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Отдел реализации\Отдел реализации\ОТЧЕТЫ\Отчеты на Сайт\01. РРЭ\04. Цены\"/>
    </mc:Choice>
  </mc:AlternateContent>
  <xr:revisionPtr revIDLastSave="0" documentId="13_ncr:1_{724DE251-4834-413F-9EB2-E53AC331A3B3}" xr6:coauthVersionLast="47" xr6:coauthVersionMax="47" xr10:uidLastSave="{00000000-0000-0000-0000-000000000000}"/>
  <bookViews>
    <workbookView xWindow="10245" yWindow="0" windowWidth="10245" windowHeight="10920" firstSheet="5" activeTab="7" xr2:uid="{4B8B4C6B-660B-4145-B108-48776831F5A2}"/>
  </bookViews>
  <sheets>
    <sheet name="C1" sheetId="1" r:id="rId1"/>
    <sheet name="П" sheetId="2" r:id="rId2"/>
    <sheet name="1" sheetId="3" r:id="rId3"/>
    <sheet name="1 РРЭ" sheetId="4" r:id="rId4"/>
    <sheet name="2" sheetId="5" r:id="rId5"/>
    <sheet name="3.1." sheetId="6" r:id="rId6"/>
    <sheet name="3.2." sheetId="7" r:id="rId7"/>
    <sheet name="3.2. РРЭ" sheetId="8" r:id="rId8"/>
    <sheet name="3.3." sheetId="10" r:id="rId9"/>
    <sheet name="4.1." sheetId="11" r:id="rId10"/>
    <sheet name="4.2." sheetId="12" r:id="rId11"/>
    <sheet name="4.3." sheetId="13" r:id="rId12"/>
    <sheet name="5.1." sheetId="14" r:id="rId13"/>
    <sheet name="5.2." sheetId="15" r:id="rId14"/>
    <sheet name="5.3." sheetId="16" r:id="rId15"/>
    <sheet name="6.1." sheetId="17" r:id="rId16"/>
    <sheet name="6.2." sheetId="18" r:id="rId17"/>
    <sheet name="6.3." sheetId="19" r:id="rId18"/>
  </sheets>
  <externalReferences>
    <externalReference r:id="rId19"/>
  </externalReferences>
  <definedNames>
    <definedName name="_xlnm._FilterDatabase" localSheetId="5" hidden="1">'3.1.'!$B$6:$C$566</definedName>
    <definedName name="_xlnm._FilterDatabase" localSheetId="6" hidden="1">'3.2.'!$B$6:$C$566</definedName>
    <definedName name="_xlnm._FilterDatabase" localSheetId="7" hidden="1">'3.2. РРЭ'!$B$6:$C$182</definedName>
    <definedName name="_xlnm._FilterDatabase" localSheetId="8" hidden="1">'3.3.'!$B$6:$C$566</definedName>
    <definedName name="_xlnm._FilterDatabase" localSheetId="9" hidden="1">'4.1.'!$B$6:$C$567</definedName>
    <definedName name="_xlnm._FilterDatabase" localSheetId="10" hidden="1">'4.2.'!$B$7:$C$560</definedName>
    <definedName name="_xlnm._FilterDatabase" localSheetId="11" hidden="1">'4.3.'!$B$6:$C$560</definedName>
    <definedName name="_xlnm._FilterDatabase" localSheetId="12" hidden="1">'5.1.'!$B$6:$C$682</definedName>
    <definedName name="_xlnm._FilterDatabase" localSheetId="13" hidden="1">'5.2.'!$B$6:$C$678</definedName>
    <definedName name="_xlnm._FilterDatabase" localSheetId="14" hidden="1">'5.3.'!$B$6:$C$678</definedName>
    <definedName name="_xlnm._FilterDatabase" localSheetId="15" hidden="1">'6.1.'!$B$6:$C$678</definedName>
    <definedName name="_xlnm._FilterDatabase" localSheetId="16" hidden="1">'6.2.'!$B$6:$C$678</definedName>
    <definedName name="_xlnm._FilterDatabase" localSheetId="17" hidden="1">'6.3.'!$B$6:$C$678</definedName>
    <definedName name="_xlnm.Print_Area" localSheetId="2">'1'!$A$1:$G$28</definedName>
    <definedName name="_xlnm.Print_Area" localSheetId="3">'1 РРЭ'!$A$1:$G$31</definedName>
    <definedName name="_xlnm.Print_Area" localSheetId="4">'2'!$A$1:$G$97</definedName>
    <definedName name="_xlnm.Print_Area" localSheetId="5">'3.1.'!$A$1:$AA$626</definedName>
    <definedName name="_xlnm.Print_Area" localSheetId="6">'3.2.'!$A$1:$AA$625</definedName>
    <definedName name="_xlnm.Print_Area" localSheetId="7">'3.2. РРЭ'!$A$1:$AA$198</definedName>
    <definedName name="_xlnm.Print_Area" localSheetId="8">'3.3.'!$A$1:$AA$625</definedName>
    <definedName name="_xlnm.Print_Area" localSheetId="9">'4.1.'!$A$1:$AA$626</definedName>
    <definedName name="_xlnm.Print_Area" localSheetId="10">'4.2.'!$A$1:$AA$626</definedName>
    <definedName name="_xlnm.Print_Area" localSheetId="11">'4.3.'!$A$1:$AA$626</definedName>
    <definedName name="_xlnm.Print_Area" localSheetId="12">'5.1.'!$A$1:$AA$762</definedName>
    <definedName name="_xlnm.Print_Area" localSheetId="13">'5.2.'!$A$1:$AA$762</definedName>
    <definedName name="_xlnm.Print_Area" localSheetId="14">'5.3.'!$A$1:$AA$762</definedName>
    <definedName name="_xlnm.Print_Area" localSheetId="15">'6.1.'!$A$1:$AA$764</definedName>
    <definedName name="_xlnm.Print_Area" localSheetId="16">'6.2.'!$A$1:$AA$763</definedName>
    <definedName name="_xlnm.Print_Area" localSheetId="17">'6.3.'!$A$1:$AA$764</definedName>
    <definedName name="_xlnm.Print_Area" localSheetId="0">'C1'!$A$1:$N$36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13" i="8" l="1"/>
  <c r="B212" i="8"/>
  <c r="B164" i="8" s="1"/>
  <c r="A198" i="8"/>
  <c r="D194" i="8"/>
  <c r="D193" i="8"/>
  <c r="AA187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B182" i="8"/>
  <c r="AA179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F179" i="8"/>
  <c r="E179" i="8"/>
  <c r="D179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E177" i="8"/>
  <c r="D177" i="8"/>
  <c r="B176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B170" i="8"/>
  <c r="AA167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B158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B152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B146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B140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B134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B128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B122" i="8"/>
  <c r="I120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B116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B110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B104" i="8"/>
  <c r="T103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B98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E94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B92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Y88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B86" i="8"/>
  <c r="J85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B80" i="8"/>
  <c r="Z78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N76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B74" i="8"/>
  <c r="U72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I70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B68" i="8"/>
  <c r="V67" i="8"/>
  <c r="J66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B62" i="8"/>
  <c r="Q61" i="8"/>
  <c r="E60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B56" i="8"/>
  <c r="L55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X52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B50" i="8"/>
  <c r="G49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S46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B44" i="8"/>
  <c r="Z42" i="8"/>
  <c r="H42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N40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B38" i="8"/>
  <c r="Y37" i="8"/>
  <c r="M37" i="8"/>
  <c r="Y36" i="8"/>
  <c r="M36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AA34" i="8"/>
  <c r="R34" i="8"/>
  <c r="I34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B32" i="8"/>
  <c r="W31" i="8"/>
  <c r="P31" i="8"/>
  <c r="H31" i="8"/>
  <c r="Y30" i="8"/>
  <c r="R30" i="8"/>
  <c r="K30" i="8"/>
  <c r="D30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T28" i="8"/>
  <c r="M28" i="8"/>
  <c r="F28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B26" i="8"/>
  <c r="AA25" i="8"/>
  <c r="U25" i="8"/>
  <c r="O25" i="8"/>
  <c r="I25" i="8"/>
  <c r="AA24" i="8"/>
  <c r="U24" i="8"/>
  <c r="O24" i="8"/>
  <c r="I24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AA22" i="8"/>
  <c r="U22" i="8"/>
  <c r="O22" i="8"/>
  <c r="I22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AA20" i="8"/>
  <c r="U20" i="8"/>
  <c r="O20" i="8"/>
  <c r="I20" i="8"/>
  <c r="B20" i="8"/>
  <c r="V19" i="8"/>
  <c r="P19" i="8"/>
  <c r="J19" i="8"/>
  <c r="D19" i="8"/>
  <c r="V18" i="8"/>
  <c r="P18" i="8"/>
  <c r="J18" i="8"/>
  <c r="D18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V16" i="8"/>
  <c r="P16" i="8"/>
  <c r="J16" i="8"/>
  <c r="D16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V14" i="8"/>
  <c r="P14" i="8"/>
  <c r="J14" i="8"/>
  <c r="D14" i="8"/>
  <c r="B14" i="8"/>
  <c r="W13" i="8"/>
  <c r="Q13" i="8"/>
  <c r="K13" i="8"/>
  <c r="E13" i="8"/>
  <c r="D13" i="8"/>
  <c r="U73" i="8" s="1"/>
  <c r="W12" i="8"/>
  <c r="Q12" i="8"/>
  <c r="K12" i="8"/>
  <c r="E12" i="8"/>
  <c r="D12" i="8"/>
  <c r="J84" i="8" s="1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W10" i="8"/>
  <c r="Q10" i="8"/>
  <c r="K10" i="8"/>
  <c r="E10" i="8"/>
  <c r="D10" i="8"/>
  <c r="D100" i="8" s="1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W8" i="8"/>
  <c r="Q8" i="8"/>
  <c r="K8" i="8"/>
  <c r="E8" i="8"/>
  <c r="D8" i="8"/>
  <c r="B8" i="8"/>
  <c r="I43" i="4"/>
  <c r="I42" i="4"/>
  <c r="I41" i="4"/>
  <c r="I40" i="4"/>
  <c r="A30" i="4"/>
  <c r="G28" i="4"/>
  <c r="D28" i="4"/>
  <c r="F28" i="4" s="1"/>
  <c r="F27" i="4"/>
  <c r="E27" i="4"/>
  <c r="D27" i="4"/>
  <c r="G27" i="4" s="1"/>
  <c r="F24" i="4"/>
  <c r="E24" i="4"/>
  <c r="G22" i="4"/>
  <c r="D22" i="4"/>
  <c r="F22" i="4" s="1"/>
  <c r="F21" i="4"/>
  <c r="E21" i="4"/>
  <c r="D21" i="4"/>
  <c r="G21" i="4" s="1"/>
  <c r="F18" i="4"/>
  <c r="E18" i="4"/>
  <c r="G16" i="4"/>
  <c r="D16" i="4"/>
  <c r="F16" i="4" s="1"/>
  <c r="F15" i="4"/>
  <c r="E15" i="4"/>
  <c r="D15" i="4"/>
  <c r="G15" i="4" s="1"/>
  <c r="D14" i="4"/>
  <c r="G14" i="4" s="1"/>
  <c r="G13" i="4"/>
  <c r="G25" i="4" s="1"/>
  <c r="F13" i="4"/>
  <c r="F25" i="4" s="1"/>
  <c r="E13" i="4"/>
  <c r="E25" i="4" s="1"/>
  <c r="D13" i="4"/>
  <c r="D25" i="4" s="1"/>
  <c r="E12" i="4"/>
  <c r="D12" i="4"/>
  <c r="D24" i="4" s="1"/>
  <c r="D11" i="4"/>
  <c r="D36" i="4" s="1"/>
  <c r="I36" i="4" s="1"/>
  <c r="A1" i="4"/>
  <c r="AA745" i="19"/>
  <c r="Z745" i="19"/>
  <c r="Y745" i="19"/>
  <c r="X745" i="19"/>
  <c r="W745" i="19"/>
  <c r="V745" i="19"/>
  <c r="U745" i="19"/>
  <c r="T745" i="19"/>
  <c r="S745" i="19"/>
  <c r="R745" i="19"/>
  <c r="Q745" i="19"/>
  <c r="P745" i="19"/>
  <c r="O745" i="19"/>
  <c r="N745" i="19"/>
  <c r="M745" i="19"/>
  <c r="L745" i="19"/>
  <c r="K745" i="19"/>
  <c r="J745" i="19"/>
  <c r="I745" i="19"/>
  <c r="H745" i="19"/>
  <c r="G745" i="19"/>
  <c r="F745" i="19"/>
  <c r="E745" i="19"/>
  <c r="D745" i="19"/>
  <c r="AA743" i="19"/>
  <c r="Z743" i="19"/>
  <c r="Y743" i="19"/>
  <c r="X743" i="19"/>
  <c r="W743" i="19"/>
  <c r="V743" i="19"/>
  <c r="U743" i="19"/>
  <c r="T743" i="19"/>
  <c r="S743" i="19"/>
  <c r="R743" i="19"/>
  <c r="Q743" i="19"/>
  <c r="P743" i="19"/>
  <c r="O743" i="19"/>
  <c r="N743" i="19"/>
  <c r="M743" i="19"/>
  <c r="L743" i="19"/>
  <c r="K743" i="19"/>
  <c r="J743" i="19"/>
  <c r="I743" i="19"/>
  <c r="H743" i="19"/>
  <c r="G743" i="19"/>
  <c r="F743" i="19"/>
  <c r="E743" i="19"/>
  <c r="D743" i="19"/>
  <c r="AA741" i="19"/>
  <c r="Z741" i="19"/>
  <c r="Y741" i="19"/>
  <c r="X741" i="19"/>
  <c r="W741" i="19"/>
  <c r="V741" i="19"/>
  <c r="U741" i="19"/>
  <c r="T741" i="19"/>
  <c r="S741" i="19"/>
  <c r="R741" i="19"/>
  <c r="Q741" i="19"/>
  <c r="P741" i="19"/>
  <c r="O741" i="19"/>
  <c r="N741" i="19"/>
  <c r="M741" i="19"/>
  <c r="L741" i="19"/>
  <c r="K741" i="19"/>
  <c r="J741" i="19"/>
  <c r="I741" i="19"/>
  <c r="H741" i="19"/>
  <c r="G741" i="19"/>
  <c r="F741" i="19"/>
  <c r="E741" i="19"/>
  <c r="D741" i="19"/>
  <c r="AA739" i="19"/>
  <c r="Z739" i="19"/>
  <c r="Y739" i="19"/>
  <c r="X739" i="19"/>
  <c r="W739" i="19"/>
  <c r="V739" i="19"/>
  <c r="U739" i="19"/>
  <c r="T739" i="19"/>
  <c r="S739" i="19"/>
  <c r="R739" i="19"/>
  <c r="Q739" i="19"/>
  <c r="P739" i="19"/>
  <c r="O739" i="19"/>
  <c r="N739" i="19"/>
  <c r="M739" i="19"/>
  <c r="L739" i="19"/>
  <c r="K739" i="19"/>
  <c r="J739" i="19"/>
  <c r="I739" i="19"/>
  <c r="H739" i="19"/>
  <c r="G739" i="19"/>
  <c r="F739" i="19"/>
  <c r="E739" i="19"/>
  <c r="D739" i="19"/>
  <c r="AA737" i="19"/>
  <c r="Z737" i="19"/>
  <c r="Y737" i="19"/>
  <c r="X737" i="19"/>
  <c r="W737" i="19"/>
  <c r="V737" i="19"/>
  <c r="U737" i="19"/>
  <c r="T737" i="19"/>
  <c r="S737" i="19"/>
  <c r="R737" i="19"/>
  <c r="Q737" i="19"/>
  <c r="P737" i="19"/>
  <c r="O737" i="19"/>
  <c r="N737" i="19"/>
  <c r="M737" i="19"/>
  <c r="L737" i="19"/>
  <c r="K737" i="19"/>
  <c r="J737" i="19"/>
  <c r="I737" i="19"/>
  <c r="H737" i="19"/>
  <c r="G737" i="19"/>
  <c r="F737" i="19"/>
  <c r="E737" i="19"/>
  <c r="D737" i="19"/>
  <c r="AA735" i="19"/>
  <c r="Z735" i="19"/>
  <c r="Y735" i="19"/>
  <c r="X735" i="19"/>
  <c r="W735" i="19"/>
  <c r="V735" i="19"/>
  <c r="U735" i="19"/>
  <c r="T735" i="19"/>
  <c r="S735" i="19"/>
  <c r="R735" i="19"/>
  <c r="Q735" i="19"/>
  <c r="P735" i="19"/>
  <c r="O735" i="19"/>
  <c r="N735" i="19"/>
  <c r="M735" i="19"/>
  <c r="L735" i="19"/>
  <c r="K735" i="19"/>
  <c r="J735" i="19"/>
  <c r="I735" i="19"/>
  <c r="H735" i="19"/>
  <c r="G735" i="19"/>
  <c r="F735" i="19"/>
  <c r="E735" i="19"/>
  <c r="D735" i="19"/>
  <c r="AA733" i="19"/>
  <c r="Z733" i="19"/>
  <c r="Y733" i="19"/>
  <c r="X733" i="19"/>
  <c r="W733" i="19"/>
  <c r="V733" i="19"/>
  <c r="U733" i="19"/>
  <c r="T733" i="19"/>
  <c r="S733" i="19"/>
  <c r="R733" i="19"/>
  <c r="Q733" i="19"/>
  <c r="P733" i="19"/>
  <c r="O733" i="19"/>
  <c r="N733" i="19"/>
  <c r="M733" i="19"/>
  <c r="L733" i="19"/>
  <c r="K733" i="19"/>
  <c r="J733" i="19"/>
  <c r="I733" i="19"/>
  <c r="H733" i="19"/>
  <c r="G733" i="19"/>
  <c r="F733" i="19"/>
  <c r="E733" i="19"/>
  <c r="D733" i="19"/>
  <c r="AA731" i="19"/>
  <c r="Z731" i="19"/>
  <c r="Y731" i="19"/>
  <c r="X731" i="19"/>
  <c r="W731" i="19"/>
  <c r="V731" i="19"/>
  <c r="U731" i="19"/>
  <c r="T731" i="19"/>
  <c r="S731" i="19"/>
  <c r="R731" i="19"/>
  <c r="Q731" i="19"/>
  <c r="P731" i="19"/>
  <c r="O731" i="19"/>
  <c r="N731" i="19"/>
  <c r="M731" i="19"/>
  <c r="L731" i="19"/>
  <c r="K731" i="19"/>
  <c r="J731" i="19"/>
  <c r="I731" i="19"/>
  <c r="H731" i="19"/>
  <c r="G731" i="19"/>
  <c r="F731" i="19"/>
  <c r="E731" i="19"/>
  <c r="D731" i="19"/>
  <c r="AA729" i="19"/>
  <c r="Z729" i="19"/>
  <c r="Y729" i="19"/>
  <c r="X729" i="19"/>
  <c r="W729" i="19"/>
  <c r="V729" i="19"/>
  <c r="U729" i="19"/>
  <c r="T729" i="19"/>
  <c r="S729" i="19"/>
  <c r="R729" i="19"/>
  <c r="Q729" i="19"/>
  <c r="P729" i="19"/>
  <c r="O729" i="19"/>
  <c r="N729" i="19"/>
  <c r="M729" i="19"/>
  <c r="L729" i="19"/>
  <c r="K729" i="19"/>
  <c r="J729" i="19"/>
  <c r="I729" i="19"/>
  <c r="H729" i="19"/>
  <c r="G729" i="19"/>
  <c r="F729" i="19"/>
  <c r="E729" i="19"/>
  <c r="D729" i="19"/>
  <c r="AA727" i="19"/>
  <c r="Z727" i="19"/>
  <c r="Y727" i="19"/>
  <c r="X727" i="19"/>
  <c r="W727" i="19"/>
  <c r="V727" i="19"/>
  <c r="U727" i="19"/>
  <c r="T727" i="19"/>
  <c r="S727" i="19"/>
  <c r="R727" i="19"/>
  <c r="Q727" i="19"/>
  <c r="P727" i="19"/>
  <c r="O727" i="19"/>
  <c r="N727" i="19"/>
  <c r="M727" i="19"/>
  <c r="L727" i="19"/>
  <c r="K727" i="19"/>
  <c r="J727" i="19"/>
  <c r="I727" i="19"/>
  <c r="H727" i="19"/>
  <c r="G727" i="19"/>
  <c r="F727" i="19"/>
  <c r="E727" i="19"/>
  <c r="D727" i="19"/>
  <c r="AA725" i="19"/>
  <c r="Z725" i="19"/>
  <c r="Y725" i="19"/>
  <c r="X725" i="19"/>
  <c r="W725" i="19"/>
  <c r="V725" i="19"/>
  <c r="U725" i="19"/>
  <c r="T725" i="19"/>
  <c r="S725" i="19"/>
  <c r="R725" i="19"/>
  <c r="Q725" i="19"/>
  <c r="P725" i="19"/>
  <c r="O725" i="19"/>
  <c r="N725" i="19"/>
  <c r="M725" i="19"/>
  <c r="L725" i="19"/>
  <c r="K725" i="19"/>
  <c r="J725" i="19"/>
  <c r="I725" i="19"/>
  <c r="H725" i="19"/>
  <c r="G725" i="19"/>
  <c r="F725" i="19"/>
  <c r="E725" i="19"/>
  <c r="D725" i="19"/>
  <c r="AA723" i="19"/>
  <c r="Z723" i="19"/>
  <c r="Y723" i="19"/>
  <c r="X723" i="19"/>
  <c r="W723" i="19"/>
  <c r="V723" i="19"/>
  <c r="U723" i="19"/>
  <c r="T723" i="19"/>
  <c r="S723" i="19"/>
  <c r="R723" i="19"/>
  <c r="Q723" i="19"/>
  <c r="P723" i="19"/>
  <c r="O723" i="19"/>
  <c r="N723" i="19"/>
  <c r="M723" i="19"/>
  <c r="L723" i="19"/>
  <c r="K723" i="19"/>
  <c r="J723" i="19"/>
  <c r="I723" i="19"/>
  <c r="H723" i="19"/>
  <c r="G723" i="19"/>
  <c r="F723" i="19"/>
  <c r="E723" i="19"/>
  <c r="D723" i="19"/>
  <c r="AA721" i="19"/>
  <c r="Z721" i="19"/>
  <c r="Y721" i="19"/>
  <c r="X721" i="19"/>
  <c r="W721" i="19"/>
  <c r="V721" i="19"/>
  <c r="U721" i="19"/>
  <c r="T721" i="19"/>
  <c r="S721" i="19"/>
  <c r="R721" i="19"/>
  <c r="Q721" i="19"/>
  <c r="P721" i="19"/>
  <c r="O721" i="19"/>
  <c r="N721" i="19"/>
  <c r="M721" i="19"/>
  <c r="L721" i="19"/>
  <c r="K721" i="19"/>
  <c r="J721" i="19"/>
  <c r="I721" i="19"/>
  <c r="H721" i="19"/>
  <c r="G721" i="19"/>
  <c r="F721" i="19"/>
  <c r="E721" i="19"/>
  <c r="D721" i="19"/>
  <c r="AA719" i="19"/>
  <c r="Z719" i="19"/>
  <c r="Y719" i="19"/>
  <c r="X719" i="19"/>
  <c r="W719" i="19"/>
  <c r="V719" i="19"/>
  <c r="U719" i="19"/>
  <c r="T719" i="19"/>
  <c r="S719" i="19"/>
  <c r="R719" i="19"/>
  <c r="Q719" i="19"/>
  <c r="P719" i="19"/>
  <c r="O719" i="19"/>
  <c r="N719" i="19"/>
  <c r="M719" i="19"/>
  <c r="L719" i="19"/>
  <c r="K719" i="19"/>
  <c r="J719" i="19"/>
  <c r="I719" i="19"/>
  <c r="H719" i="19"/>
  <c r="G719" i="19"/>
  <c r="F719" i="19"/>
  <c r="E719" i="19"/>
  <c r="D719" i="19"/>
  <c r="AA717" i="19"/>
  <c r="Z717" i="19"/>
  <c r="Y717" i="19"/>
  <c r="X717" i="19"/>
  <c r="W717" i="19"/>
  <c r="V717" i="19"/>
  <c r="U717" i="19"/>
  <c r="T717" i="19"/>
  <c r="S717" i="19"/>
  <c r="R717" i="19"/>
  <c r="Q717" i="19"/>
  <c r="P717" i="19"/>
  <c r="O717" i="19"/>
  <c r="N717" i="19"/>
  <c r="M717" i="19"/>
  <c r="L717" i="19"/>
  <c r="K717" i="19"/>
  <c r="J717" i="19"/>
  <c r="I717" i="19"/>
  <c r="H717" i="19"/>
  <c r="G717" i="19"/>
  <c r="F717" i="19"/>
  <c r="E717" i="19"/>
  <c r="D717" i="19"/>
  <c r="AA715" i="19"/>
  <c r="Z715" i="19"/>
  <c r="Y715" i="19"/>
  <c r="X715" i="19"/>
  <c r="W715" i="19"/>
  <c r="V715" i="19"/>
  <c r="U715" i="19"/>
  <c r="T715" i="19"/>
  <c r="S715" i="19"/>
  <c r="R715" i="19"/>
  <c r="Q715" i="19"/>
  <c r="P715" i="19"/>
  <c r="O715" i="19"/>
  <c r="N715" i="19"/>
  <c r="M715" i="19"/>
  <c r="L715" i="19"/>
  <c r="K715" i="19"/>
  <c r="J715" i="19"/>
  <c r="I715" i="19"/>
  <c r="H715" i="19"/>
  <c r="G715" i="19"/>
  <c r="F715" i="19"/>
  <c r="E715" i="19"/>
  <c r="D715" i="19"/>
  <c r="AA713" i="19"/>
  <c r="Z713" i="19"/>
  <c r="Y713" i="19"/>
  <c r="X713" i="19"/>
  <c r="W713" i="19"/>
  <c r="V713" i="19"/>
  <c r="U713" i="19"/>
  <c r="T713" i="19"/>
  <c r="S713" i="19"/>
  <c r="R713" i="19"/>
  <c r="Q713" i="19"/>
  <c r="P713" i="19"/>
  <c r="O713" i="19"/>
  <c r="N713" i="19"/>
  <c r="M713" i="19"/>
  <c r="L713" i="19"/>
  <c r="K713" i="19"/>
  <c r="J713" i="19"/>
  <c r="I713" i="19"/>
  <c r="H713" i="19"/>
  <c r="G713" i="19"/>
  <c r="F713" i="19"/>
  <c r="E713" i="19"/>
  <c r="D713" i="19"/>
  <c r="AA711" i="19"/>
  <c r="Z711" i="19"/>
  <c r="Y711" i="19"/>
  <c r="X711" i="19"/>
  <c r="W711" i="19"/>
  <c r="V711" i="19"/>
  <c r="U711" i="19"/>
  <c r="T711" i="19"/>
  <c r="S711" i="19"/>
  <c r="R711" i="19"/>
  <c r="Q711" i="19"/>
  <c r="P711" i="19"/>
  <c r="O711" i="19"/>
  <c r="N711" i="19"/>
  <c r="M711" i="19"/>
  <c r="L711" i="19"/>
  <c r="K711" i="19"/>
  <c r="J711" i="19"/>
  <c r="I711" i="19"/>
  <c r="H711" i="19"/>
  <c r="G711" i="19"/>
  <c r="F711" i="19"/>
  <c r="E711" i="19"/>
  <c r="D711" i="19"/>
  <c r="AA709" i="19"/>
  <c r="Z709" i="19"/>
  <c r="Y709" i="19"/>
  <c r="X709" i="19"/>
  <c r="W709" i="19"/>
  <c r="V709" i="19"/>
  <c r="U709" i="19"/>
  <c r="T709" i="19"/>
  <c r="S709" i="19"/>
  <c r="R709" i="19"/>
  <c r="Q709" i="19"/>
  <c r="P709" i="19"/>
  <c r="O709" i="19"/>
  <c r="N709" i="19"/>
  <c r="M709" i="19"/>
  <c r="L709" i="19"/>
  <c r="K709" i="19"/>
  <c r="J709" i="19"/>
  <c r="I709" i="19"/>
  <c r="H709" i="19"/>
  <c r="G709" i="19"/>
  <c r="F709" i="19"/>
  <c r="E709" i="19"/>
  <c r="D709" i="19"/>
  <c r="AA707" i="19"/>
  <c r="Z707" i="19"/>
  <c r="Y707" i="19"/>
  <c r="X707" i="19"/>
  <c r="W707" i="19"/>
  <c r="V707" i="19"/>
  <c r="U707" i="19"/>
  <c r="T707" i="19"/>
  <c r="S707" i="19"/>
  <c r="R707" i="19"/>
  <c r="Q707" i="19"/>
  <c r="P707" i="19"/>
  <c r="O707" i="19"/>
  <c r="N707" i="19"/>
  <c r="M707" i="19"/>
  <c r="L707" i="19"/>
  <c r="K707" i="19"/>
  <c r="J707" i="19"/>
  <c r="I707" i="19"/>
  <c r="H707" i="19"/>
  <c r="G707" i="19"/>
  <c r="F707" i="19"/>
  <c r="E707" i="19"/>
  <c r="D707" i="19"/>
  <c r="AA705" i="19"/>
  <c r="Z705" i="19"/>
  <c r="Y705" i="19"/>
  <c r="X705" i="19"/>
  <c r="W705" i="19"/>
  <c r="V705" i="19"/>
  <c r="U705" i="19"/>
  <c r="T705" i="19"/>
  <c r="S705" i="19"/>
  <c r="R705" i="19"/>
  <c r="Q705" i="19"/>
  <c r="P705" i="19"/>
  <c r="O705" i="19"/>
  <c r="N705" i="19"/>
  <c r="M705" i="19"/>
  <c r="L705" i="19"/>
  <c r="K705" i="19"/>
  <c r="J705" i="19"/>
  <c r="I705" i="19"/>
  <c r="H705" i="19"/>
  <c r="G705" i="19"/>
  <c r="F705" i="19"/>
  <c r="E705" i="19"/>
  <c r="D705" i="19"/>
  <c r="AA703" i="19"/>
  <c r="Z703" i="19"/>
  <c r="Y703" i="19"/>
  <c r="X703" i="19"/>
  <c r="W703" i="19"/>
  <c r="V703" i="19"/>
  <c r="U703" i="19"/>
  <c r="T703" i="19"/>
  <c r="S703" i="19"/>
  <c r="R703" i="19"/>
  <c r="Q703" i="19"/>
  <c r="P703" i="19"/>
  <c r="O703" i="19"/>
  <c r="N703" i="19"/>
  <c r="M703" i="19"/>
  <c r="L703" i="19"/>
  <c r="K703" i="19"/>
  <c r="J703" i="19"/>
  <c r="I703" i="19"/>
  <c r="H703" i="19"/>
  <c r="G703" i="19"/>
  <c r="F703" i="19"/>
  <c r="E703" i="19"/>
  <c r="D703" i="19"/>
  <c r="AA701" i="19"/>
  <c r="Z701" i="19"/>
  <c r="Y701" i="19"/>
  <c r="X701" i="19"/>
  <c r="W701" i="19"/>
  <c r="V701" i="19"/>
  <c r="U701" i="19"/>
  <c r="T701" i="19"/>
  <c r="S701" i="19"/>
  <c r="R701" i="19"/>
  <c r="Q701" i="19"/>
  <c r="P701" i="19"/>
  <c r="O701" i="19"/>
  <c r="N701" i="19"/>
  <c r="M701" i="19"/>
  <c r="L701" i="19"/>
  <c r="K701" i="19"/>
  <c r="J701" i="19"/>
  <c r="I701" i="19"/>
  <c r="H701" i="19"/>
  <c r="G701" i="19"/>
  <c r="F701" i="19"/>
  <c r="E701" i="19"/>
  <c r="D701" i="19"/>
  <c r="AA699" i="19"/>
  <c r="Z699" i="19"/>
  <c r="Y699" i="19"/>
  <c r="X699" i="19"/>
  <c r="W699" i="19"/>
  <c r="V699" i="19"/>
  <c r="U699" i="19"/>
  <c r="T699" i="19"/>
  <c r="S699" i="19"/>
  <c r="R699" i="19"/>
  <c r="Q699" i="19"/>
  <c r="P699" i="19"/>
  <c r="O699" i="19"/>
  <c r="N699" i="19"/>
  <c r="M699" i="19"/>
  <c r="L699" i="19"/>
  <c r="K699" i="19"/>
  <c r="J699" i="19"/>
  <c r="I699" i="19"/>
  <c r="H699" i="19"/>
  <c r="G699" i="19"/>
  <c r="F699" i="19"/>
  <c r="E699" i="19"/>
  <c r="D699" i="19"/>
  <c r="AA697" i="19"/>
  <c r="Z697" i="19"/>
  <c r="Y697" i="19"/>
  <c r="X697" i="19"/>
  <c r="W697" i="19"/>
  <c r="V697" i="19"/>
  <c r="U697" i="19"/>
  <c r="T697" i="19"/>
  <c r="S697" i="19"/>
  <c r="R697" i="19"/>
  <c r="Q697" i="19"/>
  <c r="P697" i="19"/>
  <c r="O697" i="19"/>
  <c r="N697" i="19"/>
  <c r="M697" i="19"/>
  <c r="L697" i="19"/>
  <c r="K697" i="19"/>
  <c r="J697" i="19"/>
  <c r="I697" i="19"/>
  <c r="H697" i="19"/>
  <c r="G697" i="19"/>
  <c r="F697" i="19"/>
  <c r="E697" i="19"/>
  <c r="D697" i="19"/>
  <c r="AA695" i="19"/>
  <c r="Z695" i="19"/>
  <c r="Y695" i="19"/>
  <c r="X695" i="19"/>
  <c r="W695" i="19"/>
  <c r="V695" i="19"/>
  <c r="U695" i="19"/>
  <c r="T695" i="19"/>
  <c r="S695" i="19"/>
  <c r="R695" i="19"/>
  <c r="Q695" i="19"/>
  <c r="P695" i="19"/>
  <c r="O695" i="19"/>
  <c r="N695" i="19"/>
  <c r="M695" i="19"/>
  <c r="L695" i="19"/>
  <c r="K695" i="19"/>
  <c r="J695" i="19"/>
  <c r="I695" i="19"/>
  <c r="H695" i="19"/>
  <c r="G695" i="19"/>
  <c r="F695" i="19"/>
  <c r="E695" i="19"/>
  <c r="D695" i="19"/>
  <c r="AA693" i="19"/>
  <c r="Z693" i="19"/>
  <c r="Y693" i="19"/>
  <c r="X693" i="19"/>
  <c r="W693" i="19"/>
  <c r="V693" i="19"/>
  <c r="U693" i="19"/>
  <c r="T693" i="19"/>
  <c r="S693" i="19"/>
  <c r="R693" i="19"/>
  <c r="Q693" i="19"/>
  <c r="P693" i="19"/>
  <c r="O693" i="19"/>
  <c r="N693" i="19"/>
  <c r="M693" i="19"/>
  <c r="L693" i="19"/>
  <c r="K693" i="19"/>
  <c r="J693" i="19"/>
  <c r="I693" i="19"/>
  <c r="H693" i="19"/>
  <c r="G693" i="19"/>
  <c r="F693" i="19"/>
  <c r="E693" i="19"/>
  <c r="D693" i="19"/>
  <c r="AA691" i="19"/>
  <c r="Z691" i="19"/>
  <c r="Y691" i="19"/>
  <c r="X691" i="19"/>
  <c r="W691" i="19"/>
  <c r="V691" i="19"/>
  <c r="U691" i="19"/>
  <c r="T691" i="19"/>
  <c r="S691" i="19"/>
  <c r="R691" i="19"/>
  <c r="Q691" i="19"/>
  <c r="P691" i="19"/>
  <c r="O691" i="19"/>
  <c r="N691" i="19"/>
  <c r="M691" i="19"/>
  <c r="L691" i="19"/>
  <c r="K691" i="19"/>
  <c r="J691" i="19"/>
  <c r="I691" i="19"/>
  <c r="H691" i="19"/>
  <c r="G691" i="19"/>
  <c r="F691" i="19"/>
  <c r="E691" i="19"/>
  <c r="D691" i="19"/>
  <c r="AA689" i="19"/>
  <c r="Z689" i="19"/>
  <c r="Y689" i="19"/>
  <c r="X689" i="19"/>
  <c r="W689" i="19"/>
  <c r="V689" i="19"/>
  <c r="U689" i="19"/>
  <c r="T689" i="19"/>
  <c r="S689" i="19"/>
  <c r="R689" i="19"/>
  <c r="Q689" i="19"/>
  <c r="P689" i="19"/>
  <c r="O689" i="19"/>
  <c r="N689" i="19"/>
  <c r="M689" i="19"/>
  <c r="L689" i="19"/>
  <c r="K689" i="19"/>
  <c r="J689" i="19"/>
  <c r="I689" i="19"/>
  <c r="H689" i="19"/>
  <c r="G689" i="19"/>
  <c r="F689" i="19"/>
  <c r="E689" i="19"/>
  <c r="D689" i="19"/>
  <c r="AA687" i="19"/>
  <c r="Z687" i="19"/>
  <c r="Y687" i="19"/>
  <c r="X687" i="19"/>
  <c r="W687" i="19"/>
  <c r="V687" i="19"/>
  <c r="U687" i="19"/>
  <c r="T687" i="19"/>
  <c r="S687" i="19"/>
  <c r="R687" i="19"/>
  <c r="Q687" i="19"/>
  <c r="P687" i="19"/>
  <c r="O687" i="19"/>
  <c r="N687" i="19"/>
  <c r="M687" i="19"/>
  <c r="L687" i="19"/>
  <c r="K687" i="19"/>
  <c r="J687" i="19"/>
  <c r="I687" i="19"/>
  <c r="H687" i="19"/>
  <c r="G687" i="19"/>
  <c r="F687" i="19"/>
  <c r="E687" i="19"/>
  <c r="D687" i="19"/>
  <c r="AA681" i="19"/>
  <c r="Z681" i="19"/>
  <c r="Y681" i="19"/>
  <c r="X681" i="19"/>
  <c r="W681" i="19"/>
  <c r="V681" i="19"/>
  <c r="U681" i="19"/>
  <c r="T681" i="19"/>
  <c r="S681" i="19"/>
  <c r="R681" i="19"/>
  <c r="Q681" i="19"/>
  <c r="P681" i="19"/>
  <c r="O681" i="19"/>
  <c r="N681" i="19"/>
  <c r="M681" i="19"/>
  <c r="L681" i="19"/>
  <c r="K681" i="19"/>
  <c r="J681" i="19"/>
  <c r="I681" i="19"/>
  <c r="H681" i="19"/>
  <c r="G681" i="19"/>
  <c r="F681" i="19"/>
  <c r="E681" i="19"/>
  <c r="D681" i="19"/>
  <c r="AA679" i="19"/>
  <c r="Z679" i="19"/>
  <c r="Y679" i="19"/>
  <c r="X679" i="19"/>
  <c r="W679" i="19"/>
  <c r="V679" i="19"/>
  <c r="U679" i="19"/>
  <c r="T679" i="19"/>
  <c r="S679" i="19"/>
  <c r="R679" i="19"/>
  <c r="Q679" i="19"/>
  <c r="P679" i="19"/>
  <c r="O679" i="19"/>
  <c r="N679" i="19"/>
  <c r="M679" i="19"/>
  <c r="L679" i="19"/>
  <c r="K679" i="19"/>
  <c r="J679" i="19"/>
  <c r="I679" i="19"/>
  <c r="H679" i="19"/>
  <c r="G679" i="19"/>
  <c r="F679" i="19"/>
  <c r="E679" i="19"/>
  <c r="D679" i="19"/>
  <c r="AA677" i="19"/>
  <c r="Z677" i="19"/>
  <c r="Y677" i="19"/>
  <c r="X677" i="19"/>
  <c r="W677" i="19"/>
  <c r="V677" i="19"/>
  <c r="U677" i="19"/>
  <c r="T677" i="19"/>
  <c r="S677" i="19"/>
  <c r="R677" i="19"/>
  <c r="Q677" i="19"/>
  <c r="P677" i="19"/>
  <c r="O677" i="19"/>
  <c r="N677" i="19"/>
  <c r="M677" i="19"/>
  <c r="L677" i="19"/>
  <c r="K677" i="19"/>
  <c r="J677" i="19"/>
  <c r="I677" i="19"/>
  <c r="H677" i="19"/>
  <c r="G677" i="19"/>
  <c r="F677" i="19"/>
  <c r="E677" i="19"/>
  <c r="D677" i="19"/>
  <c r="AA675" i="19"/>
  <c r="Z675" i="19"/>
  <c r="Y675" i="19"/>
  <c r="X675" i="19"/>
  <c r="W675" i="19"/>
  <c r="V675" i="19"/>
  <c r="U675" i="19"/>
  <c r="T675" i="19"/>
  <c r="S675" i="19"/>
  <c r="R675" i="19"/>
  <c r="Q675" i="19"/>
  <c r="P675" i="19"/>
  <c r="O675" i="19"/>
  <c r="N675" i="19"/>
  <c r="M675" i="19"/>
  <c r="L675" i="19"/>
  <c r="K675" i="19"/>
  <c r="J675" i="19"/>
  <c r="I675" i="19"/>
  <c r="H675" i="19"/>
  <c r="G675" i="19"/>
  <c r="F675" i="19"/>
  <c r="E675" i="19"/>
  <c r="D675" i="19"/>
  <c r="AA673" i="19"/>
  <c r="Z673" i="19"/>
  <c r="Y673" i="19"/>
  <c r="X673" i="19"/>
  <c r="W673" i="19"/>
  <c r="V673" i="19"/>
  <c r="U673" i="19"/>
  <c r="T673" i="19"/>
  <c r="S673" i="19"/>
  <c r="R673" i="19"/>
  <c r="Q673" i="19"/>
  <c r="P673" i="19"/>
  <c r="O673" i="19"/>
  <c r="N673" i="19"/>
  <c r="M673" i="19"/>
  <c r="L673" i="19"/>
  <c r="K673" i="19"/>
  <c r="J673" i="19"/>
  <c r="I673" i="19"/>
  <c r="H673" i="19"/>
  <c r="G673" i="19"/>
  <c r="F673" i="19"/>
  <c r="E673" i="19"/>
  <c r="D673" i="19"/>
  <c r="AA671" i="19"/>
  <c r="Z671" i="19"/>
  <c r="Y671" i="19"/>
  <c r="X671" i="19"/>
  <c r="W671" i="19"/>
  <c r="V671" i="19"/>
  <c r="U671" i="19"/>
  <c r="T671" i="19"/>
  <c r="S671" i="19"/>
  <c r="R671" i="19"/>
  <c r="Q671" i="19"/>
  <c r="P671" i="19"/>
  <c r="O671" i="19"/>
  <c r="N671" i="19"/>
  <c r="M671" i="19"/>
  <c r="L671" i="19"/>
  <c r="K671" i="19"/>
  <c r="J671" i="19"/>
  <c r="I671" i="19"/>
  <c r="H671" i="19"/>
  <c r="G671" i="19"/>
  <c r="F671" i="19"/>
  <c r="E671" i="19"/>
  <c r="D671" i="19"/>
  <c r="AA669" i="19"/>
  <c r="Z669" i="19"/>
  <c r="Y669" i="19"/>
  <c r="X669" i="19"/>
  <c r="W669" i="19"/>
  <c r="V669" i="19"/>
  <c r="U669" i="19"/>
  <c r="T669" i="19"/>
  <c r="S669" i="19"/>
  <c r="R669" i="19"/>
  <c r="Q669" i="19"/>
  <c r="P669" i="19"/>
  <c r="O669" i="19"/>
  <c r="N669" i="19"/>
  <c r="M669" i="19"/>
  <c r="L669" i="19"/>
  <c r="K669" i="19"/>
  <c r="J669" i="19"/>
  <c r="I669" i="19"/>
  <c r="H669" i="19"/>
  <c r="G669" i="19"/>
  <c r="F669" i="19"/>
  <c r="E669" i="19"/>
  <c r="D669" i="19"/>
  <c r="AA667" i="19"/>
  <c r="Z667" i="19"/>
  <c r="Y667" i="19"/>
  <c r="X667" i="19"/>
  <c r="W667" i="19"/>
  <c r="V667" i="19"/>
  <c r="U667" i="19"/>
  <c r="T667" i="19"/>
  <c r="S667" i="19"/>
  <c r="R667" i="19"/>
  <c r="Q667" i="19"/>
  <c r="P667" i="19"/>
  <c r="O667" i="19"/>
  <c r="N667" i="19"/>
  <c r="M667" i="19"/>
  <c r="L667" i="19"/>
  <c r="K667" i="19"/>
  <c r="J667" i="19"/>
  <c r="I667" i="19"/>
  <c r="H667" i="19"/>
  <c r="G667" i="19"/>
  <c r="F667" i="19"/>
  <c r="E667" i="19"/>
  <c r="D667" i="19"/>
  <c r="AA665" i="19"/>
  <c r="Z665" i="19"/>
  <c r="Y665" i="19"/>
  <c r="X665" i="19"/>
  <c r="W665" i="19"/>
  <c r="V665" i="19"/>
  <c r="U665" i="19"/>
  <c r="T665" i="19"/>
  <c r="S665" i="19"/>
  <c r="R665" i="19"/>
  <c r="Q665" i="19"/>
  <c r="P665" i="19"/>
  <c r="O665" i="19"/>
  <c r="N665" i="19"/>
  <c r="M665" i="19"/>
  <c r="L665" i="19"/>
  <c r="K665" i="19"/>
  <c r="J665" i="19"/>
  <c r="I665" i="19"/>
  <c r="H665" i="19"/>
  <c r="G665" i="19"/>
  <c r="F665" i="19"/>
  <c r="E665" i="19"/>
  <c r="D665" i="19"/>
  <c r="AA663" i="19"/>
  <c r="Z663" i="19"/>
  <c r="Y663" i="19"/>
  <c r="X663" i="19"/>
  <c r="W663" i="19"/>
  <c r="V663" i="19"/>
  <c r="U663" i="19"/>
  <c r="T663" i="19"/>
  <c r="S663" i="19"/>
  <c r="R663" i="19"/>
  <c r="Q663" i="19"/>
  <c r="P663" i="19"/>
  <c r="O663" i="19"/>
  <c r="N663" i="19"/>
  <c r="M663" i="19"/>
  <c r="L663" i="19"/>
  <c r="K663" i="19"/>
  <c r="J663" i="19"/>
  <c r="I663" i="19"/>
  <c r="H663" i="19"/>
  <c r="G663" i="19"/>
  <c r="F663" i="19"/>
  <c r="E663" i="19"/>
  <c r="D663" i="19"/>
  <c r="AA661" i="19"/>
  <c r="Z661" i="19"/>
  <c r="Y661" i="19"/>
  <c r="X661" i="19"/>
  <c r="W661" i="19"/>
  <c r="V661" i="19"/>
  <c r="U661" i="19"/>
  <c r="T661" i="19"/>
  <c r="S661" i="19"/>
  <c r="R661" i="19"/>
  <c r="Q661" i="19"/>
  <c r="P661" i="19"/>
  <c r="O661" i="19"/>
  <c r="N661" i="19"/>
  <c r="M661" i="19"/>
  <c r="L661" i="19"/>
  <c r="K661" i="19"/>
  <c r="J661" i="19"/>
  <c r="I661" i="19"/>
  <c r="H661" i="19"/>
  <c r="G661" i="19"/>
  <c r="F661" i="19"/>
  <c r="E661" i="19"/>
  <c r="D661" i="19"/>
  <c r="AA659" i="19"/>
  <c r="Z659" i="19"/>
  <c r="Y659" i="19"/>
  <c r="X659" i="19"/>
  <c r="W659" i="19"/>
  <c r="V659" i="19"/>
  <c r="U659" i="19"/>
  <c r="T659" i="19"/>
  <c r="S659" i="19"/>
  <c r="R659" i="19"/>
  <c r="Q659" i="19"/>
  <c r="P659" i="19"/>
  <c r="O659" i="19"/>
  <c r="N659" i="19"/>
  <c r="M659" i="19"/>
  <c r="L659" i="19"/>
  <c r="K659" i="19"/>
  <c r="J659" i="19"/>
  <c r="I659" i="19"/>
  <c r="H659" i="19"/>
  <c r="G659" i="19"/>
  <c r="F659" i="19"/>
  <c r="E659" i="19"/>
  <c r="D659" i="19"/>
  <c r="AA657" i="19"/>
  <c r="Z657" i="19"/>
  <c r="Y657" i="19"/>
  <c r="X657" i="19"/>
  <c r="W657" i="19"/>
  <c r="V657" i="19"/>
  <c r="U657" i="19"/>
  <c r="T657" i="19"/>
  <c r="S657" i="19"/>
  <c r="R657" i="19"/>
  <c r="Q657" i="19"/>
  <c r="P657" i="19"/>
  <c r="O657" i="19"/>
  <c r="N657" i="19"/>
  <c r="M657" i="19"/>
  <c r="L657" i="19"/>
  <c r="K657" i="19"/>
  <c r="J657" i="19"/>
  <c r="I657" i="19"/>
  <c r="H657" i="19"/>
  <c r="G657" i="19"/>
  <c r="F657" i="19"/>
  <c r="E657" i="19"/>
  <c r="D657" i="19"/>
  <c r="AA655" i="19"/>
  <c r="Z655" i="19"/>
  <c r="Y655" i="19"/>
  <c r="X655" i="19"/>
  <c r="W655" i="19"/>
  <c r="V655" i="19"/>
  <c r="U655" i="19"/>
  <c r="T655" i="19"/>
  <c r="S655" i="19"/>
  <c r="R655" i="19"/>
  <c r="Q655" i="19"/>
  <c r="P655" i="19"/>
  <c r="O655" i="19"/>
  <c r="N655" i="19"/>
  <c r="M655" i="19"/>
  <c r="L655" i="19"/>
  <c r="K655" i="19"/>
  <c r="J655" i="19"/>
  <c r="I655" i="19"/>
  <c r="H655" i="19"/>
  <c r="G655" i="19"/>
  <c r="F655" i="19"/>
  <c r="E655" i="19"/>
  <c r="D655" i="19"/>
  <c r="AA653" i="19"/>
  <c r="Z653" i="19"/>
  <c r="Y653" i="19"/>
  <c r="X653" i="19"/>
  <c r="W653" i="19"/>
  <c r="V653" i="19"/>
  <c r="U653" i="19"/>
  <c r="T653" i="19"/>
  <c r="S653" i="19"/>
  <c r="R653" i="19"/>
  <c r="Q653" i="19"/>
  <c r="P653" i="19"/>
  <c r="O653" i="19"/>
  <c r="N653" i="19"/>
  <c r="M653" i="19"/>
  <c r="L653" i="19"/>
  <c r="K653" i="19"/>
  <c r="J653" i="19"/>
  <c r="I653" i="19"/>
  <c r="H653" i="19"/>
  <c r="G653" i="19"/>
  <c r="F653" i="19"/>
  <c r="E653" i="19"/>
  <c r="D653" i="19"/>
  <c r="AA651" i="19"/>
  <c r="Z651" i="19"/>
  <c r="Y651" i="19"/>
  <c r="X651" i="19"/>
  <c r="W651" i="19"/>
  <c r="V651" i="19"/>
  <c r="U651" i="19"/>
  <c r="T651" i="19"/>
  <c r="S651" i="19"/>
  <c r="R651" i="19"/>
  <c r="Q651" i="19"/>
  <c r="P651" i="19"/>
  <c r="O651" i="19"/>
  <c r="N651" i="19"/>
  <c r="M651" i="19"/>
  <c r="L651" i="19"/>
  <c r="K651" i="19"/>
  <c r="J651" i="19"/>
  <c r="I651" i="19"/>
  <c r="H651" i="19"/>
  <c r="G651" i="19"/>
  <c r="F651" i="19"/>
  <c r="E651" i="19"/>
  <c r="D651" i="19"/>
  <c r="AA649" i="19"/>
  <c r="Z649" i="19"/>
  <c r="Y649" i="19"/>
  <c r="X649" i="19"/>
  <c r="W649" i="19"/>
  <c r="V649" i="19"/>
  <c r="U649" i="19"/>
  <c r="T649" i="19"/>
  <c r="S649" i="19"/>
  <c r="R649" i="19"/>
  <c r="Q649" i="19"/>
  <c r="P649" i="19"/>
  <c r="O649" i="19"/>
  <c r="N649" i="19"/>
  <c r="M649" i="19"/>
  <c r="L649" i="19"/>
  <c r="K649" i="19"/>
  <c r="J649" i="19"/>
  <c r="I649" i="19"/>
  <c r="H649" i="19"/>
  <c r="G649" i="19"/>
  <c r="F649" i="19"/>
  <c r="E649" i="19"/>
  <c r="D649" i="19"/>
  <c r="AA647" i="19"/>
  <c r="Z647" i="19"/>
  <c r="Y647" i="19"/>
  <c r="X647" i="19"/>
  <c r="W647" i="19"/>
  <c r="V647" i="19"/>
  <c r="U647" i="19"/>
  <c r="T647" i="19"/>
  <c r="S647" i="19"/>
  <c r="R647" i="19"/>
  <c r="Q647" i="19"/>
  <c r="P647" i="19"/>
  <c r="O647" i="19"/>
  <c r="N647" i="19"/>
  <c r="M647" i="19"/>
  <c r="L647" i="19"/>
  <c r="K647" i="19"/>
  <c r="J647" i="19"/>
  <c r="I647" i="19"/>
  <c r="H647" i="19"/>
  <c r="G647" i="19"/>
  <c r="F647" i="19"/>
  <c r="E647" i="19"/>
  <c r="D647" i="19"/>
  <c r="AA645" i="19"/>
  <c r="Z645" i="19"/>
  <c r="Y645" i="19"/>
  <c r="X645" i="19"/>
  <c r="W645" i="19"/>
  <c r="V645" i="19"/>
  <c r="U645" i="19"/>
  <c r="T645" i="19"/>
  <c r="S645" i="19"/>
  <c r="R645" i="19"/>
  <c r="Q645" i="19"/>
  <c r="P645" i="19"/>
  <c r="O645" i="19"/>
  <c r="N645" i="19"/>
  <c r="M645" i="19"/>
  <c r="L645" i="19"/>
  <c r="K645" i="19"/>
  <c r="J645" i="19"/>
  <c r="I645" i="19"/>
  <c r="H645" i="19"/>
  <c r="G645" i="19"/>
  <c r="F645" i="19"/>
  <c r="E645" i="19"/>
  <c r="D645" i="19"/>
  <c r="AA643" i="19"/>
  <c r="Z643" i="19"/>
  <c r="Y643" i="19"/>
  <c r="X643" i="19"/>
  <c r="W643" i="19"/>
  <c r="V643" i="19"/>
  <c r="U643" i="19"/>
  <c r="T643" i="19"/>
  <c r="S643" i="19"/>
  <c r="R643" i="19"/>
  <c r="Q643" i="19"/>
  <c r="P643" i="19"/>
  <c r="O643" i="19"/>
  <c r="N643" i="19"/>
  <c r="M643" i="19"/>
  <c r="L643" i="19"/>
  <c r="K643" i="19"/>
  <c r="J643" i="19"/>
  <c r="I643" i="19"/>
  <c r="H643" i="19"/>
  <c r="G643" i="19"/>
  <c r="F643" i="19"/>
  <c r="E643" i="19"/>
  <c r="D643" i="19"/>
  <c r="AA641" i="19"/>
  <c r="Z641" i="19"/>
  <c r="Y641" i="19"/>
  <c r="X641" i="19"/>
  <c r="W641" i="19"/>
  <c r="V641" i="19"/>
  <c r="U641" i="19"/>
  <c r="T641" i="19"/>
  <c r="S641" i="19"/>
  <c r="R641" i="19"/>
  <c r="Q641" i="19"/>
  <c r="P641" i="19"/>
  <c r="O641" i="19"/>
  <c r="N641" i="19"/>
  <c r="M641" i="19"/>
  <c r="L641" i="19"/>
  <c r="K641" i="19"/>
  <c r="J641" i="19"/>
  <c r="I641" i="19"/>
  <c r="H641" i="19"/>
  <c r="G641" i="19"/>
  <c r="F641" i="19"/>
  <c r="E641" i="19"/>
  <c r="D641" i="19"/>
  <c r="AA639" i="19"/>
  <c r="Z639" i="19"/>
  <c r="Y639" i="19"/>
  <c r="X639" i="19"/>
  <c r="W639" i="19"/>
  <c r="V639" i="19"/>
  <c r="U639" i="19"/>
  <c r="T639" i="19"/>
  <c r="S639" i="19"/>
  <c r="R639" i="19"/>
  <c r="Q639" i="19"/>
  <c r="P639" i="19"/>
  <c r="O639" i="19"/>
  <c r="N639" i="19"/>
  <c r="M639" i="19"/>
  <c r="L639" i="19"/>
  <c r="K639" i="19"/>
  <c r="J639" i="19"/>
  <c r="I639" i="19"/>
  <c r="H639" i="19"/>
  <c r="G639" i="19"/>
  <c r="F639" i="19"/>
  <c r="E639" i="19"/>
  <c r="D639" i="19"/>
  <c r="AA637" i="19"/>
  <c r="Z637" i="19"/>
  <c r="Y637" i="19"/>
  <c r="X637" i="19"/>
  <c r="W637" i="19"/>
  <c r="V637" i="19"/>
  <c r="U637" i="19"/>
  <c r="T637" i="19"/>
  <c r="S637" i="19"/>
  <c r="R637" i="19"/>
  <c r="Q637" i="19"/>
  <c r="P637" i="19"/>
  <c r="O637" i="19"/>
  <c r="N637" i="19"/>
  <c r="M637" i="19"/>
  <c r="L637" i="19"/>
  <c r="K637" i="19"/>
  <c r="J637" i="19"/>
  <c r="I637" i="19"/>
  <c r="H637" i="19"/>
  <c r="G637" i="19"/>
  <c r="F637" i="19"/>
  <c r="E637" i="19"/>
  <c r="D637" i="19"/>
  <c r="AA635" i="19"/>
  <c r="Z635" i="19"/>
  <c r="Y635" i="19"/>
  <c r="X635" i="19"/>
  <c r="W635" i="19"/>
  <c r="V635" i="19"/>
  <c r="U635" i="19"/>
  <c r="T635" i="19"/>
  <c r="S635" i="19"/>
  <c r="R635" i="19"/>
  <c r="Q635" i="19"/>
  <c r="P635" i="19"/>
  <c r="O635" i="19"/>
  <c r="N635" i="19"/>
  <c r="M635" i="19"/>
  <c r="L635" i="19"/>
  <c r="K635" i="19"/>
  <c r="J635" i="19"/>
  <c r="I635" i="19"/>
  <c r="H635" i="19"/>
  <c r="G635" i="19"/>
  <c r="F635" i="19"/>
  <c r="E635" i="19"/>
  <c r="D635" i="19"/>
  <c r="AA633" i="19"/>
  <c r="Z633" i="19"/>
  <c r="Y633" i="19"/>
  <c r="X633" i="19"/>
  <c r="W633" i="19"/>
  <c r="V633" i="19"/>
  <c r="U633" i="19"/>
  <c r="T633" i="19"/>
  <c r="S633" i="19"/>
  <c r="R633" i="19"/>
  <c r="Q633" i="19"/>
  <c r="P633" i="19"/>
  <c r="O633" i="19"/>
  <c r="N633" i="19"/>
  <c r="M633" i="19"/>
  <c r="L633" i="19"/>
  <c r="K633" i="19"/>
  <c r="J633" i="19"/>
  <c r="I633" i="19"/>
  <c r="H633" i="19"/>
  <c r="G633" i="19"/>
  <c r="F633" i="19"/>
  <c r="E633" i="19"/>
  <c r="D633" i="19"/>
  <c r="AA631" i="19"/>
  <c r="Z631" i="19"/>
  <c r="Y631" i="19"/>
  <c r="X631" i="19"/>
  <c r="W631" i="19"/>
  <c r="V631" i="19"/>
  <c r="U631" i="19"/>
  <c r="T631" i="19"/>
  <c r="S631" i="19"/>
  <c r="R631" i="19"/>
  <c r="Q631" i="19"/>
  <c r="P631" i="19"/>
  <c r="O631" i="19"/>
  <c r="N631" i="19"/>
  <c r="M631" i="19"/>
  <c r="L631" i="19"/>
  <c r="K631" i="19"/>
  <c r="J631" i="19"/>
  <c r="I631" i="19"/>
  <c r="H631" i="19"/>
  <c r="G631" i="19"/>
  <c r="F631" i="19"/>
  <c r="E631" i="19"/>
  <c r="D631" i="19"/>
  <c r="AA629" i="19"/>
  <c r="Z629" i="19"/>
  <c r="Y629" i="19"/>
  <c r="X629" i="19"/>
  <c r="W629" i="19"/>
  <c r="V629" i="19"/>
  <c r="U629" i="19"/>
  <c r="T629" i="19"/>
  <c r="S629" i="19"/>
  <c r="R629" i="19"/>
  <c r="Q629" i="19"/>
  <c r="P629" i="19"/>
  <c r="O629" i="19"/>
  <c r="N629" i="19"/>
  <c r="M629" i="19"/>
  <c r="L629" i="19"/>
  <c r="K629" i="19"/>
  <c r="J629" i="19"/>
  <c r="I629" i="19"/>
  <c r="H629" i="19"/>
  <c r="G629" i="19"/>
  <c r="F629" i="19"/>
  <c r="E629" i="19"/>
  <c r="D629" i="19"/>
  <c r="AA627" i="19"/>
  <c r="Z627" i="19"/>
  <c r="Y627" i="19"/>
  <c r="X627" i="19"/>
  <c r="W627" i="19"/>
  <c r="V627" i="19"/>
  <c r="U627" i="19"/>
  <c r="T627" i="19"/>
  <c r="S627" i="19"/>
  <c r="R627" i="19"/>
  <c r="Q627" i="19"/>
  <c r="P627" i="19"/>
  <c r="O627" i="19"/>
  <c r="N627" i="19"/>
  <c r="M627" i="19"/>
  <c r="L627" i="19"/>
  <c r="K627" i="19"/>
  <c r="J627" i="19"/>
  <c r="I627" i="19"/>
  <c r="H627" i="19"/>
  <c r="G627" i="19"/>
  <c r="F627" i="19"/>
  <c r="E627" i="19"/>
  <c r="D627" i="19"/>
  <c r="AA625" i="19"/>
  <c r="Z625" i="19"/>
  <c r="Y625" i="19"/>
  <c r="X625" i="19"/>
  <c r="W625" i="19"/>
  <c r="V625" i="19"/>
  <c r="U625" i="19"/>
  <c r="T625" i="19"/>
  <c r="S625" i="19"/>
  <c r="R625" i="19"/>
  <c r="Q625" i="19"/>
  <c r="P625" i="19"/>
  <c r="O625" i="19"/>
  <c r="N625" i="19"/>
  <c r="M625" i="19"/>
  <c r="L625" i="19"/>
  <c r="K625" i="19"/>
  <c r="J625" i="19"/>
  <c r="I625" i="19"/>
  <c r="H625" i="19"/>
  <c r="G625" i="19"/>
  <c r="F625" i="19"/>
  <c r="E625" i="19"/>
  <c r="D625" i="19"/>
  <c r="AA623" i="19"/>
  <c r="Z623" i="19"/>
  <c r="Y623" i="19"/>
  <c r="X623" i="19"/>
  <c r="W623" i="19"/>
  <c r="V623" i="19"/>
  <c r="U623" i="19"/>
  <c r="T623" i="19"/>
  <c r="S623" i="19"/>
  <c r="R623" i="19"/>
  <c r="Q623" i="19"/>
  <c r="P623" i="19"/>
  <c r="O623" i="19"/>
  <c r="N623" i="19"/>
  <c r="M623" i="19"/>
  <c r="L623" i="19"/>
  <c r="K623" i="19"/>
  <c r="J623" i="19"/>
  <c r="I623" i="19"/>
  <c r="H623" i="19"/>
  <c r="G623" i="19"/>
  <c r="F623" i="19"/>
  <c r="E623" i="19"/>
  <c r="D623" i="19"/>
  <c r="G758" i="18"/>
  <c r="F758" i="18"/>
  <c r="AA745" i="18"/>
  <c r="Z745" i="18"/>
  <c r="Y745" i="18"/>
  <c r="X745" i="18"/>
  <c r="W745" i="18"/>
  <c r="V745" i="18"/>
  <c r="U745" i="18"/>
  <c r="T745" i="18"/>
  <c r="S745" i="18"/>
  <c r="R745" i="18"/>
  <c r="Q745" i="18"/>
  <c r="P745" i="18"/>
  <c r="O745" i="18"/>
  <c r="N745" i="18"/>
  <c r="M745" i="18"/>
  <c r="L745" i="18"/>
  <c r="K745" i="18"/>
  <c r="J745" i="18"/>
  <c r="I745" i="18"/>
  <c r="H745" i="18"/>
  <c r="G745" i="18"/>
  <c r="F745" i="18"/>
  <c r="E745" i="18"/>
  <c r="D745" i="18"/>
  <c r="AA743" i="18"/>
  <c r="Z743" i="18"/>
  <c r="Y743" i="18"/>
  <c r="X743" i="18"/>
  <c r="W743" i="18"/>
  <c r="V743" i="18"/>
  <c r="U743" i="18"/>
  <c r="T743" i="18"/>
  <c r="S743" i="18"/>
  <c r="R743" i="18"/>
  <c r="Q743" i="18"/>
  <c r="P743" i="18"/>
  <c r="O743" i="18"/>
  <c r="N743" i="18"/>
  <c r="M743" i="18"/>
  <c r="L743" i="18"/>
  <c r="K743" i="18"/>
  <c r="J743" i="18"/>
  <c r="I743" i="18"/>
  <c r="H743" i="18"/>
  <c r="G743" i="18"/>
  <c r="F743" i="18"/>
  <c r="E743" i="18"/>
  <c r="D743" i="18"/>
  <c r="AA741" i="18"/>
  <c r="Z741" i="18"/>
  <c r="Y741" i="18"/>
  <c r="X741" i="18"/>
  <c r="W741" i="18"/>
  <c r="V741" i="18"/>
  <c r="U741" i="18"/>
  <c r="T741" i="18"/>
  <c r="S741" i="18"/>
  <c r="R741" i="18"/>
  <c r="Q741" i="18"/>
  <c r="P741" i="18"/>
  <c r="O741" i="18"/>
  <c r="N741" i="18"/>
  <c r="M741" i="18"/>
  <c r="L741" i="18"/>
  <c r="K741" i="18"/>
  <c r="J741" i="18"/>
  <c r="I741" i="18"/>
  <c r="H741" i="18"/>
  <c r="G741" i="18"/>
  <c r="F741" i="18"/>
  <c r="E741" i="18"/>
  <c r="D741" i="18"/>
  <c r="AA739" i="18"/>
  <c r="Z739" i="18"/>
  <c r="Y739" i="18"/>
  <c r="X739" i="18"/>
  <c r="W739" i="18"/>
  <c r="V739" i="18"/>
  <c r="U739" i="18"/>
  <c r="T739" i="18"/>
  <c r="S739" i="18"/>
  <c r="R739" i="18"/>
  <c r="Q739" i="18"/>
  <c r="P739" i="18"/>
  <c r="O739" i="18"/>
  <c r="N739" i="18"/>
  <c r="M739" i="18"/>
  <c r="L739" i="18"/>
  <c r="K739" i="18"/>
  <c r="J739" i="18"/>
  <c r="I739" i="18"/>
  <c r="H739" i="18"/>
  <c r="G739" i="18"/>
  <c r="F739" i="18"/>
  <c r="E739" i="18"/>
  <c r="D739" i="18"/>
  <c r="AA737" i="18"/>
  <c r="Z737" i="18"/>
  <c r="Y737" i="18"/>
  <c r="X737" i="18"/>
  <c r="W737" i="18"/>
  <c r="V737" i="18"/>
  <c r="U737" i="18"/>
  <c r="T737" i="18"/>
  <c r="S737" i="18"/>
  <c r="R737" i="18"/>
  <c r="Q737" i="18"/>
  <c r="P737" i="18"/>
  <c r="O737" i="18"/>
  <c r="N737" i="18"/>
  <c r="M737" i="18"/>
  <c r="L737" i="18"/>
  <c r="K737" i="18"/>
  <c r="J737" i="18"/>
  <c r="I737" i="18"/>
  <c r="H737" i="18"/>
  <c r="G737" i="18"/>
  <c r="F737" i="18"/>
  <c r="E737" i="18"/>
  <c r="D737" i="18"/>
  <c r="AA735" i="18"/>
  <c r="Z735" i="18"/>
  <c r="Y735" i="18"/>
  <c r="X735" i="18"/>
  <c r="W735" i="18"/>
  <c r="V735" i="18"/>
  <c r="U735" i="18"/>
  <c r="T735" i="18"/>
  <c r="S735" i="18"/>
  <c r="R735" i="18"/>
  <c r="Q735" i="18"/>
  <c r="P735" i="18"/>
  <c r="O735" i="18"/>
  <c r="N735" i="18"/>
  <c r="M735" i="18"/>
  <c r="L735" i="18"/>
  <c r="K735" i="18"/>
  <c r="J735" i="18"/>
  <c r="I735" i="18"/>
  <c r="H735" i="18"/>
  <c r="G735" i="18"/>
  <c r="F735" i="18"/>
  <c r="E735" i="18"/>
  <c r="D735" i="18"/>
  <c r="AA733" i="18"/>
  <c r="Z733" i="18"/>
  <c r="Y733" i="18"/>
  <c r="X733" i="18"/>
  <c r="W733" i="18"/>
  <c r="V733" i="18"/>
  <c r="U733" i="18"/>
  <c r="T733" i="18"/>
  <c r="S733" i="18"/>
  <c r="R733" i="18"/>
  <c r="Q733" i="18"/>
  <c r="P733" i="18"/>
  <c r="O733" i="18"/>
  <c r="N733" i="18"/>
  <c r="M733" i="18"/>
  <c r="L733" i="18"/>
  <c r="K733" i="18"/>
  <c r="J733" i="18"/>
  <c r="I733" i="18"/>
  <c r="H733" i="18"/>
  <c r="G733" i="18"/>
  <c r="F733" i="18"/>
  <c r="E733" i="18"/>
  <c r="D733" i="18"/>
  <c r="AA731" i="18"/>
  <c r="Z731" i="18"/>
  <c r="Y731" i="18"/>
  <c r="X731" i="18"/>
  <c r="W731" i="18"/>
  <c r="V731" i="18"/>
  <c r="U731" i="18"/>
  <c r="T731" i="18"/>
  <c r="S731" i="18"/>
  <c r="R731" i="18"/>
  <c r="Q731" i="18"/>
  <c r="P731" i="18"/>
  <c r="O731" i="18"/>
  <c r="N731" i="18"/>
  <c r="M731" i="18"/>
  <c r="L731" i="18"/>
  <c r="K731" i="18"/>
  <c r="J731" i="18"/>
  <c r="I731" i="18"/>
  <c r="H731" i="18"/>
  <c r="G731" i="18"/>
  <c r="F731" i="18"/>
  <c r="E731" i="18"/>
  <c r="D731" i="18"/>
  <c r="AA729" i="18"/>
  <c r="Z729" i="18"/>
  <c r="Y729" i="18"/>
  <c r="X729" i="18"/>
  <c r="W729" i="18"/>
  <c r="V729" i="18"/>
  <c r="U729" i="18"/>
  <c r="T729" i="18"/>
  <c r="S729" i="18"/>
  <c r="R729" i="18"/>
  <c r="Q729" i="18"/>
  <c r="P729" i="18"/>
  <c r="O729" i="18"/>
  <c r="N729" i="18"/>
  <c r="M729" i="18"/>
  <c r="L729" i="18"/>
  <c r="K729" i="18"/>
  <c r="J729" i="18"/>
  <c r="I729" i="18"/>
  <c r="H729" i="18"/>
  <c r="G729" i="18"/>
  <c r="F729" i="18"/>
  <c r="E729" i="18"/>
  <c r="D729" i="18"/>
  <c r="AA727" i="18"/>
  <c r="Z727" i="18"/>
  <c r="Y727" i="18"/>
  <c r="X727" i="18"/>
  <c r="W727" i="18"/>
  <c r="V727" i="18"/>
  <c r="U727" i="18"/>
  <c r="T727" i="18"/>
  <c r="S727" i="18"/>
  <c r="R727" i="18"/>
  <c r="Q727" i="18"/>
  <c r="P727" i="18"/>
  <c r="O727" i="18"/>
  <c r="N727" i="18"/>
  <c r="M727" i="18"/>
  <c r="L727" i="18"/>
  <c r="K727" i="18"/>
  <c r="J727" i="18"/>
  <c r="I727" i="18"/>
  <c r="H727" i="18"/>
  <c r="G727" i="18"/>
  <c r="F727" i="18"/>
  <c r="E727" i="18"/>
  <c r="D727" i="18"/>
  <c r="AA725" i="18"/>
  <c r="Z725" i="18"/>
  <c r="Y725" i="18"/>
  <c r="X725" i="18"/>
  <c r="W725" i="18"/>
  <c r="V725" i="18"/>
  <c r="U725" i="18"/>
  <c r="T725" i="18"/>
  <c r="S725" i="18"/>
  <c r="R725" i="18"/>
  <c r="Q725" i="18"/>
  <c r="P725" i="18"/>
  <c r="O725" i="18"/>
  <c r="N725" i="18"/>
  <c r="M725" i="18"/>
  <c r="L725" i="18"/>
  <c r="K725" i="18"/>
  <c r="J725" i="18"/>
  <c r="I725" i="18"/>
  <c r="H725" i="18"/>
  <c r="G725" i="18"/>
  <c r="F725" i="18"/>
  <c r="E725" i="18"/>
  <c r="D725" i="18"/>
  <c r="AA723" i="18"/>
  <c r="Z723" i="18"/>
  <c r="Y723" i="18"/>
  <c r="X723" i="18"/>
  <c r="W723" i="18"/>
  <c r="V723" i="18"/>
  <c r="U723" i="18"/>
  <c r="T723" i="18"/>
  <c r="S723" i="18"/>
  <c r="R723" i="18"/>
  <c r="Q723" i="18"/>
  <c r="P723" i="18"/>
  <c r="O723" i="18"/>
  <c r="N723" i="18"/>
  <c r="M723" i="18"/>
  <c r="L723" i="18"/>
  <c r="K723" i="18"/>
  <c r="J723" i="18"/>
  <c r="I723" i="18"/>
  <c r="H723" i="18"/>
  <c r="G723" i="18"/>
  <c r="F723" i="18"/>
  <c r="E723" i="18"/>
  <c r="D723" i="18"/>
  <c r="AA721" i="18"/>
  <c r="Z721" i="18"/>
  <c r="Y721" i="18"/>
  <c r="X721" i="18"/>
  <c r="W721" i="18"/>
  <c r="V721" i="18"/>
  <c r="U721" i="18"/>
  <c r="T721" i="18"/>
  <c r="S721" i="18"/>
  <c r="R721" i="18"/>
  <c r="Q721" i="18"/>
  <c r="P721" i="18"/>
  <c r="O721" i="18"/>
  <c r="N721" i="18"/>
  <c r="M721" i="18"/>
  <c r="L721" i="18"/>
  <c r="K721" i="18"/>
  <c r="J721" i="18"/>
  <c r="I721" i="18"/>
  <c r="H721" i="18"/>
  <c r="G721" i="18"/>
  <c r="F721" i="18"/>
  <c r="E721" i="18"/>
  <c r="D721" i="18"/>
  <c r="AA719" i="18"/>
  <c r="Z719" i="18"/>
  <c r="Y719" i="18"/>
  <c r="X719" i="18"/>
  <c r="W719" i="18"/>
  <c r="V719" i="18"/>
  <c r="U719" i="18"/>
  <c r="T719" i="18"/>
  <c r="S719" i="18"/>
  <c r="R719" i="18"/>
  <c r="Q719" i="18"/>
  <c r="P719" i="18"/>
  <c r="O719" i="18"/>
  <c r="N719" i="18"/>
  <c r="M719" i="18"/>
  <c r="L719" i="18"/>
  <c r="K719" i="18"/>
  <c r="J719" i="18"/>
  <c r="I719" i="18"/>
  <c r="H719" i="18"/>
  <c r="G719" i="18"/>
  <c r="F719" i="18"/>
  <c r="E719" i="18"/>
  <c r="D719" i="18"/>
  <c r="AA717" i="18"/>
  <c r="Z717" i="18"/>
  <c r="Y717" i="18"/>
  <c r="X717" i="18"/>
  <c r="W717" i="18"/>
  <c r="V717" i="18"/>
  <c r="U717" i="18"/>
  <c r="T717" i="18"/>
  <c r="S717" i="18"/>
  <c r="R717" i="18"/>
  <c r="Q717" i="18"/>
  <c r="P717" i="18"/>
  <c r="O717" i="18"/>
  <c r="N717" i="18"/>
  <c r="M717" i="18"/>
  <c r="L717" i="18"/>
  <c r="K717" i="18"/>
  <c r="J717" i="18"/>
  <c r="I717" i="18"/>
  <c r="H717" i="18"/>
  <c r="G717" i="18"/>
  <c r="F717" i="18"/>
  <c r="E717" i="18"/>
  <c r="D717" i="18"/>
  <c r="AA715" i="18"/>
  <c r="Z715" i="18"/>
  <c r="Y715" i="18"/>
  <c r="X715" i="18"/>
  <c r="W715" i="18"/>
  <c r="V715" i="18"/>
  <c r="U715" i="18"/>
  <c r="T715" i="18"/>
  <c r="S715" i="18"/>
  <c r="R715" i="18"/>
  <c r="Q715" i="18"/>
  <c r="P715" i="18"/>
  <c r="O715" i="18"/>
  <c r="N715" i="18"/>
  <c r="M715" i="18"/>
  <c r="L715" i="18"/>
  <c r="K715" i="18"/>
  <c r="J715" i="18"/>
  <c r="I715" i="18"/>
  <c r="H715" i="18"/>
  <c r="G715" i="18"/>
  <c r="F715" i="18"/>
  <c r="E715" i="18"/>
  <c r="D715" i="18"/>
  <c r="AA713" i="18"/>
  <c r="Z713" i="18"/>
  <c r="Y713" i="18"/>
  <c r="X713" i="18"/>
  <c r="W713" i="18"/>
  <c r="V713" i="18"/>
  <c r="U713" i="18"/>
  <c r="T713" i="18"/>
  <c r="S713" i="18"/>
  <c r="R713" i="18"/>
  <c r="Q713" i="18"/>
  <c r="P713" i="18"/>
  <c r="O713" i="18"/>
  <c r="N713" i="18"/>
  <c r="M713" i="18"/>
  <c r="L713" i="18"/>
  <c r="K713" i="18"/>
  <c r="J713" i="18"/>
  <c r="I713" i="18"/>
  <c r="H713" i="18"/>
  <c r="G713" i="18"/>
  <c r="F713" i="18"/>
  <c r="E713" i="18"/>
  <c r="D713" i="18"/>
  <c r="AA711" i="18"/>
  <c r="Z711" i="18"/>
  <c r="Y711" i="18"/>
  <c r="X711" i="18"/>
  <c r="W711" i="18"/>
  <c r="V711" i="18"/>
  <c r="U711" i="18"/>
  <c r="T711" i="18"/>
  <c r="S711" i="18"/>
  <c r="R711" i="18"/>
  <c r="Q711" i="18"/>
  <c r="P711" i="18"/>
  <c r="O711" i="18"/>
  <c r="N711" i="18"/>
  <c r="M711" i="18"/>
  <c r="L711" i="18"/>
  <c r="K711" i="18"/>
  <c r="J711" i="18"/>
  <c r="I711" i="18"/>
  <c r="H711" i="18"/>
  <c r="G711" i="18"/>
  <c r="F711" i="18"/>
  <c r="E711" i="18"/>
  <c r="D711" i="18"/>
  <c r="AA709" i="18"/>
  <c r="Z709" i="18"/>
  <c r="Y709" i="18"/>
  <c r="X709" i="18"/>
  <c r="W709" i="18"/>
  <c r="V709" i="18"/>
  <c r="U709" i="18"/>
  <c r="T709" i="18"/>
  <c r="S709" i="18"/>
  <c r="R709" i="18"/>
  <c r="Q709" i="18"/>
  <c r="P709" i="18"/>
  <c r="O709" i="18"/>
  <c r="N709" i="18"/>
  <c r="M709" i="18"/>
  <c r="L709" i="18"/>
  <c r="K709" i="18"/>
  <c r="J709" i="18"/>
  <c r="I709" i="18"/>
  <c r="H709" i="18"/>
  <c r="G709" i="18"/>
  <c r="F709" i="18"/>
  <c r="E709" i="18"/>
  <c r="D709" i="18"/>
  <c r="AA707" i="18"/>
  <c r="Z707" i="18"/>
  <c r="Y707" i="18"/>
  <c r="X707" i="18"/>
  <c r="W707" i="18"/>
  <c r="V707" i="18"/>
  <c r="U707" i="18"/>
  <c r="T707" i="18"/>
  <c r="S707" i="18"/>
  <c r="R707" i="18"/>
  <c r="Q707" i="18"/>
  <c r="P707" i="18"/>
  <c r="O707" i="18"/>
  <c r="N707" i="18"/>
  <c r="M707" i="18"/>
  <c r="L707" i="18"/>
  <c r="K707" i="18"/>
  <c r="J707" i="18"/>
  <c r="I707" i="18"/>
  <c r="H707" i="18"/>
  <c r="G707" i="18"/>
  <c r="F707" i="18"/>
  <c r="E707" i="18"/>
  <c r="D707" i="18"/>
  <c r="AA705" i="18"/>
  <c r="Z705" i="18"/>
  <c r="Y705" i="18"/>
  <c r="X705" i="18"/>
  <c r="W705" i="18"/>
  <c r="V705" i="18"/>
  <c r="U705" i="18"/>
  <c r="T705" i="18"/>
  <c r="S705" i="18"/>
  <c r="R705" i="18"/>
  <c r="Q705" i="18"/>
  <c r="P705" i="18"/>
  <c r="O705" i="18"/>
  <c r="N705" i="18"/>
  <c r="M705" i="18"/>
  <c r="L705" i="18"/>
  <c r="K705" i="18"/>
  <c r="J705" i="18"/>
  <c r="I705" i="18"/>
  <c r="H705" i="18"/>
  <c r="G705" i="18"/>
  <c r="F705" i="18"/>
  <c r="E705" i="18"/>
  <c r="D705" i="18"/>
  <c r="AA703" i="18"/>
  <c r="Z703" i="18"/>
  <c r="Y703" i="18"/>
  <c r="X703" i="18"/>
  <c r="W703" i="18"/>
  <c r="V703" i="18"/>
  <c r="U703" i="18"/>
  <c r="T703" i="18"/>
  <c r="S703" i="18"/>
  <c r="R703" i="18"/>
  <c r="Q703" i="18"/>
  <c r="P703" i="18"/>
  <c r="O703" i="18"/>
  <c r="N703" i="18"/>
  <c r="M703" i="18"/>
  <c r="L703" i="18"/>
  <c r="K703" i="18"/>
  <c r="J703" i="18"/>
  <c r="I703" i="18"/>
  <c r="H703" i="18"/>
  <c r="G703" i="18"/>
  <c r="F703" i="18"/>
  <c r="E703" i="18"/>
  <c r="D703" i="18"/>
  <c r="AA701" i="18"/>
  <c r="Z701" i="18"/>
  <c r="Y701" i="18"/>
  <c r="X701" i="18"/>
  <c r="W701" i="18"/>
  <c r="V701" i="18"/>
  <c r="U701" i="18"/>
  <c r="T701" i="18"/>
  <c r="S701" i="18"/>
  <c r="R701" i="18"/>
  <c r="Q701" i="18"/>
  <c r="P701" i="18"/>
  <c r="O701" i="18"/>
  <c r="N701" i="18"/>
  <c r="M701" i="18"/>
  <c r="L701" i="18"/>
  <c r="K701" i="18"/>
  <c r="J701" i="18"/>
  <c r="I701" i="18"/>
  <c r="H701" i="18"/>
  <c r="G701" i="18"/>
  <c r="F701" i="18"/>
  <c r="E701" i="18"/>
  <c r="D701" i="18"/>
  <c r="AA699" i="18"/>
  <c r="Z699" i="18"/>
  <c r="Y699" i="18"/>
  <c r="X699" i="18"/>
  <c r="W699" i="18"/>
  <c r="V699" i="18"/>
  <c r="U699" i="18"/>
  <c r="T699" i="18"/>
  <c r="S699" i="18"/>
  <c r="R699" i="18"/>
  <c r="Q699" i="18"/>
  <c r="P699" i="18"/>
  <c r="O699" i="18"/>
  <c r="N699" i="18"/>
  <c r="M699" i="18"/>
  <c r="L699" i="18"/>
  <c r="K699" i="18"/>
  <c r="J699" i="18"/>
  <c r="I699" i="18"/>
  <c r="H699" i="18"/>
  <c r="G699" i="18"/>
  <c r="F699" i="18"/>
  <c r="E699" i="18"/>
  <c r="D699" i="18"/>
  <c r="AA697" i="18"/>
  <c r="Z697" i="18"/>
  <c r="Y697" i="18"/>
  <c r="X697" i="18"/>
  <c r="W697" i="18"/>
  <c r="V697" i="18"/>
  <c r="U697" i="18"/>
  <c r="T697" i="18"/>
  <c r="S697" i="18"/>
  <c r="R697" i="18"/>
  <c r="Q697" i="18"/>
  <c r="P697" i="18"/>
  <c r="O697" i="18"/>
  <c r="N697" i="18"/>
  <c r="M697" i="18"/>
  <c r="L697" i="18"/>
  <c r="K697" i="18"/>
  <c r="J697" i="18"/>
  <c r="I697" i="18"/>
  <c r="H697" i="18"/>
  <c r="G697" i="18"/>
  <c r="F697" i="18"/>
  <c r="E697" i="18"/>
  <c r="D697" i="18"/>
  <c r="AA695" i="18"/>
  <c r="Z695" i="18"/>
  <c r="Y695" i="18"/>
  <c r="X695" i="18"/>
  <c r="W695" i="18"/>
  <c r="V695" i="18"/>
  <c r="U695" i="18"/>
  <c r="T695" i="18"/>
  <c r="S695" i="18"/>
  <c r="R695" i="18"/>
  <c r="Q695" i="18"/>
  <c r="P695" i="18"/>
  <c r="O695" i="18"/>
  <c r="N695" i="18"/>
  <c r="M695" i="18"/>
  <c r="L695" i="18"/>
  <c r="K695" i="18"/>
  <c r="J695" i="18"/>
  <c r="I695" i="18"/>
  <c r="H695" i="18"/>
  <c r="G695" i="18"/>
  <c r="F695" i="18"/>
  <c r="E695" i="18"/>
  <c r="D695" i="18"/>
  <c r="AA693" i="18"/>
  <c r="Z693" i="18"/>
  <c r="Y693" i="18"/>
  <c r="X693" i="18"/>
  <c r="W693" i="18"/>
  <c r="V693" i="18"/>
  <c r="U693" i="18"/>
  <c r="T693" i="18"/>
  <c r="S693" i="18"/>
  <c r="R693" i="18"/>
  <c r="Q693" i="18"/>
  <c r="P693" i="18"/>
  <c r="O693" i="18"/>
  <c r="N693" i="18"/>
  <c r="M693" i="18"/>
  <c r="L693" i="18"/>
  <c r="K693" i="18"/>
  <c r="J693" i="18"/>
  <c r="I693" i="18"/>
  <c r="H693" i="18"/>
  <c r="G693" i="18"/>
  <c r="F693" i="18"/>
  <c r="E693" i="18"/>
  <c r="D693" i="18"/>
  <c r="AA691" i="18"/>
  <c r="Z691" i="18"/>
  <c r="Y691" i="18"/>
  <c r="X691" i="18"/>
  <c r="W691" i="18"/>
  <c r="V691" i="18"/>
  <c r="U691" i="18"/>
  <c r="T691" i="18"/>
  <c r="S691" i="18"/>
  <c r="R691" i="18"/>
  <c r="Q691" i="18"/>
  <c r="P691" i="18"/>
  <c r="O691" i="18"/>
  <c r="N691" i="18"/>
  <c r="M691" i="18"/>
  <c r="L691" i="18"/>
  <c r="K691" i="18"/>
  <c r="J691" i="18"/>
  <c r="I691" i="18"/>
  <c r="H691" i="18"/>
  <c r="G691" i="18"/>
  <c r="F691" i="18"/>
  <c r="E691" i="18"/>
  <c r="D691" i="18"/>
  <c r="AA689" i="18"/>
  <c r="Z689" i="18"/>
  <c r="Y689" i="18"/>
  <c r="X689" i="18"/>
  <c r="W689" i="18"/>
  <c r="V689" i="18"/>
  <c r="U689" i="18"/>
  <c r="T689" i="18"/>
  <c r="S689" i="18"/>
  <c r="R689" i="18"/>
  <c r="Q689" i="18"/>
  <c r="P689" i="18"/>
  <c r="O689" i="18"/>
  <c r="N689" i="18"/>
  <c r="M689" i="18"/>
  <c r="L689" i="18"/>
  <c r="K689" i="18"/>
  <c r="J689" i="18"/>
  <c r="I689" i="18"/>
  <c r="H689" i="18"/>
  <c r="G689" i="18"/>
  <c r="F689" i="18"/>
  <c r="E689" i="18"/>
  <c r="D689" i="18"/>
  <c r="AA687" i="18"/>
  <c r="Z687" i="18"/>
  <c r="Y687" i="18"/>
  <c r="X687" i="18"/>
  <c r="W687" i="18"/>
  <c r="V687" i="18"/>
  <c r="U687" i="18"/>
  <c r="T687" i="18"/>
  <c r="S687" i="18"/>
  <c r="R687" i="18"/>
  <c r="Q687" i="18"/>
  <c r="P687" i="18"/>
  <c r="O687" i="18"/>
  <c r="N687" i="18"/>
  <c r="M687" i="18"/>
  <c r="L687" i="18"/>
  <c r="K687" i="18"/>
  <c r="J687" i="18"/>
  <c r="I687" i="18"/>
  <c r="H687" i="18"/>
  <c r="G687" i="18"/>
  <c r="F687" i="18"/>
  <c r="E687" i="18"/>
  <c r="D687" i="18"/>
  <c r="AA681" i="18"/>
  <c r="Z681" i="18"/>
  <c r="Y681" i="18"/>
  <c r="X681" i="18"/>
  <c r="W681" i="18"/>
  <c r="V681" i="18"/>
  <c r="U681" i="18"/>
  <c r="T681" i="18"/>
  <c r="S681" i="18"/>
  <c r="R681" i="18"/>
  <c r="Q681" i="18"/>
  <c r="P681" i="18"/>
  <c r="O681" i="18"/>
  <c r="N681" i="18"/>
  <c r="M681" i="18"/>
  <c r="L681" i="18"/>
  <c r="K681" i="18"/>
  <c r="J681" i="18"/>
  <c r="I681" i="18"/>
  <c r="H681" i="18"/>
  <c r="G681" i="18"/>
  <c r="F681" i="18"/>
  <c r="E681" i="18"/>
  <c r="D681" i="18"/>
  <c r="AA679" i="18"/>
  <c r="Z679" i="18"/>
  <c r="Y679" i="18"/>
  <c r="X679" i="18"/>
  <c r="W679" i="18"/>
  <c r="V679" i="18"/>
  <c r="U679" i="18"/>
  <c r="T679" i="18"/>
  <c r="S679" i="18"/>
  <c r="R679" i="18"/>
  <c r="Q679" i="18"/>
  <c r="P679" i="18"/>
  <c r="O679" i="18"/>
  <c r="N679" i="18"/>
  <c r="M679" i="18"/>
  <c r="L679" i="18"/>
  <c r="K679" i="18"/>
  <c r="J679" i="18"/>
  <c r="I679" i="18"/>
  <c r="H679" i="18"/>
  <c r="G679" i="18"/>
  <c r="F679" i="18"/>
  <c r="E679" i="18"/>
  <c r="D679" i="18"/>
  <c r="AA677" i="18"/>
  <c r="Z677" i="18"/>
  <c r="Y677" i="18"/>
  <c r="X677" i="18"/>
  <c r="W677" i="18"/>
  <c r="V677" i="18"/>
  <c r="U677" i="18"/>
  <c r="T677" i="18"/>
  <c r="S677" i="18"/>
  <c r="R677" i="18"/>
  <c r="Q677" i="18"/>
  <c r="P677" i="18"/>
  <c r="O677" i="18"/>
  <c r="N677" i="18"/>
  <c r="M677" i="18"/>
  <c r="L677" i="18"/>
  <c r="K677" i="18"/>
  <c r="J677" i="18"/>
  <c r="I677" i="18"/>
  <c r="H677" i="18"/>
  <c r="G677" i="18"/>
  <c r="F677" i="18"/>
  <c r="E677" i="18"/>
  <c r="D677" i="18"/>
  <c r="AA675" i="18"/>
  <c r="Z675" i="18"/>
  <c r="Y675" i="18"/>
  <c r="X675" i="18"/>
  <c r="W675" i="18"/>
  <c r="V675" i="18"/>
  <c r="U675" i="18"/>
  <c r="T675" i="18"/>
  <c r="S675" i="18"/>
  <c r="R675" i="18"/>
  <c r="Q675" i="18"/>
  <c r="P675" i="18"/>
  <c r="O675" i="18"/>
  <c r="N675" i="18"/>
  <c r="M675" i="18"/>
  <c r="L675" i="18"/>
  <c r="K675" i="18"/>
  <c r="J675" i="18"/>
  <c r="I675" i="18"/>
  <c r="H675" i="18"/>
  <c r="G675" i="18"/>
  <c r="F675" i="18"/>
  <c r="E675" i="18"/>
  <c r="D675" i="18"/>
  <c r="AA673" i="18"/>
  <c r="Z673" i="18"/>
  <c r="Y673" i="18"/>
  <c r="X673" i="18"/>
  <c r="W673" i="18"/>
  <c r="V673" i="18"/>
  <c r="U673" i="18"/>
  <c r="T673" i="18"/>
  <c r="S673" i="18"/>
  <c r="R673" i="18"/>
  <c r="Q673" i="18"/>
  <c r="P673" i="18"/>
  <c r="O673" i="18"/>
  <c r="N673" i="18"/>
  <c r="M673" i="18"/>
  <c r="L673" i="18"/>
  <c r="K673" i="18"/>
  <c r="J673" i="18"/>
  <c r="I673" i="18"/>
  <c r="H673" i="18"/>
  <c r="G673" i="18"/>
  <c r="F673" i="18"/>
  <c r="E673" i="18"/>
  <c r="D673" i="18"/>
  <c r="AA671" i="18"/>
  <c r="Z671" i="18"/>
  <c r="Y671" i="18"/>
  <c r="X671" i="18"/>
  <c r="W671" i="18"/>
  <c r="V671" i="18"/>
  <c r="U671" i="18"/>
  <c r="T671" i="18"/>
  <c r="S671" i="18"/>
  <c r="R671" i="18"/>
  <c r="Q671" i="18"/>
  <c r="P671" i="18"/>
  <c r="O671" i="18"/>
  <c r="N671" i="18"/>
  <c r="M671" i="18"/>
  <c r="L671" i="18"/>
  <c r="K671" i="18"/>
  <c r="J671" i="18"/>
  <c r="I671" i="18"/>
  <c r="H671" i="18"/>
  <c r="G671" i="18"/>
  <c r="F671" i="18"/>
  <c r="E671" i="18"/>
  <c r="D671" i="18"/>
  <c r="AA669" i="18"/>
  <c r="Z669" i="18"/>
  <c r="Y669" i="18"/>
  <c r="X669" i="18"/>
  <c r="W669" i="18"/>
  <c r="V669" i="18"/>
  <c r="U669" i="18"/>
  <c r="T669" i="18"/>
  <c r="S669" i="18"/>
  <c r="R669" i="18"/>
  <c r="Q669" i="18"/>
  <c r="P669" i="18"/>
  <c r="O669" i="18"/>
  <c r="N669" i="18"/>
  <c r="M669" i="18"/>
  <c r="L669" i="18"/>
  <c r="K669" i="18"/>
  <c r="J669" i="18"/>
  <c r="I669" i="18"/>
  <c r="H669" i="18"/>
  <c r="G669" i="18"/>
  <c r="F669" i="18"/>
  <c r="E669" i="18"/>
  <c r="D669" i="18"/>
  <c r="AA667" i="18"/>
  <c r="Z667" i="18"/>
  <c r="Y667" i="18"/>
  <c r="X667" i="18"/>
  <c r="W667" i="18"/>
  <c r="V667" i="18"/>
  <c r="U667" i="18"/>
  <c r="T667" i="18"/>
  <c r="S667" i="18"/>
  <c r="R667" i="18"/>
  <c r="Q667" i="18"/>
  <c r="P667" i="18"/>
  <c r="O667" i="18"/>
  <c r="N667" i="18"/>
  <c r="M667" i="18"/>
  <c r="L667" i="18"/>
  <c r="K667" i="18"/>
  <c r="J667" i="18"/>
  <c r="I667" i="18"/>
  <c r="H667" i="18"/>
  <c r="G667" i="18"/>
  <c r="F667" i="18"/>
  <c r="E667" i="18"/>
  <c r="D667" i="18"/>
  <c r="AA665" i="18"/>
  <c r="Z665" i="18"/>
  <c r="Y665" i="18"/>
  <c r="X665" i="18"/>
  <c r="W665" i="18"/>
  <c r="V665" i="18"/>
  <c r="U665" i="18"/>
  <c r="T665" i="18"/>
  <c r="S665" i="18"/>
  <c r="R665" i="18"/>
  <c r="Q665" i="18"/>
  <c r="P665" i="18"/>
  <c r="O665" i="18"/>
  <c r="N665" i="18"/>
  <c r="M665" i="18"/>
  <c r="L665" i="18"/>
  <c r="K665" i="18"/>
  <c r="J665" i="18"/>
  <c r="I665" i="18"/>
  <c r="H665" i="18"/>
  <c r="G665" i="18"/>
  <c r="F665" i="18"/>
  <c r="E665" i="18"/>
  <c r="D665" i="18"/>
  <c r="AA663" i="18"/>
  <c r="Z663" i="18"/>
  <c r="Y663" i="18"/>
  <c r="X663" i="18"/>
  <c r="W663" i="18"/>
  <c r="V663" i="18"/>
  <c r="U663" i="18"/>
  <c r="T663" i="18"/>
  <c r="S663" i="18"/>
  <c r="R663" i="18"/>
  <c r="Q663" i="18"/>
  <c r="P663" i="18"/>
  <c r="O663" i="18"/>
  <c r="N663" i="18"/>
  <c r="M663" i="18"/>
  <c r="L663" i="18"/>
  <c r="K663" i="18"/>
  <c r="J663" i="18"/>
  <c r="I663" i="18"/>
  <c r="H663" i="18"/>
  <c r="G663" i="18"/>
  <c r="F663" i="18"/>
  <c r="E663" i="18"/>
  <c r="D663" i="18"/>
  <c r="AA661" i="18"/>
  <c r="Z661" i="18"/>
  <c r="Y661" i="18"/>
  <c r="X661" i="18"/>
  <c r="W661" i="18"/>
  <c r="V661" i="18"/>
  <c r="U661" i="18"/>
  <c r="T661" i="18"/>
  <c r="S661" i="18"/>
  <c r="R661" i="18"/>
  <c r="Q661" i="18"/>
  <c r="P661" i="18"/>
  <c r="O661" i="18"/>
  <c r="N661" i="18"/>
  <c r="M661" i="18"/>
  <c r="L661" i="18"/>
  <c r="K661" i="18"/>
  <c r="J661" i="18"/>
  <c r="I661" i="18"/>
  <c r="H661" i="18"/>
  <c r="G661" i="18"/>
  <c r="F661" i="18"/>
  <c r="E661" i="18"/>
  <c r="D661" i="18"/>
  <c r="AA659" i="18"/>
  <c r="Z659" i="18"/>
  <c r="Y659" i="18"/>
  <c r="X659" i="18"/>
  <c r="W659" i="18"/>
  <c r="V659" i="18"/>
  <c r="U659" i="18"/>
  <c r="T659" i="18"/>
  <c r="S659" i="18"/>
  <c r="R659" i="18"/>
  <c r="Q659" i="18"/>
  <c r="P659" i="18"/>
  <c r="O659" i="18"/>
  <c r="N659" i="18"/>
  <c r="M659" i="18"/>
  <c r="L659" i="18"/>
  <c r="K659" i="18"/>
  <c r="J659" i="18"/>
  <c r="I659" i="18"/>
  <c r="H659" i="18"/>
  <c r="G659" i="18"/>
  <c r="F659" i="18"/>
  <c r="E659" i="18"/>
  <c r="D659" i="18"/>
  <c r="AA657" i="18"/>
  <c r="Z657" i="18"/>
  <c r="Y657" i="18"/>
  <c r="X657" i="18"/>
  <c r="W657" i="18"/>
  <c r="V657" i="18"/>
  <c r="U657" i="18"/>
  <c r="T657" i="18"/>
  <c r="S657" i="18"/>
  <c r="R657" i="18"/>
  <c r="Q657" i="18"/>
  <c r="P657" i="18"/>
  <c r="O657" i="18"/>
  <c r="N657" i="18"/>
  <c r="M657" i="18"/>
  <c r="L657" i="18"/>
  <c r="K657" i="18"/>
  <c r="J657" i="18"/>
  <c r="I657" i="18"/>
  <c r="H657" i="18"/>
  <c r="G657" i="18"/>
  <c r="F657" i="18"/>
  <c r="E657" i="18"/>
  <c r="D657" i="18"/>
  <c r="AA655" i="18"/>
  <c r="Z655" i="18"/>
  <c r="Y655" i="18"/>
  <c r="X655" i="18"/>
  <c r="W655" i="18"/>
  <c r="V655" i="18"/>
  <c r="U655" i="18"/>
  <c r="T655" i="18"/>
  <c r="S655" i="18"/>
  <c r="R655" i="18"/>
  <c r="Q655" i="18"/>
  <c r="P655" i="18"/>
  <c r="O655" i="18"/>
  <c r="N655" i="18"/>
  <c r="M655" i="18"/>
  <c r="L655" i="18"/>
  <c r="K655" i="18"/>
  <c r="J655" i="18"/>
  <c r="I655" i="18"/>
  <c r="H655" i="18"/>
  <c r="G655" i="18"/>
  <c r="F655" i="18"/>
  <c r="E655" i="18"/>
  <c r="D655" i="18"/>
  <c r="AA653" i="18"/>
  <c r="Z653" i="18"/>
  <c r="Y653" i="18"/>
  <c r="X653" i="18"/>
  <c r="W653" i="18"/>
  <c r="V653" i="18"/>
  <c r="U653" i="18"/>
  <c r="T653" i="18"/>
  <c r="S653" i="18"/>
  <c r="R653" i="18"/>
  <c r="Q653" i="18"/>
  <c r="P653" i="18"/>
  <c r="O653" i="18"/>
  <c r="N653" i="18"/>
  <c r="M653" i="18"/>
  <c r="L653" i="18"/>
  <c r="K653" i="18"/>
  <c r="J653" i="18"/>
  <c r="I653" i="18"/>
  <c r="H653" i="18"/>
  <c r="G653" i="18"/>
  <c r="F653" i="18"/>
  <c r="E653" i="18"/>
  <c r="D653" i="18"/>
  <c r="AA651" i="18"/>
  <c r="Z651" i="18"/>
  <c r="Y651" i="18"/>
  <c r="X651" i="18"/>
  <c r="W651" i="18"/>
  <c r="V651" i="18"/>
  <c r="U651" i="18"/>
  <c r="T651" i="18"/>
  <c r="S651" i="18"/>
  <c r="R651" i="18"/>
  <c r="Q651" i="18"/>
  <c r="P651" i="18"/>
  <c r="O651" i="18"/>
  <c r="N651" i="18"/>
  <c r="M651" i="18"/>
  <c r="L651" i="18"/>
  <c r="K651" i="18"/>
  <c r="J651" i="18"/>
  <c r="I651" i="18"/>
  <c r="H651" i="18"/>
  <c r="G651" i="18"/>
  <c r="F651" i="18"/>
  <c r="E651" i="18"/>
  <c r="D651" i="18"/>
  <c r="AA649" i="18"/>
  <c r="Z649" i="18"/>
  <c r="Y649" i="18"/>
  <c r="X649" i="18"/>
  <c r="W649" i="18"/>
  <c r="V649" i="18"/>
  <c r="U649" i="18"/>
  <c r="T649" i="18"/>
  <c r="S649" i="18"/>
  <c r="R649" i="18"/>
  <c r="Q649" i="18"/>
  <c r="P649" i="18"/>
  <c r="O649" i="18"/>
  <c r="N649" i="18"/>
  <c r="M649" i="18"/>
  <c r="L649" i="18"/>
  <c r="K649" i="18"/>
  <c r="J649" i="18"/>
  <c r="I649" i="18"/>
  <c r="H649" i="18"/>
  <c r="G649" i="18"/>
  <c r="F649" i="18"/>
  <c r="E649" i="18"/>
  <c r="D649" i="18"/>
  <c r="AA647" i="18"/>
  <c r="Z647" i="18"/>
  <c r="Y647" i="18"/>
  <c r="X647" i="18"/>
  <c r="W647" i="18"/>
  <c r="V647" i="18"/>
  <c r="U647" i="18"/>
  <c r="T647" i="18"/>
  <c r="S647" i="18"/>
  <c r="R647" i="18"/>
  <c r="Q647" i="18"/>
  <c r="P647" i="18"/>
  <c r="O647" i="18"/>
  <c r="N647" i="18"/>
  <c r="M647" i="18"/>
  <c r="L647" i="18"/>
  <c r="K647" i="18"/>
  <c r="J647" i="18"/>
  <c r="I647" i="18"/>
  <c r="H647" i="18"/>
  <c r="G647" i="18"/>
  <c r="F647" i="18"/>
  <c r="E647" i="18"/>
  <c r="D647" i="18"/>
  <c r="AA645" i="18"/>
  <c r="Z645" i="18"/>
  <c r="Y645" i="18"/>
  <c r="X645" i="18"/>
  <c r="W645" i="18"/>
  <c r="V645" i="18"/>
  <c r="U645" i="18"/>
  <c r="T645" i="18"/>
  <c r="S645" i="18"/>
  <c r="R645" i="18"/>
  <c r="Q645" i="18"/>
  <c r="P645" i="18"/>
  <c r="O645" i="18"/>
  <c r="N645" i="18"/>
  <c r="M645" i="18"/>
  <c r="L645" i="18"/>
  <c r="K645" i="18"/>
  <c r="J645" i="18"/>
  <c r="I645" i="18"/>
  <c r="H645" i="18"/>
  <c r="G645" i="18"/>
  <c r="F645" i="18"/>
  <c r="E645" i="18"/>
  <c r="D645" i="18"/>
  <c r="AA643" i="18"/>
  <c r="Z643" i="18"/>
  <c r="Y643" i="18"/>
  <c r="X643" i="18"/>
  <c r="W643" i="18"/>
  <c r="V643" i="18"/>
  <c r="U643" i="18"/>
  <c r="T643" i="18"/>
  <c r="S643" i="18"/>
  <c r="R643" i="18"/>
  <c r="Q643" i="18"/>
  <c r="P643" i="18"/>
  <c r="O643" i="18"/>
  <c r="N643" i="18"/>
  <c r="M643" i="18"/>
  <c r="L643" i="18"/>
  <c r="K643" i="18"/>
  <c r="J643" i="18"/>
  <c r="I643" i="18"/>
  <c r="H643" i="18"/>
  <c r="G643" i="18"/>
  <c r="F643" i="18"/>
  <c r="E643" i="18"/>
  <c r="D643" i="18"/>
  <c r="AA641" i="18"/>
  <c r="Z641" i="18"/>
  <c r="Y641" i="18"/>
  <c r="X641" i="18"/>
  <c r="W641" i="18"/>
  <c r="V641" i="18"/>
  <c r="U641" i="18"/>
  <c r="T641" i="18"/>
  <c r="S641" i="18"/>
  <c r="R641" i="18"/>
  <c r="Q641" i="18"/>
  <c r="P641" i="18"/>
  <c r="O641" i="18"/>
  <c r="N641" i="18"/>
  <c r="M641" i="18"/>
  <c r="L641" i="18"/>
  <c r="K641" i="18"/>
  <c r="J641" i="18"/>
  <c r="I641" i="18"/>
  <c r="H641" i="18"/>
  <c r="G641" i="18"/>
  <c r="F641" i="18"/>
  <c r="E641" i="18"/>
  <c r="D641" i="18"/>
  <c r="AA639" i="18"/>
  <c r="Z639" i="18"/>
  <c r="Y639" i="18"/>
  <c r="X639" i="18"/>
  <c r="W639" i="18"/>
  <c r="V639" i="18"/>
  <c r="U639" i="18"/>
  <c r="T639" i="18"/>
  <c r="S639" i="18"/>
  <c r="R639" i="18"/>
  <c r="Q639" i="18"/>
  <c r="P639" i="18"/>
  <c r="O639" i="18"/>
  <c r="N639" i="18"/>
  <c r="M639" i="18"/>
  <c r="L639" i="18"/>
  <c r="K639" i="18"/>
  <c r="J639" i="18"/>
  <c r="I639" i="18"/>
  <c r="H639" i="18"/>
  <c r="G639" i="18"/>
  <c r="F639" i="18"/>
  <c r="E639" i="18"/>
  <c r="D639" i="18"/>
  <c r="AA637" i="18"/>
  <c r="Z637" i="18"/>
  <c r="Y637" i="18"/>
  <c r="X637" i="18"/>
  <c r="W637" i="18"/>
  <c r="V637" i="18"/>
  <c r="U637" i="18"/>
  <c r="T637" i="18"/>
  <c r="S637" i="18"/>
  <c r="R637" i="18"/>
  <c r="Q637" i="18"/>
  <c r="P637" i="18"/>
  <c r="O637" i="18"/>
  <c r="N637" i="18"/>
  <c r="M637" i="18"/>
  <c r="L637" i="18"/>
  <c r="K637" i="18"/>
  <c r="J637" i="18"/>
  <c r="I637" i="18"/>
  <c r="H637" i="18"/>
  <c r="G637" i="18"/>
  <c r="F637" i="18"/>
  <c r="E637" i="18"/>
  <c r="D637" i="18"/>
  <c r="AA635" i="18"/>
  <c r="Z635" i="18"/>
  <c r="Y635" i="18"/>
  <c r="X635" i="18"/>
  <c r="W635" i="18"/>
  <c r="V635" i="18"/>
  <c r="U635" i="18"/>
  <c r="T635" i="18"/>
  <c r="S635" i="18"/>
  <c r="R635" i="18"/>
  <c r="Q635" i="18"/>
  <c r="P635" i="18"/>
  <c r="O635" i="18"/>
  <c r="N635" i="18"/>
  <c r="M635" i="18"/>
  <c r="L635" i="18"/>
  <c r="K635" i="18"/>
  <c r="J635" i="18"/>
  <c r="I635" i="18"/>
  <c r="H635" i="18"/>
  <c r="G635" i="18"/>
  <c r="F635" i="18"/>
  <c r="E635" i="18"/>
  <c r="D635" i="18"/>
  <c r="AA633" i="18"/>
  <c r="Z633" i="18"/>
  <c r="Y633" i="18"/>
  <c r="X633" i="18"/>
  <c r="W633" i="18"/>
  <c r="V633" i="18"/>
  <c r="U633" i="18"/>
  <c r="T633" i="18"/>
  <c r="S633" i="18"/>
  <c r="R633" i="18"/>
  <c r="Q633" i="18"/>
  <c r="P633" i="18"/>
  <c r="O633" i="18"/>
  <c r="N633" i="18"/>
  <c r="M633" i="18"/>
  <c r="L633" i="18"/>
  <c r="K633" i="18"/>
  <c r="J633" i="18"/>
  <c r="I633" i="18"/>
  <c r="H633" i="18"/>
  <c r="G633" i="18"/>
  <c r="F633" i="18"/>
  <c r="E633" i="18"/>
  <c r="D633" i="18"/>
  <c r="AA631" i="18"/>
  <c r="Z631" i="18"/>
  <c r="Y631" i="18"/>
  <c r="X631" i="18"/>
  <c r="W631" i="18"/>
  <c r="V631" i="18"/>
  <c r="U631" i="18"/>
  <c r="T631" i="18"/>
  <c r="S631" i="18"/>
  <c r="R631" i="18"/>
  <c r="Q631" i="18"/>
  <c r="P631" i="18"/>
  <c r="O631" i="18"/>
  <c r="N631" i="18"/>
  <c r="M631" i="18"/>
  <c r="L631" i="18"/>
  <c r="K631" i="18"/>
  <c r="J631" i="18"/>
  <c r="I631" i="18"/>
  <c r="H631" i="18"/>
  <c r="G631" i="18"/>
  <c r="F631" i="18"/>
  <c r="E631" i="18"/>
  <c r="D631" i="18"/>
  <c r="AA629" i="18"/>
  <c r="Z629" i="18"/>
  <c r="Y629" i="18"/>
  <c r="X629" i="18"/>
  <c r="W629" i="18"/>
  <c r="V629" i="18"/>
  <c r="U629" i="18"/>
  <c r="T629" i="18"/>
  <c r="S629" i="18"/>
  <c r="R629" i="18"/>
  <c r="Q629" i="18"/>
  <c r="P629" i="18"/>
  <c r="O629" i="18"/>
  <c r="N629" i="18"/>
  <c r="M629" i="18"/>
  <c r="L629" i="18"/>
  <c r="K629" i="18"/>
  <c r="J629" i="18"/>
  <c r="I629" i="18"/>
  <c r="H629" i="18"/>
  <c r="G629" i="18"/>
  <c r="F629" i="18"/>
  <c r="E629" i="18"/>
  <c r="D629" i="18"/>
  <c r="AA627" i="18"/>
  <c r="Z627" i="18"/>
  <c r="Y627" i="18"/>
  <c r="X627" i="18"/>
  <c r="W627" i="18"/>
  <c r="V627" i="18"/>
  <c r="U627" i="18"/>
  <c r="T627" i="18"/>
  <c r="S627" i="18"/>
  <c r="R627" i="18"/>
  <c r="Q627" i="18"/>
  <c r="P627" i="18"/>
  <c r="O627" i="18"/>
  <c r="N627" i="18"/>
  <c r="M627" i="18"/>
  <c r="L627" i="18"/>
  <c r="K627" i="18"/>
  <c r="J627" i="18"/>
  <c r="I627" i="18"/>
  <c r="H627" i="18"/>
  <c r="G627" i="18"/>
  <c r="F627" i="18"/>
  <c r="E627" i="18"/>
  <c r="D627" i="18"/>
  <c r="AA625" i="18"/>
  <c r="Z625" i="18"/>
  <c r="Y625" i="18"/>
  <c r="X625" i="18"/>
  <c r="W625" i="18"/>
  <c r="V625" i="18"/>
  <c r="U625" i="18"/>
  <c r="T625" i="18"/>
  <c r="S625" i="18"/>
  <c r="R625" i="18"/>
  <c r="Q625" i="18"/>
  <c r="P625" i="18"/>
  <c r="O625" i="18"/>
  <c r="N625" i="18"/>
  <c r="M625" i="18"/>
  <c r="L625" i="18"/>
  <c r="K625" i="18"/>
  <c r="J625" i="18"/>
  <c r="I625" i="18"/>
  <c r="H625" i="18"/>
  <c r="G625" i="18"/>
  <c r="F625" i="18"/>
  <c r="E625" i="18"/>
  <c r="D625" i="18"/>
  <c r="AA623" i="18"/>
  <c r="Z623" i="18"/>
  <c r="Y623" i="18"/>
  <c r="X623" i="18"/>
  <c r="W623" i="18"/>
  <c r="V623" i="18"/>
  <c r="U623" i="18"/>
  <c r="T623" i="18"/>
  <c r="S623" i="18"/>
  <c r="R623" i="18"/>
  <c r="Q623" i="18"/>
  <c r="P623" i="18"/>
  <c r="O623" i="18"/>
  <c r="N623" i="18"/>
  <c r="M623" i="18"/>
  <c r="L623" i="18"/>
  <c r="K623" i="18"/>
  <c r="J623" i="18"/>
  <c r="I623" i="18"/>
  <c r="H623" i="18"/>
  <c r="G623" i="18"/>
  <c r="F623" i="18"/>
  <c r="E623" i="18"/>
  <c r="D623" i="18"/>
  <c r="F758" i="17"/>
  <c r="E758" i="17"/>
  <c r="G758" i="17"/>
  <c r="AA745" i="17"/>
  <c r="Z745" i="17"/>
  <c r="Y745" i="17"/>
  <c r="X745" i="17"/>
  <c r="W745" i="17"/>
  <c r="V745" i="17"/>
  <c r="U745" i="17"/>
  <c r="T745" i="17"/>
  <c r="S745" i="17"/>
  <c r="R745" i="17"/>
  <c r="Q745" i="17"/>
  <c r="P745" i="17"/>
  <c r="O745" i="17"/>
  <c r="N745" i="17"/>
  <c r="M745" i="17"/>
  <c r="L745" i="17"/>
  <c r="K745" i="17"/>
  <c r="J745" i="17"/>
  <c r="I745" i="17"/>
  <c r="H745" i="17"/>
  <c r="G745" i="17"/>
  <c r="F745" i="17"/>
  <c r="E745" i="17"/>
  <c r="D745" i="17"/>
  <c r="AA743" i="17"/>
  <c r="Z743" i="17"/>
  <c r="Y743" i="17"/>
  <c r="X743" i="17"/>
  <c r="W743" i="17"/>
  <c r="V743" i="17"/>
  <c r="U743" i="17"/>
  <c r="T743" i="17"/>
  <c r="S743" i="17"/>
  <c r="R743" i="17"/>
  <c r="Q743" i="17"/>
  <c r="P743" i="17"/>
  <c r="O743" i="17"/>
  <c r="N743" i="17"/>
  <c r="M743" i="17"/>
  <c r="L743" i="17"/>
  <c r="K743" i="17"/>
  <c r="J743" i="17"/>
  <c r="I743" i="17"/>
  <c r="H743" i="17"/>
  <c r="G743" i="17"/>
  <c r="F743" i="17"/>
  <c r="E743" i="17"/>
  <c r="D743" i="17"/>
  <c r="AA741" i="17"/>
  <c r="Z741" i="17"/>
  <c r="Y741" i="17"/>
  <c r="X741" i="17"/>
  <c r="W741" i="17"/>
  <c r="V741" i="17"/>
  <c r="U741" i="17"/>
  <c r="T741" i="17"/>
  <c r="S741" i="17"/>
  <c r="R741" i="17"/>
  <c r="Q741" i="17"/>
  <c r="P741" i="17"/>
  <c r="O741" i="17"/>
  <c r="N741" i="17"/>
  <c r="M741" i="17"/>
  <c r="L741" i="17"/>
  <c r="K741" i="17"/>
  <c r="J741" i="17"/>
  <c r="I741" i="17"/>
  <c r="H741" i="17"/>
  <c r="G741" i="17"/>
  <c r="F741" i="17"/>
  <c r="E741" i="17"/>
  <c r="D741" i="17"/>
  <c r="AA739" i="17"/>
  <c r="Z739" i="17"/>
  <c r="Y739" i="17"/>
  <c r="X739" i="17"/>
  <c r="W739" i="17"/>
  <c r="V739" i="17"/>
  <c r="U739" i="17"/>
  <c r="T739" i="17"/>
  <c r="S739" i="17"/>
  <c r="R739" i="17"/>
  <c r="Q739" i="17"/>
  <c r="P739" i="17"/>
  <c r="O739" i="17"/>
  <c r="N739" i="17"/>
  <c r="M739" i="17"/>
  <c r="L739" i="17"/>
  <c r="K739" i="17"/>
  <c r="J739" i="17"/>
  <c r="I739" i="17"/>
  <c r="H739" i="17"/>
  <c r="G739" i="17"/>
  <c r="F739" i="17"/>
  <c r="E739" i="17"/>
  <c r="D739" i="17"/>
  <c r="AA737" i="17"/>
  <c r="Z737" i="17"/>
  <c r="Y737" i="17"/>
  <c r="X737" i="17"/>
  <c r="W737" i="17"/>
  <c r="V737" i="17"/>
  <c r="U737" i="17"/>
  <c r="T737" i="17"/>
  <c r="S737" i="17"/>
  <c r="R737" i="17"/>
  <c r="Q737" i="17"/>
  <c r="P737" i="17"/>
  <c r="O737" i="17"/>
  <c r="N737" i="17"/>
  <c r="M737" i="17"/>
  <c r="L737" i="17"/>
  <c r="K737" i="17"/>
  <c r="J737" i="17"/>
  <c r="I737" i="17"/>
  <c r="H737" i="17"/>
  <c r="G737" i="17"/>
  <c r="F737" i="17"/>
  <c r="E737" i="17"/>
  <c r="D737" i="17"/>
  <c r="AA735" i="17"/>
  <c r="Z735" i="17"/>
  <c r="Y735" i="17"/>
  <c r="X735" i="17"/>
  <c r="W735" i="17"/>
  <c r="V735" i="17"/>
  <c r="U735" i="17"/>
  <c r="T735" i="17"/>
  <c r="S735" i="17"/>
  <c r="R735" i="17"/>
  <c r="Q735" i="17"/>
  <c r="P735" i="17"/>
  <c r="O735" i="17"/>
  <c r="N735" i="17"/>
  <c r="M735" i="17"/>
  <c r="L735" i="17"/>
  <c r="K735" i="17"/>
  <c r="J735" i="17"/>
  <c r="I735" i="17"/>
  <c r="H735" i="17"/>
  <c r="G735" i="17"/>
  <c r="F735" i="17"/>
  <c r="E735" i="17"/>
  <c r="D735" i="17"/>
  <c r="AA733" i="17"/>
  <c r="Z733" i="17"/>
  <c r="Y733" i="17"/>
  <c r="X733" i="17"/>
  <c r="W733" i="17"/>
  <c r="V733" i="17"/>
  <c r="U733" i="17"/>
  <c r="T733" i="17"/>
  <c r="S733" i="17"/>
  <c r="R733" i="17"/>
  <c r="Q733" i="17"/>
  <c r="P733" i="17"/>
  <c r="O733" i="17"/>
  <c r="N733" i="17"/>
  <c r="M733" i="17"/>
  <c r="L733" i="17"/>
  <c r="K733" i="17"/>
  <c r="J733" i="17"/>
  <c r="I733" i="17"/>
  <c r="H733" i="17"/>
  <c r="G733" i="17"/>
  <c r="F733" i="17"/>
  <c r="E733" i="17"/>
  <c r="D733" i="17"/>
  <c r="AA731" i="17"/>
  <c r="Z731" i="17"/>
  <c r="Y731" i="17"/>
  <c r="X731" i="17"/>
  <c r="W731" i="17"/>
  <c r="V731" i="17"/>
  <c r="U731" i="17"/>
  <c r="T731" i="17"/>
  <c r="S731" i="17"/>
  <c r="R731" i="17"/>
  <c r="Q731" i="17"/>
  <c r="P731" i="17"/>
  <c r="O731" i="17"/>
  <c r="N731" i="17"/>
  <c r="M731" i="17"/>
  <c r="L731" i="17"/>
  <c r="K731" i="17"/>
  <c r="J731" i="17"/>
  <c r="I731" i="17"/>
  <c r="H731" i="17"/>
  <c r="G731" i="17"/>
  <c r="F731" i="17"/>
  <c r="E731" i="17"/>
  <c r="D731" i="17"/>
  <c r="AA729" i="17"/>
  <c r="Z729" i="17"/>
  <c r="Y729" i="17"/>
  <c r="X729" i="17"/>
  <c r="W729" i="17"/>
  <c r="V729" i="17"/>
  <c r="U729" i="17"/>
  <c r="T729" i="17"/>
  <c r="S729" i="17"/>
  <c r="R729" i="17"/>
  <c r="Q729" i="17"/>
  <c r="P729" i="17"/>
  <c r="O729" i="17"/>
  <c r="N729" i="17"/>
  <c r="M729" i="17"/>
  <c r="L729" i="17"/>
  <c r="K729" i="17"/>
  <c r="J729" i="17"/>
  <c r="I729" i="17"/>
  <c r="H729" i="17"/>
  <c r="G729" i="17"/>
  <c r="F729" i="17"/>
  <c r="E729" i="17"/>
  <c r="D729" i="17"/>
  <c r="AA727" i="17"/>
  <c r="Z727" i="17"/>
  <c r="Y727" i="17"/>
  <c r="X727" i="17"/>
  <c r="W727" i="17"/>
  <c r="V727" i="17"/>
  <c r="U727" i="17"/>
  <c r="T727" i="17"/>
  <c r="S727" i="17"/>
  <c r="R727" i="17"/>
  <c r="Q727" i="17"/>
  <c r="P727" i="17"/>
  <c r="O727" i="17"/>
  <c r="N727" i="17"/>
  <c r="M727" i="17"/>
  <c r="L727" i="17"/>
  <c r="K727" i="17"/>
  <c r="J727" i="17"/>
  <c r="I727" i="17"/>
  <c r="H727" i="17"/>
  <c r="G727" i="17"/>
  <c r="F727" i="17"/>
  <c r="E727" i="17"/>
  <c r="D727" i="17"/>
  <c r="AA725" i="17"/>
  <c r="Z725" i="17"/>
  <c r="Y725" i="17"/>
  <c r="X725" i="17"/>
  <c r="W725" i="17"/>
  <c r="V725" i="17"/>
  <c r="U725" i="17"/>
  <c r="T725" i="17"/>
  <c r="S725" i="17"/>
  <c r="R725" i="17"/>
  <c r="Q725" i="17"/>
  <c r="P725" i="17"/>
  <c r="O725" i="17"/>
  <c r="N725" i="17"/>
  <c r="M725" i="17"/>
  <c r="L725" i="17"/>
  <c r="K725" i="17"/>
  <c r="J725" i="17"/>
  <c r="I725" i="17"/>
  <c r="H725" i="17"/>
  <c r="G725" i="17"/>
  <c r="F725" i="17"/>
  <c r="E725" i="17"/>
  <c r="D725" i="17"/>
  <c r="AA723" i="17"/>
  <c r="Z723" i="17"/>
  <c r="Y723" i="17"/>
  <c r="X723" i="17"/>
  <c r="W723" i="17"/>
  <c r="V723" i="17"/>
  <c r="U723" i="17"/>
  <c r="T723" i="17"/>
  <c r="S723" i="17"/>
  <c r="R723" i="17"/>
  <c r="Q723" i="17"/>
  <c r="P723" i="17"/>
  <c r="O723" i="17"/>
  <c r="N723" i="17"/>
  <c r="M723" i="17"/>
  <c r="L723" i="17"/>
  <c r="K723" i="17"/>
  <c r="J723" i="17"/>
  <c r="I723" i="17"/>
  <c r="H723" i="17"/>
  <c r="G723" i="17"/>
  <c r="F723" i="17"/>
  <c r="E723" i="17"/>
  <c r="D723" i="17"/>
  <c r="AA721" i="17"/>
  <c r="Z721" i="17"/>
  <c r="Y721" i="17"/>
  <c r="X721" i="17"/>
  <c r="W721" i="17"/>
  <c r="V721" i="17"/>
  <c r="U721" i="17"/>
  <c r="T721" i="17"/>
  <c r="S721" i="17"/>
  <c r="R721" i="17"/>
  <c r="Q721" i="17"/>
  <c r="P721" i="17"/>
  <c r="O721" i="17"/>
  <c r="N721" i="17"/>
  <c r="M721" i="17"/>
  <c r="L721" i="17"/>
  <c r="K721" i="17"/>
  <c r="J721" i="17"/>
  <c r="I721" i="17"/>
  <c r="H721" i="17"/>
  <c r="G721" i="17"/>
  <c r="F721" i="17"/>
  <c r="E721" i="17"/>
  <c r="D721" i="17"/>
  <c r="AA719" i="17"/>
  <c r="Z719" i="17"/>
  <c r="Y719" i="17"/>
  <c r="X719" i="17"/>
  <c r="W719" i="17"/>
  <c r="V719" i="17"/>
  <c r="U719" i="17"/>
  <c r="T719" i="17"/>
  <c r="S719" i="17"/>
  <c r="R719" i="17"/>
  <c r="Q719" i="17"/>
  <c r="P719" i="17"/>
  <c r="O719" i="17"/>
  <c r="N719" i="17"/>
  <c r="M719" i="17"/>
  <c r="L719" i="17"/>
  <c r="K719" i="17"/>
  <c r="J719" i="17"/>
  <c r="I719" i="17"/>
  <c r="H719" i="17"/>
  <c r="G719" i="17"/>
  <c r="F719" i="17"/>
  <c r="E719" i="17"/>
  <c r="D719" i="17"/>
  <c r="AA717" i="17"/>
  <c r="Z717" i="17"/>
  <c r="Y717" i="17"/>
  <c r="X717" i="17"/>
  <c r="W717" i="17"/>
  <c r="V717" i="17"/>
  <c r="U717" i="17"/>
  <c r="T717" i="17"/>
  <c r="S717" i="17"/>
  <c r="R717" i="17"/>
  <c r="Q717" i="17"/>
  <c r="P717" i="17"/>
  <c r="O717" i="17"/>
  <c r="N717" i="17"/>
  <c r="M717" i="17"/>
  <c r="L717" i="17"/>
  <c r="K717" i="17"/>
  <c r="J717" i="17"/>
  <c r="I717" i="17"/>
  <c r="H717" i="17"/>
  <c r="G717" i="17"/>
  <c r="F717" i="17"/>
  <c r="E717" i="17"/>
  <c r="D717" i="17"/>
  <c r="AA715" i="17"/>
  <c r="Z715" i="17"/>
  <c r="Y715" i="17"/>
  <c r="X715" i="17"/>
  <c r="W715" i="17"/>
  <c r="V715" i="17"/>
  <c r="U715" i="17"/>
  <c r="T715" i="17"/>
  <c r="S715" i="17"/>
  <c r="R715" i="17"/>
  <c r="Q715" i="17"/>
  <c r="P715" i="17"/>
  <c r="O715" i="17"/>
  <c r="N715" i="17"/>
  <c r="M715" i="17"/>
  <c r="L715" i="17"/>
  <c r="K715" i="17"/>
  <c r="J715" i="17"/>
  <c r="I715" i="17"/>
  <c r="H715" i="17"/>
  <c r="G715" i="17"/>
  <c r="F715" i="17"/>
  <c r="E715" i="17"/>
  <c r="D715" i="17"/>
  <c r="AA713" i="17"/>
  <c r="Z713" i="17"/>
  <c r="Y713" i="17"/>
  <c r="X713" i="17"/>
  <c r="W713" i="17"/>
  <c r="V713" i="17"/>
  <c r="U713" i="17"/>
  <c r="T713" i="17"/>
  <c r="S713" i="17"/>
  <c r="R713" i="17"/>
  <c r="Q713" i="17"/>
  <c r="P713" i="17"/>
  <c r="O713" i="17"/>
  <c r="N713" i="17"/>
  <c r="M713" i="17"/>
  <c r="L713" i="17"/>
  <c r="K713" i="17"/>
  <c r="J713" i="17"/>
  <c r="I713" i="17"/>
  <c r="H713" i="17"/>
  <c r="G713" i="17"/>
  <c r="F713" i="17"/>
  <c r="E713" i="17"/>
  <c r="D713" i="17"/>
  <c r="AA711" i="17"/>
  <c r="Z711" i="17"/>
  <c r="Y711" i="17"/>
  <c r="X711" i="17"/>
  <c r="W711" i="17"/>
  <c r="V711" i="17"/>
  <c r="U711" i="17"/>
  <c r="T711" i="17"/>
  <c r="S711" i="17"/>
  <c r="R711" i="17"/>
  <c r="Q711" i="17"/>
  <c r="P711" i="17"/>
  <c r="O711" i="17"/>
  <c r="N711" i="17"/>
  <c r="M711" i="17"/>
  <c r="L711" i="17"/>
  <c r="K711" i="17"/>
  <c r="J711" i="17"/>
  <c r="I711" i="17"/>
  <c r="H711" i="17"/>
  <c r="G711" i="17"/>
  <c r="F711" i="17"/>
  <c r="E711" i="17"/>
  <c r="D711" i="17"/>
  <c r="AA709" i="17"/>
  <c r="Z709" i="17"/>
  <c r="Y709" i="17"/>
  <c r="X709" i="17"/>
  <c r="W709" i="17"/>
  <c r="V709" i="17"/>
  <c r="U709" i="17"/>
  <c r="T709" i="17"/>
  <c r="S709" i="17"/>
  <c r="R709" i="17"/>
  <c r="Q709" i="17"/>
  <c r="P709" i="17"/>
  <c r="O709" i="17"/>
  <c r="N709" i="17"/>
  <c r="M709" i="17"/>
  <c r="L709" i="17"/>
  <c r="K709" i="17"/>
  <c r="J709" i="17"/>
  <c r="I709" i="17"/>
  <c r="H709" i="17"/>
  <c r="G709" i="17"/>
  <c r="F709" i="17"/>
  <c r="E709" i="17"/>
  <c r="D709" i="17"/>
  <c r="AA707" i="17"/>
  <c r="Z707" i="17"/>
  <c r="Y707" i="17"/>
  <c r="X707" i="17"/>
  <c r="W707" i="17"/>
  <c r="V707" i="17"/>
  <c r="U707" i="17"/>
  <c r="T707" i="17"/>
  <c r="S707" i="17"/>
  <c r="R707" i="17"/>
  <c r="Q707" i="17"/>
  <c r="P707" i="17"/>
  <c r="O707" i="17"/>
  <c r="N707" i="17"/>
  <c r="M707" i="17"/>
  <c r="L707" i="17"/>
  <c r="K707" i="17"/>
  <c r="J707" i="17"/>
  <c r="I707" i="17"/>
  <c r="H707" i="17"/>
  <c r="G707" i="17"/>
  <c r="F707" i="17"/>
  <c r="E707" i="17"/>
  <c r="D707" i="17"/>
  <c r="AA705" i="17"/>
  <c r="Z705" i="17"/>
  <c r="Y705" i="17"/>
  <c r="X705" i="17"/>
  <c r="W705" i="17"/>
  <c r="V705" i="17"/>
  <c r="U705" i="17"/>
  <c r="T705" i="17"/>
  <c r="S705" i="17"/>
  <c r="R705" i="17"/>
  <c r="Q705" i="17"/>
  <c r="P705" i="17"/>
  <c r="O705" i="17"/>
  <c r="N705" i="17"/>
  <c r="M705" i="17"/>
  <c r="L705" i="17"/>
  <c r="K705" i="17"/>
  <c r="J705" i="17"/>
  <c r="I705" i="17"/>
  <c r="H705" i="17"/>
  <c r="G705" i="17"/>
  <c r="F705" i="17"/>
  <c r="E705" i="17"/>
  <c r="D705" i="17"/>
  <c r="AA703" i="17"/>
  <c r="Z703" i="17"/>
  <c r="Y703" i="17"/>
  <c r="X703" i="17"/>
  <c r="W703" i="17"/>
  <c r="V703" i="17"/>
  <c r="U703" i="17"/>
  <c r="T703" i="17"/>
  <c r="S703" i="17"/>
  <c r="R703" i="17"/>
  <c r="Q703" i="17"/>
  <c r="P703" i="17"/>
  <c r="O703" i="17"/>
  <c r="N703" i="17"/>
  <c r="M703" i="17"/>
  <c r="L703" i="17"/>
  <c r="K703" i="17"/>
  <c r="J703" i="17"/>
  <c r="I703" i="17"/>
  <c r="H703" i="17"/>
  <c r="G703" i="17"/>
  <c r="F703" i="17"/>
  <c r="E703" i="17"/>
  <c r="D703" i="17"/>
  <c r="AA701" i="17"/>
  <c r="Z701" i="17"/>
  <c r="Y701" i="17"/>
  <c r="X701" i="17"/>
  <c r="W701" i="17"/>
  <c r="V701" i="17"/>
  <c r="U701" i="17"/>
  <c r="T701" i="17"/>
  <c r="S701" i="17"/>
  <c r="R701" i="17"/>
  <c r="Q701" i="17"/>
  <c r="P701" i="17"/>
  <c r="O701" i="17"/>
  <c r="N701" i="17"/>
  <c r="M701" i="17"/>
  <c r="L701" i="17"/>
  <c r="K701" i="17"/>
  <c r="J701" i="17"/>
  <c r="I701" i="17"/>
  <c r="H701" i="17"/>
  <c r="G701" i="17"/>
  <c r="F701" i="17"/>
  <c r="E701" i="17"/>
  <c r="D701" i="17"/>
  <c r="AA699" i="17"/>
  <c r="Z699" i="17"/>
  <c r="Y699" i="17"/>
  <c r="X699" i="17"/>
  <c r="W699" i="17"/>
  <c r="V699" i="17"/>
  <c r="U699" i="17"/>
  <c r="T699" i="17"/>
  <c r="S699" i="17"/>
  <c r="R699" i="17"/>
  <c r="Q699" i="17"/>
  <c r="P699" i="17"/>
  <c r="O699" i="17"/>
  <c r="N699" i="17"/>
  <c r="M699" i="17"/>
  <c r="L699" i="17"/>
  <c r="K699" i="17"/>
  <c r="J699" i="17"/>
  <c r="I699" i="17"/>
  <c r="H699" i="17"/>
  <c r="G699" i="17"/>
  <c r="F699" i="17"/>
  <c r="E699" i="17"/>
  <c r="D699" i="17"/>
  <c r="AA697" i="17"/>
  <c r="Z697" i="17"/>
  <c r="Y697" i="17"/>
  <c r="X697" i="17"/>
  <c r="W697" i="17"/>
  <c r="V697" i="17"/>
  <c r="U697" i="17"/>
  <c r="T697" i="17"/>
  <c r="S697" i="17"/>
  <c r="R697" i="17"/>
  <c r="Q697" i="17"/>
  <c r="P697" i="17"/>
  <c r="O697" i="17"/>
  <c r="N697" i="17"/>
  <c r="M697" i="17"/>
  <c r="L697" i="17"/>
  <c r="K697" i="17"/>
  <c r="J697" i="17"/>
  <c r="I697" i="17"/>
  <c r="H697" i="17"/>
  <c r="G697" i="17"/>
  <c r="F697" i="17"/>
  <c r="E697" i="17"/>
  <c r="D697" i="17"/>
  <c r="AA695" i="17"/>
  <c r="Z695" i="17"/>
  <c r="Y695" i="17"/>
  <c r="X695" i="17"/>
  <c r="W695" i="17"/>
  <c r="V695" i="17"/>
  <c r="U695" i="17"/>
  <c r="T695" i="17"/>
  <c r="S695" i="17"/>
  <c r="R695" i="17"/>
  <c r="Q695" i="17"/>
  <c r="P695" i="17"/>
  <c r="O695" i="17"/>
  <c r="N695" i="17"/>
  <c r="M695" i="17"/>
  <c r="L695" i="17"/>
  <c r="K695" i="17"/>
  <c r="J695" i="17"/>
  <c r="I695" i="17"/>
  <c r="H695" i="17"/>
  <c r="G695" i="17"/>
  <c r="F695" i="17"/>
  <c r="E695" i="17"/>
  <c r="D695" i="17"/>
  <c r="AA693" i="17"/>
  <c r="Z693" i="17"/>
  <c r="Y693" i="17"/>
  <c r="X693" i="17"/>
  <c r="W693" i="17"/>
  <c r="V693" i="17"/>
  <c r="U693" i="17"/>
  <c r="T693" i="17"/>
  <c r="S693" i="17"/>
  <c r="R693" i="17"/>
  <c r="Q693" i="17"/>
  <c r="P693" i="17"/>
  <c r="O693" i="17"/>
  <c r="N693" i="17"/>
  <c r="M693" i="17"/>
  <c r="L693" i="17"/>
  <c r="K693" i="17"/>
  <c r="J693" i="17"/>
  <c r="I693" i="17"/>
  <c r="H693" i="17"/>
  <c r="G693" i="17"/>
  <c r="F693" i="17"/>
  <c r="E693" i="17"/>
  <c r="D693" i="17"/>
  <c r="AA691" i="17"/>
  <c r="Z691" i="17"/>
  <c r="Y691" i="17"/>
  <c r="X691" i="17"/>
  <c r="W691" i="17"/>
  <c r="V691" i="17"/>
  <c r="U691" i="17"/>
  <c r="T691" i="17"/>
  <c r="S691" i="17"/>
  <c r="R691" i="17"/>
  <c r="Q691" i="17"/>
  <c r="P691" i="17"/>
  <c r="O691" i="17"/>
  <c r="N691" i="17"/>
  <c r="M691" i="17"/>
  <c r="L691" i="17"/>
  <c r="K691" i="17"/>
  <c r="J691" i="17"/>
  <c r="I691" i="17"/>
  <c r="H691" i="17"/>
  <c r="G691" i="17"/>
  <c r="F691" i="17"/>
  <c r="E691" i="17"/>
  <c r="D691" i="17"/>
  <c r="AA689" i="17"/>
  <c r="Z689" i="17"/>
  <c r="Y689" i="17"/>
  <c r="X689" i="17"/>
  <c r="W689" i="17"/>
  <c r="V689" i="17"/>
  <c r="U689" i="17"/>
  <c r="T689" i="17"/>
  <c r="S689" i="17"/>
  <c r="R689" i="17"/>
  <c r="Q689" i="17"/>
  <c r="P689" i="17"/>
  <c r="O689" i="17"/>
  <c r="N689" i="17"/>
  <c r="M689" i="17"/>
  <c r="L689" i="17"/>
  <c r="K689" i="17"/>
  <c r="J689" i="17"/>
  <c r="I689" i="17"/>
  <c r="H689" i="17"/>
  <c r="G689" i="17"/>
  <c r="F689" i="17"/>
  <c r="E689" i="17"/>
  <c r="D689" i="17"/>
  <c r="AA687" i="17"/>
  <c r="Z687" i="17"/>
  <c r="Y687" i="17"/>
  <c r="X687" i="17"/>
  <c r="W687" i="17"/>
  <c r="V687" i="17"/>
  <c r="U687" i="17"/>
  <c r="T687" i="17"/>
  <c r="S687" i="17"/>
  <c r="R687" i="17"/>
  <c r="Q687" i="17"/>
  <c r="P687" i="17"/>
  <c r="O687" i="17"/>
  <c r="N687" i="17"/>
  <c r="M687" i="17"/>
  <c r="L687" i="17"/>
  <c r="K687" i="17"/>
  <c r="J687" i="17"/>
  <c r="I687" i="17"/>
  <c r="H687" i="17"/>
  <c r="G687" i="17"/>
  <c r="F687" i="17"/>
  <c r="E687" i="17"/>
  <c r="D687" i="17"/>
  <c r="AA681" i="17"/>
  <c r="Z681" i="17"/>
  <c r="Y681" i="17"/>
  <c r="X681" i="17"/>
  <c r="W681" i="17"/>
  <c r="V681" i="17"/>
  <c r="U681" i="17"/>
  <c r="T681" i="17"/>
  <c r="S681" i="17"/>
  <c r="R681" i="17"/>
  <c r="Q681" i="17"/>
  <c r="P681" i="17"/>
  <c r="O681" i="17"/>
  <c r="N681" i="17"/>
  <c r="M681" i="17"/>
  <c r="L681" i="17"/>
  <c r="K681" i="17"/>
  <c r="J681" i="17"/>
  <c r="I681" i="17"/>
  <c r="H681" i="17"/>
  <c r="G681" i="17"/>
  <c r="F681" i="17"/>
  <c r="E681" i="17"/>
  <c r="D681" i="17"/>
  <c r="AA679" i="17"/>
  <c r="Z679" i="17"/>
  <c r="Y679" i="17"/>
  <c r="X679" i="17"/>
  <c r="W679" i="17"/>
  <c r="V679" i="17"/>
  <c r="U679" i="17"/>
  <c r="T679" i="17"/>
  <c r="S679" i="17"/>
  <c r="R679" i="17"/>
  <c r="Q679" i="17"/>
  <c r="P679" i="17"/>
  <c r="O679" i="17"/>
  <c r="N679" i="17"/>
  <c r="M679" i="17"/>
  <c r="L679" i="17"/>
  <c r="K679" i="17"/>
  <c r="J679" i="17"/>
  <c r="I679" i="17"/>
  <c r="H679" i="17"/>
  <c r="G679" i="17"/>
  <c r="F679" i="17"/>
  <c r="E679" i="17"/>
  <c r="D679" i="17"/>
  <c r="AA677" i="17"/>
  <c r="Z677" i="17"/>
  <c r="Y677" i="17"/>
  <c r="X677" i="17"/>
  <c r="W677" i="17"/>
  <c r="V677" i="17"/>
  <c r="U677" i="17"/>
  <c r="T677" i="17"/>
  <c r="S677" i="17"/>
  <c r="R677" i="17"/>
  <c r="Q677" i="17"/>
  <c r="P677" i="17"/>
  <c r="O677" i="17"/>
  <c r="N677" i="17"/>
  <c r="M677" i="17"/>
  <c r="L677" i="17"/>
  <c r="K677" i="17"/>
  <c r="J677" i="17"/>
  <c r="I677" i="17"/>
  <c r="H677" i="17"/>
  <c r="G677" i="17"/>
  <c r="F677" i="17"/>
  <c r="E677" i="17"/>
  <c r="D677" i="17"/>
  <c r="AA675" i="17"/>
  <c r="Z675" i="17"/>
  <c r="Y675" i="17"/>
  <c r="X675" i="17"/>
  <c r="W675" i="17"/>
  <c r="V675" i="17"/>
  <c r="U675" i="17"/>
  <c r="T675" i="17"/>
  <c r="S675" i="17"/>
  <c r="R675" i="17"/>
  <c r="Q675" i="17"/>
  <c r="P675" i="17"/>
  <c r="O675" i="17"/>
  <c r="N675" i="17"/>
  <c r="M675" i="17"/>
  <c r="L675" i="17"/>
  <c r="K675" i="17"/>
  <c r="J675" i="17"/>
  <c r="I675" i="17"/>
  <c r="H675" i="17"/>
  <c r="G675" i="17"/>
  <c r="F675" i="17"/>
  <c r="E675" i="17"/>
  <c r="D675" i="17"/>
  <c r="AA673" i="17"/>
  <c r="Z673" i="17"/>
  <c r="Y673" i="17"/>
  <c r="X673" i="17"/>
  <c r="W673" i="17"/>
  <c r="V673" i="17"/>
  <c r="U673" i="17"/>
  <c r="T673" i="17"/>
  <c r="S673" i="17"/>
  <c r="R673" i="17"/>
  <c r="Q673" i="17"/>
  <c r="P673" i="17"/>
  <c r="O673" i="17"/>
  <c r="N673" i="17"/>
  <c r="M673" i="17"/>
  <c r="L673" i="17"/>
  <c r="K673" i="17"/>
  <c r="J673" i="17"/>
  <c r="I673" i="17"/>
  <c r="H673" i="17"/>
  <c r="G673" i="17"/>
  <c r="F673" i="17"/>
  <c r="E673" i="17"/>
  <c r="D673" i="17"/>
  <c r="AA671" i="17"/>
  <c r="Z671" i="17"/>
  <c r="Y671" i="17"/>
  <c r="X671" i="17"/>
  <c r="W671" i="17"/>
  <c r="V671" i="17"/>
  <c r="U671" i="17"/>
  <c r="T671" i="17"/>
  <c r="S671" i="17"/>
  <c r="R671" i="17"/>
  <c r="Q671" i="17"/>
  <c r="P671" i="17"/>
  <c r="O671" i="17"/>
  <c r="N671" i="17"/>
  <c r="M671" i="17"/>
  <c r="L671" i="17"/>
  <c r="K671" i="17"/>
  <c r="J671" i="17"/>
  <c r="I671" i="17"/>
  <c r="H671" i="17"/>
  <c r="G671" i="17"/>
  <c r="F671" i="17"/>
  <c r="E671" i="17"/>
  <c r="D671" i="17"/>
  <c r="AA669" i="17"/>
  <c r="Z669" i="17"/>
  <c r="Y669" i="17"/>
  <c r="X669" i="17"/>
  <c r="W669" i="17"/>
  <c r="V669" i="17"/>
  <c r="U669" i="17"/>
  <c r="T669" i="17"/>
  <c r="S669" i="17"/>
  <c r="R669" i="17"/>
  <c r="Q669" i="17"/>
  <c r="P669" i="17"/>
  <c r="O669" i="17"/>
  <c r="N669" i="17"/>
  <c r="M669" i="17"/>
  <c r="L669" i="17"/>
  <c r="K669" i="17"/>
  <c r="J669" i="17"/>
  <c r="I669" i="17"/>
  <c r="H669" i="17"/>
  <c r="G669" i="17"/>
  <c r="F669" i="17"/>
  <c r="E669" i="17"/>
  <c r="D669" i="17"/>
  <c r="AA667" i="17"/>
  <c r="Z667" i="17"/>
  <c r="Y667" i="17"/>
  <c r="X667" i="17"/>
  <c r="W667" i="17"/>
  <c r="V667" i="17"/>
  <c r="U667" i="17"/>
  <c r="T667" i="17"/>
  <c r="S667" i="17"/>
  <c r="R667" i="17"/>
  <c r="Q667" i="17"/>
  <c r="P667" i="17"/>
  <c r="O667" i="17"/>
  <c r="N667" i="17"/>
  <c r="M667" i="17"/>
  <c r="L667" i="17"/>
  <c r="K667" i="17"/>
  <c r="J667" i="17"/>
  <c r="I667" i="17"/>
  <c r="H667" i="17"/>
  <c r="G667" i="17"/>
  <c r="F667" i="17"/>
  <c r="E667" i="17"/>
  <c r="D667" i="17"/>
  <c r="AA665" i="17"/>
  <c r="Z665" i="17"/>
  <c r="Y665" i="17"/>
  <c r="X665" i="17"/>
  <c r="W665" i="17"/>
  <c r="V665" i="17"/>
  <c r="U665" i="17"/>
  <c r="T665" i="17"/>
  <c r="S665" i="17"/>
  <c r="R665" i="17"/>
  <c r="Q665" i="17"/>
  <c r="P665" i="17"/>
  <c r="O665" i="17"/>
  <c r="N665" i="17"/>
  <c r="M665" i="17"/>
  <c r="L665" i="17"/>
  <c r="K665" i="17"/>
  <c r="J665" i="17"/>
  <c r="I665" i="17"/>
  <c r="H665" i="17"/>
  <c r="G665" i="17"/>
  <c r="F665" i="17"/>
  <c r="E665" i="17"/>
  <c r="D665" i="17"/>
  <c r="AA663" i="17"/>
  <c r="Z663" i="17"/>
  <c r="Y663" i="17"/>
  <c r="X663" i="17"/>
  <c r="W663" i="17"/>
  <c r="V663" i="17"/>
  <c r="U663" i="17"/>
  <c r="T663" i="17"/>
  <c r="S663" i="17"/>
  <c r="R663" i="17"/>
  <c r="Q663" i="17"/>
  <c r="P663" i="17"/>
  <c r="O663" i="17"/>
  <c r="N663" i="17"/>
  <c r="M663" i="17"/>
  <c r="L663" i="17"/>
  <c r="K663" i="17"/>
  <c r="J663" i="17"/>
  <c r="I663" i="17"/>
  <c r="H663" i="17"/>
  <c r="G663" i="17"/>
  <c r="F663" i="17"/>
  <c r="E663" i="17"/>
  <c r="D663" i="17"/>
  <c r="AA661" i="17"/>
  <c r="Z661" i="17"/>
  <c r="Y661" i="17"/>
  <c r="X661" i="17"/>
  <c r="W661" i="17"/>
  <c r="V661" i="17"/>
  <c r="U661" i="17"/>
  <c r="T661" i="17"/>
  <c r="S661" i="17"/>
  <c r="R661" i="17"/>
  <c r="Q661" i="17"/>
  <c r="P661" i="17"/>
  <c r="O661" i="17"/>
  <c r="N661" i="17"/>
  <c r="M661" i="17"/>
  <c r="L661" i="17"/>
  <c r="K661" i="17"/>
  <c r="J661" i="17"/>
  <c r="I661" i="17"/>
  <c r="H661" i="17"/>
  <c r="G661" i="17"/>
  <c r="F661" i="17"/>
  <c r="E661" i="17"/>
  <c r="D661" i="17"/>
  <c r="AA659" i="17"/>
  <c r="Z659" i="17"/>
  <c r="Y659" i="17"/>
  <c r="X659" i="17"/>
  <c r="W659" i="17"/>
  <c r="V659" i="17"/>
  <c r="U659" i="17"/>
  <c r="T659" i="17"/>
  <c r="S659" i="17"/>
  <c r="R659" i="17"/>
  <c r="Q659" i="17"/>
  <c r="P659" i="17"/>
  <c r="O659" i="17"/>
  <c r="N659" i="17"/>
  <c r="M659" i="17"/>
  <c r="L659" i="17"/>
  <c r="K659" i="17"/>
  <c r="J659" i="17"/>
  <c r="I659" i="17"/>
  <c r="H659" i="17"/>
  <c r="G659" i="17"/>
  <c r="F659" i="17"/>
  <c r="E659" i="17"/>
  <c r="D659" i="17"/>
  <c r="AA657" i="17"/>
  <c r="Z657" i="17"/>
  <c r="Y657" i="17"/>
  <c r="X657" i="17"/>
  <c r="W657" i="17"/>
  <c r="V657" i="17"/>
  <c r="U657" i="17"/>
  <c r="T657" i="17"/>
  <c r="S657" i="17"/>
  <c r="R657" i="17"/>
  <c r="Q657" i="17"/>
  <c r="P657" i="17"/>
  <c r="O657" i="17"/>
  <c r="N657" i="17"/>
  <c r="M657" i="17"/>
  <c r="L657" i="17"/>
  <c r="K657" i="17"/>
  <c r="J657" i="17"/>
  <c r="I657" i="17"/>
  <c r="H657" i="17"/>
  <c r="G657" i="17"/>
  <c r="F657" i="17"/>
  <c r="E657" i="17"/>
  <c r="D657" i="17"/>
  <c r="AA655" i="17"/>
  <c r="Z655" i="17"/>
  <c r="Y655" i="17"/>
  <c r="X655" i="17"/>
  <c r="W655" i="17"/>
  <c r="V655" i="17"/>
  <c r="U655" i="17"/>
  <c r="T655" i="17"/>
  <c r="S655" i="17"/>
  <c r="R655" i="17"/>
  <c r="Q655" i="17"/>
  <c r="P655" i="17"/>
  <c r="O655" i="17"/>
  <c r="N655" i="17"/>
  <c r="M655" i="17"/>
  <c r="L655" i="17"/>
  <c r="K655" i="17"/>
  <c r="J655" i="17"/>
  <c r="I655" i="17"/>
  <c r="H655" i="17"/>
  <c r="G655" i="17"/>
  <c r="F655" i="17"/>
  <c r="E655" i="17"/>
  <c r="D655" i="17"/>
  <c r="AA653" i="17"/>
  <c r="Z653" i="17"/>
  <c r="Y653" i="17"/>
  <c r="X653" i="17"/>
  <c r="W653" i="17"/>
  <c r="V653" i="17"/>
  <c r="U653" i="17"/>
  <c r="T653" i="17"/>
  <c r="S653" i="17"/>
  <c r="R653" i="17"/>
  <c r="Q653" i="17"/>
  <c r="P653" i="17"/>
  <c r="O653" i="17"/>
  <c r="N653" i="17"/>
  <c r="M653" i="17"/>
  <c r="L653" i="17"/>
  <c r="K653" i="17"/>
  <c r="J653" i="17"/>
  <c r="I653" i="17"/>
  <c r="H653" i="17"/>
  <c r="G653" i="17"/>
  <c r="F653" i="17"/>
  <c r="E653" i="17"/>
  <c r="D653" i="17"/>
  <c r="AA651" i="17"/>
  <c r="Z651" i="17"/>
  <c r="Y651" i="17"/>
  <c r="X651" i="17"/>
  <c r="W651" i="17"/>
  <c r="V651" i="17"/>
  <c r="U651" i="17"/>
  <c r="T651" i="17"/>
  <c r="S651" i="17"/>
  <c r="R651" i="17"/>
  <c r="Q651" i="17"/>
  <c r="P651" i="17"/>
  <c r="O651" i="17"/>
  <c r="N651" i="17"/>
  <c r="M651" i="17"/>
  <c r="L651" i="17"/>
  <c r="K651" i="17"/>
  <c r="J651" i="17"/>
  <c r="I651" i="17"/>
  <c r="H651" i="17"/>
  <c r="G651" i="17"/>
  <c r="F651" i="17"/>
  <c r="E651" i="17"/>
  <c r="D651" i="17"/>
  <c r="AA649" i="17"/>
  <c r="Z649" i="17"/>
  <c r="Y649" i="17"/>
  <c r="X649" i="17"/>
  <c r="W649" i="17"/>
  <c r="V649" i="17"/>
  <c r="U649" i="17"/>
  <c r="T649" i="17"/>
  <c r="S649" i="17"/>
  <c r="R649" i="17"/>
  <c r="Q649" i="17"/>
  <c r="P649" i="17"/>
  <c r="O649" i="17"/>
  <c r="N649" i="17"/>
  <c r="M649" i="17"/>
  <c r="L649" i="17"/>
  <c r="K649" i="17"/>
  <c r="J649" i="17"/>
  <c r="I649" i="17"/>
  <c r="H649" i="17"/>
  <c r="G649" i="17"/>
  <c r="F649" i="17"/>
  <c r="E649" i="17"/>
  <c r="D649" i="17"/>
  <c r="AA647" i="17"/>
  <c r="Z647" i="17"/>
  <c r="Y647" i="17"/>
  <c r="X647" i="17"/>
  <c r="W647" i="17"/>
  <c r="V647" i="17"/>
  <c r="U647" i="17"/>
  <c r="T647" i="17"/>
  <c r="S647" i="17"/>
  <c r="R647" i="17"/>
  <c r="Q647" i="17"/>
  <c r="P647" i="17"/>
  <c r="O647" i="17"/>
  <c r="N647" i="17"/>
  <c r="M647" i="17"/>
  <c r="L647" i="17"/>
  <c r="K647" i="17"/>
  <c r="J647" i="17"/>
  <c r="I647" i="17"/>
  <c r="H647" i="17"/>
  <c r="G647" i="17"/>
  <c r="F647" i="17"/>
  <c r="E647" i="17"/>
  <c r="D647" i="17"/>
  <c r="AA645" i="17"/>
  <c r="Z645" i="17"/>
  <c r="Y645" i="17"/>
  <c r="X645" i="17"/>
  <c r="W645" i="17"/>
  <c r="V645" i="17"/>
  <c r="U645" i="17"/>
  <c r="T645" i="17"/>
  <c r="S645" i="17"/>
  <c r="R645" i="17"/>
  <c r="Q645" i="17"/>
  <c r="P645" i="17"/>
  <c r="O645" i="17"/>
  <c r="N645" i="17"/>
  <c r="M645" i="17"/>
  <c r="L645" i="17"/>
  <c r="K645" i="17"/>
  <c r="J645" i="17"/>
  <c r="I645" i="17"/>
  <c r="H645" i="17"/>
  <c r="G645" i="17"/>
  <c r="F645" i="17"/>
  <c r="E645" i="17"/>
  <c r="D645" i="17"/>
  <c r="AA643" i="17"/>
  <c r="Z643" i="17"/>
  <c r="Y643" i="17"/>
  <c r="X643" i="17"/>
  <c r="W643" i="17"/>
  <c r="V643" i="17"/>
  <c r="U643" i="17"/>
  <c r="T643" i="17"/>
  <c r="S643" i="17"/>
  <c r="R643" i="17"/>
  <c r="Q643" i="17"/>
  <c r="P643" i="17"/>
  <c r="O643" i="17"/>
  <c r="N643" i="17"/>
  <c r="M643" i="17"/>
  <c r="L643" i="17"/>
  <c r="K643" i="17"/>
  <c r="J643" i="17"/>
  <c r="I643" i="17"/>
  <c r="H643" i="17"/>
  <c r="G643" i="17"/>
  <c r="F643" i="17"/>
  <c r="E643" i="17"/>
  <c r="D643" i="17"/>
  <c r="AA641" i="17"/>
  <c r="Z641" i="17"/>
  <c r="Y641" i="17"/>
  <c r="X641" i="17"/>
  <c r="W641" i="17"/>
  <c r="V641" i="17"/>
  <c r="U641" i="17"/>
  <c r="T641" i="17"/>
  <c r="S641" i="17"/>
  <c r="R641" i="17"/>
  <c r="Q641" i="17"/>
  <c r="P641" i="17"/>
  <c r="O641" i="17"/>
  <c r="N641" i="17"/>
  <c r="M641" i="17"/>
  <c r="L641" i="17"/>
  <c r="K641" i="17"/>
  <c r="J641" i="17"/>
  <c r="I641" i="17"/>
  <c r="H641" i="17"/>
  <c r="G641" i="17"/>
  <c r="F641" i="17"/>
  <c r="E641" i="17"/>
  <c r="D641" i="17"/>
  <c r="AA639" i="17"/>
  <c r="Z639" i="17"/>
  <c r="Y639" i="17"/>
  <c r="X639" i="17"/>
  <c r="W639" i="17"/>
  <c r="V639" i="17"/>
  <c r="U639" i="17"/>
  <c r="T639" i="17"/>
  <c r="S639" i="17"/>
  <c r="R639" i="17"/>
  <c r="Q639" i="17"/>
  <c r="P639" i="17"/>
  <c r="O639" i="17"/>
  <c r="N639" i="17"/>
  <c r="M639" i="17"/>
  <c r="L639" i="17"/>
  <c r="K639" i="17"/>
  <c r="J639" i="17"/>
  <c r="I639" i="17"/>
  <c r="H639" i="17"/>
  <c r="G639" i="17"/>
  <c r="F639" i="17"/>
  <c r="E639" i="17"/>
  <c r="D639" i="17"/>
  <c r="AA637" i="17"/>
  <c r="Z637" i="17"/>
  <c r="Y637" i="17"/>
  <c r="X637" i="17"/>
  <c r="W637" i="17"/>
  <c r="V637" i="17"/>
  <c r="U637" i="17"/>
  <c r="T637" i="17"/>
  <c r="S637" i="17"/>
  <c r="R637" i="17"/>
  <c r="Q637" i="17"/>
  <c r="P637" i="17"/>
  <c r="O637" i="17"/>
  <c r="N637" i="17"/>
  <c r="M637" i="17"/>
  <c r="L637" i="17"/>
  <c r="K637" i="17"/>
  <c r="J637" i="17"/>
  <c r="I637" i="17"/>
  <c r="H637" i="17"/>
  <c r="G637" i="17"/>
  <c r="F637" i="17"/>
  <c r="E637" i="17"/>
  <c r="D637" i="17"/>
  <c r="AA635" i="17"/>
  <c r="Z635" i="17"/>
  <c r="Y635" i="17"/>
  <c r="X635" i="17"/>
  <c r="W635" i="17"/>
  <c r="V635" i="17"/>
  <c r="U635" i="17"/>
  <c r="T635" i="17"/>
  <c r="S635" i="17"/>
  <c r="R635" i="17"/>
  <c r="Q635" i="17"/>
  <c r="P635" i="17"/>
  <c r="O635" i="17"/>
  <c r="N635" i="17"/>
  <c r="M635" i="17"/>
  <c r="L635" i="17"/>
  <c r="K635" i="17"/>
  <c r="J635" i="17"/>
  <c r="I635" i="17"/>
  <c r="H635" i="17"/>
  <c r="G635" i="17"/>
  <c r="F635" i="17"/>
  <c r="E635" i="17"/>
  <c r="D635" i="17"/>
  <c r="AA633" i="17"/>
  <c r="Z633" i="17"/>
  <c r="Y633" i="17"/>
  <c r="X633" i="17"/>
  <c r="W633" i="17"/>
  <c r="V633" i="17"/>
  <c r="U633" i="17"/>
  <c r="T633" i="17"/>
  <c r="S633" i="17"/>
  <c r="R633" i="17"/>
  <c r="Q633" i="17"/>
  <c r="P633" i="17"/>
  <c r="O633" i="17"/>
  <c r="N633" i="17"/>
  <c r="M633" i="17"/>
  <c r="L633" i="17"/>
  <c r="K633" i="17"/>
  <c r="J633" i="17"/>
  <c r="I633" i="17"/>
  <c r="H633" i="17"/>
  <c r="G633" i="17"/>
  <c r="F633" i="17"/>
  <c r="E633" i="17"/>
  <c r="D633" i="17"/>
  <c r="AA631" i="17"/>
  <c r="Z631" i="17"/>
  <c r="Y631" i="17"/>
  <c r="X631" i="17"/>
  <c r="W631" i="17"/>
  <c r="V631" i="17"/>
  <c r="U631" i="17"/>
  <c r="T631" i="17"/>
  <c r="S631" i="17"/>
  <c r="R631" i="17"/>
  <c r="Q631" i="17"/>
  <c r="P631" i="17"/>
  <c r="O631" i="17"/>
  <c r="N631" i="17"/>
  <c r="M631" i="17"/>
  <c r="L631" i="17"/>
  <c r="K631" i="17"/>
  <c r="J631" i="17"/>
  <c r="I631" i="17"/>
  <c r="H631" i="17"/>
  <c r="G631" i="17"/>
  <c r="F631" i="17"/>
  <c r="E631" i="17"/>
  <c r="D631" i="17"/>
  <c r="AA629" i="17"/>
  <c r="Z629" i="17"/>
  <c r="Y629" i="17"/>
  <c r="X629" i="17"/>
  <c r="W629" i="17"/>
  <c r="V629" i="17"/>
  <c r="U629" i="17"/>
  <c r="T629" i="17"/>
  <c r="S629" i="17"/>
  <c r="R629" i="17"/>
  <c r="Q629" i="17"/>
  <c r="P629" i="17"/>
  <c r="O629" i="17"/>
  <c r="N629" i="17"/>
  <c r="M629" i="17"/>
  <c r="L629" i="17"/>
  <c r="K629" i="17"/>
  <c r="J629" i="17"/>
  <c r="I629" i="17"/>
  <c r="H629" i="17"/>
  <c r="G629" i="17"/>
  <c r="F629" i="17"/>
  <c r="E629" i="17"/>
  <c r="D629" i="17"/>
  <c r="AA627" i="17"/>
  <c r="Z627" i="17"/>
  <c r="Y627" i="17"/>
  <c r="X627" i="17"/>
  <c r="W627" i="17"/>
  <c r="V627" i="17"/>
  <c r="U627" i="17"/>
  <c r="T627" i="17"/>
  <c r="S627" i="17"/>
  <c r="R627" i="17"/>
  <c r="Q627" i="17"/>
  <c r="P627" i="17"/>
  <c r="O627" i="17"/>
  <c r="N627" i="17"/>
  <c r="M627" i="17"/>
  <c r="L627" i="17"/>
  <c r="K627" i="17"/>
  <c r="J627" i="17"/>
  <c r="I627" i="17"/>
  <c r="H627" i="17"/>
  <c r="G627" i="17"/>
  <c r="F627" i="17"/>
  <c r="E627" i="17"/>
  <c r="D627" i="17"/>
  <c r="AA625" i="17"/>
  <c r="Z625" i="17"/>
  <c r="Y625" i="17"/>
  <c r="X625" i="17"/>
  <c r="W625" i="17"/>
  <c r="V625" i="17"/>
  <c r="U625" i="17"/>
  <c r="T625" i="17"/>
  <c r="S625" i="17"/>
  <c r="R625" i="17"/>
  <c r="Q625" i="17"/>
  <c r="P625" i="17"/>
  <c r="O625" i="17"/>
  <c r="N625" i="17"/>
  <c r="M625" i="17"/>
  <c r="L625" i="17"/>
  <c r="K625" i="17"/>
  <c r="J625" i="17"/>
  <c r="I625" i="17"/>
  <c r="H625" i="17"/>
  <c r="G625" i="17"/>
  <c r="F625" i="17"/>
  <c r="E625" i="17"/>
  <c r="D625" i="17"/>
  <c r="AA623" i="17"/>
  <c r="Z623" i="17"/>
  <c r="Y623" i="17"/>
  <c r="X623" i="17"/>
  <c r="W623" i="17"/>
  <c r="V623" i="17"/>
  <c r="U623" i="17"/>
  <c r="T623" i="17"/>
  <c r="S623" i="17"/>
  <c r="R623" i="17"/>
  <c r="Q623" i="17"/>
  <c r="P623" i="17"/>
  <c r="O623" i="17"/>
  <c r="N623" i="17"/>
  <c r="M623" i="17"/>
  <c r="L623" i="17"/>
  <c r="K623" i="17"/>
  <c r="J623" i="17"/>
  <c r="I623" i="17"/>
  <c r="H623" i="17"/>
  <c r="G623" i="17"/>
  <c r="F623" i="17"/>
  <c r="E623" i="17"/>
  <c r="D623" i="17"/>
  <c r="G758" i="16"/>
  <c r="G757" i="16" s="1"/>
  <c r="E758" i="16"/>
  <c r="E757" i="16" s="1"/>
  <c r="AA745" i="16"/>
  <c r="Z745" i="16"/>
  <c r="Y745" i="16"/>
  <c r="X745" i="16"/>
  <c r="W745" i="16"/>
  <c r="V745" i="16"/>
  <c r="U745" i="16"/>
  <c r="T745" i="16"/>
  <c r="S745" i="16"/>
  <c r="R745" i="16"/>
  <c r="Q745" i="16"/>
  <c r="P745" i="16"/>
  <c r="O745" i="16"/>
  <c r="N745" i="16"/>
  <c r="M745" i="16"/>
  <c r="L745" i="16"/>
  <c r="K745" i="16"/>
  <c r="J745" i="16"/>
  <c r="I745" i="16"/>
  <c r="H745" i="16"/>
  <c r="G745" i="16"/>
  <c r="F745" i="16"/>
  <c r="E745" i="16"/>
  <c r="D745" i="16"/>
  <c r="AA743" i="16"/>
  <c r="Z743" i="16"/>
  <c r="Y743" i="16"/>
  <c r="X743" i="16"/>
  <c r="W743" i="16"/>
  <c r="V743" i="16"/>
  <c r="U743" i="16"/>
  <c r="T743" i="16"/>
  <c r="S743" i="16"/>
  <c r="R743" i="16"/>
  <c r="Q743" i="16"/>
  <c r="P743" i="16"/>
  <c r="O743" i="16"/>
  <c r="N743" i="16"/>
  <c r="M743" i="16"/>
  <c r="L743" i="16"/>
  <c r="K743" i="16"/>
  <c r="J743" i="16"/>
  <c r="I743" i="16"/>
  <c r="H743" i="16"/>
  <c r="G743" i="16"/>
  <c r="F743" i="16"/>
  <c r="E743" i="16"/>
  <c r="D743" i="16"/>
  <c r="AA741" i="16"/>
  <c r="Z741" i="16"/>
  <c r="Y741" i="16"/>
  <c r="X741" i="16"/>
  <c r="W741" i="16"/>
  <c r="V741" i="16"/>
  <c r="U741" i="16"/>
  <c r="T741" i="16"/>
  <c r="S741" i="16"/>
  <c r="R741" i="16"/>
  <c r="Q741" i="16"/>
  <c r="P741" i="16"/>
  <c r="O741" i="16"/>
  <c r="N741" i="16"/>
  <c r="M741" i="16"/>
  <c r="L741" i="16"/>
  <c r="K741" i="16"/>
  <c r="J741" i="16"/>
  <c r="I741" i="16"/>
  <c r="H741" i="16"/>
  <c r="G741" i="16"/>
  <c r="F741" i="16"/>
  <c r="E741" i="16"/>
  <c r="D741" i="16"/>
  <c r="AA739" i="16"/>
  <c r="Z739" i="16"/>
  <c r="Y739" i="16"/>
  <c r="X739" i="16"/>
  <c r="W739" i="16"/>
  <c r="V739" i="16"/>
  <c r="U739" i="16"/>
  <c r="T739" i="16"/>
  <c r="S739" i="16"/>
  <c r="R739" i="16"/>
  <c r="Q739" i="16"/>
  <c r="P739" i="16"/>
  <c r="O739" i="16"/>
  <c r="N739" i="16"/>
  <c r="M739" i="16"/>
  <c r="L739" i="16"/>
  <c r="K739" i="16"/>
  <c r="J739" i="16"/>
  <c r="I739" i="16"/>
  <c r="H739" i="16"/>
  <c r="G739" i="16"/>
  <c r="F739" i="16"/>
  <c r="E739" i="16"/>
  <c r="D739" i="16"/>
  <c r="AA737" i="16"/>
  <c r="Z737" i="16"/>
  <c r="Y737" i="16"/>
  <c r="X737" i="16"/>
  <c r="W737" i="16"/>
  <c r="V737" i="16"/>
  <c r="U737" i="16"/>
  <c r="T737" i="16"/>
  <c r="S737" i="16"/>
  <c r="R737" i="16"/>
  <c r="Q737" i="16"/>
  <c r="P737" i="16"/>
  <c r="O737" i="16"/>
  <c r="N737" i="16"/>
  <c r="M737" i="16"/>
  <c r="L737" i="16"/>
  <c r="K737" i="16"/>
  <c r="J737" i="16"/>
  <c r="I737" i="16"/>
  <c r="H737" i="16"/>
  <c r="G737" i="16"/>
  <c r="F737" i="16"/>
  <c r="E737" i="16"/>
  <c r="D737" i="16"/>
  <c r="AA735" i="16"/>
  <c r="Z735" i="16"/>
  <c r="Y735" i="16"/>
  <c r="X735" i="16"/>
  <c r="W735" i="16"/>
  <c r="V735" i="16"/>
  <c r="U735" i="16"/>
  <c r="T735" i="16"/>
  <c r="S735" i="16"/>
  <c r="R735" i="16"/>
  <c r="Q735" i="16"/>
  <c r="P735" i="16"/>
  <c r="O735" i="16"/>
  <c r="N735" i="16"/>
  <c r="M735" i="16"/>
  <c r="L735" i="16"/>
  <c r="K735" i="16"/>
  <c r="J735" i="16"/>
  <c r="I735" i="16"/>
  <c r="H735" i="16"/>
  <c r="G735" i="16"/>
  <c r="F735" i="16"/>
  <c r="E735" i="16"/>
  <c r="D735" i="16"/>
  <c r="AA733" i="16"/>
  <c r="Z733" i="16"/>
  <c r="Y733" i="16"/>
  <c r="X733" i="16"/>
  <c r="W733" i="16"/>
  <c r="V733" i="16"/>
  <c r="U733" i="16"/>
  <c r="T733" i="16"/>
  <c r="S733" i="16"/>
  <c r="R733" i="16"/>
  <c r="Q733" i="16"/>
  <c r="P733" i="16"/>
  <c r="O733" i="16"/>
  <c r="N733" i="16"/>
  <c r="M733" i="16"/>
  <c r="L733" i="16"/>
  <c r="K733" i="16"/>
  <c r="J733" i="16"/>
  <c r="I733" i="16"/>
  <c r="H733" i="16"/>
  <c r="G733" i="16"/>
  <c r="F733" i="16"/>
  <c r="E733" i="16"/>
  <c r="D733" i="16"/>
  <c r="AA731" i="16"/>
  <c r="Z731" i="16"/>
  <c r="Y731" i="16"/>
  <c r="X731" i="16"/>
  <c r="W731" i="16"/>
  <c r="V731" i="16"/>
  <c r="U731" i="16"/>
  <c r="T731" i="16"/>
  <c r="S731" i="16"/>
  <c r="R731" i="16"/>
  <c r="Q731" i="16"/>
  <c r="P731" i="16"/>
  <c r="O731" i="16"/>
  <c r="N731" i="16"/>
  <c r="M731" i="16"/>
  <c r="L731" i="16"/>
  <c r="K731" i="16"/>
  <c r="J731" i="16"/>
  <c r="I731" i="16"/>
  <c r="H731" i="16"/>
  <c r="G731" i="16"/>
  <c r="F731" i="16"/>
  <c r="E731" i="16"/>
  <c r="D731" i="16"/>
  <c r="AA729" i="16"/>
  <c r="Z729" i="16"/>
  <c r="Y729" i="16"/>
  <c r="X729" i="16"/>
  <c r="W729" i="16"/>
  <c r="V729" i="16"/>
  <c r="U729" i="16"/>
  <c r="T729" i="16"/>
  <c r="S729" i="16"/>
  <c r="R729" i="16"/>
  <c r="Q729" i="16"/>
  <c r="P729" i="16"/>
  <c r="O729" i="16"/>
  <c r="N729" i="16"/>
  <c r="M729" i="16"/>
  <c r="L729" i="16"/>
  <c r="K729" i="16"/>
  <c r="J729" i="16"/>
  <c r="I729" i="16"/>
  <c r="H729" i="16"/>
  <c r="G729" i="16"/>
  <c r="F729" i="16"/>
  <c r="E729" i="16"/>
  <c r="D729" i="16"/>
  <c r="AA727" i="16"/>
  <c r="Z727" i="16"/>
  <c r="Y727" i="16"/>
  <c r="X727" i="16"/>
  <c r="W727" i="16"/>
  <c r="V727" i="16"/>
  <c r="U727" i="16"/>
  <c r="T727" i="16"/>
  <c r="S727" i="16"/>
  <c r="R727" i="16"/>
  <c r="Q727" i="16"/>
  <c r="P727" i="16"/>
  <c r="O727" i="16"/>
  <c r="N727" i="16"/>
  <c r="M727" i="16"/>
  <c r="L727" i="16"/>
  <c r="K727" i="16"/>
  <c r="J727" i="16"/>
  <c r="I727" i="16"/>
  <c r="H727" i="16"/>
  <c r="G727" i="16"/>
  <c r="F727" i="16"/>
  <c r="E727" i="16"/>
  <c r="D727" i="16"/>
  <c r="AA725" i="16"/>
  <c r="Z725" i="16"/>
  <c r="Y725" i="16"/>
  <c r="X725" i="16"/>
  <c r="W725" i="16"/>
  <c r="V725" i="16"/>
  <c r="U725" i="16"/>
  <c r="T725" i="16"/>
  <c r="S725" i="16"/>
  <c r="R725" i="16"/>
  <c r="Q725" i="16"/>
  <c r="P725" i="16"/>
  <c r="O725" i="16"/>
  <c r="N725" i="16"/>
  <c r="M725" i="16"/>
  <c r="L725" i="16"/>
  <c r="K725" i="16"/>
  <c r="J725" i="16"/>
  <c r="I725" i="16"/>
  <c r="H725" i="16"/>
  <c r="G725" i="16"/>
  <c r="F725" i="16"/>
  <c r="E725" i="16"/>
  <c r="D725" i="16"/>
  <c r="AA723" i="16"/>
  <c r="Z723" i="16"/>
  <c r="Y723" i="16"/>
  <c r="X723" i="16"/>
  <c r="W723" i="16"/>
  <c r="V723" i="16"/>
  <c r="U723" i="16"/>
  <c r="T723" i="16"/>
  <c r="S723" i="16"/>
  <c r="R723" i="16"/>
  <c r="Q723" i="16"/>
  <c r="P723" i="16"/>
  <c r="O723" i="16"/>
  <c r="N723" i="16"/>
  <c r="M723" i="16"/>
  <c r="L723" i="16"/>
  <c r="K723" i="16"/>
  <c r="J723" i="16"/>
  <c r="I723" i="16"/>
  <c r="H723" i="16"/>
  <c r="G723" i="16"/>
  <c r="F723" i="16"/>
  <c r="E723" i="16"/>
  <c r="D723" i="16"/>
  <c r="AA721" i="16"/>
  <c r="Z721" i="16"/>
  <c r="Y721" i="16"/>
  <c r="X721" i="16"/>
  <c r="W721" i="16"/>
  <c r="V721" i="16"/>
  <c r="U721" i="16"/>
  <c r="T721" i="16"/>
  <c r="S721" i="16"/>
  <c r="R721" i="16"/>
  <c r="Q721" i="16"/>
  <c r="P721" i="16"/>
  <c r="O721" i="16"/>
  <c r="N721" i="16"/>
  <c r="M721" i="16"/>
  <c r="L721" i="16"/>
  <c r="K721" i="16"/>
  <c r="J721" i="16"/>
  <c r="I721" i="16"/>
  <c r="H721" i="16"/>
  <c r="G721" i="16"/>
  <c r="F721" i="16"/>
  <c r="E721" i="16"/>
  <c r="D721" i="16"/>
  <c r="AA719" i="16"/>
  <c r="Z719" i="16"/>
  <c r="Y719" i="16"/>
  <c r="X719" i="16"/>
  <c r="W719" i="16"/>
  <c r="V719" i="16"/>
  <c r="U719" i="16"/>
  <c r="T719" i="16"/>
  <c r="S719" i="16"/>
  <c r="R719" i="16"/>
  <c r="Q719" i="16"/>
  <c r="P719" i="16"/>
  <c r="O719" i="16"/>
  <c r="N719" i="16"/>
  <c r="M719" i="16"/>
  <c r="L719" i="16"/>
  <c r="K719" i="16"/>
  <c r="J719" i="16"/>
  <c r="I719" i="16"/>
  <c r="H719" i="16"/>
  <c r="G719" i="16"/>
  <c r="F719" i="16"/>
  <c r="E719" i="16"/>
  <c r="D719" i="16"/>
  <c r="AA717" i="16"/>
  <c r="Z717" i="16"/>
  <c r="Y717" i="16"/>
  <c r="X717" i="16"/>
  <c r="W717" i="16"/>
  <c r="V717" i="16"/>
  <c r="U717" i="16"/>
  <c r="T717" i="16"/>
  <c r="S717" i="16"/>
  <c r="R717" i="16"/>
  <c r="Q717" i="16"/>
  <c r="P717" i="16"/>
  <c r="O717" i="16"/>
  <c r="N717" i="16"/>
  <c r="M717" i="16"/>
  <c r="L717" i="16"/>
  <c r="K717" i="16"/>
  <c r="J717" i="16"/>
  <c r="I717" i="16"/>
  <c r="H717" i="16"/>
  <c r="G717" i="16"/>
  <c r="F717" i="16"/>
  <c r="E717" i="16"/>
  <c r="D717" i="16"/>
  <c r="AA715" i="16"/>
  <c r="Z715" i="16"/>
  <c r="Y715" i="16"/>
  <c r="X715" i="16"/>
  <c r="W715" i="16"/>
  <c r="V715" i="16"/>
  <c r="U715" i="16"/>
  <c r="T715" i="16"/>
  <c r="S715" i="16"/>
  <c r="R715" i="16"/>
  <c r="Q715" i="16"/>
  <c r="P715" i="16"/>
  <c r="O715" i="16"/>
  <c r="N715" i="16"/>
  <c r="M715" i="16"/>
  <c r="L715" i="16"/>
  <c r="K715" i="16"/>
  <c r="J715" i="16"/>
  <c r="I715" i="16"/>
  <c r="H715" i="16"/>
  <c r="G715" i="16"/>
  <c r="F715" i="16"/>
  <c r="E715" i="16"/>
  <c r="D715" i="16"/>
  <c r="AA713" i="16"/>
  <c r="Z713" i="16"/>
  <c r="Y713" i="16"/>
  <c r="X713" i="16"/>
  <c r="W713" i="16"/>
  <c r="V713" i="16"/>
  <c r="U713" i="16"/>
  <c r="T713" i="16"/>
  <c r="S713" i="16"/>
  <c r="R713" i="16"/>
  <c r="Q713" i="16"/>
  <c r="P713" i="16"/>
  <c r="O713" i="16"/>
  <c r="N713" i="16"/>
  <c r="M713" i="16"/>
  <c r="L713" i="16"/>
  <c r="K713" i="16"/>
  <c r="J713" i="16"/>
  <c r="I713" i="16"/>
  <c r="H713" i="16"/>
  <c r="G713" i="16"/>
  <c r="F713" i="16"/>
  <c r="E713" i="16"/>
  <c r="D713" i="16"/>
  <c r="AA711" i="16"/>
  <c r="Z711" i="16"/>
  <c r="Y711" i="16"/>
  <c r="X711" i="16"/>
  <c r="W711" i="16"/>
  <c r="V711" i="16"/>
  <c r="U711" i="16"/>
  <c r="T711" i="16"/>
  <c r="S711" i="16"/>
  <c r="R711" i="16"/>
  <c r="Q711" i="16"/>
  <c r="P711" i="16"/>
  <c r="O711" i="16"/>
  <c r="N711" i="16"/>
  <c r="M711" i="16"/>
  <c r="L711" i="16"/>
  <c r="K711" i="16"/>
  <c r="J711" i="16"/>
  <c r="I711" i="16"/>
  <c r="H711" i="16"/>
  <c r="G711" i="16"/>
  <c r="F711" i="16"/>
  <c r="E711" i="16"/>
  <c r="D711" i="16"/>
  <c r="AA709" i="16"/>
  <c r="Z709" i="16"/>
  <c r="Y709" i="16"/>
  <c r="X709" i="16"/>
  <c r="W709" i="16"/>
  <c r="V709" i="16"/>
  <c r="U709" i="16"/>
  <c r="T709" i="16"/>
  <c r="S709" i="16"/>
  <c r="R709" i="16"/>
  <c r="Q709" i="16"/>
  <c r="P709" i="16"/>
  <c r="O709" i="16"/>
  <c r="N709" i="16"/>
  <c r="M709" i="16"/>
  <c r="L709" i="16"/>
  <c r="K709" i="16"/>
  <c r="J709" i="16"/>
  <c r="I709" i="16"/>
  <c r="H709" i="16"/>
  <c r="G709" i="16"/>
  <c r="F709" i="16"/>
  <c r="E709" i="16"/>
  <c r="D709" i="16"/>
  <c r="AA707" i="16"/>
  <c r="Z707" i="16"/>
  <c r="Y707" i="16"/>
  <c r="X707" i="16"/>
  <c r="W707" i="16"/>
  <c r="V707" i="16"/>
  <c r="U707" i="16"/>
  <c r="T707" i="16"/>
  <c r="S707" i="16"/>
  <c r="R707" i="16"/>
  <c r="Q707" i="16"/>
  <c r="P707" i="16"/>
  <c r="O707" i="16"/>
  <c r="N707" i="16"/>
  <c r="M707" i="16"/>
  <c r="L707" i="16"/>
  <c r="K707" i="16"/>
  <c r="J707" i="16"/>
  <c r="I707" i="16"/>
  <c r="H707" i="16"/>
  <c r="G707" i="16"/>
  <c r="F707" i="16"/>
  <c r="E707" i="16"/>
  <c r="D707" i="16"/>
  <c r="AA705" i="16"/>
  <c r="Z705" i="16"/>
  <c r="Y705" i="16"/>
  <c r="X705" i="16"/>
  <c r="W705" i="16"/>
  <c r="V705" i="16"/>
  <c r="U705" i="16"/>
  <c r="T705" i="16"/>
  <c r="S705" i="16"/>
  <c r="R705" i="16"/>
  <c r="Q705" i="16"/>
  <c r="P705" i="16"/>
  <c r="O705" i="16"/>
  <c r="N705" i="16"/>
  <c r="M705" i="16"/>
  <c r="L705" i="16"/>
  <c r="K705" i="16"/>
  <c r="J705" i="16"/>
  <c r="I705" i="16"/>
  <c r="H705" i="16"/>
  <c r="G705" i="16"/>
  <c r="F705" i="16"/>
  <c r="E705" i="16"/>
  <c r="D705" i="16"/>
  <c r="AA703" i="16"/>
  <c r="Z703" i="16"/>
  <c r="Y703" i="16"/>
  <c r="X703" i="16"/>
  <c r="W703" i="16"/>
  <c r="V703" i="16"/>
  <c r="U703" i="16"/>
  <c r="T703" i="16"/>
  <c r="S703" i="16"/>
  <c r="R703" i="16"/>
  <c r="Q703" i="16"/>
  <c r="P703" i="16"/>
  <c r="O703" i="16"/>
  <c r="N703" i="16"/>
  <c r="M703" i="16"/>
  <c r="L703" i="16"/>
  <c r="K703" i="16"/>
  <c r="J703" i="16"/>
  <c r="I703" i="16"/>
  <c r="H703" i="16"/>
  <c r="G703" i="16"/>
  <c r="F703" i="16"/>
  <c r="E703" i="16"/>
  <c r="D703" i="16"/>
  <c r="AA701" i="16"/>
  <c r="Z701" i="16"/>
  <c r="Y701" i="16"/>
  <c r="X701" i="16"/>
  <c r="W701" i="16"/>
  <c r="V701" i="16"/>
  <c r="U701" i="16"/>
  <c r="T701" i="16"/>
  <c r="S701" i="16"/>
  <c r="R701" i="16"/>
  <c r="Q701" i="16"/>
  <c r="P701" i="16"/>
  <c r="O701" i="16"/>
  <c r="N701" i="16"/>
  <c r="M701" i="16"/>
  <c r="L701" i="16"/>
  <c r="K701" i="16"/>
  <c r="J701" i="16"/>
  <c r="I701" i="16"/>
  <c r="H701" i="16"/>
  <c r="G701" i="16"/>
  <c r="F701" i="16"/>
  <c r="E701" i="16"/>
  <c r="D701" i="16"/>
  <c r="AA699" i="16"/>
  <c r="Z699" i="16"/>
  <c r="Y699" i="16"/>
  <c r="X699" i="16"/>
  <c r="W699" i="16"/>
  <c r="V699" i="16"/>
  <c r="U699" i="16"/>
  <c r="T699" i="16"/>
  <c r="S699" i="16"/>
  <c r="R699" i="16"/>
  <c r="Q699" i="16"/>
  <c r="P699" i="16"/>
  <c r="O699" i="16"/>
  <c r="N699" i="16"/>
  <c r="M699" i="16"/>
  <c r="L699" i="16"/>
  <c r="K699" i="16"/>
  <c r="J699" i="16"/>
  <c r="I699" i="16"/>
  <c r="H699" i="16"/>
  <c r="G699" i="16"/>
  <c r="F699" i="16"/>
  <c r="E699" i="16"/>
  <c r="D699" i="16"/>
  <c r="AA697" i="16"/>
  <c r="Z697" i="16"/>
  <c r="Y697" i="16"/>
  <c r="X697" i="16"/>
  <c r="W697" i="16"/>
  <c r="V697" i="16"/>
  <c r="U697" i="16"/>
  <c r="T697" i="16"/>
  <c r="S697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/>
  <c r="E697" i="16"/>
  <c r="D697" i="16"/>
  <c r="AA695" i="16"/>
  <c r="Z695" i="16"/>
  <c r="Y695" i="16"/>
  <c r="X695" i="16"/>
  <c r="W695" i="16"/>
  <c r="V695" i="16"/>
  <c r="U695" i="16"/>
  <c r="T695" i="16"/>
  <c r="S695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F695" i="16"/>
  <c r="E695" i="16"/>
  <c r="D695" i="16"/>
  <c r="AA693" i="16"/>
  <c r="Z693" i="16"/>
  <c r="Y693" i="16"/>
  <c r="X693" i="16"/>
  <c r="W693" i="16"/>
  <c r="V693" i="16"/>
  <c r="U693" i="16"/>
  <c r="T693" i="16"/>
  <c r="S693" i="16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F693" i="16"/>
  <c r="E693" i="16"/>
  <c r="D693" i="16"/>
  <c r="AA691" i="16"/>
  <c r="Z691" i="16"/>
  <c r="Y691" i="16"/>
  <c r="X691" i="16"/>
  <c r="W691" i="16"/>
  <c r="V691" i="16"/>
  <c r="U691" i="16"/>
  <c r="T691" i="16"/>
  <c r="S691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/>
  <c r="E691" i="16"/>
  <c r="D691" i="16"/>
  <c r="AA689" i="16"/>
  <c r="Z689" i="16"/>
  <c r="Y689" i="16"/>
  <c r="X689" i="16"/>
  <c r="W689" i="16"/>
  <c r="V689" i="16"/>
  <c r="U689" i="16"/>
  <c r="T689" i="16"/>
  <c r="S689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F689" i="16"/>
  <c r="E689" i="16"/>
  <c r="D689" i="16"/>
  <c r="AA687" i="16"/>
  <c r="Z687" i="16"/>
  <c r="Y687" i="16"/>
  <c r="X687" i="16"/>
  <c r="W687" i="16"/>
  <c r="V687" i="16"/>
  <c r="U687" i="16"/>
  <c r="T687" i="16"/>
  <c r="S687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/>
  <c r="D687" i="16"/>
  <c r="AA681" i="16"/>
  <c r="Z681" i="16"/>
  <c r="Y681" i="16"/>
  <c r="X681" i="16"/>
  <c r="W681" i="16"/>
  <c r="V681" i="16"/>
  <c r="U681" i="16"/>
  <c r="T681" i="16"/>
  <c r="S681" i="16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F681" i="16"/>
  <c r="E681" i="16"/>
  <c r="D681" i="16"/>
  <c r="AA679" i="16"/>
  <c r="Z679" i="16"/>
  <c r="Y679" i="16"/>
  <c r="X679" i="16"/>
  <c r="W679" i="16"/>
  <c r="V679" i="16"/>
  <c r="U679" i="16"/>
  <c r="T679" i="16"/>
  <c r="S679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/>
  <c r="E679" i="16"/>
  <c r="D679" i="16"/>
  <c r="AA677" i="16"/>
  <c r="Z677" i="16"/>
  <c r="Y677" i="16"/>
  <c r="X677" i="16"/>
  <c r="W677" i="16"/>
  <c r="V677" i="16"/>
  <c r="U677" i="16"/>
  <c r="T677" i="16"/>
  <c r="S677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F677" i="16"/>
  <c r="E677" i="16"/>
  <c r="D677" i="16"/>
  <c r="AA675" i="16"/>
  <c r="Z675" i="16"/>
  <c r="Y675" i="16"/>
  <c r="X675" i="16"/>
  <c r="W675" i="16"/>
  <c r="V675" i="16"/>
  <c r="U675" i="16"/>
  <c r="T675" i="16"/>
  <c r="S675" i="16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/>
  <c r="E675" i="16"/>
  <c r="D675" i="16"/>
  <c r="AA673" i="16"/>
  <c r="Z673" i="16"/>
  <c r="Y673" i="16"/>
  <c r="X673" i="16"/>
  <c r="W673" i="16"/>
  <c r="V673" i="16"/>
  <c r="U673" i="16"/>
  <c r="T673" i="16"/>
  <c r="S673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/>
  <c r="E673" i="16"/>
  <c r="D673" i="16"/>
  <c r="AA671" i="16"/>
  <c r="Z671" i="16"/>
  <c r="Y671" i="16"/>
  <c r="X671" i="16"/>
  <c r="W671" i="16"/>
  <c r="V671" i="16"/>
  <c r="U671" i="16"/>
  <c r="T671" i="16"/>
  <c r="S671" i="16"/>
  <c r="R671" i="16"/>
  <c r="Q671" i="16"/>
  <c r="P671" i="16"/>
  <c r="O671" i="16"/>
  <c r="N671" i="16"/>
  <c r="M671" i="16"/>
  <c r="L671" i="16"/>
  <c r="K671" i="16"/>
  <c r="J671" i="16"/>
  <c r="I671" i="16"/>
  <c r="H671" i="16"/>
  <c r="G671" i="16"/>
  <c r="F671" i="16"/>
  <c r="E671" i="16"/>
  <c r="D671" i="16"/>
  <c r="AA669" i="16"/>
  <c r="Z669" i="16"/>
  <c r="Y669" i="16"/>
  <c r="X669" i="16"/>
  <c r="W669" i="16"/>
  <c r="V669" i="16"/>
  <c r="U669" i="16"/>
  <c r="T669" i="16"/>
  <c r="S669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/>
  <c r="D669" i="16"/>
  <c r="AA667" i="16"/>
  <c r="Z667" i="16"/>
  <c r="Y667" i="16"/>
  <c r="X667" i="16"/>
  <c r="W667" i="16"/>
  <c r="V667" i="16"/>
  <c r="U667" i="16"/>
  <c r="T667" i="16"/>
  <c r="S667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/>
  <c r="E667" i="16"/>
  <c r="D667" i="16"/>
  <c r="AA665" i="16"/>
  <c r="Z665" i="16"/>
  <c r="Y665" i="16"/>
  <c r="X665" i="16"/>
  <c r="W665" i="16"/>
  <c r="V665" i="16"/>
  <c r="U665" i="16"/>
  <c r="T665" i="16"/>
  <c r="S665" i="16"/>
  <c r="R665" i="16"/>
  <c r="Q665" i="16"/>
  <c r="P665" i="16"/>
  <c r="O665" i="16"/>
  <c r="N665" i="16"/>
  <c r="M665" i="16"/>
  <c r="L665" i="16"/>
  <c r="K665" i="16"/>
  <c r="J665" i="16"/>
  <c r="I665" i="16"/>
  <c r="H665" i="16"/>
  <c r="G665" i="16"/>
  <c r="F665" i="16"/>
  <c r="E665" i="16"/>
  <c r="D665" i="16"/>
  <c r="AA663" i="16"/>
  <c r="Z663" i="16"/>
  <c r="Y663" i="16"/>
  <c r="X663" i="16"/>
  <c r="W663" i="16"/>
  <c r="V663" i="16"/>
  <c r="U663" i="16"/>
  <c r="T663" i="16"/>
  <c r="S663" i="16"/>
  <c r="R663" i="16"/>
  <c r="Q663" i="16"/>
  <c r="P663" i="16"/>
  <c r="O663" i="16"/>
  <c r="N663" i="16"/>
  <c r="M663" i="16"/>
  <c r="L663" i="16"/>
  <c r="K663" i="16"/>
  <c r="J663" i="16"/>
  <c r="I663" i="16"/>
  <c r="H663" i="16"/>
  <c r="G663" i="16"/>
  <c r="F663" i="16"/>
  <c r="E663" i="16"/>
  <c r="D663" i="16"/>
  <c r="AA661" i="16"/>
  <c r="Z661" i="16"/>
  <c r="Y661" i="16"/>
  <c r="X661" i="16"/>
  <c r="W661" i="16"/>
  <c r="V661" i="16"/>
  <c r="U661" i="16"/>
  <c r="T661" i="16"/>
  <c r="S661" i="16"/>
  <c r="R661" i="16"/>
  <c r="Q661" i="16"/>
  <c r="P661" i="16"/>
  <c r="O661" i="16"/>
  <c r="N661" i="16"/>
  <c r="M661" i="16"/>
  <c r="L661" i="16"/>
  <c r="K661" i="16"/>
  <c r="J661" i="16"/>
  <c r="I661" i="16"/>
  <c r="H661" i="16"/>
  <c r="G661" i="16"/>
  <c r="F661" i="16"/>
  <c r="E661" i="16"/>
  <c r="D661" i="16"/>
  <c r="AA659" i="16"/>
  <c r="Z659" i="16"/>
  <c r="Y659" i="16"/>
  <c r="X659" i="16"/>
  <c r="W659" i="16"/>
  <c r="V659" i="16"/>
  <c r="U659" i="16"/>
  <c r="T659" i="16"/>
  <c r="S659" i="16"/>
  <c r="R659" i="16"/>
  <c r="Q659" i="16"/>
  <c r="P659" i="16"/>
  <c r="O659" i="16"/>
  <c r="N659" i="16"/>
  <c r="M659" i="16"/>
  <c r="L659" i="16"/>
  <c r="K659" i="16"/>
  <c r="J659" i="16"/>
  <c r="I659" i="16"/>
  <c r="H659" i="16"/>
  <c r="G659" i="16"/>
  <c r="F659" i="16"/>
  <c r="E659" i="16"/>
  <c r="D659" i="16"/>
  <c r="AA657" i="16"/>
  <c r="Z657" i="16"/>
  <c r="Y657" i="16"/>
  <c r="X657" i="16"/>
  <c r="W657" i="16"/>
  <c r="V657" i="16"/>
  <c r="U657" i="16"/>
  <c r="T657" i="16"/>
  <c r="S657" i="16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F657" i="16"/>
  <c r="E657" i="16"/>
  <c r="D657" i="16"/>
  <c r="AA655" i="16"/>
  <c r="Z655" i="16"/>
  <c r="Y655" i="16"/>
  <c r="X655" i="16"/>
  <c r="W655" i="16"/>
  <c r="V655" i="16"/>
  <c r="U655" i="16"/>
  <c r="T655" i="16"/>
  <c r="S655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/>
  <c r="E655" i="16"/>
  <c r="D655" i="16"/>
  <c r="AA653" i="16"/>
  <c r="Z653" i="16"/>
  <c r="Y653" i="16"/>
  <c r="X653" i="16"/>
  <c r="W653" i="16"/>
  <c r="V653" i="16"/>
  <c r="U653" i="16"/>
  <c r="T653" i="16"/>
  <c r="S653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F653" i="16"/>
  <c r="E653" i="16"/>
  <c r="D653" i="16"/>
  <c r="AA651" i="16"/>
  <c r="Z651" i="16"/>
  <c r="Y651" i="16"/>
  <c r="X651" i="16"/>
  <c r="W651" i="16"/>
  <c r="V651" i="16"/>
  <c r="U651" i="16"/>
  <c r="T651" i="16"/>
  <c r="S651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/>
  <c r="D651" i="16"/>
  <c r="AA649" i="16"/>
  <c r="Z649" i="16"/>
  <c r="Y649" i="16"/>
  <c r="X649" i="16"/>
  <c r="W649" i="16"/>
  <c r="V649" i="16"/>
  <c r="U649" i="16"/>
  <c r="T649" i="16"/>
  <c r="S649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F649" i="16"/>
  <c r="E649" i="16"/>
  <c r="D649" i="16"/>
  <c r="AA647" i="16"/>
  <c r="Z647" i="16"/>
  <c r="Y647" i="16"/>
  <c r="X647" i="16"/>
  <c r="W647" i="16"/>
  <c r="V647" i="16"/>
  <c r="U647" i="16"/>
  <c r="T647" i="16"/>
  <c r="S647" i="16"/>
  <c r="R647" i="16"/>
  <c r="Q647" i="16"/>
  <c r="P647" i="16"/>
  <c r="O647" i="16"/>
  <c r="N647" i="16"/>
  <c r="M647" i="16"/>
  <c r="L647" i="16"/>
  <c r="K647" i="16"/>
  <c r="J647" i="16"/>
  <c r="I647" i="16"/>
  <c r="H647" i="16"/>
  <c r="G647" i="16"/>
  <c r="F647" i="16"/>
  <c r="E647" i="16"/>
  <c r="D647" i="16"/>
  <c r="AA645" i="16"/>
  <c r="Z645" i="16"/>
  <c r="Y645" i="16"/>
  <c r="X645" i="16"/>
  <c r="W645" i="16"/>
  <c r="V645" i="16"/>
  <c r="U645" i="16"/>
  <c r="T645" i="16"/>
  <c r="S645" i="16"/>
  <c r="R645" i="16"/>
  <c r="Q645" i="16"/>
  <c r="P645" i="16"/>
  <c r="O645" i="16"/>
  <c r="N645" i="16"/>
  <c r="M645" i="16"/>
  <c r="L645" i="16"/>
  <c r="K645" i="16"/>
  <c r="J645" i="16"/>
  <c r="I645" i="16"/>
  <c r="H645" i="16"/>
  <c r="G645" i="16"/>
  <c r="F645" i="16"/>
  <c r="E645" i="16"/>
  <c r="D645" i="16"/>
  <c r="AA643" i="16"/>
  <c r="Z643" i="16"/>
  <c r="Y643" i="16"/>
  <c r="X643" i="16"/>
  <c r="W643" i="16"/>
  <c r="V643" i="16"/>
  <c r="U643" i="16"/>
  <c r="T643" i="16"/>
  <c r="S643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F643" i="16"/>
  <c r="E643" i="16"/>
  <c r="D643" i="16"/>
  <c r="AA641" i="16"/>
  <c r="Z641" i="16"/>
  <c r="Y641" i="16"/>
  <c r="X641" i="16"/>
  <c r="W641" i="16"/>
  <c r="V641" i="16"/>
  <c r="U641" i="16"/>
  <c r="T641" i="16"/>
  <c r="S641" i="16"/>
  <c r="R641" i="16"/>
  <c r="Q641" i="16"/>
  <c r="P641" i="16"/>
  <c r="O641" i="16"/>
  <c r="N641" i="16"/>
  <c r="M641" i="16"/>
  <c r="L641" i="16"/>
  <c r="K641" i="16"/>
  <c r="J641" i="16"/>
  <c r="I641" i="16"/>
  <c r="H641" i="16"/>
  <c r="G641" i="16"/>
  <c r="F641" i="16"/>
  <c r="E641" i="16"/>
  <c r="D641" i="16"/>
  <c r="AA639" i="16"/>
  <c r="Z639" i="16"/>
  <c r="Y639" i="16"/>
  <c r="X639" i="16"/>
  <c r="W639" i="16"/>
  <c r="V639" i="16"/>
  <c r="U639" i="16"/>
  <c r="T639" i="16"/>
  <c r="S639" i="16"/>
  <c r="R639" i="16"/>
  <c r="Q639" i="16"/>
  <c r="P639" i="16"/>
  <c r="O639" i="16"/>
  <c r="N639" i="16"/>
  <c r="M639" i="16"/>
  <c r="L639" i="16"/>
  <c r="K639" i="16"/>
  <c r="J639" i="16"/>
  <c r="I639" i="16"/>
  <c r="H639" i="16"/>
  <c r="G639" i="16"/>
  <c r="F639" i="16"/>
  <c r="E639" i="16"/>
  <c r="D639" i="16"/>
  <c r="AA637" i="16"/>
  <c r="Z637" i="16"/>
  <c r="Y637" i="16"/>
  <c r="X637" i="16"/>
  <c r="W637" i="16"/>
  <c r="V637" i="16"/>
  <c r="U637" i="16"/>
  <c r="T637" i="16"/>
  <c r="S637" i="16"/>
  <c r="R637" i="16"/>
  <c r="Q637" i="16"/>
  <c r="P637" i="16"/>
  <c r="O637" i="16"/>
  <c r="N637" i="16"/>
  <c r="M637" i="16"/>
  <c r="L637" i="16"/>
  <c r="K637" i="16"/>
  <c r="J637" i="16"/>
  <c r="I637" i="16"/>
  <c r="H637" i="16"/>
  <c r="G637" i="16"/>
  <c r="F637" i="16"/>
  <c r="E637" i="16"/>
  <c r="D637" i="16"/>
  <c r="AA635" i="16"/>
  <c r="Z635" i="16"/>
  <c r="Y635" i="16"/>
  <c r="X635" i="16"/>
  <c r="W635" i="16"/>
  <c r="V635" i="16"/>
  <c r="U635" i="16"/>
  <c r="T635" i="16"/>
  <c r="S635" i="16"/>
  <c r="R635" i="16"/>
  <c r="Q635" i="16"/>
  <c r="P635" i="16"/>
  <c r="O635" i="16"/>
  <c r="N635" i="16"/>
  <c r="M635" i="16"/>
  <c r="L635" i="16"/>
  <c r="K635" i="16"/>
  <c r="J635" i="16"/>
  <c r="I635" i="16"/>
  <c r="H635" i="16"/>
  <c r="G635" i="16"/>
  <c r="F635" i="16"/>
  <c r="E635" i="16"/>
  <c r="D635" i="16"/>
  <c r="AA633" i="16"/>
  <c r="Z633" i="16"/>
  <c r="Y633" i="16"/>
  <c r="X633" i="16"/>
  <c r="W633" i="16"/>
  <c r="V633" i="16"/>
  <c r="U633" i="16"/>
  <c r="T633" i="16"/>
  <c r="S633" i="16"/>
  <c r="R633" i="16"/>
  <c r="Q633" i="16"/>
  <c r="P633" i="16"/>
  <c r="O633" i="16"/>
  <c r="N633" i="16"/>
  <c r="M633" i="16"/>
  <c r="L633" i="16"/>
  <c r="K633" i="16"/>
  <c r="J633" i="16"/>
  <c r="I633" i="16"/>
  <c r="H633" i="16"/>
  <c r="G633" i="16"/>
  <c r="F633" i="16"/>
  <c r="E633" i="16"/>
  <c r="D633" i="16"/>
  <c r="AA631" i="16"/>
  <c r="Z631" i="16"/>
  <c r="Y631" i="16"/>
  <c r="X631" i="16"/>
  <c r="W631" i="16"/>
  <c r="V631" i="16"/>
  <c r="U631" i="16"/>
  <c r="T631" i="16"/>
  <c r="S631" i="16"/>
  <c r="R631" i="16"/>
  <c r="Q631" i="16"/>
  <c r="P631" i="16"/>
  <c r="O631" i="16"/>
  <c r="N631" i="16"/>
  <c r="M631" i="16"/>
  <c r="L631" i="16"/>
  <c r="K631" i="16"/>
  <c r="J631" i="16"/>
  <c r="I631" i="16"/>
  <c r="H631" i="16"/>
  <c r="G631" i="16"/>
  <c r="F631" i="16"/>
  <c r="E631" i="16"/>
  <c r="D631" i="16"/>
  <c r="AA629" i="16"/>
  <c r="Z629" i="16"/>
  <c r="Y629" i="16"/>
  <c r="X629" i="16"/>
  <c r="W629" i="16"/>
  <c r="V629" i="16"/>
  <c r="U629" i="16"/>
  <c r="T629" i="16"/>
  <c r="S629" i="16"/>
  <c r="R629" i="16"/>
  <c r="Q629" i="16"/>
  <c r="P629" i="16"/>
  <c r="O629" i="16"/>
  <c r="N629" i="16"/>
  <c r="M629" i="16"/>
  <c r="L629" i="16"/>
  <c r="K629" i="16"/>
  <c r="J629" i="16"/>
  <c r="I629" i="16"/>
  <c r="H629" i="16"/>
  <c r="G629" i="16"/>
  <c r="F629" i="16"/>
  <c r="E629" i="16"/>
  <c r="D629" i="16"/>
  <c r="AA627" i="16"/>
  <c r="Z627" i="16"/>
  <c r="Y627" i="16"/>
  <c r="X627" i="16"/>
  <c r="W627" i="16"/>
  <c r="V627" i="16"/>
  <c r="U627" i="16"/>
  <c r="T627" i="16"/>
  <c r="S627" i="16"/>
  <c r="R627" i="16"/>
  <c r="Q627" i="16"/>
  <c r="P627" i="16"/>
  <c r="O627" i="16"/>
  <c r="N627" i="16"/>
  <c r="M627" i="16"/>
  <c r="L627" i="16"/>
  <c r="K627" i="16"/>
  <c r="J627" i="16"/>
  <c r="I627" i="16"/>
  <c r="H627" i="16"/>
  <c r="G627" i="16"/>
  <c r="F627" i="16"/>
  <c r="E627" i="16"/>
  <c r="D627" i="16"/>
  <c r="AA625" i="16"/>
  <c r="Z625" i="16"/>
  <c r="Y625" i="16"/>
  <c r="X625" i="16"/>
  <c r="W625" i="16"/>
  <c r="V625" i="16"/>
  <c r="U625" i="16"/>
  <c r="T625" i="16"/>
  <c r="S625" i="16"/>
  <c r="R625" i="16"/>
  <c r="Q625" i="16"/>
  <c r="P625" i="16"/>
  <c r="O625" i="16"/>
  <c r="N625" i="16"/>
  <c r="M625" i="16"/>
  <c r="L625" i="16"/>
  <c r="K625" i="16"/>
  <c r="J625" i="16"/>
  <c r="I625" i="16"/>
  <c r="H625" i="16"/>
  <c r="G625" i="16"/>
  <c r="F625" i="16"/>
  <c r="E625" i="16"/>
  <c r="D625" i="16"/>
  <c r="AA623" i="16"/>
  <c r="Z623" i="16"/>
  <c r="Y623" i="16"/>
  <c r="X623" i="16"/>
  <c r="W623" i="16"/>
  <c r="V623" i="16"/>
  <c r="U623" i="16"/>
  <c r="T623" i="16"/>
  <c r="S623" i="16"/>
  <c r="R623" i="16"/>
  <c r="Q623" i="16"/>
  <c r="P623" i="16"/>
  <c r="O623" i="16"/>
  <c r="N623" i="16"/>
  <c r="M623" i="16"/>
  <c r="L623" i="16"/>
  <c r="K623" i="16"/>
  <c r="J623" i="16"/>
  <c r="I623" i="16"/>
  <c r="H623" i="16"/>
  <c r="G623" i="16"/>
  <c r="F623" i="16"/>
  <c r="E623" i="16"/>
  <c r="D623" i="16"/>
  <c r="F758" i="15"/>
  <c r="F757" i="15" s="1"/>
  <c r="E758" i="15"/>
  <c r="E757" i="15" s="1"/>
  <c r="D757" i="15"/>
  <c r="AA745" i="15"/>
  <c r="Z745" i="15"/>
  <c r="Y745" i="15"/>
  <c r="X745" i="15"/>
  <c r="W745" i="15"/>
  <c r="V745" i="15"/>
  <c r="U745" i="15"/>
  <c r="T745" i="15"/>
  <c r="S745" i="15"/>
  <c r="R745" i="15"/>
  <c r="Q745" i="15"/>
  <c r="P745" i="15"/>
  <c r="O745" i="15"/>
  <c r="N745" i="15"/>
  <c r="M745" i="15"/>
  <c r="L745" i="15"/>
  <c r="K745" i="15"/>
  <c r="J745" i="15"/>
  <c r="I745" i="15"/>
  <c r="H745" i="15"/>
  <c r="G745" i="15"/>
  <c r="F745" i="15"/>
  <c r="E745" i="15"/>
  <c r="D745" i="15"/>
  <c r="AA743" i="15"/>
  <c r="Z743" i="15"/>
  <c r="Y743" i="15"/>
  <c r="X743" i="15"/>
  <c r="W743" i="15"/>
  <c r="V743" i="15"/>
  <c r="U743" i="15"/>
  <c r="T743" i="15"/>
  <c r="S743" i="15"/>
  <c r="R743" i="15"/>
  <c r="Q743" i="15"/>
  <c r="P743" i="15"/>
  <c r="O743" i="15"/>
  <c r="N743" i="15"/>
  <c r="M743" i="15"/>
  <c r="L743" i="15"/>
  <c r="K743" i="15"/>
  <c r="J743" i="15"/>
  <c r="I743" i="15"/>
  <c r="H743" i="15"/>
  <c r="G743" i="15"/>
  <c r="F743" i="15"/>
  <c r="E743" i="15"/>
  <c r="D743" i="15"/>
  <c r="AA741" i="15"/>
  <c r="Z741" i="15"/>
  <c r="Y741" i="15"/>
  <c r="X741" i="15"/>
  <c r="W741" i="15"/>
  <c r="V741" i="15"/>
  <c r="U741" i="15"/>
  <c r="T741" i="15"/>
  <c r="S741" i="15"/>
  <c r="R741" i="15"/>
  <c r="Q741" i="15"/>
  <c r="P741" i="15"/>
  <c r="O741" i="15"/>
  <c r="N741" i="15"/>
  <c r="M741" i="15"/>
  <c r="L741" i="15"/>
  <c r="K741" i="15"/>
  <c r="J741" i="15"/>
  <c r="I741" i="15"/>
  <c r="H741" i="15"/>
  <c r="G741" i="15"/>
  <c r="F741" i="15"/>
  <c r="E741" i="15"/>
  <c r="D741" i="15"/>
  <c r="AA739" i="15"/>
  <c r="Z739" i="15"/>
  <c r="Y739" i="15"/>
  <c r="X739" i="15"/>
  <c r="W739" i="15"/>
  <c r="V739" i="15"/>
  <c r="U739" i="15"/>
  <c r="T739" i="15"/>
  <c r="S739" i="15"/>
  <c r="R739" i="15"/>
  <c r="Q739" i="15"/>
  <c r="P739" i="15"/>
  <c r="O739" i="15"/>
  <c r="N739" i="15"/>
  <c r="M739" i="15"/>
  <c r="L739" i="15"/>
  <c r="K739" i="15"/>
  <c r="J739" i="15"/>
  <c r="I739" i="15"/>
  <c r="H739" i="15"/>
  <c r="G739" i="15"/>
  <c r="F739" i="15"/>
  <c r="E739" i="15"/>
  <c r="D739" i="15"/>
  <c r="AA737" i="15"/>
  <c r="Z737" i="15"/>
  <c r="Y737" i="15"/>
  <c r="X737" i="15"/>
  <c r="W737" i="15"/>
  <c r="V737" i="15"/>
  <c r="U737" i="15"/>
  <c r="T737" i="15"/>
  <c r="S737" i="15"/>
  <c r="R737" i="15"/>
  <c r="Q737" i="15"/>
  <c r="P737" i="15"/>
  <c r="O737" i="15"/>
  <c r="N737" i="15"/>
  <c r="M737" i="15"/>
  <c r="L737" i="15"/>
  <c r="K737" i="15"/>
  <c r="J737" i="15"/>
  <c r="I737" i="15"/>
  <c r="H737" i="15"/>
  <c r="G737" i="15"/>
  <c r="F737" i="15"/>
  <c r="E737" i="15"/>
  <c r="D737" i="15"/>
  <c r="AA735" i="15"/>
  <c r="Z735" i="15"/>
  <c r="Y735" i="15"/>
  <c r="X735" i="15"/>
  <c r="W735" i="15"/>
  <c r="V735" i="15"/>
  <c r="U735" i="15"/>
  <c r="T735" i="15"/>
  <c r="S735" i="15"/>
  <c r="R735" i="15"/>
  <c r="Q735" i="15"/>
  <c r="P735" i="15"/>
  <c r="O735" i="15"/>
  <c r="N735" i="15"/>
  <c r="M735" i="15"/>
  <c r="L735" i="15"/>
  <c r="K735" i="15"/>
  <c r="J735" i="15"/>
  <c r="I735" i="15"/>
  <c r="H735" i="15"/>
  <c r="G735" i="15"/>
  <c r="F735" i="15"/>
  <c r="E735" i="15"/>
  <c r="D735" i="15"/>
  <c r="AA733" i="15"/>
  <c r="Z733" i="15"/>
  <c r="Y733" i="15"/>
  <c r="X733" i="15"/>
  <c r="W733" i="15"/>
  <c r="V733" i="15"/>
  <c r="U733" i="15"/>
  <c r="T733" i="15"/>
  <c r="S733" i="15"/>
  <c r="R733" i="15"/>
  <c r="Q733" i="15"/>
  <c r="P733" i="15"/>
  <c r="O733" i="15"/>
  <c r="N733" i="15"/>
  <c r="M733" i="15"/>
  <c r="L733" i="15"/>
  <c r="K733" i="15"/>
  <c r="J733" i="15"/>
  <c r="I733" i="15"/>
  <c r="H733" i="15"/>
  <c r="G733" i="15"/>
  <c r="F733" i="15"/>
  <c r="E733" i="15"/>
  <c r="D733" i="15"/>
  <c r="AA731" i="15"/>
  <c r="Z731" i="15"/>
  <c r="Y731" i="15"/>
  <c r="X731" i="15"/>
  <c r="W731" i="15"/>
  <c r="V731" i="15"/>
  <c r="U731" i="15"/>
  <c r="T731" i="15"/>
  <c r="S731" i="15"/>
  <c r="R731" i="15"/>
  <c r="Q731" i="15"/>
  <c r="P731" i="15"/>
  <c r="O731" i="15"/>
  <c r="N731" i="15"/>
  <c r="M731" i="15"/>
  <c r="L731" i="15"/>
  <c r="K731" i="15"/>
  <c r="J731" i="15"/>
  <c r="I731" i="15"/>
  <c r="H731" i="15"/>
  <c r="G731" i="15"/>
  <c r="F731" i="15"/>
  <c r="E731" i="15"/>
  <c r="D731" i="15"/>
  <c r="AA729" i="15"/>
  <c r="Z729" i="15"/>
  <c r="Y729" i="15"/>
  <c r="X729" i="15"/>
  <c r="W729" i="15"/>
  <c r="V729" i="15"/>
  <c r="U729" i="15"/>
  <c r="T729" i="15"/>
  <c r="S729" i="15"/>
  <c r="R729" i="15"/>
  <c r="Q729" i="15"/>
  <c r="P729" i="15"/>
  <c r="O729" i="15"/>
  <c r="N729" i="15"/>
  <c r="M729" i="15"/>
  <c r="L729" i="15"/>
  <c r="K729" i="15"/>
  <c r="J729" i="15"/>
  <c r="I729" i="15"/>
  <c r="H729" i="15"/>
  <c r="G729" i="15"/>
  <c r="F729" i="15"/>
  <c r="E729" i="15"/>
  <c r="D729" i="15"/>
  <c r="AA727" i="15"/>
  <c r="Z727" i="15"/>
  <c r="Y727" i="15"/>
  <c r="X727" i="15"/>
  <c r="W727" i="15"/>
  <c r="V727" i="15"/>
  <c r="U727" i="15"/>
  <c r="T727" i="15"/>
  <c r="S727" i="15"/>
  <c r="R727" i="15"/>
  <c r="Q727" i="15"/>
  <c r="P727" i="15"/>
  <c r="O727" i="15"/>
  <c r="N727" i="15"/>
  <c r="M727" i="15"/>
  <c r="L727" i="15"/>
  <c r="K727" i="15"/>
  <c r="J727" i="15"/>
  <c r="I727" i="15"/>
  <c r="H727" i="15"/>
  <c r="G727" i="15"/>
  <c r="F727" i="15"/>
  <c r="E727" i="15"/>
  <c r="D727" i="15"/>
  <c r="AA725" i="15"/>
  <c r="Z725" i="15"/>
  <c r="Y725" i="15"/>
  <c r="X725" i="15"/>
  <c r="W725" i="15"/>
  <c r="V725" i="15"/>
  <c r="U725" i="15"/>
  <c r="T725" i="15"/>
  <c r="S725" i="15"/>
  <c r="R725" i="15"/>
  <c r="Q725" i="15"/>
  <c r="P725" i="15"/>
  <c r="O725" i="15"/>
  <c r="N725" i="15"/>
  <c r="M725" i="15"/>
  <c r="L725" i="15"/>
  <c r="K725" i="15"/>
  <c r="J725" i="15"/>
  <c r="I725" i="15"/>
  <c r="H725" i="15"/>
  <c r="G725" i="15"/>
  <c r="F725" i="15"/>
  <c r="E725" i="15"/>
  <c r="D725" i="15"/>
  <c r="AA723" i="15"/>
  <c r="Z723" i="15"/>
  <c r="Y723" i="15"/>
  <c r="X723" i="15"/>
  <c r="W723" i="15"/>
  <c r="V723" i="15"/>
  <c r="U723" i="15"/>
  <c r="T723" i="15"/>
  <c r="S723" i="15"/>
  <c r="R723" i="15"/>
  <c r="Q723" i="15"/>
  <c r="P723" i="15"/>
  <c r="O723" i="15"/>
  <c r="N723" i="15"/>
  <c r="M723" i="15"/>
  <c r="L723" i="15"/>
  <c r="K723" i="15"/>
  <c r="J723" i="15"/>
  <c r="I723" i="15"/>
  <c r="H723" i="15"/>
  <c r="G723" i="15"/>
  <c r="F723" i="15"/>
  <c r="E723" i="15"/>
  <c r="D723" i="15"/>
  <c r="AA721" i="15"/>
  <c r="Z721" i="15"/>
  <c r="Y721" i="15"/>
  <c r="X721" i="15"/>
  <c r="W721" i="15"/>
  <c r="V721" i="15"/>
  <c r="U721" i="15"/>
  <c r="T721" i="15"/>
  <c r="S721" i="15"/>
  <c r="R721" i="15"/>
  <c r="Q721" i="15"/>
  <c r="P721" i="15"/>
  <c r="O721" i="15"/>
  <c r="N721" i="15"/>
  <c r="M721" i="15"/>
  <c r="L721" i="15"/>
  <c r="K721" i="15"/>
  <c r="J721" i="15"/>
  <c r="I721" i="15"/>
  <c r="H721" i="15"/>
  <c r="G721" i="15"/>
  <c r="F721" i="15"/>
  <c r="E721" i="15"/>
  <c r="D721" i="15"/>
  <c r="AA719" i="15"/>
  <c r="Z719" i="15"/>
  <c r="Y719" i="15"/>
  <c r="X719" i="15"/>
  <c r="W719" i="15"/>
  <c r="V719" i="15"/>
  <c r="U719" i="15"/>
  <c r="T719" i="15"/>
  <c r="S719" i="15"/>
  <c r="R719" i="15"/>
  <c r="Q719" i="15"/>
  <c r="P719" i="15"/>
  <c r="O719" i="15"/>
  <c r="N719" i="15"/>
  <c r="M719" i="15"/>
  <c r="L719" i="15"/>
  <c r="K719" i="15"/>
  <c r="J719" i="15"/>
  <c r="I719" i="15"/>
  <c r="H719" i="15"/>
  <c r="G719" i="15"/>
  <c r="F719" i="15"/>
  <c r="E719" i="15"/>
  <c r="D719" i="15"/>
  <c r="AA717" i="15"/>
  <c r="Z717" i="15"/>
  <c r="Y717" i="15"/>
  <c r="X717" i="15"/>
  <c r="W717" i="15"/>
  <c r="V717" i="15"/>
  <c r="U717" i="15"/>
  <c r="T717" i="15"/>
  <c r="S717" i="15"/>
  <c r="R717" i="15"/>
  <c r="Q717" i="15"/>
  <c r="P717" i="15"/>
  <c r="O717" i="15"/>
  <c r="N717" i="15"/>
  <c r="M717" i="15"/>
  <c r="L717" i="15"/>
  <c r="K717" i="15"/>
  <c r="J717" i="15"/>
  <c r="I717" i="15"/>
  <c r="H717" i="15"/>
  <c r="G717" i="15"/>
  <c r="F717" i="15"/>
  <c r="E717" i="15"/>
  <c r="D717" i="15"/>
  <c r="AA715" i="15"/>
  <c r="Z715" i="15"/>
  <c r="Y715" i="15"/>
  <c r="X715" i="15"/>
  <c r="W715" i="15"/>
  <c r="V715" i="15"/>
  <c r="U715" i="15"/>
  <c r="T715" i="15"/>
  <c r="S715" i="15"/>
  <c r="R715" i="15"/>
  <c r="Q715" i="15"/>
  <c r="P715" i="15"/>
  <c r="O715" i="15"/>
  <c r="N715" i="15"/>
  <c r="M715" i="15"/>
  <c r="L715" i="15"/>
  <c r="K715" i="15"/>
  <c r="J715" i="15"/>
  <c r="I715" i="15"/>
  <c r="H715" i="15"/>
  <c r="G715" i="15"/>
  <c r="F715" i="15"/>
  <c r="E715" i="15"/>
  <c r="D715" i="15"/>
  <c r="AA713" i="15"/>
  <c r="Z713" i="15"/>
  <c r="Y713" i="15"/>
  <c r="X713" i="15"/>
  <c r="W713" i="15"/>
  <c r="V713" i="15"/>
  <c r="U713" i="15"/>
  <c r="T713" i="15"/>
  <c r="S713" i="15"/>
  <c r="R713" i="15"/>
  <c r="Q713" i="15"/>
  <c r="P713" i="15"/>
  <c r="O713" i="15"/>
  <c r="N713" i="15"/>
  <c r="M713" i="15"/>
  <c r="L713" i="15"/>
  <c r="K713" i="15"/>
  <c r="J713" i="15"/>
  <c r="I713" i="15"/>
  <c r="H713" i="15"/>
  <c r="G713" i="15"/>
  <c r="F713" i="15"/>
  <c r="E713" i="15"/>
  <c r="D713" i="15"/>
  <c r="AA711" i="15"/>
  <c r="Z711" i="15"/>
  <c r="Y711" i="15"/>
  <c r="X711" i="15"/>
  <c r="W711" i="15"/>
  <c r="V711" i="15"/>
  <c r="U711" i="15"/>
  <c r="T711" i="15"/>
  <c r="S711" i="15"/>
  <c r="R711" i="15"/>
  <c r="Q711" i="15"/>
  <c r="P711" i="15"/>
  <c r="O711" i="15"/>
  <c r="N711" i="15"/>
  <c r="M711" i="15"/>
  <c r="L711" i="15"/>
  <c r="K711" i="15"/>
  <c r="J711" i="15"/>
  <c r="I711" i="15"/>
  <c r="H711" i="15"/>
  <c r="G711" i="15"/>
  <c r="F711" i="15"/>
  <c r="E711" i="15"/>
  <c r="D711" i="15"/>
  <c r="AA709" i="15"/>
  <c r="Z709" i="15"/>
  <c r="Y709" i="15"/>
  <c r="X709" i="15"/>
  <c r="W709" i="15"/>
  <c r="V709" i="15"/>
  <c r="U709" i="15"/>
  <c r="T709" i="15"/>
  <c r="S709" i="15"/>
  <c r="R709" i="15"/>
  <c r="Q709" i="15"/>
  <c r="P709" i="15"/>
  <c r="O709" i="15"/>
  <c r="N709" i="15"/>
  <c r="M709" i="15"/>
  <c r="L709" i="15"/>
  <c r="K709" i="15"/>
  <c r="J709" i="15"/>
  <c r="I709" i="15"/>
  <c r="H709" i="15"/>
  <c r="G709" i="15"/>
  <c r="F709" i="15"/>
  <c r="E709" i="15"/>
  <c r="D709" i="15"/>
  <c r="AA707" i="15"/>
  <c r="Z707" i="15"/>
  <c r="Y707" i="15"/>
  <c r="X707" i="15"/>
  <c r="W707" i="15"/>
  <c r="V707" i="15"/>
  <c r="U707" i="15"/>
  <c r="T707" i="15"/>
  <c r="S707" i="15"/>
  <c r="R707" i="15"/>
  <c r="Q707" i="15"/>
  <c r="P707" i="15"/>
  <c r="O707" i="15"/>
  <c r="N707" i="15"/>
  <c r="M707" i="15"/>
  <c r="L707" i="15"/>
  <c r="K707" i="15"/>
  <c r="J707" i="15"/>
  <c r="I707" i="15"/>
  <c r="H707" i="15"/>
  <c r="G707" i="15"/>
  <c r="F707" i="15"/>
  <c r="E707" i="15"/>
  <c r="D707" i="15"/>
  <c r="AA705" i="15"/>
  <c r="Z705" i="15"/>
  <c r="Y705" i="15"/>
  <c r="X705" i="15"/>
  <c r="W705" i="15"/>
  <c r="V705" i="15"/>
  <c r="U705" i="15"/>
  <c r="T705" i="15"/>
  <c r="S705" i="15"/>
  <c r="R705" i="15"/>
  <c r="Q705" i="15"/>
  <c r="P705" i="15"/>
  <c r="O705" i="15"/>
  <c r="N705" i="15"/>
  <c r="M705" i="15"/>
  <c r="L705" i="15"/>
  <c r="K705" i="15"/>
  <c r="J705" i="15"/>
  <c r="I705" i="15"/>
  <c r="H705" i="15"/>
  <c r="G705" i="15"/>
  <c r="F705" i="15"/>
  <c r="E705" i="15"/>
  <c r="D705" i="15"/>
  <c r="AA703" i="15"/>
  <c r="Z703" i="15"/>
  <c r="Y703" i="15"/>
  <c r="X703" i="15"/>
  <c r="W703" i="15"/>
  <c r="V703" i="15"/>
  <c r="U703" i="15"/>
  <c r="T703" i="15"/>
  <c r="S703" i="15"/>
  <c r="R703" i="15"/>
  <c r="Q703" i="15"/>
  <c r="P703" i="15"/>
  <c r="O703" i="15"/>
  <c r="N703" i="15"/>
  <c r="M703" i="15"/>
  <c r="L703" i="15"/>
  <c r="K703" i="15"/>
  <c r="J703" i="15"/>
  <c r="I703" i="15"/>
  <c r="H703" i="15"/>
  <c r="G703" i="15"/>
  <c r="F703" i="15"/>
  <c r="E703" i="15"/>
  <c r="D703" i="15"/>
  <c r="AA701" i="15"/>
  <c r="Z701" i="15"/>
  <c r="Y701" i="15"/>
  <c r="X701" i="15"/>
  <c r="W701" i="15"/>
  <c r="V701" i="15"/>
  <c r="U701" i="15"/>
  <c r="T701" i="15"/>
  <c r="S701" i="15"/>
  <c r="R701" i="15"/>
  <c r="Q701" i="15"/>
  <c r="P701" i="15"/>
  <c r="O701" i="15"/>
  <c r="N701" i="15"/>
  <c r="M701" i="15"/>
  <c r="L701" i="15"/>
  <c r="K701" i="15"/>
  <c r="J701" i="15"/>
  <c r="I701" i="15"/>
  <c r="H701" i="15"/>
  <c r="G701" i="15"/>
  <c r="F701" i="15"/>
  <c r="E701" i="15"/>
  <c r="D701" i="15"/>
  <c r="AA699" i="15"/>
  <c r="Z699" i="15"/>
  <c r="Y699" i="15"/>
  <c r="X699" i="15"/>
  <c r="W699" i="15"/>
  <c r="V699" i="15"/>
  <c r="U699" i="15"/>
  <c r="T699" i="15"/>
  <c r="S699" i="15"/>
  <c r="R699" i="15"/>
  <c r="Q699" i="15"/>
  <c r="P699" i="15"/>
  <c r="O699" i="15"/>
  <c r="N699" i="15"/>
  <c r="M699" i="15"/>
  <c r="L699" i="15"/>
  <c r="K699" i="15"/>
  <c r="J699" i="15"/>
  <c r="I699" i="15"/>
  <c r="H699" i="15"/>
  <c r="G699" i="15"/>
  <c r="F699" i="15"/>
  <c r="E699" i="15"/>
  <c r="D699" i="15"/>
  <c r="AA697" i="15"/>
  <c r="Z697" i="15"/>
  <c r="Y697" i="15"/>
  <c r="X697" i="15"/>
  <c r="W697" i="15"/>
  <c r="V697" i="15"/>
  <c r="U697" i="15"/>
  <c r="T697" i="15"/>
  <c r="S697" i="15"/>
  <c r="R697" i="15"/>
  <c r="Q697" i="15"/>
  <c r="P697" i="15"/>
  <c r="O697" i="15"/>
  <c r="N697" i="15"/>
  <c r="M697" i="15"/>
  <c r="L697" i="15"/>
  <c r="K697" i="15"/>
  <c r="J697" i="15"/>
  <c r="I697" i="15"/>
  <c r="H697" i="15"/>
  <c r="G697" i="15"/>
  <c r="F697" i="15"/>
  <c r="E697" i="15"/>
  <c r="D697" i="15"/>
  <c r="AA695" i="15"/>
  <c r="Z695" i="15"/>
  <c r="Y695" i="15"/>
  <c r="X695" i="15"/>
  <c r="W695" i="15"/>
  <c r="V695" i="15"/>
  <c r="U695" i="15"/>
  <c r="T695" i="15"/>
  <c r="S695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F695" i="15"/>
  <c r="E695" i="15"/>
  <c r="D695" i="15"/>
  <c r="AA693" i="15"/>
  <c r="Z693" i="15"/>
  <c r="Y693" i="15"/>
  <c r="X693" i="15"/>
  <c r="W693" i="15"/>
  <c r="V693" i="15"/>
  <c r="U693" i="15"/>
  <c r="T693" i="15"/>
  <c r="S693" i="15"/>
  <c r="R693" i="15"/>
  <c r="Q693" i="15"/>
  <c r="P693" i="15"/>
  <c r="O693" i="15"/>
  <c r="N693" i="15"/>
  <c r="M693" i="15"/>
  <c r="L693" i="15"/>
  <c r="K693" i="15"/>
  <c r="J693" i="15"/>
  <c r="I693" i="15"/>
  <c r="H693" i="15"/>
  <c r="G693" i="15"/>
  <c r="F693" i="15"/>
  <c r="E693" i="15"/>
  <c r="D693" i="15"/>
  <c r="AA691" i="15"/>
  <c r="Z691" i="15"/>
  <c r="Y691" i="15"/>
  <c r="X691" i="15"/>
  <c r="W691" i="15"/>
  <c r="V691" i="15"/>
  <c r="U691" i="15"/>
  <c r="T691" i="15"/>
  <c r="S691" i="15"/>
  <c r="R691" i="15"/>
  <c r="Q691" i="15"/>
  <c r="P691" i="15"/>
  <c r="O691" i="15"/>
  <c r="N691" i="15"/>
  <c r="M691" i="15"/>
  <c r="L691" i="15"/>
  <c r="K691" i="15"/>
  <c r="J691" i="15"/>
  <c r="I691" i="15"/>
  <c r="H691" i="15"/>
  <c r="G691" i="15"/>
  <c r="F691" i="15"/>
  <c r="E691" i="15"/>
  <c r="D691" i="15"/>
  <c r="AA689" i="15"/>
  <c r="Z689" i="15"/>
  <c r="Y689" i="15"/>
  <c r="X689" i="15"/>
  <c r="W689" i="15"/>
  <c r="V689" i="15"/>
  <c r="U689" i="15"/>
  <c r="T689" i="15"/>
  <c r="S689" i="15"/>
  <c r="R689" i="15"/>
  <c r="Q689" i="15"/>
  <c r="P689" i="15"/>
  <c r="O689" i="15"/>
  <c r="N689" i="15"/>
  <c r="M689" i="15"/>
  <c r="L689" i="15"/>
  <c r="K689" i="15"/>
  <c r="J689" i="15"/>
  <c r="I689" i="15"/>
  <c r="H689" i="15"/>
  <c r="G689" i="15"/>
  <c r="F689" i="15"/>
  <c r="E689" i="15"/>
  <c r="D689" i="15"/>
  <c r="AA687" i="15"/>
  <c r="Z687" i="15"/>
  <c r="Y687" i="15"/>
  <c r="X687" i="15"/>
  <c r="W687" i="15"/>
  <c r="V687" i="15"/>
  <c r="U687" i="15"/>
  <c r="T687" i="15"/>
  <c r="S687" i="15"/>
  <c r="R687" i="15"/>
  <c r="Q687" i="15"/>
  <c r="P687" i="15"/>
  <c r="O687" i="15"/>
  <c r="N687" i="15"/>
  <c r="M687" i="15"/>
  <c r="L687" i="15"/>
  <c r="K687" i="15"/>
  <c r="J687" i="15"/>
  <c r="I687" i="15"/>
  <c r="H687" i="15"/>
  <c r="G687" i="15"/>
  <c r="F687" i="15"/>
  <c r="E687" i="15"/>
  <c r="D687" i="15"/>
  <c r="AA681" i="15"/>
  <c r="Z681" i="15"/>
  <c r="Y681" i="15"/>
  <c r="X681" i="15"/>
  <c r="W681" i="15"/>
  <c r="V681" i="15"/>
  <c r="U681" i="15"/>
  <c r="T681" i="15"/>
  <c r="S681" i="15"/>
  <c r="R681" i="15"/>
  <c r="Q681" i="15"/>
  <c r="P681" i="15"/>
  <c r="O681" i="15"/>
  <c r="N681" i="15"/>
  <c r="M681" i="15"/>
  <c r="L681" i="15"/>
  <c r="K681" i="15"/>
  <c r="J681" i="15"/>
  <c r="I681" i="15"/>
  <c r="H681" i="15"/>
  <c r="G681" i="15"/>
  <c r="F681" i="15"/>
  <c r="E681" i="15"/>
  <c r="D681" i="15"/>
  <c r="AA679" i="15"/>
  <c r="Z679" i="15"/>
  <c r="Y679" i="15"/>
  <c r="X679" i="15"/>
  <c r="W679" i="15"/>
  <c r="V679" i="15"/>
  <c r="U679" i="15"/>
  <c r="T679" i="15"/>
  <c r="S679" i="15"/>
  <c r="R679" i="15"/>
  <c r="Q679" i="15"/>
  <c r="P679" i="15"/>
  <c r="O679" i="15"/>
  <c r="N679" i="15"/>
  <c r="M679" i="15"/>
  <c r="L679" i="15"/>
  <c r="K679" i="15"/>
  <c r="J679" i="15"/>
  <c r="I679" i="15"/>
  <c r="H679" i="15"/>
  <c r="G679" i="15"/>
  <c r="F679" i="15"/>
  <c r="E679" i="15"/>
  <c r="D679" i="15"/>
  <c r="AA677" i="15"/>
  <c r="Z677" i="15"/>
  <c r="Y677" i="15"/>
  <c r="X677" i="15"/>
  <c r="W677" i="15"/>
  <c r="V677" i="15"/>
  <c r="U677" i="15"/>
  <c r="T677" i="15"/>
  <c r="S677" i="15"/>
  <c r="R677" i="15"/>
  <c r="Q677" i="15"/>
  <c r="P677" i="15"/>
  <c r="O677" i="15"/>
  <c r="N677" i="15"/>
  <c r="M677" i="15"/>
  <c r="L677" i="15"/>
  <c r="K677" i="15"/>
  <c r="J677" i="15"/>
  <c r="I677" i="15"/>
  <c r="H677" i="15"/>
  <c r="G677" i="15"/>
  <c r="F677" i="15"/>
  <c r="E677" i="15"/>
  <c r="D677" i="15"/>
  <c r="AA675" i="15"/>
  <c r="Z675" i="15"/>
  <c r="Y675" i="15"/>
  <c r="X675" i="15"/>
  <c r="W675" i="15"/>
  <c r="V675" i="15"/>
  <c r="U675" i="15"/>
  <c r="T675" i="15"/>
  <c r="S675" i="15"/>
  <c r="R675" i="15"/>
  <c r="Q675" i="15"/>
  <c r="P675" i="15"/>
  <c r="O675" i="15"/>
  <c r="N675" i="15"/>
  <c r="M675" i="15"/>
  <c r="L675" i="15"/>
  <c r="K675" i="15"/>
  <c r="J675" i="15"/>
  <c r="I675" i="15"/>
  <c r="H675" i="15"/>
  <c r="G675" i="15"/>
  <c r="F675" i="15"/>
  <c r="E675" i="15"/>
  <c r="D675" i="15"/>
  <c r="AA673" i="15"/>
  <c r="Z673" i="15"/>
  <c r="Y673" i="15"/>
  <c r="X673" i="15"/>
  <c r="W673" i="15"/>
  <c r="V673" i="15"/>
  <c r="U673" i="15"/>
  <c r="T673" i="15"/>
  <c r="S673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F673" i="15"/>
  <c r="E673" i="15"/>
  <c r="D673" i="15"/>
  <c r="AA671" i="15"/>
  <c r="Z671" i="15"/>
  <c r="Y671" i="15"/>
  <c r="X671" i="15"/>
  <c r="W671" i="15"/>
  <c r="V671" i="15"/>
  <c r="U671" i="15"/>
  <c r="T671" i="15"/>
  <c r="S671" i="15"/>
  <c r="R671" i="15"/>
  <c r="Q671" i="15"/>
  <c r="P671" i="15"/>
  <c r="O671" i="15"/>
  <c r="N671" i="15"/>
  <c r="M671" i="15"/>
  <c r="L671" i="15"/>
  <c r="K671" i="15"/>
  <c r="J671" i="15"/>
  <c r="I671" i="15"/>
  <c r="H671" i="15"/>
  <c r="G671" i="15"/>
  <c r="F671" i="15"/>
  <c r="E671" i="15"/>
  <c r="D671" i="15"/>
  <c r="AA669" i="15"/>
  <c r="Z669" i="15"/>
  <c r="Y669" i="15"/>
  <c r="X669" i="15"/>
  <c r="W669" i="15"/>
  <c r="V669" i="15"/>
  <c r="U669" i="15"/>
  <c r="T669" i="15"/>
  <c r="S669" i="15"/>
  <c r="R669" i="15"/>
  <c r="Q669" i="15"/>
  <c r="P669" i="15"/>
  <c r="O669" i="15"/>
  <c r="N669" i="15"/>
  <c r="M669" i="15"/>
  <c r="L669" i="15"/>
  <c r="K669" i="15"/>
  <c r="J669" i="15"/>
  <c r="I669" i="15"/>
  <c r="H669" i="15"/>
  <c r="G669" i="15"/>
  <c r="F669" i="15"/>
  <c r="E669" i="15"/>
  <c r="D669" i="15"/>
  <c r="AA667" i="15"/>
  <c r="Z667" i="15"/>
  <c r="Y667" i="15"/>
  <c r="X667" i="15"/>
  <c r="W667" i="15"/>
  <c r="V667" i="15"/>
  <c r="U667" i="15"/>
  <c r="T667" i="15"/>
  <c r="S667" i="15"/>
  <c r="R667" i="15"/>
  <c r="Q667" i="15"/>
  <c r="P667" i="15"/>
  <c r="O667" i="15"/>
  <c r="N667" i="15"/>
  <c r="M667" i="15"/>
  <c r="L667" i="15"/>
  <c r="K667" i="15"/>
  <c r="J667" i="15"/>
  <c r="I667" i="15"/>
  <c r="H667" i="15"/>
  <c r="G667" i="15"/>
  <c r="F667" i="15"/>
  <c r="E667" i="15"/>
  <c r="D667" i="15"/>
  <c r="AA665" i="15"/>
  <c r="Z665" i="15"/>
  <c r="Y665" i="15"/>
  <c r="X665" i="15"/>
  <c r="W665" i="15"/>
  <c r="V665" i="15"/>
  <c r="U665" i="15"/>
  <c r="T665" i="15"/>
  <c r="S665" i="15"/>
  <c r="R665" i="15"/>
  <c r="Q665" i="15"/>
  <c r="P665" i="15"/>
  <c r="O665" i="15"/>
  <c r="N665" i="15"/>
  <c r="M665" i="15"/>
  <c r="L665" i="15"/>
  <c r="K665" i="15"/>
  <c r="J665" i="15"/>
  <c r="I665" i="15"/>
  <c r="H665" i="15"/>
  <c r="G665" i="15"/>
  <c r="F665" i="15"/>
  <c r="E665" i="15"/>
  <c r="D665" i="15"/>
  <c r="AA663" i="15"/>
  <c r="Z663" i="15"/>
  <c r="Y663" i="15"/>
  <c r="X663" i="15"/>
  <c r="W663" i="15"/>
  <c r="V663" i="15"/>
  <c r="U663" i="15"/>
  <c r="T663" i="15"/>
  <c r="S663" i="15"/>
  <c r="R663" i="15"/>
  <c r="Q663" i="15"/>
  <c r="P663" i="15"/>
  <c r="O663" i="15"/>
  <c r="N663" i="15"/>
  <c r="M663" i="15"/>
  <c r="L663" i="15"/>
  <c r="K663" i="15"/>
  <c r="J663" i="15"/>
  <c r="I663" i="15"/>
  <c r="H663" i="15"/>
  <c r="G663" i="15"/>
  <c r="F663" i="15"/>
  <c r="E663" i="15"/>
  <c r="D663" i="15"/>
  <c r="AA661" i="15"/>
  <c r="Z661" i="15"/>
  <c r="Y661" i="15"/>
  <c r="X661" i="15"/>
  <c r="W661" i="15"/>
  <c r="V661" i="15"/>
  <c r="U661" i="15"/>
  <c r="T661" i="15"/>
  <c r="S661" i="15"/>
  <c r="R661" i="15"/>
  <c r="Q661" i="15"/>
  <c r="P661" i="15"/>
  <c r="O661" i="15"/>
  <c r="N661" i="15"/>
  <c r="M661" i="15"/>
  <c r="L661" i="15"/>
  <c r="K661" i="15"/>
  <c r="J661" i="15"/>
  <c r="I661" i="15"/>
  <c r="H661" i="15"/>
  <c r="G661" i="15"/>
  <c r="F661" i="15"/>
  <c r="E661" i="15"/>
  <c r="D661" i="15"/>
  <c r="AA659" i="15"/>
  <c r="Z659" i="15"/>
  <c r="Y659" i="15"/>
  <c r="X659" i="15"/>
  <c r="W659" i="15"/>
  <c r="V659" i="15"/>
  <c r="U659" i="15"/>
  <c r="T659" i="15"/>
  <c r="S659" i="15"/>
  <c r="R659" i="15"/>
  <c r="Q659" i="15"/>
  <c r="P659" i="15"/>
  <c r="O659" i="15"/>
  <c r="N659" i="15"/>
  <c r="M659" i="15"/>
  <c r="L659" i="15"/>
  <c r="K659" i="15"/>
  <c r="J659" i="15"/>
  <c r="I659" i="15"/>
  <c r="H659" i="15"/>
  <c r="G659" i="15"/>
  <c r="F659" i="15"/>
  <c r="E659" i="15"/>
  <c r="D659" i="15"/>
  <c r="AA657" i="15"/>
  <c r="Z657" i="15"/>
  <c r="Y657" i="15"/>
  <c r="X657" i="15"/>
  <c r="W657" i="15"/>
  <c r="V657" i="15"/>
  <c r="U657" i="15"/>
  <c r="T657" i="15"/>
  <c r="S657" i="15"/>
  <c r="R657" i="15"/>
  <c r="Q657" i="15"/>
  <c r="P657" i="15"/>
  <c r="O657" i="15"/>
  <c r="N657" i="15"/>
  <c r="M657" i="15"/>
  <c r="L657" i="15"/>
  <c r="K657" i="15"/>
  <c r="J657" i="15"/>
  <c r="I657" i="15"/>
  <c r="H657" i="15"/>
  <c r="G657" i="15"/>
  <c r="F657" i="15"/>
  <c r="E657" i="15"/>
  <c r="D657" i="15"/>
  <c r="AA655" i="15"/>
  <c r="Z655" i="15"/>
  <c r="Y655" i="15"/>
  <c r="X655" i="15"/>
  <c r="W655" i="15"/>
  <c r="V655" i="15"/>
  <c r="U655" i="15"/>
  <c r="T655" i="15"/>
  <c r="S655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F655" i="15"/>
  <c r="E655" i="15"/>
  <c r="D655" i="15"/>
  <c r="AA653" i="15"/>
  <c r="Z653" i="15"/>
  <c r="Y653" i="15"/>
  <c r="X653" i="15"/>
  <c r="W653" i="15"/>
  <c r="V653" i="15"/>
  <c r="U653" i="15"/>
  <c r="T653" i="15"/>
  <c r="S653" i="15"/>
  <c r="R653" i="15"/>
  <c r="Q653" i="15"/>
  <c r="P653" i="15"/>
  <c r="O653" i="15"/>
  <c r="N653" i="15"/>
  <c r="M653" i="15"/>
  <c r="L653" i="15"/>
  <c r="K653" i="15"/>
  <c r="J653" i="15"/>
  <c r="I653" i="15"/>
  <c r="H653" i="15"/>
  <c r="G653" i="15"/>
  <c r="F653" i="15"/>
  <c r="E653" i="15"/>
  <c r="D653" i="15"/>
  <c r="AA651" i="15"/>
  <c r="Z651" i="15"/>
  <c r="Y651" i="15"/>
  <c r="X651" i="15"/>
  <c r="W651" i="15"/>
  <c r="V651" i="15"/>
  <c r="U651" i="15"/>
  <c r="T651" i="15"/>
  <c r="S651" i="15"/>
  <c r="R651" i="15"/>
  <c r="Q651" i="15"/>
  <c r="P651" i="15"/>
  <c r="O651" i="15"/>
  <c r="N651" i="15"/>
  <c r="M651" i="15"/>
  <c r="L651" i="15"/>
  <c r="K651" i="15"/>
  <c r="J651" i="15"/>
  <c r="I651" i="15"/>
  <c r="H651" i="15"/>
  <c r="G651" i="15"/>
  <c r="F651" i="15"/>
  <c r="E651" i="15"/>
  <c r="D651" i="15"/>
  <c r="AA649" i="15"/>
  <c r="Z649" i="15"/>
  <c r="Y649" i="15"/>
  <c r="X649" i="15"/>
  <c r="W649" i="15"/>
  <c r="V649" i="15"/>
  <c r="U649" i="15"/>
  <c r="T649" i="15"/>
  <c r="S649" i="15"/>
  <c r="R649" i="15"/>
  <c r="Q649" i="15"/>
  <c r="P649" i="15"/>
  <c r="O649" i="15"/>
  <c r="N649" i="15"/>
  <c r="M649" i="15"/>
  <c r="L649" i="15"/>
  <c r="K649" i="15"/>
  <c r="J649" i="15"/>
  <c r="I649" i="15"/>
  <c r="H649" i="15"/>
  <c r="G649" i="15"/>
  <c r="F649" i="15"/>
  <c r="E649" i="15"/>
  <c r="D649" i="15"/>
  <c r="AA647" i="15"/>
  <c r="Z647" i="15"/>
  <c r="Y647" i="15"/>
  <c r="X647" i="15"/>
  <c r="W647" i="15"/>
  <c r="V647" i="15"/>
  <c r="U647" i="15"/>
  <c r="T647" i="15"/>
  <c r="S647" i="15"/>
  <c r="R647" i="15"/>
  <c r="Q647" i="15"/>
  <c r="P647" i="15"/>
  <c r="O647" i="15"/>
  <c r="N647" i="15"/>
  <c r="M647" i="15"/>
  <c r="L647" i="15"/>
  <c r="K647" i="15"/>
  <c r="J647" i="15"/>
  <c r="I647" i="15"/>
  <c r="H647" i="15"/>
  <c r="G647" i="15"/>
  <c r="F647" i="15"/>
  <c r="E647" i="15"/>
  <c r="D647" i="15"/>
  <c r="AA645" i="15"/>
  <c r="Z645" i="15"/>
  <c r="Y645" i="15"/>
  <c r="X645" i="15"/>
  <c r="W645" i="15"/>
  <c r="V645" i="15"/>
  <c r="U645" i="15"/>
  <c r="T645" i="15"/>
  <c r="S645" i="15"/>
  <c r="R645" i="15"/>
  <c r="Q645" i="15"/>
  <c r="P645" i="15"/>
  <c r="O645" i="15"/>
  <c r="N645" i="15"/>
  <c r="M645" i="15"/>
  <c r="L645" i="15"/>
  <c r="K645" i="15"/>
  <c r="J645" i="15"/>
  <c r="I645" i="15"/>
  <c r="H645" i="15"/>
  <c r="G645" i="15"/>
  <c r="F645" i="15"/>
  <c r="E645" i="15"/>
  <c r="D645" i="15"/>
  <c r="AA643" i="15"/>
  <c r="Z643" i="15"/>
  <c r="Y643" i="15"/>
  <c r="X643" i="15"/>
  <c r="W643" i="15"/>
  <c r="V643" i="15"/>
  <c r="U643" i="15"/>
  <c r="T643" i="15"/>
  <c r="S643" i="15"/>
  <c r="R643" i="15"/>
  <c r="Q643" i="15"/>
  <c r="P643" i="15"/>
  <c r="O643" i="15"/>
  <c r="N643" i="15"/>
  <c r="M643" i="15"/>
  <c r="L643" i="15"/>
  <c r="K643" i="15"/>
  <c r="J643" i="15"/>
  <c r="I643" i="15"/>
  <c r="H643" i="15"/>
  <c r="G643" i="15"/>
  <c r="F643" i="15"/>
  <c r="E643" i="15"/>
  <c r="D643" i="15"/>
  <c r="AA641" i="15"/>
  <c r="Z641" i="15"/>
  <c r="Y641" i="15"/>
  <c r="X641" i="15"/>
  <c r="W641" i="15"/>
  <c r="V641" i="15"/>
  <c r="U641" i="15"/>
  <c r="T641" i="15"/>
  <c r="S641" i="15"/>
  <c r="R641" i="15"/>
  <c r="Q641" i="15"/>
  <c r="P641" i="15"/>
  <c r="O641" i="15"/>
  <c r="N641" i="15"/>
  <c r="M641" i="15"/>
  <c r="L641" i="15"/>
  <c r="K641" i="15"/>
  <c r="J641" i="15"/>
  <c r="I641" i="15"/>
  <c r="H641" i="15"/>
  <c r="G641" i="15"/>
  <c r="F641" i="15"/>
  <c r="E641" i="15"/>
  <c r="D641" i="15"/>
  <c r="AA639" i="15"/>
  <c r="Z639" i="15"/>
  <c r="Y639" i="15"/>
  <c r="X639" i="15"/>
  <c r="W639" i="15"/>
  <c r="V639" i="15"/>
  <c r="U639" i="15"/>
  <c r="T639" i="15"/>
  <c r="S639" i="15"/>
  <c r="R639" i="15"/>
  <c r="Q639" i="15"/>
  <c r="P639" i="15"/>
  <c r="O639" i="15"/>
  <c r="N639" i="15"/>
  <c r="M639" i="15"/>
  <c r="L639" i="15"/>
  <c r="K639" i="15"/>
  <c r="J639" i="15"/>
  <c r="I639" i="15"/>
  <c r="H639" i="15"/>
  <c r="G639" i="15"/>
  <c r="F639" i="15"/>
  <c r="E639" i="15"/>
  <c r="D639" i="15"/>
  <c r="AA637" i="15"/>
  <c r="Z637" i="15"/>
  <c r="Y637" i="15"/>
  <c r="X637" i="15"/>
  <c r="W637" i="15"/>
  <c r="V637" i="15"/>
  <c r="U637" i="15"/>
  <c r="T637" i="15"/>
  <c r="S637" i="15"/>
  <c r="R637" i="15"/>
  <c r="Q637" i="15"/>
  <c r="P637" i="15"/>
  <c r="O637" i="15"/>
  <c r="N637" i="15"/>
  <c r="M637" i="15"/>
  <c r="L637" i="15"/>
  <c r="K637" i="15"/>
  <c r="J637" i="15"/>
  <c r="I637" i="15"/>
  <c r="H637" i="15"/>
  <c r="G637" i="15"/>
  <c r="F637" i="15"/>
  <c r="E637" i="15"/>
  <c r="D637" i="15"/>
  <c r="AA635" i="15"/>
  <c r="Z635" i="15"/>
  <c r="Y635" i="15"/>
  <c r="X635" i="15"/>
  <c r="W635" i="15"/>
  <c r="V635" i="15"/>
  <c r="U635" i="15"/>
  <c r="T635" i="15"/>
  <c r="S635" i="15"/>
  <c r="R635" i="15"/>
  <c r="Q635" i="15"/>
  <c r="P635" i="15"/>
  <c r="O635" i="15"/>
  <c r="N635" i="15"/>
  <c r="M635" i="15"/>
  <c r="L635" i="15"/>
  <c r="K635" i="15"/>
  <c r="J635" i="15"/>
  <c r="I635" i="15"/>
  <c r="H635" i="15"/>
  <c r="G635" i="15"/>
  <c r="F635" i="15"/>
  <c r="E635" i="15"/>
  <c r="D635" i="15"/>
  <c r="AA633" i="15"/>
  <c r="Z633" i="15"/>
  <c r="Y633" i="15"/>
  <c r="X633" i="15"/>
  <c r="W633" i="15"/>
  <c r="V633" i="15"/>
  <c r="U633" i="15"/>
  <c r="T633" i="15"/>
  <c r="S633" i="15"/>
  <c r="R633" i="15"/>
  <c r="Q633" i="15"/>
  <c r="P633" i="15"/>
  <c r="O633" i="15"/>
  <c r="N633" i="15"/>
  <c r="M633" i="15"/>
  <c r="L633" i="15"/>
  <c r="K633" i="15"/>
  <c r="J633" i="15"/>
  <c r="I633" i="15"/>
  <c r="H633" i="15"/>
  <c r="G633" i="15"/>
  <c r="F633" i="15"/>
  <c r="E633" i="15"/>
  <c r="D633" i="15"/>
  <c r="AA631" i="15"/>
  <c r="Z631" i="15"/>
  <c r="Y631" i="15"/>
  <c r="X631" i="15"/>
  <c r="W631" i="15"/>
  <c r="V631" i="15"/>
  <c r="U631" i="15"/>
  <c r="T631" i="15"/>
  <c r="S631" i="15"/>
  <c r="R631" i="15"/>
  <c r="Q631" i="15"/>
  <c r="P631" i="15"/>
  <c r="O631" i="15"/>
  <c r="N631" i="15"/>
  <c r="M631" i="15"/>
  <c r="L631" i="15"/>
  <c r="K631" i="15"/>
  <c r="J631" i="15"/>
  <c r="I631" i="15"/>
  <c r="H631" i="15"/>
  <c r="G631" i="15"/>
  <c r="F631" i="15"/>
  <c r="E631" i="15"/>
  <c r="D631" i="15"/>
  <c r="AA629" i="15"/>
  <c r="Z629" i="15"/>
  <c r="Y629" i="15"/>
  <c r="X629" i="15"/>
  <c r="W629" i="15"/>
  <c r="V629" i="15"/>
  <c r="U629" i="15"/>
  <c r="T629" i="15"/>
  <c r="S629" i="15"/>
  <c r="R629" i="15"/>
  <c r="Q629" i="15"/>
  <c r="P629" i="15"/>
  <c r="O629" i="15"/>
  <c r="N629" i="15"/>
  <c r="M629" i="15"/>
  <c r="L629" i="15"/>
  <c r="K629" i="15"/>
  <c r="J629" i="15"/>
  <c r="I629" i="15"/>
  <c r="H629" i="15"/>
  <c r="G629" i="15"/>
  <c r="F629" i="15"/>
  <c r="E629" i="15"/>
  <c r="D629" i="15"/>
  <c r="AA627" i="15"/>
  <c r="Z627" i="15"/>
  <c r="Y627" i="15"/>
  <c r="X627" i="15"/>
  <c r="W627" i="15"/>
  <c r="V627" i="15"/>
  <c r="U627" i="15"/>
  <c r="T627" i="15"/>
  <c r="S627" i="15"/>
  <c r="R627" i="15"/>
  <c r="Q627" i="15"/>
  <c r="P627" i="15"/>
  <c r="O627" i="15"/>
  <c r="N627" i="15"/>
  <c r="M627" i="15"/>
  <c r="L627" i="15"/>
  <c r="K627" i="15"/>
  <c r="J627" i="15"/>
  <c r="I627" i="15"/>
  <c r="H627" i="15"/>
  <c r="G627" i="15"/>
  <c r="F627" i="15"/>
  <c r="E627" i="15"/>
  <c r="D627" i="15"/>
  <c r="AA625" i="15"/>
  <c r="Z625" i="15"/>
  <c r="Y625" i="15"/>
  <c r="X625" i="15"/>
  <c r="W625" i="15"/>
  <c r="V625" i="15"/>
  <c r="U625" i="15"/>
  <c r="T625" i="15"/>
  <c r="S625" i="15"/>
  <c r="R625" i="15"/>
  <c r="Q625" i="15"/>
  <c r="P625" i="15"/>
  <c r="O625" i="15"/>
  <c r="N625" i="15"/>
  <c r="M625" i="15"/>
  <c r="L625" i="15"/>
  <c r="K625" i="15"/>
  <c r="J625" i="15"/>
  <c r="I625" i="15"/>
  <c r="H625" i="15"/>
  <c r="G625" i="15"/>
  <c r="F625" i="15"/>
  <c r="E625" i="15"/>
  <c r="D625" i="15"/>
  <c r="AA623" i="15"/>
  <c r="Z623" i="15"/>
  <c r="Y623" i="15"/>
  <c r="X623" i="15"/>
  <c r="W623" i="15"/>
  <c r="V623" i="15"/>
  <c r="U623" i="15"/>
  <c r="T623" i="15"/>
  <c r="S623" i="15"/>
  <c r="R623" i="15"/>
  <c r="Q623" i="15"/>
  <c r="P623" i="15"/>
  <c r="O623" i="15"/>
  <c r="N623" i="15"/>
  <c r="M623" i="15"/>
  <c r="L623" i="15"/>
  <c r="K623" i="15"/>
  <c r="J623" i="15"/>
  <c r="I623" i="15"/>
  <c r="H623" i="15"/>
  <c r="G623" i="15"/>
  <c r="F623" i="15"/>
  <c r="E623" i="15"/>
  <c r="D623" i="15"/>
  <c r="G758" i="14"/>
  <c r="G757" i="14" s="1"/>
  <c r="F758" i="14"/>
  <c r="F757" i="14" s="1"/>
  <c r="E758" i="14"/>
  <c r="E757" i="14"/>
  <c r="D757" i="14"/>
  <c r="AA745" i="14"/>
  <c r="Z745" i="14"/>
  <c r="Y745" i="14"/>
  <c r="X745" i="14"/>
  <c r="W745" i="14"/>
  <c r="V745" i="14"/>
  <c r="U745" i="14"/>
  <c r="T745" i="14"/>
  <c r="S745" i="14"/>
  <c r="R745" i="14"/>
  <c r="Q745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/>
  <c r="D745" i="14"/>
  <c r="AA743" i="14"/>
  <c r="Z743" i="14"/>
  <c r="Y743" i="14"/>
  <c r="X743" i="14"/>
  <c r="W743" i="14"/>
  <c r="V743" i="14"/>
  <c r="U743" i="14"/>
  <c r="T743" i="14"/>
  <c r="S743" i="14"/>
  <c r="R743" i="14"/>
  <c r="Q743" i="14"/>
  <c r="P743" i="14"/>
  <c r="O743" i="14"/>
  <c r="N743" i="14"/>
  <c r="M743" i="14"/>
  <c r="L743" i="14"/>
  <c r="K743" i="14"/>
  <c r="J743" i="14"/>
  <c r="I743" i="14"/>
  <c r="H743" i="14"/>
  <c r="G743" i="14"/>
  <c r="F743" i="14"/>
  <c r="E743" i="14"/>
  <c r="D743" i="14"/>
  <c r="AA741" i="14"/>
  <c r="Z741" i="14"/>
  <c r="Y741" i="14"/>
  <c r="X741" i="14"/>
  <c r="W741" i="14"/>
  <c r="V741" i="14"/>
  <c r="U741" i="14"/>
  <c r="T741" i="14"/>
  <c r="S741" i="14"/>
  <c r="R741" i="14"/>
  <c r="Q741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/>
  <c r="D741" i="14"/>
  <c r="AA739" i="14"/>
  <c r="Z739" i="14"/>
  <c r="Y739" i="14"/>
  <c r="X739" i="14"/>
  <c r="W739" i="14"/>
  <c r="V739" i="14"/>
  <c r="U739" i="14"/>
  <c r="T739" i="14"/>
  <c r="S739" i="14"/>
  <c r="R739" i="14"/>
  <c r="Q739" i="14"/>
  <c r="P739" i="14"/>
  <c r="O739" i="14"/>
  <c r="N739" i="14"/>
  <c r="M739" i="14"/>
  <c r="L739" i="14"/>
  <c r="K739" i="14"/>
  <c r="J739" i="14"/>
  <c r="I739" i="14"/>
  <c r="H739" i="14"/>
  <c r="G739" i="14"/>
  <c r="F739" i="14"/>
  <c r="E739" i="14"/>
  <c r="D739" i="14"/>
  <c r="AA737" i="14"/>
  <c r="Z737" i="14"/>
  <c r="Y737" i="14"/>
  <c r="X737" i="14"/>
  <c r="W737" i="14"/>
  <c r="V737" i="14"/>
  <c r="U737" i="14"/>
  <c r="T737" i="14"/>
  <c r="S737" i="14"/>
  <c r="R737" i="14"/>
  <c r="Q737" i="14"/>
  <c r="P737" i="14"/>
  <c r="O737" i="14"/>
  <c r="N737" i="14"/>
  <c r="M737" i="14"/>
  <c r="L737" i="14"/>
  <c r="K737" i="14"/>
  <c r="J737" i="14"/>
  <c r="I737" i="14"/>
  <c r="H737" i="14"/>
  <c r="G737" i="14"/>
  <c r="F737" i="14"/>
  <c r="E737" i="14"/>
  <c r="D737" i="14"/>
  <c r="AA735" i="14"/>
  <c r="Z735" i="14"/>
  <c r="Y735" i="14"/>
  <c r="X735" i="14"/>
  <c r="W735" i="14"/>
  <c r="V735" i="14"/>
  <c r="U735" i="14"/>
  <c r="T735" i="14"/>
  <c r="S735" i="14"/>
  <c r="R735" i="14"/>
  <c r="Q735" i="14"/>
  <c r="P735" i="14"/>
  <c r="O735" i="14"/>
  <c r="N735" i="14"/>
  <c r="M735" i="14"/>
  <c r="L735" i="14"/>
  <c r="K735" i="14"/>
  <c r="J735" i="14"/>
  <c r="I735" i="14"/>
  <c r="H735" i="14"/>
  <c r="G735" i="14"/>
  <c r="F735" i="14"/>
  <c r="E735" i="14"/>
  <c r="D735" i="14"/>
  <c r="AA733" i="14"/>
  <c r="Z733" i="14"/>
  <c r="Y733" i="14"/>
  <c r="X733" i="14"/>
  <c r="W733" i="14"/>
  <c r="V733" i="14"/>
  <c r="U733" i="14"/>
  <c r="T733" i="14"/>
  <c r="S733" i="14"/>
  <c r="R733" i="14"/>
  <c r="Q733" i="14"/>
  <c r="P733" i="14"/>
  <c r="O733" i="14"/>
  <c r="N733" i="14"/>
  <c r="M733" i="14"/>
  <c r="L733" i="14"/>
  <c r="K733" i="14"/>
  <c r="J733" i="14"/>
  <c r="I733" i="14"/>
  <c r="H733" i="14"/>
  <c r="G733" i="14"/>
  <c r="F733" i="14"/>
  <c r="E733" i="14"/>
  <c r="D733" i="14"/>
  <c r="AA731" i="14"/>
  <c r="Z731" i="14"/>
  <c r="Y731" i="14"/>
  <c r="X731" i="14"/>
  <c r="W731" i="14"/>
  <c r="V731" i="14"/>
  <c r="U731" i="14"/>
  <c r="T731" i="14"/>
  <c r="S731" i="14"/>
  <c r="R731" i="14"/>
  <c r="Q731" i="14"/>
  <c r="P731" i="14"/>
  <c r="O731" i="14"/>
  <c r="N731" i="14"/>
  <c r="M731" i="14"/>
  <c r="L731" i="14"/>
  <c r="K731" i="14"/>
  <c r="J731" i="14"/>
  <c r="I731" i="14"/>
  <c r="H731" i="14"/>
  <c r="G731" i="14"/>
  <c r="F731" i="14"/>
  <c r="E731" i="14"/>
  <c r="D731" i="14"/>
  <c r="AA729" i="14"/>
  <c r="Z729" i="14"/>
  <c r="Y729" i="14"/>
  <c r="X729" i="14"/>
  <c r="W729" i="14"/>
  <c r="V729" i="14"/>
  <c r="U729" i="14"/>
  <c r="T729" i="14"/>
  <c r="S729" i="14"/>
  <c r="R729" i="14"/>
  <c r="Q729" i="14"/>
  <c r="P729" i="14"/>
  <c r="O729" i="14"/>
  <c r="N729" i="14"/>
  <c r="M729" i="14"/>
  <c r="L729" i="14"/>
  <c r="K729" i="14"/>
  <c r="J729" i="14"/>
  <c r="I729" i="14"/>
  <c r="H729" i="14"/>
  <c r="G729" i="14"/>
  <c r="F729" i="14"/>
  <c r="E729" i="14"/>
  <c r="D729" i="14"/>
  <c r="AA727" i="14"/>
  <c r="Z727" i="14"/>
  <c r="Y727" i="14"/>
  <c r="X727" i="14"/>
  <c r="W727" i="14"/>
  <c r="V727" i="14"/>
  <c r="U727" i="14"/>
  <c r="T727" i="14"/>
  <c r="S727" i="14"/>
  <c r="R727" i="14"/>
  <c r="Q727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/>
  <c r="D727" i="14"/>
  <c r="AA725" i="14"/>
  <c r="Z725" i="14"/>
  <c r="Y725" i="14"/>
  <c r="X725" i="14"/>
  <c r="W725" i="14"/>
  <c r="V725" i="14"/>
  <c r="U725" i="14"/>
  <c r="T725" i="14"/>
  <c r="S725" i="14"/>
  <c r="R725" i="14"/>
  <c r="Q725" i="14"/>
  <c r="P725" i="14"/>
  <c r="O725" i="14"/>
  <c r="N725" i="14"/>
  <c r="M725" i="14"/>
  <c r="L725" i="14"/>
  <c r="K725" i="14"/>
  <c r="J725" i="14"/>
  <c r="I725" i="14"/>
  <c r="H725" i="14"/>
  <c r="G725" i="14"/>
  <c r="F725" i="14"/>
  <c r="E725" i="14"/>
  <c r="D725" i="14"/>
  <c r="AA723" i="14"/>
  <c r="Z723" i="14"/>
  <c r="Y723" i="14"/>
  <c r="X723" i="14"/>
  <c r="W723" i="14"/>
  <c r="V723" i="14"/>
  <c r="U723" i="14"/>
  <c r="T723" i="14"/>
  <c r="S723" i="14"/>
  <c r="R723" i="14"/>
  <c r="Q723" i="14"/>
  <c r="P723" i="14"/>
  <c r="O723" i="14"/>
  <c r="N723" i="14"/>
  <c r="M723" i="14"/>
  <c r="L723" i="14"/>
  <c r="K723" i="14"/>
  <c r="J723" i="14"/>
  <c r="I723" i="14"/>
  <c r="H723" i="14"/>
  <c r="G723" i="14"/>
  <c r="F723" i="14"/>
  <c r="E723" i="14"/>
  <c r="D723" i="14"/>
  <c r="AA721" i="14"/>
  <c r="Z721" i="14"/>
  <c r="Y721" i="14"/>
  <c r="X721" i="14"/>
  <c r="W721" i="14"/>
  <c r="V721" i="14"/>
  <c r="U721" i="14"/>
  <c r="T721" i="14"/>
  <c r="S721" i="14"/>
  <c r="R721" i="14"/>
  <c r="Q721" i="14"/>
  <c r="P721" i="14"/>
  <c r="O721" i="14"/>
  <c r="N721" i="14"/>
  <c r="M721" i="14"/>
  <c r="L721" i="14"/>
  <c r="K721" i="14"/>
  <c r="J721" i="14"/>
  <c r="I721" i="14"/>
  <c r="H721" i="14"/>
  <c r="G721" i="14"/>
  <c r="F721" i="14"/>
  <c r="E721" i="14"/>
  <c r="D721" i="14"/>
  <c r="AA719" i="14"/>
  <c r="Z719" i="14"/>
  <c r="Y719" i="14"/>
  <c r="X719" i="14"/>
  <c r="W719" i="14"/>
  <c r="V719" i="14"/>
  <c r="U719" i="14"/>
  <c r="T719" i="14"/>
  <c r="S719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/>
  <c r="D719" i="14"/>
  <c r="AA717" i="14"/>
  <c r="Z717" i="14"/>
  <c r="Y717" i="14"/>
  <c r="X717" i="14"/>
  <c r="W717" i="14"/>
  <c r="V717" i="14"/>
  <c r="U717" i="14"/>
  <c r="T717" i="14"/>
  <c r="S717" i="14"/>
  <c r="R717" i="14"/>
  <c r="Q717" i="14"/>
  <c r="P717" i="14"/>
  <c r="O717" i="14"/>
  <c r="N717" i="14"/>
  <c r="M717" i="14"/>
  <c r="L717" i="14"/>
  <c r="K717" i="14"/>
  <c r="J717" i="14"/>
  <c r="I717" i="14"/>
  <c r="H717" i="14"/>
  <c r="G717" i="14"/>
  <c r="F717" i="14"/>
  <c r="E717" i="14"/>
  <c r="D717" i="14"/>
  <c r="AA715" i="14"/>
  <c r="Z715" i="14"/>
  <c r="Y715" i="14"/>
  <c r="X715" i="14"/>
  <c r="W715" i="14"/>
  <c r="V715" i="14"/>
  <c r="U715" i="14"/>
  <c r="T715" i="14"/>
  <c r="S715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/>
  <c r="D715" i="14"/>
  <c r="AA713" i="14"/>
  <c r="Z713" i="14"/>
  <c r="Y713" i="14"/>
  <c r="X713" i="14"/>
  <c r="W713" i="14"/>
  <c r="V713" i="14"/>
  <c r="U713" i="14"/>
  <c r="T713" i="14"/>
  <c r="S713" i="14"/>
  <c r="R713" i="14"/>
  <c r="Q713" i="14"/>
  <c r="P713" i="14"/>
  <c r="O713" i="14"/>
  <c r="N713" i="14"/>
  <c r="M713" i="14"/>
  <c r="L713" i="14"/>
  <c r="K713" i="14"/>
  <c r="J713" i="14"/>
  <c r="I713" i="14"/>
  <c r="H713" i="14"/>
  <c r="G713" i="14"/>
  <c r="F713" i="14"/>
  <c r="E713" i="14"/>
  <c r="D713" i="14"/>
  <c r="AA711" i="14"/>
  <c r="Z711" i="14"/>
  <c r="Y711" i="14"/>
  <c r="X711" i="14"/>
  <c r="W711" i="14"/>
  <c r="V711" i="14"/>
  <c r="U711" i="14"/>
  <c r="T711" i="14"/>
  <c r="S711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/>
  <c r="E711" i="14"/>
  <c r="D711" i="14"/>
  <c r="AA709" i="14"/>
  <c r="Z709" i="14"/>
  <c r="Y709" i="14"/>
  <c r="X709" i="14"/>
  <c r="W709" i="14"/>
  <c r="V709" i="14"/>
  <c r="U709" i="14"/>
  <c r="T709" i="14"/>
  <c r="S709" i="14"/>
  <c r="R709" i="14"/>
  <c r="Q709" i="14"/>
  <c r="P709" i="14"/>
  <c r="O709" i="14"/>
  <c r="N709" i="14"/>
  <c r="M709" i="14"/>
  <c r="L709" i="14"/>
  <c r="K709" i="14"/>
  <c r="J709" i="14"/>
  <c r="I709" i="14"/>
  <c r="H709" i="14"/>
  <c r="G709" i="14"/>
  <c r="F709" i="14"/>
  <c r="E709" i="14"/>
  <c r="D709" i="14"/>
  <c r="AA707" i="14"/>
  <c r="Z707" i="14"/>
  <c r="Y707" i="14"/>
  <c r="X707" i="14"/>
  <c r="W707" i="14"/>
  <c r="V707" i="14"/>
  <c r="U707" i="14"/>
  <c r="T707" i="14"/>
  <c r="S707" i="14"/>
  <c r="R707" i="14"/>
  <c r="Q707" i="14"/>
  <c r="P707" i="14"/>
  <c r="O707" i="14"/>
  <c r="N707" i="14"/>
  <c r="M707" i="14"/>
  <c r="L707" i="14"/>
  <c r="K707" i="14"/>
  <c r="J707" i="14"/>
  <c r="I707" i="14"/>
  <c r="H707" i="14"/>
  <c r="G707" i="14"/>
  <c r="F707" i="14"/>
  <c r="E707" i="14"/>
  <c r="D707" i="14"/>
  <c r="AA705" i="14"/>
  <c r="Z705" i="14"/>
  <c r="Y705" i="14"/>
  <c r="X705" i="14"/>
  <c r="W705" i="14"/>
  <c r="V705" i="14"/>
  <c r="U705" i="14"/>
  <c r="T705" i="14"/>
  <c r="S705" i="14"/>
  <c r="R705" i="14"/>
  <c r="Q705" i="14"/>
  <c r="P705" i="14"/>
  <c r="O705" i="14"/>
  <c r="N705" i="14"/>
  <c r="M705" i="14"/>
  <c r="L705" i="14"/>
  <c r="K705" i="14"/>
  <c r="J705" i="14"/>
  <c r="I705" i="14"/>
  <c r="H705" i="14"/>
  <c r="G705" i="14"/>
  <c r="F705" i="14"/>
  <c r="E705" i="14"/>
  <c r="D705" i="14"/>
  <c r="AA703" i="14"/>
  <c r="Z703" i="14"/>
  <c r="Y703" i="14"/>
  <c r="X703" i="14"/>
  <c r="W703" i="14"/>
  <c r="V703" i="14"/>
  <c r="U703" i="14"/>
  <c r="T703" i="14"/>
  <c r="S703" i="14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F703" i="14"/>
  <c r="E703" i="14"/>
  <c r="D703" i="14"/>
  <c r="AA701" i="14"/>
  <c r="Z701" i="14"/>
  <c r="Y701" i="14"/>
  <c r="X701" i="14"/>
  <c r="W701" i="14"/>
  <c r="V701" i="14"/>
  <c r="U701" i="14"/>
  <c r="T701" i="14"/>
  <c r="S701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D701" i="14"/>
  <c r="AA699" i="14"/>
  <c r="Z699" i="14"/>
  <c r="Y699" i="14"/>
  <c r="X699" i="14"/>
  <c r="W699" i="14"/>
  <c r="V699" i="14"/>
  <c r="U699" i="14"/>
  <c r="T699" i="14"/>
  <c r="S699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/>
  <c r="E699" i="14"/>
  <c r="D699" i="14"/>
  <c r="AA697" i="14"/>
  <c r="Z697" i="14"/>
  <c r="Y697" i="14"/>
  <c r="X697" i="14"/>
  <c r="W697" i="14"/>
  <c r="V697" i="14"/>
  <c r="U697" i="14"/>
  <c r="T697" i="14"/>
  <c r="S697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F697" i="14"/>
  <c r="E697" i="14"/>
  <c r="D697" i="14"/>
  <c r="AA695" i="14"/>
  <c r="Z695" i="14"/>
  <c r="Y695" i="14"/>
  <c r="X695" i="14"/>
  <c r="W695" i="14"/>
  <c r="V695" i="14"/>
  <c r="U695" i="14"/>
  <c r="T695" i="14"/>
  <c r="S695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D695" i="14"/>
  <c r="AA693" i="14"/>
  <c r="Z693" i="14"/>
  <c r="Y693" i="14"/>
  <c r="X693" i="14"/>
  <c r="W693" i="14"/>
  <c r="V693" i="14"/>
  <c r="U693" i="14"/>
  <c r="T693" i="14"/>
  <c r="S693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/>
  <c r="E693" i="14"/>
  <c r="D693" i="14"/>
  <c r="AA691" i="14"/>
  <c r="Z691" i="14"/>
  <c r="Y691" i="14"/>
  <c r="X691" i="14"/>
  <c r="W691" i="14"/>
  <c r="V691" i="14"/>
  <c r="U691" i="14"/>
  <c r="T691" i="14"/>
  <c r="S691" i="14"/>
  <c r="R691" i="14"/>
  <c r="Q691" i="14"/>
  <c r="P691" i="14"/>
  <c r="O691" i="14"/>
  <c r="N691" i="14"/>
  <c r="M691" i="14"/>
  <c r="L691" i="14"/>
  <c r="K691" i="14"/>
  <c r="J691" i="14"/>
  <c r="I691" i="14"/>
  <c r="H691" i="14"/>
  <c r="G691" i="14"/>
  <c r="F691" i="14"/>
  <c r="E691" i="14"/>
  <c r="D691" i="14"/>
  <c r="AA689" i="14"/>
  <c r="Z689" i="14"/>
  <c r="Y689" i="14"/>
  <c r="X689" i="14"/>
  <c r="W689" i="14"/>
  <c r="V689" i="14"/>
  <c r="U689" i="14"/>
  <c r="T689" i="14"/>
  <c r="S689" i="14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D689" i="14"/>
  <c r="AA687" i="14"/>
  <c r="Z687" i="14"/>
  <c r="Y687" i="14"/>
  <c r="X687" i="14"/>
  <c r="W687" i="14"/>
  <c r="V687" i="14"/>
  <c r="U687" i="14"/>
  <c r="T687" i="14"/>
  <c r="S687" i="14"/>
  <c r="R687" i="14"/>
  <c r="Q687" i="14"/>
  <c r="P687" i="14"/>
  <c r="O687" i="14"/>
  <c r="N687" i="14"/>
  <c r="M687" i="14"/>
  <c r="L687" i="14"/>
  <c r="K687" i="14"/>
  <c r="J687" i="14"/>
  <c r="I687" i="14"/>
  <c r="H687" i="14"/>
  <c r="G687" i="14"/>
  <c r="F687" i="14"/>
  <c r="E687" i="14"/>
  <c r="D687" i="14"/>
  <c r="AA681" i="14"/>
  <c r="Z681" i="14"/>
  <c r="Y681" i="14"/>
  <c r="X681" i="14"/>
  <c r="W681" i="14"/>
  <c r="V681" i="14"/>
  <c r="U681" i="14"/>
  <c r="T681" i="14"/>
  <c r="S681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/>
  <c r="E681" i="14"/>
  <c r="D681" i="14"/>
  <c r="AA679" i="14"/>
  <c r="Z679" i="14"/>
  <c r="Y679" i="14"/>
  <c r="X679" i="14"/>
  <c r="W679" i="14"/>
  <c r="V679" i="14"/>
  <c r="U679" i="14"/>
  <c r="T679" i="14"/>
  <c r="S679" i="14"/>
  <c r="R679" i="14"/>
  <c r="Q679" i="14"/>
  <c r="P679" i="14"/>
  <c r="O679" i="14"/>
  <c r="N679" i="14"/>
  <c r="M679" i="14"/>
  <c r="L679" i="14"/>
  <c r="K679" i="14"/>
  <c r="J679" i="14"/>
  <c r="I679" i="14"/>
  <c r="H679" i="14"/>
  <c r="G679" i="14"/>
  <c r="F679" i="14"/>
  <c r="E679" i="14"/>
  <c r="D679" i="14"/>
  <c r="AA677" i="14"/>
  <c r="Z677" i="14"/>
  <c r="Y677" i="14"/>
  <c r="X677" i="14"/>
  <c r="W677" i="14"/>
  <c r="V677" i="14"/>
  <c r="U677" i="14"/>
  <c r="T677" i="14"/>
  <c r="S677" i="14"/>
  <c r="R677" i="14"/>
  <c r="Q677" i="14"/>
  <c r="P677" i="14"/>
  <c r="O677" i="14"/>
  <c r="N677" i="14"/>
  <c r="M677" i="14"/>
  <c r="L677" i="14"/>
  <c r="K677" i="14"/>
  <c r="J677" i="14"/>
  <c r="I677" i="14"/>
  <c r="H677" i="14"/>
  <c r="G677" i="14"/>
  <c r="F677" i="14"/>
  <c r="E677" i="14"/>
  <c r="D677" i="14"/>
  <c r="AA675" i="14"/>
  <c r="Z675" i="14"/>
  <c r="Y675" i="14"/>
  <c r="X675" i="14"/>
  <c r="W675" i="14"/>
  <c r="V675" i="14"/>
  <c r="U675" i="14"/>
  <c r="T675" i="14"/>
  <c r="S675" i="14"/>
  <c r="R675" i="14"/>
  <c r="Q675" i="14"/>
  <c r="P675" i="14"/>
  <c r="O675" i="14"/>
  <c r="N675" i="14"/>
  <c r="M675" i="14"/>
  <c r="L675" i="14"/>
  <c r="K675" i="14"/>
  <c r="J675" i="14"/>
  <c r="I675" i="14"/>
  <c r="H675" i="14"/>
  <c r="G675" i="14"/>
  <c r="F675" i="14"/>
  <c r="E675" i="14"/>
  <c r="D675" i="14"/>
  <c r="AA673" i="14"/>
  <c r="Z673" i="14"/>
  <c r="Y673" i="14"/>
  <c r="X673" i="14"/>
  <c r="W673" i="14"/>
  <c r="V673" i="14"/>
  <c r="U673" i="14"/>
  <c r="T673" i="14"/>
  <c r="S673" i="14"/>
  <c r="R673" i="14"/>
  <c r="Q673" i="14"/>
  <c r="P673" i="14"/>
  <c r="O673" i="14"/>
  <c r="N673" i="14"/>
  <c r="M673" i="14"/>
  <c r="L673" i="14"/>
  <c r="K673" i="14"/>
  <c r="J673" i="14"/>
  <c r="I673" i="14"/>
  <c r="H673" i="14"/>
  <c r="G673" i="14"/>
  <c r="F673" i="14"/>
  <c r="E673" i="14"/>
  <c r="D673" i="14"/>
  <c r="AA671" i="14"/>
  <c r="Z671" i="14"/>
  <c r="Y671" i="14"/>
  <c r="X671" i="14"/>
  <c r="W671" i="14"/>
  <c r="V671" i="14"/>
  <c r="U671" i="14"/>
  <c r="T671" i="14"/>
  <c r="S671" i="14"/>
  <c r="R671" i="14"/>
  <c r="Q671" i="14"/>
  <c r="P671" i="14"/>
  <c r="O671" i="14"/>
  <c r="N671" i="14"/>
  <c r="M671" i="14"/>
  <c r="L671" i="14"/>
  <c r="K671" i="14"/>
  <c r="J671" i="14"/>
  <c r="I671" i="14"/>
  <c r="H671" i="14"/>
  <c r="G671" i="14"/>
  <c r="F671" i="14"/>
  <c r="E671" i="14"/>
  <c r="D671" i="14"/>
  <c r="AA669" i="14"/>
  <c r="Z669" i="14"/>
  <c r="Y669" i="14"/>
  <c r="X669" i="14"/>
  <c r="W669" i="14"/>
  <c r="V669" i="14"/>
  <c r="U669" i="14"/>
  <c r="T669" i="14"/>
  <c r="S669" i="14"/>
  <c r="R669" i="14"/>
  <c r="Q669" i="14"/>
  <c r="P669" i="14"/>
  <c r="O669" i="14"/>
  <c r="N669" i="14"/>
  <c r="M669" i="14"/>
  <c r="L669" i="14"/>
  <c r="K669" i="14"/>
  <c r="J669" i="14"/>
  <c r="I669" i="14"/>
  <c r="H669" i="14"/>
  <c r="G669" i="14"/>
  <c r="F669" i="14"/>
  <c r="E669" i="14"/>
  <c r="D669" i="14"/>
  <c r="AA667" i="14"/>
  <c r="Z667" i="14"/>
  <c r="Y667" i="14"/>
  <c r="X667" i="14"/>
  <c r="W667" i="14"/>
  <c r="V667" i="14"/>
  <c r="U667" i="14"/>
  <c r="T667" i="14"/>
  <c r="S667" i="14"/>
  <c r="R667" i="14"/>
  <c r="Q667" i="14"/>
  <c r="P667" i="14"/>
  <c r="O667" i="14"/>
  <c r="N667" i="14"/>
  <c r="M667" i="14"/>
  <c r="L667" i="14"/>
  <c r="K667" i="14"/>
  <c r="J667" i="14"/>
  <c r="I667" i="14"/>
  <c r="H667" i="14"/>
  <c r="G667" i="14"/>
  <c r="F667" i="14"/>
  <c r="E667" i="14"/>
  <c r="D667" i="14"/>
  <c r="AA665" i="14"/>
  <c r="Z665" i="14"/>
  <c r="Y665" i="14"/>
  <c r="X665" i="14"/>
  <c r="W665" i="14"/>
  <c r="V665" i="14"/>
  <c r="U665" i="14"/>
  <c r="T665" i="14"/>
  <c r="S665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F665" i="14"/>
  <c r="E665" i="14"/>
  <c r="D665" i="14"/>
  <c r="AA663" i="14"/>
  <c r="Z663" i="14"/>
  <c r="Y663" i="14"/>
  <c r="X663" i="14"/>
  <c r="W663" i="14"/>
  <c r="V663" i="14"/>
  <c r="U663" i="14"/>
  <c r="T663" i="14"/>
  <c r="S663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F663" i="14"/>
  <c r="E663" i="14"/>
  <c r="D663" i="14"/>
  <c r="AA661" i="14"/>
  <c r="Z661" i="14"/>
  <c r="Y661" i="14"/>
  <c r="X661" i="14"/>
  <c r="W661" i="14"/>
  <c r="V661" i="14"/>
  <c r="U661" i="14"/>
  <c r="T661" i="14"/>
  <c r="S661" i="14"/>
  <c r="R661" i="14"/>
  <c r="Q661" i="14"/>
  <c r="P661" i="14"/>
  <c r="O661" i="14"/>
  <c r="N661" i="14"/>
  <c r="M661" i="14"/>
  <c r="L661" i="14"/>
  <c r="K661" i="14"/>
  <c r="J661" i="14"/>
  <c r="I661" i="14"/>
  <c r="H661" i="14"/>
  <c r="G661" i="14"/>
  <c r="F661" i="14"/>
  <c r="E661" i="14"/>
  <c r="D661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D659" i="14"/>
  <c r="AA657" i="14"/>
  <c r="Z657" i="14"/>
  <c r="Y657" i="14"/>
  <c r="X657" i="14"/>
  <c r="W657" i="14"/>
  <c r="V657" i="14"/>
  <c r="U657" i="14"/>
  <c r="T657" i="14"/>
  <c r="S657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/>
  <c r="E657" i="14"/>
  <c r="D657" i="14"/>
  <c r="AA655" i="14"/>
  <c r="Z655" i="14"/>
  <c r="Y655" i="14"/>
  <c r="X655" i="14"/>
  <c r="W655" i="14"/>
  <c r="V655" i="14"/>
  <c r="U655" i="14"/>
  <c r="T655" i="14"/>
  <c r="S655" i="14"/>
  <c r="R655" i="14"/>
  <c r="Q655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D655" i="14"/>
  <c r="AA653" i="14"/>
  <c r="Z653" i="14"/>
  <c r="Y653" i="14"/>
  <c r="X653" i="14"/>
  <c r="W653" i="14"/>
  <c r="V653" i="14"/>
  <c r="U653" i="14"/>
  <c r="T653" i="14"/>
  <c r="S653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/>
  <c r="E653" i="14"/>
  <c r="D653" i="14"/>
  <c r="AA651" i="14"/>
  <c r="Z651" i="14"/>
  <c r="Y651" i="14"/>
  <c r="X651" i="14"/>
  <c r="W651" i="14"/>
  <c r="V651" i="14"/>
  <c r="U651" i="14"/>
  <c r="T651" i="14"/>
  <c r="S651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/>
  <c r="E651" i="14"/>
  <c r="D651" i="14"/>
  <c r="AA649" i="14"/>
  <c r="Z649" i="14"/>
  <c r="Y649" i="14"/>
  <c r="X649" i="14"/>
  <c r="W649" i="14"/>
  <c r="V649" i="14"/>
  <c r="U649" i="14"/>
  <c r="T649" i="14"/>
  <c r="S649" i="14"/>
  <c r="R649" i="14"/>
  <c r="Q649" i="14"/>
  <c r="P649" i="14"/>
  <c r="O649" i="14"/>
  <c r="N649" i="14"/>
  <c r="M649" i="14"/>
  <c r="L649" i="14"/>
  <c r="K649" i="14"/>
  <c r="J649" i="14"/>
  <c r="I649" i="14"/>
  <c r="H649" i="14"/>
  <c r="G649" i="14"/>
  <c r="F649" i="14"/>
  <c r="E649" i="14"/>
  <c r="D649" i="14"/>
  <c r="AA647" i="14"/>
  <c r="Z647" i="14"/>
  <c r="Y647" i="14"/>
  <c r="X647" i="14"/>
  <c r="W647" i="14"/>
  <c r="V647" i="14"/>
  <c r="U647" i="14"/>
  <c r="T647" i="14"/>
  <c r="S647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F647" i="14"/>
  <c r="E647" i="14"/>
  <c r="D647" i="14"/>
  <c r="AA645" i="14"/>
  <c r="Z645" i="14"/>
  <c r="Y645" i="14"/>
  <c r="X645" i="14"/>
  <c r="W645" i="14"/>
  <c r="V645" i="14"/>
  <c r="U645" i="14"/>
  <c r="T645" i="14"/>
  <c r="S645" i="14"/>
  <c r="R645" i="14"/>
  <c r="Q645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D645" i="14"/>
  <c r="AA643" i="14"/>
  <c r="Z643" i="14"/>
  <c r="Y643" i="14"/>
  <c r="X643" i="14"/>
  <c r="W643" i="14"/>
  <c r="V643" i="14"/>
  <c r="U643" i="14"/>
  <c r="T643" i="14"/>
  <c r="S643" i="14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F643" i="14"/>
  <c r="E643" i="14"/>
  <c r="D643" i="14"/>
  <c r="AA641" i="14"/>
  <c r="Z641" i="14"/>
  <c r="Y641" i="14"/>
  <c r="X641" i="14"/>
  <c r="W641" i="14"/>
  <c r="V641" i="14"/>
  <c r="U641" i="14"/>
  <c r="T641" i="14"/>
  <c r="S641" i="14"/>
  <c r="R641" i="14"/>
  <c r="Q641" i="14"/>
  <c r="P641" i="14"/>
  <c r="O641" i="14"/>
  <c r="N641" i="14"/>
  <c r="M641" i="14"/>
  <c r="L641" i="14"/>
  <c r="K641" i="14"/>
  <c r="J641" i="14"/>
  <c r="I641" i="14"/>
  <c r="H641" i="14"/>
  <c r="G641" i="14"/>
  <c r="F641" i="14"/>
  <c r="E641" i="14"/>
  <c r="D641" i="14"/>
  <c r="AA639" i="14"/>
  <c r="Z639" i="14"/>
  <c r="Y639" i="14"/>
  <c r="X639" i="14"/>
  <c r="W639" i="14"/>
  <c r="V639" i="14"/>
  <c r="U639" i="14"/>
  <c r="T639" i="14"/>
  <c r="S639" i="14"/>
  <c r="R639" i="14"/>
  <c r="Q639" i="14"/>
  <c r="P639" i="14"/>
  <c r="O639" i="14"/>
  <c r="N639" i="14"/>
  <c r="M639" i="14"/>
  <c r="L639" i="14"/>
  <c r="K639" i="14"/>
  <c r="J639" i="14"/>
  <c r="I639" i="14"/>
  <c r="H639" i="14"/>
  <c r="G639" i="14"/>
  <c r="F639" i="14"/>
  <c r="E639" i="14"/>
  <c r="D639" i="14"/>
  <c r="AA637" i="14"/>
  <c r="Z637" i="14"/>
  <c r="Y637" i="14"/>
  <c r="X637" i="14"/>
  <c r="W637" i="14"/>
  <c r="V637" i="14"/>
  <c r="U637" i="14"/>
  <c r="T637" i="14"/>
  <c r="S637" i="14"/>
  <c r="R637" i="14"/>
  <c r="Q637" i="14"/>
  <c r="P637" i="14"/>
  <c r="O637" i="14"/>
  <c r="N637" i="14"/>
  <c r="M637" i="14"/>
  <c r="L637" i="14"/>
  <c r="K637" i="14"/>
  <c r="J637" i="14"/>
  <c r="I637" i="14"/>
  <c r="H637" i="14"/>
  <c r="G637" i="14"/>
  <c r="F637" i="14"/>
  <c r="E637" i="14"/>
  <c r="D637" i="14"/>
  <c r="AA635" i="14"/>
  <c r="Z635" i="14"/>
  <c r="Y635" i="14"/>
  <c r="X635" i="14"/>
  <c r="W635" i="14"/>
  <c r="V635" i="14"/>
  <c r="U635" i="14"/>
  <c r="T635" i="14"/>
  <c r="S635" i="14"/>
  <c r="R635" i="14"/>
  <c r="Q635" i="14"/>
  <c r="P635" i="14"/>
  <c r="O635" i="14"/>
  <c r="N635" i="14"/>
  <c r="M635" i="14"/>
  <c r="L635" i="14"/>
  <c r="K635" i="14"/>
  <c r="J635" i="14"/>
  <c r="I635" i="14"/>
  <c r="H635" i="14"/>
  <c r="G635" i="14"/>
  <c r="F635" i="14"/>
  <c r="E635" i="14"/>
  <c r="D635" i="14"/>
  <c r="AA633" i="14"/>
  <c r="Z633" i="14"/>
  <c r="Y633" i="14"/>
  <c r="X633" i="14"/>
  <c r="W633" i="14"/>
  <c r="V633" i="14"/>
  <c r="U633" i="14"/>
  <c r="T633" i="14"/>
  <c r="S633" i="14"/>
  <c r="R633" i="14"/>
  <c r="Q633" i="14"/>
  <c r="P633" i="14"/>
  <c r="O633" i="14"/>
  <c r="N633" i="14"/>
  <c r="M633" i="14"/>
  <c r="L633" i="14"/>
  <c r="K633" i="14"/>
  <c r="J633" i="14"/>
  <c r="I633" i="14"/>
  <c r="H633" i="14"/>
  <c r="G633" i="14"/>
  <c r="F633" i="14"/>
  <c r="E633" i="14"/>
  <c r="D633" i="14"/>
  <c r="AA631" i="14"/>
  <c r="Z631" i="14"/>
  <c r="Y631" i="14"/>
  <c r="X631" i="14"/>
  <c r="W631" i="14"/>
  <c r="V631" i="14"/>
  <c r="U631" i="14"/>
  <c r="T631" i="14"/>
  <c r="S631" i="14"/>
  <c r="R631" i="14"/>
  <c r="Q631" i="14"/>
  <c r="P631" i="14"/>
  <c r="O631" i="14"/>
  <c r="N631" i="14"/>
  <c r="M631" i="14"/>
  <c r="L631" i="14"/>
  <c r="K631" i="14"/>
  <c r="J631" i="14"/>
  <c r="I631" i="14"/>
  <c r="H631" i="14"/>
  <c r="G631" i="14"/>
  <c r="F631" i="14"/>
  <c r="E631" i="14"/>
  <c r="D631" i="14"/>
  <c r="AA629" i="14"/>
  <c r="Z629" i="14"/>
  <c r="Y629" i="14"/>
  <c r="X629" i="14"/>
  <c r="W629" i="14"/>
  <c r="V629" i="14"/>
  <c r="U629" i="14"/>
  <c r="T629" i="14"/>
  <c r="S629" i="14"/>
  <c r="R629" i="14"/>
  <c r="Q629" i="14"/>
  <c r="P629" i="14"/>
  <c r="O629" i="14"/>
  <c r="N629" i="14"/>
  <c r="M629" i="14"/>
  <c r="L629" i="14"/>
  <c r="K629" i="14"/>
  <c r="J629" i="14"/>
  <c r="I629" i="14"/>
  <c r="H629" i="14"/>
  <c r="G629" i="14"/>
  <c r="F629" i="14"/>
  <c r="E629" i="14"/>
  <c r="D629" i="14"/>
  <c r="AA627" i="14"/>
  <c r="Z627" i="14"/>
  <c r="Y627" i="14"/>
  <c r="X627" i="14"/>
  <c r="W627" i="14"/>
  <c r="V627" i="14"/>
  <c r="U627" i="14"/>
  <c r="T627" i="14"/>
  <c r="S627" i="14"/>
  <c r="R627" i="14"/>
  <c r="Q627" i="14"/>
  <c r="P627" i="14"/>
  <c r="O627" i="14"/>
  <c r="N627" i="14"/>
  <c r="M627" i="14"/>
  <c r="L627" i="14"/>
  <c r="K627" i="14"/>
  <c r="J627" i="14"/>
  <c r="I627" i="14"/>
  <c r="H627" i="14"/>
  <c r="G627" i="14"/>
  <c r="F627" i="14"/>
  <c r="E627" i="14"/>
  <c r="D627" i="14"/>
  <c r="AA625" i="14"/>
  <c r="Z625" i="14"/>
  <c r="Y625" i="14"/>
  <c r="X625" i="14"/>
  <c r="W625" i="14"/>
  <c r="V625" i="14"/>
  <c r="U625" i="14"/>
  <c r="T625" i="14"/>
  <c r="S625" i="14"/>
  <c r="R625" i="14"/>
  <c r="Q625" i="14"/>
  <c r="P625" i="14"/>
  <c r="O625" i="14"/>
  <c r="N625" i="14"/>
  <c r="M625" i="14"/>
  <c r="L625" i="14"/>
  <c r="K625" i="14"/>
  <c r="J625" i="14"/>
  <c r="I625" i="14"/>
  <c r="H625" i="14"/>
  <c r="G625" i="14"/>
  <c r="F625" i="14"/>
  <c r="E625" i="14"/>
  <c r="D625" i="14"/>
  <c r="AA623" i="14"/>
  <c r="Z623" i="14"/>
  <c r="Y623" i="14"/>
  <c r="X623" i="14"/>
  <c r="W623" i="14"/>
  <c r="V623" i="14"/>
  <c r="U623" i="14"/>
  <c r="T623" i="14"/>
  <c r="S623" i="14"/>
  <c r="R623" i="14"/>
  <c r="Q623" i="14"/>
  <c r="P623" i="14"/>
  <c r="O623" i="14"/>
  <c r="N623" i="14"/>
  <c r="M623" i="14"/>
  <c r="L623" i="14"/>
  <c r="K623" i="14"/>
  <c r="J623" i="14"/>
  <c r="I623" i="14"/>
  <c r="H623" i="14"/>
  <c r="G623" i="14"/>
  <c r="F623" i="14"/>
  <c r="E623" i="14"/>
  <c r="D623" i="14"/>
  <c r="G621" i="13"/>
  <c r="G621" i="12"/>
  <c r="G621" i="11"/>
  <c r="F621" i="10"/>
  <c r="F620" i="10" s="1"/>
  <c r="G621" i="10"/>
  <c r="G620" i="10" s="1"/>
  <c r="G621" i="7"/>
  <c r="G620" i="7" s="1"/>
  <c r="F621" i="6"/>
  <c r="F620" i="6" s="1"/>
  <c r="G621" i="6"/>
  <c r="G620" i="6" s="1"/>
  <c r="D620" i="6"/>
  <c r="D52" i="5"/>
  <c r="G35" i="5"/>
  <c r="D58" i="5"/>
  <c r="E24" i="5"/>
  <c r="G19" i="5"/>
  <c r="D16" i="5"/>
  <c r="G16" i="5" s="1"/>
  <c r="F14" i="5"/>
  <c r="F70" i="5" s="1"/>
  <c r="D42" i="5"/>
  <c r="D19" i="3"/>
  <c r="G19" i="3" s="1"/>
  <c r="D24" i="3"/>
  <c r="G10" i="2"/>
  <c r="F10" i="2"/>
  <c r="E10" i="2"/>
  <c r="N27" i="1"/>
  <c r="N10" i="1"/>
  <c r="O1" i="1"/>
  <c r="A1" i="3"/>
  <c r="M32" i="8" l="1"/>
  <c r="U32" i="8"/>
  <c r="S44" i="8"/>
  <c r="R32" i="8"/>
  <c r="F10" i="8"/>
  <c r="F8" i="8" s="1"/>
  <c r="L10" i="8"/>
  <c r="R10" i="8"/>
  <c r="X10" i="8"/>
  <c r="F12" i="8"/>
  <c r="L12" i="8"/>
  <c r="R12" i="8"/>
  <c r="X12" i="8"/>
  <c r="F13" i="8"/>
  <c r="L13" i="8"/>
  <c r="R13" i="8"/>
  <c r="X13" i="8"/>
  <c r="E16" i="8"/>
  <c r="E14" i="8" s="1"/>
  <c r="K16" i="8"/>
  <c r="Q16" i="8"/>
  <c r="W16" i="8"/>
  <c r="E18" i="8"/>
  <c r="K18" i="8"/>
  <c r="Q18" i="8"/>
  <c r="W18" i="8"/>
  <c r="E19" i="8"/>
  <c r="K19" i="8"/>
  <c r="Q19" i="8"/>
  <c r="W19" i="8"/>
  <c r="D22" i="8"/>
  <c r="D20" i="8" s="1"/>
  <c r="J22" i="8"/>
  <c r="P22" i="8"/>
  <c r="V22" i="8"/>
  <c r="D24" i="8"/>
  <c r="J24" i="8"/>
  <c r="P24" i="8"/>
  <c r="V24" i="8"/>
  <c r="D25" i="8"/>
  <c r="J25" i="8"/>
  <c r="P25" i="8"/>
  <c r="V25" i="8"/>
  <c r="G28" i="8"/>
  <c r="G26" i="8" s="1"/>
  <c r="N28" i="8"/>
  <c r="N26" i="8" s="1"/>
  <c r="V28" i="8"/>
  <c r="V26" i="8" s="1"/>
  <c r="E30" i="8"/>
  <c r="L30" i="8"/>
  <c r="S30" i="8"/>
  <c r="Z30" i="8"/>
  <c r="J31" i="8"/>
  <c r="Q31" i="8"/>
  <c r="X31" i="8"/>
  <c r="K34" i="8"/>
  <c r="K32" i="8" s="1"/>
  <c r="S34" i="8"/>
  <c r="S32" i="8" s="1"/>
  <c r="E36" i="8"/>
  <c r="O36" i="8"/>
  <c r="AA36" i="8"/>
  <c r="AA32" i="8" s="1"/>
  <c r="O37" i="8"/>
  <c r="AA37" i="8"/>
  <c r="P40" i="8"/>
  <c r="J42" i="8"/>
  <c r="H43" i="8"/>
  <c r="Y46" i="8"/>
  <c r="Y44" i="8" s="1"/>
  <c r="M49" i="8"/>
  <c r="F54" i="8"/>
  <c r="R55" i="8"/>
  <c r="K60" i="8"/>
  <c r="W61" i="8"/>
  <c r="D64" i="8"/>
  <c r="D62" i="8" s="1"/>
  <c r="P66" i="8"/>
  <c r="O70" i="8"/>
  <c r="AA72" i="8"/>
  <c r="T76" i="8"/>
  <c r="T74" i="8" s="1"/>
  <c r="I79" i="8"/>
  <c r="V85" i="8"/>
  <c r="P90" i="8"/>
  <c r="AA94" i="8"/>
  <c r="G10" i="8"/>
  <c r="M10" i="8"/>
  <c r="S10" i="8"/>
  <c r="Y10" i="8"/>
  <c r="G12" i="8"/>
  <c r="M12" i="8"/>
  <c r="S12" i="8"/>
  <c r="Y12" i="8"/>
  <c r="G13" i="8"/>
  <c r="M13" i="8"/>
  <c r="S13" i="8"/>
  <c r="Y13" i="8"/>
  <c r="F16" i="8"/>
  <c r="L16" i="8"/>
  <c r="R16" i="8"/>
  <c r="X16" i="8"/>
  <c r="F18" i="8"/>
  <c r="L18" i="8"/>
  <c r="R18" i="8"/>
  <c r="X18" i="8"/>
  <c r="F19" i="8"/>
  <c r="L19" i="8"/>
  <c r="R19" i="8"/>
  <c r="X19" i="8"/>
  <c r="E22" i="8"/>
  <c r="K22" i="8"/>
  <c r="Q22" i="8"/>
  <c r="W22" i="8"/>
  <c r="E24" i="8"/>
  <c r="K24" i="8"/>
  <c r="Q24" i="8"/>
  <c r="W24" i="8"/>
  <c r="E25" i="8"/>
  <c r="K25" i="8"/>
  <c r="Q25" i="8"/>
  <c r="W25" i="8"/>
  <c r="H28" i="8"/>
  <c r="P28" i="8"/>
  <c r="W28" i="8"/>
  <c r="F30" i="8"/>
  <c r="F26" i="8" s="1"/>
  <c r="M30" i="8"/>
  <c r="T30" i="8"/>
  <c r="T26" i="8" s="1"/>
  <c r="D31" i="8"/>
  <c r="K31" i="8"/>
  <c r="R31" i="8"/>
  <c r="Y31" i="8"/>
  <c r="L34" i="8"/>
  <c r="U34" i="8"/>
  <c r="F36" i="8"/>
  <c r="Q36" i="8"/>
  <c r="E37" i="8"/>
  <c r="Q37" i="8"/>
  <c r="T40" i="8"/>
  <c r="T38" i="8" s="1"/>
  <c r="N42" i="8"/>
  <c r="N38" i="8" s="1"/>
  <c r="N43" i="8"/>
  <c r="G48" i="8"/>
  <c r="S49" i="8"/>
  <c r="L54" i="8"/>
  <c r="X55" i="8"/>
  <c r="E58" i="8"/>
  <c r="E56" i="8" s="1"/>
  <c r="Q60" i="8"/>
  <c r="J64" i="8"/>
  <c r="J62" i="8" s="1"/>
  <c r="V66" i="8"/>
  <c r="U70" i="8"/>
  <c r="U68" i="8" s="1"/>
  <c r="I73" i="8"/>
  <c r="Z76" i="8"/>
  <c r="Z74" i="8" s="1"/>
  <c r="P79" i="8"/>
  <c r="J82" i="8"/>
  <c r="J80" i="8" s="1"/>
  <c r="M86" i="8"/>
  <c r="F91" i="8"/>
  <c r="F97" i="8"/>
  <c r="AA106" i="8"/>
  <c r="H10" i="8"/>
  <c r="H8" i="8" s="1"/>
  <c r="N10" i="8"/>
  <c r="T10" i="8"/>
  <c r="Z10" i="8"/>
  <c r="Z8" i="8" s="1"/>
  <c r="H12" i="8"/>
  <c r="N12" i="8"/>
  <c r="T12" i="8"/>
  <c r="Z12" i="8"/>
  <c r="H13" i="8"/>
  <c r="N13" i="8"/>
  <c r="T13" i="8"/>
  <c r="Z13" i="8"/>
  <c r="G16" i="8"/>
  <c r="G14" i="8" s="1"/>
  <c r="M16" i="8"/>
  <c r="S16" i="8"/>
  <c r="Y16" i="8"/>
  <c r="Y14" i="8" s="1"/>
  <c r="G18" i="8"/>
  <c r="M18" i="8"/>
  <c r="S18" i="8"/>
  <c r="Y18" i="8"/>
  <c r="G19" i="8"/>
  <c r="M19" i="8"/>
  <c r="S19" i="8"/>
  <c r="Y19" i="8"/>
  <c r="F22" i="8"/>
  <c r="F20" i="8" s="1"/>
  <c r="L22" i="8"/>
  <c r="R22" i="8"/>
  <c r="X22" i="8"/>
  <c r="X20" i="8" s="1"/>
  <c r="F24" i="8"/>
  <c r="L24" i="8"/>
  <c r="R24" i="8"/>
  <c r="X24" i="8"/>
  <c r="F25" i="8"/>
  <c r="L25" i="8"/>
  <c r="R25" i="8"/>
  <c r="X25" i="8"/>
  <c r="J28" i="8"/>
  <c r="J26" i="8" s="1"/>
  <c r="Q28" i="8"/>
  <c r="X28" i="8"/>
  <c r="X26" i="8" s="1"/>
  <c r="G30" i="8"/>
  <c r="N30" i="8"/>
  <c r="V30" i="8"/>
  <c r="E31" i="8"/>
  <c r="L31" i="8"/>
  <c r="S31" i="8"/>
  <c r="Z31" i="8"/>
  <c r="E34" i="8"/>
  <c r="E32" i="8" s="1"/>
  <c r="M34" i="8"/>
  <c r="W34" i="8"/>
  <c r="W32" i="8" s="1"/>
  <c r="G36" i="8"/>
  <c r="S36" i="8"/>
  <c r="G37" i="8"/>
  <c r="S37" i="8"/>
  <c r="D40" i="8"/>
  <c r="V40" i="8"/>
  <c r="V38" i="8" s="1"/>
  <c r="P42" i="8"/>
  <c r="T43" i="8"/>
  <c r="M48" i="8"/>
  <c r="Y49" i="8"/>
  <c r="F52" i="8"/>
  <c r="R54" i="8"/>
  <c r="K58" i="8"/>
  <c r="K56" i="8" s="1"/>
  <c r="W60" i="8"/>
  <c r="P64" i="8"/>
  <c r="D67" i="8"/>
  <c r="AA70" i="8"/>
  <c r="O73" i="8"/>
  <c r="H78" i="8"/>
  <c r="W79" i="8"/>
  <c r="V82" i="8"/>
  <c r="V80" i="8" s="1"/>
  <c r="T91" i="8"/>
  <c r="T110" i="8"/>
  <c r="R130" i="8"/>
  <c r="I10" i="8"/>
  <c r="I8" i="8" s="1"/>
  <c r="O10" i="8"/>
  <c r="U10" i="8"/>
  <c r="AA10" i="8"/>
  <c r="AA8" i="8" s="1"/>
  <c r="I12" i="8"/>
  <c r="O12" i="8"/>
  <c r="U12" i="8"/>
  <c r="AA12" i="8"/>
  <c r="I13" i="8"/>
  <c r="O13" i="8"/>
  <c r="U13" i="8"/>
  <c r="AA13" i="8"/>
  <c r="H16" i="8"/>
  <c r="H14" i="8" s="1"/>
  <c r="N16" i="8"/>
  <c r="T16" i="8"/>
  <c r="Z16" i="8"/>
  <c r="Z14" i="8" s="1"/>
  <c r="H18" i="8"/>
  <c r="N18" i="8"/>
  <c r="T18" i="8"/>
  <c r="Z18" i="8"/>
  <c r="H19" i="8"/>
  <c r="N19" i="8"/>
  <c r="T19" i="8"/>
  <c r="Z19" i="8"/>
  <c r="G22" i="8"/>
  <c r="G20" i="8" s="1"/>
  <c r="M22" i="8"/>
  <c r="S22" i="8"/>
  <c r="Y22" i="8"/>
  <c r="Y20" i="8" s="1"/>
  <c r="G24" i="8"/>
  <c r="M24" i="8"/>
  <c r="S24" i="8"/>
  <c r="Y24" i="8"/>
  <c r="G25" i="8"/>
  <c r="M25" i="8"/>
  <c r="S25" i="8"/>
  <c r="Y25" i="8"/>
  <c r="D28" i="8"/>
  <c r="D26" i="8" s="1"/>
  <c r="K28" i="8"/>
  <c r="K26" i="8" s="1"/>
  <c r="R28" i="8"/>
  <c r="R26" i="8" s="1"/>
  <c r="Y28" i="8"/>
  <c r="Y26" i="8" s="1"/>
  <c r="H30" i="8"/>
  <c r="P30" i="8"/>
  <c r="W30" i="8"/>
  <c r="F31" i="8"/>
  <c r="M31" i="8"/>
  <c r="M26" i="8" s="1"/>
  <c r="T31" i="8"/>
  <c r="F34" i="8"/>
  <c r="O34" i="8"/>
  <c r="O32" i="8" s="1"/>
  <c r="X34" i="8"/>
  <c r="I36" i="8"/>
  <c r="I32" i="8" s="1"/>
  <c r="U36" i="8"/>
  <c r="I37" i="8"/>
  <c r="U37" i="8"/>
  <c r="H40" i="8"/>
  <c r="H38" i="8" s="1"/>
  <c r="Z40" i="8"/>
  <c r="Z38" i="8" s="1"/>
  <c r="T42" i="8"/>
  <c r="Z43" i="8"/>
  <c r="G46" i="8"/>
  <c r="G44" i="8" s="1"/>
  <c r="S48" i="8"/>
  <c r="L52" i="8"/>
  <c r="L50" i="8" s="1"/>
  <c r="X54" i="8"/>
  <c r="X50" i="8" s="1"/>
  <c r="Q58" i="8"/>
  <c r="Q56" i="8" s="1"/>
  <c r="E61" i="8"/>
  <c r="V64" i="8"/>
  <c r="V62" i="8" s="1"/>
  <c r="J67" i="8"/>
  <c r="I72" i="8"/>
  <c r="I68" i="8" s="1"/>
  <c r="N78" i="8"/>
  <c r="N74" i="8" s="1"/>
  <c r="P98" i="8"/>
  <c r="Z184" i="8"/>
  <c r="T184" i="8"/>
  <c r="N184" i="8"/>
  <c r="H184" i="8"/>
  <c r="H182" i="8" s="1"/>
  <c r="Y184" i="8"/>
  <c r="S184" i="8"/>
  <c r="M184" i="8"/>
  <c r="G184" i="8"/>
  <c r="X184" i="8"/>
  <c r="R184" i="8"/>
  <c r="R182" i="8" s="1"/>
  <c r="L184" i="8"/>
  <c r="F184" i="8"/>
  <c r="Y178" i="8"/>
  <c r="S178" i="8"/>
  <c r="M178" i="8"/>
  <c r="G178" i="8"/>
  <c r="G176" i="8" s="1"/>
  <c r="Z172" i="8"/>
  <c r="T172" i="8"/>
  <c r="N172" i="8"/>
  <c r="H172" i="8"/>
  <c r="AA166" i="8"/>
  <c r="U166" i="8"/>
  <c r="U164" i="8" s="1"/>
  <c r="O166" i="8"/>
  <c r="I166" i="8"/>
  <c r="V160" i="8"/>
  <c r="P160" i="8"/>
  <c r="J160" i="8"/>
  <c r="D160" i="8"/>
  <c r="D158" i="8" s="1"/>
  <c r="W184" i="8"/>
  <c r="Q184" i="8"/>
  <c r="K184" i="8"/>
  <c r="E184" i="8"/>
  <c r="X178" i="8"/>
  <c r="R178" i="8"/>
  <c r="R176" i="8" s="1"/>
  <c r="L178" i="8"/>
  <c r="F178" i="8"/>
  <c r="Y172" i="8"/>
  <c r="S172" i="8"/>
  <c r="M172" i="8"/>
  <c r="G172" i="8"/>
  <c r="G170" i="8" s="1"/>
  <c r="Z166" i="8"/>
  <c r="T166" i="8"/>
  <c r="N166" i="8"/>
  <c r="H166" i="8"/>
  <c r="AA160" i="8"/>
  <c r="U160" i="8"/>
  <c r="U158" i="8" s="1"/>
  <c r="O160" i="8"/>
  <c r="I160" i="8"/>
  <c r="P184" i="8"/>
  <c r="T178" i="8"/>
  <c r="J178" i="8"/>
  <c r="AA172" i="8"/>
  <c r="Q172" i="8"/>
  <c r="I172" i="8"/>
  <c r="X166" i="8"/>
  <c r="P166" i="8"/>
  <c r="F166" i="8"/>
  <c r="W160" i="8"/>
  <c r="W158" i="8" s="1"/>
  <c r="M160" i="8"/>
  <c r="E160" i="8"/>
  <c r="O184" i="8"/>
  <c r="J184" i="8"/>
  <c r="Z178" i="8"/>
  <c r="P178" i="8"/>
  <c r="P176" i="8" s="1"/>
  <c r="H178" i="8"/>
  <c r="W172" i="8"/>
  <c r="O172" i="8"/>
  <c r="E172" i="8"/>
  <c r="V166" i="8"/>
  <c r="L166" i="8"/>
  <c r="L164" i="8" s="1"/>
  <c r="D166" i="8"/>
  <c r="S160" i="8"/>
  <c r="K160" i="8"/>
  <c r="AA154" i="8"/>
  <c r="U154" i="8"/>
  <c r="O154" i="8"/>
  <c r="O152" i="8" s="1"/>
  <c r="I154" i="8"/>
  <c r="V148" i="8"/>
  <c r="P148" i="8"/>
  <c r="J148" i="8"/>
  <c r="D148" i="8"/>
  <c r="AA184" i="8"/>
  <c r="I184" i="8"/>
  <c r="V184" i="8"/>
  <c r="D184" i="8"/>
  <c r="V178" i="8"/>
  <c r="N178" i="8"/>
  <c r="D178" i="8"/>
  <c r="U172" i="8"/>
  <c r="K172" i="8"/>
  <c r="R166" i="8"/>
  <c r="J166" i="8"/>
  <c r="Y160" i="8"/>
  <c r="Q160" i="8"/>
  <c r="Q158" i="8" s="1"/>
  <c r="G160" i="8"/>
  <c r="Y154" i="8"/>
  <c r="S154" i="8"/>
  <c r="M154" i="8"/>
  <c r="G154" i="8"/>
  <c r="Z148" i="8"/>
  <c r="Z146" i="8" s="1"/>
  <c r="T148" i="8"/>
  <c r="N148" i="8"/>
  <c r="H148" i="8"/>
  <c r="K178" i="8"/>
  <c r="R172" i="8"/>
  <c r="K166" i="8"/>
  <c r="R160" i="8"/>
  <c r="R154" i="8"/>
  <c r="J154" i="8"/>
  <c r="AA148" i="8"/>
  <c r="R148" i="8"/>
  <c r="I148" i="8"/>
  <c r="I146" i="8" s="1"/>
  <c r="Y142" i="8"/>
  <c r="S142" i="8"/>
  <c r="M142" i="8"/>
  <c r="G142" i="8"/>
  <c r="Z136" i="8"/>
  <c r="T136" i="8"/>
  <c r="T134" i="8" s="1"/>
  <c r="N136" i="8"/>
  <c r="H136" i="8"/>
  <c r="AA178" i="8"/>
  <c r="I178" i="8"/>
  <c r="P172" i="8"/>
  <c r="Y166" i="8"/>
  <c r="Y164" i="8" s="1"/>
  <c r="G166" i="8"/>
  <c r="N160" i="8"/>
  <c r="Z154" i="8"/>
  <c r="Q154" i="8"/>
  <c r="H154" i="8"/>
  <c r="U184" i="8"/>
  <c r="U182" i="8" s="1"/>
  <c r="W178" i="8"/>
  <c r="E178" i="8"/>
  <c r="L172" i="8"/>
  <c r="W166" i="8"/>
  <c r="E166" i="8"/>
  <c r="L160" i="8"/>
  <c r="L158" i="8" s="1"/>
  <c r="X154" i="8"/>
  <c r="P154" i="8"/>
  <c r="F154" i="8"/>
  <c r="X148" i="8"/>
  <c r="O148" i="8"/>
  <c r="F148" i="8"/>
  <c r="F146" i="8" s="1"/>
  <c r="W142" i="8"/>
  <c r="Q142" i="8"/>
  <c r="K142" i="8"/>
  <c r="E142" i="8"/>
  <c r="X136" i="8"/>
  <c r="R136" i="8"/>
  <c r="R134" i="8" s="1"/>
  <c r="L136" i="8"/>
  <c r="F136" i="8"/>
  <c r="Y130" i="8"/>
  <c r="S130" i="8"/>
  <c r="M130" i="8"/>
  <c r="G130" i="8"/>
  <c r="G128" i="8" s="1"/>
  <c r="Z124" i="8"/>
  <c r="T124" i="8"/>
  <c r="N124" i="8"/>
  <c r="H124" i="8"/>
  <c r="U178" i="8"/>
  <c r="J172" i="8"/>
  <c r="J170" i="8" s="1"/>
  <c r="S166" i="8"/>
  <c r="Z160" i="8"/>
  <c r="H160" i="8"/>
  <c r="W154" i="8"/>
  <c r="Q178" i="8"/>
  <c r="X172" i="8"/>
  <c r="X170" i="8" s="1"/>
  <c r="F172" i="8"/>
  <c r="Q166" i="8"/>
  <c r="X160" i="8"/>
  <c r="F160" i="8"/>
  <c r="V154" i="8"/>
  <c r="L154" i="8"/>
  <c r="L152" i="8" s="1"/>
  <c r="D154" i="8"/>
  <c r="U148" i="8"/>
  <c r="L148" i="8"/>
  <c r="AA142" i="8"/>
  <c r="U142" i="8"/>
  <c r="O142" i="8"/>
  <c r="O140" i="8" s="1"/>
  <c r="I142" i="8"/>
  <c r="V136" i="8"/>
  <c r="P136" i="8"/>
  <c r="J136" i="8"/>
  <c r="D136" i="8"/>
  <c r="W130" i="8"/>
  <c r="W128" i="8" s="1"/>
  <c r="Q130" i="8"/>
  <c r="K130" i="8"/>
  <c r="E130" i="8"/>
  <c r="X124" i="8"/>
  <c r="R124" i="8"/>
  <c r="L124" i="8"/>
  <c r="L122" i="8" s="1"/>
  <c r="F124" i="8"/>
  <c r="T154" i="8"/>
  <c r="W148" i="8"/>
  <c r="E148" i="8"/>
  <c r="P142" i="8"/>
  <c r="D142" i="8"/>
  <c r="S136" i="8"/>
  <c r="G136" i="8"/>
  <c r="Z130" i="8"/>
  <c r="P130" i="8"/>
  <c r="H130" i="8"/>
  <c r="W124" i="8"/>
  <c r="W122" i="8" s="1"/>
  <c r="O124" i="8"/>
  <c r="E124" i="8"/>
  <c r="Z118" i="8"/>
  <c r="T118" i="8"/>
  <c r="N118" i="8"/>
  <c r="H118" i="8"/>
  <c r="H116" i="8" s="1"/>
  <c r="AA112" i="8"/>
  <c r="U112" i="8"/>
  <c r="O112" i="8"/>
  <c r="I112" i="8"/>
  <c r="V106" i="8"/>
  <c r="P106" i="8"/>
  <c r="P104" i="8" s="1"/>
  <c r="J106" i="8"/>
  <c r="D106" i="8"/>
  <c r="N154" i="8"/>
  <c r="S148" i="8"/>
  <c r="Z142" i="8"/>
  <c r="N142" i="8"/>
  <c r="N140" i="8" s="1"/>
  <c r="Q136" i="8"/>
  <c r="E136" i="8"/>
  <c r="X130" i="8"/>
  <c r="O130" i="8"/>
  <c r="F130" i="8"/>
  <c r="V124" i="8"/>
  <c r="V122" i="8" s="1"/>
  <c r="M124" i="8"/>
  <c r="D124" i="8"/>
  <c r="Y118" i="8"/>
  <c r="S118" i="8"/>
  <c r="M118" i="8"/>
  <c r="G118" i="8"/>
  <c r="Z112" i="8"/>
  <c r="Z110" i="8" s="1"/>
  <c r="T112" i="8"/>
  <c r="N112" i="8"/>
  <c r="N110" i="8" s="1"/>
  <c r="H112" i="8"/>
  <c r="H110" i="8" s="1"/>
  <c r="K154" i="8"/>
  <c r="Q148" i="8"/>
  <c r="Q146" i="8" s="1"/>
  <c r="X142" i="8"/>
  <c r="L142" i="8"/>
  <c r="AA136" i="8"/>
  <c r="O136" i="8"/>
  <c r="V130" i="8"/>
  <c r="N130" i="8"/>
  <c r="N128" i="8" s="1"/>
  <c r="D130" i="8"/>
  <c r="U124" i="8"/>
  <c r="K124" i="8"/>
  <c r="X118" i="8"/>
  <c r="R118" i="8"/>
  <c r="L118" i="8"/>
  <c r="L116" i="8" s="1"/>
  <c r="F118" i="8"/>
  <c r="Y112" i="8"/>
  <c r="S112" i="8"/>
  <c r="M112" i="8"/>
  <c r="G112" i="8"/>
  <c r="Z106" i="8"/>
  <c r="Z104" i="8" s="1"/>
  <c r="T106" i="8"/>
  <c r="N106" i="8"/>
  <c r="H106" i="8"/>
  <c r="AA100" i="8"/>
  <c r="U100" i="8"/>
  <c r="O100" i="8"/>
  <c r="O98" i="8" s="1"/>
  <c r="I100" i="8"/>
  <c r="V172" i="8"/>
  <c r="T160" i="8"/>
  <c r="E154" i="8"/>
  <c r="M148" i="8"/>
  <c r="V142" i="8"/>
  <c r="J142" i="8"/>
  <c r="Y136" i="8"/>
  <c r="M136" i="8"/>
  <c r="U130" i="8"/>
  <c r="L130" i="8"/>
  <c r="S124" i="8"/>
  <c r="S122" i="8" s="1"/>
  <c r="J124" i="8"/>
  <c r="W118" i="8"/>
  <c r="Q118" i="8"/>
  <c r="K118" i="8"/>
  <c r="E118" i="8"/>
  <c r="X112" i="8"/>
  <c r="X110" i="8" s="1"/>
  <c r="R112" i="8"/>
  <c r="L112" i="8"/>
  <c r="O178" i="8"/>
  <c r="D172" i="8"/>
  <c r="M166" i="8"/>
  <c r="K148" i="8"/>
  <c r="K146" i="8" s="1"/>
  <c r="T142" i="8"/>
  <c r="H142" i="8"/>
  <c r="W136" i="8"/>
  <c r="K136" i="8"/>
  <c r="T130" i="8"/>
  <c r="J130" i="8"/>
  <c r="J128" i="8" s="1"/>
  <c r="AA124" i="8"/>
  <c r="Q124" i="8"/>
  <c r="I124" i="8"/>
  <c r="V118" i="8"/>
  <c r="P118" i="8"/>
  <c r="J118" i="8"/>
  <c r="J116" i="8" s="1"/>
  <c r="D118" i="8"/>
  <c r="W112" i="8"/>
  <c r="Q112" i="8"/>
  <c r="K112" i="8"/>
  <c r="E112" i="8"/>
  <c r="X106" i="8"/>
  <c r="X104" i="8" s="1"/>
  <c r="R106" i="8"/>
  <c r="L106" i="8"/>
  <c r="F106" i="8"/>
  <c r="Y100" i="8"/>
  <c r="S100" i="8"/>
  <c r="M100" i="8"/>
  <c r="M98" i="8" s="1"/>
  <c r="G100" i="8"/>
  <c r="Z94" i="8"/>
  <c r="T94" i="8"/>
  <c r="N94" i="8"/>
  <c r="H94" i="8"/>
  <c r="AA88" i="8"/>
  <c r="AA86" i="8" s="1"/>
  <c r="U88" i="8"/>
  <c r="O88" i="8"/>
  <c r="I88" i="8"/>
  <c r="I130" i="8"/>
  <c r="G124" i="8"/>
  <c r="AA118" i="8"/>
  <c r="AA116" i="8" s="1"/>
  <c r="P112" i="8"/>
  <c r="Y106" i="8"/>
  <c r="M106" i="8"/>
  <c r="Z100" i="8"/>
  <c r="Q100" i="8"/>
  <c r="H100" i="8"/>
  <c r="H98" i="8" s="1"/>
  <c r="Y94" i="8"/>
  <c r="R94" i="8"/>
  <c r="K94" i="8"/>
  <c r="D94" i="8"/>
  <c r="D92" i="8" s="1"/>
  <c r="U136" i="8"/>
  <c r="U118" i="8"/>
  <c r="J112" i="8"/>
  <c r="W106" i="8"/>
  <c r="W104" i="8" s="1"/>
  <c r="K106" i="8"/>
  <c r="K104" i="8" s="1"/>
  <c r="X100" i="8"/>
  <c r="P100" i="8"/>
  <c r="F100" i="8"/>
  <c r="F98" i="8" s="1"/>
  <c r="X94" i="8"/>
  <c r="Q94" i="8"/>
  <c r="Q92" i="8" s="1"/>
  <c r="J94" i="8"/>
  <c r="T88" i="8"/>
  <c r="M88" i="8"/>
  <c r="F88" i="8"/>
  <c r="F86" i="8" s="1"/>
  <c r="X82" i="8"/>
  <c r="R82" i="8"/>
  <c r="L82" i="8"/>
  <c r="F82" i="8"/>
  <c r="Y148" i="8"/>
  <c r="I136" i="8"/>
  <c r="I134" i="8" s="1"/>
  <c r="O118" i="8"/>
  <c r="F112" i="8"/>
  <c r="U106" i="8"/>
  <c r="I106" i="8"/>
  <c r="W100" i="8"/>
  <c r="N100" i="8"/>
  <c r="N98" i="8" s="1"/>
  <c r="E100" i="8"/>
  <c r="W94" i="8"/>
  <c r="P94" i="8"/>
  <c r="P92" i="8" s="1"/>
  <c r="I94" i="8"/>
  <c r="Z88" i="8"/>
  <c r="S88" i="8"/>
  <c r="S86" i="8" s="1"/>
  <c r="L88" i="8"/>
  <c r="E88" i="8"/>
  <c r="W82" i="8"/>
  <c r="Q82" i="8"/>
  <c r="K82" i="8"/>
  <c r="E82" i="8"/>
  <c r="E80" i="8" s="1"/>
  <c r="G148" i="8"/>
  <c r="I118" i="8"/>
  <c r="D112" i="8"/>
  <c r="S106" i="8"/>
  <c r="G106" i="8"/>
  <c r="R142" i="8"/>
  <c r="R140" i="8" s="1"/>
  <c r="AA130" i="8"/>
  <c r="Y124" i="8"/>
  <c r="Q106" i="8"/>
  <c r="Q104" i="8" s="1"/>
  <c r="E106" i="8"/>
  <c r="T100" i="8"/>
  <c r="K100" i="8"/>
  <c r="K98" i="8" s="1"/>
  <c r="U94" i="8"/>
  <c r="M94" i="8"/>
  <c r="F94" i="8"/>
  <c r="X88" i="8"/>
  <c r="Q88" i="8"/>
  <c r="J88" i="8"/>
  <c r="J86" i="8" s="1"/>
  <c r="AA82" i="8"/>
  <c r="U82" i="8"/>
  <c r="O82" i="8"/>
  <c r="I82" i="8"/>
  <c r="O106" i="8"/>
  <c r="V94" i="8"/>
  <c r="V92" i="8" s="1"/>
  <c r="W88" i="8"/>
  <c r="H88" i="8"/>
  <c r="T82" i="8"/>
  <c r="H82" i="8"/>
  <c r="Y76" i="8"/>
  <c r="S76" i="8"/>
  <c r="S74" i="8" s="1"/>
  <c r="M76" i="8"/>
  <c r="G76" i="8"/>
  <c r="Z70" i="8"/>
  <c r="T70" i="8"/>
  <c r="N70" i="8"/>
  <c r="H70" i="8"/>
  <c r="H68" i="8" s="1"/>
  <c r="AA64" i="8"/>
  <c r="U64" i="8"/>
  <c r="O64" i="8"/>
  <c r="I64" i="8"/>
  <c r="V58" i="8"/>
  <c r="P58" i="8"/>
  <c r="P56" i="8" s="1"/>
  <c r="J58" i="8"/>
  <c r="D58" i="8"/>
  <c r="W52" i="8"/>
  <c r="Q52" i="8"/>
  <c r="K52" i="8"/>
  <c r="E52" i="8"/>
  <c r="E50" i="8" s="1"/>
  <c r="X46" i="8"/>
  <c r="R46" i="8"/>
  <c r="L46" i="8"/>
  <c r="F46" i="8"/>
  <c r="Y40" i="8"/>
  <c r="S40" i="8"/>
  <c r="S38" i="8" s="1"/>
  <c r="M40" i="8"/>
  <c r="G40" i="8"/>
  <c r="Z34" i="8"/>
  <c r="T34" i="8"/>
  <c r="N34" i="8"/>
  <c r="H34" i="8"/>
  <c r="H32" i="8" s="1"/>
  <c r="AA28" i="8"/>
  <c r="U28" i="8"/>
  <c r="O28" i="8"/>
  <c r="I28" i="8"/>
  <c r="F142" i="8"/>
  <c r="V100" i="8"/>
  <c r="V98" i="8" s="1"/>
  <c r="S94" i="8"/>
  <c r="V88" i="8"/>
  <c r="G88" i="8"/>
  <c r="G86" i="8" s="1"/>
  <c r="S82" i="8"/>
  <c r="G82" i="8"/>
  <c r="X76" i="8"/>
  <c r="R76" i="8"/>
  <c r="L76" i="8"/>
  <c r="F76" i="8"/>
  <c r="Y70" i="8"/>
  <c r="S70" i="8"/>
  <c r="M70" i="8"/>
  <c r="G70" i="8"/>
  <c r="Z64" i="8"/>
  <c r="T64" i="8"/>
  <c r="N64" i="8"/>
  <c r="H64" i="8"/>
  <c r="AA58" i="8"/>
  <c r="U58" i="8"/>
  <c r="O58" i="8"/>
  <c r="I58" i="8"/>
  <c r="V52" i="8"/>
  <c r="P52" i="8"/>
  <c r="J52" i="8"/>
  <c r="D52" i="8"/>
  <c r="W46" i="8"/>
  <c r="Q46" i="8"/>
  <c r="K46" i="8"/>
  <c r="E46" i="8"/>
  <c r="X40" i="8"/>
  <c r="R40" i="8"/>
  <c r="L40" i="8"/>
  <c r="F40" i="8"/>
  <c r="P124" i="8"/>
  <c r="R100" i="8"/>
  <c r="O94" i="8"/>
  <c r="O92" i="8" s="1"/>
  <c r="R88" i="8"/>
  <c r="D88" i="8"/>
  <c r="P82" i="8"/>
  <c r="D82" i="8"/>
  <c r="D80" i="8" s="1"/>
  <c r="W76" i="8"/>
  <c r="Q76" i="8"/>
  <c r="K76" i="8"/>
  <c r="E76" i="8"/>
  <c r="X70" i="8"/>
  <c r="R70" i="8"/>
  <c r="L70" i="8"/>
  <c r="F70" i="8"/>
  <c r="F68" i="8" s="1"/>
  <c r="Y64" i="8"/>
  <c r="S64" i="8"/>
  <c r="M64" i="8"/>
  <c r="G64" i="8"/>
  <c r="Z58" i="8"/>
  <c r="T58" i="8"/>
  <c r="T56" i="8" s="1"/>
  <c r="N58" i="8"/>
  <c r="H58" i="8"/>
  <c r="AA52" i="8"/>
  <c r="U52" i="8"/>
  <c r="O52" i="8"/>
  <c r="I52" i="8"/>
  <c r="I50" i="8" s="1"/>
  <c r="V46" i="8"/>
  <c r="P46" i="8"/>
  <c r="J46" i="8"/>
  <c r="D46" i="8"/>
  <c r="W40" i="8"/>
  <c r="Q40" i="8"/>
  <c r="Q38" i="8" s="1"/>
  <c r="K40" i="8"/>
  <c r="E40" i="8"/>
  <c r="V112" i="8"/>
  <c r="L100" i="8"/>
  <c r="L94" i="8"/>
  <c r="P88" i="8"/>
  <c r="Z82" i="8"/>
  <c r="N82" i="8"/>
  <c r="V76" i="8"/>
  <c r="P76" i="8"/>
  <c r="J76" i="8"/>
  <c r="D76" i="8"/>
  <c r="D74" i="8" s="1"/>
  <c r="W70" i="8"/>
  <c r="Q70" i="8"/>
  <c r="K70" i="8"/>
  <c r="E70" i="8"/>
  <c r="X64" i="8"/>
  <c r="R64" i="8"/>
  <c r="R62" i="8" s="1"/>
  <c r="L64" i="8"/>
  <c r="F64" i="8"/>
  <c r="Y58" i="8"/>
  <c r="S58" i="8"/>
  <c r="M58" i="8"/>
  <c r="G58" i="8"/>
  <c r="G56" i="8" s="1"/>
  <c r="Z52" i="8"/>
  <c r="T52" i="8"/>
  <c r="N52" i="8"/>
  <c r="H52" i="8"/>
  <c r="AA46" i="8"/>
  <c r="U46" i="8"/>
  <c r="U44" i="8" s="1"/>
  <c r="O46" i="8"/>
  <c r="I46" i="8"/>
  <c r="J100" i="8"/>
  <c r="J98" i="8" s="1"/>
  <c r="G94" i="8"/>
  <c r="G92" i="8" s="1"/>
  <c r="N88" i="8"/>
  <c r="Y82" i="8"/>
  <c r="Y80" i="8" s="1"/>
  <c r="M82" i="8"/>
  <c r="AA76" i="8"/>
  <c r="U76" i="8"/>
  <c r="O76" i="8"/>
  <c r="I76" i="8"/>
  <c r="V70" i="8"/>
  <c r="V68" i="8" s="1"/>
  <c r="P70" i="8"/>
  <c r="J70" i="8"/>
  <c r="D70" i="8"/>
  <c r="W64" i="8"/>
  <c r="Q64" i="8"/>
  <c r="K64" i="8"/>
  <c r="K62" i="8" s="1"/>
  <c r="E64" i="8"/>
  <c r="X58" i="8"/>
  <c r="R58" i="8"/>
  <c r="L58" i="8"/>
  <c r="F58" i="8"/>
  <c r="Y52" i="8"/>
  <c r="Y50" i="8" s="1"/>
  <c r="S52" i="8"/>
  <c r="M52" i="8"/>
  <c r="G52" i="8"/>
  <c r="Z46" i="8"/>
  <c r="T46" i="8"/>
  <c r="N46" i="8"/>
  <c r="N44" i="8" s="1"/>
  <c r="H46" i="8"/>
  <c r="AA40" i="8"/>
  <c r="U40" i="8"/>
  <c r="O40" i="8"/>
  <c r="I40" i="8"/>
  <c r="V34" i="8"/>
  <c r="V32" i="8" s="1"/>
  <c r="P34" i="8"/>
  <c r="J34" i="8"/>
  <c r="D34" i="8"/>
  <c r="J10" i="8"/>
  <c r="P10" i="8"/>
  <c r="V10" i="8"/>
  <c r="V8" i="8" s="1"/>
  <c r="Z186" i="8"/>
  <c r="T186" i="8"/>
  <c r="N186" i="8"/>
  <c r="H186" i="8"/>
  <c r="Y186" i="8"/>
  <c r="S186" i="8"/>
  <c r="M186" i="8"/>
  <c r="G186" i="8"/>
  <c r="X186" i="8"/>
  <c r="R186" i="8"/>
  <c r="L186" i="8"/>
  <c r="F186" i="8"/>
  <c r="Y180" i="8"/>
  <c r="S180" i="8"/>
  <c r="M180" i="8"/>
  <c r="G180" i="8"/>
  <c r="Z174" i="8"/>
  <c r="T174" i="8"/>
  <c r="N174" i="8"/>
  <c r="H174" i="8"/>
  <c r="AA168" i="8"/>
  <c r="U168" i="8"/>
  <c r="O168" i="8"/>
  <c r="I168" i="8"/>
  <c r="V162" i="8"/>
  <c r="P162" i="8"/>
  <c r="J162" i="8"/>
  <c r="D162" i="8"/>
  <c r="W186" i="8"/>
  <c r="Q186" i="8"/>
  <c r="K186" i="8"/>
  <c r="E186" i="8"/>
  <c r="X180" i="8"/>
  <c r="R180" i="8"/>
  <c r="L180" i="8"/>
  <c r="F180" i="8"/>
  <c r="Y174" i="8"/>
  <c r="S174" i="8"/>
  <c r="M174" i="8"/>
  <c r="G174" i="8"/>
  <c r="Z168" i="8"/>
  <c r="T168" i="8"/>
  <c r="N168" i="8"/>
  <c r="H168" i="8"/>
  <c r="AA162" i="8"/>
  <c r="U162" i="8"/>
  <c r="O162" i="8"/>
  <c r="I162" i="8"/>
  <c r="J186" i="8"/>
  <c r="V180" i="8"/>
  <c r="N180" i="8"/>
  <c r="D180" i="8"/>
  <c r="U174" i="8"/>
  <c r="K174" i="8"/>
  <c r="R168" i="8"/>
  <c r="J168" i="8"/>
  <c r="Y162" i="8"/>
  <c r="Q162" i="8"/>
  <c r="G162" i="8"/>
  <c r="AA186" i="8"/>
  <c r="I186" i="8"/>
  <c r="V186" i="8"/>
  <c r="D186" i="8"/>
  <c r="T180" i="8"/>
  <c r="J180" i="8"/>
  <c r="AA174" i="8"/>
  <c r="Q174" i="8"/>
  <c r="I174" i="8"/>
  <c r="X168" i="8"/>
  <c r="P168" i="8"/>
  <c r="F168" i="8"/>
  <c r="W162" i="8"/>
  <c r="M162" i="8"/>
  <c r="E162" i="8"/>
  <c r="AA156" i="8"/>
  <c r="U156" i="8"/>
  <c r="O156" i="8"/>
  <c r="I156" i="8"/>
  <c r="V150" i="8"/>
  <c r="P150" i="8"/>
  <c r="J150" i="8"/>
  <c r="D150" i="8"/>
  <c r="U186" i="8"/>
  <c r="AA180" i="8"/>
  <c r="Q180" i="8"/>
  <c r="I180" i="8"/>
  <c r="P186" i="8"/>
  <c r="Z180" i="8"/>
  <c r="P180" i="8"/>
  <c r="H180" i="8"/>
  <c r="W174" i="8"/>
  <c r="O174" i="8"/>
  <c r="E174" i="8"/>
  <c r="V168" i="8"/>
  <c r="L168" i="8"/>
  <c r="D168" i="8"/>
  <c r="S162" i="8"/>
  <c r="K162" i="8"/>
  <c r="Y156" i="8"/>
  <c r="S156" i="8"/>
  <c r="M156" i="8"/>
  <c r="G156" i="8"/>
  <c r="Z150" i="8"/>
  <c r="T150" i="8"/>
  <c r="N150" i="8"/>
  <c r="H150" i="8"/>
  <c r="AA144" i="8"/>
  <c r="U144" i="8"/>
  <c r="E180" i="8"/>
  <c r="L174" i="8"/>
  <c r="W168" i="8"/>
  <c r="E168" i="8"/>
  <c r="L162" i="8"/>
  <c r="V156" i="8"/>
  <c r="V152" i="8" s="1"/>
  <c r="L156" i="8"/>
  <c r="D156" i="8"/>
  <c r="U150" i="8"/>
  <c r="L150" i="8"/>
  <c r="Z144" i="8"/>
  <c r="S144" i="8"/>
  <c r="M144" i="8"/>
  <c r="G144" i="8"/>
  <c r="Z138" i="8"/>
  <c r="T138" i="8"/>
  <c r="N138" i="8"/>
  <c r="H138" i="8"/>
  <c r="AA132" i="8"/>
  <c r="U132" i="8"/>
  <c r="O186" i="8"/>
  <c r="J174" i="8"/>
  <c r="S168" i="8"/>
  <c r="Z162" i="8"/>
  <c r="H162" i="8"/>
  <c r="T156" i="8"/>
  <c r="K156" i="8"/>
  <c r="W180" i="8"/>
  <c r="X174" i="8"/>
  <c r="F174" i="8"/>
  <c r="F170" i="8" s="1"/>
  <c r="Q168" i="8"/>
  <c r="X162" i="8"/>
  <c r="F162" i="8"/>
  <c r="R156" i="8"/>
  <c r="J156" i="8"/>
  <c r="AA150" i="8"/>
  <c r="R150" i="8"/>
  <c r="I150" i="8"/>
  <c r="X144" i="8"/>
  <c r="Q144" i="8"/>
  <c r="K144" i="8"/>
  <c r="E144" i="8"/>
  <c r="X138" i="8"/>
  <c r="R138" i="8"/>
  <c r="L138" i="8"/>
  <c r="F138" i="8"/>
  <c r="Y132" i="8"/>
  <c r="S132" i="8"/>
  <c r="M132" i="8"/>
  <c r="G132" i="8"/>
  <c r="Z126" i="8"/>
  <c r="T126" i="8"/>
  <c r="N126" i="8"/>
  <c r="H126" i="8"/>
  <c r="U180" i="8"/>
  <c r="V174" i="8"/>
  <c r="D174" i="8"/>
  <c r="M168" i="8"/>
  <c r="T162" i="8"/>
  <c r="Z156" i="8"/>
  <c r="Q156" i="8"/>
  <c r="H156" i="8"/>
  <c r="O180" i="8"/>
  <c r="R174" i="8"/>
  <c r="K168" i="8"/>
  <c r="R162" i="8"/>
  <c r="X156" i="8"/>
  <c r="P156" i="8"/>
  <c r="F156" i="8"/>
  <c r="X150" i="8"/>
  <c r="O150" i="8"/>
  <c r="F150" i="8"/>
  <c r="V144" i="8"/>
  <c r="O144" i="8"/>
  <c r="I144" i="8"/>
  <c r="V138" i="8"/>
  <c r="P138" i="8"/>
  <c r="J138" i="8"/>
  <c r="D138" i="8"/>
  <c r="W132" i="8"/>
  <c r="Q132" i="8"/>
  <c r="K132" i="8"/>
  <c r="E132" i="8"/>
  <c r="X126" i="8"/>
  <c r="R126" i="8"/>
  <c r="L126" i="8"/>
  <c r="F126" i="8"/>
  <c r="Q150" i="8"/>
  <c r="P144" i="8"/>
  <c r="D144" i="8"/>
  <c r="S138" i="8"/>
  <c r="G138" i="8"/>
  <c r="T132" i="8"/>
  <c r="J132" i="8"/>
  <c r="AA126" i="8"/>
  <c r="Q126" i="8"/>
  <c r="Q122" i="8" s="1"/>
  <c r="I126" i="8"/>
  <c r="Z120" i="8"/>
  <c r="T120" i="8"/>
  <c r="N120" i="8"/>
  <c r="H120" i="8"/>
  <c r="AA114" i="8"/>
  <c r="U114" i="8"/>
  <c r="O114" i="8"/>
  <c r="I114" i="8"/>
  <c r="V108" i="8"/>
  <c r="P108" i="8"/>
  <c r="J108" i="8"/>
  <c r="D108" i="8"/>
  <c r="W102" i="8"/>
  <c r="Q102" i="8"/>
  <c r="K102" i="8"/>
  <c r="E102" i="8"/>
  <c r="M150" i="8"/>
  <c r="N144" i="8"/>
  <c r="Q138" i="8"/>
  <c r="E138" i="8"/>
  <c r="R132" i="8"/>
  <c r="I132" i="8"/>
  <c r="Y126" i="8"/>
  <c r="P126" i="8"/>
  <c r="G126" i="8"/>
  <c r="Y120" i="8"/>
  <c r="S120" i="8"/>
  <c r="M120" i="8"/>
  <c r="G120" i="8"/>
  <c r="Z114" i="8"/>
  <c r="T114" i="8"/>
  <c r="N114" i="8"/>
  <c r="H114" i="8"/>
  <c r="P174" i="8"/>
  <c r="Y168" i="8"/>
  <c r="N162" i="8"/>
  <c r="K150" i="8"/>
  <c r="Y144" i="8"/>
  <c r="L144" i="8"/>
  <c r="AA138" i="8"/>
  <c r="O138" i="8"/>
  <c r="P132" i="8"/>
  <c r="H132" i="8"/>
  <c r="W126" i="8"/>
  <c r="O126" i="8"/>
  <c r="E126" i="8"/>
  <c r="X120" i="8"/>
  <c r="R120" i="8"/>
  <c r="L120" i="8"/>
  <c r="F120" i="8"/>
  <c r="Y114" i="8"/>
  <c r="S114" i="8"/>
  <c r="M114" i="8"/>
  <c r="G114" i="8"/>
  <c r="Z108" i="8"/>
  <c r="T108" i="8"/>
  <c r="N108" i="8"/>
  <c r="H108" i="8"/>
  <c r="AA102" i="8"/>
  <c r="U102" i="8"/>
  <c r="O102" i="8"/>
  <c r="I102" i="8"/>
  <c r="V96" i="8"/>
  <c r="P96" i="8"/>
  <c r="J96" i="8"/>
  <c r="D96" i="8"/>
  <c r="K180" i="8"/>
  <c r="G168" i="8"/>
  <c r="W156" i="8"/>
  <c r="Y150" i="8"/>
  <c r="G150" i="8"/>
  <c r="W144" i="8"/>
  <c r="J144" i="8"/>
  <c r="Y138" i="8"/>
  <c r="M138" i="8"/>
  <c r="Z132" i="8"/>
  <c r="O132" i="8"/>
  <c r="F132" i="8"/>
  <c r="V126" i="8"/>
  <c r="M126" i="8"/>
  <c r="D126" i="8"/>
  <c r="W120" i="8"/>
  <c r="Q120" i="8"/>
  <c r="K120" i="8"/>
  <c r="E120" i="8"/>
  <c r="X114" i="8"/>
  <c r="R114" i="8"/>
  <c r="L114" i="8"/>
  <c r="F114" i="8"/>
  <c r="N156" i="8"/>
  <c r="W150" i="8"/>
  <c r="E150" i="8"/>
  <c r="T144" i="8"/>
  <c r="H144" i="8"/>
  <c r="W138" i="8"/>
  <c r="W134" i="8" s="1"/>
  <c r="K138" i="8"/>
  <c r="X132" i="8"/>
  <c r="N132" i="8"/>
  <c r="D132" i="8"/>
  <c r="U126" i="8"/>
  <c r="K126" i="8"/>
  <c r="V120" i="8"/>
  <c r="P120" i="8"/>
  <c r="J120" i="8"/>
  <c r="D120" i="8"/>
  <c r="W114" i="8"/>
  <c r="Q114" i="8"/>
  <c r="K114" i="8"/>
  <c r="E114" i="8"/>
  <c r="X108" i="8"/>
  <c r="R108" i="8"/>
  <c r="L108" i="8"/>
  <c r="F108" i="8"/>
  <c r="Y102" i="8"/>
  <c r="S102" i="8"/>
  <c r="M102" i="8"/>
  <c r="G102" i="8"/>
  <c r="Z96" i="8"/>
  <c r="T96" i="8"/>
  <c r="N96" i="8"/>
  <c r="H96" i="8"/>
  <c r="AA90" i="8"/>
  <c r="U90" i="8"/>
  <c r="O90" i="8"/>
  <c r="I90" i="8"/>
  <c r="I138" i="8"/>
  <c r="Y108" i="8"/>
  <c r="M108" i="8"/>
  <c r="Z102" i="8"/>
  <c r="N102" i="8"/>
  <c r="S96" i="8"/>
  <c r="S92" i="8" s="1"/>
  <c r="K96" i="8"/>
  <c r="S150" i="8"/>
  <c r="V114" i="8"/>
  <c r="W108" i="8"/>
  <c r="K108" i="8"/>
  <c r="X102" i="8"/>
  <c r="L102" i="8"/>
  <c r="AA96" i="8"/>
  <c r="R96" i="8"/>
  <c r="I96" i="8"/>
  <c r="Y90" i="8"/>
  <c r="Y86" i="8" s="1"/>
  <c r="R90" i="8"/>
  <c r="K90" i="8"/>
  <c r="D90" i="8"/>
  <c r="X84" i="8"/>
  <c r="R84" i="8"/>
  <c r="L84" i="8"/>
  <c r="F84" i="8"/>
  <c r="E156" i="8"/>
  <c r="R144" i="8"/>
  <c r="V132" i="8"/>
  <c r="S126" i="8"/>
  <c r="AA120" i="8"/>
  <c r="P114" i="8"/>
  <c r="U108" i="8"/>
  <c r="I108" i="8"/>
  <c r="V102" i="8"/>
  <c r="J102" i="8"/>
  <c r="Y96" i="8"/>
  <c r="Q96" i="8"/>
  <c r="G96" i="8"/>
  <c r="X90" i="8"/>
  <c r="Q90" i="8"/>
  <c r="J90" i="8"/>
  <c r="W84" i="8"/>
  <c r="Q84" i="8"/>
  <c r="K84" i="8"/>
  <c r="E84" i="8"/>
  <c r="F144" i="8"/>
  <c r="L132" i="8"/>
  <c r="J126" i="8"/>
  <c r="U120" i="8"/>
  <c r="J114" i="8"/>
  <c r="S108" i="8"/>
  <c r="G108" i="8"/>
  <c r="O120" i="8"/>
  <c r="D114" i="8"/>
  <c r="Q108" i="8"/>
  <c r="E108" i="8"/>
  <c r="R102" i="8"/>
  <c r="F102" i="8"/>
  <c r="W96" i="8"/>
  <c r="M96" i="8"/>
  <c r="E96" i="8"/>
  <c r="E92" i="8" s="1"/>
  <c r="V90" i="8"/>
  <c r="N90" i="8"/>
  <c r="G90" i="8"/>
  <c r="AA84" i="8"/>
  <c r="U84" i="8"/>
  <c r="O84" i="8"/>
  <c r="I84" i="8"/>
  <c r="D102" i="8"/>
  <c r="D98" i="8" s="1"/>
  <c r="X96" i="8"/>
  <c r="M90" i="8"/>
  <c r="T84" i="8"/>
  <c r="H84" i="8"/>
  <c r="Y78" i="8"/>
  <c r="S78" i="8"/>
  <c r="M78" i="8"/>
  <c r="G78" i="8"/>
  <c r="Z72" i="8"/>
  <c r="T72" i="8"/>
  <c r="N72" i="8"/>
  <c r="H72" i="8"/>
  <c r="AA66" i="8"/>
  <c r="U66" i="8"/>
  <c r="O66" i="8"/>
  <c r="I66" i="8"/>
  <c r="V60" i="8"/>
  <c r="P60" i="8"/>
  <c r="J60" i="8"/>
  <c r="D60" i="8"/>
  <c r="W54" i="8"/>
  <c r="Q54" i="8"/>
  <c r="K54" i="8"/>
  <c r="E54" i="8"/>
  <c r="X48" i="8"/>
  <c r="R48" i="8"/>
  <c r="L48" i="8"/>
  <c r="F48" i="8"/>
  <c r="Y42" i="8"/>
  <c r="S42" i="8"/>
  <c r="M42" i="8"/>
  <c r="G42" i="8"/>
  <c r="Z36" i="8"/>
  <c r="T36" i="8"/>
  <c r="N36" i="8"/>
  <c r="H36" i="8"/>
  <c r="AA30" i="8"/>
  <c r="U30" i="8"/>
  <c r="O30" i="8"/>
  <c r="I30" i="8"/>
  <c r="U96" i="8"/>
  <c r="Z90" i="8"/>
  <c r="L90" i="8"/>
  <c r="S84" i="8"/>
  <c r="G84" i="8"/>
  <c r="X78" i="8"/>
  <c r="R78" i="8"/>
  <c r="L78" i="8"/>
  <c r="F78" i="8"/>
  <c r="Y72" i="8"/>
  <c r="S72" i="8"/>
  <c r="M72" i="8"/>
  <c r="G72" i="8"/>
  <c r="Z66" i="8"/>
  <c r="T66" i="8"/>
  <c r="N66" i="8"/>
  <c r="H66" i="8"/>
  <c r="AA60" i="8"/>
  <c r="U60" i="8"/>
  <c r="O60" i="8"/>
  <c r="I60" i="8"/>
  <c r="V54" i="8"/>
  <c r="P54" i="8"/>
  <c r="J54" i="8"/>
  <c r="D54" i="8"/>
  <c r="W48" i="8"/>
  <c r="Q48" i="8"/>
  <c r="K48" i="8"/>
  <c r="E48" i="8"/>
  <c r="X42" i="8"/>
  <c r="R42" i="8"/>
  <c r="L42" i="8"/>
  <c r="F42" i="8"/>
  <c r="O96" i="8"/>
  <c r="W90" i="8"/>
  <c r="H90" i="8"/>
  <c r="P84" i="8"/>
  <c r="D84" i="8"/>
  <c r="W78" i="8"/>
  <c r="Q78" i="8"/>
  <c r="K78" i="8"/>
  <c r="E78" i="8"/>
  <c r="X72" i="8"/>
  <c r="R72" i="8"/>
  <c r="L72" i="8"/>
  <c r="F72" i="8"/>
  <c r="Y66" i="8"/>
  <c r="S66" i="8"/>
  <c r="M66" i="8"/>
  <c r="G66" i="8"/>
  <c r="Z60" i="8"/>
  <c r="T60" i="8"/>
  <c r="N60" i="8"/>
  <c r="H60" i="8"/>
  <c r="AA54" i="8"/>
  <c r="U54" i="8"/>
  <c r="O54" i="8"/>
  <c r="I54" i="8"/>
  <c r="V48" i="8"/>
  <c r="P48" i="8"/>
  <c r="J48" i="8"/>
  <c r="D48" i="8"/>
  <c r="W42" i="8"/>
  <c r="Q42" i="8"/>
  <c r="K42" i="8"/>
  <c r="E42" i="8"/>
  <c r="X36" i="8"/>
  <c r="R36" i="8"/>
  <c r="L36" i="8"/>
  <c r="U138" i="8"/>
  <c r="AA108" i="8"/>
  <c r="T102" i="8"/>
  <c r="T98" i="8" s="1"/>
  <c r="L96" i="8"/>
  <c r="T90" i="8"/>
  <c r="F90" i="8"/>
  <c r="Z84" i="8"/>
  <c r="N84" i="8"/>
  <c r="V78" i="8"/>
  <c r="P78" i="8"/>
  <c r="J78" i="8"/>
  <c r="D78" i="8"/>
  <c r="W72" i="8"/>
  <c r="Q72" i="8"/>
  <c r="K72" i="8"/>
  <c r="E72" i="8"/>
  <c r="X66" i="8"/>
  <c r="R66" i="8"/>
  <c r="L66" i="8"/>
  <c r="F66" i="8"/>
  <c r="Y60" i="8"/>
  <c r="S60" i="8"/>
  <c r="M60" i="8"/>
  <c r="G60" i="8"/>
  <c r="Z54" i="8"/>
  <c r="T54" i="8"/>
  <c r="N54" i="8"/>
  <c r="H54" i="8"/>
  <c r="AA48" i="8"/>
  <c r="U48" i="8"/>
  <c r="O48" i="8"/>
  <c r="I48" i="8"/>
  <c r="O108" i="8"/>
  <c r="O104" i="8" s="1"/>
  <c r="P102" i="8"/>
  <c r="F96" i="8"/>
  <c r="S90" i="8"/>
  <c r="E90" i="8"/>
  <c r="Y84" i="8"/>
  <c r="M84" i="8"/>
  <c r="AA78" i="8"/>
  <c r="U78" i="8"/>
  <c r="O78" i="8"/>
  <c r="I78" i="8"/>
  <c r="V72" i="8"/>
  <c r="P72" i="8"/>
  <c r="J72" i="8"/>
  <c r="D72" i="8"/>
  <c r="W66" i="8"/>
  <c r="Q66" i="8"/>
  <c r="K66" i="8"/>
  <c r="E66" i="8"/>
  <c r="X60" i="8"/>
  <c r="R60" i="8"/>
  <c r="L60" i="8"/>
  <c r="F60" i="8"/>
  <c r="Y54" i="8"/>
  <c r="S54" i="8"/>
  <c r="M54" i="8"/>
  <c r="G54" i="8"/>
  <c r="Z48" i="8"/>
  <c r="T48" i="8"/>
  <c r="N48" i="8"/>
  <c r="H48" i="8"/>
  <c r="AA42" i="8"/>
  <c r="U42" i="8"/>
  <c r="O42" i="8"/>
  <c r="I42" i="8"/>
  <c r="V36" i="8"/>
  <c r="P36" i="8"/>
  <c r="J36" i="8"/>
  <c r="D36" i="8"/>
  <c r="J12" i="8"/>
  <c r="P12" i="8"/>
  <c r="V12" i="8"/>
  <c r="Z187" i="8"/>
  <c r="T187" i="8"/>
  <c r="N187" i="8"/>
  <c r="H187" i="8"/>
  <c r="Y187" i="8"/>
  <c r="S187" i="8"/>
  <c r="M187" i="8"/>
  <c r="G187" i="8"/>
  <c r="X187" i="8"/>
  <c r="R187" i="8"/>
  <c r="L187" i="8"/>
  <c r="F187" i="8"/>
  <c r="Y181" i="8"/>
  <c r="S181" i="8"/>
  <c r="M181" i="8"/>
  <c r="G181" i="8"/>
  <c r="Z175" i="8"/>
  <c r="T175" i="8"/>
  <c r="N175" i="8"/>
  <c r="H175" i="8"/>
  <c r="AA169" i="8"/>
  <c r="U169" i="8"/>
  <c r="O169" i="8"/>
  <c r="I169" i="8"/>
  <c r="V163" i="8"/>
  <c r="P163" i="8"/>
  <c r="J163" i="8"/>
  <c r="D163" i="8"/>
  <c r="W157" i="8"/>
  <c r="Q157" i="8"/>
  <c r="K157" i="8"/>
  <c r="E157" i="8"/>
  <c r="W187" i="8"/>
  <c r="Q187" i="8"/>
  <c r="K187" i="8"/>
  <c r="E187" i="8"/>
  <c r="X181" i="8"/>
  <c r="R181" i="8"/>
  <c r="L181" i="8"/>
  <c r="F181" i="8"/>
  <c r="Y175" i="8"/>
  <c r="S175" i="8"/>
  <c r="M175" i="8"/>
  <c r="G175" i="8"/>
  <c r="Z169" i="8"/>
  <c r="T169" i="8"/>
  <c r="N169" i="8"/>
  <c r="H169" i="8"/>
  <c r="AA163" i="8"/>
  <c r="U163" i="8"/>
  <c r="O163" i="8"/>
  <c r="I163" i="8"/>
  <c r="V187" i="8"/>
  <c r="D187" i="8"/>
  <c r="Z181" i="8"/>
  <c r="P181" i="8"/>
  <c r="H181" i="8"/>
  <c r="W175" i="8"/>
  <c r="O175" i="8"/>
  <c r="E175" i="8"/>
  <c r="V169" i="8"/>
  <c r="L169" i="8"/>
  <c r="D169" i="8"/>
  <c r="S163" i="8"/>
  <c r="K163" i="8"/>
  <c r="AA157" i="8"/>
  <c r="U187" i="8"/>
  <c r="P187" i="8"/>
  <c r="V181" i="8"/>
  <c r="N181" i="8"/>
  <c r="D181" i="8"/>
  <c r="U175" i="8"/>
  <c r="K175" i="8"/>
  <c r="R169" i="8"/>
  <c r="J169" i="8"/>
  <c r="Y163" i="8"/>
  <c r="Q163" i="8"/>
  <c r="G163" i="8"/>
  <c r="Y157" i="8"/>
  <c r="R157" i="8"/>
  <c r="J157" i="8"/>
  <c r="V151" i="8"/>
  <c r="P151" i="8"/>
  <c r="J151" i="8"/>
  <c r="D151" i="8"/>
  <c r="O187" i="8"/>
  <c r="U181" i="8"/>
  <c r="K181" i="8"/>
  <c r="J187" i="8"/>
  <c r="T181" i="8"/>
  <c r="J181" i="8"/>
  <c r="AA175" i="8"/>
  <c r="Q175" i="8"/>
  <c r="I175" i="8"/>
  <c r="X169" i="8"/>
  <c r="P169" i="8"/>
  <c r="F169" i="8"/>
  <c r="F164" i="8" s="1"/>
  <c r="W163" i="8"/>
  <c r="M163" i="8"/>
  <c r="E163" i="8"/>
  <c r="V157" i="8"/>
  <c r="O157" i="8"/>
  <c r="H157" i="8"/>
  <c r="Z151" i="8"/>
  <c r="T151" i="8"/>
  <c r="N151" i="8"/>
  <c r="H151" i="8"/>
  <c r="AA145" i="8"/>
  <c r="U145" i="8"/>
  <c r="O145" i="8"/>
  <c r="I145" i="8"/>
  <c r="I187" i="8"/>
  <c r="I181" i="8"/>
  <c r="X175" i="8"/>
  <c r="F175" i="8"/>
  <c r="Q169" i="8"/>
  <c r="X163" i="8"/>
  <c r="F163" i="8"/>
  <c r="S157" i="8"/>
  <c r="G157" i="8"/>
  <c r="X151" i="8"/>
  <c r="X146" i="8" s="1"/>
  <c r="O151" i="8"/>
  <c r="F151" i="8"/>
  <c r="X145" i="8"/>
  <c r="Q145" i="8"/>
  <c r="J145" i="8"/>
  <c r="Z139" i="8"/>
  <c r="T139" i="8"/>
  <c r="N139" i="8"/>
  <c r="H139" i="8"/>
  <c r="AA133" i="8"/>
  <c r="U133" i="8"/>
  <c r="O133" i="8"/>
  <c r="I133" i="8"/>
  <c r="E181" i="8"/>
  <c r="V175" i="8"/>
  <c r="D175" i="8"/>
  <c r="M169" i="8"/>
  <c r="T163" i="8"/>
  <c r="P157" i="8"/>
  <c r="F157" i="8"/>
  <c r="AA181" i="8"/>
  <c r="R175" i="8"/>
  <c r="K169" i="8"/>
  <c r="R163" i="8"/>
  <c r="Z157" i="8"/>
  <c r="N157" i="8"/>
  <c r="D157" i="8"/>
  <c r="U151" i="8"/>
  <c r="L151" i="8"/>
  <c r="V145" i="8"/>
  <c r="N145" i="8"/>
  <c r="G145" i="8"/>
  <c r="X139" i="8"/>
  <c r="R139" i="8"/>
  <c r="L139" i="8"/>
  <c r="F139" i="8"/>
  <c r="Y133" i="8"/>
  <c r="S133" i="8"/>
  <c r="M133" i="8"/>
  <c r="G133" i="8"/>
  <c r="Z127" i="8"/>
  <c r="T127" i="8"/>
  <c r="N127" i="8"/>
  <c r="H127" i="8"/>
  <c r="W181" i="8"/>
  <c r="P175" i="8"/>
  <c r="Y169" i="8"/>
  <c r="G169" i="8"/>
  <c r="N163" i="8"/>
  <c r="X157" i="8"/>
  <c r="M157" i="8"/>
  <c r="Q181" i="8"/>
  <c r="Q176" i="8" s="1"/>
  <c r="L175" i="8"/>
  <c r="W169" i="8"/>
  <c r="W164" i="8" s="1"/>
  <c r="E169" i="8"/>
  <c r="L163" i="8"/>
  <c r="U157" i="8"/>
  <c r="L157" i="8"/>
  <c r="AA151" i="8"/>
  <c r="R151" i="8"/>
  <c r="R146" i="8" s="1"/>
  <c r="I151" i="8"/>
  <c r="Z145" i="8"/>
  <c r="S145" i="8"/>
  <c r="L145" i="8"/>
  <c r="E145" i="8"/>
  <c r="V139" i="8"/>
  <c r="P139" i="8"/>
  <c r="J139" i="8"/>
  <c r="D139" i="8"/>
  <c r="W133" i="8"/>
  <c r="Q133" i="8"/>
  <c r="K133" i="8"/>
  <c r="E133" i="8"/>
  <c r="X127" i="8"/>
  <c r="R127" i="8"/>
  <c r="L127" i="8"/>
  <c r="F127" i="8"/>
  <c r="Y121" i="8"/>
  <c r="S121" i="8"/>
  <c r="Z163" i="8"/>
  <c r="K151" i="8"/>
  <c r="T145" i="8"/>
  <c r="F145" i="8"/>
  <c r="S139" i="8"/>
  <c r="G139" i="8"/>
  <c r="T133" i="8"/>
  <c r="H133" i="8"/>
  <c r="U127" i="8"/>
  <c r="K127" i="8"/>
  <c r="U121" i="8"/>
  <c r="N121" i="8"/>
  <c r="H121" i="8"/>
  <c r="AA115" i="8"/>
  <c r="U115" i="8"/>
  <c r="O115" i="8"/>
  <c r="I115" i="8"/>
  <c r="V109" i="8"/>
  <c r="P109" i="8"/>
  <c r="J109" i="8"/>
  <c r="D109" i="8"/>
  <c r="W103" i="8"/>
  <c r="Q103" i="8"/>
  <c r="K103" i="8"/>
  <c r="E103" i="8"/>
  <c r="J175" i="8"/>
  <c r="S169" i="8"/>
  <c r="H163" i="8"/>
  <c r="T157" i="8"/>
  <c r="Y151" i="8"/>
  <c r="G151" i="8"/>
  <c r="R145" i="8"/>
  <c r="D145" i="8"/>
  <c r="Q139" i="8"/>
  <c r="E139" i="8"/>
  <c r="R133" i="8"/>
  <c r="F133" i="8"/>
  <c r="S127" i="8"/>
  <c r="J127" i="8"/>
  <c r="AA121" i="8"/>
  <c r="T121" i="8"/>
  <c r="M121" i="8"/>
  <c r="G121" i="8"/>
  <c r="Z115" i="8"/>
  <c r="T115" i="8"/>
  <c r="N115" i="8"/>
  <c r="H115" i="8"/>
  <c r="O181" i="8"/>
  <c r="I157" i="8"/>
  <c r="W151" i="8"/>
  <c r="E151" i="8"/>
  <c r="P145" i="8"/>
  <c r="AA139" i="8"/>
  <c r="O139" i="8"/>
  <c r="P133" i="8"/>
  <c r="D133" i="8"/>
  <c r="AA127" i="8"/>
  <c r="Q127" i="8"/>
  <c r="I127" i="8"/>
  <c r="Z121" i="8"/>
  <c r="R121" i="8"/>
  <c r="L121" i="8"/>
  <c r="F121" i="8"/>
  <c r="Y115" i="8"/>
  <c r="S115" i="8"/>
  <c r="M115" i="8"/>
  <c r="G115" i="8"/>
  <c r="Z109" i="8"/>
  <c r="T109" i="8"/>
  <c r="N109" i="8"/>
  <c r="H109" i="8"/>
  <c r="AA103" i="8"/>
  <c r="U103" i="8"/>
  <c r="O103" i="8"/>
  <c r="I103" i="8"/>
  <c r="V97" i="8"/>
  <c r="P97" i="8"/>
  <c r="J97" i="8"/>
  <c r="D97" i="8"/>
  <c r="S151" i="8"/>
  <c r="M145" i="8"/>
  <c r="Y139" i="8"/>
  <c r="M139" i="8"/>
  <c r="Z133" i="8"/>
  <c r="N133" i="8"/>
  <c r="Y127" i="8"/>
  <c r="P127" i="8"/>
  <c r="G127" i="8"/>
  <c r="X121" i="8"/>
  <c r="Q121" i="8"/>
  <c r="K121" i="8"/>
  <c r="E121" i="8"/>
  <c r="X115" i="8"/>
  <c r="R115" i="8"/>
  <c r="L115" i="8"/>
  <c r="F115" i="8"/>
  <c r="Q151" i="8"/>
  <c r="Y145" i="8"/>
  <c r="K145" i="8"/>
  <c r="W139" i="8"/>
  <c r="K139" i="8"/>
  <c r="K134" i="8" s="1"/>
  <c r="X133" i="8"/>
  <c r="L133" i="8"/>
  <c r="W127" i="8"/>
  <c r="O127" i="8"/>
  <c r="E127" i="8"/>
  <c r="W121" i="8"/>
  <c r="P121" i="8"/>
  <c r="J121" i="8"/>
  <c r="D121" i="8"/>
  <c r="W115" i="8"/>
  <c r="Q115" i="8"/>
  <c r="K115" i="8"/>
  <c r="E115" i="8"/>
  <c r="X109" i="8"/>
  <c r="R109" i="8"/>
  <c r="L109" i="8"/>
  <c r="F109" i="8"/>
  <c r="Y103" i="8"/>
  <c r="S103" i="8"/>
  <c r="M103" i="8"/>
  <c r="G103" i="8"/>
  <c r="Z97" i="8"/>
  <c r="T97" i="8"/>
  <c r="N97" i="8"/>
  <c r="H97" i="8"/>
  <c r="AA91" i="8"/>
  <c r="U91" i="8"/>
  <c r="O91" i="8"/>
  <c r="I91" i="8"/>
  <c r="M151" i="8"/>
  <c r="W145" i="8"/>
  <c r="V133" i="8"/>
  <c r="M127" i="8"/>
  <c r="O121" i="8"/>
  <c r="D115" i="8"/>
  <c r="Y109" i="8"/>
  <c r="M109" i="8"/>
  <c r="Z103" i="8"/>
  <c r="Z98" i="8" s="1"/>
  <c r="N103" i="8"/>
  <c r="W97" i="8"/>
  <c r="M97" i="8"/>
  <c r="E97" i="8"/>
  <c r="H145" i="8"/>
  <c r="J133" i="8"/>
  <c r="D127" i="8"/>
  <c r="I121" i="8"/>
  <c r="I116" i="8" s="1"/>
  <c r="W109" i="8"/>
  <c r="K109" i="8"/>
  <c r="X103" i="8"/>
  <c r="L103" i="8"/>
  <c r="U97" i="8"/>
  <c r="L97" i="8"/>
  <c r="L92" i="8" s="1"/>
  <c r="W91" i="8"/>
  <c r="P91" i="8"/>
  <c r="H91" i="8"/>
  <c r="X85" i="8"/>
  <c r="R85" i="8"/>
  <c r="L85" i="8"/>
  <c r="F85" i="8"/>
  <c r="Y79" i="8"/>
  <c r="S79" i="8"/>
  <c r="M79" i="8"/>
  <c r="G79" i="8"/>
  <c r="U109" i="8"/>
  <c r="U104" i="8" s="1"/>
  <c r="I109" i="8"/>
  <c r="V103" i="8"/>
  <c r="J103" i="8"/>
  <c r="S97" i="8"/>
  <c r="K97" i="8"/>
  <c r="K92" i="8" s="1"/>
  <c r="V91" i="8"/>
  <c r="V86" i="8" s="1"/>
  <c r="N91" i="8"/>
  <c r="G91" i="8"/>
  <c r="W85" i="8"/>
  <c r="Q85" i="8"/>
  <c r="K85" i="8"/>
  <c r="E85" i="8"/>
  <c r="U139" i="8"/>
  <c r="V115" i="8"/>
  <c r="V110" i="8" s="1"/>
  <c r="S109" i="8"/>
  <c r="G109" i="8"/>
  <c r="I139" i="8"/>
  <c r="P115" i="8"/>
  <c r="Q109" i="8"/>
  <c r="E109" i="8"/>
  <c r="E104" i="8" s="1"/>
  <c r="R103" i="8"/>
  <c r="F103" i="8"/>
  <c r="Y97" i="8"/>
  <c r="Q97" i="8"/>
  <c r="G97" i="8"/>
  <c r="Z91" i="8"/>
  <c r="Z86" i="8" s="1"/>
  <c r="S91" i="8"/>
  <c r="L91" i="8"/>
  <c r="E91" i="8"/>
  <c r="AA85" i="8"/>
  <c r="U85" i="8"/>
  <c r="O85" i="8"/>
  <c r="I85" i="8"/>
  <c r="P103" i="8"/>
  <c r="AA97" i="8"/>
  <c r="R91" i="8"/>
  <c r="D91" i="8"/>
  <c r="T85" i="8"/>
  <c r="H85" i="8"/>
  <c r="V79" i="8"/>
  <c r="O79" i="8"/>
  <c r="H79" i="8"/>
  <c r="Z73" i="8"/>
  <c r="T73" i="8"/>
  <c r="N73" i="8"/>
  <c r="H73" i="8"/>
  <c r="AA67" i="8"/>
  <c r="U67" i="8"/>
  <c r="O67" i="8"/>
  <c r="I67" i="8"/>
  <c r="V61" i="8"/>
  <c r="P61" i="8"/>
  <c r="J61" i="8"/>
  <c r="D61" i="8"/>
  <c r="W55" i="8"/>
  <c r="Q55" i="8"/>
  <c r="K55" i="8"/>
  <c r="E55" i="8"/>
  <c r="X49" i="8"/>
  <c r="R49" i="8"/>
  <c r="L49" i="8"/>
  <c r="F49" i="8"/>
  <c r="Y43" i="8"/>
  <c r="S43" i="8"/>
  <c r="M43" i="8"/>
  <c r="G43" i="8"/>
  <c r="Z37" i="8"/>
  <c r="T37" i="8"/>
  <c r="N37" i="8"/>
  <c r="H37" i="8"/>
  <c r="AA31" i="8"/>
  <c r="U31" i="8"/>
  <c r="O31" i="8"/>
  <c r="I31" i="8"/>
  <c r="V127" i="8"/>
  <c r="AA109" i="8"/>
  <c r="H103" i="8"/>
  <c r="X97" i="8"/>
  <c r="Q91" i="8"/>
  <c r="S85" i="8"/>
  <c r="S80" i="8" s="1"/>
  <c r="G85" i="8"/>
  <c r="U79" i="8"/>
  <c r="N79" i="8"/>
  <c r="F79" i="8"/>
  <c r="Y73" i="8"/>
  <c r="S73" i="8"/>
  <c r="M73" i="8"/>
  <c r="G73" i="8"/>
  <c r="Z67" i="8"/>
  <c r="T67" i="8"/>
  <c r="N67" i="8"/>
  <c r="H67" i="8"/>
  <c r="AA61" i="8"/>
  <c r="U61" i="8"/>
  <c r="O61" i="8"/>
  <c r="I61" i="8"/>
  <c r="V55" i="8"/>
  <c r="P55" i="8"/>
  <c r="J55" i="8"/>
  <c r="D55" i="8"/>
  <c r="W49" i="8"/>
  <c r="Q49" i="8"/>
  <c r="K49" i="8"/>
  <c r="E49" i="8"/>
  <c r="X43" i="8"/>
  <c r="R43" i="8"/>
  <c r="L43" i="8"/>
  <c r="F43" i="8"/>
  <c r="J115" i="8"/>
  <c r="O109" i="8"/>
  <c r="D103" i="8"/>
  <c r="R97" i="8"/>
  <c r="M91" i="8"/>
  <c r="P85" i="8"/>
  <c r="D85" i="8"/>
  <c r="AA79" i="8"/>
  <c r="T79" i="8"/>
  <c r="L79" i="8"/>
  <c r="E79" i="8"/>
  <c r="X73" i="8"/>
  <c r="R73" i="8"/>
  <c r="L73" i="8"/>
  <c r="F73" i="8"/>
  <c r="Y67" i="8"/>
  <c r="S67" i="8"/>
  <c r="M67" i="8"/>
  <c r="G67" i="8"/>
  <c r="Z61" i="8"/>
  <c r="T61" i="8"/>
  <c r="N61" i="8"/>
  <c r="H61" i="8"/>
  <c r="AA55" i="8"/>
  <c r="U55" i="8"/>
  <c r="O55" i="8"/>
  <c r="I55" i="8"/>
  <c r="V49" i="8"/>
  <c r="P49" i="8"/>
  <c r="J49" i="8"/>
  <c r="D49" i="8"/>
  <c r="W43" i="8"/>
  <c r="Q43" i="8"/>
  <c r="K43" i="8"/>
  <c r="E43" i="8"/>
  <c r="X37" i="8"/>
  <c r="R37" i="8"/>
  <c r="L37" i="8"/>
  <c r="F37" i="8"/>
  <c r="O97" i="8"/>
  <c r="Y91" i="8"/>
  <c r="K91" i="8"/>
  <c r="Z85" i="8"/>
  <c r="N85" i="8"/>
  <c r="Z79" i="8"/>
  <c r="R79" i="8"/>
  <c r="K79" i="8"/>
  <c r="D79" i="8"/>
  <c r="W73" i="8"/>
  <c r="Q73" i="8"/>
  <c r="K73" i="8"/>
  <c r="E73" i="8"/>
  <c r="X67" i="8"/>
  <c r="R67" i="8"/>
  <c r="L67" i="8"/>
  <c r="F67" i="8"/>
  <c r="Y61" i="8"/>
  <c r="S61" i="8"/>
  <c r="M61" i="8"/>
  <c r="G61" i="8"/>
  <c r="Z55" i="8"/>
  <c r="T55" i="8"/>
  <c r="N55" i="8"/>
  <c r="H55" i="8"/>
  <c r="AA49" i="8"/>
  <c r="U49" i="8"/>
  <c r="O49" i="8"/>
  <c r="I49" i="8"/>
  <c r="V43" i="8"/>
  <c r="P43" i="8"/>
  <c r="J43" i="8"/>
  <c r="D43" i="8"/>
  <c r="V121" i="8"/>
  <c r="I97" i="8"/>
  <c r="X91" i="8"/>
  <c r="J91" i="8"/>
  <c r="Y85" i="8"/>
  <c r="M85" i="8"/>
  <c r="X79" i="8"/>
  <c r="Q79" i="8"/>
  <c r="J79" i="8"/>
  <c r="V73" i="8"/>
  <c r="P73" i="8"/>
  <c r="J73" i="8"/>
  <c r="D73" i="8"/>
  <c r="W67" i="8"/>
  <c r="Q67" i="8"/>
  <c r="K67" i="8"/>
  <c r="E67" i="8"/>
  <c r="X61" i="8"/>
  <c r="R61" i="8"/>
  <c r="L61" i="8"/>
  <c r="F61" i="8"/>
  <c r="Y55" i="8"/>
  <c r="S55" i="8"/>
  <c r="M55" i="8"/>
  <c r="G55" i="8"/>
  <c r="Z49" i="8"/>
  <c r="T49" i="8"/>
  <c r="N49" i="8"/>
  <c r="H49" i="8"/>
  <c r="AA43" i="8"/>
  <c r="U43" i="8"/>
  <c r="O43" i="8"/>
  <c r="I43" i="8"/>
  <c r="V37" i="8"/>
  <c r="P37" i="8"/>
  <c r="J37" i="8"/>
  <c r="D37" i="8"/>
  <c r="J13" i="8"/>
  <c r="P13" i="8"/>
  <c r="V13" i="8"/>
  <c r="I16" i="8"/>
  <c r="I14" i="8" s="1"/>
  <c r="O16" i="8"/>
  <c r="U16" i="8"/>
  <c r="AA16" i="8"/>
  <c r="AA14" i="8" s="1"/>
  <c r="I18" i="8"/>
  <c r="O18" i="8"/>
  <c r="U18" i="8"/>
  <c r="AA18" i="8"/>
  <c r="I19" i="8"/>
  <c r="O19" i="8"/>
  <c r="U19" i="8"/>
  <c r="AA19" i="8"/>
  <c r="H22" i="8"/>
  <c r="H20" i="8" s="1"/>
  <c r="N22" i="8"/>
  <c r="T22" i="8"/>
  <c r="Z22" i="8"/>
  <c r="Z20" i="8" s="1"/>
  <c r="H24" i="8"/>
  <c r="N24" i="8"/>
  <c r="T24" i="8"/>
  <c r="Z24" i="8"/>
  <c r="H25" i="8"/>
  <c r="N25" i="8"/>
  <c r="T25" i="8"/>
  <c r="Z25" i="8"/>
  <c r="E28" i="8"/>
  <c r="L28" i="8"/>
  <c r="L26" i="8" s="1"/>
  <c r="S28" i="8"/>
  <c r="S26" i="8" s="1"/>
  <c r="Z28" i="8"/>
  <c r="Z26" i="8" s="1"/>
  <c r="J30" i="8"/>
  <c r="Q30" i="8"/>
  <c r="X30" i="8"/>
  <c r="G31" i="8"/>
  <c r="N31" i="8"/>
  <c r="V31" i="8"/>
  <c r="G34" i="8"/>
  <c r="G32" i="8" s="1"/>
  <c r="Q34" i="8"/>
  <c r="Q32" i="8" s="1"/>
  <c r="Y34" i="8"/>
  <c r="Y32" i="8" s="1"/>
  <c r="K36" i="8"/>
  <c r="W36" i="8"/>
  <c r="K37" i="8"/>
  <c r="W37" i="8"/>
  <c r="J40" i="8"/>
  <c r="D42" i="8"/>
  <c r="V42" i="8"/>
  <c r="M46" i="8"/>
  <c r="M44" i="8" s="1"/>
  <c r="Y48" i="8"/>
  <c r="R52" i="8"/>
  <c r="F55" i="8"/>
  <c r="W58" i="8"/>
  <c r="W56" i="8" s="1"/>
  <c r="K61" i="8"/>
  <c r="D66" i="8"/>
  <c r="P67" i="8"/>
  <c r="P62" i="8" s="1"/>
  <c r="O72" i="8"/>
  <c r="AA73" i="8"/>
  <c r="H76" i="8"/>
  <c r="H74" i="8" s="1"/>
  <c r="T78" i="8"/>
  <c r="G80" i="8"/>
  <c r="M80" i="8"/>
  <c r="V84" i="8"/>
  <c r="K88" i="8"/>
  <c r="K86" i="8" s="1"/>
  <c r="H102" i="8"/>
  <c r="H86" i="8"/>
  <c r="N86" i="8"/>
  <c r="T86" i="8"/>
  <c r="W92" i="8"/>
  <c r="J110" i="8"/>
  <c r="D86" i="8"/>
  <c r="P86" i="8"/>
  <c r="Y92" i="8"/>
  <c r="E86" i="8"/>
  <c r="Q86" i="8"/>
  <c r="W86" i="8"/>
  <c r="I104" i="8"/>
  <c r="E122" i="8"/>
  <c r="L140" i="8"/>
  <c r="X140" i="8"/>
  <c r="O122" i="8"/>
  <c r="U128" i="8"/>
  <c r="O176" i="8"/>
  <c r="P128" i="8"/>
  <c r="L146" i="8"/>
  <c r="D170" i="8"/>
  <c r="P170" i="8"/>
  <c r="V170" i="8"/>
  <c r="D152" i="8"/>
  <c r="E164" i="8"/>
  <c r="K164" i="8"/>
  <c r="Q164" i="8"/>
  <c r="E176" i="8"/>
  <c r="K176" i="8"/>
  <c r="W176" i="8"/>
  <c r="L170" i="8"/>
  <c r="R170" i="8"/>
  <c r="U146" i="8"/>
  <c r="G164" i="8"/>
  <c r="M164" i="8"/>
  <c r="N176" i="8"/>
  <c r="T176" i="8"/>
  <c r="E158" i="8"/>
  <c r="K158" i="8"/>
  <c r="I182" i="8"/>
  <c r="O182" i="8"/>
  <c r="D176" i="8"/>
  <c r="V176" i="8"/>
  <c r="P182" i="8"/>
  <c r="G158" i="8"/>
  <c r="M158" i="8"/>
  <c r="S158" i="8"/>
  <c r="Y158" i="8"/>
  <c r="R164" i="8"/>
  <c r="X164" i="8"/>
  <c r="U170" i="8"/>
  <c r="G19" i="4"/>
  <c r="F12" i="4"/>
  <c r="D20" i="4"/>
  <c r="D26" i="4"/>
  <c r="D23" i="4" s="1"/>
  <c r="D39" i="4" s="1"/>
  <c r="I48" i="4" s="1"/>
  <c r="E14" i="4"/>
  <c r="G18" i="4"/>
  <c r="G24" i="4"/>
  <c r="F14" i="4"/>
  <c r="D19" i="4"/>
  <c r="E16" i="4"/>
  <c r="E11" i="4" s="1"/>
  <c r="E36" i="4" s="1"/>
  <c r="I37" i="4" s="1"/>
  <c r="E19" i="4"/>
  <c r="E22" i="4"/>
  <c r="E28" i="4"/>
  <c r="D18" i="4"/>
  <c r="F19" i="4"/>
  <c r="D86" i="5"/>
  <c r="G14" i="5"/>
  <c r="G70" i="5" s="1"/>
  <c r="F30" i="5"/>
  <c r="F86" i="5" s="1"/>
  <c r="F621" i="7"/>
  <c r="F620" i="7" s="1"/>
  <c r="G30" i="5"/>
  <c r="G86" i="5" s="1"/>
  <c r="D70" i="5"/>
  <c r="F14" i="3"/>
  <c r="G14" i="3"/>
  <c r="D620" i="7"/>
  <c r="D620" i="10"/>
  <c r="D757" i="16"/>
  <c r="F758" i="16"/>
  <c r="F757" i="16" s="1"/>
  <c r="E24" i="3"/>
  <c r="G24" i="3"/>
  <c r="F24" i="3"/>
  <c r="E52" i="5"/>
  <c r="E80" i="5"/>
  <c r="A1" i="5"/>
  <c r="G47" i="5"/>
  <c r="G75" i="5"/>
  <c r="G82" i="5"/>
  <c r="G65" i="5"/>
  <c r="G49" i="5"/>
  <c r="G32" i="5"/>
  <c r="G93" i="5"/>
  <c r="G77" i="5"/>
  <c r="G60" i="5"/>
  <c r="G44" i="5"/>
  <c r="G26" i="5"/>
  <c r="G88" i="5"/>
  <c r="G72" i="5"/>
  <c r="G54" i="5"/>
  <c r="G37" i="5"/>
  <c r="G21" i="5"/>
  <c r="G63" i="5"/>
  <c r="G91" i="5"/>
  <c r="D32" i="5"/>
  <c r="E19" i="3"/>
  <c r="F24" i="5"/>
  <c r="D26" i="5"/>
  <c r="F42" i="5"/>
  <c r="D44" i="5"/>
  <c r="D47" i="5"/>
  <c r="D60" i="5"/>
  <c r="D63" i="5"/>
  <c r="D77" i="5"/>
  <c r="D80" i="5"/>
  <c r="D93" i="5"/>
  <c r="N7" i="1"/>
  <c r="E14" i="3"/>
  <c r="E14" i="5"/>
  <c r="G24" i="5"/>
  <c r="E30" i="5"/>
  <c r="G42" i="5"/>
  <c r="G58" i="5"/>
  <c r="D82" i="5"/>
  <c r="E621" i="6"/>
  <c r="E620" i="6" s="1"/>
  <c r="E16" i="5"/>
  <c r="E19" i="5"/>
  <c r="E35" i="5"/>
  <c r="D65" i="5"/>
  <c r="F16" i="5"/>
  <c r="F19" i="5"/>
  <c r="D21" i="5"/>
  <c r="F35" i="5"/>
  <c r="D37" i="5"/>
  <c r="D54" i="5"/>
  <c r="D72" i="5"/>
  <c r="D75" i="5"/>
  <c r="D88" i="5"/>
  <c r="D91" i="5"/>
  <c r="D49" i="5"/>
  <c r="F19" i="3"/>
  <c r="A1" i="2"/>
  <c r="E621" i="7"/>
  <c r="E620" i="7" s="1"/>
  <c r="E621" i="10"/>
  <c r="E620" i="10" s="1"/>
  <c r="E621" i="11"/>
  <c r="F621" i="11"/>
  <c r="E621" i="12"/>
  <c r="F621" i="12"/>
  <c r="E621" i="13"/>
  <c r="F621" i="13"/>
  <c r="G758" i="15"/>
  <c r="G757" i="15" s="1"/>
  <c r="E758" i="18"/>
  <c r="G758" i="19"/>
  <c r="F758" i="19"/>
  <c r="E758" i="19"/>
  <c r="AA56" i="8" l="1"/>
  <c r="U116" i="8"/>
  <c r="T20" i="8"/>
  <c r="U14" i="8"/>
  <c r="P8" i="8"/>
  <c r="I38" i="8"/>
  <c r="T44" i="8"/>
  <c r="F56" i="8"/>
  <c r="Q62" i="8"/>
  <c r="I74" i="8"/>
  <c r="AA44" i="8"/>
  <c r="M56" i="8"/>
  <c r="X62" i="8"/>
  <c r="J74" i="8"/>
  <c r="W38" i="8"/>
  <c r="O50" i="8"/>
  <c r="Z56" i="8"/>
  <c r="L68" i="8"/>
  <c r="W74" i="8"/>
  <c r="R98" i="8"/>
  <c r="E44" i="8"/>
  <c r="P50" i="8"/>
  <c r="H62" i="8"/>
  <c r="S68" i="8"/>
  <c r="F140" i="8"/>
  <c r="N32" i="8"/>
  <c r="Y38" i="8"/>
  <c r="K50" i="8"/>
  <c r="V56" i="8"/>
  <c r="N68" i="8"/>
  <c r="Y74" i="8"/>
  <c r="G104" i="8"/>
  <c r="K80" i="8"/>
  <c r="W98" i="8"/>
  <c r="Y146" i="8"/>
  <c r="U134" i="8"/>
  <c r="Q98" i="8"/>
  <c r="G122" i="8"/>
  <c r="H92" i="8"/>
  <c r="S98" i="8"/>
  <c r="E110" i="8"/>
  <c r="P116" i="8"/>
  <c r="T128" i="8"/>
  <c r="E116" i="8"/>
  <c r="L128" i="8"/>
  <c r="M146" i="8"/>
  <c r="U98" i="8"/>
  <c r="G110" i="8"/>
  <c r="R116" i="8"/>
  <c r="V128" i="8"/>
  <c r="K152" i="8"/>
  <c r="M116" i="8"/>
  <c r="F128" i="8"/>
  <c r="Z140" i="8"/>
  <c r="V104" i="8"/>
  <c r="N116" i="8"/>
  <c r="H128" i="8"/>
  <c r="P140" i="8"/>
  <c r="R122" i="8"/>
  <c r="D134" i="8"/>
  <c r="U140" i="8"/>
  <c r="U176" i="8"/>
  <c r="M128" i="8"/>
  <c r="X134" i="8"/>
  <c r="O146" i="8"/>
  <c r="H152" i="8"/>
  <c r="Z134" i="8"/>
  <c r="G152" i="8"/>
  <c r="D146" i="8"/>
  <c r="U152" i="8"/>
  <c r="V164" i="8"/>
  <c r="Z176" i="8"/>
  <c r="J176" i="8"/>
  <c r="AA158" i="8"/>
  <c r="M170" i="8"/>
  <c r="X176" i="8"/>
  <c r="J158" i="8"/>
  <c r="AA164" i="8"/>
  <c r="M176" i="8"/>
  <c r="X182" i="8"/>
  <c r="N182" i="8"/>
  <c r="S20" i="8"/>
  <c r="T14" i="8"/>
  <c r="U8" i="8"/>
  <c r="AA68" i="8"/>
  <c r="F50" i="8"/>
  <c r="D38" i="8"/>
  <c r="AA104" i="8"/>
  <c r="L32" i="8"/>
  <c r="AA92" i="8"/>
  <c r="P38" i="8"/>
  <c r="X38" i="8"/>
  <c r="G116" i="8"/>
  <c r="N20" i="8"/>
  <c r="O14" i="8"/>
  <c r="J8" i="8"/>
  <c r="O38" i="8"/>
  <c r="Z44" i="8"/>
  <c r="L56" i="8"/>
  <c r="W62" i="8"/>
  <c r="O74" i="8"/>
  <c r="H50" i="8"/>
  <c r="S56" i="8"/>
  <c r="E68" i="8"/>
  <c r="P74" i="8"/>
  <c r="L98" i="8"/>
  <c r="D44" i="8"/>
  <c r="U50" i="8"/>
  <c r="G62" i="8"/>
  <c r="R68" i="8"/>
  <c r="P122" i="8"/>
  <c r="K44" i="8"/>
  <c r="V50" i="8"/>
  <c r="N62" i="8"/>
  <c r="Y68" i="8"/>
  <c r="I26" i="8"/>
  <c r="T32" i="8"/>
  <c r="F44" i="8"/>
  <c r="Q50" i="8"/>
  <c r="I62" i="8"/>
  <c r="T68" i="8"/>
  <c r="H80" i="8"/>
  <c r="I80" i="8"/>
  <c r="X86" i="8"/>
  <c r="S104" i="8"/>
  <c r="Q80" i="8"/>
  <c r="I92" i="8"/>
  <c r="F80" i="8"/>
  <c r="X98" i="8"/>
  <c r="I128" i="8"/>
  <c r="N92" i="8"/>
  <c r="Y98" i="8"/>
  <c r="K110" i="8"/>
  <c r="V116" i="8"/>
  <c r="K116" i="8"/>
  <c r="E152" i="8"/>
  <c r="AA98" i="8"/>
  <c r="M110" i="8"/>
  <c r="X116" i="8"/>
  <c r="O134" i="8"/>
  <c r="S116" i="8"/>
  <c r="O128" i="8"/>
  <c r="S146" i="8"/>
  <c r="I110" i="8"/>
  <c r="T116" i="8"/>
  <c r="E146" i="8"/>
  <c r="X122" i="8"/>
  <c r="J134" i="8"/>
  <c r="AA140" i="8"/>
  <c r="F158" i="8"/>
  <c r="W152" i="8"/>
  <c r="H122" i="8"/>
  <c r="S128" i="8"/>
  <c r="E140" i="8"/>
  <c r="Q152" i="8"/>
  <c r="I176" i="8"/>
  <c r="G140" i="8"/>
  <c r="AA146" i="8"/>
  <c r="M152" i="8"/>
  <c r="J164" i="8"/>
  <c r="J146" i="8"/>
  <c r="AA152" i="8"/>
  <c r="E170" i="8"/>
  <c r="J182" i="8"/>
  <c r="P164" i="8"/>
  <c r="H164" i="8"/>
  <c r="S170" i="8"/>
  <c r="E182" i="8"/>
  <c r="P158" i="8"/>
  <c r="H170" i="8"/>
  <c r="S176" i="8"/>
  <c r="G182" i="8"/>
  <c r="T182" i="8"/>
  <c r="M20" i="8"/>
  <c r="N14" i="8"/>
  <c r="O8" i="8"/>
  <c r="W20" i="8"/>
  <c r="X14" i="8"/>
  <c r="Y8" i="8"/>
  <c r="O68" i="8"/>
  <c r="D140" i="8"/>
  <c r="E26" i="8"/>
  <c r="D32" i="8"/>
  <c r="U38" i="8"/>
  <c r="G50" i="8"/>
  <c r="R56" i="8"/>
  <c r="D68" i="8"/>
  <c r="U74" i="8"/>
  <c r="N50" i="8"/>
  <c r="Y56" i="8"/>
  <c r="K68" i="8"/>
  <c r="V74" i="8"/>
  <c r="J44" i="8"/>
  <c r="AA50" i="8"/>
  <c r="M62" i="8"/>
  <c r="X68" i="8"/>
  <c r="P80" i="8"/>
  <c r="F38" i="8"/>
  <c r="Q44" i="8"/>
  <c r="I56" i="8"/>
  <c r="T62" i="8"/>
  <c r="F74" i="8"/>
  <c r="O26" i="8"/>
  <c r="Z32" i="8"/>
  <c r="L44" i="8"/>
  <c r="W50" i="8"/>
  <c r="O62" i="8"/>
  <c r="Z68" i="8"/>
  <c r="T80" i="8"/>
  <c r="O80" i="8"/>
  <c r="F92" i="8"/>
  <c r="D110" i="8"/>
  <c r="W80" i="8"/>
  <c r="L80" i="8"/>
  <c r="J92" i="8"/>
  <c r="M104" i="8"/>
  <c r="I86" i="8"/>
  <c r="T92" i="8"/>
  <c r="F104" i="8"/>
  <c r="Q110" i="8"/>
  <c r="I122" i="8"/>
  <c r="Q116" i="8"/>
  <c r="M134" i="8"/>
  <c r="T158" i="8"/>
  <c r="H104" i="8"/>
  <c r="S110" i="8"/>
  <c r="K122" i="8"/>
  <c r="AA134" i="8"/>
  <c r="Y116" i="8"/>
  <c r="X128" i="8"/>
  <c r="N152" i="8"/>
  <c r="O110" i="8"/>
  <c r="Z116" i="8"/>
  <c r="Z128" i="8"/>
  <c r="W146" i="8"/>
  <c r="E128" i="8"/>
  <c r="P134" i="8"/>
  <c r="X158" i="8"/>
  <c r="H158" i="8"/>
  <c r="N122" i="8"/>
  <c r="Y128" i="8"/>
  <c r="K140" i="8"/>
  <c r="F152" i="8"/>
  <c r="Z152" i="8"/>
  <c r="AA176" i="8"/>
  <c r="M140" i="8"/>
  <c r="J152" i="8"/>
  <c r="H146" i="8"/>
  <c r="S152" i="8"/>
  <c r="D182" i="8"/>
  <c r="P146" i="8"/>
  <c r="O170" i="8"/>
  <c r="N164" i="8"/>
  <c r="Y170" i="8"/>
  <c r="K182" i="8"/>
  <c r="V158" i="8"/>
  <c r="N170" i="8"/>
  <c r="Y176" i="8"/>
  <c r="M182" i="8"/>
  <c r="Z182" i="8"/>
  <c r="X32" i="8"/>
  <c r="W26" i="8"/>
  <c r="Q20" i="8"/>
  <c r="R14" i="8"/>
  <c r="S8" i="8"/>
  <c r="V20" i="8"/>
  <c r="W14" i="8"/>
  <c r="X8" i="8"/>
  <c r="J50" i="8"/>
  <c r="X74" i="8"/>
  <c r="V140" i="8"/>
  <c r="AA182" i="8"/>
  <c r="AA170" i="8"/>
  <c r="J38" i="8"/>
  <c r="J32" i="8"/>
  <c r="AA38" i="8"/>
  <c r="M50" i="8"/>
  <c r="X56" i="8"/>
  <c r="J68" i="8"/>
  <c r="AA74" i="8"/>
  <c r="I44" i="8"/>
  <c r="T50" i="8"/>
  <c r="F62" i="8"/>
  <c r="Q68" i="8"/>
  <c r="N80" i="8"/>
  <c r="E38" i="8"/>
  <c r="P44" i="8"/>
  <c r="H56" i="8"/>
  <c r="S62" i="8"/>
  <c r="E74" i="8"/>
  <c r="L38" i="8"/>
  <c r="W44" i="8"/>
  <c r="O56" i="8"/>
  <c r="Z62" i="8"/>
  <c r="L74" i="8"/>
  <c r="U26" i="8"/>
  <c r="G38" i="8"/>
  <c r="R44" i="8"/>
  <c r="D56" i="8"/>
  <c r="U62" i="8"/>
  <c r="G74" i="8"/>
  <c r="U80" i="8"/>
  <c r="M92" i="8"/>
  <c r="Y122" i="8"/>
  <c r="F110" i="8"/>
  <c r="R80" i="8"/>
  <c r="R92" i="8"/>
  <c r="Y104" i="8"/>
  <c r="O86" i="8"/>
  <c r="Z92" i="8"/>
  <c r="L104" i="8"/>
  <c r="W110" i="8"/>
  <c r="H140" i="8"/>
  <c r="L110" i="8"/>
  <c r="W116" i="8"/>
  <c r="Y134" i="8"/>
  <c r="N104" i="8"/>
  <c r="Y110" i="8"/>
  <c r="U122" i="8"/>
  <c r="D122" i="8"/>
  <c r="E134" i="8"/>
  <c r="D104" i="8"/>
  <c r="U110" i="8"/>
  <c r="G134" i="8"/>
  <c r="T152" i="8"/>
  <c r="K128" i="8"/>
  <c r="V134" i="8"/>
  <c r="Z158" i="8"/>
  <c r="T122" i="8"/>
  <c r="F134" i="8"/>
  <c r="Q140" i="8"/>
  <c r="P152" i="8"/>
  <c r="N158" i="8"/>
  <c r="H134" i="8"/>
  <c r="S140" i="8"/>
  <c r="R152" i="8"/>
  <c r="N146" i="8"/>
  <c r="Y152" i="8"/>
  <c r="K170" i="8"/>
  <c r="V182" i="8"/>
  <c r="V146" i="8"/>
  <c r="W170" i="8"/>
  <c r="I170" i="8"/>
  <c r="I158" i="8"/>
  <c r="T164" i="8"/>
  <c r="F176" i="8"/>
  <c r="Q182" i="8"/>
  <c r="I164" i="8"/>
  <c r="T170" i="8"/>
  <c r="F182" i="8"/>
  <c r="S182" i="8"/>
  <c r="R128" i="8"/>
  <c r="R20" i="8"/>
  <c r="S14" i="8"/>
  <c r="T8" i="8"/>
  <c r="P26" i="8"/>
  <c r="K20" i="8"/>
  <c r="L14" i="8"/>
  <c r="M8" i="8"/>
  <c r="P20" i="8"/>
  <c r="Q14" i="8"/>
  <c r="R8" i="8"/>
  <c r="Q74" i="8"/>
  <c r="M68" i="8"/>
  <c r="R50" i="8"/>
  <c r="P32" i="8"/>
  <c r="H44" i="8"/>
  <c r="S50" i="8"/>
  <c r="E62" i="8"/>
  <c r="P68" i="8"/>
  <c r="O44" i="8"/>
  <c r="Z50" i="8"/>
  <c r="L62" i="8"/>
  <c r="W68" i="8"/>
  <c r="Z80" i="8"/>
  <c r="K38" i="8"/>
  <c r="V44" i="8"/>
  <c r="N56" i="8"/>
  <c r="Y62" i="8"/>
  <c r="K74" i="8"/>
  <c r="R86" i="8"/>
  <c r="R38" i="8"/>
  <c r="D50" i="8"/>
  <c r="U56" i="8"/>
  <c r="G68" i="8"/>
  <c r="R74" i="8"/>
  <c r="AA26" i="8"/>
  <c r="M38" i="8"/>
  <c r="X44" i="8"/>
  <c r="J56" i="8"/>
  <c r="AA62" i="8"/>
  <c r="M74" i="8"/>
  <c r="AA80" i="8"/>
  <c r="U92" i="8"/>
  <c r="AA128" i="8"/>
  <c r="G146" i="8"/>
  <c r="L86" i="8"/>
  <c r="E98" i="8"/>
  <c r="O116" i="8"/>
  <c r="X80" i="8"/>
  <c r="X92" i="8"/>
  <c r="P110" i="8"/>
  <c r="U86" i="8"/>
  <c r="G98" i="8"/>
  <c r="R104" i="8"/>
  <c r="D116" i="8"/>
  <c r="AA122" i="8"/>
  <c r="T140" i="8"/>
  <c r="R110" i="8"/>
  <c r="J122" i="8"/>
  <c r="J140" i="8"/>
  <c r="I98" i="8"/>
  <c r="T104" i="8"/>
  <c r="F116" i="8"/>
  <c r="D128" i="8"/>
  <c r="M122" i="8"/>
  <c r="Q134" i="8"/>
  <c r="J104" i="8"/>
  <c r="AA110" i="8"/>
  <c r="S134" i="8"/>
  <c r="F122" i="8"/>
  <c r="Q128" i="8"/>
  <c r="I140" i="8"/>
  <c r="S164" i="8"/>
  <c r="Z122" i="8"/>
  <c r="L134" i="8"/>
  <c r="W140" i="8"/>
  <c r="X152" i="8"/>
  <c r="N134" i="8"/>
  <c r="Y140" i="8"/>
  <c r="R158" i="8"/>
  <c r="T146" i="8"/>
  <c r="I152" i="8"/>
  <c r="D164" i="8"/>
  <c r="H176" i="8"/>
  <c r="Q170" i="8"/>
  <c r="O158" i="8"/>
  <c r="Z164" i="8"/>
  <c r="L176" i="8"/>
  <c r="W182" i="8"/>
  <c r="O164" i="8"/>
  <c r="Z170" i="8"/>
  <c r="L182" i="8"/>
  <c r="Y182" i="8"/>
  <c r="F32" i="8"/>
  <c r="Q26" i="8"/>
  <c r="L20" i="8"/>
  <c r="M14" i="8"/>
  <c r="N8" i="8"/>
  <c r="H26" i="8"/>
  <c r="E20" i="8"/>
  <c r="F14" i="8"/>
  <c r="G8" i="8"/>
  <c r="J20" i="8"/>
  <c r="K14" i="8"/>
  <c r="L8" i="8"/>
  <c r="G26" i="4"/>
  <c r="F26" i="4"/>
  <c r="F23" i="4" s="1"/>
  <c r="F39" i="4" s="1"/>
  <c r="I50" i="4" s="1"/>
  <c r="E26" i="4"/>
  <c r="E23" i="4" s="1"/>
  <c r="E39" i="4" s="1"/>
  <c r="I49" i="4" s="1"/>
  <c r="G20" i="4"/>
  <c r="G17" i="4" s="1"/>
  <c r="G38" i="4" s="1"/>
  <c r="I47" i="4" s="1"/>
  <c r="F20" i="4"/>
  <c r="F17" i="4" s="1"/>
  <c r="F38" i="4" s="1"/>
  <c r="I46" i="4" s="1"/>
  <c r="E20" i="4"/>
  <c r="E17" i="4" s="1"/>
  <c r="E38" i="4" s="1"/>
  <c r="I45" i="4" s="1"/>
  <c r="D17" i="4"/>
  <c r="D38" i="4" s="1"/>
  <c r="I44" i="4" s="1"/>
  <c r="F11" i="4"/>
  <c r="F36" i="4" s="1"/>
  <c r="I38" i="4" s="1"/>
  <c r="G12" i="4"/>
  <c r="G11" i="4" s="1"/>
  <c r="G36" i="4" s="1"/>
  <c r="I39" i="4" s="1"/>
  <c r="G23" i="4"/>
  <c r="G39" i="4" s="1"/>
  <c r="I51" i="4" s="1"/>
  <c r="F58" i="5"/>
  <c r="D12" i="3"/>
  <c r="D8" i="2"/>
  <c r="E75" i="5"/>
  <c r="E47" i="5"/>
  <c r="F52" i="5"/>
  <c r="F80" i="5"/>
  <c r="F63" i="5"/>
  <c r="F91" i="5"/>
  <c r="E88" i="5"/>
  <c r="E72" i="5"/>
  <c r="E54" i="5"/>
  <c r="E37" i="5"/>
  <c r="E21" i="5"/>
  <c r="E82" i="5"/>
  <c r="E65" i="5"/>
  <c r="E49" i="5"/>
  <c r="E32" i="5"/>
  <c r="E93" i="5"/>
  <c r="E77" i="5"/>
  <c r="E60" i="5"/>
  <c r="E44" i="5"/>
  <c r="E26" i="5"/>
  <c r="G52" i="5"/>
  <c r="G80" i="5"/>
  <c r="F47" i="5"/>
  <c r="F75" i="5"/>
  <c r="E42" i="5"/>
  <c r="E70" i="5"/>
  <c r="F44" i="5"/>
  <c r="F26" i="5"/>
  <c r="F82" i="5"/>
  <c r="F65" i="5"/>
  <c r="F49" i="5"/>
  <c r="F32" i="5"/>
  <c r="F60" i="5"/>
  <c r="F93" i="5"/>
  <c r="F77" i="5"/>
  <c r="F88" i="5"/>
  <c r="F72" i="5"/>
  <c r="F54" i="5"/>
  <c r="F37" i="5"/>
  <c r="F21" i="5"/>
  <c r="E91" i="5"/>
  <c r="E63" i="5"/>
  <c r="E58" i="5"/>
  <c r="E86" i="5"/>
  <c r="E8" i="2" l="1"/>
  <c r="G8" i="2"/>
  <c r="F8" i="2"/>
  <c r="G22" i="3"/>
  <c r="E12" i="3"/>
  <c r="D22" i="3"/>
  <c r="F22" i="3"/>
  <c r="E22" i="3"/>
  <c r="E17" i="3"/>
  <c r="G12" i="3"/>
  <c r="G17" i="3"/>
  <c r="F17" i="3"/>
  <c r="D17" i="3"/>
  <c r="F12" i="3"/>
  <c r="G9" i="2" l="1"/>
  <c r="G7" i="2" s="1"/>
  <c r="E9" i="2"/>
  <c r="E7" i="2" s="1"/>
  <c r="F9" i="2"/>
  <c r="F7" i="2" s="1"/>
  <c r="D7" i="2"/>
  <c r="F92" i="5" l="1"/>
  <c r="F53" i="5"/>
  <c r="F20" i="5"/>
  <c r="F71" i="5"/>
  <c r="F87" i="5"/>
  <c r="F36" i="5"/>
  <c r="F34" i="5" s="1"/>
  <c r="F81" i="5"/>
  <c r="F31" i="5"/>
  <c r="F48" i="5"/>
  <c r="F64" i="5"/>
  <c r="F43" i="5"/>
  <c r="F41" i="5" s="1"/>
  <c r="F76" i="5"/>
  <c r="F74" i="5" s="1"/>
  <c r="F59" i="5"/>
  <c r="F25" i="5"/>
  <c r="E20" i="3"/>
  <c r="G20" i="3"/>
  <c r="F20" i="3"/>
  <c r="E45" i="5"/>
  <c r="F45" i="5"/>
  <c r="G45" i="5"/>
  <c r="E78" i="5"/>
  <c r="F78" i="5"/>
  <c r="G78" i="5"/>
  <c r="G73" i="5"/>
  <c r="E73" i="5"/>
  <c r="F73" i="5"/>
  <c r="E15" i="3"/>
  <c r="F15" i="3"/>
  <c r="G15" i="3"/>
  <c r="E18" i="3"/>
  <c r="E16" i="3" s="1"/>
  <c r="E35" i="3" s="1"/>
  <c r="E23" i="3"/>
  <c r="E11" i="3"/>
  <c r="E33" i="3" s="1"/>
  <c r="O603" i="17"/>
  <c r="X384" i="17"/>
  <c r="W369" i="17"/>
  <c r="F364" i="17"/>
  <c r="S349" i="17"/>
  <c r="K329" i="17"/>
  <c r="X414" i="17"/>
  <c r="E369" i="17"/>
  <c r="X334" i="17"/>
  <c r="I429" i="17"/>
  <c r="I399" i="17"/>
  <c r="T374" i="17"/>
  <c r="N354" i="17"/>
  <c r="W339" i="17"/>
  <c r="F334" i="17"/>
  <c r="P444" i="17"/>
  <c r="E339" i="17"/>
  <c r="O543" i="17"/>
  <c r="N324" i="17"/>
  <c r="I285" i="17"/>
  <c r="O275" i="17"/>
  <c r="F260" i="17"/>
  <c r="G235" i="17"/>
  <c r="H230" i="17"/>
  <c r="D220" i="17"/>
  <c r="F215" i="17"/>
  <c r="G210" i="17"/>
  <c r="S205" i="17"/>
  <c r="T200" i="17"/>
  <c r="U195" i="17"/>
  <c r="G185" i="17"/>
  <c r="U175" i="17"/>
  <c r="D170" i="17"/>
  <c r="W165" i="17"/>
  <c r="L156" i="17"/>
  <c r="T146" i="17"/>
  <c r="I141" i="17"/>
  <c r="V136" i="17"/>
  <c r="E131" i="17"/>
  <c r="S121" i="17"/>
  <c r="AA111" i="17"/>
  <c r="J106" i="17"/>
  <c r="X96" i="17"/>
  <c r="X290" i="17"/>
  <c r="S265" i="17"/>
  <c r="J250" i="17"/>
  <c r="P240" i="17"/>
  <c r="I205" i="17"/>
  <c r="J200" i="17"/>
  <c r="K195" i="17"/>
  <c r="Y190" i="17"/>
  <c r="Z180" i="17"/>
  <c r="O175" i="17"/>
  <c r="Q165" i="17"/>
  <c r="F156" i="17"/>
  <c r="N434" i="17"/>
  <c r="S379" i="17"/>
  <c r="T344" i="17"/>
  <c r="S295" i="17"/>
  <c r="J280" i="17"/>
  <c r="P270" i="17"/>
  <c r="AA255" i="17"/>
  <c r="I255" i="17"/>
  <c r="O245" i="17"/>
  <c r="U225" i="17"/>
  <c r="V220" i="17"/>
  <c r="X215" i="17"/>
  <c r="Y210" i="17"/>
  <c r="D190" i="17"/>
  <c r="S185" i="17"/>
  <c r="H180" i="17"/>
  <c r="P170" i="17"/>
  <c r="X156" i="17"/>
  <c r="M151" i="17"/>
  <c r="U141" i="17"/>
  <c r="Q131" i="17"/>
  <c r="L126" i="17"/>
  <c r="N116" i="17"/>
  <c r="V106" i="17"/>
  <c r="E101" i="17"/>
  <c r="N404" i="17"/>
  <c r="K359" i="17"/>
  <c r="J310" i="17"/>
  <c r="P300" i="17"/>
  <c r="AA285" i="17"/>
  <c r="X260" i="17"/>
  <c r="S235" i="17"/>
  <c r="T230" i="17"/>
  <c r="K225" i="17"/>
  <c r="L220" i="17"/>
  <c r="O215" i="17"/>
  <c r="P210" i="17"/>
  <c r="AA205" i="17"/>
  <c r="M185" i="17"/>
  <c r="AA175" i="17"/>
  <c r="J170" i="17"/>
  <c r="S409" i="17"/>
  <c r="M319" i="17"/>
  <c r="R190" i="17"/>
  <c r="T180" i="17"/>
  <c r="E165" i="17"/>
  <c r="D136" i="17"/>
  <c r="R126" i="17"/>
  <c r="M121" i="17"/>
  <c r="T116" i="17"/>
  <c r="U111" i="17"/>
  <c r="W101" i="17"/>
  <c r="M91" i="17"/>
  <c r="AA81" i="17"/>
  <c r="D76" i="17"/>
  <c r="W71" i="17"/>
  <c r="L66" i="17"/>
  <c r="T56" i="17"/>
  <c r="O51" i="17"/>
  <c r="K41" i="17"/>
  <c r="S31" i="17"/>
  <c r="H26" i="17"/>
  <c r="P16" i="17"/>
  <c r="K190" i="17"/>
  <c r="N180" i="17"/>
  <c r="V170" i="17"/>
  <c r="F126" i="17"/>
  <c r="G121" i="17"/>
  <c r="H116" i="17"/>
  <c r="O111" i="17"/>
  <c r="P106" i="17"/>
  <c r="Q101" i="17"/>
  <c r="G91" i="17"/>
  <c r="Z86" i="17"/>
  <c r="U81" i="17"/>
  <c r="Q71" i="17"/>
  <c r="F66" i="17"/>
  <c r="N56" i="17"/>
  <c r="I51" i="17"/>
  <c r="V46" i="17"/>
  <c r="E41" i="17"/>
  <c r="M31" i="17"/>
  <c r="J16" i="17"/>
  <c r="I111" i="17"/>
  <c r="D106" i="17"/>
  <c r="K101" i="17"/>
  <c r="R96" i="17"/>
  <c r="T86" i="17"/>
  <c r="O81" i="17"/>
  <c r="K71" i="17"/>
  <c r="Y61" i="17"/>
  <c r="H56" i="17"/>
  <c r="P46" i="17"/>
  <c r="X36" i="17"/>
  <c r="G31" i="17"/>
  <c r="AA21" i="17"/>
  <c r="D16" i="17"/>
  <c r="W11" i="17"/>
  <c r="O305" i="17"/>
  <c r="Y185" i="17"/>
  <c r="Y151" i="17"/>
  <c r="Z146" i="17"/>
  <c r="L96" i="17"/>
  <c r="N86" i="17"/>
  <c r="I81" i="17"/>
  <c r="V76" i="17"/>
  <c r="E71" i="17"/>
  <c r="S61" i="17"/>
  <c r="J46" i="17"/>
  <c r="R36" i="17"/>
  <c r="Z26" i="17"/>
  <c r="U21" i="17"/>
  <c r="Q11" i="17"/>
  <c r="I175" i="17"/>
  <c r="R156" i="17"/>
  <c r="S151" i="17"/>
  <c r="N146" i="17"/>
  <c r="AA141" i="17"/>
  <c r="P136" i="17"/>
  <c r="W131" i="17"/>
  <c r="F96" i="17"/>
  <c r="Y91" i="17"/>
  <c r="H86" i="17"/>
  <c r="P76" i="17"/>
  <c r="X66" i="17"/>
  <c r="M61" i="17"/>
  <c r="AA51" i="17"/>
  <c r="D46" i="17"/>
  <c r="W41" i="17"/>
  <c r="L36" i="17"/>
  <c r="T26" i="17"/>
  <c r="O21" i="17"/>
  <c r="K11" i="17"/>
  <c r="X364" i="17"/>
  <c r="F290" i="17"/>
  <c r="K165" i="17"/>
  <c r="G151" i="17"/>
  <c r="H146" i="17"/>
  <c r="O141" i="17"/>
  <c r="J136" i="17"/>
  <c r="K131" i="17"/>
  <c r="X126" i="17"/>
  <c r="Y121" i="17"/>
  <c r="Z116" i="17"/>
  <c r="S91" i="17"/>
  <c r="J76" i="17"/>
  <c r="R66" i="17"/>
  <c r="G61" i="17"/>
  <c r="Z56" i="17"/>
  <c r="U51" i="17"/>
  <c r="Q41" i="17"/>
  <c r="F36" i="17"/>
  <c r="Y31" i="17"/>
  <c r="N26" i="17"/>
  <c r="I21" i="17"/>
  <c r="V16" i="17"/>
  <c r="E11" i="17"/>
  <c r="L11" i="17"/>
  <c r="V21" i="17"/>
  <c r="O26" i="17"/>
  <c r="Y36" i="17"/>
  <c r="L41" i="17"/>
  <c r="V51" i="17"/>
  <c r="O56" i="17"/>
  <c r="Y66" i="17"/>
  <c r="L71" i="17"/>
  <c r="V81" i="17"/>
  <c r="O86" i="17"/>
  <c r="Y96" i="17"/>
  <c r="L101" i="17"/>
  <c r="V111" i="17"/>
  <c r="O116" i="17"/>
  <c r="Y126" i="17"/>
  <c r="L131" i="17"/>
  <c r="V141" i="17"/>
  <c r="O146" i="17"/>
  <c r="Y156" i="17"/>
  <c r="L165" i="17"/>
  <c r="V175" i="17"/>
  <c r="O180" i="17"/>
  <c r="E220" i="17"/>
  <c r="M225" i="17"/>
  <c r="R240" i="17"/>
  <c r="E265" i="17"/>
  <c r="I339" i="17"/>
  <c r="M359" i="17"/>
  <c r="U379" i="17"/>
  <c r="O429" i="17"/>
  <c r="Y11" i="17"/>
  <c r="L16" i="17"/>
  <c r="V26" i="17"/>
  <c r="O31" i="17"/>
  <c r="Y41" i="17"/>
  <c r="L46" i="17"/>
  <c r="V56" i="17"/>
  <c r="O61" i="17"/>
  <c r="Y71" i="17"/>
  <c r="L76" i="17"/>
  <c r="V86" i="17"/>
  <c r="O91" i="17"/>
  <c r="Y101" i="17"/>
  <c r="L106" i="17"/>
  <c r="V116" i="17"/>
  <c r="O121" i="17"/>
  <c r="Y131" i="17"/>
  <c r="L136" i="17"/>
  <c r="V146" i="17"/>
  <c r="O151" i="17"/>
  <c r="Y165" i="17"/>
  <c r="L170" i="17"/>
  <c r="V180" i="17"/>
  <c r="O185" i="17"/>
  <c r="F190" i="17"/>
  <c r="E195" i="17"/>
  <c r="N200" i="17"/>
  <c r="U205" i="17"/>
  <c r="W235" i="17"/>
  <c r="U245" i="17"/>
  <c r="D270" i="17"/>
  <c r="S319" i="17"/>
  <c r="Z344" i="17"/>
  <c r="K369" i="17"/>
  <c r="J394" i="17"/>
  <c r="Z434" i="17"/>
  <c r="T11" i="17"/>
  <c r="G16" i="17"/>
  <c r="Q26" i="17"/>
  <c r="D31" i="17"/>
  <c r="T41" i="17"/>
  <c r="G46" i="17"/>
  <c r="Q56" i="17"/>
  <c r="D61" i="17"/>
  <c r="T71" i="17"/>
  <c r="G76" i="17"/>
  <c r="Q86" i="17"/>
  <c r="D91" i="17"/>
  <c r="T101" i="17"/>
  <c r="G106" i="17"/>
  <c r="Q116" i="17"/>
  <c r="D121" i="17"/>
  <c r="T131" i="17"/>
  <c r="G136" i="17"/>
  <c r="Q146" i="17"/>
  <c r="D151" i="17"/>
  <c r="T165" i="17"/>
  <c r="G170" i="17"/>
  <c r="Q180" i="17"/>
  <c r="D185" i="17"/>
  <c r="F200" i="17"/>
  <c r="N205" i="17"/>
  <c r="T210" i="17"/>
  <c r="M235" i="17"/>
  <c r="E245" i="17"/>
  <c r="X300" i="17"/>
  <c r="T310" i="17"/>
  <c r="O339" i="17"/>
  <c r="S359" i="17"/>
  <c r="F384" i="17"/>
  <c r="P424" i="17"/>
  <c r="P508" i="17"/>
  <c r="P598" i="17"/>
  <c r="O11" i="17"/>
  <c r="Y21" i="17"/>
  <c r="L26" i="17"/>
  <c r="V36" i="17"/>
  <c r="O41" i="17"/>
  <c r="Y51" i="17"/>
  <c r="L56" i="17"/>
  <c r="V66" i="17"/>
  <c r="O71" i="17"/>
  <c r="Y81" i="17"/>
  <c r="L86" i="17"/>
  <c r="V96" i="17"/>
  <c r="O101" i="17"/>
  <c r="Y111" i="17"/>
  <c r="L116" i="17"/>
  <c r="V126" i="17"/>
  <c r="O131" i="17"/>
  <c r="Y141" i="17"/>
  <c r="L146" i="17"/>
  <c r="V156" i="17"/>
  <c r="O165" i="17"/>
  <c r="Y175" i="17"/>
  <c r="L180" i="17"/>
  <c r="J220" i="17"/>
  <c r="Q225" i="17"/>
  <c r="AA275" i="17"/>
  <c r="U285" i="17"/>
  <c r="V310" i="17"/>
  <c r="W329" i="17"/>
  <c r="Z354" i="17"/>
  <c r="M379" i="17"/>
  <c r="Q419" i="17"/>
  <c r="Q618" i="17"/>
  <c r="F613" i="17"/>
  <c r="T603" i="17"/>
  <c r="I598" i="17"/>
  <c r="Q588" i="17"/>
  <c r="F583" i="17"/>
  <c r="T573" i="17"/>
  <c r="I568" i="17"/>
  <c r="Q558" i="17"/>
  <c r="F553" i="17"/>
  <c r="T543" i="17"/>
  <c r="I538" i="17"/>
  <c r="Q528" i="17"/>
  <c r="F523" i="17"/>
  <c r="T513" i="17"/>
  <c r="I508" i="17"/>
  <c r="Q498" i="17"/>
  <c r="F493" i="17"/>
  <c r="T483" i="17"/>
  <c r="I478" i="17"/>
  <c r="Q464" i="17"/>
  <c r="D618" i="17"/>
  <c r="R608" i="17"/>
  <c r="G603" i="17"/>
  <c r="U593" i="17"/>
  <c r="D588" i="17"/>
  <c r="R578" i="17"/>
  <c r="G573" i="17"/>
  <c r="U563" i="17"/>
  <c r="D558" i="17"/>
  <c r="R548" i="17"/>
  <c r="G543" i="17"/>
  <c r="U533" i="17"/>
  <c r="D528" i="17"/>
  <c r="R518" i="17"/>
  <c r="G513" i="17"/>
  <c r="U503" i="17"/>
  <c r="D498" i="17"/>
  <c r="R488" i="17"/>
  <c r="G483" i="17"/>
  <c r="U473" i="17"/>
  <c r="D464" i="17"/>
  <c r="R454" i="17"/>
  <c r="G449" i="17"/>
  <c r="U439" i="17"/>
  <c r="I618" i="17"/>
  <c r="Q608" i="17"/>
  <c r="F603" i="17"/>
  <c r="T593" i="17"/>
  <c r="I588" i="17"/>
  <c r="Q578" i="17"/>
  <c r="F573" i="17"/>
  <c r="T563" i="17"/>
  <c r="I558" i="17"/>
  <c r="Q548" i="17"/>
  <c r="F543" i="17"/>
  <c r="T533" i="17"/>
  <c r="I528" i="17"/>
  <c r="Q518" i="17"/>
  <c r="F513" i="17"/>
  <c r="T503" i="17"/>
  <c r="I498" i="17"/>
  <c r="Q488" i="17"/>
  <c r="F483" i="17"/>
  <c r="T473" i="17"/>
  <c r="I464" i="17"/>
  <c r="Q454" i="17"/>
  <c r="F449" i="17"/>
  <c r="T618" i="17"/>
  <c r="I613" i="17"/>
  <c r="Q603" i="17"/>
  <c r="F598" i="17"/>
  <c r="T588" i="17"/>
  <c r="I583" i="17"/>
  <c r="Q573" i="17"/>
  <c r="F568" i="17"/>
  <c r="T558" i="17"/>
  <c r="I553" i="17"/>
  <c r="Q543" i="17"/>
  <c r="F538" i="17"/>
  <c r="T528" i="17"/>
  <c r="I523" i="17"/>
  <c r="Q513" i="17"/>
  <c r="F508" i="17"/>
  <c r="T498" i="17"/>
  <c r="I493" i="17"/>
  <c r="Q483" i="17"/>
  <c r="F478" i="17"/>
  <c r="T464" i="17"/>
  <c r="I459" i="17"/>
  <c r="Q449" i="17"/>
  <c r="F444" i="17"/>
  <c r="T613" i="17"/>
  <c r="I608" i="17"/>
  <c r="Q598" i="17"/>
  <c r="F593" i="17"/>
  <c r="T583" i="17"/>
  <c r="I578" i="17"/>
  <c r="Q568" i="17"/>
  <c r="F563" i="17"/>
  <c r="T553" i="17"/>
  <c r="I548" i="17"/>
  <c r="Q538" i="17"/>
  <c r="F533" i="17"/>
  <c r="T523" i="17"/>
  <c r="I518" i="17"/>
  <c r="Q508" i="17"/>
  <c r="F503" i="17"/>
  <c r="T493" i="17"/>
  <c r="I488" i="17"/>
  <c r="Q478" i="17"/>
  <c r="F473" i="17"/>
  <c r="T459" i="17"/>
  <c r="I454" i="17"/>
  <c r="Q444" i="17"/>
  <c r="Q593" i="17"/>
  <c r="I543" i="17"/>
  <c r="Q503" i="17"/>
  <c r="F459" i="17"/>
  <c r="P439" i="17"/>
  <c r="Z429" i="17"/>
  <c r="O424" i="17"/>
  <c r="W414" i="17"/>
  <c r="L409" i="17"/>
  <c r="Z399" i="17"/>
  <c r="O394" i="17"/>
  <c r="W384" i="17"/>
  <c r="L379" i="17"/>
  <c r="Z369" i="17"/>
  <c r="O364" i="17"/>
  <c r="W354" i="17"/>
  <c r="L349" i="17"/>
  <c r="Z339" i="17"/>
  <c r="O334" i="17"/>
  <c r="W324" i="17"/>
  <c r="L319" i="17"/>
  <c r="Z305" i="17"/>
  <c r="O300" i="17"/>
  <c r="W290" i="17"/>
  <c r="L285" i="17"/>
  <c r="Z275" i="17"/>
  <c r="O270" i="17"/>
  <c r="W260" i="17"/>
  <c r="L255" i="17"/>
  <c r="Z245" i="17"/>
  <c r="O240" i="17"/>
  <c r="W230" i="17"/>
  <c r="L225" i="17"/>
  <c r="Z215" i="17"/>
  <c r="O210" i="17"/>
  <c r="W200" i="17"/>
  <c r="L195" i="17"/>
  <c r="R588" i="17"/>
  <c r="D538" i="17"/>
  <c r="R498" i="17"/>
  <c r="Y454" i="17"/>
  <c r="N439" i="17"/>
  <c r="Y429" i="17"/>
  <c r="N424" i="17"/>
  <c r="V414" i="17"/>
  <c r="K409" i="17"/>
  <c r="Y399" i="17"/>
  <c r="N394" i="17"/>
  <c r="V384" i="17"/>
  <c r="K379" i="17"/>
  <c r="Y369" i="17"/>
  <c r="N364" i="17"/>
  <c r="V354" i="17"/>
  <c r="K349" i="17"/>
  <c r="Y339" i="17"/>
  <c r="N334" i="17"/>
  <c r="V324" i="17"/>
  <c r="K319" i="17"/>
  <c r="Y305" i="17"/>
  <c r="N300" i="17"/>
  <c r="V290" i="17"/>
  <c r="K285" i="17"/>
  <c r="Y275" i="17"/>
  <c r="N270" i="17"/>
  <c r="V260" i="17"/>
  <c r="K255" i="17"/>
  <c r="Y245" i="17"/>
  <c r="N240" i="17"/>
  <c r="L588" i="17"/>
  <c r="Z548" i="17"/>
  <c r="L498" i="17"/>
  <c r="T454" i="17"/>
  <c r="M439" i="17"/>
  <c r="X429" i="17"/>
  <c r="M424" i="17"/>
  <c r="AA414" i="17"/>
  <c r="J409" i="17"/>
  <c r="X399" i="17"/>
  <c r="M394" i="17"/>
  <c r="AA384" i="17"/>
  <c r="J379" i="17"/>
  <c r="X369" i="17"/>
  <c r="M364" i="17"/>
  <c r="AA354" i="17"/>
  <c r="J349" i="17"/>
  <c r="X339" i="17"/>
  <c r="M334" i="17"/>
  <c r="AA324" i="17"/>
  <c r="J319" i="17"/>
  <c r="X305" i="17"/>
  <c r="M300" i="17"/>
  <c r="AA290" i="17"/>
  <c r="J285" i="17"/>
  <c r="X275" i="17"/>
  <c r="M270" i="17"/>
  <c r="AA260" i="17"/>
  <c r="J255" i="17"/>
  <c r="X245" i="17"/>
  <c r="M240" i="17"/>
  <c r="AA230" i="17"/>
  <c r="T608" i="17"/>
  <c r="F558" i="17"/>
  <c r="T518" i="17"/>
  <c r="L464" i="17"/>
  <c r="Z439" i="17"/>
  <c r="J434" i="17"/>
  <c r="X424" i="17"/>
  <c r="M419" i="17"/>
  <c r="AA409" i="17"/>
  <c r="J404" i="17"/>
  <c r="X394" i="17"/>
  <c r="M389" i="17"/>
  <c r="G613" i="17"/>
  <c r="U573" i="17"/>
  <c r="G523" i="17"/>
  <c r="U483" i="17"/>
  <c r="U444" i="17"/>
  <c r="U434" i="17"/>
  <c r="D429" i="17"/>
  <c r="R419" i="17"/>
  <c r="G414" i="17"/>
  <c r="U404" i="17"/>
  <c r="D399" i="17"/>
  <c r="R389" i="17"/>
  <c r="G384" i="17"/>
  <c r="U374" i="17"/>
  <c r="D369" i="17"/>
  <c r="R359" i="17"/>
  <c r="G354" i="17"/>
  <c r="U344" i="17"/>
  <c r="D339" i="17"/>
  <c r="R329" i="17"/>
  <c r="G324" i="17"/>
  <c r="U310" i="17"/>
  <c r="D305" i="17"/>
  <c r="R295" i="17"/>
  <c r="G290" i="17"/>
  <c r="U280" i="17"/>
  <c r="D275" i="17"/>
  <c r="R265" i="17"/>
  <c r="G260" i="17"/>
  <c r="U250" i="17"/>
  <c r="D245" i="17"/>
  <c r="R235" i="17"/>
  <c r="G230" i="17"/>
  <c r="U220" i="17"/>
  <c r="D215" i="17"/>
  <c r="R205" i="17"/>
  <c r="G200" i="17"/>
  <c r="U190" i="17"/>
  <c r="U16" i="17"/>
  <c r="H21" i="17"/>
  <c r="R31" i="17"/>
  <c r="E36" i="17"/>
  <c r="U46" i="17"/>
  <c r="H51" i="17"/>
  <c r="R61" i="17"/>
  <c r="E66" i="17"/>
  <c r="U76" i="17"/>
  <c r="H81" i="17"/>
  <c r="R91" i="17"/>
  <c r="E96" i="17"/>
  <c r="U106" i="17"/>
  <c r="H111" i="17"/>
  <c r="R121" i="17"/>
  <c r="E126" i="17"/>
  <c r="U136" i="17"/>
  <c r="H141" i="17"/>
  <c r="R151" i="17"/>
  <c r="K156" i="17"/>
  <c r="U170" i="17"/>
  <c r="H175" i="17"/>
  <c r="R185" i="17"/>
  <c r="J190" i="17"/>
  <c r="I200" i="17"/>
  <c r="H205" i="17"/>
  <c r="N210" i="17"/>
  <c r="W215" i="17"/>
  <c r="Q235" i="17"/>
  <c r="H250" i="17"/>
  <c r="L270" i="17"/>
  <c r="K305" i="17"/>
  <c r="L324" i="17"/>
  <c r="P344" i="17"/>
  <c r="V364" i="17"/>
  <c r="H404" i="17"/>
  <c r="H608" i="17"/>
  <c r="R11" i="17"/>
  <c r="E16" i="17"/>
  <c r="U26" i="17"/>
  <c r="H31" i="17"/>
  <c r="R41" i="17"/>
  <c r="E46" i="17"/>
  <c r="U56" i="17"/>
  <c r="H61" i="17"/>
  <c r="R71" i="17"/>
  <c r="E76" i="17"/>
  <c r="U86" i="17"/>
  <c r="H91" i="17"/>
  <c r="R101" i="17"/>
  <c r="E106" i="17"/>
  <c r="U116" i="17"/>
  <c r="H121" i="17"/>
  <c r="R131" i="17"/>
  <c r="E136" i="17"/>
  <c r="U146" i="17"/>
  <c r="H151" i="17"/>
  <c r="R165" i="17"/>
  <c r="E170" i="17"/>
  <c r="U180" i="17"/>
  <c r="H185" i="17"/>
  <c r="H210" i="17"/>
  <c r="G215" i="17"/>
  <c r="N220" i="17"/>
  <c r="V225" i="17"/>
  <c r="M255" i="17"/>
  <c r="W265" i="17"/>
  <c r="Q275" i="17"/>
  <c r="H290" i="17"/>
  <c r="N310" i="17"/>
  <c r="AA339" i="17"/>
  <c r="J364" i="17"/>
  <c r="D394" i="17"/>
  <c r="T434" i="17"/>
  <c r="H548" i="17"/>
  <c r="R16" i="17"/>
  <c r="E21" i="17"/>
  <c r="U31" i="17"/>
  <c r="H36" i="17"/>
  <c r="R46" i="17"/>
  <c r="E51" i="17"/>
  <c r="U61" i="17"/>
  <c r="H66" i="17"/>
  <c r="R76" i="17"/>
  <c r="E81" i="17"/>
  <c r="U91" i="17"/>
  <c r="H96" i="17"/>
  <c r="R106" i="17"/>
  <c r="E111" i="17"/>
  <c r="U121" i="17"/>
  <c r="H126" i="17"/>
  <c r="R136" i="17"/>
  <c r="E141" i="17"/>
  <c r="U151" i="17"/>
  <c r="H156" i="17"/>
  <c r="R170" i="17"/>
  <c r="E175" i="17"/>
  <c r="U185" i="17"/>
  <c r="M190" i="17"/>
  <c r="O195" i="17"/>
  <c r="V200" i="17"/>
  <c r="L230" i="17"/>
  <c r="L260" i="17"/>
  <c r="V270" i="17"/>
  <c r="P280" i="17"/>
  <c r="G295" i="17"/>
  <c r="T324" i="17"/>
  <c r="G349" i="17"/>
  <c r="H374" i="17"/>
  <c r="U399" i="17"/>
  <c r="J439" i="17"/>
  <c r="Z11" i="17"/>
  <c r="M16" i="17"/>
  <c r="W26" i="17"/>
  <c r="J31" i="17"/>
  <c r="Z41" i="17"/>
  <c r="M46" i="17"/>
  <c r="W56" i="17"/>
  <c r="J61" i="17"/>
  <c r="Z71" i="17"/>
  <c r="M76" i="17"/>
  <c r="W86" i="17"/>
  <c r="J91" i="17"/>
  <c r="Z101" i="17"/>
  <c r="M106" i="17"/>
  <c r="W116" i="17"/>
  <c r="J121" i="17"/>
  <c r="Z131" i="17"/>
  <c r="M136" i="17"/>
  <c r="W146" i="17"/>
  <c r="J151" i="17"/>
  <c r="Z165" i="17"/>
  <c r="M170" i="17"/>
  <c r="W180" i="17"/>
  <c r="J185" i="17"/>
  <c r="G190" i="17"/>
  <c r="G195" i="17"/>
  <c r="O200" i="17"/>
  <c r="W205" i="17"/>
  <c r="Y235" i="17"/>
  <c r="W245" i="17"/>
  <c r="S255" i="17"/>
  <c r="F270" i="17"/>
  <c r="N290" i="17"/>
  <c r="U319" i="17"/>
  <c r="J344" i="17"/>
  <c r="P364" i="17"/>
  <c r="K389" i="17"/>
  <c r="AA429" i="17"/>
  <c r="U11" i="17"/>
  <c r="H16" i="17"/>
  <c r="R26" i="17"/>
  <c r="E31" i="17"/>
  <c r="U41" i="17"/>
  <c r="H46" i="17"/>
  <c r="R56" i="17"/>
  <c r="E61" i="17"/>
  <c r="U71" i="17"/>
  <c r="H76" i="17"/>
  <c r="R86" i="17"/>
  <c r="E91" i="17"/>
  <c r="U101" i="17"/>
  <c r="H106" i="17"/>
  <c r="R116" i="17"/>
  <c r="E121" i="17"/>
  <c r="U131" i="17"/>
  <c r="H136" i="17"/>
  <c r="R146" i="17"/>
  <c r="E151" i="17"/>
  <c r="U165" i="17"/>
  <c r="H170" i="17"/>
  <c r="R180" i="17"/>
  <c r="E185" i="17"/>
  <c r="D210" i="17"/>
  <c r="L215" i="17"/>
  <c r="R220" i="17"/>
  <c r="AA225" i="17"/>
  <c r="I245" i="17"/>
  <c r="M265" i="17"/>
  <c r="J300" i="17"/>
  <c r="G319" i="17"/>
  <c r="R334" i="17"/>
  <c r="E359" i="17"/>
  <c r="L384" i="17"/>
  <c r="V424" i="17"/>
  <c r="K618" i="17"/>
  <c r="Y608" i="17"/>
  <c r="N603" i="17"/>
  <c r="V593" i="17"/>
  <c r="K588" i="17"/>
  <c r="Y578" i="17"/>
  <c r="N573" i="17"/>
  <c r="V563" i="17"/>
  <c r="K558" i="17"/>
  <c r="Y548" i="17"/>
  <c r="N543" i="17"/>
  <c r="V533" i="17"/>
  <c r="K528" i="17"/>
  <c r="Y518" i="17"/>
  <c r="N513" i="17"/>
  <c r="V503" i="17"/>
  <c r="K498" i="17"/>
  <c r="Y488" i="17"/>
  <c r="N483" i="17"/>
  <c r="V473" i="17"/>
  <c r="K464" i="17"/>
  <c r="W613" i="17"/>
  <c r="L608" i="17"/>
  <c r="Z598" i="17"/>
  <c r="O593" i="17"/>
  <c r="W583" i="17"/>
  <c r="L578" i="17"/>
  <c r="Z568" i="17"/>
  <c r="O563" i="17"/>
  <c r="W553" i="17"/>
  <c r="L548" i="17"/>
  <c r="Z538" i="17"/>
  <c r="O533" i="17"/>
  <c r="W523" i="17"/>
  <c r="L518" i="17"/>
  <c r="Z508" i="17"/>
  <c r="O503" i="17"/>
  <c r="W493" i="17"/>
  <c r="L488" i="17"/>
  <c r="Z478" i="17"/>
  <c r="O473" i="17"/>
  <c r="W459" i="17"/>
  <c r="L454" i="17"/>
  <c r="Z444" i="17"/>
  <c r="O439" i="17"/>
  <c r="V613" i="17"/>
  <c r="K608" i="17"/>
  <c r="Y598" i="17"/>
  <c r="N593" i="17"/>
  <c r="V583" i="17"/>
  <c r="K578" i="17"/>
  <c r="Y568" i="17"/>
  <c r="N563" i="17"/>
  <c r="V553" i="17"/>
  <c r="K548" i="17"/>
  <c r="Y538" i="17"/>
  <c r="N533" i="17"/>
  <c r="V523" i="17"/>
  <c r="K518" i="17"/>
  <c r="Y508" i="17"/>
  <c r="N503" i="17"/>
  <c r="V493" i="17"/>
  <c r="K488" i="17"/>
  <c r="Y478" i="17"/>
  <c r="N473" i="17"/>
  <c r="V459" i="17"/>
  <c r="K454" i="17"/>
  <c r="Y444" i="17"/>
  <c r="N618" i="17"/>
  <c r="V608" i="17"/>
  <c r="K603" i="17"/>
  <c r="Y593" i="17"/>
  <c r="N588" i="17"/>
  <c r="V578" i="17"/>
  <c r="K573" i="17"/>
  <c r="Y563" i="17"/>
  <c r="N558" i="17"/>
  <c r="V548" i="17"/>
  <c r="K543" i="17"/>
  <c r="Y533" i="17"/>
  <c r="N528" i="17"/>
  <c r="V518" i="17"/>
  <c r="K513" i="17"/>
  <c r="Y503" i="17"/>
  <c r="N498" i="17"/>
  <c r="V488" i="17"/>
  <c r="K483" i="17"/>
  <c r="Y473" i="17"/>
  <c r="N464" i="17"/>
  <c r="V454" i="17"/>
  <c r="K449" i="17"/>
  <c r="Y618" i="17"/>
  <c r="N613" i="17"/>
  <c r="V603" i="17"/>
  <c r="K598" i="17"/>
  <c r="Y588" i="17"/>
  <c r="N583" i="17"/>
  <c r="V573" i="17"/>
  <c r="K568" i="17"/>
  <c r="Y558" i="17"/>
  <c r="N553" i="17"/>
  <c r="V543" i="17"/>
  <c r="K538" i="17"/>
  <c r="Y528" i="17"/>
  <c r="N523" i="17"/>
  <c r="V513" i="17"/>
  <c r="K508" i="17"/>
  <c r="Y498" i="17"/>
  <c r="N493" i="17"/>
  <c r="V483" i="17"/>
  <c r="K478" i="17"/>
  <c r="Y464" i="17"/>
  <c r="N459" i="17"/>
  <c r="V449" i="17"/>
  <c r="K444" i="17"/>
  <c r="X588" i="17"/>
  <c r="J538" i="17"/>
  <c r="X498" i="17"/>
  <c r="Z454" i="17"/>
  <c r="H439" i="17"/>
  <c r="T429" i="17"/>
  <c r="I424" i="17"/>
  <c r="Q414" i="17"/>
  <c r="F409" i="17"/>
  <c r="T399" i="17"/>
  <c r="I394" i="17"/>
  <c r="Q384" i="17"/>
  <c r="F379" i="17"/>
  <c r="T369" i="17"/>
  <c r="I364" i="17"/>
  <c r="Q354" i="17"/>
  <c r="F349" i="17"/>
  <c r="T339" i="17"/>
  <c r="I334" i="17"/>
  <c r="Q324" i="17"/>
  <c r="F319" i="17"/>
  <c r="T305" i="17"/>
  <c r="I300" i="17"/>
  <c r="Q290" i="17"/>
  <c r="F285" i="17"/>
  <c r="T275" i="17"/>
  <c r="I270" i="17"/>
  <c r="Q260" i="17"/>
  <c r="F255" i="17"/>
  <c r="T245" i="17"/>
  <c r="I240" i="17"/>
  <c r="Q230" i="17"/>
  <c r="F225" i="17"/>
  <c r="T215" i="17"/>
  <c r="I210" i="17"/>
  <c r="Q200" i="17"/>
  <c r="F195" i="17"/>
  <c r="Y583" i="17"/>
  <c r="K533" i="17"/>
  <c r="Y493" i="17"/>
  <c r="G454" i="17"/>
  <c r="G439" i="17"/>
  <c r="S429" i="17"/>
  <c r="H424" i="17"/>
  <c r="P414" i="17"/>
  <c r="E409" i="17"/>
  <c r="S399" i="17"/>
  <c r="H394" i="17"/>
  <c r="P384" i="17"/>
  <c r="E379" i="17"/>
  <c r="S369" i="17"/>
  <c r="H364" i="17"/>
  <c r="P354" i="17"/>
  <c r="E349" i="17"/>
  <c r="S339" i="17"/>
  <c r="H334" i="17"/>
  <c r="P324" i="17"/>
  <c r="E319" i="17"/>
  <c r="S305" i="17"/>
  <c r="H300" i="17"/>
  <c r="P290" i="17"/>
  <c r="E285" i="17"/>
  <c r="S275" i="17"/>
  <c r="H270" i="17"/>
  <c r="P260" i="17"/>
  <c r="E255" i="17"/>
  <c r="S245" i="17"/>
  <c r="H240" i="17"/>
  <c r="S583" i="17"/>
  <c r="E533" i="17"/>
  <c r="S493" i="17"/>
  <c r="Z449" i="17"/>
  <c r="F439" i="17"/>
  <c r="R429" i="17"/>
  <c r="G424" i="17"/>
  <c r="U414" i="17"/>
  <c r="D409" i="17"/>
  <c r="R399" i="17"/>
  <c r="G394" i="17"/>
  <c r="U384" i="17"/>
  <c r="D379" i="17"/>
  <c r="R369" i="17"/>
  <c r="G364" i="17"/>
  <c r="U354" i="17"/>
  <c r="D349" i="17"/>
  <c r="R339" i="17"/>
  <c r="G334" i="17"/>
  <c r="U324" i="17"/>
  <c r="D319" i="17"/>
  <c r="R305" i="17"/>
  <c r="G300" i="17"/>
  <c r="U290" i="17"/>
  <c r="D285" i="17"/>
  <c r="R275" i="17"/>
  <c r="G270" i="17"/>
  <c r="U260" i="17"/>
  <c r="D255" i="17"/>
  <c r="R245" i="17"/>
  <c r="G240" i="17"/>
  <c r="U230" i="17"/>
  <c r="AA603" i="17"/>
  <c r="M553" i="17"/>
  <c r="AA513" i="17"/>
  <c r="M459" i="17"/>
  <c r="S439" i="17"/>
  <c r="D434" i="17"/>
  <c r="R424" i="17"/>
  <c r="G419" i="17"/>
  <c r="U409" i="17"/>
  <c r="D404" i="17"/>
  <c r="R394" i="17"/>
  <c r="G389" i="17"/>
  <c r="N608" i="17"/>
  <c r="V568" i="17"/>
  <c r="N518" i="17"/>
  <c r="V478" i="17"/>
  <c r="Y439" i="17"/>
  <c r="O434" i="17"/>
  <c r="W424" i="17"/>
  <c r="L419" i="17"/>
  <c r="Z409" i="17"/>
  <c r="O404" i="17"/>
  <c r="W394" i="17"/>
  <c r="L389" i="17"/>
  <c r="Z379" i="17"/>
  <c r="O374" i="17"/>
  <c r="W364" i="17"/>
  <c r="L359" i="17"/>
  <c r="Z349" i="17"/>
  <c r="O344" i="17"/>
  <c r="W334" i="17"/>
  <c r="L329" i="17"/>
  <c r="Z319" i="17"/>
  <c r="O310" i="17"/>
  <c r="W300" i="17"/>
  <c r="L295" i="17"/>
  <c r="Z285" i="17"/>
  <c r="O280" i="17"/>
  <c r="W270" i="17"/>
  <c r="L265" i="17"/>
  <c r="Z255" i="17"/>
  <c r="O250" i="17"/>
  <c r="W240" i="17"/>
  <c r="L235" i="17"/>
  <c r="Z225" i="17"/>
  <c r="O220" i="17"/>
  <c r="W210" i="17"/>
  <c r="L205" i="17"/>
  <c r="Z195" i="17"/>
  <c r="O190" i="17"/>
  <c r="AA16" i="17"/>
  <c r="N21" i="17"/>
  <c r="X31" i="17"/>
  <c r="K36" i="17"/>
  <c r="AA46" i="17"/>
  <c r="N51" i="17"/>
  <c r="X61" i="17"/>
  <c r="K66" i="17"/>
  <c r="AA76" i="17"/>
  <c r="N81" i="17"/>
  <c r="X91" i="17"/>
  <c r="K96" i="17"/>
  <c r="AA106" i="17"/>
  <c r="N111" i="17"/>
  <c r="X121" i="17"/>
  <c r="K126" i="17"/>
  <c r="AA136" i="17"/>
  <c r="N141" i="17"/>
  <c r="X151" i="17"/>
  <c r="Q156" i="17"/>
  <c r="AA170" i="17"/>
  <c r="N175" i="17"/>
  <c r="X185" i="17"/>
  <c r="Q190" i="17"/>
  <c r="J195" i="17"/>
  <c r="R200" i="17"/>
  <c r="Q205" i="17"/>
  <c r="X210" i="17"/>
  <c r="F230" i="17"/>
  <c r="Z250" i="17"/>
  <c r="T260" i="17"/>
  <c r="G285" i="17"/>
  <c r="G329" i="17"/>
  <c r="O349" i="17"/>
  <c r="U369" i="17"/>
  <c r="M409" i="17"/>
  <c r="H518" i="17"/>
  <c r="X11" i="17"/>
  <c r="K16" i="17"/>
  <c r="AA26" i="17"/>
  <c r="N31" i="17"/>
  <c r="X41" i="17"/>
  <c r="K46" i="17"/>
  <c r="AA56" i="17"/>
  <c r="N61" i="17"/>
  <c r="X71" i="17"/>
  <c r="K76" i="17"/>
  <c r="AA86" i="17"/>
  <c r="N91" i="17"/>
  <c r="X101" i="17"/>
  <c r="K106" i="17"/>
  <c r="AA116" i="17"/>
  <c r="N121" i="17"/>
  <c r="X131" i="17"/>
  <c r="K136" i="17"/>
  <c r="AA146" i="17"/>
  <c r="N151" i="17"/>
  <c r="X165" i="17"/>
  <c r="K170" i="17"/>
  <c r="AA180" i="17"/>
  <c r="N185" i="17"/>
  <c r="E190" i="17"/>
  <c r="K205" i="17"/>
  <c r="R210" i="17"/>
  <c r="Q215" i="17"/>
  <c r="W220" i="17"/>
  <c r="I235" i="17"/>
  <c r="Z290" i="17"/>
  <c r="R300" i="17"/>
  <c r="O319" i="17"/>
  <c r="D344" i="17"/>
  <c r="I369" i="17"/>
  <c r="O399" i="17"/>
  <c r="O449" i="17"/>
  <c r="W563" i="17"/>
  <c r="X16" i="17"/>
  <c r="K21" i="17"/>
  <c r="AA31" i="17"/>
  <c r="N36" i="17"/>
  <c r="X46" i="17"/>
  <c r="K51" i="17"/>
  <c r="AA61" i="17"/>
  <c r="N66" i="17"/>
  <c r="X76" i="17"/>
  <c r="K81" i="17"/>
  <c r="AA91" i="17"/>
  <c r="N96" i="17"/>
  <c r="X106" i="17"/>
  <c r="K111" i="17"/>
  <c r="AA121" i="17"/>
  <c r="N126" i="17"/>
  <c r="X136" i="17"/>
  <c r="K141" i="17"/>
  <c r="AA151" i="17"/>
  <c r="N156" i="17"/>
  <c r="X170" i="17"/>
  <c r="K175" i="17"/>
  <c r="AA185" i="17"/>
  <c r="T190" i="17"/>
  <c r="W195" i="17"/>
  <c r="E225" i="17"/>
  <c r="X230" i="17"/>
  <c r="D240" i="17"/>
  <c r="Y295" i="17"/>
  <c r="U305" i="17"/>
  <c r="Q329" i="17"/>
  <c r="Y349" i="17"/>
  <c r="Z374" i="17"/>
  <c r="Z404" i="17"/>
  <c r="M454" i="17"/>
  <c r="S16" i="17"/>
  <c r="F21" i="17"/>
  <c r="P31" i="17"/>
  <c r="I36" i="17"/>
  <c r="S46" i="17"/>
  <c r="F51" i="17"/>
  <c r="P61" i="17"/>
  <c r="I66" i="17"/>
  <c r="S76" i="17"/>
  <c r="F81" i="17"/>
  <c r="P91" i="17"/>
  <c r="I96" i="17"/>
  <c r="S106" i="17"/>
  <c r="F111" i="17"/>
  <c r="P121" i="17"/>
  <c r="I126" i="17"/>
  <c r="S136" i="17"/>
  <c r="F141" i="17"/>
  <c r="P151" i="17"/>
  <c r="I156" i="17"/>
  <c r="S170" i="17"/>
  <c r="F175" i="17"/>
  <c r="P185" i="17"/>
  <c r="N190" i="17"/>
  <c r="P195" i="17"/>
  <c r="X200" i="17"/>
  <c r="N230" i="17"/>
  <c r="X270" i="17"/>
  <c r="T280" i="17"/>
  <c r="E305" i="17"/>
  <c r="F324" i="17"/>
  <c r="I349" i="17"/>
  <c r="O369" i="17"/>
  <c r="P394" i="17"/>
  <c r="Q439" i="17"/>
  <c r="AA11" i="17"/>
  <c r="N16" i="17"/>
  <c r="X26" i="17"/>
  <c r="K31" i="17"/>
  <c r="AA41" i="17"/>
  <c r="N46" i="17"/>
  <c r="X56" i="17"/>
  <c r="K61" i="17"/>
  <c r="AA71" i="17"/>
  <c r="N76" i="17"/>
  <c r="X86" i="17"/>
  <c r="K91" i="17"/>
  <c r="AA101" i="17"/>
  <c r="N106" i="17"/>
  <c r="X116" i="17"/>
  <c r="K121" i="17"/>
  <c r="AA131" i="17"/>
  <c r="N136" i="17"/>
  <c r="X146" i="17"/>
  <c r="K151" i="17"/>
  <c r="AA165" i="17"/>
  <c r="N170" i="17"/>
  <c r="X180" i="17"/>
  <c r="K185" i="17"/>
  <c r="G205" i="17"/>
  <c r="M210" i="17"/>
  <c r="U215" i="17"/>
  <c r="O235" i="17"/>
  <c r="AA245" i="17"/>
  <c r="U255" i="17"/>
  <c r="D280" i="17"/>
  <c r="Y319" i="17"/>
  <c r="Q339" i="17"/>
  <c r="W359" i="17"/>
  <c r="Q389" i="17"/>
  <c r="E618" i="17"/>
  <c r="S608" i="17"/>
  <c r="H603" i="17"/>
  <c r="P593" i="17"/>
  <c r="E588" i="17"/>
  <c r="S578" i="17"/>
  <c r="H573" i="17"/>
  <c r="P563" i="17"/>
  <c r="E558" i="17"/>
  <c r="S548" i="17"/>
  <c r="H543" i="17"/>
  <c r="P533" i="17"/>
  <c r="E528" i="17"/>
  <c r="S518" i="17"/>
  <c r="H513" i="17"/>
  <c r="P503" i="17"/>
  <c r="E498" i="17"/>
  <c r="S488" i="17"/>
  <c r="H483" i="17"/>
  <c r="P473" i="17"/>
  <c r="E464" i="17"/>
  <c r="Q613" i="17"/>
  <c r="F608" i="17"/>
  <c r="T598" i="17"/>
  <c r="I593" i="17"/>
  <c r="Q583" i="17"/>
  <c r="F578" i="17"/>
  <c r="T568" i="17"/>
  <c r="I563" i="17"/>
  <c r="Q553" i="17"/>
  <c r="F548" i="17"/>
  <c r="T538" i="17"/>
  <c r="I533" i="17"/>
  <c r="Q523" i="17"/>
  <c r="F518" i="17"/>
  <c r="T508" i="17"/>
  <c r="I503" i="17"/>
  <c r="Q493" i="17"/>
  <c r="F488" i="17"/>
  <c r="T478" i="17"/>
  <c r="I473" i="17"/>
  <c r="Q459" i="17"/>
  <c r="F454" i="17"/>
  <c r="T444" i="17"/>
  <c r="I439" i="17"/>
  <c r="P613" i="17"/>
  <c r="E608" i="17"/>
  <c r="S598" i="17"/>
  <c r="H593" i="17"/>
  <c r="P583" i="17"/>
  <c r="E578" i="17"/>
  <c r="S568" i="17"/>
  <c r="H563" i="17"/>
  <c r="P553" i="17"/>
  <c r="E548" i="17"/>
  <c r="S538" i="17"/>
  <c r="H533" i="17"/>
  <c r="P523" i="17"/>
  <c r="E518" i="17"/>
  <c r="S508" i="17"/>
  <c r="H503" i="17"/>
  <c r="P493" i="17"/>
  <c r="E488" i="17"/>
  <c r="S478" i="17"/>
  <c r="H473" i="17"/>
  <c r="P459" i="17"/>
  <c r="E454" i="17"/>
  <c r="S444" i="17"/>
  <c r="H618" i="17"/>
  <c r="P608" i="17"/>
  <c r="E603" i="17"/>
  <c r="S593" i="17"/>
  <c r="H588" i="17"/>
  <c r="P578" i="17"/>
  <c r="E573" i="17"/>
  <c r="S563" i="17"/>
  <c r="H558" i="17"/>
  <c r="P548" i="17"/>
  <c r="E543" i="17"/>
  <c r="S533" i="17"/>
  <c r="H528" i="17"/>
  <c r="P518" i="17"/>
  <c r="E513" i="17"/>
  <c r="S503" i="17"/>
  <c r="H498" i="17"/>
  <c r="P488" i="17"/>
  <c r="E483" i="17"/>
  <c r="S473" i="17"/>
  <c r="H464" i="17"/>
  <c r="P454" i="17"/>
  <c r="E449" i="17"/>
  <c r="S618" i="17"/>
  <c r="H613" i="17"/>
  <c r="P603" i="17"/>
  <c r="E598" i="17"/>
  <c r="S588" i="17"/>
  <c r="H583" i="17"/>
  <c r="P573" i="17"/>
  <c r="E568" i="17"/>
  <c r="S558" i="17"/>
  <c r="H553" i="17"/>
  <c r="P543" i="17"/>
  <c r="E538" i="17"/>
  <c r="S528" i="17"/>
  <c r="H523" i="17"/>
  <c r="P513" i="17"/>
  <c r="E508" i="17"/>
  <c r="S498" i="17"/>
  <c r="H493" i="17"/>
  <c r="P483" i="17"/>
  <c r="E478" i="17"/>
  <c r="S464" i="17"/>
  <c r="H459" i="17"/>
  <c r="P449" i="17"/>
  <c r="E444" i="17"/>
  <c r="I573" i="17"/>
  <c r="Q533" i="17"/>
  <c r="I483" i="17"/>
  <c r="H454" i="17"/>
  <c r="Y434" i="17"/>
  <c r="N429" i="17"/>
  <c r="V419" i="17"/>
  <c r="K414" i="17"/>
  <c r="Y404" i="17"/>
  <c r="N399" i="17"/>
  <c r="V389" i="17"/>
  <c r="K384" i="17"/>
  <c r="Y374" i="17"/>
  <c r="N369" i="17"/>
  <c r="V359" i="17"/>
  <c r="K354" i="17"/>
  <c r="Y344" i="17"/>
  <c r="N339" i="17"/>
  <c r="V329" i="17"/>
  <c r="K324" i="17"/>
  <c r="Y310" i="17"/>
  <c r="N305" i="17"/>
  <c r="V295" i="17"/>
  <c r="K290" i="17"/>
  <c r="Y280" i="17"/>
  <c r="N275" i="17"/>
  <c r="V265" i="17"/>
  <c r="K260" i="17"/>
  <c r="Y250" i="17"/>
  <c r="N245" i="17"/>
  <c r="V235" i="17"/>
  <c r="K230" i="17"/>
  <c r="Y220" i="17"/>
  <c r="N215" i="17"/>
  <c r="V205" i="17"/>
  <c r="K200" i="17"/>
  <c r="R618" i="17"/>
  <c r="D568" i="17"/>
  <c r="R528" i="17"/>
  <c r="D478" i="17"/>
  <c r="AA449" i="17"/>
  <c r="X434" i="17"/>
  <c r="M429" i="17"/>
  <c r="AA419" i="17"/>
  <c r="J414" i="17"/>
  <c r="X404" i="17"/>
  <c r="M399" i="17"/>
  <c r="AA389" i="17"/>
  <c r="J384" i="17"/>
  <c r="X374" i="17"/>
  <c r="M369" i="17"/>
  <c r="AA359" i="17"/>
  <c r="J354" i="17"/>
  <c r="X344" i="17"/>
  <c r="M339" i="17"/>
  <c r="AA329" i="17"/>
  <c r="J324" i="17"/>
  <c r="X310" i="17"/>
  <c r="M305" i="17"/>
  <c r="AA295" i="17"/>
  <c r="J290" i="17"/>
  <c r="X280" i="17"/>
  <c r="M275" i="17"/>
  <c r="AA265" i="17"/>
  <c r="J260" i="17"/>
  <c r="X250" i="17"/>
  <c r="M245" i="17"/>
  <c r="L618" i="17"/>
  <c r="Z578" i="17"/>
  <c r="L528" i="17"/>
  <c r="Z488" i="17"/>
  <c r="H449" i="17"/>
  <c r="W434" i="17"/>
  <c r="L429" i="17"/>
  <c r="Z419" i="17"/>
  <c r="O414" i="17"/>
  <c r="W404" i="17"/>
  <c r="L399" i="17"/>
  <c r="Z389" i="17"/>
  <c r="O384" i="17"/>
  <c r="W374" i="17"/>
  <c r="L369" i="17"/>
  <c r="Z359" i="17"/>
  <c r="O354" i="17"/>
  <c r="W344" i="17"/>
  <c r="L339" i="17"/>
  <c r="Z329" i="17"/>
  <c r="O324" i="17"/>
  <c r="W310" i="17"/>
  <c r="L305" i="17"/>
  <c r="Z295" i="17"/>
  <c r="O290" i="17"/>
  <c r="W280" i="17"/>
  <c r="L275" i="17"/>
  <c r="Z265" i="17"/>
  <c r="O260" i="17"/>
  <c r="W250" i="17"/>
  <c r="L245" i="17"/>
  <c r="Z235" i="17"/>
  <c r="O230" i="17"/>
  <c r="F588" i="17"/>
  <c r="T548" i="17"/>
  <c r="F498" i="17"/>
  <c r="S454" i="17"/>
  <c r="L439" i="17"/>
  <c r="W429" i="17"/>
  <c r="L424" i="17"/>
  <c r="Z414" i="17"/>
  <c r="O409" i="17"/>
  <c r="W399" i="17"/>
  <c r="L394" i="17"/>
  <c r="Z384" i="17"/>
  <c r="U603" i="17"/>
  <c r="G553" i="17"/>
  <c r="U513" i="17"/>
  <c r="F464" i="17"/>
  <c r="R439" i="17"/>
  <c r="I434" i="17"/>
  <c r="Q424" i="17"/>
  <c r="F419" i="17"/>
  <c r="T409" i="17"/>
  <c r="I404" i="17"/>
  <c r="Q394" i="17"/>
  <c r="F389" i="17"/>
  <c r="T379" i="17"/>
  <c r="I374" i="17"/>
  <c r="Q364" i="17"/>
  <c r="F359" i="17"/>
  <c r="T349" i="17"/>
  <c r="I344" i="17"/>
  <c r="Q334" i="17"/>
  <c r="F329" i="17"/>
  <c r="T319" i="17"/>
  <c r="I310" i="17"/>
  <c r="Q300" i="17"/>
  <c r="F295" i="17"/>
  <c r="T285" i="17"/>
  <c r="I280" i="17"/>
  <c r="Q270" i="17"/>
  <c r="F265" i="17"/>
  <c r="T255" i="17"/>
  <c r="I250" i="17"/>
  <c r="Q240" i="17"/>
  <c r="F235" i="17"/>
  <c r="T225" i="17"/>
  <c r="I220" i="17"/>
  <c r="Q210" i="17"/>
  <c r="F205" i="17"/>
  <c r="T195" i="17"/>
  <c r="I190" i="17"/>
  <c r="T21" i="17"/>
  <c r="G26" i="17"/>
  <c r="Q36" i="17"/>
  <c r="D41" i="17"/>
  <c r="T51" i="17"/>
  <c r="G56" i="17"/>
  <c r="Q66" i="17"/>
  <c r="D71" i="17"/>
  <c r="T81" i="17"/>
  <c r="G86" i="17"/>
  <c r="Q96" i="17"/>
  <c r="D101" i="17"/>
  <c r="T111" i="17"/>
  <c r="G116" i="17"/>
  <c r="Q126" i="17"/>
  <c r="D131" i="17"/>
  <c r="T141" i="17"/>
  <c r="G146" i="17"/>
  <c r="W156" i="17"/>
  <c r="D165" i="17"/>
  <c r="T175" i="17"/>
  <c r="G180" i="17"/>
  <c r="X190" i="17"/>
  <c r="S195" i="17"/>
  <c r="AA200" i="17"/>
  <c r="Z205" i="17"/>
  <c r="R230" i="17"/>
  <c r="L240" i="17"/>
  <c r="K275" i="17"/>
  <c r="Y285" i="17"/>
  <c r="Q295" i="17"/>
  <c r="H310" i="17"/>
  <c r="Y329" i="17"/>
  <c r="L354" i="17"/>
  <c r="P374" i="17"/>
  <c r="R414" i="17"/>
  <c r="Q16" i="17"/>
  <c r="D21" i="17"/>
  <c r="T31" i="17"/>
  <c r="G36" i="17"/>
  <c r="Q46" i="17"/>
  <c r="D51" i="17"/>
  <c r="T61" i="17"/>
  <c r="G66" i="17"/>
  <c r="Q76" i="17"/>
  <c r="D81" i="17"/>
  <c r="T91" i="17"/>
  <c r="G96" i="17"/>
  <c r="Q106" i="17"/>
  <c r="D111" i="17"/>
  <c r="T121" i="17"/>
  <c r="G126" i="17"/>
  <c r="Q136" i="17"/>
  <c r="D141" i="17"/>
  <c r="T151" i="17"/>
  <c r="G156" i="17"/>
  <c r="Q170" i="17"/>
  <c r="D175" i="17"/>
  <c r="T185" i="17"/>
  <c r="L190" i="17"/>
  <c r="D195" i="17"/>
  <c r="L200" i="17"/>
  <c r="T205" i="17"/>
  <c r="Z210" i="17"/>
  <c r="Y215" i="17"/>
  <c r="U235" i="17"/>
  <c r="Q245" i="17"/>
  <c r="H260" i="17"/>
  <c r="N280" i="17"/>
  <c r="R324" i="17"/>
  <c r="V344" i="17"/>
  <c r="AA369" i="17"/>
  <c r="T404" i="17"/>
  <c r="G459" i="17"/>
  <c r="P568" i="17"/>
  <c r="G11" i="17"/>
  <c r="Q21" i="17"/>
  <c r="D26" i="17"/>
  <c r="T36" i="17"/>
  <c r="G41" i="17"/>
  <c r="Q51" i="17"/>
  <c r="D56" i="17"/>
  <c r="T66" i="17"/>
  <c r="G71" i="17"/>
  <c r="Q81" i="17"/>
  <c r="D86" i="17"/>
  <c r="T96" i="17"/>
  <c r="G101" i="17"/>
  <c r="Q111" i="17"/>
  <c r="D116" i="17"/>
  <c r="T126" i="17"/>
  <c r="G131" i="17"/>
  <c r="Q141" i="17"/>
  <c r="D146" i="17"/>
  <c r="T156" i="17"/>
  <c r="G165" i="17"/>
  <c r="Q175" i="17"/>
  <c r="D180" i="17"/>
  <c r="I215" i="17"/>
  <c r="F220" i="17"/>
  <c r="O225" i="17"/>
  <c r="V240" i="17"/>
  <c r="P250" i="17"/>
  <c r="G265" i="17"/>
  <c r="O285" i="17"/>
  <c r="L334" i="17"/>
  <c r="T354" i="17"/>
  <c r="G379" i="17"/>
  <c r="E419" i="17"/>
  <c r="Y459" i="17"/>
  <c r="Y16" i="17"/>
  <c r="L21" i="17"/>
  <c r="V31" i="17"/>
  <c r="O36" i="17"/>
  <c r="Y46" i="17"/>
  <c r="L51" i="17"/>
  <c r="V61" i="17"/>
  <c r="O66" i="17"/>
  <c r="Y76" i="17"/>
  <c r="L81" i="17"/>
  <c r="V91" i="17"/>
  <c r="O96" i="17"/>
  <c r="Y106" i="17"/>
  <c r="L111" i="17"/>
  <c r="V121" i="17"/>
  <c r="O126" i="17"/>
  <c r="Y136" i="17"/>
  <c r="L141" i="17"/>
  <c r="V151" i="17"/>
  <c r="O156" i="17"/>
  <c r="Y170" i="17"/>
  <c r="L175" i="17"/>
  <c r="V185" i="17"/>
  <c r="V190" i="17"/>
  <c r="Y195" i="17"/>
  <c r="H220" i="17"/>
  <c r="G225" i="17"/>
  <c r="Z230" i="17"/>
  <c r="F240" i="17"/>
  <c r="N260" i="17"/>
  <c r="K295" i="17"/>
  <c r="W305" i="17"/>
  <c r="X324" i="17"/>
  <c r="AA349" i="17"/>
  <c r="J374" i="17"/>
  <c r="AA399" i="17"/>
  <c r="T16" i="17"/>
  <c r="G21" i="17"/>
  <c r="Q31" i="17"/>
  <c r="D36" i="17"/>
  <c r="T46" i="17"/>
  <c r="G51" i="17"/>
  <c r="Q61" i="17"/>
  <c r="D66" i="17"/>
  <c r="T76" i="17"/>
  <c r="G81" i="17"/>
  <c r="Q91" i="17"/>
  <c r="D96" i="17"/>
  <c r="T106" i="17"/>
  <c r="G111" i="17"/>
  <c r="Q121" i="17"/>
  <c r="D126" i="17"/>
  <c r="T136" i="17"/>
  <c r="G141" i="17"/>
  <c r="Q151" i="17"/>
  <c r="D156" i="17"/>
  <c r="T170" i="17"/>
  <c r="G175" i="17"/>
  <c r="Q185" i="17"/>
  <c r="H190" i="17"/>
  <c r="I195" i="17"/>
  <c r="H200" i="17"/>
  <c r="O205" i="17"/>
  <c r="V210" i="17"/>
  <c r="AA235" i="17"/>
  <c r="J270" i="17"/>
  <c r="V280" i="17"/>
  <c r="R290" i="17"/>
  <c r="I305" i="17"/>
  <c r="H324" i="17"/>
  <c r="N344" i="17"/>
  <c r="R364" i="17"/>
  <c r="V394" i="17"/>
  <c r="X439" i="17"/>
  <c r="X613" i="17"/>
  <c r="M608" i="17"/>
  <c r="AA598" i="17"/>
  <c r="J593" i="17"/>
  <c r="X583" i="17"/>
  <c r="M578" i="17"/>
  <c r="AA568" i="17"/>
  <c r="J563" i="17"/>
  <c r="X553" i="17"/>
  <c r="M548" i="17"/>
  <c r="AA538" i="17"/>
  <c r="J533" i="17"/>
  <c r="X523" i="17"/>
  <c r="M518" i="17"/>
  <c r="AA508" i="17"/>
  <c r="J503" i="17"/>
  <c r="X493" i="17"/>
  <c r="M488" i="17"/>
  <c r="AA478" i="17"/>
  <c r="J473" i="17"/>
  <c r="V618" i="17"/>
  <c r="K613" i="17"/>
  <c r="Y603" i="17"/>
  <c r="N598" i="17"/>
  <c r="V588" i="17"/>
  <c r="K583" i="17"/>
  <c r="Y573" i="17"/>
  <c r="N568" i="17"/>
  <c r="V558" i="17"/>
  <c r="K553" i="17"/>
  <c r="Y543" i="17"/>
  <c r="N538" i="17"/>
  <c r="V528" i="17"/>
  <c r="K523" i="17"/>
  <c r="Y513" i="17"/>
  <c r="N508" i="17"/>
  <c r="V498" i="17"/>
  <c r="K493" i="17"/>
  <c r="Y483" i="17"/>
  <c r="N478" i="17"/>
  <c r="V464" i="17"/>
  <c r="K459" i="17"/>
  <c r="Y449" i="17"/>
  <c r="N444" i="17"/>
  <c r="AA618" i="17"/>
  <c r="J613" i="17"/>
  <c r="X603" i="17"/>
  <c r="M598" i="17"/>
  <c r="AA588" i="17"/>
  <c r="J583" i="17"/>
  <c r="X573" i="17"/>
  <c r="M568" i="17"/>
  <c r="AA558" i="17"/>
  <c r="J553" i="17"/>
  <c r="X543" i="17"/>
  <c r="M538" i="17"/>
  <c r="AA528" i="17"/>
  <c r="J523" i="17"/>
  <c r="X513" i="17"/>
  <c r="M508" i="17"/>
  <c r="AA498" i="17"/>
  <c r="J493" i="17"/>
  <c r="X483" i="17"/>
  <c r="M478" i="17"/>
  <c r="AA464" i="17"/>
  <c r="J459" i="17"/>
  <c r="X449" i="17"/>
  <c r="M444" i="17"/>
  <c r="AA613" i="17"/>
  <c r="J608" i="17"/>
  <c r="X598" i="17"/>
  <c r="M593" i="17"/>
  <c r="AA583" i="17"/>
  <c r="J578" i="17"/>
  <c r="X568" i="17"/>
  <c r="M563" i="17"/>
  <c r="AA553" i="17"/>
  <c r="J548" i="17"/>
  <c r="X538" i="17"/>
  <c r="M533" i="17"/>
  <c r="AA523" i="17"/>
  <c r="J518" i="17"/>
  <c r="X508" i="17"/>
  <c r="M503" i="17"/>
  <c r="AA493" i="17"/>
  <c r="J488" i="17"/>
  <c r="X478" i="17"/>
  <c r="M473" i="17"/>
  <c r="AA459" i="17"/>
  <c r="J454" i="17"/>
  <c r="X444" i="17"/>
  <c r="M618" i="17"/>
  <c r="AA608" i="17"/>
  <c r="J603" i="17"/>
  <c r="X593" i="17"/>
  <c r="M588" i="17"/>
  <c r="AA578" i="17"/>
  <c r="J573" i="17"/>
  <c r="X563" i="17"/>
  <c r="M558" i="17"/>
  <c r="AA548" i="17"/>
  <c r="J543" i="17"/>
  <c r="X533" i="17"/>
  <c r="M528" i="17"/>
  <c r="AA518" i="17"/>
  <c r="J513" i="17"/>
  <c r="X503" i="17"/>
  <c r="M498" i="17"/>
  <c r="AA488" i="17"/>
  <c r="J483" i="17"/>
  <c r="X473" i="17"/>
  <c r="M464" i="17"/>
  <c r="AA454" i="17"/>
  <c r="J449" i="17"/>
  <c r="X618" i="17"/>
  <c r="J568" i="17"/>
  <c r="X528" i="17"/>
  <c r="J478" i="17"/>
  <c r="N449" i="17"/>
  <c r="S434" i="17"/>
  <c r="H429" i="17"/>
  <c r="P419" i="17"/>
  <c r="E414" i="17"/>
  <c r="S404" i="17"/>
  <c r="H399" i="17"/>
  <c r="P389" i="17"/>
  <c r="E384" i="17"/>
  <c r="S374" i="17"/>
  <c r="H369" i="17"/>
  <c r="P359" i="17"/>
  <c r="E354" i="17"/>
  <c r="S344" i="17"/>
  <c r="H339" i="17"/>
  <c r="P329" i="17"/>
  <c r="E324" i="17"/>
  <c r="S310" i="17"/>
  <c r="H305" i="17"/>
  <c r="P295" i="17"/>
  <c r="E290" i="17"/>
  <c r="S280" i="17"/>
  <c r="H275" i="17"/>
  <c r="P265" i="17"/>
  <c r="E260" i="17"/>
  <c r="S250" i="17"/>
  <c r="H245" i="17"/>
  <c r="P235" i="17"/>
  <c r="E230" i="17"/>
  <c r="S220" i="17"/>
  <c r="H215" i="17"/>
  <c r="P205" i="17"/>
  <c r="E200" i="17"/>
  <c r="Y613" i="17"/>
  <c r="K563" i="17"/>
  <c r="Y523" i="17"/>
  <c r="K473" i="17"/>
  <c r="I449" i="17"/>
  <c r="R434" i="17"/>
  <c r="G429" i="17"/>
  <c r="U419" i="17"/>
  <c r="D414" i="17"/>
  <c r="R404" i="17"/>
  <c r="G399" i="17"/>
  <c r="U389" i="17"/>
  <c r="D384" i="17"/>
  <c r="R374" i="17"/>
  <c r="G369" i="17"/>
  <c r="U359" i="17"/>
  <c r="D354" i="17"/>
  <c r="R344" i="17"/>
  <c r="G339" i="17"/>
  <c r="U329" i="17"/>
  <c r="D324" i="17"/>
  <c r="R310" i="17"/>
  <c r="G305" i="17"/>
  <c r="U295" i="17"/>
  <c r="D290" i="17"/>
  <c r="R280" i="17"/>
  <c r="G275" i="17"/>
  <c r="U265" i="17"/>
  <c r="D260" i="17"/>
  <c r="R250" i="17"/>
  <c r="G245" i="17"/>
  <c r="S613" i="17"/>
  <c r="E563" i="17"/>
  <c r="S523" i="17"/>
  <c r="E473" i="17"/>
  <c r="AA444" i="17"/>
  <c r="Q434" i="17"/>
  <c r="F429" i="17"/>
  <c r="T419" i="17"/>
  <c r="I414" i="17"/>
  <c r="Q404" i="17"/>
  <c r="F399" i="17"/>
  <c r="T389" i="17"/>
  <c r="I384" i="17"/>
  <c r="Q374" i="17"/>
  <c r="F369" i="17"/>
  <c r="T359" i="17"/>
  <c r="I354" i="17"/>
  <c r="Q344" i="17"/>
  <c r="F339" i="17"/>
  <c r="T329" i="17"/>
  <c r="I324" i="17"/>
  <c r="Q310" i="17"/>
  <c r="F305" i="17"/>
  <c r="T295" i="17"/>
  <c r="I290" i="17"/>
  <c r="Q280" i="17"/>
  <c r="F275" i="17"/>
  <c r="T265" i="17"/>
  <c r="I260" i="17"/>
  <c r="Q250" i="17"/>
  <c r="F245" i="17"/>
  <c r="T235" i="17"/>
  <c r="I230" i="17"/>
  <c r="M583" i="17"/>
  <c r="AA543" i="17"/>
  <c r="M493" i="17"/>
  <c r="U449" i="17"/>
  <c r="E439" i="17"/>
  <c r="Q429" i="17"/>
  <c r="F424" i="17"/>
  <c r="T414" i="17"/>
  <c r="I409" i="17"/>
  <c r="Q399" i="17"/>
  <c r="F394" i="17"/>
  <c r="T384" i="17"/>
  <c r="V598" i="17"/>
  <c r="N548" i="17"/>
  <c r="V508" i="17"/>
  <c r="L459" i="17"/>
  <c r="K439" i="17"/>
  <c r="V429" i="17"/>
  <c r="K424" i="17"/>
  <c r="Y414" i="17"/>
  <c r="N409" i="17"/>
  <c r="V399" i="17"/>
  <c r="K394" i="17"/>
  <c r="Y384" i="17"/>
  <c r="N379" i="17"/>
  <c r="V369" i="17"/>
  <c r="K364" i="17"/>
  <c r="Y354" i="17"/>
  <c r="N349" i="17"/>
  <c r="V339" i="17"/>
  <c r="K334" i="17"/>
  <c r="Y324" i="17"/>
  <c r="N319" i="17"/>
  <c r="V305" i="17"/>
  <c r="K300" i="17"/>
  <c r="Y290" i="17"/>
  <c r="N285" i="17"/>
  <c r="V275" i="17"/>
  <c r="K270" i="17"/>
  <c r="Y260" i="17"/>
  <c r="N255" i="17"/>
  <c r="V245" i="17"/>
  <c r="K240" i="17"/>
  <c r="Y230" i="17"/>
  <c r="N225" i="17"/>
  <c r="V215" i="17"/>
  <c r="K210" i="17"/>
  <c r="Y200" i="17"/>
  <c r="N195" i="17"/>
  <c r="J11" i="17"/>
  <c r="Z21" i="17"/>
  <c r="M26" i="17"/>
  <c r="W36" i="17"/>
  <c r="J41" i="17"/>
  <c r="Z51" i="17"/>
  <c r="M56" i="17"/>
  <c r="W66" i="17"/>
  <c r="J71" i="17"/>
  <c r="Z81" i="17"/>
  <c r="M86" i="17"/>
  <c r="W96" i="17"/>
  <c r="J101" i="17"/>
  <c r="Z111" i="17"/>
  <c r="M116" i="17"/>
  <c r="W126" i="17"/>
  <c r="J131" i="17"/>
  <c r="Z141" i="17"/>
  <c r="M146" i="17"/>
  <c r="J165" i="17"/>
  <c r="Z175" i="17"/>
  <c r="M180" i="17"/>
  <c r="J225" i="17"/>
  <c r="G255" i="17"/>
  <c r="Z310" i="17"/>
  <c r="D334" i="17"/>
  <c r="G359" i="17"/>
  <c r="O379" i="17"/>
  <c r="W419" i="17"/>
  <c r="W533" i="17"/>
  <c r="W16" i="17"/>
  <c r="J21" i="17"/>
  <c r="Z31" i="17"/>
  <c r="M36" i="17"/>
  <c r="W46" i="17"/>
  <c r="J51" i="17"/>
  <c r="Z61" i="17"/>
  <c r="M66" i="17"/>
  <c r="W76" i="17"/>
  <c r="J81" i="17"/>
  <c r="Z91" i="17"/>
  <c r="M96" i="17"/>
  <c r="W106" i="17"/>
  <c r="J111" i="17"/>
  <c r="Z121" i="17"/>
  <c r="M126" i="17"/>
  <c r="W136" i="17"/>
  <c r="J141" i="17"/>
  <c r="Z151" i="17"/>
  <c r="M156" i="17"/>
  <c r="W170" i="17"/>
  <c r="J175" i="17"/>
  <c r="Z185" i="17"/>
  <c r="S190" i="17"/>
  <c r="M195" i="17"/>
  <c r="U200" i="17"/>
  <c r="J230" i="17"/>
  <c r="Z260" i="17"/>
  <c r="R270" i="17"/>
  <c r="E295" i="17"/>
  <c r="M329" i="17"/>
  <c r="U349" i="17"/>
  <c r="D374" i="17"/>
  <c r="Y409" i="17"/>
  <c r="W473" i="17"/>
  <c r="M11" i="17"/>
  <c r="W21" i="17"/>
  <c r="J26" i="17"/>
  <c r="Z36" i="17"/>
  <c r="M41" i="17"/>
  <c r="W51" i="17"/>
  <c r="J56" i="17"/>
  <c r="Z66" i="17"/>
  <c r="M71" i="17"/>
  <c r="W81" i="17"/>
  <c r="J86" i="17"/>
  <c r="Z96" i="17"/>
  <c r="M101" i="17"/>
  <c r="W111" i="17"/>
  <c r="J116" i="17"/>
  <c r="Z126" i="17"/>
  <c r="M131" i="17"/>
  <c r="W141" i="17"/>
  <c r="J146" i="17"/>
  <c r="Z156" i="17"/>
  <c r="M165" i="17"/>
  <c r="W175" i="17"/>
  <c r="J180" i="17"/>
  <c r="J210" i="17"/>
  <c r="R215" i="17"/>
  <c r="P220" i="17"/>
  <c r="W225" i="17"/>
  <c r="Y265" i="17"/>
  <c r="U275" i="17"/>
  <c r="D300" i="17"/>
  <c r="K339" i="17"/>
  <c r="Q359" i="17"/>
  <c r="Y379" i="17"/>
  <c r="J424" i="17"/>
  <c r="O483" i="17"/>
  <c r="H11" i="17"/>
  <c r="R21" i="17"/>
  <c r="E26" i="17"/>
  <c r="U36" i="17"/>
  <c r="H41" i="17"/>
  <c r="R51" i="17"/>
  <c r="E56" i="17"/>
  <c r="U66" i="17"/>
  <c r="H71" i="17"/>
  <c r="R81" i="17"/>
  <c r="E86" i="17"/>
  <c r="U96" i="17"/>
  <c r="H101" i="17"/>
  <c r="R111" i="17"/>
  <c r="E116" i="17"/>
  <c r="U126" i="17"/>
  <c r="H131" i="17"/>
  <c r="R141" i="17"/>
  <c r="E146" i="17"/>
  <c r="U156" i="17"/>
  <c r="H165" i="17"/>
  <c r="R175" i="17"/>
  <c r="E180" i="17"/>
  <c r="K215" i="17"/>
  <c r="Q220" i="17"/>
  <c r="P225" i="17"/>
  <c r="X240" i="17"/>
  <c r="T250" i="17"/>
  <c r="E275" i="17"/>
  <c r="S329" i="17"/>
  <c r="F354" i="17"/>
  <c r="I379" i="17"/>
  <c r="F414" i="17"/>
  <c r="H488" i="17"/>
  <c r="H578" i="17"/>
  <c r="Z16" i="17"/>
  <c r="M21" i="17"/>
  <c r="W31" i="17"/>
  <c r="J36" i="17"/>
  <c r="Z46" i="17"/>
  <c r="M51" i="17"/>
  <c r="W61" i="17"/>
  <c r="J66" i="17"/>
  <c r="Z76" i="17"/>
  <c r="M81" i="17"/>
  <c r="W91" i="17"/>
  <c r="J96" i="17"/>
  <c r="Z106" i="17"/>
  <c r="M111" i="17"/>
  <c r="W121" i="17"/>
  <c r="J126" i="17"/>
  <c r="Z136" i="17"/>
  <c r="M141" i="17"/>
  <c r="W151" i="17"/>
  <c r="J156" i="17"/>
  <c r="Z170" i="17"/>
  <c r="M175" i="17"/>
  <c r="W185" i="17"/>
  <c r="P190" i="17"/>
  <c r="Q195" i="17"/>
  <c r="P200" i="17"/>
  <c r="Y205" i="17"/>
  <c r="D230" i="17"/>
  <c r="D250" i="17"/>
  <c r="AA305" i="17"/>
  <c r="Z324" i="17"/>
  <c r="M349" i="17"/>
  <c r="Q369" i="17"/>
  <c r="G409" i="17"/>
  <c r="O513" i="17"/>
  <c r="R613" i="17"/>
  <c r="G608" i="17"/>
  <c r="U598" i="17"/>
  <c r="D593" i="17"/>
  <c r="R583" i="17"/>
  <c r="G578" i="17"/>
  <c r="U568" i="17"/>
  <c r="D563" i="17"/>
  <c r="R553" i="17"/>
  <c r="G548" i="17"/>
  <c r="U538" i="17"/>
  <c r="D533" i="17"/>
  <c r="R523" i="17"/>
  <c r="G518" i="17"/>
  <c r="U508" i="17"/>
  <c r="D503" i="17"/>
  <c r="R493" i="17"/>
  <c r="G488" i="17"/>
  <c r="U478" i="17"/>
  <c r="D473" i="17"/>
  <c r="P618" i="17"/>
  <c r="E613" i="17"/>
  <c r="S603" i="17"/>
  <c r="H598" i="17"/>
  <c r="P588" i="17"/>
  <c r="E583" i="17"/>
  <c r="S573" i="17"/>
  <c r="H568" i="17"/>
  <c r="P558" i="17"/>
  <c r="E553" i="17"/>
  <c r="S543" i="17"/>
  <c r="H538" i="17"/>
  <c r="P528" i="17"/>
  <c r="E523" i="17"/>
  <c r="S513" i="17"/>
  <c r="H508" i="17"/>
  <c r="P498" i="17"/>
  <c r="E493" i="17"/>
  <c r="S483" i="17"/>
  <c r="H478" i="17"/>
  <c r="P464" i="17"/>
  <c r="E459" i="17"/>
  <c r="S449" i="17"/>
  <c r="H444" i="17"/>
  <c r="U618" i="17"/>
  <c r="D613" i="17"/>
  <c r="R603" i="17"/>
  <c r="G598" i="17"/>
  <c r="U588" i="17"/>
  <c r="D583" i="17"/>
  <c r="R573" i="17"/>
  <c r="G568" i="17"/>
  <c r="U558" i="17"/>
  <c r="D553" i="17"/>
  <c r="R543" i="17"/>
  <c r="G538" i="17"/>
  <c r="U528" i="17"/>
  <c r="D523" i="17"/>
  <c r="R513" i="17"/>
  <c r="G508" i="17"/>
  <c r="U498" i="17"/>
  <c r="D493" i="17"/>
  <c r="R483" i="17"/>
  <c r="G478" i="17"/>
  <c r="U464" i="17"/>
  <c r="D459" i="17"/>
  <c r="R449" i="17"/>
  <c r="G444" i="17"/>
  <c r="U613" i="17"/>
  <c r="D608" i="17"/>
  <c r="R598" i="17"/>
  <c r="G593" i="17"/>
  <c r="U583" i="17"/>
  <c r="D578" i="17"/>
  <c r="R568" i="17"/>
  <c r="G563" i="17"/>
  <c r="U553" i="17"/>
  <c r="D548" i="17"/>
  <c r="R538" i="17"/>
  <c r="G533" i="17"/>
  <c r="U523" i="17"/>
  <c r="D518" i="17"/>
  <c r="R508" i="17"/>
  <c r="G503" i="17"/>
  <c r="U493" i="17"/>
  <c r="D488" i="17"/>
  <c r="R478" i="17"/>
  <c r="G473" i="17"/>
  <c r="U459" i="17"/>
  <c r="D454" i="17"/>
  <c r="R444" i="17"/>
  <c r="G618" i="17"/>
  <c r="U608" i="17"/>
  <c r="D603" i="17"/>
  <c r="R593" i="17"/>
  <c r="G588" i="17"/>
  <c r="U578" i="17"/>
  <c r="D573" i="17"/>
  <c r="R563" i="17"/>
  <c r="G558" i="17"/>
  <c r="U548" i="17"/>
  <c r="D543" i="17"/>
  <c r="R533" i="17"/>
  <c r="G528" i="17"/>
  <c r="U518" i="17"/>
  <c r="D513" i="17"/>
  <c r="R503" i="17"/>
  <c r="G498" i="17"/>
  <c r="U488" i="17"/>
  <c r="D483" i="17"/>
  <c r="R473" i="17"/>
  <c r="G464" i="17"/>
  <c r="U454" i="17"/>
  <c r="D449" i="17"/>
  <c r="I603" i="17"/>
  <c r="Q563" i="17"/>
  <c r="I513" i="17"/>
  <c r="Q473" i="17"/>
  <c r="O444" i="17"/>
  <c r="M434" i="17"/>
  <c r="AA424" i="17"/>
  <c r="J419" i="17"/>
  <c r="X409" i="17"/>
  <c r="M404" i="17"/>
  <c r="AA394" i="17"/>
  <c r="J389" i="17"/>
  <c r="X379" i="17"/>
  <c r="M374" i="17"/>
  <c r="AA364" i="17"/>
  <c r="J359" i="17"/>
  <c r="X349" i="17"/>
  <c r="M344" i="17"/>
  <c r="AA334" i="17"/>
  <c r="J329" i="17"/>
  <c r="X319" i="17"/>
  <c r="M310" i="17"/>
  <c r="AA300" i="17"/>
  <c r="J295" i="17"/>
  <c r="X285" i="17"/>
  <c r="M280" i="17"/>
  <c r="AA270" i="17"/>
  <c r="J265" i="17"/>
  <c r="X255" i="17"/>
  <c r="M250" i="17"/>
  <c r="AA240" i="17"/>
  <c r="J235" i="17"/>
  <c r="X225" i="17"/>
  <c r="M220" i="17"/>
  <c r="AA210" i="17"/>
  <c r="J205" i="17"/>
  <c r="X195" i="17"/>
  <c r="D598" i="17"/>
  <c r="R558" i="17"/>
  <c r="D508" i="17"/>
  <c r="X464" i="17"/>
  <c r="J444" i="17"/>
  <c r="L434" i="17"/>
  <c r="Z424" i="17"/>
  <c r="O419" i="17"/>
  <c r="W409" i="17"/>
  <c r="L404" i="17"/>
  <c r="Z394" i="17"/>
  <c r="O389" i="17"/>
  <c r="W379" i="17"/>
  <c r="L374" i="17"/>
  <c r="Z364" i="17"/>
  <c r="O359" i="17"/>
  <c r="W349" i="17"/>
  <c r="L344" i="17"/>
  <c r="Z334" i="17"/>
  <c r="O329" i="17"/>
  <c r="W319" i="17"/>
  <c r="L310" i="17"/>
  <c r="Z300" i="17"/>
  <c r="O295" i="17"/>
  <c r="W285" i="17"/>
  <c r="L280" i="17"/>
  <c r="Z270" i="17"/>
  <c r="O265" i="17"/>
  <c r="W255" i="17"/>
  <c r="L250" i="17"/>
  <c r="Z240" i="17"/>
  <c r="Z608" i="17"/>
  <c r="L558" i="17"/>
  <c r="Z518" i="17"/>
  <c r="R464" i="17"/>
  <c r="I444" i="17"/>
  <c r="K434" i="17"/>
  <c r="Y424" i="17"/>
  <c r="N419" i="17"/>
  <c r="V409" i="17"/>
  <c r="K404" i="17"/>
  <c r="Y394" i="17"/>
  <c r="N389" i="17"/>
  <c r="V379" i="17"/>
  <c r="K374" i="17"/>
  <c r="Y364" i="17"/>
  <c r="N359" i="17"/>
  <c r="V349" i="17"/>
  <c r="K344" i="17"/>
  <c r="Y334" i="17"/>
  <c r="N329" i="17"/>
  <c r="V319" i="17"/>
  <c r="K310" i="17"/>
  <c r="Y300" i="17"/>
  <c r="N295" i="17"/>
  <c r="V285" i="17"/>
  <c r="K280" i="17"/>
  <c r="Y270" i="17"/>
  <c r="N265" i="17"/>
  <c r="V255" i="17"/>
  <c r="K250" i="17"/>
  <c r="Y240" i="17"/>
  <c r="N235" i="17"/>
  <c r="F618" i="17"/>
  <c r="T578" i="17"/>
  <c r="F528" i="17"/>
  <c r="T488" i="17"/>
  <c r="V444" i="17"/>
  <c r="V434" i="17"/>
  <c r="K429" i="17"/>
  <c r="Y419" i="17"/>
  <c r="N414" i="17"/>
  <c r="V404" i="17"/>
  <c r="K399" i="17"/>
  <c r="Y389" i="17"/>
  <c r="N384" i="17"/>
  <c r="G583" i="17"/>
  <c r="U543" i="17"/>
  <c r="G493" i="17"/>
  <c r="N454" i="17"/>
  <c r="D439" i="17"/>
  <c r="P429" i="17"/>
  <c r="E424" i="17"/>
  <c r="S414" i="17"/>
  <c r="H409" i="17"/>
  <c r="P399" i="17"/>
  <c r="E394" i="17"/>
  <c r="S384" i="17"/>
  <c r="H379" i="17"/>
  <c r="P369" i="17"/>
  <c r="E364" i="17"/>
  <c r="S354" i="17"/>
  <c r="H349" i="17"/>
  <c r="P339" i="17"/>
  <c r="E334" i="17"/>
  <c r="S324" i="17"/>
  <c r="H319" i="17"/>
  <c r="P305" i="17"/>
  <c r="E300" i="17"/>
  <c r="S290" i="17"/>
  <c r="H285" i="17"/>
  <c r="P275" i="17"/>
  <c r="E270" i="17"/>
  <c r="S260" i="17"/>
  <c r="H255" i="17"/>
  <c r="P245" i="17"/>
  <c r="E240" i="17"/>
  <c r="S230" i="17"/>
  <c r="H225" i="17"/>
  <c r="P215" i="17"/>
  <c r="E210" i="17"/>
  <c r="S200" i="17"/>
  <c r="H195" i="17"/>
  <c r="P11" i="17"/>
  <c r="I16" i="17"/>
  <c r="S26" i="17"/>
  <c r="F31" i="17"/>
  <c r="P41" i="17"/>
  <c r="I46" i="17"/>
  <c r="S56" i="17"/>
  <c r="F61" i="17"/>
  <c r="P71" i="17"/>
  <c r="I76" i="17"/>
  <c r="S86" i="17"/>
  <c r="F91" i="17"/>
  <c r="P101" i="17"/>
  <c r="I106" i="17"/>
  <c r="S116" i="17"/>
  <c r="F121" i="17"/>
  <c r="P131" i="17"/>
  <c r="I136" i="17"/>
  <c r="S146" i="17"/>
  <c r="F151" i="17"/>
  <c r="P165" i="17"/>
  <c r="I170" i="17"/>
  <c r="S180" i="17"/>
  <c r="F185" i="17"/>
  <c r="E215" i="17"/>
  <c r="K220" i="17"/>
  <c r="S225" i="17"/>
  <c r="K245" i="17"/>
  <c r="Y255" i="17"/>
  <c r="Q265" i="17"/>
  <c r="H280" i="17"/>
  <c r="L300" i="17"/>
  <c r="I319" i="17"/>
  <c r="V334" i="17"/>
  <c r="Y359" i="17"/>
  <c r="R384" i="17"/>
  <c r="H434" i="17"/>
  <c r="P538" i="17"/>
  <c r="F11" i="17"/>
  <c r="P21" i="17"/>
  <c r="I26" i="17"/>
  <c r="S36" i="17"/>
  <c r="F41" i="17"/>
  <c r="P51" i="17"/>
  <c r="I56" i="17"/>
  <c r="S66" i="17"/>
  <c r="F71" i="17"/>
  <c r="P81" i="17"/>
  <c r="I86" i="17"/>
  <c r="S96" i="17"/>
  <c r="F101" i="17"/>
  <c r="P111" i="17"/>
  <c r="I116" i="17"/>
  <c r="S126" i="17"/>
  <c r="F131" i="17"/>
  <c r="P141" i="17"/>
  <c r="I146" i="17"/>
  <c r="S156" i="17"/>
  <c r="F165" i="17"/>
  <c r="P175" i="17"/>
  <c r="I180" i="17"/>
  <c r="Z190" i="17"/>
  <c r="V195" i="17"/>
  <c r="D225" i="17"/>
  <c r="V230" i="17"/>
  <c r="N250" i="17"/>
  <c r="M285" i="17"/>
  <c r="W295" i="17"/>
  <c r="Q305" i="17"/>
  <c r="J334" i="17"/>
  <c r="R354" i="17"/>
  <c r="V374" i="17"/>
  <c r="D424" i="17"/>
  <c r="P478" i="17"/>
  <c r="S11" i="17"/>
  <c r="F16" i="17"/>
  <c r="P26" i="17"/>
  <c r="I31" i="17"/>
  <c r="S41" i="17"/>
  <c r="F46" i="17"/>
  <c r="P56" i="17"/>
  <c r="I61" i="17"/>
  <c r="S71" i="17"/>
  <c r="F76" i="17"/>
  <c r="P86" i="17"/>
  <c r="I91" i="17"/>
  <c r="S101" i="17"/>
  <c r="F106" i="17"/>
  <c r="P116" i="17"/>
  <c r="I121" i="17"/>
  <c r="S131" i="17"/>
  <c r="F136" i="17"/>
  <c r="P146" i="17"/>
  <c r="I151" i="17"/>
  <c r="S165" i="17"/>
  <c r="F170" i="17"/>
  <c r="P180" i="17"/>
  <c r="I185" i="17"/>
  <c r="D200" i="17"/>
  <c r="M205" i="17"/>
  <c r="S210" i="17"/>
  <c r="AA215" i="17"/>
  <c r="X220" i="17"/>
  <c r="K235" i="17"/>
  <c r="O255" i="17"/>
  <c r="L290" i="17"/>
  <c r="V300" i="17"/>
  <c r="P310" i="17"/>
  <c r="H344" i="17"/>
  <c r="L364" i="17"/>
  <c r="E389" i="17"/>
  <c r="U429" i="17"/>
  <c r="O573" i="17"/>
  <c r="N11" i="17"/>
  <c r="X21" i="17"/>
  <c r="K26" i="17"/>
  <c r="AA36" i="17"/>
  <c r="N41" i="17"/>
  <c r="X51" i="17"/>
  <c r="K56" i="17"/>
  <c r="AA66" i="17"/>
  <c r="N71" i="17"/>
  <c r="X81" i="17"/>
  <c r="K86" i="17"/>
  <c r="AA96" i="17"/>
  <c r="N101" i="17"/>
  <c r="X111" i="17"/>
  <c r="K116" i="17"/>
  <c r="AA126" i="17"/>
  <c r="N131" i="17"/>
  <c r="X141" i="17"/>
  <c r="K146" i="17"/>
  <c r="AA156" i="17"/>
  <c r="N165" i="17"/>
  <c r="X175" i="17"/>
  <c r="K180" i="17"/>
  <c r="E205" i="17"/>
  <c r="L210" i="17"/>
  <c r="S215" i="17"/>
  <c r="Z220" i="17"/>
  <c r="Y225" i="17"/>
  <c r="K265" i="17"/>
  <c r="W275" i="17"/>
  <c r="S285" i="17"/>
  <c r="F300" i="17"/>
  <c r="P334" i="17"/>
  <c r="X354" i="17"/>
  <c r="AA379" i="17"/>
  <c r="K419" i="17"/>
  <c r="W503" i="17"/>
  <c r="W593" i="17"/>
  <c r="I11" i="17"/>
  <c r="S21" i="17"/>
  <c r="F26" i="17"/>
  <c r="P36" i="17"/>
  <c r="I41" i="17"/>
  <c r="S51" i="17"/>
  <c r="F56" i="17"/>
  <c r="P66" i="17"/>
  <c r="I71" i="17"/>
  <c r="S81" i="17"/>
  <c r="F86" i="17"/>
  <c r="P96" i="17"/>
  <c r="I101" i="17"/>
  <c r="S111" i="17"/>
  <c r="F116" i="17"/>
  <c r="P126" i="17"/>
  <c r="I131" i="17"/>
  <c r="S141" i="17"/>
  <c r="F146" i="17"/>
  <c r="P156" i="17"/>
  <c r="I165" i="17"/>
  <c r="S175" i="17"/>
  <c r="F180" i="17"/>
  <c r="W190" i="17"/>
  <c r="AA195" i="17"/>
  <c r="Z200" i="17"/>
  <c r="I225" i="17"/>
  <c r="P230" i="17"/>
  <c r="J240" i="17"/>
  <c r="V250" i="17"/>
  <c r="R260" i="17"/>
  <c r="I275" i="17"/>
  <c r="M295" i="17"/>
  <c r="D310" i="17"/>
  <c r="E329" i="17"/>
  <c r="H354" i="17"/>
  <c r="N374" i="17"/>
  <c r="L414" i="17"/>
  <c r="W618" i="17"/>
  <c r="L613" i="17"/>
  <c r="Z603" i="17"/>
  <c r="O598" i="17"/>
  <c r="W588" i="17"/>
  <c r="L583" i="17"/>
  <c r="Z573" i="17"/>
  <c r="O568" i="17"/>
  <c r="W558" i="17"/>
  <c r="L553" i="17"/>
  <c r="Z543" i="17"/>
  <c r="O538" i="17"/>
  <c r="W528" i="17"/>
  <c r="L523" i="17"/>
  <c r="Z513" i="17"/>
  <c r="O508" i="17"/>
  <c r="W498" i="17"/>
  <c r="L493" i="17"/>
  <c r="Z483" i="17"/>
  <c r="O478" i="17"/>
  <c r="W464" i="17"/>
  <c r="J618" i="17"/>
  <c r="X608" i="17"/>
  <c r="M603" i="17"/>
  <c r="AA593" i="17"/>
  <c r="J588" i="17"/>
  <c r="X578" i="17"/>
  <c r="M573" i="17"/>
  <c r="AA563" i="17"/>
  <c r="J558" i="17"/>
  <c r="X548" i="17"/>
  <c r="M543" i="17"/>
  <c r="AA533" i="17"/>
  <c r="J528" i="17"/>
  <c r="X518" i="17"/>
  <c r="M513" i="17"/>
  <c r="AA503" i="17"/>
  <c r="J498" i="17"/>
  <c r="X488" i="17"/>
  <c r="M483" i="17"/>
  <c r="AA473" i="17"/>
  <c r="J464" i="17"/>
  <c r="X454" i="17"/>
  <c r="M449" i="17"/>
  <c r="AA439" i="17"/>
  <c r="O618" i="17"/>
  <c r="W608" i="17"/>
  <c r="L603" i="17"/>
  <c r="Z593" i="17"/>
  <c r="O588" i="17"/>
  <c r="W578" i="17"/>
  <c r="L573" i="17"/>
  <c r="Z563" i="17"/>
  <c r="O558" i="17"/>
  <c r="W548" i="17"/>
  <c r="L543" i="17"/>
  <c r="Z533" i="17"/>
  <c r="O528" i="17"/>
  <c r="W518" i="17"/>
  <c r="L513" i="17"/>
  <c r="Z503" i="17"/>
  <c r="O498" i="17"/>
  <c r="W488" i="17"/>
  <c r="L483" i="17"/>
  <c r="Z473" i="17"/>
  <c r="O464" i="17"/>
  <c r="W454" i="17"/>
  <c r="L449" i="17"/>
  <c r="Z618" i="17"/>
  <c r="O613" i="17"/>
  <c r="W603" i="17"/>
  <c r="L598" i="17"/>
  <c r="Z588" i="17"/>
  <c r="O583" i="17"/>
  <c r="W573" i="17"/>
  <c r="L568" i="17"/>
  <c r="Z558" i="17"/>
  <c r="O553" i="17"/>
  <c r="W543" i="17"/>
  <c r="L538" i="17"/>
  <c r="Z528" i="17"/>
  <c r="O523" i="17"/>
  <c r="W513" i="17"/>
  <c r="L508" i="17"/>
  <c r="Z498" i="17"/>
  <c r="O493" i="17"/>
  <c r="W483" i="17"/>
  <c r="L478" i="17"/>
  <c r="Z464" i="17"/>
  <c r="O459" i="17"/>
  <c r="W449" i="17"/>
  <c r="L444" i="17"/>
  <c r="Z613" i="17"/>
  <c r="O608" i="17"/>
  <c r="W598" i="17"/>
  <c r="L593" i="17"/>
  <c r="Z583" i="17"/>
  <c r="O578" i="17"/>
  <c r="W568" i="17"/>
  <c r="L563" i="17"/>
  <c r="Z553" i="17"/>
  <c r="O548" i="17"/>
  <c r="W538" i="17"/>
  <c r="L533" i="17"/>
  <c r="Z523" i="17"/>
  <c r="O518" i="17"/>
  <c r="W508" i="17"/>
  <c r="L503" i="17"/>
  <c r="Z493" i="17"/>
  <c r="O488" i="17"/>
  <c r="W478" i="17"/>
  <c r="L473" i="17"/>
  <c r="Z459" i="17"/>
  <c r="O454" i="17"/>
  <c r="W444" i="17"/>
  <c r="J598" i="17"/>
  <c r="X558" i="17"/>
  <c r="J508" i="17"/>
  <c r="X459" i="17"/>
  <c r="W439" i="17"/>
  <c r="G434" i="17"/>
  <c r="U424" i="17"/>
  <c r="D419" i="17"/>
  <c r="R409" i="17"/>
  <c r="G404" i="17"/>
  <c r="U394" i="17"/>
  <c r="D389" i="17"/>
  <c r="R379" i="17"/>
  <c r="G374" i="17"/>
  <c r="U364" i="17"/>
  <c r="D359" i="17"/>
  <c r="R349" i="17"/>
  <c r="G344" i="17"/>
  <c r="U334" i="17"/>
  <c r="D329" i="17"/>
  <c r="R319" i="17"/>
  <c r="G310" i="17"/>
  <c r="U300" i="17"/>
  <c r="D295" i="17"/>
  <c r="R285" i="17"/>
  <c r="G280" i="17"/>
  <c r="U270" i="17"/>
  <c r="D265" i="17"/>
  <c r="R255" i="17"/>
  <c r="G250" i="17"/>
  <c r="U240" i="17"/>
  <c r="D235" i="17"/>
  <c r="R225" i="17"/>
  <c r="G220" i="17"/>
  <c r="U210" i="17"/>
  <c r="D205" i="17"/>
  <c r="R195" i="17"/>
  <c r="K593" i="17"/>
  <c r="Y553" i="17"/>
  <c r="K503" i="17"/>
  <c r="S459" i="17"/>
  <c r="V439" i="17"/>
  <c r="F434" i="17"/>
  <c r="T424" i="17"/>
  <c r="I419" i="17"/>
  <c r="Q409" i="17"/>
  <c r="F404" i="17"/>
  <c r="T394" i="17"/>
  <c r="I389" i="17"/>
  <c r="Q379" i="17"/>
  <c r="F374" i="17"/>
  <c r="T364" i="17"/>
  <c r="I359" i="17"/>
  <c r="Q349" i="17"/>
  <c r="F344" i="17"/>
  <c r="T334" i="17"/>
  <c r="I329" i="17"/>
  <c r="Q319" i="17"/>
  <c r="F310" i="17"/>
  <c r="T300" i="17"/>
  <c r="I295" i="17"/>
  <c r="Q285" i="17"/>
  <c r="F280" i="17"/>
  <c r="T270" i="17"/>
  <c r="I265" i="17"/>
  <c r="Q255" i="17"/>
  <c r="F250" i="17"/>
  <c r="T240" i="17"/>
  <c r="E593" i="17"/>
  <c r="S553" i="17"/>
  <c r="E503" i="17"/>
  <c r="R459" i="17"/>
  <c r="T439" i="17"/>
  <c r="E434" i="17"/>
  <c r="S424" i="17"/>
  <c r="H419" i="17"/>
  <c r="P409" i="17"/>
  <c r="E404" i="17"/>
  <c r="S394" i="17"/>
  <c r="H389" i="17"/>
  <c r="P379" i="17"/>
  <c r="E374" i="17"/>
  <c r="S364" i="17"/>
  <c r="H359" i="17"/>
  <c r="P349" i="17"/>
  <c r="E344" i="17"/>
  <c r="S334" i="17"/>
  <c r="H329" i="17"/>
  <c r="P319" i="17"/>
  <c r="E310" i="17"/>
  <c r="S300" i="17"/>
  <c r="H295" i="17"/>
  <c r="P285" i="17"/>
  <c r="E280" i="17"/>
  <c r="S270" i="17"/>
  <c r="H265" i="17"/>
  <c r="P255" i="17"/>
  <c r="E250" i="17"/>
  <c r="S240" i="17"/>
  <c r="H235" i="17"/>
  <c r="M613" i="17"/>
  <c r="AA573" i="17"/>
  <c r="M523" i="17"/>
  <c r="AA483" i="17"/>
  <c r="D444" i="17"/>
  <c r="P434" i="17"/>
  <c r="E429" i="17"/>
  <c r="S419" i="17"/>
  <c r="H414" i="17"/>
  <c r="P404" i="17"/>
  <c r="E399" i="17"/>
  <c r="S389" i="17"/>
  <c r="H384" i="17"/>
  <c r="N578" i="17"/>
  <c r="V538" i="17"/>
  <c r="N488" i="17"/>
  <c r="T449" i="17"/>
  <c r="AA434" i="17"/>
  <c r="J429" i="17"/>
  <c r="X419" i="17"/>
  <c r="M414" i="17"/>
  <c r="AA404" i="17"/>
  <c r="J399" i="17"/>
  <c r="X389" i="17"/>
  <c r="M384" i="17"/>
  <c r="AA374" i="17"/>
  <c r="J369" i="17"/>
  <c r="X359" i="17"/>
  <c r="M354" i="17"/>
  <c r="AA344" i="17"/>
  <c r="J339" i="17"/>
  <c r="X329" i="17"/>
  <c r="M324" i="17"/>
  <c r="AA310" i="17"/>
  <c r="J305" i="17"/>
  <c r="X295" i="17"/>
  <c r="M290" i="17"/>
  <c r="AA280" i="17"/>
  <c r="J275" i="17"/>
  <c r="X265" i="17"/>
  <c r="M260" i="17"/>
  <c r="AA250" i="17"/>
  <c r="J245" i="17"/>
  <c r="X235" i="17"/>
  <c r="M230" i="17"/>
  <c r="AA220" i="17"/>
  <c r="J215" i="17"/>
  <c r="X205" i="17"/>
  <c r="M200" i="17"/>
  <c r="AA190" i="17"/>
  <c r="V11" i="17"/>
  <c r="O16" i="17"/>
  <c r="Y26" i="17"/>
  <c r="L31" i="17"/>
  <c r="V41" i="17"/>
  <c r="O46" i="17"/>
  <c r="Y56" i="17"/>
  <c r="L61" i="17"/>
  <c r="V71" i="17"/>
  <c r="O76" i="17"/>
  <c r="Y86" i="17"/>
  <c r="L91" i="17"/>
  <c r="V101" i="17"/>
  <c r="O106" i="17"/>
  <c r="Y116" i="17"/>
  <c r="L121" i="17"/>
  <c r="V131" i="17"/>
  <c r="O136" i="17"/>
  <c r="Y146" i="17"/>
  <c r="L151" i="17"/>
  <c r="E156" i="17"/>
  <c r="V165" i="17"/>
  <c r="O170" i="17"/>
  <c r="Y180" i="17"/>
  <c r="L185" i="17"/>
  <c r="F210" i="17"/>
  <c r="M215" i="17"/>
  <c r="T220" i="17"/>
  <c r="E235" i="17"/>
  <c r="Z280" i="17"/>
  <c r="T290" i="17"/>
  <c r="AA319" i="17"/>
  <c r="U339" i="17"/>
  <c r="D364" i="17"/>
  <c r="W389" i="17"/>
  <c r="E50" i="5"/>
  <c r="G50" i="5"/>
  <c r="F50" i="5"/>
  <c r="E83" i="5"/>
  <c r="G83" i="5"/>
  <c r="F83" i="5"/>
  <c r="P174" i="10"/>
  <c r="Q11" i="10"/>
  <c r="D16" i="10"/>
  <c r="T26" i="10"/>
  <c r="G31" i="10"/>
  <c r="Q41" i="10"/>
  <c r="D46" i="10"/>
  <c r="W11" i="10"/>
  <c r="J16" i="10"/>
  <c r="Z26" i="10"/>
  <c r="M31" i="10"/>
  <c r="W41" i="10"/>
  <c r="J46" i="10"/>
  <c r="F36" i="10"/>
  <c r="E41" i="10"/>
  <c r="P46" i="10"/>
  <c r="O51" i="10"/>
  <c r="Y61" i="10"/>
  <c r="L66" i="10"/>
  <c r="V76" i="10"/>
  <c r="O81" i="10"/>
  <c r="Y91" i="10"/>
  <c r="L96" i="10"/>
  <c r="V106" i="10"/>
  <c r="O111" i="10"/>
  <c r="Y121" i="10"/>
  <c r="L126" i="10"/>
  <c r="J131" i="10"/>
  <c r="X136" i="10"/>
  <c r="D174" i="10"/>
  <c r="L11" i="10"/>
  <c r="V21" i="10"/>
  <c r="O26" i="10"/>
  <c r="Y36" i="10"/>
  <c r="L41" i="10"/>
  <c r="V51" i="10"/>
  <c r="O56" i="10"/>
  <c r="Y66" i="10"/>
  <c r="L71" i="10"/>
  <c r="V81" i="10"/>
  <c r="O86" i="10"/>
  <c r="Y96" i="10"/>
  <c r="L101" i="10"/>
  <c r="V111" i="10"/>
  <c r="O116" i="10"/>
  <c r="Y126" i="10"/>
  <c r="V146" i="10"/>
  <c r="T156" i="10"/>
  <c r="G11" i="10"/>
  <c r="Q21" i="10"/>
  <c r="D26" i="10"/>
  <c r="T36" i="10"/>
  <c r="G41" i="10"/>
  <c r="Q51" i="10"/>
  <c r="D56" i="10"/>
  <c r="T66" i="10"/>
  <c r="G71" i="10"/>
  <c r="Q81" i="10"/>
  <c r="D86" i="10"/>
  <c r="T96" i="10"/>
  <c r="G101" i="10"/>
  <c r="Q111" i="10"/>
  <c r="D116" i="10"/>
  <c r="T126" i="10"/>
  <c r="V131" i="10"/>
  <c r="Y146" i="10"/>
  <c r="Y156" i="10"/>
  <c r="S16" i="10"/>
  <c r="F21" i="10"/>
  <c r="P31" i="10"/>
  <c r="I36" i="10"/>
  <c r="S46" i="10"/>
  <c r="F51" i="10"/>
  <c r="P61" i="10"/>
  <c r="I66" i="10"/>
  <c r="L36" i="10"/>
  <c r="K41" i="10"/>
  <c r="V46" i="10"/>
  <c r="U51" i="10"/>
  <c r="H56" i="10"/>
  <c r="R66" i="10"/>
  <c r="E71" i="10"/>
  <c r="U81" i="10"/>
  <c r="H86" i="10"/>
  <c r="R96" i="10"/>
  <c r="E101" i="10"/>
  <c r="U111" i="10"/>
  <c r="H116" i="10"/>
  <c r="R126" i="10"/>
  <c r="S131" i="10"/>
  <c r="I146" i="10"/>
  <c r="V174" i="10"/>
  <c r="R11" i="10"/>
  <c r="E16" i="10"/>
  <c r="U26" i="10"/>
  <c r="H31" i="10"/>
  <c r="R41" i="10"/>
  <c r="E46" i="10"/>
  <c r="U56" i="10"/>
  <c r="H61" i="10"/>
  <c r="R71" i="10"/>
  <c r="E76" i="10"/>
  <c r="U86" i="10"/>
  <c r="H91" i="10"/>
  <c r="R101" i="10"/>
  <c r="E106" i="10"/>
  <c r="U116" i="10"/>
  <c r="H121" i="10"/>
  <c r="K141" i="10"/>
  <c r="M164" i="10"/>
  <c r="M11" i="10"/>
  <c r="W21" i="10"/>
  <c r="J26" i="10"/>
  <c r="Z36" i="10"/>
  <c r="M41" i="10"/>
  <c r="W51" i="10"/>
  <c r="J56" i="10"/>
  <c r="Z66" i="10"/>
  <c r="M71" i="10"/>
  <c r="W81" i="10"/>
  <c r="J86" i="10"/>
  <c r="Z96" i="10"/>
  <c r="M101" i="10"/>
  <c r="W111" i="10"/>
  <c r="J116" i="10"/>
  <c r="Z126" i="10"/>
  <c r="N141" i="10"/>
  <c r="R164" i="10"/>
  <c r="I21" i="10"/>
  <c r="H26" i="10"/>
  <c r="S31" i="10"/>
  <c r="R36" i="10"/>
  <c r="AA51" i="10"/>
  <c r="N56" i="10"/>
  <c r="X66" i="10"/>
  <c r="K71" i="10"/>
  <c r="AA81" i="10"/>
  <c r="N86" i="10"/>
  <c r="X96" i="10"/>
  <c r="K101" i="10"/>
  <c r="AA111" i="10"/>
  <c r="N116" i="10"/>
  <c r="X126" i="10"/>
  <c r="U146" i="10"/>
  <c r="S156" i="10"/>
  <c r="X11" i="10"/>
  <c r="K16" i="10"/>
  <c r="AA26" i="10"/>
  <c r="N31" i="10"/>
  <c r="X41" i="10"/>
  <c r="K46" i="10"/>
  <c r="AA56" i="10"/>
  <c r="N61" i="10"/>
  <c r="X71" i="10"/>
  <c r="K76" i="10"/>
  <c r="AA86" i="10"/>
  <c r="N91" i="10"/>
  <c r="X101" i="10"/>
  <c r="K106" i="10"/>
  <c r="AA116" i="10"/>
  <c r="N121" i="10"/>
  <c r="W141" i="10"/>
  <c r="H151" i="10"/>
  <c r="K169" i="10"/>
  <c r="S11" i="10"/>
  <c r="F16" i="10"/>
  <c r="P26" i="10"/>
  <c r="I31" i="10"/>
  <c r="S41" i="10"/>
  <c r="F46" i="10"/>
  <c r="P56" i="10"/>
  <c r="I61" i="10"/>
  <c r="S71" i="10"/>
  <c r="F76" i="10"/>
  <c r="P86" i="10"/>
  <c r="I91" i="10"/>
  <c r="S101" i="10"/>
  <c r="F106" i="10"/>
  <c r="P116" i="10"/>
  <c r="I121" i="10"/>
  <c r="Z141" i="10"/>
  <c r="I151" i="10"/>
  <c r="L169" i="10"/>
  <c r="O21" i="10"/>
  <c r="N26" i="10"/>
  <c r="Y31" i="10"/>
  <c r="X36" i="10"/>
  <c r="T56" i="10"/>
  <c r="G61" i="10"/>
  <c r="Q71" i="10"/>
  <c r="D76" i="10"/>
  <c r="T86" i="10"/>
  <c r="G91" i="10"/>
  <c r="Q101" i="10"/>
  <c r="D106" i="10"/>
  <c r="T116" i="10"/>
  <c r="G121" i="10"/>
  <c r="J141" i="10"/>
  <c r="L164" i="10"/>
  <c r="Q16" i="10"/>
  <c r="D21" i="10"/>
  <c r="T31" i="10"/>
  <c r="G36" i="10"/>
  <c r="Q46" i="10"/>
  <c r="D51" i="10"/>
  <c r="T61" i="10"/>
  <c r="G66" i="10"/>
  <c r="Q76" i="10"/>
  <c r="D81" i="10"/>
  <c r="T91" i="10"/>
  <c r="G96" i="10"/>
  <c r="Q106" i="10"/>
  <c r="D111" i="10"/>
  <c r="T121" i="10"/>
  <c r="G126" i="10"/>
  <c r="O136" i="10"/>
  <c r="Z151" i="10"/>
  <c r="E174" i="10"/>
  <c r="Y11" i="10"/>
  <c r="L16" i="10"/>
  <c r="V26" i="10"/>
  <c r="O31" i="10"/>
  <c r="Y41" i="10"/>
  <c r="L46" i="10"/>
  <c r="V56" i="10"/>
  <c r="O61" i="10"/>
  <c r="Y71" i="10"/>
  <c r="L76" i="10"/>
  <c r="V86" i="10"/>
  <c r="O91" i="10"/>
  <c r="Y101" i="10"/>
  <c r="L106" i="10"/>
  <c r="V116" i="10"/>
  <c r="O121" i="10"/>
  <c r="E136" i="10"/>
  <c r="AA151" i="10"/>
  <c r="J174" i="10"/>
  <c r="N11" i="10"/>
  <c r="X21" i="10"/>
  <c r="K26" i="10"/>
  <c r="AA36" i="10"/>
  <c r="N41" i="10"/>
  <c r="X51" i="10"/>
  <c r="K56" i="10"/>
  <c r="AA66" i="10"/>
  <c r="N71" i="10"/>
  <c r="X81" i="10"/>
  <c r="K86" i="10"/>
  <c r="AA96" i="10"/>
  <c r="N101" i="10"/>
  <c r="X111" i="10"/>
  <c r="K116" i="10"/>
  <c r="AA126" i="10"/>
  <c r="D141" i="10"/>
  <c r="Q169" i="10"/>
  <c r="E11" i="10"/>
  <c r="P16" i="10"/>
  <c r="U21" i="10"/>
  <c r="Z56" i="10"/>
  <c r="M61" i="10"/>
  <c r="W71" i="10"/>
  <c r="J76" i="10"/>
  <c r="Z86" i="10"/>
  <c r="M91" i="10"/>
  <c r="W101" i="10"/>
  <c r="J106" i="10"/>
  <c r="Z116" i="10"/>
  <c r="M121" i="10"/>
  <c r="V141" i="10"/>
  <c r="F169" i="10"/>
  <c r="W16" i="10"/>
  <c r="J21" i="10"/>
  <c r="Z31" i="10"/>
  <c r="M36" i="10"/>
  <c r="W46" i="10"/>
  <c r="J51" i="10"/>
  <c r="Z61" i="10"/>
  <c r="M66" i="10"/>
  <c r="W76" i="10"/>
  <c r="J81" i="10"/>
  <c r="Z91" i="10"/>
  <c r="M96" i="10"/>
  <c r="W106" i="10"/>
  <c r="J111" i="10"/>
  <c r="Z121" i="10"/>
  <c r="M126" i="10"/>
  <c r="L131" i="10"/>
  <c r="AA136" i="10"/>
  <c r="W174" i="10"/>
  <c r="R16" i="10"/>
  <c r="E21" i="10"/>
  <c r="U31" i="10"/>
  <c r="H36" i="10"/>
  <c r="R46" i="10"/>
  <c r="E51" i="10"/>
  <c r="U61" i="10"/>
  <c r="H66" i="10"/>
  <c r="R76" i="10"/>
  <c r="E81" i="10"/>
  <c r="U91" i="10"/>
  <c r="H96" i="10"/>
  <c r="R106" i="10"/>
  <c r="E111" i="10"/>
  <c r="U121" i="10"/>
  <c r="H126" i="10"/>
  <c r="D131" i="10"/>
  <c r="Q136" i="10"/>
  <c r="T11" i="10"/>
  <c r="G16" i="10"/>
  <c r="Q26" i="10"/>
  <c r="D31" i="10"/>
  <c r="T41" i="10"/>
  <c r="G46" i="10"/>
  <c r="Q56" i="10"/>
  <c r="D61" i="10"/>
  <c r="T71" i="10"/>
  <c r="G76" i="10"/>
  <c r="Q86" i="10"/>
  <c r="D91" i="10"/>
  <c r="T101" i="10"/>
  <c r="G106" i="10"/>
  <c r="Q116" i="10"/>
  <c r="D121" i="10"/>
  <c r="P141" i="10"/>
  <c r="N151" i="10"/>
  <c r="K174" i="10"/>
  <c r="I81" i="10"/>
  <c r="F126" i="10"/>
  <c r="P21" i="10"/>
  <c r="S66" i="10"/>
  <c r="P111" i="10"/>
  <c r="K21" i="10"/>
  <c r="N66" i="10"/>
  <c r="K111" i="10"/>
  <c r="L21" i="10"/>
  <c r="O36" i="10"/>
  <c r="L51" i="10"/>
  <c r="O66" i="10"/>
  <c r="I96" i="10"/>
  <c r="H101" i="10"/>
  <c r="S106" i="10"/>
  <c r="R111" i="10"/>
  <c r="F131" i="10"/>
  <c r="H156" i="10"/>
  <c r="I11" i="10"/>
  <c r="S21" i="10"/>
  <c r="F26" i="10"/>
  <c r="P36" i="10"/>
  <c r="I41" i="10"/>
  <c r="S51" i="10"/>
  <c r="F56" i="10"/>
  <c r="P66" i="10"/>
  <c r="I71" i="10"/>
  <c r="S81" i="10"/>
  <c r="F86" i="10"/>
  <c r="P96" i="10"/>
  <c r="I101" i="10"/>
  <c r="S111" i="10"/>
  <c r="F116" i="10"/>
  <c r="P126" i="10"/>
  <c r="P131" i="10"/>
  <c r="D146" i="10"/>
  <c r="X164" i="10"/>
  <c r="W615" i="10"/>
  <c r="L610" i="10"/>
  <c r="Z600" i="10"/>
  <c r="O595" i="10"/>
  <c r="W585" i="10"/>
  <c r="L580" i="10"/>
  <c r="Z570" i="10"/>
  <c r="O565" i="10"/>
  <c r="W555" i="10"/>
  <c r="L550" i="10"/>
  <c r="Z540" i="10"/>
  <c r="O535" i="10"/>
  <c r="W525" i="10"/>
  <c r="L520" i="10"/>
  <c r="Z510" i="10"/>
  <c r="O505" i="10"/>
  <c r="W495" i="10"/>
  <c r="L490" i="10"/>
  <c r="Z480" i="10"/>
  <c r="O475" i="10"/>
  <c r="W462" i="10"/>
  <c r="L457" i="10"/>
  <c r="Z447" i="10"/>
  <c r="O442" i="10"/>
  <c r="W432" i="10"/>
  <c r="L427" i="10"/>
  <c r="Z417" i="10"/>
  <c r="O412" i="10"/>
  <c r="W402" i="10"/>
  <c r="L397" i="10"/>
  <c r="Z387" i="10"/>
  <c r="O382" i="10"/>
  <c r="W372" i="10"/>
  <c r="L367" i="10"/>
  <c r="Z357" i="10"/>
  <c r="O352" i="10"/>
  <c r="W342" i="10"/>
  <c r="L337" i="10"/>
  <c r="Z327" i="10"/>
  <c r="O322" i="10"/>
  <c r="W309" i="10"/>
  <c r="L304" i="10"/>
  <c r="Z294" i="10"/>
  <c r="O289" i="10"/>
  <c r="W279" i="10"/>
  <c r="L274" i="10"/>
  <c r="Z264" i="10"/>
  <c r="O259" i="10"/>
  <c r="W249" i="10"/>
  <c r="L244" i="10"/>
  <c r="Z234" i="10"/>
  <c r="O229" i="10"/>
  <c r="W219" i="10"/>
  <c r="L214" i="10"/>
  <c r="Z204" i="10"/>
  <c r="O199" i="10"/>
  <c r="W189" i="10"/>
  <c r="L184" i="10"/>
  <c r="Z174" i="10"/>
  <c r="O169" i="10"/>
  <c r="W156" i="10"/>
  <c r="L151" i="10"/>
  <c r="W610" i="10"/>
  <c r="L605" i="10"/>
  <c r="Z595" i="10"/>
  <c r="O590" i="10"/>
  <c r="W580" i="10"/>
  <c r="L575" i="10"/>
  <c r="Z565" i="10"/>
  <c r="O560" i="10"/>
  <c r="W550" i="10"/>
  <c r="L545" i="10"/>
  <c r="Z535" i="10"/>
  <c r="O530" i="10"/>
  <c r="W520" i="10"/>
  <c r="L515" i="10"/>
  <c r="Z505" i="10"/>
  <c r="O500" i="10"/>
  <c r="W490" i="10"/>
  <c r="L485" i="10"/>
  <c r="Z475" i="10"/>
  <c r="O470" i="10"/>
  <c r="W457" i="10"/>
  <c r="L452" i="10"/>
  <c r="Z442" i="10"/>
  <c r="O437" i="10"/>
  <c r="W427" i="10"/>
  <c r="L422" i="10"/>
  <c r="Z412" i="10"/>
  <c r="O407" i="10"/>
  <c r="W397" i="10"/>
  <c r="L392" i="10"/>
  <c r="Z382" i="10"/>
  <c r="O377" i="10"/>
  <c r="W367" i="10"/>
  <c r="L362" i="10"/>
  <c r="Z352" i="10"/>
  <c r="O347" i="10"/>
  <c r="W337" i="10"/>
  <c r="L332" i="10"/>
  <c r="Z322" i="10"/>
  <c r="O317" i="10"/>
  <c r="W304" i="10"/>
  <c r="L299" i="10"/>
  <c r="Z289" i="10"/>
  <c r="O284" i="10"/>
  <c r="W274" i="10"/>
  <c r="L269" i="10"/>
  <c r="Z259" i="10"/>
  <c r="O254" i="10"/>
  <c r="W244" i="10"/>
  <c r="L239" i="10"/>
  <c r="Z229" i="10"/>
  <c r="O224" i="10"/>
  <c r="W214" i="10"/>
  <c r="L209" i="10"/>
  <c r="Z199" i="10"/>
  <c r="O194" i="10"/>
  <c r="W184" i="10"/>
  <c r="L179" i="10"/>
  <c r="Z169" i="10"/>
  <c r="O164" i="10"/>
  <c r="W151" i="10"/>
  <c r="L146" i="10"/>
  <c r="Z136" i="10"/>
  <c r="O131" i="10"/>
  <c r="V610" i="10"/>
  <c r="K605" i="10"/>
  <c r="Y595" i="10"/>
  <c r="N590" i="10"/>
  <c r="V580" i="10"/>
  <c r="K575" i="10"/>
  <c r="Y565" i="10"/>
  <c r="N560" i="10"/>
  <c r="V550" i="10"/>
  <c r="K545" i="10"/>
  <c r="Y535" i="10"/>
  <c r="N530" i="10"/>
  <c r="V520" i="10"/>
  <c r="K515" i="10"/>
  <c r="Y505" i="10"/>
  <c r="N500" i="10"/>
  <c r="V490" i="10"/>
  <c r="K485" i="10"/>
  <c r="Y475" i="10"/>
  <c r="N470" i="10"/>
  <c r="V457" i="10"/>
  <c r="K452" i="10"/>
  <c r="Y442" i="10"/>
  <c r="N437" i="10"/>
  <c r="V427" i="10"/>
  <c r="K422" i="10"/>
  <c r="Y412" i="10"/>
  <c r="N407" i="10"/>
  <c r="V397" i="10"/>
  <c r="K392" i="10"/>
  <c r="Y382" i="10"/>
  <c r="N377" i="10"/>
  <c r="V367" i="10"/>
  <c r="K362" i="10"/>
  <c r="Y352" i="10"/>
  <c r="N347" i="10"/>
  <c r="V337" i="10"/>
  <c r="K332" i="10"/>
  <c r="Y322" i="10"/>
  <c r="N317" i="10"/>
  <c r="V304" i="10"/>
  <c r="K299" i="10"/>
  <c r="Y289" i="10"/>
  <c r="N284" i="10"/>
  <c r="V274" i="10"/>
  <c r="K269" i="10"/>
  <c r="Y259" i="10"/>
  <c r="N254" i="10"/>
  <c r="V244" i="10"/>
  <c r="K239" i="10"/>
  <c r="Y229" i="10"/>
  <c r="N224" i="10"/>
  <c r="V214" i="10"/>
  <c r="K209" i="10"/>
  <c r="Y199" i="10"/>
  <c r="N194" i="10"/>
  <c r="V184" i="10"/>
  <c r="K179" i="10"/>
  <c r="Y169" i="10"/>
  <c r="N164" i="10"/>
  <c r="S61" i="10"/>
  <c r="P106" i="10"/>
  <c r="I26" i="10"/>
  <c r="F71" i="10"/>
  <c r="I116" i="10"/>
  <c r="J146" i="10"/>
  <c r="X46" i="10"/>
  <c r="AA91" i="10"/>
  <c r="M146" i="10"/>
  <c r="R21" i="10"/>
  <c r="U36" i="10"/>
  <c r="R51" i="10"/>
  <c r="U66" i="10"/>
  <c r="J91" i="10"/>
  <c r="O96" i="10"/>
  <c r="Z101" i="10"/>
  <c r="Y106" i="10"/>
  <c r="N131" i="10"/>
  <c r="Z156" i="10"/>
  <c r="O11" i="10"/>
  <c r="Y21" i="10"/>
  <c r="L26" i="10"/>
  <c r="V36" i="10"/>
  <c r="O41" i="10"/>
  <c r="Y51" i="10"/>
  <c r="L56" i="10"/>
  <c r="V66" i="10"/>
  <c r="O71" i="10"/>
  <c r="Y81" i="10"/>
  <c r="L86" i="10"/>
  <c r="V96" i="10"/>
  <c r="O101" i="10"/>
  <c r="Y111" i="10"/>
  <c r="L116" i="10"/>
  <c r="V126" i="10"/>
  <c r="Y131" i="10"/>
  <c r="P146" i="10"/>
  <c r="R169" i="10"/>
  <c r="Q615" i="10"/>
  <c r="F610" i="10"/>
  <c r="T600" i="10"/>
  <c r="I595" i="10"/>
  <c r="Q585" i="10"/>
  <c r="F580" i="10"/>
  <c r="T570" i="10"/>
  <c r="I565" i="10"/>
  <c r="Q555" i="10"/>
  <c r="F550" i="10"/>
  <c r="T540" i="10"/>
  <c r="I535" i="10"/>
  <c r="Q525" i="10"/>
  <c r="F520" i="10"/>
  <c r="T510" i="10"/>
  <c r="I505" i="10"/>
  <c r="Q495" i="10"/>
  <c r="F490" i="10"/>
  <c r="T480" i="10"/>
  <c r="I475" i="10"/>
  <c r="Q462" i="10"/>
  <c r="F457" i="10"/>
  <c r="T447" i="10"/>
  <c r="I442" i="10"/>
  <c r="Q432" i="10"/>
  <c r="F427" i="10"/>
  <c r="T417" i="10"/>
  <c r="I412" i="10"/>
  <c r="Q402" i="10"/>
  <c r="F397" i="10"/>
  <c r="T387" i="10"/>
  <c r="I382" i="10"/>
  <c r="Q372" i="10"/>
  <c r="F367" i="10"/>
  <c r="T357" i="10"/>
  <c r="I352" i="10"/>
  <c r="Q342" i="10"/>
  <c r="F337" i="10"/>
  <c r="T327" i="10"/>
  <c r="I322" i="10"/>
  <c r="Q309" i="10"/>
  <c r="F304" i="10"/>
  <c r="T294" i="10"/>
  <c r="I289" i="10"/>
  <c r="Q279" i="10"/>
  <c r="F274" i="10"/>
  <c r="T264" i="10"/>
  <c r="I259" i="10"/>
  <c r="Q249" i="10"/>
  <c r="F244" i="10"/>
  <c r="T234" i="10"/>
  <c r="I229" i="10"/>
  <c r="Q219" i="10"/>
  <c r="F214" i="10"/>
  <c r="T204" i="10"/>
  <c r="I199" i="10"/>
  <c r="Q189" i="10"/>
  <c r="F184" i="10"/>
  <c r="T174" i="10"/>
  <c r="I169" i="10"/>
  <c r="Q156" i="10"/>
  <c r="F151" i="10"/>
  <c r="Q610" i="10"/>
  <c r="F605" i="10"/>
  <c r="T595" i="10"/>
  <c r="I590" i="10"/>
  <c r="Q580" i="10"/>
  <c r="F575" i="10"/>
  <c r="T565" i="10"/>
  <c r="I560" i="10"/>
  <c r="Q550" i="10"/>
  <c r="F545" i="10"/>
  <c r="T535" i="10"/>
  <c r="I530" i="10"/>
  <c r="Q520" i="10"/>
  <c r="F515" i="10"/>
  <c r="F66" i="10"/>
  <c r="I111" i="10"/>
  <c r="L136" i="10"/>
  <c r="P51" i="10"/>
  <c r="S96" i="10"/>
  <c r="K51" i="10"/>
  <c r="N96" i="10"/>
  <c r="G156" i="10"/>
  <c r="M16" i="10"/>
  <c r="J31" i="10"/>
  <c r="M46" i="10"/>
  <c r="J61" i="10"/>
  <c r="F81" i="10"/>
  <c r="E86" i="10"/>
  <c r="P91" i="10"/>
  <c r="U96" i="10"/>
  <c r="I126" i="10"/>
  <c r="X131" i="10"/>
  <c r="S164" i="10"/>
  <c r="U11" i="10"/>
  <c r="H16" i="10"/>
  <c r="R26" i="10"/>
  <c r="E31" i="10"/>
  <c r="U41" i="10"/>
  <c r="H46" i="10"/>
  <c r="R56" i="10"/>
  <c r="E61" i="10"/>
  <c r="U71" i="10"/>
  <c r="H76" i="10"/>
  <c r="R86" i="10"/>
  <c r="E91" i="10"/>
  <c r="U101" i="10"/>
  <c r="H106" i="10"/>
  <c r="R116" i="10"/>
  <c r="E121" i="10"/>
  <c r="E141" i="10"/>
  <c r="K615" i="10"/>
  <c r="Y605" i="10"/>
  <c r="N600" i="10"/>
  <c r="V590" i="10"/>
  <c r="K585" i="10"/>
  <c r="Y575" i="10"/>
  <c r="N570" i="10"/>
  <c r="V560" i="10"/>
  <c r="K555" i="10"/>
  <c r="Y545" i="10"/>
  <c r="N540" i="10"/>
  <c r="V530" i="10"/>
  <c r="K525" i="10"/>
  <c r="Y515" i="10"/>
  <c r="N510" i="10"/>
  <c r="V500" i="10"/>
  <c r="K495" i="10"/>
  <c r="Y485" i="10"/>
  <c r="N480" i="10"/>
  <c r="V470" i="10"/>
  <c r="K462" i="10"/>
  <c r="Y452" i="10"/>
  <c r="N447" i="10"/>
  <c r="V437" i="10"/>
  <c r="K432" i="10"/>
  <c r="Y422" i="10"/>
  <c r="N417" i="10"/>
  <c r="V407" i="10"/>
  <c r="K402" i="10"/>
  <c r="Y392" i="10"/>
  <c r="N387" i="10"/>
  <c r="V377" i="10"/>
  <c r="K372" i="10"/>
  <c r="Y362" i="10"/>
  <c r="N357" i="10"/>
  <c r="V347" i="10"/>
  <c r="K342" i="10"/>
  <c r="Y332" i="10"/>
  <c r="N327" i="10"/>
  <c r="V317" i="10"/>
  <c r="K309" i="10"/>
  <c r="Y299" i="10"/>
  <c r="N294" i="10"/>
  <c r="V284" i="10"/>
  <c r="K279" i="10"/>
  <c r="Y269" i="10"/>
  <c r="N264" i="10"/>
  <c r="V254" i="10"/>
  <c r="K249" i="10"/>
  <c r="Y239" i="10"/>
  <c r="N234" i="10"/>
  <c r="V224" i="10"/>
  <c r="K219" i="10"/>
  <c r="Y209" i="10"/>
  <c r="N204" i="10"/>
  <c r="V194" i="10"/>
  <c r="K189" i="10"/>
  <c r="Y179" i="10"/>
  <c r="N174" i="10"/>
  <c r="V164" i="10"/>
  <c r="K156" i="10"/>
  <c r="V615" i="10"/>
  <c r="K610" i="10"/>
  <c r="Y600" i="10"/>
  <c r="N595" i="10"/>
  <c r="V585" i="10"/>
  <c r="K580" i="10"/>
  <c r="K11" i="10"/>
  <c r="S91" i="10"/>
  <c r="F11" i="10"/>
  <c r="I56" i="10"/>
  <c r="F101" i="10"/>
  <c r="AA31" i="10"/>
  <c r="X76" i="10"/>
  <c r="AA121" i="10"/>
  <c r="Y16" i="10"/>
  <c r="V31" i="10"/>
  <c r="Y46" i="10"/>
  <c r="V61" i="10"/>
  <c r="M76" i="10"/>
  <c r="L81" i="10"/>
  <c r="W86" i="10"/>
  <c r="V91" i="10"/>
  <c r="J121" i="10"/>
  <c r="O126" i="10"/>
  <c r="F136" i="10"/>
  <c r="O146" i="10"/>
  <c r="AA11" i="10"/>
  <c r="N16" i="10"/>
  <c r="X26" i="10"/>
  <c r="K31" i="10"/>
  <c r="AA41" i="10"/>
  <c r="N46" i="10"/>
  <c r="X56" i="10"/>
  <c r="K61" i="10"/>
  <c r="AA71" i="10"/>
  <c r="N76" i="10"/>
  <c r="X86" i="10"/>
  <c r="K91" i="10"/>
  <c r="AA101" i="10"/>
  <c r="N106" i="10"/>
  <c r="X116" i="10"/>
  <c r="K121" i="10"/>
  <c r="Q141" i="10"/>
  <c r="O151" i="10"/>
  <c r="E615" i="10"/>
  <c r="S605" i="10"/>
  <c r="H600" i="10"/>
  <c r="P590" i="10"/>
  <c r="E585" i="10"/>
  <c r="S575" i="10"/>
  <c r="H570" i="10"/>
  <c r="P560" i="10"/>
  <c r="E555" i="10"/>
  <c r="S545" i="10"/>
  <c r="H540" i="10"/>
  <c r="P530" i="10"/>
  <c r="E525" i="10"/>
  <c r="S515" i="10"/>
  <c r="H510" i="10"/>
  <c r="P500" i="10"/>
  <c r="E495" i="10"/>
  <c r="S485" i="10"/>
  <c r="H480" i="10"/>
  <c r="P470" i="10"/>
  <c r="E462" i="10"/>
  <c r="S452" i="10"/>
  <c r="H447" i="10"/>
  <c r="P437" i="10"/>
  <c r="E432" i="10"/>
  <c r="S422" i="10"/>
  <c r="H417" i="10"/>
  <c r="P407" i="10"/>
  <c r="E402" i="10"/>
  <c r="S392" i="10"/>
  <c r="H387" i="10"/>
  <c r="P377" i="10"/>
  <c r="E372" i="10"/>
  <c r="S362" i="10"/>
  <c r="H357" i="10"/>
  <c r="P347" i="10"/>
  <c r="E342" i="10"/>
  <c r="S332" i="10"/>
  <c r="H327" i="10"/>
  <c r="P317" i="10"/>
  <c r="E309" i="10"/>
  <c r="S299" i="10"/>
  <c r="H294" i="10"/>
  <c r="P284" i="10"/>
  <c r="E279" i="10"/>
  <c r="S269" i="10"/>
  <c r="H264" i="10"/>
  <c r="P254" i="10"/>
  <c r="E249" i="10"/>
  <c r="S239" i="10"/>
  <c r="H234" i="10"/>
  <c r="P224" i="10"/>
  <c r="E219" i="10"/>
  <c r="S209" i="10"/>
  <c r="H204" i="10"/>
  <c r="P194" i="10"/>
  <c r="E189" i="10"/>
  <c r="S179" i="10"/>
  <c r="H174" i="10"/>
  <c r="P164" i="10"/>
  <c r="E156" i="10"/>
  <c r="P615" i="10"/>
  <c r="E610" i="10"/>
  <c r="S600" i="10"/>
  <c r="H595" i="10"/>
  <c r="P585" i="10"/>
  <c r="E580" i="10"/>
  <c r="S570" i="10"/>
  <c r="H565" i="10"/>
  <c r="P555" i="10"/>
  <c r="E550" i="10"/>
  <c r="S540" i="10"/>
  <c r="H535" i="10"/>
  <c r="P525" i="10"/>
  <c r="E520" i="10"/>
  <c r="S510" i="10"/>
  <c r="H505" i="10"/>
  <c r="P495" i="10"/>
  <c r="E490" i="10"/>
  <c r="S480" i="10"/>
  <c r="H475" i="10"/>
  <c r="P462" i="10"/>
  <c r="E457" i="10"/>
  <c r="S447" i="10"/>
  <c r="H442" i="10"/>
  <c r="P432" i="10"/>
  <c r="E427" i="10"/>
  <c r="S417" i="10"/>
  <c r="H412" i="10"/>
  <c r="P402" i="10"/>
  <c r="E397" i="10"/>
  <c r="S387" i="10"/>
  <c r="H382" i="10"/>
  <c r="P372" i="10"/>
  <c r="E367" i="10"/>
  <c r="S357" i="10"/>
  <c r="H352" i="10"/>
  <c r="P342" i="10"/>
  <c r="E337" i="10"/>
  <c r="S327" i="10"/>
  <c r="H322" i="10"/>
  <c r="P309" i="10"/>
  <c r="E304" i="10"/>
  <c r="S294" i="10"/>
  <c r="H289" i="10"/>
  <c r="P279" i="10"/>
  <c r="E274" i="10"/>
  <c r="S264" i="10"/>
  <c r="H259" i="10"/>
  <c r="P249" i="10"/>
  <c r="E244" i="10"/>
  <c r="S234" i="10"/>
  <c r="H229" i="10"/>
  <c r="P219" i="10"/>
  <c r="E214" i="10"/>
  <c r="S204" i="10"/>
  <c r="H199" i="10"/>
  <c r="P189" i="10"/>
  <c r="E184" i="10"/>
  <c r="S174" i="10"/>
  <c r="H169" i="10"/>
  <c r="P156" i="10"/>
  <c r="E151" i="10"/>
  <c r="S141" i="10"/>
  <c r="H136" i="10"/>
  <c r="U615" i="10"/>
  <c r="D610" i="10"/>
  <c r="R600" i="10"/>
  <c r="G595" i="10"/>
  <c r="U585" i="10"/>
  <c r="D580" i="10"/>
  <c r="R570" i="10"/>
  <c r="G565" i="10"/>
  <c r="U555" i="10"/>
  <c r="D550" i="10"/>
  <c r="R540" i="10"/>
  <c r="G535" i="10"/>
  <c r="U525" i="10"/>
  <c r="D520" i="10"/>
  <c r="R510" i="10"/>
  <c r="G505" i="10"/>
  <c r="U495" i="10"/>
  <c r="D490" i="10"/>
  <c r="R480" i="10"/>
  <c r="G475" i="10"/>
  <c r="U462" i="10"/>
  <c r="D457" i="10"/>
  <c r="R447" i="10"/>
  <c r="G442" i="10"/>
  <c r="U432" i="10"/>
  <c r="D427" i="10"/>
  <c r="R417" i="10"/>
  <c r="G412" i="10"/>
  <c r="U402" i="10"/>
  <c r="D397" i="10"/>
  <c r="R387" i="10"/>
  <c r="G382" i="10"/>
  <c r="U372" i="10"/>
  <c r="D367" i="10"/>
  <c r="R357" i="10"/>
  <c r="G352" i="10"/>
  <c r="U342" i="10"/>
  <c r="D337" i="10"/>
  <c r="R327" i="10"/>
  <c r="G322" i="10"/>
  <c r="U309" i="10"/>
  <c r="D304" i="10"/>
  <c r="R294" i="10"/>
  <c r="G289" i="10"/>
  <c r="U279" i="10"/>
  <c r="D274" i="10"/>
  <c r="R264" i="10"/>
  <c r="G259" i="10"/>
  <c r="U249" i="10"/>
  <c r="D244" i="10"/>
  <c r="R234" i="10"/>
  <c r="G229" i="10"/>
  <c r="U219" i="10"/>
  <c r="D214" i="10"/>
  <c r="R204" i="10"/>
  <c r="G199" i="10"/>
  <c r="U189" i="10"/>
  <c r="D184" i="10"/>
  <c r="R174" i="10"/>
  <c r="G169" i="10"/>
  <c r="U156" i="10"/>
  <c r="D151" i="10"/>
  <c r="R141" i="10"/>
  <c r="G136" i="10"/>
  <c r="U610" i="10"/>
  <c r="D605" i="10"/>
  <c r="R595" i="10"/>
  <c r="G590" i="10"/>
  <c r="U580" i="10"/>
  <c r="D575" i="10"/>
  <c r="R565" i="10"/>
  <c r="G560" i="10"/>
  <c r="U550" i="10"/>
  <c r="D545" i="10"/>
  <c r="R535" i="10"/>
  <c r="G530" i="10"/>
  <c r="U520" i="10"/>
  <c r="V16" i="10"/>
  <c r="I51" i="10"/>
  <c r="F96" i="10"/>
  <c r="U151" i="10"/>
  <c r="S36" i="10"/>
  <c r="P81" i="10"/>
  <c r="S126" i="10"/>
  <c r="N36" i="10"/>
  <c r="K81" i="10"/>
  <c r="N126" i="10"/>
  <c r="H11" i="10"/>
  <c r="E26" i="10"/>
  <c r="H41" i="10"/>
  <c r="E56" i="10"/>
  <c r="H71" i="10"/>
  <c r="S76" i="10"/>
  <c r="R81" i="10"/>
  <c r="F111" i="10"/>
  <c r="E116" i="10"/>
  <c r="P121" i="10"/>
  <c r="U126" i="10"/>
  <c r="R136" i="10"/>
  <c r="AA146" i="10"/>
  <c r="T16" i="10"/>
  <c r="G21" i="10"/>
  <c r="Q31" i="10"/>
  <c r="D36" i="10"/>
  <c r="T46" i="10"/>
  <c r="G51" i="10"/>
  <c r="Q61" i="10"/>
  <c r="D66" i="10"/>
  <c r="T76" i="10"/>
  <c r="G81" i="10"/>
  <c r="Q91" i="10"/>
  <c r="D96" i="10"/>
  <c r="T106" i="10"/>
  <c r="G111" i="10"/>
  <c r="Q121" i="10"/>
  <c r="D126" i="10"/>
  <c r="I136" i="10"/>
  <c r="M156" i="10"/>
  <c r="X610" i="10"/>
  <c r="M605" i="10"/>
  <c r="AA595" i="10"/>
  <c r="J590" i="10"/>
  <c r="X580" i="10"/>
  <c r="M575" i="10"/>
  <c r="AA565" i="10"/>
  <c r="J560" i="10"/>
  <c r="X550" i="10"/>
  <c r="M545" i="10"/>
  <c r="AA535" i="10"/>
  <c r="J530" i="10"/>
  <c r="X520" i="10"/>
  <c r="M515" i="10"/>
  <c r="AA505" i="10"/>
  <c r="J500" i="10"/>
  <c r="X490" i="10"/>
  <c r="M485" i="10"/>
  <c r="AA475" i="10"/>
  <c r="J470" i="10"/>
  <c r="X457" i="10"/>
  <c r="M452" i="10"/>
  <c r="AA442" i="10"/>
  <c r="J437" i="10"/>
  <c r="X427" i="10"/>
  <c r="M422" i="10"/>
  <c r="AA412" i="10"/>
  <c r="J407" i="10"/>
  <c r="X397" i="10"/>
  <c r="M392" i="10"/>
  <c r="AA382" i="10"/>
  <c r="J377" i="10"/>
  <c r="X367" i="10"/>
  <c r="M362" i="10"/>
  <c r="AA352" i="10"/>
  <c r="J347" i="10"/>
  <c r="X337" i="10"/>
  <c r="M332" i="10"/>
  <c r="AA322" i="10"/>
  <c r="J317" i="10"/>
  <c r="X304" i="10"/>
  <c r="M299" i="10"/>
  <c r="AA289" i="10"/>
  <c r="J284" i="10"/>
  <c r="X274" i="10"/>
  <c r="M269" i="10"/>
  <c r="AA259" i="10"/>
  <c r="J254" i="10"/>
  <c r="X244" i="10"/>
  <c r="M239" i="10"/>
  <c r="AA229" i="10"/>
  <c r="J224" i="10"/>
  <c r="X214" i="10"/>
  <c r="M209" i="10"/>
  <c r="AA199" i="10"/>
  <c r="J194" i="10"/>
  <c r="X184" i="10"/>
  <c r="M179" i="10"/>
  <c r="AA169" i="10"/>
  <c r="J164" i="10"/>
  <c r="X151" i="10"/>
  <c r="J615" i="10"/>
  <c r="X605" i="10"/>
  <c r="M600" i="10"/>
  <c r="AA590" i="10"/>
  <c r="J585" i="10"/>
  <c r="X575" i="10"/>
  <c r="M570" i="10"/>
  <c r="AA560" i="10"/>
  <c r="J555" i="10"/>
  <c r="X545" i="10"/>
  <c r="M540" i="10"/>
  <c r="AA530" i="10"/>
  <c r="J525" i="10"/>
  <c r="X515" i="10"/>
  <c r="M510" i="10"/>
  <c r="AA500" i="10"/>
  <c r="J495" i="10"/>
  <c r="X485" i="10"/>
  <c r="M480" i="10"/>
  <c r="AA470" i="10"/>
  <c r="J462" i="10"/>
  <c r="X452" i="10"/>
  <c r="M447" i="10"/>
  <c r="AA437" i="10"/>
  <c r="J432" i="10"/>
  <c r="X422" i="10"/>
  <c r="M417" i="10"/>
  <c r="AA407" i="10"/>
  <c r="J402" i="10"/>
  <c r="X392" i="10"/>
  <c r="M387" i="10"/>
  <c r="AA377" i="10"/>
  <c r="J372" i="10"/>
  <c r="X362" i="10"/>
  <c r="M357" i="10"/>
  <c r="AA347" i="10"/>
  <c r="J342" i="10"/>
  <c r="X332" i="10"/>
  <c r="M327" i="10"/>
  <c r="AA317" i="10"/>
  <c r="J309" i="10"/>
  <c r="X299" i="10"/>
  <c r="M294" i="10"/>
  <c r="AA284" i="10"/>
  <c r="J279" i="10"/>
  <c r="X269" i="10"/>
  <c r="M264" i="10"/>
  <c r="AA254" i="10"/>
  <c r="J249" i="10"/>
  <c r="X239" i="10"/>
  <c r="M234" i="10"/>
  <c r="AA224" i="10"/>
  <c r="J219" i="10"/>
  <c r="X209" i="10"/>
  <c r="M204" i="10"/>
  <c r="AA194" i="10"/>
  <c r="J189" i="10"/>
  <c r="X179" i="10"/>
  <c r="M174" i="10"/>
  <c r="AA164" i="10"/>
  <c r="J156" i="10"/>
  <c r="X146" i="10"/>
  <c r="M141" i="10"/>
  <c r="AA131" i="10"/>
  <c r="O615" i="10"/>
  <c r="W605" i="10"/>
  <c r="L600" i="10"/>
  <c r="Z590" i="10"/>
  <c r="O585" i="10"/>
  <c r="W575" i="10"/>
  <c r="L570" i="10"/>
  <c r="Z560" i="10"/>
  <c r="O555" i="10"/>
  <c r="W545" i="10"/>
  <c r="L540" i="10"/>
  <c r="Z530" i="10"/>
  <c r="O525" i="10"/>
  <c r="W515" i="10"/>
  <c r="L510" i="10"/>
  <c r="Z500" i="10"/>
  <c r="O495" i="10"/>
  <c r="W485" i="10"/>
  <c r="L480" i="10"/>
  <c r="Z470" i="10"/>
  <c r="O462" i="10"/>
  <c r="W452" i="10"/>
  <c r="L447" i="10"/>
  <c r="Z437" i="10"/>
  <c r="O432" i="10"/>
  <c r="W422" i="10"/>
  <c r="L417" i="10"/>
  <c r="Z407" i="10"/>
  <c r="O402" i="10"/>
  <c r="W392" i="10"/>
  <c r="L387" i="10"/>
  <c r="Z377" i="10"/>
  <c r="O372" i="10"/>
  <c r="W362" i="10"/>
  <c r="L357" i="10"/>
  <c r="Z347" i="10"/>
  <c r="O342" i="10"/>
  <c r="W332" i="10"/>
  <c r="L327" i="10"/>
  <c r="Z317" i="10"/>
  <c r="O309" i="10"/>
  <c r="W299" i="10"/>
  <c r="L294" i="10"/>
  <c r="Z284" i="10"/>
  <c r="O279" i="10"/>
  <c r="W269" i="10"/>
  <c r="L264" i="10"/>
  <c r="Z254" i="10"/>
  <c r="O249" i="10"/>
  <c r="W239" i="10"/>
  <c r="L234" i="10"/>
  <c r="Z224" i="10"/>
  <c r="O219" i="10"/>
  <c r="W209" i="10"/>
  <c r="L204" i="10"/>
  <c r="Z194" i="10"/>
  <c r="O189" i="10"/>
  <c r="W179" i="10"/>
  <c r="L174" i="10"/>
  <c r="Z164" i="10"/>
  <c r="O156" i="10"/>
  <c r="W146" i="10"/>
  <c r="L141" i="10"/>
  <c r="Z615" i="10"/>
  <c r="O610" i="10"/>
  <c r="W600" i="10"/>
  <c r="L595" i="10"/>
  <c r="Z585" i="10"/>
  <c r="O580" i="10"/>
  <c r="W570" i="10"/>
  <c r="L565" i="10"/>
  <c r="Z555" i="10"/>
  <c r="O550" i="10"/>
  <c r="W540" i="10"/>
  <c r="L535" i="10"/>
  <c r="Z525" i="10"/>
  <c r="O520" i="10"/>
  <c r="W510" i="10"/>
  <c r="AA21" i="10"/>
  <c r="P76" i="10"/>
  <c r="S121" i="10"/>
  <c r="X169" i="10"/>
  <c r="F41" i="10"/>
  <c r="I86" i="10"/>
  <c r="T131" i="10"/>
  <c r="X16" i="10"/>
  <c r="AA61" i="10"/>
  <c r="X106" i="10"/>
  <c r="M131" i="10"/>
  <c r="Z11" i="10"/>
  <c r="W26" i="10"/>
  <c r="Z41" i="10"/>
  <c r="W56" i="10"/>
  <c r="Z71" i="10"/>
  <c r="Y76" i="10"/>
  <c r="M106" i="10"/>
  <c r="L111" i="10"/>
  <c r="W116" i="10"/>
  <c r="V121" i="10"/>
  <c r="Z16" i="10"/>
  <c r="W61" i="10"/>
  <c r="Z106" i="10"/>
  <c r="G131" i="10"/>
  <c r="U595" i="10"/>
  <c r="R550" i="10"/>
  <c r="U505" i="10"/>
  <c r="R457" i="10"/>
  <c r="U412" i="10"/>
  <c r="R367" i="10"/>
  <c r="U322" i="10"/>
  <c r="R274" i="10"/>
  <c r="U229" i="10"/>
  <c r="R184" i="10"/>
  <c r="R605" i="10"/>
  <c r="G570" i="10"/>
  <c r="R545" i="10"/>
  <c r="D525" i="10"/>
  <c r="N505" i="10"/>
  <c r="K490" i="10"/>
  <c r="N475" i="10"/>
  <c r="K457" i="10"/>
  <c r="N442" i="10"/>
  <c r="K427" i="10"/>
  <c r="N412" i="10"/>
  <c r="K397" i="10"/>
  <c r="N382" i="10"/>
  <c r="K367" i="10"/>
  <c r="N352" i="10"/>
  <c r="K337" i="10"/>
  <c r="N322" i="10"/>
  <c r="K304" i="10"/>
  <c r="N289" i="10"/>
  <c r="K274" i="10"/>
  <c r="N259" i="10"/>
  <c r="K244" i="10"/>
  <c r="N229" i="10"/>
  <c r="K214" i="10"/>
  <c r="N199" i="10"/>
  <c r="K184" i="10"/>
  <c r="N169" i="10"/>
  <c r="K151" i="10"/>
  <c r="N136" i="10"/>
  <c r="J610" i="10"/>
  <c r="M595" i="10"/>
  <c r="J580" i="10"/>
  <c r="M565" i="10"/>
  <c r="J550" i="10"/>
  <c r="M535" i="10"/>
  <c r="J520" i="10"/>
  <c r="M505" i="10"/>
  <c r="J490" i="10"/>
  <c r="M475" i="10"/>
  <c r="J457" i="10"/>
  <c r="M442" i="10"/>
  <c r="J427" i="10"/>
  <c r="M412" i="10"/>
  <c r="J397" i="10"/>
  <c r="M382" i="10"/>
  <c r="J367" i="10"/>
  <c r="M352" i="10"/>
  <c r="J337" i="10"/>
  <c r="M322" i="10"/>
  <c r="J304" i="10"/>
  <c r="M289" i="10"/>
  <c r="J274" i="10"/>
  <c r="M259" i="10"/>
  <c r="J244" i="10"/>
  <c r="M229" i="10"/>
  <c r="J214" i="10"/>
  <c r="M199" i="10"/>
  <c r="J184" i="10"/>
  <c r="M169" i="10"/>
  <c r="P151" i="10"/>
  <c r="F141" i="10"/>
  <c r="H615" i="10"/>
  <c r="Q600" i="10"/>
  <c r="S590" i="10"/>
  <c r="I580" i="10"/>
  <c r="E570" i="10"/>
  <c r="T555" i="10"/>
  <c r="P545" i="10"/>
  <c r="F535" i="10"/>
  <c r="H525" i="10"/>
  <c r="D515" i="10"/>
  <c r="L505" i="10"/>
  <c r="Z495" i="10"/>
  <c r="O490" i="10"/>
  <c r="W480" i="10"/>
  <c r="L475" i="10"/>
  <c r="Z462" i="10"/>
  <c r="O457" i="10"/>
  <c r="W447" i="10"/>
  <c r="L442" i="10"/>
  <c r="Z432" i="10"/>
  <c r="O427" i="10"/>
  <c r="W417" i="10"/>
  <c r="L412" i="10"/>
  <c r="Z402" i="10"/>
  <c r="O397" i="10"/>
  <c r="W387" i="10"/>
  <c r="L382" i="10"/>
  <c r="Z372" i="10"/>
  <c r="O367" i="10"/>
  <c r="W357" i="10"/>
  <c r="L352" i="10"/>
  <c r="Z342" i="10"/>
  <c r="O337" i="10"/>
  <c r="W327" i="10"/>
  <c r="L322" i="10"/>
  <c r="Z309" i="10"/>
  <c r="O304" i="10"/>
  <c r="W294" i="10"/>
  <c r="L289" i="10"/>
  <c r="Z279" i="10"/>
  <c r="O274" i="10"/>
  <c r="W264" i="10"/>
  <c r="L259" i="10"/>
  <c r="Z249" i="10"/>
  <c r="O244" i="10"/>
  <c r="W234" i="10"/>
  <c r="L229" i="10"/>
  <c r="Z219" i="10"/>
  <c r="O214" i="10"/>
  <c r="W204" i="10"/>
  <c r="L199" i="10"/>
  <c r="Z189" i="10"/>
  <c r="O184" i="10"/>
  <c r="Y615" i="10"/>
  <c r="N610" i="10"/>
  <c r="V600" i="10"/>
  <c r="K595" i="10"/>
  <c r="Y585" i="10"/>
  <c r="N580" i="10"/>
  <c r="V570" i="10"/>
  <c r="K565" i="10"/>
  <c r="Y555" i="10"/>
  <c r="N550" i="10"/>
  <c r="V540" i="10"/>
  <c r="K535" i="10"/>
  <c r="Y525" i="10"/>
  <c r="N520" i="10"/>
  <c r="V510" i="10"/>
  <c r="K505" i="10"/>
  <c r="Y495" i="10"/>
  <c r="N490" i="10"/>
  <c r="V480" i="10"/>
  <c r="K475" i="10"/>
  <c r="Y462" i="10"/>
  <c r="N457" i="10"/>
  <c r="V447" i="10"/>
  <c r="K442" i="10"/>
  <c r="Y432" i="10"/>
  <c r="N427" i="10"/>
  <c r="V417" i="10"/>
  <c r="K412" i="10"/>
  <c r="Y402" i="10"/>
  <c r="N397" i="10"/>
  <c r="V387" i="10"/>
  <c r="K382" i="10"/>
  <c r="Y372" i="10"/>
  <c r="N367" i="10"/>
  <c r="V357" i="10"/>
  <c r="K352" i="10"/>
  <c r="Y342" i="10"/>
  <c r="N337" i="10"/>
  <c r="V327" i="10"/>
  <c r="K322" i="10"/>
  <c r="Y309" i="10"/>
  <c r="N304" i="10"/>
  <c r="V294" i="10"/>
  <c r="K289" i="10"/>
  <c r="Y279" i="10"/>
  <c r="N274" i="10"/>
  <c r="V264" i="10"/>
  <c r="K259" i="10"/>
  <c r="Y249" i="10"/>
  <c r="N244" i="10"/>
  <c r="V234" i="10"/>
  <c r="K229" i="10"/>
  <c r="Y219" i="10"/>
  <c r="N214" i="10"/>
  <c r="V204" i="10"/>
  <c r="K199" i="10"/>
  <c r="Y189" i="10"/>
  <c r="N184" i="10"/>
  <c r="X615" i="10"/>
  <c r="M610" i="10"/>
  <c r="AA600" i="10"/>
  <c r="J595" i="10"/>
  <c r="X585" i="10"/>
  <c r="M580" i="10"/>
  <c r="AA570" i="10"/>
  <c r="J565" i="10"/>
  <c r="X555" i="10"/>
  <c r="M550" i="10"/>
  <c r="AA540" i="10"/>
  <c r="J535" i="10"/>
  <c r="X525" i="10"/>
  <c r="M520" i="10"/>
  <c r="AA510" i="10"/>
  <c r="J505" i="10"/>
  <c r="X495" i="10"/>
  <c r="M490" i="10"/>
  <c r="AA480" i="10"/>
  <c r="J475" i="10"/>
  <c r="X462" i="10"/>
  <c r="M457" i="10"/>
  <c r="AA447" i="10"/>
  <c r="J442" i="10"/>
  <c r="X432" i="10"/>
  <c r="M427" i="10"/>
  <c r="AA417" i="10"/>
  <c r="J412" i="10"/>
  <c r="X402" i="10"/>
  <c r="M397" i="10"/>
  <c r="AA387" i="10"/>
  <c r="J382" i="10"/>
  <c r="X372" i="10"/>
  <c r="M367" i="10"/>
  <c r="AA357" i="10"/>
  <c r="J352" i="10"/>
  <c r="X342" i="10"/>
  <c r="M337" i="10"/>
  <c r="AA327" i="10"/>
  <c r="J322" i="10"/>
  <c r="X309" i="10"/>
  <c r="M304" i="10"/>
  <c r="AA294" i="10"/>
  <c r="J289" i="10"/>
  <c r="X279" i="10"/>
  <c r="M274" i="10"/>
  <c r="AA264" i="10"/>
  <c r="J259" i="10"/>
  <c r="X249" i="10"/>
  <c r="M244" i="10"/>
  <c r="AA234" i="10"/>
  <c r="J229" i="10"/>
  <c r="X219" i="10"/>
  <c r="M214" i="10"/>
  <c r="AA204" i="10"/>
  <c r="J199" i="10"/>
  <c r="X189" i="10"/>
  <c r="M184" i="10"/>
  <c r="AA174" i="10"/>
  <c r="J169" i="10"/>
  <c r="X156" i="10"/>
  <c r="M151" i="10"/>
  <c r="AA141" i="10"/>
  <c r="J136" i="10"/>
  <c r="J11" i="10"/>
  <c r="Z21" i="10"/>
  <c r="M26" i="10"/>
  <c r="W36" i="10"/>
  <c r="J41" i="10"/>
  <c r="Z51" i="10"/>
  <c r="M56" i="10"/>
  <c r="W66" i="10"/>
  <c r="J71" i="10"/>
  <c r="Z81" i="10"/>
  <c r="M86" i="10"/>
  <c r="W96" i="10"/>
  <c r="J101" i="10"/>
  <c r="Z111" i="10"/>
  <c r="M116" i="10"/>
  <c r="W126" i="10"/>
  <c r="Z131" i="10"/>
  <c r="G146" i="10"/>
  <c r="N156" i="10"/>
  <c r="M21" i="10"/>
  <c r="J66" i="10"/>
  <c r="M111" i="10"/>
  <c r="U136" i="10"/>
  <c r="D590" i="10"/>
  <c r="G545" i="10"/>
  <c r="D500" i="10"/>
  <c r="G452" i="10"/>
  <c r="D407" i="10"/>
  <c r="G362" i="10"/>
  <c r="D317" i="10"/>
  <c r="G269" i="10"/>
  <c r="D224" i="10"/>
  <c r="G179" i="10"/>
  <c r="G600" i="10"/>
  <c r="N565" i="10"/>
  <c r="Y540" i="10"/>
  <c r="K520" i="10"/>
  <c r="U500" i="10"/>
  <c r="R485" i="10"/>
  <c r="U470" i="10"/>
  <c r="R452" i="10"/>
  <c r="U437" i="10"/>
  <c r="R422" i="10"/>
  <c r="U407" i="10"/>
  <c r="R392" i="10"/>
  <c r="U377" i="10"/>
  <c r="R362" i="10"/>
  <c r="U347" i="10"/>
  <c r="R332" i="10"/>
  <c r="U317" i="10"/>
  <c r="R299" i="10"/>
  <c r="U284" i="10"/>
  <c r="R269" i="10"/>
  <c r="U254" i="10"/>
  <c r="R239" i="10"/>
  <c r="U224" i="10"/>
  <c r="R209" i="10"/>
  <c r="U194" i="10"/>
  <c r="R179" i="10"/>
  <c r="U164" i="10"/>
  <c r="R146" i="10"/>
  <c r="U131" i="10"/>
  <c r="Q605" i="10"/>
  <c r="T590" i="10"/>
  <c r="Q575" i="10"/>
  <c r="T560" i="10"/>
  <c r="Q545" i="10"/>
  <c r="T530" i="10"/>
  <c r="Q515" i="10"/>
  <c r="T500" i="10"/>
  <c r="Q485" i="10"/>
  <c r="T470" i="10"/>
  <c r="Q452" i="10"/>
  <c r="T437" i="10"/>
  <c r="Q422" i="10"/>
  <c r="T407" i="10"/>
  <c r="Q392" i="10"/>
  <c r="T377" i="10"/>
  <c r="Q362" i="10"/>
  <c r="T347" i="10"/>
  <c r="Q332" i="10"/>
  <c r="T317" i="10"/>
  <c r="Q299" i="10"/>
  <c r="T284" i="10"/>
  <c r="Q269" i="10"/>
  <c r="T254" i="10"/>
  <c r="Q239" i="10"/>
  <c r="T224" i="10"/>
  <c r="Q209" i="10"/>
  <c r="T194" i="10"/>
  <c r="Q179" i="10"/>
  <c r="T164" i="10"/>
  <c r="J151" i="10"/>
  <c r="Y136" i="10"/>
  <c r="AA610" i="10"/>
  <c r="K600" i="10"/>
  <c r="M590" i="10"/>
  <c r="V575" i="10"/>
  <c r="X565" i="10"/>
  <c r="N555" i="10"/>
  <c r="J545" i="10"/>
  <c r="Y530" i="10"/>
  <c r="AA520" i="10"/>
  <c r="Q510" i="10"/>
  <c r="F505" i="10"/>
  <c r="T495" i="10"/>
  <c r="I490" i="10"/>
  <c r="Q480" i="10"/>
  <c r="F475" i="10"/>
  <c r="T462" i="10"/>
  <c r="I457" i="10"/>
  <c r="Q447" i="10"/>
  <c r="F442" i="10"/>
  <c r="T432" i="10"/>
  <c r="I427" i="10"/>
  <c r="Q417" i="10"/>
  <c r="F412" i="10"/>
  <c r="T402" i="10"/>
  <c r="I397" i="10"/>
  <c r="Q387" i="10"/>
  <c r="F382" i="10"/>
  <c r="T372" i="10"/>
  <c r="I367" i="10"/>
  <c r="Q357" i="10"/>
  <c r="F352" i="10"/>
  <c r="T342" i="10"/>
  <c r="I337" i="10"/>
  <c r="Q327" i="10"/>
  <c r="F322" i="10"/>
  <c r="T309" i="10"/>
  <c r="I304" i="10"/>
  <c r="Q294" i="10"/>
  <c r="F289" i="10"/>
  <c r="T279" i="10"/>
  <c r="I274" i="10"/>
  <c r="Q264" i="10"/>
  <c r="F259" i="10"/>
  <c r="T249" i="10"/>
  <c r="I244" i="10"/>
  <c r="Q234" i="10"/>
  <c r="F229" i="10"/>
  <c r="T219" i="10"/>
  <c r="I214" i="10"/>
  <c r="Q204" i="10"/>
  <c r="F199" i="10"/>
  <c r="T189" i="10"/>
  <c r="I184" i="10"/>
  <c r="S615" i="10"/>
  <c r="H610" i="10"/>
  <c r="P600" i="10"/>
  <c r="E595" i="10"/>
  <c r="S585" i="10"/>
  <c r="H580" i="10"/>
  <c r="P570" i="10"/>
  <c r="E565" i="10"/>
  <c r="S555" i="10"/>
  <c r="H550" i="10"/>
  <c r="P540" i="10"/>
  <c r="E535" i="10"/>
  <c r="S525" i="10"/>
  <c r="H520" i="10"/>
  <c r="P510" i="10"/>
  <c r="E505" i="10"/>
  <c r="S495" i="10"/>
  <c r="H490" i="10"/>
  <c r="P480" i="10"/>
  <c r="E475" i="10"/>
  <c r="S462" i="10"/>
  <c r="H457" i="10"/>
  <c r="P447" i="10"/>
  <c r="E442" i="10"/>
  <c r="S432" i="10"/>
  <c r="H427" i="10"/>
  <c r="P417" i="10"/>
  <c r="E412" i="10"/>
  <c r="S402" i="10"/>
  <c r="H397" i="10"/>
  <c r="P387" i="10"/>
  <c r="E382" i="10"/>
  <c r="S372" i="10"/>
  <c r="H367" i="10"/>
  <c r="P357" i="10"/>
  <c r="E352" i="10"/>
  <c r="S342" i="10"/>
  <c r="H337" i="10"/>
  <c r="P327" i="10"/>
  <c r="E322" i="10"/>
  <c r="S309" i="10"/>
  <c r="H304" i="10"/>
  <c r="P294" i="10"/>
  <c r="E289" i="10"/>
  <c r="S279" i="10"/>
  <c r="H274" i="10"/>
  <c r="P264" i="10"/>
  <c r="E259" i="10"/>
  <c r="S249" i="10"/>
  <c r="H244" i="10"/>
  <c r="P234" i="10"/>
  <c r="E229" i="10"/>
  <c r="S219" i="10"/>
  <c r="H214" i="10"/>
  <c r="P204" i="10"/>
  <c r="E199" i="10"/>
  <c r="S189" i="10"/>
  <c r="H184" i="10"/>
  <c r="R615" i="10"/>
  <c r="G610" i="10"/>
  <c r="U600" i="10"/>
  <c r="D595" i="10"/>
  <c r="R585" i="10"/>
  <c r="G580" i="10"/>
  <c r="U570" i="10"/>
  <c r="D565" i="10"/>
  <c r="R555" i="10"/>
  <c r="G550" i="10"/>
  <c r="U540" i="10"/>
  <c r="D535" i="10"/>
  <c r="R525" i="10"/>
  <c r="G520" i="10"/>
  <c r="U510" i="10"/>
  <c r="D505" i="10"/>
  <c r="R495" i="10"/>
  <c r="G490" i="10"/>
  <c r="U480" i="10"/>
  <c r="D475" i="10"/>
  <c r="R462" i="10"/>
  <c r="G457" i="10"/>
  <c r="U447" i="10"/>
  <c r="D442" i="10"/>
  <c r="R432" i="10"/>
  <c r="G427" i="10"/>
  <c r="U417" i="10"/>
  <c r="D412" i="10"/>
  <c r="R402" i="10"/>
  <c r="G397" i="10"/>
  <c r="U387" i="10"/>
  <c r="D382" i="10"/>
  <c r="R372" i="10"/>
  <c r="G367" i="10"/>
  <c r="U357" i="10"/>
  <c r="D352" i="10"/>
  <c r="R342" i="10"/>
  <c r="G337" i="10"/>
  <c r="U327" i="10"/>
  <c r="D322" i="10"/>
  <c r="R309" i="10"/>
  <c r="G304" i="10"/>
  <c r="U294" i="10"/>
  <c r="D289" i="10"/>
  <c r="R279" i="10"/>
  <c r="G274" i="10"/>
  <c r="U264" i="10"/>
  <c r="D259" i="10"/>
  <c r="R249" i="10"/>
  <c r="G244" i="10"/>
  <c r="U234" i="10"/>
  <c r="D229" i="10"/>
  <c r="R219" i="10"/>
  <c r="G214" i="10"/>
  <c r="U204" i="10"/>
  <c r="D199" i="10"/>
  <c r="R189" i="10"/>
  <c r="G184" i="10"/>
  <c r="U174" i="10"/>
  <c r="D169" i="10"/>
  <c r="R156" i="10"/>
  <c r="G151" i="10"/>
  <c r="U141" i="10"/>
  <c r="D136" i="10"/>
  <c r="P11" i="10"/>
  <c r="I16" i="10"/>
  <c r="S26" i="10"/>
  <c r="F31" i="10"/>
  <c r="P41" i="10"/>
  <c r="I46" i="10"/>
  <c r="S56" i="10"/>
  <c r="F61" i="10"/>
  <c r="P71" i="10"/>
  <c r="I76" i="10"/>
  <c r="S86" i="10"/>
  <c r="F91" i="10"/>
  <c r="P101" i="10"/>
  <c r="I106" i="10"/>
  <c r="S116" i="10"/>
  <c r="F121" i="10"/>
  <c r="S146" i="10"/>
  <c r="G164" i="10"/>
  <c r="Z46" i="10"/>
  <c r="W91" i="10"/>
  <c r="R580" i="10"/>
  <c r="U535" i="10"/>
  <c r="R490" i="10"/>
  <c r="U442" i="10"/>
  <c r="R397" i="10"/>
  <c r="U352" i="10"/>
  <c r="R304" i="10"/>
  <c r="U259" i="10"/>
  <c r="R214" i="10"/>
  <c r="U169" i="10"/>
  <c r="U590" i="10"/>
  <c r="U560" i="10"/>
  <c r="G540" i="10"/>
  <c r="R515" i="10"/>
  <c r="I500" i="10"/>
  <c r="F485" i="10"/>
  <c r="I470" i="10"/>
  <c r="F452" i="10"/>
  <c r="I437" i="10"/>
  <c r="F422" i="10"/>
  <c r="I407" i="10"/>
  <c r="F392" i="10"/>
  <c r="I377" i="10"/>
  <c r="F362" i="10"/>
  <c r="I347" i="10"/>
  <c r="F332" i="10"/>
  <c r="I317" i="10"/>
  <c r="F299" i="10"/>
  <c r="I284" i="10"/>
  <c r="F269" i="10"/>
  <c r="I254" i="10"/>
  <c r="F239" i="10"/>
  <c r="I224" i="10"/>
  <c r="F209" i="10"/>
  <c r="I194" i="10"/>
  <c r="F179" i="10"/>
  <c r="I164" i="10"/>
  <c r="F146" i="10"/>
  <c r="I131" i="10"/>
  <c r="E605" i="10"/>
  <c r="H590" i="10"/>
  <c r="E575" i="10"/>
  <c r="H560" i="10"/>
  <c r="E545" i="10"/>
  <c r="H530" i="10"/>
  <c r="E515" i="10"/>
  <c r="H500" i="10"/>
  <c r="E485" i="10"/>
  <c r="H470" i="10"/>
  <c r="E452" i="10"/>
  <c r="H437" i="10"/>
  <c r="E422" i="10"/>
  <c r="H407" i="10"/>
  <c r="E392" i="10"/>
  <c r="H377" i="10"/>
  <c r="E362" i="10"/>
  <c r="H347" i="10"/>
  <c r="E332" i="10"/>
  <c r="H317" i="10"/>
  <c r="E299" i="10"/>
  <c r="H284" i="10"/>
  <c r="E269" i="10"/>
  <c r="H254" i="10"/>
  <c r="E239" i="10"/>
  <c r="H224" i="10"/>
  <c r="E209" i="10"/>
  <c r="H194" i="10"/>
  <c r="E179" i="10"/>
  <c r="H164" i="10"/>
  <c r="Q146" i="10"/>
  <c r="S136" i="10"/>
  <c r="I610" i="10"/>
  <c r="E600" i="10"/>
  <c r="T585" i="10"/>
  <c r="P575" i="10"/>
  <c r="F565" i="10"/>
  <c r="H555" i="10"/>
  <c r="Q540" i="10"/>
  <c r="S530" i="10"/>
  <c r="I520" i="10"/>
  <c r="K510" i="10"/>
  <c r="Y500" i="10"/>
  <c r="N495" i="10"/>
  <c r="V485" i="10"/>
  <c r="K480" i="10"/>
  <c r="Y470" i="10"/>
  <c r="N462" i="10"/>
  <c r="V452" i="10"/>
  <c r="K447" i="10"/>
  <c r="Y437" i="10"/>
  <c r="N432" i="10"/>
  <c r="V422" i="10"/>
  <c r="K417" i="10"/>
  <c r="Y407" i="10"/>
  <c r="N402" i="10"/>
  <c r="V392" i="10"/>
  <c r="K387" i="10"/>
  <c r="Y377" i="10"/>
  <c r="N372" i="10"/>
  <c r="V362" i="10"/>
  <c r="K357" i="10"/>
  <c r="Y347" i="10"/>
  <c r="N342" i="10"/>
  <c r="V332" i="10"/>
  <c r="K327" i="10"/>
  <c r="Y317" i="10"/>
  <c r="N309" i="10"/>
  <c r="V299" i="10"/>
  <c r="K294" i="10"/>
  <c r="Y284" i="10"/>
  <c r="N279" i="10"/>
  <c r="V269" i="10"/>
  <c r="K264" i="10"/>
  <c r="Y254" i="10"/>
  <c r="N249" i="10"/>
  <c r="V239" i="10"/>
  <c r="K234" i="10"/>
  <c r="Y224" i="10"/>
  <c r="N219" i="10"/>
  <c r="V209" i="10"/>
  <c r="K204" i="10"/>
  <c r="Y194" i="10"/>
  <c r="N189" i="10"/>
  <c r="V179" i="10"/>
  <c r="M615" i="10"/>
  <c r="AA605" i="10"/>
  <c r="J600" i="10"/>
  <c r="X590" i="10"/>
  <c r="M585" i="10"/>
  <c r="AA575" i="10"/>
  <c r="J570" i="10"/>
  <c r="X560" i="10"/>
  <c r="M555" i="10"/>
  <c r="AA545" i="10"/>
  <c r="J540" i="10"/>
  <c r="X530" i="10"/>
  <c r="M525" i="10"/>
  <c r="AA515" i="10"/>
  <c r="J510" i="10"/>
  <c r="X500" i="10"/>
  <c r="M495" i="10"/>
  <c r="AA485" i="10"/>
  <c r="J480" i="10"/>
  <c r="X470" i="10"/>
  <c r="M462" i="10"/>
  <c r="AA452" i="10"/>
  <c r="J447" i="10"/>
  <c r="X437" i="10"/>
  <c r="M432" i="10"/>
  <c r="AA422" i="10"/>
  <c r="J417" i="10"/>
  <c r="X407" i="10"/>
  <c r="M402" i="10"/>
  <c r="AA392" i="10"/>
  <c r="J387" i="10"/>
  <c r="X377" i="10"/>
  <c r="M372" i="10"/>
  <c r="AA362" i="10"/>
  <c r="J357" i="10"/>
  <c r="X347" i="10"/>
  <c r="M342" i="10"/>
  <c r="AA332" i="10"/>
  <c r="J327" i="10"/>
  <c r="X317" i="10"/>
  <c r="M309" i="10"/>
  <c r="AA299" i="10"/>
  <c r="J294" i="10"/>
  <c r="X284" i="10"/>
  <c r="M279" i="10"/>
  <c r="AA269" i="10"/>
  <c r="J264" i="10"/>
  <c r="X254" i="10"/>
  <c r="M249" i="10"/>
  <c r="AA239" i="10"/>
  <c r="J234" i="10"/>
  <c r="X224" i="10"/>
  <c r="M219" i="10"/>
  <c r="AA209" i="10"/>
  <c r="J204" i="10"/>
  <c r="X194" i="10"/>
  <c r="M189" i="10"/>
  <c r="AA179" i="10"/>
  <c r="L615" i="10"/>
  <c r="Z605" i="10"/>
  <c r="O600" i="10"/>
  <c r="W590" i="10"/>
  <c r="L585" i="10"/>
  <c r="Z575" i="10"/>
  <c r="O570" i="10"/>
  <c r="W560" i="10"/>
  <c r="L555" i="10"/>
  <c r="Z545" i="10"/>
  <c r="O540" i="10"/>
  <c r="W530" i="10"/>
  <c r="L525" i="10"/>
  <c r="Z515" i="10"/>
  <c r="O510" i="10"/>
  <c r="W500" i="10"/>
  <c r="L495" i="10"/>
  <c r="Z485" i="10"/>
  <c r="O480" i="10"/>
  <c r="W470" i="10"/>
  <c r="L462" i="10"/>
  <c r="Z452" i="10"/>
  <c r="O447" i="10"/>
  <c r="W437" i="10"/>
  <c r="L432" i="10"/>
  <c r="Z422" i="10"/>
  <c r="O417" i="10"/>
  <c r="W407" i="10"/>
  <c r="L402" i="10"/>
  <c r="Z392" i="10"/>
  <c r="O387" i="10"/>
  <c r="W377" i="10"/>
  <c r="L372" i="10"/>
  <c r="Z362" i="10"/>
  <c r="O357" i="10"/>
  <c r="W347" i="10"/>
  <c r="L342" i="10"/>
  <c r="Z332" i="10"/>
  <c r="O327" i="10"/>
  <c r="W317" i="10"/>
  <c r="L309" i="10"/>
  <c r="Z299" i="10"/>
  <c r="O294" i="10"/>
  <c r="W284" i="10"/>
  <c r="L279" i="10"/>
  <c r="Z269" i="10"/>
  <c r="O264" i="10"/>
  <c r="W254" i="10"/>
  <c r="L249" i="10"/>
  <c r="Z239" i="10"/>
  <c r="O234" i="10"/>
  <c r="W224" i="10"/>
  <c r="L219" i="10"/>
  <c r="Z209" i="10"/>
  <c r="O204" i="10"/>
  <c r="W194" i="10"/>
  <c r="L189" i="10"/>
  <c r="Z179" i="10"/>
  <c r="O174" i="10"/>
  <c r="W164" i="10"/>
  <c r="L156" i="10"/>
  <c r="Z146" i="10"/>
  <c r="O141" i="10"/>
  <c r="W131" i="10"/>
  <c r="V11" i="10"/>
  <c r="O16" i="10"/>
  <c r="Y26" i="10"/>
  <c r="L31" i="10"/>
  <c r="V41" i="10"/>
  <c r="O46" i="10"/>
  <c r="Y56" i="10"/>
  <c r="L61" i="10"/>
  <c r="V71" i="10"/>
  <c r="O76" i="10"/>
  <c r="Y86" i="10"/>
  <c r="L91" i="10"/>
  <c r="V101" i="10"/>
  <c r="O106" i="10"/>
  <c r="Y116" i="10"/>
  <c r="L121" i="10"/>
  <c r="H141" i="10"/>
  <c r="Y164" i="10"/>
  <c r="M51" i="10"/>
  <c r="J96" i="10"/>
  <c r="F164" i="10"/>
  <c r="G575" i="10"/>
  <c r="D530" i="10"/>
  <c r="G485" i="10"/>
  <c r="D437" i="10"/>
  <c r="G392" i="10"/>
  <c r="D347" i="10"/>
  <c r="G299" i="10"/>
  <c r="D254" i="10"/>
  <c r="G209" i="10"/>
  <c r="D164" i="10"/>
  <c r="D585" i="10"/>
  <c r="V555" i="10"/>
  <c r="N535" i="10"/>
  <c r="Y510" i="10"/>
  <c r="V495" i="10"/>
  <c r="Y480" i="10"/>
  <c r="V462" i="10"/>
  <c r="Y447" i="10"/>
  <c r="V432" i="10"/>
  <c r="Y417" i="10"/>
  <c r="V402" i="10"/>
  <c r="Y387" i="10"/>
  <c r="V372" i="10"/>
  <c r="Y357" i="10"/>
  <c r="V342" i="10"/>
  <c r="Y327" i="10"/>
  <c r="V309" i="10"/>
  <c r="Y294" i="10"/>
  <c r="V279" i="10"/>
  <c r="Y264" i="10"/>
  <c r="V249" i="10"/>
  <c r="Y234" i="10"/>
  <c r="V219" i="10"/>
  <c r="Y204" i="10"/>
  <c r="V189" i="10"/>
  <c r="Y174" i="10"/>
  <c r="V156" i="10"/>
  <c r="Y141" i="10"/>
  <c r="AA615" i="10"/>
  <c r="X600" i="10"/>
  <c r="AA585" i="10"/>
  <c r="X570" i="10"/>
  <c r="AA555" i="10"/>
  <c r="X540" i="10"/>
  <c r="AA525" i="10"/>
  <c r="X510" i="10"/>
  <c r="AA495" i="10"/>
  <c r="X480" i="10"/>
  <c r="AA462" i="10"/>
  <c r="X447" i="10"/>
  <c r="AA432" i="10"/>
  <c r="X417" i="10"/>
  <c r="AA402" i="10"/>
  <c r="X387" i="10"/>
  <c r="AA372" i="10"/>
  <c r="X357" i="10"/>
  <c r="AA342" i="10"/>
  <c r="X327" i="10"/>
  <c r="AA309" i="10"/>
  <c r="X294" i="10"/>
  <c r="AA279" i="10"/>
  <c r="X264" i="10"/>
  <c r="AA249" i="10"/>
  <c r="X234" i="10"/>
  <c r="AA219" i="10"/>
  <c r="X204" i="10"/>
  <c r="AA189" i="10"/>
  <c r="X174" i="10"/>
  <c r="AA156" i="10"/>
  <c r="K146" i="10"/>
  <c r="M136" i="10"/>
  <c r="V605" i="10"/>
  <c r="X595" i="10"/>
  <c r="N585" i="10"/>
  <c r="J575" i="10"/>
  <c r="Y560" i="10"/>
  <c r="AA550" i="10"/>
  <c r="K540" i="10"/>
  <c r="M530" i="10"/>
  <c r="V515" i="10"/>
  <c r="E510" i="10"/>
  <c r="S500" i="10"/>
  <c r="H495" i="10"/>
  <c r="P485" i="10"/>
  <c r="E480" i="10"/>
  <c r="S470" i="10"/>
  <c r="H462" i="10"/>
  <c r="P452" i="10"/>
  <c r="E447" i="10"/>
  <c r="S437" i="10"/>
  <c r="H432" i="10"/>
  <c r="P422" i="10"/>
  <c r="E417" i="10"/>
  <c r="S407" i="10"/>
  <c r="H402" i="10"/>
  <c r="P392" i="10"/>
  <c r="E387" i="10"/>
  <c r="S377" i="10"/>
  <c r="H372" i="10"/>
  <c r="P362" i="10"/>
  <c r="E357" i="10"/>
  <c r="S347" i="10"/>
  <c r="H342" i="10"/>
  <c r="P332" i="10"/>
  <c r="E327" i="10"/>
  <c r="S317" i="10"/>
  <c r="H309" i="10"/>
  <c r="P299" i="10"/>
  <c r="E294" i="10"/>
  <c r="S284" i="10"/>
  <c r="H279" i="10"/>
  <c r="P269" i="10"/>
  <c r="E264" i="10"/>
  <c r="S254" i="10"/>
  <c r="H249" i="10"/>
  <c r="P239" i="10"/>
  <c r="E234" i="10"/>
  <c r="S224" i="10"/>
  <c r="H219" i="10"/>
  <c r="P209" i="10"/>
  <c r="E204" i="10"/>
  <c r="S194" i="10"/>
  <c r="H189" i="10"/>
  <c r="P179" i="10"/>
  <c r="G615" i="10"/>
  <c r="U605" i="10"/>
  <c r="D600" i="10"/>
  <c r="R590" i="10"/>
  <c r="G585" i="10"/>
  <c r="U575" i="10"/>
  <c r="D570" i="10"/>
  <c r="R560" i="10"/>
  <c r="G555" i="10"/>
  <c r="U545" i="10"/>
  <c r="D540" i="10"/>
  <c r="R530" i="10"/>
  <c r="G525" i="10"/>
  <c r="U515" i="10"/>
  <c r="D510" i="10"/>
  <c r="R500" i="10"/>
  <c r="G495" i="10"/>
  <c r="U485" i="10"/>
  <c r="D480" i="10"/>
  <c r="R470" i="10"/>
  <c r="G462" i="10"/>
  <c r="U452" i="10"/>
  <c r="D447" i="10"/>
  <c r="R437" i="10"/>
  <c r="G432" i="10"/>
  <c r="U422" i="10"/>
  <c r="D417" i="10"/>
  <c r="R407" i="10"/>
  <c r="G402" i="10"/>
  <c r="U392" i="10"/>
  <c r="D387" i="10"/>
  <c r="R377" i="10"/>
  <c r="G372" i="10"/>
  <c r="U362" i="10"/>
  <c r="D357" i="10"/>
  <c r="R347" i="10"/>
  <c r="G342" i="10"/>
  <c r="U332" i="10"/>
  <c r="D327" i="10"/>
  <c r="R317" i="10"/>
  <c r="G309" i="10"/>
  <c r="U299" i="10"/>
  <c r="D294" i="10"/>
  <c r="R284" i="10"/>
  <c r="G279" i="10"/>
  <c r="U269" i="10"/>
  <c r="D264" i="10"/>
  <c r="R254" i="10"/>
  <c r="G249" i="10"/>
  <c r="U239" i="10"/>
  <c r="D234" i="10"/>
  <c r="R224" i="10"/>
  <c r="G219" i="10"/>
  <c r="U209" i="10"/>
  <c r="D204" i="10"/>
  <c r="R194" i="10"/>
  <c r="G189" i="10"/>
  <c r="U179" i="10"/>
  <c r="F615" i="10"/>
  <c r="T605" i="10"/>
  <c r="I600" i="10"/>
  <c r="Q590" i="10"/>
  <c r="F585" i="10"/>
  <c r="T575" i="10"/>
  <c r="I570" i="10"/>
  <c r="Q560" i="10"/>
  <c r="F555" i="10"/>
  <c r="T545" i="10"/>
  <c r="I540" i="10"/>
  <c r="Q530" i="10"/>
  <c r="F525" i="10"/>
  <c r="T515" i="10"/>
  <c r="I510" i="10"/>
  <c r="Q500" i="10"/>
  <c r="F495" i="10"/>
  <c r="T485" i="10"/>
  <c r="I480" i="10"/>
  <c r="Q470" i="10"/>
  <c r="F462" i="10"/>
  <c r="T452" i="10"/>
  <c r="I447" i="10"/>
  <c r="Q437" i="10"/>
  <c r="F432" i="10"/>
  <c r="T422" i="10"/>
  <c r="I417" i="10"/>
  <c r="Q407" i="10"/>
  <c r="F402" i="10"/>
  <c r="T392" i="10"/>
  <c r="I387" i="10"/>
  <c r="Q377" i="10"/>
  <c r="F372" i="10"/>
  <c r="T362" i="10"/>
  <c r="I357" i="10"/>
  <c r="Q347" i="10"/>
  <c r="F342" i="10"/>
  <c r="T332" i="10"/>
  <c r="I327" i="10"/>
  <c r="Q317" i="10"/>
  <c r="F309" i="10"/>
  <c r="T299" i="10"/>
  <c r="I294" i="10"/>
  <c r="Q284" i="10"/>
  <c r="F279" i="10"/>
  <c r="T269" i="10"/>
  <c r="I264" i="10"/>
  <c r="Q254" i="10"/>
  <c r="F249" i="10"/>
  <c r="T239" i="10"/>
  <c r="I234" i="10"/>
  <c r="Q224" i="10"/>
  <c r="F219" i="10"/>
  <c r="T209" i="10"/>
  <c r="I204" i="10"/>
  <c r="Q194" i="10"/>
  <c r="F189" i="10"/>
  <c r="T179" i="10"/>
  <c r="I174" i="10"/>
  <c r="Q164" i="10"/>
  <c r="F156" i="10"/>
  <c r="T146" i="10"/>
  <c r="I141" i="10"/>
  <c r="Q131" i="10"/>
  <c r="U16" i="10"/>
  <c r="H21" i="10"/>
  <c r="R31" i="10"/>
  <c r="E36" i="10"/>
  <c r="U46" i="10"/>
  <c r="H51" i="10"/>
  <c r="R61" i="10"/>
  <c r="E66" i="10"/>
  <c r="U76" i="10"/>
  <c r="H81" i="10"/>
  <c r="R91" i="10"/>
  <c r="E96" i="10"/>
  <c r="U106" i="10"/>
  <c r="H111" i="10"/>
  <c r="R121" i="10"/>
  <c r="E126" i="10"/>
  <c r="T141" i="10"/>
  <c r="E169" i="10"/>
  <c r="W31" i="10"/>
  <c r="Z76" i="10"/>
  <c r="W121" i="10"/>
  <c r="R610" i="10"/>
  <c r="U565" i="10"/>
  <c r="R520" i="10"/>
  <c r="U475" i="10"/>
  <c r="R427" i="10"/>
  <c r="U382" i="10"/>
  <c r="R337" i="10"/>
  <c r="U289" i="10"/>
  <c r="R244" i="10"/>
  <c r="U199" i="10"/>
  <c r="R151" i="10"/>
  <c r="R575" i="10"/>
  <c r="D555" i="10"/>
  <c r="U530" i="10"/>
  <c r="G510" i="10"/>
  <c r="D495" i="10"/>
  <c r="G480" i="10"/>
  <c r="D462" i="10"/>
  <c r="G447" i="10"/>
  <c r="D432" i="10"/>
  <c r="G417" i="10"/>
  <c r="D402" i="10"/>
  <c r="G387" i="10"/>
  <c r="D372" i="10"/>
  <c r="G357" i="10"/>
  <c r="D342" i="10"/>
  <c r="G327" i="10"/>
  <c r="D309" i="10"/>
  <c r="G294" i="10"/>
  <c r="D279" i="10"/>
  <c r="G264" i="10"/>
  <c r="D249" i="10"/>
  <c r="G234" i="10"/>
  <c r="D219" i="10"/>
  <c r="G204" i="10"/>
  <c r="D189" i="10"/>
  <c r="G174" i="10"/>
  <c r="D156" i="10"/>
  <c r="G141" i="10"/>
  <c r="I615" i="10"/>
  <c r="F600" i="10"/>
  <c r="I585" i="10"/>
  <c r="F570" i="10"/>
  <c r="I555" i="10"/>
  <c r="F540" i="10"/>
  <c r="I525" i="10"/>
  <c r="F510" i="10"/>
  <c r="I495" i="10"/>
  <c r="F480" i="10"/>
  <c r="I462" i="10"/>
  <c r="F447" i="10"/>
  <c r="I432" i="10"/>
  <c r="F417" i="10"/>
  <c r="I402" i="10"/>
  <c r="F387" i="10"/>
  <c r="I372" i="10"/>
  <c r="F357" i="10"/>
  <c r="I342" i="10"/>
  <c r="F327" i="10"/>
  <c r="I309" i="10"/>
  <c r="F294" i="10"/>
  <c r="I279" i="10"/>
  <c r="F264" i="10"/>
  <c r="I249" i="10"/>
  <c r="F234" i="10"/>
  <c r="I219" i="10"/>
  <c r="F204" i="10"/>
  <c r="I189" i="10"/>
  <c r="F174" i="10"/>
  <c r="I156" i="10"/>
  <c r="E146" i="10"/>
  <c r="T615" i="10"/>
  <c r="P605" i="10"/>
  <c r="F595" i="10"/>
  <c r="H585" i="10"/>
  <c r="Q570" i="10"/>
  <c r="S560" i="10"/>
  <c r="I550" i="10"/>
  <c r="E540" i="10"/>
  <c r="T525" i="10"/>
  <c r="P515" i="10"/>
  <c r="X505" i="10"/>
  <c r="M500" i="10"/>
  <c r="AA490" i="10"/>
  <c r="J485" i="10"/>
  <c r="X475" i="10"/>
  <c r="M470" i="10"/>
  <c r="AA457" i="10"/>
  <c r="J452" i="10"/>
  <c r="X442" i="10"/>
  <c r="M437" i="10"/>
  <c r="AA427" i="10"/>
  <c r="J422" i="10"/>
  <c r="X412" i="10"/>
  <c r="M407" i="10"/>
  <c r="AA397" i="10"/>
  <c r="J392" i="10"/>
  <c r="X382" i="10"/>
  <c r="M377" i="10"/>
  <c r="AA367" i="10"/>
  <c r="J362" i="10"/>
  <c r="X352" i="10"/>
  <c r="M347" i="10"/>
  <c r="AA337" i="10"/>
  <c r="J332" i="10"/>
  <c r="X322" i="10"/>
  <c r="M317" i="10"/>
  <c r="AA304" i="10"/>
  <c r="J299" i="10"/>
  <c r="X289" i="10"/>
  <c r="M284" i="10"/>
  <c r="AA274" i="10"/>
  <c r="J269" i="10"/>
  <c r="X259" i="10"/>
  <c r="M254" i="10"/>
  <c r="AA244" i="10"/>
  <c r="J239" i="10"/>
  <c r="X229" i="10"/>
  <c r="M224" i="10"/>
  <c r="AA214" i="10"/>
  <c r="J209" i="10"/>
  <c r="X199" i="10"/>
  <c r="M194" i="10"/>
  <c r="AA184" i="10"/>
  <c r="J179" i="10"/>
  <c r="Z610" i="10"/>
  <c r="O605" i="10"/>
  <c r="W595" i="10"/>
  <c r="L590" i="10"/>
  <c r="Z580" i="10"/>
  <c r="O575" i="10"/>
  <c r="W565" i="10"/>
  <c r="L560" i="10"/>
  <c r="Z550" i="10"/>
  <c r="O545" i="10"/>
  <c r="W535" i="10"/>
  <c r="L530" i="10"/>
  <c r="Z520" i="10"/>
  <c r="O515" i="10"/>
  <c r="W505" i="10"/>
  <c r="L500" i="10"/>
  <c r="Z490" i="10"/>
  <c r="O485" i="10"/>
  <c r="W475" i="10"/>
  <c r="L470" i="10"/>
  <c r="Z457" i="10"/>
  <c r="O452" i="10"/>
  <c r="W442" i="10"/>
  <c r="L437" i="10"/>
  <c r="Z427" i="10"/>
  <c r="O422" i="10"/>
  <c r="W412" i="10"/>
  <c r="L407" i="10"/>
  <c r="Z397" i="10"/>
  <c r="O392" i="10"/>
  <c r="W382" i="10"/>
  <c r="L377" i="10"/>
  <c r="Z367" i="10"/>
  <c r="O362" i="10"/>
  <c r="W352" i="10"/>
  <c r="L347" i="10"/>
  <c r="Z337" i="10"/>
  <c r="O332" i="10"/>
  <c r="W322" i="10"/>
  <c r="L317" i="10"/>
  <c r="Z304" i="10"/>
  <c r="O299" i="10"/>
  <c r="W289" i="10"/>
  <c r="L284" i="10"/>
  <c r="Z274" i="10"/>
  <c r="O269" i="10"/>
  <c r="W259" i="10"/>
  <c r="L254" i="10"/>
  <c r="Z244" i="10"/>
  <c r="O239" i="10"/>
  <c r="W229" i="10"/>
  <c r="L224" i="10"/>
  <c r="Z214" i="10"/>
  <c r="O209" i="10"/>
  <c r="W199" i="10"/>
  <c r="L194" i="10"/>
  <c r="Z184" i="10"/>
  <c r="O179" i="10"/>
  <c r="Y610" i="10"/>
  <c r="N605" i="10"/>
  <c r="V595" i="10"/>
  <c r="K590" i="10"/>
  <c r="Y580" i="10"/>
  <c r="N575" i="10"/>
  <c r="V565" i="10"/>
  <c r="K560" i="10"/>
  <c r="Y550" i="10"/>
  <c r="N545" i="10"/>
  <c r="V535" i="10"/>
  <c r="K530" i="10"/>
  <c r="Y520" i="10"/>
  <c r="N515" i="10"/>
  <c r="V505" i="10"/>
  <c r="K500" i="10"/>
  <c r="Y490" i="10"/>
  <c r="N485" i="10"/>
  <c r="V475" i="10"/>
  <c r="K470" i="10"/>
  <c r="Y457" i="10"/>
  <c r="N452" i="10"/>
  <c r="V442" i="10"/>
  <c r="K437" i="10"/>
  <c r="Y427" i="10"/>
  <c r="N422" i="10"/>
  <c r="V412" i="10"/>
  <c r="K407" i="10"/>
  <c r="Y397" i="10"/>
  <c r="N392" i="10"/>
  <c r="V382" i="10"/>
  <c r="K377" i="10"/>
  <c r="Y367" i="10"/>
  <c r="N362" i="10"/>
  <c r="V352" i="10"/>
  <c r="K347" i="10"/>
  <c r="Y337" i="10"/>
  <c r="N332" i="10"/>
  <c r="V322" i="10"/>
  <c r="K317" i="10"/>
  <c r="Y304" i="10"/>
  <c r="N299" i="10"/>
  <c r="V289" i="10"/>
  <c r="K284" i="10"/>
  <c r="Y274" i="10"/>
  <c r="N269" i="10"/>
  <c r="V259" i="10"/>
  <c r="K254" i="10"/>
  <c r="Y244" i="10"/>
  <c r="N239" i="10"/>
  <c r="V229" i="10"/>
  <c r="K224" i="10"/>
  <c r="Y214" i="10"/>
  <c r="N209" i="10"/>
  <c r="V199" i="10"/>
  <c r="K194" i="10"/>
  <c r="Y184" i="10"/>
  <c r="N179" i="10"/>
  <c r="V169" i="10"/>
  <c r="K164" i="10"/>
  <c r="Y151" i="10"/>
  <c r="N146" i="10"/>
  <c r="V136" i="10"/>
  <c r="K131" i="10"/>
  <c r="AA16" i="10"/>
  <c r="N21" i="10"/>
  <c r="X31" i="10"/>
  <c r="K36" i="10"/>
  <c r="AA46" i="10"/>
  <c r="N51" i="10"/>
  <c r="X61" i="10"/>
  <c r="K66" i="10"/>
  <c r="AA76" i="10"/>
  <c r="N81" i="10"/>
  <c r="X91" i="10"/>
  <c r="K96" i="10"/>
  <c r="AA106" i="10"/>
  <c r="N111" i="10"/>
  <c r="X121" i="10"/>
  <c r="K126" i="10"/>
  <c r="H131" i="10"/>
  <c r="K136" i="10"/>
  <c r="T151" i="10"/>
  <c r="W169" i="10"/>
  <c r="M81" i="10"/>
  <c r="D377" i="10"/>
  <c r="Y570" i="10"/>
  <c r="Q457" i="10"/>
  <c r="Q367" i="10"/>
  <c r="Q274" i="10"/>
  <c r="Q184" i="10"/>
  <c r="P580" i="10"/>
  <c r="P490" i="10"/>
  <c r="P397" i="10"/>
  <c r="P304" i="10"/>
  <c r="P214" i="10"/>
  <c r="N615" i="10"/>
  <c r="V545" i="10"/>
  <c r="U490" i="10"/>
  <c r="R442" i="10"/>
  <c r="U397" i="10"/>
  <c r="R352" i="10"/>
  <c r="U304" i="10"/>
  <c r="R259" i="10"/>
  <c r="U214" i="10"/>
  <c r="T610" i="10"/>
  <c r="Q565" i="10"/>
  <c r="T520" i="10"/>
  <c r="Q475" i="10"/>
  <c r="T427" i="10"/>
  <c r="Q382" i="10"/>
  <c r="T337" i="10"/>
  <c r="Q289" i="10"/>
  <c r="T244" i="10"/>
  <c r="Q199" i="10"/>
  <c r="P595" i="10"/>
  <c r="S550" i="10"/>
  <c r="P505" i="10"/>
  <c r="S457" i="10"/>
  <c r="P412" i="10"/>
  <c r="S367" i="10"/>
  <c r="P322" i="10"/>
  <c r="S274" i="10"/>
  <c r="P229" i="10"/>
  <c r="S184" i="10"/>
  <c r="P136" i="10"/>
  <c r="T51" i="10"/>
  <c r="Q96" i="10"/>
  <c r="G605" i="10"/>
  <c r="G332" i="10"/>
  <c r="K550" i="10"/>
  <c r="T442" i="10"/>
  <c r="T352" i="10"/>
  <c r="T259" i="10"/>
  <c r="T169" i="10"/>
  <c r="S565" i="10"/>
  <c r="S475" i="10"/>
  <c r="S382" i="10"/>
  <c r="S289" i="10"/>
  <c r="S199" i="10"/>
  <c r="J605" i="10"/>
  <c r="X535" i="10"/>
  <c r="D485" i="10"/>
  <c r="G437" i="10"/>
  <c r="D392" i="10"/>
  <c r="G347" i="10"/>
  <c r="D299" i="10"/>
  <c r="G254" i="10"/>
  <c r="D209" i="10"/>
  <c r="I605" i="10"/>
  <c r="F560" i="10"/>
  <c r="I515" i="10"/>
  <c r="F470" i="10"/>
  <c r="I422" i="10"/>
  <c r="F377" i="10"/>
  <c r="I332" i="10"/>
  <c r="F284" i="10"/>
  <c r="I239" i="10"/>
  <c r="F194" i="10"/>
  <c r="E590" i="10"/>
  <c r="H545" i="10"/>
  <c r="E500" i="10"/>
  <c r="H452" i="10"/>
  <c r="E407" i="10"/>
  <c r="H362" i="10"/>
  <c r="E317" i="10"/>
  <c r="H269" i="10"/>
  <c r="E224" i="10"/>
  <c r="H179" i="10"/>
  <c r="E131" i="10"/>
  <c r="G56" i="10"/>
  <c r="D101" i="10"/>
  <c r="Q174" i="10"/>
  <c r="J126" i="10"/>
  <c r="D560" i="10"/>
  <c r="D284" i="10"/>
  <c r="V525" i="10"/>
  <c r="Q427" i="10"/>
  <c r="Q337" i="10"/>
  <c r="Q244" i="10"/>
  <c r="Q151" i="10"/>
  <c r="P550" i="10"/>
  <c r="P457" i="10"/>
  <c r="P367" i="10"/>
  <c r="P274" i="10"/>
  <c r="P184" i="10"/>
  <c r="Y590" i="10"/>
  <c r="N525" i="10"/>
  <c r="R475" i="10"/>
  <c r="U427" i="10"/>
  <c r="R382" i="10"/>
  <c r="U337" i="10"/>
  <c r="R289" i="10"/>
  <c r="U244" i="10"/>
  <c r="R199" i="10"/>
  <c r="Q595" i="10"/>
  <c r="T550" i="10"/>
  <c r="Q505" i="10"/>
  <c r="T457" i="10"/>
  <c r="Q412" i="10"/>
  <c r="T367" i="10"/>
  <c r="Q322" i="10"/>
  <c r="T274" i="10"/>
  <c r="Q229" i="10"/>
  <c r="T184" i="10"/>
  <c r="S580" i="10"/>
  <c r="P535" i="10"/>
  <c r="S490" i="10"/>
  <c r="P442" i="10"/>
  <c r="S397" i="10"/>
  <c r="P352" i="10"/>
  <c r="S304" i="10"/>
  <c r="P259" i="10"/>
  <c r="S214" i="10"/>
  <c r="P169" i="10"/>
  <c r="Q36" i="10"/>
  <c r="T81" i="10"/>
  <c r="Q126" i="10"/>
  <c r="G515" i="10"/>
  <c r="G239" i="10"/>
  <c r="T505" i="10"/>
  <c r="T412" i="10"/>
  <c r="T322" i="10"/>
  <c r="T229" i="10"/>
  <c r="T136" i="10"/>
  <c r="S535" i="10"/>
  <c r="S442" i="10"/>
  <c r="S352" i="10"/>
  <c r="S259" i="10"/>
  <c r="S169" i="10"/>
  <c r="AA580" i="10"/>
  <c r="J515" i="10"/>
  <c r="G470" i="10"/>
  <c r="D422" i="10"/>
  <c r="G377" i="10"/>
  <c r="D332" i="10"/>
  <c r="G284" i="10"/>
  <c r="D239" i="10"/>
  <c r="G194" i="10"/>
  <c r="F590" i="10"/>
  <c r="I545" i="10"/>
  <c r="F500" i="10"/>
  <c r="I452" i="10"/>
  <c r="F407" i="10"/>
  <c r="I362" i="10"/>
  <c r="F317" i="10"/>
  <c r="I269" i="10"/>
  <c r="F224" i="10"/>
  <c r="I179" i="10"/>
  <c r="H575" i="10"/>
  <c r="E530" i="10"/>
  <c r="H485" i="10"/>
  <c r="E437" i="10"/>
  <c r="H392" i="10"/>
  <c r="E347" i="10"/>
  <c r="H299" i="10"/>
  <c r="E254" i="10"/>
  <c r="H209" i="10"/>
  <c r="E164" i="10"/>
  <c r="D41" i="10"/>
  <c r="G86" i="10"/>
  <c r="R131" i="10"/>
  <c r="J36" i="10"/>
  <c r="D470" i="10"/>
  <c r="D194" i="10"/>
  <c r="Q490" i="10"/>
  <c r="Q397" i="10"/>
  <c r="Q304" i="10"/>
  <c r="Q214" i="10"/>
  <c r="P610" i="10"/>
  <c r="P520" i="10"/>
  <c r="P427" i="10"/>
  <c r="P337" i="10"/>
  <c r="P244" i="10"/>
  <c r="V151" i="10"/>
  <c r="K570" i="10"/>
  <c r="R505" i="10"/>
  <c r="U457" i="10"/>
  <c r="R412" i="10"/>
  <c r="U367" i="10"/>
  <c r="R322" i="10"/>
  <c r="U274" i="10"/>
  <c r="R229" i="10"/>
  <c r="U184" i="10"/>
  <c r="T580" i="10"/>
  <c r="Q535" i="10"/>
  <c r="T490" i="10"/>
  <c r="Q442" i="10"/>
  <c r="T397" i="10"/>
  <c r="Q352" i="10"/>
  <c r="T304" i="10"/>
  <c r="Q259" i="10"/>
  <c r="T214" i="10"/>
  <c r="S610" i="10"/>
  <c r="P565" i="10"/>
  <c r="S520" i="10"/>
  <c r="P475" i="10"/>
  <c r="S427" i="10"/>
  <c r="P382" i="10"/>
  <c r="S337" i="10"/>
  <c r="P289" i="10"/>
  <c r="S244" i="10"/>
  <c r="P199" i="10"/>
  <c r="S151" i="10"/>
  <c r="T21" i="10"/>
  <c r="Q66" i="10"/>
  <c r="T111" i="10"/>
  <c r="W136" i="10"/>
  <c r="G422" i="10"/>
  <c r="D615" i="10"/>
  <c r="T475" i="10"/>
  <c r="T382" i="10"/>
  <c r="T289" i="10"/>
  <c r="T199" i="10"/>
  <c r="S595" i="10"/>
  <c r="S505" i="10"/>
  <c r="S412" i="10"/>
  <c r="S322" i="10"/>
  <c r="S229" i="10"/>
  <c r="X141" i="10"/>
  <c r="M560" i="10"/>
  <c r="G500" i="10"/>
  <c r="D452" i="10"/>
  <c r="G407" i="10"/>
  <c r="D362" i="10"/>
  <c r="G317" i="10"/>
  <c r="D269" i="10"/>
  <c r="G224" i="10"/>
  <c r="D179" i="10"/>
  <c r="I575" i="10"/>
  <c r="F530" i="10"/>
  <c r="I485" i="10"/>
  <c r="F437" i="10"/>
  <c r="I392" i="10"/>
  <c r="F347" i="10"/>
  <c r="I299" i="10"/>
  <c r="F254" i="10"/>
  <c r="I209" i="10"/>
  <c r="H605" i="10"/>
  <c r="E560" i="10"/>
  <c r="H515" i="10"/>
  <c r="E470" i="10"/>
  <c r="H422" i="10"/>
  <c r="E377" i="10"/>
  <c r="H332" i="10"/>
  <c r="E284" i="10"/>
  <c r="H239" i="10"/>
  <c r="E194" i="10"/>
  <c r="H146" i="10"/>
  <c r="G26" i="10"/>
  <c r="D71" i="10"/>
  <c r="G116" i="10"/>
  <c r="E17" i="5"/>
  <c r="G17" i="5"/>
  <c r="F17" i="5"/>
  <c r="F13" i="5" s="1"/>
  <c r="E81" i="5"/>
  <c r="E92" i="5"/>
  <c r="E43" i="5"/>
  <c r="E41" i="5" s="1"/>
  <c r="E25" i="5"/>
  <c r="E59" i="5"/>
  <c r="E76" i="5"/>
  <c r="E74" i="5" s="1"/>
  <c r="E87" i="5"/>
  <c r="E71" i="5"/>
  <c r="E69" i="5" s="1"/>
  <c r="E36" i="5"/>
  <c r="E53" i="5"/>
  <c r="E20" i="5"/>
  <c r="E18" i="5" s="1"/>
  <c r="E48" i="5"/>
  <c r="E46" i="5" s="1"/>
  <c r="E31" i="5"/>
  <c r="E64" i="5"/>
  <c r="E13" i="5"/>
  <c r="J424" i="18"/>
  <c r="AA503" i="18"/>
  <c r="I270" i="18"/>
  <c r="J265" i="18"/>
  <c r="Q260" i="18"/>
  <c r="X255" i="18"/>
  <c r="S190" i="18"/>
  <c r="Y156" i="18"/>
  <c r="I86" i="18"/>
  <c r="H61" i="18"/>
  <c r="AA56" i="18"/>
  <c r="J51" i="18"/>
  <c r="I429" i="18"/>
  <c r="I399" i="18"/>
  <c r="I369" i="18"/>
  <c r="I339" i="18"/>
  <c r="X165" i="18"/>
  <c r="D141" i="18"/>
  <c r="AA116" i="18"/>
  <c r="Y91" i="18"/>
  <c r="U56" i="18"/>
  <c r="D51" i="18"/>
  <c r="I300" i="18"/>
  <c r="J295" i="18"/>
  <c r="Q290" i="18"/>
  <c r="X285" i="18"/>
  <c r="I210" i="18"/>
  <c r="J205" i="18"/>
  <c r="Q200" i="18"/>
  <c r="X195" i="18"/>
  <c r="I180" i="18"/>
  <c r="K106" i="18"/>
  <c r="K76" i="18"/>
  <c r="W61" i="18"/>
  <c r="O56" i="18"/>
  <c r="V51" i="18"/>
  <c r="W41" i="18"/>
  <c r="E41" i="18"/>
  <c r="M36" i="18"/>
  <c r="Z31" i="18"/>
  <c r="H31" i="18"/>
  <c r="N26" i="18"/>
  <c r="O21" i="18"/>
  <c r="P16" i="18"/>
  <c r="U11" i="18"/>
  <c r="I11" i="18"/>
  <c r="Q359" i="18"/>
  <c r="I240" i="18"/>
  <c r="X225" i="18"/>
  <c r="K136" i="18"/>
  <c r="V66" i="18"/>
  <c r="P61" i="18"/>
  <c r="I56" i="18"/>
  <c r="P51" i="18"/>
  <c r="R41" i="18"/>
  <c r="L36" i="18"/>
  <c r="Y31" i="18"/>
  <c r="G31" i="18"/>
  <c r="AA26" i="18"/>
  <c r="I26" i="18"/>
  <c r="J21" i="18"/>
  <c r="K16" i="18"/>
  <c r="R11" i="18"/>
  <c r="F11" i="18"/>
  <c r="N185" i="18"/>
  <c r="I116" i="18"/>
  <c r="G91" i="18"/>
  <c r="V81" i="18"/>
  <c r="O66" i="18"/>
  <c r="W46" i="18"/>
  <c r="Q41" i="18"/>
  <c r="Y36" i="18"/>
  <c r="G36" i="18"/>
  <c r="T31" i="18"/>
  <c r="Z26" i="18"/>
  <c r="H26" i="18"/>
  <c r="AA21" i="18"/>
  <c r="I21" i="18"/>
  <c r="J16" i="18"/>
  <c r="Q11" i="18"/>
  <c r="E11" i="18"/>
  <c r="Q389" i="18"/>
  <c r="J235" i="18"/>
  <c r="R131" i="18"/>
  <c r="Q101" i="18"/>
  <c r="J81" i="18"/>
  <c r="X71" i="18"/>
  <c r="G66" i="18"/>
  <c r="Q46" i="18"/>
  <c r="L41" i="18"/>
  <c r="X36" i="18"/>
  <c r="F36" i="18"/>
  <c r="S31" i="18"/>
  <c r="U26" i="18"/>
  <c r="V21" i="18"/>
  <c r="D21" i="18"/>
  <c r="W16" i="18"/>
  <c r="E16" i="18"/>
  <c r="AA11" i="18"/>
  <c r="O11" i="18"/>
  <c r="L71" i="18"/>
  <c r="S36" i="18"/>
  <c r="Q329" i="18"/>
  <c r="Q230" i="18"/>
  <c r="S96" i="18"/>
  <c r="X41" i="18"/>
  <c r="R36" i="18"/>
  <c r="Y126" i="18"/>
  <c r="K41" i="18"/>
  <c r="N31" i="18"/>
  <c r="T26" i="18"/>
  <c r="U21" i="18"/>
  <c r="V16" i="18"/>
  <c r="X11" i="18"/>
  <c r="Q419" i="18"/>
  <c r="AA86" i="18"/>
  <c r="F41" i="18"/>
  <c r="M31" i="18"/>
  <c r="O26" i="18"/>
  <c r="P21" i="18"/>
  <c r="Q16" i="18"/>
  <c r="W11" i="18"/>
  <c r="K46" i="18"/>
  <c r="D16" i="18"/>
  <c r="J111" i="18"/>
  <c r="E46" i="18"/>
  <c r="L11" i="18"/>
  <c r="W76" i="18"/>
  <c r="K11" i="18"/>
  <c r="M11" i="18"/>
  <c r="W21" i="18"/>
  <c r="J26" i="18"/>
  <c r="Z36" i="18"/>
  <c r="M41" i="18"/>
  <c r="W51" i="18"/>
  <c r="J56" i="18"/>
  <c r="AA76" i="18"/>
  <c r="F96" i="18"/>
  <c r="J141" i="18"/>
  <c r="T185" i="18"/>
  <c r="W230" i="18"/>
  <c r="O270" i="18"/>
  <c r="U533" i="18"/>
  <c r="N11" i="18"/>
  <c r="X21" i="18"/>
  <c r="K26" i="18"/>
  <c r="AA36" i="18"/>
  <c r="N41" i="18"/>
  <c r="X51" i="18"/>
  <c r="K56" i="18"/>
  <c r="D61" i="18"/>
  <c r="P76" i="18"/>
  <c r="Y96" i="18"/>
  <c r="Q106" i="18"/>
  <c r="H121" i="18"/>
  <c r="P141" i="18"/>
  <c r="U180" i="18"/>
  <c r="V235" i="18"/>
  <c r="N275" i="18"/>
  <c r="F319" i="18"/>
  <c r="N16" i="18"/>
  <c r="X26" i="18"/>
  <c r="K31" i="18"/>
  <c r="AA41" i="18"/>
  <c r="N46" i="18"/>
  <c r="X56" i="18"/>
  <c r="S61" i="18"/>
  <c r="K66" i="18"/>
  <c r="R71" i="18"/>
  <c r="X101" i="18"/>
  <c r="U111" i="18"/>
  <c r="G156" i="18"/>
  <c r="AA210" i="18"/>
  <c r="M250" i="18"/>
  <c r="AA300" i="18"/>
  <c r="X354" i="18"/>
  <c r="R618" i="18"/>
  <c r="G613" i="18"/>
  <c r="U603" i="18"/>
  <c r="D598" i="18"/>
  <c r="R613" i="18"/>
  <c r="G608" i="18"/>
  <c r="U598" i="18"/>
  <c r="D593" i="18"/>
  <c r="R583" i="18"/>
  <c r="G578" i="18"/>
  <c r="U568" i="18"/>
  <c r="D563" i="18"/>
  <c r="Q613" i="18"/>
  <c r="F608" i="18"/>
  <c r="T598" i="18"/>
  <c r="I593" i="18"/>
  <c r="Q583" i="18"/>
  <c r="F578" i="18"/>
  <c r="T568" i="18"/>
  <c r="I563" i="18"/>
  <c r="P613" i="18"/>
  <c r="E608" i="18"/>
  <c r="S598" i="18"/>
  <c r="H593" i="18"/>
  <c r="P583" i="18"/>
  <c r="E578" i="18"/>
  <c r="S568" i="18"/>
  <c r="H563" i="18"/>
  <c r="U613" i="18"/>
  <c r="D608" i="18"/>
  <c r="R598" i="18"/>
  <c r="G593" i="18"/>
  <c r="U583" i="18"/>
  <c r="D578" i="18"/>
  <c r="R568" i="18"/>
  <c r="G563" i="18"/>
  <c r="F588" i="18"/>
  <c r="I573" i="18"/>
  <c r="I558" i="18"/>
  <c r="Q548" i="18"/>
  <c r="F543" i="18"/>
  <c r="T533" i="18"/>
  <c r="I528" i="18"/>
  <c r="Q518" i="18"/>
  <c r="F513" i="18"/>
  <c r="T503" i="18"/>
  <c r="I498" i="18"/>
  <c r="Q488" i="18"/>
  <c r="F483" i="18"/>
  <c r="T473" i="18"/>
  <c r="I464" i="18"/>
  <c r="Q454" i="18"/>
  <c r="F449" i="18"/>
  <c r="S588" i="18"/>
  <c r="E568" i="18"/>
  <c r="H558" i="18"/>
  <c r="P548" i="18"/>
  <c r="E543" i="18"/>
  <c r="S533" i="18"/>
  <c r="H528" i="18"/>
  <c r="P518" i="18"/>
  <c r="E513" i="18"/>
  <c r="S503" i="18"/>
  <c r="H498" i="18"/>
  <c r="P488" i="18"/>
  <c r="E483" i="18"/>
  <c r="S473" i="18"/>
  <c r="H464" i="18"/>
  <c r="P454" i="18"/>
  <c r="E449" i="18"/>
  <c r="Z613" i="18"/>
  <c r="U573" i="18"/>
  <c r="S558" i="18"/>
  <c r="H553" i="18"/>
  <c r="P543" i="18"/>
  <c r="E538" i="18"/>
  <c r="S528" i="18"/>
  <c r="H523" i="18"/>
  <c r="P513" i="18"/>
  <c r="E508" i="18"/>
  <c r="S498" i="18"/>
  <c r="H493" i="18"/>
  <c r="P483" i="18"/>
  <c r="E478" i="18"/>
  <c r="S464" i="18"/>
  <c r="H459" i="18"/>
  <c r="P449" i="18"/>
  <c r="E444" i="18"/>
  <c r="L593" i="18"/>
  <c r="R563" i="18"/>
  <c r="S553" i="18"/>
  <c r="H548" i="18"/>
  <c r="P538" i="18"/>
  <c r="E533" i="18"/>
  <c r="S523" i="18"/>
  <c r="H518" i="18"/>
  <c r="P508" i="18"/>
  <c r="E503" i="18"/>
  <c r="S493" i="18"/>
  <c r="H488" i="18"/>
  <c r="P478" i="18"/>
  <c r="E473" i="18"/>
  <c r="S459" i="18"/>
  <c r="H454" i="18"/>
  <c r="P444" i="18"/>
  <c r="P603" i="18"/>
  <c r="O573" i="18"/>
  <c r="E558" i="18"/>
  <c r="S548" i="18"/>
  <c r="H543" i="18"/>
  <c r="P533" i="18"/>
  <c r="E528" i="18"/>
  <c r="S518" i="18"/>
  <c r="H513" i="18"/>
  <c r="P503" i="18"/>
  <c r="E498" i="18"/>
  <c r="S488" i="18"/>
  <c r="H483" i="18"/>
  <c r="P473" i="18"/>
  <c r="E464" i="18"/>
  <c r="S454" i="18"/>
  <c r="H449" i="18"/>
  <c r="G588" i="18"/>
  <c r="N538" i="18"/>
  <c r="T508" i="18"/>
  <c r="Z478" i="18"/>
  <c r="Y434" i="18"/>
  <c r="N429" i="18"/>
  <c r="V419" i="18"/>
  <c r="K414" i="18"/>
  <c r="Y404" i="18"/>
  <c r="N399" i="18"/>
  <c r="V389" i="18"/>
  <c r="K384" i="18"/>
  <c r="Y374" i="18"/>
  <c r="N369" i="18"/>
  <c r="V359" i="18"/>
  <c r="K354" i="18"/>
  <c r="Y344" i="18"/>
  <c r="N339" i="18"/>
  <c r="V329" i="18"/>
  <c r="K324" i="18"/>
  <c r="F548" i="18"/>
  <c r="L518" i="18"/>
  <c r="R488" i="18"/>
  <c r="K439" i="18"/>
  <c r="Y429" i="18"/>
  <c r="N424" i="18"/>
  <c r="V414" i="18"/>
  <c r="K409" i="18"/>
  <c r="Y399" i="18"/>
  <c r="N394" i="18"/>
  <c r="V384" i="18"/>
  <c r="K379" i="18"/>
  <c r="Y369" i="18"/>
  <c r="N364" i="18"/>
  <c r="V354" i="18"/>
  <c r="K349" i="18"/>
  <c r="Y339" i="18"/>
  <c r="N334" i="18"/>
  <c r="V324" i="18"/>
  <c r="F593" i="18"/>
  <c r="G513" i="18"/>
  <c r="M483" i="18"/>
  <c r="Y449" i="18"/>
  <c r="W434" i="18"/>
  <c r="L429" i="18"/>
  <c r="Z419" i="18"/>
  <c r="O414" i="18"/>
  <c r="W404" i="18"/>
  <c r="L399" i="18"/>
  <c r="Z389" i="18"/>
  <c r="O384" i="18"/>
  <c r="W374" i="18"/>
  <c r="L369" i="18"/>
  <c r="Z359" i="18"/>
  <c r="O354" i="18"/>
  <c r="W344" i="18"/>
  <c r="L339" i="18"/>
  <c r="Z329" i="18"/>
  <c r="O324" i="18"/>
  <c r="G483" i="18"/>
  <c r="S449" i="18"/>
  <c r="V434" i="18"/>
  <c r="K429" i="18"/>
  <c r="Y419" i="18"/>
  <c r="N414" i="18"/>
  <c r="V404" i="18"/>
  <c r="K399" i="18"/>
  <c r="Y389" i="18"/>
  <c r="N384" i="18"/>
  <c r="V374" i="18"/>
  <c r="K369" i="18"/>
  <c r="Y359" i="18"/>
  <c r="N354" i="18"/>
  <c r="V344" i="18"/>
  <c r="K339" i="18"/>
  <c r="Y329" i="18"/>
  <c r="N324" i="18"/>
  <c r="V558" i="18"/>
  <c r="J464" i="18"/>
  <c r="T439" i="18"/>
  <c r="I434" i="18"/>
  <c r="Q424" i="18"/>
  <c r="F419" i="18"/>
  <c r="T409" i="18"/>
  <c r="I404" i="18"/>
  <c r="Q394" i="18"/>
  <c r="F389" i="18"/>
  <c r="T379" i="18"/>
  <c r="I374" i="18"/>
  <c r="Q364" i="18"/>
  <c r="F359" i="18"/>
  <c r="T349" i="18"/>
  <c r="I344" i="18"/>
  <c r="Q334" i="18"/>
  <c r="F329" i="18"/>
  <c r="Z508" i="18"/>
  <c r="D394" i="18"/>
  <c r="R354" i="18"/>
  <c r="Q319" i="18"/>
  <c r="F310" i="18"/>
  <c r="T300" i="18"/>
  <c r="I295" i="18"/>
  <c r="Q285" i="18"/>
  <c r="F280" i="18"/>
  <c r="T270" i="18"/>
  <c r="I265" i="18"/>
  <c r="Q255" i="18"/>
  <c r="F250" i="18"/>
  <c r="T240" i="18"/>
  <c r="I235" i="18"/>
  <c r="Q225" i="18"/>
  <c r="F220" i="18"/>
  <c r="T210" i="18"/>
  <c r="I205" i="18"/>
  <c r="Q195" i="18"/>
  <c r="F190" i="18"/>
  <c r="T180" i="18"/>
  <c r="I175" i="18"/>
  <c r="Q165" i="18"/>
  <c r="F156" i="18"/>
  <c r="T146" i="18"/>
  <c r="I141" i="18"/>
  <c r="Q131" i="18"/>
  <c r="F126" i="18"/>
  <c r="Y513" i="18"/>
  <c r="L414" i="18"/>
  <c r="Z374" i="18"/>
  <c r="L324" i="18"/>
  <c r="Q310" i="18"/>
  <c r="F305" i="18"/>
  <c r="T295" i="18"/>
  <c r="I290" i="18"/>
  <c r="Q280" i="18"/>
  <c r="F275" i="18"/>
  <c r="T265" i="18"/>
  <c r="I260" i="18"/>
  <c r="Q250" i="18"/>
  <c r="F245" i="18"/>
  <c r="T235" i="18"/>
  <c r="I230" i="18"/>
  <c r="Q220" i="18"/>
  <c r="F215" i="18"/>
  <c r="T205" i="18"/>
  <c r="I200" i="18"/>
  <c r="Q190" i="18"/>
  <c r="F185" i="18"/>
  <c r="T175" i="18"/>
  <c r="I170" i="18"/>
  <c r="Q156" i="18"/>
  <c r="F151" i="18"/>
  <c r="T141" i="18"/>
  <c r="I136" i="18"/>
  <c r="Q126" i="18"/>
  <c r="F121" i="18"/>
  <c r="T111" i="18"/>
  <c r="I106" i="18"/>
  <c r="Q96" i="18"/>
  <c r="F91" i="18"/>
  <c r="M439" i="18"/>
  <c r="AA399" i="18"/>
  <c r="M349" i="18"/>
  <c r="O319" i="18"/>
  <c r="W305" i="18"/>
  <c r="L300" i="18"/>
  <c r="Z290" i="18"/>
  <c r="O285" i="18"/>
  <c r="W275" i="18"/>
  <c r="L270" i="18"/>
  <c r="Z260" i="18"/>
  <c r="O255" i="18"/>
  <c r="W245" i="18"/>
  <c r="L240" i="18"/>
  <c r="Z230" i="18"/>
  <c r="O225" i="18"/>
  <c r="W215" i="18"/>
  <c r="L210" i="18"/>
  <c r="Z200" i="18"/>
  <c r="O195" i="18"/>
  <c r="W185" i="18"/>
  <c r="L180" i="18"/>
  <c r="Z170" i="18"/>
  <c r="O165" i="18"/>
  <c r="W151" i="18"/>
  <c r="L146" i="18"/>
  <c r="Z136" i="18"/>
  <c r="O131" i="18"/>
  <c r="W121" i="18"/>
  <c r="L116" i="18"/>
  <c r="Z106" i="18"/>
  <c r="O101" i="18"/>
  <c r="W91" i="18"/>
  <c r="L86" i="18"/>
  <c r="Z76" i="18"/>
  <c r="O71" i="18"/>
  <c r="G439" i="18"/>
  <c r="U399" i="18"/>
  <c r="G349" i="18"/>
  <c r="N319" i="18"/>
  <c r="V305" i="18"/>
  <c r="K300" i="18"/>
  <c r="S11" i="18"/>
  <c r="F16" i="18"/>
  <c r="P26" i="18"/>
  <c r="I31" i="18"/>
  <c r="S41" i="18"/>
  <c r="F46" i="18"/>
  <c r="P56" i="18"/>
  <c r="J61" i="18"/>
  <c r="D71" i="18"/>
  <c r="N86" i="18"/>
  <c r="X96" i="18"/>
  <c r="P106" i="18"/>
  <c r="I146" i="18"/>
  <c r="Y190" i="18"/>
  <c r="P235" i="18"/>
  <c r="H275" i="18"/>
  <c r="T11" i="18"/>
  <c r="G16" i="18"/>
  <c r="Q26" i="18"/>
  <c r="D31" i="18"/>
  <c r="T41" i="18"/>
  <c r="G46" i="18"/>
  <c r="Q56" i="18"/>
  <c r="K61" i="18"/>
  <c r="E71" i="18"/>
  <c r="O86" i="18"/>
  <c r="O146" i="18"/>
  <c r="Z185" i="18"/>
  <c r="U240" i="18"/>
  <c r="G280" i="18"/>
  <c r="F454" i="18"/>
  <c r="T16" i="18"/>
  <c r="G21" i="18"/>
  <c r="Q31" i="18"/>
  <c r="D36" i="18"/>
  <c r="T46" i="18"/>
  <c r="G51" i="18"/>
  <c r="Z61" i="18"/>
  <c r="R66" i="18"/>
  <c r="D81" i="18"/>
  <c r="N91" i="18"/>
  <c r="F165" i="18"/>
  <c r="T215" i="18"/>
  <c r="F255" i="18"/>
  <c r="T305" i="18"/>
  <c r="J364" i="18"/>
  <c r="L618" i="18"/>
  <c r="Z608" i="18"/>
  <c r="O603" i="18"/>
  <c r="W618" i="18"/>
  <c r="L613" i="18"/>
  <c r="Z603" i="18"/>
  <c r="O598" i="18"/>
  <c r="W588" i="18"/>
  <c r="L583" i="18"/>
  <c r="Z573" i="18"/>
  <c r="O568" i="18"/>
  <c r="V618" i="18"/>
  <c r="K613" i="18"/>
  <c r="Y603" i="18"/>
  <c r="N598" i="18"/>
  <c r="V588" i="18"/>
  <c r="K583" i="18"/>
  <c r="Y573" i="18"/>
  <c r="N568" i="18"/>
  <c r="AA618" i="18"/>
  <c r="J613" i="18"/>
  <c r="X603" i="18"/>
  <c r="M598" i="18"/>
  <c r="AA588" i="18"/>
  <c r="J583" i="18"/>
  <c r="X573" i="18"/>
  <c r="M568" i="18"/>
  <c r="Z618" i="18"/>
  <c r="O613" i="18"/>
  <c r="W603" i="18"/>
  <c r="L598" i="18"/>
  <c r="Z588" i="18"/>
  <c r="O583" i="18"/>
  <c r="W573" i="18"/>
  <c r="L568" i="18"/>
  <c r="D603" i="18"/>
  <c r="Y583" i="18"/>
  <c r="J568" i="18"/>
  <c r="V553" i="18"/>
  <c r="K548" i="18"/>
  <c r="Y538" i="18"/>
  <c r="N533" i="18"/>
  <c r="V523" i="18"/>
  <c r="K518" i="18"/>
  <c r="Y508" i="18"/>
  <c r="N503" i="18"/>
  <c r="V493" i="18"/>
  <c r="K488" i="18"/>
  <c r="Y478" i="18"/>
  <c r="N473" i="18"/>
  <c r="V459" i="18"/>
  <c r="K454" i="18"/>
  <c r="Y444" i="18"/>
  <c r="T583" i="18"/>
  <c r="X563" i="18"/>
  <c r="AA553" i="18"/>
  <c r="J548" i="18"/>
  <c r="X538" i="18"/>
  <c r="M533" i="18"/>
  <c r="AA523" i="18"/>
  <c r="J518" i="18"/>
  <c r="X508" i="18"/>
  <c r="M503" i="18"/>
  <c r="AA493" i="18"/>
  <c r="J488" i="18"/>
  <c r="X478" i="18"/>
  <c r="M473" i="18"/>
  <c r="AA459" i="18"/>
  <c r="J454" i="18"/>
  <c r="X444" i="18"/>
  <c r="AA608" i="18"/>
  <c r="V568" i="18"/>
  <c r="M558" i="18"/>
  <c r="AA548" i="18"/>
  <c r="J543" i="18"/>
  <c r="X533" i="18"/>
  <c r="M528" i="18"/>
  <c r="AA518" i="18"/>
  <c r="J513" i="18"/>
  <c r="X503" i="18"/>
  <c r="M498" i="18"/>
  <c r="AA488" i="18"/>
  <c r="J483" i="18"/>
  <c r="X473" i="18"/>
  <c r="M464" i="18"/>
  <c r="AA454" i="18"/>
  <c r="J449" i="18"/>
  <c r="S618" i="18"/>
  <c r="M588" i="18"/>
  <c r="X558" i="18"/>
  <c r="M553" i="18"/>
  <c r="AA543" i="18"/>
  <c r="J538" i="18"/>
  <c r="X528" i="18"/>
  <c r="M523" i="18"/>
  <c r="AA513" i="18"/>
  <c r="J508" i="18"/>
  <c r="X498" i="18"/>
  <c r="M493" i="18"/>
  <c r="AA483" i="18"/>
  <c r="J478" i="18"/>
  <c r="X464" i="18"/>
  <c r="M459" i="18"/>
  <c r="AA449" i="18"/>
  <c r="J444" i="18"/>
  <c r="Q598" i="18"/>
  <c r="P568" i="18"/>
  <c r="X553" i="18"/>
  <c r="M548" i="18"/>
  <c r="AA538" i="18"/>
  <c r="J533" i="18"/>
  <c r="X523" i="18"/>
  <c r="M518" i="18"/>
  <c r="AA508" i="18"/>
  <c r="J503" i="18"/>
  <c r="X493" i="18"/>
  <c r="M488" i="18"/>
  <c r="AA478" i="18"/>
  <c r="J473" i="18"/>
  <c r="X459" i="18"/>
  <c r="M454" i="18"/>
  <c r="AA444" i="18"/>
  <c r="J573" i="18"/>
  <c r="O533" i="18"/>
  <c r="U503" i="18"/>
  <c r="AA473" i="18"/>
  <c r="S434" i="18"/>
  <c r="H429" i="18"/>
  <c r="P419" i="18"/>
  <c r="E414" i="18"/>
  <c r="S404" i="18"/>
  <c r="H399" i="18"/>
  <c r="P389" i="18"/>
  <c r="E384" i="18"/>
  <c r="S374" i="18"/>
  <c r="H369" i="18"/>
  <c r="P359" i="18"/>
  <c r="E354" i="18"/>
  <c r="S344" i="18"/>
  <c r="H339" i="18"/>
  <c r="P329" i="18"/>
  <c r="E324" i="18"/>
  <c r="G543" i="18"/>
  <c r="M513" i="18"/>
  <c r="S483" i="18"/>
  <c r="E439" i="18"/>
  <c r="S429" i="18"/>
  <c r="H424" i="18"/>
  <c r="P414" i="18"/>
  <c r="E409" i="18"/>
  <c r="S399" i="18"/>
  <c r="H394" i="18"/>
  <c r="P384" i="18"/>
  <c r="E379" i="18"/>
  <c r="S369" i="18"/>
  <c r="H364" i="18"/>
  <c r="P354" i="18"/>
  <c r="E349" i="18"/>
  <c r="S339" i="18"/>
  <c r="H334" i="18"/>
  <c r="P324" i="18"/>
  <c r="I578" i="18"/>
  <c r="H508" i="18"/>
  <c r="N478" i="18"/>
  <c r="Z444" i="18"/>
  <c r="Q434" i="18"/>
  <c r="F429" i="18"/>
  <c r="T419" i="18"/>
  <c r="I414" i="18"/>
  <c r="Q404" i="18"/>
  <c r="F399" i="18"/>
  <c r="T389" i="18"/>
  <c r="I384" i="18"/>
  <c r="Q374" i="18"/>
  <c r="F369" i="18"/>
  <c r="T359" i="18"/>
  <c r="I354" i="18"/>
  <c r="Q344" i="18"/>
  <c r="F339" i="18"/>
  <c r="T329" i="18"/>
  <c r="I324" i="18"/>
  <c r="H478" i="18"/>
  <c r="T444" i="18"/>
  <c r="P434" i="18"/>
  <c r="E429" i="18"/>
  <c r="S419" i="18"/>
  <c r="H414" i="18"/>
  <c r="P404" i="18"/>
  <c r="E399" i="18"/>
  <c r="S389" i="18"/>
  <c r="H384" i="18"/>
  <c r="P374" i="18"/>
  <c r="E369" i="18"/>
  <c r="S359" i="18"/>
  <c r="H354" i="18"/>
  <c r="P344" i="18"/>
  <c r="E339" i="18"/>
  <c r="S329" i="18"/>
  <c r="H324" i="18"/>
  <c r="W553" i="18"/>
  <c r="K459" i="18"/>
  <c r="N439" i="18"/>
  <c r="V429" i="18"/>
  <c r="K424" i="18"/>
  <c r="Y414" i="18"/>
  <c r="N409" i="18"/>
  <c r="V399" i="18"/>
  <c r="K394" i="18"/>
  <c r="Y384" i="18"/>
  <c r="N379" i="18"/>
  <c r="V369" i="18"/>
  <c r="K364" i="18"/>
  <c r="Y354" i="18"/>
  <c r="N349" i="18"/>
  <c r="V339" i="18"/>
  <c r="K334" i="18"/>
  <c r="Y324" i="18"/>
  <c r="Y439" i="18"/>
  <c r="K389" i="18"/>
  <c r="Y349" i="18"/>
  <c r="K319" i="18"/>
  <c r="Y305" i="18"/>
  <c r="N300" i="18"/>
  <c r="V290" i="18"/>
  <c r="K285" i="18"/>
  <c r="Y275" i="18"/>
  <c r="N270" i="18"/>
  <c r="V260" i="18"/>
  <c r="K255" i="18"/>
  <c r="Y245" i="18"/>
  <c r="N240" i="18"/>
  <c r="V230" i="18"/>
  <c r="K225" i="18"/>
  <c r="Y215" i="18"/>
  <c r="N210" i="18"/>
  <c r="V200" i="18"/>
  <c r="K195" i="18"/>
  <c r="Y185" i="18"/>
  <c r="N180" i="18"/>
  <c r="V170" i="18"/>
  <c r="K165" i="18"/>
  <c r="Y151" i="18"/>
  <c r="N146" i="18"/>
  <c r="V136" i="18"/>
  <c r="K131" i="18"/>
  <c r="Y121" i="18"/>
  <c r="D464" i="18"/>
  <c r="S409" i="18"/>
  <c r="E359" i="18"/>
  <c r="V319" i="18"/>
  <c r="K310" i="18"/>
  <c r="Y300" i="18"/>
  <c r="N295" i="18"/>
  <c r="V285" i="18"/>
  <c r="K280" i="18"/>
  <c r="Y270" i="18"/>
  <c r="N265" i="18"/>
  <c r="V255" i="18"/>
  <c r="K250" i="18"/>
  <c r="Y240" i="18"/>
  <c r="N235" i="18"/>
  <c r="V225" i="18"/>
  <c r="K220" i="18"/>
  <c r="Y210" i="18"/>
  <c r="N205" i="18"/>
  <c r="V195" i="18"/>
  <c r="K190" i="18"/>
  <c r="Y180" i="18"/>
  <c r="N175" i="18"/>
  <c r="V165" i="18"/>
  <c r="K156" i="18"/>
  <c r="Y146" i="18"/>
  <c r="N141" i="18"/>
  <c r="V131" i="18"/>
  <c r="K126" i="18"/>
  <c r="Y116" i="18"/>
  <c r="N111" i="18"/>
  <c r="V101" i="18"/>
  <c r="K96" i="18"/>
  <c r="Y86" i="18"/>
  <c r="T434" i="18"/>
  <c r="F384" i="18"/>
  <c r="T344" i="18"/>
  <c r="I319" i="18"/>
  <c r="Q305" i="18"/>
  <c r="F300" i="18"/>
  <c r="T290" i="18"/>
  <c r="I285" i="18"/>
  <c r="Q275" i="18"/>
  <c r="F270" i="18"/>
  <c r="T260" i="18"/>
  <c r="I255" i="18"/>
  <c r="Q245" i="18"/>
  <c r="F240" i="18"/>
  <c r="T230" i="18"/>
  <c r="I225" i="18"/>
  <c r="Q215" i="18"/>
  <c r="F210" i="18"/>
  <c r="T200" i="18"/>
  <c r="I195" i="18"/>
  <c r="Q185" i="18"/>
  <c r="F180" i="18"/>
  <c r="T170" i="18"/>
  <c r="I165" i="18"/>
  <c r="Q151" i="18"/>
  <c r="F146" i="18"/>
  <c r="T136" i="18"/>
  <c r="I131" i="18"/>
  <c r="Q121" i="18"/>
  <c r="F116" i="18"/>
  <c r="T106" i="18"/>
  <c r="I101" i="18"/>
  <c r="Q91" i="18"/>
  <c r="F86" i="18"/>
  <c r="T76" i="18"/>
  <c r="I71" i="18"/>
  <c r="N434" i="18"/>
  <c r="V394" i="18"/>
  <c r="N344" i="18"/>
  <c r="H319" i="18"/>
  <c r="P305" i="18"/>
  <c r="E300" i="18"/>
  <c r="S290" i="18"/>
  <c r="Y11" i="18"/>
  <c r="L16" i="18"/>
  <c r="V26" i="18"/>
  <c r="O31" i="18"/>
  <c r="Y41" i="18"/>
  <c r="L46" i="18"/>
  <c r="V56" i="18"/>
  <c r="Q61" i="18"/>
  <c r="I66" i="18"/>
  <c r="P71" i="18"/>
  <c r="W200" i="18"/>
  <c r="O240" i="18"/>
  <c r="W290" i="18"/>
  <c r="Z11" i="18"/>
  <c r="M16" i="18"/>
  <c r="W26" i="18"/>
  <c r="J31" i="18"/>
  <c r="Z41" i="18"/>
  <c r="M46" i="18"/>
  <c r="W56" i="18"/>
  <c r="R61" i="18"/>
  <c r="J66" i="18"/>
  <c r="Q71" i="18"/>
  <c r="E101" i="18"/>
  <c r="H151" i="18"/>
  <c r="V205" i="18"/>
  <c r="N245" i="18"/>
  <c r="V295" i="18"/>
  <c r="Y588" i="18"/>
  <c r="Z16" i="18"/>
  <c r="M21" i="18"/>
  <c r="W31" i="18"/>
  <c r="J36" i="18"/>
  <c r="Z46" i="18"/>
  <c r="M51" i="18"/>
  <c r="Y66" i="18"/>
  <c r="P81" i="18"/>
  <c r="D106" i="18"/>
  <c r="K170" i="18"/>
  <c r="M220" i="18"/>
  <c r="AA270" i="18"/>
  <c r="M310" i="18"/>
  <c r="X384" i="18"/>
  <c r="F618" i="18"/>
  <c r="T608" i="18"/>
  <c r="I603" i="18"/>
  <c r="Q618" i="18"/>
  <c r="F613" i="18"/>
  <c r="T603" i="18"/>
  <c r="I598" i="18"/>
  <c r="Q588" i="18"/>
  <c r="F583" i="18"/>
  <c r="T573" i="18"/>
  <c r="I568" i="18"/>
  <c r="P618" i="18"/>
  <c r="E613" i="18"/>
  <c r="S603" i="18"/>
  <c r="H598" i="18"/>
  <c r="P588" i="18"/>
  <c r="E583" i="18"/>
  <c r="S573" i="18"/>
  <c r="H568" i="18"/>
  <c r="U618" i="18"/>
  <c r="D613" i="18"/>
  <c r="R603" i="18"/>
  <c r="G598" i="18"/>
  <c r="U588" i="18"/>
  <c r="D583" i="18"/>
  <c r="R573" i="18"/>
  <c r="G568" i="18"/>
  <c r="T618" i="18"/>
  <c r="I613" i="18"/>
  <c r="Q603" i="18"/>
  <c r="F598" i="18"/>
  <c r="T588" i="18"/>
  <c r="I583" i="18"/>
  <c r="Q573" i="18"/>
  <c r="F568" i="18"/>
  <c r="E598" i="18"/>
  <c r="G583" i="18"/>
  <c r="K563" i="18"/>
  <c r="P553" i="18"/>
  <c r="E548" i="18"/>
  <c r="S538" i="18"/>
  <c r="H533" i="18"/>
  <c r="P523" i="18"/>
  <c r="E518" i="18"/>
  <c r="S508" i="18"/>
  <c r="H503" i="18"/>
  <c r="P493" i="18"/>
  <c r="E488" i="18"/>
  <c r="S478" i="18"/>
  <c r="H473" i="18"/>
  <c r="P459" i="18"/>
  <c r="E454" i="18"/>
  <c r="S444" i="18"/>
  <c r="U578" i="18"/>
  <c r="F563" i="18"/>
  <c r="U553" i="18"/>
  <c r="D548" i="18"/>
  <c r="R538" i="18"/>
  <c r="G533" i="18"/>
  <c r="U523" i="18"/>
  <c r="D518" i="18"/>
  <c r="R508" i="18"/>
  <c r="G503" i="18"/>
  <c r="U493" i="18"/>
  <c r="D488" i="18"/>
  <c r="R478" i="18"/>
  <c r="G473" i="18"/>
  <c r="U459" i="18"/>
  <c r="D454" i="18"/>
  <c r="R444" i="18"/>
  <c r="Q593" i="18"/>
  <c r="D568" i="18"/>
  <c r="G558" i="18"/>
  <c r="U548" i="18"/>
  <c r="D543" i="18"/>
  <c r="R533" i="18"/>
  <c r="G528" i="18"/>
  <c r="U518" i="18"/>
  <c r="D513" i="18"/>
  <c r="R503" i="18"/>
  <c r="G498" i="18"/>
  <c r="U488" i="18"/>
  <c r="D483" i="18"/>
  <c r="R473" i="18"/>
  <c r="G464" i="18"/>
  <c r="U454" i="18"/>
  <c r="D449" i="18"/>
  <c r="T613" i="18"/>
  <c r="N583" i="18"/>
  <c r="R558" i="18"/>
  <c r="G553" i="18"/>
  <c r="U543" i="18"/>
  <c r="D538" i="18"/>
  <c r="R528" i="18"/>
  <c r="G523" i="18"/>
  <c r="U513" i="18"/>
  <c r="D508" i="18"/>
  <c r="R498" i="18"/>
  <c r="G493" i="18"/>
  <c r="U483" i="18"/>
  <c r="D478" i="18"/>
  <c r="R464" i="18"/>
  <c r="G459" i="18"/>
  <c r="U449" i="18"/>
  <c r="D444" i="18"/>
  <c r="K593" i="18"/>
  <c r="Q563" i="18"/>
  <c r="R553" i="18"/>
  <c r="G548" i="18"/>
  <c r="U538" i="18"/>
  <c r="D533" i="18"/>
  <c r="R523" i="18"/>
  <c r="G518" i="18"/>
  <c r="U508" i="18"/>
  <c r="D503" i="18"/>
  <c r="R493" i="18"/>
  <c r="G488" i="18"/>
  <c r="U478" i="18"/>
  <c r="D473" i="18"/>
  <c r="R459" i="18"/>
  <c r="G454" i="18"/>
  <c r="U444" i="18"/>
  <c r="J558" i="18"/>
  <c r="P528" i="18"/>
  <c r="V498" i="18"/>
  <c r="X439" i="18"/>
  <c r="M434" i="18"/>
  <c r="AA424" i="18"/>
  <c r="J419" i="18"/>
  <c r="X409" i="18"/>
  <c r="M404" i="18"/>
  <c r="AA394" i="18"/>
  <c r="J389" i="18"/>
  <c r="X379" i="18"/>
  <c r="M374" i="18"/>
  <c r="AA364" i="18"/>
  <c r="J359" i="18"/>
  <c r="X349" i="18"/>
  <c r="M344" i="18"/>
  <c r="AA334" i="18"/>
  <c r="J329" i="18"/>
  <c r="X593" i="18"/>
  <c r="H538" i="18"/>
  <c r="N508" i="18"/>
  <c r="T478" i="18"/>
  <c r="X434" i="18"/>
  <c r="M429" i="18"/>
  <c r="AA419" i="18"/>
  <c r="J414" i="18"/>
  <c r="X404" i="18"/>
  <c r="M399" i="18"/>
  <c r="AA389" i="18"/>
  <c r="J384" i="18"/>
  <c r="X374" i="18"/>
  <c r="M369" i="18"/>
  <c r="AA359" i="18"/>
  <c r="J354" i="18"/>
  <c r="X344" i="18"/>
  <c r="M339" i="18"/>
  <c r="AA329" i="18"/>
  <c r="J324" i="18"/>
  <c r="L563" i="18"/>
  <c r="I503" i="18"/>
  <c r="O473" i="18"/>
  <c r="V439" i="18"/>
  <c r="K434" i="18"/>
  <c r="Y424" i="18"/>
  <c r="N419" i="18"/>
  <c r="V409" i="18"/>
  <c r="K404" i="18"/>
  <c r="Y394" i="18"/>
  <c r="N389" i="18"/>
  <c r="V379" i="18"/>
  <c r="K374" i="18"/>
  <c r="Y364" i="18"/>
  <c r="N359" i="18"/>
  <c r="V349" i="18"/>
  <c r="K344" i="18"/>
  <c r="Y334" i="18"/>
  <c r="N329" i="18"/>
  <c r="Z583" i="18"/>
  <c r="I473" i="18"/>
  <c r="AA439" i="18"/>
  <c r="J434" i="18"/>
  <c r="X424" i="18"/>
  <c r="M419" i="18"/>
  <c r="AA409" i="18"/>
  <c r="J404" i="18"/>
  <c r="X394" i="18"/>
  <c r="M389" i="18"/>
  <c r="AA379" i="18"/>
  <c r="J374" i="18"/>
  <c r="X364" i="18"/>
  <c r="M359" i="18"/>
  <c r="AA349" i="18"/>
  <c r="J344" i="18"/>
  <c r="X334" i="18"/>
  <c r="M329" i="18"/>
  <c r="H613" i="18"/>
  <c r="X548" i="18"/>
  <c r="L454" i="18"/>
  <c r="H439" i="18"/>
  <c r="P429" i="18"/>
  <c r="E424" i="18"/>
  <c r="S414" i="18"/>
  <c r="H409" i="18"/>
  <c r="P399" i="18"/>
  <c r="E394" i="18"/>
  <c r="S384" i="18"/>
  <c r="H379" i="18"/>
  <c r="P369" i="18"/>
  <c r="E364" i="18"/>
  <c r="S354" i="18"/>
  <c r="H349" i="18"/>
  <c r="P339" i="18"/>
  <c r="E334" i="18"/>
  <c r="S324" i="18"/>
  <c r="D424" i="18"/>
  <c r="R384" i="18"/>
  <c r="D334" i="18"/>
  <c r="E319" i="18"/>
  <c r="S305" i="18"/>
  <c r="H300" i="18"/>
  <c r="P290" i="18"/>
  <c r="E285" i="18"/>
  <c r="S275" i="18"/>
  <c r="H270" i="18"/>
  <c r="P260" i="18"/>
  <c r="E255" i="18"/>
  <c r="S245" i="18"/>
  <c r="H240" i="18"/>
  <c r="P230" i="18"/>
  <c r="E225" i="18"/>
  <c r="S215" i="18"/>
  <c r="H210" i="18"/>
  <c r="P200" i="18"/>
  <c r="E195" i="18"/>
  <c r="S185" i="18"/>
  <c r="H180" i="18"/>
  <c r="P170" i="18"/>
  <c r="E165" i="18"/>
  <c r="S151" i="18"/>
  <c r="H146" i="18"/>
  <c r="P136" i="18"/>
  <c r="E131" i="18"/>
  <c r="S121" i="18"/>
  <c r="G449" i="18"/>
  <c r="Z404" i="18"/>
  <c r="L354" i="18"/>
  <c r="P319" i="18"/>
  <c r="E310" i="18"/>
  <c r="S300" i="18"/>
  <c r="H295" i="18"/>
  <c r="P285" i="18"/>
  <c r="E280" i="18"/>
  <c r="S270" i="18"/>
  <c r="H265" i="18"/>
  <c r="P255" i="18"/>
  <c r="E250" i="18"/>
  <c r="S240" i="18"/>
  <c r="H235" i="18"/>
  <c r="P225" i="18"/>
  <c r="E220" i="18"/>
  <c r="S210" i="18"/>
  <c r="H205" i="18"/>
  <c r="P195" i="18"/>
  <c r="E190" i="18"/>
  <c r="S180" i="18"/>
  <c r="H175" i="18"/>
  <c r="P165" i="18"/>
  <c r="E156" i="18"/>
  <c r="S146" i="18"/>
  <c r="H141" i="18"/>
  <c r="P131" i="18"/>
  <c r="E126" i="18"/>
  <c r="S116" i="18"/>
  <c r="H111" i="18"/>
  <c r="P101" i="18"/>
  <c r="E96" i="18"/>
  <c r="S86" i="18"/>
  <c r="AA429" i="18"/>
  <c r="M379" i="18"/>
  <c r="AA339" i="18"/>
  <c r="V310" i="18"/>
  <c r="K305" i="18"/>
  <c r="Y295" i="18"/>
  <c r="N290" i="18"/>
  <c r="V280" i="18"/>
  <c r="K275" i="18"/>
  <c r="Y265" i="18"/>
  <c r="N260" i="18"/>
  <c r="V250" i="18"/>
  <c r="K245" i="18"/>
  <c r="Y235" i="18"/>
  <c r="N230" i="18"/>
  <c r="V220" i="18"/>
  <c r="K215" i="18"/>
  <c r="Y205" i="18"/>
  <c r="N200" i="18"/>
  <c r="V190" i="18"/>
  <c r="K185" i="18"/>
  <c r="Y175" i="18"/>
  <c r="N170" i="18"/>
  <c r="V156" i="18"/>
  <c r="K151" i="18"/>
  <c r="Y141" i="18"/>
  <c r="N136" i="18"/>
  <c r="V126" i="18"/>
  <c r="K121" i="18"/>
  <c r="Y111" i="18"/>
  <c r="N106" i="18"/>
  <c r="V96" i="18"/>
  <c r="K91" i="18"/>
  <c r="Y81" i="18"/>
  <c r="N76" i="18"/>
  <c r="Q553" i="18"/>
  <c r="R16" i="18"/>
  <c r="E21" i="18"/>
  <c r="U31" i="18"/>
  <c r="H36" i="18"/>
  <c r="R46" i="18"/>
  <c r="E51" i="18"/>
  <c r="X61" i="18"/>
  <c r="P66" i="18"/>
  <c r="N81" i="18"/>
  <c r="H91" i="18"/>
  <c r="O111" i="18"/>
  <c r="X131" i="18"/>
  <c r="P205" i="18"/>
  <c r="H245" i="18"/>
  <c r="P295" i="18"/>
  <c r="S16" i="18"/>
  <c r="F21" i="18"/>
  <c r="P31" i="18"/>
  <c r="I36" i="18"/>
  <c r="S46" i="18"/>
  <c r="F51" i="18"/>
  <c r="Y61" i="18"/>
  <c r="Q66" i="18"/>
  <c r="O81" i="18"/>
  <c r="M91" i="18"/>
  <c r="W101" i="18"/>
  <c r="P111" i="18"/>
  <c r="U210" i="18"/>
  <c r="G250" i="18"/>
  <c r="U300" i="18"/>
  <c r="S21" i="18"/>
  <c r="F26" i="18"/>
  <c r="P36" i="18"/>
  <c r="I41" i="18"/>
  <c r="S51" i="18"/>
  <c r="F56" i="18"/>
  <c r="E76" i="18"/>
  <c r="L96" i="18"/>
  <c r="V106" i="18"/>
  <c r="T116" i="18"/>
  <c r="V141" i="18"/>
  <c r="P175" i="18"/>
  <c r="F225" i="18"/>
  <c r="T275" i="18"/>
  <c r="L319" i="18"/>
  <c r="J394" i="18"/>
  <c r="Y613" i="18"/>
  <c r="N608" i="18"/>
  <c r="V598" i="18"/>
  <c r="K618" i="18"/>
  <c r="Y608" i="18"/>
  <c r="N603" i="18"/>
  <c r="V593" i="18"/>
  <c r="K588" i="18"/>
  <c r="Y578" i="18"/>
  <c r="N573" i="18"/>
  <c r="V563" i="18"/>
  <c r="J618" i="18"/>
  <c r="X608" i="18"/>
  <c r="M603" i="18"/>
  <c r="AA593" i="18"/>
  <c r="J588" i="18"/>
  <c r="X578" i="18"/>
  <c r="M573" i="18"/>
  <c r="AA563" i="18"/>
  <c r="O618" i="18"/>
  <c r="W608" i="18"/>
  <c r="L603" i="18"/>
  <c r="Z593" i="18"/>
  <c r="O588" i="18"/>
  <c r="W578" i="18"/>
  <c r="L573" i="18"/>
  <c r="Z563" i="18"/>
  <c r="N618" i="18"/>
  <c r="V608" i="18"/>
  <c r="K603" i="18"/>
  <c r="Y593" i="18"/>
  <c r="N588" i="18"/>
  <c r="V578" i="18"/>
  <c r="K573" i="18"/>
  <c r="Y563" i="18"/>
  <c r="W593" i="18"/>
  <c r="Z578" i="18"/>
  <c r="AA558" i="18"/>
  <c r="J553" i="18"/>
  <c r="X543" i="18"/>
  <c r="M538" i="18"/>
  <c r="AA528" i="18"/>
  <c r="J523" i="18"/>
  <c r="X513" i="18"/>
  <c r="M508" i="18"/>
  <c r="AA498" i="18"/>
  <c r="J493" i="18"/>
  <c r="X483" i="18"/>
  <c r="M478" i="18"/>
  <c r="AA464" i="18"/>
  <c r="J459" i="18"/>
  <c r="X449" i="18"/>
  <c r="M444" i="18"/>
  <c r="V573" i="18"/>
  <c r="Z558" i="18"/>
  <c r="O553" i="18"/>
  <c r="W543" i="18"/>
  <c r="L538" i="18"/>
  <c r="Z528" i="18"/>
  <c r="O523" i="18"/>
  <c r="W513" i="18"/>
  <c r="L508" i="18"/>
  <c r="Z498" i="18"/>
  <c r="O493" i="18"/>
  <c r="W483" i="18"/>
  <c r="L478" i="18"/>
  <c r="Z464" i="18"/>
  <c r="O459" i="18"/>
  <c r="W449" i="18"/>
  <c r="L444" i="18"/>
  <c r="R588" i="18"/>
  <c r="W563" i="18"/>
  <c r="Z553" i="18"/>
  <c r="O548" i="18"/>
  <c r="W538" i="18"/>
  <c r="L533" i="18"/>
  <c r="Z523" i="18"/>
  <c r="O518" i="18"/>
  <c r="W508" i="18"/>
  <c r="L503" i="18"/>
  <c r="Z493" i="18"/>
  <c r="O488" i="18"/>
  <c r="W478" i="18"/>
  <c r="L473" i="18"/>
  <c r="Z459" i="18"/>
  <c r="O454" i="18"/>
  <c r="W444" i="18"/>
  <c r="U608" i="18"/>
  <c r="O578" i="18"/>
  <c r="L558" i="18"/>
  <c r="Z548" i="18"/>
  <c r="O543" i="18"/>
  <c r="W533" i="18"/>
  <c r="L528" i="18"/>
  <c r="Z518" i="18"/>
  <c r="O513" i="18"/>
  <c r="W503" i="18"/>
  <c r="L498" i="18"/>
  <c r="Z488" i="18"/>
  <c r="O483" i="18"/>
  <c r="W473" i="18"/>
  <c r="L464" i="18"/>
  <c r="Z454" i="18"/>
  <c r="O449" i="18"/>
  <c r="M618" i="18"/>
  <c r="L588" i="18"/>
  <c r="W558" i="18"/>
  <c r="L553" i="18"/>
  <c r="Z543" i="18"/>
  <c r="O538" i="18"/>
  <c r="W528" i="18"/>
  <c r="L523" i="18"/>
  <c r="Z513" i="18"/>
  <c r="O508" i="18"/>
  <c r="W498" i="18"/>
  <c r="L493" i="18"/>
  <c r="Z483" i="18"/>
  <c r="O478" i="18"/>
  <c r="W464" i="18"/>
  <c r="L459" i="18"/>
  <c r="Z449" i="18"/>
  <c r="O444" i="18"/>
  <c r="K553" i="18"/>
  <c r="Q523" i="18"/>
  <c r="W493" i="18"/>
  <c r="R439" i="18"/>
  <c r="G434" i="18"/>
  <c r="U424" i="18"/>
  <c r="D419" i="18"/>
  <c r="R409" i="18"/>
  <c r="G404" i="18"/>
  <c r="U394" i="18"/>
  <c r="D389" i="18"/>
  <c r="R379" i="18"/>
  <c r="G374" i="18"/>
  <c r="U364" i="18"/>
  <c r="D359" i="18"/>
  <c r="R349" i="18"/>
  <c r="G344" i="18"/>
  <c r="U334" i="18"/>
  <c r="D329" i="18"/>
  <c r="AA578" i="18"/>
  <c r="I533" i="18"/>
  <c r="O503" i="18"/>
  <c r="U473" i="18"/>
  <c r="R434" i="18"/>
  <c r="G429" i="18"/>
  <c r="U419" i="18"/>
  <c r="D414" i="18"/>
  <c r="R404" i="18"/>
  <c r="G399" i="18"/>
  <c r="U389" i="18"/>
  <c r="D384" i="18"/>
  <c r="R374" i="18"/>
  <c r="G369" i="18"/>
  <c r="U359" i="18"/>
  <c r="D354" i="18"/>
  <c r="R344" i="18"/>
  <c r="G339" i="18"/>
  <c r="U329" i="18"/>
  <c r="D324" i="18"/>
  <c r="D528" i="18"/>
  <c r="J498" i="18"/>
  <c r="V464" i="18"/>
  <c r="P439" i="18"/>
  <c r="E434" i="18"/>
  <c r="S424" i="18"/>
  <c r="H419" i="18"/>
  <c r="P409" i="18"/>
  <c r="E404" i="18"/>
  <c r="S394" i="18"/>
  <c r="H389" i="18"/>
  <c r="P379" i="18"/>
  <c r="E374" i="18"/>
  <c r="S364" i="18"/>
  <c r="H359" i="18"/>
  <c r="P349" i="18"/>
  <c r="E344" i="18"/>
  <c r="S334" i="18"/>
  <c r="H329" i="18"/>
  <c r="D498" i="18"/>
  <c r="P464" i="18"/>
  <c r="U439" i="18"/>
  <c r="D434" i="18"/>
  <c r="R424" i="18"/>
  <c r="G419" i="18"/>
  <c r="U409" i="18"/>
  <c r="D404" i="18"/>
  <c r="R394" i="18"/>
  <c r="G389" i="18"/>
  <c r="U379" i="18"/>
  <c r="D374" i="18"/>
  <c r="R364" i="18"/>
  <c r="G359" i="18"/>
  <c r="U349" i="18"/>
  <c r="D344" i="18"/>
  <c r="R334" i="18"/>
  <c r="G329" i="18"/>
  <c r="K598" i="18"/>
  <c r="Y543" i="18"/>
  <c r="M449" i="18"/>
  <c r="AA434" i="18"/>
  <c r="J429" i="18"/>
  <c r="X419" i="18"/>
  <c r="M414" i="18"/>
  <c r="AA404" i="18"/>
  <c r="J399" i="18"/>
  <c r="X389" i="18"/>
  <c r="M384" i="18"/>
  <c r="AA374" i="18"/>
  <c r="J369" i="18"/>
  <c r="X359" i="18"/>
  <c r="M354" i="18"/>
  <c r="AA344" i="18"/>
  <c r="J339" i="18"/>
  <c r="X329" i="18"/>
  <c r="M324" i="18"/>
  <c r="K419" i="18"/>
  <c r="Y379" i="18"/>
  <c r="K329" i="18"/>
  <c r="X310" i="18"/>
  <c r="M305" i="18"/>
  <c r="AA295" i="18"/>
  <c r="J290" i="18"/>
  <c r="X280" i="18"/>
  <c r="M275" i="18"/>
  <c r="AA265" i="18"/>
  <c r="J260" i="18"/>
  <c r="X250" i="18"/>
  <c r="M245" i="18"/>
  <c r="AA235" i="18"/>
  <c r="J230" i="18"/>
  <c r="X220" i="18"/>
  <c r="M215" i="18"/>
  <c r="AA205" i="18"/>
  <c r="J200" i="18"/>
  <c r="X190" i="18"/>
  <c r="M185" i="18"/>
  <c r="AA175" i="18"/>
  <c r="J170" i="18"/>
  <c r="X156" i="18"/>
  <c r="M151" i="18"/>
  <c r="AA141" i="18"/>
  <c r="J136" i="18"/>
  <c r="X126" i="18"/>
  <c r="M121" i="18"/>
  <c r="S439" i="18"/>
  <c r="E389" i="18"/>
  <c r="S349" i="18"/>
  <c r="J319" i="18"/>
  <c r="X305" i="18"/>
  <c r="M300" i="18"/>
  <c r="AA290" i="18"/>
  <c r="J285" i="18"/>
  <c r="X275" i="18"/>
  <c r="M270" i="18"/>
  <c r="AA260" i="18"/>
  <c r="J255" i="18"/>
  <c r="X245" i="18"/>
  <c r="M240" i="18"/>
  <c r="AA230" i="18"/>
  <c r="J225" i="18"/>
  <c r="X215" i="18"/>
  <c r="M210" i="18"/>
  <c r="AA200" i="18"/>
  <c r="J195" i="18"/>
  <c r="X185" i="18"/>
  <c r="M180" i="18"/>
  <c r="AA170" i="18"/>
  <c r="J165" i="18"/>
  <c r="X151" i="18"/>
  <c r="M146" i="18"/>
  <c r="AA136" i="18"/>
  <c r="J131" i="18"/>
  <c r="X121" i="18"/>
  <c r="M116" i="18"/>
  <c r="AA106" i="18"/>
  <c r="J101" i="18"/>
  <c r="X91" i="18"/>
  <c r="M86" i="18"/>
  <c r="F414" i="18"/>
  <c r="T374" i="18"/>
  <c r="F324" i="18"/>
  <c r="P310" i="18"/>
  <c r="E305" i="18"/>
  <c r="S295" i="18"/>
  <c r="H290" i="18"/>
  <c r="P280" i="18"/>
  <c r="E275" i="18"/>
  <c r="S265" i="18"/>
  <c r="H260" i="18"/>
  <c r="P250" i="18"/>
  <c r="E245" i="18"/>
  <c r="S235" i="18"/>
  <c r="H230" i="18"/>
  <c r="P220" i="18"/>
  <c r="E215" i="18"/>
  <c r="S205" i="18"/>
  <c r="H200" i="18"/>
  <c r="P190" i="18"/>
  <c r="E185" i="18"/>
  <c r="S175" i="18"/>
  <c r="H170" i="18"/>
  <c r="P156" i="18"/>
  <c r="E151" i="18"/>
  <c r="S141" i="18"/>
  <c r="H136" i="18"/>
  <c r="P126" i="18"/>
  <c r="E121" i="18"/>
  <c r="S111" i="18"/>
  <c r="H106" i="18"/>
  <c r="P96" i="18"/>
  <c r="E91" i="18"/>
  <c r="S81" i="18"/>
  <c r="H76" i="18"/>
  <c r="W523" i="18"/>
  <c r="V424" i="18"/>
  <c r="N374" i="18"/>
  <c r="X16" i="18"/>
  <c r="K21" i="18"/>
  <c r="AA31" i="18"/>
  <c r="N36" i="18"/>
  <c r="X46" i="18"/>
  <c r="K51" i="18"/>
  <c r="W66" i="18"/>
  <c r="Z81" i="18"/>
  <c r="Z91" i="18"/>
  <c r="R101" i="18"/>
  <c r="D175" i="18"/>
  <c r="O210" i="18"/>
  <c r="W260" i="18"/>
  <c r="O300" i="18"/>
  <c r="Y16" i="18"/>
  <c r="L21" i="18"/>
  <c r="V31" i="18"/>
  <c r="O36" i="18"/>
  <c r="Y46" i="18"/>
  <c r="L51" i="18"/>
  <c r="X66" i="18"/>
  <c r="AA81" i="18"/>
  <c r="W136" i="18"/>
  <c r="E170" i="18"/>
  <c r="N215" i="18"/>
  <c r="V265" i="18"/>
  <c r="N305" i="18"/>
  <c r="Y21" i="18"/>
  <c r="L26" i="18"/>
  <c r="V36" i="18"/>
  <c r="O41" i="18"/>
  <c r="Y51" i="18"/>
  <c r="L56" i="18"/>
  <c r="E61" i="18"/>
  <c r="Q76" i="18"/>
  <c r="N121" i="18"/>
  <c r="U146" i="18"/>
  <c r="AA180" i="18"/>
  <c r="AA240" i="18"/>
  <c r="M280" i="18"/>
  <c r="X324" i="18"/>
  <c r="X414" i="18"/>
  <c r="S613" i="18"/>
  <c r="H608" i="18"/>
  <c r="P598" i="18"/>
  <c r="E618" i="18"/>
  <c r="S608" i="18"/>
  <c r="H603" i="18"/>
  <c r="P593" i="18"/>
  <c r="E588" i="18"/>
  <c r="S578" i="18"/>
  <c r="H573" i="18"/>
  <c r="P563" i="18"/>
  <c r="D618" i="18"/>
  <c r="R608" i="18"/>
  <c r="G603" i="18"/>
  <c r="U593" i="18"/>
  <c r="D588" i="18"/>
  <c r="R578" i="18"/>
  <c r="G573" i="18"/>
  <c r="U563" i="18"/>
  <c r="I618" i="18"/>
  <c r="Q608" i="18"/>
  <c r="F603" i="18"/>
  <c r="T593" i="18"/>
  <c r="I588" i="18"/>
  <c r="Q578" i="18"/>
  <c r="F573" i="18"/>
  <c r="T563" i="18"/>
  <c r="H618" i="18"/>
  <c r="P608" i="18"/>
  <c r="E603" i="18"/>
  <c r="S593" i="18"/>
  <c r="H588" i="18"/>
  <c r="P578" i="18"/>
  <c r="E573" i="18"/>
  <c r="S563" i="18"/>
  <c r="E593" i="18"/>
  <c r="H578" i="18"/>
  <c r="U558" i="18"/>
  <c r="D553" i="18"/>
  <c r="R543" i="18"/>
  <c r="G538" i="18"/>
  <c r="U528" i="18"/>
  <c r="D523" i="18"/>
  <c r="R513" i="18"/>
  <c r="G508" i="18"/>
  <c r="U498" i="18"/>
  <c r="D493" i="18"/>
  <c r="R483" i="18"/>
  <c r="G478" i="18"/>
  <c r="U464" i="18"/>
  <c r="D459" i="18"/>
  <c r="R449" i="18"/>
  <c r="G444" i="18"/>
  <c r="D573" i="18"/>
  <c r="T558" i="18"/>
  <c r="I553" i="18"/>
  <c r="Q543" i="18"/>
  <c r="F538" i="18"/>
  <c r="T528" i="18"/>
  <c r="I523" i="18"/>
  <c r="Q513" i="18"/>
  <c r="F508" i="18"/>
  <c r="T498" i="18"/>
  <c r="I493" i="18"/>
  <c r="Q483" i="18"/>
  <c r="F478" i="18"/>
  <c r="T464" i="18"/>
  <c r="I459" i="18"/>
  <c r="Q449" i="18"/>
  <c r="F444" i="18"/>
  <c r="S583" i="18"/>
  <c r="E563" i="18"/>
  <c r="T553" i="18"/>
  <c r="I548" i="18"/>
  <c r="Q538" i="18"/>
  <c r="F533" i="18"/>
  <c r="T523" i="18"/>
  <c r="I518" i="18"/>
  <c r="Q508" i="18"/>
  <c r="F503" i="18"/>
  <c r="T493" i="18"/>
  <c r="I488" i="18"/>
  <c r="Q478" i="18"/>
  <c r="F473" i="18"/>
  <c r="T459" i="18"/>
  <c r="I454" i="18"/>
  <c r="Q444" i="18"/>
  <c r="V603" i="18"/>
  <c r="P573" i="18"/>
  <c r="F558" i="18"/>
  <c r="T548" i="18"/>
  <c r="I543" i="18"/>
  <c r="Q533" i="18"/>
  <c r="F528" i="18"/>
  <c r="T518" i="18"/>
  <c r="I513" i="18"/>
  <c r="Q503" i="18"/>
  <c r="F498" i="18"/>
  <c r="T488" i="18"/>
  <c r="I483" i="18"/>
  <c r="Q473" i="18"/>
  <c r="F464" i="18"/>
  <c r="T454" i="18"/>
  <c r="I449" i="18"/>
  <c r="N613" i="18"/>
  <c r="M583" i="18"/>
  <c r="Q558" i="18"/>
  <c r="F553" i="18"/>
  <c r="T543" i="18"/>
  <c r="I538" i="18"/>
  <c r="Q528" i="18"/>
  <c r="F523" i="18"/>
  <c r="T513" i="18"/>
  <c r="I508" i="18"/>
  <c r="Q498" i="18"/>
  <c r="F493" i="18"/>
  <c r="T483" i="18"/>
  <c r="I478" i="18"/>
  <c r="Q464" i="18"/>
  <c r="F459" i="18"/>
  <c r="T449" i="18"/>
  <c r="I444" i="18"/>
  <c r="L548" i="18"/>
  <c r="R518" i="18"/>
  <c r="X488" i="18"/>
  <c r="L439" i="18"/>
  <c r="Z429" i="18"/>
  <c r="O424" i="18"/>
  <c r="W414" i="18"/>
  <c r="L409" i="18"/>
  <c r="Z399" i="18"/>
  <c r="O394" i="18"/>
  <c r="W384" i="18"/>
  <c r="L379" i="18"/>
  <c r="Z369" i="18"/>
  <c r="O364" i="18"/>
  <c r="W354" i="18"/>
  <c r="L349" i="18"/>
  <c r="Z339" i="18"/>
  <c r="O334" i="18"/>
  <c r="W324" i="18"/>
  <c r="D558" i="18"/>
  <c r="J528" i="18"/>
  <c r="P498" i="18"/>
  <c r="W439" i="18"/>
  <c r="L434" i="18"/>
  <c r="Z424" i="18"/>
  <c r="O419" i="18"/>
  <c r="W409" i="18"/>
  <c r="L404" i="18"/>
  <c r="Z394" i="18"/>
  <c r="O389" i="18"/>
  <c r="W379" i="18"/>
  <c r="L374" i="18"/>
  <c r="Z364" i="18"/>
  <c r="O359" i="18"/>
  <c r="W349" i="18"/>
  <c r="L344" i="18"/>
  <c r="Z334" i="18"/>
  <c r="O329" i="18"/>
  <c r="G618" i="18"/>
  <c r="E523" i="18"/>
  <c r="K493" i="18"/>
  <c r="W459" i="18"/>
  <c r="J439" i="18"/>
  <c r="X429" i="18"/>
  <c r="M424" i="18"/>
  <c r="AA414" i="18"/>
  <c r="J409" i="18"/>
  <c r="X399" i="18"/>
  <c r="M394" i="18"/>
  <c r="AA384" i="18"/>
  <c r="J379" i="18"/>
  <c r="X369" i="18"/>
  <c r="M364" i="18"/>
  <c r="AA354" i="18"/>
  <c r="J349" i="18"/>
  <c r="X339" i="18"/>
  <c r="M334" i="18"/>
  <c r="AA324" i="18"/>
  <c r="E493" i="18"/>
  <c r="Q459" i="18"/>
  <c r="O439" i="18"/>
  <c r="W429" i="18"/>
  <c r="L424" i="18"/>
  <c r="Z414" i="18"/>
  <c r="O409" i="18"/>
  <c r="W399" i="18"/>
  <c r="L394" i="18"/>
  <c r="Z384" i="18"/>
  <c r="O379" i="18"/>
  <c r="W369" i="18"/>
  <c r="L364" i="18"/>
  <c r="Z354" i="18"/>
  <c r="O349" i="18"/>
  <c r="W339" i="18"/>
  <c r="L334" i="18"/>
  <c r="Z324" i="18"/>
  <c r="H583" i="18"/>
  <c r="Z538" i="18"/>
  <c r="N444" i="18"/>
  <c r="U434" i="18"/>
  <c r="D429" i="18"/>
  <c r="R419" i="18"/>
  <c r="G414" i="18"/>
  <c r="U404" i="18"/>
  <c r="D399" i="18"/>
  <c r="R389" i="18"/>
  <c r="G384" i="18"/>
  <c r="U374" i="18"/>
  <c r="D369" i="18"/>
  <c r="R359" i="18"/>
  <c r="G354" i="18"/>
  <c r="U344" i="18"/>
  <c r="D339" i="18"/>
  <c r="R329" i="18"/>
  <c r="G324" i="18"/>
  <c r="R414" i="18"/>
  <c r="D364" i="18"/>
  <c r="R324" i="18"/>
  <c r="R310" i="18"/>
  <c r="G305" i="18"/>
  <c r="U295" i="18"/>
  <c r="D290" i="18"/>
  <c r="R280" i="18"/>
  <c r="G275" i="18"/>
  <c r="U265" i="18"/>
  <c r="D260" i="18"/>
  <c r="R250" i="18"/>
  <c r="G245" i="18"/>
  <c r="U235" i="18"/>
  <c r="D230" i="18"/>
  <c r="R220" i="18"/>
  <c r="G215" i="18"/>
  <c r="U205" i="18"/>
  <c r="D200" i="18"/>
  <c r="R190" i="18"/>
  <c r="G185" i="18"/>
  <c r="U175" i="18"/>
  <c r="D170" i="18"/>
  <c r="R156" i="18"/>
  <c r="G151" i="18"/>
  <c r="U141" i="18"/>
  <c r="D136" i="18"/>
  <c r="R126" i="18"/>
  <c r="G121" i="18"/>
  <c r="Z434" i="18"/>
  <c r="L384" i="18"/>
  <c r="Z344" i="18"/>
  <c r="D319" i="18"/>
  <c r="R305" i="18"/>
  <c r="G300" i="18"/>
  <c r="U290" i="18"/>
  <c r="D285" i="18"/>
  <c r="R275" i="18"/>
  <c r="G270" i="18"/>
  <c r="U260" i="18"/>
  <c r="D255" i="18"/>
  <c r="R245" i="18"/>
  <c r="G240" i="18"/>
  <c r="U230" i="18"/>
  <c r="D225" i="18"/>
  <c r="R215" i="18"/>
  <c r="G210" i="18"/>
  <c r="U200" i="18"/>
  <c r="D195" i="18"/>
  <c r="R185" i="18"/>
  <c r="G180" i="18"/>
  <c r="U170" i="18"/>
  <c r="D165" i="18"/>
  <c r="R151" i="18"/>
  <c r="G146" i="18"/>
  <c r="U136" i="18"/>
  <c r="D131" i="18"/>
  <c r="R121" i="18"/>
  <c r="G116" i="18"/>
  <c r="U106" i="18"/>
  <c r="D101" i="18"/>
  <c r="R91" i="18"/>
  <c r="R548" i="18"/>
  <c r="M409" i="18"/>
  <c r="AA369" i="18"/>
  <c r="AA319" i="18"/>
  <c r="J310" i="18"/>
  <c r="X300" i="18"/>
  <c r="M295" i="18"/>
  <c r="AA285" i="18"/>
  <c r="J280" i="18"/>
  <c r="X270" i="18"/>
  <c r="M265" i="18"/>
  <c r="AA255" i="18"/>
  <c r="J250" i="18"/>
  <c r="X240" i="18"/>
  <c r="M235" i="18"/>
  <c r="AA225" i="18"/>
  <c r="J220" i="18"/>
  <c r="X210" i="18"/>
  <c r="M205" i="18"/>
  <c r="AA195" i="18"/>
  <c r="J190" i="18"/>
  <c r="X180" i="18"/>
  <c r="M175" i="18"/>
  <c r="AA165" i="18"/>
  <c r="J156" i="18"/>
  <c r="X146" i="18"/>
  <c r="M141" i="18"/>
  <c r="AA131" i="18"/>
  <c r="J126" i="18"/>
  <c r="X116" i="18"/>
  <c r="M111" i="18"/>
  <c r="AA101" i="18"/>
  <c r="J96" i="18"/>
  <c r="X86" i="18"/>
  <c r="M81" i="18"/>
  <c r="AA71" i="18"/>
  <c r="E459" i="18"/>
  <c r="G409" i="18"/>
  <c r="U369" i="18"/>
  <c r="Z319" i="18"/>
  <c r="O310" i="18"/>
  <c r="W300" i="18"/>
  <c r="L295" i="18"/>
  <c r="Z285" i="18"/>
  <c r="O280" i="18"/>
  <c r="W270" i="18"/>
  <c r="G11" i="18"/>
  <c r="Q21" i="18"/>
  <c r="D26" i="18"/>
  <c r="T36" i="18"/>
  <c r="G41" i="18"/>
  <c r="Q51" i="18"/>
  <c r="D56" i="18"/>
  <c r="O76" i="18"/>
  <c r="N116" i="18"/>
  <c r="Q136" i="18"/>
  <c r="O180" i="18"/>
  <c r="H215" i="18"/>
  <c r="P265" i="18"/>
  <c r="H305" i="18"/>
  <c r="H11" i="18"/>
  <c r="R21" i="18"/>
  <c r="E26" i="18"/>
  <c r="U36" i="18"/>
  <c r="H41" i="18"/>
  <c r="R51" i="18"/>
  <c r="E56" i="18"/>
  <c r="D76" i="18"/>
  <c r="G96" i="18"/>
  <c r="O116" i="18"/>
  <c r="J175" i="18"/>
  <c r="G220" i="18"/>
  <c r="U270" i="18"/>
  <c r="G310" i="18"/>
  <c r="H16" i="18"/>
  <c r="R26" i="18"/>
  <c r="E31" i="18"/>
  <c r="U41" i="18"/>
  <c r="H46" i="18"/>
  <c r="R56" i="18"/>
  <c r="L61" i="18"/>
  <c r="D66" i="18"/>
  <c r="F71" i="18"/>
  <c r="T86" i="18"/>
  <c r="F101" i="18"/>
  <c r="G126" i="18"/>
  <c r="N151" i="18"/>
  <c r="F195" i="18"/>
  <c r="T245" i="18"/>
  <c r="F285" i="18"/>
  <c r="J334" i="18"/>
  <c r="X618" i="18"/>
  <c r="M613" i="18"/>
  <c r="AA603" i="18"/>
  <c r="J598" i="18"/>
  <c r="X613" i="18"/>
  <c r="M608" i="18"/>
  <c r="AA598" i="18"/>
  <c r="J593" i="18"/>
  <c r="X583" i="18"/>
  <c r="M578" i="18"/>
  <c r="AA568" i="18"/>
  <c r="J563" i="18"/>
  <c r="W613" i="18"/>
  <c r="L608" i="18"/>
  <c r="Z598" i="18"/>
  <c r="O593" i="18"/>
  <c r="W583" i="18"/>
  <c r="L578" i="18"/>
  <c r="Z568" i="18"/>
  <c r="O563" i="18"/>
  <c r="V613" i="18"/>
  <c r="K608" i="18"/>
  <c r="Y598" i="18"/>
  <c r="N593" i="18"/>
  <c r="V583" i="18"/>
  <c r="K578" i="18"/>
  <c r="Y568" i="18"/>
  <c r="N563" i="18"/>
  <c r="AA613" i="18"/>
  <c r="J608" i="18"/>
  <c r="X598" i="18"/>
  <c r="M593" i="18"/>
  <c r="AA583" i="18"/>
  <c r="J578" i="18"/>
  <c r="X568" i="18"/>
  <c r="M563" i="18"/>
  <c r="X588" i="18"/>
  <c r="AA573" i="18"/>
  <c r="O558" i="18"/>
  <c r="W548" i="18"/>
  <c r="L543" i="18"/>
  <c r="Z533" i="18"/>
  <c r="O528" i="18"/>
  <c r="W518" i="18"/>
  <c r="L513" i="18"/>
  <c r="Z503" i="18"/>
  <c r="O498" i="18"/>
  <c r="W488" i="18"/>
  <c r="L483" i="18"/>
  <c r="Z473" i="18"/>
  <c r="O464" i="18"/>
  <c r="W454" i="18"/>
  <c r="L449" i="18"/>
  <c r="R593" i="18"/>
  <c r="W568" i="18"/>
  <c r="N558" i="18"/>
  <c r="V548" i="18"/>
  <c r="K543" i="18"/>
  <c r="Y533" i="18"/>
  <c r="N528" i="18"/>
  <c r="V518" i="18"/>
  <c r="K513" i="18"/>
  <c r="Y503" i="18"/>
  <c r="N498" i="18"/>
  <c r="V488" i="18"/>
  <c r="K483" i="18"/>
  <c r="Y473" i="18"/>
  <c r="N464" i="18"/>
  <c r="V454" i="18"/>
  <c r="K449" i="18"/>
  <c r="Y618" i="18"/>
  <c r="T578" i="18"/>
  <c r="Y558" i="18"/>
  <c r="N553" i="18"/>
  <c r="V543" i="18"/>
  <c r="K538" i="18"/>
  <c r="Y528" i="18"/>
  <c r="N523" i="18"/>
  <c r="V513" i="18"/>
  <c r="K508" i="18"/>
  <c r="Y498" i="18"/>
  <c r="N493" i="18"/>
  <c r="V483" i="18"/>
  <c r="K478" i="18"/>
  <c r="Y464" i="18"/>
  <c r="N459" i="18"/>
  <c r="V449" i="18"/>
  <c r="K444" i="18"/>
  <c r="W598" i="18"/>
  <c r="Q568" i="18"/>
  <c r="Y553" i="18"/>
  <c r="N548" i="18"/>
  <c r="V538" i="18"/>
  <c r="K533" i="18"/>
  <c r="Y523" i="18"/>
  <c r="N518" i="18"/>
  <c r="V508" i="18"/>
  <c r="K503" i="18"/>
  <c r="Y493" i="18"/>
  <c r="N488" i="18"/>
  <c r="V478" i="18"/>
  <c r="K473" i="18"/>
  <c r="Y459" i="18"/>
  <c r="N454" i="18"/>
  <c r="V444" i="18"/>
  <c r="O608" i="18"/>
  <c r="N578" i="18"/>
  <c r="K558" i="18"/>
  <c r="Y548" i="18"/>
  <c r="N543" i="18"/>
  <c r="V533" i="18"/>
  <c r="K528" i="18"/>
  <c r="Y518" i="18"/>
  <c r="N513" i="18"/>
  <c r="V503" i="18"/>
  <c r="K498" i="18"/>
  <c r="Y488" i="18"/>
  <c r="N483" i="18"/>
  <c r="V473" i="18"/>
  <c r="K464" i="18"/>
  <c r="Y454" i="18"/>
  <c r="N449" i="18"/>
  <c r="I608" i="18"/>
  <c r="M543" i="18"/>
  <c r="S513" i="18"/>
  <c r="Y483" i="18"/>
  <c r="F439" i="18"/>
  <c r="T429" i="18"/>
  <c r="I424" i="18"/>
  <c r="Q414" i="18"/>
  <c r="F409" i="18"/>
  <c r="T399" i="18"/>
  <c r="I394" i="18"/>
  <c r="Q384" i="18"/>
  <c r="F379" i="18"/>
  <c r="T369" i="18"/>
  <c r="I364" i="18"/>
  <c r="Q354" i="18"/>
  <c r="F349" i="18"/>
  <c r="T339" i="18"/>
  <c r="I334" i="18"/>
  <c r="Q324" i="18"/>
  <c r="E553" i="18"/>
  <c r="K523" i="18"/>
  <c r="Q493" i="18"/>
  <c r="Q439" i="18"/>
  <c r="F434" i="18"/>
  <c r="T424" i="18"/>
  <c r="I419" i="18"/>
  <c r="Q409" i="18"/>
  <c r="F404" i="18"/>
  <c r="T394" i="18"/>
  <c r="I389" i="18"/>
  <c r="Q379" i="18"/>
  <c r="F374" i="18"/>
  <c r="T364" i="18"/>
  <c r="I359" i="18"/>
  <c r="Q349" i="18"/>
  <c r="F344" i="18"/>
  <c r="T334" i="18"/>
  <c r="I329" i="18"/>
  <c r="J603" i="18"/>
  <c r="F518" i="18"/>
  <c r="L488" i="18"/>
  <c r="X454" i="18"/>
  <c r="D439" i="18"/>
  <c r="R429" i="18"/>
  <c r="G424" i="18"/>
  <c r="U414" i="18"/>
  <c r="D409" i="18"/>
  <c r="R399" i="18"/>
  <c r="G394" i="18"/>
  <c r="U384" i="18"/>
  <c r="D379" i="18"/>
  <c r="R369" i="18"/>
  <c r="G364" i="18"/>
  <c r="U354" i="18"/>
  <c r="D349" i="18"/>
  <c r="R339" i="18"/>
  <c r="G334" i="18"/>
  <c r="U324" i="18"/>
  <c r="F488" i="18"/>
  <c r="R454" i="18"/>
  <c r="I439" i="18"/>
  <c r="Q429" i="18"/>
  <c r="F424" i="18"/>
  <c r="T414" i="18"/>
  <c r="I409" i="18"/>
  <c r="Q399" i="18"/>
  <c r="F394" i="18"/>
  <c r="T384" i="18"/>
  <c r="I379" i="18"/>
  <c r="Q369" i="18"/>
  <c r="F364" i="18"/>
  <c r="T354" i="18"/>
  <c r="I349" i="18"/>
  <c r="Q339" i="18"/>
  <c r="F334" i="18"/>
  <c r="T324" i="18"/>
  <c r="K568" i="18"/>
  <c r="AA533" i="18"/>
  <c r="Z439" i="18"/>
  <c r="O434" i="18"/>
  <c r="W424" i="18"/>
  <c r="L419" i="18"/>
  <c r="Z409" i="18"/>
  <c r="O404" i="18"/>
  <c r="W394" i="18"/>
  <c r="L389" i="18"/>
  <c r="Z379" i="18"/>
  <c r="O374" i="18"/>
  <c r="W364" i="18"/>
  <c r="L359" i="18"/>
  <c r="Z349" i="18"/>
  <c r="O344" i="18"/>
  <c r="W334" i="18"/>
  <c r="L329" i="18"/>
  <c r="T538" i="18"/>
  <c r="Y409" i="18"/>
  <c r="K359" i="18"/>
  <c r="W319" i="18"/>
  <c r="L310" i="18"/>
  <c r="Z300" i="18"/>
  <c r="O295" i="18"/>
  <c r="W285" i="18"/>
  <c r="L280" i="18"/>
  <c r="Z270" i="18"/>
  <c r="O265" i="18"/>
  <c r="W255" i="18"/>
  <c r="L250" i="18"/>
  <c r="Z240" i="18"/>
  <c r="O235" i="18"/>
  <c r="W225" i="18"/>
  <c r="L220" i="18"/>
  <c r="Z210" i="18"/>
  <c r="O205" i="18"/>
  <c r="W195" i="18"/>
  <c r="L190" i="18"/>
  <c r="Z180" i="18"/>
  <c r="O175" i="18"/>
  <c r="W165" i="18"/>
  <c r="L156" i="18"/>
  <c r="Z146" i="18"/>
  <c r="O141" i="18"/>
  <c r="W131" i="18"/>
  <c r="L126" i="18"/>
  <c r="S543" i="18"/>
  <c r="E419" i="18"/>
  <c r="S379" i="18"/>
  <c r="E329" i="18"/>
  <c r="W310" i="18"/>
  <c r="L305" i="18"/>
  <c r="Z295" i="18"/>
  <c r="O290" i="18"/>
  <c r="W280" i="18"/>
  <c r="L275" i="18"/>
  <c r="Z265" i="18"/>
  <c r="O260" i="18"/>
  <c r="W250" i="18"/>
  <c r="L245" i="18"/>
  <c r="Z235" i="18"/>
  <c r="O230" i="18"/>
  <c r="W220" i="18"/>
  <c r="L215" i="18"/>
  <c r="Z205" i="18"/>
  <c r="O200" i="18"/>
  <c r="W190" i="18"/>
  <c r="L185" i="18"/>
  <c r="Z175" i="18"/>
  <c r="O170" i="18"/>
  <c r="W156" i="18"/>
  <c r="L151" i="18"/>
  <c r="Z141" i="18"/>
  <c r="O136" i="18"/>
  <c r="W126" i="18"/>
  <c r="L121" i="18"/>
  <c r="Z111" i="18"/>
  <c r="O106" i="18"/>
  <c r="W96" i="18"/>
  <c r="L91" i="18"/>
  <c r="X518" i="18"/>
  <c r="T404" i="18"/>
  <c r="F354" i="18"/>
  <c r="U319" i="18"/>
  <c r="D310" i="18"/>
  <c r="R300" i="18"/>
  <c r="G295" i="18"/>
  <c r="U285" i="18"/>
  <c r="D280" i="18"/>
  <c r="R270" i="18"/>
  <c r="G265" i="18"/>
  <c r="U255" i="18"/>
  <c r="D250" i="18"/>
  <c r="R240" i="18"/>
  <c r="G235" i="18"/>
  <c r="U225" i="18"/>
  <c r="D220" i="18"/>
  <c r="R210" i="18"/>
  <c r="G205" i="18"/>
  <c r="U195" i="18"/>
  <c r="D190" i="18"/>
  <c r="R180" i="18"/>
  <c r="G175" i="18"/>
  <c r="U165" i="18"/>
  <c r="D156" i="18"/>
  <c r="R146" i="18"/>
  <c r="G141" i="18"/>
  <c r="U131" i="18"/>
  <c r="D126" i="18"/>
  <c r="R116" i="18"/>
  <c r="G111" i="18"/>
  <c r="U101" i="18"/>
  <c r="D96" i="18"/>
  <c r="R86" i="18"/>
  <c r="G81" i="18"/>
  <c r="U71" i="18"/>
  <c r="U339" i="18"/>
  <c r="J305" i="18"/>
  <c r="Y290" i="18"/>
  <c r="AA280" i="18"/>
  <c r="D275" i="18"/>
  <c r="L265" i="18"/>
  <c r="Z255" i="18"/>
  <c r="O250" i="18"/>
  <c r="W240" i="18"/>
  <c r="L235" i="18"/>
  <c r="Z225" i="18"/>
  <c r="O220" i="18"/>
  <c r="W210" i="18"/>
  <c r="L205" i="18"/>
  <c r="Z195" i="18"/>
  <c r="O190" i="18"/>
  <c r="W180" i="18"/>
  <c r="L175" i="18"/>
  <c r="Z165" i="18"/>
  <c r="O156" i="18"/>
  <c r="W146" i="18"/>
  <c r="L141" i="18"/>
  <c r="Z131" i="18"/>
  <c r="O126" i="18"/>
  <c r="W116" i="18"/>
  <c r="L111" i="18"/>
  <c r="Z101" i="18"/>
  <c r="O96" i="18"/>
  <c r="W86" i="18"/>
  <c r="L81" i="18"/>
  <c r="Z71" i="18"/>
  <c r="H434" i="18"/>
  <c r="P394" i="18"/>
  <c r="H344" i="18"/>
  <c r="M319" i="18"/>
  <c r="AA305" i="18"/>
  <c r="J300" i="18"/>
  <c r="X290" i="18"/>
  <c r="M285" i="18"/>
  <c r="AA275" i="18"/>
  <c r="J270" i="18"/>
  <c r="X260" i="18"/>
  <c r="M255" i="18"/>
  <c r="AA245" i="18"/>
  <c r="J240" i="18"/>
  <c r="X230" i="18"/>
  <c r="M225" i="18"/>
  <c r="AA215" i="18"/>
  <c r="J210" i="18"/>
  <c r="X200" i="18"/>
  <c r="M195" i="18"/>
  <c r="AA185" i="18"/>
  <c r="J180" i="18"/>
  <c r="X170" i="18"/>
  <c r="M165" i="18"/>
  <c r="AA151" i="18"/>
  <c r="J146" i="18"/>
  <c r="X136" i="18"/>
  <c r="M131" i="18"/>
  <c r="AA121" i="18"/>
  <c r="J116" i="18"/>
  <c r="X106" i="18"/>
  <c r="M101" i="18"/>
  <c r="AA91" i="18"/>
  <c r="J86" i="18"/>
  <c r="X76" i="18"/>
  <c r="M71" i="18"/>
  <c r="AA61" i="18"/>
  <c r="V11" i="18"/>
  <c r="O16" i="18"/>
  <c r="Y26" i="18"/>
  <c r="L31" i="18"/>
  <c r="V41" i="18"/>
  <c r="O46" i="18"/>
  <c r="Y56" i="18"/>
  <c r="T61" i="18"/>
  <c r="S66" i="18"/>
  <c r="V71" i="18"/>
  <c r="U86" i="18"/>
  <c r="D111" i="18"/>
  <c r="T121" i="18"/>
  <c r="AA146" i="18"/>
  <c r="V175" i="18"/>
  <c r="L225" i="18"/>
  <c r="Z275" i="18"/>
  <c r="R319" i="18"/>
  <c r="V46" i="18"/>
  <c r="O51" i="18"/>
  <c r="J76" i="18"/>
  <c r="T91" i="18"/>
  <c r="H116" i="18"/>
  <c r="L131" i="18"/>
  <c r="R195" i="18"/>
  <c r="D235" i="18"/>
  <c r="R285" i="18"/>
  <c r="H285" i="18"/>
  <c r="R235" i="18"/>
  <c r="D185" i="18"/>
  <c r="G136" i="18"/>
  <c r="U96" i="18"/>
  <c r="O399" i="18"/>
  <c r="E295" i="18"/>
  <c r="E265" i="18"/>
  <c r="S225" i="18"/>
  <c r="H190" i="18"/>
  <c r="P146" i="18"/>
  <c r="E111" i="18"/>
  <c r="S71" i="18"/>
  <c r="P41" i="18"/>
  <c r="M61" i="18"/>
  <c r="M96" i="18"/>
  <c r="E260" i="18"/>
  <c r="I51" i="18"/>
  <c r="U81" i="18"/>
  <c r="M190" i="18"/>
  <c r="H444" i="18"/>
  <c r="V334" i="18"/>
  <c r="D305" i="18"/>
  <c r="M290" i="18"/>
  <c r="U280" i="18"/>
  <c r="Q270" i="18"/>
  <c r="F265" i="18"/>
  <c r="T255" i="18"/>
  <c r="I250" i="18"/>
  <c r="Q240" i="18"/>
  <c r="F235" i="18"/>
  <c r="T225" i="18"/>
  <c r="I220" i="18"/>
  <c r="Q210" i="18"/>
  <c r="F205" i="18"/>
  <c r="T195" i="18"/>
  <c r="I190" i="18"/>
  <c r="Q180" i="18"/>
  <c r="F175" i="18"/>
  <c r="T165" i="18"/>
  <c r="I156" i="18"/>
  <c r="Q146" i="18"/>
  <c r="F141" i="18"/>
  <c r="T131" i="18"/>
  <c r="I126" i="18"/>
  <c r="Q116" i="18"/>
  <c r="F111" i="18"/>
  <c r="T101" i="18"/>
  <c r="I96" i="18"/>
  <c r="Q86" i="18"/>
  <c r="F81" i="18"/>
  <c r="T71" i="18"/>
  <c r="O429" i="18"/>
  <c r="W389" i="18"/>
  <c r="O339" i="18"/>
  <c r="G319" i="18"/>
  <c r="U305" i="18"/>
  <c r="D300" i="18"/>
  <c r="R290" i="18"/>
  <c r="G285" i="18"/>
  <c r="U275" i="18"/>
  <c r="D270" i="18"/>
  <c r="R260" i="18"/>
  <c r="G255" i="18"/>
  <c r="U245" i="18"/>
  <c r="D240" i="18"/>
  <c r="R230" i="18"/>
  <c r="G225" i="18"/>
  <c r="U215" i="18"/>
  <c r="D210" i="18"/>
  <c r="R200" i="18"/>
  <c r="G195" i="18"/>
  <c r="U185" i="18"/>
  <c r="D180" i="18"/>
  <c r="R170" i="18"/>
  <c r="G165" i="18"/>
  <c r="U151" i="18"/>
  <c r="D146" i="18"/>
  <c r="R136" i="18"/>
  <c r="G131" i="18"/>
  <c r="U121" i="18"/>
  <c r="D116" i="18"/>
  <c r="R106" i="18"/>
  <c r="G101" i="18"/>
  <c r="U91" i="18"/>
  <c r="D86" i="18"/>
  <c r="R76" i="18"/>
  <c r="G71" i="18"/>
  <c r="U61" i="18"/>
  <c r="U16" i="18"/>
  <c r="H21" i="18"/>
  <c r="R31" i="18"/>
  <c r="E36" i="18"/>
  <c r="U46" i="18"/>
  <c r="H51" i="18"/>
  <c r="AA66" i="18"/>
  <c r="H81" i="18"/>
  <c r="K101" i="18"/>
  <c r="V111" i="18"/>
  <c r="M126" i="18"/>
  <c r="G190" i="18"/>
  <c r="E230" i="18"/>
  <c r="S280" i="18"/>
  <c r="U51" i="18"/>
  <c r="H56" i="18"/>
  <c r="V76" i="18"/>
  <c r="J106" i="18"/>
  <c r="Z116" i="18"/>
  <c r="E136" i="18"/>
  <c r="S156" i="18"/>
  <c r="K200" i="18"/>
  <c r="Y250" i="18"/>
  <c r="K290" i="18"/>
  <c r="F295" i="18"/>
  <c r="R265" i="18"/>
  <c r="D245" i="18"/>
  <c r="U220" i="18"/>
  <c r="G200" i="18"/>
  <c r="R175" i="18"/>
  <c r="R141" i="18"/>
  <c r="R111" i="18"/>
  <c r="R81" i="18"/>
  <c r="S319" i="18"/>
  <c r="P270" i="18"/>
  <c r="E235" i="18"/>
  <c r="S195" i="18"/>
  <c r="H156" i="18"/>
  <c r="P116" i="18"/>
  <c r="E81" i="18"/>
  <c r="I16" i="18"/>
  <c r="S56" i="18"/>
  <c r="G86" i="18"/>
  <c r="Q170" i="18"/>
  <c r="Y280" i="18"/>
  <c r="U429" i="18"/>
  <c r="T319" i="18"/>
  <c r="Q300" i="18"/>
  <c r="G290" i="18"/>
  <c r="I280" i="18"/>
  <c r="K270" i="18"/>
  <c r="Y260" i="18"/>
  <c r="N255" i="18"/>
  <c r="V245" i="18"/>
  <c r="K240" i="18"/>
  <c r="Y230" i="18"/>
  <c r="N225" i="18"/>
  <c r="V215" i="18"/>
  <c r="K210" i="18"/>
  <c r="Y200" i="18"/>
  <c r="N195" i="18"/>
  <c r="V185" i="18"/>
  <c r="K180" i="18"/>
  <c r="Y170" i="18"/>
  <c r="N165" i="18"/>
  <c r="V151" i="18"/>
  <c r="K146" i="18"/>
  <c r="Y136" i="18"/>
  <c r="N131" i="18"/>
  <c r="V121" i="18"/>
  <c r="K116" i="18"/>
  <c r="Y106" i="18"/>
  <c r="N101" i="18"/>
  <c r="V91" i="18"/>
  <c r="K86" i="18"/>
  <c r="Y76" i="18"/>
  <c r="N71" i="18"/>
  <c r="P424" i="18"/>
  <c r="H374" i="18"/>
  <c r="P334" i="18"/>
  <c r="Z310" i="18"/>
  <c r="O305" i="18"/>
  <c r="W295" i="18"/>
  <c r="L290" i="18"/>
  <c r="Z280" i="18"/>
  <c r="O275" i="18"/>
  <c r="W265" i="18"/>
  <c r="L260" i="18"/>
  <c r="Z250" i="18"/>
  <c r="O245" i="18"/>
  <c r="W235" i="18"/>
  <c r="L230" i="18"/>
  <c r="Z220" i="18"/>
  <c r="O215" i="18"/>
  <c r="W205" i="18"/>
  <c r="L200" i="18"/>
  <c r="Z190" i="18"/>
  <c r="O185" i="18"/>
  <c r="W175" i="18"/>
  <c r="L170" i="18"/>
  <c r="Z156" i="18"/>
  <c r="O151" i="18"/>
  <c r="W141" i="18"/>
  <c r="L136" i="18"/>
  <c r="Z126" i="18"/>
  <c r="O121" i="18"/>
  <c r="W111" i="18"/>
  <c r="L106" i="18"/>
  <c r="Z96" i="18"/>
  <c r="O91" i="18"/>
  <c r="W81" i="18"/>
  <c r="L76" i="18"/>
  <c r="Z66" i="18"/>
  <c r="O61" i="18"/>
  <c r="AA16" i="18"/>
  <c r="N21" i="18"/>
  <c r="X31" i="18"/>
  <c r="K36" i="18"/>
  <c r="AA46" i="18"/>
  <c r="N51" i="18"/>
  <c r="T81" i="18"/>
  <c r="F131" i="18"/>
  <c r="T151" i="18"/>
  <c r="L195" i="18"/>
  <c r="Z245" i="18"/>
  <c r="L285" i="18"/>
  <c r="AA51" i="18"/>
  <c r="N56" i="18"/>
  <c r="G61" i="18"/>
  <c r="F66" i="18"/>
  <c r="K71" i="18"/>
  <c r="H86" i="18"/>
  <c r="R165" i="18"/>
  <c r="D205" i="18"/>
  <c r="R255" i="18"/>
  <c r="D295" i="18"/>
  <c r="J275" i="18"/>
  <c r="D215" i="18"/>
  <c r="U156" i="18"/>
  <c r="D121" i="18"/>
  <c r="G76" i="18"/>
  <c r="P300" i="18"/>
  <c r="S255" i="18"/>
  <c r="H220" i="18"/>
  <c r="P180" i="18"/>
  <c r="E141" i="18"/>
  <c r="S101" i="18"/>
  <c r="H66" i="18"/>
  <c r="S26" i="18"/>
  <c r="I46" i="18"/>
  <c r="J71" i="18"/>
  <c r="S220" i="18"/>
  <c r="S126" i="18"/>
  <c r="N404" i="18"/>
  <c r="AA310" i="18"/>
  <c r="X295" i="18"/>
  <c r="T285" i="18"/>
  <c r="V275" i="18"/>
  <c r="E270" i="18"/>
  <c r="S260" i="18"/>
  <c r="H255" i="18"/>
  <c r="P245" i="18"/>
  <c r="E240" i="18"/>
  <c r="S230" i="18"/>
  <c r="H225" i="18"/>
  <c r="P215" i="18"/>
  <c r="E210" i="18"/>
  <c r="S200" i="18"/>
  <c r="H195" i="18"/>
  <c r="P185" i="18"/>
  <c r="E180" i="18"/>
  <c r="S170" i="18"/>
  <c r="H165" i="18"/>
  <c r="P151" i="18"/>
  <c r="E146" i="18"/>
  <c r="S136" i="18"/>
  <c r="H131" i="18"/>
  <c r="P121" i="18"/>
  <c r="E116" i="18"/>
  <c r="S106" i="18"/>
  <c r="H101" i="18"/>
  <c r="P91" i="18"/>
  <c r="E86" i="18"/>
  <c r="S76" i="18"/>
  <c r="H71" i="18"/>
  <c r="W419" i="18"/>
  <c r="O369" i="18"/>
  <c r="W329" i="18"/>
  <c r="T310" i="18"/>
  <c r="I305" i="18"/>
  <c r="Q295" i="18"/>
  <c r="F290" i="18"/>
  <c r="T280" i="18"/>
  <c r="I275" i="18"/>
  <c r="Q265" i="18"/>
  <c r="F260" i="18"/>
  <c r="T250" i="18"/>
  <c r="I245" i="18"/>
  <c r="Q235" i="18"/>
  <c r="F230" i="18"/>
  <c r="T220" i="18"/>
  <c r="I215" i="18"/>
  <c r="Q205" i="18"/>
  <c r="F200" i="18"/>
  <c r="T190" i="18"/>
  <c r="I185" i="18"/>
  <c r="Q175" i="18"/>
  <c r="F170" i="18"/>
  <c r="T156" i="18"/>
  <c r="I151" i="18"/>
  <c r="Q141" i="18"/>
  <c r="F136" i="18"/>
  <c r="T126" i="18"/>
  <c r="I121" i="18"/>
  <c r="Q111" i="18"/>
  <c r="F106" i="18"/>
  <c r="T96" i="18"/>
  <c r="I91" i="18"/>
  <c r="Q81" i="18"/>
  <c r="F76" i="18"/>
  <c r="T66" i="18"/>
  <c r="I61" i="18"/>
  <c r="T21" i="18"/>
  <c r="G26" i="18"/>
  <c r="Q36" i="18"/>
  <c r="D41" i="18"/>
  <c r="T51" i="18"/>
  <c r="G56" i="18"/>
  <c r="I76" i="18"/>
  <c r="S91" i="18"/>
  <c r="E106" i="18"/>
  <c r="M156" i="18"/>
  <c r="E200" i="18"/>
  <c r="S250" i="18"/>
  <c r="E290" i="18"/>
  <c r="D46" i="18"/>
  <c r="T56" i="18"/>
  <c r="N61" i="18"/>
  <c r="M66" i="18"/>
  <c r="W71" i="18"/>
  <c r="Z86" i="18"/>
  <c r="R96" i="18"/>
  <c r="I111" i="18"/>
  <c r="Z121" i="18"/>
  <c r="W170" i="18"/>
  <c r="Y220" i="18"/>
  <c r="K260" i="18"/>
  <c r="Y310" i="18"/>
  <c r="I310" i="18"/>
  <c r="G260" i="18"/>
  <c r="G230" i="18"/>
  <c r="U190" i="18"/>
  <c r="D151" i="18"/>
  <c r="G106" i="18"/>
  <c r="V528" i="18"/>
  <c r="H310" i="18"/>
  <c r="H280" i="18"/>
  <c r="P240" i="18"/>
  <c r="E205" i="18"/>
  <c r="S165" i="18"/>
  <c r="H126" i="18"/>
  <c r="P86" i="18"/>
  <c r="P11" i="18"/>
  <c r="F31" i="18"/>
  <c r="S310" i="18"/>
  <c r="Z151" i="18"/>
  <c r="X319" i="18"/>
  <c r="G379" i="18"/>
  <c r="U310" i="18"/>
  <c r="R295" i="18"/>
  <c r="N285" i="18"/>
  <c r="P275" i="18"/>
  <c r="X265" i="18"/>
  <c r="M260" i="18"/>
  <c r="AA250" i="18"/>
  <c r="J245" i="18"/>
  <c r="X235" i="18"/>
  <c r="M230" i="18"/>
  <c r="AA220" i="18"/>
  <c r="J215" i="18"/>
  <c r="X205" i="18"/>
  <c r="M200" i="18"/>
  <c r="AA190" i="18"/>
  <c r="J185" i="18"/>
  <c r="X175" i="18"/>
  <c r="M170" i="18"/>
  <c r="AA156" i="18"/>
  <c r="J151" i="18"/>
  <c r="X141" i="18"/>
  <c r="M136" i="18"/>
  <c r="AA126" i="18"/>
  <c r="J121" i="18"/>
  <c r="X111" i="18"/>
  <c r="M106" i="18"/>
  <c r="AA96" i="18"/>
  <c r="J91" i="18"/>
  <c r="X81" i="18"/>
  <c r="M76" i="18"/>
  <c r="P558" i="18"/>
  <c r="H404" i="18"/>
  <c r="P364" i="18"/>
  <c r="Y319" i="18"/>
  <c r="N310" i="18"/>
  <c r="V300" i="18"/>
  <c r="K295" i="18"/>
  <c r="Y285" i="18"/>
  <c r="N280" i="18"/>
  <c r="V270" i="18"/>
  <c r="K265" i="18"/>
  <c r="Y255" i="18"/>
  <c r="N250" i="18"/>
  <c r="V240" i="18"/>
  <c r="K235" i="18"/>
  <c r="Y225" i="18"/>
  <c r="N220" i="18"/>
  <c r="V210" i="18"/>
  <c r="K205" i="18"/>
  <c r="Y195" i="18"/>
  <c r="N190" i="18"/>
  <c r="V180" i="18"/>
  <c r="K175" i="18"/>
  <c r="Y165" i="18"/>
  <c r="N156" i="18"/>
  <c r="V146" i="18"/>
  <c r="K141" i="18"/>
  <c r="Y131" i="18"/>
  <c r="N126" i="18"/>
  <c r="V116" i="18"/>
  <c r="K111" i="18"/>
  <c r="Y101" i="18"/>
  <c r="N96" i="18"/>
  <c r="V86" i="18"/>
  <c r="K81" i="18"/>
  <c r="Y71" i="18"/>
  <c r="N66" i="18"/>
  <c r="J11" i="18"/>
  <c r="Z21" i="18"/>
  <c r="M26" i="18"/>
  <c r="W36" i="18"/>
  <c r="J41" i="18"/>
  <c r="Z51" i="18"/>
  <c r="M56" i="18"/>
  <c r="F61" i="18"/>
  <c r="E66" i="18"/>
  <c r="U76" i="18"/>
  <c r="W106" i="18"/>
  <c r="U116" i="18"/>
  <c r="L165" i="18"/>
  <c r="Z215" i="18"/>
  <c r="L255" i="18"/>
  <c r="Z305" i="18"/>
  <c r="J46" i="18"/>
  <c r="Z56" i="18"/>
  <c r="V61" i="18"/>
  <c r="U66" i="18"/>
  <c r="I81" i="18"/>
  <c r="AA111" i="18"/>
  <c r="H185" i="18"/>
  <c r="R225" i="18"/>
  <c r="D265" i="18"/>
  <c r="V364" i="18"/>
  <c r="U250" i="18"/>
  <c r="R205" i="18"/>
  <c r="G170" i="18"/>
  <c r="U126" i="18"/>
  <c r="D91" i="18"/>
  <c r="W359" i="18"/>
  <c r="S285" i="18"/>
  <c r="H250" i="18"/>
  <c r="P210" i="18"/>
  <c r="E175" i="18"/>
  <c r="S131" i="18"/>
  <c r="H96" i="18"/>
  <c r="L66" i="18"/>
  <c r="P46" i="18"/>
  <c r="L101" i="18"/>
  <c r="K230" i="18"/>
  <c r="G55" i="5"/>
  <c r="E55" i="5"/>
  <c r="F55" i="5"/>
  <c r="E66" i="5"/>
  <c r="F66" i="5"/>
  <c r="G66" i="5"/>
  <c r="G23" i="3"/>
  <c r="G18" i="3"/>
  <c r="G16" i="3" s="1"/>
  <c r="G35" i="3" s="1"/>
  <c r="G11" i="3"/>
  <c r="G33" i="3" s="1"/>
  <c r="G89" i="5"/>
  <c r="E89" i="5"/>
  <c r="F89" i="5"/>
  <c r="Y76" i="13"/>
  <c r="N11" i="13"/>
  <c r="X21" i="13"/>
  <c r="K26" i="13"/>
  <c r="AA36" i="13"/>
  <c r="N41" i="13"/>
  <c r="X51" i="13"/>
  <c r="W56" i="13"/>
  <c r="H71" i="13"/>
  <c r="Z16" i="13"/>
  <c r="M21" i="13"/>
  <c r="W31" i="13"/>
  <c r="J36" i="13"/>
  <c r="Z46" i="13"/>
  <c r="M51" i="13"/>
  <c r="G56" i="13"/>
  <c r="W615" i="13"/>
  <c r="L610" i="13"/>
  <c r="Z600" i="13"/>
  <c r="O595" i="13"/>
  <c r="W585" i="13"/>
  <c r="L580" i="13"/>
  <c r="Z570" i="13"/>
  <c r="O565" i="13"/>
  <c r="W555" i="13"/>
  <c r="L550" i="13"/>
  <c r="Z540" i="13"/>
  <c r="O535" i="13"/>
  <c r="W525" i="13"/>
  <c r="L520" i="13"/>
  <c r="Z510" i="13"/>
  <c r="O505" i="13"/>
  <c r="W495" i="13"/>
  <c r="L490" i="13"/>
  <c r="Z480" i="13"/>
  <c r="O475" i="13"/>
  <c r="W462" i="13"/>
  <c r="L457" i="13"/>
  <c r="Z447" i="13"/>
  <c r="O442" i="13"/>
  <c r="W432" i="13"/>
  <c r="L427" i="13"/>
  <c r="Z417" i="13"/>
  <c r="O412" i="13"/>
  <c r="W402" i="13"/>
  <c r="L397" i="13"/>
  <c r="Z387" i="13"/>
  <c r="O382" i="13"/>
  <c r="W372" i="13"/>
  <c r="L367" i="13"/>
  <c r="Z357" i="13"/>
  <c r="O352" i="13"/>
  <c r="W342" i="13"/>
  <c r="L337" i="13"/>
  <c r="Z327" i="13"/>
  <c r="O322" i="13"/>
  <c r="W309" i="13"/>
  <c r="L304" i="13"/>
  <c r="Z294" i="13"/>
  <c r="O289" i="13"/>
  <c r="W279" i="13"/>
  <c r="L274" i="13"/>
  <c r="Z264" i="13"/>
  <c r="O259" i="13"/>
  <c r="W249" i="13"/>
  <c r="L244" i="13"/>
  <c r="Z234" i="13"/>
  <c r="O229" i="13"/>
  <c r="W219" i="13"/>
  <c r="L214" i="13"/>
  <c r="Z204" i="13"/>
  <c r="O199" i="13"/>
  <c r="W189" i="13"/>
  <c r="L184" i="13"/>
  <c r="Z174" i="13"/>
  <c r="O169" i="13"/>
  <c r="W156" i="13"/>
  <c r="L151" i="13"/>
  <c r="Z141" i="13"/>
  <c r="O136" i="13"/>
  <c r="W126" i="13"/>
  <c r="L121" i="13"/>
  <c r="Z111" i="13"/>
  <c r="O106" i="13"/>
  <c r="W96" i="13"/>
  <c r="L91" i="13"/>
  <c r="Z81" i="13"/>
  <c r="O76" i="13"/>
  <c r="W66" i="13"/>
  <c r="L61" i="13"/>
  <c r="W610" i="13"/>
  <c r="L605" i="13"/>
  <c r="Z595" i="13"/>
  <c r="O590" i="13"/>
  <c r="W580" i="13"/>
  <c r="L575" i="13"/>
  <c r="Z565" i="13"/>
  <c r="O560" i="13"/>
  <c r="W550" i="13"/>
  <c r="L545" i="13"/>
  <c r="Z535" i="13"/>
  <c r="O530" i="13"/>
  <c r="W520" i="13"/>
  <c r="L515" i="13"/>
  <c r="Z505" i="13"/>
  <c r="O500" i="13"/>
  <c r="W490" i="13"/>
  <c r="L485" i="13"/>
  <c r="Z475" i="13"/>
  <c r="O470" i="13"/>
  <c r="W457" i="13"/>
  <c r="L452" i="13"/>
  <c r="Z442" i="13"/>
  <c r="O437" i="13"/>
  <c r="W427" i="13"/>
  <c r="L422" i="13"/>
  <c r="Z412" i="13"/>
  <c r="O407" i="13"/>
  <c r="W397" i="13"/>
  <c r="L392" i="13"/>
  <c r="Z382" i="13"/>
  <c r="O377" i="13"/>
  <c r="W367" i="13"/>
  <c r="L362" i="13"/>
  <c r="Z352" i="13"/>
  <c r="O347" i="13"/>
  <c r="W337" i="13"/>
  <c r="L332" i="13"/>
  <c r="Z322" i="13"/>
  <c r="O317" i="13"/>
  <c r="W304" i="13"/>
  <c r="L299" i="13"/>
  <c r="Z289" i="13"/>
  <c r="O284" i="13"/>
  <c r="W274" i="13"/>
  <c r="L269" i="13"/>
  <c r="Z259" i="13"/>
  <c r="O254" i="13"/>
  <c r="W244" i="13"/>
  <c r="L239" i="13"/>
  <c r="Z229" i="13"/>
  <c r="O224" i="13"/>
  <c r="W214" i="13"/>
  <c r="L209" i="13"/>
  <c r="Z199" i="13"/>
  <c r="O194" i="13"/>
  <c r="W184" i="13"/>
  <c r="L179" i="13"/>
  <c r="Z169" i="13"/>
  <c r="O164" i="13"/>
  <c r="W151" i="13"/>
  <c r="L146" i="13"/>
  <c r="Z136" i="13"/>
  <c r="O131" i="13"/>
  <c r="W121" i="13"/>
  <c r="L116" i="13"/>
  <c r="Z106" i="13"/>
  <c r="O101" i="13"/>
  <c r="W91" i="13"/>
  <c r="L86" i="13"/>
  <c r="Z76" i="13"/>
  <c r="O71" i="13"/>
  <c r="W61" i="13"/>
  <c r="L56" i="13"/>
  <c r="V610" i="13"/>
  <c r="K605" i="13"/>
  <c r="Y595" i="13"/>
  <c r="N590" i="13"/>
  <c r="V580" i="13"/>
  <c r="K575" i="13"/>
  <c r="Y565" i="13"/>
  <c r="N560" i="13"/>
  <c r="V550" i="13"/>
  <c r="K545" i="13"/>
  <c r="Y535" i="13"/>
  <c r="N530" i="13"/>
  <c r="V520" i="13"/>
  <c r="K515" i="13"/>
  <c r="Y505" i="13"/>
  <c r="N500" i="13"/>
  <c r="V490" i="13"/>
  <c r="K485" i="13"/>
  <c r="Y475" i="13"/>
  <c r="N470" i="13"/>
  <c r="V457" i="13"/>
  <c r="K452" i="13"/>
  <c r="Y442" i="13"/>
  <c r="N437" i="13"/>
  <c r="V427" i="13"/>
  <c r="K422" i="13"/>
  <c r="Y412" i="13"/>
  <c r="N407" i="13"/>
  <c r="V397" i="13"/>
  <c r="K392" i="13"/>
  <c r="Y382" i="13"/>
  <c r="N377" i="13"/>
  <c r="V367" i="13"/>
  <c r="K362" i="13"/>
  <c r="Y352" i="13"/>
  <c r="N347" i="13"/>
  <c r="V337" i="13"/>
  <c r="K332" i="13"/>
  <c r="Y322" i="13"/>
  <c r="N317" i="13"/>
  <c r="T11" i="13"/>
  <c r="G16" i="13"/>
  <c r="Q26" i="13"/>
  <c r="D31" i="13"/>
  <c r="T41" i="13"/>
  <c r="G46" i="13"/>
  <c r="Z71" i="13"/>
  <c r="I11" i="13"/>
  <c r="S21" i="13"/>
  <c r="F26" i="13"/>
  <c r="P36" i="13"/>
  <c r="I41" i="13"/>
  <c r="S51" i="13"/>
  <c r="P56" i="13"/>
  <c r="O66" i="13"/>
  <c r="Q615" i="13"/>
  <c r="F610" i="13"/>
  <c r="T600" i="13"/>
  <c r="I595" i="13"/>
  <c r="Q585" i="13"/>
  <c r="F580" i="13"/>
  <c r="T570" i="13"/>
  <c r="I565" i="13"/>
  <c r="Q555" i="13"/>
  <c r="F550" i="13"/>
  <c r="T540" i="13"/>
  <c r="I535" i="13"/>
  <c r="Q525" i="13"/>
  <c r="F520" i="13"/>
  <c r="T510" i="13"/>
  <c r="I505" i="13"/>
  <c r="Q495" i="13"/>
  <c r="F490" i="13"/>
  <c r="T480" i="13"/>
  <c r="I475" i="13"/>
  <c r="Q462" i="13"/>
  <c r="F457" i="13"/>
  <c r="T447" i="13"/>
  <c r="I442" i="13"/>
  <c r="Q432" i="13"/>
  <c r="F427" i="13"/>
  <c r="T417" i="13"/>
  <c r="I412" i="13"/>
  <c r="Q402" i="13"/>
  <c r="F397" i="13"/>
  <c r="T387" i="13"/>
  <c r="I382" i="13"/>
  <c r="Q372" i="13"/>
  <c r="F367" i="13"/>
  <c r="T357" i="13"/>
  <c r="I352" i="13"/>
  <c r="Q342" i="13"/>
  <c r="F337" i="13"/>
  <c r="T327" i="13"/>
  <c r="I322" i="13"/>
  <c r="Q309" i="13"/>
  <c r="F304" i="13"/>
  <c r="T294" i="13"/>
  <c r="I289" i="13"/>
  <c r="Q279" i="13"/>
  <c r="F274" i="13"/>
  <c r="T264" i="13"/>
  <c r="I259" i="13"/>
  <c r="Q249" i="13"/>
  <c r="F244" i="13"/>
  <c r="T234" i="13"/>
  <c r="I229" i="13"/>
  <c r="Q219" i="13"/>
  <c r="F214" i="13"/>
  <c r="T204" i="13"/>
  <c r="I199" i="13"/>
  <c r="Q189" i="13"/>
  <c r="F184" i="13"/>
  <c r="T174" i="13"/>
  <c r="I169" i="13"/>
  <c r="Q156" i="13"/>
  <c r="F151" i="13"/>
  <c r="T141" i="13"/>
  <c r="I136" i="13"/>
  <c r="Q126" i="13"/>
  <c r="F121" i="13"/>
  <c r="T111" i="13"/>
  <c r="I106" i="13"/>
  <c r="Q96" i="13"/>
  <c r="F91" i="13"/>
  <c r="T81" i="13"/>
  <c r="I76" i="13"/>
  <c r="Q66" i="13"/>
  <c r="F61" i="13"/>
  <c r="Q610" i="13"/>
  <c r="F605" i="13"/>
  <c r="T595" i="13"/>
  <c r="I590" i="13"/>
  <c r="Q580" i="13"/>
  <c r="F575" i="13"/>
  <c r="T565" i="13"/>
  <c r="I560" i="13"/>
  <c r="Q550" i="13"/>
  <c r="F545" i="13"/>
  <c r="T535" i="13"/>
  <c r="I530" i="13"/>
  <c r="Q520" i="13"/>
  <c r="F515" i="13"/>
  <c r="T505" i="13"/>
  <c r="I500" i="13"/>
  <c r="Q490" i="13"/>
  <c r="F485" i="13"/>
  <c r="T475" i="13"/>
  <c r="I470" i="13"/>
  <c r="Q457" i="13"/>
  <c r="F452" i="13"/>
  <c r="T442" i="13"/>
  <c r="I437" i="13"/>
  <c r="Q427" i="13"/>
  <c r="F422" i="13"/>
  <c r="T412" i="13"/>
  <c r="I407" i="13"/>
  <c r="Q397" i="13"/>
  <c r="F392" i="13"/>
  <c r="T382" i="13"/>
  <c r="I377" i="13"/>
  <c r="Q367" i="13"/>
  <c r="F362" i="13"/>
  <c r="T352" i="13"/>
  <c r="I347" i="13"/>
  <c r="Q337" i="13"/>
  <c r="F332" i="13"/>
  <c r="T322" i="13"/>
  <c r="I317" i="13"/>
  <c r="Q304" i="13"/>
  <c r="F299" i="13"/>
  <c r="T289" i="13"/>
  <c r="I284" i="13"/>
  <c r="Q274" i="13"/>
  <c r="F269" i="13"/>
  <c r="T259" i="13"/>
  <c r="I254" i="13"/>
  <c r="Q244" i="13"/>
  <c r="F239" i="13"/>
  <c r="T229" i="13"/>
  <c r="I224" i="13"/>
  <c r="Q214" i="13"/>
  <c r="F209" i="13"/>
  <c r="T199" i="13"/>
  <c r="I194" i="13"/>
  <c r="Q184" i="13"/>
  <c r="F179" i="13"/>
  <c r="T169" i="13"/>
  <c r="I164" i="13"/>
  <c r="Q151" i="13"/>
  <c r="F146" i="13"/>
  <c r="T136" i="13"/>
  <c r="I131" i="13"/>
  <c r="Q121" i="13"/>
  <c r="F116" i="13"/>
  <c r="T106" i="13"/>
  <c r="I101" i="13"/>
  <c r="Q91" i="13"/>
  <c r="F86" i="13"/>
  <c r="T76" i="13"/>
  <c r="I71" i="13"/>
  <c r="Q61" i="13"/>
  <c r="F56" i="13"/>
  <c r="P610" i="13"/>
  <c r="E605" i="13"/>
  <c r="S595" i="13"/>
  <c r="H590" i="13"/>
  <c r="P580" i="13"/>
  <c r="E575" i="13"/>
  <c r="S565" i="13"/>
  <c r="H560" i="13"/>
  <c r="P550" i="13"/>
  <c r="E545" i="13"/>
  <c r="S535" i="13"/>
  <c r="H530" i="13"/>
  <c r="P520" i="13"/>
  <c r="E515" i="13"/>
  <c r="S505" i="13"/>
  <c r="H500" i="13"/>
  <c r="P490" i="13"/>
  <c r="E485" i="13"/>
  <c r="S475" i="13"/>
  <c r="H470" i="13"/>
  <c r="P457" i="13"/>
  <c r="E452" i="13"/>
  <c r="S442" i="13"/>
  <c r="H437" i="13"/>
  <c r="P427" i="13"/>
  <c r="E422" i="13"/>
  <c r="S412" i="13"/>
  <c r="H407" i="13"/>
  <c r="P397" i="13"/>
  <c r="E392" i="13"/>
  <c r="S382" i="13"/>
  <c r="H377" i="13"/>
  <c r="P367" i="13"/>
  <c r="E362" i="13"/>
  <c r="S352" i="13"/>
  <c r="H347" i="13"/>
  <c r="P337" i="13"/>
  <c r="E332" i="13"/>
  <c r="S322" i="13"/>
  <c r="H317" i="13"/>
  <c r="P304" i="13"/>
  <c r="E299" i="13"/>
  <c r="S289" i="13"/>
  <c r="Z11" i="13"/>
  <c r="M16" i="13"/>
  <c r="W26" i="13"/>
  <c r="J31" i="13"/>
  <c r="Z41" i="13"/>
  <c r="M46" i="13"/>
  <c r="O61" i="13"/>
  <c r="O11" i="13"/>
  <c r="Y21" i="13"/>
  <c r="L26" i="13"/>
  <c r="V36" i="13"/>
  <c r="O41" i="13"/>
  <c r="Y51" i="13"/>
  <c r="Y56" i="13"/>
  <c r="K615" i="13"/>
  <c r="Y605" i="13"/>
  <c r="N600" i="13"/>
  <c r="V590" i="13"/>
  <c r="K585" i="13"/>
  <c r="Y575" i="13"/>
  <c r="N570" i="13"/>
  <c r="V560" i="13"/>
  <c r="K555" i="13"/>
  <c r="Y545" i="13"/>
  <c r="N540" i="13"/>
  <c r="V530" i="13"/>
  <c r="K525" i="13"/>
  <c r="Y515" i="13"/>
  <c r="N510" i="13"/>
  <c r="V500" i="13"/>
  <c r="K495" i="13"/>
  <c r="Y485" i="13"/>
  <c r="N480" i="13"/>
  <c r="V470" i="13"/>
  <c r="K462" i="13"/>
  <c r="Y452" i="13"/>
  <c r="N447" i="13"/>
  <c r="V437" i="13"/>
  <c r="K432" i="13"/>
  <c r="Y422" i="13"/>
  <c r="N417" i="13"/>
  <c r="V407" i="13"/>
  <c r="K402" i="13"/>
  <c r="Y392" i="13"/>
  <c r="N387" i="13"/>
  <c r="V377" i="13"/>
  <c r="K372" i="13"/>
  <c r="Y362" i="13"/>
  <c r="N357" i="13"/>
  <c r="V347" i="13"/>
  <c r="K342" i="13"/>
  <c r="Y332" i="13"/>
  <c r="N327" i="13"/>
  <c r="V317" i="13"/>
  <c r="K309" i="13"/>
  <c r="Y299" i="13"/>
  <c r="N294" i="13"/>
  <c r="V284" i="13"/>
  <c r="K279" i="13"/>
  <c r="Y269" i="13"/>
  <c r="N264" i="13"/>
  <c r="V254" i="13"/>
  <c r="K249" i="13"/>
  <c r="Y239" i="13"/>
  <c r="N234" i="13"/>
  <c r="V224" i="13"/>
  <c r="K219" i="13"/>
  <c r="Y209" i="13"/>
  <c r="N204" i="13"/>
  <c r="V194" i="13"/>
  <c r="K189" i="13"/>
  <c r="Y179" i="13"/>
  <c r="N174" i="13"/>
  <c r="V164" i="13"/>
  <c r="K156" i="13"/>
  <c r="Y146" i="13"/>
  <c r="N141" i="13"/>
  <c r="V131" i="13"/>
  <c r="K126" i="13"/>
  <c r="Y116" i="13"/>
  <c r="N111" i="13"/>
  <c r="V101" i="13"/>
  <c r="K96" i="13"/>
  <c r="Y86" i="13"/>
  <c r="N81" i="13"/>
  <c r="V71" i="13"/>
  <c r="K66" i="13"/>
  <c r="V615" i="13"/>
  <c r="K610" i="13"/>
  <c r="Y600" i="13"/>
  <c r="N595" i="13"/>
  <c r="V585" i="13"/>
  <c r="K580" i="13"/>
  <c r="Y570" i="13"/>
  <c r="N565" i="13"/>
  <c r="V555" i="13"/>
  <c r="K550" i="13"/>
  <c r="Y540" i="13"/>
  <c r="N535" i="13"/>
  <c r="V525" i="13"/>
  <c r="K520" i="13"/>
  <c r="Y510" i="13"/>
  <c r="N505" i="13"/>
  <c r="V495" i="13"/>
  <c r="K490" i="13"/>
  <c r="Y480" i="13"/>
  <c r="N475" i="13"/>
  <c r="V462" i="13"/>
  <c r="K457" i="13"/>
  <c r="Y447" i="13"/>
  <c r="N442" i="13"/>
  <c r="V432" i="13"/>
  <c r="K427" i="13"/>
  <c r="Y417" i="13"/>
  <c r="N412" i="13"/>
  <c r="V402" i="13"/>
  <c r="K397" i="13"/>
  <c r="Y387" i="13"/>
  <c r="N382" i="13"/>
  <c r="V372" i="13"/>
  <c r="K367" i="13"/>
  <c r="Y357" i="13"/>
  <c r="N352" i="13"/>
  <c r="V342" i="13"/>
  <c r="K337" i="13"/>
  <c r="Y327" i="13"/>
  <c r="N322" i="13"/>
  <c r="V309" i="13"/>
  <c r="K304" i="13"/>
  <c r="Y294" i="13"/>
  <c r="N289" i="13"/>
  <c r="V279" i="13"/>
  <c r="K274" i="13"/>
  <c r="Y264" i="13"/>
  <c r="N259" i="13"/>
  <c r="V249" i="13"/>
  <c r="K244" i="13"/>
  <c r="Y234" i="13"/>
  <c r="N229" i="13"/>
  <c r="V219" i="13"/>
  <c r="K214" i="13"/>
  <c r="Y204" i="13"/>
  <c r="N199" i="13"/>
  <c r="V189" i="13"/>
  <c r="K184" i="13"/>
  <c r="Y174" i="13"/>
  <c r="N169" i="13"/>
  <c r="V156" i="13"/>
  <c r="K151" i="13"/>
  <c r="Y141" i="13"/>
  <c r="N136" i="13"/>
  <c r="V126" i="13"/>
  <c r="K121" i="13"/>
  <c r="Y111" i="13"/>
  <c r="N106" i="13"/>
  <c r="V96" i="13"/>
  <c r="K91" i="13"/>
  <c r="Y81" i="13"/>
  <c r="N76" i="13"/>
  <c r="V66" i="13"/>
  <c r="K61" i="13"/>
  <c r="AA615" i="13"/>
  <c r="J610" i="13"/>
  <c r="X600" i="13"/>
  <c r="M595" i="13"/>
  <c r="AA585" i="13"/>
  <c r="J580" i="13"/>
  <c r="X570" i="13"/>
  <c r="M565" i="13"/>
  <c r="AA555" i="13"/>
  <c r="J550" i="13"/>
  <c r="X540" i="13"/>
  <c r="M535" i="13"/>
  <c r="AA525" i="13"/>
  <c r="J520" i="13"/>
  <c r="X510" i="13"/>
  <c r="M505" i="13"/>
  <c r="AA495" i="13"/>
  <c r="J490" i="13"/>
  <c r="X480" i="13"/>
  <c r="M475" i="13"/>
  <c r="AA462" i="13"/>
  <c r="J457" i="13"/>
  <c r="X447" i="13"/>
  <c r="M442" i="13"/>
  <c r="AA432" i="13"/>
  <c r="J427" i="13"/>
  <c r="X417" i="13"/>
  <c r="M412" i="13"/>
  <c r="AA402" i="13"/>
  <c r="J397" i="13"/>
  <c r="X387" i="13"/>
  <c r="M382" i="13"/>
  <c r="AA372" i="13"/>
  <c r="J367" i="13"/>
  <c r="X357" i="13"/>
  <c r="M352" i="13"/>
  <c r="AA342" i="13"/>
  <c r="J337" i="13"/>
  <c r="X327" i="13"/>
  <c r="M322" i="13"/>
  <c r="AA309" i="13"/>
  <c r="S16" i="13"/>
  <c r="F21" i="13"/>
  <c r="P31" i="13"/>
  <c r="I36" i="13"/>
  <c r="S46" i="13"/>
  <c r="F51" i="13"/>
  <c r="F76" i="13"/>
  <c r="U11" i="13"/>
  <c r="H16" i="13"/>
  <c r="R26" i="13"/>
  <c r="E31" i="13"/>
  <c r="U41" i="13"/>
  <c r="H46" i="13"/>
  <c r="M71" i="13"/>
  <c r="E615" i="13"/>
  <c r="S605" i="13"/>
  <c r="H600" i="13"/>
  <c r="P590" i="13"/>
  <c r="E585" i="13"/>
  <c r="S575" i="13"/>
  <c r="H570" i="13"/>
  <c r="P560" i="13"/>
  <c r="E555" i="13"/>
  <c r="S545" i="13"/>
  <c r="H540" i="13"/>
  <c r="P530" i="13"/>
  <c r="E525" i="13"/>
  <c r="S515" i="13"/>
  <c r="H510" i="13"/>
  <c r="P500" i="13"/>
  <c r="E495" i="13"/>
  <c r="S485" i="13"/>
  <c r="H480" i="13"/>
  <c r="P470" i="13"/>
  <c r="E462" i="13"/>
  <c r="S452" i="13"/>
  <c r="H447" i="13"/>
  <c r="P437" i="13"/>
  <c r="E432" i="13"/>
  <c r="S422" i="13"/>
  <c r="H417" i="13"/>
  <c r="P407" i="13"/>
  <c r="E402" i="13"/>
  <c r="S392" i="13"/>
  <c r="H387" i="13"/>
  <c r="P377" i="13"/>
  <c r="E372" i="13"/>
  <c r="S362" i="13"/>
  <c r="H357" i="13"/>
  <c r="P347" i="13"/>
  <c r="E342" i="13"/>
  <c r="S332" i="13"/>
  <c r="H327" i="13"/>
  <c r="P317" i="13"/>
  <c r="E309" i="13"/>
  <c r="S299" i="13"/>
  <c r="H294" i="13"/>
  <c r="P284" i="13"/>
  <c r="E279" i="13"/>
  <c r="S269" i="13"/>
  <c r="H264" i="13"/>
  <c r="P254" i="13"/>
  <c r="E249" i="13"/>
  <c r="S239" i="13"/>
  <c r="H234" i="13"/>
  <c r="P224" i="13"/>
  <c r="E219" i="13"/>
  <c r="S209" i="13"/>
  <c r="H204" i="13"/>
  <c r="P194" i="13"/>
  <c r="E189" i="13"/>
  <c r="S179" i="13"/>
  <c r="H174" i="13"/>
  <c r="P164" i="13"/>
  <c r="E156" i="13"/>
  <c r="S146" i="13"/>
  <c r="H141" i="13"/>
  <c r="P131" i="13"/>
  <c r="E126" i="13"/>
  <c r="S116" i="13"/>
  <c r="H111" i="13"/>
  <c r="P101" i="13"/>
  <c r="E96" i="13"/>
  <c r="S86" i="13"/>
  <c r="H81" i="13"/>
  <c r="P71" i="13"/>
  <c r="E66" i="13"/>
  <c r="P615" i="13"/>
  <c r="E610" i="13"/>
  <c r="S600" i="13"/>
  <c r="H595" i="13"/>
  <c r="P585" i="13"/>
  <c r="E580" i="13"/>
  <c r="S570" i="13"/>
  <c r="H565" i="13"/>
  <c r="P555" i="13"/>
  <c r="E550" i="13"/>
  <c r="S540" i="13"/>
  <c r="H535" i="13"/>
  <c r="P525" i="13"/>
  <c r="E520" i="13"/>
  <c r="S510" i="13"/>
  <c r="H505" i="13"/>
  <c r="P495" i="13"/>
  <c r="E490" i="13"/>
  <c r="S480" i="13"/>
  <c r="H475" i="13"/>
  <c r="P462" i="13"/>
  <c r="E457" i="13"/>
  <c r="S447" i="13"/>
  <c r="H442" i="13"/>
  <c r="P432" i="13"/>
  <c r="E427" i="13"/>
  <c r="S417" i="13"/>
  <c r="H412" i="13"/>
  <c r="P402" i="13"/>
  <c r="E397" i="13"/>
  <c r="S387" i="13"/>
  <c r="H382" i="13"/>
  <c r="P372" i="13"/>
  <c r="E367" i="13"/>
  <c r="S357" i="13"/>
  <c r="H352" i="13"/>
  <c r="P342" i="13"/>
  <c r="E337" i="13"/>
  <c r="S327" i="13"/>
  <c r="H322" i="13"/>
  <c r="P309" i="13"/>
  <c r="E304" i="13"/>
  <c r="S294" i="13"/>
  <c r="H289" i="13"/>
  <c r="P279" i="13"/>
  <c r="E274" i="13"/>
  <c r="S264" i="13"/>
  <c r="H259" i="13"/>
  <c r="P249" i="13"/>
  <c r="E244" i="13"/>
  <c r="S234" i="13"/>
  <c r="H229" i="13"/>
  <c r="P219" i="13"/>
  <c r="E214" i="13"/>
  <c r="S204" i="13"/>
  <c r="H199" i="13"/>
  <c r="P189" i="13"/>
  <c r="E184" i="13"/>
  <c r="S174" i="13"/>
  <c r="H169" i="13"/>
  <c r="P156" i="13"/>
  <c r="E151" i="13"/>
  <c r="S141" i="13"/>
  <c r="H136" i="13"/>
  <c r="P126" i="13"/>
  <c r="E121" i="13"/>
  <c r="S111" i="13"/>
  <c r="H106" i="13"/>
  <c r="P96" i="13"/>
  <c r="E91" i="13"/>
  <c r="S81" i="13"/>
  <c r="H76" i="13"/>
  <c r="P66" i="13"/>
  <c r="E61" i="13"/>
  <c r="U615" i="13"/>
  <c r="D610" i="13"/>
  <c r="R600" i="13"/>
  <c r="G595" i="13"/>
  <c r="U585" i="13"/>
  <c r="D580" i="13"/>
  <c r="R570" i="13"/>
  <c r="G565" i="13"/>
  <c r="U555" i="13"/>
  <c r="D550" i="13"/>
  <c r="R540" i="13"/>
  <c r="G535" i="13"/>
  <c r="U525" i="13"/>
  <c r="D520" i="13"/>
  <c r="R510" i="13"/>
  <c r="G505" i="13"/>
  <c r="U495" i="13"/>
  <c r="D490" i="13"/>
  <c r="R480" i="13"/>
  <c r="G475" i="13"/>
  <c r="U462" i="13"/>
  <c r="D457" i="13"/>
  <c r="R447" i="13"/>
  <c r="G442" i="13"/>
  <c r="U432" i="13"/>
  <c r="D427" i="13"/>
  <c r="R417" i="13"/>
  <c r="G412" i="13"/>
  <c r="U402" i="13"/>
  <c r="D397" i="13"/>
  <c r="R387" i="13"/>
  <c r="G382" i="13"/>
  <c r="U372" i="13"/>
  <c r="D367" i="13"/>
  <c r="R357" i="13"/>
  <c r="G352" i="13"/>
  <c r="U342" i="13"/>
  <c r="D337" i="13"/>
  <c r="Y16" i="13"/>
  <c r="L21" i="13"/>
  <c r="V31" i="13"/>
  <c r="O36" i="13"/>
  <c r="Y46" i="13"/>
  <c r="L51" i="13"/>
  <c r="E56" i="13"/>
  <c r="N66" i="13"/>
  <c r="X76" i="13"/>
  <c r="AA11" i="13"/>
  <c r="N16" i="13"/>
  <c r="X26" i="13"/>
  <c r="K31" i="13"/>
  <c r="AA41" i="13"/>
  <c r="N46" i="13"/>
  <c r="G76" i="13"/>
  <c r="X610" i="13"/>
  <c r="M605" i="13"/>
  <c r="AA595" i="13"/>
  <c r="J590" i="13"/>
  <c r="X580" i="13"/>
  <c r="M575" i="13"/>
  <c r="AA565" i="13"/>
  <c r="J560" i="13"/>
  <c r="X550" i="13"/>
  <c r="M545" i="13"/>
  <c r="AA535" i="13"/>
  <c r="J530" i="13"/>
  <c r="X520" i="13"/>
  <c r="M515" i="13"/>
  <c r="AA505" i="13"/>
  <c r="J500" i="13"/>
  <c r="X490" i="13"/>
  <c r="M485" i="13"/>
  <c r="AA475" i="13"/>
  <c r="J470" i="13"/>
  <c r="X457" i="13"/>
  <c r="M452" i="13"/>
  <c r="AA442" i="13"/>
  <c r="J437" i="13"/>
  <c r="X427" i="13"/>
  <c r="M422" i="13"/>
  <c r="AA412" i="13"/>
  <c r="J407" i="13"/>
  <c r="X397" i="13"/>
  <c r="M392" i="13"/>
  <c r="AA382" i="13"/>
  <c r="J377" i="13"/>
  <c r="X367" i="13"/>
  <c r="M362" i="13"/>
  <c r="AA352" i="13"/>
  <c r="J347" i="13"/>
  <c r="X337" i="13"/>
  <c r="M332" i="13"/>
  <c r="AA322" i="13"/>
  <c r="J317" i="13"/>
  <c r="X304" i="13"/>
  <c r="M299" i="13"/>
  <c r="AA289" i="13"/>
  <c r="J284" i="13"/>
  <c r="X274" i="13"/>
  <c r="M269" i="13"/>
  <c r="AA259" i="13"/>
  <c r="J254" i="13"/>
  <c r="X244" i="13"/>
  <c r="M239" i="13"/>
  <c r="AA229" i="13"/>
  <c r="J224" i="13"/>
  <c r="X214" i="13"/>
  <c r="M209" i="13"/>
  <c r="AA199" i="13"/>
  <c r="J194" i="13"/>
  <c r="X184" i="13"/>
  <c r="M179" i="13"/>
  <c r="AA169" i="13"/>
  <c r="J164" i="13"/>
  <c r="X151" i="13"/>
  <c r="M146" i="13"/>
  <c r="AA136" i="13"/>
  <c r="J131" i="13"/>
  <c r="X121" i="13"/>
  <c r="M116" i="13"/>
  <c r="AA106" i="13"/>
  <c r="J101" i="13"/>
  <c r="X91" i="13"/>
  <c r="M86" i="13"/>
  <c r="AA76" i="13"/>
  <c r="J71" i="13"/>
  <c r="X61" i="13"/>
  <c r="J615" i="13"/>
  <c r="X605" i="13"/>
  <c r="M600" i="13"/>
  <c r="AA590" i="13"/>
  <c r="J585" i="13"/>
  <c r="X575" i="13"/>
  <c r="M570" i="13"/>
  <c r="AA560" i="13"/>
  <c r="J555" i="13"/>
  <c r="X545" i="13"/>
  <c r="M540" i="13"/>
  <c r="AA530" i="13"/>
  <c r="J525" i="13"/>
  <c r="X515" i="13"/>
  <c r="M510" i="13"/>
  <c r="AA500" i="13"/>
  <c r="J495" i="13"/>
  <c r="X485" i="13"/>
  <c r="M480" i="13"/>
  <c r="AA470" i="13"/>
  <c r="J462" i="13"/>
  <c r="X452" i="13"/>
  <c r="M447" i="13"/>
  <c r="AA437" i="13"/>
  <c r="J432" i="13"/>
  <c r="X422" i="13"/>
  <c r="M417" i="13"/>
  <c r="AA407" i="13"/>
  <c r="J402" i="13"/>
  <c r="X392" i="13"/>
  <c r="M387" i="13"/>
  <c r="AA377" i="13"/>
  <c r="J372" i="13"/>
  <c r="X362" i="13"/>
  <c r="M357" i="13"/>
  <c r="AA347" i="13"/>
  <c r="J342" i="13"/>
  <c r="X332" i="13"/>
  <c r="M327" i="13"/>
  <c r="AA317" i="13"/>
  <c r="J309" i="13"/>
  <c r="X299" i="13"/>
  <c r="M294" i="13"/>
  <c r="AA284" i="13"/>
  <c r="J279" i="13"/>
  <c r="X269" i="13"/>
  <c r="M264" i="13"/>
  <c r="AA254" i="13"/>
  <c r="J249" i="13"/>
  <c r="X239" i="13"/>
  <c r="M234" i="13"/>
  <c r="AA224" i="13"/>
  <c r="J219" i="13"/>
  <c r="X209" i="13"/>
  <c r="M204" i="13"/>
  <c r="AA194" i="13"/>
  <c r="J189" i="13"/>
  <c r="X179" i="13"/>
  <c r="M174" i="13"/>
  <c r="AA164" i="13"/>
  <c r="J156" i="13"/>
  <c r="X146" i="13"/>
  <c r="M141" i="13"/>
  <c r="AA131" i="13"/>
  <c r="J126" i="13"/>
  <c r="X116" i="13"/>
  <c r="M111" i="13"/>
  <c r="AA101" i="13"/>
  <c r="J96" i="13"/>
  <c r="X86" i="13"/>
  <c r="M81" i="13"/>
  <c r="AA71" i="13"/>
  <c r="J66" i="13"/>
  <c r="X56" i="13"/>
  <c r="O615" i="13"/>
  <c r="W605" i="13"/>
  <c r="L600" i="13"/>
  <c r="Z590" i="13"/>
  <c r="O585" i="13"/>
  <c r="W575" i="13"/>
  <c r="L570" i="13"/>
  <c r="Z560" i="13"/>
  <c r="O555" i="13"/>
  <c r="W545" i="13"/>
  <c r="L540" i="13"/>
  <c r="Z530" i="13"/>
  <c r="O525" i="13"/>
  <c r="W515" i="13"/>
  <c r="L510" i="13"/>
  <c r="Z500" i="13"/>
  <c r="O495" i="13"/>
  <c r="W485" i="13"/>
  <c r="L480" i="13"/>
  <c r="Z470" i="13"/>
  <c r="O462" i="13"/>
  <c r="W452" i="13"/>
  <c r="L447" i="13"/>
  <c r="Z437" i="13"/>
  <c r="O432" i="13"/>
  <c r="W422" i="13"/>
  <c r="L417" i="13"/>
  <c r="Z407" i="13"/>
  <c r="O402" i="13"/>
  <c r="W392" i="13"/>
  <c r="L387" i="13"/>
  <c r="Z377" i="13"/>
  <c r="O372" i="13"/>
  <c r="W362" i="13"/>
  <c r="L357" i="13"/>
  <c r="Z347" i="13"/>
  <c r="O342" i="13"/>
  <c r="W332" i="13"/>
  <c r="L327" i="13"/>
  <c r="H11" i="13"/>
  <c r="R21" i="13"/>
  <c r="E26" i="13"/>
  <c r="U36" i="13"/>
  <c r="H41" i="13"/>
  <c r="R51" i="13"/>
  <c r="O56" i="13"/>
  <c r="T16" i="13"/>
  <c r="G21" i="13"/>
  <c r="Q31" i="13"/>
  <c r="D36" i="13"/>
  <c r="T46" i="13"/>
  <c r="G51" i="13"/>
  <c r="P61" i="13"/>
  <c r="R610" i="13"/>
  <c r="G605" i="13"/>
  <c r="U595" i="13"/>
  <c r="D590" i="13"/>
  <c r="R580" i="13"/>
  <c r="G575" i="13"/>
  <c r="U565" i="13"/>
  <c r="D560" i="13"/>
  <c r="R550" i="13"/>
  <c r="G545" i="13"/>
  <c r="U535" i="13"/>
  <c r="D530" i="13"/>
  <c r="R520" i="13"/>
  <c r="G515" i="13"/>
  <c r="U505" i="13"/>
  <c r="D500" i="13"/>
  <c r="R490" i="13"/>
  <c r="G485" i="13"/>
  <c r="U475" i="13"/>
  <c r="D470" i="13"/>
  <c r="R457" i="13"/>
  <c r="G452" i="13"/>
  <c r="U442" i="13"/>
  <c r="D437" i="13"/>
  <c r="R427" i="13"/>
  <c r="G422" i="13"/>
  <c r="U412" i="13"/>
  <c r="D407" i="13"/>
  <c r="R397" i="13"/>
  <c r="G392" i="13"/>
  <c r="U382" i="13"/>
  <c r="D377" i="13"/>
  <c r="R367" i="13"/>
  <c r="G362" i="13"/>
  <c r="U352" i="13"/>
  <c r="D347" i="13"/>
  <c r="R337" i="13"/>
  <c r="G332" i="13"/>
  <c r="U322" i="13"/>
  <c r="D317" i="13"/>
  <c r="R304" i="13"/>
  <c r="G299" i="13"/>
  <c r="U289" i="13"/>
  <c r="D284" i="13"/>
  <c r="R274" i="13"/>
  <c r="G269" i="13"/>
  <c r="U259" i="13"/>
  <c r="D254" i="13"/>
  <c r="R244" i="13"/>
  <c r="G239" i="13"/>
  <c r="U229" i="13"/>
  <c r="D224" i="13"/>
  <c r="R214" i="13"/>
  <c r="G209" i="13"/>
  <c r="U199" i="13"/>
  <c r="D194" i="13"/>
  <c r="R184" i="13"/>
  <c r="G179" i="13"/>
  <c r="U169" i="13"/>
  <c r="D164" i="13"/>
  <c r="R151" i="13"/>
  <c r="G146" i="13"/>
  <c r="U136" i="13"/>
  <c r="D131" i="13"/>
  <c r="R121" i="13"/>
  <c r="G116" i="13"/>
  <c r="U106" i="13"/>
  <c r="D101" i="13"/>
  <c r="R91" i="13"/>
  <c r="G86" i="13"/>
  <c r="U76" i="13"/>
  <c r="D71" i="13"/>
  <c r="R61" i="13"/>
  <c r="D615" i="13"/>
  <c r="R605" i="13"/>
  <c r="G600" i="13"/>
  <c r="U590" i="13"/>
  <c r="D585" i="13"/>
  <c r="R575" i="13"/>
  <c r="G570" i="13"/>
  <c r="U560" i="13"/>
  <c r="D555" i="13"/>
  <c r="R545" i="13"/>
  <c r="G540" i="13"/>
  <c r="U530" i="13"/>
  <c r="D525" i="13"/>
  <c r="R515" i="13"/>
  <c r="G510" i="13"/>
  <c r="U500" i="13"/>
  <c r="D495" i="13"/>
  <c r="R485" i="13"/>
  <c r="G480" i="13"/>
  <c r="U470" i="13"/>
  <c r="D462" i="13"/>
  <c r="R452" i="13"/>
  <c r="G447" i="13"/>
  <c r="U437" i="13"/>
  <c r="D432" i="13"/>
  <c r="R422" i="13"/>
  <c r="G417" i="13"/>
  <c r="U407" i="13"/>
  <c r="D402" i="13"/>
  <c r="R392" i="13"/>
  <c r="G387" i="13"/>
  <c r="U377" i="13"/>
  <c r="R332" i="13"/>
  <c r="U284" i="13"/>
  <c r="R239" i="13"/>
  <c r="U194" i="13"/>
  <c r="R146" i="13"/>
  <c r="U101" i="13"/>
  <c r="R56" i="13"/>
  <c r="Q575" i="13"/>
  <c r="T530" i="13"/>
  <c r="Q485" i="13"/>
  <c r="T437" i="13"/>
  <c r="Q392" i="13"/>
  <c r="T347" i="13"/>
  <c r="Z317" i="13"/>
  <c r="J304" i="13"/>
  <c r="R294" i="13"/>
  <c r="Z284" i="13"/>
  <c r="O279" i="13"/>
  <c r="W269" i="13"/>
  <c r="L264" i="13"/>
  <c r="Z254" i="13"/>
  <c r="O249" i="13"/>
  <c r="W239" i="13"/>
  <c r="L234" i="13"/>
  <c r="Z224" i="13"/>
  <c r="O219" i="13"/>
  <c r="W209" i="13"/>
  <c r="L204" i="13"/>
  <c r="Z194" i="13"/>
  <c r="O189" i="13"/>
  <c r="W179" i="13"/>
  <c r="L174" i="13"/>
  <c r="Z164" i="13"/>
  <c r="O156" i="13"/>
  <c r="W146" i="13"/>
  <c r="L141" i="13"/>
  <c r="Z131" i="13"/>
  <c r="O126" i="13"/>
  <c r="W116" i="13"/>
  <c r="L111" i="13"/>
  <c r="Z101" i="13"/>
  <c r="O96" i="13"/>
  <c r="W86" i="13"/>
  <c r="L81" i="13"/>
  <c r="AA610" i="13"/>
  <c r="J605" i="13"/>
  <c r="X595" i="13"/>
  <c r="M590" i="13"/>
  <c r="AA580" i="13"/>
  <c r="J575" i="13"/>
  <c r="X565" i="13"/>
  <c r="M560" i="13"/>
  <c r="AA550" i="13"/>
  <c r="J545" i="13"/>
  <c r="X535" i="13"/>
  <c r="M530" i="13"/>
  <c r="AA520" i="13"/>
  <c r="J515" i="13"/>
  <c r="X505" i="13"/>
  <c r="M500" i="13"/>
  <c r="AA490" i="13"/>
  <c r="J485" i="13"/>
  <c r="X475" i="13"/>
  <c r="M470" i="13"/>
  <c r="AA457" i="13"/>
  <c r="J452" i="13"/>
  <c r="X442" i="13"/>
  <c r="M437" i="13"/>
  <c r="AA427" i="13"/>
  <c r="J422" i="13"/>
  <c r="X412" i="13"/>
  <c r="M407" i="13"/>
  <c r="AA397" i="13"/>
  <c r="J392" i="13"/>
  <c r="X382" i="13"/>
  <c r="M377" i="13"/>
  <c r="AA367" i="13"/>
  <c r="J362" i="13"/>
  <c r="X352" i="13"/>
  <c r="M347" i="13"/>
  <c r="AA337" i="13"/>
  <c r="J332" i="13"/>
  <c r="X322" i="13"/>
  <c r="M317" i="13"/>
  <c r="AA304" i="13"/>
  <c r="J299" i="13"/>
  <c r="X289" i="13"/>
  <c r="M284" i="13"/>
  <c r="AA274" i="13"/>
  <c r="J269" i="13"/>
  <c r="X259" i="13"/>
  <c r="M254" i="13"/>
  <c r="AA244" i="13"/>
  <c r="J239" i="13"/>
  <c r="X229" i="13"/>
  <c r="M224" i="13"/>
  <c r="AA214" i="13"/>
  <c r="J209" i="13"/>
  <c r="X199" i="13"/>
  <c r="M194" i="13"/>
  <c r="AA184" i="13"/>
  <c r="J179" i="13"/>
  <c r="X169" i="13"/>
  <c r="M164" i="13"/>
  <c r="AA151" i="13"/>
  <c r="J146" i="13"/>
  <c r="X136" i="13"/>
  <c r="M131" i="13"/>
  <c r="AA121" i="13"/>
  <c r="J116" i="13"/>
  <c r="X106" i="13"/>
  <c r="M101" i="13"/>
  <c r="AA91" i="13"/>
  <c r="J86" i="13"/>
  <c r="Y615" i="13"/>
  <c r="N610" i="13"/>
  <c r="V600" i="13"/>
  <c r="K595" i="13"/>
  <c r="Y585" i="13"/>
  <c r="N580" i="13"/>
  <c r="V570" i="13"/>
  <c r="K565" i="13"/>
  <c r="Y555" i="13"/>
  <c r="N550" i="13"/>
  <c r="V540" i="13"/>
  <c r="K535" i="13"/>
  <c r="Y525" i="13"/>
  <c r="N520" i="13"/>
  <c r="V510" i="13"/>
  <c r="K505" i="13"/>
  <c r="Y495" i="13"/>
  <c r="N490" i="13"/>
  <c r="V480" i="13"/>
  <c r="K475" i="13"/>
  <c r="Y462" i="13"/>
  <c r="N457" i="13"/>
  <c r="V447" i="13"/>
  <c r="K442" i="13"/>
  <c r="Y432" i="13"/>
  <c r="N427" i="13"/>
  <c r="V417" i="13"/>
  <c r="K412" i="13"/>
  <c r="Y402" i="13"/>
  <c r="N397" i="13"/>
  <c r="V387" i="13"/>
  <c r="K382" i="13"/>
  <c r="Y372" i="13"/>
  <c r="N367" i="13"/>
  <c r="V357" i="13"/>
  <c r="K352" i="13"/>
  <c r="Y342" i="13"/>
  <c r="N337" i="13"/>
  <c r="V327" i="13"/>
  <c r="K322" i="13"/>
  <c r="Y309" i="13"/>
  <c r="N304" i="13"/>
  <c r="V294" i="13"/>
  <c r="K289" i="13"/>
  <c r="Y279" i="13"/>
  <c r="N274" i="13"/>
  <c r="V264" i="13"/>
  <c r="K259" i="13"/>
  <c r="Y249" i="13"/>
  <c r="N244" i="13"/>
  <c r="V234" i="13"/>
  <c r="K229" i="13"/>
  <c r="Y219" i="13"/>
  <c r="N214" i="13"/>
  <c r="V204" i="13"/>
  <c r="K199" i="13"/>
  <c r="Y189" i="13"/>
  <c r="N184" i="13"/>
  <c r="V174" i="13"/>
  <c r="K169" i="13"/>
  <c r="Y156" i="13"/>
  <c r="N151" i="13"/>
  <c r="V141" i="13"/>
  <c r="K136" i="13"/>
  <c r="Y126" i="13"/>
  <c r="N121" i="13"/>
  <c r="V111" i="13"/>
  <c r="K106" i="13"/>
  <c r="Y96" i="13"/>
  <c r="N91" i="13"/>
  <c r="V81" i="13"/>
  <c r="K76" i="13"/>
  <c r="Y66" i="13"/>
  <c r="N61" i="13"/>
  <c r="Y610" i="13"/>
  <c r="N605" i="13"/>
  <c r="V595" i="13"/>
  <c r="K590" i="13"/>
  <c r="Y580" i="13"/>
  <c r="N575" i="13"/>
  <c r="V565" i="13"/>
  <c r="K560" i="13"/>
  <c r="Y550" i="13"/>
  <c r="N545" i="13"/>
  <c r="V535" i="13"/>
  <c r="K530" i="13"/>
  <c r="Y520" i="13"/>
  <c r="N515" i="13"/>
  <c r="V505" i="13"/>
  <c r="K500" i="13"/>
  <c r="Y490" i="13"/>
  <c r="N485" i="13"/>
  <c r="V475" i="13"/>
  <c r="K470" i="13"/>
  <c r="Y457" i="13"/>
  <c r="N452" i="13"/>
  <c r="V442" i="13"/>
  <c r="K437" i="13"/>
  <c r="Y427" i="13"/>
  <c r="N422" i="13"/>
  <c r="V412" i="13"/>
  <c r="K407" i="13"/>
  <c r="Y397" i="13"/>
  <c r="N392" i="13"/>
  <c r="V382" i="13"/>
  <c r="K377" i="13"/>
  <c r="Y367" i="13"/>
  <c r="N362" i="13"/>
  <c r="V352" i="13"/>
  <c r="K347" i="13"/>
  <c r="Y337" i="13"/>
  <c r="N332" i="13"/>
  <c r="V322" i="13"/>
  <c r="K317" i="13"/>
  <c r="Y304" i="13"/>
  <c r="N299" i="13"/>
  <c r="V289" i="13"/>
  <c r="K284" i="13"/>
  <c r="Y274" i="13"/>
  <c r="N269" i="13"/>
  <c r="V259" i="13"/>
  <c r="K254" i="13"/>
  <c r="Y244" i="13"/>
  <c r="N239" i="13"/>
  <c r="V229" i="13"/>
  <c r="K224" i="13"/>
  <c r="Y214" i="13"/>
  <c r="N209" i="13"/>
  <c r="V199" i="13"/>
  <c r="K194" i="13"/>
  <c r="Y184" i="13"/>
  <c r="N179" i="13"/>
  <c r="V169" i="13"/>
  <c r="K164" i="13"/>
  <c r="Y151" i="13"/>
  <c r="N146" i="13"/>
  <c r="V136" i="13"/>
  <c r="K131" i="13"/>
  <c r="Y121" i="13"/>
  <c r="N116" i="13"/>
  <c r="V106" i="13"/>
  <c r="K101" i="13"/>
  <c r="Y91" i="13"/>
  <c r="N86" i="13"/>
  <c r="V76" i="13"/>
  <c r="K71" i="13"/>
  <c r="Y61" i="13"/>
  <c r="N56" i="13"/>
  <c r="AA16" i="13"/>
  <c r="N21" i="13"/>
  <c r="X31" i="13"/>
  <c r="K36" i="13"/>
  <c r="AA46" i="13"/>
  <c r="N51" i="13"/>
  <c r="I56" i="13"/>
  <c r="L76" i="13"/>
  <c r="Q11" i="13"/>
  <c r="D16" i="13"/>
  <c r="T26" i="13"/>
  <c r="G31" i="13"/>
  <c r="Q41" i="13"/>
  <c r="D46" i="13"/>
  <c r="D61" i="13"/>
  <c r="R11" i="13"/>
  <c r="E16" i="13"/>
  <c r="U26" i="13"/>
  <c r="H31" i="13"/>
  <c r="R41" i="13"/>
  <c r="E46" i="13"/>
  <c r="I61" i="13"/>
  <c r="S11" i="13"/>
  <c r="F16" i="13"/>
  <c r="P26" i="13"/>
  <c r="I31" i="13"/>
  <c r="S41" i="13"/>
  <c r="F46" i="13"/>
  <c r="G71" i="13"/>
  <c r="D372" i="13"/>
  <c r="G327" i="13"/>
  <c r="D279" i="13"/>
  <c r="G234" i="13"/>
  <c r="D189" i="13"/>
  <c r="G141" i="13"/>
  <c r="D96" i="13"/>
  <c r="I615" i="13"/>
  <c r="F570" i="13"/>
  <c r="I525" i="13"/>
  <c r="F480" i="13"/>
  <c r="I432" i="13"/>
  <c r="F387" i="13"/>
  <c r="I342" i="13"/>
  <c r="T317" i="13"/>
  <c r="D304" i="13"/>
  <c r="L294" i="13"/>
  <c r="T284" i="13"/>
  <c r="I279" i="13"/>
  <c r="Q269" i="13"/>
  <c r="F264" i="13"/>
  <c r="T254" i="13"/>
  <c r="I249" i="13"/>
  <c r="Q239" i="13"/>
  <c r="F234" i="13"/>
  <c r="T224" i="13"/>
  <c r="I219" i="13"/>
  <c r="Q209" i="13"/>
  <c r="F204" i="13"/>
  <c r="T194" i="13"/>
  <c r="I189" i="13"/>
  <c r="Q179" i="13"/>
  <c r="F174" i="13"/>
  <c r="T164" i="13"/>
  <c r="I156" i="13"/>
  <c r="Q146" i="13"/>
  <c r="F141" i="13"/>
  <c r="T131" i="13"/>
  <c r="I126" i="13"/>
  <c r="Q116" i="13"/>
  <c r="F111" i="13"/>
  <c r="T101" i="13"/>
  <c r="I96" i="13"/>
  <c r="Q86" i="13"/>
  <c r="F81" i="13"/>
  <c r="U610" i="13"/>
  <c r="D605" i="13"/>
  <c r="R595" i="13"/>
  <c r="G590" i="13"/>
  <c r="U580" i="13"/>
  <c r="D575" i="13"/>
  <c r="R565" i="13"/>
  <c r="G560" i="13"/>
  <c r="U550" i="13"/>
  <c r="D545" i="13"/>
  <c r="R535" i="13"/>
  <c r="G530" i="13"/>
  <c r="U520" i="13"/>
  <c r="D515" i="13"/>
  <c r="R505" i="13"/>
  <c r="G500" i="13"/>
  <c r="U490" i="13"/>
  <c r="D485" i="13"/>
  <c r="R475" i="13"/>
  <c r="G470" i="13"/>
  <c r="U457" i="13"/>
  <c r="D452" i="13"/>
  <c r="R442" i="13"/>
  <c r="G437" i="13"/>
  <c r="U427" i="13"/>
  <c r="D422" i="13"/>
  <c r="R412" i="13"/>
  <c r="G407" i="13"/>
  <c r="U397" i="13"/>
  <c r="D392" i="13"/>
  <c r="R382" i="13"/>
  <c r="G377" i="13"/>
  <c r="U367" i="13"/>
  <c r="D362" i="13"/>
  <c r="R352" i="13"/>
  <c r="G347" i="13"/>
  <c r="U337" i="13"/>
  <c r="D332" i="13"/>
  <c r="R322" i="13"/>
  <c r="G317" i="13"/>
  <c r="U304" i="13"/>
  <c r="D299" i="13"/>
  <c r="R289" i="13"/>
  <c r="G284" i="13"/>
  <c r="U274" i="13"/>
  <c r="D269" i="13"/>
  <c r="R259" i="13"/>
  <c r="G254" i="13"/>
  <c r="U244" i="13"/>
  <c r="D239" i="13"/>
  <c r="R229" i="13"/>
  <c r="G224" i="13"/>
  <c r="U214" i="13"/>
  <c r="D209" i="13"/>
  <c r="R199" i="13"/>
  <c r="G194" i="13"/>
  <c r="U184" i="13"/>
  <c r="D179" i="13"/>
  <c r="R169" i="13"/>
  <c r="G164" i="13"/>
  <c r="U151" i="13"/>
  <c r="D146" i="13"/>
  <c r="R136" i="13"/>
  <c r="G131" i="13"/>
  <c r="U121" i="13"/>
  <c r="D116" i="13"/>
  <c r="R106" i="13"/>
  <c r="G101" i="13"/>
  <c r="U91" i="13"/>
  <c r="D86" i="13"/>
  <c r="S615" i="13"/>
  <c r="H610" i="13"/>
  <c r="P600" i="13"/>
  <c r="E595" i="13"/>
  <c r="S585" i="13"/>
  <c r="H580" i="13"/>
  <c r="P570" i="13"/>
  <c r="E565" i="13"/>
  <c r="S555" i="13"/>
  <c r="H550" i="13"/>
  <c r="P540" i="13"/>
  <c r="E535" i="13"/>
  <c r="S525" i="13"/>
  <c r="H520" i="13"/>
  <c r="P510" i="13"/>
  <c r="E505" i="13"/>
  <c r="S495" i="13"/>
  <c r="H490" i="13"/>
  <c r="P480" i="13"/>
  <c r="E475" i="13"/>
  <c r="S462" i="13"/>
  <c r="H457" i="13"/>
  <c r="P447" i="13"/>
  <c r="E442" i="13"/>
  <c r="S432" i="13"/>
  <c r="H427" i="13"/>
  <c r="P417" i="13"/>
  <c r="E412" i="13"/>
  <c r="S402" i="13"/>
  <c r="H397" i="13"/>
  <c r="P387" i="13"/>
  <c r="E382" i="13"/>
  <c r="S372" i="13"/>
  <c r="H367" i="13"/>
  <c r="P357" i="13"/>
  <c r="E352" i="13"/>
  <c r="S342" i="13"/>
  <c r="H337" i="13"/>
  <c r="P327" i="13"/>
  <c r="E322" i="13"/>
  <c r="S309" i="13"/>
  <c r="H304" i="13"/>
  <c r="P294" i="13"/>
  <c r="E289" i="13"/>
  <c r="S279" i="13"/>
  <c r="H274" i="13"/>
  <c r="P264" i="13"/>
  <c r="E259" i="13"/>
  <c r="S249" i="13"/>
  <c r="H244" i="13"/>
  <c r="P234" i="13"/>
  <c r="E229" i="13"/>
  <c r="S219" i="13"/>
  <c r="H214" i="13"/>
  <c r="P204" i="13"/>
  <c r="E199" i="13"/>
  <c r="S189" i="13"/>
  <c r="H184" i="13"/>
  <c r="P174" i="13"/>
  <c r="E169" i="13"/>
  <c r="S156" i="13"/>
  <c r="H151" i="13"/>
  <c r="P141" i="13"/>
  <c r="E136" i="13"/>
  <c r="S126" i="13"/>
  <c r="H121" i="13"/>
  <c r="P111" i="13"/>
  <c r="E106" i="13"/>
  <c r="S96" i="13"/>
  <c r="H91" i="13"/>
  <c r="P81" i="13"/>
  <c r="E76" i="13"/>
  <c r="S66" i="13"/>
  <c r="H61" i="13"/>
  <c r="S610" i="13"/>
  <c r="H605" i="13"/>
  <c r="P595" i="13"/>
  <c r="E590" i="13"/>
  <c r="S580" i="13"/>
  <c r="H575" i="13"/>
  <c r="P565" i="13"/>
  <c r="E560" i="13"/>
  <c r="S550" i="13"/>
  <c r="H545" i="13"/>
  <c r="P535" i="13"/>
  <c r="E530" i="13"/>
  <c r="S520" i="13"/>
  <c r="H515" i="13"/>
  <c r="P505" i="13"/>
  <c r="E500" i="13"/>
  <c r="S490" i="13"/>
  <c r="H485" i="13"/>
  <c r="P475" i="13"/>
  <c r="E470" i="13"/>
  <c r="S457" i="13"/>
  <c r="H452" i="13"/>
  <c r="P442" i="13"/>
  <c r="E437" i="13"/>
  <c r="S427" i="13"/>
  <c r="H422" i="13"/>
  <c r="P412" i="13"/>
  <c r="E407" i="13"/>
  <c r="S397" i="13"/>
  <c r="H392" i="13"/>
  <c r="P382" i="13"/>
  <c r="E377" i="13"/>
  <c r="S367" i="13"/>
  <c r="H362" i="13"/>
  <c r="P352" i="13"/>
  <c r="E347" i="13"/>
  <c r="S337" i="13"/>
  <c r="H332" i="13"/>
  <c r="P322" i="13"/>
  <c r="E317" i="13"/>
  <c r="S304" i="13"/>
  <c r="H299" i="13"/>
  <c r="P289" i="13"/>
  <c r="E284" i="13"/>
  <c r="S274" i="13"/>
  <c r="H269" i="13"/>
  <c r="P259" i="13"/>
  <c r="E254" i="13"/>
  <c r="S244" i="13"/>
  <c r="H239" i="13"/>
  <c r="P229" i="13"/>
  <c r="E224" i="13"/>
  <c r="S214" i="13"/>
  <c r="H209" i="13"/>
  <c r="P199" i="13"/>
  <c r="E194" i="13"/>
  <c r="S184" i="13"/>
  <c r="H179" i="13"/>
  <c r="P169" i="13"/>
  <c r="E164" i="13"/>
  <c r="S151" i="13"/>
  <c r="H146" i="13"/>
  <c r="P136" i="13"/>
  <c r="E131" i="13"/>
  <c r="S121" i="13"/>
  <c r="H116" i="13"/>
  <c r="P106" i="13"/>
  <c r="E101" i="13"/>
  <c r="S91" i="13"/>
  <c r="H86" i="13"/>
  <c r="P76" i="13"/>
  <c r="E71" i="13"/>
  <c r="S61" i="13"/>
  <c r="H56" i="13"/>
  <c r="T21" i="13"/>
  <c r="G26" i="13"/>
  <c r="Q36" i="13"/>
  <c r="D41" i="13"/>
  <c r="T51" i="13"/>
  <c r="Q56" i="13"/>
  <c r="W11" i="13"/>
  <c r="J16" i="13"/>
  <c r="Z26" i="13"/>
  <c r="M31" i="13"/>
  <c r="W41" i="13"/>
  <c r="J46" i="13"/>
  <c r="V61" i="13"/>
  <c r="S71" i="13"/>
  <c r="X11" i="13"/>
  <c r="K16" i="13"/>
  <c r="AA26" i="13"/>
  <c r="N31" i="13"/>
  <c r="X41" i="13"/>
  <c r="K46" i="13"/>
  <c r="AA61" i="13"/>
  <c r="T71" i="13"/>
  <c r="Y11" i="13"/>
  <c r="L16" i="13"/>
  <c r="V26" i="13"/>
  <c r="O31" i="13"/>
  <c r="Y41" i="13"/>
  <c r="L46" i="13"/>
  <c r="J61" i="13"/>
  <c r="Y71" i="13"/>
  <c r="R362" i="13"/>
  <c r="U317" i="13"/>
  <c r="R269" i="13"/>
  <c r="U224" i="13"/>
  <c r="R179" i="13"/>
  <c r="U131" i="13"/>
  <c r="R86" i="13"/>
  <c r="Q605" i="13"/>
  <c r="T560" i="13"/>
  <c r="Q515" i="13"/>
  <c r="T470" i="13"/>
  <c r="Q422" i="13"/>
  <c r="T377" i="13"/>
  <c r="Q332" i="13"/>
  <c r="U309" i="13"/>
  <c r="W299" i="13"/>
  <c r="F294" i="13"/>
  <c r="N284" i="13"/>
  <c r="V274" i="13"/>
  <c r="K269" i="13"/>
  <c r="Y259" i="13"/>
  <c r="N254" i="13"/>
  <c r="V244" i="13"/>
  <c r="K239" i="13"/>
  <c r="Y229" i="13"/>
  <c r="N224" i="13"/>
  <c r="V214" i="13"/>
  <c r="K209" i="13"/>
  <c r="Y199" i="13"/>
  <c r="N194" i="13"/>
  <c r="V184" i="13"/>
  <c r="K179" i="13"/>
  <c r="Y169" i="13"/>
  <c r="N164" i="13"/>
  <c r="V151" i="13"/>
  <c r="K146" i="13"/>
  <c r="Y136" i="13"/>
  <c r="N131" i="13"/>
  <c r="V121" i="13"/>
  <c r="K116" i="13"/>
  <c r="Y106" i="13"/>
  <c r="N101" i="13"/>
  <c r="V91" i="13"/>
  <c r="K86" i="13"/>
  <c r="Z615" i="13"/>
  <c r="O610" i="13"/>
  <c r="W600" i="13"/>
  <c r="L595" i="13"/>
  <c r="Z585" i="13"/>
  <c r="O580" i="13"/>
  <c r="W570" i="13"/>
  <c r="L565" i="13"/>
  <c r="Z555" i="13"/>
  <c r="O550" i="13"/>
  <c r="W540" i="13"/>
  <c r="L535" i="13"/>
  <c r="Z525" i="13"/>
  <c r="O520" i="13"/>
  <c r="W510" i="13"/>
  <c r="L505" i="13"/>
  <c r="Z495" i="13"/>
  <c r="O490" i="13"/>
  <c r="W480" i="13"/>
  <c r="L475" i="13"/>
  <c r="Z462" i="13"/>
  <c r="O457" i="13"/>
  <c r="W447" i="13"/>
  <c r="L442" i="13"/>
  <c r="Z432" i="13"/>
  <c r="O427" i="13"/>
  <c r="W417" i="13"/>
  <c r="L412" i="13"/>
  <c r="Z402" i="13"/>
  <c r="O397" i="13"/>
  <c r="W387" i="13"/>
  <c r="L382" i="13"/>
  <c r="Z372" i="13"/>
  <c r="O367" i="13"/>
  <c r="W357" i="13"/>
  <c r="L352" i="13"/>
  <c r="Z342" i="13"/>
  <c r="O337" i="13"/>
  <c r="W327" i="13"/>
  <c r="L322" i="13"/>
  <c r="Z309" i="13"/>
  <c r="O304" i="13"/>
  <c r="W294" i="13"/>
  <c r="L289" i="13"/>
  <c r="Z279" i="13"/>
  <c r="O274" i="13"/>
  <c r="W264" i="13"/>
  <c r="L259" i="13"/>
  <c r="Z249" i="13"/>
  <c r="O244" i="13"/>
  <c r="W234" i="13"/>
  <c r="L229" i="13"/>
  <c r="Z219" i="13"/>
  <c r="O214" i="13"/>
  <c r="W204" i="13"/>
  <c r="L199" i="13"/>
  <c r="Z189" i="13"/>
  <c r="O184" i="13"/>
  <c r="W174" i="13"/>
  <c r="L169" i="13"/>
  <c r="Z156" i="13"/>
  <c r="O151" i="13"/>
  <c r="W141" i="13"/>
  <c r="L136" i="13"/>
  <c r="Z126" i="13"/>
  <c r="O121" i="13"/>
  <c r="W111" i="13"/>
  <c r="L106" i="13"/>
  <c r="Z96" i="13"/>
  <c r="O91" i="13"/>
  <c r="W81" i="13"/>
  <c r="M615" i="13"/>
  <c r="AA605" i="13"/>
  <c r="J600" i="13"/>
  <c r="X590" i="13"/>
  <c r="M585" i="13"/>
  <c r="AA575" i="13"/>
  <c r="J570" i="13"/>
  <c r="X560" i="13"/>
  <c r="M555" i="13"/>
  <c r="AA545" i="13"/>
  <c r="J540" i="13"/>
  <c r="X530" i="13"/>
  <c r="M525" i="13"/>
  <c r="AA515" i="13"/>
  <c r="J510" i="13"/>
  <c r="X500" i="13"/>
  <c r="M495" i="13"/>
  <c r="AA485" i="13"/>
  <c r="J480" i="13"/>
  <c r="X470" i="13"/>
  <c r="M462" i="13"/>
  <c r="AA452" i="13"/>
  <c r="J447" i="13"/>
  <c r="X437" i="13"/>
  <c r="M432" i="13"/>
  <c r="AA422" i="13"/>
  <c r="J417" i="13"/>
  <c r="X407" i="13"/>
  <c r="M402" i="13"/>
  <c r="AA392" i="13"/>
  <c r="J387" i="13"/>
  <c r="X377" i="13"/>
  <c r="M372" i="13"/>
  <c r="AA362" i="13"/>
  <c r="J357" i="13"/>
  <c r="X347" i="13"/>
  <c r="M342" i="13"/>
  <c r="AA332" i="13"/>
  <c r="J327" i="13"/>
  <c r="X317" i="13"/>
  <c r="M309" i="13"/>
  <c r="AA299" i="13"/>
  <c r="J294" i="13"/>
  <c r="X284" i="13"/>
  <c r="M279" i="13"/>
  <c r="AA269" i="13"/>
  <c r="J264" i="13"/>
  <c r="X254" i="13"/>
  <c r="M249" i="13"/>
  <c r="AA239" i="13"/>
  <c r="J234" i="13"/>
  <c r="X224" i="13"/>
  <c r="M219" i="13"/>
  <c r="AA209" i="13"/>
  <c r="J204" i="13"/>
  <c r="X194" i="13"/>
  <c r="M189" i="13"/>
  <c r="AA179" i="13"/>
  <c r="J174" i="13"/>
  <c r="X164" i="13"/>
  <c r="M156" i="13"/>
  <c r="AA146" i="13"/>
  <c r="J141" i="13"/>
  <c r="X131" i="13"/>
  <c r="M126" i="13"/>
  <c r="AA116" i="13"/>
  <c r="J111" i="13"/>
  <c r="X101" i="13"/>
  <c r="M96" i="13"/>
  <c r="AA86" i="13"/>
  <c r="J81" i="13"/>
  <c r="X71" i="13"/>
  <c r="M66" i="13"/>
  <c r="X615" i="13"/>
  <c r="M610" i="13"/>
  <c r="AA600" i="13"/>
  <c r="J595" i="13"/>
  <c r="X585" i="13"/>
  <c r="M580" i="13"/>
  <c r="AA570" i="13"/>
  <c r="J565" i="13"/>
  <c r="X555" i="13"/>
  <c r="M550" i="13"/>
  <c r="AA540" i="13"/>
  <c r="J535" i="13"/>
  <c r="X525" i="13"/>
  <c r="M520" i="13"/>
  <c r="AA510" i="13"/>
  <c r="J505" i="13"/>
  <c r="X495" i="13"/>
  <c r="M490" i="13"/>
  <c r="AA480" i="13"/>
  <c r="J475" i="13"/>
  <c r="X462" i="13"/>
  <c r="M457" i="13"/>
  <c r="AA447" i="13"/>
  <c r="J442" i="13"/>
  <c r="X432" i="13"/>
  <c r="M427" i="13"/>
  <c r="AA417" i="13"/>
  <c r="J412" i="13"/>
  <c r="X402" i="13"/>
  <c r="M397" i="13"/>
  <c r="AA387" i="13"/>
  <c r="J382" i="13"/>
  <c r="X372" i="13"/>
  <c r="M367" i="13"/>
  <c r="AA357" i="13"/>
  <c r="J352" i="13"/>
  <c r="X342" i="13"/>
  <c r="M337" i="13"/>
  <c r="AA327" i="13"/>
  <c r="J322" i="13"/>
  <c r="X309" i="13"/>
  <c r="M304" i="13"/>
  <c r="AA294" i="13"/>
  <c r="J289" i="13"/>
  <c r="X279" i="13"/>
  <c r="M274" i="13"/>
  <c r="AA264" i="13"/>
  <c r="J259" i="13"/>
  <c r="X249" i="13"/>
  <c r="M244" i="13"/>
  <c r="AA234" i="13"/>
  <c r="J229" i="13"/>
  <c r="X219" i="13"/>
  <c r="M214" i="13"/>
  <c r="AA204" i="13"/>
  <c r="J199" i="13"/>
  <c r="X189" i="13"/>
  <c r="M184" i="13"/>
  <c r="AA174" i="13"/>
  <c r="J169" i="13"/>
  <c r="X156" i="13"/>
  <c r="M151" i="13"/>
  <c r="AA141" i="13"/>
  <c r="J136" i="13"/>
  <c r="X126" i="13"/>
  <c r="M121" i="13"/>
  <c r="AA111" i="13"/>
  <c r="J106" i="13"/>
  <c r="X96" i="13"/>
  <c r="M91" i="13"/>
  <c r="AA81" i="13"/>
  <c r="J76" i="13"/>
  <c r="X66" i="13"/>
  <c r="M61" i="13"/>
  <c r="J11" i="13"/>
  <c r="Z21" i="13"/>
  <c r="M26" i="13"/>
  <c r="W36" i="13"/>
  <c r="J41" i="13"/>
  <c r="Z51" i="13"/>
  <c r="AA56" i="13"/>
  <c r="T66" i="13"/>
  <c r="P16" i="13"/>
  <c r="I21" i="13"/>
  <c r="S31" i="13"/>
  <c r="F36" i="13"/>
  <c r="P46" i="13"/>
  <c r="I51" i="13"/>
  <c r="Q16" i="13"/>
  <c r="D21" i="13"/>
  <c r="T31" i="13"/>
  <c r="G36" i="13"/>
  <c r="Q46" i="13"/>
  <c r="D51" i="13"/>
  <c r="R16" i="13"/>
  <c r="E21" i="13"/>
  <c r="U31" i="13"/>
  <c r="H36" i="13"/>
  <c r="R46" i="13"/>
  <c r="E51" i="13"/>
  <c r="G357" i="13"/>
  <c r="D309" i="13"/>
  <c r="G264" i="13"/>
  <c r="D219" i="13"/>
  <c r="G174" i="13"/>
  <c r="D126" i="13"/>
  <c r="G81" i="13"/>
  <c r="F600" i="13"/>
  <c r="I555" i="13"/>
  <c r="F510" i="13"/>
  <c r="I462" i="13"/>
  <c r="F417" i="13"/>
  <c r="I372" i="13"/>
  <c r="R327" i="13"/>
  <c r="O309" i="13"/>
  <c r="Q299" i="13"/>
  <c r="Y289" i="13"/>
  <c r="H284" i="13"/>
  <c r="P274" i="13"/>
  <c r="E269" i="13"/>
  <c r="S259" i="13"/>
  <c r="H254" i="13"/>
  <c r="P244" i="13"/>
  <c r="E239" i="13"/>
  <c r="S229" i="13"/>
  <c r="H224" i="13"/>
  <c r="P214" i="13"/>
  <c r="E209" i="13"/>
  <c r="S199" i="13"/>
  <c r="H194" i="13"/>
  <c r="P184" i="13"/>
  <c r="E179" i="13"/>
  <c r="S169" i="13"/>
  <c r="H164" i="13"/>
  <c r="P151" i="13"/>
  <c r="E146" i="13"/>
  <c r="S136" i="13"/>
  <c r="H131" i="13"/>
  <c r="P121" i="13"/>
  <c r="E116" i="13"/>
  <c r="S106" i="13"/>
  <c r="H101" i="13"/>
  <c r="P91" i="13"/>
  <c r="E86" i="13"/>
  <c r="T615" i="13"/>
  <c r="I610" i="13"/>
  <c r="Q600" i="13"/>
  <c r="F595" i="13"/>
  <c r="T585" i="13"/>
  <c r="I580" i="13"/>
  <c r="Q570" i="13"/>
  <c r="F565" i="13"/>
  <c r="T555" i="13"/>
  <c r="I550" i="13"/>
  <c r="Q540" i="13"/>
  <c r="F535" i="13"/>
  <c r="T525" i="13"/>
  <c r="I520" i="13"/>
  <c r="Q510" i="13"/>
  <c r="F505" i="13"/>
  <c r="T495" i="13"/>
  <c r="I490" i="13"/>
  <c r="Q480" i="13"/>
  <c r="F475" i="13"/>
  <c r="T462" i="13"/>
  <c r="I457" i="13"/>
  <c r="Q447" i="13"/>
  <c r="F442" i="13"/>
  <c r="T432" i="13"/>
  <c r="I427" i="13"/>
  <c r="Q417" i="13"/>
  <c r="F412" i="13"/>
  <c r="T402" i="13"/>
  <c r="I397" i="13"/>
  <c r="Q387" i="13"/>
  <c r="F382" i="13"/>
  <c r="T372" i="13"/>
  <c r="I367" i="13"/>
  <c r="Q357" i="13"/>
  <c r="F352" i="13"/>
  <c r="T342" i="13"/>
  <c r="I337" i="13"/>
  <c r="Q327" i="13"/>
  <c r="F322" i="13"/>
  <c r="T309" i="13"/>
  <c r="I304" i="13"/>
  <c r="Q294" i="13"/>
  <c r="F289" i="13"/>
  <c r="T279" i="13"/>
  <c r="I274" i="13"/>
  <c r="Q264" i="13"/>
  <c r="F259" i="13"/>
  <c r="T249" i="13"/>
  <c r="I244" i="13"/>
  <c r="Q234" i="13"/>
  <c r="F229" i="13"/>
  <c r="T219" i="13"/>
  <c r="I214" i="13"/>
  <c r="Q204" i="13"/>
  <c r="F199" i="13"/>
  <c r="T189" i="13"/>
  <c r="I184" i="13"/>
  <c r="Q174" i="13"/>
  <c r="F169" i="13"/>
  <c r="T156" i="13"/>
  <c r="I151" i="13"/>
  <c r="Q141" i="13"/>
  <c r="F136" i="13"/>
  <c r="T126" i="13"/>
  <c r="I121" i="13"/>
  <c r="Q111" i="13"/>
  <c r="F106" i="13"/>
  <c r="T96" i="13"/>
  <c r="I91" i="13"/>
  <c r="Q81" i="13"/>
  <c r="G615" i="13"/>
  <c r="U605" i="13"/>
  <c r="D600" i="13"/>
  <c r="R590" i="13"/>
  <c r="G585" i="13"/>
  <c r="U575" i="13"/>
  <c r="D570" i="13"/>
  <c r="R560" i="13"/>
  <c r="G555" i="13"/>
  <c r="U545" i="13"/>
  <c r="D540" i="13"/>
  <c r="R530" i="13"/>
  <c r="G525" i="13"/>
  <c r="U515" i="13"/>
  <c r="D510" i="13"/>
  <c r="R500" i="13"/>
  <c r="G495" i="13"/>
  <c r="U485" i="13"/>
  <c r="D480" i="13"/>
  <c r="R470" i="13"/>
  <c r="G462" i="13"/>
  <c r="U452" i="13"/>
  <c r="D447" i="13"/>
  <c r="R437" i="13"/>
  <c r="G432" i="13"/>
  <c r="U422" i="13"/>
  <c r="D417" i="13"/>
  <c r="R407" i="13"/>
  <c r="G402" i="13"/>
  <c r="U392" i="13"/>
  <c r="D387" i="13"/>
  <c r="R377" i="13"/>
  <c r="G372" i="13"/>
  <c r="U362" i="13"/>
  <c r="D357" i="13"/>
  <c r="R347" i="13"/>
  <c r="G342" i="13"/>
  <c r="U332" i="13"/>
  <c r="D327" i="13"/>
  <c r="R317" i="13"/>
  <c r="G309" i="13"/>
  <c r="U299" i="13"/>
  <c r="D294" i="13"/>
  <c r="R284" i="13"/>
  <c r="G279" i="13"/>
  <c r="U269" i="13"/>
  <c r="D264" i="13"/>
  <c r="R254" i="13"/>
  <c r="G249" i="13"/>
  <c r="U239" i="13"/>
  <c r="D234" i="13"/>
  <c r="R224" i="13"/>
  <c r="G219" i="13"/>
  <c r="U209" i="13"/>
  <c r="D204" i="13"/>
  <c r="R194" i="13"/>
  <c r="G189" i="13"/>
  <c r="U179" i="13"/>
  <c r="D174" i="13"/>
  <c r="R164" i="13"/>
  <c r="G156" i="13"/>
  <c r="U146" i="13"/>
  <c r="D141" i="13"/>
  <c r="R131" i="13"/>
  <c r="G126" i="13"/>
  <c r="U116" i="13"/>
  <c r="D111" i="13"/>
  <c r="R101" i="13"/>
  <c r="G96" i="13"/>
  <c r="U86" i="13"/>
  <c r="D81" i="13"/>
  <c r="R71" i="13"/>
  <c r="G66" i="13"/>
  <c r="R615" i="13"/>
  <c r="G610" i="13"/>
  <c r="U600" i="13"/>
  <c r="D595" i="13"/>
  <c r="R585" i="13"/>
  <c r="G580" i="13"/>
  <c r="U570" i="13"/>
  <c r="D565" i="13"/>
  <c r="R555" i="13"/>
  <c r="G550" i="13"/>
  <c r="U540" i="13"/>
  <c r="D535" i="13"/>
  <c r="R525" i="13"/>
  <c r="G520" i="13"/>
  <c r="U510" i="13"/>
  <c r="D505" i="13"/>
  <c r="R495" i="13"/>
  <c r="G490" i="13"/>
  <c r="U480" i="13"/>
  <c r="D475" i="13"/>
  <c r="R462" i="13"/>
  <c r="G457" i="13"/>
  <c r="U447" i="13"/>
  <c r="D442" i="13"/>
  <c r="R432" i="13"/>
  <c r="G427" i="13"/>
  <c r="U417" i="13"/>
  <c r="D412" i="13"/>
  <c r="R402" i="13"/>
  <c r="G397" i="13"/>
  <c r="U387" i="13"/>
  <c r="D382" i="13"/>
  <c r="R372" i="13"/>
  <c r="G367" i="13"/>
  <c r="U357" i="13"/>
  <c r="D352" i="13"/>
  <c r="R342" i="13"/>
  <c r="G337" i="13"/>
  <c r="U327" i="13"/>
  <c r="D322" i="13"/>
  <c r="R309" i="13"/>
  <c r="G304" i="13"/>
  <c r="U294" i="13"/>
  <c r="D289" i="13"/>
  <c r="R279" i="13"/>
  <c r="G274" i="13"/>
  <c r="U264" i="13"/>
  <c r="D259" i="13"/>
  <c r="R249" i="13"/>
  <c r="G244" i="13"/>
  <c r="U234" i="13"/>
  <c r="D229" i="13"/>
  <c r="R219" i="13"/>
  <c r="G214" i="13"/>
  <c r="U204" i="13"/>
  <c r="D199" i="13"/>
  <c r="R189" i="13"/>
  <c r="G184" i="13"/>
  <c r="U174" i="13"/>
  <c r="D169" i="13"/>
  <c r="R156" i="13"/>
  <c r="G151" i="13"/>
  <c r="U141" i="13"/>
  <c r="D136" i="13"/>
  <c r="R126" i="13"/>
  <c r="G121" i="13"/>
  <c r="U111" i="13"/>
  <c r="D106" i="13"/>
  <c r="R96" i="13"/>
  <c r="G91" i="13"/>
  <c r="U81" i="13"/>
  <c r="D76" i="13"/>
  <c r="R66" i="13"/>
  <c r="G61" i="13"/>
  <c r="P11" i="13"/>
  <c r="I16" i="13"/>
  <c r="S26" i="13"/>
  <c r="F31" i="13"/>
  <c r="P41" i="13"/>
  <c r="I46" i="13"/>
  <c r="V16" i="13"/>
  <c r="O21" i="13"/>
  <c r="Y31" i="13"/>
  <c r="L36" i="13"/>
  <c r="V46" i="13"/>
  <c r="O51" i="13"/>
  <c r="J56" i="13"/>
  <c r="M76" i="13"/>
  <c r="W16" i="13"/>
  <c r="J21" i="13"/>
  <c r="Z31" i="13"/>
  <c r="M36" i="13"/>
  <c r="W46" i="13"/>
  <c r="J51" i="13"/>
  <c r="K56" i="13"/>
  <c r="H66" i="13"/>
  <c r="X16" i="13"/>
  <c r="K21" i="13"/>
  <c r="AA31" i="13"/>
  <c r="N36" i="13"/>
  <c r="X46" i="13"/>
  <c r="K51" i="13"/>
  <c r="D56" i="13"/>
  <c r="I66" i="13"/>
  <c r="U347" i="13"/>
  <c r="R299" i="13"/>
  <c r="U254" i="13"/>
  <c r="R209" i="13"/>
  <c r="U164" i="13"/>
  <c r="R116" i="13"/>
  <c r="U71" i="13"/>
  <c r="T590" i="13"/>
  <c r="Q545" i="13"/>
  <c r="T500" i="13"/>
  <c r="Q452" i="13"/>
  <c r="T407" i="13"/>
  <c r="Q362" i="13"/>
  <c r="F327" i="13"/>
  <c r="I309" i="13"/>
  <c r="K299" i="13"/>
  <c r="M289" i="13"/>
  <c r="AA279" i="13"/>
  <c r="J274" i="13"/>
  <c r="X264" i="13"/>
  <c r="M259" i="13"/>
  <c r="AA249" i="13"/>
  <c r="J244" i="13"/>
  <c r="X234" i="13"/>
  <c r="M229" i="13"/>
  <c r="AA219" i="13"/>
  <c r="J214" i="13"/>
  <c r="X204" i="13"/>
  <c r="M199" i="13"/>
  <c r="AA189" i="13"/>
  <c r="J184" i="13"/>
  <c r="X174" i="13"/>
  <c r="M169" i="13"/>
  <c r="AA156" i="13"/>
  <c r="J151" i="13"/>
  <c r="X141" i="13"/>
  <c r="M136" i="13"/>
  <c r="AA126" i="13"/>
  <c r="J121" i="13"/>
  <c r="X111" i="13"/>
  <c r="M106" i="13"/>
  <c r="AA96" i="13"/>
  <c r="J91" i="13"/>
  <c r="X81" i="13"/>
  <c r="N615" i="13"/>
  <c r="V605" i="13"/>
  <c r="K600" i="13"/>
  <c r="Y590" i="13"/>
  <c r="N585" i="13"/>
  <c r="V575" i="13"/>
  <c r="K570" i="13"/>
  <c r="Y560" i="13"/>
  <c r="N555" i="13"/>
  <c r="V545" i="13"/>
  <c r="K540" i="13"/>
  <c r="Y530" i="13"/>
  <c r="N525" i="13"/>
  <c r="V515" i="13"/>
  <c r="K510" i="13"/>
  <c r="Y500" i="13"/>
  <c r="N495" i="13"/>
  <c r="V485" i="13"/>
  <c r="K480" i="13"/>
  <c r="Y470" i="13"/>
  <c r="N462" i="13"/>
  <c r="V452" i="13"/>
  <c r="K447" i="13"/>
  <c r="Y437" i="13"/>
  <c r="N432" i="13"/>
  <c r="V422" i="13"/>
  <c r="K417" i="13"/>
  <c r="Y407" i="13"/>
  <c r="N402" i="13"/>
  <c r="V392" i="13"/>
  <c r="K387" i="13"/>
  <c r="Y377" i="13"/>
  <c r="N372" i="13"/>
  <c r="V362" i="13"/>
  <c r="K357" i="13"/>
  <c r="Y347" i="13"/>
  <c r="N342" i="13"/>
  <c r="V332" i="13"/>
  <c r="K327" i="13"/>
  <c r="Y317" i="13"/>
  <c r="N309" i="13"/>
  <c r="V299" i="13"/>
  <c r="K294" i="13"/>
  <c r="Y284" i="13"/>
  <c r="N279" i="13"/>
  <c r="V269" i="13"/>
  <c r="K264" i="13"/>
  <c r="Y254" i="13"/>
  <c r="N249" i="13"/>
  <c r="V239" i="13"/>
  <c r="K234" i="13"/>
  <c r="Y224" i="13"/>
  <c r="N219" i="13"/>
  <c r="V209" i="13"/>
  <c r="K204" i="13"/>
  <c r="Y194" i="13"/>
  <c r="N189" i="13"/>
  <c r="V179" i="13"/>
  <c r="K174" i="13"/>
  <c r="Y164" i="13"/>
  <c r="N156" i="13"/>
  <c r="V146" i="13"/>
  <c r="K141" i="13"/>
  <c r="Y131" i="13"/>
  <c r="N126" i="13"/>
  <c r="V116" i="13"/>
  <c r="K111" i="13"/>
  <c r="Y101" i="13"/>
  <c r="N96" i="13"/>
  <c r="V86" i="13"/>
  <c r="K81" i="13"/>
  <c r="Z610" i="13"/>
  <c r="O605" i="13"/>
  <c r="W595" i="13"/>
  <c r="L590" i="13"/>
  <c r="Z580" i="13"/>
  <c r="O575" i="13"/>
  <c r="W565" i="13"/>
  <c r="L560" i="13"/>
  <c r="Z550" i="13"/>
  <c r="O545" i="13"/>
  <c r="W535" i="13"/>
  <c r="L530" i="13"/>
  <c r="Z520" i="13"/>
  <c r="O515" i="13"/>
  <c r="W505" i="13"/>
  <c r="L500" i="13"/>
  <c r="Z490" i="13"/>
  <c r="O485" i="13"/>
  <c r="W475" i="13"/>
  <c r="L470" i="13"/>
  <c r="Z457" i="13"/>
  <c r="O452" i="13"/>
  <c r="W442" i="13"/>
  <c r="L437" i="13"/>
  <c r="Z427" i="13"/>
  <c r="O422" i="13"/>
  <c r="W412" i="13"/>
  <c r="L407" i="13"/>
  <c r="Z397" i="13"/>
  <c r="O392" i="13"/>
  <c r="W382" i="13"/>
  <c r="L377" i="13"/>
  <c r="Z367" i="13"/>
  <c r="O362" i="13"/>
  <c r="W352" i="13"/>
  <c r="L347" i="13"/>
  <c r="Z337" i="13"/>
  <c r="O332" i="13"/>
  <c r="W322" i="13"/>
  <c r="L317" i="13"/>
  <c r="Z304" i="13"/>
  <c r="O299" i="13"/>
  <c r="W289" i="13"/>
  <c r="L284" i="13"/>
  <c r="Z274" i="13"/>
  <c r="O269" i="13"/>
  <c r="W259" i="13"/>
  <c r="L254" i="13"/>
  <c r="Z244" i="13"/>
  <c r="O239" i="13"/>
  <c r="W229" i="13"/>
  <c r="L224" i="13"/>
  <c r="Z214" i="13"/>
  <c r="O209" i="13"/>
  <c r="W199" i="13"/>
  <c r="L194" i="13"/>
  <c r="Z184" i="13"/>
  <c r="O179" i="13"/>
  <c r="W169" i="13"/>
  <c r="L164" i="13"/>
  <c r="Z151" i="13"/>
  <c r="O146" i="13"/>
  <c r="W136" i="13"/>
  <c r="L131" i="13"/>
  <c r="Z121" i="13"/>
  <c r="O116" i="13"/>
  <c r="W106" i="13"/>
  <c r="L101" i="13"/>
  <c r="Z91" i="13"/>
  <c r="O86" i="13"/>
  <c r="W76" i="13"/>
  <c r="L71" i="13"/>
  <c r="Z61" i="13"/>
  <c r="L615" i="13"/>
  <c r="Z605" i="13"/>
  <c r="O600" i="13"/>
  <c r="W590" i="13"/>
  <c r="L585" i="13"/>
  <c r="Z575" i="13"/>
  <c r="O570" i="13"/>
  <c r="W560" i="13"/>
  <c r="L555" i="13"/>
  <c r="Z545" i="13"/>
  <c r="O540" i="13"/>
  <c r="W530" i="13"/>
  <c r="L525" i="13"/>
  <c r="Z515" i="13"/>
  <c r="O510" i="13"/>
  <c r="W500" i="13"/>
  <c r="L495" i="13"/>
  <c r="Z485" i="13"/>
  <c r="O480" i="13"/>
  <c r="W470" i="13"/>
  <c r="L462" i="13"/>
  <c r="Z452" i="13"/>
  <c r="O447" i="13"/>
  <c r="W437" i="13"/>
  <c r="L432" i="13"/>
  <c r="Z422" i="13"/>
  <c r="O417" i="13"/>
  <c r="W407" i="13"/>
  <c r="L402" i="13"/>
  <c r="Z392" i="13"/>
  <c r="O387" i="13"/>
  <c r="W377" i="13"/>
  <c r="L372" i="13"/>
  <c r="Z362" i="13"/>
  <c r="O357" i="13"/>
  <c r="W347" i="13"/>
  <c r="L342" i="13"/>
  <c r="Z332" i="13"/>
  <c r="O327" i="13"/>
  <c r="W317" i="13"/>
  <c r="L309" i="13"/>
  <c r="Z299" i="13"/>
  <c r="O294" i="13"/>
  <c r="W284" i="13"/>
  <c r="L279" i="13"/>
  <c r="Z269" i="13"/>
  <c r="O264" i="13"/>
  <c r="W254" i="13"/>
  <c r="L249" i="13"/>
  <c r="Z239" i="13"/>
  <c r="O234" i="13"/>
  <c r="W224" i="13"/>
  <c r="L219" i="13"/>
  <c r="Z209" i="13"/>
  <c r="O204" i="13"/>
  <c r="W194" i="13"/>
  <c r="L189" i="13"/>
  <c r="Z179" i="13"/>
  <c r="O174" i="13"/>
  <c r="W164" i="13"/>
  <c r="L156" i="13"/>
  <c r="Z146" i="13"/>
  <c r="O141" i="13"/>
  <c r="W131" i="13"/>
  <c r="L126" i="13"/>
  <c r="Z116" i="13"/>
  <c r="O111" i="13"/>
  <c r="W101" i="13"/>
  <c r="L96" i="13"/>
  <c r="Z86" i="13"/>
  <c r="O81" i="13"/>
  <c r="W71" i="13"/>
  <c r="L66" i="13"/>
  <c r="Z56" i="13"/>
  <c r="V11" i="13"/>
  <c r="O16" i="13"/>
  <c r="Y26" i="13"/>
  <c r="L31" i="13"/>
  <c r="V41" i="13"/>
  <c r="O46" i="13"/>
  <c r="N71" i="13"/>
  <c r="E11" i="13"/>
  <c r="U21" i="13"/>
  <c r="H26" i="13"/>
  <c r="R36" i="13"/>
  <c r="E41" i="13"/>
  <c r="U51" i="13"/>
  <c r="S56" i="13"/>
  <c r="U66" i="13"/>
  <c r="F11" i="13"/>
  <c r="P21" i="13"/>
  <c r="I26" i="13"/>
  <c r="S36" i="13"/>
  <c r="F41" i="13"/>
  <c r="P51" i="13"/>
  <c r="U56" i="13"/>
  <c r="Z66" i="13"/>
  <c r="R76" i="13"/>
  <c r="G11" i="13"/>
  <c r="Q21" i="13"/>
  <c r="D26" i="13"/>
  <c r="T36" i="13"/>
  <c r="G41" i="13"/>
  <c r="Q51" i="13"/>
  <c r="M56" i="13"/>
  <c r="AA66" i="13"/>
  <c r="S76" i="13"/>
  <c r="G111" i="13"/>
  <c r="I402" i="13"/>
  <c r="U279" i="13"/>
  <c r="R234" i="13"/>
  <c r="U189" i="13"/>
  <c r="R141" i="13"/>
  <c r="U96" i="13"/>
  <c r="S590" i="13"/>
  <c r="P545" i="13"/>
  <c r="S500" i="13"/>
  <c r="P452" i="13"/>
  <c r="S407" i="13"/>
  <c r="P362" i="13"/>
  <c r="S317" i="13"/>
  <c r="P269" i="13"/>
  <c r="S224" i="13"/>
  <c r="P179" i="13"/>
  <c r="S131" i="13"/>
  <c r="P86" i="13"/>
  <c r="T580" i="13"/>
  <c r="Q535" i="13"/>
  <c r="T490" i="13"/>
  <c r="Q442" i="13"/>
  <c r="T397" i="13"/>
  <c r="Q352" i="13"/>
  <c r="T304" i="13"/>
  <c r="Q259" i="13"/>
  <c r="T214" i="13"/>
  <c r="Q169" i="13"/>
  <c r="T121" i="13"/>
  <c r="Q76" i="13"/>
  <c r="Q590" i="13"/>
  <c r="T545" i="13"/>
  <c r="Q500" i="13"/>
  <c r="T452" i="13"/>
  <c r="Q407" i="13"/>
  <c r="T362" i="13"/>
  <c r="Q317" i="13"/>
  <c r="T269" i="13"/>
  <c r="Q224" i="13"/>
  <c r="T179" i="13"/>
  <c r="Q131" i="13"/>
  <c r="T86" i="13"/>
  <c r="U16" i="13"/>
  <c r="K41" i="13"/>
  <c r="L41" i="13"/>
  <c r="M11" i="13"/>
  <c r="V56" i="13"/>
  <c r="D342" i="13"/>
  <c r="D66" i="13"/>
  <c r="F357" i="13"/>
  <c r="D274" i="13"/>
  <c r="G229" i="13"/>
  <c r="D184" i="13"/>
  <c r="G136" i="13"/>
  <c r="D91" i="13"/>
  <c r="H585" i="13"/>
  <c r="E540" i="13"/>
  <c r="H495" i="13"/>
  <c r="E447" i="13"/>
  <c r="H402" i="13"/>
  <c r="E357" i="13"/>
  <c r="H309" i="13"/>
  <c r="E264" i="13"/>
  <c r="H219" i="13"/>
  <c r="E174" i="13"/>
  <c r="H126" i="13"/>
  <c r="E81" i="13"/>
  <c r="I575" i="13"/>
  <c r="F530" i="13"/>
  <c r="I485" i="13"/>
  <c r="F437" i="13"/>
  <c r="I392" i="13"/>
  <c r="F347" i="13"/>
  <c r="I299" i="13"/>
  <c r="F254" i="13"/>
  <c r="I209" i="13"/>
  <c r="F164" i="13"/>
  <c r="I116" i="13"/>
  <c r="F71" i="13"/>
  <c r="F585" i="13"/>
  <c r="I540" i="13"/>
  <c r="F495" i="13"/>
  <c r="I447" i="13"/>
  <c r="F402" i="13"/>
  <c r="I357" i="13"/>
  <c r="F309" i="13"/>
  <c r="I264" i="13"/>
  <c r="F219" i="13"/>
  <c r="I174" i="13"/>
  <c r="F126" i="13"/>
  <c r="I81" i="13"/>
  <c r="H21" i="13"/>
  <c r="AA21" i="13"/>
  <c r="V21" i="13"/>
  <c r="Z36" i="13"/>
  <c r="G294" i="13"/>
  <c r="I585" i="13"/>
  <c r="G322" i="13"/>
  <c r="R264" i="13"/>
  <c r="U219" i="13"/>
  <c r="R174" i="13"/>
  <c r="U126" i="13"/>
  <c r="R81" i="13"/>
  <c r="P575" i="13"/>
  <c r="S530" i="13"/>
  <c r="P485" i="13"/>
  <c r="S437" i="13"/>
  <c r="P392" i="13"/>
  <c r="S347" i="13"/>
  <c r="P299" i="13"/>
  <c r="S254" i="13"/>
  <c r="P209" i="13"/>
  <c r="S164" i="13"/>
  <c r="P116" i="13"/>
  <c r="T610" i="13"/>
  <c r="Q565" i="13"/>
  <c r="T520" i="13"/>
  <c r="Q475" i="13"/>
  <c r="T427" i="13"/>
  <c r="Q382" i="13"/>
  <c r="T337" i="13"/>
  <c r="Q289" i="13"/>
  <c r="T244" i="13"/>
  <c r="Q199" i="13"/>
  <c r="T151" i="13"/>
  <c r="Q106" i="13"/>
  <c r="T61" i="13"/>
  <c r="T575" i="13"/>
  <c r="Q530" i="13"/>
  <c r="T485" i="13"/>
  <c r="Q437" i="13"/>
  <c r="T392" i="13"/>
  <c r="Q347" i="13"/>
  <c r="T299" i="13"/>
  <c r="Q254" i="13"/>
  <c r="T209" i="13"/>
  <c r="Q164" i="13"/>
  <c r="T116" i="13"/>
  <c r="Q71" i="13"/>
  <c r="U46" i="13"/>
  <c r="N26" i="13"/>
  <c r="O26" i="13"/>
  <c r="M41" i="13"/>
  <c r="D249" i="13"/>
  <c r="F540" i="13"/>
  <c r="V304" i="13"/>
  <c r="G259" i="13"/>
  <c r="D214" i="13"/>
  <c r="G169" i="13"/>
  <c r="D121" i="13"/>
  <c r="H615" i="13"/>
  <c r="E570" i="13"/>
  <c r="H525" i="13"/>
  <c r="E480" i="13"/>
  <c r="H432" i="13"/>
  <c r="E387" i="13"/>
  <c r="H342" i="13"/>
  <c r="E294" i="13"/>
  <c r="H249" i="13"/>
  <c r="E204" i="13"/>
  <c r="H156" i="13"/>
  <c r="E111" i="13"/>
  <c r="I605" i="13"/>
  <c r="F560" i="13"/>
  <c r="I515" i="13"/>
  <c r="F470" i="13"/>
  <c r="I422" i="13"/>
  <c r="F377" i="13"/>
  <c r="I332" i="13"/>
  <c r="F284" i="13"/>
  <c r="I239" i="13"/>
  <c r="F194" i="13"/>
  <c r="I146" i="13"/>
  <c r="F101" i="13"/>
  <c r="F615" i="13"/>
  <c r="I570" i="13"/>
  <c r="F525" i="13"/>
  <c r="I480" i="13"/>
  <c r="F432" i="13"/>
  <c r="I387" i="13"/>
  <c r="F342" i="13"/>
  <c r="I294" i="13"/>
  <c r="F249" i="13"/>
  <c r="I204" i="13"/>
  <c r="F156" i="13"/>
  <c r="I111" i="13"/>
  <c r="F66" i="13"/>
  <c r="H51" i="13"/>
  <c r="AA51" i="13"/>
  <c r="V51" i="13"/>
  <c r="W21" i="13"/>
  <c r="G204" i="13"/>
  <c r="I495" i="13"/>
  <c r="X294" i="13"/>
  <c r="U249" i="13"/>
  <c r="R204" i="13"/>
  <c r="U156" i="13"/>
  <c r="R111" i="13"/>
  <c r="P605" i="13"/>
  <c r="S560" i="13"/>
  <c r="P515" i="13"/>
  <c r="S470" i="13"/>
  <c r="P422" i="13"/>
  <c r="S377" i="13"/>
  <c r="P332" i="13"/>
  <c r="S284" i="13"/>
  <c r="P239" i="13"/>
  <c r="S194" i="13"/>
  <c r="P146" i="13"/>
  <c r="S101" i="13"/>
  <c r="Q595" i="13"/>
  <c r="T550" i="13"/>
  <c r="Q505" i="13"/>
  <c r="T457" i="13"/>
  <c r="Q412" i="13"/>
  <c r="T367" i="13"/>
  <c r="Q322" i="13"/>
  <c r="T274" i="13"/>
  <c r="Q229" i="13"/>
  <c r="T184" i="13"/>
  <c r="Q136" i="13"/>
  <c r="T91" i="13"/>
  <c r="T605" i="13"/>
  <c r="Q560" i="13"/>
  <c r="T515" i="13"/>
  <c r="Q470" i="13"/>
  <c r="T422" i="13"/>
  <c r="Q377" i="13"/>
  <c r="T332" i="13"/>
  <c r="Q284" i="13"/>
  <c r="T239" i="13"/>
  <c r="Q194" i="13"/>
  <c r="T146" i="13"/>
  <c r="Q101" i="13"/>
  <c r="T56" i="13"/>
  <c r="R31" i="13"/>
  <c r="K11" i="13"/>
  <c r="L11" i="13"/>
  <c r="J26" i="13"/>
  <c r="D151" i="13"/>
  <c r="E417" i="13"/>
  <c r="E141" i="13"/>
  <c r="F407" i="13"/>
  <c r="F131" i="13"/>
  <c r="I417" i="13"/>
  <c r="I141" i="13"/>
  <c r="W51" i="13"/>
  <c r="D156" i="13"/>
  <c r="G106" i="13"/>
  <c r="H372" i="13"/>
  <c r="H96" i="13"/>
  <c r="I362" i="13"/>
  <c r="I86" i="13"/>
  <c r="F372" i="13"/>
  <c r="F96" i="13"/>
  <c r="F447" i="13"/>
  <c r="E600" i="13"/>
  <c r="E327" i="13"/>
  <c r="F590" i="13"/>
  <c r="F317" i="13"/>
  <c r="I600" i="13"/>
  <c r="I327" i="13"/>
  <c r="G289" i="13"/>
  <c r="H555" i="13"/>
  <c r="H279" i="13"/>
  <c r="I545" i="13"/>
  <c r="I269" i="13"/>
  <c r="F555" i="13"/>
  <c r="F279" i="13"/>
  <c r="E36" i="13"/>
  <c r="D244" i="13"/>
  <c r="E510" i="13"/>
  <c r="E234" i="13"/>
  <c r="F500" i="13"/>
  <c r="F224" i="13"/>
  <c r="I510" i="13"/>
  <c r="I234" i="13"/>
  <c r="U61" i="13"/>
  <c r="X36" i="13"/>
  <c r="G199" i="13"/>
  <c r="H462" i="13"/>
  <c r="H189" i="13"/>
  <c r="I452" i="13"/>
  <c r="I179" i="13"/>
  <c r="F462" i="13"/>
  <c r="F189" i="13"/>
  <c r="Y36" i="13"/>
  <c r="G22" i="5"/>
  <c r="E22" i="5"/>
  <c r="F22" i="5"/>
  <c r="E27" i="5"/>
  <c r="F27" i="5"/>
  <c r="G27" i="5"/>
  <c r="S26" i="7"/>
  <c r="G11" i="7"/>
  <c r="Y11" i="7"/>
  <c r="L16" i="7"/>
  <c r="G21" i="7"/>
  <c r="S16" i="7"/>
  <c r="P21" i="7"/>
  <c r="M26" i="7"/>
  <c r="N11" i="7"/>
  <c r="R26" i="7"/>
  <c r="F16" i="7"/>
  <c r="AA16" i="7"/>
  <c r="M11" i="7"/>
  <c r="T16" i="7"/>
  <c r="Z21" i="7"/>
  <c r="I11" i="7"/>
  <c r="S11" i="7"/>
  <c r="T11" i="7"/>
  <c r="H21" i="7"/>
  <c r="Z11" i="7"/>
  <c r="R21" i="7"/>
  <c r="J21" i="7"/>
  <c r="G16" i="7"/>
  <c r="O11" i="7"/>
  <c r="H16" i="7"/>
  <c r="S21" i="7"/>
  <c r="Y21" i="7"/>
  <c r="M16" i="7"/>
  <c r="U11" i="7"/>
  <c r="N16" i="7"/>
  <c r="H11" i="7"/>
  <c r="AA11" i="7"/>
  <c r="H615" i="7"/>
  <c r="P605" i="7"/>
  <c r="E600" i="7"/>
  <c r="S590" i="7"/>
  <c r="H585" i="7"/>
  <c r="P575" i="7"/>
  <c r="E570" i="7"/>
  <c r="S560" i="7"/>
  <c r="H555" i="7"/>
  <c r="P545" i="7"/>
  <c r="E540" i="7"/>
  <c r="S530" i="7"/>
  <c r="H525" i="7"/>
  <c r="P515" i="7"/>
  <c r="E510" i="7"/>
  <c r="S500" i="7"/>
  <c r="H495" i="7"/>
  <c r="P485" i="7"/>
  <c r="E480" i="7"/>
  <c r="S470" i="7"/>
  <c r="H462" i="7"/>
  <c r="P452" i="7"/>
  <c r="E447" i="7"/>
  <c r="S437" i="7"/>
  <c r="H432" i="7"/>
  <c r="P422" i="7"/>
  <c r="E417" i="7"/>
  <c r="S407" i="7"/>
  <c r="H402" i="7"/>
  <c r="P392" i="7"/>
  <c r="E387" i="7"/>
  <c r="S377" i="7"/>
  <c r="H372" i="7"/>
  <c r="P362" i="7"/>
  <c r="E357" i="7"/>
  <c r="S347" i="7"/>
  <c r="U16" i="7"/>
  <c r="AA610" i="7"/>
  <c r="J605" i="7"/>
  <c r="X595" i="7"/>
  <c r="M590" i="7"/>
  <c r="AA580" i="7"/>
  <c r="J575" i="7"/>
  <c r="X565" i="7"/>
  <c r="M560" i="7"/>
  <c r="AA550" i="7"/>
  <c r="J545" i="7"/>
  <c r="X535" i="7"/>
  <c r="M530" i="7"/>
  <c r="AA520" i="7"/>
  <c r="J515" i="7"/>
  <c r="X505" i="7"/>
  <c r="M500" i="7"/>
  <c r="AA490" i="7"/>
  <c r="J485" i="7"/>
  <c r="X475" i="7"/>
  <c r="M470" i="7"/>
  <c r="AA457" i="7"/>
  <c r="J452" i="7"/>
  <c r="X442" i="7"/>
  <c r="M437" i="7"/>
  <c r="AA427" i="7"/>
  <c r="J422" i="7"/>
  <c r="X412" i="7"/>
  <c r="M407" i="7"/>
  <c r="AA397" i="7"/>
  <c r="J392" i="7"/>
  <c r="X382" i="7"/>
  <c r="M377" i="7"/>
  <c r="AA367" i="7"/>
  <c r="J362" i="7"/>
  <c r="X352" i="7"/>
  <c r="M347" i="7"/>
  <c r="AA337" i="7"/>
  <c r="J332" i="7"/>
  <c r="X322" i="7"/>
  <c r="M317" i="7"/>
  <c r="AA304" i="7"/>
  <c r="J299" i="7"/>
  <c r="X289" i="7"/>
  <c r="M284" i="7"/>
  <c r="AA274" i="7"/>
  <c r="J269" i="7"/>
  <c r="X259" i="7"/>
  <c r="M254" i="7"/>
  <c r="AA244" i="7"/>
  <c r="J239" i="7"/>
  <c r="X229" i="7"/>
  <c r="M224" i="7"/>
  <c r="AA214" i="7"/>
  <c r="J209" i="7"/>
  <c r="X199" i="7"/>
  <c r="M194" i="7"/>
  <c r="AA184" i="7"/>
  <c r="J179" i="7"/>
  <c r="X169" i="7"/>
  <c r="M164" i="7"/>
  <c r="AA151" i="7"/>
  <c r="J146" i="7"/>
  <c r="X136" i="7"/>
  <c r="M131" i="7"/>
  <c r="AA121" i="7"/>
  <c r="J116" i="7"/>
  <c r="X106" i="7"/>
  <c r="M101" i="7"/>
  <c r="AA91" i="7"/>
  <c r="J86" i="7"/>
  <c r="X76" i="7"/>
  <c r="M71" i="7"/>
  <c r="Z615" i="7"/>
  <c r="O610" i="7"/>
  <c r="W600" i="7"/>
  <c r="L595" i="7"/>
  <c r="Z585" i="7"/>
  <c r="O580" i="7"/>
  <c r="W570" i="7"/>
  <c r="L565" i="7"/>
  <c r="Z555" i="7"/>
  <c r="O550" i="7"/>
  <c r="W540" i="7"/>
  <c r="L535" i="7"/>
  <c r="Z525" i="7"/>
  <c r="O520" i="7"/>
  <c r="W510" i="7"/>
  <c r="L505" i="7"/>
  <c r="Z495" i="7"/>
  <c r="O490" i="7"/>
  <c r="W480" i="7"/>
  <c r="L475" i="7"/>
  <c r="Z462" i="7"/>
  <c r="O457" i="7"/>
  <c r="W447" i="7"/>
  <c r="L442" i="7"/>
  <c r="Z432" i="7"/>
  <c r="O427" i="7"/>
  <c r="W417" i="7"/>
  <c r="L412" i="7"/>
  <c r="Z402" i="7"/>
  <c r="O397" i="7"/>
  <c r="W387" i="7"/>
  <c r="L382" i="7"/>
  <c r="Z372" i="7"/>
  <c r="O367" i="7"/>
  <c r="W357" i="7"/>
  <c r="L352" i="7"/>
  <c r="Z342" i="7"/>
  <c r="O337" i="7"/>
  <c r="W327" i="7"/>
  <c r="L322" i="7"/>
  <c r="Z309" i="7"/>
  <c r="O304" i="7"/>
  <c r="W294" i="7"/>
  <c r="L289" i="7"/>
  <c r="Z279" i="7"/>
  <c r="O274" i="7"/>
  <c r="W264" i="7"/>
  <c r="L259" i="7"/>
  <c r="Z249" i="7"/>
  <c r="O244" i="7"/>
  <c r="W234" i="7"/>
  <c r="L229" i="7"/>
  <c r="Z219" i="7"/>
  <c r="O214" i="7"/>
  <c r="W204" i="7"/>
  <c r="L199" i="7"/>
  <c r="Z189" i="7"/>
  <c r="O184" i="7"/>
  <c r="W174" i="7"/>
  <c r="L169" i="7"/>
  <c r="Z156" i="7"/>
  <c r="O151" i="7"/>
  <c r="W141" i="7"/>
  <c r="L136" i="7"/>
  <c r="Z126" i="7"/>
  <c r="O121" i="7"/>
  <c r="W111" i="7"/>
  <c r="L106" i="7"/>
  <c r="Z96" i="7"/>
  <c r="O91" i="7"/>
  <c r="W81" i="7"/>
  <c r="L76" i="7"/>
  <c r="Z66" i="7"/>
  <c r="T615" i="7"/>
  <c r="I610" i="7"/>
  <c r="Q600" i="7"/>
  <c r="F595" i="7"/>
  <c r="T585" i="7"/>
  <c r="I580" i="7"/>
  <c r="Q570" i="7"/>
  <c r="F565" i="7"/>
  <c r="T555" i="7"/>
  <c r="I550" i="7"/>
  <c r="Q540" i="7"/>
  <c r="F535" i="7"/>
  <c r="T525" i="7"/>
  <c r="I520" i="7"/>
  <c r="Q510" i="7"/>
  <c r="F505" i="7"/>
  <c r="T495" i="7"/>
  <c r="I490" i="7"/>
  <c r="Q480" i="7"/>
  <c r="F475" i="7"/>
  <c r="T462" i="7"/>
  <c r="I457" i="7"/>
  <c r="Q447" i="7"/>
  <c r="F442" i="7"/>
  <c r="T432" i="7"/>
  <c r="I427" i="7"/>
  <c r="Q417" i="7"/>
  <c r="F412" i="7"/>
  <c r="T402" i="7"/>
  <c r="I397" i="7"/>
  <c r="Q387" i="7"/>
  <c r="F382" i="7"/>
  <c r="T372" i="7"/>
  <c r="I367" i="7"/>
  <c r="Q357" i="7"/>
  <c r="F352" i="7"/>
  <c r="T342" i="7"/>
  <c r="I337" i="7"/>
  <c r="Q327" i="7"/>
  <c r="F322" i="7"/>
  <c r="T309" i="7"/>
  <c r="I304" i="7"/>
  <c r="Q294" i="7"/>
  <c r="F289" i="7"/>
  <c r="T279" i="7"/>
  <c r="I274" i="7"/>
  <c r="Q264" i="7"/>
  <c r="F259" i="7"/>
  <c r="T249" i="7"/>
  <c r="I244" i="7"/>
  <c r="Q234" i="7"/>
  <c r="F229" i="7"/>
  <c r="T219" i="7"/>
  <c r="I214" i="7"/>
  <c r="Q204" i="7"/>
  <c r="F199" i="7"/>
  <c r="T189" i="7"/>
  <c r="I184" i="7"/>
  <c r="Q174" i="7"/>
  <c r="F169" i="7"/>
  <c r="T156" i="7"/>
  <c r="I151" i="7"/>
  <c r="Q141" i="7"/>
  <c r="F136" i="7"/>
  <c r="T126" i="7"/>
  <c r="I121" i="7"/>
  <c r="Q111" i="7"/>
  <c r="F106" i="7"/>
  <c r="T96" i="7"/>
  <c r="I91" i="7"/>
  <c r="Q81" i="7"/>
  <c r="F76" i="7"/>
  <c r="K600" i="7"/>
  <c r="V575" i="7"/>
  <c r="N555" i="7"/>
  <c r="Y530" i="7"/>
  <c r="K510" i="7"/>
  <c r="V485" i="7"/>
  <c r="N462" i="7"/>
  <c r="Y437" i="7"/>
  <c r="K417" i="7"/>
  <c r="V392" i="7"/>
  <c r="N372" i="7"/>
  <c r="Y347" i="7"/>
  <c r="P332" i="7"/>
  <c r="S317" i="7"/>
  <c r="P299" i="7"/>
  <c r="S284" i="7"/>
  <c r="P269" i="7"/>
  <c r="S254" i="7"/>
  <c r="P239" i="7"/>
  <c r="S224" i="7"/>
  <c r="P209" i="7"/>
  <c r="S194" i="7"/>
  <c r="P179" i="7"/>
  <c r="S164" i="7"/>
  <c r="P146" i="7"/>
  <c r="S131" i="7"/>
  <c r="P116" i="7"/>
  <c r="S101" i="7"/>
  <c r="P86" i="7"/>
  <c r="S71" i="7"/>
  <c r="U61" i="7"/>
  <c r="D56" i="7"/>
  <c r="R46" i="7"/>
  <c r="G41" i="7"/>
  <c r="U31" i="7"/>
  <c r="D26" i="7"/>
  <c r="Y615" i="7"/>
  <c r="N610" i="7"/>
  <c r="V600" i="7"/>
  <c r="K595" i="7"/>
  <c r="Y585" i="7"/>
  <c r="N580" i="7"/>
  <c r="V570" i="7"/>
  <c r="K565" i="7"/>
  <c r="Y555" i="7"/>
  <c r="N550" i="7"/>
  <c r="V540" i="7"/>
  <c r="K535" i="7"/>
  <c r="Y525" i="7"/>
  <c r="N520" i="7"/>
  <c r="V510" i="7"/>
  <c r="K505" i="7"/>
  <c r="Y495" i="7"/>
  <c r="N490" i="7"/>
  <c r="V480" i="7"/>
  <c r="K475" i="7"/>
  <c r="Y462" i="7"/>
  <c r="N457" i="7"/>
  <c r="V447" i="7"/>
  <c r="K442" i="7"/>
  <c r="Y432" i="7"/>
  <c r="N427" i="7"/>
  <c r="V417" i="7"/>
  <c r="K412" i="7"/>
  <c r="Y402" i="7"/>
  <c r="N397" i="7"/>
  <c r="V387" i="7"/>
  <c r="K382" i="7"/>
  <c r="Y372" i="7"/>
  <c r="N367" i="7"/>
  <c r="V357" i="7"/>
  <c r="K352" i="7"/>
  <c r="Y342" i="7"/>
  <c r="N337" i="7"/>
  <c r="V327" i="7"/>
  <c r="K322" i="7"/>
  <c r="Y309" i="7"/>
  <c r="N304" i="7"/>
  <c r="V294" i="7"/>
  <c r="K289" i="7"/>
  <c r="Y279" i="7"/>
  <c r="N274" i="7"/>
  <c r="V264" i="7"/>
  <c r="K259" i="7"/>
  <c r="Y249" i="7"/>
  <c r="N244" i="7"/>
  <c r="V234" i="7"/>
  <c r="K229" i="7"/>
  <c r="Y219" i="7"/>
  <c r="N214" i="7"/>
  <c r="V204" i="7"/>
  <c r="K199" i="7"/>
  <c r="Y189" i="7"/>
  <c r="N184" i="7"/>
  <c r="V174" i="7"/>
  <c r="K169" i="7"/>
  <c r="Y156" i="7"/>
  <c r="N151" i="7"/>
  <c r="V141" i="7"/>
  <c r="K136" i="7"/>
  <c r="Y126" i="7"/>
  <c r="N121" i="7"/>
  <c r="V111" i="7"/>
  <c r="K106" i="7"/>
  <c r="Y96" i="7"/>
  <c r="N91" i="7"/>
  <c r="V81" i="7"/>
  <c r="K76" i="7"/>
  <c r="Y66" i="7"/>
  <c r="N61" i="7"/>
  <c r="V51" i="7"/>
  <c r="K46" i="7"/>
  <c r="Y36" i="7"/>
  <c r="N31" i="7"/>
  <c r="X615" i="7"/>
  <c r="M610" i="7"/>
  <c r="AA600" i="7"/>
  <c r="J595" i="7"/>
  <c r="X585" i="7"/>
  <c r="M580" i="7"/>
  <c r="AA570" i="7"/>
  <c r="J565" i="7"/>
  <c r="X555" i="7"/>
  <c r="M550" i="7"/>
  <c r="AA540" i="7"/>
  <c r="J535" i="7"/>
  <c r="X525" i="7"/>
  <c r="M520" i="7"/>
  <c r="AA510" i="7"/>
  <c r="J505" i="7"/>
  <c r="X495" i="7"/>
  <c r="M490" i="7"/>
  <c r="AA480" i="7"/>
  <c r="J475" i="7"/>
  <c r="X462" i="7"/>
  <c r="M457" i="7"/>
  <c r="AA447" i="7"/>
  <c r="J442" i="7"/>
  <c r="X432" i="7"/>
  <c r="M427" i="7"/>
  <c r="AA417" i="7"/>
  <c r="J412" i="7"/>
  <c r="X402" i="7"/>
  <c r="M397" i="7"/>
  <c r="AA387" i="7"/>
  <c r="J382" i="7"/>
  <c r="X372" i="7"/>
  <c r="M367" i="7"/>
  <c r="AA357" i="7"/>
  <c r="J352" i="7"/>
  <c r="X342" i="7"/>
  <c r="M337" i="7"/>
  <c r="AA327" i="7"/>
  <c r="J322" i="7"/>
  <c r="X309" i="7"/>
  <c r="M304" i="7"/>
  <c r="AA294" i="7"/>
  <c r="J289" i="7"/>
  <c r="X279" i="7"/>
  <c r="M274" i="7"/>
  <c r="AA264" i="7"/>
  <c r="J259" i="7"/>
  <c r="X249" i="7"/>
  <c r="M244" i="7"/>
  <c r="AA234" i="7"/>
  <c r="J229" i="7"/>
  <c r="X219" i="7"/>
  <c r="M214" i="7"/>
  <c r="AA204" i="7"/>
  <c r="J199" i="7"/>
  <c r="X189" i="7"/>
  <c r="M184" i="7"/>
  <c r="AA174" i="7"/>
  <c r="J169" i="7"/>
  <c r="X156" i="7"/>
  <c r="M151" i="7"/>
  <c r="AA141" i="7"/>
  <c r="J136" i="7"/>
  <c r="X126" i="7"/>
  <c r="M121" i="7"/>
  <c r="AA111" i="7"/>
  <c r="J106" i="7"/>
  <c r="X96" i="7"/>
  <c r="M91" i="7"/>
  <c r="AA81" i="7"/>
  <c r="J76" i="7"/>
  <c r="X66" i="7"/>
  <c r="M61" i="7"/>
  <c r="AA51" i="7"/>
  <c r="R595" i="7"/>
  <c r="D575" i="7"/>
  <c r="U550" i="7"/>
  <c r="G530" i="7"/>
  <c r="R505" i="7"/>
  <c r="D485" i="7"/>
  <c r="U457" i="7"/>
  <c r="G437" i="7"/>
  <c r="R412" i="7"/>
  <c r="D392" i="7"/>
  <c r="U367" i="7"/>
  <c r="G347" i="7"/>
  <c r="D332" i="7"/>
  <c r="G317" i="7"/>
  <c r="D299" i="7"/>
  <c r="G284" i="7"/>
  <c r="D269" i="7"/>
  <c r="G254" i="7"/>
  <c r="D239" i="7"/>
  <c r="G224" i="7"/>
  <c r="D209" i="7"/>
  <c r="G194" i="7"/>
  <c r="D179" i="7"/>
  <c r="G164" i="7"/>
  <c r="D146" i="7"/>
  <c r="G131" i="7"/>
  <c r="D116" i="7"/>
  <c r="G101" i="7"/>
  <c r="D86" i="7"/>
  <c r="G71" i="7"/>
  <c r="O61" i="7"/>
  <c r="W51" i="7"/>
  <c r="L46" i="7"/>
  <c r="Z36" i="7"/>
  <c r="O31" i="7"/>
  <c r="W21" i="7"/>
  <c r="S615" i="7"/>
  <c r="H610" i="7"/>
  <c r="P600" i="7"/>
  <c r="E595" i="7"/>
  <c r="S585" i="7"/>
  <c r="H580" i="7"/>
  <c r="P570" i="7"/>
  <c r="E565" i="7"/>
  <c r="S555" i="7"/>
  <c r="H550" i="7"/>
  <c r="P540" i="7"/>
  <c r="E535" i="7"/>
  <c r="S525" i="7"/>
  <c r="H520" i="7"/>
  <c r="P510" i="7"/>
  <c r="E505" i="7"/>
  <c r="S495" i="7"/>
  <c r="H490" i="7"/>
  <c r="P480" i="7"/>
  <c r="E475" i="7"/>
  <c r="S462" i="7"/>
  <c r="H457" i="7"/>
  <c r="P447" i="7"/>
  <c r="E442" i="7"/>
  <c r="S432" i="7"/>
  <c r="H427" i="7"/>
  <c r="P417" i="7"/>
  <c r="E412" i="7"/>
  <c r="S402" i="7"/>
  <c r="H397" i="7"/>
  <c r="P387" i="7"/>
  <c r="E382" i="7"/>
  <c r="S372" i="7"/>
  <c r="H367" i="7"/>
  <c r="P357" i="7"/>
  <c r="E352" i="7"/>
  <c r="S342" i="7"/>
  <c r="H337" i="7"/>
  <c r="P327" i="7"/>
  <c r="E322" i="7"/>
  <c r="S309" i="7"/>
  <c r="H304" i="7"/>
  <c r="P294" i="7"/>
  <c r="E289" i="7"/>
  <c r="S279" i="7"/>
  <c r="H274" i="7"/>
  <c r="P264" i="7"/>
  <c r="E259" i="7"/>
  <c r="S249" i="7"/>
  <c r="H244" i="7"/>
  <c r="P234" i="7"/>
  <c r="E229" i="7"/>
  <c r="S219" i="7"/>
  <c r="H214" i="7"/>
  <c r="N615" i="7"/>
  <c r="Y590" i="7"/>
  <c r="K570" i="7"/>
  <c r="V545" i="7"/>
  <c r="N525" i="7"/>
  <c r="Y500" i="7"/>
  <c r="K480" i="7"/>
  <c r="V452" i="7"/>
  <c r="N432" i="7"/>
  <c r="Y407" i="7"/>
  <c r="K387" i="7"/>
  <c r="V362" i="7"/>
  <c r="N342" i="7"/>
  <c r="K327" i="7"/>
  <c r="N309" i="7"/>
  <c r="K294" i="7"/>
  <c r="N279" i="7"/>
  <c r="K264" i="7"/>
  <c r="N249" i="7"/>
  <c r="K234" i="7"/>
  <c r="N219" i="7"/>
  <c r="K204" i="7"/>
  <c r="N189" i="7"/>
  <c r="K174" i="7"/>
  <c r="N156" i="7"/>
  <c r="K141" i="7"/>
  <c r="N126" i="7"/>
  <c r="K111" i="7"/>
  <c r="N96" i="7"/>
  <c r="K81" i="7"/>
  <c r="T66" i="7"/>
  <c r="I61" i="7"/>
  <c r="Q51" i="7"/>
  <c r="F46" i="7"/>
  <c r="T36" i="7"/>
  <c r="I31" i="7"/>
  <c r="Q21" i="7"/>
  <c r="M615" i="7"/>
  <c r="AA605" i="7"/>
  <c r="J600" i="7"/>
  <c r="X590" i="7"/>
  <c r="M585" i="7"/>
  <c r="AA575" i="7"/>
  <c r="J570" i="7"/>
  <c r="X560" i="7"/>
  <c r="M555" i="7"/>
  <c r="AA545" i="7"/>
  <c r="J540" i="7"/>
  <c r="X530" i="7"/>
  <c r="M525" i="7"/>
  <c r="AA515" i="7"/>
  <c r="J510" i="7"/>
  <c r="X500" i="7"/>
  <c r="M495" i="7"/>
  <c r="AA485" i="7"/>
  <c r="J480" i="7"/>
  <c r="X470" i="7"/>
  <c r="M462" i="7"/>
  <c r="AA452" i="7"/>
  <c r="J447" i="7"/>
  <c r="X437" i="7"/>
  <c r="M432" i="7"/>
  <c r="AA422" i="7"/>
  <c r="J417" i="7"/>
  <c r="X407" i="7"/>
  <c r="M402" i="7"/>
  <c r="AA392" i="7"/>
  <c r="J387" i="7"/>
  <c r="X377" i="7"/>
  <c r="M372" i="7"/>
  <c r="AA362" i="7"/>
  <c r="J357" i="7"/>
  <c r="X347" i="7"/>
  <c r="M342" i="7"/>
  <c r="AA332" i="7"/>
  <c r="J327" i="7"/>
  <c r="X317" i="7"/>
  <c r="M309" i="7"/>
  <c r="AA299" i="7"/>
  <c r="J294" i="7"/>
  <c r="X284" i="7"/>
  <c r="M279" i="7"/>
  <c r="AA269" i="7"/>
  <c r="J264" i="7"/>
  <c r="X254" i="7"/>
  <c r="M249" i="7"/>
  <c r="AA239" i="7"/>
  <c r="J234" i="7"/>
  <c r="U610" i="7"/>
  <c r="G590" i="7"/>
  <c r="R565" i="7"/>
  <c r="D545" i="7"/>
  <c r="U520" i="7"/>
  <c r="G500" i="7"/>
  <c r="R475" i="7"/>
  <c r="D452" i="7"/>
  <c r="U427" i="7"/>
  <c r="G407" i="7"/>
  <c r="R382" i="7"/>
  <c r="D362" i="7"/>
  <c r="H342" i="7"/>
  <c r="E327" i="7"/>
  <c r="H309" i="7"/>
  <c r="E294" i="7"/>
  <c r="H279" i="7"/>
  <c r="E264" i="7"/>
  <c r="H249" i="7"/>
  <c r="E234" i="7"/>
  <c r="H219" i="7"/>
  <c r="E204" i="7"/>
  <c r="H189" i="7"/>
  <c r="E174" i="7"/>
  <c r="H156" i="7"/>
  <c r="E141" i="7"/>
  <c r="H126" i="7"/>
  <c r="E111" i="7"/>
  <c r="H96" i="7"/>
  <c r="E81" i="7"/>
  <c r="N66" i="7"/>
  <c r="V56" i="7"/>
  <c r="K51" i="7"/>
  <c r="Y41" i="7"/>
  <c r="N36" i="7"/>
  <c r="V26" i="7"/>
  <c r="K21" i="7"/>
  <c r="G615" i="7"/>
  <c r="U605" i="7"/>
  <c r="D600" i="7"/>
  <c r="R590" i="7"/>
  <c r="G585" i="7"/>
  <c r="U575" i="7"/>
  <c r="D570" i="7"/>
  <c r="R560" i="7"/>
  <c r="G555" i="7"/>
  <c r="U545" i="7"/>
  <c r="D540" i="7"/>
  <c r="R530" i="7"/>
  <c r="G525" i="7"/>
  <c r="U515" i="7"/>
  <c r="D510" i="7"/>
  <c r="R500" i="7"/>
  <c r="G495" i="7"/>
  <c r="U485" i="7"/>
  <c r="D480" i="7"/>
  <c r="R470" i="7"/>
  <c r="G462" i="7"/>
  <c r="U452" i="7"/>
  <c r="D447" i="7"/>
  <c r="R437" i="7"/>
  <c r="G432" i="7"/>
  <c r="U422" i="7"/>
  <c r="D417" i="7"/>
  <c r="R407" i="7"/>
  <c r="G402" i="7"/>
  <c r="U392" i="7"/>
  <c r="D387" i="7"/>
  <c r="R377" i="7"/>
  <c r="G372" i="7"/>
  <c r="U362" i="7"/>
  <c r="D357" i="7"/>
  <c r="R347" i="7"/>
  <c r="G342" i="7"/>
  <c r="U332" i="7"/>
  <c r="D327" i="7"/>
  <c r="R317" i="7"/>
  <c r="G309" i="7"/>
  <c r="U299" i="7"/>
  <c r="D294" i="7"/>
  <c r="R284" i="7"/>
  <c r="G279" i="7"/>
  <c r="U269" i="7"/>
  <c r="D264" i="7"/>
  <c r="R254" i="7"/>
  <c r="G249" i="7"/>
  <c r="U239" i="7"/>
  <c r="D234" i="7"/>
  <c r="R224" i="7"/>
  <c r="G219" i="7"/>
  <c r="U209" i="7"/>
  <c r="D204" i="7"/>
  <c r="R194" i="7"/>
  <c r="G189" i="7"/>
  <c r="U179" i="7"/>
  <c r="D174" i="7"/>
  <c r="R164" i="7"/>
  <c r="G156" i="7"/>
  <c r="U146" i="7"/>
  <c r="D141" i="7"/>
  <c r="R131" i="7"/>
  <c r="G126" i="7"/>
  <c r="U116" i="7"/>
  <c r="D111" i="7"/>
  <c r="R101" i="7"/>
  <c r="G96" i="7"/>
  <c r="U86" i="7"/>
  <c r="D81" i="7"/>
  <c r="R71" i="7"/>
  <c r="G66" i="7"/>
  <c r="U56" i="7"/>
  <c r="D51" i="7"/>
  <c r="R41" i="7"/>
  <c r="G36" i="7"/>
  <c r="U26" i="7"/>
  <c r="F615" i="7"/>
  <c r="T605" i="7"/>
  <c r="I600" i="7"/>
  <c r="Q590" i="7"/>
  <c r="F585" i="7"/>
  <c r="T575" i="7"/>
  <c r="I570" i="7"/>
  <c r="Q560" i="7"/>
  <c r="F555" i="7"/>
  <c r="T545" i="7"/>
  <c r="I540" i="7"/>
  <c r="Q530" i="7"/>
  <c r="F525" i="7"/>
  <c r="T515" i="7"/>
  <c r="I510" i="7"/>
  <c r="Q500" i="7"/>
  <c r="F495" i="7"/>
  <c r="T485" i="7"/>
  <c r="I480" i="7"/>
  <c r="Q470" i="7"/>
  <c r="F462" i="7"/>
  <c r="T452" i="7"/>
  <c r="I447" i="7"/>
  <c r="Q437" i="7"/>
  <c r="F432" i="7"/>
  <c r="T422" i="7"/>
  <c r="I417" i="7"/>
  <c r="Q407" i="7"/>
  <c r="F402" i="7"/>
  <c r="T392" i="7"/>
  <c r="I387" i="7"/>
  <c r="Q377" i="7"/>
  <c r="F372" i="7"/>
  <c r="T362" i="7"/>
  <c r="I357" i="7"/>
  <c r="Q347" i="7"/>
  <c r="F342" i="7"/>
  <c r="T332" i="7"/>
  <c r="I327" i="7"/>
  <c r="Q317" i="7"/>
  <c r="F309" i="7"/>
  <c r="T299" i="7"/>
  <c r="I294" i="7"/>
  <c r="Q284" i="7"/>
  <c r="F279" i="7"/>
  <c r="T269" i="7"/>
  <c r="I264" i="7"/>
  <c r="Q254" i="7"/>
  <c r="F249" i="7"/>
  <c r="T239" i="7"/>
  <c r="I234" i="7"/>
  <c r="Q224" i="7"/>
  <c r="F219" i="7"/>
  <c r="T209" i="7"/>
  <c r="I204" i="7"/>
  <c r="Q194" i="7"/>
  <c r="F189" i="7"/>
  <c r="T179" i="7"/>
  <c r="I174" i="7"/>
  <c r="Q164" i="7"/>
  <c r="F156" i="7"/>
  <c r="T146" i="7"/>
  <c r="I141" i="7"/>
  <c r="Q131" i="7"/>
  <c r="F126" i="7"/>
  <c r="T116" i="7"/>
  <c r="I111" i="7"/>
  <c r="Q101" i="7"/>
  <c r="F96" i="7"/>
  <c r="T86" i="7"/>
  <c r="I81" i="7"/>
  <c r="Q71" i="7"/>
  <c r="F66" i="7"/>
  <c r="T56" i="7"/>
  <c r="I51" i="7"/>
  <c r="Q41" i="7"/>
  <c r="F36" i="7"/>
  <c r="T26" i="7"/>
  <c r="I21" i="7"/>
  <c r="E615" i="7"/>
  <c r="S605" i="7"/>
  <c r="H600" i="7"/>
  <c r="P590" i="7"/>
  <c r="E585" i="7"/>
  <c r="S575" i="7"/>
  <c r="H570" i="7"/>
  <c r="P560" i="7"/>
  <c r="E555" i="7"/>
  <c r="S545" i="7"/>
  <c r="H540" i="7"/>
  <c r="P530" i="7"/>
  <c r="E525" i="7"/>
  <c r="S515" i="7"/>
  <c r="H510" i="7"/>
  <c r="P500" i="7"/>
  <c r="E495" i="7"/>
  <c r="S485" i="7"/>
  <c r="H480" i="7"/>
  <c r="P470" i="7"/>
  <c r="E462" i="7"/>
  <c r="S452" i="7"/>
  <c r="H447" i="7"/>
  <c r="P437" i="7"/>
  <c r="E432" i="7"/>
  <c r="S422" i="7"/>
  <c r="H417" i="7"/>
  <c r="P407" i="7"/>
  <c r="E402" i="7"/>
  <c r="S392" i="7"/>
  <c r="H387" i="7"/>
  <c r="P377" i="7"/>
  <c r="E372" i="7"/>
  <c r="S362" i="7"/>
  <c r="H357" i="7"/>
  <c r="P347" i="7"/>
  <c r="E342" i="7"/>
  <c r="S332" i="7"/>
  <c r="H327" i="7"/>
  <c r="P317" i="7"/>
  <c r="E309" i="7"/>
  <c r="S299" i="7"/>
  <c r="H294" i="7"/>
  <c r="P284" i="7"/>
  <c r="E279" i="7"/>
  <c r="S269" i="7"/>
  <c r="H264" i="7"/>
  <c r="P254" i="7"/>
  <c r="E249" i="7"/>
  <c r="S239" i="7"/>
  <c r="H234" i="7"/>
  <c r="P224" i="7"/>
  <c r="E219" i="7"/>
  <c r="S209" i="7"/>
  <c r="H204" i="7"/>
  <c r="P194" i="7"/>
  <c r="E189" i="7"/>
  <c r="S179" i="7"/>
  <c r="H174" i="7"/>
  <c r="P164" i="7"/>
  <c r="E156" i="7"/>
  <c r="S146" i="7"/>
  <c r="H141" i="7"/>
  <c r="P131" i="7"/>
  <c r="E126" i="7"/>
  <c r="S116" i="7"/>
  <c r="H111" i="7"/>
  <c r="P101" i="7"/>
  <c r="E96" i="7"/>
  <c r="S86" i="7"/>
  <c r="H81" i="7"/>
  <c r="P71" i="7"/>
  <c r="E66" i="7"/>
  <c r="S56" i="7"/>
  <c r="H51" i="7"/>
  <c r="P41" i="7"/>
  <c r="E36" i="7"/>
  <c r="P615" i="7"/>
  <c r="E610" i="7"/>
  <c r="S600" i="7"/>
  <c r="H595" i="7"/>
  <c r="P585" i="7"/>
  <c r="E580" i="7"/>
  <c r="S570" i="7"/>
  <c r="V605" i="7"/>
  <c r="N585" i="7"/>
  <c r="Y560" i="7"/>
  <c r="K540" i="7"/>
  <c r="V515" i="7"/>
  <c r="N495" i="7"/>
  <c r="Y470" i="7"/>
  <c r="K447" i="7"/>
  <c r="V422" i="7"/>
  <c r="N402" i="7"/>
  <c r="Y377" i="7"/>
  <c r="K357" i="7"/>
  <c r="U337" i="7"/>
  <c r="R322" i="7"/>
  <c r="U304" i="7"/>
  <c r="R289" i="7"/>
  <c r="U274" i="7"/>
  <c r="R259" i="7"/>
  <c r="U244" i="7"/>
  <c r="R229" i="7"/>
  <c r="U214" i="7"/>
  <c r="R199" i="7"/>
  <c r="U184" i="7"/>
  <c r="R169" i="7"/>
  <c r="U151" i="7"/>
  <c r="R136" i="7"/>
  <c r="U121" i="7"/>
  <c r="R106" i="7"/>
  <c r="U91" i="7"/>
  <c r="R76" i="7"/>
  <c r="H66" i="7"/>
  <c r="P56" i="7"/>
  <c r="E51" i="7"/>
  <c r="S41" i="7"/>
  <c r="H36" i="7"/>
  <c r="P26" i="7"/>
  <c r="E21" i="7"/>
  <c r="Z610" i="7"/>
  <c r="O605" i="7"/>
  <c r="W595" i="7"/>
  <c r="L590" i="7"/>
  <c r="Z580" i="7"/>
  <c r="O575" i="7"/>
  <c r="W565" i="7"/>
  <c r="L560" i="7"/>
  <c r="Z550" i="7"/>
  <c r="O545" i="7"/>
  <c r="W535" i="7"/>
  <c r="L530" i="7"/>
  <c r="Z520" i="7"/>
  <c r="O515" i="7"/>
  <c r="W505" i="7"/>
  <c r="L500" i="7"/>
  <c r="Z490" i="7"/>
  <c r="O485" i="7"/>
  <c r="W475" i="7"/>
  <c r="L470" i="7"/>
  <c r="Z457" i="7"/>
  <c r="O452" i="7"/>
  <c r="W442" i="7"/>
  <c r="L437" i="7"/>
  <c r="Z427" i="7"/>
  <c r="O422" i="7"/>
  <c r="W412" i="7"/>
  <c r="L407" i="7"/>
  <c r="Z397" i="7"/>
  <c r="O392" i="7"/>
  <c r="W382" i="7"/>
  <c r="L377" i="7"/>
  <c r="Z367" i="7"/>
  <c r="O362" i="7"/>
  <c r="W352" i="7"/>
  <c r="L347" i="7"/>
  <c r="Z337" i="7"/>
  <c r="O332" i="7"/>
  <c r="W322" i="7"/>
  <c r="L317" i="7"/>
  <c r="Z304" i="7"/>
  <c r="O299" i="7"/>
  <c r="W289" i="7"/>
  <c r="L284" i="7"/>
  <c r="Z274" i="7"/>
  <c r="O269" i="7"/>
  <c r="W259" i="7"/>
  <c r="L254" i="7"/>
  <c r="Z244" i="7"/>
  <c r="O239" i="7"/>
  <c r="W229" i="7"/>
  <c r="L224" i="7"/>
  <c r="Z214" i="7"/>
  <c r="O209" i="7"/>
  <c r="W199" i="7"/>
  <c r="L194" i="7"/>
  <c r="Z184" i="7"/>
  <c r="O179" i="7"/>
  <c r="W169" i="7"/>
  <c r="L164" i="7"/>
  <c r="Z151" i="7"/>
  <c r="O146" i="7"/>
  <c r="W136" i="7"/>
  <c r="L131" i="7"/>
  <c r="Z121" i="7"/>
  <c r="O116" i="7"/>
  <c r="W106" i="7"/>
  <c r="L101" i="7"/>
  <c r="Z91" i="7"/>
  <c r="O86" i="7"/>
  <c r="W76" i="7"/>
  <c r="L71" i="7"/>
  <c r="Z61" i="7"/>
  <c r="O56" i="7"/>
  <c r="W46" i="7"/>
  <c r="L41" i="7"/>
  <c r="Z31" i="7"/>
  <c r="O26" i="7"/>
  <c r="Y610" i="7"/>
  <c r="N605" i="7"/>
  <c r="V595" i="7"/>
  <c r="K590" i="7"/>
  <c r="Y580" i="7"/>
  <c r="N575" i="7"/>
  <c r="V565" i="7"/>
  <c r="K560" i="7"/>
  <c r="Y550" i="7"/>
  <c r="N545" i="7"/>
  <c r="V535" i="7"/>
  <c r="K530" i="7"/>
  <c r="Y520" i="7"/>
  <c r="N515" i="7"/>
  <c r="V505" i="7"/>
  <c r="K500" i="7"/>
  <c r="Y490" i="7"/>
  <c r="N485" i="7"/>
  <c r="V475" i="7"/>
  <c r="K470" i="7"/>
  <c r="Y457" i="7"/>
  <c r="N452" i="7"/>
  <c r="V442" i="7"/>
  <c r="K437" i="7"/>
  <c r="Y427" i="7"/>
  <c r="N422" i="7"/>
  <c r="V412" i="7"/>
  <c r="K407" i="7"/>
  <c r="Y397" i="7"/>
  <c r="N392" i="7"/>
  <c r="V382" i="7"/>
  <c r="K377" i="7"/>
  <c r="Y367" i="7"/>
  <c r="N362" i="7"/>
  <c r="V352" i="7"/>
  <c r="K347" i="7"/>
  <c r="Y337" i="7"/>
  <c r="N332" i="7"/>
  <c r="V322" i="7"/>
  <c r="K317" i="7"/>
  <c r="Y304" i="7"/>
  <c r="N299" i="7"/>
  <c r="V289" i="7"/>
  <c r="K284" i="7"/>
  <c r="Y274" i="7"/>
  <c r="N269" i="7"/>
  <c r="V259" i="7"/>
  <c r="K254" i="7"/>
  <c r="Y244" i="7"/>
  <c r="N239" i="7"/>
  <c r="V229" i="7"/>
  <c r="K224" i="7"/>
  <c r="Y214" i="7"/>
  <c r="N209" i="7"/>
  <c r="V199" i="7"/>
  <c r="K194" i="7"/>
  <c r="Y184" i="7"/>
  <c r="N179" i="7"/>
  <c r="V169" i="7"/>
  <c r="K164" i="7"/>
  <c r="Y151" i="7"/>
  <c r="N146" i="7"/>
  <c r="V136" i="7"/>
  <c r="K131" i="7"/>
  <c r="Y121" i="7"/>
  <c r="N116" i="7"/>
  <c r="V106" i="7"/>
  <c r="K101" i="7"/>
  <c r="Y91" i="7"/>
  <c r="N86" i="7"/>
  <c r="V76" i="7"/>
  <c r="K71" i="7"/>
  <c r="Y61" i="7"/>
  <c r="N56" i="7"/>
  <c r="V46" i="7"/>
  <c r="K41" i="7"/>
  <c r="Y31" i="7"/>
  <c r="N26" i="7"/>
  <c r="V16" i="7"/>
  <c r="X610" i="7"/>
  <c r="M605" i="7"/>
  <c r="AA595" i="7"/>
  <c r="J590" i="7"/>
  <c r="X580" i="7"/>
  <c r="M575" i="7"/>
  <c r="AA565" i="7"/>
  <c r="J560" i="7"/>
  <c r="X550" i="7"/>
  <c r="M545" i="7"/>
  <c r="AA535" i="7"/>
  <c r="J530" i="7"/>
  <c r="X520" i="7"/>
  <c r="M515" i="7"/>
  <c r="AA505" i="7"/>
  <c r="J500" i="7"/>
  <c r="X490" i="7"/>
  <c r="M485" i="7"/>
  <c r="AA475" i="7"/>
  <c r="J470" i="7"/>
  <c r="X457" i="7"/>
  <c r="M452" i="7"/>
  <c r="AA442" i="7"/>
  <c r="J437" i="7"/>
  <c r="X427" i="7"/>
  <c r="M422" i="7"/>
  <c r="AA412" i="7"/>
  <c r="J407" i="7"/>
  <c r="X397" i="7"/>
  <c r="M392" i="7"/>
  <c r="AA382" i="7"/>
  <c r="J377" i="7"/>
  <c r="X367" i="7"/>
  <c r="M362" i="7"/>
  <c r="AA352" i="7"/>
  <c r="J347" i="7"/>
  <c r="X337" i="7"/>
  <c r="M332" i="7"/>
  <c r="AA322" i="7"/>
  <c r="J317" i="7"/>
  <c r="X304" i="7"/>
  <c r="M299" i="7"/>
  <c r="AA289" i="7"/>
  <c r="J284" i="7"/>
  <c r="X274" i="7"/>
  <c r="M269" i="7"/>
  <c r="AA259" i="7"/>
  <c r="J254" i="7"/>
  <c r="X244" i="7"/>
  <c r="M239" i="7"/>
  <c r="AA229" i="7"/>
  <c r="J224" i="7"/>
  <c r="X214" i="7"/>
  <c r="M209" i="7"/>
  <c r="AA199" i="7"/>
  <c r="J194" i="7"/>
  <c r="X184" i="7"/>
  <c r="M179" i="7"/>
  <c r="AA169" i="7"/>
  <c r="J164" i="7"/>
  <c r="X151" i="7"/>
  <c r="M146" i="7"/>
  <c r="AA136" i="7"/>
  <c r="J131" i="7"/>
  <c r="X121" i="7"/>
  <c r="M116" i="7"/>
  <c r="AA106" i="7"/>
  <c r="J101" i="7"/>
  <c r="X91" i="7"/>
  <c r="M86" i="7"/>
  <c r="AA76" i="7"/>
  <c r="J71" i="7"/>
  <c r="X61" i="7"/>
  <c r="M56" i="7"/>
  <c r="AA46" i="7"/>
  <c r="J41" i="7"/>
  <c r="X31" i="7"/>
  <c r="J615" i="7"/>
  <c r="X605" i="7"/>
  <c r="M600" i="7"/>
  <c r="AA590" i="7"/>
  <c r="J585" i="7"/>
  <c r="X575" i="7"/>
  <c r="M570" i="7"/>
  <c r="AA560" i="7"/>
  <c r="J555" i="7"/>
  <c r="X545" i="7"/>
  <c r="M540" i="7"/>
  <c r="AA530" i="7"/>
  <c r="J525" i="7"/>
  <c r="X515" i="7"/>
  <c r="M510" i="7"/>
  <c r="AA500" i="7"/>
  <c r="J495" i="7"/>
  <c r="X485" i="7"/>
  <c r="M480" i="7"/>
  <c r="AA470" i="7"/>
  <c r="J462" i="7"/>
  <c r="X452" i="7"/>
  <c r="M447" i="7"/>
  <c r="AA437" i="7"/>
  <c r="J432" i="7"/>
  <c r="X422" i="7"/>
  <c r="M417" i="7"/>
  <c r="AA407" i="7"/>
  <c r="J402" i="7"/>
  <c r="X392" i="7"/>
  <c r="M387" i="7"/>
  <c r="AA377" i="7"/>
  <c r="J372" i="7"/>
  <c r="U580" i="7"/>
  <c r="R442" i="7"/>
  <c r="Y317" i="7"/>
  <c r="Y224" i="7"/>
  <c r="Y131" i="7"/>
  <c r="J56" i="7"/>
  <c r="T610" i="7"/>
  <c r="Q565" i="7"/>
  <c r="T520" i="7"/>
  <c r="Q475" i="7"/>
  <c r="T427" i="7"/>
  <c r="Q382" i="7"/>
  <c r="T337" i="7"/>
  <c r="Q289" i="7"/>
  <c r="T244" i="7"/>
  <c r="T214" i="7"/>
  <c r="E199" i="7"/>
  <c r="H184" i="7"/>
  <c r="E169" i="7"/>
  <c r="H151" i="7"/>
  <c r="E136" i="7"/>
  <c r="H121" i="7"/>
  <c r="E106" i="7"/>
  <c r="H91" i="7"/>
  <c r="E76" i="7"/>
  <c r="H61" i="7"/>
  <c r="E46" i="7"/>
  <c r="H31" i="7"/>
  <c r="G610" i="7"/>
  <c r="D595" i="7"/>
  <c r="G580" i="7"/>
  <c r="D565" i="7"/>
  <c r="G550" i="7"/>
  <c r="D535" i="7"/>
  <c r="G520" i="7"/>
  <c r="D505" i="7"/>
  <c r="G490" i="7"/>
  <c r="D475" i="7"/>
  <c r="G457" i="7"/>
  <c r="D442" i="7"/>
  <c r="G427" i="7"/>
  <c r="D412" i="7"/>
  <c r="G397" i="7"/>
  <c r="D382" i="7"/>
  <c r="G367" i="7"/>
  <c r="D352" i="7"/>
  <c r="G337" i="7"/>
  <c r="D322" i="7"/>
  <c r="G304" i="7"/>
  <c r="D289" i="7"/>
  <c r="G274" i="7"/>
  <c r="D259" i="7"/>
  <c r="G244" i="7"/>
  <c r="D229" i="7"/>
  <c r="G214" i="7"/>
  <c r="D199" i="7"/>
  <c r="G184" i="7"/>
  <c r="D169" i="7"/>
  <c r="G151" i="7"/>
  <c r="D136" i="7"/>
  <c r="G121" i="7"/>
  <c r="D106" i="7"/>
  <c r="G91" i="7"/>
  <c r="D76" i="7"/>
  <c r="G61" i="7"/>
  <c r="J46" i="7"/>
  <c r="L36" i="7"/>
  <c r="AA21" i="7"/>
  <c r="K615" i="7"/>
  <c r="Z600" i="7"/>
  <c r="V590" i="7"/>
  <c r="L580" i="7"/>
  <c r="N570" i="7"/>
  <c r="W555" i="7"/>
  <c r="Y545" i="7"/>
  <c r="O535" i="7"/>
  <c r="K525" i="7"/>
  <c r="Z510" i="7"/>
  <c r="V500" i="7"/>
  <c r="L490" i="7"/>
  <c r="N480" i="7"/>
  <c r="W462" i="7"/>
  <c r="Y452" i="7"/>
  <c r="O442" i="7"/>
  <c r="K432" i="7"/>
  <c r="Z417" i="7"/>
  <c r="V407" i="7"/>
  <c r="L397" i="7"/>
  <c r="N387" i="7"/>
  <c r="W372" i="7"/>
  <c r="Y362" i="7"/>
  <c r="O352" i="7"/>
  <c r="K342" i="7"/>
  <c r="Z327" i="7"/>
  <c r="V317" i="7"/>
  <c r="L304" i="7"/>
  <c r="N294" i="7"/>
  <c r="W279" i="7"/>
  <c r="Y269" i="7"/>
  <c r="O259" i="7"/>
  <c r="K249" i="7"/>
  <c r="Z234" i="7"/>
  <c r="V224" i="7"/>
  <c r="L214" i="7"/>
  <c r="N204" i="7"/>
  <c r="W189" i="7"/>
  <c r="Y179" i="7"/>
  <c r="O169" i="7"/>
  <c r="K156" i="7"/>
  <c r="Z141" i="7"/>
  <c r="V131" i="7"/>
  <c r="L121" i="7"/>
  <c r="N111" i="7"/>
  <c r="W96" i="7"/>
  <c r="Y86" i="7"/>
  <c r="O76" i="7"/>
  <c r="K66" i="7"/>
  <c r="Z51" i="7"/>
  <c r="V41" i="7"/>
  <c r="L31" i="7"/>
  <c r="K610" i="7"/>
  <c r="Z595" i="7"/>
  <c r="V585" i="7"/>
  <c r="L575" i="7"/>
  <c r="N565" i="7"/>
  <c r="P555" i="7"/>
  <c r="R545" i="7"/>
  <c r="Z535" i="7"/>
  <c r="I530" i="7"/>
  <c r="K520" i="7"/>
  <c r="S510" i="7"/>
  <c r="U500" i="7"/>
  <c r="W490" i="7"/>
  <c r="F485" i="7"/>
  <c r="N475" i="7"/>
  <c r="P462" i="7"/>
  <c r="R452" i="7"/>
  <c r="Z442" i="7"/>
  <c r="I437" i="7"/>
  <c r="K427" i="7"/>
  <c r="S417" i="7"/>
  <c r="U407" i="7"/>
  <c r="W397" i="7"/>
  <c r="F392" i="7"/>
  <c r="N382" i="7"/>
  <c r="P372" i="7"/>
  <c r="X362" i="7"/>
  <c r="M357" i="7"/>
  <c r="AA347" i="7"/>
  <c r="J342" i="7"/>
  <c r="X332" i="7"/>
  <c r="M327" i="7"/>
  <c r="AA317" i="7"/>
  <c r="J309" i="7"/>
  <c r="X299" i="7"/>
  <c r="M294" i="7"/>
  <c r="AA284" i="7"/>
  <c r="J279" i="7"/>
  <c r="X269" i="7"/>
  <c r="M264" i="7"/>
  <c r="AA254" i="7"/>
  <c r="J249" i="7"/>
  <c r="X239" i="7"/>
  <c r="M234" i="7"/>
  <c r="AA224" i="7"/>
  <c r="J219" i="7"/>
  <c r="X209" i="7"/>
  <c r="M204" i="7"/>
  <c r="AA194" i="7"/>
  <c r="J189" i="7"/>
  <c r="X179" i="7"/>
  <c r="M174" i="7"/>
  <c r="AA164" i="7"/>
  <c r="J156" i="7"/>
  <c r="X146" i="7"/>
  <c r="M141" i="7"/>
  <c r="AA131" i="7"/>
  <c r="J126" i="7"/>
  <c r="X116" i="7"/>
  <c r="M111" i="7"/>
  <c r="AA101" i="7"/>
  <c r="J96" i="7"/>
  <c r="X86" i="7"/>
  <c r="M81" i="7"/>
  <c r="AA71" i="7"/>
  <c r="J66" i="7"/>
  <c r="X56" i="7"/>
  <c r="M51" i="7"/>
  <c r="AA41" i="7"/>
  <c r="J36" i="7"/>
  <c r="AA615" i="7"/>
  <c r="J610" i="7"/>
  <c r="X600" i="7"/>
  <c r="M595" i="7"/>
  <c r="AA585" i="7"/>
  <c r="J580" i="7"/>
  <c r="X570" i="7"/>
  <c r="M565" i="7"/>
  <c r="AA555" i="7"/>
  <c r="J550" i="7"/>
  <c r="X540" i="7"/>
  <c r="M535" i="7"/>
  <c r="AA525" i="7"/>
  <c r="J520" i="7"/>
  <c r="X510" i="7"/>
  <c r="M505" i="7"/>
  <c r="AA495" i="7"/>
  <c r="J490" i="7"/>
  <c r="X480" i="7"/>
  <c r="M475" i="7"/>
  <c r="AA462" i="7"/>
  <c r="J457" i="7"/>
  <c r="X447" i="7"/>
  <c r="M442" i="7"/>
  <c r="AA432" i="7"/>
  <c r="J427" i="7"/>
  <c r="X417" i="7"/>
  <c r="M412" i="7"/>
  <c r="AA402" i="7"/>
  <c r="J397" i="7"/>
  <c r="X387" i="7"/>
  <c r="M382" i="7"/>
  <c r="AA372" i="7"/>
  <c r="J367" i="7"/>
  <c r="X357" i="7"/>
  <c r="M352" i="7"/>
  <c r="AA342" i="7"/>
  <c r="J337" i="7"/>
  <c r="X327" i="7"/>
  <c r="M322" i="7"/>
  <c r="AA309" i="7"/>
  <c r="J304" i="7"/>
  <c r="X294" i="7"/>
  <c r="M289" i="7"/>
  <c r="AA279" i="7"/>
  <c r="J274" i="7"/>
  <c r="X264" i="7"/>
  <c r="M259" i="7"/>
  <c r="AA249" i="7"/>
  <c r="J244" i="7"/>
  <c r="X234" i="7"/>
  <c r="M229" i="7"/>
  <c r="AA219" i="7"/>
  <c r="J214" i="7"/>
  <c r="X204" i="7"/>
  <c r="M199" i="7"/>
  <c r="AA189" i="7"/>
  <c r="J184" i="7"/>
  <c r="X174" i="7"/>
  <c r="M169" i="7"/>
  <c r="AA156" i="7"/>
  <c r="J151" i="7"/>
  <c r="X141" i="7"/>
  <c r="M136" i="7"/>
  <c r="AA126" i="7"/>
  <c r="J121" i="7"/>
  <c r="X111" i="7"/>
  <c r="M106" i="7"/>
  <c r="AA96" i="7"/>
  <c r="J91" i="7"/>
  <c r="X81" i="7"/>
  <c r="M76" i="7"/>
  <c r="AA66" i="7"/>
  <c r="J61" i="7"/>
  <c r="X51" i="7"/>
  <c r="M46" i="7"/>
  <c r="AA36" i="7"/>
  <c r="J31" i="7"/>
  <c r="J11" i="7"/>
  <c r="G560" i="7"/>
  <c r="D422" i="7"/>
  <c r="V299" i="7"/>
  <c r="V209" i="7"/>
  <c r="V116" i="7"/>
  <c r="X46" i="7"/>
  <c r="I605" i="7"/>
  <c r="F560" i="7"/>
  <c r="I515" i="7"/>
  <c r="F470" i="7"/>
  <c r="I422" i="7"/>
  <c r="F377" i="7"/>
  <c r="I332" i="7"/>
  <c r="F284" i="7"/>
  <c r="I239" i="7"/>
  <c r="AA209" i="7"/>
  <c r="X194" i="7"/>
  <c r="AA179" i="7"/>
  <c r="X164" i="7"/>
  <c r="AA146" i="7"/>
  <c r="X131" i="7"/>
  <c r="AA116" i="7"/>
  <c r="X101" i="7"/>
  <c r="AA86" i="7"/>
  <c r="X71" i="7"/>
  <c r="AA56" i="7"/>
  <c r="X41" i="7"/>
  <c r="AA26" i="7"/>
  <c r="Z605" i="7"/>
  <c r="W590" i="7"/>
  <c r="Z575" i="7"/>
  <c r="W560" i="7"/>
  <c r="Z545" i="7"/>
  <c r="W530" i="7"/>
  <c r="Z515" i="7"/>
  <c r="W500" i="7"/>
  <c r="Z485" i="7"/>
  <c r="W470" i="7"/>
  <c r="Z452" i="7"/>
  <c r="W437" i="7"/>
  <c r="Z422" i="7"/>
  <c r="W407" i="7"/>
  <c r="Z392" i="7"/>
  <c r="W377" i="7"/>
  <c r="Z362" i="7"/>
  <c r="W347" i="7"/>
  <c r="Z332" i="7"/>
  <c r="W317" i="7"/>
  <c r="Z299" i="7"/>
  <c r="W284" i="7"/>
  <c r="Z269" i="7"/>
  <c r="W254" i="7"/>
  <c r="Z239" i="7"/>
  <c r="W224" i="7"/>
  <c r="Z209" i="7"/>
  <c r="W194" i="7"/>
  <c r="Z179" i="7"/>
  <c r="W164" i="7"/>
  <c r="Z146" i="7"/>
  <c r="W131" i="7"/>
  <c r="Z116" i="7"/>
  <c r="W101" i="7"/>
  <c r="Z86" i="7"/>
  <c r="W71" i="7"/>
  <c r="Z56" i="7"/>
  <c r="D46" i="7"/>
  <c r="S31" i="7"/>
  <c r="U21" i="7"/>
  <c r="R610" i="7"/>
  <c r="T600" i="7"/>
  <c r="D590" i="7"/>
  <c r="F580" i="7"/>
  <c r="U565" i="7"/>
  <c r="Q555" i="7"/>
  <c r="G545" i="7"/>
  <c r="I535" i="7"/>
  <c r="R520" i="7"/>
  <c r="T510" i="7"/>
  <c r="D500" i="7"/>
  <c r="F490" i="7"/>
  <c r="U475" i="7"/>
  <c r="Q462" i="7"/>
  <c r="G452" i="7"/>
  <c r="I442" i="7"/>
  <c r="R427" i="7"/>
  <c r="T417" i="7"/>
  <c r="D407" i="7"/>
  <c r="F397" i="7"/>
  <c r="U382" i="7"/>
  <c r="Q372" i="7"/>
  <c r="G362" i="7"/>
  <c r="I352" i="7"/>
  <c r="R337" i="7"/>
  <c r="T327" i="7"/>
  <c r="D317" i="7"/>
  <c r="F304" i="7"/>
  <c r="U289" i="7"/>
  <c r="Q279" i="7"/>
  <c r="G269" i="7"/>
  <c r="I259" i="7"/>
  <c r="R244" i="7"/>
  <c r="T234" i="7"/>
  <c r="D224" i="7"/>
  <c r="F214" i="7"/>
  <c r="U199" i="7"/>
  <c r="Q189" i="7"/>
  <c r="G179" i="7"/>
  <c r="I169" i="7"/>
  <c r="R151" i="7"/>
  <c r="T141" i="7"/>
  <c r="D131" i="7"/>
  <c r="F121" i="7"/>
  <c r="U106" i="7"/>
  <c r="Q96" i="7"/>
  <c r="G86" i="7"/>
  <c r="I76" i="7"/>
  <c r="R61" i="7"/>
  <c r="T51" i="7"/>
  <c r="D41" i="7"/>
  <c r="F31" i="7"/>
  <c r="R605" i="7"/>
  <c r="T595" i="7"/>
  <c r="D585" i="7"/>
  <c r="F575" i="7"/>
  <c r="H565" i="7"/>
  <c r="D555" i="7"/>
  <c r="L545" i="7"/>
  <c r="T535" i="7"/>
  <c r="V525" i="7"/>
  <c r="E520" i="7"/>
  <c r="G510" i="7"/>
  <c r="O500" i="7"/>
  <c r="Q490" i="7"/>
  <c r="Y480" i="7"/>
  <c r="H475" i="7"/>
  <c r="D462" i="7"/>
  <c r="L452" i="7"/>
  <c r="T442" i="7"/>
  <c r="V432" i="7"/>
  <c r="E427" i="7"/>
  <c r="G417" i="7"/>
  <c r="O407" i="7"/>
  <c r="Q397" i="7"/>
  <c r="Y387" i="7"/>
  <c r="H382" i="7"/>
  <c r="D372" i="7"/>
  <c r="R362" i="7"/>
  <c r="G357" i="7"/>
  <c r="U347" i="7"/>
  <c r="D342" i="7"/>
  <c r="R332" i="7"/>
  <c r="G327" i="7"/>
  <c r="U317" i="7"/>
  <c r="D309" i="7"/>
  <c r="R299" i="7"/>
  <c r="G294" i="7"/>
  <c r="U284" i="7"/>
  <c r="D279" i="7"/>
  <c r="R269" i="7"/>
  <c r="G264" i="7"/>
  <c r="U254" i="7"/>
  <c r="D249" i="7"/>
  <c r="R239" i="7"/>
  <c r="G234" i="7"/>
  <c r="U224" i="7"/>
  <c r="D219" i="7"/>
  <c r="R209" i="7"/>
  <c r="G204" i="7"/>
  <c r="U194" i="7"/>
  <c r="D189" i="7"/>
  <c r="R179" i="7"/>
  <c r="G174" i="7"/>
  <c r="U164" i="7"/>
  <c r="D156" i="7"/>
  <c r="R146" i="7"/>
  <c r="G141" i="7"/>
  <c r="U131" i="7"/>
  <c r="D126" i="7"/>
  <c r="R116" i="7"/>
  <c r="G111" i="7"/>
  <c r="U101" i="7"/>
  <c r="D96" i="7"/>
  <c r="R86" i="7"/>
  <c r="G81" i="7"/>
  <c r="U71" i="7"/>
  <c r="D66" i="7"/>
  <c r="R56" i="7"/>
  <c r="G51" i="7"/>
  <c r="U41" i="7"/>
  <c r="D36" i="7"/>
  <c r="U615" i="7"/>
  <c r="D610" i="7"/>
  <c r="R600" i="7"/>
  <c r="G595" i="7"/>
  <c r="U585" i="7"/>
  <c r="D580" i="7"/>
  <c r="R570" i="7"/>
  <c r="G565" i="7"/>
  <c r="U555" i="7"/>
  <c r="D550" i="7"/>
  <c r="R540" i="7"/>
  <c r="G535" i="7"/>
  <c r="U525" i="7"/>
  <c r="D520" i="7"/>
  <c r="R510" i="7"/>
  <c r="G505" i="7"/>
  <c r="U495" i="7"/>
  <c r="D490" i="7"/>
  <c r="R480" i="7"/>
  <c r="G475" i="7"/>
  <c r="U462" i="7"/>
  <c r="D457" i="7"/>
  <c r="R447" i="7"/>
  <c r="G442" i="7"/>
  <c r="U432" i="7"/>
  <c r="D427" i="7"/>
  <c r="R417" i="7"/>
  <c r="G412" i="7"/>
  <c r="U402" i="7"/>
  <c r="D397" i="7"/>
  <c r="R387" i="7"/>
  <c r="G382" i="7"/>
  <c r="U372" i="7"/>
  <c r="D367" i="7"/>
  <c r="R357" i="7"/>
  <c r="G352" i="7"/>
  <c r="U342" i="7"/>
  <c r="D337" i="7"/>
  <c r="R327" i="7"/>
  <c r="G322" i="7"/>
  <c r="U309" i="7"/>
  <c r="D304" i="7"/>
  <c r="R294" i="7"/>
  <c r="G289" i="7"/>
  <c r="U279" i="7"/>
  <c r="D274" i="7"/>
  <c r="R264" i="7"/>
  <c r="G259" i="7"/>
  <c r="U249" i="7"/>
  <c r="D244" i="7"/>
  <c r="R234" i="7"/>
  <c r="G229" i="7"/>
  <c r="R535" i="7"/>
  <c r="U397" i="7"/>
  <c r="Y284" i="7"/>
  <c r="Y194" i="7"/>
  <c r="Y101" i="7"/>
  <c r="M41" i="7"/>
  <c r="Q595" i="7"/>
  <c r="T550" i="7"/>
  <c r="Q505" i="7"/>
  <c r="T457" i="7"/>
  <c r="Q412" i="7"/>
  <c r="T367" i="7"/>
  <c r="Q322" i="7"/>
  <c r="T274" i="7"/>
  <c r="Q229" i="7"/>
  <c r="I209" i="7"/>
  <c r="F194" i="7"/>
  <c r="I179" i="7"/>
  <c r="F164" i="7"/>
  <c r="I146" i="7"/>
  <c r="F131" i="7"/>
  <c r="I116" i="7"/>
  <c r="F101" i="7"/>
  <c r="I86" i="7"/>
  <c r="F71" i="7"/>
  <c r="I56" i="7"/>
  <c r="F41" i="7"/>
  <c r="I26" i="7"/>
  <c r="H605" i="7"/>
  <c r="E590" i="7"/>
  <c r="H575" i="7"/>
  <c r="E560" i="7"/>
  <c r="H545" i="7"/>
  <c r="E530" i="7"/>
  <c r="H515" i="7"/>
  <c r="E500" i="7"/>
  <c r="H485" i="7"/>
  <c r="E470" i="7"/>
  <c r="H452" i="7"/>
  <c r="E437" i="7"/>
  <c r="H422" i="7"/>
  <c r="E407" i="7"/>
  <c r="H392" i="7"/>
  <c r="E377" i="7"/>
  <c r="H362" i="7"/>
  <c r="E347" i="7"/>
  <c r="H332" i="7"/>
  <c r="E317" i="7"/>
  <c r="H299" i="7"/>
  <c r="E284" i="7"/>
  <c r="H269" i="7"/>
  <c r="E254" i="7"/>
  <c r="H239" i="7"/>
  <c r="E224" i="7"/>
  <c r="H209" i="7"/>
  <c r="E194" i="7"/>
  <c r="H179" i="7"/>
  <c r="E164" i="7"/>
  <c r="H146" i="7"/>
  <c r="E131" i="7"/>
  <c r="H116" i="7"/>
  <c r="E101" i="7"/>
  <c r="H86" i="7"/>
  <c r="E71" i="7"/>
  <c r="H56" i="7"/>
  <c r="W41" i="7"/>
  <c r="M31" i="7"/>
  <c r="O21" i="7"/>
  <c r="L610" i="7"/>
  <c r="N600" i="7"/>
  <c r="W585" i="7"/>
  <c r="Y575" i="7"/>
  <c r="O565" i="7"/>
  <c r="K555" i="7"/>
  <c r="Z540" i="7"/>
  <c r="V530" i="7"/>
  <c r="L520" i="7"/>
  <c r="N510" i="7"/>
  <c r="W495" i="7"/>
  <c r="Y485" i="7"/>
  <c r="O475" i="7"/>
  <c r="K462" i="7"/>
  <c r="Z447" i="7"/>
  <c r="V437" i="7"/>
  <c r="L427" i="7"/>
  <c r="N417" i="7"/>
  <c r="W402" i="7"/>
  <c r="Y392" i="7"/>
  <c r="O382" i="7"/>
  <c r="K372" i="7"/>
  <c r="Z357" i="7"/>
  <c r="V347" i="7"/>
  <c r="L337" i="7"/>
  <c r="N327" i="7"/>
  <c r="W309" i="7"/>
  <c r="Y299" i="7"/>
  <c r="O289" i="7"/>
  <c r="K279" i="7"/>
  <c r="Z264" i="7"/>
  <c r="V254" i="7"/>
  <c r="L244" i="7"/>
  <c r="N234" i="7"/>
  <c r="W219" i="7"/>
  <c r="Y209" i="7"/>
  <c r="O199" i="7"/>
  <c r="K189" i="7"/>
  <c r="Z174" i="7"/>
  <c r="V164" i="7"/>
  <c r="L151" i="7"/>
  <c r="N141" i="7"/>
  <c r="W126" i="7"/>
  <c r="Y116" i="7"/>
  <c r="O106" i="7"/>
  <c r="K96" i="7"/>
  <c r="Z81" i="7"/>
  <c r="V71" i="7"/>
  <c r="L61" i="7"/>
  <c r="N51" i="7"/>
  <c r="W36" i="7"/>
  <c r="V615" i="7"/>
  <c r="L605" i="7"/>
  <c r="N595" i="7"/>
  <c r="W580" i="7"/>
  <c r="Y570" i="7"/>
  <c r="U560" i="7"/>
  <c r="W550" i="7"/>
  <c r="F545" i="7"/>
  <c r="N535" i="7"/>
  <c r="P525" i="7"/>
  <c r="R515" i="7"/>
  <c r="Z505" i="7"/>
  <c r="I500" i="7"/>
  <c r="K490" i="7"/>
  <c r="S480" i="7"/>
  <c r="U470" i="7"/>
  <c r="W457" i="7"/>
  <c r="F452" i="7"/>
  <c r="N442" i="7"/>
  <c r="P432" i="7"/>
  <c r="R422" i="7"/>
  <c r="Z412" i="7"/>
  <c r="I407" i="7"/>
  <c r="K397" i="7"/>
  <c r="S387" i="7"/>
  <c r="U377" i="7"/>
  <c r="W367" i="7"/>
  <c r="L362" i="7"/>
  <c r="Z352" i="7"/>
  <c r="O347" i="7"/>
  <c r="W337" i="7"/>
  <c r="L332" i="7"/>
  <c r="Z322" i="7"/>
  <c r="O317" i="7"/>
  <c r="W304" i="7"/>
  <c r="L299" i="7"/>
  <c r="Z289" i="7"/>
  <c r="O284" i="7"/>
  <c r="W274" i="7"/>
  <c r="L269" i="7"/>
  <c r="Z259" i="7"/>
  <c r="O254" i="7"/>
  <c r="W244" i="7"/>
  <c r="L239" i="7"/>
  <c r="Z229" i="7"/>
  <c r="O224" i="7"/>
  <c r="W214" i="7"/>
  <c r="L209" i="7"/>
  <c r="Z199" i="7"/>
  <c r="O194" i="7"/>
  <c r="W184" i="7"/>
  <c r="L179" i="7"/>
  <c r="Z169" i="7"/>
  <c r="O164" i="7"/>
  <c r="W151" i="7"/>
  <c r="L146" i="7"/>
  <c r="Z136" i="7"/>
  <c r="O131" i="7"/>
  <c r="W121" i="7"/>
  <c r="L116" i="7"/>
  <c r="Z106" i="7"/>
  <c r="O101" i="7"/>
  <c r="W91" i="7"/>
  <c r="L86" i="7"/>
  <c r="Z76" i="7"/>
  <c r="O71" i="7"/>
  <c r="W61" i="7"/>
  <c r="L56" i="7"/>
  <c r="Z46" i="7"/>
  <c r="O41" i="7"/>
  <c r="W31" i="7"/>
  <c r="O615" i="7"/>
  <c r="W605" i="7"/>
  <c r="L600" i="7"/>
  <c r="Z590" i="7"/>
  <c r="O585" i="7"/>
  <c r="W575" i="7"/>
  <c r="L570" i="7"/>
  <c r="Z560" i="7"/>
  <c r="O555" i="7"/>
  <c r="W545" i="7"/>
  <c r="L540" i="7"/>
  <c r="Z530" i="7"/>
  <c r="O525" i="7"/>
  <c r="W515" i="7"/>
  <c r="L510" i="7"/>
  <c r="Z500" i="7"/>
  <c r="O495" i="7"/>
  <c r="W485" i="7"/>
  <c r="L480" i="7"/>
  <c r="Z470" i="7"/>
  <c r="O462" i="7"/>
  <c r="W452" i="7"/>
  <c r="L447" i="7"/>
  <c r="Z437" i="7"/>
  <c r="O432" i="7"/>
  <c r="W422" i="7"/>
  <c r="L417" i="7"/>
  <c r="Z407" i="7"/>
  <c r="O402" i="7"/>
  <c r="W392" i="7"/>
  <c r="L387" i="7"/>
  <c r="Z377" i="7"/>
  <c r="O372" i="7"/>
  <c r="W362" i="7"/>
  <c r="L357" i="7"/>
  <c r="Z347" i="7"/>
  <c r="O342" i="7"/>
  <c r="W332" i="7"/>
  <c r="L327" i="7"/>
  <c r="Z317" i="7"/>
  <c r="O309" i="7"/>
  <c r="W299" i="7"/>
  <c r="L294" i="7"/>
  <c r="Z284" i="7"/>
  <c r="O279" i="7"/>
  <c r="W269" i="7"/>
  <c r="L264" i="7"/>
  <c r="Z254" i="7"/>
  <c r="O249" i="7"/>
  <c r="W239" i="7"/>
  <c r="L234" i="7"/>
  <c r="Z224" i="7"/>
  <c r="O219" i="7"/>
  <c r="W209" i="7"/>
  <c r="L204" i="7"/>
  <c r="Z194" i="7"/>
  <c r="D515" i="7"/>
  <c r="G377" i="7"/>
  <c r="V269" i="7"/>
  <c r="V179" i="7"/>
  <c r="V86" i="7"/>
  <c r="AA31" i="7"/>
  <c r="F590" i="7"/>
  <c r="I545" i="7"/>
  <c r="F500" i="7"/>
  <c r="I452" i="7"/>
  <c r="F407" i="7"/>
  <c r="I362" i="7"/>
  <c r="F317" i="7"/>
  <c r="I269" i="7"/>
  <c r="X224" i="7"/>
  <c r="P204" i="7"/>
  <c r="S189" i="7"/>
  <c r="P174" i="7"/>
  <c r="S156" i="7"/>
  <c r="P141" i="7"/>
  <c r="S126" i="7"/>
  <c r="P111" i="7"/>
  <c r="S96" i="7"/>
  <c r="P81" i="7"/>
  <c r="S66" i="7"/>
  <c r="P51" i="7"/>
  <c r="S36" i="7"/>
  <c r="R615" i="7"/>
  <c r="U600" i="7"/>
  <c r="R585" i="7"/>
  <c r="U570" i="7"/>
  <c r="R555" i="7"/>
  <c r="U540" i="7"/>
  <c r="R525" i="7"/>
  <c r="U510" i="7"/>
  <c r="R495" i="7"/>
  <c r="U480" i="7"/>
  <c r="R462" i="7"/>
  <c r="U447" i="7"/>
  <c r="R432" i="7"/>
  <c r="U417" i="7"/>
  <c r="R402" i="7"/>
  <c r="U387" i="7"/>
  <c r="R372" i="7"/>
  <c r="U357" i="7"/>
  <c r="R342" i="7"/>
  <c r="U327" i="7"/>
  <c r="R309" i="7"/>
  <c r="U294" i="7"/>
  <c r="R279" i="7"/>
  <c r="U264" i="7"/>
  <c r="R249" i="7"/>
  <c r="U234" i="7"/>
  <c r="R219" i="7"/>
  <c r="U204" i="7"/>
  <c r="R189" i="7"/>
  <c r="U174" i="7"/>
  <c r="R156" i="7"/>
  <c r="U141" i="7"/>
  <c r="R126" i="7"/>
  <c r="U111" i="7"/>
  <c r="R96" i="7"/>
  <c r="U81" i="7"/>
  <c r="R66" i="7"/>
  <c r="U51" i="7"/>
  <c r="E41" i="7"/>
  <c r="G31" i="7"/>
  <c r="P16" i="7"/>
  <c r="F610" i="7"/>
  <c r="U595" i="7"/>
  <c r="Q585" i="7"/>
  <c r="G575" i="7"/>
  <c r="I565" i="7"/>
  <c r="R550" i="7"/>
  <c r="T540" i="7"/>
  <c r="D530" i="7"/>
  <c r="F520" i="7"/>
  <c r="U505" i="7"/>
  <c r="Q495" i="7"/>
  <c r="G485" i="7"/>
  <c r="I475" i="7"/>
  <c r="R457" i="7"/>
  <c r="T447" i="7"/>
  <c r="D437" i="7"/>
  <c r="F427" i="7"/>
  <c r="U412" i="7"/>
  <c r="Q402" i="7"/>
  <c r="G392" i="7"/>
  <c r="I382" i="7"/>
  <c r="R367" i="7"/>
  <c r="T357" i="7"/>
  <c r="D347" i="7"/>
  <c r="F337" i="7"/>
  <c r="U322" i="7"/>
  <c r="Q309" i="7"/>
  <c r="G299" i="7"/>
  <c r="I289" i="7"/>
  <c r="R274" i="7"/>
  <c r="T264" i="7"/>
  <c r="D254" i="7"/>
  <c r="F244" i="7"/>
  <c r="U229" i="7"/>
  <c r="Q219" i="7"/>
  <c r="G209" i="7"/>
  <c r="I199" i="7"/>
  <c r="R184" i="7"/>
  <c r="T174" i="7"/>
  <c r="D164" i="7"/>
  <c r="F151" i="7"/>
  <c r="U136" i="7"/>
  <c r="Q126" i="7"/>
  <c r="G116" i="7"/>
  <c r="I106" i="7"/>
  <c r="R91" i="7"/>
  <c r="T81" i="7"/>
  <c r="D71" i="7"/>
  <c r="F61" i="7"/>
  <c r="U46" i="7"/>
  <c r="Q36" i="7"/>
  <c r="D615" i="7"/>
  <c r="F605" i="7"/>
  <c r="U590" i="7"/>
  <c r="Q580" i="7"/>
  <c r="G570" i="7"/>
  <c r="O560" i="7"/>
  <c r="Q550" i="7"/>
  <c r="Y540" i="7"/>
  <c r="H535" i="7"/>
  <c r="D525" i="7"/>
  <c r="L515" i="7"/>
  <c r="T505" i="7"/>
  <c r="V495" i="7"/>
  <c r="E490" i="7"/>
  <c r="G480" i="7"/>
  <c r="O470" i="7"/>
  <c r="Q457" i="7"/>
  <c r="Y447" i="7"/>
  <c r="H442" i="7"/>
  <c r="D432" i="7"/>
  <c r="L422" i="7"/>
  <c r="T412" i="7"/>
  <c r="V402" i="7"/>
  <c r="E397" i="7"/>
  <c r="G387" i="7"/>
  <c r="O377" i="7"/>
  <c r="Q367" i="7"/>
  <c r="F362" i="7"/>
  <c r="T352" i="7"/>
  <c r="I347" i="7"/>
  <c r="Q337" i="7"/>
  <c r="F332" i="7"/>
  <c r="T322" i="7"/>
  <c r="I317" i="7"/>
  <c r="Q304" i="7"/>
  <c r="F299" i="7"/>
  <c r="T289" i="7"/>
  <c r="I284" i="7"/>
  <c r="Q274" i="7"/>
  <c r="F269" i="7"/>
  <c r="T259" i="7"/>
  <c r="I254" i="7"/>
  <c r="Q244" i="7"/>
  <c r="F239" i="7"/>
  <c r="T229" i="7"/>
  <c r="I224" i="7"/>
  <c r="Q214" i="7"/>
  <c r="F209" i="7"/>
  <c r="T199" i="7"/>
  <c r="I194" i="7"/>
  <c r="Q184" i="7"/>
  <c r="F179" i="7"/>
  <c r="T169" i="7"/>
  <c r="I164" i="7"/>
  <c r="Q151" i="7"/>
  <c r="F146" i="7"/>
  <c r="T136" i="7"/>
  <c r="I131" i="7"/>
  <c r="Q121" i="7"/>
  <c r="F116" i="7"/>
  <c r="T106" i="7"/>
  <c r="I101" i="7"/>
  <c r="Q91" i="7"/>
  <c r="F86" i="7"/>
  <c r="T76" i="7"/>
  <c r="I71" i="7"/>
  <c r="Q61" i="7"/>
  <c r="F56" i="7"/>
  <c r="T46" i="7"/>
  <c r="I41" i="7"/>
  <c r="Q31" i="7"/>
  <c r="I615" i="7"/>
  <c r="Q605" i="7"/>
  <c r="F600" i="7"/>
  <c r="T590" i="7"/>
  <c r="I585" i="7"/>
  <c r="Q575" i="7"/>
  <c r="F570" i="7"/>
  <c r="T560" i="7"/>
  <c r="I555" i="7"/>
  <c r="Q545" i="7"/>
  <c r="F540" i="7"/>
  <c r="T530" i="7"/>
  <c r="I525" i="7"/>
  <c r="Q515" i="7"/>
  <c r="F510" i="7"/>
  <c r="T500" i="7"/>
  <c r="I495" i="7"/>
  <c r="Q485" i="7"/>
  <c r="F480" i="7"/>
  <c r="T470" i="7"/>
  <c r="I462" i="7"/>
  <c r="Q452" i="7"/>
  <c r="F447" i="7"/>
  <c r="T437" i="7"/>
  <c r="I432" i="7"/>
  <c r="Q422" i="7"/>
  <c r="F417" i="7"/>
  <c r="T407" i="7"/>
  <c r="I402" i="7"/>
  <c r="Q392" i="7"/>
  <c r="F387" i="7"/>
  <c r="T377" i="7"/>
  <c r="I372" i="7"/>
  <c r="Q362" i="7"/>
  <c r="F357" i="7"/>
  <c r="T347" i="7"/>
  <c r="I342" i="7"/>
  <c r="Q332" i="7"/>
  <c r="F327" i="7"/>
  <c r="T317" i="7"/>
  <c r="I309" i="7"/>
  <c r="Q299" i="7"/>
  <c r="F294" i="7"/>
  <c r="T284" i="7"/>
  <c r="I279" i="7"/>
  <c r="Q269" i="7"/>
  <c r="F264" i="7"/>
  <c r="T254" i="7"/>
  <c r="I249" i="7"/>
  <c r="Q239" i="7"/>
  <c r="F234" i="7"/>
  <c r="T224" i="7"/>
  <c r="I219" i="7"/>
  <c r="Q209" i="7"/>
  <c r="F204" i="7"/>
  <c r="T194" i="7"/>
  <c r="I189" i="7"/>
  <c r="Q179" i="7"/>
  <c r="F174" i="7"/>
  <c r="T164" i="7"/>
  <c r="I156" i="7"/>
  <c r="Q146" i="7"/>
  <c r="F141" i="7"/>
  <c r="T131" i="7"/>
  <c r="I126" i="7"/>
  <c r="Q116" i="7"/>
  <c r="F111" i="7"/>
  <c r="T101" i="7"/>
  <c r="I96" i="7"/>
  <c r="Q86" i="7"/>
  <c r="F81" i="7"/>
  <c r="T71" i="7"/>
  <c r="I66" i="7"/>
  <c r="Q56" i="7"/>
  <c r="F51" i="7"/>
  <c r="T41" i="7"/>
  <c r="I36" i="7"/>
  <c r="Q26" i="7"/>
  <c r="W16" i="7"/>
  <c r="W11" i="7"/>
  <c r="J16" i="7"/>
  <c r="M21" i="7"/>
  <c r="U490" i="7"/>
  <c r="R352" i="7"/>
  <c r="Y254" i="7"/>
  <c r="Y164" i="7"/>
  <c r="Y71" i="7"/>
  <c r="J26" i="7"/>
  <c r="T580" i="7"/>
  <c r="Q535" i="7"/>
  <c r="T490" i="7"/>
  <c r="Q442" i="7"/>
  <c r="T397" i="7"/>
  <c r="Q352" i="7"/>
  <c r="T304" i="7"/>
  <c r="Q259" i="7"/>
  <c r="F224" i="7"/>
  <c r="J204" i="7"/>
  <c r="M189" i="7"/>
  <c r="J174" i="7"/>
  <c r="M156" i="7"/>
  <c r="J141" i="7"/>
  <c r="M126" i="7"/>
  <c r="J111" i="7"/>
  <c r="M96" i="7"/>
  <c r="J81" i="7"/>
  <c r="M66" i="7"/>
  <c r="J51" i="7"/>
  <c r="M36" i="7"/>
  <c r="L615" i="7"/>
  <c r="O600" i="7"/>
  <c r="L585" i="7"/>
  <c r="O570" i="7"/>
  <c r="L555" i="7"/>
  <c r="O540" i="7"/>
  <c r="L525" i="7"/>
  <c r="O510" i="7"/>
  <c r="L495" i="7"/>
  <c r="O480" i="7"/>
  <c r="L462" i="7"/>
  <c r="O447" i="7"/>
  <c r="L432" i="7"/>
  <c r="O417" i="7"/>
  <c r="L402" i="7"/>
  <c r="O387" i="7"/>
  <c r="L372" i="7"/>
  <c r="O357" i="7"/>
  <c r="L342" i="7"/>
  <c r="O327" i="7"/>
  <c r="L309" i="7"/>
  <c r="O294" i="7"/>
  <c r="L279" i="7"/>
  <c r="O264" i="7"/>
  <c r="L249" i="7"/>
  <c r="O234" i="7"/>
  <c r="L219" i="7"/>
  <c r="O204" i="7"/>
  <c r="L189" i="7"/>
  <c r="O174" i="7"/>
  <c r="L156" i="7"/>
  <c r="O141" i="7"/>
  <c r="L126" i="7"/>
  <c r="O111" i="7"/>
  <c r="L96" i="7"/>
  <c r="O81" i="7"/>
  <c r="L66" i="7"/>
  <c r="O51" i="7"/>
  <c r="X36" i="7"/>
  <c r="Z26" i="7"/>
  <c r="W615" i="7"/>
  <c r="Y605" i="7"/>
  <c r="O595" i="7"/>
  <c r="K585" i="7"/>
  <c r="Z570" i="7"/>
  <c r="V560" i="7"/>
  <c r="L550" i="7"/>
  <c r="N540" i="7"/>
  <c r="W525" i="7"/>
  <c r="Y515" i="7"/>
  <c r="O505" i="7"/>
  <c r="K495" i="7"/>
  <c r="Z480" i="7"/>
  <c r="V470" i="7"/>
  <c r="L457" i="7"/>
  <c r="N447" i="7"/>
  <c r="W432" i="7"/>
  <c r="Y422" i="7"/>
  <c r="O412" i="7"/>
  <c r="K402" i="7"/>
  <c r="Z387" i="7"/>
  <c r="V377" i="7"/>
  <c r="L367" i="7"/>
  <c r="N357" i="7"/>
  <c r="W342" i="7"/>
  <c r="Y332" i="7"/>
  <c r="O322" i="7"/>
  <c r="K309" i="7"/>
  <c r="Z294" i="7"/>
  <c r="V284" i="7"/>
  <c r="L274" i="7"/>
  <c r="N264" i="7"/>
  <c r="W249" i="7"/>
  <c r="Y239" i="7"/>
  <c r="O229" i="7"/>
  <c r="K219" i="7"/>
  <c r="Z204" i="7"/>
  <c r="V194" i="7"/>
  <c r="L184" i="7"/>
  <c r="N174" i="7"/>
  <c r="W156" i="7"/>
  <c r="Y146" i="7"/>
  <c r="O136" i="7"/>
  <c r="K126" i="7"/>
  <c r="Z111" i="7"/>
  <c r="V101" i="7"/>
  <c r="L91" i="7"/>
  <c r="N81" i="7"/>
  <c r="W66" i="7"/>
  <c r="Y56" i="7"/>
  <c r="O46" i="7"/>
  <c r="K36" i="7"/>
  <c r="W610" i="7"/>
  <c r="Y600" i="7"/>
  <c r="O590" i="7"/>
  <c r="K580" i="7"/>
  <c r="Z565" i="7"/>
  <c r="I560" i="7"/>
  <c r="K550" i="7"/>
  <c r="S540" i="7"/>
  <c r="U530" i="7"/>
  <c r="W520" i="7"/>
  <c r="F515" i="7"/>
  <c r="N505" i="7"/>
  <c r="P495" i="7"/>
  <c r="R485" i="7"/>
  <c r="Z475" i="7"/>
  <c r="I470" i="7"/>
  <c r="K457" i="7"/>
  <c r="S447" i="7"/>
  <c r="U437" i="7"/>
  <c r="W427" i="7"/>
  <c r="F422" i="7"/>
  <c r="N412" i="7"/>
  <c r="P402" i="7"/>
  <c r="R392" i="7"/>
  <c r="Z382" i="7"/>
  <c r="I377" i="7"/>
  <c r="K367" i="7"/>
  <c r="Y357" i="7"/>
  <c r="N352" i="7"/>
  <c r="V342" i="7"/>
  <c r="K337" i="7"/>
  <c r="Y327" i="7"/>
  <c r="N322" i="7"/>
  <c r="V309" i="7"/>
  <c r="K304" i="7"/>
  <c r="Y294" i="7"/>
  <c r="N289" i="7"/>
  <c r="V279" i="7"/>
  <c r="K274" i="7"/>
  <c r="Y264" i="7"/>
  <c r="N259" i="7"/>
  <c r="V249" i="7"/>
  <c r="K244" i="7"/>
  <c r="Y234" i="7"/>
  <c r="N229" i="7"/>
  <c r="V219" i="7"/>
  <c r="K214" i="7"/>
  <c r="Y204" i="7"/>
  <c r="N199" i="7"/>
  <c r="V189" i="7"/>
  <c r="K184" i="7"/>
  <c r="Y174" i="7"/>
  <c r="N169" i="7"/>
  <c r="V156" i="7"/>
  <c r="K151" i="7"/>
  <c r="Y141" i="7"/>
  <c r="N136" i="7"/>
  <c r="V126" i="7"/>
  <c r="K121" i="7"/>
  <c r="Y111" i="7"/>
  <c r="N106" i="7"/>
  <c r="V96" i="7"/>
  <c r="K91" i="7"/>
  <c r="Y81" i="7"/>
  <c r="N76" i="7"/>
  <c r="V66" i="7"/>
  <c r="K61" i="7"/>
  <c r="Y51" i="7"/>
  <c r="N46" i="7"/>
  <c r="V36" i="7"/>
  <c r="K31" i="7"/>
  <c r="V610" i="7"/>
  <c r="K605" i="7"/>
  <c r="Y595" i="7"/>
  <c r="N590" i="7"/>
  <c r="V580" i="7"/>
  <c r="K575" i="7"/>
  <c r="Y565" i="7"/>
  <c r="N560" i="7"/>
  <c r="V550" i="7"/>
  <c r="K545" i="7"/>
  <c r="Y535" i="7"/>
  <c r="N530" i="7"/>
  <c r="V520" i="7"/>
  <c r="K515" i="7"/>
  <c r="Y505" i="7"/>
  <c r="N500" i="7"/>
  <c r="V490" i="7"/>
  <c r="K485" i="7"/>
  <c r="Y475" i="7"/>
  <c r="N470" i="7"/>
  <c r="V457" i="7"/>
  <c r="K452" i="7"/>
  <c r="Y442" i="7"/>
  <c r="N437" i="7"/>
  <c r="V427" i="7"/>
  <c r="K422" i="7"/>
  <c r="Y412" i="7"/>
  <c r="N407" i="7"/>
  <c r="V397" i="7"/>
  <c r="K392" i="7"/>
  <c r="Y382" i="7"/>
  <c r="N377" i="7"/>
  <c r="V367" i="7"/>
  <c r="K362" i="7"/>
  <c r="Y352" i="7"/>
  <c r="N347" i="7"/>
  <c r="V337" i="7"/>
  <c r="K332" i="7"/>
  <c r="Y322" i="7"/>
  <c r="N317" i="7"/>
  <c r="V304" i="7"/>
  <c r="K299" i="7"/>
  <c r="Y289" i="7"/>
  <c r="N284" i="7"/>
  <c r="V274" i="7"/>
  <c r="K269" i="7"/>
  <c r="Y259" i="7"/>
  <c r="N254" i="7"/>
  <c r="V244" i="7"/>
  <c r="K239" i="7"/>
  <c r="Y229" i="7"/>
  <c r="N224" i="7"/>
  <c r="V214" i="7"/>
  <c r="K209" i="7"/>
  <c r="Y199" i="7"/>
  <c r="N194" i="7"/>
  <c r="V184" i="7"/>
  <c r="K179" i="7"/>
  <c r="Y169" i="7"/>
  <c r="N164" i="7"/>
  <c r="V151" i="7"/>
  <c r="K146" i="7"/>
  <c r="Y136" i="7"/>
  <c r="N131" i="7"/>
  <c r="V121" i="7"/>
  <c r="K116" i="7"/>
  <c r="Y106" i="7"/>
  <c r="N101" i="7"/>
  <c r="V91" i="7"/>
  <c r="K86" i="7"/>
  <c r="Y76" i="7"/>
  <c r="N71" i="7"/>
  <c r="V61" i="7"/>
  <c r="K56" i="7"/>
  <c r="Y46" i="7"/>
  <c r="N41" i="7"/>
  <c r="V31" i="7"/>
  <c r="K26" i="7"/>
  <c r="F26" i="7"/>
  <c r="V332" i="7"/>
  <c r="F530" i="7"/>
  <c r="F254" i="7"/>
  <c r="Q136" i="7"/>
  <c r="Q46" i="7"/>
  <c r="S550" i="7"/>
  <c r="S457" i="7"/>
  <c r="S367" i="7"/>
  <c r="S274" i="7"/>
  <c r="S184" i="7"/>
  <c r="S91" i="7"/>
  <c r="Q615" i="7"/>
  <c r="F550" i="7"/>
  <c r="T480" i="7"/>
  <c r="I412" i="7"/>
  <c r="Q342" i="7"/>
  <c r="F274" i="7"/>
  <c r="T204" i="7"/>
  <c r="I136" i="7"/>
  <c r="Q66" i="7"/>
  <c r="I590" i="7"/>
  <c r="O530" i="7"/>
  <c r="T475" i="7"/>
  <c r="Y417" i="7"/>
  <c r="E367" i="7"/>
  <c r="H322" i="7"/>
  <c r="E274" i="7"/>
  <c r="H229" i="7"/>
  <c r="E184" i="7"/>
  <c r="H136" i="7"/>
  <c r="E91" i="7"/>
  <c r="H46" i="7"/>
  <c r="H590" i="7"/>
  <c r="E545" i="7"/>
  <c r="H500" i="7"/>
  <c r="E452" i="7"/>
  <c r="H407" i="7"/>
  <c r="E362" i="7"/>
  <c r="H317" i="7"/>
  <c r="E269" i="7"/>
  <c r="H224" i="7"/>
  <c r="S199" i="7"/>
  <c r="D184" i="7"/>
  <c r="G169" i="7"/>
  <c r="D151" i="7"/>
  <c r="G136" i="7"/>
  <c r="D121" i="7"/>
  <c r="G106" i="7"/>
  <c r="D91" i="7"/>
  <c r="G76" i="7"/>
  <c r="D61" i="7"/>
  <c r="G46" i="7"/>
  <c r="D31" i="7"/>
  <c r="I16" i="7"/>
  <c r="Y16" i="7"/>
  <c r="G26" i="7"/>
  <c r="Z16" i="7"/>
  <c r="V239" i="7"/>
  <c r="I485" i="7"/>
  <c r="M219" i="7"/>
  <c r="T121" i="7"/>
  <c r="T31" i="7"/>
  <c r="P535" i="7"/>
  <c r="P442" i="7"/>
  <c r="P352" i="7"/>
  <c r="P259" i="7"/>
  <c r="P169" i="7"/>
  <c r="P76" i="7"/>
  <c r="G605" i="7"/>
  <c r="U535" i="7"/>
  <c r="D470" i="7"/>
  <c r="R397" i="7"/>
  <c r="G332" i="7"/>
  <c r="U259" i="7"/>
  <c r="D194" i="7"/>
  <c r="R121" i="7"/>
  <c r="G56" i="7"/>
  <c r="R575" i="7"/>
  <c r="Q520" i="7"/>
  <c r="V462" i="7"/>
  <c r="H412" i="7"/>
  <c r="S357" i="7"/>
  <c r="P309" i="7"/>
  <c r="S264" i="7"/>
  <c r="P219" i="7"/>
  <c r="S174" i="7"/>
  <c r="P126" i="7"/>
  <c r="S81" i="7"/>
  <c r="P36" i="7"/>
  <c r="P580" i="7"/>
  <c r="S535" i="7"/>
  <c r="P490" i="7"/>
  <c r="S442" i="7"/>
  <c r="P397" i="7"/>
  <c r="S352" i="7"/>
  <c r="P304" i="7"/>
  <c r="S259" i="7"/>
  <c r="U219" i="7"/>
  <c r="G199" i="7"/>
  <c r="W179" i="7"/>
  <c r="Z164" i="7"/>
  <c r="W146" i="7"/>
  <c r="Z131" i="7"/>
  <c r="W116" i="7"/>
  <c r="Z101" i="7"/>
  <c r="W86" i="7"/>
  <c r="Z71" i="7"/>
  <c r="W56" i="7"/>
  <c r="Z41" i="7"/>
  <c r="W26" i="7"/>
  <c r="O16" i="7"/>
  <c r="Y26" i="7"/>
  <c r="F11" i="7"/>
  <c r="L26" i="7"/>
  <c r="V146" i="7"/>
  <c r="F437" i="7"/>
  <c r="Q199" i="7"/>
  <c r="Q106" i="7"/>
  <c r="S610" i="7"/>
  <c r="S520" i="7"/>
  <c r="S427" i="7"/>
  <c r="S337" i="7"/>
  <c r="S244" i="7"/>
  <c r="S151" i="7"/>
  <c r="S61" i="7"/>
  <c r="I595" i="7"/>
  <c r="Q525" i="7"/>
  <c r="F457" i="7"/>
  <c r="T387" i="7"/>
  <c r="I322" i="7"/>
  <c r="Q249" i="7"/>
  <c r="F184" i="7"/>
  <c r="T111" i="7"/>
  <c r="I46" i="7"/>
  <c r="T565" i="7"/>
  <c r="Y510" i="7"/>
  <c r="E457" i="7"/>
  <c r="D402" i="7"/>
  <c r="H352" i="7"/>
  <c r="E304" i="7"/>
  <c r="H259" i="7"/>
  <c r="E214" i="7"/>
  <c r="H169" i="7"/>
  <c r="E121" i="7"/>
  <c r="H76" i="7"/>
  <c r="E31" i="7"/>
  <c r="E575" i="7"/>
  <c r="H530" i="7"/>
  <c r="E485" i="7"/>
  <c r="H437" i="7"/>
  <c r="E392" i="7"/>
  <c r="H347" i="7"/>
  <c r="E299" i="7"/>
  <c r="H254" i="7"/>
  <c r="P214" i="7"/>
  <c r="H194" i="7"/>
  <c r="E179" i="7"/>
  <c r="H164" i="7"/>
  <c r="E146" i="7"/>
  <c r="H131" i="7"/>
  <c r="E116" i="7"/>
  <c r="H101" i="7"/>
  <c r="E86" i="7"/>
  <c r="H71" i="7"/>
  <c r="E56" i="7"/>
  <c r="H41" i="7"/>
  <c r="E26" i="7"/>
  <c r="L11" i="7"/>
  <c r="AA61" i="7"/>
  <c r="I392" i="7"/>
  <c r="T184" i="7"/>
  <c r="T91" i="7"/>
  <c r="P595" i="7"/>
  <c r="P505" i="7"/>
  <c r="P412" i="7"/>
  <c r="P322" i="7"/>
  <c r="P229" i="7"/>
  <c r="P136" i="7"/>
  <c r="P46" i="7"/>
  <c r="R580" i="7"/>
  <c r="G515" i="7"/>
  <c r="U442" i="7"/>
  <c r="D377" i="7"/>
  <c r="R304" i="7"/>
  <c r="G239" i="7"/>
  <c r="U169" i="7"/>
  <c r="D101" i="7"/>
  <c r="R31" i="7"/>
  <c r="V555" i="7"/>
  <c r="H505" i="7"/>
  <c r="G447" i="7"/>
  <c r="L392" i="7"/>
  <c r="P342" i="7"/>
  <c r="S294" i="7"/>
  <c r="P249" i="7"/>
  <c r="S204" i="7"/>
  <c r="P156" i="7"/>
  <c r="S111" i="7"/>
  <c r="P66" i="7"/>
  <c r="P610" i="7"/>
  <c r="S565" i="7"/>
  <c r="P520" i="7"/>
  <c r="S475" i="7"/>
  <c r="P427" i="7"/>
  <c r="S382" i="7"/>
  <c r="P337" i="7"/>
  <c r="S289" i="7"/>
  <c r="P244" i="7"/>
  <c r="D214" i="7"/>
  <c r="U189" i="7"/>
  <c r="R174" i="7"/>
  <c r="U156" i="7"/>
  <c r="R141" i="7"/>
  <c r="U126" i="7"/>
  <c r="R111" i="7"/>
  <c r="U96" i="7"/>
  <c r="R81" i="7"/>
  <c r="U66" i="7"/>
  <c r="R51" i="7"/>
  <c r="U36" i="7"/>
  <c r="P11" i="7"/>
  <c r="L21" i="7"/>
  <c r="E11" i="7"/>
  <c r="D21" i="7"/>
  <c r="R11" i="7"/>
  <c r="E16" i="7"/>
  <c r="F21" i="7"/>
  <c r="D605" i="7"/>
  <c r="X16" i="7"/>
  <c r="F347" i="7"/>
  <c r="Q169" i="7"/>
  <c r="Q76" i="7"/>
  <c r="S580" i="7"/>
  <c r="S490" i="7"/>
  <c r="S397" i="7"/>
  <c r="S304" i="7"/>
  <c r="S214" i="7"/>
  <c r="S121" i="7"/>
  <c r="R36" i="7"/>
  <c r="T570" i="7"/>
  <c r="I505" i="7"/>
  <c r="Q432" i="7"/>
  <c r="F367" i="7"/>
  <c r="T294" i="7"/>
  <c r="I229" i="7"/>
  <c r="Q156" i="7"/>
  <c r="F91" i="7"/>
  <c r="Q610" i="7"/>
  <c r="E550" i="7"/>
  <c r="D495" i="7"/>
  <c r="O437" i="7"/>
  <c r="T382" i="7"/>
  <c r="E337" i="7"/>
  <c r="H289" i="7"/>
  <c r="E244" i="7"/>
  <c r="H199" i="7"/>
  <c r="E151" i="7"/>
  <c r="H106" i="7"/>
  <c r="E61" i="7"/>
  <c r="E605" i="7"/>
  <c r="H560" i="7"/>
  <c r="E515" i="7"/>
  <c r="H470" i="7"/>
  <c r="E422" i="7"/>
  <c r="H377" i="7"/>
  <c r="E332" i="7"/>
  <c r="H284" i="7"/>
  <c r="E239" i="7"/>
  <c r="E209" i="7"/>
  <c r="O189" i="7"/>
  <c r="L174" i="7"/>
  <c r="O156" i="7"/>
  <c r="L141" i="7"/>
  <c r="O126" i="7"/>
  <c r="L111" i="7"/>
  <c r="O96" i="7"/>
  <c r="L81" i="7"/>
  <c r="O66" i="7"/>
  <c r="L51" i="7"/>
  <c r="O36" i="7"/>
  <c r="V11" i="7"/>
  <c r="T21" i="7"/>
  <c r="K11" i="7"/>
  <c r="D16" i="7"/>
  <c r="V21" i="7"/>
  <c r="X11" i="7"/>
  <c r="K16" i="7"/>
  <c r="N21" i="7"/>
  <c r="I575" i="7"/>
  <c r="P382" i="7"/>
  <c r="R490" i="7"/>
  <c r="U76" i="7"/>
  <c r="S327" i="7"/>
  <c r="S51" i="7"/>
  <c r="P367" i="7"/>
  <c r="S169" i="7"/>
  <c r="S76" i="7"/>
  <c r="I299" i="7"/>
  <c r="P289" i="7"/>
  <c r="G422" i="7"/>
  <c r="G600" i="7"/>
  <c r="P279" i="7"/>
  <c r="S595" i="7"/>
  <c r="S322" i="7"/>
  <c r="P151" i="7"/>
  <c r="P61" i="7"/>
  <c r="Q11" i="7"/>
  <c r="T151" i="7"/>
  <c r="P199" i="7"/>
  <c r="U352" i="7"/>
  <c r="G540" i="7"/>
  <c r="S234" i="7"/>
  <c r="P550" i="7"/>
  <c r="P274" i="7"/>
  <c r="S136" i="7"/>
  <c r="S46" i="7"/>
  <c r="Q16" i="7"/>
  <c r="T61" i="7"/>
  <c r="P106" i="7"/>
  <c r="D284" i="7"/>
  <c r="L485" i="7"/>
  <c r="P189" i="7"/>
  <c r="S505" i="7"/>
  <c r="S229" i="7"/>
  <c r="P121" i="7"/>
  <c r="P31" i="7"/>
  <c r="R16" i="7"/>
  <c r="P565" i="7"/>
  <c r="H26" i="7"/>
  <c r="R214" i="7"/>
  <c r="Q427" i="7"/>
  <c r="S141" i="7"/>
  <c r="P457" i="7"/>
  <c r="R204" i="7"/>
  <c r="S106" i="7"/>
  <c r="X21" i="7"/>
  <c r="D560" i="7"/>
  <c r="P91" i="7"/>
  <c r="G146" i="7"/>
  <c r="X26" i="7"/>
  <c r="V372" i="7"/>
  <c r="P96" i="7"/>
  <c r="G470" i="7"/>
  <c r="S412" i="7"/>
  <c r="P475" i="7"/>
  <c r="P184" i="7"/>
  <c r="L518" i="15"/>
  <c r="H11" i="15"/>
  <c r="R21" i="15"/>
  <c r="E26" i="15"/>
  <c r="U36" i="15"/>
  <c r="H41" i="15"/>
  <c r="R51" i="15"/>
  <c r="E56" i="15"/>
  <c r="U66" i="15"/>
  <c r="H71" i="15"/>
  <c r="R81" i="15"/>
  <c r="E86" i="15"/>
  <c r="U96" i="15"/>
  <c r="H101" i="15"/>
  <c r="R111" i="15"/>
  <c r="E116" i="15"/>
  <c r="U126" i="15"/>
  <c r="H131" i="15"/>
  <c r="R141" i="15"/>
  <c r="E146" i="15"/>
  <c r="U156" i="15"/>
  <c r="H165" i="15"/>
  <c r="R175" i="15"/>
  <c r="E180" i="15"/>
  <c r="U190" i="15"/>
  <c r="H195" i="15"/>
  <c r="R205" i="15"/>
  <c r="E210" i="15"/>
  <c r="U220" i="15"/>
  <c r="H225" i="15"/>
  <c r="R235" i="15"/>
  <c r="E240" i="15"/>
  <c r="U250" i="15"/>
  <c r="H255" i="15"/>
  <c r="R265" i="15"/>
  <c r="E270" i="15"/>
  <c r="U280" i="15"/>
  <c r="H285" i="15"/>
  <c r="R295" i="15"/>
  <c r="E300" i="15"/>
  <c r="U310" i="15"/>
  <c r="H319" i="15"/>
  <c r="R329" i="15"/>
  <c r="E334" i="15"/>
  <c r="U344" i="15"/>
  <c r="H349" i="15"/>
  <c r="R359" i="15"/>
  <c r="E364" i="15"/>
  <c r="U374" i="15"/>
  <c r="H379" i="15"/>
  <c r="R389" i="15"/>
  <c r="E394" i="15"/>
  <c r="U404" i="15"/>
  <c r="H409" i="15"/>
  <c r="R419" i="15"/>
  <c r="E424" i="15"/>
  <c r="U434" i="15"/>
  <c r="H439" i="15"/>
  <c r="R449" i="15"/>
  <c r="E454" i="15"/>
  <c r="U464" i="15"/>
  <c r="H473" i="15"/>
  <c r="R483" i="15"/>
  <c r="E488" i="15"/>
  <c r="U498" i="15"/>
  <c r="H503" i="15"/>
  <c r="AA11" i="15"/>
  <c r="N16" i="15"/>
  <c r="X26" i="15"/>
  <c r="K31" i="15"/>
  <c r="AA41" i="15"/>
  <c r="N46" i="15"/>
  <c r="X56" i="15"/>
  <c r="K61" i="15"/>
  <c r="AA71" i="15"/>
  <c r="N76" i="15"/>
  <c r="X86" i="15"/>
  <c r="K91" i="15"/>
  <c r="AA101" i="15"/>
  <c r="N106" i="15"/>
  <c r="X116" i="15"/>
  <c r="K121" i="15"/>
  <c r="AA131" i="15"/>
  <c r="N136" i="15"/>
  <c r="X146" i="15"/>
  <c r="K151" i="15"/>
  <c r="AA165" i="15"/>
  <c r="N170" i="15"/>
  <c r="X180" i="15"/>
  <c r="K185" i="15"/>
  <c r="AA195" i="15"/>
  <c r="N200" i="15"/>
  <c r="X210" i="15"/>
  <c r="K215" i="15"/>
  <c r="AA225" i="15"/>
  <c r="N230" i="15"/>
  <c r="X240" i="15"/>
  <c r="K245" i="15"/>
  <c r="AA255" i="15"/>
  <c r="N260" i="15"/>
  <c r="X270" i="15"/>
  <c r="K275" i="15"/>
  <c r="AA285" i="15"/>
  <c r="N290" i="15"/>
  <c r="X300" i="15"/>
  <c r="K305" i="15"/>
  <c r="AA319" i="15"/>
  <c r="N324" i="15"/>
  <c r="X334" i="15"/>
  <c r="K339" i="15"/>
  <c r="AA349" i="15"/>
  <c r="N354" i="15"/>
  <c r="X364" i="15"/>
  <c r="K369" i="15"/>
  <c r="AA379" i="15"/>
  <c r="N384" i="15"/>
  <c r="X394" i="15"/>
  <c r="K399" i="15"/>
  <c r="AA409" i="15"/>
  <c r="N414" i="15"/>
  <c r="X424" i="15"/>
  <c r="K429" i="15"/>
  <c r="AA439" i="15"/>
  <c r="N444" i="15"/>
  <c r="X454" i="15"/>
  <c r="K459" i="15"/>
  <c r="AA473" i="15"/>
  <c r="N478" i="15"/>
  <c r="X488" i="15"/>
  <c r="K493" i="15"/>
  <c r="AA503" i="15"/>
  <c r="N508" i="15"/>
  <c r="D513" i="15"/>
  <c r="W618" i="15"/>
  <c r="L613" i="15"/>
  <c r="Z603" i="15"/>
  <c r="O598" i="15"/>
  <c r="W588" i="15"/>
  <c r="L583" i="15"/>
  <c r="Z573" i="15"/>
  <c r="O568" i="15"/>
  <c r="W558" i="15"/>
  <c r="L553" i="15"/>
  <c r="Z543" i="15"/>
  <c r="O538" i="15"/>
  <c r="W528" i="15"/>
  <c r="L523" i="15"/>
  <c r="Z513" i="15"/>
  <c r="P618" i="15"/>
  <c r="E613" i="15"/>
  <c r="S603" i="15"/>
  <c r="H598" i="15"/>
  <c r="P588" i="15"/>
  <c r="E583" i="15"/>
  <c r="S573" i="15"/>
  <c r="H568" i="15"/>
  <c r="P558" i="15"/>
  <c r="E553" i="15"/>
  <c r="S543" i="15"/>
  <c r="H538" i="15"/>
  <c r="P528" i="15"/>
  <c r="E523" i="15"/>
  <c r="P613" i="15"/>
  <c r="E608" i="15"/>
  <c r="S598" i="15"/>
  <c r="H593" i="15"/>
  <c r="P583" i="15"/>
  <c r="E578" i="15"/>
  <c r="S568" i="15"/>
  <c r="H563" i="15"/>
  <c r="P553" i="15"/>
  <c r="E548" i="15"/>
  <c r="S538" i="15"/>
  <c r="H533" i="15"/>
  <c r="P523" i="15"/>
  <c r="E518" i="15"/>
  <c r="U613" i="15"/>
  <c r="D608" i="15"/>
  <c r="R598" i="15"/>
  <c r="G593" i="15"/>
  <c r="U583" i="15"/>
  <c r="D578" i="15"/>
  <c r="R568" i="15"/>
  <c r="G563" i="15"/>
  <c r="U553" i="15"/>
  <c r="D548" i="15"/>
  <c r="R538" i="15"/>
  <c r="G533" i="15"/>
  <c r="U523" i="15"/>
  <c r="D518" i="15"/>
  <c r="S618" i="15"/>
  <c r="H613" i="15"/>
  <c r="P603" i="15"/>
  <c r="E598" i="15"/>
  <c r="S588" i="15"/>
  <c r="H583" i="15"/>
  <c r="P573" i="15"/>
  <c r="E568" i="15"/>
  <c r="S558" i="15"/>
  <c r="H553" i="15"/>
  <c r="P543" i="15"/>
  <c r="E538" i="15"/>
  <c r="S528" i="15"/>
  <c r="H523" i="15"/>
  <c r="R618" i="15"/>
  <c r="G613" i="15"/>
  <c r="U603" i="15"/>
  <c r="D598" i="15"/>
  <c r="R588" i="15"/>
  <c r="G583" i="15"/>
  <c r="U573" i="15"/>
  <c r="D568" i="15"/>
  <c r="R558" i="15"/>
  <c r="G553" i="15"/>
  <c r="U543" i="15"/>
  <c r="D538" i="15"/>
  <c r="R528" i="15"/>
  <c r="G523" i="15"/>
  <c r="T21" i="15"/>
  <c r="G26" i="15"/>
  <c r="Q36" i="15"/>
  <c r="D41" i="15"/>
  <c r="T51" i="15"/>
  <c r="G56" i="15"/>
  <c r="Q66" i="15"/>
  <c r="D71" i="15"/>
  <c r="T81" i="15"/>
  <c r="G86" i="15"/>
  <c r="Q96" i="15"/>
  <c r="D101" i="15"/>
  <c r="T111" i="15"/>
  <c r="G116" i="15"/>
  <c r="Q126" i="15"/>
  <c r="D131" i="15"/>
  <c r="T141" i="15"/>
  <c r="G146" i="15"/>
  <c r="Q156" i="15"/>
  <c r="J165" i="15"/>
  <c r="Z175" i="15"/>
  <c r="M180" i="15"/>
  <c r="W190" i="15"/>
  <c r="J195" i="15"/>
  <c r="Z205" i="15"/>
  <c r="M210" i="15"/>
  <c r="W220" i="15"/>
  <c r="J225" i="15"/>
  <c r="Z235" i="15"/>
  <c r="M240" i="15"/>
  <c r="W250" i="15"/>
  <c r="J255" i="15"/>
  <c r="Z265" i="15"/>
  <c r="M270" i="15"/>
  <c r="W280" i="15"/>
  <c r="J285" i="15"/>
  <c r="Z295" i="15"/>
  <c r="M300" i="15"/>
  <c r="W310" i="15"/>
  <c r="P319" i="15"/>
  <c r="I324" i="15"/>
  <c r="S334" i="15"/>
  <c r="F339" i="15"/>
  <c r="P349" i="15"/>
  <c r="I354" i="15"/>
  <c r="S364" i="15"/>
  <c r="F369" i="15"/>
  <c r="P379" i="15"/>
  <c r="I384" i="15"/>
  <c r="S394" i="15"/>
  <c r="F399" i="15"/>
  <c r="P409" i="15"/>
  <c r="I414" i="15"/>
  <c r="S424" i="15"/>
  <c r="F429" i="15"/>
  <c r="P439" i="15"/>
  <c r="I444" i="15"/>
  <c r="S454" i="15"/>
  <c r="F459" i="15"/>
  <c r="J473" i="15"/>
  <c r="Z483" i="15"/>
  <c r="M488" i="15"/>
  <c r="W498" i="15"/>
  <c r="J503" i="15"/>
  <c r="K11" i="15"/>
  <c r="AA21" i="15"/>
  <c r="N26" i="15"/>
  <c r="X36" i="15"/>
  <c r="K41" i="15"/>
  <c r="AA51" i="15"/>
  <c r="N56" i="15"/>
  <c r="X66" i="15"/>
  <c r="K71" i="15"/>
  <c r="AA81" i="15"/>
  <c r="N86" i="15"/>
  <c r="X96" i="15"/>
  <c r="K101" i="15"/>
  <c r="AA111" i="15"/>
  <c r="N116" i="15"/>
  <c r="X126" i="15"/>
  <c r="K131" i="15"/>
  <c r="AA141" i="15"/>
  <c r="N146" i="15"/>
  <c r="X156" i="15"/>
  <c r="K165" i="15"/>
  <c r="AA175" i="15"/>
  <c r="N180" i="15"/>
  <c r="X190" i="15"/>
  <c r="K195" i="15"/>
  <c r="AA205" i="15"/>
  <c r="N210" i="15"/>
  <c r="X220" i="15"/>
  <c r="K225" i="15"/>
  <c r="AA235" i="15"/>
  <c r="N240" i="15"/>
  <c r="X250" i="15"/>
  <c r="K255" i="15"/>
  <c r="AA265" i="15"/>
  <c r="N270" i="15"/>
  <c r="X280" i="15"/>
  <c r="K285" i="15"/>
  <c r="AA295" i="15"/>
  <c r="N300" i="15"/>
  <c r="X310" i="15"/>
  <c r="K319" i="15"/>
  <c r="AA329" i="15"/>
  <c r="N334" i="15"/>
  <c r="X344" i="15"/>
  <c r="K349" i="15"/>
  <c r="AA359" i="15"/>
  <c r="N364" i="15"/>
  <c r="X374" i="15"/>
  <c r="K379" i="15"/>
  <c r="AA389" i="15"/>
  <c r="N394" i="15"/>
  <c r="X404" i="15"/>
  <c r="K409" i="15"/>
  <c r="AA419" i="15"/>
  <c r="N424" i="15"/>
  <c r="X434" i="15"/>
  <c r="K439" i="15"/>
  <c r="AA449" i="15"/>
  <c r="N454" i="15"/>
  <c r="X464" i="15"/>
  <c r="K473" i="15"/>
  <c r="AA483" i="15"/>
  <c r="N488" i="15"/>
  <c r="X498" i="15"/>
  <c r="K503" i="15"/>
  <c r="W16" i="15"/>
  <c r="J21" i="15"/>
  <c r="Z31" i="15"/>
  <c r="M36" i="15"/>
  <c r="N11" i="15"/>
  <c r="X21" i="15"/>
  <c r="K26" i="15"/>
  <c r="AA36" i="15"/>
  <c r="N41" i="15"/>
  <c r="X51" i="15"/>
  <c r="K56" i="15"/>
  <c r="AA66" i="15"/>
  <c r="N71" i="15"/>
  <c r="X81" i="15"/>
  <c r="K86" i="15"/>
  <c r="AA96" i="15"/>
  <c r="N101" i="15"/>
  <c r="X111" i="15"/>
  <c r="K116" i="15"/>
  <c r="AA126" i="15"/>
  <c r="N131" i="15"/>
  <c r="X141" i="15"/>
  <c r="K146" i="15"/>
  <c r="AA156" i="15"/>
  <c r="N165" i="15"/>
  <c r="X175" i="15"/>
  <c r="K180" i="15"/>
  <c r="AA190" i="15"/>
  <c r="N195" i="15"/>
  <c r="X205" i="15"/>
  <c r="K210" i="15"/>
  <c r="AA220" i="15"/>
  <c r="N225" i="15"/>
  <c r="X235" i="15"/>
  <c r="K240" i="15"/>
  <c r="AA250" i="15"/>
  <c r="N255" i="15"/>
  <c r="X265" i="15"/>
  <c r="K270" i="15"/>
  <c r="AA280" i="15"/>
  <c r="N285" i="15"/>
  <c r="X295" i="15"/>
  <c r="K300" i="15"/>
  <c r="AA310" i="15"/>
  <c r="N319" i="15"/>
  <c r="X329" i="15"/>
  <c r="K334" i="15"/>
  <c r="AA344" i="15"/>
  <c r="N349" i="15"/>
  <c r="X359" i="15"/>
  <c r="K364" i="15"/>
  <c r="AA374" i="15"/>
  <c r="N379" i="15"/>
  <c r="X389" i="15"/>
  <c r="K394" i="15"/>
  <c r="AA404" i="15"/>
  <c r="N409" i="15"/>
  <c r="X419" i="15"/>
  <c r="K424" i="15"/>
  <c r="AA434" i="15"/>
  <c r="N439" i="15"/>
  <c r="X449" i="15"/>
  <c r="K454" i="15"/>
  <c r="AA464" i="15"/>
  <c r="N473" i="15"/>
  <c r="X483" i="15"/>
  <c r="K488" i="15"/>
  <c r="AA498" i="15"/>
  <c r="N503" i="15"/>
  <c r="H518" i="15"/>
  <c r="T16" i="15"/>
  <c r="G21" i="15"/>
  <c r="Q31" i="15"/>
  <c r="D36" i="15"/>
  <c r="T46" i="15"/>
  <c r="G51" i="15"/>
  <c r="Q61" i="15"/>
  <c r="D66" i="15"/>
  <c r="T76" i="15"/>
  <c r="G81" i="15"/>
  <c r="Q91" i="15"/>
  <c r="D96" i="15"/>
  <c r="T106" i="15"/>
  <c r="G111" i="15"/>
  <c r="Q121" i="15"/>
  <c r="D126" i="15"/>
  <c r="T136" i="15"/>
  <c r="G141" i="15"/>
  <c r="Q151" i="15"/>
  <c r="D156" i="15"/>
  <c r="T170" i="15"/>
  <c r="G175" i="15"/>
  <c r="Q185" i="15"/>
  <c r="D190" i="15"/>
  <c r="T200" i="15"/>
  <c r="G205" i="15"/>
  <c r="Q215" i="15"/>
  <c r="D220" i="15"/>
  <c r="T230" i="15"/>
  <c r="G235" i="15"/>
  <c r="Q245" i="15"/>
  <c r="D250" i="15"/>
  <c r="T260" i="15"/>
  <c r="G265" i="15"/>
  <c r="Q275" i="15"/>
  <c r="D280" i="15"/>
  <c r="T290" i="15"/>
  <c r="G295" i="15"/>
  <c r="Q305" i="15"/>
  <c r="D310" i="15"/>
  <c r="T324" i="15"/>
  <c r="G329" i="15"/>
  <c r="Q339" i="15"/>
  <c r="D344" i="15"/>
  <c r="T354" i="15"/>
  <c r="G359" i="15"/>
  <c r="Q369" i="15"/>
  <c r="D374" i="15"/>
  <c r="T384" i="15"/>
  <c r="G389" i="15"/>
  <c r="Q399" i="15"/>
  <c r="D404" i="15"/>
  <c r="T414" i="15"/>
  <c r="G419" i="15"/>
  <c r="Q429" i="15"/>
  <c r="D434" i="15"/>
  <c r="T444" i="15"/>
  <c r="G449" i="15"/>
  <c r="Q459" i="15"/>
  <c r="D464" i="15"/>
  <c r="T478" i="15"/>
  <c r="G483" i="15"/>
  <c r="Q493" i="15"/>
  <c r="D498" i="15"/>
  <c r="T508" i="15"/>
  <c r="M513" i="15"/>
  <c r="Q618" i="15"/>
  <c r="F613" i="15"/>
  <c r="T603" i="15"/>
  <c r="I598" i="15"/>
  <c r="Q588" i="15"/>
  <c r="F583" i="15"/>
  <c r="T573" i="15"/>
  <c r="I568" i="15"/>
  <c r="Q558" i="15"/>
  <c r="F553" i="15"/>
  <c r="T543" i="15"/>
  <c r="I538" i="15"/>
  <c r="Q528" i="15"/>
  <c r="F523" i="15"/>
  <c r="T513" i="15"/>
  <c r="J618" i="15"/>
  <c r="X608" i="15"/>
  <c r="M603" i="15"/>
  <c r="AA593" i="15"/>
  <c r="J588" i="15"/>
  <c r="X578" i="15"/>
  <c r="M573" i="15"/>
  <c r="AA563" i="15"/>
  <c r="J558" i="15"/>
  <c r="X548" i="15"/>
  <c r="M543" i="15"/>
  <c r="AA533" i="15"/>
  <c r="J528" i="15"/>
  <c r="AA618" i="15"/>
  <c r="J613" i="15"/>
  <c r="X603" i="15"/>
  <c r="M598" i="15"/>
  <c r="AA588" i="15"/>
  <c r="J583" i="15"/>
  <c r="X573" i="15"/>
  <c r="M568" i="15"/>
  <c r="AA558" i="15"/>
  <c r="J553" i="15"/>
  <c r="X543" i="15"/>
  <c r="M538" i="15"/>
  <c r="AA528" i="15"/>
  <c r="J523" i="15"/>
  <c r="Z618" i="15"/>
  <c r="O613" i="15"/>
  <c r="W603" i="15"/>
  <c r="L598" i="15"/>
  <c r="Z588" i="15"/>
  <c r="O583" i="15"/>
  <c r="W573" i="15"/>
  <c r="L568" i="15"/>
  <c r="Z558" i="15"/>
  <c r="O553" i="15"/>
  <c r="W543" i="15"/>
  <c r="L538" i="15"/>
  <c r="Z528" i="15"/>
  <c r="O523" i="15"/>
  <c r="W513" i="15"/>
  <c r="M618" i="15"/>
  <c r="AA608" i="15"/>
  <c r="J603" i="15"/>
  <c r="X593" i="15"/>
  <c r="M588" i="15"/>
  <c r="AA578" i="15"/>
  <c r="J573" i="15"/>
  <c r="X563" i="15"/>
  <c r="M558" i="15"/>
  <c r="AA548" i="15"/>
  <c r="J543" i="15"/>
  <c r="X533" i="15"/>
  <c r="M528" i="15"/>
  <c r="AA518" i="15"/>
  <c r="L618" i="15"/>
  <c r="Z608" i="15"/>
  <c r="O603" i="15"/>
  <c r="W593" i="15"/>
  <c r="L588" i="15"/>
  <c r="Z578" i="15"/>
  <c r="O573" i="15"/>
  <c r="W563" i="15"/>
  <c r="L558" i="15"/>
  <c r="Z548" i="15"/>
  <c r="O543" i="15"/>
  <c r="W533" i="15"/>
  <c r="L528" i="15"/>
  <c r="J11" i="15"/>
  <c r="Z21" i="15"/>
  <c r="M26" i="15"/>
  <c r="W36" i="15"/>
  <c r="J41" i="15"/>
  <c r="Z51" i="15"/>
  <c r="M56" i="15"/>
  <c r="W66" i="15"/>
  <c r="J71" i="15"/>
  <c r="Z81" i="15"/>
  <c r="M86" i="15"/>
  <c r="W96" i="15"/>
  <c r="J101" i="15"/>
  <c r="Z111" i="15"/>
  <c r="M116" i="15"/>
  <c r="W126" i="15"/>
  <c r="J131" i="15"/>
  <c r="Z141" i="15"/>
  <c r="M146" i="15"/>
  <c r="W156" i="15"/>
  <c r="P165" i="15"/>
  <c r="I170" i="15"/>
  <c r="S180" i="15"/>
  <c r="F185" i="15"/>
  <c r="P195" i="15"/>
  <c r="I200" i="15"/>
  <c r="S210" i="15"/>
  <c r="F215" i="15"/>
  <c r="P225" i="15"/>
  <c r="I230" i="15"/>
  <c r="S240" i="15"/>
  <c r="F245" i="15"/>
  <c r="P255" i="15"/>
  <c r="I260" i="15"/>
  <c r="S270" i="15"/>
  <c r="F275" i="15"/>
  <c r="P285" i="15"/>
  <c r="I290" i="15"/>
  <c r="S300" i="15"/>
  <c r="F305" i="15"/>
  <c r="V319" i="15"/>
  <c r="O324" i="15"/>
  <c r="Y334" i="15"/>
  <c r="L339" i="15"/>
  <c r="V349" i="15"/>
  <c r="O354" i="15"/>
  <c r="Y364" i="15"/>
  <c r="L369" i="15"/>
  <c r="V379" i="15"/>
  <c r="O384" i="15"/>
  <c r="Y394" i="15"/>
  <c r="L399" i="15"/>
  <c r="V409" i="15"/>
  <c r="O414" i="15"/>
  <c r="Y424" i="15"/>
  <c r="L429" i="15"/>
  <c r="V439" i="15"/>
  <c r="O444" i="15"/>
  <c r="Y454" i="15"/>
  <c r="L459" i="15"/>
  <c r="P473" i="15"/>
  <c r="I478" i="15"/>
  <c r="S488" i="15"/>
  <c r="F493" i="15"/>
  <c r="P503" i="15"/>
  <c r="I508" i="15"/>
  <c r="F513" i="15"/>
  <c r="Q11" i="15"/>
  <c r="D16" i="15"/>
  <c r="T26" i="15"/>
  <c r="G31" i="15"/>
  <c r="Q41" i="15"/>
  <c r="D46" i="15"/>
  <c r="T56" i="15"/>
  <c r="G61" i="15"/>
  <c r="Q71" i="15"/>
  <c r="D76" i="15"/>
  <c r="T86" i="15"/>
  <c r="G91" i="15"/>
  <c r="Q101" i="15"/>
  <c r="D106" i="15"/>
  <c r="T116" i="15"/>
  <c r="G121" i="15"/>
  <c r="Q131" i="15"/>
  <c r="D136" i="15"/>
  <c r="T146" i="15"/>
  <c r="G151" i="15"/>
  <c r="Q165" i="15"/>
  <c r="D170" i="15"/>
  <c r="T180" i="15"/>
  <c r="G185" i="15"/>
  <c r="Q195" i="15"/>
  <c r="D200" i="15"/>
  <c r="T210" i="15"/>
  <c r="G215" i="15"/>
  <c r="Q225" i="15"/>
  <c r="D230" i="15"/>
  <c r="T240" i="15"/>
  <c r="G245" i="15"/>
  <c r="Q255" i="15"/>
  <c r="D260" i="15"/>
  <c r="T270" i="15"/>
  <c r="G275" i="15"/>
  <c r="Q285" i="15"/>
  <c r="D290" i="15"/>
  <c r="T300" i="15"/>
  <c r="G305" i="15"/>
  <c r="Q319" i="15"/>
  <c r="D324" i="15"/>
  <c r="T334" i="15"/>
  <c r="G339" i="15"/>
  <c r="Q349" i="15"/>
  <c r="D354" i="15"/>
  <c r="T364" i="15"/>
  <c r="G369" i="15"/>
  <c r="Q379" i="15"/>
  <c r="D384" i="15"/>
  <c r="T394" i="15"/>
  <c r="G399" i="15"/>
  <c r="Q409" i="15"/>
  <c r="D414" i="15"/>
  <c r="T424" i="15"/>
  <c r="G429" i="15"/>
  <c r="Q439" i="15"/>
  <c r="D444" i="15"/>
  <c r="T454" i="15"/>
  <c r="G459" i="15"/>
  <c r="Q473" i="15"/>
  <c r="D478" i="15"/>
  <c r="T488" i="15"/>
  <c r="G493" i="15"/>
  <c r="Q503" i="15"/>
  <c r="D508" i="15"/>
  <c r="R518" i="15"/>
  <c r="F11" i="15"/>
  <c r="P21" i="15"/>
  <c r="I26" i="15"/>
  <c r="S36" i="15"/>
  <c r="F41" i="15"/>
  <c r="P51" i="15"/>
  <c r="I56" i="15"/>
  <c r="S66" i="15"/>
  <c r="F71" i="15"/>
  <c r="T11" i="15"/>
  <c r="G16" i="15"/>
  <c r="Q26" i="15"/>
  <c r="D31" i="15"/>
  <c r="T41" i="15"/>
  <c r="G46" i="15"/>
  <c r="Q56" i="15"/>
  <c r="D61" i="15"/>
  <c r="T71" i="15"/>
  <c r="G76" i="15"/>
  <c r="Q86" i="15"/>
  <c r="D91" i="15"/>
  <c r="T101" i="15"/>
  <c r="G106" i="15"/>
  <c r="Q116" i="15"/>
  <c r="D121" i="15"/>
  <c r="T131" i="15"/>
  <c r="G136" i="15"/>
  <c r="Q146" i="15"/>
  <c r="D151" i="15"/>
  <c r="T165" i="15"/>
  <c r="G170" i="15"/>
  <c r="Q180" i="15"/>
  <c r="D185" i="15"/>
  <c r="T195" i="15"/>
  <c r="G200" i="15"/>
  <c r="Q210" i="15"/>
  <c r="D215" i="15"/>
  <c r="T225" i="15"/>
  <c r="G230" i="15"/>
  <c r="Q240" i="15"/>
  <c r="D245" i="15"/>
  <c r="T255" i="15"/>
  <c r="G260" i="15"/>
  <c r="Q270" i="15"/>
  <c r="D275" i="15"/>
  <c r="T285" i="15"/>
  <c r="G290" i="15"/>
  <c r="Q300" i="15"/>
  <c r="D305" i="15"/>
  <c r="T319" i="15"/>
  <c r="G324" i="15"/>
  <c r="Q334" i="15"/>
  <c r="D339" i="15"/>
  <c r="T349" i="15"/>
  <c r="G354" i="15"/>
  <c r="Q364" i="15"/>
  <c r="D369" i="15"/>
  <c r="T379" i="15"/>
  <c r="G384" i="15"/>
  <c r="Q394" i="15"/>
  <c r="D399" i="15"/>
  <c r="T409" i="15"/>
  <c r="G414" i="15"/>
  <c r="Q424" i="15"/>
  <c r="D429" i="15"/>
  <c r="T439" i="15"/>
  <c r="G444" i="15"/>
  <c r="Q454" i="15"/>
  <c r="D459" i="15"/>
  <c r="T473" i="15"/>
  <c r="G478" i="15"/>
  <c r="Q488" i="15"/>
  <c r="D493" i="15"/>
  <c r="T503" i="15"/>
  <c r="G508" i="15"/>
  <c r="Z518" i="15"/>
  <c r="Z16" i="15"/>
  <c r="M21" i="15"/>
  <c r="W31" i="15"/>
  <c r="J36" i="15"/>
  <c r="Z46" i="15"/>
  <c r="M51" i="15"/>
  <c r="W61" i="15"/>
  <c r="J66" i="15"/>
  <c r="Z76" i="15"/>
  <c r="M81" i="15"/>
  <c r="W91" i="15"/>
  <c r="J96" i="15"/>
  <c r="Z106" i="15"/>
  <c r="M111" i="15"/>
  <c r="W121" i="15"/>
  <c r="J126" i="15"/>
  <c r="Z136" i="15"/>
  <c r="M141" i="15"/>
  <c r="W151" i="15"/>
  <c r="J156" i="15"/>
  <c r="Z170" i="15"/>
  <c r="M175" i="15"/>
  <c r="W185" i="15"/>
  <c r="J190" i="15"/>
  <c r="Z200" i="15"/>
  <c r="M205" i="15"/>
  <c r="W215" i="15"/>
  <c r="J220" i="15"/>
  <c r="Z230" i="15"/>
  <c r="M235" i="15"/>
  <c r="W245" i="15"/>
  <c r="J250" i="15"/>
  <c r="Z260" i="15"/>
  <c r="M265" i="15"/>
  <c r="W275" i="15"/>
  <c r="J280" i="15"/>
  <c r="Z290" i="15"/>
  <c r="M295" i="15"/>
  <c r="W305" i="15"/>
  <c r="J310" i="15"/>
  <c r="Z324" i="15"/>
  <c r="M329" i="15"/>
  <c r="W339" i="15"/>
  <c r="J344" i="15"/>
  <c r="Z354" i="15"/>
  <c r="M359" i="15"/>
  <c r="W369" i="15"/>
  <c r="J374" i="15"/>
  <c r="Z384" i="15"/>
  <c r="M389" i="15"/>
  <c r="W399" i="15"/>
  <c r="J404" i="15"/>
  <c r="Z414" i="15"/>
  <c r="M419" i="15"/>
  <c r="W429" i="15"/>
  <c r="J434" i="15"/>
  <c r="Z444" i="15"/>
  <c r="M449" i="15"/>
  <c r="W459" i="15"/>
  <c r="J464" i="15"/>
  <c r="Z478" i="15"/>
  <c r="M483" i="15"/>
  <c r="W493" i="15"/>
  <c r="J498" i="15"/>
  <c r="Z508" i="15"/>
  <c r="V513" i="15"/>
  <c r="K618" i="15"/>
  <c r="Y608" i="15"/>
  <c r="N603" i="15"/>
  <c r="V593" i="15"/>
  <c r="K588" i="15"/>
  <c r="Y578" i="15"/>
  <c r="N573" i="15"/>
  <c r="V563" i="15"/>
  <c r="K558" i="15"/>
  <c r="Y548" i="15"/>
  <c r="N543" i="15"/>
  <c r="V533" i="15"/>
  <c r="K528" i="15"/>
  <c r="Y518" i="15"/>
  <c r="N513" i="15"/>
  <c r="D618" i="15"/>
  <c r="R608" i="15"/>
  <c r="G603" i="15"/>
  <c r="U593" i="15"/>
  <c r="D588" i="15"/>
  <c r="R578" i="15"/>
  <c r="G573" i="15"/>
  <c r="U563" i="15"/>
  <c r="D558" i="15"/>
  <c r="R548" i="15"/>
  <c r="G543" i="15"/>
  <c r="U533" i="15"/>
  <c r="D528" i="15"/>
  <c r="U618" i="15"/>
  <c r="D613" i="15"/>
  <c r="R603" i="15"/>
  <c r="G598" i="15"/>
  <c r="U588" i="15"/>
  <c r="D583" i="15"/>
  <c r="R573" i="15"/>
  <c r="G568" i="15"/>
  <c r="U558" i="15"/>
  <c r="D553" i="15"/>
  <c r="R543" i="15"/>
  <c r="G538" i="15"/>
  <c r="U528" i="15"/>
  <c r="D523" i="15"/>
  <c r="T618" i="15"/>
  <c r="I613" i="15"/>
  <c r="Q603" i="15"/>
  <c r="F598" i="15"/>
  <c r="T588" i="15"/>
  <c r="I583" i="15"/>
  <c r="Q573" i="15"/>
  <c r="F568" i="15"/>
  <c r="T558" i="15"/>
  <c r="I553" i="15"/>
  <c r="Q543" i="15"/>
  <c r="F538" i="15"/>
  <c r="T528" i="15"/>
  <c r="I523" i="15"/>
  <c r="Q513" i="15"/>
  <c r="G618" i="15"/>
  <c r="U608" i="15"/>
  <c r="D603" i="15"/>
  <c r="R593" i="15"/>
  <c r="G588" i="15"/>
  <c r="U578" i="15"/>
  <c r="D573" i="15"/>
  <c r="R563" i="15"/>
  <c r="G558" i="15"/>
  <c r="U548" i="15"/>
  <c r="D543" i="15"/>
  <c r="R533" i="15"/>
  <c r="G528" i="15"/>
  <c r="U518" i="15"/>
  <c r="F618" i="15"/>
  <c r="T608" i="15"/>
  <c r="I603" i="15"/>
  <c r="Q593" i="15"/>
  <c r="F588" i="15"/>
  <c r="T578" i="15"/>
  <c r="I573" i="15"/>
  <c r="Q563" i="15"/>
  <c r="F558" i="15"/>
  <c r="T548" i="15"/>
  <c r="I543" i="15"/>
  <c r="Q533" i="15"/>
  <c r="F528" i="15"/>
  <c r="P11" i="15"/>
  <c r="I16" i="15"/>
  <c r="S26" i="15"/>
  <c r="F31" i="15"/>
  <c r="P41" i="15"/>
  <c r="I46" i="15"/>
  <c r="S56" i="15"/>
  <c r="F61" i="15"/>
  <c r="P71" i="15"/>
  <c r="I76" i="15"/>
  <c r="S86" i="15"/>
  <c r="F91" i="15"/>
  <c r="P101" i="15"/>
  <c r="I106" i="15"/>
  <c r="S116" i="15"/>
  <c r="F121" i="15"/>
  <c r="P131" i="15"/>
  <c r="I136" i="15"/>
  <c r="S146" i="15"/>
  <c r="F151" i="15"/>
  <c r="V165" i="15"/>
  <c r="O170" i="15"/>
  <c r="Y180" i="15"/>
  <c r="L185" i="15"/>
  <c r="V195" i="15"/>
  <c r="O200" i="15"/>
  <c r="Y210" i="15"/>
  <c r="L215" i="15"/>
  <c r="V225" i="15"/>
  <c r="O230" i="15"/>
  <c r="Y240" i="15"/>
  <c r="L245" i="15"/>
  <c r="V255" i="15"/>
  <c r="O260" i="15"/>
  <c r="Y270" i="15"/>
  <c r="L275" i="15"/>
  <c r="V285" i="15"/>
  <c r="O290" i="15"/>
  <c r="Y300" i="15"/>
  <c r="L305" i="15"/>
  <c r="U324" i="15"/>
  <c r="H329" i="15"/>
  <c r="R339" i="15"/>
  <c r="E344" i="15"/>
  <c r="U354" i="15"/>
  <c r="H359" i="15"/>
  <c r="R369" i="15"/>
  <c r="E374" i="15"/>
  <c r="U384" i="15"/>
  <c r="H389" i="15"/>
  <c r="R399" i="15"/>
  <c r="E404" i="15"/>
  <c r="U414" i="15"/>
  <c r="H419" i="15"/>
  <c r="R429" i="15"/>
  <c r="E434" i="15"/>
  <c r="U444" i="15"/>
  <c r="H449" i="15"/>
  <c r="R459" i="15"/>
  <c r="E464" i="15"/>
  <c r="V473" i="15"/>
  <c r="O478" i="15"/>
  <c r="Y488" i="15"/>
  <c r="L493" i="15"/>
  <c r="V503" i="15"/>
  <c r="O508" i="15"/>
  <c r="O513" i="15"/>
  <c r="W11" i="15"/>
  <c r="J16" i="15"/>
  <c r="Z26" i="15"/>
  <c r="M31" i="15"/>
  <c r="W41" i="15"/>
  <c r="J46" i="15"/>
  <c r="Z56" i="15"/>
  <c r="M61" i="15"/>
  <c r="W71" i="15"/>
  <c r="J76" i="15"/>
  <c r="Z86" i="15"/>
  <c r="M91" i="15"/>
  <c r="W101" i="15"/>
  <c r="J106" i="15"/>
  <c r="Z116" i="15"/>
  <c r="M121" i="15"/>
  <c r="W131" i="15"/>
  <c r="J136" i="15"/>
  <c r="Z146" i="15"/>
  <c r="M151" i="15"/>
  <c r="W165" i="15"/>
  <c r="J170" i="15"/>
  <c r="Z180" i="15"/>
  <c r="M185" i="15"/>
  <c r="W195" i="15"/>
  <c r="J200" i="15"/>
  <c r="Z210" i="15"/>
  <c r="M215" i="15"/>
  <c r="W225" i="15"/>
  <c r="J230" i="15"/>
  <c r="Z240" i="15"/>
  <c r="M245" i="15"/>
  <c r="W255" i="15"/>
  <c r="J260" i="15"/>
  <c r="Z270" i="15"/>
  <c r="M275" i="15"/>
  <c r="W285" i="15"/>
  <c r="J290" i="15"/>
  <c r="Z300" i="15"/>
  <c r="M305" i="15"/>
  <c r="W319" i="15"/>
  <c r="J324" i="15"/>
  <c r="Z334" i="15"/>
  <c r="M339" i="15"/>
  <c r="W349" i="15"/>
  <c r="J354" i="15"/>
  <c r="Z364" i="15"/>
  <c r="M369" i="15"/>
  <c r="W379" i="15"/>
  <c r="J384" i="15"/>
  <c r="Z394" i="15"/>
  <c r="M399" i="15"/>
  <c r="W409" i="15"/>
  <c r="J414" i="15"/>
  <c r="Z424" i="15"/>
  <c r="M429" i="15"/>
  <c r="W439" i="15"/>
  <c r="J444" i="15"/>
  <c r="Z454" i="15"/>
  <c r="M459" i="15"/>
  <c r="W473" i="15"/>
  <c r="J478" i="15"/>
  <c r="Z488" i="15"/>
  <c r="M493" i="15"/>
  <c r="W503" i="15"/>
  <c r="J508" i="15"/>
  <c r="G513" i="15"/>
  <c r="L11" i="15"/>
  <c r="V21" i="15"/>
  <c r="Z11" i="15"/>
  <c r="M16" i="15"/>
  <c r="W26" i="15"/>
  <c r="J31" i="15"/>
  <c r="Z41" i="15"/>
  <c r="M46" i="15"/>
  <c r="W56" i="15"/>
  <c r="J61" i="15"/>
  <c r="Z71" i="15"/>
  <c r="M76" i="15"/>
  <c r="W86" i="15"/>
  <c r="J91" i="15"/>
  <c r="Z101" i="15"/>
  <c r="M106" i="15"/>
  <c r="W116" i="15"/>
  <c r="J121" i="15"/>
  <c r="Z131" i="15"/>
  <c r="M136" i="15"/>
  <c r="W146" i="15"/>
  <c r="J151" i="15"/>
  <c r="Z165" i="15"/>
  <c r="M170" i="15"/>
  <c r="W180" i="15"/>
  <c r="J185" i="15"/>
  <c r="Z195" i="15"/>
  <c r="M200" i="15"/>
  <c r="W210" i="15"/>
  <c r="J215" i="15"/>
  <c r="Z225" i="15"/>
  <c r="M230" i="15"/>
  <c r="W240" i="15"/>
  <c r="J245" i="15"/>
  <c r="Z255" i="15"/>
  <c r="M260" i="15"/>
  <c r="W270" i="15"/>
  <c r="J275" i="15"/>
  <c r="Z285" i="15"/>
  <c r="M290" i="15"/>
  <c r="W300" i="15"/>
  <c r="J305" i="15"/>
  <c r="Z319" i="15"/>
  <c r="M324" i="15"/>
  <c r="W334" i="15"/>
  <c r="J339" i="15"/>
  <c r="Z349" i="15"/>
  <c r="M354" i="15"/>
  <c r="W364" i="15"/>
  <c r="J369" i="15"/>
  <c r="Z379" i="15"/>
  <c r="M384" i="15"/>
  <c r="W394" i="15"/>
  <c r="J399" i="15"/>
  <c r="Z409" i="15"/>
  <c r="M414" i="15"/>
  <c r="W424" i="15"/>
  <c r="J429" i="15"/>
  <c r="Z439" i="15"/>
  <c r="M444" i="15"/>
  <c r="W454" i="15"/>
  <c r="J459" i="15"/>
  <c r="Z473" i="15"/>
  <c r="M478" i="15"/>
  <c r="W488" i="15"/>
  <c r="J493" i="15"/>
  <c r="Z503" i="15"/>
  <c r="M508" i="15"/>
  <c r="I11" i="15"/>
  <c r="S21" i="15"/>
  <c r="F26" i="15"/>
  <c r="P36" i="15"/>
  <c r="I41" i="15"/>
  <c r="S51" i="15"/>
  <c r="F56" i="15"/>
  <c r="P66" i="15"/>
  <c r="I71" i="15"/>
  <c r="S81" i="15"/>
  <c r="F86" i="15"/>
  <c r="P96" i="15"/>
  <c r="I101" i="15"/>
  <c r="S111" i="15"/>
  <c r="F116" i="15"/>
  <c r="P126" i="15"/>
  <c r="I131" i="15"/>
  <c r="S141" i="15"/>
  <c r="F146" i="15"/>
  <c r="P156" i="15"/>
  <c r="I165" i="15"/>
  <c r="S175" i="15"/>
  <c r="F180" i="15"/>
  <c r="P190" i="15"/>
  <c r="I195" i="15"/>
  <c r="S205" i="15"/>
  <c r="F210" i="15"/>
  <c r="P220" i="15"/>
  <c r="I225" i="15"/>
  <c r="S235" i="15"/>
  <c r="F240" i="15"/>
  <c r="P250" i="15"/>
  <c r="I255" i="15"/>
  <c r="S265" i="15"/>
  <c r="F270" i="15"/>
  <c r="P280" i="15"/>
  <c r="I285" i="15"/>
  <c r="S295" i="15"/>
  <c r="F300" i="15"/>
  <c r="P310" i="15"/>
  <c r="I319" i="15"/>
  <c r="S329" i="15"/>
  <c r="F334" i="15"/>
  <c r="P344" i="15"/>
  <c r="I349" i="15"/>
  <c r="S359" i="15"/>
  <c r="F364" i="15"/>
  <c r="P374" i="15"/>
  <c r="I379" i="15"/>
  <c r="S389" i="15"/>
  <c r="F394" i="15"/>
  <c r="P404" i="15"/>
  <c r="I409" i="15"/>
  <c r="S419" i="15"/>
  <c r="F424" i="15"/>
  <c r="P434" i="15"/>
  <c r="I439" i="15"/>
  <c r="S449" i="15"/>
  <c r="F454" i="15"/>
  <c r="P464" i="15"/>
  <c r="I473" i="15"/>
  <c r="S483" i="15"/>
  <c r="F488" i="15"/>
  <c r="P498" i="15"/>
  <c r="I503" i="15"/>
  <c r="E618" i="15"/>
  <c r="S608" i="15"/>
  <c r="H603" i="15"/>
  <c r="P593" i="15"/>
  <c r="E588" i="15"/>
  <c r="S578" i="15"/>
  <c r="H573" i="15"/>
  <c r="P563" i="15"/>
  <c r="E558" i="15"/>
  <c r="S548" i="15"/>
  <c r="H543" i="15"/>
  <c r="P533" i="15"/>
  <c r="E528" i="15"/>
  <c r="S518" i="15"/>
  <c r="H513" i="15"/>
  <c r="W613" i="15"/>
  <c r="L608" i="15"/>
  <c r="Z598" i="15"/>
  <c r="O593" i="15"/>
  <c r="W583" i="15"/>
  <c r="L578" i="15"/>
  <c r="Z568" i="15"/>
  <c r="O563" i="15"/>
  <c r="W553" i="15"/>
  <c r="L548" i="15"/>
  <c r="Z538" i="15"/>
  <c r="O533" i="15"/>
  <c r="W523" i="15"/>
  <c r="O618" i="15"/>
  <c r="W608" i="15"/>
  <c r="L603" i="15"/>
  <c r="Z593" i="15"/>
  <c r="O588" i="15"/>
  <c r="W578" i="15"/>
  <c r="L573" i="15"/>
  <c r="Z563" i="15"/>
  <c r="O558" i="15"/>
  <c r="W548" i="15"/>
  <c r="L543" i="15"/>
  <c r="Z533" i="15"/>
  <c r="O528" i="15"/>
  <c r="W518" i="15"/>
  <c r="N618" i="15"/>
  <c r="V608" i="15"/>
  <c r="K603" i="15"/>
  <c r="Y593" i="15"/>
  <c r="N588" i="15"/>
  <c r="V578" i="15"/>
  <c r="K573" i="15"/>
  <c r="Y563" i="15"/>
  <c r="N558" i="15"/>
  <c r="V548" i="15"/>
  <c r="K543" i="15"/>
  <c r="Y533" i="15"/>
  <c r="N528" i="15"/>
  <c r="V518" i="15"/>
  <c r="K513" i="15"/>
  <c r="Z613" i="15"/>
  <c r="O608" i="15"/>
  <c r="W598" i="15"/>
  <c r="L593" i="15"/>
  <c r="Z583" i="15"/>
  <c r="O578" i="15"/>
  <c r="W568" i="15"/>
  <c r="L563" i="15"/>
  <c r="Z553" i="15"/>
  <c r="O548" i="15"/>
  <c r="W538" i="15"/>
  <c r="L533" i="15"/>
  <c r="Z523" i="15"/>
  <c r="O518" i="15"/>
  <c r="Y613" i="15"/>
  <c r="N608" i="15"/>
  <c r="V598" i="15"/>
  <c r="K593" i="15"/>
  <c r="Y583" i="15"/>
  <c r="N578" i="15"/>
  <c r="V568" i="15"/>
  <c r="K563" i="15"/>
  <c r="Y553" i="15"/>
  <c r="N548" i="15"/>
  <c r="V538" i="15"/>
  <c r="K533" i="15"/>
  <c r="Y523" i="15"/>
  <c r="V11" i="15"/>
  <c r="O16" i="15"/>
  <c r="Y26" i="15"/>
  <c r="L31" i="15"/>
  <c r="V41" i="15"/>
  <c r="O46" i="15"/>
  <c r="Y56" i="15"/>
  <c r="L61" i="15"/>
  <c r="V71" i="15"/>
  <c r="O76" i="15"/>
  <c r="Y86" i="15"/>
  <c r="L91" i="15"/>
  <c r="V101" i="15"/>
  <c r="O106" i="15"/>
  <c r="Y116" i="15"/>
  <c r="L121" i="15"/>
  <c r="V131" i="15"/>
  <c r="O136" i="15"/>
  <c r="Y146" i="15"/>
  <c r="L151" i="15"/>
  <c r="U170" i="15"/>
  <c r="H175" i="15"/>
  <c r="R185" i="15"/>
  <c r="E190" i="15"/>
  <c r="U200" i="15"/>
  <c r="H205" i="15"/>
  <c r="R215" i="15"/>
  <c r="E220" i="15"/>
  <c r="U230" i="15"/>
  <c r="H235" i="15"/>
  <c r="R245" i="15"/>
  <c r="E250" i="15"/>
  <c r="U260" i="15"/>
  <c r="H265" i="15"/>
  <c r="R275" i="15"/>
  <c r="E280" i="15"/>
  <c r="U290" i="15"/>
  <c r="H295" i="15"/>
  <c r="R305" i="15"/>
  <c r="E310" i="15"/>
  <c r="AA324" i="15"/>
  <c r="N329" i="15"/>
  <c r="X339" i="15"/>
  <c r="K344" i="15"/>
  <c r="AA354" i="15"/>
  <c r="N359" i="15"/>
  <c r="X369" i="15"/>
  <c r="K374" i="15"/>
  <c r="AA384" i="15"/>
  <c r="N389" i="15"/>
  <c r="X399" i="15"/>
  <c r="K404" i="15"/>
  <c r="AA414" i="15"/>
  <c r="N419" i="15"/>
  <c r="X429" i="15"/>
  <c r="K434" i="15"/>
  <c r="AA444" i="15"/>
  <c r="N449" i="15"/>
  <c r="X459" i="15"/>
  <c r="K464" i="15"/>
  <c r="U478" i="15"/>
  <c r="H483" i="15"/>
  <c r="R493" i="15"/>
  <c r="E498" i="15"/>
  <c r="U508" i="15"/>
  <c r="X513" i="15"/>
  <c r="P16" i="15"/>
  <c r="I21" i="15"/>
  <c r="S31" i="15"/>
  <c r="F36" i="15"/>
  <c r="P46" i="15"/>
  <c r="I51" i="15"/>
  <c r="S61" i="15"/>
  <c r="F66" i="15"/>
  <c r="P76" i="15"/>
  <c r="I81" i="15"/>
  <c r="S91" i="15"/>
  <c r="F96" i="15"/>
  <c r="P106" i="15"/>
  <c r="I111" i="15"/>
  <c r="S121" i="15"/>
  <c r="F126" i="15"/>
  <c r="P136" i="15"/>
  <c r="I141" i="15"/>
  <c r="S151" i="15"/>
  <c r="F156" i="15"/>
  <c r="P170" i="15"/>
  <c r="I175" i="15"/>
  <c r="S185" i="15"/>
  <c r="F190" i="15"/>
  <c r="P200" i="15"/>
  <c r="I205" i="15"/>
  <c r="S215" i="15"/>
  <c r="F220" i="15"/>
  <c r="P230" i="15"/>
  <c r="I235" i="15"/>
  <c r="S245" i="15"/>
  <c r="F250" i="15"/>
  <c r="P260" i="15"/>
  <c r="I265" i="15"/>
  <c r="S275" i="15"/>
  <c r="F280" i="15"/>
  <c r="P290" i="15"/>
  <c r="I295" i="15"/>
  <c r="S305" i="15"/>
  <c r="F310" i="15"/>
  <c r="P324" i="15"/>
  <c r="I329" i="15"/>
  <c r="S339" i="15"/>
  <c r="F344" i="15"/>
  <c r="P354" i="15"/>
  <c r="I359" i="15"/>
  <c r="S369" i="15"/>
  <c r="F374" i="15"/>
  <c r="P384" i="15"/>
  <c r="I389" i="15"/>
  <c r="S399" i="15"/>
  <c r="F404" i="15"/>
  <c r="P414" i="15"/>
  <c r="I419" i="15"/>
  <c r="S429" i="15"/>
  <c r="F434" i="15"/>
  <c r="P444" i="15"/>
  <c r="I449" i="15"/>
  <c r="S459" i="15"/>
  <c r="F464" i="15"/>
  <c r="P478" i="15"/>
  <c r="I483" i="15"/>
  <c r="S493" i="15"/>
  <c r="F498" i="15"/>
  <c r="P508" i="15"/>
  <c r="S16" i="15"/>
  <c r="F21" i="15"/>
  <c r="P31" i="15"/>
  <c r="I36" i="15"/>
  <c r="S46" i="15"/>
  <c r="F51" i="15"/>
  <c r="P61" i="15"/>
  <c r="I66" i="15"/>
  <c r="S76" i="15"/>
  <c r="F81" i="15"/>
  <c r="P91" i="15"/>
  <c r="I96" i="15"/>
  <c r="S106" i="15"/>
  <c r="F111" i="15"/>
  <c r="P121" i="15"/>
  <c r="I126" i="15"/>
  <c r="S136" i="15"/>
  <c r="F141" i="15"/>
  <c r="P151" i="15"/>
  <c r="I156" i="15"/>
  <c r="S170" i="15"/>
  <c r="F175" i="15"/>
  <c r="P185" i="15"/>
  <c r="I190" i="15"/>
  <c r="S200" i="15"/>
  <c r="F205" i="15"/>
  <c r="P215" i="15"/>
  <c r="I220" i="15"/>
  <c r="S230" i="15"/>
  <c r="F235" i="15"/>
  <c r="P245" i="15"/>
  <c r="I250" i="15"/>
  <c r="S260" i="15"/>
  <c r="F265" i="15"/>
  <c r="P275" i="15"/>
  <c r="I280" i="15"/>
  <c r="S290" i="15"/>
  <c r="F295" i="15"/>
  <c r="P305" i="15"/>
  <c r="I310" i="15"/>
  <c r="S324" i="15"/>
  <c r="F329" i="15"/>
  <c r="P339" i="15"/>
  <c r="I344" i="15"/>
  <c r="S354" i="15"/>
  <c r="F359" i="15"/>
  <c r="P369" i="15"/>
  <c r="I374" i="15"/>
  <c r="S384" i="15"/>
  <c r="F389" i="15"/>
  <c r="P399" i="15"/>
  <c r="I404" i="15"/>
  <c r="S414" i="15"/>
  <c r="F419" i="15"/>
  <c r="P429" i="15"/>
  <c r="I434" i="15"/>
  <c r="S444" i="15"/>
  <c r="F449" i="15"/>
  <c r="P459" i="15"/>
  <c r="I464" i="15"/>
  <c r="S478" i="15"/>
  <c r="F483" i="15"/>
  <c r="P493" i="15"/>
  <c r="I498" i="15"/>
  <c r="S508" i="15"/>
  <c r="L513" i="15"/>
  <c r="O11" i="15"/>
  <c r="Y21" i="15"/>
  <c r="L26" i="15"/>
  <c r="V36" i="15"/>
  <c r="O41" i="15"/>
  <c r="Y51" i="15"/>
  <c r="L56" i="15"/>
  <c r="V66" i="15"/>
  <c r="O71" i="15"/>
  <c r="Y81" i="15"/>
  <c r="L86" i="15"/>
  <c r="V96" i="15"/>
  <c r="O101" i="15"/>
  <c r="Y111" i="15"/>
  <c r="L116" i="15"/>
  <c r="V126" i="15"/>
  <c r="O131" i="15"/>
  <c r="Y141" i="15"/>
  <c r="L146" i="15"/>
  <c r="V156" i="15"/>
  <c r="O165" i="15"/>
  <c r="Y175" i="15"/>
  <c r="L180" i="15"/>
  <c r="V190" i="15"/>
  <c r="O195" i="15"/>
  <c r="Y205" i="15"/>
  <c r="L210" i="15"/>
  <c r="V220" i="15"/>
  <c r="O225" i="15"/>
  <c r="Y235" i="15"/>
  <c r="L240" i="15"/>
  <c r="V250" i="15"/>
  <c r="O255" i="15"/>
  <c r="Y265" i="15"/>
  <c r="L270" i="15"/>
  <c r="V280" i="15"/>
  <c r="O285" i="15"/>
  <c r="Y295" i="15"/>
  <c r="L300" i="15"/>
  <c r="V310" i="15"/>
  <c r="O319" i="15"/>
  <c r="Y329" i="15"/>
  <c r="L334" i="15"/>
  <c r="V344" i="15"/>
  <c r="O349" i="15"/>
  <c r="Y359" i="15"/>
  <c r="L364" i="15"/>
  <c r="V374" i="15"/>
  <c r="O379" i="15"/>
  <c r="Y389" i="15"/>
  <c r="L394" i="15"/>
  <c r="V404" i="15"/>
  <c r="O409" i="15"/>
  <c r="Y419" i="15"/>
  <c r="L424" i="15"/>
  <c r="V434" i="15"/>
  <c r="O439" i="15"/>
  <c r="Y449" i="15"/>
  <c r="L454" i="15"/>
  <c r="V464" i="15"/>
  <c r="O473" i="15"/>
  <c r="Y483" i="15"/>
  <c r="L488" i="15"/>
  <c r="V498" i="15"/>
  <c r="O503" i="15"/>
  <c r="X613" i="15"/>
  <c r="M608" i="15"/>
  <c r="AA598" i="15"/>
  <c r="J593" i="15"/>
  <c r="X583" i="15"/>
  <c r="M578" i="15"/>
  <c r="AA568" i="15"/>
  <c r="J563" i="15"/>
  <c r="X553" i="15"/>
  <c r="M548" i="15"/>
  <c r="AA538" i="15"/>
  <c r="J533" i="15"/>
  <c r="X523" i="15"/>
  <c r="M518" i="15"/>
  <c r="AA508" i="15"/>
  <c r="Q613" i="15"/>
  <c r="F608" i="15"/>
  <c r="T598" i="15"/>
  <c r="I593" i="15"/>
  <c r="Q583" i="15"/>
  <c r="F578" i="15"/>
  <c r="T568" i="15"/>
  <c r="I563" i="15"/>
  <c r="Q553" i="15"/>
  <c r="F548" i="15"/>
  <c r="T538" i="15"/>
  <c r="I533" i="15"/>
  <c r="Q523" i="15"/>
  <c r="I618" i="15"/>
  <c r="Q608" i="15"/>
  <c r="F603" i="15"/>
  <c r="T593" i="15"/>
  <c r="I588" i="15"/>
  <c r="Q578" i="15"/>
  <c r="F573" i="15"/>
  <c r="T563" i="15"/>
  <c r="I558" i="15"/>
  <c r="Q548" i="15"/>
  <c r="F543" i="15"/>
  <c r="T533" i="15"/>
  <c r="I528" i="15"/>
  <c r="Q518" i="15"/>
  <c r="H618" i="15"/>
  <c r="P608" i="15"/>
  <c r="E603" i="15"/>
  <c r="S593" i="15"/>
  <c r="H588" i="15"/>
  <c r="P578" i="15"/>
  <c r="E573" i="15"/>
  <c r="S563" i="15"/>
  <c r="H558" i="15"/>
  <c r="P548" i="15"/>
  <c r="E543" i="15"/>
  <c r="S533" i="15"/>
  <c r="H528" i="15"/>
  <c r="P518" i="15"/>
  <c r="E513" i="15"/>
  <c r="T613" i="15"/>
  <c r="I608" i="15"/>
  <c r="Q598" i="15"/>
  <c r="F593" i="15"/>
  <c r="T583" i="15"/>
  <c r="I578" i="15"/>
  <c r="Q568" i="15"/>
  <c r="F563" i="15"/>
  <c r="T553" i="15"/>
  <c r="I548" i="15"/>
  <c r="Q538" i="15"/>
  <c r="F533" i="15"/>
  <c r="T523" i="15"/>
  <c r="I518" i="15"/>
  <c r="S613" i="15"/>
  <c r="H608" i="15"/>
  <c r="P598" i="15"/>
  <c r="E593" i="15"/>
  <c r="S583" i="15"/>
  <c r="H578" i="15"/>
  <c r="P568" i="15"/>
  <c r="E563" i="15"/>
  <c r="S553" i="15"/>
  <c r="H548" i="15"/>
  <c r="P538" i="15"/>
  <c r="E533" i="15"/>
  <c r="S523" i="15"/>
  <c r="U16" i="15"/>
  <c r="H21" i="15"/>
  <c r="R31" i="15"/>
  <c r="E36" i="15"/>
  <c r="U46" i="15"/>
  <c r="H51" i="15"/>
  <c r="R61" i="15"/>
  <c r="E66" i="15"/>
  <c r="U76" i="15"/>
  <c r="H81" i="15"/>
  <c r="R91" i="15"/>
  <c r="E96" i="15"/>
  <c r="U106" i="15"/>
  <c r="H111" i="15"/>
  <c r="R121" i="15"/>
  <c r="E126" i="15"/>
  <c r="U136" i="15"/>
  <c r="H141" i="15"/>
  <c r="R151" i="15"/>
  <c r="E156" i="15"/>
  <c r="AA170" i="15"/>
  <c r="N175" i="15"/>
  <c r="X185" i="15"/>
  <c r="K190" i="15"/>
  <c r="AA200" i="15"/>
  <c r="N205" i="15"/>
  <c r="X215" i="15"/>
  <c r="K220" i="15"/>
  <c r="AA230" i="15"/>
  <c r="N235" i="15"/>
  <c r="X245" i="15"/>
  <c r="K250" i="15"/>
  <c r="AA260" i="15"/>
  <c r="N265" i="15"/>
  <c r="X275" i="15"/>
  <c r="K280" i="15"/>
  <c r="AA290" i="15"/>
  <c r="N295" i="15"/>
  <c r="X305" i="15"/>
  <c r="K310" i="15"/>
  <c r="D319" i="15"/>
  <c r="T329" i="15"/>
  <c r="G334" i="15"/>
  <c r="Q344" i="15"/>
  <c r="D349" i="15"/>
  <c r="T359" i="15"/>
  <c r="G364" i="15"/>
  <c r="Q374" i="15"/>
  <c r="D379" i="15"/>
  <c r="T389" i="15"/>
  <c r="G394" i="15"/>
  <c r="Q404" i="15"/>
  <c r="D409" i="15"/>
  <c r="T419" i="15"/>
  <c r="G424" i="15"/>
  <c r="Q434" i="15"/>
  <c r="D439" i="15"/>
  <c r="T449" i="15"/>
  <c r="G454" i="15"/>
  <c r="Q464" i="15"/>
  <c r="AA478" i="15"/>
  <c r="N483" i="15"/>
  <c r="X493" i="15"/>
  <c r="K498" i="15"/>
  <c r="V16" i="15"/>
  <c r="O21" i="15"/>
  <c r="Y31" i="15"/>
  <c r="L36" i="15"/>
  <c r="V46" i="15"/>
  <c r="O51" i="15"/>
  <c r="Y61" i="15"/>
  <c r="L66" i="15"/>
  <c r="V76" i="15"/>
  <c r="O81" i="15"/>
  <c r="Y91" i="15"/>
  <c r="L96" i="15"/>
  <c r="V106" i="15"/>
  <c r="O111" i="15"/>
  <c r="Y121" i="15"/>
  <c r="L126" i="15"/>
  <c r="V136" i="15"/>
  <c r="O141" i="15"/>
  <c r="Y151" i="15"/>
  <c r="L156" i="15"/>
  <c r="V170" i="15"/>
  <c r="O175" i="15"/>
  <c r="Y185" i="15"/>
  <c r="L190" i="15"/>
  <c r="V200" i="15"/>
  <c r="O205" i="15"/>
  <c r="Y215" i="15"/>
  <c r="L220" i="15"/>
  <c r="V230" i="15"/>
  <c r="O235" i="15"/>
  <c r="Y245" i="15"/>
  <c r="L250" i="15"/>
  <c r="V260" i="15"/>
  <c r="O265" i="15"/>
  <c r="Y275" i="15"/>
  <c r="L280" i="15"/>
  <c r="V290" i="15"/>
  <c r="O295" i="15"/>
  <c r="Y305" i="15"/>
  <c r="L310" i="15"/>
  <c r="V324" i="15"/>
  <c r="O329" i="15"/>
  <c r="Y339" i="15"/>
  <c r="L344" i="15"/>
  <c r="V354" i="15"/>
  <c r="O359" i="15"/>
  <c r="Y369" i="15"/>
  <c r="L374" i="15"/>
  <c r="V384" i="15"/>
  <c r="O389" i="15"/>
  <c r="Y399" i="15"/>
  <c r="L404" i="15"/>
  <c r="V414" i="15"/>
  <c r="O419" i="15"/>
  <c r="Y429" i="15"/>
  <c r="L434" i="15"/>
  <c r="V444" i="15"/>
  <c r="O449" i="15"/>
  <c r="Y459" i="15"/>
  <c r="L464" i="15"/>
  <c r="V478" i="15"/>
  <c r="O483" i="15"/>
  <c r="Y493" i="15"/>
  <c r="L498" i="15"/>
  <c r="V508" i="15"/>
  <c r="Y513" i="15"/>
  <c r="X11" i="15"/>
  <c r="K16" i="15"/>
  <c r="AA26" i="15"/>
  <c r="N31" i="15"/>
  <c r="O36" i="15"/>
  <c r="L81" i="15"/>
  <c r="O126" i="15"/>
  <c r="L175" i="15"/>
  <c r="O220" i="15"/>
  <c r="L265" i="15"/>
  <c r="O310" i="15"/>
  <c r="L359" i="15"/>
  <c r="O404" i="15"/>
  <c r="L449" i="15"/>
  <c r="O498" i="15"/>
  <c r="U11" i="15"/>
  <c r="R56" i="15"/>
  <c r="U101" i="15"/>
  <c r="R146" i="15"/>
  <c r="U195" i="15"/>
  <c r="R240" i="15"/>
  <c r="U285" i="15"/>
  <c r="R334" i="15"/>
  <c r="U379" i="15"/>
  <c r="R424" i="15"/>
  <c r="U473" i="15"/>
  <c r="R613" i="15"/>
  <c r="U568" i="15"/>
  <c r="R523" i="15"/>
  <c r="V588" i="15"/>
  <c r="Y543" i="15"/>
  <c r="Y598" i="15"/>
  <c r="V553" i="15"/>
  <c r="AA613" i="15"/>
  <c r="X568" i="15"/>
  <c r="AA523" i="15"/>
  <c r="Y588" i="15"/>
  <c r="V543" i="15"/>
  <c r="AA603" i="15"/>
  <c r="X558" i="15"/>
  <c r="K36" i="15"/>
  <c r="N81" i="15"/>
  <c r="K126" i="15"/>
  <c r="T175" i="15"/>
  <c r="Q220" i="15"/>
  <c r="T265" i="15"/>
  <c r="Q310" i="15"/>
  <c r="Z359" i="15"/>
  <c r="W404" i="15"/>
  <c r="Z449" i="15"/>
  <c r="D503" i="15"/>
  <c r="E41" i="15"/>
  <c r="H86" i="15"/>
  <c r="E131" i="15"/>
  <c r="H180" i="15"/>
  <c r="E225" i="15"/>
  <c r="H270" i="15"/>
  <c r="E319" i="15"/>
  <c r="H364" i="15"/>
  <c r="E409" i="15"/>
  <c r="H454" i="15"/>
  <c r="E503" i="15"/>
  <c r="D21" i="15"/>
  <c r="G36" i="15"/>
  <c r="R41" i="15"/>
  <c r="K46" i="15"/>
  <c r="D51" i="15"/>
  <c r="Q76" i="15"/>
  <c r="D81" i="15"/>
  <c r="T91" i="15"/>
  <c r="G96" i="15"/>
  <c r="Q106" i="15"/>
  <c r="D111" i="15"/>
  <c r="T121" i="15"/>
  <c r="G126" i="15"/>
  <c r="Q136" i="15"/>
  <c r="D141" i="15"/>
  <c r="T151" i="15"/>
  <c r="G156" i="15"/>
  <c r="Q170" i="15"/>
  <c r="D175" i="15"/>
  <c r="T185" i="15"/>
  <c r="G190" i="15"/>
  <c r="Q200" i="15"/>
  <c r="D205" i="15"/>
  <c r="T215" i="15"/>
  <c r="G220" i="15"/>
  <c r="Q230" i="15"/>
  <c r="D235" i="15"/>
  <c r="T245" i="15"/>
  <c r="G250" i="15"/>
  <c r="Q260" i="15"/>
  <c r="D265" i="15"/>
  <c r="T275" i="15"/>
  <c r="G280" i="15"/>
  <c r="Q290" i="15"/>
  <c r="D295" i="15"/>
  <c r="T305" i="15"/>
  <c r="G310" i="15"/>
  <c r="Q324" i="15"/>
  <c r="D329" i="15"/>
  <c r="T339" i="15"/>
  <c r="G344" i="15"/>
  <c r="Q354" i="15"/>
  <c r="D359" i="15"/>
  <c r="T369" i="15"/>
  <c r="G374" i="15"/>
  <c r="Q384" i="15"/>
  <c r="D389" i="15"/>
  <c r="T399" i="15"/>
  <c r="G404" i="15"/>
  <c r="Q414" i="15"/>
  <c r="D419" i="15"/>
  <c r="T429" i="15"/>
  <c r="G434" i="15"/>
  <c r="Q444" i="15"/>
  <c r="D449" i="15"/>
  <c r="T459" i="15"/>
  <c r="G464" i="15"/>
  <c r="Q478" i="15"/>
  <c r="D483" i="15"/>
  <c r="T493" i="15"/>
  <c r="G498" i="15"/>
  <c r="Q508" i="15"/>
  <c r="R513" i="15"/>
  <c r="Y11" i="15"/>
  <c r="L16" i="15"/>
  <c r="V26" i="15"/>
  <c r="O31" i="15"/>
  <c r="Y41" i="15"/>
  <c r="L46" i="15"/>
  <c r="V56" i="15"/>
  <c r="O61" i="15"/>
  <c r="Y71" i="15"/>
  <c r="L76" i="15"/>
  <c r="V86" i="15"/>
  <c r="O91" i="15"/>
  <c r="Y101" i="15"/>
  <c r="L106" i="15"/>
  <c r="V116" i="15"/>
  <c r="O121" i="15"/>
  <c r="Y131" i="15"/>
  <c r="L136" i="15"/>
  <c r="V146" i="15"/>
  <c r="O151" i="15"/>
  <c r="H156" i="15"/>
  <c r="R170" i="15"/>
  <c r="E175" i="15"/>
  <c r="U185" i="15"/>
  <c r="H190" i="15"/>
  <c r="R200" i="15"/>
  <c r="E205" i="15"/>
  <c r="U215" i="15"/>
  <c r="H220" i="15"/>
  <c r="R230" i="15"/>
  <c r="E235" i="15"/>
  <c r="U245" i="15"/>
  <c r="H250" i="15"/>
  <c r="R260" i="15"/>
  <c r="E265" i="15"/>
  <c r="U275" i="15"/>
  <c r="H280" i="15"/>
  <c r="R290" i="15"/>
  <c r="E295" i="15"/>
  <c r="U305" i="15"/>
  <c r="N310" i="15"/>
  <c r="X324" i="15"/>
  <c r="K329" i="15"/>
  <c r="AA339" i="15"/>
  <c r="N344" i="15"/>
  <c r="X354" i="15"/>
  <c r="K359" i="15"/>
  <c r="AA369" i="15"/>
  <c r="N374" i="15"/>
  <c r="X384" i="15"/>
  <c r="K389" i="15"/>
  <c r="AA399" i="15"/>
  <c r="N404" i="15"/>
  <c r="X414" i="15"/>
  <c r="K419" i="15"/>
  <c r="AA429" i="15"/>
  <c r="N434" i="15"/>
  <c r="X444" i="15"/>
  <c r="K449" i="15"/>
  <c r="AA459" i="15"/>
  <c r="T464" i="15"/>
  <c r="G473" i="15"/>
  <c r="Q483" i="15"/>
  <c r="D488" i="15"/>
  <c r="T498" i="15"/>
  <c r="G503" i="15"/>
  <c r="Y16" i="15"/>
  <c r="V61" i="15"/>
  <c r="Y106" i="15"/>
  <c r="V151" i="15"/>
  <c r="Y200" i="15"/>
  <c r="V245" i="15"/>
  <c r="Y290" i="15"/>
  <c r="V339" i="15"/>
  <c r="Y384" i="15"/>
  <c r="V429" i="15"/>
  <c r="Y478" i="15"/>
  <c r="H16" i="15"/>
  <c r="E61" i="15"/>
  <c r="H106" i="15"/>
  <c r="E151" i="15"/>
  <c r="H200" i="15"/>
  <c r="E245" i="15"/>
  <c r="H290" i="15"/>
  <c r="E339" i="15"/>
  <c r="H384" i="15"/>
  <c r="E429" i="15"/>
  <c r="H478" i="15"/>
  <c r="G608" i="15"/>
  <c r="D563" i="15"/>
  <c r="G518" i="15"/>
  <c r="K583" i="15"/>
  <c r="N538" i="15"/>
  <c r="N593" i="15"/>
  <c r="K548" i="15"/>
  <c r="J608" i="15"/>
  <c r="M563" i="15"/>
  <c r="J518" i="15"/>
  <c r="N583" i="15"/>
  <c r="K538" i="15"/>
  <c r="J598" i="15"/>
  <c r="M553" i="15"/>
  <c r="AA16" i="15"/>
  <c r="X61" i="15"/>
  <c r="AA106" i="15"/>
  <c r="X151" i="15"/>
  <c r="G180" i="15"/>
  <c r="D225" i="15"/>
  <c r="G270" i="15"/>
  <c r="J319" i="15"/>
  <c r="M364" i="15"/>
  <c r="J409" i="15"/>
  <c r="M454" i="15"/>
  <c r="T483" i="15"/>
  <c r="U21" i="15"/>
  <c r="R66" i="15"/>
  <c r="U111" i="15"/>
  <c r="R156" i="15"/>
  <c r="U205" i="15"/>
  <c r="R250" i="15"/>
  <c r="U295" i="15"/>
  <c r="R344" i="15"/>
  <c r="U389" i="15"/>
  <c r="R434" i="15"/>
  <c r="U483" i="15"/>
  <c r="R11" i="15"/>
  <c r="H31" i="15"/>
  <c r="Y36" i="15"/>
  <c r="X41" i="15"/>
  <c r="Q46" i="15"/>
  <c r="J51" i="15"/>
  <c r="O56" i="15"/>
  <c r="H61" i="15"/>
  <c r="W76" i="15"/>
  <c r="J81" i="15"/>
  <c r="Z91" i="15"/>
  <c r="M96" i="15"/>
  <c r="W106" i="15"/>
  <c r="J111" i="15"/>
  <c r="Z121" i="15"/>
  <c r="M126" i="15"/>
  <c r="W136" i="15"/>
  <c r="J141" i="15"/>
  <c r="Z151" i="15"/>
  <c r="M156" i="15"/>
  <c r="W170" i="15"/>
  <c r="J175" i="15"/>
  <c r="Z185" i="15"/>
  <c r="M190" i="15"/>
  <c r="W200" i="15"/>
  <c r="J205" i="15"/>
  <c r="Z215" i="15"/>
  <c r="M220" i="15"/>
  <c r="W230" i="15"/>
  <c r="J235" i="15"/>
  <c r="Z245" i="15"/>
  <c r="M250" i="15"/>
  <c r="W260" i="15"/>
  <c r="J265" i="15"/>
  <c r="Z275" i="15"/>
  <c r="M280" i="15"/>
  <c r="W290" i="15"/>
  <c r="J295" i="15"/>
  <c r="Z305" i="15"/>
  <c r="M310" i="15"/>
  <c r="W324" i="15"/>
  <c r="J329" i="15"/>
  <c r="Z339" i="15"/>
  <c r="M344" i="15"/>
  <c r="W354" i="15"/>
  <c r="J359" i="15"/>
  <c r="Z369" i="15"/>
  <c r="M374" i="15"/>
  <c r="W384" i="15"/>
  <c r="J389" i="15"/>
  <c r="Z399" i="15"/>
  <c r="M404" i="15"/>
  <c r="W414" i="15"/>
  <c r="J419" i="15"/>
  <c r="Z429" i="15"/>
  <c r="M434" i="15"/>
  <c r="W444" i="15"/>
  <c r="J449" i="15"/>
  <c r="Z459" i="15"/>
  <c r="M464" i="15"/>
  <c r="W478" i="15"/>
  <c r="J483" i="15"/>
  <c r="Z493" i="15"/>
  <c r="M498" i="15"/>
  <c r="W508" i="15"/>
  <c r="AA513" i="15"/>
  <c r="R16" i="15"/>
  <c r="E21" i="15"/>
  <c r="U31" i="15"/>
  <c r="H36" i="15"/>
  <c r="R46" i="15"/>
  <c r="E51" i="15"/>
  <c r="U61" i="15"/>
  <c r="H66" i="15"/>
  <c r="R76" i="15"/>
  <c r="E81" i="15"/>
  <c r="U91" i="15"/>
  <c r="H96" i="15"/>
  <c r="R106" i="15"/>
  <c r="E111" i="15"/>
  <c r="U121" i="15"/>
  <c r="H126" i="15"/>
  <c r="R136" i="15"/>
  <c r="E141" i="15"/>
  <c r="U151" i="15"/>
  <c r="N156" i="15"/>
  <c r="X170" i="15"/>
  <c r="K175" i="15"/>
  <c r="AA185" i="15"/>
  <c r="N190" i="15"/>
  <c r="X200" i="15"/>
  <c r="K205" i="15"/>
  <c r="AA215" i="15"/>
  <c r="N220" i="15"/>
  <c r="X230" i="15"/>
  <c r="K235" i="15"/>
  <c r="AA245" i="15"/>
  <c r="N250" i="15"/>
  <c r="X260" i="15"/>
  <c r="K265" i="15"/>
  <c r="AA275" i="15"/>
  <c r="N280" i="15"/>
  <c r="X290" i="15"/>
  <c r="K295" i="15"/>
  <c r="AA305" i="15"/>
  <c r="T310" i="15"/>
  <c r="G319" i="15"/>
  <c r="Q329" i="15"/>
  <c r="D334" i="15"/>
  <c r="T344" i="15"/>
  <c r="G349" i="15"/>
  <c r="Q359" i="15"/>
  <c r="D364" i="15"/>
  <c r="T374" i="15"/>
  <c r="G379" i="15"/>
  <c r="Q389" i="15"/>
  <c r="D394" i="15"/>
  <c r="T404" i="15"/>
  <c r="G409" i="15"/>
  <c r="Q419" i="15"/>
  <c r="D424" i="15"/>
  <c r="T434" i="15"/>
  <c r="G439" i="15"/>
  <c r="Q449" i="15"/>
  <c r="D454" i="15"/>
  <c r="Z464" i="15"/>
  <c r="M473" i="15"/>
  <c r="W483" i="15"/>
  <c r="J488" i="15"/>
  <c r="Z498" i="15"/>
  <c r="M503" i="15"/>
  <c r="F518" i="15"/>
  <c r="L21" i="15"/>
  <c r="O66" i="15"/>
  <c r="L111" i="15"/>
  <c r="O156" i="15"/>
  <c r="L205" i="15"/>
  <c r="O250" i="15"/>
  <c r="L295" i="15"/>
  <c r="O344" i="15"/>
  <c r="L389" i="15"/>
  <c r="O434" i="15"/>
  <c r="L483" i="15"/>
  <c r="U41" i="15"/>
  <c r="R86" i="15"/>
  <c r="U131" i="15"/>
  <c r="R180" i="15"/>
  <c r="U225" i="15"/>
  <c r="R270" i="15"/>
  <c r="U319" i="15"/>
  <c r="R364" i="15"/>
  <c r="U409" i="15"/>
  <c r="R454" i="15"/>
  <c r="U503" i="15"/>
  <c r="U598" i="15"/>
  <c r="R553" i="15"/>
  <c r="V618" i="15"/>
  <c r="Y573" i="15"/>
  <c r="V528" i="15"/>
  <c r="V583" i="15"/>
  <c r="Y538" i="15"/>
  <c r="X598" i="15"/>
  <c r="AA553" i="15"/>
  <c r="Y618" i="15"/>
  <c r="V573" i="15"/>
  <c r="Y528" i="15"/>
  <c r="X588" i="15"/>
  <c r="AA543" i="15"/>
  <c r="N21" i="15"/>
  <c r="K66" i="15"/>
  <c r="N111" i="15"/>
  <c r="K156" i="15"/>
  <c r="T205" i="15"/>
  <c r="Q250" i="15"/>
  <c r="T295" i="15"/>
  <c r="W344" i="15"/>
  <c r="Z389" i="15"/>
  <c r="W434" i="15"/>
  <c r="G488" i="15"/>
  <c r="H26" i="15"/>
  <c r="E71" i="15"/>
  <c r="H116" i="15"/>
  <c r="E165" i="15"/>
  <c r="H210" i="15"/>
  <c r="E255" i="15"/>
  <c r="H300" i="15"/>
  <c r="E349" i="15"/>
  <c r="H394" i="15"/>
  <c r="E439" i="15"/>
  <c r="H488" i="15"/>
  <c r="T31" i="15"/>
  <c r="W46" i="15"/>
  <c r="V51" i="15"/>
  <c r="U56" i="15"/>
  <c r="N61" i="15"/>
  <c r="G66" i="15"/>
  <c r="P81" i="15"/>
  <c r="I86" i="15"/>
  <c r="S96" i="15"/>
  <c r="F101" i="15"/>
  <c r="P111" i="15"/>
  <c r="I116" i="15"/>
  <c r="S126" i="15"/>
  <c r="F131" i="15"/>
  <c r="P141" i="15"/>
  <c r="I146" i="15"/>
  <c r="S156" i="15"/>
  <c r="F165" i="15"/>
  <c r="P175" i="15"/>
  <c r="I180" i="15"/>
  <c r="S190" i="15"/>
  <c r="F195" i="15"/>
  <c r="P205" i="15"/>
  <c r="I210" i="15"/>
  <c r="S220" i="15"/>
  <c r="F225" i="15"/>
  <c r="P235" i="15"/>
  <c r="I240" i="15"/>
  <c r="S250" i="15"/>
  <c r="F255" i="15"/>
  <c r="P265" i="15"/>
  <c r="I270" i="15"/>
  <c r="S280" i="15"/>
  <c r="F285" i="15"/>
  <c r="P295" i="15"/>
  <c r="I300" i="15"/>
  <c r="S310" i="15"/>
  <c r="F319" i="15"/>
  <c r="P329" i="15"/>
  <c r="I334" i="15"/>
  <c r="S344" i="15"/>
  <c r="F349" i="15"/>
  <c r="P359" i="15"/>
  <c r="I364" i="15"/>
  <c r="S374" i="15"/>
  <c r="F379" i="15"/>
  <c r="P389" i="15"/>
  <c r="I394" i="15"/>
  <c r="S404" i="15"/>
  <c r="F409" i="15"/>
  <c r="P419" i="15"/>
  <c r="I424" i="15"/>
  <c r="S434" i="15"/>
  <c r="F439" i="15"/>
  <c r="P449" i="15"/>
  <c r="I454" i="15"/>
  <c r="S464" i="15"/>
  <c r="F473" i="15"/>
  <c r="P483" i="15"/>
  <c r="I488" i="15"/>
  <c r="S498" i="15"/>
  <c r="F503" i="15"/>
  <c r="X16" i="15"/>
  <c r="K21" i="15"/>
  <c r="AA31" i="15"/>
  <c r="N36" i="15"/>
  <c r="X46" i="15"/>
  <c r="K51" i="15"/>
  <c r="AA61" i="15"/>
  <c r="N66" i="15"/>
  <c r="X76" i="15"/>
  <c r="K81" i="15"/>
  <c r="AA91" i="15"/>
  <c r="N96" i="15"/>
  <c r="X106" i="15"/>
  <c r="K111" i="15"/>
  <c r="AA121" i="15"/>
  <c r="N126" i="15"/>
  <c r="X136" i="15"/>
  <c r="K141" i="15"/>
  <c r="AA151" i="15"/>
  <c r="T156" i="15"/>
  <c r="G165" i="15"/>
  <c r="Q175" i="15"/>
  <c r="D180" i="15"/>
  <c r="T190" i="15"/>
  <c r="G195" i="15"/>
  <c r="Q205" i="15"/>
  <c r="D210" i="15"/>
  <c r="T220" i="15"/>
  <c r="G225" i="15"/>
  <c r="Q235" i="15"/>
  <c r="D240" i="15"/>
  <c r="T250" i="15"/>
  <c r="G255" i="15"/>
  <c r="Q265" i="15"/>
  <c r="D270" i="15"/>
  <c r="T280" i="15"/>
  <c r="G285" i="15"/>
  <c r="Q295" i="15"/>
  <c r="D300" i="15"/>
  <c r="Z310" i="15"/>
  <c r="M319" i="15"/>
  <c r="W329" i="15"/>
  <c r="J334" i="15"/>
  <c r="Z344" i="15"/>
  <c r="M349" i="15"/>
  <c r="W359" i="15"/>
  <c r="J364" i="15"/>
  <c r="Z374" i="15"/>
  <c r="M379" i="15"/>
  <c r="W389" i="15"/>
  <c r="J394" i="15"/>
  <c r="Z404" i="15"/>
  <c r="M409" i="15"/>
  <c r="W419" i="15"/>
  <c r="J424" i="15"/>
  <c r="Z434" i="15"/>
  <c r="M439" i="15"/>
  <c r="W449" i="15"/>
  <c r="J454" i="15"/>
  <c r="S473" i="15"/>
  <c r="F478" i="15"/>
  <c r="P488" i="15"/>
  <c r="I493" i="15"/>
  <c r="S503" i="15"/>
  <c r="F508" i="15"/>
  <c r="X518" i="15"/>
  <c r="Y46" i="15"/>
  <c r="V91" i="15"/>
  <c r="Y136" i="15"/>
  <c r="V185" i="15"/>
  <c r="Y230" i="15"/>
  <c r="V275" i="15"/>
  <c r="Y324" i="15"/>
  <c r="V369" i="15"/>
  <c r="Y414" i="15"/>
  <c r="V459" i="15"/>
  <c r="Y508" i="15"/>
  <c r="H46" i="15"/>
  <c r="E91" i="15"/>
  <c r="H136" i="15"/>
  <c r="E185" i="15"/>
  <c r="H230" i="15"/>
  <c r="E275" i="15"/>
  <c r="H324" i="15"/>
  <c r="E369" i="15"/>
  <c r="H414" i="15"/>
  <c r="E459" i="15"/>
  <c r="H508" i="15"/>
  <c r="D593" i="15"/>
  <c r="G548" i="15"/>
  <c r="K613" i="15"/>
  <c r="N568" i="15"/>
  <c r="K523" i="15"/>
  <c r="K578" i="15"/>
  <c r="N533" i="15"/>
  <c r="M593" i="15"/>
  <c r="J548" i="15"/>
  <c r="N613" i="15"/>
  <c r="K568" i="15"/>
  <c r="N523" i="15"/>
  <c r="M583" i="15"/>
  <c r="J538" i="15"/>
  <c r="AA46" i="15"/>
  <c r="X91" i="15"/>
  <c r="AA136" i="15"/>
  <c r="D165" i="15"/>
  <c r="G210" i="15"/>
  <c r="D255" i="15"/>
  <c r="G300" i="15"/>
  <c r="J349" i="15"/>
  <c r="M394" i="15"/>
  <c r="J439" i="15"/>
  <c r="N518" i="15"/>
  <c r="U51" i="15"/>
  <c r="R96" i="15"/>
  <c r="U141" i="15"/>
  <c r="R190" i="15"/>
  <c r="U235" i="15"/>
  <c r="R280" i="15"/>
  <c r="U329" i="15"/>
  <c r="R374" i="15"/>
  <c r="U419" i="15"/>
  <c r="R464" i="15"/>
  <c r="P513" i="15"/>
  <c r="E16" i="15"/>
  <c r="O26" i="15"/>
  <c r="AA56" i="15"/>
  <c r="T61" i="15"/>
  <c r="M66" i="15"/>
  <c r="L71" i="15"/>
  <c r="V81" i="15"/>
  <c r="O86" i="15"/>
  <c r="Y96" i="15"/>
  <c r="L101" i="15"/>
  <c r="V111" i="15"/>
  <c r="O116" i="15"/>
  <c r="Y126" i="15"/>
  <c r="L131" i="15"/>
  <c r="V141" i="15"/>
  <c r="O146" i="15"/>
  <c r="Y156" i="15"/>
  <c r="L165" i="15"/>
  <c r="V175" i="15"/>
  <c r="O180" i="15"/>
  <c r="Y190" i="15"/>
  <c r="L195" i="15"/>
  <c r="V205" i="15"/>
  <c r="O210" i="15"/>
  <c r="Y220" i="15"/>
  <c r="L225" i="15"/>
  <c r="V235" i="15"/>
  <c r="O240" i="15"/>
  <c r="Y250" i="15"/>
  <c r="L255" i="15"/>
  <c r="V265" i="15"/>
  <c r="O270" i="15"/>
  <c r="Y280" i="15"/>
  <c r="L285" i="15"/>
  <c r="V295" i="15"/>
  <c r="O300" i="15"/>
  <c r="Y310" i="15"/>
  <c r="L319" i="15"/>
  <c r="V329" i="15"/>
  <c r="O334" i="15"/>
  <c r="Y344" i="15"/>
  <c r="L349" i="15"/>
  <c r="V359" i="15"/>
  <c r="O364" i="15"/>
  <c r="Y374" i="15"/>
  <c r="L379" i="15"/>
  <c r="V389" i="15"/>
  <c r="O394" i="15"/>
  <c r="Y404" i="15"/>
  <c r="L409" i="15"/>
  <c r="V419" i="15"/>
  <c r="O424" i="15"/>
  <c r="Y434" i="15"/>
  <c r="L439" i="15"/>
  <c r="V449" i="15"/>
  <c r="O454" i="15"/>
  <c r="Y464" i="15"/>
  <c r="L473" i="15"/>
  <c r="V483" i="15"/>
  <c r="O488" i="15"/>
  <c r="Y498" i="15"/>
  <c r="L503" i="15"/>
  <c r="G11" i="15"/>
  <c r="Q21" i="15"/>
  <c r="D26" i="15"/>
  <c r="T36" i="15"/>
  <c r="G41" i="15"/>
  <c r="Q51" i="15"/>
  <c r="D56" i="15"/>
  <c r="T66" i="15"/>
  <c r="G71" i="15"/>
  <c r="Q81" i="15"/>
  <c r="D86" i="15"/>
  <c r="T96" i="15"/>
  <c r="G101" i="15"/>
  <c r="Q111" i="15"/>
  <c r="D116" i="15"/>
  <c r="T126" i="15"/>
  <c r="G131" i="15"/>
  <c r="Q141" i="15"/>
  <c r="D146" i="15"/>
  <c r="Z156" i="15"/>
  <c r="M165" i="15"/>
  <c r="W175" i="15"/>
  <c r="J180" i="15"/>
  <c r="Z190" i="15"/>
  <c r="M195" i="15"/>
  <c r="W205" i="15"/>
  <c r="J210" i="15"/>
  <c r="Z220" i="15"/>
  <c r="M225" i="15"/>
  <c r="W235" i="15"/>
  <c r="J240" i="15"/>
  <c r="Z250" i="15"/>
  <c r="M255" i="15"/>
  <c r="W265" i="15"/>
  <c r="J270" i="15"/>
  <c r="Z280" i="15"/>
  <c r="M285" i="15"/>
  <c r="W295" i="15"/>
  <c r="J300" i="15"/>
  <c r="S319" i="15"/>
  <c r="F324" i="15"/>
  <c r="P334" i="15"/>
  <c r="I339" i="15"/>
  <c r="S349" i="15"/>
  <c r="F354" i="15"/>
  <c r="P364" i="15"/>
  <c r="I369" i="15"/>
  <c r="S379" i="15"/>
  <c r="F384" i="15"/>
  <c r="P394" i="15"/>
  <c r="I399" i="15"/>
  <c r="S409" i="15"/>
  <c r="F414" i="15"/>
  <c r="P424" i="15"/>
  <c r="I429" i="15"/>
  <c r="S439" i="15"/>
  <c r="F444" i="15"/>
  <c r="P454" i="15"/>
  <c r="I459" i="15"/>
  <c r="Y473" i="15"/>
  <c r="L478" i="15"/>
  <c r="V488" i="15"/>
  <c r="O493" i="15"/>
  <c r="Y503" i="15"/>
  <c r="L508" i="15"/>
  <c r="L51" i="15"/>
  <c r="O96" i="15"/>
  <c r="L141" i="15"/>
  <c r="O190" i="15"/>
  <c r="L235" i="15"/>
  <c r="O280" i="15"/>
  <c r="L329" i="15"/>
  <c r="O374" i="15"/>
  <c r="L419" i="15"/>
  <c r="O464" i="15"/>
  <c r="U513" i="15"/>
  <c r="R26" i="15"/>
  <c r="U71" i="15"/>
  <c r="R116" i="15"/>
  <c r="U165" i="15"/>
  <c r="R210" i="15"/>
  <c r="U255" i="15"/>
  <c r="R300" i="15"/>
  <c r="U349" i="15"/>
  <c r="R394" i="15"/>
  <c r="U439" i="15"/>
  <c r="R488" i="15"/>
  <c r="R583" i="15"/>
  <c r="U538" i="15"/>
  <c r="Y603" i="15"/>
  <c r="V558" i="15"/>
  <c r="V613" i="15"/>
  <c r="Y568" i="15"/>
  <c r="V523" i="15"/>
  <c r="AA583" i="15"/>
  <c r="X538" i="15"/>
  <c r="V603" i="15"/>
  <c r="Y558" i="15"/>
  <c r="X618" i="15"/>
  <c r="AA573" i="15"/>
  <c r="X528" i="15"/>
  <c r="N51" i="15"/>
  <c r="K96" i="15"/>
  <c r="N141" i="15"/>
  <c r="Q190" i="15"/>
  <c r="T235" i="15"/>
  <c r="Q280" i="15"/>
  <c r="Z329" i="15"/>
  <c r="W374" i="15"/>
  <c r="Z419" i="15"/>
  <c r="W464" i="15"/>
  <c r="D473" i="15"/>
  <c r="E11" i="15"/>
  <c r="H56" i="15"/>
  <c r="E101" i="15"/>
  <c r="H146" i="15"/>
  <c r="E195" i="15"/>
  <c r="H240" i="15"/>
  <c r="E285" i="15"/>
  <c r="H334" i="15"/>
  <c r="E379" i="15"/>
  <c r="H424" i="15"/>
  <c r="E473" i="15"/>
  <c r="Q16" i="15"/>
  <c r="U26" i="15"/>
  <c r="Z61" i="15"/>
  <c r="Y66" i="15"/>
  <c r="R71" i="15"/>
  <c r="E76" i="15"/>
  <c r="U86" i="15"/>
  <c r="H91" i="15"/>
  <c r="R101" i="15"/>
  <c r="E106" i="15"/>
  <c r="U116" i="15"/>
  <c r="H121" i="15"/>
  <c r="R131" i="15"/>
  <c r="E136" i="15"/>
  <c r="U146" i="15"/>
  <c r="H151" i="15"/>
  <c r="R165" i="15"/>
  <c r="E170" i="15"/>
  <c r="U180" i="15"/>
  <c r="H185" i="15"/>
  <c r="R195" i="15"/>
  <c r="E200" i="15"/>
  <c r="U210" i="15"/>
  <c r="H215" i="15"/>
  <c r="R225" i="15"/>
  <c r="E230" i="15"/>
  <c r="U240" i="15"/>
  <c r="H245" i="15"/>
  <c r="R255" i="15"/>
  <c r="E260" i="15"/>
  <c r="U270" i="15"/>
  <c r="H275" i="15"/>
  <c r="R285" i="15"/>
  <c r="E290" i="15"/>
  <c r="U300" i="15"/>
  <c r="H305" i="15"/>
  <c r="R319" i="15"/>
  <c r="E324" i="15"/>
  <c r="U334" i="15"/>
  <c r="H339" i="15"/>
  <c r="R349" i="15"/>
  <c r="E354" i="15"/>
  <c r="U364" i="15"/>
  <c r="H369" i="15"/>
  <c r="R379" i="15"/>
  <c r="E384" i="15"/>
  <c r="U394" i="15"/>
  <c r="H399" i="15"/>
  <c r="R409" i="15"/>
  <c r="E414" i="15"/>
  <c r="U424" i="15"/>
  <c r="H429" i="15"/>
  <c r="R439" i="15"/>
  <c r="E444" i="15"/>
  <c r="U454" i="15"/>
  <c r="H459" i="15"/>
  <c r="R473" i="15"/>
  <c r="E478" i="15"/>
  <c r="U488" i="15"/>
  <c r="H493" i="15"/>
  <c r="R503" i="15"/>
  <c r="E508" i="15"/>
  <c r="T518" i="15"/>
  <c r="M11" i="15"/>
  <c r="W21" i="15"/>
  <c r="J26" i="15"/>
  <c r="Z36" i="15"/>
  <c r="M41" i="15"/>
  <c r="W51" i="15"/>
  <c r="J56" i="15"/>
  <c r="Z66" i="15"/>
  <c r="M71" i="15"/>
  <c r="W81" i="15"/>
  <c r="J86" i="15"/>
  <c r="Z96" i="15"/>
  <c r="M101" i="15"/>
  <c r="W111" i="15"/>
  <c r="J116" i="15"/>
  <c r="Z126" i="15"/>
  <c r="M131" i="15"/>
  <c r="W141" i="15"/>
  <c r="J146" i="15"/>
  <c r="S165" i="15"/>
  <c r="F170" i="15"/>
  <c r="P180" i="15"/>
  <c r="I185" i="15"/>
  <c r="S195" i="15"/>
  <c r="F200" i="15"/>
  <c r="P210" i="15"/>
  <c r="I215" i="15"/>
  <c r="S225" i="15"/>
  <c r="F230" i="15"/>
  <c r="P240" i="15"/>
  <c r="I245" i="15"/>
  <c r="S255" i="15"/>
  <c r="F260" i="15"/>
  <c r="P270" i="15"/>
  <c r="I275" i="15"/>
  <c r="S285" i="15"/>
  <c r="F290" i="15"/>
  <c r="P300" i="15"/>
  <c r="I305" i="15"/>
  <c r="Y319" i="15"/>
  <c r="L324" i="15"/>
  <c r="V334" i="15"/>
  <c r="O339" i="15"/>
  <c r="Y349" i="15"/>
  <c r="L354" i="15"/>
  <c r="V364" i="15"/>
  <c r="O369" i="15"/>
  <c r="Y379" i="15"/>
  <c r="L384" i="15"/>
  <c r="V394" i="15"/>
  <c r="O399" i="15"/>
  <c r="Y409" i="15"/>
  <c r="L414" i="15"/>
  <c r="V424" i="15"/>
  <c r="O429" i="15"/>
  <c r="Y439" i="15"/>
  <c r="L444" i="15"/>
  <c r="V454" i="15"/>
  <c r="O459" i="15"/>
  <c r="H464" i="15"/>
  <c r="R478" i="15"/>
  <c r="E483" i="15"/>
  <c r="U493" i="15"/>
  <c r="H498" i="15"/>
  <c r="R508" i="15"/>
  <c r="J513" i="15"/>
  <c r="V31" i="15"/>
  <c r="Y76" i="15"/>
  <c r="V121" i="15"/>
  <c r="Y170" i="15"/>
  <c r="V215" i="15"/>
  <c r="Y260" i="15"/>
  <c r="V305" i="15"/>
  <c r="Y354" i="15"/>
  <c r="V399" i="15"/>
  <c r="Y444" i="15"/>
  <c r="V493" i="15"/>
  <c r="E31" i="15"/>
  <c r="H76" i="15"/>
  <c r="E121" i="15"/>
  <c r="H170" i="15"/>
  <c r="E215" i="15"/>
  <c r="H260" i="15"/>
  <c r="E305" i="15"/>
  <c r="H354" i="15"/>
  <c r="E399" i="15"/>
  <c r="H444" i="15"/>
  <c r="E493" i="15"/>
  <c r="G578" i="15"/>
  <c r="D533" i="15"/>
  <c r="N598" i="15"/>
  <c r="K553" i="15"/>
  <c r="K608" i="15"/>
  <c r="N563" i="15"/>
  <c r="K518" i="15"/>
  <c r="J578" i="15"/>
  <c r="M533" i="15"/>
  <c r="K598" i="15"/>
  <c r="N553" i="15"/>
  <c r="M613" i="15"/>
  <c r="J568" i="15"/>
  <c r="M523" i="15"/>
  <c r="X31" i="15"/>
  <c r="AA76" i="15"/>
  <c r="X121" i="15"/>
  <c r="D195" i="15"/>
  <c r="G240" i="15"/>
  <c r="D285" i="15"/>
  <c r="M334" i="15"/>
  <c r="J379" i="15"/>
  <c r="M424" i="15"/>
  <c r="Q498" i="15"/>
  <c r="R36" i="15"/>
  <c r="U81" i="15"/>
  <c r="R126" i="15"/>
  <c r="U175" i="15"/>
  <c r="R220" i="15"/>
  <c r="U265" i="15"/>
  <c r="R310" i="15"/>
  <c r="U359" i="15"/>
  <c r="R404" i="15"/>
  <c r="U449" i="15"/>
  <c r="R498" i="15"/>
  <c r="L41" i="15"/>
  <c r="E46" i="15"/>
  <c r="X71" i="15"/>
  <c r="K76" i="15"/>
  <c r="AA86" i="15"/>
  <c r="N91" i="15"/>
  <c r="X101" i="15"/>
  <c r="K106" i="15"/>
  <c r="AA116" i="15"/>
  <c r="N121" i="15"/>
  <c r="X131" i="15"/>
  <c r="K136" i="15"/>
  <c r="AA146" i="15"/>
  <c r="N151" i="15"/>
  <c r="X165" i="15"/>
  <c r="K170" i="15"/>
  <c r="AA180" i="15"/>
  <c r="N185" i="15"/>
  <c r="X195" i="15"/>
  <c r="K200" i="15"/>
  <c r="AA210" i="15"/>
  <c r="N215" i="15"/>
  <c r="X225" i="15"/>
  <c r="K230" i="15"/>
  <c r="AA240" i="15"/>
  <c r="N245" i="15"/>
  <c r="X255" i="15"/>
  <c r="K260" i="15"/>
  <c r="AA270" i="15"/>
  <c r="N275" i="15"/>
  <c r="X285" i="15"/>
  <c r="K290" i="15"/>
  <c r="AA300" i="15"/>
  <c r="N305" i="15"/>
  <c r="X319" i="15"/>
  <c r="K324" i="15"/>
  <c r="AA334" i="15"/>
  <c r="N339" i="15"/>
  <c r="X349" i="15"/>
  <c r="K354" i="15"/>
  <c r="AA364" i="15"/>
  <c r="N369" i="15"/>
  <c r="X379" i="15"/>
  <c r="K384" i="15"/>
  <c r="AA394" i="15"/>
  <c r="N399" i="15"/>
  <c r="X409" i="15"/>
  <c r="K414" i="15"/>
  <c r="AA424" i="15"/>
  <c r="N429" i="15"/>
  <c r="X439" i="15"/>
  <c r="K444" i="15"/>
  <c r="AA454" i="15"/>
  <c r="N459" i="15"/>
  <c r="X473" i="15"/>
  <c r="K478" i="15"/>
  <c r="AA488" i="15"/>
  <c r="N493" i="15"/>
  <c r="X503" i="15"/>
  <c r="K508" i="15"/>
  <c r="I513" i="15"/>
  <c r="S11" i="15"/>
  <c r="F16" i="15"/>
  <c r="P26" i="15"/>
  <c r="I31" i="15"/>
  <c r="S41" i="15"/>
  <c r="F46" i="15"/>
  <c r="P56" i="15"/>
  <c r="I61" i="15"/>
  <c r="S71" i="15"/>
  <c r="F76" i="15"/>
  <c r="P86" i="15"/>
  <c r="I91" i="15"/>
  <c r="S101" i="15"/>
  <c r="F106" i="15"/>
  <c r="P116" i="15"/>
  <c r="I121" i="15"/>
  <c r="S131" i="15"/>
  <c r="F136" i="15"/>
  <c r="P146" i="15"/>
  <c r="I151" i="15"/>
  <c r="Y165" i="15"/>
  <c r="L170" i="15"/>
  <c r="V180" i="15"/>
  <c r="O185" i="15"/>
  <c r="Y195" i="15"/>
  <c r="L200" i="15"/>
  <c r="V210" i="15"/>
  <c r="O215" i="15"/>
  <c r="Y225" i="15"/>
  <c r="L230" i="15"/>
  <c r="V240" i="15"/>
  <c r="O245" i="15"/>
  <c r="Y255" i="15"/>
  <c r="L260" i="15"/>
  <c r="V270" i="15"/>
  <c r="O275" i="15"/>
  <c r="Y285" i="15"/>
  <c r="L290" i="15"/>
  <c r="V300" i="15"/>
  <c r="O305" i="15"/>
  <c r="H310" i="15"/>
  <c r="R324" i="15"/>
  <c r="E329" i="15"/>
  <c r="U339" i="15"/>
  <c r="H344" i="15"/>
  <c r="R354" i="15"/>
  <c r="E359" i="15"/>
  <c r="U369" i="15"/>
  <c r="H374" i="15"/>
  <c r="R384" i="15"/>
  <c r="E389" i="15"/>
  <c r="U399" i="15"/>
  <c r="H404" i="15"/>
  <c r="R414" i="15"/>
  <c r="E419" i="15"/>
  <c r="U429" i="15"/>
  <c r="H434" i="15"/>
  <c r="R444" i="15"/>
  <c r="E449" i="15"/>
  <c r="U459" i="15"/>
  <c r="N464" i="15"/>
  <c r="X478" i="15"/>
  <c r="K483" i="15"/>
  <c r="AA493" i="15"/>
  <c r="N498" i="15"/>
  <c r="X508" i="15"/>
  <c r="S513" i="15"/>
  <c r="G92" i="5"/>
  <c r="G71" i="5"/>
  <c r="G69" i="5" s="1"/>
  <c r="G87" i="5"/>
  <c r="G85" i="5" s="1"/>
  <c r="G36" i="5"/>
  <c r="G53" i="5"/>
  <c r="G51" i="5" s="1"/>
  <c r="G20" i="5"/>
  <c r="G18" i="5" s="1"/>
  <c r="G31" i="5"/>
  <c r="G48" i="5"/>
  <c r="G46" i="5" s="1"/>
  <c r="G81" i="5"/>
  <c r="G79" i="5" s="1"/>
  <c r="G64" i="5"/>
  <c r="G62" i="5" s="1"/>
  <c r="G43" i="5"/>
  <c r="G41" i="5" s="1"/>
  <c r="G59" i="5"/>
  <c r="G13" i="5"/>
  <c r="G25" i="5"/>
  <c r="G23" i="5" s="1"/>
  <c r="G76" i="5"/>
  <c r="G74" i="5" s="1"/>
  <c r="E94" i="5"/>
  <c r="F94" i="5"/>
  <c r="G94" i="5"/>
  <c r="X613" i="16"/>
  <c r="M608" i="16"/>
  <c r="AA598" i="16"/>
  <c r="J618" i="16"/>
  <c r="V613" i="16"/>
  <c r="K608" i="16"/>
  <c r="AA613" i="16"/>
  <c r="J608" i="16"/>
  <c r="X598" i="16"/>
  <c r="M593" i="16"/>
  <c r="AA583" i="16"/>
  <c r="E613" i="16"/>
  <c r="Z598" i="16"/>
  <c r="D593" i="16"/>
  <c r="M583" i="16"/>
  <c r="V573" i="16"/>
  <c r="K568" i="16"/>
  <c r="Y558" i="16"/>
  <c r="N553" i="16"/>
  <c r="V543" i="16"/>
  <c r="K538" i="16"/>
  <c r="Y528" i="16"/>
  <c r="N523" i="16"/>
  <c r="V513" i="16"/>
  <c r="K508" i="16"/>
  <c r="Y498" i="16"/>
  <c r="N493" i="16"/>
  <c r="V483" i="16"/>
  <c r="K478" i="16"/>
  <c r="Y464" i="16"/>
  <c r="N613" i="16"/>
  <c r="Y598" i="16"/>
  <c r="Y588" i="16"/>
  <c r="L583" i="16"/>
  <c r="AA573" i="16"/>
  <c r="J568" i="16"/>
  <c r="X558" i="16"/>
  <c r="M553" i="16"/>
  <c r="AA543" i="16"/>
  <c r="J538" i="16"/>
  <c r="X528" i="16"/>
  <c r="M523" i="16"/>
  <c r="AA513" i="16"/>
  <c r="J508" i="16"/>
  <c r="X498" i="16"/>
  <c r="M493" i="16"/>
  <c r="AA483" i="16"/>
  <c r="Y613" i="16"/>
  <c r="D603" i="16"/>
  <c r="I593" i="16"/>
  <c r="K583" i="16"/>
  <c r="Z573" i="16"/>
  <c r="O568" i="16"/>
  <c r="W558" i="16"/>
  <c r="L553" i="16"/>
  <c r="Z543" i="16"/>
  <c r="O538" i="16"/>
  <c r="W528" i="16"/>
  <c r="L523" i="16"/>
  <c r="Z513" i="16"/>
  <c r="O508" i="16"/>
  <c r="Z608" i="16"/>
  <c r="D598" i="16"/>
  <c r="I588" i="16"/>
  <c r="L578" i="16"/>
  <c r="Z568" i="16"/>
  <c r="O563" i="16"/>
  <c r="W553" i="16"/>
  <c r="L548" i="16"/>
  <c r="Z538" i="16"/>
  <c r="O533" i="16"/>
  <c r="W523" i="16"/>
  <c r="L518" i="16"/>
  <c r="Z508" i="16"/>
  <c r="O503" i="16"/>
  <c r="W493" i="16"/>
  <c r="L488" i="16"/>
  <c r="Z478" i="16"/>
  <c r="L608" i="16"/>
  <c r="N593" i="16"/>
  <c r="P583" i="16"/>
  <c r="X573" i="16"/>
  <c r="M568" i="16"/>
  <c r="AA558" i="16"/>
  <c r="J553" i="16"/>
  <c r="X543" i="16"/>
  <c r="M538" i="16"/>
  <c r="AA528" i="16"/>
  <c r="J523" i="16"/>
  <c r="R618" i="16"/>
  <c r="R603" i="16"/>
  <c r="AA553" i="16"/>
  <c r="S508" i="16"/>
  <c r="L493" i="16"/>
  <c r="M478" i="16"/>
  <c r="O464" i="16"/>
  <c r="V454" i="16"/>
  <c r="K449" i="16"/>
  <c r="Y439" i="16"/>
  <c r="V578" i="16"/>
  <c r="N528" i="16"/>
  <c r="G503" i="16"/>
  <c r="K488" i="16"/>
  <c r="AA473" i="16"/>
  <c r="F464" i="16"/>
  <c r="N583" i="16"/>
  <c r="G583" i="16"/>
  <c r="F588" i="16"/>
  <c r="L538" i="16"/>
  <c r="V503" i="16"/>
  <c r="P488" i="16"/>
  <c r="G478" i="16"/>
  <c r="I464" i="16"/>
  <c r="Q454" i="16"/>
  <c r="F449" i="16"/>
  <c r="T439" i="16"/>
  <c r="X538" i="16"/>
  <c r="D493" i="16"/>
  <c r="J473" i="16"/>
  <c r="Z454" i="16"/>
  <c r="T444" i="16"/>
  <c r="L434" i="16"/>
  <c r="Z424" i="16"/>
  <c r="O419" i="16"/>
  <c r="W409" i="16"/>
  <c r="L404" i="16"/>
  <c r="K543" i="16"/>
  <c r="E488" i="16"/>
  <c r="K464" i="16"/>
  <c r="G454" i="16"/>
  <c r="I444" i="16"/>
  <c r="V488" i="16"/>
  <c r="J464" i="16"/>
  <c r="Y449" i="16"/>
  <c r="AA439" i="16"/>
  <c r="D434" i="16"/>
  <c r="R424" i="16"/>
  <c r="G419" i="16"/>
  <c r="O498" i="16"/>
  <c r="T464" i="16"/>
  <c r="V449" i="16"/>
  <c r="X439" i="16"/>
  <c r="V429" i="16"/>
  <c r="K424" i="16"/>
  <c r="P518" i="16"/>
  <c r="Q488" i="16"/>
  <c r="D464" i="16"/>
  <c r="U449" i="16"/>
  <c r="O439" i="16"/>
  <c r="J548" i="16"/>
  <c r="E498" i="16"/>
  <c r="Z473" i="16"/>
  <c r="AA454" i="16"/>
  <c r="K444" i="16"/>
  <c r="M434" i="16"/>
  <c r="AA424" i="16"/>
  <c r="J419" i="16"/>
  <c r="X409" i="16"/>
  <c r="M404" i="16"/>
  <c r="AA394" i="16"/>
  <c r="J389" i="16"/>
  <c r="X379" i="16"/>
  <c r="M374" i="16"/>
  <c r="AA364" i="16"/>
  <c r="J359" i="16"/>
  <c r="X349" i="16"/>
  <c r="M344" i="16"/>
  <c r="AA334" i="16"/>
  <c r="P424" i="16"/>
  <c r="AA409" i="16"/>
  <c r="K399" i="16"/>
  <c r="I389" i="16"/>
  <c r="K379" i="16"/>
  <c r="U369" i="16"/>
  <c r="X359" i="16"/>
  <c r="Z349" i="16"/>
  <c r="L344" i="16"/>
  <c r="N334" i="16"/>
  <c r="V324" i="16"/>
  <c r="K319" i="16"/>
  <c r="Y305" i="16"/>
  <c r="N300" i="16"/>
  <c r="V290" i="16"/>
  <c r="K285" i="16"/>
  <c r="Y275" i="16"/>
  <c r="N270" i="16"/>
  <c r="V260" i="16"/>
  <c r="K255" i="16"/>
  <c r="Y245" i="16"/>
  <c r="N240" i="16"/>
  <c r="V230" i="16"/>
  <c r="K225" i="16"/>
  <c r="Y215" i="16"/>
  <c r="N210" i="16"/>
  <c r="V200" i="16"/>
  <c r="K195" i="16"/>
  <c r="Y185" i="16"/>
  <c r="N180" i="16"/>
  <c r="V170" i="16"/>
  <c r="K165" i="16"/>
  <c r="R439" i="16"/>
  <c r="Y414" i="16"/>
  <c r="AA404" i="16"/>
  <c r="M394" i="16"/>
  <c r="P384" i="16"/>
  <c r="R374" i="16"/>
  <c r="E369" i="16"/>
  <c r="H359" i="16"/>
  <c r="J349" i="16"/>
  <c r="S339" i="16"/>
  <c r="Z329" i="16"/>
  <c r="O324" i="16"/>
  <c r="W310" i="16"/>
  <c r="L305" i="16"/>
  <c r="Z295" i="16"/>
  <c r="O290" i="16"/>
  <c r="W280" i="16"/>
  <c r="L275" i="16"/>
  <c r="Z265" i="16"/>
  <c r="O260" i="16"/>
  <c r="W250" i="16"/>
  <c r="L245" i="16"/>
  <c r="Z235" i="16"/>
  <c r="O230" i="16"/>
  <c r="W220" i="16"/>
  <c r="L215" i="16"/>
  <c r="J424" i="16"/>
  <c r="Y409" i="16"/>
  <c r="AA399" i="16"/>
  <c r="E394" i="16"/>
  <c r="H384" i="16"/>
  <c r="J374" i="16"/>
  <c r="S364" i="16"/>
  <c r="V354" i="16"/>
  <c r="X344" i="16"/>
  <c r="D339" i="16"/>
  <c r="S329" i="16"/>
  <c r="H324" i="16"/>
  <c r="P310" i="16"/>
  <c r="E305" i="16"/>
  <c r="S295" i="16"/>
  <c r="H290" i="16"/>
  <c r="P280" i="16"/>
  <c r="E275" i="16"/>
  <c r="S265" i="16"/>
  <c r="H260" i="16"/>
  <c r="P250" i="16"/>
  <c r="E245" i="16"/>
  <c r="S235" i="16"/>
  <c r="H230" i="16"/>
  <c r="P220" i="16"/>
  <c r="E215" i="16"/>
  <c r="F429" i="16"/>
  <c r="M414" i="16"/>
  <c r="E404" i="16"/>
  <c r="K394" i="16"/>
  <c r="U384" i="16"/>
  <c r="W374" i="16"/>
  <c r="Y364" i="16"/>
  <c r="M359" i="16"/>
  <c r="O349" i="16"/>
  <c r="Q339" i="16"/>
  <c r="X329" i="16"/>
  <c r="M324" i="16"/>
  <c r="AA310" i="16"/>
  <c r="J305" i="16"/>
  <c r="X295" i="16"/>
  <c r="M290" i="16"/>
  <c r="AA280" i="16"/>
  <c r="J275" i="16"/>
  <c r="X265" i="16"/>
  <c r="M260" i="16"/>
  <c r="AA250" i="16"/>
  <c r="J245" i="16"/>
  <c r="X235" i="16"/>
  <c r="M230" i="16"/>
  <c r="AA220" i="16"/>
  <c r="J215" i="16"/>
  <c r="U429" i="16"/>
  <c r="L414" i="16"/>
  <c r="W399" i="16"/>
  <c r="Z389" i="16"/>
  <c r="M384" i="16"/>
  <c r="O374" i="16"/>
  <c r="Q364" i="16"/>
  <c r="AA354" i="16"/>
  <c r="G349" i="16"/>
  <c r="I339" i="16"/>
  <c r="K329" i="16"/>
  <c r="Y319" i="16"/>
  <c r="N310" i="16"/>
  <c r="V300" i="16"/>
  <c r="K295" i="16"/>
  <c r="Y285" i="16"/>
  <c r="N280" i="16"/>
  <c r="V270" i="16"/>
  <c r="K265" i="16"/>
  <c r="Y255" i="16"/>
  <c r="N250" i="16"/>
  <c r="V240" i="16"/>
  <c r="K235" i="16"/>
  <c r="Y225" i="16"/>
  <c r="N220" i="16"/>
  <c r="V210" i="16"/>
  <c r="K205" i="16"/>
  <c r="Y195" i="16"/>
  <c r="N190" i="16"/>
  <c r="H419" i="16"/>
  <c r="U404" i="16"/>
  <c r="P394" i="16"/>
  <c r="S384" i="16"/>
  <c r="E379" i="16"/>
  <c r="G369" i="16"/>
  <c r="K359" i="16"/>
  <c r="T349" i="16"/>
  <c r="V339" i="16"/>
  <c r="V329" i="16"/>
  <c r="K324" i="16"/>
  <c r="Y310" i="16"/>
  <c r="N305" i="16"/>
  <c r="V295" i="16"/>
  <c r="K290" i="16"/>
  <c r="Y280" i="16"/>
  <c r="N275" i="16"/>
  <c r="V265" i="16"/>
  <c r="K260" i="16"/>
  <c r="Y250" i="16"/>
  <c r="N245" i="16"/>
  <c r="V235" i="16"/>
  <c r="K230" i="16"/>
  <c r="Y220" i="16"/>
  <c r="N215" i="16"/>
  <c r="V205" i="16"/>
  <c r="K200" i="16"/>
  <c r="Y190" i="16"/>
  <c r="N185" i="16"/>
  <c r="V175" i="16"/>
  <c r="K170" i="16"/>
  <c r="Y156" i="16"/>
  <c r="N151" i="16"/>
  <c r="V141" i="16"/>
  <c r="K136" i="16"/>
  <c r="Y126" i="16"/>
  <c r="P11" i="16"/>
  <c r="I16" i="16"/>
  <c r="S26" i="16"/>
  <c r="F31" i="16"/>
  <c r="P41" i="16"/>
  <c r="I46" i="16"/>
  <c r="S56" i="16"/>
  <c r="F61" i="16"/>
  <c r="P71" i="16"/>
  <c r="I76" i="16"/>
  <c r="S86" i="16"/>
  <c r="F91" i="16"/>
  <c r="P101" i="16"/>
  <c r="I106" i="16"/>
  <c r="S116" i="16"/>
  <c r="F121" i="16"/>
  <c r="Y146" i="16"/>
  <c r="Q151" i="16"/>
  <c r="P156" i="16"/>
  <c r="Y165" i="16"/>
  <c r="T195" i="16"/>
  <c r="P16" i="16"/>
  <c r="I21" i="16"/>
  <c r="S31" i="16"/>
  <c r="F36" i="16"/>
  <c r="P46" i="16"/>
  <c r="I51" i="16"/>
  <c r="S61" i="16"/>
  <c r="F66" i="16"/>
  <c r="P76" i="16"/>
  <c r="I81" i="16"/>
  <c r="S91" i="16"/>
  <c r="F96" i="16"/>
  <c r="P106" i="16"/>
  <c r="I111" i="16"/>
  <c r="S121" i="16"/>
  <c r="J126" i="16"/>
  <c r="Z165" i="16"/>
  <c r="J190" i="16"/>
  <c r="F205" i="16"/>
  <c r="W16" i="16"/>
  <c r="J21" i="16"/>
  <c r="Z31" i="16"/>
  <c r="M36" i="16"/>
  <c r="W46" i="16"/>
  <c r="J51" i="16"/>
  <c r="Z61" i="16"/>
  <c r="M66" i="16"/>
  <c r="W76" i="16"/>
  <c r="J81" i="16"/>
  <c r="Z91" i="16"/>
  <c r="M96" i="16"/>
  <c r="W106" i="16"/>
  <c r="J111" i="16"/>
  <c r="AA121" i="16"/>
  <c r="R126" i="16"/>
  <c r="J131" i="16"/>
  <c r="F175" i="16"/>
  <c r="L180" i="16"/>
  <c r="U185" i="16"/>
  <c r="I200" i="16"/>
  <c r="M210" i="16"/>
  <c r="M11" i="16"/>
  <c r="W21" i="16"/>
  <c r="J26" i="16"/>
  <c r="Z36" i="16"/>
  <c r="M41" i="16"/>
  <c r="W51" i="16"/>
  <c r="J56" i="16"/>
  <c r="Z66" i="16"/>
  <c r="M71" i="16"/>
  <c r="W81" i="16"/>
  <c r="J86" i="16"/>
  <c r="Z96" i="16"/>
  <c r="M101" i="16"/>
  <c r="W111" i="16"/>
  <c r="J116" i="16"/>
  <c r="Y136" i="16"/>
  <c r="Q141" i="16"/>
  <c r="N146" i="16"/>
  <c r="M151" i="16"/>
  <c r="U156" i="16"/>
  <c r="Z195" i="16"/>
  <c r="T11" i="16"/>
  <c r="G16" i="16"/>
  <c r="Q26" i="16"/>
  <c r="D31" i="16"/>
  <c r="T41" i="16"/>
  <c r="G46" i="16"/>
  <c r="Q56" i="16"/>
  <c r="D61" i="16"/>
  <c r="T71" i="16"/>
  <c r="G76" i="16"/>
  <c r="Q86" i="16"/>
  <c r="D91" i="16"/>
  <c r="T101" i="16"/>
  <c r="G106" i="16"/>
  <c r="Q116" i="16"/>
  <c r="D121" i="16"/>
  <c r="Y141" i="16"/>
  <c r="P146" i="16"/>
  <c r="O151" i="16"/>
  <c r="V156" i="16"/>
  <c r="H175" i="16"/>
  <c r="F180" i="16"/>
  <c r="O185" i="16"/>
  <c r="N200" i="16"/>
  <c r="U11" i="16"/>
  <c r="H16" i="16"/>
  <c r="R26" i="16"/>
  <c r="E31" i="16"/>
  <c r="U41" i="16"/>
  <c r="H46" i="16"/>
  <c r="R56" i="16"/>
  <c r="E61" i="16"/>
  <c r="U71" i="16"/>
  <c r="H76" i="16"/>
  <c r="R86" i="16"/>
  <c r="E91" i="16"/>
  <c r="U101" i="16"/>
  <c r="H106" i="16"/>
  <c r="R116" i="16"/>
  <c r="E121" i="16"/>
  <c r="X146" i="16"/>
  <c r="P151" i="16"/>
  <c r="W156" i="16"/>
  <c r="E190" i="16"/>
  <c r="M205" i="16"/>
  <c r="R613" i="16"/>
  <c r="G608" i="16"/>
  <c r="U598" i="16"/>
  <c r="D618" i="16"/>
  <c r="P613" i="16"/>
  <c r="E608" i="16"/>
  <c r="U613" i="16"/>
  <c r="D608" i="16"/>
  <c r="R598" i="16"/>
  <c r="G593" i="16"/>
  <c r="U583" i="16"/>
  <c r="T608" i="16"/>
  <c r="Q598" i="16"/>
  <c r="AA588" i="16"/>
  <c r="F583" i="16"/>
  <c r="P573" i="16"/>
  <c r="E568" i="16"/>
  <c r="S558" i="16"/>
  <c r="H553" i="16"/>
  <c r="P543" i="16"/>
  <c r="E538" i="16"/>
  <c r="S528" i="16"/>
  <c r="H523" i="16"/>
  <c r="P513" i="16"/>
  <c r="E508" i="16"/>
  <c r="S498" i="16"/>
  <c r="H493" i="16"/>
  <c r="P483" i="16"/>
  <c r="E478" i="16"/>
  <c r="S464" i="16"/>
  <c r="R608" i="16"/>
  <c r="P598" i="16"/>
  <c r="R588" i="16"/>
  <c r="E583" i="16"/>
  <c r="U573" i="16"/>
  <c r="D568" i="16"/>
  <c r="R558" i="16"/>
  <c r="G553" i="16"/>
  <c r="U543" i="16"/>
  <c r="D538" i="16"/>
  <c r="R528" i="16"/>
  <c r="G523" i="16"/>
  <c r="U513" i="16"/>
  <c r="D508" i="16"/>
  <c r="R498" i="16"/>
  <c r="G493" i="16"/>
  <c r="U483" i="16"/>
  <c r="M613" i="16"/>
  <c r="W598" i="16"/>
  <c r="X588" i="16"/>
  <c r="D583" i="16"/>
  <c r="T573" i="16"/>
  <c r="I568" i="16"/>
  <c r="Q558" i="16"/>
  <c r="F553" i="16"/>
  <c r="T543" i="16"/>
  <c r="I538" i="16"/>
  <c r="Q528" i="16"/>
  <c r="F523" i="16"/>
  <c r="T513" i="16"/>
  <c r="I508" i="16"/>
  <c r="N608" i="16"/>
  <c r="V593" i="16"/>
  <c r="X583" i="16"/>
  <c r="F578" i="16"/>
  <c r="T568" i="16"/>
  <c r="I563" i="16"/>
  <c r="Q553" i="16"/>
  <c r="F548" i="16"/>
  <c r="T538" i="16"/>
  <c r="I533" i="16"/>
  <c r="Q523" i="16"/>
  <c r="F518" i="16"/>
  <c r="T508" i="16"/>
  <c r="I503" i="16"/>
  <c r="Q493" i="16"/>
  <c r="F488" i="16"/>
  <c r="T478" i="16"/>
  <c r="S603" i="16"/>
  <c r="F593" i="16"/>
  <c r="H583" i="16"/>
  <c r="R573" i="16"/>
  <c r="G568" i="16"/>
  <c r="U558" i="16"/>
  <c r="D553" i="16"/>
  <c r="R543" i="16"/>
  <c r="G538" i="16"/>
  <c r="U528" i="16"/>
  <c r="D523" i="16"/>
  <c r="S613" i="16"/>
  <c r="I603" i="16"/>
  <c r="F538" i="16"/>
  <c r="T503" i="16"/>
  <c r="Y488" i="16"/>
  <c r="F478" i="16"/>
  <c r="H464" i="16"/>
  <c r="P454" i="16"/>
  <c r="E449" i="16"/>
  <c r="S439" i="16"/>
  <c r="G563" i="16"/>
  <c r="U523" i="16"/>
  <c r="U498" i="16"/>
  <c r="Z483" i="16"/>
  <c r="T473" i="16"/>
  <c r="J598" i="16"/>
  <c r="J578" i="16"/>
  <c r="D578" i="16"/>
  <c r="E573" i="16"/>
  <c r="S533" i="16"/>
  <c r="J503" i="16"/>
  <c r="D488" i="16"/>
  <c r="V473" i="16"/>
  <c r="V459" i="16"/>
  <c r="K454" i="16"/>
  <c r="Y444" i="16"/>
  <c r="N439" i="16"/>
  <c r="D518" i="16"/>
  <c r="G488" i="16"/>
  <c r="AA464" i="16"/>
  <c r="R454" i="16"/>
  <c r="J444" i="16"/>
  <c r="F434" i="16"/>
  <c r="T424" i="16"/>
  <c r="I419" i="16"/>
  <c r="Q409" i="16"/>
  <c r="F404" i="16"/>
  <c r="R538" i="16"/>
  <c r="K483" i="16"/>
  <c r="W459" i="16"/>
  <c r="Z449" i="16"/>
  <c r="H528" i="16"/>
  <c r="H483" i="16"/>
  <c r="T459" i="16"/>
  <c r="O449" i="16"/>
  <c r="Q439" i="16"/>
  <c r="W429" i="16"/>
  <c r="L424" i="16"/>
  <c r="O553" i="16"/>
  <c r="P493" i="16"/>
  <c r="E464" i="16"/>
  <c r="N449" i="16"/>
  <c r="P439" i="16"/>
  <c r="P429" i="16"/>
  <c r="E424" i="16"/>
  <c r="K513" i="16"/>
  <c r="W483" i="16"/>
  <c r="Z459" i="16"/>
  <c r="M449" i="16"/>
  <c r="E439" i="16"/>
  <c r="W543" i="16"/>
  <c r="F493" i="16"/>
  <c r="K473" i="16"/>
  <c r="S454" i="16"/>
  <c r="V439" i="16"/>
  <c r="G434" i="16"/>
  <c r="U424" i="16"/>
  <c r="D419" i="16"/>
  <c r="R409" i="16"/>
  <c r="G404" i="16"/>
  <c r="U394" i="16"/>
  <c r="D389" i="16"/>
  <c r="R379" i="16"/>
  <c r="G374" i="16"/>
  <c r="U364" i="16"/>
  <c r="D359" i="16"/>
  <c r="R349" i="16"/>
  <c r="G344" i="16"/>
  <c r="U334" i="16"/>
  <c r="R419" i="16"/>
  <c r="S409" i="16"/>
  <c r="V394" i="16"/>
  <c r="Y384" i="16"/>
  <c r="D379" i="16"/>
  <c r="M369" i="16"/>
  <c r="Q359" i="16"/>
  <c r="S349" i="16"/>
  <c r="E344" i="16"/>
  <c r="G334" i="16"/>
  <c r="P324" i="16"/>
  <c r="E319" i="16"/>
  <c r="S305" i="16"/>
  <c r="H300" i="16"/>
  <c r="P290" i="16"/>
  <c r="E285" i="16"/>
  <c r="S275" i="16"/>
  <c r="H270" i="16"/>
  <c r="P260" i="16"/>
  <c r="E255" i="16"/>
  <c r="S245" i="16"/>
  <c r="H240" i="16"/>
  <c r="P230" i="16"/>
  <c r="E225" i="16"/>
  <c r="S215" i="16"/>
  <c r="H210" i="16"/>
  <c r="P200" i="16"/>
  <c r="E195" i="16"/>
  <c r="S185" i="16"/>
  <c r="H180" i="16"/>
  <c r="P170" i="16"/>
  <c r="E165" i="16"/>
  <c r="K434" i="16"/>
  <c r="O414" i="16"/>
  <c r="Q404" i="16"/>
  <c r="F394" i="16"/>
  <c r="I384" i="16"/>
  <c r="K374" i="16"/>
  <c r="T364" i="16"/>
  <c r="X354" i="16"/>
  <c r="Z344" i="16"/>
  <c r="L339" i="16"/>
  <c r="T329" i="16"/>
  <c r="I324" i="16"/>
  <c r="Q310" i="16"/>
  <c r="F305" i="16"/>
  <c r="T295" i="16"/>
  <c r="I290" i="16"/>
  <c r="Q280" i="16"/>
  <c r="F275" i="16"/>
  <c r="T265" i="16"/>
  <c r="I260" i="16"/>
  <c r="Q250" i="16"/>
  <c r="F245" i="16"/>
  <c r="T235" i="16"/>
  <c r="I230" i="16"/>
  <c r="Q220" i="16"/>
  <c r="F215" i="16"/>
  <c r="Z419" i="16"/>
  <c r="O409" i="16"/>
  <c r="Q399" i="16"/>
  <c r="U389" i="16"/>
  <c r="W379" i="16"/>
  <c r="Y369" i="16"/>
  <c r="L364" i="16"/>
  <c r="O354" i="16"/>
  <c r="Q344" i="16"/>
  <c r="Z334" i="16"/>
  <c r="M329" i="16"/>
  <c r="AA319" i="16"/>
  <c r="J310" i="16"/>
  <c r="X300" i="16"/>
  <c r="M295" i="16"/>
  <c r="AA285" i="16"/>
  <c r="J280" i="16"/>
  <c r="X270" i="16"/>
  <c r="M265" i="16"/>
  <c r="AA255" i="16"/>
  <c r="J250" i="16"/>
  <c r="X240" i="16"/>
  <c r="M235" i="16"/>
  <c r="AA225" i="16"/>
  <c r="J220" i="16"/>
  <c r="X210" i="16"/>
  <c r="Y424" i="16"/>
  <c r="V409" i="16"/>
  <c r="X399" i="16"/>
  <c r="D394" i="16"/>
  <c r="N384" i="16"/>
  <c r="P374" i="16"/>
  <c r="R364" i="16"/>
  <c r="F359" i="16"/>
  <c r="H349" i="16"/>
  <c r="J339" i="16"/>
  <c r="R329" i="16"/>
  <c r="G324" i="16"/>
  <c r="U310" i="16"/>
  <c r="D305" i="16"/>
  <c r="R295" i="16"/>
  <c r="G290" i="16"/>
  <c r="U280" i="16"/>
  <c r="D275" i="16"/>
  <c r="R265" i="16"/>
  <c r="G260" i="16"/>
  <c r="U250" i="16"/>
  <c r="D245" i="16"/>
  <c r="R235" i="16"/>
  <c r="G230" i="16"/>
  <c r="U220" i="16"/>
  <c r="D215" i="16"/>
  <c r="V424" i="16"/>
  <c r="U409" i="16"/>
  <c r="O399" i="16"/>
  <c r="S389" i="16"/>
  <c r="F384" i="16"/>
  <c r="H374" i="16"/>
  <c r="J364" i="16"/>
  <c r="T354" i="16"/>
  <c r="V344" i="16"/>
  <c r="X334" i="16"/>
  <c r="E329" i="16"/>
  <c r="S319" i="16"/>
  <c r="H310" i="16"/>
  <c r="P300" i="16"/>
  <c r="E295" i="16"/>
  <c r="S285" i="16"/>
  <c r="H280" i="16"/>
  <c r="P270" i="16"/>
  <c r="E265" i="16"/>
  <c r="S255" i="16"/>
  <c r="H250" i="16"/>
  <c r="P240" i="16"/>
  <c r="E235" i="16"/>
  <c r="S225" i="16"/>
  <c r="H220" i="16"/>
  <c r="P210" i="16"/>
  <c r="E205" i="16"/>
  <c r="S195" i="16"/>
  <c r="H190" i="16"/>
  <c r="AA414" i="16"/>
  <c r="K404" i="16"/>
  <c r="H394" i="16"/>
  <c r="L384" i="16"/>
  <c r="U374" i="16"/>
  <c r="W364" i="16"/>
  <c r="Z354" i="16"/>
  <c r="M349" i="16"/>
  <c r="O339" i="16"/>
  <c r="P329" i="16"/>
  <c r="E324" i="16"/>
  <c r="S310" i="16"/>
  <c r="H305" i="16"/>
  <c r="P295" i="16"/>
  <c r="E290" i="16"/>
  <c r="S280" i="16"/>
  <c r="H275" i="16"/>
  <c r="P265" i="16"/>
  <c r="E260" i="16"/>
  <c r="S250" i="16"/>
  <c r="H245" i="16"/>
  <c r="P235" i="16"/>
  <c r="E230" i="16"/>
  <c r="S220" i="16"/>
  <c r="H215" i="16"/>
  <c r="P205" i="16"/>
  <c r="E200" i="16"/>
  <c r="S190" i="16"/>
  <c r="H185" i="16"/>
  <c r="P175" i="16"/>
  <c r="E170" i="16"/>
  <c r="S156" i="16"/>
  <c r="H151" i="16"/>
  <c r="P141" i="16"/>
  <c r="E136" i="16"/>
  <c r="S126" i="16"/>
  <c r="V11" i="16"/>
  <c r="O16" i="16"/>
  <c r="Y26" i="16"/>
  <c r="L31" i="16"/>
  <c r="V41" i="16"/>
  <c r="O46" i="16"/>
  <c r="Y56" i="16"/>
  <c r="L61" i="16"/>
  <c r="V71" i="16"/>
  <c r="O76" i="16"/>
  <c r="Y86" i="16"/>
  <c r="L91" i="16"/>
  <c r="V101" i="16"/>
  <c r="O106" i="16"/>
  <c r="Y116" i="16"/>
  <c r="L121" i="16"/>
  <c r="X151" i="16"/>
  <c r="Z156" i="16"/>
  <c r="I185" i="16"/>
  <c r="I190" i="16"/>
  <c r="N205" i="16"/>
  <c r="V16" i="16"/>
  <c r="O21" i="16"/>
  <c r="Y31" i="16"/>
  <c r="L36" i="16"/>
  <c r="V46" i="16"/>
  <c r="O51" i="16"/>
  <c r="Y61" i="16"/>
  <c r="L66" i="16"/>
  <c r="V76" i="16"/>
  <c r="O81" i="16"/>
  <c r="Y91" i="16"/>
  <c r="L96" i="16"/>
  <c r="V106" i="16"/>
  <c r="O111" i="16"/>
  <c r="Y121" i="16"/>
  <c r="Q126" i="16"/>
  <c r="I131" i="16"/>
  <c r="H136" i="16"/>
  <c r="G141" i="16"/>
  <c r="E146" i="16"/>
  <c r="J185" i="16"/>
  <c r="V190" i="16"/>
  <c r="R205" i="16"/>
  <c r="F11" i="16"/>
  <c r="P21" i="16"/>
  <c r="I26" i="16"/>
  <c r="S36" i="16"/>
  <c r="F41" i="16"/>
  <c r="P51" i="16"/>
  <c r="I56" i="16"/>
  <c r="S66" i="16"/>
  <c r="F71" i="16"/>
  <c r="P81" i="16"/>
  <c r="I86" i="16"/>
  <c r="S96" i="16"/>
  <c r="F101" i="16"/>
  <c r="P111" i="16"/>
  <c r="I116" i="16"/>
  <c r="Z126" i="16"/>
  <c r="Q131" i="16"/>
  <c r="I136" i="16"/>
  <c r="H141" i="16"/>
  <c r="F146" i="16"/>
  <c r="E151" i="16"/>
  <c r="I165" i="16"/>
  <c r="H170" i="16"/>
  <c r="N175" i="16"/>
  <c r="V180" i="16"/>
  <c r="U200" i="16"/>
  <c r="S11" i="16"/>
  <c r="F16" i="16"/>
  <c r="P26" i="16"/>
  <c r="I31" i="16"/>
  <c r="S41" i="16"/>
  <c r="F46" i="16"/>
  <c r="P56" i="16"/>
  <c r="I61" i="16"/>
  <c r="S71" i="16"/>
  <c r="F76" i="16"/>
  <c r="P86" i="16"/>
  <c r="I91" i="16"/>
  <c r="S101" i="16"/>
  <c r="F106" i="16"/>
  <c r="P116" i="16"/>
  <c r="I121" i="16"/>
  <c r="E126" i="16"/>
  <c r="X141" i="16"/>
  <c r="V146" i="16"/>
  <c r="U151" i="16"/>
  <c r="D185" i="16"/>
  <c r="O190" i="16"/>
  <c r="H205" i="16"/>
  <c r="Z11" i="16"/>
  <c r="M16" i="16"/>
  <c r="W26" i="16"/>
  <c r="J31" i="16"/>
  <c r="Z41" i="16"/>
  <c r="M46" i="16"/>
  <c r="W56" i="16"/>
  <c r="J61" i="16"/>
  <c r="Z71" i="16"/>
  <c r="M76" i="16"/>
  <c r="W86" i="16"/>
  <c r="J91" i="16"/>
  <c r="Z101" i="16"/>
  <c r="M106" i="16"/>
  <c r="W116" i="16"/>
  <c r="J121" i="16"/>
  <c r="F126" i="16"/>
  <c r="E131" i="16"/>
  <c r="W146" i="16"/>
  <c r="V151" i="16"/>
  <c r="L170" i="16"/>
  <c r="R175" i="16"/>
  <c r="P180" i="16"/>
  <c r="W185" i="16"/>
  <c r="Z200" i="16"/>
  <c r="Y210" i="16"/>
  <c r="AA11" i="16"/>
  <c r="N16" i="16"/>
  <c r="X26" i="16"/>
  <c r="K31" i="16"/>
  <c r="AA41" i="16"/>
  <c r="N46" i="16"/>
  <c r="X56" i="16"/>
  <c r="K61" i="16"/>
  <c r="AA71" i="16"/>
  <c r="N76" i="16"/>
  <c r="X86" i="16"/>
  <c r="K91" i="16"/>
  <c r="AA101" i="16"/>
  <c r="N106" i="16"/>
  <c r="X116" i="16"/>
  <c r="K121" i="16"/>
  <c r="H126" i="16"/>
  <c r="G131" i="16"/>
  <c r="F136" i="16"/>
  <c r="W151" i="16"/>
  <c r="G180" i="16"/>
  <c r="F185" i="16"/>
  <c r="Q190" i="16"/>
  <c r="Y205" i="16"/>
  <c r="W618" i="16"/>
  <c r="L613" i="16"/>
  <c r="Z603" i="16"/>
  <c r="O598" i="16"/>
  <c r="AA618" i="16"/>
  <c r="J613" i="16"/>
  <c r="Z618" i="16"/>
  <c r="O613" i="16"/>
  <c r="W603" i="16"/>
  <c r="L598" i="16"/>
  <c r="Z588" i="16"/>
  <c r="O583" i="16"/>
  <c r="H608" i="16"/>
  <c r="H598" i="16"/>
  <c r="S588" i="16"/>
  <c r="AA578" i="16"/>
  <c r="J573" i="16"/>
  <c r="X563" i="16"/>
  <c r="M558" i="16"/>
  <c r="AA548" i="16"/>
  <c r="J543" i="16"/>
  <c r="X533" i="16"/>
  <c r="M528" i="16"/>
  <c r="AA518" i="16"/>
  <c r="J513" i="16"/>
  <c r="X503" i="16"/>
  <c r="M498" i="16"/>
  <c r="AA488" i="16"/>
  <c r="J483" i="16"/>
  <c r="X473" i="16"/>
  <c r="M464" i="16"/>
  <c r="F608" i="16"/>
  <c r="G598" i="16"/>
  <c r="K588" i="16"/>
  <c r="Z578" i="16"/>
  <c r="O573" i="16"/>
  <c r="W563" i="16"/>
  <c r="L558" i="16"/>
  <c r="Z548" i="16"/>
  <c r="O543" i="16"/>
  <c r="W533" i="16"/>
  <c r="L528" i="16"/>
  <c r="Z518" i="16"/>
  <c r="O513" i="16"/>
  <c r="W503" i="16"/>
  <c r="L498" i="16"/>
  <c r="Z488" i="16"/>
  <c r="O483" i="16"/>
  <c r="AA608" i="16"/>
  <c r="N598" i="16"/>
  <c r="Q588" i="16"/>
  <c r="Y578" i="16"/>
  <c r="N573" i="16"/>
  <c r="V563" i="16"/>
  <c r="K558" i="16"/>
  <c r="Y548" i="16"/>
  <c r="N543" i="16"/>
  <c r="V533" i="16"/>
  <c r="K528" i="16"/>
  <c r="Y518" i="16"/>
  <c r="N513" i="16"/>
  <c r="X618" i="16"/>
  <c r="U603" i="16"/>
  <c r="O593" i="16"/>
  <c r="Q583" i="16"/>
  <c r="Y573" i="16"/>
  <c r="N568" i="16"/>
  <c r="V558" i="16"/>
  <c r="K553" i="16"/>
  <c r="Y543" i="16"/>
  <c r="N538" i="16"/>
  <c r="V528" i="16"/>
  <c r="K523" i="16"/>
  <c r="Y513" i="16"/>
  <c r="N508" i="16"/>
  <c r="V498" i="16"/>
  <c r="K493" i="16"/>
  <c r="Y483" i="16"/>
  <c r="S618" i="16"/>
  <c r="J603" i="16"/>
  <c r="V588" i="16"/>
  <c r="W578" i="16"/>
  <c r="L573" i="16"/>
  <c r="Z563" i="16"/>
  <c r="O558" i="16"/>
  <c r="W548" i="16"/>
  <c r="L543" i="16"/>
  <c r="Z533" i="16"/>
  <c r="O528" i="16"/>
  <c r="W518" i="16"/>
  <c r="G613" i="16"/>
  <c r="L593" i="16"/>
  <c r="M533" i="16"/>
  <c r="H503" i="16"/>
  <c r="M488" i="16"/>
  <c r="U473" i="16"/>
  <c r="AA459" i="16"/>
  <c r="J454" i="16"/>
  <c r="X444" i="16"/>
  <c r="M439" i="16"/>
  <c r="N558" i="16"/>
  <c r="V518" i="16"/>
  <c r="I498" i="16"/>
  <c r="N483" i="16"/>
  <c r="M473" i="16"/>
  <c r="V583" i="16"/>
  <c r="Q573" i="16"/>
  <c r="K573" i="16"/>
  <c r="L568" i="16"/>
  <c r="Z528" i="16"/>
  <c r="Z498" i="16"/>
  <c r="R483" i="16"/>
  <c r="O473" i="16"/>
  <c r="P459" i="16"/>
  <c r="E454" i="16"/>
  <c r="S444" i="16"/>
  <c r="H439" i="16"/>
  <c r="E513" i="16"/>
  <c r="L483" i="16"/>
  <c r="L464" i="16"/>
  <c r="H454" i="16"/>
  <c r="U439" i="16"/>
  <c r="Y429" i="16"/>
  <c r="N424" i="16"/>
  <c r="V414" i="16"/>
  <c r="K409" i="16"/>
  <c r="Y399" i="16"/>
  <c r="Y533" i="16"/>
  <c r="R478" i="16"/>
  <c r="M459" i="16"/>
  <c r="P449" i="16"/>
  <c r="X513" i="16"/>
  <c r="P478" i="16"/>
  <c r="L459" i="16"/>
  <c r="G449" i="16"/>
  <c r="I439" i="16"/>
  <c r="Q429" i="16"/>
  <c r="F424" i="16"/>
  <c r="O523" i="16"/>
  <c r="S488" i="16"/>
  <c r="S459" i="16"/>
  <c r="D449" i="16"/>
  <c r="F439" i="16"/>
  <c r="J429" i="16"/>
  <c r="H558" i="16"/>
  <c r="M508" i="16"/>
  <c r="AA478" i="16"/>
  <c r="R459" i="16"/>
  <c r="V444" i="16"/>
  <c r="Z434" i="16"/>
  <c r="J518" i="16"/>
  <c r="J488" i="16"/>
  <c r="Q464" i="16"/>
  <c r="I454" i="16"/>
  <c r="L439" i="16"/>
  <c r="Z429" i="16"/>
  <c r="O424" i="16"/>
  <c r="W414" i="16"/>
  <c r="L409" i="16"/>
  <c r="Z399" i="16"/>
  <c r="O394" i="16"/>
  <c r="W384" i="16"/>
  <c r="L379" i="16"/>
  <c r="Z369" i="16"/>
  <c r="O364" i="16"/>
  <c r="W354" i="16"/>
  <c r="L349" i="16"/>
  <c r="Z339" i="16"/>
  <c r="O334" i="16"/>
  <c r="F419" i="16"/>
  <c r="I409" i="16"/>
  <c r="N394" i="16"/>
  <c r="R384" i="16"/>
  <c r="AA374" i="16"/>
  <c r="F369" i="16"/>
  <c r="I359" i="16"/>
  <c r="K349" i="16"/>
  <c r="U339" i="16"/>
  <c r="AA329" i="16"/>
  <c r="J324" i="16"/>
  <c r="X310" i="16"/>
  <c r="M305" i="16"/>
  <c r="AA295" i="16"/>
  <c r="J290" i="16"/>
  <c r="X280" i="16"/>
  <c r="M275" i="16"/>
  <c r="AA265" i="16"/>
  <c r="J260" i="16"/>
  <c r="X250" i="16"/>
  <c r="M245" i="16"/>
  <c r="AA235" i="16"/>
  <c r="J230" i="16"/>
  <c r="X220" i="16"/>
  <c r="M215" i="16"/>
  <c r="AA205" i="16"/>
  <c r="J200" i="16"/>
  <c r="X190" i="16"/>
  <c r="M185" i="16"/>
  <c r="AA175" i="16"/>
  <c r="J170" i="16"/>
  <c r="X156" i="16"/>
  <c r="L429" i="16"/>
  <c r="G414" i="16"/>
  <c r="I404" i="16"/>
  <c r="W389" i="16"/>
  <c r="Y379" i="16"/>
  <c r="D374" i="16"/>
  <c r="M364" i="16"/>
  <c r="P354" i="16"/>
  <c r="R344" i="16"/>
  <c r="E339" i="16"/>
  <c r="N329" i="16"/>
  <c r="V319" i="16"/>
  <c r="K310" i="16"/>
  <c r="Y300" i="16"/>
  <c r="N295" i="16"/>
  <c r="V285" i="16"/>
  <c r="K280" i="16"/>
  <c r="Y270" i="16"/>
  <c r="N265" i="16"/>
  <c r="V255" i="16"/>
  <c r="K250" i="16"/>
  <c r="Y240" i="16"/>
  <c r="N235" i="16"/>
  <c r="V225" i="16"/>
  <c r="K220" i="16"/>
  <c r="J439" i="16"/>
  <c r="N419" i="16"/>
  <c r="G409" i="16"/>
  <c r="I399" i="16"/>
  <c r="N389" i="16"/>
  <c r="P379" i="16"/>
  <c r="R369" i="16"/>
  <c r="E364" i="16"/>
  <c r="H354" i="16"/>
  <c r="J344" i="16"/>
  <c r="S334" i="16"/>
  <c r="G329" i="16"/>
  <c r="U319" i="16"/>
  <c r="D310" i="16"/>
  <c r="R300" i="16"/>
  <c r="G295" i="16"/>
  <c r="U285" i="16"/>
  <c r="D280" i="16"/>
  <c r="R270" i="16"/>
  <c r="G265" i="16"/>
  <c r="U255" i="16"/>
  <c r="D250" i="16"/>
  <c r="R240" i="16"/>
  <c r="G235" i="16"/>
  <c r="U225" i="16"/>
  <c r="D220" i="16"/>
  <c r="R210" i="16"/>
  <c r="G424" i="16"/>
  <c r="N409" i="16"/>
  <c r="P399" i="16"/>
  <c r="AA389" i="16"/>
  <c r="G384" i="16"/>
  <c r="I374" i="16"/>
  <c r="K364" i="16"/>
  <c r="U354" i="16"/>
  <c r="W344" i="16"/>
  <c r="Y334" i="16"/>
  <c r="L329" i="16"/>
  <c r="Z319" i="16"/>
  <c r="O310" i="16"/>
  <c r="W300" i="16"/>
  <c r="L295" i="16"/>
  <c r="Z285" i="16"/>
  <c r="O280" i="16"/>
  <c r="W270" i="16"/>
  <c r="L265" i="16"/>
  <c r="Z255" i="16"/>
  <c r="O250" i="16"/>
  <c r="W240" i="16"/>
  <c r="L235" i="16"/>
  <c r="Z225" i="16"/>
  <c r="O220" i="16"/>
  <c r="W210" i="16"/>
  <c r="D424" i="16"/>
  <c r="M409" i="16"/>
  <c r="E399" i="16"/>
  <c r="L389" i="16"/>
  <c r="U379" i="16"/>
  <c r="W369" i="16"/>
  <c r="Z359" i="16"/>
  <c r="M354" i="16"/>
  <c r="O344" i="16"/>
  <c r="Q334" i="16"/>
  <c r="X324" i="16"/>
  <c r="M319" i="16"/>
  <c r="AA305" i="16"/>
  <c r="J300" i="16"/>
  <c r="X290" i="16"/>
  <c r="M285" i="16"/>
  <c r="AA275" i="16"/>
  <c r="J270" i="16"/>
  <c r="X260" i="16"/>
  <c r="M255" i="16"/>
  <c r="AA245" i="16"/>
  <c r="J240" i="16"/>
  <c r="X230" i="16"/>
  <c r="M225" i="16"/>
  <c r="AA215" i="16"/>
  <c r="J210" i="16"/>
  <c r="X200" i="16"/>
  <c r="M195" i="16"/>
  <c r="W434" i="16"/>
  <c r="S414" i="16"/>
  <c r="V399" i="16"/>
  <c r="Y389" i="16"/>
  <c r="D384" i="16"/>
  <c r="N374" i="16"/>
  <c r="P364" i="16"/>
  <c r="S354" i="16"/>
  <c r="E349" i="16"/>
  <c r="G339" i="16"/>
  <c r="J329" i="16"/>
  <c r="X319" i="16"/>
  <c r="M310" i="16"/>
  <c r="AA300" i="16"/>
  <c r="J295" i="16"/>
  <c r="X285" i="16"/>
  <c r="M280" i="16"/>
  <c r="AA270" i="16"/>
  <c r="J265" i="16"/>
  <c r="X255" i="16"/>
  <c r="M250" i="16"/>
  <c r="AA240" i="16"/>
  <c r="J235" i="16"/>
  <c r="X225" i="16"/>
  <c r="M220" i="16"/>
  <c r="AA210" i="16"/>
  <c r="J205" i="16"/>
  <c r="X195" i="16"/>
  <c r="M190" i="16"/>
  <c r="AA180" i="16"/>
  <c r="J175" i="16"/>
  <c r="X165" i="16"/>
  <c r="M156" i="16"/>
  <c r="AA146" i="16"/>
  <c r="J141" i="16"/>
  <c r="X131" i="16"/>
  <c r="M126" i="16"/>
  <c r="U16" i="16"/>
  <c r="H21" i="16"/>
  <c r="R31" i="16"/>
  <c r="E36" i="16"/>
  <c r="U46" i="16"/>
  <c r="H51" i="16"/>
  <c r="R61" i="16"/>
  <c r="E66" i="16"/>
  <c r="U76" i="16"/>
  <c r="H81" i="16"/>
  <c r="R91" i="16"/>
  <c r="E96" i="16"/>
  <c r="U106" i="16"/>
  <c r="H111" i="16"/>
  <c r="R121" i="16"/>
  <c r="I126" i="16"/>
  <c r="H131" i="16"/>
  <c r="G136" i="16"/>
  <c r="F141" i="16"/>
  <c r="J180" i="16"/>
  <c r="Q185" i="16"/>
  <c r="U190" i="16"/>
  <c r="Z205" i="16"/>
  <c r="E11" i="16"/>
  <c r="U21" i="16"/>
  <c r="H26" i="16"/>
  <c r="R36" i="16"/>
  <c r="E41" i="16"/>
  <c r="U51" i="16"/>
  <c r="H56" i="16"/>
  <c r="R66" i="16"/>
  <c r="E71" i="16"/>
  <c r="U81" i="16"/>
  <c r="H86" i="16"/>
  <c r="R96" i="16"/>
  <c r="E101" i="16"/>
  <c r="U111" i="16"/>
  <c r="H116" i="16"/>
  <c r="X126" i="16"/>
  <c r="P131" i="16"/>
  <c r="O136" i="16"/>
  <c r="N141" i="16"/>
  <c r="L146" i="16"/>
  <c r="D151" i="16"/>
  <c r="E175" i="16"/>
  <c r="K180" i="16"/>
  <c r="R185" i="16"/>
  <c r="H200" i="16"/>
  <c r="G210" i="16"/>
  <c r="L11" i="16"/>
  <c r="V21" i="16"/>
  <c r="O26" i="16"/>
  <c r="Y36" i="16"/>
  <c r="L41" i="16"/>
  <c r="V51" i="16"/>
  <c r="O56" i="16"/>
  <c r="Y66" i="16"/>
  <c r="L71" i="16"/>
  <c r="V81" i="16"/>
  <c r="O86" i="16"/>
  <c r="Y96" i="16"/>
  <c r="L101" i="16"/>
  <c r="V111" i="16"/>
  <c r="O116" i="16"/>
  <c r="Y131" i="16"/>
  <c r="P136" i="16"/>
  <c r="O141" i="16"/>
  <c r="M146" i="16"/>
  <c r="L151" i="16"/>
  <c r="J156" i="16"/>
  <c r="S165" i="16"/>
  <c r="R170" i="16"/>
  <c r="X175" i="16"/>
  <c r="J195" i="16"/>
  <c r="Y11" i="16"/>
  <c r="L16" i="16"/>
  <c r="V26" i="16"/>
  <c r="O31" i="16"/>
  <c r="Y41" i="16"/>
  <c r="L46" i="16"/>
  <c r="V56" i="16"/>
  <c r="O61" i="16"/>
  <c r="Y71" i="16"/>
  <c r="L76" i="16"/>
  <c r="V86" i="16"/>
  <c r="O91" i="16"/>
  <c r="Y101" i="16"/>
  <c r="L106" i="16"/>
  <c r="V116" i="16"/>
  <c r="O121" i="16"/>
  <c r="L126" i="16"/>
  <c r="D131" i="16"/>
  <c r="E180" i="16"/>
  <c r="L185" i="16"/>
  <c r="AA190" i="16"/>
  <c r="T205" i="16"/>
  <c r="S16" i="16"/>
  <c r="F21" i="16"/>
  <c r="P31" i="16"/>
  <c r="I36" i="16"/>
  <c r="S46" i="16"/>
  <c r="F51" i="16"/>
  <c r="P61" i="16"/>
  <c r="I66" i="16"/>
  <c r="S76" i="16"/>
  <c r="F81" i="16"/>
  <c r="P91" i="16"/>
  <c r="I96" i="16"/>
  <c r="S106" i="16"/>
  <c r="F111" i="16"/>
  <c r="P121" i="16"/>
  <c r="N126" i="16"/>
  <c r="M131" i="16"/>
  <c r="D136" i="16"/>
  <c r="M165" i="16"/>
  <c r="T170" i="16"/>
  <c r="Z175" i="16"/>
  <c r="X180" i="16"/>
  <c r="O195" i="16"/>
  <c r="T16" i="16"/>
  <c r="G21" i="16"/>
  <c r="Q31" i="16"/>
  <c r="D36" i="16"/>
  <c r="T46" i="16"/>
  <c r="G51" i="16"/>
  <c r="Q61" i="16"/>
  <c r="D66" i="16"/>
  <c r="T76" i="16"/>
  <c r="G81" i="16"/>
  <c r="Q91" i="16"/>
  <c r="D96" i="16"/>
  <c r="T106" i="16"/>
  <c r="G111" i="16"/>
  <c r="Q121" i="16"/>
  <c r="O126" i="16"/>
  <c r="N131" i="16"/>
  <c r="M136" i="16"/>
  <c r="E141" i="16"/>
  <c r="K175" i="16"/>
  <c r="Q180" i="16"/>
  <c r="P185" i="16"/>
  <c r="O200" i="16"/>
  <c r="Q618" i="16"/>
  <c r="F613" i="16"/>
  <c r="T603" i="16"/>
  <c r="I598" i="16"/>
  <c r="U618" i="16"/>
  <c r="D613" i="16"/>
  <c r="T618" i="16"/>
  <c r="I613" i="16"/>
  <c r="Q603" i="16"/>
  <c r="F598" i="16"/>
  <c r="T588" i="16"/>
  <c r="I583" i="16"/>
  <c r="Y603" i="16"/>
  <c r="Z593" i="16"/>
  <c r="L588" i="16"/>
  <c r="U578" i="16"/>
  <c r="D573" i="16"/>
  <c r="R563" i="16"/>
  <c r="G558" i="16"/>
  <c r="U548" i="16"/>
  <c r="D543" i="16"/>
  <c r="R533" i="16"/>
  <c r="G528" i="16"/>
  <c r="U518" i="16"/>
  <c r="D513" i="16"/>
  <c r="R503" i="16"/>
  <c r="G498" i="16"/>
  <c r="U488" i="16"/>
  <c r="D483" i="16"/>
  <c r="R473" i="16"/>
  <c r="G464" i="16"/>
  <c r="X603" i="16"/>
  <c r="X593" i="16"/>
  <c r="D588" i="16"/>
  <c r="T578" i="16"/>
  <c r="I573" i="16"/>
  <c r="Q563" i="16"/>
  <c r="F558" i="16"/>
  <c r="T548" i="16"/>
  <c r="I543" i="16"/>
  <c r="Q533" i="16"/>
  <c r="F528" i="16"/>
  <c r="T518" i="16"/>
  <c r="I513" i="16"/>
  <c r="Q503" i="16"/>
  <c r="F498" i="16"/>
  <c r="T488" i="16"/>
  <c r="I483" i="16"/>
  <c r="O608" i="16"/>
  <c r="E598" i="16"/>
  <c r="J588" i="16"/>
  <c r="S578" i="16"/>
  <c r="H573" i="16"/>
  <c r="P563" i="16"/>
  <c r="E558" i="16"/>
  <c r="S548" i="16"/>
  <c r="H543" i="16"/>
  <c r="P533" i="16"/>
  <c r="E528" i="16"/>
  <c r="S518" i="16"/>
  <c r="H513" i="16"/>
  <c r="F618" i="16"/>
  <c r="L603" i="16"/>
  <c r="H593" i="16"/>
  <c r="J583" i="16"/>
  <c r="S573" i="16"/>
  <c r="H568" i="16"/>
  <c r="P558" i="16"/>
  <c r="E553" i="16"/>
  <c r="S543" i="16"/>
  <c r="H538" i="16"/>
  <c r="P528" i="16"/>
  <c r="E523" i="16"/>
  <c r="S513" i="16"/>
  <c r="H508" i="16"/>
  <c r="P498" i="16"/>
  <c r="E493" i="16"/>
  <c r="S483" i="16"/>
  <c r="T613" i="16"/>
  <c r="T598" i="16"/>
  <c r="O588" i="16"/>
  <c r="Q578" i="16"/>
  <c r="F573" i="16"/>
  <c r="T563" i="16"/>
  <c r="I558" i="16"/>
  <c r="Q548" i="16"/>
  <c r="F543" i="16"/>
  <c r="T533" i="16"/>
  <c r="I528" i="16"/>
  <c r="Q518" i="16"/>
  <c r="U608" i="16"/>
  <c r="F568" i="16"/>
  <c r="T528" i="16"/>
  <c r="W498" i="16"/>
  <c r="Q483" i="16"/>
  <c r="N473" i="16"/>
  <c r="U459" i="16"/>
  <c r="D454" i="16"/>
  <c r="R444" i="16"/>
  <c r="G439" i="16"/>
  <c r="U553" i="16"/>
  <c r="L513" i="16"/>
  <c r="V493" i="16"/>
  <c r="S478" i="16"/>
  <c r="E473" i="16"/>
  <c r="P578" i="16"/>
  <c r="X568" i="16"/>
  <c r="R568" i="16"/>
  <c r="S563" i="16"/>
  <c r="R513" i="16"/>
  <c r="N498" i="16"/>
  <c r="F483" i="16"/>
  <c r="H473" i="16"/>
  <c r="J459" i="16"/>
  <c r="X449" i="16"/>
  <c r="M444" i="16"/>
  <c r="AA434" i="16"/>
  <c r="G508" i="16"/>
  <c r="X478" i="16"/>
  <c r="X459" i="16"/>
  <c r="AA449" i="16"/>
  <c r="K439" i="16"/>
  <c r="S429" i="16"/>
  <c r="H424" i="16"/>
  <c r="P414" i="16"/>
  <c r="E409" i="16"/>
  <c r="S399" i="16"/>
  <c r="P503" i="16"/>
  <c r="W473" i="16"/>
  <c r="E459" i="16"/>
  <c r="H449" i="16"/>
  <c r="N503" i="16"/>
  <c r="S473" i="16"/>
  <c r="X454" i="16"/>
  <c r="Z444" i="16"/>
  <c r="V434" i="16"/>
  <c r="K429" i="16"/>
  <c r="Y419" i="16"/>
  <c r="W513" i="16"/>
  <c r="X483" i="16"/>
  <c r="K459" i="16"/>
  <c r="W444" i="16"/>
  <c r="U434" i="16"/>
  <c r="D429" i="16"/>
  <c r="I553" i="16"/>
  <c r="D503" i="16"/>
  <c r="J478" i="16"/>
  <c r="H459" i="16"/>
  <c r="N444" i="16"/>
  <c r="T434" i="16"/>
  <c r="F513" i="16"/>
  <c r="T483" i="16"/>
  <c r="Y459" i="16"/>
  <c r="T449" i="16"/>
  <c r="D439" i="16"/>
  <c r="T429" i="16"/>
  <c r="I424" i="16"/>
  <c r="Q414" i="16"/>
  <c r="F409" i="16"/>
  <c r="T399" i="16"/>
  <c r="I394" i="16"/>
  <c r="Q384" i="16"/>
  <c r="F379" i="16"/>
  <c r="T369" i="16"/>
  <c r="I364" i="16"/>
  <c r="Q354" i="16"/>
  <c r="F349" i="16"/>
  <c r="T339" i="16"/>
  <c r="I334" i="16"/>
  <c r="Z414" i="16"/>
  <c r="T404" i="16"/>
  <c r="G394" i="16"/>
  <c r="J384" i="16"/>
  <c r="T374" i="16"/>
  <c r="V364" i="16"/>
  <c r="Y354" i="16"/>
  <c r="D349" i="16"/>
  <c r="M339" i="16"/>
  <c r="U329" i="16"/>
  <c r="D324" i="16"/>
  <c r="R310" i="16"/>
  <c r="G305" i="16"/>
  <c r="U295" i="16"/>
  <c r="D290" i="16"/>
  <c r="R280" i="16"/>
  <c r="G275" i="16"/>
  <c r="U265" i="16"/>
  <c r="D260" i="16"/>
  <c r="R250" i="16"/>
  <c r="G245" i="16"/>
  <c r="U235" i="16"/>
  <c r="D230" i="16"/>
  <c r="R220" i="16"/>
  <c r="G215" i="16"/>
  <c r="U205" i="16"/>
  <c r="D200" i="16"/>
  <c r="R190" i="16"/>
  <c r="G185" i="16"/>
  <c r="U175" i="16"/>
  <c r="D170" i="16"/>
  <c r="R156" i="16"/>
  <c r="M424" i="16"/>
  <c r="Z409" i="16"/>
  <c r="R399" i="16"/>
  <c r="O389" i="16"/>
  <c r="Q379" i="16"/>
  <c r="AA369" i="16"/>
  <c r="F364" i="16"/>
  <c r="I354" i="16"/>
  <c r="K344" i="16"/>
  <c r="T334" i="16"/>
  <c r="H329" i="16"/>
  <c r="P319" i="16"/>
  <c r="E310" i="16"/>
  <c r="S300" i="16"/>
  <c r="H295" i="16"/>
  <c r="P285" i="16"/>
  <c r="E280" i="16"/>
  <c r="S270" i="16"/>
  <c r="H265" i="16"/>
  <c r="P255" i="16"/>
  <c r="E250" i="16"/>
  <c r="S240" i="16"/>
  <c r="H235" i="16"/>
  <c r="P225" i="16"/>
  <c r="E220" i="16"/>
  <c r="E434" i="16"/>
  <c r="X414" i="16"/>
  <c r="Z404" i="16"/>
  <c r="Z394" i="16"/>
  <c r="G389" i="16"/>
  <c r="I379" i="16"/>
  <c r="K369" i="16"/>
  <c r="U359" i="16"/>
  <c r="W349" i="16"/>
  <c r="Y339" i="16"/>
  <c r="L334" i="16"/>
  <c r="Z324" i="16"/>
  <c r="O319" i="16"/>
  <c r="W305" i="16"/>
  <c r="L300" i="16"/>
  <c r="Z290" i="16"/>
  <c r="O285" i="16"/>
  <c r="W275" i="16"/>
  <c r="L270" i="16"/>
  <c r="Z260" i="16"/>
  <c r="O255" i="16"/>
  <c r="W245" i="16"/>
  <c r="L240" i="16"/>
  <c r="Z230" i="16"/>
  <c r="O225" i="16"/>
  <c r="W215" i="16"/>
  <c r="L210" i="16"/>
  <c r="X419" i="16"/>
  <c r="D409" i="16"/>
  <c r="F399" i="16"/>
  <c r="T389" i="16"/>
  <c r="V379" i="16"/>
  <c r="X369" i="16"/>
  <c r="D364" i="16"/>
  <c r="N354" i="16"/>
  <c r="P344" i="16"/>
  <c r="R334" i="16"/>
  <c r="F329" i="16"/>
  <c r="T319" i="16"/>
  <c r="I310" i="16"/>
  <c r="Q300" i="16"/>
  <c r="F295" i="16"/>
  <c r="T285" i="16"/>
  <c r="I280" i="16"/>
  <c r="Q270" i="16"/>
  <c r="F265" i="16"/>
  <c r="T255" i="16"/>
  <c r="I250" i="16"/>
  <c r="Q240" i="16"/>
  <c r="F235" i="16"/>
  <c r="T225" i="16"/>
  <c r="I220" i="16"/>
  <c r="Q210" i="16"/>
  <c r="W419" i="16"/>
  <c r="V404" i="16"/>
  <c r="X394" i="16"/>
  <c r="E389" i="16"/>
  <c r="N379" i="16"/>
  <c r="P369" i="16"/>
  <c r="S359" i="16"/>
  <c r="F354" i="16"/>
  <c r="H344" i="16"/>
  <c r="J334" i="16"/>
  <c r="R324" i="16"/>
  <c r="G319" i="16"/>
  <c r="U305" i="16"/>
  <c r="D300" i="16"/>
  <c r="R290" i="16"/>
  <c r="G285" i="16"/>
  <c r="U275" i="16"/>
  <c r="D270" i="16"/>
  <c r="R260" i="16"/>
  <c r="G255" i="16"/>
  <c r="U245" i="16"/>
  <c r="D240" i="16"/>
  <c r="R230" i="16"/>
  <c r="G225" i="16"/>
  <c r="U215" i="16"/>
  <c r="D210" i="16"/>
  <c r="R200" i="16"/>
  <c r="G195" i="16"/>
  <c r="R429" i="16"/>
  <c r="I414" i="16"/>
  <c r="L399" i="16"/>
  <c r="R389" i="16"/>
  <c r="AA379" i="16"/>
  <c r="F374" i="16"/>
  <c r="H364" i="16"/>
  <c r="L354" i="16"/>
  <c r="U344" i="16"/>
  <c r="W334" i="16"/>
  <c r="D329" i="16"/>
  <c r="R319" i="16"/>
  <c r="G310" i="16"/>
  <c r="U300" i="16"/>
  <c r="D295" i="16"/>
  <c r="R285" i="16"/>
  <c r="G280" i="16"/>
  <c r="U270" i="16"/>
  <c r="D265" i="16"/>
  <c r="R255" i="16"/>
  <c r="G250" i="16"/>
  <c r="U240" i="16"/>
  <c r="D235" i="16"/>
  <c r="R225" i="16"/>
  <c r="G220" i="16"/>
  <c r="U210" i="16"/>
  <c r="D205" i="16"/>
  <c r="R195" i="16"/>
  <c r="G190" i="16"/>
  <c r="U180" i="16"/>
  <c r="D175" i="16"/>
  <c r="R165" i="16"/>
  <c r="G156" i="16"/>
  <c r="U146" i="16"/>
  <c r="D141" i="16"/>
  <c r="R131" i="16"/>
  <c r="G126" i="16"/>
  <c r="AA16" i="16"/>
  <c r="N21" i="16"/>
  <c r="X31" i="16"/>
  <c r="K36" i="16"/>
  <c r="AA46" i="16"/>
  <c r="N51" i="16"/>
  <c r="X61" i="16"/>
  <c r="K66" i="16"/>
  <c r="AA76" i="16"/>
  <c r="N81" i="16"/>
  <c r="X91" i="16"/>
  <c r="K96" i="16"/>
  <c r="AA106" i="16"/>
  <c r="N111" i="16"/>
  <c r="X121" i="16"/>
  <c r="P126" i="16"/>
  <c r="O131" i="16"/>
  <c r="N136" i="16"/>
  <c r="M141" i="16"/>
  <c r="D146" i="16"/>
  <c r="F170" i="16"/>
  <c r="L175" i="16"/>
  <c r="R180" i="16"/>
  <c r="AA185" i="16"/>
  <c r="G200" i="16"/>
  <c r="K11" i="16"/>
  <c r="AA21" i="16"/>
  <c r="N26" i="16"/>
  <c r="X36" i="16"/>
  <c r="K41" i="16"/>
  <c r="AA51" i="16"/>
  <c r="N56" i="16"/>
  <c r="X66" i="16"/>
  <c r="K71" i="16"/>
  <c r="AA81" i="16"/>
  <c r="N86" i="16"/>
  <c r="X96" i="16"/>
  <c r="K101" i="16"/>
  <c r="AA111" i="16"/>
  <c r="N116" i="16"/>
  <c r="W131" i="16"/>
  <c r="V136" i="16"/>
  <c r="U141" i="16"/>
  <c r="S146" i="16"/>
  <c r="K151" i="16"/>
  <c r="I156" i="16"/>
  <c r="G170" i="16"/>
  <c r="M175" i="16"/>
  <c r="S180" i="16"/>
  <c r="T200" i="16"/>
  <c r="R11" i="16"/>
  <c r="E16" i="16"/>
  <c r="U26" i="16"/>
  <c r="H31" i="16"/>
  <c r="R41" i="16"/>
  <c r="E46" i="16"/>
  <c r="U56" i="16"/>
  <c r="H61" i="16"/>
  <c r="R71" i="16"/>
  <c r="E76" i="16"/>
  <c r="U86" i="16"/>
  <c r="H91" i="16"/>
  <c r="R101" i="16"/>
  <c r="E106" i="16"/>
  <c r="U116" i="16"/>
  <c r="H121" i="16"/>
  <c r="X136" i="16"/>
  <c r="W141" i="16"/>
  <c r="T146" i="16"/>
  <c r="S151" i="16"/>
  <c r="T156" i="16"/>
  <c r="AA165" i="16"/>
  <c r="Z170" i="16"/>
  <c r="V195" i="16"/>
  <c r="R16" i="16"/>
  <c r="E21" i="16"/>
  <c r="U31" i="16"/>
  <c r="H36" i="16"/>
  <c r="R46" i="16"/>
  <c r="E51" i="16"/>
  <c r="U61" i="16"/>
  <c r="H66" i="16"/>
  <c r="R76" i="16"/>
  <c r="E81" i="16"/>
  <c r="U91" i="16"/>
  <c r="H96" i="16"/>
  <c r="R106" i="16"/>
  <c r="E111" i="16"/>
  <c r="U121" i="16"/>
  <c r="T126" i="16"/>
  <c r="K131" i="16"/>
  <c r="I170" i="16"/>
  <c r="G175" i="16"/>
  <c r="M180" i="16"/>
  <c r="V185" i="16"/>
  <c r="M200" i="16"/>
  <c r="Y16" i="16"/>
  <c r="L21" i="16"/>
  <c r="V31" i="16"/>
  <c r="O36" i="16"/>
  <c r="Y46" i="16"/>
  <c r="L51" i="16"/>
  <c r="V61" i="16"/>
  <c r="O66" i="16"/>
  <c r="Y76" i="16"/>
  <c r="L81" i="16"/>
  <c r="V91" i="16"/>
  <c r="O96" i="16"/>
  <c r="Y106" i="16"/>
  <c r="L111" i="16"/>
  <c r="V121" i="16"/>
  <c r="U126" i="16"/>
  <c r="T131" i="16"/>
  <c r="L136" i="16"/>
  <c r="U165" i="16"/>
  <c r="AA195" i="16"/>
  <c r="Z16" i="16"/>
  <c r="M21" i="16"/>
  <c r="W31" i="16"/>
  <c r="J36" i="16"/>
  <c r="Z46" i="16"/>
  <c r="M51" i="16"/>
  <c r="W61" i="16"/>
  <c r="J66" i="16"/>
  <c r="Z76" i="16"/>
  <c r="M81" i="16"/>
  <c r="W91" i="16"/>
  <c r="J96" i="16"/>
  <c r="Z106" i="16"/>
  <c r="M111" i="16"/>
  <c r="W121" i="16"/>
  <c r="V126" i="16"/>
  <c r="U131" i="16"/>
  <c r="T136" i="16"/>
  <c r="L141" i="16"/>
  <c r="D165" i="16"/>
  <c r="M170" i="16"/>
  <c r="S175" i="16"/>
  <c r="Y180" i="16"/>
  <c r="X185" i="16"/>
  <c r="AA200" i="16"/>
  <c r="K618" i="16"/>
  <c r="Y608" i="16"/>
  <c r="N603" i="16"/>
  <c r="V618" i="16"/>
  <c r="O618" i="16"/>
  <c r="W608" i="16"/>
  <c r="N618" i="16"/>
  <c r="V608" i="16"/>
  <c r="K603" i="16"/>
  <c r="Y593" i="16"/>
  <c r="N588" i="16"/>
  <c r="M618" i="16"/>
  <c r="P603" i="16"/>
  <c r="R593" i="16"/>
  <c r="E588" i="16"/>
  <c r="O578" i="16"/>
  <c r="W568" i="16"/>
  <c r="L563" i="16"/>
  <c r="Z553" i="16"/>
  <c r="O548" i="16"/>
  <c r="W538" i="16"/>
  <c r="L533" i="16"/>
  <c r="Z523" i="16"/>
  <c r="O518" i="16"/>
  <c r="W508" i="16"/>
  <c r="L503" i="16"/>
  <c r="Z493" i="16"/>
  <c r="O488" i="16"/>
  <c r="W478" i="16"/>
  <c r="L473" i="16"/>
  <c r="L618" i="16"/>
  <c r="O603" i="16"/>
  <c r="Q593" i="16"/>
  <c r="Z583" i="16"/>
  <c r="N578" i="16"/>
  <c r="V568" i="16"/>
  <c r="K563" i="16"/>
  <c r="Y553" i="16"/>
  <c r="N548" i="16"/>
  <c r="V538" i="16"/>
  <c r="K533" i="16"/>
  <c r="Y523" i="16"/>
  <c r="N518" i="16"/>
  <c r="V508" i="16"/>
  <c r="K503" i="16"/>
  <c r="Y493" i="16"/>
  <c r="N488" i="16"/>
  <c r="Y618" i="16"/>
  <c r="V603" i="16"/>
  <c r="W593" i="16"/>
  <c r="Y583" i="16"/>
  <c r="M578" i="16"/>
  <c r="AA568" i="16"/>
  <c r="J563" i="16"/>
  <c r="X553" i="16"/>
  <c r="M548" i="16"/>
  <c r="AA538" i="16"/>
  <c r="J533" i="16"/>
  <c r="X523" i="16"/>
  <c r="M518" i="16"/>
  <c r="AA508" i="16"/>
  <c r="W613" i="16"/>
  <c r="V598" i="16"/>
  <c r="W588" i="16"/>
  <c r="X578" i="16"/>
  <c r="M573" i="16"/>
  <c r="AA563" i="16"/>
  <c r="J558" i="16"/>
  <c r="X548" i="16"/>
  <c r="M543" i="16"/>
  <c r="AA533" i="16"/>
  <c r="J528" i="16"/>
  <c r="X518" i="16"/>
  <c r="M513" i="16"/>
  <c r="AA503" i="16"/>
  <c r="J498" i="16"/>
  <c r="X488" i="16"/>
  <c r="M483" i="16"/>
  <c r="H613" i="16"/>
  <c r="K598" i="16"/>
  <c r="G588" i="16"/>
  <c r="K578" i="16"/>
  <c r="Y568" i="16"/>
  <c r="N563" i="16"/>
  <c r="V553" i="16"/>
  <c r="K548" i="16"/>
  <c r="Y538" i="16"/>
  <c r="N533" i="16"/>
  <c r="V523" i="16"/>
  <c r="K518" i="16"/>
  <c r="I608" i="16"/>
  <c r="M563" i="16"/>
  <c r="AA523" i="16"/>
  <c r="K498" i="16"/>
  <c r="E483" i="16"/>
  <c r="G473" i="16"/>
  <c r="O459" i="16"/>
  <c r="W449" i="16"/>
  <c r="L444" i="16"/>
  <c r="S598" i="16"/>
  <c r="V548" i="16"/>
  <c r="R508" i="16"/>
  <c r="J493" i="16"/>
  <c r="L478" i="16"/>
  <c r="U464" i="16"/>
  <c r="W573" i="16"/>
  <c r="AA593" i="16"/>
  <c r="Y563" i="16"/>
  <c r="Z558" i="16"/>
  <c r="X508" i="16"/>
  <c r="AA493" i="16"/>
  <c r="V478" i="16"/>
  <c r="W464" i="16"/>
  <c r="D459" i="16"/>
  <c r="R449" i="16"/>
  <c r="G444" i="16"/>
  <c r="D548" i="16"/>
  <c r="Y503" i="16"/>
  <c r="H478" i="16"/>
  <c r="N459" i="16"/>
  <c r="S449" i="16"/>
  <c r="X434" i="16"/>
  <c r="M429" i="16"/>
  <c r="AA419" i="16"/>
  <c r="J414" i="16"/>
  <c r="X404" i="16"/>
  <c r="M399" i="16"/>
  <c r="T498" i="16"/>
  <c r="I473" i="16"/>
  <c r="Y454" i="16"/>
  <c r="AA444" i="16"/>
  <c r="Q498" i="16"/>
  <c r="D473" i="16"/>
  <c r="N454" i="16"/>
  <c r="P444" i="16"/>
  <c r="P434" i="16"/>
  <c r="E429" i="16"/>
  <c r="S419" i="16"/>
  <c r="Y508" i="16"/>
  <c r="O478" i="16"/>
  <c r="U454" i="16"/>
  <c r="O444" i="16"/>
  <c r="O434" i="16"/>
  <c r="W424" i="16"/>
  <c r="P548" i="16"/>
  <c r="H498" i="16"/>
  <c r="P473" i="16"/>
  <c r="T454" i="16"/>
  <c r="D444" i="16"/>
  <c r="N434" i="16"/>
  <c r="L508" i="16"/>
  <c r="Y478" i="16"/>
  <c r="Q459" i="16"/>
  <c r="J449" i="16"/>
  <c r="Y434" i="16"/>
  <c r="N429" i="16"/>
  <c r="V419" i="16"/>
  <c r="K414" i="16"/>
  <c r="Y404" i="16"/>
  <c r="N399" i="16"/>
  <c r="V389" i="16"/>
  <c r="K384" i="16"/>
  <c r="Y374" i="16"/>
  <c r="N369" i="16"/>
  <c r="V359" i="16"/>
  <c r="K354" i="16"/>
  <c r="Y344" i="16"/>
  <c r="N339" i="16"/>
  <c r="Q434" i="16"/>
  <c r="R414" i="16"/>
  <c r="J404" i="16"/>
  <c r="X389" i="16"/>
  <c r="Z379" i="16"/>
  <c r="L374" i="16"/>
  <c r="N364" i="16"/>
  <c r="R354" i="16"/>
  <c r="AA344" i="16"/>
  <c r="F339" i="16"/>
  <c r="O329" i="16"/>
  <c r="W319" i="16"/>
  <c r="L310" i="16"/>
  <c r="Z300" i="16"/>
  <c r="O295" i="16"/>
  <c r="W285" i="16"/>
  <c r="L280" i="16"/>
  <c r="Z270" i="16"/>
  <c r="O265" i="16"/>
  <c r="W255" i="16"/>
  <c r="L250" i="16"/>
  <c r="Z240" i="16"/>
  <c r="O235" i="16"/>
  <c r="W225" i="16"/>
  <c r="L220" i="16"/>
  <c r="Z210" i="16"/>
  <c r="O205" i="16"/>
  <c r="W195" i="16"/>
  <c r="L190" i="16"/>
  <c r="Z180" i="16"/>
  <c r="O175" i="16"/>
  <c r="W165" i="16"/>
  <c r="L156" i="16"/>
  <c r="Q419" i="16"/>
  <c r="P409" i="16"/>
  <c r="J399" i="16"/>
  <c r="H389" i="16"/>
  <c r="J379" i="16"/>
  <c r="S369" i="16"/>
  <c r="W359" i="16"/>
  <c r="Y349" i="16"/>
  <c r="D344" i="16"/>
  <c r="M334" i="16"/>
  <c r="AA324" i="16"/>
  <c r="J319" i="16"/>
  <c r="X305" i="16"/>
  <c r="M300" i="16"/>
  <c r="AA290" i="16"/>
  <c r="J285" i="16"/>
  <c r="X275" i="16"/>
  <c r="M270" i="16"/>
  <c r="AA260" i="16"/>
  <c r="J255" i="16"/>
  <c r="X245" i="16"/>
  <c r="M240" i="16"/>
  <c r="AA230" i="16"/>
  <c r="J225" i="16"/>
  <c r="X215" i="16"/>
  <c r="AA429" i="16"/>
  <c r="N414" i="16"/>
  <c r="P404" i="16"/>
  <c r="S394" i="16"/>
  <c r="V384" i="16"/>
  <c r="X374" i="16"/>
  <c r="D369" i="16"/>
  <c r="N359" i="16"/>
  <c r="P349" i="16"/>
  <c r="R339" i="16"/>
  <c r="E334" i="16"/>
  <c r="T324" i="16"/>
  <c r="I319" i="16"/>
  <c r="Q305" i="16"/>
  <c r="F300" i="16"/>
  <c r="T290" i="16"/>
  <c r="I285" i="16"/>
  <c r="Q275" i="16"/>
  <c r="F270" i="16"/>
  <c r="T260" i="16"/>
  <c r="I255" i="16"/>
  <c r="Q245" i="16"/>
  <c r="F240" i="16"/>
  <c r="T230" i="16"/>
  <c r="I225" i="16"/>
  <c r="Q215" i="16"/>
  <c r="F210" i="16"/>
  <c r="L419" i="16"/>
  <c r="W404" i="16"/>
  <c r="Y394" i="16"/>
  <c r="M389" i="16"/>
  <c r="O379" i="16"/>
  <c r="Q369" i="16"/>
  <c r="AA359" i="16"/>
  <c r="G354" i="16"/>
  <c r="I344" i="16"/>
  <c r="K334" i="16"/>
  <c r="Y324" i="16"/>
  <c r="N319" i="16"/>
  <c r="V305" i="16"/>
  <c r="K300" i="16"/>
  <c r="Y290" i="16"/>
  <c r="N285" i="16"/>
  <c r="V275" i="16"/>
  <c r="K270" i="16"/>
  <c r="Y260" i="16"/>
  <c r="N255" i="16"/>
  <c r="V245" i="16"/>
  <c r="K240" i="16"/>
  <c r="Y230" i="16"/>
  <c r="N225" i="16"/>
  <c r="V215" i="16"/>
  <c r="K210" i="16"/>
  <c r="K419" i="16"/>
  <c r="N404" i="16"/>
  <c r="Q394" i="16"/>
  <c r="AA384" i="16"/>
  <c r="G379" i="16"/>
  <c r="I369" i="16"/>
  <c r="L359" i="16"/>
  <c r="U349" i="16"/>
  <c r="W339" i="16"/>
  <c r="W329" i="16"/>
  <c r="L324" i="16"/>
  <c r="Z310" i="16"/>
  <c r="O305" i="16"/>
  <c r="W295" i="16"/>
  <c r="L290" i="16"/>
  <c r="Z280" i="16"/>
  <c r="O275" i="16"/>
  <c r="W265" i="16"/>
  <c r="L260" i="16"/>
  <c r="Z250" i="16"/>
  <c r="O245" i="16"/>
  <c r="W235" i="16"/>
  <c r="L230" i="16"/>
  <c r="Z220" i="16"/>
  <c r="O215" i="16"/>
  <c r="W205" i="16"/>
  <c r="L200" i="16"/>
  <c r="Z190" i="16"/>
  <c r="S424" i="16"/>
  <c r="T409" i="16"/>
  <c r="D399" i="16"/>
  <c r="K389" i="16"/>
  <c r="T379" i="16"/>
  <c r="V369" i="16"/>
  <c r="Y359" i="16"/>
  <c r="D354" i="16"/>
  <c r="N344" i="16"/>
  <c r="P334" i="16"/>
  <c r="W324" i="16"/>
  <c r="L319" i="16"/>
  <c r="Z305" i="16"/>
  <c r="O300" i="16"/>
  <c r="W290" i="16"/>
  <c r="L285" i="16"/>
  <c r="Z275" i="16"/>
  <c r="O270" i="16"/>
  <c r="W260" i="16"/>
  <c r="L255" i="16"/>
  <c r="Z245" i="16"/>
  <c r="O240" i="16"/>
  <c r="W230" i="16"/>
  <c r="L225" i="16"/>
  <c r="Z215" i="16"/>
  <c r="O210" i="16"/>
  <c r="W200" i="16"/>
  <c r="L195" i="16"/>
  <c r="Z185" i="16"/>
  <c r="O180" i="16"/>
  <c r="W170" i="16"/>
  <c r="L165" i="16"/>
  <c r="Z151" i="16"/>
  <c r="O146" i="16"/>
  <c r="W136" i="16"/>
  <c r="L131" i="16"/>
  <c r="Z121" i="16"/>
  <c r="T21" i="16"/>
  <c r="G26" i="16"/>
  <c r="Q36" i="16"/>
  <c r="D41" i="16"/>
  <c r="T51" i="16"/>
  <c r="G56" i="16"/>
  <c r="Q66" i="16"/>
  <c r="D71" i="16"/>
  <c r="T81" i="16"/>
  <c r="G86" i="16"/>
  <c r="Q96" i="16"/>
  <c r="D101" i="16"/>
  <c r="T111" i="16"/>
  <c r="G116" i="16"/>
  <c r="W126" i="16"/>
  <c r="V131" i="16"/>
  <c r="U136" i="16"/>
  <c r="T141" i="16"/>
  <c r="K146" i="16"/>
  <c r="G165" i="16"/>
  <c r="N170" i="16"/>
  <c r="T175" i="16"/>
  <c r="S200" i="16"/>
  <c r="Q11" i="16"/>
  <c r="D16" i="16"/>
  <c r="T26" i="16"/>
  <c r="G31" i="16"/>
  <c r="Q41" i="16"/>
  <c r="D46" i="16"/>
  <c r="T56" i="16"/>
  <c r="G61" i="16"/>
  <c r="Q71" i="16"/>
  <c r="D76" i="16"/>
  <c r="T86" i="16"/>
  <c r="G91" i="16"/>
  <c r="Q101" i="16"/>
  <c r="D106" i="16"/>
  <c r="T116" i="16"/>
  <c r="G121" i="16"/>
  <c r="Z146" i="16"/>
  <c r="R151" i="16"/>
  <c r="Q156" i="16"/>
  <c r="H165" i="16"/>
  <c r="O170" i="16"/>
  <c r="W175" i="16"/>
  <c r="I195" i="16"/>
  <c r="X11" i="16"/>
  <c r="K16" i="16"/>
  <c r="AA26" i="16"/>
  <c r="N31" i="16"/>
  <c r="X41" i="16"/>
  <c r="K46" i="16"/>
  <c r="AA56" i="16"/>
  <c r="N61" i="16"/>
  <c r="X71" i="16"/>
  <c r="K76" i="16"/>
  <c r="AA86" i="16"/>
  <c r="N91" i="16"/>
  <c r="X101" i="16"/>
  <c r="K106" i="16"/>
  <c r="AA116" i="16"/>
  <c r="N121" i="16"/>
  <c r="D126" i="16"/>
  <c r="AA151" i="16"/>
  <c r="K190" i="16"/>
  <c r="G205" i="16"/>
  <c r="X16" i="16"/>
  <c r="K21" i="16"/>
  <c r="AA31" i="16"/>
  <c r="N36" i="16"/>
  <c r="X46" i="16"/>
  <c r="K51" i="16"/>
  <c r="AA61" i="16"/>
  <c r="N66" i="16"/>
  <c r="X76" i="16"/>
  <c r="K81" i="16"/>
  <c r="AA91" i="16"/>
  <c r="N96" i="16"/>
  <c r="X106" i="16"/>
  <c r="K111" i="16"/>
  <c r="AA126" i="16"/>
  <c r="S131" i="16"/>
  <c r="J136" i="16"/>
  <c r="J165" i="16"/>
  <c r="S170" i="16"/>
  <c r="Q175" i="16"/>
  <c r="W180" i="16"/>
  <c r="Y200" i="16"/>
  <c r="S210" i="16"/>
  <c r="H11" i="16"/>
  <c r="R21" i="16"/>
  <c r="E26" i="16"/>
  <c r="U36" i="16"/>
  <c r="H41" i="16"/>
  <c r="R51" i="16"/>
  <c r="E56" i="16"/>
  <c r="U66" i="16"/>
  <c r="H71" i="16"/>
  <c r="R81" i="16"/>
  <c r="E86" i="16"/>
  <c r="U96" i="16"/>
  <c r="H101" i="16"/>
  <c r="R111" i="16"/>
  <c r="E116" i="16"/>
  <c r="AA131" i="16"/>
  <c r="S136" i="16"/>
  <c r="K141" i="16"/>
  <c r="D156" i="16"/>
  <c r="D190" i="16"/>
  <c r="L205" i="16"/>
  <c r="I11" i="16"/>
  <c r="S21" i="16"/>
  <c r="F26" i="16"/>
  <c r="P36" i="16"/>
  <c r="I41" i="16"/>
  <c r="S51" i="16"/>
  <c r="F56" i="16"/>
  <c r="P66" i="16"/>
  <c r="I71" i="16"/>
  <c r="S81" i="16"/>
  <c r="F86" i="16"/>
  <c r="P96" i="16"/>
  <c r="I101" i="16"/>
  <c r="S111" i="16"/>
  <c r="F116" i="16"/>
  <c r="AA136" i="16"/>
  <c r="S141" i="16"/>
  <c r="J146" i="16"/>
  <c r="E156" i="16"/>
  <c r="N165" i="16"/>
  <c r="U170" i="16"/>
  <c r="D195" i="16"/>
  <c r="E618" i="16"/>
  <c r="S608" i="16"/>
  <c r="H603" i="16"/>
  <c r="P618" i="16"/>
  <c r="I618" i="16"/>
  <c r="Q608" i="16"/>
  <c r="H618" i="16"/>
  <c r="P608" i="16"/>
  <c r="E603" i="16"/>
  <c r="S593" i="16"/>
  <c r="H588" i="16"/>
  <c r="Q613" i="16"/>
  <c r="G603" i="16"/>
  <c r="K593" i="16"/>
  <c r="T583" i="16"/>
  <c r="I578" i="16"/>
  <c r="Q568" i="16"/>
  <c r="F563" i="16"/>
  <c r="T553" i="16"/>
  <c r="I548" i="16"/>
  <c r="Q538" i="16"/>
  <c r="F533" i="16"/>
  <c r="T523" i="16"/>
  <c r="I518" i="16"/>
  <c r="Q508" i="16"/>
  <c r="F503" i="16"/>
  <c r="T493" i="16"/>
  <c r="I488" i="16"/>
  <c r="Q478" i="16"/>
  <c r="F473" i="16"/>
  <c r="Z613" i="16"/>
  <c r="F603" i="16"/>
  <c r="J593" i="16"/>
  <c r="S583" i="16"/>
  <c r="H578" i="16"/>
  <c r="P568" i="16"/>
  <c r="E563" i="16"/>
  <c r="S553" i="16"/>
  <c r="H548" i="16"/>
  <c r="P538" i="16"/>
  <c r="E533" i="16"/>
  <c r="S523" i="16"/>
  <c r="H518" i="16"/>
  <c r="P508" i="16"/>
  <c r="E503" i="16"/>
  <c r="S493" i="16"/>
  <c r="H488" i="16"/>
  <c r="G618" i="16"/>
  <c r="M603" i="16"/>
  <c r="P593" i="16"/>
  <c r="R583" i="16"/>
  <c r="G578" i="16"/>
  <c r="U568" i="16"/>
  <c r="D563" i="16"/>
  <c r="R553" i="16"/>
  <c r="G548" i="16"/>
  <c r="U538" i="16"/>
  <c r="D533" i="16"/>
  <c r="R523" i="16"/>
  <c r="G518" i="16"/>
  <c r="U508" i="16"/>
  <c r="K613" i="16"/>
  <c r="M598" i="16"/>
  <c r="P588" i="16"/>
  <c r="R578" i="16"/>
  <c r="G573" i="16"/>
  <c r="U563" i="16"/>
  <c r="D558" i="16"/>
  <c r="R548" i="16"/>
  <c r="G543" i="16"/>
  <c r="U533" i="16"/>
  <c r="D528" i="16"/>
  <c r="R518" i="16"/>
  <c r="G513" i="16"/>
  <c r="U503" i="16"/>
  <c r="D498" i="16"/>
  <c r="R488" i="16"/>
  <c r="G483" i="16"/>
  <c r="X608" i="16"/>
  <c r="U593" i="16"/>
  <c r="W583" i="16"/>
  <c r="E578" i="16"/>
  <c r="S568" i="16"/>
  <c r="H563" i="16"/>
  <c r="P553" i="16"/>
  <c r="E548" i="16"/>
  <c r="S538" i="16"/>
  <c r="H533" i="16"/>
  <c r="P523" i="16"/>
  <c r="E518" i="16"/>
  <c r="AA603" i="16"/>
  <c r="T558" i="16"/>
  <c r="Q513" i="16"/>
  <c r="X493" i="16"/>
  <c r="U478" i="16"/>
  <c r="V464" i="16"/>
  <c r="I459" i="16"/>
  <c r="Q449" i="16"/>
  <c r="F444" i="16"/>
  <c r="E593" i="16"/>
  <c r="G533" i="16"/>
  <c r="S503" i="16"/>
  <c r="W488" i="16"/>
  <c r="D478" i="16"/>
  <c r="N464" i="16"/>
  <c r="U588" i="16"/>
  <c r="M588" i="16"/>
  <c r="T593" i="16"/>
  <c r="E543" i="16"/>
  <c r="F508" i="16"/>
  <c r="O493" i="16"/>
  <c r="N478" i="16"/>
  <c r="P464" i="16"/>
  <c r="W454" i="16"/>
  <c r="L449" i="16"/>
  <c r="Z439" i="16"/>
  <c r="Q543" i="16"/>
  <c r="AA498" i="16"/>
  <c r="Y473" i="16"/>
  <c r="F459" i="16"/>
  <c r="I449" i="16"/>
  <c r="R434" i="16"/>
  <c r="G429" i="16"/>
  <c r="U419" i="16"/>
  <c r="D414" i="16"/>
  <c r="R404" i="16"/>
  <c r="G399" i="16"/>
  <c r="U493" i="16"/>
  <c r="Z464" i="16"/>
  <c r="O454" i="16"/>
  <c r="Q444" i="16"/>
  <c r="R493" i="16"/>
  <c r="X464" i="16"/>
  <c r="F454" i="16"/>
  <c r="H444" i="16"/>
  <c r="J434" i="16"/>
  <c r="X424" i="16"/>
  <c r="M419" i="16"/>
  <c r="M503" i="16"/>
  <c r="Q473" i="16"/>
  <c r="M454" i="16"/>
  <c r="E444" i="16"/>
  <c r="I434" i="16"/>
  <c r="Q424" i="16"/>
  <c r="I523" i="16"/>
  <c r="I493" i="16"/>
  <c r="R464" i="16"/>
  <c r="L454" i="16"/>
  <c r="W439" i="16"/>
  <c r="H434" i="16"/>
  <c r="Z503" i="16"/>
  <c r="I478" i="16"/>
  <c r="G459" i="16"/>
  <c r="U444" i="16"/>
  <c r="S434" i="16"/>
  <c r="H429" i="16"/>
  <c r="P419" i="16"/>
  <c r="E414" i="16"/>
  <c r="S404" i="16"/>
  <c r="H399" i="16"/>
  <c r="P389" i="16"/>
  <c r="E384" i="16"/>
  <c r="S374" i="16"/>
  <c r="H369" i="16"/>
  <c r="P359" i="16"/>
  <c r="E354" i="16"/>
  <c r="S344" i="16"/>
  <c r="H339" i="16"/>
  <c r="O429" i="16"/>
  <c r="H414" i="16"/>
  <c r="U399" i="16"/>
  <c r="Q389" i="16"/>
  <c r="S379" i="16"/>
  <c r="E374" i="16"/>
  <c r="G364" i="16"/>
  <c r="J354" i="16"/>
  <c r="T344" i="16"/>
  <c r="V334" i="16"/>
  <c r="I329" i="16"/>
  <c r="Q319" i="16"/>
  <c r="F310" i="16"/>
  <c r="T300" i="16"/>
  <c r="I295" i="16"/>
  <c r="Q285" i="16"/>
  <c r="F280" i="16"/>
  <c r="T270" i="16"/>
  <c r="I265" i="16"/>
  <c r="Q255" i="16"/>
  <c r="F250" i="16"/>
  <c r="T240" i="16"/>
  <c r="I235" i="16"/>
  <c r="Q225" i="16"/>
  <c r="F220" i="16"/>
  <c r="T210" i="16"/>
  <c r="I205" i="16"/>
  <c r="Q195" i="16"/>
  <c r="F190" i="16"/>
  <c r="T180" i="16"/>
  <c r="I175" i="16"/>
  <c r="Q165" i="16"/>
  <c r="F156" i="16"/>
  <c r="E419" i="16"/>
  <c r="H409" i="16"/>
  <c r="T394" i="16"/>
  <c r="X384" i="16"/>
  <c r="Z374" i="16"/>
  <c r="L369" i="16"/>
  <c r="O359" i="16"/>
  <c r="Q349" i="16"/>
  <c r="AA339" i="16"/>
  <c r="F334" i="16"/>
  <c r="U324" i="16"/>
  <c r="D319" i="16"/>
  <c r="R305" i="16"/>
  <c r="G300" i="16"/>
  <c r="U290" i="16"/>
  <c r="D285" i="16"/>
  <c r="R275" i="16"/>
  <c r="G270" i="16"/>
  <c r="U260" i="16"/>
  <c r="D255" i="16"/>
  <c r="R245" i="16"/>
  <c r="G240" i="16"/>
  <c r="U230" i="16"/>
  <c r="D225" i="16"/>
  <c r="R215" i="16"/>
  <c r="I429" i="16"/>
  <c r="F414" i="16"/>
  <c r="H404" i="16"/>
  <c r="L394" i="16"/>
  <c r="O384" i="16"/>
  <c r="Q374" i="16"/>
  <c r="Z364" i="16"/>
  <c r="G359" i="16"/>
  <c r="I349" i="16"/>
  <c r="K339" i="16"/>
  <c r="Y329" i="16"/>
  <c r="N324" i="16"/>
  <c r="V310" i="16"/>
  <c r="K305" i="16"/>
  <c r="Y295" i="16"/>
  <c r="N290" i="16"/>
  <c r="V280" i="16"/>
  <c r="K275" i="16"/>
  <c r="Y265" i="16"/>
  <c r="N260" i="16"/>
  <c r="V250" i="16"/>
  <c r="K245" i="16"/>
  <c r="Y235" i="16"/>
  <c r="N230" i="16"/>
  <c r="V220" i="16"/>
  <c r="K215" i="16"/>
  <c r="X429" i="16"/>
  <c r="U414" i="16"/>
  <c r="O404" i="16"/>
  <c r="R394" i="16"/>
  <c r="F389" i="16"/>
  <c r="H379" i="16"/>
  <c r="J369" i="16"/>
  <c r="T359" i="16"/>
  <c r="V349" i="16"/>
  <c r="X339" i="16"/>
  <c r="D334" i="16"/>
  <c r="S324" i="16"/>
  <c r="H319" i="16"/>
  <c r="P305" i="16"/>
  <c r="E300" i="16"/>
  <c r="S290" i="16"/>
  <c r="H285" i="16"/>
  <c r="P275" i="16"/>
  <c r="E270" i="16"/>
  <c r="S260" i="16"/>
  <c r="H255" i="16"/>
  <c r="P245" i="16"/>
  <c r="E240" i="16"/>
  <c r="S230" i="16"/>
  <c r="H225" i="16"/>
  <c r="P215" i="16"/>
  <c r="E210" i="16"/>
  <c r="T414" i="16"/>
  <c r="D404" i="16"/>
  <c r="J394" i="16"/>
  <c r="T384" i="16"/>
  <c r="V374" i="16"/>
  <c r="X364" i="16"/>
  <c r="E359" i="16"/>
  <c r="N349" i="16"/>
  <c r="P339" i="16"/>
  <c r="Q329" i="16"/>
  <c r="F324" i="16"/>
  <c r="T310" i="16"/>
  <c r="I305" i="16"/>
  <c r="Q295" i="16"/>
  <c r="F290" i="16"/>
  <c r="T280" i="16"/>
  <c r="I275" i="16"/>
  <c r="Q265" i="16"/>
  <c r="F260" i="16"/>
  <c r="T250" i="16"/>
  <c r="I245" i="16"/>
  <c r="Q235" i="16"/>
  <c r="F230" i="16"/>
  <c r="T220" i="16"/>
  <c r="I215" i="16"/>
  <c r="Q205" i="16"/>
  <c r="F200" i="16"/>
  <c r="T190" i="16"/>
  <c r="T419" i="16"/>
  <c r="J409" i="16"/>
  <c r="W394" i="16"/>
  <c r="Z384" i="16"/>
  <c r="M379" i="16"/>
  <c r="O369" i="16"/>
  <c r="R359" i="16"/>
  <c r="AA349" i="16"/>
  <c r="F344" i="16"/>
  <c r="H334" i="16"/>
  <c r="Q324" i="16"/>
  <c r="F319" i="16"/>
  <c r="T305" i="16"/>
  <c r="I300" i="16"/>
  <c r="Q290" i="16"/>
  <c r="F285" i="16"/>
  <c r="T275" i="16"/>
  <c r="I270" i="16"/>
  <c r="Q260" i="16"/>
  <c r="F255" i="16"/>
  <c r="T245" i="16"/>
  <c r="I240" i="16"/>
  <c r="Q230" i="16"/>
  <c r="F225" i="16"/>
  <c r="T215" i="16"/>
  <c r="I210" i="16"/>
  <c r="Q200" i="16"/>
  <c r="F195" i="16"/>
  <c r="T185" i="16"/>
  <c r="I180" i="16"/>
  <c r="Q170" i="16"/>
  <c r="F165" i="16"/>
  <c r="T151" i="16"/>
  <c r="I146" i="16"/>
  <c r="Q136" i="16"/>
  <c r="F131" i="16"/>
  <c r="J11" i="16"/>
  <c r="Z21" i="16"/>
  <c r="M26" i="16"/>
  <c r="W36" i="16"/>
  <c r="J41" i="16"/>
  <c r="Z51" i="16"/>
  <c r="M56" i="16"/>
  <c r="W66" i="16"/>
  <c r="J71" i="16"/>
  <c r="Z81" i="16"/>
  <c r="M86" i="16"/>
  <c r="W96" i="16"/>
  <c r="J101" i="16"/>
  <c r="Z111" i="16"/>
  <c r="M116" i="16"/>
  <c r="AA141" i="16"/>
  <c r="R146" i="16"/>
  <c r="J151" i="16"/>
  <c r="H156" i="16"/>
  <c r="O165" i="16"/>
  <c r="X170" i="16"/>
  <c r="H195" i="16"/>
  <c r="W11" i="16"/>
  <c r="J16" i="16"/>
  <c r="Z26" i="16"/>
  <c r="M31" i="16"/>
  <c r="W41" i="16"/>
  <c r="J46" i="16"/>
  <c r="Z56" i="16"/>
  <c r="M61" i="16"/>
  <c r="W71" i="16"/>
  <c r="J76" i="16"/>
  <c r="Z86" i="16"/>
  <c r="M91" i="16"/>
  <c r="W101" i="16"/>
  <c r="J106" i="16"/>
  <c r="Z116" i="16"/>
  <c r="M121" i="16"/>
  <c r="Y151" i="16"/>
  <c r="AA156" i="16"/>
  <c r="P165" i="16"/>
  <c r="Y170" i="16"/>
  <c r="U195" i="16"/>
  <c r="Q16" i="16"/>
  <c r="D21" i="16"/>
  <c r="T31" i="16"/>
  <c r="G36" i="16"/>
  <c r="Q46" i="16"/>
  <c r="D51" i="16"/>
  <c r="T61" i="16"/>
  <c r="G66" i="16"/>
  <c r="Q76" i="16"/>
  <c r="D81" i="16"/>
  <c r="T91" i="16"/>
  <c r="G96" i="16"/>
  <c r="Q106" i="16"/>
  <c r="D111" i="16"/>
  <c r="T121" i="16"/>
  <c r="K126" i="16"/>
  <c r="D180" i="16"/>
  <c r="K185" i="16"/>
  <c r="W190" i="16"/>
  <c r="S205" i="16"/>
  <c r="G11" i="16"/>
  <c r="Q21" i="16"/>
  <c r="D26" i="16"/>
  <c r="T36" i="16"/>
  <c r="G41" i="16"/>
  <c r="Q51" i="16"/>
  <c r="D56" i="16"/>
  <c r="T66" i="16"/>
  <c r="G71" i="16"/>
  <c r="Q81" i="16"/>
  <c r="D86" i="16"/>
  <c r="T96" i="16"/>
  <c r="G101" i="16"/>
  <c r="Q111" i="16"/>
  <c r="D116" i="16"/>
  <c r="Z131" i="16"/>
  <c r="R136" i="16"/>
  <c r="I141" i="16"/>
  <c r="G146" i="16"/>
  <c r="F151" i="16"/>
  <c r="K156" i="16"/>
  <c r="T165" i="16"/>
  <c r="AA170" i="16"/>
  <c r="Y175" i="16"/>
  <c r="N195" i="16"/>
  <c r="N11" i="16"/>
  <c r="X21" i="16"/>
  <c r="K26" i="16"/>
  <c r="AA36" i="16"/>
  <c r="N41" i="16"/>
  <c r="X51" i="16"/>
  <c r="K56" i="16"/>
  <c r="AA66" i="16"/>
  <c r="N71" i="16"/>
  <c r="X81" i="16"/>
  <c r="K86" i="16"/>
  <c r="AA96" i="16"/>
  <c r="N101" i="16"/>
  <c r="X111" i="16"/>
  <c r="K116" i="16"/>
  <c r="Z136" i="16"/>
  <c r="R141" i="16"/>
  <c r="H146" i="16"/>
  <c r="G151" i="16"/>
  <c r="N156" i="16"/>
  <c r="E185" i="16"/>
  <c r="P190" i="16"/>
  <c r="X205" i="16"/>
  <c r="O11" i="16"/>
  <c r="Y21" i="16"/>
  <c r="L26" i="16"/>
  <c r="V36" i="16"/>
  <c r="O41" i="16"/>
  <c r="Y51" i="16"/>
  <c r="L56" i="16"/>
  <c r="V66" i="16"/>
  <c r="O71" i="16"/>
  <c r="Y81" i="16"/>
  <c r="L86" i="16"/>
  <c r="V96" i="16"/>
  <c r="O101" i="16"/>
  <c r="Y111" i="16"/>
  <c r="L116" i="16"/>
  <c r="Z141" i="16"/>
  <c r="Q146" i="16"/>
  <c r="I151" i="16"/>
  <c r="O156" i="16"/>
  <c r="V165" i="16"/>
  <c r="P195" i="16"/>
  <c r="D18" i="3"/>
  <c r="D16" i="3" s="1"/>
  <c r="D35" i="3" s="1"/>
  <c r="D23" i="3"/>
  <c r="D21" i="3" s="1"/>
  <c r="D36" i="3" s="1"/>
  <c r="D11" i="3"/>
  <c r="D33" i="3" s="1"/>
  <c r="X615" i="6"/>
  <c r="H41" i="6"/>
  <c r="O36" i="6"/>
  <c r="Q31" i="6"/>
  <c r="W26" i="6"/>
  <c r="E26" i="6"/>
  <c r="Y21" i="6"/>
  <c r="G21" i="6"/>
  <c r="M16" i="6"/>
  <c r="T11" i="6"/>
  <c r="I41" i="6"/>
  <c r="D31" i="6"/>
  <c r="X26" i="6"/>
  <c r="J36" i="6"/>
  <c r="P31" i="6"/>
  <c r="R26" i="6"/>
  <c r="X21" i="6"/>
  <c r="F21" i="6"/>
  <c r="Z16" i="6"/>
  <c r="H16" i="6"/>
  <c r="O11" i="6"/>
  <c r="AA36" i="6"/>
  <c r="I36" i="6"/>
  <c r="K31" i="6"/>
  <c r="Q26" i="6"/>
  <c r="S21" i="6"/>
  <c r="Y16" i="6"/>
  <c r="G16" i="6"/>
  <c r="N11" i="6"/>
  <c r="P36" i="6"/>
  <c r="V36" i="6"/>
  <c r="D36" i="6"/>
  <c r="J31" i="6"/>
  <c r="L26" i="6"/>
  <c r="R21" i="6"/>
  <c r="T16" i="6"/>
  <c r="AA11" i="6"/>
  <c r="I11" i="6"/>
  <c r="L21" i="6"/>
  <c r="N16" i="6"/>
  <c r="O41" i="6"/>
  <c r="U36" i="6"/>
  <c r="W31" i="6"/>
  <c r="E31" i="6"/>
  <c r="K26" i="6"/>
  <c r="M21" i="6"/>
  <c r="S16" i="6"/>
  <c r="Z11" i="6"/>
  <c r="H11" i="6"/>
  <c r="V31" i="6"/>
  <c r="F26" i="6"/>
  <c r="U11" i="6"/>
  <c r="R11" i="6"/>
  <c r="E16" i="6"/>
  <c r="U26" i="6"/>
  <c r="H31" i="6"/>
  <c r="R41" i="6"/>
  <c r="E46" i="6"/>
  <c r="U56" i="6"/>
  <c r="H61" i="6"/>
  <c r="R71" i="6"/>
  <c r="E76" i="6"/>
  <c r="U86" i="6"/>
  <c r="H91" i="6"/>
  <c r="R101" i="6"/>
  <c r="E106" i="6"/>
  <c r="U116" i="6"/>
  <c r="H121" i="6"/>
  <c r="R131" i="6"/>
  <c r="E136" i="6"/>
  <c r="U146" i="6"/>
  <c r="H151" i="6"/>
  <c r="R164" i="6"/>
  <c r="E169" i="6"/>
  <c r="U179" i="6"/>
  <c r="H184" i="6"/>
  <c r="R194" i="6"/>
  <c r="E199" i="6"/>
  <c r="U209" i="6"/>
  <c r="H214" i="6"/>
  <c r="R224" i="6"/>
  <c r="E229" i="6"/>
  <c r="U239" i="6"/>
  <c r="H244" i="6"/>
  <c r="R254" i="6"/>
  <c r="E259" i="6"/>
  <c r="U269" i="6"/>
  <c r="H274" i="6"/>
  <c r="R284" i="6"/>
  <c r="E289" i="6"/>
  <c r="U299" i="6"/>
  <c r="H304" i="6"/>
  <c r="X11" i="6"/>
  <c r="K16" i="6"/>
  <c r="AA26" i="6"/>
  <c r="N31" i="6"/>
  <c r="X41" i="6"/>
  <c r="K46" i="6"/>
  <c r="AA56" i="6"/>
  <c r="N61" i="6"/>
  <c r="X71" i="6"/>
  <c r="K76" i="6"/>
  <c r="AA86" i="6"/>
  <c r="N91" i="6"/>
  <c r="X101" i="6"/>
  <c r="K106" i="6"/>
  <c r="AA116" i="6"/>
  <c r="N121" i="6"/>
  <c r="X131" i="6"/>
  <c r="K136" i="6"/>
  <c r="AA146" i="6"/>
  <c r="N151" i="6"/>
  <c r="X164" i="6"/>
  <c r="K169" i="6"/>
  <c r="AA179" i="6"/>
  <c r="N184" i="6"/>
  <c r="X194" i="6"/>
  <c r="K199" i="6"/>
  <c r="AA209" i="6"/>
  <c r="N214" i="6"/>
  <c r="X224" i="6"/>
  <c r="K229" i="6"/>
  <c r="AA239" i="6"/>
  <c r="N244" i="6"/>
  <c r="X254" i="6"/>
  <c r="K259" i="6"/>
  <c r="AA269" i="6"/>
  <c r="N274" i="6"/>
  <c r="X284" i="6"/>
  <c r="K289" i="6"/>
  <c r="AA299" i="6"/>
  <c r="N304" i="6"/>
  <c r="X317" i="6"/>
  <c r="K322" i="6"/>
  <c r="AA332" i="6"/>
  <c r="N337" i="6"/>
  <c r="X347" i="6"/>
  <c r="Q16" i="6"/>
  <c r="D21" i="6"/>
  <c r="T31" i="6"/>
  <c r="G36" i="6"/>
  <c r="Q46" i="6"/>
  <c r="D51" i="6"/>
  <c r="T61" i="6"/>
  <c r="G66" i="6"/>
  <c r="Q76" i="6"/>
  <c r="D81" i="6"/>
  <c r="T91" i="6"/>
  <c r="G96" i="6"/>
  <c r="Q106" i="6"/>
  <c r="D111" i="6"/>
  <c r="T121" i="6"/>
  <c r="G126" i="6"/>
  <c r="Q136" i="6"/>
  <c r="D141" i="6"/>
  <c r="T151" i="6"/>
  <c r="G156" i="6"/>
  <c r="Q169" i="6"/>
  <c r="D174" i="6"/>
  <c r="T184" i="6"/>
  <c r="G189" i="6"/>
  <c r="Q199" i="6"/>
  <c r="D204" i="6"/>
  <c r="T214" i="6"/>
  <c r="G219" i="6"/>
  <c r="Q229" i="6"/>
  <c r="D234" i="6"/>
  <c r="T244" i="6"/>
  <c r="G249" i="6"/>
  <c r="Q259" i="6"/>
  <c r="D264" i="6"/>
  <c r="T274" i="6"/>
  <c r="G279" i="6"/>
  <c r="Q289" i="6"/>
  <c r="D294" i="6"/>
  <c r="T304" i="6"/>
  <c r="G309" i="6"/>
  <c r="Q322" i="6"/>
  <c r="D327" i="6"/>
  <c r="T337" i="6"/>
  <c r="G342" i="6"/>
  <c r="Q352" i="6"/>
  <c r="D357" i="6"/>
  <c r="T367" i="6"/>
  <c r="G372" i="6"/>
  <c r="W16" i="6"/>
  <c r="J21" i="6"/>
  <c r="Z31" i="6"/>
  <c r="M36" i="6"/>
  <c r="W46" i="6"/>
  <c r="J51" i="6"/>
  <c r="Z61" i="6"/>
  <c r="M66" i="6"/>
  <c r="W76" i="6"/>
  <c r="J81" i="6"/>
  <c r="Z91" i="6"/>
  <c r="M96" i="6"/>
  <c r="W106" i="6"/>
  <c r="J111" i="6"/>
  <c r="Z121" i="6"/>
  <c r="M126" i="6"/>
  <c r="W136" i="6"/>
  <c r="J141" i="6"/>
  <c r="Z151" i="6"/>
  <c r="M156" i="6"/>
  <c r="W169" i="6"/>
  <c r="J174" i="6"/>
  <c r="Z184" i="6"/>
  <c r="M189" i="6"/>
  <c r="W199" i="6"/>
  <c r="J204" i="6"/>
  <c r="Z214" i="6"/>
  <c r="M219" i="6"/>
  <c r="W229" i="6"/>
  <c r="J234" i="6"/>
  <c r="Z244" i="6"/>
  <c r="M249" i="6"/>
  <c r="W259" i="6"/>
  <c r="J264" i="6"/>
  <c r="Z274" i="6"/>
  <c r="M279" i="6"/>
  <c r="W289" i="6"/>
  <c r="J294" i="6"/>
  <c r="Z304" i="6"/>
  <c r="M309" i="6"/>
  <c r="W322" i="6"/>
  <c r="J327" i="6"/>
  <c r="Z337" i="6"/>
  <c r="M342" i="6"/>
  <c r="W352" i="6"/>
  <c r="J357" i="6"/>
  <c r="Z367" i="6"/>
  <c r="M372" i="6"/>
  <c r="W382" i="6"/>
  <c r="J387" i="6"/>
  <c r="Z397" i="6"/>
  <c r="M402" i="6"/>
  <c r="W412" i="6"/>
  <c r="J417" i="6"/>
  <c r="Z427" i="6"/>
  <c r="M432" i="6"/>
  <c r="W442" i="6"/>
  <c r="J447" i="6"/>
  <c r="Z457" i="6"/>
  <c r="M462" i="6"/>
  <c r="W475" i="6"/>
  <c r="J480" i="6"/>
  <c r="Z490" i="6"/>
  <c r="M495" i="6"/>
  <c r="W505" i="6"/>
  <c r="J510" i="6"/>
  <c r="Z520" i="6"/>
  <c r="M525" i="6"/>
  <c r="W535" i="6"/>
  <c r="J540" i="6"/>
  <c r="F11" i="6"/>
  <c r="P21" i="6"/>
  <c r="I26" i="6"/>
  <c r="S36" i="6"/>
  <c r="F41" i="6"/>
  <c r="P51" i="6"/>
  <c r="I56" i="6"/>
  <c r="S66" i="6"/>
  <c r="F71" i="6"/>
  <c r="P81" i="6"/>
  <c r="I86" i="6"/>
  <c r="S96" i="6"/>
  <c r="F101" i="6"/>
  <c r="P111" i="6"/>
  <c r="I116" i="6"/>
  <c r="S126" i="6"/>
  <c r="F131" i="6"/>
  <c r="P141" i="6"/>
  <c r="I146" i="6"/>
  <c r="S156" i="6"/>
  <c r="F164" i="6"/>
  <c r="P174" i="6"/>
  <c r="I179" i="6"/>
  <c r="S189" i="6"/>
  <c r="F194" i="6"/>
  <c r="P204" i="6"/>
  <c r="I209" i="6"/>
  <c r="S219" i="6"/>
  <c r="F224" i="6"/>
  <c r="P234" i="6"/>
  <c r="I239" i="6"/>
  <c r="S249" i="6"/>
  <c r="F254" i="6"/>
  <c r="P264" i="6"/>
  <c r="I269" i="6"/>
  <c r="S279" i="6"/>
  <c r="F284" i="6"/>
  <c r="P294" i="6"/>
  <c r="I299" i="6"/>
  <c r="S309" i="6"/>
  <c r="F317" i="6"/>
  <c r="P327" i="6"/>
  <c r="I332" i="6"/>
  <c r="S342" i="6"/>
  <c r="F347" i="6"/>
  <c r="P357" i="6"/>
  <c r="I362" i="6"/>
  <c r="S372" i="6"/>
  <c r="F377" i="6"/>
  <c r="P387" i="6"/>
  <c r="I392" i="6"/>
  <c r="S402" i="6"/>
  <c r="F407" i="6"/>
  <c r="P417" i="6"/>
  <c r="I422" i="6"/>
  <c r="S432" i="6"/>
  <c r="F437" i="6"/>
  <c r="P447" i="6"/>
  <c r="I452" i="6"/>
  <c r="S462" i="6"/>
  <c r="F470" i="6"/>
  <c r="P480" i="6"/>
  <c r="I485" i="6"/>
  <c r="S495" i="6"/>
  <c r="F500" i="6"/>
  <c r="P510" i="6"/>
  <c r="I515" i="6"/>
  <c r="S525" i="6"/>
  <c r="F530" i="6"/>
  <c r="L11" i="6"/>
  <c r="V21" i="6"/>
  <c r="O26" i="6"/>
  <c r="Y36" i="6"/>
  <c r="L41" i="6"/>
  <c r="V51" i="6"/>
  <c r="O56" i="6"/>
  <c r="Y66" i="6"/>
  <c r="L71" i="6"/>
  <c r="V81" i="6"/>
  <c r="O86" i="6"/>
  <c r="Y96" i="6"/>
  <c r="L101" i="6"/>
  <c r="V111" i="6"/>
  <c r="O116" i="6"/>
  <c r="Y126" i="6"/>
  <c r="L131" i="6"/>
  <c r="V141" i="6"/>
  <c r="O146" i="6"/>
  <c r="Y156" i="6"/>
  <c r="L164" i="6"/>
  <c r="V174" i="6"/>
  <c r="O179" i="6"/>
  <c r="Y189" i="6"/>
  <c r="L194" i="6"/>
  <c r="V204" i="6"/>
  <c r="O209" i="6"/>
  <c r="Y219" i="6"/>
  <c r="L224" i="6"/>
  <c r="V234" i="6"/>
  <c r="O239" i="6"/>
  <c r="Y249" i="6"/>
  <c r="L254" i="6"/>
  <c r="V264" i="6"/>
  <c r="O269" i="6"/>
  <c r="Y279" i="6"/>
  <c r="L284" i="6"/>
  <c r="V294" i="6"/>
  <c r="O299" i="6"/>
  <c r="Y309" i="6"/>
  <c r="L317" i="6"/>
  <c r="V327" i="6"/>
  <c r="O332" i="6"/>
  <c r="Y342" i="6"/>
  <c r="L347" i="6"/>
  <c r="V357" i="6"/>
  <c r="O362" i="6"/>
  <c r="Y372" i="6"/>
  <c r="L377" i="6"/>
  <c r="V387" i="6"/>
  <c r="O392" i="6"/>
  <c r="Y402" i="6"/>
  <c r="L407" i="6"/>
  <c r="V417" i="6"/>
  <c r="O422" i="6"/>
  <c r="Y432" i="6"/>
  <c r="L437" i="6"/>
  <c r="V447" i="6"/>
  <c r="O452" i="6"/>
  <c r="Y462" i="6"/>
  <c r="L470" i="6"/>
  <c r="V480" i="6"/>
  <c r="O485" i="6"/>
  <c r="Y495" i="6"/>
  <c r="L500" i="6"/>
  <c r="V510" i="6"/>
  <c r="O515" i="6"/>
  <c r="Y525" i="6"/>
  <c r="L530" i="6"/>
  <c r="V540" i="6"/>
  <c r="R317" i="6"/>
  <c r="N367" i="6"/>
  <c r="X377" i="6"/>
  <c r="D387" i="6"/>
  <c r="G402" i="6"/>
  <c r="D417" i="6"/>
  <c r="G432" i="6"/>
  <c r="D447" i="6"/>
  <c r="G462" i="6"/>
  <c r="D480" i="6"/>
  <c r="G495" i="6"/>
  <c r="D510" i="6"/>
  <c r="G525" i="6"/>
  <c r="D540" i="6"/>
  <c r="I545" i="6"/>
  <c r="S555" i="6"/>
  <c r="F560" i="6"/>
  <c r="P570" i="6"/>
  <c r="I575" i="6"/>
  <c r="S585" i="6"/>
  <c r="F590" i="6"/>
  <c r="P600" i="6"/>
  <c r="I605" i="6"/>
  <c r="S615" i="6"/>
  <c r="G11" i="6"/>
  <c r="Q21" i="6"/>
  <c r="D26" i="6"/>
  <c r="T36" i="6"/>
  <c r="G41" i="6"/>
  <c r="Q51" i="6"/>
  <c r="D56" i="6"/>
  <c r="T66" i="6"/>
  <c r="G71" i="6"/>
  <c r="Q81" i="6"/>
  <c r="E322" i="6"/>
  <c r="E382" i="6"/>
  <c r="R347" i="6"/>
  <c r="E352" i="6"/>
  <c r="U362" i="6"/>
  <c r="Q382" i="6"/>
  <c r="T397" i="6"/>
  <c r="Q412" i="6"/>
  <c r="T427" i="6"/>
  <c r="Q442" i="6"/>
  <c r="T457" i="6"/>
  <c r="Q475" i="6"/>
  <c r="T490" i="6"/>
  <c r="Q505" i="6"/>
  <c r="T520" i="6"/>
  <c r="Q535" i="6"/>
  <c r="AA545" i="6"/>
  <c r="N550" i="6"/>
  <c r="X560" i="6"/>
  <c r="K565" i="6"/>
  <c r="AA575" i="6"/>
  <c r="N580" i="6"/>
  <c r="X590" i="6"/>
  <c r="K595" i="6"/>
  <c r="AA605" i="6"/>
  <c r="N610" i="6"/>
  <c r="Y11" i="6"/>
  <c r="L16" i="6"/>
  <c r="V26" i="6"/>
  <c r="O31" i="6"/>
  <c r="Y41" i="6"/>
  <c r="L46" i="6"/>
  <c r="V56" i="6"/>
  <c r="O61" i="6"/>
  <c r="Y71" i="6"/>
  <c r="L76" i="6"/>
  <c r="V86" i="6"/>
  <c r="O91" i="6"/>
  <c r="Y101" i="6"/>
  <c r="L106" i="6"/>
  <c r="V116" i="6"/>
  <c r="O121" i="6"/>
  <c r="Y131" i="6"/>
  <c r="L136" i="6"/>
  <c r="V146" i="6"/>
  <c r="O151" i="6"/>
  <c r="Y164" i="6"/>
  <c r="L169" i="6"/>
  <c r="V179" i="6"/>
  <c r="O184" i="6"/>
  <c r="Y194" i="6"/>
  <c r="L199" i="6"/>
  <c r="V209" i="6"/>
  <c r="O214" i="6"/>
  <c r="Y224" i="6"/>
  <c r="L229" i="6"/>
  <c r="V239" i="6"/>
  <c r="O244" i="6"/>
  <c r="Y254" i="6"/>
  <c r="L259" i="6"/>
  <c r="V269" i="6"/>
  <c r="O274" i="6"/>
  <c r="Y284" i="6"/>
  <c r="L289" i="6"/>
  <c r="V299" i="6"/>
  <c r="O304" i="6"/>
  <c r="Y317" i="6"/>
  <c r="L322" i="6"/>
  <c r="V332" i="6"/>
  <c r="O337" i="6"/>
  <c r="Y347" i="6"/>
  <c r="L352" i="6"/>
  <c r="V362" i="6"/>
  <c r="O367" i="6"/>
  <c r="Y377" i="6"/>
  <c r="L382" i="6"/>
  <c r="V392" i="6"/>
  <c r="O397" i="6"/>
  <c r="Y407" i="6"/>
  <c r="L412" i="6"/>
  <c r="V422" i="6"/>
  <c r="O427" i="6"/>
  <c r="Y437" i="6"/>
  <c r="L442" i="6"/>
  <c r="U332" i="6"/>
  <c r="K352" i="6"/>
  <c r="AA362" i="6"/>
  <c r="U392" i="6"/>
  <c r="R407" i="6"/>
  <c r="U422" i="6"/>
  <c r="R437" i="6"/>
  <c r="U452" i="6"/>
  <c r="R470" i="6"/>
  <c r="U485" i="6"/>
  <c r="R500" i="6"/>
  <c r="U515" i="6"/>
  <c r="R530" i="6"/>
  <c r="T550" i="6"/>
  <c r="G555" i="6"/>
  <c r="Q565" i="6"/>
  <c r="D570" i="6"/>
  <c r="T580" i="6"/>
  <c r="G585" i="6"/>
  <c r="Q595" i="6"/>
  <c r="D600" i="6"/>
  <c r="T610" i="6"/>
  <c r="G615" i="6"/>
  <c r="R16" i="6"/>
  <c r="E21" i="6"/>
  <c r="U31" i="6"/>
  <c r="H36" i="6"/>
  <c r="R46" i="6"/>
  <c r="E51" i="6"/>
  <c r="U61" i="6"/>
  <c r="H66" i="6"/>
  <c r="R76" i="6"/>
  <c r="E81" i="6"/>
  <c r="U91" i="6"/>
  <c r="H96" i="6"/>
  <c r="R106" i="6"/>
  <c r="E111" i="6"/>
  <c r="U121" i="6"/>
  <c r="H126" i="6"/>
  <c r="R136" i="6"/>
  <c r="E141" i="6"/>
  <c r="U151" i="6"/>
  <c r="H156" i="6"/>
  <c r="R169" i="6"/>
  <c r="E174" i="6"/>
  <c r="U184" i="6"/>
  <c r="H189" i="6"/>
  <c r="R199" i="6"/>
  <c r="E204" i="6"/>
  <c r="U214" i="6"/>
  <c r="H219" i="6"/>
  <c r="R229" i="6"/>
  <c r="E234" i="6"/>
  <c r="U244" i="6"/>
  <c r="H249" i="6"/>
  <c r="R259" i="6"/>
  <c r="E264" i="6"/>
  <c r="U274" i="6"/>
  <c r="H279" i="6"/>
  <c r="R289" i="6"/>
  <c r="E294" i="6"/>
  <c r="U304" i="6"/>
  <c r="H309" i="6"/>
  <c r="R322" i="6"/>
  <c r="E327" i="6"/>
  <c r="U337" i="6"/>
  <c r="H342" i="6"/>
  <c r="R352" i="6"/>
  <c r="E357" i="6"/>
  <c r="U367" i="6"/>
  <c r="H372" i="6"/>
  <c r="R382" i="6"/>
  <c r="E387" i="6"/>
  <c r="U397" i="6"/>
  <c r="H402" i="6"/>
  <c r="R412" i="6"/>
  <c r="E417" i="6"/>
  <c r="U427" i="6"/>
  <c r="H432" i="6"/>
  <c r="R442" i="6"/>
  <c r="E447" i="6"/>
  <c r="U457" i="6"/>
  <c r="H462" i="6"/>
  <c r="R475" i="6"/>
  <c r="E480" i="6"/>
  <c r="U490" i="6"/>
  <c r="H495" i="6"/>
  <c r="R505" i="6"/>
  <c r="E510" i="6"/>
  <c r="U520" i="6"/>
  <c r="H525" i="6"/>
  <c r="R535" i="6"/>
  <c r="E540" i="6"/>
  <c r="U550" i="6"/>
  <c r="H555" i="6"/>
  <c r="R565" i="6"/>
  <c r="E570" i="6"/>
  <c r="U580" i="6"/>
  <c r="H585" i="6"/>
  <c r="R595" i="6"/>
  <c r="E600" i="6"/>
  <c r="H337" i="6"/>
  <c r="P540" i="6"/>
  <c r="Y555" i="6"/>
  <c r="V570" i="6"/>
  <c r="Y585" i="6"/>
  <c r="V600" i="6"/>
  <c r="Y615" i="6"/>
  <c r="K21" i="6"/>
  <c r="N36" i="6"/>
  <c r="K51" i="6"/>
  <c r="N66" i="6"/>
  <c r="K81" i="6"/>
  <c r="P86" i="6"/>
  <c r="D116" i="6"/>
  <c r="I121" i="6"/>
  <c r="T126" i="6"/>
  <c r="S131" i="6"/>
  <c r="G164" i="6"/>
  <c r="F169" i="6"/>
  <c r="Q174" i="6"/>
  <c r="P179" i="6"/>
  <c r="D209" i="6"/>
  <c r="I214" i="6"/>
  <c r="T219" i="6"/>
  <c r="S224" i="6"/>
  <c r="G254" i="6"/>
  <c r="F259" i="6"/>
  <c r="Q264" i="6"/>
  <c r="P269" i="6"/>
  <c r="D299" i="6"/>
  <c r="I304" i="6"/>
  <c r="T309" i="6"/>
  <c r="S317" i="6"/>
  <c r="G347" i="6"/>
  <c r="F352" i="6"/>
  <c r="Q357" i="6"/>
  <c r="P362" i="6"/>
  <c r="D392" i="6"/>
  <c r="I397" i="6"/>
  <c r="T402" i="6"/>
  <c r="S407" i="6"/>
  <c r="G437" i="6"/>
  <c r="F442" i="6"/>
  <c r="Q447" i="6"/>
  <c r="P452" i="6"/>
  <c r="O457" i="6"/>
  <c r="N462" i="6"/>
  <c r="G470" i="6"/>
  <c r="Z495" i="6"/>
  <c r="S500" i="6"/>
  <c r="L505" i="6"/>
  <c r="K510" i="6"/>
  <c r="D515" i="6"/>
  <c r="W540" i="6"/>
  <c r="P545" i="6"/>
  <c r="O550" i="6"/>
  <c r="N555" i="6"/>
  <c r="G560" i="6"/>
  <c r="Z585" i="6"/>
  <c r="S590" i="6"/>
  <c r="L595" i="6"/>
  <c r="K600" i="6"/>
  <c r="D605" i="6"/>
  <c r="Z615" i="6"/>
  <c r="N41" i="6"/>
  <c r="X51" i="6"/>
  <c r="K56" i="6"/>
  <c r="AA66" i="6"/>
  <c r="N71" i="6"/>
  <c r="X81" i="6"/>
  <c r="K86" i="6"/>
  <c r="AA96" i="6"/>
  <c r="N101" i="6"/>
  <c r="X111" i="6"/>
  <c r="K116" i="6"/>
  <c r="AA126" i="6"/>
  <c r="N131" i="6"/>
  <c r="X141" i="6"/>
  <c r="K146" i="6"/>
  <c r="H550" i="6"/>
  <c r="E565" i="6"/>
  <c r="H580" i="6"/>
  <c r="E595" i="6"/>
  <c r="H610" i="6"/>
  <c r="H367" i="6"/>
  <c r="AA392" i="6"/>
  <c r="X407" i="6"/>
  <c r="AA422" i="6"/>
  <c r="X437" i="6"/>
  <c r="AA452" i="6"/>
  <c r="X470" i="6"/>
  <c r="AA485" i="6"/>
  <c r="X500" i="6"/>
  <c r="AA515" i="6"/>
  <c r="X530" i="6"/>
  <c r="Z550" i="6"/>
  <c r="W565" i="6"/>
  <c r="Z580" i="6"/>
  <c r="W595" i="6"/>
  <c r="Z610" i="6"/>
  <c r="F16" i="6"/>
  <c r="I31" i="6"/>
  <c r="F46" i="6"/>
  <c r="I61" i="6"/>
  <c r="F76" i="6"/>
  <c r="G101" i="6"/>
  <c r="F106" i="6"/>
  <c r="Q111" i="6"/>
  <c r="P116" i="6"/>
  <c r="D146" i="6"/>
  <c r="I151" i="6"/>
  <c r="T156" i="6"/>
  <c r="S164" i="6"/>
  <c r="G194" i="6"/>
  <c r="F199" i="6"/>
  <c r="Q204" i="6"/>
  <c r="P209" i="6"/>
  <c r="D239" i="6"/>
  <c r="I244" i="6"/>
  <c r="T249" i="6"/>
  <c r="S254" i="6"/>
  <c r="G284" i="6"/>
  <c r="F289" i="6"/>
  <c r="Q294" i="6"/>
  <c r="P299" i="6"/>
  <c r="H397" i="6"/>
  <c r="E412" i="6"/>
  <c r="H427" i="6"/>
  <c r="E442" i="6"/>
  <c r="H457" i="6"/>
  <c r="E475" i="6"/>
  <c r="H490" i="6"/>
  <c r="E505" i="6"/>
  <c r="H520" i="6"/>
  <c r="E535" i="6"/>
  <c r="O545" i="6"/>
  <c r="L560" i="6"/>
  <c r="O575" i="6"/>
  <c r="L590" i="6"/>
  <c r="O605" i="6"/>
  <c r="X16" i="6"/>
  <c r="AA31" i="6"/>
  <c r="X46" i="6"/>
  <c r="AA61" i="6"/>
  <c r="X76" i="6"/>
  <c r="N96" i="6"/>
  <c r="M101" i="6"/>
  <c r="X106" i="6"/>
  <c r="W111" i="6"/>
  <c r="K141" i="6"/>
  <c r="J146" i="6"/>
  <c r="AA151" i="6"/>
  <c r="Z156" i="6"/>
  <c r="N189" i="6"/>
  <c r="M194" i="6"/>
  <c r="X199" i="6"/>
  <c r="W204" i="6"/>
  <c r="K234" i="6"/>
  <c r="J239" i="6"/>
  <c r="AA244" i="6"/>
  <c r="Z249" i="6"/>
  <c r="N279" i="6"/>
  <c r="M284" i="6"/>
  <c r="X289" i="6"/>
  <c r="W294" i="6"/>
  <c r="K327" i="6"/>
  <c r="J332" i="6"/>
  <c r="AA337" i="6"/>
  <c r="Z342" i="6"/>
  <c r="N372" i="6"/>
  <c r="M377" i="6"/>
  <c r="X382" i="6"/>
  <c r="W387" i="6"/>
  <c r="K417" i="6"/>
  <c r="J422" i="6"/>
  <c r="AA427" i="6"/>
  <c r="Z432" i="6"/>
  <c r="Y470" i="6"/>
  <c r="X475" i="6"/>
  <c r="Q480" i="6"/>
  <c r="J485" i="6"/>
  <c r="I490" i="6"/>
  <c r="V515" i="6"/>
  <c r="AA520" i="6"/>
  <c r="T525" i="6"/>
  <c r="M530" i="6"/>
  <c r="F535" i="6"/>
  <c r="Y560" i="6"/>
  <c r="X565" i="6"/>
  <c r="Q570" i="6"/>
  <c r="J575" i="6"/>
  <c r="I580" i="6"/>
  <c r="V605" i="6"/>
  <c r="U610" i="6"/>
  <c r="H615" i="6"/>
  <c r="S46" i="6"/>
  <c r="F51" i="6"/>
  <c r="P61" i="6"/>
  <c r="I66" i="6"/>
  <c r="S76" i="6"/>
  <c r="F81" i="6"/>
  <c r="P91" i="6"/>
  <c r="I96" i="6"/>
  <c r="S106" i="6"/>
  <c r="F111" i="6"/>
  <c r="P121" i="6"/>
  <c r="I126" i="6"/>
  <c r="S136" i="6"/>
  <c r="F141" i="6"/>
  <c r="P151" i="6"/>
  <c r="I156" i="6"/>
  <c r="T164" i="6"/>
  <c r="R174" i="6"/>
  <c r="E179" i="6"/>
  <c r="U189" i="6"/>
  <c r="H194" i="6"/>
  <c r="R204" i="6"/>
  <c r="E209" i="6"/>
  <c r="U219" i="6"/>
  <c r="H224" i="6"/>
  <c r="R234" i="6"/>
  <c r="E239" i="6"/>
  <c r="U249" i="6"/>
  <c r="H254" i="6"/>
  <c r="R264" i="6"/>
  <c r="E269" i="6"/>
  <c r="U279" i="6"/>
  <c r="H284" i="6"/>
  <c r="R294" i="6"/>
  <c r="E299" i="6"/>
  <c r="U309" i="6"/>
  <c r="N317" i="6"/>
  <c r="X327" i="6"/>
  <c r="K332" i="6"/>
  <c r="AA342" i="6"/>
  <c r="N347" i="6"/>
  <c r="X357" i="6"/>
  <c r="K362" i="6"/>
  <c r="AA372" i="6"/>
  <c r="N377" i="6"/>
  <c r="X387" i="6"/>
  <c r="K392" i="6"/>
  <c r="AA402" i="6"/>
  <c r="N407" i="6"/>
  <c r="X417" i="6"/>
  <c r="K422" i="6"/>
  <c r="AA432" i="6"/>
  <c r="N437" i="6"/>
  <c r="X447" i="6"/>
  <c r="K452" i="6"/>
  <c r="AA462" i="6"/>
  <c r="N470" i="6"/>
  <c r="X480" i="6"/>
  <c r="K485" i="6"/>
  <c r="AA495" i="6"/>
  <c r="N500" i="6"/>
  <c r="X510" i="6"/>
  <c r="K515" i="6"/>
  <c r="AA525" i="6"/>
  <c r="N530" i="6"/>
  <c r="X540" i="6"/>
  <c r="K545" i="6"/>
  <c r="AA555" i="6"/>
  <c r="N560" i="6"/>
  <c r="X570" i="6"/>
  <c r="K575" i="6"/>
  <c r="AA585" i="6"/>
  <c r="N590" i="6"/>
  <c r="X600" i="6"/>
  <c r="K605" i="6"/>
  <c r="AA615" i="6"/>
  <c r="R377" i="6"/>
  <c r="N397" i="6"/>
  <c r="K412" i="6"/>
  <c r="N427" i="6"/>
  <c r="K442" i="6"/>
  <c r="N457" i="6"/>
  <c r="K475" i="6"/>
  <c r="N490" i="6"/>
  <c r="K505" i="6"/>
  <c r="N520" i="6"/>
  <c r="K535" i="6"/>
  <c r="U545" i="6"/>
  <c r="R560" i="6"/>
  <c r="U575" i="6"/>
  <c r="R590" i="6"/>
  <c r="U605" i="6"/>
  <c r="M11" i="6"/>
  <c r="J26" i="6"/>
  <c r="M41" i="6"/>
  <c r="J56" i="6"/>
  <c r="M71" i="6"/>
  <c r="D86" i="6"/>
  <c r="I91" i="6"/>
  <c r="T96" i="6"/>
  <c r="S101" i="6"/>
  <c r="G131" i="6"/>
  <c r="F136" i="6"/>
  <c r="Q141" i="6"/>
  <c r="P146" i="6"/>
  <c r="D179" i="6"/>
  <c r="I184" i="6"/>
  <c r="T189" i="6"/>
  <c r="S194" i="6"/>
  <c r="G224" i="6"/>
  <c r="F229" i="6"/>
  <c r="Q234" i="6"/>
  <c r="P239" i="6"/>
  <c r="D269" i="6"/>
  <c r="I274" i="6"/>
  <c r="T279" i="6"/>
  <c r="S284" i="6"/>
  <c r="G317" i="6"/>
  <c r="F322" i="6"/>
  <c r="Q327" i="6"/>
  <c r="P332" i="6"/>
  <c r="D362" i="6"/>
  <c r="I367" i="6"/>
  <c r="T372" i="6"/>
  <c r="S377" i="6"/>
  <c r="G407" i="6"/>
  <c r="F412" i="6"/>
  <c r="Q417" i="6"/>
  <c r="P422" i="6"/>
  <c r="D452" i="6"/>
  <c r="W480" i="6"/>
  <c r="P485" i="6"/>
  <c r="O490" i="6"/>
  <c r="N495" i="6"/>
  <c r="G500" i="6"/>
  <c r="Z525" i="6"/>
  <c r="S530" i="6"/>
  <c r="L535" i="6"/>
  <c r="K540" i="6"/>
  <c r="D545" i="6"/>
  <c r="W570" i="6"/>
  <c r="P575" i="6"/>
  <c r="O580" i="6"/>
  <c r="N585" i="6"/>
  <c r="G590" i="6"/>
  <c r="AA610" i="6"/>
  <c r="N615" i="6"/>
  <c r="Y46" i="6"/>
  <c r="L51" i="6"/>
  <c r="V61" i="6"/>
  <c r="O66" i="6"/>
  <c r="Y76" i="6"/>
  <c r="L81" i="6"/>
  <c r="V91" i="6"/>
  <c r="O96" i="6"/>
  <c r="Y106" i="6"/>
  <c r="L111" i="6"/>
  <c r="V121" i="6"/>
  <c r="O126" i="6"/>
  <c r="Y136" i="6"/>
  <c r="L141" i="6"/>
  <c r="V151" i="6"/>
  <c r="O156" i="6"/>
  <c r="Z164" i="6"/>
  <c r="X174" i="6"/>
  <c r="K179" i="6"/>
  <c r="AA189" i="6"/>
  <c r="N194" i="6"/>
  <c r="X204" i="6"/>
  <c r="K209" i="6"/>
  <c r="AA219" i="6"/>
  <c r="N224" i="6"/>
  <c r="X234" i="6"/>
  <c r="K239" i="6"/>
  <c r="AA249" i="6"/>
  <c r="N254" i="6"/>
  <c r="X264" i="6"/>
  <c r="K269" i="6"/>
  <c r="AA279" i="6"/>
  <c r="N284" i="6"/>
  <c r="X294" i="6"/>
  <c r="K299" i="6"/>
  <c r="AA309" i="6"/>
  <c r="T317" i="6"/>
  <c r="G322" i="6"/>
  <c r="Q332" i="6"/>
  <c r="D337" i="6"/>
  <c r="T347" i="6"/>
  <c r="G352" i="6"/>
  <c r="Q362" i="6"/>
  <c r="D367" i="6"/>
  <c r="T377" i="6"/>
  <c r="G382" i="6"/>
  <c r="Q392" i="6"/>
  <c r="D397" i="6"/>
  <c r="T407" i="6"/>
  <c r="G412" i="6"/>
  <c r="Q422" i="6"/>
  <c r="D427" i="6"/>
  <c r="T437" i="6"/>
  <c r="G442" i="6"/>
  <c r="Q452" i="6"/>
  <c r="D457" i="6"/>
  <c r="T470" i="6"/>
  <c r="G475" i="6"/>
  <c r="Q485" i="6"/>
  <c r="D490" i="6"/>
  <c r="T500" i="6"/>
  <c r="G505" i="6"/>
  <c r="Q515" i="6"/>
  <c r="D520" i="6"/>
  <c r="T530" i="6"/>
  <c r="G535" i="6"/>
  <c r="Q545" i="6"/>
  <c r="D550" i="6"/>
  <c r="T560" i="6"/>
  <c r="G565" i="6"/>
  <c r="Q575" i="6"/>
  <c r="K382" i="6"/>
  <c r="M555" i="6"/>
  <c r="J600" i="6"/>
  <c r="S41" i="6"/>
  <c r="J86" i="6"/>
  <c r="X136" i="6"/>
  <c r="K174" i="6"/>
  <c r="Z189" i="6"/>
  <c r="M224" i="6"/>
  <c r="AA274" i="6"/>
  <c r="N309" i="6"/>
  <c r="M347" i="6"/>
  <c r="W357" i="6"/>
  <c r="J392" i="6"/>
  <c r="Z402" i="6"/>
  <c r="M437" i="6"/>
  <c r="W447" i="6"/>
  <c r="AA457" i="6"/>
  <c r="M470" i="6"/>
  <c r="X505" i="6"/>
  <c r="J515" i="6"/>
  <c r="AA550" i="6"/>
  <c r="M560" i="6"/>
  <c r="X595" i="6"/>
  <c r="J605" i="6"/>
  <c r="T41" i="6"/>
  <c r="Q56" i="6"/>
  <c r="T71" i="6"/>
  <c r="Q86" i="6"/>
  <c r="T101" i="6"/>
  <c r="Q116" i="6"/>
  <c r="T131" i="6"/>
  <c r="Q146" i="6"/>
  <c r="H164" i="6"/>
  <c r="D184" i="6"/>
  <c r="I189" i="6"/>
  <c r="T194" i="6"/>
  <c r="S199" i="6"/>
  <c r="G229" i="6"/>
  <c r="F234" i="6"/>
  <c r="Q239" i="6"/>
  <c r="P244" i="6"/>
  <c r="D274" i="6"/>
  <c r="I279" i="6"/>
  <c r="T284" i="6"/>
  <c r="S289" i="6"/>
  <c r="M322" i="6"/>
  <c r="L327" i="6"/>
  <c r="W332" i="6"/>
  <c r="V337" i="6"/>
  <c r="J367" i="6"/>
  <c r="O372" i="6"/>
  <c r="Z377" i="6"/>
  <c r="Y382" i="6"/>
  <c r="M412" i="6"/>
  <c r="L417" i="6"/>
  <c r="W422" i="6"/>
  <c r="V427" i="6"/>
  <c r="J457" i="6"/>
  <c r="O462" i="6"/>
  <c r="Z470" i="6"/>
  <c r="Y475" i="6"/>
  <c r="M505" i="6"/>
  <c r="L510" i="6"/>
  <c r="W515" i="6"/>
  <c r="V520" i="6"/>
  <c r="J550" i="6"/>
  <c r="O555" i="6"/>
  <c r="Z560" i="6"/>
  <c r="Y565" i="6"/>
  <c r="Z590" i="6"/>
  <c r="S595" i="6"/>
  <c r="L600" i="6"/>
  <c r="E605" i="6"/>
  <c r="D610" i="6"/>
  <c r="Y51" i="6"/>
  <c r="L56" i="6"/>
  <c r="V66" i="6"/>
  <c r="O71" i="6"/>
  <c r="Y81" i="6"/>
  <c r="L86" i="6"/>
  <c r="V96" i="6"/>
  <c r="O101" i="6"/>
  <c r="Y111" i="6"/>
  <c r="L116" i="6"/>
  <c r="V126" i="6"/>
  <c r="O131" i="6"/>
  <c r="Y141" i="6"/>
  <c r="L146" i="6"/>
  <c r="V156" i="6"/>
  <c r="N169" i="6"/>
  <c r="X179" i="6"/>
  <c r="K184" i="6"/>
  <c r="AA194" i="6"/>
  <c r="N199" i="6"/>
  <c r="X209" i="6"/>
  <c r="K214" i="6"/>
  <c r="AA224" i="6"/>
  <c r="N229" i="6"/>
  <c r="X239" i="6"/>
  <c r="K244" i="6"/>
  <c r="AA254" i="6"/>
  <c r="N259" i="6"/>
  <c r="X269" i="6"/>
  <c r="K274" i="6"/>
  <c r="AA284" i="6"/>
  <c r="N289" i="6"/>
  <c r="X299" i="6"/>
  <c r="K304" i="6"/>
  <c r="T322" i="6"/>
  <c r="G327" i="6"/>
  <c r="Q337" i="6"/>
  <c r="D342" i="6"/>
  <c r="T352" i="6"/>
  <c r="G357" i="6"/>
  <c r="Q367" i="6"/>
  <c r="D372" i="6"/>
  <c r="W21" i="6"/>
  <c r="Z66" i="6"/>
  <c r="AA121" i="6"/>
  <c r="N156" i="6"/>
  <c r="W174" i="6"/>
  <c r="J209" i="6"/>
  <c r="X259" i="6"/>
  <c r="K294" i="6"/>
  <c r="Z309" i="6"/>
  <c r="I337" i="6"/>
  <c r="S347" i="6"/>
  <c r="F382" i="6"/>
  <c r="P392" i="6"/>
  <c r="I427" i="6"/>
  <c r="S437" i="6"/>
  <c r="S470" i="6"/>
  <c r="K480" i="6"/>
  <c r="P515" i="6"/>
  <c r="N525" i="6"/>
  <c r="S560" i="6"/>
  <c r="K570" i="6"/>
  <c r="P605" i="6"/>
  <c r="Z41" i="6"/>
  <c r="W56" i="6"/>
  <c r="Z71" i="6"/>
  <c r="W86" i="6"/>
  <c r="Z101" i="6"/>
  <c r="W116" i="6"/>
  <c r="Z131" i="6"/>
  <c r="W146" i="6"/>
  <c r="N164" i="6"/>
  <c r="J184" i="6"/>
  <c r="O189" i="6"/>
  <c r="Z194" i="6"/>
  <c r="Y199" i="6"/>
  <c r="M229" i="6"/>
  <c r="L234" i="6"/>
  <c r="W239" i="6"/>
  <c r="V244" i="6"/>
  <c r="J274" i="6"/>
  <c r="O279" i="6"/>
  <c r="Z284" i="6"/>
  <c r="Y289" i="6"/>
  <c r="H317" i="6"/>
  <c r="S322" i="6"/>
  <c r="R327" i="6"/>
  <c r="F357" i="6"/>
  <c r="E362" i="6"/>
  <c r="P367" i="6"/>
  <c r="U372" i="6"/>
  <c r="I402" i="6"/>
  <c r="H407" i="6"/>
  <c r="S412" i="6"/>
  <c r="R417" i="6"/>
  <c r="F447" i="6"/>
  <c r="E452" i="6"/>
  <c r="P457" i="6"/>
  <c r="U462" i="6"/>
  <c r="I495" i="6"/>
  <c r="H500" i="6"/>
  <c r="S505" i="6"/>
  <c r="R510" i="6"/>
  <c r="F540" i="6"/>
  <c r="E545" i="6"/>
  <c r="P550" i="6"/>
  <c r="U555" i="6"/>
  <c r="Y595" i="6"/>
  <c r="R600" i="6"/>
  <c r="Q605" i="6"/>
  <c r="J610" i="6"/>
  <c r="I615" i="6"/>
  <c r="U41" i="6"/>
  <c r="H46" i="6"/>
  <c r="R56" i="6"/>
  <c r="E61" i="6"/>
  <c r="U71" i="6"/>
  <c r="H76" i="6"/>
  <c r="J570" i="6"/>
  <c r="M615" i="6"/>
  <c r="P26" i="6"/>
  <c r="S71" i="6"/>
  <c r="AA91" i="6"/>
  <c r="N126" i="6"/>
  <c r="W141" i="6"/>
  <c r="J179" i="6"/>
  <c r="X229" i="6"/>
  <c r="K264" i="6"/>
  <c r="Z279" i="6"/>
  <c r="M317" i="6"/>
  <c r="W327" i="6"/>
  <c r="J362" i="6"/>
  <c r="Z372" i="6"/>
  <c r="M407" i="6"/>
  <c r="W417" i="6"/>
  <c r="J452" i="6"/>
  <c r="AA490" i="6"/>
  <c r="M500" i="6"/>
  <c r="X535" i="6"/>
  <c r="J545" i="6"/>
  <c r="AA580" i="6"/>
  <c r="M590" i="6"/>
  <c r="T615" i="6"/>
  <c r="R51" i="6"/>
  <c r="U66" i="6"/>
  <c r="R81" i="6"/>
  <c r="U96" i="6"/>
  <c r="R111" i="6"/>
  <c r="U126" i="6"/>
  <c r="R141" i="6"/>
  <c r="G169" i="6"/>
  <c r="F174" i="6"/>
  <c r="Q179" i="6"/>
  <c r="P184" i="6"/>
  <c r="D214" i="6"/>
  <c r="I219" i="6"/>
  <c r="T224" i="6"/>
  <c r="S229" i="6"/>
  <c r="G259" i="6"/>
  <c r="F264" i="6"/>
  <c r="Q269" i="6"/>
  <c r="P274" i="6"/>
  <c r="D304" i="6"/>
  <c r="I309" i="6"/>
  <c r="Z317" i="6"/>
  <c r="Y322" i="6"/>
  <c r="M352" i="6"/>
  <c r="L357" i="6"/>
  <c r="W362" i="6"/>
  <c r="V367" i="6"/>
  <c r="J397" i="6"/>
  <c r="O402" i="6"/>
  <c r="Z407" i="6"/>
  <c r="Y412" i="6"/>
  <c r="M442" i="6"/>
  <c r="L447" i="6"/>
  <c r="W452" i="6"/>
  <c r="V457" i="6"/>
  <c r="J490" i="6"/>
  <c r="O495" i="6"/>
  <c r="Z500" i="6"/>
  <c r="Y505" i="6"/>
  <c r="M535" i="6"/>
  <c r="L540" i="6"/>
  <c r="W545" i="6"/>
  <c r="V550" i="6"/>
  <c r="D580" i="6"/>
  <c r="W605" i="6"/>
  <c r="P610" i="6"/>
  <c r="O615" i="6"/>
  <c r="W51" i="6"/>
  <c r="K111" i="6"/>
  <c r="Z126" i="6"/>
  <c r="M164" i="6"/>
  <c r="AA214" i="6"/>
  <c r="N249" i="6"/>
  <c r="W264" i="6"/>
  <c r="J299" i="6"/>
  <c r="N342" i="6"/>
  <c r="X352" i="6"/>
  <c r="K387" i="6"/>
  <c r="AA397" i="6"/>
  <c r="N432" i="6"/>
  <c r="X442" i="6"/>
  <c r="V452" i="6"/>
  <c r="T462" i="6"/>
  <c r="F475" i="6"/>
  <c r="Y500" i="6"/>
  <c r="Q510" i="6"/>
  <c r="I520" i="6"/>
  <c r="V545" i="6"/>
  <c r="T555" i="6"/>
  <c r="F565" i="6"/>
  <c r="Y590" i="6"/>
  <c r="Q600" i="6"/>
  <c r="I610" i="6"/>
  <c r="G46" i="6"/>
  <c r="D61" i="6"/>
  <c r="G76" i="6"/>
  <c r="D91" i="6"/>
  <c r="G106" i="6"/>
  <c r="D121" i="6"/>
  <c r="G136" i="6"/>
  <c r="M169" i="6"/>
  <c r="L174" i="6"/>
  <c r="W179" i="6"/>
  <c r="V184" i="6"/>
  <c r="J214" i="6"/>
  <c r="O219" i="6"/>
  <c r="Z224" i="6"/>
  <c r="Y229" i="6"/>
  <c r="M259" i="6"/>
  <c r="L264" i="6"/>
  <c r="W269" i="6"/>
  <c r="V274" i="6"/>
  <c r="J304" i="6"/>
  <c r="O309" i="6"/>
  <c r="I342" i="6"/>
  <c r="H347" i="6"/>
  <c r="S352" i="6"/>
  <c r="R357" i="6"/>
  <c r="F387" i="6"/>
  <c r="E392" i="6"/>
  <c r="P397" i="6"/>
  <c r="U402" i="6"/>
  <c r="I432" i="6"/>
  <c r="H437" i="6"/>
  <c r="S442" i="6"/>
  <c r="R447" i="6"/>
  <c r="F480" i="6"/>
  <c r="E485" i="6"/>
  <c r="P490" i="6"/>
  <c r="U495" i="6"/>
  <c r="I525" i="6"/>
  <c r="H530" i="6"/>
  <c r="S535" i="6"/>
  <c r="R540" i="6"/>
  <c r="F570" i="6"/>
  <c r="E575" i="6"/>
  <c r="J580" i="6"/>
  <c r="I585" i="6"/>
  <c r="V610" i="6"/>
  <c r="U615" i="6"/>
  <c r="T46" i="6"/>
  <c r="G51" i="6"/>
  <c r="Q61" i="6"/>
  <c r="D66" i="6"/>
  <c r="T76" i="6"/>
  <c r="G81" i="6"/>
  <c r="Q91" i="6"/>
  <c r="D96" i="6"/>
  <c r="T106" i="6"/>
  <c r="G111" i="6"/>
  <c r="Q121" i="6"/>
  <c r="D126" i="6"/>
  <c r="T136" i="6"/>
  <c r="G141" i="6"/>
  <c r="Q151" i="6"/>
  <c r="D156" i="6"/>
  <c r="U164" i="6"/>
  <c r="S174" i="6"/>
  <c r="F179" i="6"/>
  <c r="P189" i="6"/>
  <c r="I194" i="6"/>
  <c r="S204" i="6"/>
  <c r="F209" i="6"/>
  <c r="P219" i="6"/>
  <c r="I224" i="6"/>
  <c r="S234" i="6"/>
  <c r="F239" i="6"/>
  <c r="P249" i="6"/>
  <c r="I254" i="6"/>
  <c r="S264" i="6"/>
  <c r="F269" i="6"/>
  <c r="P279" i="6"/>
  <c r="I284" i="6"/>
  <c r="S294" i="6"/>
  <c r="F299" i="6"/>
  <c r="P309" i="6"/>
  <c r="O317" i="6"/>
  <c r="Y327" i="6"/>
  <c r="L332" i="6"/>
  <c r="V342" i="6"/>
  <c r="O347" i="6"/>
  <c r="Y357" i="6"/>
  <c r="L362" i="6"/>
  <c r="V372" i="6"/>
  <c r="O377" i="6"/>
  <c r="Y387" i="6"/>
  <c r="L392" i="6"/>
  <c r="V402" i="6"/>
  <c r="O407" i="6"/>
  <c r="Y417" i="6"/>
  <c r="L422" i="6"/>
  <c r="V432" i="6"/>
  <c r="O437" i="6"/>
  <c r="Y447" i="6"/>
  <c r="L452" i="6"/>
  <c r="V462" i="6"/>
  <c r="O470" i="6"/>
  <c r="Y480" i="6"/>
  <c r="L485" i="6"/>
  <c r="V495" i="6"/>
  <c r="O500" i="6"/>
  <c r="Y510" i="6"/>
  <c r="L515" i="6"/>
  <c r="V525" i="6"/>
  <c r="O530" i="6"/>
  <c r="Y540" i="6"/>
  <c r="L545" i="6"/>
  <c r="V555" i="6"/>
  <c r="O560" i="6"/>
  <c r="Y570" i="6"/>
  <c r="L575" i="6"/>
  <c r="V585" i="6"/>
  <c r="O590" i="6"/>
  <c r="Y600" i="6"/>
  <c r="L605" i="6"/>
  <c r="V615" i="6"/>
  <c r="M585" i="6"/>
  <c r="S11" i="6"/>
  <c r="P56" i="6"/>
  <c r="Z96" i="6"/>
  <c r="M131" i="6"/>
  <c r="AA184" i="6"/>
  <c r="N219" i="6"/>
  <c r="W234" i="6"/>
  <c r="J269" i="6"/>
  <c r="D332" i="6"/>
  <c r="T342" i="6"/>
  <c r="G377" i="6"/>
  <c r="Q387" i="6"/>
  <c r="D422" i="6"/>
  <c r="T432" i="6"/>
  <c r="Z462" i="6"/>
  <c r="L475" i="6"/>
  <c r="D485" i="6"/>
  <c r="W510" i="6"/>
  <c r="O520" i="6"/>
  <c r="G530" i="6"/>
  <c r="Z555" i="6"/>
  <c r="L565" i="6"/>
  <c r="D575" i="6"/>
  <c r="W600" i="6"/>
  <c r="O610" i="6"/>
  <c r="M46" i="6"/>
  <c r="J61" i="6"/>
  <c r="M76" i="6"/>
  <c r="J91" i="6"/>
  <c r="M106" i="6"/>
  <c r="J121" i="6"/>
  <c r="M136" i="6"/>
  <c r="D151" i="6"/>
  <c r="U156" i="6"/>
  <c r="S169" i="6"/>
  <c r="G199" i="6"/>
  <c r="F204" i="6"/>
  <c r="Q209" i="6"/>
  <c r="P214" i="6"/>
  <c r="D244" i="6"/>
  <c r="I249" i="6"/>
  <c r="T254" i="6"/>
  <c r="S259" i="6"/>
  <c r="G289" i="6"/>
  <c r="F294" i="6"/>
  <c r="Q299" i="6"/>
  <c r="P304" i="6"/>
  <c r="J337" i="6"/>
  <c r="O342" i="6"/>
  <c r="Z347" i="6"/>
  <c r="Y352" i="6"/>
  <c r="M382" i="6"/>
  <c r="L387" i="6"/>
  <c r="W392" i="6"/>
  <c r="V397" i="6"/>
  <c r="J427" i="6"/>
  <c r="O432" i="6"/>
  <c r="Z437" i="6"/>
  <c r="Y442" i="6"/>
  <c r="M475" i="6"/>
  <c r="L480" i="6"/>
  <c r="W485" i="6"/>
  <c r="V490" i="6"/>
  <c r="J520" i="6"/>
  <c r="O525" i="6"/>
  <c r="Z530" i="6"/>
  <c r="Y535" i="6"/>
  <c r="M565" i="6"/>
  <c r="L570" i="6"/>
  <c r="W575" i="6"/>
  <c r="P580" i="6"/>
  <c r="O585" i="6"/>
  <c r="H590" i="6"/>
  <c r="G595" i="6"/>
  <c r="Z46" i="6"/>
  <c r="M51" i="6"/>
  <c r="W61" i="6"/>
  <c r="J66" i="6"/>
  <c r="Z76" i="6"/>
  <c r="M81" i="6"/>
  <c r="W91" i="6"/>
  <c r="J96" i="6"/>
  <c r="Z106" i="6"/>
  <c r="M111" i="6"/>
  <c r="W121" i="6"/>
  <c r="J126" i="6"/>
  <c r="Z136" i="6"/>
  <c r="M141" i="6"/>
  <c r="W151" i="6"/>
  <c r="J156" i="6"/>
  <c r="AA164" i="6"/>
  <c r="Y174" i="6"/>
  <c r="L179" i="6"/>
  <c r="V189" i="6"/>
  <c r="O194" i="6"/>
  <c r="Y204" i="6"/>
  <c r="L209" i="6"/>
  <c r="V219" i="6"/>
  <c r="O224" i="6"/>
  <c r="Y234" i="6"/>
  <c r="L239" i="6"/>
  <c r="V249" i="6"/>
  <c r="O254" i="6"/>
  <c r="Y264" i="6"/>
  <c r="L269" i="6"/>
  <c r="V279" i="6"/>
  <c r="O284" i="6"/>
  <c r="Y294" i="6"/>
  <c r="L299" i="6"/>
  <c r="V309" i="6"/>
  <c r="U317" i="6"/>
  <c r="H322" i="6"/>
  <c r="R332" i="6"/>
  <c r="E337" i="6"/>
  <c r="U347" i="6"/>
  <c r="H352" i="6"/>
  <c r="R362" i="6"/>
  <c r="E367" i="6"/>
  <c r="U377" i="6"/>
  <c r="H382" i="6"/>
  <c r="R392" i="6"/>
  <c r="E397" i="6"/>
  <c r="U407" i="6"/>
  <c r="H412" i="6"/>
  <c r="R422" i="6"/>
  <c r="E427" i="6"/>
  <c r="U437" i="6"/>
  <c r="H442" i="6"/>
  <c r="R452" i="6"/>
  <c r="E457" i="6"/>
  <c r="U470" i="6"/>
  <c r="H475" i="6"/>
  <c r="R485" i="6"/>
  <c r="E490" i="6"/>
  <c r="U500" i="6"/>
  <c r="H505" i="6"/>
  <c r="R515" i="6"/>
  <c r="E520" i="6"/>
  <c r="U530" i="6"/>
  <c r="H535" i="6"/>
  <c r="R545" i="6"/>
  <c r="E550" i="6"/>
  <c r="U560" i="6"/>
  <c r="H565" i="6"/>
  <c r="R575" i="6"/>
  <c r="E580" i="6"/>
  <c r="U590" i="6"/>
  <c r="H595" i="6"/>
  <c r="R605" i="6"/>
  <c r="E610" i="6"/>
  <c r="J116" i="6"/>
  <c r="Z219" i="6"/>
  <c r="X322" i="6"/>
  <c r="I457" i="6"/>
  <c r="J151" i="6"/>
  <c r="Y259" i="6"/>
  <c r="L294" i="6"/>
  <c r="E332" i="6"/>
  <c r="U432" i="6"/>
  <c r="H470" i="6"/>
  <c r="R570" i="6"/>
  <c r="F600" i="6"/>
  <c r="I71" i="6"/>
  <c r="X86" i="6"/>
  <c r="AA101" i="6"/>
  <c r="X116" i="6"/>
  <c r="AA131" i="6"/>
  <c r="X146" i="6"/>
  <c r="Z169" i="6"/>
  <c r="W184" i="6"/>
  <c r="Z199" i="6"/>
  <c r="W214" i="6"/>
  <c r="Z229" i="6"/>
  <c r="W244" i="6"/>
  <c r="Z259" i="6"/>
  <c r="W274" i="6"/>
  <c r="Z289" i="6"/>
  <c r="W304" i="6"/>
  <c r="I317" i="6"/>
  <c r="F332" i="6"/>
  <c r="I347" i="6"/>
  <c r="F362" i="6"/>
  <c r="I377" i="6"/>
  <c r="T382" i="6"/>
  <c r="S387" i="6"/>
  <c r="G417" i="6"/>
  <c r="F422" i="6"/>
  <c r="Q427" i="6"/>
  <c r="P432" i="6"/>
  <c r="D462" i="6"/>
  <c r="I470" i="6"/>
  <c r="T475" i="6"/>
  <c r="S480" i="6"/>
  <c r="G510" i="6"/>
  <c r="F515" i="6"/>
  <c r="Q520" i="6"/>
  <c r="P525" i="6"/>
  <c r="D555" i="6"/>
  <c r="I560" i="6"/>
  <c r="T565" i="6"/>
  <c r="S570" i="6"/>
  <c r="G600" i="6"/>
  <c r="F605" i="6"/>
  <c r="Q610" i="6"/>
  <c r="P615" i="6"/>
  <c r="N402" i="6"/>
  <c r="V575" i="6"/>
  <c r="H71" i="6"/>
  <c r="E116" i="6"/>
  <c r="AA156" i="6"/>
  <c r="M199" i="6"/>
  <c r="W299" i="6"/>
  <c r="P337" i="6"/>
  <c r="I372" i="6"/>
  <c r="S475" i="6"/>
  <c r="F510" i="6"/>
  <c r="K61" i="6"/>
  <c r="AA71" i="6"/>
  <c r="S81" i="6"/>
  <c r="P96" i="6"/>
  <c r="S111" i="6"/>
  <c r="P126" i="6"/>
  <c r="S141" i="6"/>
  <c r="P156" i="6"/>
  <c r="R179" i="6"/>
  <c r="U194" i="6"/>
  <c r="R209" i="6"/>
  <c r="U224" i="6"/>
  <c r="R239" i="6"/>
  <c r="U254" i="6"/>
  <c r="R269" i="6"/>
  <c r="U284" i="6"/>
  <c r="R299" i="6"/>
  <c r="AA317" i="6"/>
  <c r="X332" i="6"/>
  <c r="AA347" i="6"/>
  <c r="X362" i="6"/>
  <c r="AA377" i="6"/>
  <c r="Z382" i="6"/>
  <c r="N412" i="6"/>
  <c r="M417" i="6"/>
  <c r="X422" i="6"/>
  <c r="W427" i="6"/>
  <c r="K457" i="6"/>
  <c r="J462" i="6"/>
  <c r="AA470" i="6"/>
  <c r="Z475" i="6"/>
  <c r="N505" i="6"/>
  <c r="M510" i="6"/>
  <c r="X515" i="6"/>
  <c r="W520" i="6"/>
  <c r="K550" i="6"/>
  <c r="J555" i="6"/>
  <c r="AA560" i="6"/>
  <c r="Z565" i="6"/>
  <c r="N595" i="6"/>
  <c r="M600" i="6"/>
  <c r="X605" i="6"/>
  <c r="W610" i="6"/>
  <c r="Z36" i="6"/>
  <c r="M254" i="6"/>
  <c r="X412" i="6"/>
  <c r="Y530" i="6"/>
  <c r="T585" i="6"/>
  <c r="Y169" i="6"/>
  <c r="L204" i="6"/>
  <c r="V304" i="6"/>
  <c r="U342" i="6"/>
  <c r="H377" i="6"/>
  <c r="R480" i="6"/>
  <c r="E515" i="6"/>
  <c r="V580" i="6"/>
  <c r="S51" i="6"/>
  <c r="E91" i="6"/>
  <c r="H106" i="6"/>
  <c r="E121" i="6"/>
  <c r="H136" i="6"/>
  <c r="E151" i="6"/>
  <c r="I164" i="6"/>
  <c r="G174" i="6"/>
  <c r="D189" i="6"/>
  <c r="G204" i="6"/>
  <c r="D219" i="6"/>
  <c r="G234" i="6"/>
  <c r="D249" i="6"/>
  <c r="G264" i="6"/>
  <c r="D279" i="6"/>
  <c r="G294" i="6"/>
  <c r="D309" i="6"/>
  <c r="M327" i="6"/>
  <c r="J342" i="6"/>
  <c r="M357" i="6"/>
  <c r="J372" i="6"/>
  <c r="D402" i="6"/>
  <c r="I407" i="6"/>
  <c r="T412" i="6"/>
  <c r="S417" i="6"/>
  <c r="G447" i="6"/>
  <c r="F452" i="6"/>
  <c r="Q457" i="6"/>
  <c r="P462" i="6"/>
  <c r="D495" i="6"/>
  <c r="I500" i="6"/>
  <c r="T505" i="6"/>
  <c r="S510" i="6"/>
  <c r="G540" i="6"/>
  <c r="F545" i="6"/>
  <c r="Q550" i="6"/>
  <c r="P555" i="6"/>
  <c r="D585" i="6"/>
  <c r="I590" i="6"/>
  <c r="T595" i="6"/>
  <c r="S600" i="6"/>
  <c r="X169" i="6"/>
  <c r="K357" i="6"/>
  <c r="V485" i="6"/>
  <c r="Q540" i="6"/>
  <c r="F595" i="6"/>
  <c r="E86" i="6"/>
  <c r="H131" i="6"/>
  <c r="W209" i="6"/>
  <c r="J244" i="6"/>
  <c r="S382" i="6"/>
  <c r="F417" i="6"/>
  <c r="P520" i="6"/>
  <c r="I555" i="6"/>
  <c r="U585" i="6"/>
  <c r="AA41" i="6"/>
  <c r="N76" i="6"/>
  <c r="K91" i="6"/>
  <c r="N106" i="6"/>
  <c r="K121" i="6"/>
  <c r="N136" i="6"/>
  <c r="K151" i="6"/>
  <c r="O164" i="6"/>
  <c r="M174" i="6"/>
  <c r="J189" i="6"/>
  <c r="M204" i="6"/>
  <c r="J219" i="6"/>
  <c r="M234" i="6"/>
  <c r="J249" i="6"/>
  <c r="M264" i="6"/>
  <c r="J279" i="6"/>
  <c r="M294" i="6"/>
  <c r="J309" i="6"/>
  <c r="S327" i="6"/>
  <c r="P342" i="6"/>
  <c r="S357" i="6"/>
  <c r="P372" i="6"/>
  <c r="K397" i="6"/>
  <c r="J402" i="6"/>
  <c r="AA407" i="6"/>
  <c r="Z412" i="6"/>
  <c r="N442" i="6"/>
  <c r="M447" i="6"/>
  <c r="X452" i="6"/>
  <c r="W457" i="6"/>
  <c r="K490" i="6"/>
  <c r="J495" i="6"/>
  <c r="AA500" i="6"/>
  <c r="Z505" i="6"/>
  <c r="N535" i="6"/>
  <c r="M540" i="6"/>
  <c r="X545" i="6"/>
  <c r="W550" i="6"/>
  <c r="K580" i="6"/>
  <c r="J585" i="6"/>
  <c r="AA590" i="6"/>
  <c r="Z595" i="6"/>
  <c r="W81" i="6"/>
  <c r="AA367" i="6"/>
  <c r="T495" i="6"/>
  <c r="I550" i="6"/>
  <c r="V214" i="6"/>
  <c r="O249" i="6"/>
  <c r="R387" i="6"/>
  <c r="E422" i="6"/>
  <c r="U525" i="6"/>
  <c r="H560" i="6"/>
  <c r="T590" i="6"/>
  <c r="F56" i="6"/>
  <c r="P66" i="6"/>
  <c r="F86" i="6"/>
  <c r="I101" i="6"/>
  <c r="F116" i="6"/>
  <c r="I131" i="6"/>
  <c r="F146" i="6"/>
  <c r="H169" i="6"/>
  <c r="E184" i="6"/>
  <c r="H199" i="6"/>
  <c r="E214" i="6"/>
  <c r="H229" i="6"/>
  <c r="E244" i="6"/>
  <c r="H259" i="6"/>
  <c r="E274" i="6"/>
  <c r="H289" i="6"/>
  <c r="E304" i="6"/>
  <c r="N322" i="6"/>
  <c r="K337" i="6"/>
  <c r="N352" i="6"/>
  <c r="K367" i="6"/>
  <c r="G387" i="6"/>
  <c r="F392" i="6"/>
  <c r="Q397" i="6"/>
  <c r="P402" i="6"/>
  <c r="D432" i="6"/>
  <c r="I437" i="6"/>
  <c r="T442" i="6"/>
  <c r="S447" i="6"/>
  <c r="G480" i="6"/>
  <c r="F485" i="6"/>
  <c r="Q490" i="6"/>
  <c r="P495" i="6"/>
  <c r="D525" i="6"/>
  <c r="I530" i="6"/>
  <c r="T535" i="6"/>
  <c r="S540" i="6"/>
  <c r="G570" i="6"/>
  <c r="F575" i="6"/>
  <c r="Q580" i="6"/>
  <c r="P585" i="6"/>
  <c r="D615" i="6"/>
  <c r="K204" i="6"/>
  <c r="AA304" i="6"/>
  <c r="K447" i="6"/>
  <c r="F505" i="6"/>
  <c r="E56" i="6"/>
  <c r="H101" i="6"/>
  <c r="E146" i="6"/>
  <c r="Z254" i="6"/>
  <c r="M289" i="6"/>
  <c r="F327" i="6"/>
  <c r="P427" i="6"/>
  <c r="I462" i="6"/>
  <c r="S565" i="6"/>
  <c r="M595" i="6"/>
  <c r="N46" i="6"/>
  <c r="W397" i="6"/>
  <c r="J432" i="6"/>
  <c r="Z535" i="6"/>
  <c r="M570" i="6"/>
  <c r="R86" i="6"/>
  <c r="U131" i="6"/>
  <c r="Q184" i="6"/>
  <c r="T229" i="6"/>
  <c r="Q274" i="6"/>
  <c r="Z322" i="6"/>
  <c r="W367" i="6"/>
  <c r="AA437" i="6"/>
  <c r="N475" i="6"/>
  <c r="X575" i="6"/>
  <c r="K610" i="6"/>
  <c r="Z442" i="6"/>
  <c r="M480" i="6"/>
  <c r="W580" i="6"/>
  <c r="J615" i="6"/>
  <c r="U101" i="6"/>
  <c r="R146" i="6"/>
  <c r="T199" i="6"/>
  <c r="Q244" i="6"/>
  <c r="T289" i="6"/>
  <c r="W337" i="6"/>
  <c r="N382" i="6"/>
  <c r="X485" i="6"/>
  <c r="K520" i="6"/>
  <c r="X56" i="6"/>
  <c r="M387" i="6"/>
  <c r="W490" i="6"/>
  <c r="J525" i="6"/>
  <c r="T169" i="6"/>
  <c r="K427" i="6"/>
  <c r="V11" i="6"/>
  <c r="O16" i="6"/>
  <c r="Y26" i="6"/>
  <c r="L31" i="6"/>
  <c r="V41" i="6"/>
  <c r="O46" i="6"/>
  <c r="Y56" i="6"/>
  <c r="L61" i="6"/>
  <c r="V71" i="6"/>
  <c r="O76" i="6"/>
  <c r="Y86" i="6"/>
  <c r="L91" i="6"/>
  <c r="V101" i="6"/>
  <c r="O106" i="6"/>
  <c r="Y116" i="6"/>
  <c r="L121" i="6"/>
  <c r="V131" i="6"/>
  <c r="O136" i="6"/>
  <c r="Y146" i="6"/>
  <c r="L151" i="6"/>
  <c r="U169" i="6"/>
  <c r="H174" i="6"/>
  <c r="R184" i="6"/>
  <c r="E189" i="6"/>
  <c r="U199" i="6"/>
  <c r="H204" i="6"/>
  <c r="R214" i="6"/>
  <c r="E219" i="6"/>
  <c r="U229" i="6"/>
  <c r="H234" i="6"/>
  <c r="Q214" i="6"/>
  <c r="T259" i="6"/>
  <c r="Q304" i="6"/>
  <c r="AA530" i="6"/>
  <c r="T21" i="6"/>
  <c r="G26" i="6"/>
  <c r="Q36" i="6"/>
  <c r="D41" i="6"/>
  <c r="T51" i="6"/>
  <c r="G56" i="6"/>
  <c r="Q66" i="6"/>
  <c r="D71" i="6"/>
  <c r="T81" i="6"/>
  <c r="G86" i="6"/>
  <c r="Q96" i="6"/>
  <c r="D101" i="6"/>
  <c r="T111" i="6"/>
  <c r="G116" i="6"/>
  <c r="Q126" i="6"/>
  <c r="D131" i="6"/>
  <c r="T141" i="6"/>
  <c r="G146" i="6"/>
  <c r="Q156" i="6"/>
  <c r="J164" i="6"/>
  <c r="Z174" i="6"/>
  <c r="M179" i="6"/>
  <c r="W189" i="6"/>
  <c r="J194" i="6"/>
  <c r="Z204" i="6"/>
  <c r="M209" i="6"/>
  <c r="W219" i="6"/>
  <c r="J224" i="6"/>
  <c r="Z234" i="6"/>
  <c r="M239" i="6"/>
  <c r="W249" i="6"/>
  <c r="J254" i="6"/>
  <c r="Z264" i="6"/>
  <c r="M269" i="6"/>
  <c r="W279" i="6"/>
  <c r="J284" i="6"/>
  <c r="Z294" i="6"/>
  <c r="M299" i="6"/>
  <c r="W309" i="6"/>
  <c r="P317" i="6"/>
  <c r="I322" i="6"/>
  <c r="S332" i="6"/>
  <c r="F337" i="6"/>
  <c r="P347" i="6"/>
  <c r="I352" i="6"/>
  <c r="S362" i="6"/>
  <c r="F367" i="6"/>
  <c r="P377" i="6"/>
  <c r="I382" i="6"/>
  <c r="S392" i="6"/>
  <c r="F397" i="6"/>
  <c r="P407" i="6"/>
  <c r="I412" i="6"/>
  <c r="S422" i="6"/>
  <c r="F427" i="6"/>
  <c r="P437" i="6"/>
  <c r="I442" i="6"/>
  <c r="S452" i="6"/>
  <c r="F457" i="6"/>
  <c r="V470" i="6"/>
  <c r="O475" i="6"/>
  <c r="Y485" i="6"/>
  <c r="L490" i="6"/>
  <c r="V500" i="6"/>
  <c r="O505" i="6"/>
  <c r="Y515" i="6"/>
  <c r="L520" i="6"/>
  <c r="V530" i="6"/>
  <c r="O535" i="6"/>
  <c r="Y545" i="6"/>
  <c r="L550" i="6"/>
  <c r="V560" i="6"/>
  <c r="O565" i="6"/>
  <c r="Y575" i="6"/>
  <c r="L580" i="6"/>
  <c r="V590" i="6"/>
  <c r="O595" i="6"/>
  <c r="Y605" i="6"/>
  <c r="L610" i="6"/>
  <c r="P16" i="6"/>
  <c r="I21" i="6"/>
  <c r="S31" i="6"/>
  <c r="F36" i="6"/>
  <c r="Z352" i="6"/>
  <c r="N565" i="6"/>
  <c r="J11" i="6"/>
  <c r="Z21" i="6"/>
  <c r="M26" i="6"/>
  <c r="W36" i="6"/>
  <c r="J41" i="6"/>
  <c r="Z51" i="6"/>
  <c r="M56" i="6"/>
  <c r="W66" i="6"/>
  <c r="J71" i="6"/>
  <c r="Z81" i="6"/>
  <c r="M86" i="6"/>
  <c r="W96" i="6"/>
  <c r="J101" i="6"/>
  <c r="Z111" i="6"/>
  <c r="M116" i="6"/>
  <c r="W126" i="6"/>
  <c r="J131" i="6"/>
  <c r="Z141" i="6"/>
  <c r="M146" i="6"/>
  <c r="W156" i="6"/>
  <c r="P164" i="6"/>
  <c r="I169" i="6"/>
  <c r="S179" i="6"/>
  <c r="F184" i="6"/>
  <c r="P194" i="6"/>
  <c r="I199" i="6"/>
  <c r="S209" i="6"/>
  <c r="F214" i="6"/>
  <c r="P224" i="6"/>
  <c r="I229" i="6"/>
  <c r="S239" i="6"/>
  <c r="F244" i="6"/>
  <c r="P254" i="6"/>
  <c r="I259" i="6"/>
  <c r="S269" i="6"/>
  <c r="F274" i="6"/>
  <c r="P284" i="6"/>
  <c r="I289" i="6"/>
  <c r="S299" i="6"/>
  <c r="F304" i="6"/>
  <c r="V317" i="6"/>
  <c r="O322" i="6"/>
  <c r="Y332" i="6"/>
  <c r="L337" i="6"/>
  <c r="V347" i="6"/>
  <c r="O352" i="6"/>
  <c r="Y362" i="6"/>
  <c r="L367" i="6"/>
  <c r="V377" i="6"/>
  <c r="O382" i="6"/>
  <c r="Y392" i="6"/>
  <c r="L397" i="6"/>
  <c r="V407" i="6"/>
  <c r="O412" i="6"/>
  <c r="Y422" i="6"/>
  <c r="L427" i="6"/>
  <c r="V437" i="6"/>
  <c r="O442" i="6"/>
  <c r="Y452" i="6"/>
  <c r="L457" i="6"/>
  <c r="U475" i="6"/>
  <c r="H480" i="6"/>
  <c r="R490" i="6"/>
  <c r="E495" i="6"/>
  <c r="U505" i="6"/>
  <c r="H510" i="6"/>
  <c r="R520" i="6"/>
  <c r="E525" i="6"/>
  <c r="U535" i="6"/>
  <c r="H540" i="6"/>
  <c r="R550" i="6"/>
  <c r="E555" i="6"/>
  <c r="U565" i="6"/>
  <c r="H570" i="6"/>
  <c r="R580" i="6"/>
  <c r="E585" i="6"/>
  <c r="U595" i="6"/>
  <c r="H600" i="6"/>
  <c r="R610" i="6"/>
  <c r="E615" i="6"/>
  <c r="I16" i="6"/>
  <c r="F31" i="6"/>
  <c r="I46" i="6"/>
  <c r="F61" i="6"/>
  <c r="I76" i="6"/>
  <c r="F91" i="6"/>
  <c r="I106" i="6"/>
  <c r="F121" i="6"/>
  <c r="I136" i="6"/>
  <c r="F151" i="6"/>
  <c r="O169" i="6"/>
  <c r="L184" i="6"/>
  <c r="O199" i="6"/>
  <c r="L214" i="6"/>
  <c r="O229" i="6"/>
  <c r="L244" i="6"/>
  <c r="K249" i="6"/>
  <c r="V254" i="6"/>
  <c r="AA259" i="6"/>
  <c r="O289" i="6"/>
  <c r="N294" i="6"/>
  <c r="Y299" i="6"/>
  <c r="X304" i="6"/>
  <c r="H327" i="6"/>
  <c r="G332" i="6"/>
  <c r="R337" i="6"/>
  <c r="Q342" i="6"/>
  <c r="E372" i="6"/>
  <c r="D377" i="6"/>
  <c r="U382" i="6"/>
  <c r="T387" i="6"/>
  <c r="H417" i="6"/>
  <c r="G422" i="6"/>
  <c r="R427" i="6"/>
  <c r="Q432" i="6"/>
  <c r="E462" i="6"/>
  <c r="J470" i="6"/>
  <c r="AA475" i="6"/>
  <c r="Z480" i="6"/>
  <c r="N510" i="6"/>
  <c r="M515" i="6"/>
  <c r="X520" i="6"/>
  <c r="W525" i="6"/>
  <c r="K555" i="6"/>
  <c r="J560" i="6"/>
  <c r="AA565" i="6"/>
  <c r="Z570" i="6"/>
  <c r="N600" i="6"/>
  <c r="M605" i="6"/>
  <c r="X610" i="6"/>
  <c r="W615" i="6"/>
  <c r="W11" i="6"/>
  <c r="V16" i="6"/>
  <c r="U21" i="6"/>
  <c r="N26" i="6"/>
  <c r="G31" i="6"/>
  <c r="U51" i="6"/>
  <c r="H56" i="6"/>
  <c r="R66" i="6"/>
  <c r="E71" i="6"/>
  <c r="U81" i="6"/>
  <c r="H86" i="6"/>
  <c r="R96" i="6"/>
  <c r="E101" i="6"/>
  <c r="U111" i="6"/>
  <c r="H116" i="6"/>
  <c r="R126" i="6"/>
  <c r="E131" i="6"/>
  <c r="U141" i="6"/>
  <c r="H146" i="6"/>
  <c r="X156" i="6"/>
  <c r="K164" i="6"/>
  <c r="AA174" i="6"/>
  <c r="N179" i="6"/>
  <c r="X189" i="6"/>
  <c r="K194" i="6"/>
  <c r="AA204" i="6"/>
  <c r="N209" i="6"/>
  <c r="X219" i="6"/>
  <c r="K224" i="6"/>
  <c r="AA234" i="6"/>
  <c r="N239" i="6"/>
  <c r="X249" i="6"/>
  <c r="K254" i="6"/>
  <c r="AA264" i="6"/>
  <c r="N269" i="6"/>
  <c r="X279" i="6"/>
  <c r="K284" i="6"/>
  <c r="AA294" i="6"/>
  <c r="N299" i="6"/>
  <c r="Q317" i="6"/>
  <c r="D322" i="6"/>
  <c r="T332" i="6"/>
  <c r="G337" i="6"/>
  <c r="Q347" i="6"/>
  <c r="D352" i="6"/>
  <c r="T362" i="6"/>
  <c r="G367" i="6"/>
  <c r="Q377" i="6"/>
  <c r="D382" i="6"/>
  <c r="T392" i="6"/>
  <c r="G397" i="6"/>
  <c r="Q407" i="6"/>
  <c r="D412" i="6"/>
  <c r="T422" i="6"/>
  <c r="G427" i="6"/>
  <c r="Q437" i="6"/>
  <c r="D442" i="6"/>
  <c r="T452" i="6"/>
  <c r="G457" i="6"/>
  <c r="W470" i="6"/>
  <c r="J475" i="6"/>
  <c r="Z485" i="6"/>
  <c r="M490" i="6"/>
  <c r="W500" i="6"/>
  <c r="J505" i="6"/>
  <c r="Z515" i="6"/>
  <c r="M520" i="6"/>
  <c r="W530" i="6"/>
  <c r="J535" i="6"/>
  <c r="Z545" i="6"/>
  <c r="M550" i="6"/>
  <c r="W560" i="6"/>
  <c r="J565" i="6"/>
  <c r="Z575" i="6"/>
  <c r="M580" i="6"/>
  <c r="W590" i="6"/>
  <c r="J595" i="6"/>
  <c r="Z605" i="6"/>
  <c r="M610" i="6"/>
  <c r="F615" i="6"/>
  <c r="U16" i="6"/>
  <c r="R31" i="6"/>
  <c r="U46" i="6"/>
  <c r="R61" i="6"/>
  <c r="U76" i="6"/>
  <c r="R91" i="6"/>
  <c r="U106" i="6"/>
  <c r="R121" i="6"/>
  <c r="U136" i="6"/>
  <c r="R151" i="6"/>
  <c r="AA169" i="6"/>
  <c r="X184" i="6"/>
  <c r="AA199" i="6"/>
  <c r="X214" i="6"/>
  <c r="AA229" i="6"/>
  <c r="R244" i="6"/>
  <c r="Q249" i="6"/>
  <c r="E279" i="6"/>
  <c r="D284" i="6"/>
  <c r="U289" i="6"/>
  <c r="T294" i="6"/>
  <c r="N327" i="6"/>
  <c r="M332" i="6"/>
  <c r="X337" i="6"/>
  <c r="W342" i="6"/>
  <c r="K372" i="6"/>
  <c r="J377" i="6"/>
  <c r="AA382" i="6"/>
  <c r="Z387" i="6"/>
  <c r="N417" i="6"/>
  <c r="M422" i="6"/>
  <c r="X427" i="6"/>
  <c r="W432" i="6"/>
  <c r="K462" i="6"/>
  <c r="P470" i="6"/>
  <c r="D500" i="6"/>
  <c r="I505" i="6"/>
  <c r="T510" i="6"/>
  <c r="S515" i="6"/>
  <c r="G545" i="6"/>
  <c r="F550" i="6"/>
  <c r="Q555" i="6"/>
  <c r="P560" i="6"/>
  <c r="D590" i="6"/>
  <c r="I595" i="6"/>
  <c r="T600" i="6"/>
  <c r="S605" i="6"/>
  <c r="AA21" i="6"/>
  <c r="T26" i="6"/>
  <c r="M31" i="6"/>
  <c r="L36" i="6"/>
  <c r="E41" i="6"/>
  <c r="AA51" i="6"/>
  <c r="N56" i="6"/>
  <c r="X66" i="6"/>
  <c r="K71" i="6"/>
  <c r="AA81" i="6"/>
  <c r="N86" i="6"/>
  <c r="X96" i="6"/>
  <c r="K101" i="6"/>
  <c r="AA111" i="6"/>
  <c r="N116" i="6"/>
  <c r="X126" i="6"/>
  <c r="K131" i="6"/>
  <c r="AA141" i="6"/>
  <c r="N146" i="6"/>
  <c r="Q164" i="6"/>
  <c r="D169" i="6"/>
  <c r="T179" i="6"/>
  <c r="G184" i="6"/>
  <c r="Q194" i="6"/>
  <c r="D199" i="6"/>
  <c r="T209" i="6"/>
  <c r="G214" i="6"/>
  <c r="Q224" i="6"/>
  <c r="D229" i="6"/>
  <c r="T239" i="6"/>
  <c r="G244" i="6"/>
  <c r="Q254" i="6"/>
  <c r="D259" i="6"/>
  <c r="T269" i="6"/>
  <c r="G274" i="6"/>
  <c r="Q284" i="6"/>
  <c r="D289" i="6"/>
  <c r="T299" i="6"/>
  <c r="G304" i="6"/>
  <c r="W317" i="6"/>
  <c r="J322" i="6"/>
  <c r="Z332" i="6"/>
  <c r="M337" i="6"/>
  <c r="W347" i="6"/>
  <c r="J352" i="6"/>
  <c r="Z362" i="6"/>
  <c r="M367" i="6"/>
  <c r="W377" i="6"/>
  <c r="J382" i="6"/>
  <c r="Z392" i="6"/>
  <c r="M397" i="6"/>
  <c r="W407" i="6"/>
  <c r="J412" i="6"/>
  <c r="Z422" i="6"/>
  <c r="M427" i="6"/>
  <c r="W437" i="6"/>
  <c r="J442" i="6"/>
  <c r="Z452" i="6"/>
  <c r="M457" i="6"/>
  <c r="F462" i="6"/>
  <c r="P475" i="6"/>
  <c r="I480" i="6"/>
  <c r="S490" i="6"/>
  <c r="F495" i="6"/>
  <c r="P505" i="6"/>
  <c r="I510" i="6"/>
  <c r="S520" i="6"/>
  <c r="F525" i="6"/>
  <c r="P535" i="6"/>
  <c r="I540" i="6"/>
  <c r="S550" i="6"/>
  <c r="F555" i="6"/>
  <c r="P565" i="6"/>
  <c r="I570" i="6"/>
  <c r="S580" i="6"/>
  <c r="F585" i="6"/>
  <c r="P595" i="6"/>
  <c r="I600" i="6"/>
  <c r="S610" i="6"/>
  <c r="L615" i="6"/>
  <c r="AA16" i="6"/>
  <c r="X31" i="6"/>
  <c r="AA46" i="6"/>
  <c r="X61" i="6"/>
  <c r="AA76" i="6"/>
  <c r="X91" i="6"/>
  <c r="AA106" i="6"/>
  <c r="X121" i="6"/>
  <c r="AA136" i="6"/>
  <c r="X151" i="6"/>
  <c r="D164" i="6"/>
  <c r="G179" i="6"/>
  <c r="D194" i="6"/>
  <c r="G209" i="6"/>
  <c r="D224" i="6"/>
  <c r="G239" i="6"/>
  <c r="X244" i="6"/>
  <c r="L274" i="6"/>
  <c r="K279" i="6"/>
  <c r="V284" i="6"/>
  <c r="AA289" i="6"/>
  <c r="D317" i="6"/>
  <c r="U322" i="6"/>
  <c r="T327" i="6"/>
  <c r="H357" i="6"/>
  <c r="G362" i="6"/>
  <c r="R367" i="6"/>
  <c r="Q372" i="6"/>
  <c r="E402" i="6"/>
  <c r="D407" i="6"/>
  <c r="U412" i="6"/>
  <c r="T417" i="6"/>
  <c r="H447" i="6"/>
  <c r="G452" i="6"/>
  <c r="R457" i="6"/>
  <c r="Q462" i="6"/>
  <c r="K495" i="6"/>
  <c r="J500" i="6"/>
  <c r="AA505" i="6"/>
  <c r="Z510" i="6"/>
  <c r="N540" i="6"/>
  <c r="M545" i="6"/>
  <c r="X550" i="6"/>
  <c r="W555" i="6"/>
  <c r="K585" i="6"/>
  <c r="J590" i="6"/>
  <c r="AA595" i="6"/>
  <c r="Z600" i="6"/>
  <c r="Z26" i="6"/>
  <c r="Y31" i="6"/>
  <c r="R36" i="6"/>
  <c r="K41" i="6"/>
  <c r="D46" i="6"/>
  <c r="T56" i="6"/>
  <c r="G61" i="6"/>
  <c r="Q71" i="6"/>
  <c r="D76" i="6"/>
  <c r="T86" i="6"/>
  <c r="G91" i="6"/>
  <c r="Q101" i="6"/>
  <c r="D106" i="6"/>
  <c r="T116" i="6"/>
  <c r="G121" i="6"/>
  <c r="Q131" i="6"/>
  <c r="D136" i="6"/>
  <c r="T146" i="6"/>
  <c r="G151" i="6"/>
  <c r="W164" i="6"/>
  <c r="J169" i="6"/>
  <c r="Z179" i="6"/>
  <c r="M184" i="6"/>
  <c r="W194" i="6"/>
  <c r="J199" i="6"/>
  <c r="Z209" i="6"/>
  <c r="M214" i="6"/>
  <c r="W224" i="6"/>
  <c r="J229" i="6"/>
  <c r="Z239" i="6"/>
  <c r="M244" i="6"/>
  <c r="W254" i="6"/>
  <c r="J259" i="6"/>
  <c r="Z269" i="6"/>
  <c r="M274" i="6"/>
  <c r="W284" i="6"/>
  <c r="J289" i="6"/>
  <c r="Z299" i="6"/>
  <c r="M304" i="6"/>
  <c r="F309" i="6"/>
  <c r="P322" i="6"/>
  <c r="I327" i="6"/>
  <c r="S337" i="6"/>
  <c r="F342" i="6"/>
  <c r="P352" i="6"/>
  <c r="I357" i="6"/>
  <c r="S367" i="6"/>
  <c r="F372" i="6"/>
  <c r="P382" i="6"/>
  <c r="I387" i="6"/>
  <c r="S397" i="6"/>
  <c r="F402" i="6"/>
  <c r="P412" i="6"/>
  <c r="I417" i="6"/>
  <c r="S427" i="6"/>
  <c r="F432" i="6"/>
  <c r="P442" i="6"/>
  <c r="I447" i="6"/>
  <c r="S457" i="6"/>
  <c r="L462" i="6"/>
  <c r="V475" i="6"/>
  <c r="O480" i="6"/>
  <c r="Y490" i="6"/>
  <c r="L495" i="6"/>
  <c r="V505" i="6"/>
  <c r="O510" i="6"/>
  <c r="Y520" i="6"/>
  <c r="L525" i="6"/>
  <c r="V535" i="6"/>
  <c r="O540" i="6"/>
  <c r="Y550" i="6"/>
  <c r="L555" i="6"/>
  <c r="V565" i="6"/>
  <c r="O570" i="6"/>
  <c r="Y580" i="6"/>
  <c r="L585" i="6"/>
  <c r="V595" i="6"/>
  <c r="O600" i="6"/>
  <c r="Y610" i="6"/>
  <c r="R615" i="6"/>
  <c r="P11" i="6"/>
  <c r="S26" i="6"/>
  <c r="P41" i="6"/>
  <c r="S56" i="6"/>
  <c r="P71" i="6"/>
  <c r="S86" i="6"/>
  <c r="P101" i="6"/>
  <c r="S116" i="6"/>
  <c r="P131" i="6"/>
  <c r="S146" i="6"/>
  <c r="V164" i="6"/>
  <c r="Y179" i="6"/>
  <c r="V194" i="6"/>
  <c r="Y209" i="6"/>
  <c r="V224" i="6"/>
  <c r="Y239" i="6"/>
  <c r="H264" i="6"/>
  <c r="G269" i="6"/>
  <c r="R274" i="6"/>
  <c r="Q279" i="6"/>
  <c r="E309" i="6"/>
  <c r="J317" i="6"/>
  <c r="AA322" i="6"/>
  <c r="Z327" i="6"/>
  <c r="N357" i="6"/>
  <c r="M362" i="6"/>
  <c r="X367" i="6"/>
  <c r="W372" i="6"/>
  <c r="K402" i="6"/>
  <c r="J407" i="6"/>
  <c r="AA412" i="6"/>
  <c r="Z417" i="6"/>
  <c r="N447" i="6"/>
  <c r="M452" i="6"/>
  <c r="X457" i="6"/>
  <c r="W462" i="6"/>
  <c r="G485" i="6"/>
  <c r="F490" i="6"/>
  <c r="Q495" i="6"/>
  <c r="P500" i="6"/>
  <c r="D530" i="6"/>
  <c r="I535" i="6"/>
  <c r="T540" i="6"/>
  <c r="S545" i="6"/>
  <c r="G575" i="6"/>
  <c r="F580" i="6"/>
  <c r="Q585" i="6"/>
  <c r="P590" i="6"/>
  <c r="E11" i="6"/>
  <c r="X36" i="6"/>
  <c r="Q41" i="6"/>
  <c r="J46" i="6"/>
  <c r="Z56" i="6"/>
  <c r="M61" i="6"/>
  <c r="W71" i="6"/>
  <c r="J76" i="6"/>
  <c r="Z86" i="6"/>
  <c r="M91" i="6"/>
  <c r="W101" i="6"/>
  <c r="J106" i="6"/>
  <c r="Z116" i="6"/>
  <c r="M121" i="6"/>
  <c r="W131" i="6"/>
  <c r="J136" i="6"/>
  <c r="Z146" i="6"/>
  <c r="M151" i="6"/>
  <c r="F156" i="6"/>
  <c r="P169" i="6"/>
  <c r="I174" i="6"/>
  <c r="S184" i="6"/>
  <c r="F189" i="6"/>
  <c r="P199" i="6"/>
  <c r="I204" i="6"/>
  <c r="S214" i="6"/>
  <c r="F219" i="6"/>
  <c r="P229" i="6"/>
  <c r="I234" i="6"/>
  <c r="S244" i="6"/>
  <c r="F249" i="6"/>
  <c r="P259" i="6"/>
  <c r="I264" i="6"/>
  <c r="S274" i="6"/>
  <c r="F279" i="6"/>
  <c r="P289" i="6"/>
  <c r="I294" i="6"/>
  <c r="S304" i="6"/>
  <c r="L309" i="6"/>
  <c r="V322" i="6"/>
  <c r="O327" i="6"/>
  <c r="Y337" i="6"/>
  <c r="L342" i="6"/>
  <c r="V352" i="6"/>
  <c r="O357" i="6"/>
  <c r="Y367" i="6"/>
  <c r="L372" i="6"/>
  <c r="V382" i="6"/>
  <c r="O387" i="6"/>
  <c r="Y397" i="6"/>
  <c r="L402" i="6"/>
  <c r="V412" i="6"/>
  <c r="O417" i="6"/>
  <c r="Y427" i="6"/>
  <c r="L432" i="6"/>
  <c r="V442" i="6"/>
  <c r="O447" i="6"/>
  <c r="Y457" i="6"/>
  <c r="R462" i="6"/>
  <c r="E470" i="6"/>
  <c r="U480" i="6"/>
  <c r="H485" i="6"/>
  <c r="R495" i="6"/>
  <c r="E500" i="6"/>
  <c r="U510" i="6"/>
  <c r="H515" i="6"/>
  <c r="R525" i="6"/>
  <c r="E530" i="6"/>
  <c r="U540" i="6"/>
  <c r="H545" i="6"/>
  <c r="R555" i="6"/>
  <c r="E560" i="6"/>
  <c r="U570" i="6"/>
  <c r="H575" i="6"/>
  <c r="R585" i="6"/>
  <c r="E590" i="6"/>
  <c r="U600" i="6"/>
  <c r="H605" i="6"/>
  <c r="R116" i="6"/>
  <c r="H21" i="6"/>
  <c r="E36" i="6"/>
  <c r="H51" i="6"/>
  <c r="E66" i="6"/>
  <c r="H81" i="6"/>
  <c r="E96" i="6"/>
  <c r="H111" i="6"/>
  <c r="E126" i="6"/>
  <c r="H141" i="6"/>
  <c r="E156" i="6"/>
  <c r="N174" i="6"/>
  <c r="K189" i="6"/>
  <c r="N204" i="6"/>
  <c r="K219" i="6"/>
  <c r="N234" i="6"/>
  <c r="O259" i="6"/>
  <c r="N264" i="6"/>
  <c r="Y269" i="6"/>
  <c r="X274" i="6"/>
  <c r="L304" i="6"/>
  <c r="K309" i="6"/>
  <c r="E342" i="6"/>
  <c r="D347" i="6"/>
  <c r="U352" i="6"/>
  <c r="T357" i="6"/>
  <c r="H387" i="6"/>
  <c r="G392" i="6"/>
  <c r="R397" i="6"/>
  <c r="Q402" i="6"/>
  <c r="E432" i="6"/>
  <c r="D437" i="6"/>
  <c r="U442" i="6"/>
  <c r="T447" i="6"/>
  <c r="N480" i="6"/>
  <c r="M485" i="6"/>
  <c r="X490" i="6"/>
  <c r="W495" i="6"/>
  <c r="K525" i="6"/>
  <c r="J530" i="6"/>
  <c r="AA535" i="6"/>
  <c r="Z540" i="6"/>
  <c r="N570" i="6"/>
  <c r="M575" i="6"/>
  <c r="X580" i="6"/>
  <c r="W585" i="6"/>
  <c r="K615" i="6"/>
  <c r="K11" i="6"/>
  <c r="D16" i="6"/>
  <c r="W41" i="6"/>
  <c r="P46" i="6"/>
  <c r="I51" i="6"/>
  <c r="S61" i="6"/>
  <c r="F66" i="6"/>
  <c r="P76" i="6"/>
  <c r="I81" i="6"/>
  <c r="S91" i="6"/>
  <c r="F96" i="6"/>
  <c r="P106" i="6"/>
  <c r="I111" i="6"/>
  <c r="S121" i="6"/>
  <c r="F126" i="6"/>
  <c r="P136" i="6"/>
  <c r="I141" i="6"/>
  <c r="S151" i="6"/>
  <c r="L156" i="6"/>
  <c r="V169" i="6"/>
  <c r="O174" i="6"/>
  <c r="Y184" i="6"/>
  <c r="L189" i="6"/>
  <c r="V199" i="6"/>
  <c r="O204" i="6"/>
  <c r="Y214" i="6"/>
  <c r="L219" i="6"/>
  <c r="V229" i="6"/>
  <c r="O234" i="6"/>
  <c r="Y244" i="6"/>
  <c r="L249" i="6"/>
  <c r="V259" i="6"/>
  <c r="O264" i="6"/>
  <c r="Y274" i="6"/>
  <c r="L279" i="6"/>
  <c r="V289" i="6"/>
  <c r="O294" i="6"/>
  <c r="Y304" i="6"/>
  <c r="R309" i="6"/>
  <c r="E317" i="6"/>
  <c r="U327" i="6"/>
  <c r="H332" i="6"/>
  <c r="R342" i="6"/>
  <c r="E347" i="6"/>
  <c r="U357" i="6"/>
  <c r="H362" i="6"/>
  <c r="R372" i="6"/>
  <c r="E377" i="6"/>
  <c r="U387" i="6"/>
  <c r="H392" i="6"/>
  <c r="R402" i="6"/>
  <c r="E407" i="6"/>
  <c r="U417" i="6"/>
  <c r="H422" i="6"/>
  <c r="R432" i="6"/>
  <c r="E437" i="6"/>
  <c r="U447" i="6"/>
  <c r="H452" i="6"/>
  <c r="X462" i="6"/>
  <c r="K470" i="6"/>
  <c r="AA480" i="6"/>
  <c r="N485" i="6"/>
  <c r="X495" i="6"/>
  <c r="K500" i="6"/>
  <c r="AA510" i="6"/>
  <c r="N515" i="6"/>
  <c r="X525" i="6"/>
  <c r="K530" i="6"/>
  <c r="AA540" i="6"/>
  <c r="N545" i="6"/>
  <c r="X555" i="6"/>
  <c r="K560" i="6"/>
  <c r="AA570" i="6"/>
  <c r="N575" i="6"/>
  <c r="X585" i="6"/>
  <c r="K590" i="6"/>
  <c r="AA600" i="6"/>
  <c r="N605" i="6"/>
  <c r="N51" i="6"/>
  <c r="K96" i="6"/>
  <c r="N141" i="6"/>
  <c r="Q189" i="6"/>
  <c r="T234" i="6"/>
  <c r="R304" i="6"/>
  <c r="K342" i="6"/>
  <c r="AA442" i="6"/>
  <c r="T480" i="6"/>
  <c r="G515" i="6"/>
  <c r="Q615" i="6"/>
  <c r="Q11" i="6"/>
  <c r="Y61" i="6"/>
  <c r="V106" i="6"/>
  <c r="Y151" i="6"/>
  <c r="H179" i="6"/>
  <c r="E224" i="6"/>
  <c r="H269" i="6"/>
  <c r="K317" i="6"/>
  <c r="N362" i="6"/>
  <c r="K407" i="6"/>
  <c r="N452" i="6"/>
  <c r="Q500" i="6"/>
  <c r="T545" i="6"/>
  <c r="Q590" i="6"/>
  <c r="Q309" i="6"/>
  <c r="J347" i="6"/>
  <c r="Z447" i="6"/>
  <c r="S485" i="6"/>
  <c r="F520" i="6"/>
  <c r="J16" i="6"/>
  <c r="L66" i="6"/>
  <c r="O111" i="6"/>
  <c r="R156" i="6"/>
  <c r="U204" i="6"/>
  <c r="R249" i="6"/>
  <c r="U294" i="6"/>
  <c r="X342" i="6"/>
  <c r="AA387" i="6"/>
  <c r="X432" i="6"/>
  <c r="D505" i="6"/>
  <c r="G550" i="6"/>
  <c r="D595" i="6"/>
  <c r="N21" i="6"/>
  <c r="K66" i="6"/>
  <c r="N111" i="6"/>
  <c r="K156" i="6"/>
  <c r="T204" i="6"/>
  <c r="E249" i="6"/>
  <c r="AA352" i="6"/>
  <c r="N387" i="6"/>
  <c r="Q525" i="6"/>
  <c r="D560" i="6"/>
  <c r="O21" i="6"/>
  <c r="V46" i="6"/>
  <c r="Y91" i="6"/>
  <c r="V136" i="6"/>
  <c r="E164" i="6"/>
  <c r="H209" i="6"/>
  <c r="E254" i="6"/>
  <c r="H299" i="6"/>
  <c r="K347" i="6"/>
  <c r="N392" i="6"/>
  <c r="K437" i="6"/>
  <c r="T485" i="6"/>
  <c r="Q530" i="6"/>
  <c r="T575" i="6"/>
  <c r="D254" i="6"/>
  <c r="Z357" i="6"/>
  <c r="M392" i="6"/>
  <c r="P530" i="6"/>
  <c r="I565" i="6"/>
  <c r="H26" i="6"/>
  <c r="O51" i="6"/>
  <c r="L96" i="6"/>
  <c r="O141" i="6"/>
  <c r="R189" i="6"/>
  <c r="U234" i="6"/>
  <c r="R279" i="6"/>
  <c r="AA327" i="6"/>
  <c r="X372" i="6"/>
  <c r="AA417" i="6"/>
  <c r="G490" i="6"/>
  <c r="D535" i="6"/>
  <c r="G580" i="6"/>
  <c r="X392" i="6"/>
  <c r="K36" i="6"/>
  <c r="N81" i="6"/>
  <c r="K126" i="6"/>
  <c r="T174" i="6"/>
  <c r="Q219" i="6"/>
  <c r="U259" i="6"/>
  <c r="H294" i="6"/>
  <c r="X397" i="6"/>
  <c r="K432" i="6"/>
  <c r="D470" i="6"/>
  <c r="T570" i="6"/>
  <c r="G605" i="6"/>
  <c r="V76" i="6"/>
  <c r="Y121" i="6"/>
  <c r="E194" i="6"/>
  <c r="H239" i="6"/>
  <c r="E284" i="6"/>
  <c r="N332" i="6"/>
  <c r="K377" i="6"/>
  <c r="N422" i="6"/>
  <c r="Q470" i="6"/>
  <c r="T515" i="6"/>
  <c r="Q560" i="6"/>
  <c r="T605" i="6"/>
  <c r="J437" i="6"/>
  <c r="D565" i="6"/>
  <c r="T264" i="6"/>
  <c r="I475" i="6"/>
  <c r="U174" i="6"/>
  <c r="X309" i="6"/>
  <c r="AA447" i="6"/>
  <c r="G299" i="6"/>
  <c r="D475" i="6"/>
  <c r="G610" i="6"/>
  <c r="O81" i="6"/>
  <c r="R219" i="6"/>
  <c r="AA357" i="6"/>
  <c r="S575" i="6"/>
  <c r="G520" i="6"/>
  <c r="W402" i="6"/>
  <c r="F610" i="6"/>
  <c r="L126" i="6"/>
  <c r="U264" i="6"/>
  <c r="X402" i="6"/>
  <c r="Y36" i="14"/>
  <c r="O26" i="14"/>
  <c r="S26" i="14"/>
  <c r="I21" i="14"/>
  <c r="V613" i="14"/>
  <c r="K608" i="14"/>
  <c r="Z618" i="14"/>
  <c r="O613" i="14"/>
  <c r="W603" i="14"/>
  <c r="L598" i="14"/>
  <c r="Z588" i="14"/>
  <c r="O583" i="14"/>
  <c r="Z613" i="14"/>
  <c r="O608" i="14"/>
  <c r="W598" i="14"/>
  <c r="L593" i="14"/>
  <c r="W618" i="14"/>
  <c r="L613" i="14"/>
  <c r="Z603" i="14"/>
  <c r="O598" i="14"/>
  <c r="W588" i="14"/>
  <c r="L583" i="14"/>
  <c r="W613" i="14"/>
  <c r="L608" i="14"/>
  <c r="Z598" i="14"/>
  <c r="O593" i="14"/>
  <c r="W583" i="14"/>
  <c r="L578" i="14"/>
  <c r="Z568" i="14"/>
  <c r="O563" i="14"/>
  <c r="W553" i="14"/>
  <c r="L548" i="14"/>
  <c r="Y588" i="14"/>
  <c r="K578" i="14"/>
  <c r="U568" i="14"/>
  <c r="X558" i="14"/>
  <c r="Z548" i="14"/>
  <c r="K543" i="14"/>
  <c r="Y533" i="14"/>
  <c r="N528" i="14"/>
  <c r="V518" i="14"/>
  <c r="K513" i="14"/>
  <c r="Y503" i="14"/>
  <c r="N498" i="14"/>
  <c r="V488" i="14"/>
  <c r="K483" i="14"/>
  <c r="Y473" i="14"/>
  <c r="N464" i="14"/>
  <c r="V454" i="14"/>
  <c r="K449" i="14"/>
  <c r="Y439" i="14"/>
  <c r="N434" i="14"/>
  <c r="V424" i="14"/>
  <c r="K419" i="14"/>
  <c r="Y409" i="14"/>
  <c r="N404" i="14"/>
  <c r="V394" i="14"/>
  <c r="K389" i="14"/>
  <c r="Y379" i="14"/>
  <c r="N374" i="14"/>
  <c r="V364" i="14"/>
  <c r="K359" i="14"/>
  <c r="Y349" i="14"/>
  <c r="N344" i="14"/>
  <c r="V334" i="14"/>
  <c r="K329" i="14"/>
  <c r="Y319" i="14"/>
  <c r="N310" i="14"/>
  <c r="V300" i="14"/>
  <c r="K295" i="14"/>
  <c r="Y285" i="14"/>
  <c r="N280" i="14"/>
  <c r="V270" i="14"/>
  <c r="K265" i="14"/>
  <c r="Y255" i="14"/>
  <c r="N250" i="14"/>
  <c r="V240" i="14"/>
  <c r="K235" i="14"/>
  <c r="Y225" i="14"/>
  <c r="N220" i="14"/>
  <c r="V210" i="14"/>
  <c r="K205" i="14"/>
  <c r="Y195" i="14"/>
  <c r="N190" i="14"/>
  <c r="V180" i="14"/>
  <c r="K175" i="14"/>
  <c r="Y165" i="14"/>
  <c r="N156" i="14"/>
  <c r="V146" i="14"/>
  <c r="K141" i="14"/>
  <c r="Y131" i="14"/>
  <c r="N126" i="14"/>
  <c r="V116" i="14"/>
  <c r="K111" i="14"/>
  <c r="Y101" i="14"/>
  <c r="N96" i="14"/>
  <c r="V86" i="14"/>
  <c r="K81" i="14"/>
  <c r="Y71" i="14"/>
  <c r="N66" i="14"/>
  <c r="V56" i="14"/>
  <c r="K51" i="14"/>
  <c r="Y41" i="14"/>
  <c r="N36" i="14"/>
  <c r="V26" i="14"/>
  <c r="K21" i="14"/>
  <c r="Y11" i="14"/>
  <c r="G598" i="14"/>
  <c r="Y578" i="14"/>
  <c r="D573" i="14"/>
  <c r="M563" i="14"/>
  <c r="P553" i="14"/>
  <c r="P543" i="14"/>
  <c r="E538" i="14"/>
  <c r="S528" i="14"/>
  <c r="H523" i="14"/>
  <c r="P513" i="14"/>
  <c r="E508" i="14"/>
  <c r="S498" i="14"/>
  <c r="H493" i="14"/>
  <c r="P483" i="14"/>
  <c r="E478" i="14"/>
  <c r="S464" i="14"/>
  <c r="H459" i="14"/>
  <c r="P449" i="14"/>
  <c r="E444" i="14"/>
  <c r="S434" i="14"/>
  <c r="H429" i="14"/>
  <c r="P419" i="14"/>
  <c r="E414" i="14"/>
  <c r="S404" i="14"/>
  <c r="H399" i="14"/>
  <c r="P389" i="14"/>
  <c r="E384" i="14"/>
  <c r="S374" i="14"/>
  <c r="H369" i="14"/>
  <c r="P359" i="14"/>
  <c r="E354" i="14"/>
  <c r="S344" i="14"/>
  <c r="H339" i="14"/>
  <c r="P329" i="14"/>
  <c r="E324" i="14"/>
  <c r="S310" i="14"/>
  <c r="H305" i="14"/>
  <c r="P295" i="14"/>
  <c r="E290" i="14"/>
  <c r="S280" i="14"/>
  <c r="H275" i="14"/>
  <c r="P265" i="14"/>
  <c r="E260" i="14"/>
  <c r="S250" i="14"/>
  <c r="H245" i="14"/>
  <c r="P235" i="14"/>
  <c r="E230" i="14"/>
  <c r="S220" i="14"/>
  <c r="H215" i="14"/>
  <c r="P205" i="14"/>
  <c r="E200" i="14"/>
  <c r="S190" i="14"/>
  <c r="H185" i="14"/>
  <c r="P175" i="14"/>
  <c r="E170" i="14"/>
  <c r="S156" i="14"/>
  <c r="H151" i="14"/>
  <c r="P141" i="14"/>
  <c r="E136" i="14"/>
  <c r="S126" i="14"/>
  <c r="H121" i="14"/>
  <c r="P111" i="14"/>
  <c r="E106" i="14"/>
  <c r="S96" i="14"/>
  <c r="H91" i="14"/>
  <c r="P81" i="14"/>
  <c r="E76" i="14"/>
  <c r="S66" i="14"/>
  <c r="H61" i="14"/>
  <c r="P51" i="14"/>
  <c r="E46" i="14"/>
  <c r="V598" i="14"/>
  <c r="V583" i="14"/>
  <c r="Q573" i="14"/>
  <c r="Z563" i="14"/>
  <c r="G558" i="14"/>
  <c r="I548" i="14"/>
  <c r="P538" i="14"/>
  <c r="E533" i="14"/>
  <c r="S523" i="14"/>
  <c r="H518" i="14"/>
  <c r="P508" i="14"/>
  <c r="E503" i="14"/>
  <c r="S493" i="14"/>
  <c r="H488" i="14"/>
  <c r="P478" i="14"/>
  <c r="E473" i="14"/>
  <c r="S459" i="14"/>
  <c r="H454" i="14"/>
  <c r="P444" i="14"/>
  <c r="E439" i="14"/>
  <c r="S429" i="14"/>
  <c r="H424" i="14"/>
  <c r="P414" i="14"/>
  <c r="E409" i="14"/>
  <c r="S399" i="14"/>
  <c r="H394" i="14"/>
  <c r="P384" i="14"/>
  <c r="E379" i="14"/>
  <c r="S369" i="14"/>
  <c r="H364" i="14"/>
  <c r="P354" i="14"/>
  <c r="E349" i="14"/>
  <c r="S339" i="14"/>
  <c r="H334" i="14"/>
  <c r="P324" i="14"/>
  <c r="E319" i="14"/>
  <c r="S305" i="14"/>
  <c r="H300" i="14"/>
  <c r="P290" i="14"/>
  <c r="E285" i="14"/>
  <c r="S275" i="14"/>
  <c r="H270" i="14"/>
  <c r="P260" i="14"/>
  <c r="E255" i="14"/>
  <c r="S245" i="14"/>
  <c r="H240" i="14"/>
  <c r="P230" i="14"/>
  <c r="E225" i="14"/>
  <c r="S215" i="14"/>
  <c r="H210" i="14"/>
  <c r="P200" i="14"/>
  <c r="E195" i="14"/>
  <c r="S185" i="14"/>
  <c r="H180" i="14"/>
  <c r="P170" i="14"/>
  <c r="E165" i="14"/>
  <c r="S151" i="14"/>
  <c r="H146" i="14"/>
  <c r="P136" i="14"/>
  <c r="E131" i="14"/>
  <c r="S121" i="14"/>
  <c r="H116" i="14"/>
  <c r="P106" i="14"/>
  <c r="E101" i="14"/>
  <c r="S91" i="14"/>
  <c r="H86" i="14"/>
  <c r="P76" i="14"/>
  <c r="E71" i="14"/>
  <c r="S61" i="14"/>
  <c r="H56" i="14"/>
  <c r="P46" i="14"/>
  <c r="E41" i="14"/>
  <c r="Z608" i="14"/>
  <c r="T583" i="14"/>
  <c r="P573" i="14"/>
  <c r="R563" i="14"/>
  <c r="F558" i="14"/>
  <c r="H548" i="14"/>
  <c r="U538" i="14"/>
  <c r="D533" i="14"/>
  <c r="R523" i="14"/>
  <c r="G518" i="14"/>
  <c r="U508" i="14"/>
  <c r="D503" i="14"/>
  <c r="R493" i="14"/>
  <c r="G488" i="14"/>
  <c r="U478" i="14"/>
  <c r="D473" i="14"/>
  <c r="R459" i="14"/>
  <c r="G454" i="14"/>
  <c r="U444" i="14"/>
  <c r="D439" i="14"/>
  <c r="R429" i="14"/>
  <c r="G424" i="14"/>
  <c r="U414" i="14"/>
  <c r="D409" i="14"/>
  <c r="R399" i="14"/>
  <c r="G394" i="14"/>
  <c r="U384" i="14"/>
  <c r="D379" i="14"/>
  <c r="R369" i="14"/>
  <c r="G364" i="14"/>
  <c r="U354" i="14"/>
  <c r="D349" i="14"/>
  <c r="R339" i="14"/>
  <c r="G334" i="14"/>
  <c r="U324" i="14"/>
  <c r="D319" i="14"/>
  <c r="R305" i="14"/>
  <c r="G300" i="14"/>
  <c r="U290" i="14"/>
  <c r="D285" i="14"/>
  <c r="R275" i="14"/>
  <c r="G270" i="14"/>
  <c r="U260" i="14"/>
  <c r="D255" i="14"/>
  <c r="R245" i="14"/>
  <c r="G240" i="14"/>
  <c r="U230" i="14"/>
  <c r="D225" i="14"/>
  <c r="R215" i="14"/>
  <c r="G210" i="14"/>
  <c r="U200" i="14"/>
  <c r="D195" i="14"/>
  <c r="R185" i="14"/>
  <c r="G180" i="14"/>
  <c r="U170" i="14"/>
  <c r="D165" i="14"/>
  <c r="R151" i="14"/>
  <c r="G146" i="14"/>
  <c r="U136" i="14"/>
  <c r="D131" i="14"/>
  <c r="R121" i="14"/>
  <c r="G116" i="14"/>
  <c r="U106" i="14"/>
  <c r="D101" i="14"/>
  <c r="R91" i="14"/>
  <c r="G86" i="14"/>
  <c r="U76" i="14"/>
  <c r="D71" i="14"/>
  <c r="R61" i="14"/>
  <c r="G56" i="14"/>
  <c r="U46" i="14"/>
  <c r="D41" i="14"/>
  <c r="R31" i="14"/>
  <c r="P598" i="14"/>
  <c r="U578" i="14"/>
  <c r="W568" i="14"/>
  <c r="Z558" i="14"/>
  <c r="M553" i="14"/>
  <c r="S543" i="14"/>
  <c r="H538" i="14"/>
  <c r="P528" i="14"/>
  <c r="E523" i="14"/>
  <c r="S513" i="14"/>
  <c r="H508" i="14"/>
  <c r="P498" i="14"/>
  <c r="E493" i="14"/>
  <c r="S483" i="14"/>
  <c r="H478" i="14"/>
  <c r="P464" i="14"/>
  <c r="E459" i="14"/>
  <c r="S449" i="14"/>
  <c r="H444" i="14"/>
  <c r="P434" i="14"/>
  <c r="E429" i="14"/>
  <c r="S419" i="14"/>
  <c r="H414" i="14"/>
  <c r="P404" i="14"/>
  <c r="E399" i="14"/>
  <c r="S389" i="14"/>
  <c r="H384" i="14"/>
  <c r="P374" i="14"/>
  <c r="E369" i="14"/>
  <c r="S359" i="14"/>
  <c r="H354" i="14"/>
  <c r="P344" i="14"/>
  <c r="E339" i="14"/>
  <c r="S329" i="14"/>
  <c r="H324" i="14"/>
  <c r="P310" i="14"/>
  <c r="E305" i="14"/>
  <c r="S295" i="14"/>
  <c r="H290" i="14"/>
  <c r="P280" i="14"/>
  <c r="E275" i="14"/>
  <c r="S265" i="14"/>
  <c r="H260" i="14"/>
  <c r="P250" i="14"/>
  <c r="E245" i="14"/>
  <c r="S235" i="14"/>
  <c r="H230" i="14"/>
  <c r="P220" i="14"/>
  <c r="E215" i="14"/>
  <c r="S205" i="14"/>
  <c r="H200" i="14"/>
  <c r="P190" i="14"/>
  <c r="E185" i="14"/>
  <c r="S175" i="14"/>
  <c r="H170" i="14"/>
  <c r="P156" i="14"/>
  <c r="E151" i="14"/>
  <c r="S141" i="14"/>
  <c r="H136" i="14"/>
  <c r="P126" i="14"/>
  <c r="E121" i="14"/>
  <c r="S111" i="14"/>
  <c r="H106" i="14"/>
  <c r="P96" i="14"/>
  <c r="E91" i="14"/>
  <c r="S81" i="14"/>
  <c r="H76" i="14"/>
  <c r="P66" i="14"/>
  <c r="E61" i="14"/>
  <c r="S51" i="14"/>
  <c r="H46" i="14"/>
  <c r="P36" i="14"/>
  <c r="E31" i="14"/>
  <c r="S21" i="14"/>
  <c r="M598" i="14"/>
  <c r="AA578" i="14"/>
  <c r="F573" i="14"/>
  <c r="H563" i="14"/>
  <c r="L553" i="14"/>
  <c r="X543" i="14"/>
  <c r="M538" i="14"/>
  <c r="AA528" i="14"/>
  <c r="J523" i="14"/>
  <c r="X513" i="14"/>
  <c r="M508" i="14"/>
  <c r="AA498" i="14"/>
  <c r="J493" i="14"/>
  <c r="X483" i="14"/>
  <c r="M478" i="14"/>
  <c r="AA464" i="14"/>
  <c r="J459" i="14"/>
  <c r="X449" i="14"/>
  <c r="M444" i="14"/>
  <c r="AA434" i="14"/>
  <c r="J429" i="14"/>
  <c r="X419" i="14"/>
  <c r="M414" i="14"/>
  <c r="AA404" i="14"/>
  <c r="J399" i="14"/>
  <c r="X389" i="14"/>
  <c r="M384" i="14"/>
  <c r="AA374" i="14"/>
  <c r="J369" i="14"/>
  <c r="X359" i="14"/>
  <c r="M354" i="14"/>
  <c r="AA344" i="14"/>
  <c r="J339" i="14"/>
  <c r="X329" i="14"/>
  <c r="M324" i="14"/>
  <c r="AA310" i="14"/>
  <c r="J305" i="14"/>
  <c r="X295" i="14"/>
  <c r="M290" i="14"/>
  <c r="AA280" i="14"/>
  <c r="J275" i="14"/>
  <c r="X265" i="14"/>
  <c r="M260" i="14"/>
  <c r="AA250" i="14"/>
  <c r="J245" i="14"/>
  <c r="X235" i="14"/>
  <c r="M230" i="14"/>
  <c r="AA220" i="14"/>
  <c r="J215" i="14"/>
  <c r="X205" i="14"/>
  <c r="M200" i="14"/>
  <c r="AA190" i="14"/>
  <c r="J185" i="14"/>
  <c r="X175" i="14"/>
  <c r="M170" i="14"/>
  <c r="AA156" i="14"/>
  <c r="J151" i="14"/>
  <c r="X141" i="14"/>
  <c r="M136" i="14"/>
  <c r="AA126" i="14"/>
  <c r="J121" i="14"/>
  <c r="X111" i="14"/>
  <c r="M106" i="14"/>
  <c r="AA96" i="14"/>
  <c r="J91" i="14"/>
  <c r="X81" i="14"/>
  <c r="M76" i="14"/>
  <c r="AA66" i="14"/>
  <c r="J61" i="14"/>
  <c r="X51" i="14"/>
  <c r="M46" i="14"/>
  <c r="AA36" i="14"/>
  <c r="J31" i="14"/>
  <c r="X21" i="14"/>
  <c r="M16" i="14"/>
  <c r="L11" i="14"/>
  <c r="U16" i="14"/>
  <c r="E11" i="14"/>
  <c r="N16" i="14"/>
  <c r="AA26" i="14"/>
  <c r="H21" i="14"/>
  <c r="U21" i="14"/>
  <c r="G31" i="14"/>
  <c r="P613" i="14"/>
  <c r="E608" i="14"/>
  <c r="T618" i="14"/>
  <c r="I613" i="14"/>
  <c r="Q603" i="14"/>
  <c r="F598" i="14"/>
  <c r="T588" i="14"/>
  <c r="I583" i="14"/>
  <c r="T613" i="14"/>
  <c r="I608" i="14"/>
  <c r="Q598" i="14"/>
  <c r="F593" i="14"/>
  <c r="Q618" i="14"/>
  <c r="F613" i="14"/>
  <c r="T603" i="14"/>
  <c r="I598" i="14"/>
  <c r="Q588" i="14"/>
  <c r="F583" i="14"/>
  <c r="Q613" i="14"/>
  <c r="F608" i="14"/>
  <c r="T598" i="14"/>
  <c r="I593" i="14"/>
  <c r="Q583" i="14"/>
  <c r="F578" i="14"/>
  <c r="T568" i="14"/>
  <c r="I563" i="14"/>
  <c r="Q553" i="14"/>
  <c r="F548" i="14"/>
  <c r="M588" i="14"/>
  <c r="D578" i="14"/>
  <c r="M568" i="14"/>
  <c r="Q558" i="14"/>
  <c r="S548" i="14"/>
  <c r="E543" i="14"/>
  <c r="S533" i="14"/>
  <c r="H528" i="14"/>
  <c r="P518" i="14"/>
  <c r="E513" i="14"/>
  <c r="S503" i="14"/>
  <c r="H498" i="14"/>
  <c r="P488" i="14"/>
  <c r="E483" i="14"/>
  <c r="S473" i="14"/>
  <c r="H464" i="14"/>
  <c r="P454" i="14"/>
  <c r="E449" i="14"/>
  <c r="S439" i="14"/>
  <c r="H434" i="14"/>
  <c r="P424" i="14"/>
  <c r="E419" i="14"/>
  <c r="S409" i="14"/>
  <c r="H404" i="14"/>
  <c r="P394" i="14"/>
  <c r="E389" i="14"/>
  <c r="S379" i="14"/>
  <c r="H374" i="14"/>
  <c r="P364" i="14"/>
  <c r="E359" i="14"/>
  <c r="S349" i="14"/>
  <c r="H344" i="14"/>
  <c r="P334" i="14"/>
  <c r="E329" i="14"/>
  <c r="S319" i="14"/>
  <c r="H310" i="14"/>
  <c r="P300" i="14"/>
  <c r="E295" i="14"/>
  <c r="S285" i="14"/>
  <c r="H280" i="14"/>
  <c r="P270" i="14"/>
  <c r="E265" i="14"/>
  <c r="S255" i="14"/>
  <c r="H250" i="14"/>
  <c r="P240" i="14"/>
  <c r="E235" i="14"/>
  <c r="S225" i="14"/>
  <c r="H220" i="14"/>
  <c r="P210" i="14"/>
  <c r="E205" i="14"/>
  <c r="S195" i="14"/>
  <c r="H190" i="14"/>
  <c r="P180" i="14"/>
  <c r="E175" i="14"/>
  <c r="S165" i="14"/>
  <c r="H156" i="14"/>
  <c r="P146" i="14"/>
  <c r="E141" i="14"/>
  <c r="S131" i="14"/>
  <c r="H126" i="14"/>
  <c r="P116" i="14"/>
  <c r="E111" i="14"/>
  <c r="S101" i="14"/>
  <c r="H96" i="14"/>
  <c r="P86" i="14"/>
  <c r="E81" i="14"/>
  <c r="S71" i="14"/>
  <c r="H66" i="14"/>
  <c r="P56" i="14"/>
  <c r="E51" i="14"/>
  <c r="S41" i="14"/>
  <c r="H36" i="14"/>
  <c r="P26" i="14"/>
  <c r="E21" i="14"/>
  <c r="S11" i="14"/>
  <c r="K593" i="14"/>
  <c r="Q578" i="14"/>
  <c r="AA568" i="14"/>
  <c r="F563" i="14"/>
  <c r="I553" i="14"/>
  <c r="J543" i="14"/>
  <c r="X533" i="14"/>
  <c r="M528" i="14"/>
  <c r="AA518" i="14"/>
  <c r="J513" i="14"/>
  <c r="X503" i="14"/>
  <c r="M498" i="14"/>
  <c r="AA488" i="14"/>
  <c r="J483" i="14"/>
  <c r="X473" i="14"/>
  <c r="M464" i="14"/>
  <c r="AA454" i="14"/>
  <c r="J449" i="14"/>
  <c r="X439" i="14"/>
  <c r="M434" i="14"/>
  <c r="AA424" i="14"/>
  <c r="J419" i="14"/>
  <c r="X409" i="14"/>
  <c r="M404" i="14"/>
  <c r="AA394" i="14"/>
  <c r="J389" i="14"/>
  <c r="X379" i="14"/>
  <c r="M374" i="14"/>
  <c r="AA364" i="14"/>
  <c r="J359" i="14"/>
  <c r="X349" i="14"/>
  <c r="M344" i="14"/>
  <c r="AA334" i="14"/>
  <c r="J329" i="14"/>
  <c r="X319" i="14"/>
  <c r="M310" i="14"/>
  <c r="AA300" i="14"/>
  <c r="J295" i="14"/>
  <c r="X285" i="14"/>
  <c r="M280" i="14"/>
  <c r="AA270" i="14"/>
  <c r="J265" i="14"/>
  <c r="X255" i="14"/>
  <c r="M250" i="14"/>
  <c r="AA240" i="14"/>
  <c r="J235" i="14"/>
  <c r="X225" i="14"/>
  <c r="M220" i="14"/>
  <c r="AA210" i="14"/>
  <c r="J205" i="14"/>
  <c r="X195" i="14"/>
  <c r="M190" i="14"/>
  <c r="AA180" i="14"/>
  <c r="J175" i="14"/>
  <c r="X165" i="14"/>
  <c r="M156" i="14"/>
  <c r="AA146" i="14"/>
  <c r="J141" i="14"/>
  <c r="X131" i="14"/>
  <c r="M126" i="14"/>
  <c r="AA116" i="14"/>
  <c r="J111" i="14"/>
  <c r="X101" i="14"/>
  <c r="M96" i="14"/>
  <c r="AA86" i="14"/>
  <c r="J81" i="14"/>
  <c r="X71" i="14"/>
  <c r="M66" i="14"/>
  <c r="AA56" i="14"/>
  <c r="J51" i="14"/>
  <c r="X41" i="14"/>
  <c r="D598" i="14"/>
  <c r="J583" i="14"/>
  <c r="J573" i="14"/>
  <c r="S563" i="14"/>
  <c r="V553" i="14"/>
  <c r="AA543" i="14"/>
  <c r="J538" i="14"/>
  <c r="X528" i="14"/>
  <c r="M523" i="14"/>
  <c r="AA513" i="14"/>
  <c r="J508" i="14"/>
  <c r="X498" i="14"/>
  <c r="M493" i="14"/>
  <c r="AA483" i="14"/>
  <c r="J478" i="14"/>
  <c r="X464" i="14"/>
  <c r="M459" i="14"/>
  <c r="AA449" i="14"/>
  <c r="J444" i="14"/>
  <c r="X434" i="14"/>
  <c r="M429" i="14"/>
  <c r="AA419" i="14"/>
  <c r="J414" i="14"/>
  <c r="X404" i="14"/>
  <c r="M399" i="14"/>
  <c r="AA389" i="14"/>
  <c r="J384" i="14"/>
  <c r="X374" i="14"/>
  <c r="M369" i="14"/>
  <c r="AA359" i="14"/>
  <c r="J354" i="14"/>
  <c r="X344" i="14"/>
  <c r="M339" i="14"/>
  <c r="AA329" i="14"/>
  <c r="J324" i="14"/>
  <c r="X310" i="14"/>
  <c r="M305" i="14"/>
  <c r="AA295" i="14"/>
  <c r="J290" i="14"/>
  <c r="X280" i="14"/>
  <c r="M275" i="14"/>
  <c r="AA265" i="14"/>
  <c r="J260" i="14"/>
  <c r="X250" i="14"/>
  <c r="M245" i="14"/>
  <c r="AA235" i="14"/>
  <c r="J230" i="14"/>
  <c r="X220" i="14"/>
  <c r="M215" i="14"/>
  <c r="AA205" i="14"/>
  <c r="J200" i="14"/>
  <c r="X190" i="14"/>
  <c r="M185" i="14"/>
  <c r="AA175" i="14"/>
  <c r="J170" i="14"/>
  <c r="X156" i="14"/>
  <c r="M151" i="14"/>
  <c r="AA141" i="14"/>
  <c r="J136" i="14"/>
  <c r="X126" i="14"/>
  <c r="M121" i="14"/>
  <c r="AA111" i="14"/>
  <c r="J106" i="14"/>
  <c r="X96" i="14"/>
  <c r="M91" i="14"/>
  <c r="AA81" i="14"/>
  <c r="J76" i="14"/>
  <c r="X66" i="14"/>
  <c r="M61" i="14"/>
  <c r="AA51" i="14"/>
  <c r="J46" i="14"/>
  <c r="X36" i="14"/>
  <c r="S598" i="14"/>
  <c r="H583" i="14"/>
  <c r="I573" i="14"/>
  <c r="K563" i="14"/>
  <c r="U553" i="14"/>
  <c r="Z543" i="14"/>
  <c r="O538" i="14"/>
  <c r="W528" i="14"/>
  <c r="L523" i="14"/>
  <c r="Z513" i="14"/>
  <c r="O508" i="14"/>
  <c r="W498" i="14"/>
  <c r="L493" i="14"/>
  <c r="Z483" i="14"/>
  <c r="O478" i="14"/>
  <c r="W464" i="14"/>
  <c r="L459" i="14"/>
  <c r="Z449" i="14"/>
  <c r="O444" i="14"/>
  <c r="W434" i="14"/>
  <c r="L429" i="14"/>
  <c r="Z419" i="14"/>
  <c r="O414" i="14"/>
  <c r="W404" i="14"/>
  <c r="L399" i="14"/>
  <c r="Z389" i="14"/>
  <c r="O384" i="14"/>
  <c r="W374" i="14"/>
  <c r="L369" i="14"/>
  <c r="Z359" i="14"/>
  <c r="O354" i="14"/>
  <c r="W344" i="14"/>
  <c r="L339" i="14"/>
  <c r="Z329" i="14"/>
  <c r="O324" i="14"/>
  <c r="W310" i="14"/>
  <c r="L305" i="14"/>
  <c r="Z295" i="14"/>
  <c r="O290" i="14"/>
  <c r="W280" i="14"/>
  <c r="L275" i="14"/>
  <c r="Z265" i="14"/>
  <c r="O260" i="14"/>
  <c r="W250" i="14"/>
  <c r="L245" i="14"/>
  <c r="Z235" i="14"/>
  <c r="O230" i="14"/>
  <c r="W220" i="14"/>
  <c r="L215" i="14"/>
  <c r="Z205" i="14"/>
  <c r="O200" i="14"/>
  <c r="W190" i="14"/>
  <c r="L185" i="14"/>
  <c r="Z175" i="14"/>
  <c r="O170" i="14"/>
  <c r="W156" i="14"/>
  <c r="L151" i="14"/>
  <c r="Z141" i="14"/>
  <c r="O136" i="14"/>
  <c r="W126" i="14"/>
  <c r="L121" i="14"/>
  <c r="Z111" i="14"/>
  <c r="O106" i="14"/>
  <c r="W96" i="14"/>
  <c r="L91" i="14"/>
  <c r="Z81" i="14"/>
  <c r="O76" i="14"/>
  <c r="W66" i="14"/>
  <c r="L61" i="14"/>
  <c r="Z51" i="14"/>
  <c r="O46" i="14"/>
  <c r="W36" i="14"/>
  <c r="L31" i="14"/>
  <c r="T593" i="14"/>
  <c r="N578" i="14"/>
  <c r="P568" i="14"/>
  <c r="S558" i="14"/>
  <c r="F553" i="14"/>
  <c r="M543" i="14"/>
  <c r="AA533" i="14"/>
  <c r="J528" i="14"/>
  <c r="X518" i="14"/>
  <c r="M513" i="14"/>
  <c r="AA503" i="14"/>
  <c r="J498" i="14"/>
  <c r="X488" i="14"/>
  <c r="M483" i="14"/>
  <c r="AA473" i="14"/>
  <c r="J464" i="14"/>
  <c r="X454" i="14"/>
  <c r="M449" i="14"/>
  <c r="AA439" i="14"/>
  <c r="J434" i="14"/>
  <c r="X424" i="14"/>
  <c r="M419" i="14"/>
  <c r="AA409" i="14"/>
  <c r="J404" i="14"/>
  <c r="X394" i="14"/>
  <c r="M389" i="14"/>
  <c r="AA379" i="14"/>
  <c r="J374" i="14"/>
  <c r="X364" i="14"/>
  <c r="M359" i="14"/>
  <c r="AA349" i="14"/>
  <c r="J344" i="14"/>
  <c r="X334" i="14"/>
  <c r="M329" i="14"/>
  <c r="AA319" i="14"/>
  <c r="J310" i="14"/>
  <c r="X300" i="14"/>
  <c r="M295" i="14"/>
  <c r="AA285" i="14"/>
  <c r="J280" i="14"/>
  <c r="X270" i="14"/>
  <c r="M265" i="14"/>
  <c r="AA255" i="14"/>
  <c r="J250" i="14"/>
  <c r="X240" i="14"/>
  <c r="M235" i="14"/>
  <c r="AA225" i="14"/>
  <c r="J220" i="14"/>
  <c r="X210" i="14"/>
  <c r="M205" i="14"/>
  <c r="AA195" i="14"/>
  <c r="J190" i="14"/>
  <c r="X180" i="14"/>
  <c r="M175" i="14"/>
  <c r="AA165" i="14"/>
  <c r="J156" i="14"/>
  <c r="X146" i="14"/>
  <c r="M141" i="14"/>
  <c r="AA131" i="14"/>
  <c r="J126" i="14"/>
  <c r="X116" i="14"/>
  <c r="M111" i="14"/>
  <c r="AA101" i="14"/>
  <c r="J96" i="14"/>
  <c r="X86" i="14"/>
  <c r="M81" i="14"/>
  <c r="AA71" i="14"/>
  <c r="J66" i="14"/>
  <c r="X56" i="14"/>
  <c r="M51" i="14"/>
  <c r="AA41" i="14"/>
  <c r="J36" i="14"/>
  <c r="X26" i="14"/>
  <c r="M21" i="14"/>
  <c r="Q593" i="14"/>
  <c r="T578" i="14"/>
  <c r="V568" i="14"/>
  <c r="Y558" i="14"/>
  <c r="D553" i="14"/>
  <c r="R543" i="14"/>
  <c r="G538" i="14"/>
  <c r="U528" i="14"/>
  <c r="D523" i="14"/>
  <c r="R513" i="14"/>
  <c r="G508" i="14"/>
  <c r="U498" i="14"/>
  <c r="D493" i="14"/>
  <c r="R483" i="14"/>
  <c r="G478" i="14"/>
  <c r="U464" i="14"/>
  <c r="D459" i="14"/>
  <c r="R449" i="14"/>
  <c r="G444" i="14"/>
  <c r="U434" i="14"/>
  <c r="D429" i="14"/>
  <c r="R419" i="14"/>
  <c r="G414" i="14"/>
  <c r="U404" i="14"/>
  <c r="D399" i="14"/>
  <c r="R389" i="14"/>
  <c r="G384" i="14"/>
  <c r="U374" i="14"/>
  <c r="D369" i="14"/>
  <c r="R359" i="14"/>
  <c r="G354" i="14"/>
  <c r="U344" i="14"/>
  <c r="D339" i="14"/>
  <c r="R329" i="14"/>
  <c r="G324" i="14"/>
  <c r="U310" i="14"/>
  <c r="D305" i="14"/>
  <c r="R295" i="14"/>
  <c r="G290" i="14"/>
  <c r="U280" i="14"/>
  <c r="D275" i="14"/>
  <c r="R265" i="14"/>
  <c r="G260" i="14"/>
  <c r="U250" i="14"/>
  <c r="D245" i="14"/>
  <c r="R235" i="14"/>
  <c r="G230" i="14"/>
  <c r="U220" i="14"/>
  <c r="D215" i="14"/>
  <c r="R205" i="14"/>
  <c r="G200" i="14"/>
  <c r="U190" i="14"/>
  <c r="D185" i="14"/>
  <c r="R175" i="14"/>
  <c r="G170" i="14"/>
  <c r="U156" i="14"/>
  <c r="D151" i="14"/>
  <c r="R141" i="14"/>
  <c r="G136" i="14"/>
  <c r="U126" i="14"/>
  <c r="D121" i="14"/>
  <c r="R111" i="14"/>
  <c r="G106" i="14"/>
  <c r="U96" i="14"/>
  <c r="D91" i="14"/>
  <c r="R81" i="14"/>
  <c r="G76" i="14"/>
  <c r="U66" i="14"/>
  <c r="D61" i="14"/>
  <c r="R51" i="14"/>
  <c r="G46" i="14"/>
  <c r="U36" i="14"/>
  <c r="D31" i="14"/>
  <c r="R21" i="14"/>
  <c r="G16" i="14"/>
  <c r="V11" i="14"/>
  <c r="I26" i="14"/>
  <c r="O11" i="14"/>
  <c r="V16" i="14"/>
  <c r="D21" i="14"/>
  <c r="I16" i="14"/>
  <c r="T21" i="14"/>
  <c r="J16" i="14"/>
  <c r="Y31" i="14"/>
  <c r="AA618" i="14"/>
  <c r="J613" i="14"/>
  <c r="X603" i="14"/>
  <c r="N618" i="14"/>
  <c r="V608" i="14"/>
  <c r="K603" i="14"/>
  <c r="Y593" i="14"/>
  <c r="N588" i="14"/>
  <c r="Y618" i="14"/>
  <c r="N613" i="14"/>
  <c r="V603" i="14"/>
  <c r="K598" i="14"/>
  <c r="X618" i="14"/>
  <c r="K618" i="14"/>
  <c r="Y608" i="14"/>
  <c r="N603" i="14"/>
  <c r="V593" i="14"/>
  <c r="K588" i="14"/>
  <c r="V618" i="14"/>
  <c r="K613" i="14"/>
  <c r="Y603" i="14"/>
  <c r="N598" i="14"/>
  <c r="V588" i="14"/>
  <c r="K583" i="14"/>
  <c r="Y573" i="14"/>
  <c r="N568" i="14"/>
  <c r="V558" i="14"/>
  <c r="K553" i="14"/>
  <c r="H608" i="14"/>
  <c r="Z583" i="14"/>
  <c r="AA573" i="14"/>
  <c r="F568" i="14"/>
  <c r="I558" i="14"/>
  <c r="K548" i="14"/>
  <c r="X538" i="14"/>
  <c r="M533" i="14"/>
  <c r="AA523" i="14"/>
  <c r="J518" i="14"/>
  <c r="X508" i="14"/>
  <c r="M503" i="14"/>
  <c r="AA493" i="14"/>
  <c r="J488" i="14"/>
  <c r="X478" i="14"/>
  <c r="M473" i="14"/>
  <c r="AA459" i="14"/>
  <c r="J454" i="14"/>
  <c r="X444" i="14"/>
  <c r="M439" i="14"/>
  <c r="AA429" i="14"/>
  <c r="J424" i="14"/>
  <c r="X414" i="14"/>
  <c r="M409" i="14"/>
  <c r="AA399" i="14"/>
  <c r="J394" i="14"/>
  <c r="X384" i="14"/>
  <c r="M379" i="14"/>
  <c r="AA369" i="14"/>
  <c r="J364" i="14"/>
  <c r="X354" i="14"/>
  <c r="M349" i="14"/>
  <c r="AA339" i="14"/>
  <c r="J334" i="14"/>
  <c r="X324" i="14"/>
  <c r="M319" i="14"/>
  <c r="AA305" i="14"/>
  <c r="J300" i="14"/>
  <c r="X290" i="14"/>
  <c r="M285" i="14"/>
  <c r="AA275" i="14"/>
  <c r="J270" i="14"/>
  <c r="X260" i="14"/>
  <c r="M255" i="14"/>
  <c r="AA245" i="14"/>
  <c r="J240" i="14"/>
  <c r="X230" i="14"/>
  <c r="M225" i="14"/>
  <c r="AA215" i="14"/>
  <c r="J210" i="14"/>
  <c r="X200" i="14"/>
  <c r="M195" i="14"/>
  <c r="AA185" i="14"/>
  <c r="J180" i="14"/>
  <c r="X170" i="14"/>
  <c r="M165" i="14"/>
  <c r="AA151" i="14"/>
  <c r="J146" i="14"/>
  <c r="X136" i="14"/>
  <c r="M131" i="14"/>
  <c r="AA121" i="14"/>
  <c r="J116" i="14"/>
  <c r="X106" i="14"/>
  <c r="M101" i="14"/>
  <c r="AA91" i="14"/>
  <c r="J86" i="14"/>
  <c r="X76" i="14"/>
  <c r="M71" i="14"/>
  <c r="AA61" i="14"/>
  <c r="J56" i="14"/>
  <c r="X46" i="14"/>
  <c r="M41" i="14"/>
  <c r="AA31" i="14"/>
  <c r="J26" i="14"/>
  <c r="X16" i="14"/>
  <c r="M11" i="14"/>
  <c r="X588" i="14"/>
  <c r="J578" i="14"/>
  <c r="S568" i="14"/>
  <c r="W558" i="14"/>
  <c r="Y548" i="14"/>
  <c r="D543" i="14"/>
  <c r="R533" i="14"/>
  <c r="G528" i="14"/>
  <c r="U518" i="14"/>
  <c r="D513" i="14"/>
  <c r="R503" i="14"/>
  <c r="G498" i="14"/>
  <c r="U488" i="14"/>
  <c r="D483" i="14"/>
  <c r="R473" i="14"/>
  <c r="G464" i="14"/>
  <c r="U454" i="14"/>
  <c r="D449" i="14"/>
  <c r="R439" i="14"/>
  <c r="G434" i="14"/>
  <c r="U424" i="14"/>
  <c r="D419" i="14"/>
  <c r="R409" i="14"/>
  <c r="G404" i="14"/>
  <c r="U394" i="14"/>
  <c r="D389" i="14"/>
  <c r="R379" i="14"/>
  <c r="G374" i="14"/>
  <c r="U364" i="14"/>
  <c r="D359" i="14"/>
  <c r="R349" i="14"/>
  <c r="G344" i="14"/>
  <c r="U334" i="14"/>
  <c r="D329" i="14"/>
  <c r="R319" i="14"/>
  <c r="G310" i="14"/>
  <c r="U300" i="14"/>
  <c r="D295" i="14"/>
  <c r="R285" i="14"/>
  <c r="G280" i="14"/>
  <c r="U270" i="14"/>
  <c r="D265" i="14"/>
  <c r="R255" i="14"/>
  <c r="G250" i="14"/>
  <c r="U240" i="14"/>
  <c r="D235" i="14"/>
  <c r="R225" i="14"/>
  <c r="G220" i="14"/>
  <c r="U210" i="14"/>
  <c r="D205" i="14"/>
  <c r="R195" i="14"/>
  <c r="G190" i="14"/>
  <c r="U180" i="14"/>
  <c r="D175" i="14"/>
  <c r="R165" i="14"/>
  <c r="G156" i="14"/>
  <c r="U146" i="14"/>
  <c r="D141" i="14"/>
  <c r="R131" i="14"/>
  <c r="G126" i="14"/>
  <c r="U116" i="14"/>
  <c r="D111" i="14"/>
  <c r="R101" i="14"/>
  <c r="G96" i="14"/>
  <c r="U86" i="14"/>
  <c r="D81" i="14"/>
  <c r="R71" i="14"/>
  <c r="G66" i="14"/>
  <c r="U56" i="14"/>
  <c r="D51" i="14"/>
  <c r="R41" i="14"/>
  <c r="Z593" i="14"/>
  <c r="W578" i="14"/>
  <c r="Y568" i="14"/>
  <c r="L563" i="14"/>
  <c r="O553" i="14"/>
  <c r="U543" i="14"/>
  <c r="D538" i="14"/>
  <c r="R528" i="14"/>
  <c r="G523" i="14"/>
  <c r="U513" i="14"/>
  <c r="D508" i="14"/>
  <c r="R498" i="14"/>
  <c r="G493" i="14"/>
  <c r="U483" i="14"/>
  <c r="D478" i="14"/>
  <c r="R464" i="14"/>
  <c r="G459" i="14"/>
  <c r="U449" i="14"/>
  <c r="D444" i="14"/>
  <c r="R434" i="14"/>
  <c r="G429" i="14"/>
  <c r="U419" i="14"/>
  <c r="D414" i="14"/>
  <c r="R404" i="14"/>
  <c r="G399" i="14"/>
  <c r="U389" i="14"/>
  <c r="D384" i="14"/>
  <c r="R374" i="14"/>
  <c r="G369" i="14"/>
  <c r="U359" i="14"/>
  <c r="D354" i="14"/>
  <c r="R344" i="14"/>
  <c r="G339" i="14"/>
  <c r="U329" i="14"/>
  <c r="D324" i="14"/>
  <c r="R310" i="14"/>
  <c r="G305" i="14"/>
  <c r="U295" i="14"/>
  <c r="D290" i="14"/>
  <c r="R280" i="14"/>
  <c r="G275" i="14"/>
  <c r="U265" i="14"/>
  <c r="D260" i="14"/>
  <c r="R250" i="14"/>
  <c r="G245" i="14"/>
  <c r="U235" i="14"/>
  <c r="D230" i="14"/>
  <c r="R220" i="14"/>
  <c r="G215" i="14"/>
  <c r="U205" i="14"/>
  <c r="D200" i="14"/>
  <c r="R190" i="14"/>
  <c r="G185" i="14"/>
  <c r="U175" i="14"/>
  <c r="D170" i="14"/>
  <c r="R156" i="14"/>
  <c r="G151" i="14"/>
  <c r="U141" i="14"/>
  <c r="D136" i="14"/>
  <c r="R126" i="14"/>
  <c r="G121" i="14"/>
  <c r="U111" i="14"/>
  <c r="D106" i="14"/>
  <c r="R96" i="14"/>
  <c r="G91" i="14"/>
  <c r="U81" i="14"/>
  <c r="D76" i="14"/>
  <c r="R66" i="14"/>
  <c r="G61" i="14"/>
  <c r="U51" i="14"/>
  <c r="D46" i="14"/>
  <c r="R36" i="14"/>
  <c r="W593" i="14"/>
  <c r="V578" i="14"/>
  <c r="X568" i="14"/>
  <c r="D563" i="14"/>
  <c r="N553" i="14"/>
  <c r="T543" i="14"/>
  <c r="I538" i="14"/>
  <c r="Q528" i="14"/>
  <c r="F523" i="14"/>
  <c r="T513" i="14"/>
  <c r="I508" i="14"/>
  <c r="Q498" i="14"/>
  <c r="F493" i="14"/>
  <c r="T483" i="14"/>
  <c r="I478" i="14"/>
  <c r="Q464" i="14"/>
  <c r="F459" i="14"/>
  <c r="T449" i="14"/>
  <c r="I444" i="14"/>
  <c r="Q434" i="14"/>
  <c r="F429" i="14"/>
  <c r="T419" i="14"/>
  <c r="I414" i="14"/>
  <c r="Q404" i="14"/>
  <c r="F399" i="14"/>
  <c r="T389" i="14"/>
  <c r="I384" i="14"/>
  <c r="Q374" i="14"/>
  <c r="F369" i="14"/>
  <c r="T359" i="14"/>
  <c r="I354" i="14"/>
  <c r="Q344" i="14"/>
  <c r="F339" i="14"/>
  <c r="T329" i="14"/>
  <c r="I324" i="14"/>
  <c r="Q310" i="14"/>
  <c r="F305" i="14"/>
  <c r="T295" i="14"/>
  <c r="I290" i="14"/>
  <c r="Q280" i="14"/>
  <c r="F275" i="14"/>
  <c r="T265" i="14"/>
  <c r="I260" i="14"/>
  <c r="Q250" i="14"/>
  <c r="F245" i="14"/>
  <c r="T235" i="14"/>
  <c r="I230" i="14"/>
  <c r="Q220" i="14"/>
  <c r="F215" i="14"/>
  <c r="T205" i="14"/>
  <c r="I200" i="14"/>
  <c r="Q190" i="14"/>
  <c r="F185" i="14"/>
  <c r="T175" i="14"/>
  <c r="I170" i="14"/>
  <c r="Q156" i="14"/>
  <c r="F151" i="14"/>
  <c r="T141" i="14"/>
  <c r="I136" i="14"/>
  <c r="Q126" i="14"/>
  <c r="F121" i="14"/>
  <c r="T111" i="14"/>
  <c r="I106" i="14"/>
  <c r="Q96" i="14"/>
  <c r="F91" i="14"/>
  <c r="T81" i="14"/>
  <c r="I76" i="14"/>
  <c r="Q66" i="14"/>
  <c r="F61" i="14"/>
  <c r="T51" i="14"/>
  <c r="I46" i="14"/>
  <c r="Q36" i="14"/>
  <c r="F31" i="14"/>
  <c r="R588" i="14"/>
  <c r="G578" i="14"/>
  <c r="I568" i="14"/>
  <c r="L558" i="14"/>
  <c r="U548" i="14"/>
  <c r="G543" i="14"/>
  <c r="U533" i="14"/>
  <c r="D528" i="14"/>
  <c r="R518" i="14"/>
  <c r="G513" i="14"/>
  <c r="U503" i="14"/>
  <c r="D498" i="14"/>
  <c r="R488" i="14"/>
  <c r="G483" i="14"/>
  <c r="U473" i="14"/>
  <c r="D464" i="14"/>
  <c r="R454" i="14"/>
  <c r="G449" i="14"/>
  <c r="U439" i="14"/>
  <c r="D434" i="14"/>
  <c r="R424" i="14"/>
  <c r="G419" i="14"/>
  <c r="U409" i="14"/>
  <c r="D404" i="14"/>
  <c r="R394" i="14"/>
  <c r="G389" i="14"/>
  <c r="U379" i="14"/>
  <c r="D374" i="14"/>
  <c r="R364" i="14"/>
  <c r="G359" i="14"/>
  <c r="U349" i="14"/>
  <c r="D344" i="14"/>
  <c r="R334" i="14"/>
  <c r="G329" i="14"/>
  <c r="U319" i="14"/>
  <c r="D310" i="14"/>
  <c r="R300" i="14"/>
  <c r="G295" i="14"/>
  <c r="U285" i="14"/>
  <c r="D280" i="14"/>
  <c r="R270" i="14"/>
  <c r="G265" i="14"/>
  <c r="U255" i="14"/>
  <c r="D250" i="14"/>
  <c r="R240" i="14"/>
  <c r="G235" i="14"/>
  <c r="U225" i="14"/>
  <c r="D220" i="14"/>
  <c r="R210" i="14"/>
  <c r="G205" i="14"/>
  <c r="U195" i="14"/>
  <c r="D190" i="14"/>
  <c r="R180" i="14"/>
  <c r="G175" i="14"/>
  <c r="U165" i="14"/>
  <c r="D156" i="14"/>
  <c r="R146" i="14"/>
  <c r="G141" i="14"/>
  <c r="U131" i="14"/>
  <c r="D126" i="14"/>
  <c r="R116" i="14"/>
  <c r="G111" i="14"/>
  <c r="U101" i="14"/>
  <c r="D96" i="14"/>
  <c r="R86" i="14"/>
  <c r="G81" i="14"/>
  <c r="U71" i="14"/>
  <c r="D66" i="14"/>
  <c r="R56" i="14"/>
  <c r="G51" i="14"/>
  <c r="U41" i="14"/>
  <c r="D36" i="14"/>
  <c r="R26" i="14"/>
  <c r="G21" i="14"/>
  <c r="AA588" i="14"/>
  <c r="M578" i="14"/>
  <c r="O568" i="14"/>
  <c r="R558" i="14"/>
  <c r="AA548" i="14"/>
  <c r="L543" i="14"/>
  <c r="Z533" i="14"/>
  <c r="O528" i="14"/>
  <c r="W518" i="14"/>
  <c r="L513" i="14"/>
  <c r="Z503" i="14"/>
  <c r="O498" i="14"/>
  <c r="W488" i="14"/>
  <c r="L483" i="14"/>
  <c r="Z473" i="14"/>
  <c r="O464" i="14"/>
  <c r="W454" i="14"/>
  <c r="L449" i="14"/>
  <c r="Z439" i="14"/>
  <c r="O434" i="14"/>
  <c r="W424" i="14"/>
  <c r="L419" i="14"/>
  <c r="Z409" i="14"/>
  <c r="O404" i="14"/>
  <c r="W394" i="14"/>
  <c r="L389" i="14"/>
  <c r="Z379" i="14"/>
  <c r="O374" i="14"/>
  <c r="W364" i="14"/>
  <c r="L359" i="14"/>
  <c r="Z349" i="14"/>
  <c r="O344" i="14"/>
  <c r="W334" i="14"/>
  <c r="L329" i="14"/>
  <c r="Z319" i="14"/>
  <c r="O310" i="14"/>
  <c r="W300" i="14"/>
  <c r="L295" i="14"/>
  <c r="Z285" i="14"/>
  <c r="O280" i="14"/>
  <c r="W270" i="14"/>
  <c r="L265" i="14"/>
  <c r="Z255" i="14"/>
  <c r="O250" i="14"/>
  <c r="W240" i="14"/>
  <c r="L235" i="14"/>
  <c r="Z225" i="14"/>
  <c r="O220" i="14"/>
  <c r="W210" i="14"/>
  <c r="L205" i="14"/>
  <c r="Z195" i="14"/>
  <c r="O190" i="14"/>
  <c r="W180" i="14"/>
  <c r="L175" i="14"/>
  <c r="Z165" i="14"/>
  <c r="O156" i="14"/>
  <c r="W146" i="14"/>
  <c r="L141" i="14"/>
  <c r="Z131" i="14"/>
  <c r="O126" i="14"/>
  <c r="W116" i="14"/>
  <c r="L111" i="14"/>
  <c r="Z101" i="14"/>
  <c r="O96" i="14"/>
  <c r="W86" i="14"/>
  <c r="L81" i="14"/>
  <c r="Z71" i="14"/>
  <c r="O66" i="14"/>
  <c r="W56" i="14"/>
  <c r="L51" i="14"/>
  <c r="Z41" i="14"/>
  <c r="O36" i="14"/>
  <c r="W26" i="14"/>
  <c r="L21" i="14"/>
  <c r="Z11" i="14"/>
  <c r="U26" i="14"/>
  <c r="W11" i="14"/>
  <c r="M26" i="14"/>
  <c r="I11" i="14"/>
  <c r="H16" i="14"/>
  <c r="P21" i="14"/>
  <c r="J11" i="14"/>
  <c r="Q16" i="14"/>
  <c r="T31" i="14"/>
  <c r="K11" i="14"/>
  <c r="T16" i="14"/>
  <c r="U618" i="14"/>
  <c r="D613" i="14"/>
  <c r="R603" i="14"/>
  <c r="H618" i="14"/>
  <c r="P608" i="14"/>
  <c r="E603" i="14"/>
  <c r="S593" i="14"/>
  <c r="H588" i="14"/>
  <c r="S618" i="14"/>
  <c r="H613" i="14"/>
  <c r="P603" i="14"/>
  <c r="E598" i="14"/>
  <c r="R618" i="14"/>
  <c r="E618" i="14"/>
  <c r="S608" i="14"/>
  <c r="H603" i="14"/>
  <c r="P593" i="14"/>
  <c r="E588" i="14"/>
  <c r="P618" i="14"/>
  <c r="E613" i="14"/>
  <c r="S603" i="14"/>
  <c r="H598" i="14"/>
  <c r="P588" i="14"/>
  <c r="E583" i="14"/>
  <c r="S573" i="14"/>
  <c r="H568" i="14"/>
  <c r="P558" i="14"/>
  <c r="E553" i="14"/>
  <c r="O603" i="14"/>
  <c r="N583" i="14"/>
  <c r="T573" i="14"/>
  <c r="V563" i="14"/>
  <c r="Y553" i="14"/>
  <c r="D548" i="14"/>
  <c r="R538" i="14"/>
  <c r="G533" i="14"/>
  <c r="U523" i="14"/>
  <c r="D518" i="14"/>
  <c r="R508" i="14"/>
  <c r="G503" i="14"/>
  <c r="U493" i="14"/>
  <c r="D488" i="14"/>
  <c r="R478" i="14"/>
  <c r="G473" i="14"/>
  <c r="U459" i="14"/>
  <c r="D454" i="14"/>
  <c r="R444" i="14"/>
  <c r="G439" i="14"/>
  <c r="U429" i="14"/>
  <c r="D424" i="14"/>
  <c r="R414" i="14"/>
  <c r="G409" i="14"/>
  <c r="U399" i="14"/>
  <c r="D394" i="14"/>
  <c r="R384" i="14"/>
  <c r="G379" i="14"/>
  <c r="U369" i="14"/>
  <c r="D364" i="14"/>
  <c r="R354" i="14"/>
  <c r="G349" i="14"/>
  <c r="U339" i="14"/>
  <c r="D334" i="14"/>
  <c r="R324" i="14"/>
  <c r="G319" i="14"/>
  <c r="U305" i="14"/>
  <c r="D300" i="14"/>
  <c r="R290" i="14"/>
  <c r="G285" i="14"/>
  <c r="U275" i="14"/>
  <c r="D270" i="14"/>
  <c r="R260" i="14"/>
  <c r="G255" i="14"/>
  <c r="U245" i="14"/>
  <c r="D240" i="14"/>
  <c r="R230" i="14"/>
  <c r="G225" i="14"/>
  <c r="U215" i="14"/>
  <c r="D210" i="14"/>
  <c r="R200" i="14"/>
  <c r="G195" i="14"/>
  <c r="U185" i="14"/>
  <c r="D180" i="14"/>
  <c r="R170" i="14"/>
  <c r="G165" i="14"/>
  <c r="U151" i="14"/>
  <c r="D146" i="14"/>
  <c r="R136" i="14"/>
  <c r="G131" i="14"/>
  <c r="U121" i="14"/>
  <c r="D116" i="14"/>
  <c r="R106" i="14"/>
  <c r="G101" i="14"/>
  <c r="U91" i="14"/>
  <c r="D86" i="14"/>
  <c r="R76" i="14"/>
  <c r="G71" i="14"/>
  <c r="U61" i="14"/>
  <c r="D56" i="14"/>
  <c r="R46" i="14"/>
  <c r="G41" i="14"/>
  <c r="U31" i="14"/>
  <c r="D26" i="14"/>
  <c r="R16" i="14"/>
  <c r="G11" i="14"/>
  <c r="L588" i="14"/>
  <c r="Z573" i="14"/>
  <c r="L568" i="14"/>
  <c r="O558" i="14"/>
  <c r="Q548" i="14"/>
  <c r="W538" i="14"/>
  <c r="L533" i="14"/>
  <c r="Z523" i="14"/>
  <c r="O518" i="14"/>
  <c r="W508" i="14"/>
  <c r="L503" i="14"/>
  <c r="Z493" i="14"/>
  <c r="O488" i="14"/>
  <c r="W478" i="14"/>
  <c r="L473" i="14"/>
  <c r="Z459" i="14"/>
  <c r="O454" i="14"/>
  <c r="W444" i="14"/>
  <c r="L439" i="14"/>
  <c r="Z429" i="14"/>
  <c r="O424" i="14"/>
  <c r="W414" i="14"/>
  <c r="L409" i="14"/>
  <c r="Z399" i="14"/>
  <c r="O394" i="14"/>
  <c r="W384" i="14"/>
  <c r="L379" i="14"/>
  <c r="Z369" i="14"/>
  <c r="O364" i="14"/>
  <c r="W354" i="14"/>
  <c r="L349" i="14"/>
  <c r="Z339" i="14"/>
  <c r="O334" i="14"/>
  <c r="W324" i="14"/>
  <c r="L319" i="14"/>
  <c r="Z305" i="14"/>
  <c r="O300" i="14"/>
  <c r="W290" i="14"/>
  <c r="L285" i="14"/>
  <c r="Z275" i="14"/>
  <c r="O270" i="14"/>
  <c r="W260" i="14"/>
  <c r="L255" i="14"/>
  <c r="Z245" i="14"/>
  <c r="O240" i="14"/>
  <c r="W230" i="14"/>
  <c r="L225" i="14"/>
  <c r="Z215" i="14"/>
  <c r="O210" i="14"/>
  <c r="W200" i="14"/>
  <c r="L195" i="14"/>
  <c r="Z185" i="14"/>
  <c r="O180" i="14"/>
  <c r="W170" i="14"/>
  <c r="L165" i="14"/>
  <c r="Z151" i="14"/>
  <c r="O146" i="14"/>
  <c r="W136" i="14"/>
  <c r="L131" i="14"/>
  <c r="Z121" i="14"/>
  <c r="O116" i="14"/>
  <c r="W106" i="14"/>
  <c r="L101" i="14"/>
  <c r="Z91" i="14"/>
  <c r="O86" i="14"/>
  <c r="W76" i="14"/>
  <c r="L71" i="14"/>
  <c r="Z61" i="14"/>
  <c r="O56" i="14"/>
  <c r="W46" i="14"/>
  <c r="L41" i="14"/>
  <c r="H593" i="14"/>
  <c r="P578" i="14"/>
  <c r="R568" i="14"/>
  <c r="E563" i="14"/>
  <c r="H553" i="14"/>
  <c r="O543" i="14"/>
  <c r="W533" i="14"/>
  <c r="L528" i="14"/>
  <c r="Z518" i="14"/>
  <c r="O513" i="14"/>
  <c r="W503" i="14"/>
  <c r="L498" i="14"/>
  <c r="Z488" i="14"/>
  <c r="O483" i="14"/>
  <c r="W473" i="14"/>
  <c r="L464" i="14"/>
  <c r="Z454" i="14"/>
  <c r="O449" i="14"/>
  <c r="W439" i="14"/>
  <c r="L434" i="14"/>
  <c r="Z424" i="14"/>
  <c r="O419" i="14"/>
  <c r="W409" i="14"/>
  <c r="L404" i="14"/>
  <c r="Z394" i="14"/>
  <c r="O389" i="14"/>
  <c r="W379" i="14"/>
  <c r="L374" i="14"/>
  <c r="Z364" i="14"/>
  <c r="O359" i="14"/>
  <c r="W349" i="14"/>
  <c r="L344" i="14"/>
  <c r="Z334" i="14"/>
  <c r="O329" i="14"/>
  <c r="W319" i="14"/>
  <c r="L310" i="14"/>
  <c r="Z300" i="14"/>
  <c r="O295" i="14"/>
  <c r="W285" i="14"/>
  <c r="L280" i="14"/>
  <c r="Z270" i="14"/>
  <c r="O265" i="14"/>
  <c r="W255" i="14"/>
  <c r="L250" i="14"/>
  <c r="Z240" i="14"/>
  <c r="O235" i="14"/>
  <c r="W225" i="14"/>
  <c r="L220" i="14"/>
  <c r="Z210" i="14"/>
  <c r="O205" i="14"/>
  <c r="W195" i="14"/>
  <c r="L190" i="14"/>
  <c r="Z180" i="14"/>
  <c r="O175" i="14"/>
  <c r="W165" i="14"/>
  <c r="L156" i="14"/>
  <c r="Z146" i="14"/>
  <c r="O141" i="14"/>
  <c r="W131" i="14"/>
  <c r="L126" i="14"/>
  <c r="Z116" i="14"/>
  <c r="O111" i="14"/>
  <c r="W101" i="14"/>
  <c r="L96" i="14"/>
  <c r="Z86" i="14"/>
  <c r="O81" i="14"/>
  <c r="W71" i="14"/>
  <c r="L66" i="14"/>
  <c r="Z56" i="14"/>
  <c r="O51" i="14"/>
  <c r="W41" i="14"/>
  <c r="L36" i="14"/>
  <c r="E593" i="14"/>
  <c r="O578" i="14"/>
  <c r="Q568" i="14"/>
  <c r="AA558" i="14"/>
  <c r="G553" i="14"/>
  <c r="N543" i="14"/>
  <c r="V533" i="14"/>
  <c r="K528" i="14"/>
  <c r="Y518" i="14"/>
  <c r="N513" i="14"/>
  <c r="V503" i="14"/>
  <c r="K498" i="14"/>
  <c r="Y488" i="14"/>
  <c r="N483" i="14"/>
  <c r="V473" i="14"/>
  <c r="K464" i="14"/>
  <c r="Y454" i="14"/>
  <c r="N449" i="14"/>
  <c r="V439" i="14"/>
  <c r="K434" i="14"/>
  <c r="Y424" i="14"/>
  <c r="N419" i="14"/>
  <c r="V409" i="14"/>
  <c r="K404" i="14"/>
  <c r="Y394" i="14"/>
  <c r="N389" i="14"/>
  <c r="V379" i="14"/>
  <c r="K374" i="14"/>
  <c r="Y364" i="14"/>
  <c r="N359" i="14"/>
  <c r="V349" i="14"/>
  <c r="K344" i="14"/>
  <c r="Y334" i="14"/>
  <c r="N329" i="14"/>
  <c r="V319" i="14"/>
  <c r="K310" i="14"/>
  <c r="Y300" i="14"/>
  <c r="N295" i="14"/>
  <c r="V285" i="14"/>
  <c r="K280" i="14"/>
  <c r="Y270" i="14"/>
  <c r="N265" i="14"/>
  <c r="V255" i="14"/>
  <c r="K250" i="14"/>
  <c r="Y240" i="14"/>
  <c r="N235" i="14"/>
  <c r="V225" i="14"/>
  <c r="K220" i="14"/>
  <c r="Y210" i="14"/>
  <c r="N205" i="14"/>
  <c r="V195" i="14"/>
  <c r="K190" i="14"/>
  <c r="Y180" i="14"/>
  <c r="N175" i="14"/>
  <c r="V165" i="14"/>
  <c r="K156" i="14"/>
  <c r="Y146" i="14"/>
  <c r="N141" i="14"/>
  <c r="V131" i="14"/>
  <c r="K126" i="14"/>
  <c r="Y116" i="14"/>
  <c r="N111" i="14"/>
  <c r="V101" i="14"/>
  <c r="K96" i="14"/>
  <c r="Y86" i="14"/>
  <c r="N81" i="14"/>
  <c r="V71" i="14"/>
  <c r="K66" i="14"/>
  <c r="Y56" i="14"/>
  <c r="N51" i="14"/>
  <c r="V41" i="14"/>
  <c r="K36" i="14"/>
  <c r="M613" i="14"/>
  <c r="F588" i="14"/>
  <c r="V573" i="14"/>
  <c r="X563" i="14"/>
  <c r="E558" i="14"/>
  <c r="N548" i="14"/>
  <c r="Z538" i="14"/>
  <c r="O533" i="14"/>
  <c r="W523" i="14"/>
  <c r="L518" i="14"/>
  <c r="Z508" i="14"/>
  <c r="O503" i="14"/>
  <c r="W493" i="14"/>
  <c r="L488" i="14"/>
  <c r="Z478" i="14"/>
  <c r="O473" i="14"/>
  <c r="W459" i="14"/>
  <c r="L454" i="14"/>
  <c r="Z444" i="14"/>
  <c r="O439" i="14"/>
  <c r="W429" i="14"/>
  <c r="L424" i="14"/>
  <c r="Z414" i="14"/>
  <c r="O409" i="14"/>
  <c r="W399" i="14"/>
  <c r="L394" i="14"/>
  <c r="Z384" i="14"/>
  <c r="O379" i="14"/>
  <c r="W369" i="14"/>
  <c r="L364" i="14"/>
  <c r="Z354" i="14"/>
  <c r="O349" i="14"/>
  <c r="W339" i="14"/>
  <c r="L334" i="14"/>
  <c r="Z324" i="14"/>
  <c r="O319" i="14"/>
  <c r="W305" i="14"/>
  <c r="L300" i="14"/>
  <c r="Z290" i="14"/>
  <c r="O285" i="14"/>
  <c r="W275" i="14"/>
  <c r="L270" i="14"/>
  <c r="Z260" i="14"/>
  <c r="O255" i="14"/>
  <c r="W245" i="14"/>
  <c r="L240" i="14"/>
  <c r="Z230" i="14"/>
  <c r="O225" i="14"/>
  <c r="W215" i="14"/>
  <c r="L210" i="14"/>
  <c r="Z200" i="14"/>
  <c r="O195" i="14"/>
  <c r="W185" i="14"/>
  <c r="L180" i="14"/>
  <c r="Z170" i="14"/>
  <c r="O165" i="14"/>
  <c r="W151" i="14"/>
  <c r="L146" i="14"/>
  <c r="Z136" i="14"/>
  <c r="O131" i="14"/>
  <c r="W121" i="14"/>
  <c r="L116" i="14"/>
  <c r="Z106" i="14"/>
  <c r="O101" i="14"/>
  <c r="W91" i="14"/>
  <c r="L86" i="14"/>
  <c r="Z76" i="14"/>
  <c r="O71" i="14"/>
  <c r="W61" i="14"/>
  <c r="L56" i="14"/>
  <c r="Z46" i="14"/>
  <c r="O41" i="14"/>
  <c r="W31" i="14"/>
  <c r="L26" i="14"/>
  <c r="G613" i="14"/>
  <c r="O588" i="14"/>
  <c r="E578" i="14"/>
  <c r="G568" i="14"/>
  <c r="K558" i="14"/>
  <c r="T548" i="14"/>
  <c r="F543" i="14"/>
  <c r="T533" i="14"/>
  <c r="I528" i="14"/>
  <c r="Q518" i="14"/>
  <c r="F513" i="14"/>
  <c r="T503" i="14"/>
  <c r="I498" i="14"/>
  <c r="Q488" i="14"/>
  <c r="F483" i="14"/>
  <c r="T473" i="14"/>
  <c r="I464" i="14"/>
  <c r="Q454" i="14"/>
  <c r="F449" i="14"/>
  <c r="T439" i="14"/>
  <c r="I434" i="14"/>
  <c r="Q424" i="14"/>
  <c r="F419" i="14"/>
  <c r="T409" i="14"/>
  <c r="I404" i="14"/>
  <c r="Q394" i="14"/>
  <c r="F389" i="14"/>
  <c r="T379" i="14"/>
  <c r="I374" i="14"/>
  <c r="Q364" i="14"/>
  <c r="F359" i="14"/>
  <c r="T349" i="14"/>
  <c r="I344" i="14"/>
  <c r="Q334" i="14"/>
  <c r="F329" i="14"/>
  <c r="T319" i="14"/>
  <c r="I310" i="14"/>
  <c r="Q300" i="14"/>
  <c r="F295" i="14"/>
  <c r="T285" i="14"/>
  <c r="I280" i="14"/>
  <c r="Q270" i="14"/>
  <c r="F265" i="14"/>
  <c r="T255" i="14"/>
  <c r="I250" i="14"/>
  <c r="Q240" i="14"/>
  <c r="F235" i="14"/>
  <c r="T225" i="14"/>
  <c r="I220" i="14"/>
  <c r="Q210" i="14"/>
  <c r="F205" i="14"/>
  <c r="T195" i="14"/>
  <c r="I190" i="14"/>
  <c r="Q180" i="14"/>
  <c r="F175" i="14"/>
  <c r="T165" i="14"/>
  <c r="I156" i="14"/>
  <c r="Q146" i="14"/>
  <c r="F141" i="14"/>
  <c r="T131" i="14"/>
  <c r="I126" i="14"/>
  <c r="Q116" i="14"/>
  <c r="F111" i="14"/>
  <c r="T101" i="14"/>
  <c r="I96" i="14"/>
  <c r="Q86" i="14"/>
  <c r="F81" i="14"/>
  <c r="T71" i="14"/>
  <c r="I66" i="14"/>
  <c r="Q56" i="14"/>
  <c r="F51" i="14"/>
  <c r="T41" i="14"/>
  <c r="I36" i="14"/>
  <c r="Q26" i="14"/>
  <c r="F21" i="14"/>
  <c r="T11" i="14"/>
  <c r="J21" i="14"/>
  <c r="Y26" i="14"/>
  <c r="Q11" i="14"/>
  <c r="P16" i="14"/>
  <c r="S31" i="14"/>
  <c r="R11" i="14"/>
  <c r="AA16" i="14"/>
  <c r="U11" i="14"/>
  <c r="H26" i="14"/>
  <c r="O618" i="14"/>
  <c r="W608" i="14"/>
  <c r="L603" i="14"/>
  <c r="AA613" i="14"/>
  <c r="J608" i="14"/>
  <c r="X598" i="14"/>
  <c r="M593" i="14"/>
  <c r="AA583" i="14"/>
  <c r="M618" i="14"/>
  <c r="AA608" i="14"/>
  <c r="J603" i="14"/>
  <c r="X593" i="14"/>
  <c r="L618" i="14"/>
  <c r="X613" i="14"/>
  <c r="M608" i="14"/>
  <c r="AA598" i="14"/>
  <c r="J593" i="14"/>
  <c r="X583" i="14"/>
  <c r="J618" i="14"/>
  <c r="X608" i="14"/>
  <c r="M603" i="14"/>
  <c r="AA593" i="14"/>
  <c r="J588" i="14"/>
  <c r="X578" i="14"/>
  <c r="M573" i="14"/>
  <c r="AA563" i="14"/>
  <c r="J558" i="14"/>
  <c r="X548" i="14"/>
  <c r="J598" i="14"/>
  <c r="Z578" i="14"/>
  <c r="L573" i="14"/>
  <c r="N563" i="14"/>
  <c r="R553" i="14"/>
  <c r="W543" i="14"/>
  <c r="L538" i="14"/>
  <c r="Z528" i="14"/>
  <c r="O523" i="14"/>
  <c r="W513" i="14"/>
  <c r="L508" i="14"/>
  <c r="Z498" i="14"/>
  <c r="O493" i="14"/>
  <c r="W483" i="14"/>
  <c r="L478" i="14"/>
  <c r="Z464" i="14"/>
  <c r="O459" i="14"/>
  <c r="W449" i="14"/>
  <c r="L444" i="14"/>
  <c r="Z434" i="14"/>
  <c r="O429" i="14"/>
  <c r="W419" i="14"/>
  <c r="L414" i="14"/>
  <c r="Z404" i="14"/>
  <c r="O399" i="14"/>
  <c r="W389" i="14"/>
  <c r="L384" i="14"/>
  <c r="Z374" i="14"/>
  <c r="O369" i="14"/>
  <c r="W359" i="14"/>
  <c r="L354" i="14"/>
  <c r="Z344" i="14"/>
  <c r="O339" i="14"/>
  <c r="W329" i="14"/>
  <c r="L324" i="14"/>
  <c r="Z310" i="14"/>
  <c r="O305" i="14"/>
  <c r="W295" i="14"/>
  <c r="L290" i="14"/>
  <c r="Z280" i="14"/>
  <c r="O275" i="14"/>
  <c r="W265" i="14"/>
  <c r="L260" i="14"/>
  <c r="Z250" i="14"/>
  <c r="O245" i="14"/>
  <c r="W235" i="14"/>
  <c r="L230" i="14"/>
  <c r="Z220" i="14"/>
  <c r="O215" i="14"/>
  <c r="W205" i="14"/>
  <c r="L200" i="14"/>
  <c r="Z190" i="14"/>
  <c r="O185" i="14"/>
  <c r="W175" i="14"/>
  <c r="L170" i="14"/>
  <c r="Z156" i="14"/>
  <c r="O151" i="14"/>
  <c r="W141" i="14"/>
  <c r="L136" i="14"/>
  <c r="Z126" i="14"/>
  <c r="O121" i="14"/>
  <c r="W111" i="14"/>
  <c r="L106" i="14"/>
  <c r="Z96" i="14"/>
  <c r="O91" i="14"/>
  <c r="W81" i="14"/>
  <c r="L76" i="14"/>
  <c r="Z66" i="14"/>
  <c r="O61" i="14"/>
  <c r="W51" i="14"/>
  <c r="L46" i="14"/>
  <c r="Z36" i="14"/>
  <c r="O31" i="14"/>
  <c r="W21" i="14"/>
  <c r="L16" i="14"/>
  <c r="I603" i="14"/>
  <c r="Y583" i="14"/>
  <c r="R573" i="14"/>
  <c r="E568" i="14"/>
  <c r="H558" i="14"/>
  <c r="J548" i="14"/>
  <c r="Q538" i="14"/>
  <c r="F533" i="14"/>
  <c r="T523" i="14"/>
  <c r="I518" i="14"/>
  <c r="Q508" i="14"/>
  <c r="F503" i="14"/>
  <c r="T493" i="14"/>
  <c r="I488" i="14"/>
  <c r="Q478" i="14"/>
  <c r="F473" i="14"/>
  <c r="T459" i="14"/>
  <c r="I454" i="14"/>
  <c r="Q444" i="14"/>
  <c r="F439" i="14"/>
  <c r="T429" i="14"/>
  <c r="I424" i="14"/>
  <c r="Q414" i="14"/>
  <c r="F409" i="14"/>
  <c r="T399" i="14"/>
  <c r="I394" i="14"/>
  <c r="Q384" i="14"/>
  <c r="F379" i="14"/>
  <c r="T369" i="14"/>
  <c r="I364" i="14"/>
  <c r="Q354" i="14"/>
  <c r="F349" i="14"/>
  <c r="T339" i="14"/>
  <c r="I334" i="14"/>
  <c r="Q324" i="14"/>
  <c r="F319" i="14"/>
  <c r="T305" i="14"/>
  <c r="I300" i="14"/>
  <c r="Q290" i="14"/>
  <c r="F285" i="14"/>
  <c r="T275" i="14"/>
  <c r="I270" i="14"/>
  <c r="Q260" i="14"/>
  <c r="F255" i="14"/>
  <c r="T245" i="14"/>
  <c r="I240" i="14"/>
  <c r="Q230" i="14"/>
  <c r="F225" i="14"/>
  <c r="T215" i="14"/>
  <c r="I210" i="14"/>
  <c r="Q200" i="14"/>
  <c r="F195" i="14"/>
  <c r="T185" i="14"/>
  <c r="I180" i="14"/>
  <c r="Q170" i="14"/>
  <c r="F165" i="14"/>
  <c r="T151" i="14"/>
  <c r="I146" i="14"/>
  <c r="Q136" i="14"/>
  <c r="F131" i="14"/>
  <c r="T121" i="14"/>
  <c r="I116" i="14"/>
  <c r="Q106" i="14"/>
  <c r="F101" i="14"/>
  <c r="T91" i="14"/>
  <c r="I86" i="14"/>
  <c r="Q76" i="14"/>
  <c r="F71" i="14"/>
  <c r="T61" i="14"/>
  <c r="I56" i="14"/>
  <c r="Q46" i="14"/>
  <c r="F41" i="14"/>
  <c r="U588" i="14"/>
  <c r="I578" i="14"/>
  <c r="K568" i="14"/>
  <c r="U558" i="14"/>
  <c r="W548" i="14"/>
  <c r="I543" i="14"/>
  <c r="Q533" i="14"/>
  <c r="F528" i="14"/>
  <c r="T518" i="14"/>
  <c r="I513" i="14"/>
  <c r="Q503" i="14"/>
  <c r="F498" i="14"/>
  <c r="T488" i="14"/>
  <c r="I483" i="14"/>
  <c r="Q473" i="14"/>
  <c r="F464" i="14"/>
  <c r="T454" i="14"/>
  <c r="I449" i="14"/>
  <c r="Q439" i="14"/>
  <c r="F434" i="14"/>
  <c r="T424" i="14"/>
  <c r="I419" i="14"/>
  <c r="Q409" i="14"/>
  <c r="F404" i="14"/>
  <c r="T394" i="14"/>
  <c r="I389" i="14"/>
  <c r="Q379" i="14"/>
  <c r="F374" i="14"/>
  <c r="T364" i="14"/>
  <c r="I359" i="14"/>
  <c r="Q349" i="14"/>
  <c r="F344" i="14"/>
  <c r="T334" i="14"/>
  <c r="I329" i="14"/>
  <c r="Q319" i="14"/>
  <c r="F310" i="14"/>
  <c r="T300" i="14"/>
  <c r="I295" i="14"/>
  <c r="Q285" i="14"/>
  <c r="F280" i="14"/>
  <c r="T270" i="14"/>
  <c r="I265" i="14"/>
  <c r="Q255" i="14"/>
  <c r="F250" i="14"/>
  <c r="T240" i="14"/>
  <c r="I235" i="14"/>
  <c r="Q225" i="14"/>
  <c r="F220" i="14"/>
  <c r="T210" i="14"/>
  <c r="I205" i="14"/>
  <c r="Q195" i="14"/>
  <c r="F190" i="14"/>
  <c r="T180" i="14"/>
  <c r="I175" i="14"/>
  <c r="Q165" i="14"/>
  <c r="F156" i="14"/>
  <c r="T146" i="14"/>
  <c r="I141" i="14"/>
  <c r="Q131" i="14"/>
  <c r="F126" i="14"/>
  <c r="T116" i="14"/>
  <c r="I111" i="14"/>
  <c r="Q101" i="14"/>
  <c r="F96" i="14"/>
  <c r="T86" i="14"/>
  <c r="I81" i="14"/>
  <c r="Q71" i="14"/>
  <c r="F66" i="14"/>
  <c r="T56" i="14"/>
  <c r="I51" i="14"/>
  <c r="Q41" i="14"/>
  <c r="F36" i="14"/>
  <c r="S588" i="14"/>
  <c r="H578" i="14"/>
  <c r="J568" i="14"/>
  <c r="T558" i="14"/>
  <c r="V548" i="14"/>
  <c r="H543" i="14"/>
  <c r="P533" i="14"/>
  <c r="E528" i="14"/>
  <c r="S518" i="14"/>
  <c r="H513" i="14"/>
  <c r="P503" i="14"/>
  <c r="E498" i="14"/>
  <c r="S488" i="14"/>
  <c r="H483" i="14"/>
  <c r="P473" i="14"/>
  <c r="E464" i="14"/>
  <c r="S454" i="14"/>
  <c r="H449" i="14"/>
  <c r="P439" i="14"/>
  <c r="E434" i="14"/>
  <c r="S424" i="14"/>
  <c r="H419" i="14"/>
  <c r="P409" i="14"/>
  <c r="E404" i="14"/>
  <c r="S394" i="14"/>
  <c r="H389" i="14"/>
  <c r="P379" i="14"/>
  <c r="E374" i="14"/>
  <c r="S364" i="14"/>
  <c r="H359" i="14"/>
  <c r="P349" i="14"/>
  <c r="E344" i="14"/>
  <c r="S334" i="14"/>
  <c r="H329" i="14"/>
  <c r="P319" i="14"/>
  <c r="E310" i="14"/>
  <c r="S300" i="14"/>
  <c r="H295" i="14"/>
  <c r="P285" i="14"/>
  <c r="E280" i="14"/>
  <c r="S270" i="14"/>
  <c r="H265" i="14"/>
  <c r="P255" i="14"/>
  <c r="E250" i="14"/>
  <c r="S240" i="14"/>
  <c r="H235" i="14"/>
  <c r="P225" i="14"/>
  <c r="E220" i="14"/>
  <c r="S210" i="14"/>
  <c r="H205" i="14"/>
  <c r="P195" i="14"/>
  <c r="E190" i="14"/>
  <c r="S180" i="14"/>
  <c r="H175" i="14"/>
  <c r="P165" i="14"/>
  <c r="E156" i="14"/>
  <c r="S146" i="14"/>
  <c r="H141" i="14"/>
  <c r="P131" i="14"/>
  <c r="E126" i="14"/>
  <c r="S116" i="14"/>
  <c r="H111" i="14"/>
  <c r="P101" i="14"/>
  <c r="E96" i="14"/>
  <c r="S86" i="14"/>
  <c r="H81" i="14"/>
  <c r="P71" i="14"/>
  <c r="E66" i="14"/>
  <c r="S56" i="14"/>
  <c r="H51" i="14"/>
  <c r="P41" i="14"/>
  <c r="E36" i="14"/>
  <c r="T608" i="14"/>
  <c r="S583" i="14"/>
  <c r="O573" i="14"/>
  <c r="Q563" i="14"/>
  <c r="AA553" i="14"/>
  <c r="G548" i="14"/>
  <c r="T538" i="14"/>
  <c r="I533" i="14"/>
  <c r="Q523" i="14"/>
  <c r="F518" i="14"/>
  <c r="T508" i="14"/>
  <c r="I503" i="14"/>
  <c r="Q493" i="14"/>
  <c r="F488" i="14"/>
  <c r="T478" i="14"/>
  <c r="I473" i="14"/>
  <c r="Q459" i="14"/>
  <c r="F454" i="14"/>
  <c r="T444" i="14"/>
  <c r="I439" i="14"/>
  <c r="Q429" i="14"/>
  <c r="F424" i="14"/>
  <c r="T414" i="14"/>
  <c r="I409" i="14"/>
  <c r="Q399" i="14"/>
  <c r="F394" i="14"/>
  <c r="T384" i="14"/>
  <c r="I379" i="14"/>
  <c r="Q369" i="14"/>
  <c r="F364" i="14"/>
  <c r="T354" i="14"/>
  <c r="I349" i="14"/>
  <c r="Q339" i="14"/>
  <c r="F334" i="14"/>
  <c r="T324" i="14"/>
  <c r="I319" i="14"/>
  <c r="Q305" i="14"/>
  <c r="F300" i="14"/>
  <c r="T290" i="14"/>
  <c r="I285" i="14"/>
  <c r="Q275" i="14"/>
  <c r="F270" i="14"/>
  <c r="T260" i="14"/>
  <c r="I255" i="14"/>
  <c r="Q245" i="14"/>
  <c r="F240" i="14"/>
  <c r="T230" i="14"/>
  <c r="I225" i="14"/>
  <c r="Q215" i="14"/>
  <c r="F210" i="14"/>
  <c r="T200" i="14"/>
  <c r="I195" i="14"/>
  <c r="Q185" i="14"/>
  <c r="F180" i="14"/>
  <c r="T170" i="14"/>
  <c r="I165" i="14"/>
  <c r="Q151" i="14"/>
  <c r="F146" i="14"/>
  <c r="T136" i="14"/>
  <c r="I131" i="14"/>
  <c r="Q121" i="14"/>
  <c r="F116" i="14"/>
  <c r="T106" i="14"/>
  <c r="I101" i="14"/>
  <c r="Q91" i="14"/>
  <c r="F86" i="14"/>
  <c r="T76" i="14"/>
  <c r="I71" i="14"/>
  <c r="Q61" i="14"/>
  <c r="F56" i="14"/>
  <c r="T46" i="14"/>
  <c r="I41" i="14"/>
  <c r="Q31" i="14"/>
  <c r="F26" i="14"/>
  <c r="N608" i="14"/>
  <c r="P583" i="14"/>
  <c r="U573" i="14"/>
  <c r="W563" i="14"/>
  <c r="Z553" i="14"/>
  <c r="M548" i="14"/>
  <c r="Y538" i="14"/>
  <c r="N533" i="14"/>
  <c r="V523" i="14"/>
  <c r="K518" i="14"/>
  <c r="Y508" i="14"/>
  <c r="N503" i="14"/>
  <c r="V493" i="14"/>
  <c r="K488" i="14"/>
  <c r="Y478" i="14"/>
  <c r="N473" i="14"/>
  <c r="V459" i="14"/>
  <c r="K454" i="14"/>
  <c r="Y444" i="14"/>
  <c r="N439" i="14"/>
  <c r="V429" i="14"/>
  <c r="K424" i="14"/>
  <c r="Y414" i="14"/>
  <c r="N409" i="14"/>
  <c r="V399" i="14"/>
  <c r="K394" i="14"/>
  <c r="Y384" i="14"/>
  <c r="N379" i="14"/>
  <c r="V369" i="14"/>
  <c r="K364" i="14"/>
  <c r="Y354" i="14"/>
  <c r="N349" i="14"/>
  <c r="V339" i="14"/>
  <c r="K334" i="14"/>
  <c r="Y324" i="14"/>
  <c r="N319" i="14"/>
  <c r="V305" i="14"/>
  <c r="K300" i="14"/>
  <c r="Y290" i="14"/>
  <c r="N285" i="14"/>
  <c r="V275" i="14"/>
  <c r="K270" i="14"/>
  <c r="Y260" i="14"/>
  <c r="N255" i="14"/>
  <c r="V245" i="14"/>
  <c r="K240" i="14"/>
  <c r="Y230" i="14"/>
  <c r="N225" i="14"/>
  <c r="V215" i="14"/>
  <c r="K210" i="14"/>
  <c r="Y200" i="14"/>
  <c r="N195" i="14"/>
  <c r="V185" i="14"/>
  <c r="K180" i="14"/>
  <c r="Y170" i="14"/>
  <c r="N165" i="14"/>
  <c r="V151" i="14"/>
  <c r="K146" i="14"/>
  <c r="Y136" i="14"/>
  <c r="N131" i="14"/>
  <c r="V121" i="14"/>
  <c r="K116" i="14"/>
  <c r="Y106" i="14"/>
  <c r="N101" i="14"/>
  <c r="V91" i="14"/>
  <c r="K86" i="14"/>
  <c r="Y76" i="14"/>
  <c r="N71" i="14"/>
  <c r="V61" i="14"/>
  <c r="K56" i="14"/>
  <c r="Y46" i="14"/>
  <c r="N41" i="14"/>
  <c r="V31" i="14"/>
  <c r="K26" i="14"/>
  <c r="Y16" i="14"/>
  <c r="N11" i="14"/>
  <c r="V21" i="14"/>
  <c r="H31" i="14"/>
  <c r="N21" i="14"/>
  <c r="M36" i="14"/>
  <c r="R598" i="14"/>
  <c r="R593" i="14"/>
  <c r="R583" i="14"/>
  <c r="R578" i="14"/>
  <c r="S578" i="14"/>
  <c r="T528" i="14"/>
  <c r="Q483" i="14"/>
  <c r="T434" i="14"/>
  <c r="Q389" i="14"/>
  <c r="T344" i="14"/>
  <c r="Q295" i="14"/>
  <c r="T250" i="14"/>
  <c r="Q205" i="14"/>
  <c r="T156" i="14"/>
  <c r="Q111" i="14"/>
  <c r="T66" i="14"/>
  <c r="Q21" i="14"/>
  <c r="X553" i="14"/>
  <c r="K508" i="14"/>
  <c r="N459" i="14"/>
  <c r="K414" i="14"/>
  <c r="N369" i="14"/>
  <c r="K324" i="14"/>
  <c r="N275" i="14"/>
  <c r="K230" i="14"/>
  <c r="N185" i="14"/>
  <c r="K136" i="14"/>
  <c r="N91" i="14"/>
  <c r="K46" i="14"/>
  <c r="P548" i="14"/>
  <c r="K503" i="14"/>
  <c r="N454" i="14"/>
  <c r="K409" i="14"/>
  <c r="N364" i="14"/>
  <c r="K319" i="14"/>
  <c r="N270" i="14"/>
  <c r="K225" i="14"/>
  <c r="N180" i="14"/>
  <c r="K131" i="14"/>
  <c r="N86" i="14"/>
  <c r="K41" i="14"/>
  <c r="O548" i="14"/>
  <c r="J503" i="14"/>
  <c r="M454" i="14"/>
  <c r="J409" i="14"/>
  <c r="M364" i="14"/>
  <c r="J319" i="14"/>
  <c r="M270" i="14"/>
  <c r="J225" i="14"/>
  <c r="M180" i="14"/>
  <c r="J131" i="14"/>
  <c r="M86" i="14"/>
  <c r="J41" i="14"/>
  <c r="T553" i="14"/>
  <c r="N508" i="14"/>
  <c r="K459" i="14"/>
  <c r="N414" i="14"/>
  <c r="K369" i="14"/>
  <c r="N324" i="14"/>
  <c r="K275" i="14"/>
  <c r="N230" i="14"/>
  <c r="K185" i="14"/>
  <c r="N136" i="14"/>
  <c r="K91" i="14"/>
  <c r="N46" i="14"/>
  <c r="N573" i="14"/>
  <c r="P523" i="14"/>
  <c r="S478" i="14"/>
  <c r="P429" i="14"/>
  <c r="S384" i="14"/>
  <c r="P339" i="14"/>
  <c r="S290" i="14"/>
  <c r="P245" i="14"/>
  <c r="S200" i="14"/>
  <c r="P151" i="14"/>
  <c r="S106" i="14"/>
  <c r="P61" i="14"/>
  <c r="S16" i="14"/>
  <c r="Z26" i="14"/>
  <c r="I618" i="14"/>
  <c r="G593" i="14"/>
  <c r="F618" i="14"/>
  <c r="D618" i="14"/>
  <c r="G573" i="14"/>
  <c r="E573" i="14"/>
  <c r="I523" i="14"/>
  <c r="F478" i="14"/>
  <c r="I429" i="14"/>
  <c r="F384" i="14"/>
  <c r="I339" i="14"/>
  <c r="F290" i="14"/>
  <c r="I245" i="14"/>
  <c r="F200" i="14"/>
  <c r="I151" i="14"/>
  <c r="F106" i="14"/>
  <c r="I61" i="14"/>
  <c r="F16" i="14"/>
  <c r="V543" i="14"/>
  <c r="Y498" i="14"/>
  <c r="V449" i="14"/>
  <c r="Y404" i="14"/>
  <c r="V359" i="14"/>
  <c r="Y310" i="14"/>
  <c r="V265" i="14"/>
  <c r="Y220" i="14"/>
  <c r="V175" i="14"/>
  <c r="Y126" i="14"/>
  <c r="V81" i="14"/>
  <c r="Y613" i="14"/>
  <c r="V538" i="14"/>
  <c r="Y493" i="14"/>
  <c r="V444" i="14"/>
  <c r="Y399" i="14"/>
  <c r="V354" i="14"/>
  <c r="Y305" i="14"/>
  <c r="V260" i="14"/>
  <c r="Y215" i="14"/>
  <c r="V170" i="14"/>
  <c r="Y121" i="14"/>
  <c r="V76" i="14"/>
  <c r="S613" i="14"/>
  <c r="AA538" i="14"/>
  <c r="X493" i="14"/>
  <c r="AA444" i="14"/>
  <c r="X399" i="14"/>
  <c r="AA354" i="14"/>
  <c r="X305" i="14"/>
  <c r="AA260" i="14"/>
  <c r="X215" i="14"/>
  <c r="AA170" i="14"/>
  <c r="X121" i="14"/>
  <c r="AA76" i="14"/>
  <c r="X31" i="14"/>
  <c r="Y543" i="14"/>
  <c r="V498" i="14"/>
  <c r="Y449" i="14"/>
  <c r="V404" i="14"/>
  <c r="Y359" i="14"/>
  <c r="V310" i="14"/>
  <c r="Y265" i="14"/>
  <c r="V220" i="14"/>
  <c r="Y175" i="14"/>
  <c r="V126" i="14"/>
  <c r="Y81" i="14"/>
  <c r="V36" i="14"/>
  <c r="P563" i="14"/>
  <c r="E518" i="14"/>
  <c r="H473" i="14"/>
  <c r="E424" i="14"/>
  <c r="H379" i="14"/>
  <c r="E334" i="14"/>
  <c r="H285" i="14"/>
  <c r="E240" i="14"/>
  <c r="H195" i="14"/>
  <c r="E146" i="14"/>
  <c r="H101" i="14"/>
  <c r="E56" i="14"/>
  <c r="H11" i="14"/>
  <c r="D16" i="14"/>
  <c r="O21" i="14"/>
  <c r="Q608" i="14"/>
  <c r="U583" i="14"/>
  <c r="R613" i="14"/>
  <c r="R608" i="14"/>
  <c r="U563" i="14"/>
  <c r="G563" i="14"/>
  <c r="Q513" i="14"/>
  <c r="T464" i="14"/>
  <c r="Q419" i="14"/>
  <c r="T374" i="14"/>
  <c r="Q329" i="14"/>
  <c r="T280" i="14"/>
  <c r="Q235" i="14"/>
  <c r="T190" i="14"/>
  <c r="Q141" i="14"/>
  <c r="T96" i="14"/>
  <c r="Q51" i="14"/>
  <c r="Y598" i="14"/>
  <c r="K538" i="14"/>
  <c r="N493" i="14"/>
  <c r="K444" i="14"/>
  <c r="N399" i="14"/>
  <c r="K354" i="14"/>
  <c r="N305" i="14"/>
  <c r="K260" i="14"/>
  <c r="N215" i="14"/>
  <c r="K170" i="14"/>
  <c r="N121" i="14"/>
  <c r="K76" i="14"/>
  <c r="I588" i="14"/>
  <c r="K533" i="14"/>
  <c r="N488" i="14"/>
  <c r="K439" i="14"/>
  <c r="N394" i="14"/>
  <c r="K349" i="14"/>
  <c r="N300" i="14"/>
  <c r="K255" i="14"/>
  <c r="N210" i="14"/>
  <c r="K165" i="14"/>
  <c r="N116" i="14"/>
  <c r="K71" i="14"/>
  <c r="G588" i="14"/>
  <c r="J533" i="14"/>
  <c r="M488" i="14"/>
  <c r="J439" i="14"/>
  <c r="M394" i="14"/>
  <c r="J349" i="14"/>
  <c r="M300" i="14"/>
  <c r="J255" i="14"/>
  <c r="M210" i="14"/>
  <c r="J165" i="14"/>
  <c r="M116" i="14"/>
  <c r="J71" i="14"/>
  <c r="AA603" i="14"/>
  <c r="N538" i="14"/>
  <c r="K493" i="14"/>
  <c r="N444" i="14"/>
  <c r="K399" i="14"/>
  <c r="N354" i="14"/>
  <c r="K305" i="14"/>
  <c r="N260" i="14"/>
  <c r="K215" i="14"/>
  <c r="N170" i="14"/>
  <c r="K121" i="14"/>
  <c r="N76" i="14"/>
  <c r="K31" i="14"/>
  <c r="S553" i="14"/>
  <c r="S508" i="14"/>
  <c r="P459" i="14"/>
  <c r="S414" i="14"/>
  <c r="P369" i="14"/>
  <c r="S324" i="14"/>
  <c r="P275" i="14"/>
  <c r="S230" i="14"/>
  <c r="P185" i="14"/>
  <c r="S136" i="14"/>
  <c r="P91" i="14"/>
  <c r="S46" i="14"/>
  <c r="K16" i="14"/>
  <c r="Z21" i="14"/>
  <c r="E16" i="14"/>
  <c r="AA21" i="14"/>
  <c r="N31" i="14"/>
  <c r="AA11" i="14"/>
  <c r="G26" i="14"/>
  <c r="T26" i="14"/>
  <c r="F603" i="14"/>
  <c r="G618" i="14"/>
  <c r="G608" i="14"/>
  <c r="G603" i="14"/>
  <c r="D558" i="14"/>
  <c r="J553" i="14"/>
  <c r="F508" i="14"/>
  <c r="I459" i="14"/>
  <c r="F414" i="14"/>
  <c r="I369" i="14"/>
  <c r="F324" i="14"/>
  <c r="I275" i="14"/>
  <c r="F230" i="14"/>
  <c r="I185" i="14"/>
  <c r="F136" i="14"/>
  <c r="I91" i="14"/>
  <c r="F46" i="14"/>
  <c r="M583" i="14"/>
  <c r="Y528" i="14"/>
  <c r="V483" i="14"/>
  <c r="Y434" i="14"/>
  <c r="V389" i="14"/>
  <c r="Y344" i="14"/>
  <c r="V295" i="14"/>
  <c r="Y250" i="14"/>
  <c r="V205" i="14"/>
  <c r="Y156" i="14"/>
  <c r="V111" i="14"/>
  <c r="Y66" i="14"/>
  <c r="X573" i="14"/>
  <c r="Y523" i="14"/>
  <c r="V478" i="14"/>
  <c r="Y429" i="14"/>
  <c r="V384" i="14"/>
  <c r="Y339" i="14"/>
  <c r="V290" i="14"/>
  <c r="Y245" i="14"/>
  <c r="V200" i="14"/>
  <c r="Y151" i="14"/>
  <c r="V106" i="14"/>
  <c r="Y61" i="14"/>
  <c r="W573" i="14"/>
  <c r="X523" i="14"/>
  <c r="AA478" i="14"/>
  <c r="X429" i="14"/>
  <c r="AA384" i="14"/>
  <c r="X339" i="14"/>
  <c r="AA290" i="14"/>
  <c r="X245" i="14"/>
  <c r="AA200" i="14"/>
  <c r="X151" i="14"/>
  <c r="AA106" i="14"/>
  <c r="X61" i="14"/>
  <c r="G583" i="14"/>
  <c r="V528" i="14"/>
  <c r="Y483" i="14"/>
  <c r="V434" i="14"/>
  <c r="Y389" i="14"/>
  <c r="V344" i="14"/>
  <c r="Y295" i="14"/>
  <c r="V250" i="14"/>
  <c r="Y205" i="14"/>
  <c r="V156" i="14"/>
  <c r="Y111" i="14"/>
  <c r="V66" i="14"/>
  <c r="Y21" i="14"/>
  <c r="E548" i="14"/>
  <c r="H503" i="14"/>
  <c r="E454" i="14"/>
  <c r="H409" i="14"/>
  <c r="E364" i="14"/>
  <c r="H319" i="14"/>
  <c r="E270" i="14"/>
  <c r="H225" i="14"/>
  <c r="E180" i="14"/>
  <c r="H131" i="14"/>
  <c r="E86" i="14"/>
  <c r="H41" i="14"/>
  <c r="M31" i="14"/>
  <c r="F11" i="14"/>
  <c r="O16" i="14"/>
  <c r="G36" i="14"/>
  <c r="Z16" i="14"/>
  <c r="S36" i="14"/>
  <c r="U613" i="14"/>
  <c r="U608" i="14"/>
  <c r="U598" i="14"/>
  <c r="U593" i="14"/>
  <c r="R548" i="14"/>
  <c r="Q543" i="14"/>
  <c r="T498" i="14"/>
  <c r="Q449" i="14"/>
  <c r="T404" i="14"/>
  <c r="Q359" i="14"/>
  <c r="T310" i="14"/>
  <c r="Q265" i="14"/>
  <c r="T220" i="14"/>
  <c r="Q175" i="14"/>
  <c r="T126" i="14"/>
  <c r="Q81" i="14"/>
  <c r="T36" i="14"/>
  <c r="K573" i="14"/>
  <c r="N523" i="14"/>
  <c r="K478" i="14"/>
  <c r="N429" i="14"/>
  <c r="K384" i="14"/>
  <c r="N339" i="14"/>
  <c r="K290" i="14"/>
  <c r="N245" i="14"/>
  <c r="K200" i="14"/>
  <c r="N151" i="14"/>
  <c r="K106" i="14"/>
  <c r="N61" i="14"/>
  <c r="D568" i="14"/>
  <c r="N518" i="14"/>
  <c r="K473" i="14"/>
  <c r="N424" i="14"/>
  <c r="K379" i="14"/>
  <c r="N334" i="14"/>
  <c r="K285" i="14"/>
  <c r="N240" i="14"/>
  <c r="K195" i="14"/>
  <c r="N146" i="14"/>
  <c r="K101" i="14"/>
  <c r="N56" i="14"/>
  <c r="Y563" i="14"/>
  <c r="M518" i="14"/>
  <c r="J473" i="14"/>
  <c r="M424" i="14"/>
  <c r="J379" i="14"/>
  <c r="M334" i="14"/>
  <c r="J285" i="14"/>
  <c r="M240" i="14"/>
  <c r="J195" i="14"/>
  <c r="M146" i="14"/>
  <c r="J101" i="14"/>
  <c r="M56" i="14"/>
  <c r="H573" i="14"/>
  <c r="K523" i="14"/>
  <c r="N478" i="14"/>
  <c r="K429" i="14"/>
  <c r="N384" i="14"/>
  <c r="K339" i="14"/>
  <c r="N290" i="14"/>
  <c r="K245" i="14"/>
  <c r="N200" i="14"/>
  <c r="K151" i="14"/>
  <c r="N106" i="14"/>
  <c r="K61" i="14"/>
  <c r="U603" i="14"/>
  <c r="S538" i="14"/>
  <c r="P493" i="14"/>
  <c r="S444" i="14"/>
  <c r="P399" i="14"/>
  <c r="S354" i="14"/>
  <c r="P305" i="14"/>
  <c r="S260" i="14"/>
  <c r="P215" i="14"/>
  <c r="S170" i="14"/>
  <c r="P121" i="14"/>
  <c r="S76" i="14"/>
  <c r="P31" i="14"/>
  <c r="Z31" i="14"/>
  <c r="P11" i="14"/>
  <c r="W16" i="14"/>
  <c r="F538" i="14"/>
  <c r="F260" i="14"/>
  <c r="T563" i="14"/>
  <c r="Y280" i="14"/>
  <c r="N558" i="14"/>
  <c r="Y275" i="14"/>
  <c r="M558" i="14"/>
  <c r="X275" i="14"/>
  <c r="J563" i="14"/>
  <c r="V280" i="14"/>
  <c r="D583" i="14"/>
  <c r="E300" i="14"/>
  <c r="E26" i="14"/>
  <c r="N26" i="14"/>
  <c r="D608" i="14"/>
  <c r="I493" i="14"/>
  <c r="I215" i="14"/>
  <c r="V513" i="14"/>
  <c r="V235" i="14"/>
  <c r="V508" i="14"/>
  <c r="V230" i="14"/>
  <c r="AA508" i="14"/>
  <c r="AA230" i="14"/>
  <c r="Y513" i="14"/>
  <c r="Y235" i="14"/>
  <c r="H533" i="14"/>
  <c r="H255" i="14"/>
  <c r="D603" i="14"/>
  <c r="F444" i="14"/>
  <c r="F170" i="14"/>
  <c r="Y464" i="14"/>
  <c r="Y190" i="14"/>
  <c r="Y459" i="14"/>
  <c r="Y185" i="14"/>
  <c r="X459" i="14"/>
  <c r="X185" i="14"/>
  <c r="V464" i="14"/>
  <c r="V190" i="14"/>
  <c r="E488" i="14"/>
  <c r="E210" i="14"/>
  <c r="D593" i="14"/>
  <c r="I399" i="14"/>
  <c r="I121" i="14"/>
  <c r="V419" i="14"/>
  <c r="V141" i="14"/>
  <c r="V414" i="14"/>
  <c r="V136" i="14"/>
  <c r="AA414" i="14"/>
  <c r="AA136" i="14"/>
  <c r="Y419" i="14"/>
  <c r="Y141" i="14"/>
  <c r="H439" i="14"/>
  <c r="H165" i="14"/>
  <c r="D588" i="14"/>
  <c r="F354" i="14"/>
  <c r="F76" i="14"/>
  <c r="Y374" i="14"/>
  <c r="Y96" i="14"/>
  <c r="Y369" i="14"/>
  <c r="Y91" i="14"/>
  <c r="X369" i="14"/>
  <c r="X91" i="14"/>
  <c r="V374" i="14"/>
  <c r="V96" i="14"/>
  <c r="E394" i="14"/>
  <c r="E116" i="14"/>
  <c r="X11" i="14"/>
  <c r="N593" i="14"/>
  <c r="I305" i="14"/>
  <c r="I31" i="14"/>
  <c r="V329" i="14"/>
  <c r="V51" i="14"/>
  <c r="V324" i="14"/>
  <c r="V46" i="14"/>
  <c r="AA324" i="14"/>
  <c r="AA46" i="14"/>
  <c r="Y329" i="14"/>
  <c r="Y51" i="14"/>
  <c r="H349" i="14"/>
  <c r="H71" i="14"/>
  <c r="E61" i="5"/>
  <c r="F61" i="5"/>
  <c r="G61" i="5"/>
  <c r="G38" i="5"/>
  <c r="E38" i="5"/>
  <c r="F38" i="5"/>
  <c r="V111" i="12"/>
  <c r="H11" i="12"/>
  <c r="R21" i="12"/>
  <c r="E26" i="12"/>
  <c r="U36" i="12"/>
  <c r="H41" i="12"/>
  <c r="R51" i="12"/>
  <c r="E56" i="12"/>
  <c r="U66" i="12"/>
  <c r="H71" i="12"/>
  <c r="R81" i="12"/>
  <c r="E86" i="12"/>
  <c r="U96" i="12"/>
  <c r="N11" i="12"/>
  <c r="X21" i="12"/>
  <c r="K26" i="12"/>
  <c r="AA36" i="12"/>
  <c r="N41" i="12"/>
  <c r="X51" i="12"/>
  <c r="K56" i="12"/>
  <c r="AA66" i="12"/>
  <c r="N71" i="12"/>
  <c r="X81" i="12"/>
  <c r="K86" i="12"/>
  <c r="AA96" i="12"/>
  <c r="E106" i="12"/>
  <c r="AA11" i="12"/>
  <c r="N16" i="12"/>
  <c r="X26" i="12"/>
  <c r="K31" i="12"/>
  <c r="AA41" i="12"/>
  <c r="N46" i="12"/>
  <c r="X56" i="12"/>
  <c r="K61" i="12"/>
  <c r="AA71" i="12"/>
  <c r="N76" i="12"/>
  <c r="X86" i="12"/>
  <c r="K91" i="12"/>
  <c r="D111" i="12"/>
  <c r="T11" i="12"/>
  <c r="G16" i="12"/>
  <c r="Q26" i="12"/>
  <c r="D31" i="12"/>
  <c r="T41" i="12"/>
  <c r="G46" i="12"/>
  <c r="Q56" i="12"/>
  <c r="D61" i="12"/>
  <c r="T71" i="12"/>
  <c r="G76" i="12"/>
  <c r="Q86" i="12"/>
  <c r="D91" i="12"/>
  <c r="W106" i="12"/>
  <c r="Z11" i="12"/>
  <c r="M16" i="12"/>
  <c r="W26" i="12"/>
  <c r="J31" i="12"/>
  <c r="Z41" i="12"/>
  <c r="M46" i="12"/>
  <c r="W56" i="12"/>
  <c r="J61" i="12"/>
  <c r="Z71" i="12"/>
  <c r="M76" i="12"/>
  <c r="W86" i="12"/>
  <c r="J91" i="12"/>
  <c r="Z16" i="12"/>
  <c r="M21" i="12"/>
  <c r="W31" i="12"/>
  <c r="J36" i="12"/>
  <c r="Z46" i="12"/>
  <c r="M51" i="12"/>
  <c r="W61" i="12"/>
  <c r="J66" i="12"/>
  <c r="Z76" i="12"/>
  <c r="M81" i="12"/>
  <c r="W91" i="12"/>
  <c r="J96" i="12"/>
  <c r="X101" i="12"/>
  <c r="S16" i="12"/>
  <c r="F21" i="12"/>
  <c r="P31" i="12"/>
  <c r="I36" i="12"/>
  <c r="S46" i="12"/>
  <c r="F51" i="12"/>
  <c r="P61" i="12"/>
  <c r="I66" i="12"/>
  <c r="S76" i="12"/>
  <c r="F81" i="12"/>
  <c r="P91" i="12"/>
  <c r="I96" i="12"/>
  <c r="K101" i="12"/>
  <c r="I11" i="12"/>
  <c r="S21" i="12"/>
  <c r="F26" i="12"/>
  <c r="P36" i="12"/>
  <c r="I41" i="12"/>
  <c r="S51" i="12"/>
  <c r="F56" i="12"/>
  <c r="P66" i="12"/>
  <c r="I71" i="12"/>
  <c r="S81" i="12"/>
  <c r="F86" i="12"/>
  <c r="P96" i="12"/>
  <c r="Y16" i="12"/>
  <c r="L21" i="12"/>
  <c r="V31" i="12"/>
  <c r="O36" i="12"/>
  <c r="Y46" i="12"/>
  <c r="L51" i="12"/>
  <c r="V61" i="12"/>
  <c r="O66" i="12"/>
  <c r="Y76" i="12"/>
  <c r="L81" i="12"/>
  <c r="V91" i="12"/>
  <c r="O96" i="12"/>
  <c r="W101" i="12"/>
  <c r="R111" i="12"/>
  <c r="O11" i="12"/>
  <c r="Y21" i="12"/>
  <c r="L26" i="12"/>
  <c r="V36" i="12"/>
  <c r="O41" i="12"/>
  <c r="Y51" i="12"/>
  <c r="L56" i="12"/>
  <c r="V66" i="12"/>
  <c r="O71" i="12"/>
  <c r="Y81" i="12"/>
  <c r="L86" i="12"/>
  <c r="V96" i="12"/>
  <c r="G106" i="12"/>
  <c r="E31" i="12"/>
  <c r="U41" i="12"/>
  <c r="H76" i="12"/>
  <c r="R86" i="12"/>
  <c r="W615" i="12"/>
  <c r="L610" i="12"/>
  <c r="Z600" i="12"/>
  <c r="O595" i="12"/>
  <c r="W585" i="12"/>
  <c r="L580" i="12"/>
  <c r="Z570" i="12"/>
  <c r="O565" i="12"/>
  <c r="W555" i="12"/>
  <c r="L550" i="12"/>
  <c r="Z540" i="12"/>
  <c r="O535" i="12"/>
  <c r="W525" i="12"/>
  <c r="L520" i="12"/>
  <c r="Z510" i="12"/>
  <c r="O505" i="12"/>
  <c r="W495" i="12"/>
  <c r="L490" i="12"/>
  <c r="Z480" i="12"/>
  <c r="O475" i="12"/>
  <c r="W462" i="12"/>
  <c r="L457" i="12"/>
  <c r="Z447" i="12"/>
  <c r="O442" i="12"/>
  <c r="W432" i="12"/>
  <c r="L427" i="12"/>
  <c r="Z417" i="12"/>
  <c r="O412" i="12"/>
  <c r="W402" i="12"/>
  <c r="L397" i="12"/>
  <c r="Z387" i="12"/>
  <c r="O382" i="12"/>
  <c r="W372" i="12"/>
  <c r="L367" i="12"/>
  <c r="Z357" i="12"/>
  <c r="O352" i="12"/>
  <c r="W342" i="12"/>
  <c r="L337" i="12"/>
  <c r="Z327" i="12"/>
  <c r="O322" i="12"/>
  <c r="W309" i="12"/>
  <c r="L304" i="12"/>
  <c r="Z294" i="12"/>
  <c r="O289" i="12"/>
  <c r="W279" i="12"/>
  <c r="L274" i="12"/>
  <c r="Z264" i="12"/>
  <c r="O259" i="12"/>
  <c r="W249" i="12"/>
  <c r="L244" i="12"/>
  <c r="Z234" i="12"/>
  <c r="O229" i="12"/>
  <c r="W219" i="12"/>
  <c r="L214" i="12"/>
  <c r="Z204" i="12"/>
  <c r="O199" i="12"/>
  <c r="W189" i="12"/>
  <c r="L184" i="12"/>
  <c r="Z174" i="12"/>
  <c r="O169" i="12"/>
  <c r="W156" i="12"/>
  <c r="L151" i="12"/>
  <c r="Z141" i="12"/>
  <c r="O136" i="12"/>
  <c r="W126" i="12"/>
  <c r="L121" i="12"/>
  <c r="Z111" i="12"/>
  <c r="O106" i="12"/>
  <c r="V615" i="12"/>
  <c r="K610" i="12"/>
  <c r="Y600" i="12"/>
  <c r="N595" i="12"/>
  <c r="V585" i="12"/>
  <c r="K580" i="12"/>
  <c r="Y570" i="12"/>
  <c r="N565" i="12"/>
  <c r="V555" i="12"/>
  <c r="K550" i="12"/>
  <c r="Y540" i="12"/>
  <c r="N535" i="12"/>
  <c r="V525" i="12"/>
  <c r="K520" i="12"/>
  <c r="Y510" i="12"/>
  <c r="N505" i="12"/>
  <c r="V495" i="12"/>
  <c r="K490" i="12"/>
  <c r="Y480" i="12"/>
  <c r="N475" i="12"/>
  <c r="V462" i="12"/>
  <c r="K457" i="12"/>
  <c r="Y447" i="12"/>
  <c r="N442" i="12"/>
  <c r="V432" i="12"/>
  <c r="K427" i="12"/>
  <c r="Y417" i="12"/>
  <c r="N412" i="12"/>
  <c r="V402" i="12"/>
  <c r="K397" i="12"/>
  <c r="Y387" i="12"/>
  <c r="N382" i="12"/>
  <c r="V372" i="12"/>
  <c r="K367" i="12"/>
  <c r="Y357" i="12"/>
  <c r="N352" i="12"/>
  <c r="V342" i="12"/>
  <c r="K337" i="12"/>
  <c r="Y327" i="12"/>
  <c r="N322" i="12"/>
  <c r="V309" i="12"/>
  <c r="K304" i="12"/>
  <c r="Y294" i="12"/>
  <c r="N289" i="12"/>
  <c r="V279" i="12"/>
  <c r="K274" i="12"/>
  <c r="Y264" i="12"/>
  <c r="N259" i="12"/>
  <c r="V249" i="12"/>
  <c r="K244" i="12"/>
  <c r="Y234" i="12"/>
  <c r="N229" i="12"/>
  <c r="V219" i="12"/>
  <c r="K214" i="12"/>
  <c r="Y204" i="12"/>
  <c r="N199" i="12"/>
  <c r="V189" i="12"/>
  <c r="K184" i="12"/>
  <c r="Y174" i="12"/>
  <c r="N169" i="12"/>
  <c r="V156" i="12"/>
  <c r="K151" i="12"/>
  <c r="Y141" i="12"/>
  <c r="N136" i="12"/>
  <c r="V126" i="12"/>
  <c r="K121" i="12"/>
  <c r="Y111" i="12"/>
  <c r="N106" i="12"/>
  <c r="AA615" i="12"/>
  <c r="J610" i="12"/>
  <c r="X600" i="12"/>
  <c r="M595" i="12"/>
  <c r="AA585" i="12"/>
  <c r="J580" i="12"/>
  <c r="X570" i="12"/>
  <c r="M565" i="12"/>
  <c r="AA555" i="12"/>
  <c r="J550" i="12"/>
  <c r="X540" i="12"/>
  <c r="M535" i="12"/>
  <c r="AA525" i="12"/>
  <c r="J520" i="12"/>
  <c r="X510" i="12"/>
  <c r="M505" i="12"/>
  <c r="AA495" i="12"/>
  <c r="J490" i="12"/>
  <c r="X480" i="12"/>
  <c r="M475" i="12"/>
  <c r="AA462" i="12"/>
  <c r="J457" i="12"/>
  <c r="X447" i="12"/>
  <c r="M442" i="12"/>
  <c r="AA432" i="12"/>
  <c r="J427" i="12"/>
  <c r="X417" i="12"/>
  <c r="M412" i="12"/>
  <c r="AA402" i="12"/>
  <c r="J397" i="12"/>
  <c r="X387" i="12"/>
  <c r="M382" i="12"/>
  <c r="AA372" i="12"/>
  <c r="J367" i="12"/>
  <c r="X357" i="12"/>
  <c r="M352" i="12"/>
  <c r="AA342" i="12"/>
  <c r="J337" i="12"/>
  <c r="X327" i="12"/>
  <c r="M322" i="12"/>
  <c r="AA309" i="12"/>
  <c r="J304" i="12"/>
  <c r="X294" i="12"/>
  <c r="M289" i="12"/>
  <c r="AA279" i="12"/>
  <c r="J274" i="12"/>
  <c r="X264" i="12"/>
  <c r="M259" i="12"/>
  <c r="AA249" i="12"/>
  <c r="J244" i="12"/>
  <c r="X234" i="12"/>
  <c r="M229" i="12"/>
  <c r="AA219" i="12"/>
  <c r="J214" i="12"/>
  <c r="X204" i="12"/>
  <c r="M199" i="12"/>
  <c r="AA189" i="12"/>
  <c r="J184" i="12"/>
  <c r="X174" i="12"/>
  <c r="M169" i="12"/>
  <c r="AA156" i="12"/>
  <c r="J151" i="12"/>
  <c r="X141" i="12"/>
  <c r="M136" i="12"/>
  <c r="AA126" i="12"/>
  <c r="J121" i="12"/>
  <c r="Z615" i="12"/>
  <c r="O610" i="12"/>
  <c r="W600" i="12"/>
  <c r="L595" i="12"/>
  <c r="Z585" i="12"/>
  <c r="O580" i="12"/>
  <c r="W570" i="12"/>
  <c r="L565" i="12"/>
  <c r="Z555" i="12"/>
  <c r="O550" i="12"/>
  <c r="W540" i="12"/>
  <c r="L535" i="12"/>
  <c r="Z525" i="12"/>
  <c r="O520" i="12"/>
  <c r="W510" i="12"/>
  <c r="L505" i="12"/>
  <c r="Z495" i="12"/>
  <c r="O490" i="12"/>
  <c r="W480" i="12"/>
  <c r="L475" i="12"/>
  <c r="Z462" i="12"/>
  <c r="O457" i="12"/>
  <c r="W447" i="12"/>
  <c r="L442" i="12"/>
  <c r="Z432" i="12"/>
  <c r="O427" i="12"/>
  <c r="W417" i="12"/>
  <c r="L412" i="12"/>
  <c r="Z402" i="12"/>
  <c r="O397" i="12"/>
  <c r="W387" i="12"/>
  <c r="L382" i="12"/>
  <c r="Z372" i="12"/>
  <c r="O367" i="12"/>
  <c r="W357" i="12"/>
  <c r="L352" i="12"/>
  <c r="Z342" i="12"/>
  <c r="O337" i="12"/>
  <c r="W327" i="12"/>
  <c r="L322" i="12"/>
  <c r="Z309" i="12"/>
  <c r="O304" i="12"/>
  <c r="W294" i="12"/>
  <c r="L289" i="12"/>
  <c r="Z279" i="12"/>
  <c r="O274" i="12"/>
  <c r="W264" i="12"/>
  <c r="L259" i="12"/>
  <c r="Z249" i="12"/>
  <c r="O244" i="12"/>
  <c r="W234" i="12"/>
  <c r="L229" i="12"/>
  <c r="Z219" i="12"/>
  <c r="O214" i="12"/>
  <c r="W204" i="12"/>
  <c r="L199" i="12"/>
  <c r="Z189" i="12"/>
  <c r="O184" i="12"/>
  <c r="W174" i="12"/>
  <c r="L169" i="12"/>
  <c r="Z156" i="12"/>
  <c r="O151" i="12"/>
  <c r="W141" i="12"/>
  <c r="L136" i="12"/>
  <c r="Z126" i="12"/>
  <c r="O121" i="12"/>
  <c r="W111" i="12"/>
  <c r="L106" i="12"/>
  <c r="Y615" i="12"/>
  <c r="N610" i="12"/>
  <c r="V600" i="12"/>
  <c r="K595" i="12"/>
  <c r="Y585" i="12"/>
  <c r="N580" i="12"/>
  <c r="V570" i="12"/>
  <c r="K565" i="12"/>
  <c r="Y555" i="12"/>
  <c r="N550" i="12"/>
  <c r="V540" i="12"/>
  <c r="K535" i="12"/>
  <c r="Y525" i="12"/>
  <c r="N520" i="12"/>
  <c r="V510" i="12"/>
  <c r="K505" i="12"/>
  <c r="Y495" i="12"/>
  <c r="N490" i="12"/>
  <c r="V480" i="12"/>
  <c r="K475" i="12"/>
  <c r="Y462" i="12"/>
  <c r="N457" i="12"/>
  <c r="V447" i="12"/>
  <c r="K442" i="12"/>
  <c r="Y432" i="12"/>
  <c r="N427" i="12"/>
  <c r="V417" i="12"/>
  <c r="K412" i="12"/>
  <c r="Y402" i="12"/>
  <c r="N397" i="12"/>
  <c r="V387" i="12"/>
  <c r="K382" i="12"/>
  <c r="Y372" i="12"/>
  <c r="N367" i="12"/>
  <c r="V357" i="12"/>
  <c r="K352" i="12"/>
  <c r="Y342" i="12"/>
  <c r="N337" i="12"/>
  <c r="V327" i="12"/>
  <c r="K322" i="12"/>
  <c r="Y309" i="12"/>
  <c r="N304" i="12"/>
  <c r="V294" i="12"/>
  <c r="K289" i="12"/>
  <c r="Y279" i="12"/>
  <c r="N274" i="12"/>
  <c r="V264" i="12"/>
  <c r="K259" i="12"/>
  <c r="Y249" i="12"/>
  <c r="N244" i="12"/>
  <c r="V234" i="12"/>
  <c r="K229" i="12"/>
  <c r="Y219" i="12"/>
  <c r="N214" i="12"/>
  <c r="V204" i="12"/>
  <c r="K199" i="12"/>
  <c r="Y189" i="12"/>
  <c r="N184" i="12"/>
  <c r="V174" i="12"/>
  <c r="K169" i="12"/>
  <c r="Y156" i="12"/>
  <c r="N151" i="12"/>
  <c r="V141" i="12"/>
  <c r="K136" i="12"/>
  <c r="Y126" i="12"/>
  <c r="N121" i="12"/>
  <c r="X615" i="12"/>
  <c r="M610" i="12"/>
  <c r="AA600" i="12"/>
  <c r="J595" i="12"/>
  <c r="X585" i="12"/>
  <c r="M580" i="12"/>
  <c r="AA570" i="12"/>
  <c r="J565" i="12"/>
  <c r="X555" i="12"/>
  <c r="M550" i="12"/>
  <c r="AA540" i="12"/>
  <c r="J535" i="12"/>
  <c r="X525" i="12"/>
  <c r="M520" i="12"/>
  <c r="AA510" i="12"/>
  <c r="J505" i="12"/>
  <c r="X495" i="12"/>
  <c r="M490" i="12"/>
  <c r="AA480" i="12"/>
  <c r="J475" i="12"/>
  <c r="X462" i="12"/>
  <c r="M457" i="12"/>
  <c r="AA447" i="12"/>
  <c r="J442" i="12"/>
  <c r="X432" i="12"/>
  <c r="M427" i="12"/>
  <c r="AA417" i="12"/>
  <c r="J412" i="12"/>
  <c r="X402" i="12"/>
  <c r="M397" i="12"/>
  <c r="AA387" i="12"/>
  <c r="J382" i="12"/>
  <c r="X372" i="12"/>
  <c r="M367" i="12"/>
  <c r="AA357" i="12"/>
  <c r="J352" i="12"/>
  <c r="X342" i="12"/>
  <c r="M337" i="12"/>
  <c r="AA327" i="12"/>
  <c r="J322" i="12"/>
  <c r="X309" i="12"/>
  <c r="M304" i="12"/>
  <c r="AA294" i="12"/>
  <c r="J289" i="12"/>
  <c r="X279" i="12"/>
  <c r="M274" i="12"/>
  <c r="AA264" i="12"/>
  <c r="J259" i="12"/>
  <c r="X249" i="12"/>
  <c r="M244" i="12"/>
  <c r="AA234" i="12"/>
  <c r="J229" i="12"/>
  <c r="X219" i="12"/>
  <c r="M214" i="12"/>
  <c r="AA204" i="12"/>
  <c r="J199" i="12"/>
  <c r="X189" i="12"/>
  <c r="M184" i="12"/>
  <c r="AA174" i="12"/>
  <c r="J169" i="12"/>
  <c r="X156" i="12"/>
  <c r="M151" i="12"/>
  <c r="AA141" i="12"/>
  <c r="J136" i="12"/>
  <c r="X126" i="12"/>
  <c r="M121" i="12"/>
  <c r="AA111" i="12"/>
  <c r="J106" i="12"/>
  <c r="AA16" i="12"/>
  <c r="N21" i="12"/>
  <c r="X31" i="12"/>
  <c r="K36" i="12"/>
  <c r="AA46" i="12"/>
  <c r="N51" i="12"/>
  <c r="X61" i="12"/>
  <c r="K66" i="12"/>
  <c r="AA76" i="12"/>
  <c r="N81" i="12"/>
  <c r="X91" i="12"/>
  <c r="K96" i="12"/>
  <c r="Z101" i="12"/>
  <c r="E11" i="12"/>
  <c r="U21" i="12"/>
  <c r="H26" i="12"/>
  <c r="R36" i="12"/>
  <c r="E41" i="12"/>
  <c r="U51" i="12"/>
  <c r="H56" i="12"/>
  <c r="R66" i="12"/>
  <c r="E71" i="12"/>
  <c r="U81" i="12"/>
  <c r="H86" i="12"/>
  <c r="R96" i="12"/>
  <c r="R11" i="12"/>
  <c r="E16" i="12"/>
  <c r="U26" i="12"/>
  <c r="H31" i="12"/>
  <c r="R41" i="12"/>
  <c r="E46" i="12"/>
  <c r="U56" i="12"/>
  <c r="H61" i="12"/>
  <c r="R71" i="12"/>
  <c r="E76" i="12"/>
  <c r="U86" i="12"/>
  <c r="H91" i="12"/>
  <c r="Q106" i="12"/>
  <c r="G21" i="12"/>
  <c r="Q31" i="12"/>
  <c r="D66" i="12"/>
  <c r="T76" i="12"/>
  <c r="L101" i="12"/>
  <c r="Q615" i="12"/>
  <c r="F610" i="12"/>
  <c r="T600" i="12"/>
  <c r="I595" i="12"/>
  <c r="Q585" i="12"/>
  <c r="F580" i="12"/>
  <c r="T570" i="12"/>
  <c r="I565" i="12"/>
  <c r="Q555" i="12"/>
  <c r="F550" i="12"/>
  <c r="T540" i="12"/>
  <c r="I535" i="12"/>
  <c r="Q525" i="12"/>
  <c r="F520" i="12"/>
  <c r="T510" i="12"/>
  <c r="I505" i="12"/>
  <c r="Q495" i="12"/>
  <c r="F490" i="12"/>
  <c r="T480" i="12"/>
  <c r="I475" i="12"/>
  <c r="Q462" i="12"/>
  <c r="F457" i="12"/>
  <c r="T447" i="12"/>
  <c r="I442" i="12"/>
  <c r="Q432" i="12"/>
  <c r="F427" i="12"/>
  <c r="T417" i="12"/>
  <c r="I412" i="12"/>
  <c r="Q402" i="12"/>
  <c r="F397" i="12"/>
  <c r="T387" i="12"/>
  <c r="I382" i="12"/>
  <c r="Q372" i="12"/>
  <c r="F367" i="12"/>
  <c r="T357" i="12"/>
  <c r="I352" i="12"/>
  <c r="Q342" i="12"/>
  <c r="F337" i="12"/>
  <c r="T327" i="12"/>
  <c r="I322" i="12"/>
  <c r="Q309" i="12"/>
  <c r="F304" i="12"/>
  <c r="T294" i="12"/>
  <c r="I289" i="12"/>
  <c r="Q279" i="12"/>
  <c r="F274" i="12"/>
  <c r="T264" i="12"/>
  <c r="I259" i="12"/>
  <c r="Q249" i="12"/>
  <c r="F244" i="12"/>
  <c r="T234" i="12"/>
  <c r="I229" i="12"/>
  <c r="Q219" i="12"/>
  <c r="F214" i="12"/>
  <c r="T204" i="12"/>
  <c r="I199" i="12"/>
  <c r="Q189" i="12"/>
  <c r="F184" i="12"/>
  <c r="T174" i="12"/>
  <c r="I169" i="12"/>
  <c r="Q156" i="12"/>
  <c r="F151" i="12"/>
  <c r="T141" i="12"/>
  <c r="I136" i="12"/>
  <c r="Q126" i="12"/>
  <c r="F121" i="12"/>
  <c r="T111" i="12"/>
  <c r="I106" i="12"/>
  <c r="P615" i="12"/>
  <c r="E610" i="12"/>
  <c r="S600" i="12"/>
  <c r="H595" i="12"/>
  <c r="P585" i="12"/>
  <c r="E580" i="12"/>
  <c r="S570" i="12"/>
  <c r="H565" i="12"/>
  <c r="P555" i="12"/>
  <c r="E550" i="12"/>
  <c r="S540" i="12"/>
  <c r="H535" i="12"/>
  <c r="P525" i="12"/>
  <c r="E520" i="12"/>
  <c r="S510" i="12"/>
  <c r="H505" i="12"/>
  <c r="P495" i="12"/>
  <c r="E490" i="12"/>
  <c r="S480" i="12"/>
  <c r="H475" i="12"/>
  <c r="P462" i="12"/>
  <c r="E457" i="12"/>
  <c r="S447" i="12"/>
  <c r="H442" i="12"/>
  <c r="P432" i="12"/>
  <c r="E427" i="12"/>
  <c r="S417" i="12"/>
  <c r="H412" i="12"/>
  <c r="P402" i="12"/>
  <c r="E397" i="12"/>
  <c r="S387" i="12"/>
  <c r="H382" i="12"/>
  <c r="P372" i="12"/>
  <c r="E367" i="12"/>
  <c r="S357" i="12"/>
  <c r="H352" i="12"/>
  <c r="P342" i="12"/>
  <c r="E337" i="12"/>
  <c r="S327" i="12"/>
  <c r="H322" i="12"/>
  <c r="P309" i="12"/>
  <c r="E304" i="12"/>
  <c r="S294" i="12"/>
  <c r="H289" i="12"/>
  <c r="P279" i="12"/>
  <c r="E274" i="12"/>
  <c r="S264" i="12"/>
  <c r="H259" i="12"/>
  <c r="P249" i="12"/>
  <c r="E244" i="12"/>
  <c r="S234" i="12"/>
  <c r="H229" i="12"/>
  <c r="P219" i="12"/>
  <c r="E214" i="12"/>
  <c r="S204" i="12"/>
  <c r="H199" i="12"/>
  <c r="P189" i="12"/>
  <c r="E184" i="12"/>
  <c r="S174" i="12"/>
  <c r="H169" i="12"/>
  <c r="P156" i="12"/>
  <c r="E151" i="12"/>
  <c r="S141" i="12"/>
  <c r="H136" i="12"/>
  <c r="P126" i="12"/>
  <c r="E121" i="12"/>
  <c r="S111" i="12"/>
  <c r="H106" i="12"/>
  <c r="U615" i="12"/>
  <c r="D610" i="12"/>
  <c r="R600" i="12"/>
  <c r="G595" i="12"/>
  <c r="U585" i="12"/>
  <c r="D580" i="12"/>
  <c r="R570" i="12"/>
  <c r="G565" i="12"/>
  <c r="U555" i="12"/>
  <c r="D550" i="12"/>
  <c r="R540" i="12"/>
  <c r="G535" i="12"/>
  <c r="U525" i="12"/>
  <c r="D520" i="12"/>
  <c r="R510" i="12"/>
  <c r="G505" i="12"/>
  <c r="U495" i="12"/>
  <c r="D490" i="12"/>
  <c r="R480" i="12"/>
  <c r="G475" i="12"/>
  <c r="U462" i="12"/>
  <c r="D457" i="12"/>
  <c r="R447" i="12"/>
  <c r="G442" i="12"/>
  <c r="U432" i="12"/>
  <c r="D427" i="12"/>
  <c r="R417" i="12"/>
  <c r="G412" i="12"/>
  <c r="U402" i="12"/>
  <c r="D397" i="12"/>
  <c r="R387" i="12"/>
  <c r="G382" i="12"/>
  <c r="U372" i="12"/>
  <c r="D367" i="12"/>
  <c r="R357" i="12"/>
  <c r="G352" i="12"/>
  <c r="U342" i="12"/>
  <c r="D337" i="12"/>
  <c r="R327" i="12"/>
  <c r="G322" i="12"/>
  <c r="U309" i="12"/>
  <c r="D304" i="12"/>
  <c r="R294" i="12"/>
  <c r="G289" i="12"/>
  <c r="U279" i="12"/>
  <c r="D274" i="12"/>
  <c r="R264" i="12"/>
  <c r="G259" i="12"/>
  <c r="U249" i="12"/>
  <c r="D244" i="12"/>
  <c r="R234" i="12"/>
  <c r="G229" i="12"/>
  <c r="U219" i="12"/>
  <c r="D214" i="12"/>
  <c r="R204" i="12"/>
  <c r="G199" i="12"/>
  <c r="U189" i="12"/>
  <c r="D184" i="12"/>
  <c r="R174" i="12"/>
  <c r="G169" i="12"/>
  <c r="U156" i="12"/>
  <c r="D151" i="12"/>
  <c r="R141" i="12"/>
  <c r="G136" i="12"/>
  <c r="U126" i="12"/>
  <c r="D121" i="12"/>
  <c r="T615" i="12"/>
  <c r="I610" i="12"/>
  <c r="Q600" i="12"/>
  <c r="F595" i="12"/>
  <c r="T585" i="12"/>
  <c r="I580" i="12"/>
  <c r="Q570" i="12"/>
  <c r="F565" i="12"/>
  <c r="T555" i="12"/>
  <c r="I550" i="12"/>
  <c r="Q540" i="12"/>
  <c r="F535" i="12"/>
  <c r="T525" i="12"/>
  <c r="I520" i="12"/>
  <c r="Q510" i="12"/>
  <c r="F505" i="12"/>
  <c r="T495" i="12"/>
  <c r="I490" i="12"/>
  <c r="Q480" i="12"/>
  <c r="F475" i="12"/>
  <c r="T462" i="12"/>
  <c r="I457" i="12"/>
  <c r="Q447" i="12"/>
  <c r="F442" i="12"/>
  <c r="T432" i="12"/>
  <c r="I427" i="12"/>
  <c r="Q417" i="12"/>
  <c r="F412" i="12"/>
  <c r="T402" i="12"/>
  <c r="I397" i="12"/>
  <c r="Q387" i="12"/>
  <c r="F382" i="12"/>
  <c r="T372" i="12"/>
  <c r="I367" i="12"/>
  <c r="Q357" i="12"/>
  <c r="F352" i="12"/>
  <c r="T342" i="12"/>
  <c r="I337" i="12"/>
  <c r="Q327" i="12"/>
  <c r="F322" i="12"/>
  <c r="T309" i="12"/>
  <c r="I304" i="12"/>
  <c r="Q294" i="12"/>
  <c r="F289" i="12"/>
  <c r="T279" i="12"/>
  <c r="I274" i="12"/>
  <c r="Q264" i="12"/>
  <c r="F259" i="12"/>
  <c r="T249" i="12"/>
  <c r="I244" i="12"/>
  <c r="Q234" i="12"/>
  <c r="F229" i="12"/>
  <c r="T219" i="12"/>
  <c r="I214" i="12"/>
  <c r="Q204" i="12"/>
  <c r="F199" i="12"/>
  <c r="T189" i="12"/>
  <c r="I184" i="12"/>
  <c r="Q174" i="12"/>
  <c r="F169" i="12"/>
  <c r="T156" i="12"/>
  <c r="I151" i="12"/>
  <c r="Q141" i="12"/>
  <c r="F136" i="12"/>
  <c r="T126" i="12"/>
  <c r="I121" i="12"/>
  <c r="Q111" i="12"/>
  <c r="F106" i="12"/>
  <c r="S615" i="12"/>
  <c r="H610" i="12"/>
  <c r="P600" i="12"/>
  <c r="E595" i="12"/>
  <c r="S585" i="12"/>
  <c r="H580" i="12"/>
  <c r="P570" i="12"/>
  <c r="E565" i="12"/>
  <c r="S555" i="12"/>
  <c r="H550" i="12"/>
  <c r="P540" i="12"/>
  <c r="E535" i="12"/>
  <c r="S525" i="12"/>
  <c r="H520" i="12"/>
  <c r="P510" i="12"/>
  <c r="E505" i="12"/>
  <c r="S495" i="12"/>
  <c r="H490" i="12"/>
  <c r="P480" i="12"/>
  <c r="E475" i="12"/>
  <c r="S462" i="12"/>
  <c r="H457" i="12"/>
  <c r="P447" i="12"/>
  <c r="E442" i="12"/>
  <c r="S432" i="12"/>
  <c r="H427" i="12"/>
  <c r="P417" i="12"/>
  <c r="E412" i="12"/>
  <c r="S402" i="12"/>
  <c r="H397" i="12"/>
  <c r="P387" i="12"/>
  <c r="E382" i="12"/>
  <c r="S372" i="12"/>
  <c r="H367" i="12"/>
  <c r="P357" i="12"/>
  <c r="E352" i="12"/>
  <c r="S342" i="12"/>
  <c r="H337" i="12"/>
  <c r="P327" i="12"/>
  <c r="E322" i="12"/>
  <c r="S309" i="12"/>
  <c r="H304" i="12"/>
  <c r="P294" i="12"/>
  <c r="E289" i="12"/>
  <c r="S279" i="12"/>
  <c r="H274" i="12"/>
  <c r="P264" i="12"/>
  <c r="E259" i="12"/>
  <c r="S249" i="12"/>
  <c r="H244" i="12"/>
  <c r="P234" i="12"/>
  <c r="E229" i="12"/>
  <c r="S219" i="12"/>
  <c r="H214" i="12"/>
  <c r="P204" i="12"/>
  <c r="E199" i="12"/>
  <c r="S189" i="12"/>
  <c r="H184" i="12"/>
  <c r="P174" i="12"/>
  <c r="E169" i="12"/>
  <c r="S156" i="12"/>
  <c r="H151" i="12"/>
  <c r="P141" i="12"/>
  <c r="E136" i="12"/>
  <c r="S126" i="12"/>
  <c r="H121" i="12"/>
  <c r="R615" i="12"/>
  <c r="G610" i="12"/>
  <c r="U600" i="12"/>
  <c r="D595" i="12"/>
  <c r="R585" i="12"/>
  <c r="G580" i="12"/>
  <c r="U570" i="12"/>
  <c r="D565" i="12"/>
  <c r="R555" i="12"/>
  <c r="G550" i="12"/>
  <c r="U540" i="12"/>
  <c r="D535" i="12"/>
  <c r="R525" i="12"/>
  <c r="G520" i="12"/>
  <c r="U510" i="12"/>
  <c r="D505" i="12"/>
  <c r="R495" i="12"/>
  <c r="G490" i="12"/>
  <c r="U480" i="12"/>
  <c r="D475" i="12"/>
  <c r="R462" i="12"/>
  <c r="G457" i="12"/>
  <c r="U447" i="12"/>
  <c r="D442" i="12"/>
  <c r="R432" i="12"/>
  <c r="G427" i="12"/>
  <c r="U417" i="12"/>
  <c r="D412" i="12"/>
  <c r="R402" i="12"/>
  <c r="G397" i="12"/>
  <c r="U387" i="12"/>
  <c r="D382" i="12"/>
  <c r="R372" i="12"/>
  <c r="G367" i="12"/>
  <c r="U357" i="12"/>
  <c r="D352" i="12"/>
  <c r="R342" i="12"/>
  <c r="G337" i="12"/>
  <c r="U327" i="12"/>
  <c r="D322" i="12"/>
  <c r="R309" i="12"/>
  <c r="G304" i="12"/>
  <c r="U294" i="12"/>
  <c r="D289" i="12"/>
  <c r="R279" i="12"/>
  <c r="G274" i="12"/>
  <c r="U264" i="12"/>
  <c r="D259" i="12"/>
  <c r="R249" i="12"/>
  <c r="G244" i="12"/>
  <c r="U234" i="12"/>
  <c r="D229" i="12"/>
  <c r="R219" i="12"/>
  <c r="G214" i="12"/>
  <c r="U204" i="12"/>
  <c r="D199" i="12"/>
  <c r="R189" i="12"/>
  <c r="G184" i="12"/>
  <c r="U174" i="12"/>
  <c r="D169" i="12"/>
  <c r="R156" i="12"/>
  <c r="G151" i="12"/>
  <c r="U141" i="12"/>
  <c r="D136" i="12"/>
  <c r="R126" i="12"/>
  <c r="G121" i="12"/>
  <c r="U111" i="12"/>
  <c r="D106" i="12"/>
  <c r="T21" i="12"/>
  <c r="G26" i="12"/>
  <c r="Q36" i="12"/>
  <c r="D41" i="12"/>
  <c r="T51" i="12"/>
  <c r="G56" i="12"/>
  <c r="Q66" i="12"/>
  <c r="D71" i="12"/>
  <c r="T81" i="12"/>
  <c r="G86" i="12"/>
  <c r="Q96" i="12"/>
  <c r="K11" i="12"/>
  <c r="AA21" i="12"/>
  <c r="N26" i="12"/>
  <c r="X36" i="12"/>
  <c r="K41" i="12"/>
  <c r="AA51" i="12"/>
  <c r="N56" i="12"/>
  <c r="X66" i="12"/>
  <c r="K71" i="12"/>
  <c r="AA81" i="12"/>
  <c r="N86" i="12"/>
  <c r="X96" i="12"/>
  <c r="M106" i="12"/>
  <c r="U11" i="12"/>
  <c r="H46" i="12"/>
  <c r="R56" i="12"/>
  <c r="E91" i="12"/>
  <c r="Y106" i="12"/>
  <c r="K615" i="12"/>
  <c r="Y605" i="12"/>
  <c r="N600" i="12"/>
  <c r="V590" i="12"/>
  <c r="K585" i="12"/>
  <c r="Y575" i="12"/>
  <c r="N570" i="12"/>
  <c r="V560" i="12"/>
  <c r="K555" i="12"/>
  <c r="Y545" i="12"/>
  <c r="N540" i="12"/>
  <c r="V530" i="12"/>
  <c r="K525" i="12"/>
  <c r="Y515" i="12"/>
  <c r="N510" i="12"/>
  <c r="V500" i="12"/>
  <c r="K495" i="12"/>
  <c r="Y485" i="12"/>
  <c r="N480" i="12"/>
  <c r="V470" i="12"/>
  <c r="K462" i="12"/>
  <c r="Y452" i="12"/>
  <c r="N447" i="12"/>
  <c r="V437" i="12"/>
  <c r="K432" i="12"/>
  <c r="Y422" i="12"/>
  <c r="N417" i="12"/>
  <c r="V407" i="12"/>
  <c r="K402" i="12"/>
  <c r="Y392" i="12"/>
  <c r="N387" i="12"/>
  <c r="V377" i="12"/>
  <c r="K372" i="12"/>
  <c r="Y362" i="12"/>
  <c r="N357" i="12"/>
  <c r="V347" i="12"/>
  <c r="K342" i="12"/>
  <c r="Y332" i="12"/>
  <c r="N327" i="12"/>
  <c r="V317" i="12"/>
  <c r="K309" i="12"/>
  <c r="Y299" i="12"/>
  <c r="N294" i="12"/>
  <c r="V284" i="12"/>
  <c r="K279" i="12"/>
  <c r="Y269" i="12"/>
  <c r="N264" i="12"/>
  <c r="V254" i="12"/>
  <c r="K249" i="12"/>
  <c r="Y239" i="12"/>
  <c r="N234" i="12"/>
  <c r="V224" i="12"/>
  <c r="K219" i="12"/>
  <c r="Y209" i="12"/>
  <c r="N204" i="12"/>
  <c r="V194" i="12"/>
  <c r="K189" i="12"/>
  <c r="Y179" i="12"/>
  <c r="N174" i="12"/>
  <c r="V164" i="12"/>
  <c r="K156" i="12"/>
  <c r="Y146" i="12"/>
  <c r="N141" i="12"/>
  <c r="V131" i="12"/>
  <c r="K126" i="12"/>
  <c r="Y116" i="12"/>
  <c r="N111" i="12"/>
  <c r="V101" i="12"/>
  <c r="J615" i="12"/>
  <c r="X605" i="12"/>
  <c r="M600" i="12"/>
  <c r="AA590" i="12"/>
  <c r="J585" i="12"/>
  <c r="X575" i="12"/>
  <c r="M570" i="12"/>
  <c r="AA560" i="12"/>
  <c r="J555" i="12"/>
  <c r="X545" i="12"/>
  <c r="M540" i="12"/>
  <c r="AA530" i="12"/>
  <c r="J525" i="12"/>
  <c r="X515" i="12"/>
  <c r="M510" i="12"/>
  <c r="AA500" i="12"/>
  <c r="J495" i="12"/>
  <c r="X485" i="12"/>
  <c r="M480" i="12"/>
  <c r="AA470" i="12"/>
  <c r="J462" i="12"/>
  <c r="X452" i="12"/>
  <c r="M447" i="12"/>
  <c r="AA437" i="12"/>
  <c r="J432" i="12"/>
  <c r="X422" i="12"/>
  <c r="M417" i="12"/>
  <c r="AA407" i="12"/>
  <c r="J402" i="12"/>
  <c r="X392" i="12"/>
  <c r="M387" i="12"/>
  <c r="AA377" i="12"/>
  <c r="J372" i="12"/>
  <c r="X362" i="12"/>
  <c r="M357" i="12"/>
  <c r="AA347" i="12"/>
  <c r="J342" i="12"/>
  <c r="X332" i="12"/>
  <c r="M327" i="12"/>
  <c r="AA317" i="12"/>
  <c r="J309" i="12"/>
  <c r="X299" i="12"/>
  <c r="M294" i="12"/>
  <c r="AA284" i="12"/>
  <c r="J279" i="12"/>
  <c r="X269" i="12"/>
  <c r="M264" i="12"/>
  <c r="AA254" i="12"/>
  <c r="J249" i="12"/>
  <c r="X239" i="12"/>
  <c r="M234" i="12"/>
  <c r="AA224" i="12"/>
  <c r="J219" i="12"/>
  <c r="X209" i="12"/>
  <c r="M204" i="12"/>
  <c r="AA194" i="12"/>
  <c r="J189" i="12"/>
  <c r="X179" i="12"/>
  <c r="M174" i="12"/>
  <c r="AA164" i="12"/>
  <c r="J156" i="12"/>
  <c r="X146" i="12"/>
  <c r="M141" i="12"/>
  <c r="AA131" i="12"/>
  <c r="J126" i="12"/>
  <c r="X116" i="12"/>
  <c r="M111" i="12"/>
  <c r="AA101" i="12"/>
  <c r="O615" i="12"/>
  <c r="W605" i="12"/>
  <c r="L600" i="12"/>
  <c r="Z590" i="12"/>
  <c r="O585" i="12"/>
  <c r="W575" i="12"/>
  <c r="L570" i="12"/>
  <c r="Z560" i="12"/>
  <c r="O555" i="12"/>
  <c r="W545" i="12"/>
  <c r="L540" i="12"/>
  <c r="Z530" i="12"/>
  <c r="O525" i="12"/>
  <c r="W515" i="12"/>
  <c r="L510" i="12"/>
  <c r="Z500" i="12"/>
  <c r="O495" i="12"/>
  <c r="W485" i="12"/>
  <c r="L480" i="12"/>
  <c r="Z470" i="12"/>
  <c r="O462" i="12"/>
  <c r="W452" i="12"/>
  <c r="L447" i="12"/>
  <c r="Z437" i="12"/>
  <c r="O432" i="12"/>
  <c r="W422" i="12"/>
  <c r="L417" i="12"/>
  <c r="Z407" i="12"/>
  <c r="O402" i="12"/>
  <c r="W392" i="12"/>
  <c r="L387" i="12"/>
  <c r="Z377" i="12"/>
  <c r="O372" i="12"/>
  <c r="W362" i="12"/>
  <c r="L357" i="12"/>
  <c r="Z347" i="12"/>
  <c r="O342" i="12"/>
  <c r="W332" i="12"/>
  <c r="L327" i="12"/>
  <c r="Z317" i="12"/>
  <c r="O309" i="12"/>
  <c r="W299" i="12"/>
  <c r="L294" i="12"/>
  <c r="Z284" i="12"/>
  <c r="O279" i="12"/>
  <c r="W269" i="12"/>
  <c r="L264" i="12"/>
  <c r="Z254" i="12"/>
  <c r="O249" i="12"/>
  <c r="W239" i="12"/>
  <c r="L234" i="12"/>
  <c r="Z224" i="12"/>
  <c r="O219" i="12"/>
  <c r="W209" i="12"/>
  <c r="L204" i="12"/>
  <c r="Z194" i="12"/>
  <c r="O189" i="12"/>
  <c r="W179" i="12"/>
  <c r="L174" i="12"/>
  <c r="Z164" i="12"/>
  <c r="O156" i="12"/>
  <c r="W146" i="12"/>
  <c r="L141" i="12"/>
  <c r="Z131" i="12"/>
  <c r="O126" i="12"/>
  <c r="W116" i="12"/>
  <c r="N615" i="12"/>
  <c r="V605" i="12"/>
  <c r="K600" i="12"/>
  <c r="Y590" i="12"/>
  <c r="N585" i="12"/>
  <c r="V575" i="12"/>
  <c r="K570" i="12"/>
  <c r="Y560" i="12"/>
  <c r="N555" i="12"/>
  <c r="V545" i="12"/>
  <c r="K540" i="12"/>
  <c r="Y530" i="12"/>
  <c r="N525" i="12"/>
  <c r="V515" i="12"/>
  <c r="K510" i="12"/>
  <c r="Y500" i="12"/>
  <c r="N495" i="12"/>
  <c r="V485" i="12"/>
  <c r="K480" i="12"/>
  <c r="Y470" i="12"/>
  <c r="N462" i="12"/>
  <c r="V452" i="12"/>
  <c r="K447" i="12"/>
  <c r="Y437" i="12"/>
  <c r="N432" i="12"/>
  <c r="V422" i="12"/>
  <c r="K417" i="12"/>
  <c r="Y407" i="12"/>
  <c r="N402" i="12"/>
  <c r="V392" i="12"/>
  <c r="K387" i="12"/>
  <c r="Y377" i="12"/>
  <c r="N372" i="12"/>
  <c r="V362" i="12"/>
  <c r="K357" i="12"/>
  <c r="Y347" i="12"/>
  <c r="N342" i="12"/>
  <c r="V332" i="12"/>
  <c r="K327" i="12"/>
  <c r="Y317" i="12"/>
  <c r="N309" i="12"/>
  <c r="V299" i="12"/>
  <c r="K294" i="12"/>
  <c r="Y284" i="12"/>
  <c r="N279" i="12"/>
  <c r="V269" i="12"/>
  <c r="K264" i="12"/>
  <c r="Y254" i="12"/>
  <c r="N249" i="12"/>
  <c r="V239" i="12"/>
  <c r="K234" i="12"/>
  <c r="Y224" i="12"/>
  <c r="N219" i="12"/>
  <c r="V209" i="12"/>
  <c r="K204" i="12"/>
  <c r="Y194" i="12"/>
  <c r="N189" i="12"/>
  <c r="V179" i="12"/>
  <c r="K174" i="12"/>
  <c r="Y164" i="12"/>
  <c r="N156" i="12"/>
  <c r="V146" i="12"/>
  <c r="K141" i="12"/>
  <c r="Y131" i="12"/>
  <c r="N126" i="12"/>
  <c r="V116" i="12"/>
  <c r="K111" i="12"/>
  <c r="Y101" i="12"/>
  <c r="M615" i="12"/>
  <c r="AA605" i="12"/>
  <c r="J600" i="12"/>
  <c r="X590" i="12"/>
  <c r="M585" i="12"/>
  <c r="AA575" i="12"/>
  <c r="J570" i="12"/>
  <c r="X560" i="12"/>
  <c r="M555" i="12"/>
  <c r="AA545" i="12"/>
  <c r="J540" i="12"/>
  <c r="X530" i="12"/>
  <c r="M525" i="12"/>
  <c r="AA515" i="12"/>
  <c r="J510" i="12"/>
  <c r="X500" i="12"/>
  <c r="M495" i="12"/>
  <c r="AA485" i="12"/>
  <c r="J480" i="12"/>
  <c r="X470" i="12"/>
  <c r="M462" i="12"/>
  <c r="AA452" i="12"/>
  <c r="J447" i="12"/>
  <c r="X437" i="12"/>
  <c r="M432" i="12"/>
  <c r="AA422" i="12"/>
  <c r="J417" i="12"/>
  <c r="X407" i="12"/>
  <c r="M402" i="12"/>
  <c r="AA392" i="12"/>
  <c r="J387" i="12"/>
  <c r="X377" i="12"/>
  <c r="M372" i="12"/>
  <c r="AA362" i="12"/>
  <c r="J357" i="12"/>
  <c r="X347" i="12"/>
  <c r="M342" i="12"/>
  <c r="AA332" i="12"/>
  <c r="J327" i="12"/>
  <c r="X317" i="12"/>
  <c r="M309" i="12"/>
  <c r="AA299" i="12"/>
  <c r="J294" i="12"/>
  <c r="X284" i="12"/>
  <c r="M279" i="12"/>
  <c r="AA269" i="12"/>
  <c r="J264" i="12"/>
  <c r="X254" i="12"/>
  <c r="M249" i="12"/>
  <c r="AA239" i="12"/>
  <c r="J234" i="12"/>
  <c r="X224" i="12"/>
  <c r="M219" i="12"/>
  <c r="AA209" i="12"/>
  <c r="J204" i="12"/>
  <c r="X194" i="12"/>
  <c r="M189" i="12"/>
  <c r="AA179" i="12"/>
  <c r="J174" i="12"/>
  <c r="X164" i="12"/>
  <c r="M156" i="12"/>
  <c r="AA146" i="12"/>
  <c r="J141" i="12"/>
  <c r="X131" i="12"/>
  <c r="M126" i="12"/>
  <c r="AA116" i="12"/>
  <c r="L615" i="12"/>
  <c r="Z605" i="12"/>
  <c r="O600" i="12"/>
  <c r="W590" i="12"/>
  <c r="L585" i="12"/>
  <c r="Z575" i="12"/>
  <c r="O570" i="12"/>
  <c r="W560" i="12"/>
  <c r="L555" i="12"/>
  <c r="Z545" i="12"/>
  <c r="O540" i="12"/>
  <c r="W530" i="12"/>
  <c r="L525" i="12"/>
  <c r="Z515" i="12"/>
  <c r="O510" i="12"/>
  <c r="W500" i="12"/>
  <c r="L495" i="12"/>
  <c r="Z485" i="12"/>
  <c r="O480" i="12"/>
  <c r="W470" i="12"/>
  <c r="L462" i="12"/>
  <c r="Z452" i="12"/>
  <c r="O447" i="12"/>
  <c r="W437" i="12"/>
  <c r="L432" i="12"/>
  <c r="Z422" i="12"/>
  <c r="O417" i="12"/>
  <c r="W407" i="12"/>
  <c r="L402" i="12"/>
  <c r="Z392" i="12"/>
  <c r="O387" i="12"/>
  <c r="W377" i="12"/>
  <c r="L372" i="12"/>
  <c r="Z362" i="12"/>
  <c r="O357" i="12"/>
  <c r="W347" i="12"/>
  <c r="L342" i="12"/>
  <c r="Z332" i="12"/>
  <c r="O327" i="12"/>
  <c r="W317" i="12"/>
  <c r="L309" i="12"/>
  <c r="Z299" i="12"/>
  <c r="O294" i="12"/>
  <c r="W284" i="12"/>
  <c r="L279" i="12"/>
  <c r="Z269" i="12"/>
  <c r="O264" i="12"/>
  <c r="W254" i="12"/>
  <c r="L249" i="12"/>
  <c r="Z239" i="12"/>
  <c r="O234" i="12"/>
  <c r="W224" i="12"/>
  <c r="L219" i="12"/>
  <c r="Z209" i="12"/>
  <c r="O204" i="12"/>
  <c r="W194" i="12"/>
  <c r="L189" i="12"/>
  <c r="Z179" i="12"/>
  <c r="O174" i="12"/>
  <c r="W164" i="12"/>
  <c r="L156" i="12"/>
  <c r="Z146" i="12"/>
  <c r="O141" i="12"/>
  <c r="W131" i="12"/>
  <c r="L126" i="12"/>
  <c r="Z116" i="12"/>
  <c r="O111" i="12"/>
  <c r="J11" i="12"/>
  <c r="Z21" i="12"/>
  <c r="M26" i="12"/>
  <c r="W36" i="12"/>
  <c r="J41" i="12"/>
  <c r="Z51" i="12"/>
  <c r="M56" i="12"/>
  <c r="W66" i="12"/>
  <c r="J71" i="12"/>
  <c r="Z81" i="12"/>
  <c r="M86" i="12"/>
  <c r="W96" i="12"/>
  <c r="K106" i="12"/>
  <c r="Q11" i="12"/>
  <c r="D16" i="12"/>
  <c r="T26" i="12"/>
  <c r="G31" i="12"/>
  <c r="Q41" i="12"/>
  <c r="D46" i="12"/>
  <c r="T56" i="12"/>
  <c r="G61" i="12"/>
  <c r="Q71" i="12"/>
  <c r="D76" i="12"/>
  <c r="T86" i="12"/>
  <c r="G91" i="12"/>
  <c r="D36" i="12"/>
  <c r="T46" i="12"/>
  <c r="G81" i="12"/>
  <c r="Q91" i="12"/>
  <c r="E615" i="12"/>
  <c r="S605" i="12"/>
  <c r="H600" i="12"/>
  <c r="P590" i="12"/>
  <c r="E585" i="12"/>
  <c r="S575" i="12"/>
  <c r="H570" i="12"/>
  <c r="P560" i="12"/>
  <c r="E555" i="12"/>
  <c r="S545" i="12"/>
  <c r="H540" i="12"/>
  <c r="P530" i="12"/>
  <c r="E525" i="12"/>
  <c r="S515" i="12"/>
  <c r="H510" i="12"/>
  <c r="P500" i="12"/>
  <c r="E495" i="12"/>
  <c r="S485" i="12"/>
  <c r="H480" i="12"/>
  <c r="P470" i="12"/>
  <c r="E462" i="12"/>
  <c r="S452" i="12"/>
  <c r="H447" i="12"/>
  <c r="P437" i="12"/>
  <c r="E432" i="12"/>
  <c r="S422" i="12"/>
  <c r="H417" i="12"/>
  <c r="P407" i="12"/>
  <c r="E402" i="12"/>
  <c r="S392" i="12"/>
  <c r="H387" i="12"/>
  <c r="P377" i="12"/>
  <c r="E372" i="12"/>
  <c r="S362" i="12"/>
  <c r="H357" i="12"/>
  <c r="P347" i="12"/>
  <c r="E342" i="12"/>
  <c r="S332" i="12"/>
  <c r="H327" i="12"/>
  <c r="P317" i="12"/>
  <c r="E309" i="12"/>
  <c r="S299" i="12"/>
  <c r="H294" i="12"/>
  <c r="P284" i="12"/>
  <c r="E279" i="12"/>
  <c r="S269" i="12"/>
  <c r="H264" i="12"/>
  <c r="P254" i="12"/>
  <c r="E249" i="12"/>
  <c r="S239" i="12"/>
  <c r="H234" i="12"/>
  <c r="P224" i="12"/>
  <c r="E219" i="12"/>
  <c r="S209" i="12"/>
  <c r="H204" i="12"/>
  <c r="P194" i="12"/>
  <c r="E189" i="12"/>
  <c r="S179" i="12"/>
  <c r="H174" i="12"/>
  <c r="P164" i="12"/>
  <c r="E156" i="12"/>
  <c r="S146" i="12"/>
  <c r="H141" i="12"/>
  <c r="P131" i="12"/>
  <c r="E126" i="12"/>
  <c r="S116" i="12"/>
  <c r="H111" i="12"/>
  <c r="P101" i="12"/>
  <c r="D615" i="12"/>
  <c r="R605" i="12"/>
  <c r="G600" i="12"/>
  <c r="U590" i="12"/>
  <c r="D585" i="12"/>
  <c r="R575" i="12"/>
  <c r="G570" i="12"/>
  <c r="U560" i="12"/>
  <c r="D555" i="12"/>
  <c r="R545" i="12"/>
  <c r="G540" i="12"/>
  <c r="U530" i="12"/>
  <c r="D525" i="12"/>
  <c r="R515" i="12"/>
  <c r="G510" i="12"/>
  <c r="U500" i="12"/>
  <c r="D495" i="12"/>
  <c r="R485" i="12"/>
  <c r="G480" i="12"/>
  <c r="U470" i="12"/>
  <c r="D462" i="12"/>
  <c r="R452" i="12"/>
  <c r="G447" i="12"/>
  <c r="U437" i="12"/>
  <c r="D432" i="12"/>
  <c r="R422" i="12"/>
  <c r="G417" i="12"/>
  <c r="U407" i="12"/>
  <c r="D402" i="12"/>
  <c r="R392" i="12"/>
  <c r="G387" i="12"/>
  <c r="U377" i="12"/>
  <c r="D372" i="12"/>
  <c r="R362" i="12"/>
  <c r="G357" i="12"/>
  <c r="U347" i="12"/>
  <c r="D342" i="12"/>
  <c r="R332" i="12"/>
  <c r="G327" i="12"/>
  <c r="U317" i="12"/>
  <c r="D309" i="12"/>
  <c r="R299" i="12"/>
  <c r="G294" i="12"/>
  <c r="U284" i="12"/>
  <c r="D279" i="12"/>
  <c r="R269" i="12"/>
  <c r="G264" i="12"/>
  <c r="U254" i="12"/>
  <c r="D249" i="12"/>
  <c r="R239" i="12"/>
  <c r="G234" i="12"/>
  <c r="U224" i="12"/>
  <c r="D219" i="12"/>
  <c r="R209" i="12"/>
  <c r="G204" i="12"/>
  <c r="U194" i="12"/>
  <c r="D189" i="12"/>
  <c r="R179" i="12"/>
  <c r="G174" i="12"/>
  <c r="U164" i="12"/>
  <c r="D156" i="12"/>
  <c r="R146" i="12"/>
  <c r="G141" i="12"/>
  <c r="U131" i="12"/>
  <c r="D126" i="12"/>
  <c r="R116" i="12"/>
  <c r="G111" i="12"/>
  <c r="U101" i="12"/>
  <c r="I615" i="12"/>
  <c r="Q605" i="12"/>
  <c r="F600" i="12"/>
  <c r="T590" i="12"/>
  <c r="I585" i="12"/>
  <c r="Q575" i="12"/>
  <c r="F570" i="12"/>
  <c r="T560" i="12"/>
  <c r="I555" i="12"/>
  <c r="Q545" i="12"/>
  <c r="F540" i="12"/>
  <c r="T530" i="12"/>
  <c r="I525" i="12"/>
  <c r="Q515" i="12"/>
  <c r="F510" i="12"/>
  <c r="T500" i="12"/>
  <c r="I495" i="12"/>
  <c r="Q485" i="12"/>
  <c r="F480" i="12"/>
  <c r="T470" i="12"/>
  <c r="I462" i="12"/>
  <c r="Q452" i="12"/>
  <c r="F447" i="12"/>
  <c r="T437" i="12"/>
  <c r="I432" i="12"/>
  <c r="Q422" i="12"/>
  <c r="F417" i="12"/>
  <c r="T407" i="12"/>
  <c r="I402" i="12"/>
  <c r="Q392" i="12"/>
  <c r="F387" i="12"/>
  <c r="T377" i="12"/>
  <c r="I372" i="12"/>
  <c r="Q362" i="12"/>
  <c r="F357" i="12"/>
  <c r="T347" i="12"/>
  <c r="I342" i="12"/>
  <c r="Q332" i="12"/>
  <c r="F327" i="12"/>
  <c r="T317" i="12"/>
  <c r="I309" i="12"/>
  <c r="Q299" i="12"/>
  <c r="F294" i="12"/>
  <c r="T284" i="12"/>
  <c r="I279" i="12"/>
  <c r="Q269" i="12"/>
  <c r="F264" i="12"/>
  <c r="T254" i="12"/>
  <c r="I249" i="12"/>
  <c r="Q239" i="12"/>
  <c r="F234" i="12"/>
  <c r="T224" i="12"/>
  <c r="I219" i="12"/>
  <c r="Q209" i="12"/>
  <c r="F204" i="12"/>
  <c r="T194" i="12"/>
  <c r="I189" i="12"/>
  <c r="Q179" i="12"/>
  <c r="F174" i="12"/>
  <c r="T164" i="12"/>
  <c r="I156" i="12"/>
  <c r="Q146" i="12"/>
  <c r="F141" i="12"/>
  <c r="T131" i="12"/>
  <c r="I126" i="12"/>
  <c r="Q116" i="12"/>
  <c r="H615" i="12"/>
  <c r="P605" i="12"/>
  <c r="E600" i="12"/>
  <c r="S590" i="12"/>
  <c r="H585" i="12"/>
  <c r="P575" i="12"/>
  <c r="E570" i="12"/>
  <c r="S560" i="12"/>
  <c r="H555" i="12"/>
  <c r="P545" i="12"/>
  <c r="E540" i="12"/>
  <c r="S530" i="12"/>
  <c r="H525" i="12"/>
  <c r="P515" i="12"/>
  <c r="E510" i="12"/>
  <c r="S500" i="12"/>
  <c r="H495" i="12"/>
  <c r="P485" i="12"/>
  <c r="E480" i="12"/>
  <c r="S470" i="12"/>
  <c r="H462" i="12"/>
  <c r="P452" i="12"/>
  <c r="E447" i="12"/>
  <c r="S437" i="12"/>
  <c r="H432" i="12"/>
  <c r="P422" i="12"/>
  <c r="E417" i="12"/>
  <c r="S407" i="12"/>
  <c r="H402" i="12"/>
  <c r="P392" i="12"/>
  <c r="E387" i="12"/>
  <c r="S377" i="12"/>
  <c r="H372" i="12"/>
  <c r="P362" i="12"/>
  <c r="E357" i="12"/>
  <c r="S347" i="12"/>
  <c r="H342" i="12"/>
  <c r="P332" i="12"/>
  <c r="E327" i="12"/>
  <c r="S317" i="12"/>
  <c r="H309" i="12"/>
  <c r="P299" i="12"/>
  <c r="E294" i="12"/>
  <c r="S284" i="12"/>
  <c r="H279" i="12"/>
  <c r="P269" i="12"/>
  <c r="E264" i="12"/>
  <c r="S254" i="12"/>
  <c r="H249" i="12"/>
  <c r="P239" i="12"/>
  <c r="E234" i="12"/>
  <c r="S224" i="12"/>
  <c r="H219" i="12"/>
  <c r="P209" i="12"/>
  <c r="E204" i="12"/>
  <c r="S194" i="12"/>
  <c r="H189" i="12"/>
  <c r="P179" i="12"/>
  <c r="E174" i="12"/>
  <c r="S164" i="12"/>
  <c r="H156" i="12"/>
  <c r="P146" i="12"/>
  <c r="E141" i="12"/>
  <c r="S131" i="12"/>
  <c r="H126" i="12"/>
  <c r="P116" i="12"/>
  <c r="E111" i="12"/>
  <c r="S101" i="12"/>
  <c r="G615" i="12"/>
  <c r="U605" i="12"/>
  <c r="D600" i="12"/>
  <c r="R590" i="12"/>
  <c r="G585" i="12"/>
  <c r="U575" i="12"/>
  <c r="D570" i="12"/>
  <c r="R560" i="12"/>
  <c r="G555" i="12"/>
  <c r="U545" i="12"/>
  <c r="D540" i="12"/>
  <c r="R530" i="12"/>
  <c r="G525" i="12"/>
  <c r="U515" i="12"/>
  <c r="D510" i="12"/>
  <c r="R500" i="12"/>
  <c r="G495" i="12"/>
  <c r="U485" i="12"/>
  <c r="D480" i="12"/>
  <c r="R470" i="12"/>
  <c r="G462" i="12"/>
  <c r="U452" i="12"/>
  <c r="D447" i="12"/>
  <c r="R437" i="12"/>
  <c r="G432" i="12"/>
  <c r="U422" i="12"/>
  <c r="D417" i="12"/>
  <c r="R407" i="12"/>
  <c r="G402" i="12"/>
  <c r="U392" i="12"/>
  <c r="D387" i="12"/>
  <c r="R377" i="12"/>
  <c r="G372" i="12"/>
  <c r="U362" i="12"/>
  <c r="D357" i="12"/>
  <c r="R347" i="12"/>
  <c r="G342" i="12"/>
  <c r="U332" i="12"/>
  <c r="D327" i="12"/>
  <c r="R317" i="12"/>
  <c r="G309" i="12"/>
  <c r="U299" i="12"/>
  <c r="D294" i="12"/>
  <c r="R284" i="12"/>
  <c r="G279" i="12"/>
  <c r="U269" i="12"/>
  <c r="D264" i="12"/>
  <c r="R254" i="12"/>
  <c r="G249" i="12"/>
  <c r="U239" i="12"/>
  <c r="D234" i="12"/>
  <c r="R224" i="12"/>
  <c r="G219" i="12"/>
  <c r="U209" i="12"/>
  <c r="D204" i="12"/>
  <c r="R194" i="12"/>
  <c r="G189" i="12"/>
  <c r="U179" i="12"/>
  <c r="D174" i="12"/>
  <c r="R164" i="12"/>
  <c r="G156" i="12"/>
  <c r="U146" i="12"/>
  <c r="D141" i="12"/>
  <c r="R131" i="12"/>
  <c r="G126" i="12"/>
  <c r="U116" i="12"/>
  <c r="F615" i="12"/>
  <c r="T605" i="12"/>
  <c r="I600" i="12"/>
  <c r="Q590" i="12"/>
  <c r="F585" i="12"/>
  <c r="T575" i="12"/>
  <c r="I570" i="12"/>
  <c r="Q560" i="12"/>
  <c r="F555" i="12"/>
  <c r="T545" i="12"/>
  <c r="I540" i="12"/>
  <c r="Q530" i="12"/>
  <c r="F525" i="12"/>
  <c r="T515" i="12"/>
  <c r="I510" i="12"/>
  <c r="Q500" i="12"/>
  <c r="F495" i="12"/>
  <c r="T485" i="12"/>
  <c r="I480" i="12"/>
  <c r="Q470" i="12"/>
  <c r="F462" i="12"/>
  <c r="T452" i="12"/>
  <c r="I447" i="12"/>
  <c r="Q437" i="12"/>
  <c r="F432" i="12"/>
  <c r="T422" i="12"/>
  <c r="I417" i="12"/>
  <c r="Q407" i="12"/>
  <c r="F402" i="12"/>
  <c r="T392" i="12"/>
  <c r="I387" i="12"/>
  <c r="Q377" i="12"/>
  <c r="F372" i="12"/>
  <c r="T362" i="12"/>
  <c r="I357" i="12"/>
  <c r="Q347" i="12"/>
  <c r="F342" i="12"/>
  <c r="T332" i="12"/>
  <c r="I327" i="12"/>
  <c r="Q317" i="12"/>
  <c r="F309" i="12"/>
  <c r="T299" i="12"/>
  <c r="I294" i="12"/>
  <c r="Q284" i="12"/>
  <c r="F279" i="12"/>
  <c r="T269" i="12"/>
  <c r="I264" i="12"/>
  <c r="Q254" i="12"/>
  <c r="F249" i="12"/>
  <c r="T239" i="12"/>
  <c r="I234" i="12"/>
  <c r="Q224" i="12"/>
  <c r="F219" i="12"/>
  <c r="T209" i="12"/>
  <c r="I204" i="12"/>
  <c r="Q194" i="12"/>
  <c r="F189" i="12"/>
  <c r="T179" i="12"/>
  <c r="I174" i="12"/>
  <c r="Q164" i="12"/>
  <c r="F156" i="12"/>
  <c r="T146" i="12"/>
  <c r="I141" i="12"/>
  <c r="Q131" i="12"/>
  <c r="F126" i="12"/>
  <c r="T116" i="12"/>
  <c r="I111" i="12"/>
  <c r="P11" i="12"/>
  <c r="I16" i="12"/>
  <c r="S26" i="12"/>
  <c r="F31" i="12"/>
  <c r="P41" i="12"/>
  <c r="I46" i="12"/>
  <c r="S56" i="12"/>
  <c r="F61" i="12"/>
  <c r="P71" i="12"/>
  <c r="I76" i="12"/>
  <c r="S86" i="12"/>
  <c r="F91" i="12"/>
  <c r="W11" i="12"/>
  <c r="J16" i="12"/>
  <c r="Z26" i="12"/>
  <c r="M31" i="12"/>
  <c r="W41" i="12"/>
  <c r="J46" i="12"/>
  <c r="Z56" i="12"/>
  <c r="M61" i="12"/>
  <c r="W71" i="12"/>
  <c r="J76" i="12"/>
  <c r="Z86" i="12"/>
  <c r="M91" i="12"/>
  <c r="J111" i="12"/>
  <c r="W16" i="12"/>
  <c r="J21" i="12"/>
  <c r="Z31" i="12"/>
  <c r="M36" i="12"/>
  <c r="W46" i="12"/>
  <c r="J51" i="12"/>
  <c r="Z61" i="12"/>
  <c r="M66" i="12"/>
  <c r="W76" i="12"/>
  <c r="J81" i="12"/>
  <c r="Z91" i="12"/>
  <c r="M96" i="12"/>
  <c r="R101" i="12"/>
  <c r="H16" i="12"/>
  <c r="R26" i="12"/>
  <c r="E61" i="12"/>
  <c r="U71" i="12"/>
  <c r="X610" i="12"/>
  <c r="M605" i="12"/>
  <c r="AA595" i="12"/>
  <c r="J590" i="12"/>
  <c r="X580" i="12"/>
  <c r="M575" i="12"/>
  <c r="AA565" i="12"/>
  <c r="J560" i="12"/>
  <c r="X550" i="12"/>
  <c r="M545" i="12"/>
  <c r="AA535" i="12"/>
  <c r="J530" i="12"/>
  <c r="X520" i="12"/>
  <c r="M515" i="12"/>
  <c r="AA505" i="12"/>
  <c r="J500" i="12"/>
  <c r="X490" i="12"/>
  <c r="M485" i="12"/>
  <c r="AA475" i="12"/>
  <c r="J470" i="12"/>
  <c r="X457" i="12"/>
  <c r="M452" i="12"/>
  <c r="AA442" i="12"/>
  <c r="J437" i="12"/>
  <c r="X427" i="12"/>
  <c r="M422" i="12"/>
  <c r="AA412" i="12"/>
  <c r="J407" i="12"/>
  <c r="X397" i="12"/>
  <c r="M392" i="12"/>
  <c r="AA382" i="12"/>
  <c r="J377" i="12"/>
  <c r="X367" i="12"/>
  <c r="M362" i="12"/>
  <c r="AA352" i="12"/>
  <c r="J347" i="12"/>
  <c r="X337" i="12"/>
  <c r="M332" i="12"/>
  <c r="AA322" i="12"/>
  <c r="J317" i="12"/>
  <c r="X304" i="12"/>
  <c r="M299" i="12"/>
  <c r="AA289" i="12"/>
  <c r="J284" i="12"/>
  <c r="X274" i="12"/>
  <c r="M269" i="12"/>
  <c r="AA259" i="12"/>
  <c r="J254" i="12"/>
  <c r="X244" i="12"/>
  <c r="M239" i="12"/>
  <c r="AA229" i="12"/>
  <c r="J224" i="12"/>
  <c r="X214" i="12"/>
  <c r="M209" i="12"/>
  <c r="AA199" i="12"/>
  <c r="J194" i="12"/>
  <c r="X184" i="12"/>
  <c r="M179" i="12"/>
  <c r="AA169" i="12"/>
  <c r="J164" i="12"/>
  <c r="X151" i="12"/>
  <c r="M146" i="12"/>
  <c r="AA136" i="12"/>
  <c r="J131" i="12"/>
  <c r="X121" i="12"/>
  <c r="M116" i="12"/>
  <c r="AA106" i="12"/>
  <c r="J101" i="12"/>
  <c r="W610" i="12"/>
  <c r="L605" i="12"/>
  <c r="Z595" i="12"/>
  <c r="O590" i="12"/>
  <c r="W580" i="12"/>
  <c r="L575" i="12"/>
  <c r="Z565" i="12"/>
  <c r="O560" i="12"/>
  <c r="W550" i="12"/>
  <c r="L545" i="12"/>
  <c r="Z535" i="12"/>
  <c r="O530" i="12"/>
  <c r="W520" i="12"/>
  <c r="L515" i="12"/>
  <c r="Z505" i="12"/>
  <c r="O500" i="12"/>
  <c r="W490" i="12"/>
  <c r="L485" i="12"/>
  <c r="Z475" i="12"/>
  <c r="O470" i="12"/>
  <c r="W457" i="12"/>
  <c r="L452" i="12"/>
  <c r="Z442" i="12"/>
  <c r="O437" i="12"/>
  <c r="W427" i="12"/>
  <c r="L422" i="12"/>
  <c r="Z412" i="12"/>
  <c r="O407" i="12"/>
  <c r="W397" i="12"/>
  <c r="L392" i="12"/>
  <c r="Z382" i="12"/>
  <c r="O377" i="12"/>
  <c r="W367" i="12"/>
  <c r="L362" i="12"/>
  <c r="Z352" i="12"/>
  <c r="O347" i="12"/>
  <c r="W337" i="12"/>
  <c r="L332" i="12"/>
  <c r="Z322" i="12"/>
  <c r="O317" i="12"/>
  <c r="W304" i="12"/>
  <c r="L299" i="12"/>
  <c r="Z289" i="12"/>
  <c r="O284" i="12"/>
  <c r="W274" i="12"/>
  <c r="L269" i="12"/>
  <c r="Z259" i="12"/>
  <c r="O254" i="12"/>
  <c r="W244" i="12"/>
  <c r="L239" i="12"/>
  <c r="Z229" i="12"/>
  <c r="O224" i="12"/>
  <c r="W214" i="12"/>
  <c r="L209" i="12"/>
  <c r="Z199" i="12"/>
  <c r="O194" i="12"/>
  <c r="W184" i="12"/>
  <c r="L179" i="12"/>
  <c r="Z169" i="12"/>
  <c r="O164" i="12"/>
  <c r="W151" i="12"/>
  <c r="L146" i="12"/>
  <c r="Z136" i="12"/>
  <c r="O131" i="12"/>
  <c r="W121" i="12"/>
  <c r="L116" i="12"/>
  <c r="Z106" i="12"/>
  <c r="O101" i="12"/>
  <c r="V610" i="12"/>
  <c r="K605" i="12"/>
  <c r="Y595" i="12"/>
  <c r="N590" i="12"/>
  <c r="V580" i="12"/>
  <c r="K575" i="12"/>
  <c r="Y565" i="12"/>
  <c r="N560" i="12"/>
  <c r="V550" i="12"/>
  <c r="K545" i="12"/>
  <c r="Y535" i="12"/>
  <c r="N530" i="12"/>
  <c r="V520" i="12"/>
  <c r="K515" i="12"/>
  <c r="Y505" i="12"/>
  <c r="N500" i="12"/>
  <c r="V490" i="12"/>
  <c r="K485" i="12"/>
  <c r="Y475" i="12"/>
  <c r="N470" i="12"/>
  <c r="V457" i="12"/>
  <c r="K452" i="12"/>
  <c r="Y442" i="12"/>
  <c r="N437" i="12"/>
  <c r="V427" i="12"/>
  <c r="K422" i="12"/>
  <c r="Y412" i="12"/>
  <c r="N407" i="12"/>
  <c r="V397" i="12"/>
  <c r="K392" i="12"/>
  <c r="Y382" i="12"/>
  <c r="N377" i="12"/>
  <c r="V367" i="12"/>
  <c r="K362" i="12"/>
  <c r="Y352" i="12"/>
  <c r="N347" i="12"/>
  <c r="V337" i="12"/>
  <c r="K332" i="12"/>
  <c r="Y322" i="12"/>
  <c r="N317" i="12"/>
  <c r="V304" i="12"/>
  <c r="K299" i="12"/>
  <c r="Y289" i="12"/>
  <c r="N284" i="12"/>
  <c r="V274" i="12"/>
  <c r="K269" i="12"/>
  <c r="Y259" i="12"/>
  <c r="N254" i="12"/>
  <c r="V244" i="12"/>
  <c r="K239" i="12"/>
  <c r="Y229" i="12"/>
  <c r="N224" i="12"/>
  <c r="V214" i="12"/>
  <c r="K209" i="12"/>
  <c r="Y199" i="12"/>
  <c r="N194" i="12"/>
  <c r="V184" i="12"/>
  <c r="K179" i="12"/>
  <c r="Y169" i="12"/>
  <c r="N164" i="12"/>
  <c r="V151" i="12"/>
  <c r="K146" i="12"/>
  <c r="Y136" i="12"/>
  <c r="N131" i="12"/>
  <c r="V121" i="12"/>
  <c r="K116" i="12"/>
  <c r="AA610" i="12"/>
  <c r="J605" i="12"/>
  <c r="X595" i="12"/>
  <c r="M590" i="12"/>
  <c r="AA580" i="12"/>
  <c r="J575" i="12"/>
  <c r="X565" i="12"/>
  <c r="M560" i="12"/>
  <c r="AA550" i="12"/>
  <c r="J545" i="12"/>
  <c r="X535" i="12"/>
  <c r="M530" i="12"/>
  <c r="AA520" i="12"/>
  <c r="J515" i="12"/>
  <c r="X505" i="12"/>
  <c r="M500" i="12"/>
  <c r="AA490" i="12"/>
  <c r="J485" i="12"/>
  <c r="X475" i="12"/>
  <c r="M470" i="12"/>
  <c r="AA457" i="12"/>
  <c r="J452" i="12"/>
  <c r="X442" i="12"/>
  <c r="M437" i="12"/>
  <c r="AA427" i="12"/>
  <c r="J422" i="12"/>
  <c r="X412" i="12"/>
  <c r="M407" i="12"/>
  <c r="AA397" i="12"/>
  <c r="J392" i="12"/>
  <c r="X382" i="12"/>
  <c r="M377" i="12"/>
  <c r="AA367" i="12"/>
  <c r="J362" i="12"/>
  <c r="X352" i="12"/>
  <c r="M347" i="12"/>
  <c r="AA337" i="12"/>
  <c r="J332" i="12"/>
  <c r="X322" i="12"/>
  <c r="M317" i="12"/>
  <c r="AA304" i="12"/>
  <c r="J299" i="12"/>
  <c r="X289" i="12"/>
  <c r="M284" i="12"/>
  <c r="AA274" i="12"/>
  <c r="J269" i="12"/>
  <c r="X259" i="12"/>
  <c r="M254" i="12"/>
  <c r="AA244" i="12"/>
  <c r="J239" i="12"/>
  <c r="X229" i="12"/>
  <c r="M224" i="12"/>
  <c r="AA214" i="12"/>
  <c r="J209" i="12"/>
  <c r="X199" i="12"/>
  <c r="M194" i="12"/>
  <c r="AA184" i="12"/>
  <c r="J179" i="12"/>
  <c r="X169" i="12"/>
  <c r="M164" i="12"/>
  <c r="AA151" i="12"/>
  <c r="J146" i="12"/>
  <c r="X136" i="12"/>
  <c r="M131" i="12"/>
  <c r="AA121" i="12"/>
  <c r="J116" i="12"/>
  <c r="X106" i="12"/>
  <c r="M101" i="12"/>
  <c r="Z610" i="12"/>
  <c r="O605" i="12"/>
  <c r="W595" i="12"/>
  <c r="L590" i="12"/>
  <c r="Z580" i="12"/>
  <c r="O575" i="12"/>
  <c r="W565" i="12"/>
  <c r="L560" i="12"/>
  <c r="Z550" i="12"/>
  <c r="O545" i="12"/>
  <c r="W535" i="12"/>
  <c r="L530" i="12"/>
  <c r="Z520" i="12"/>
  <c r="O515" i="12"/>
  <c r="W505" i="12"/>
  <c r="L500" i="12"/>
  <c r="Z490" i="12"/>
  <c r="O485" i="12"/>
  <c r="W475" i="12"/>
  <c r="L470" i="12"/>
  <c r="Z457" i="12"/>
  <c r="O452" i="12"/>
  <c r="W442" i="12"/>
  <c r="L437" i="12"/>
  <c r="Z427" i="12"/>
  <c r="O422" i="12"/>
  <c r="W412" i="12"/>
  <c r="L407" i="12"/>
  <c r="Z397" i="12"/>
  <c r="O392" i="12"/>
  <c r="W382" i="12"/>
  <c r="L377" i="12"/>
  <c r="Z367" i="12"/>
  <c r="O362" i="12"/>
  <c r="W352" i="12"/>
  <c r="L347" i="12"/>
  <c r="Z337" i="12"/>
  <c r="O332" i="12"/>
  <c r="W322" i="12"/>
  <c r="L317" i="12"/>
  <c r="Z304" i="12"/>
  <c r="O299" i="12"/>
  <c r="W289" i="12"/>
  <c r="L284" i="12"/>
  <c r="Z274" i="12"/>
  <c r="O269" i="12"/>
  <c r="W259" i="12"/>
  <c r="L254" i="12"/>
  <c r="Z244" i="12"/>
  <c r="O239" i="12"/>
  <c r="W229" i="12"/>
  <c r="L224" i="12"/>
  <c r="Z214" i="12"/>
  <c r="O209" i="12"/>
  <c r="W199" i="12"/>
  <c r="L194" i="12"/>
  <c r="Z184" i="12"/>
  <c r="O179" i="12"/>
  <c r="W169" i="12"/>
  <c r="L164" i="12"/>
  <c r="Z151" i="12"/>
  <c r="O146" i="12"/>
  <c r="W136" i="12"/>
  <c r="L131" i="12"/>
  <c r="Z121" i="12"/>
  <c r="O116" i="12"/>
  <c r="Y610" i="12"/>
  <c r="N605" i="12"/>
  <c r="V595" i="12"/>
  <c r="K590" i="12"/>
  <c r="Y580" i="12"/>
  <c r="N575" i="12"/>
  <c r="V565" i="12"/>
  <c r="K560" i="12"/>
  <c r="Y550" i="12"/>
  <c r="N545" i="12"/>
  <c r="V535" i="12"/>
  <c r="K530" i="12"/>
  <c r="Y520" i="12"/>
  <c r="N515" i="12"/>
  <c r="V505" i="12"/>
  <c r="K500" i="12"/>
  <c r="Y490" i="12"/>
  <c r="N485" i="12"/>
  <c r="V475" i="12"/>
  <c r="K470" i="12"/>
  <c r="Y457" i="12"/>
  <c r="N452" i="12"/>
  <c r="V442" i="12"/>
  <c r="K437" i="12"/>
  <c r="Y427" i="12"/>
  <c r="N422" i="12"/>
  <c r="V412" i="12"/>
  <c r="K407" i="12"/>
  <c r="Y397" i="12"/>
  <c r="N392" i="12"/>
  <c r="V382" i="12"/>
  <c r="K377" i="12"/>
  <c r="Y367" i="12"/>
  <c r="N362" i="12"/>
  <c r="V352" i="12"/>
  <c r="K347" i="12"/>
  <c r="Y337" i="12"/>
  <c r="N332" i="12"/>
  <c r="V322" i="12"/>
  <c r="K317" i="12"/>
  <c r="Y304" i="12"/>
  <c r="N299" i="12"/>
  <c r="V289" i="12"/>
  <c r="K284" i="12"/>
  <c r="Y274" i="12"/>
  <c r="N269" i="12"/>
  <c r="V259" i="12"/>
  <c r="K254" i="12"/>
  <c r="Y244" i="12"/>
  <c r="N239" i="12"/>
  <c r="V229" i="12"/>
  <c r="K224" i="12"/>
  <c r="Y214" i="12"/>
  <c r="N209" i="12"/>
  <c r="V199" i="12"/>
  <c r="K194" i="12"/>
  <c r="Y184" i="12"/>
  <c r="N179" i="12"/>
  <c r="V169" i="12"/>
  <c r="K164" i="12"/>
  <c r="Y151" i="12"/>
  <c r="N146" i="12"/>
  <c r="V136" i="12"/>
  <c r="K131" i="12"/>
  <c r="Y121" i="12"/>
  <c r="N116" i="12"/>
  <c r="V106" i="12"/>
  <c r="V11" i="12"/>
  <c r="O16" i="12"/>
  <c r="Y26" i="12"/>
  <c r="L31" i="12"/>
  <c r="V41" i="12"/>
  <c r="O46" i="12"/>
  <c r="Y56" i="12"/>
  <c r="L61" i="12"/>
  <c r="V71" i="12"/>
  <c r="O76" i="12"/>
  <c r="Y86" i="12"/>
  <c r="L91" i="12"/>
  <c r="F111" i="12"/>
  <c r="P16" i="12"/>
  <c r="I21" i="12"/>
  <c r="S31" i="12"/>
  <c r="F36" i="12"/>
  <c r="P46" i="12"/>
  <c r="I51" i="12"/>
  <c r="S61" i="12"/>
  <c r="F66" i="12"/>
  <c r="P76" i="12"/>
  <c r="I81" i="12"/>
  <c r="S91" i="12"/>
  <c r="F96" i="12"/>
  <c r="E101" i="12"/>
  <c r="F11" i="12"/>
  <c r="P21" i="12"/>
  <c r="I26" i="12"/>
  <c r="S36" i="12"/>
  <c r="F41" i="12"/>
  <c r="P51" i="12"/>
  <c r="I56" i="12"/>
  <c r="S66" i="12"/>
  <c r="F71" i="12"/>
  <c r="P81" i="12"/>
  <c r="I86" i="12"/>
  <c r="S96" i="12"/>
  <c r="D96" i="12"/>
  <c r="D590" i="12"/>
  <c r="G545" i="12"/>
  <c r="D500" i="12"/>
  <c r="G452" i="12"/>
  <c r="D407" i="12"/>
  <c r="G362" i="12"/>
  <c r="D317" i="12"/>
  <c r="G269" i="12"/>
  <c r="D224" i="12"/>
  <c r="G179" i="12"/>
  <c r="D131" i="12"/>
  <c r="F605" i="12"/>
  <c r="I560" i="12"/>
  <c r="F515" i="12"/>
  <c r="I470" i="12"/>
  <c r="F422" i="12"/>
  <c r="I377" i="12"/>
  <c r="F332" i="12"/>
  <c r="I284" i="12"/>
  <c r="F239" i="12"/>
  <c r="I194" i="12"/>
  <c r="F146" i="12"/>
  <c r="I101" i="12"/>
  <c r="E575" i="12"/>
  <c r="H530" i="12"/>
  <c r="E485" i="12"/>
  <c r="H437" i="12"/>
  <c r="E392" i="12"/>
  <c r="H347" i="12"/>
  <c r="E299" i="12"/>
  <c r="H254" i="12"/>
  <c r="E209" i="12"/>
  <c r="H164" i="12"/>
  <c r="E116" i="12"/>
  <c r="D575" i="12"/>
  <c r="G530" i="12"/>
  <c r="D485" i="12"/>
  <c r="G437" i="12"/>
  <c r="D392" i="12"/>
  <c r="G347" i="12"/>
  <c r="D299" i="12"/>
  <c r="G254" i="12"/>
  <c r="D209" i="12"/>
  <c r="G164" i="12"/>
  <c r="D116" i="12"/>
  <c r="F590" i="12"/>
  <c r="I545" i="12"/>
  <c r="F500" i="12"/>
  <c r="I452" i="12"/>
  <c r="F407" i="12"/>
  <c r="I362" i="12"/>
  <c r="F317" i="12"/>
  <c r="I269" i="12"/>
  <c r="F224" i="12"/>
  <c r="I179" i="12"/>
  <c r="F131" i="12"/>
  <c r="E590" i="12"/>
  <c r="H545" i="12"/>
  <c r="E500" i="12"/>
  <c r="H452" i="12"/>
  <c r="E407" i="12"/>
  <c r="H362" i="12"/>
  <c r="E317" i="12"/>
  <c r="H269" i="12"/>
  <c r="E224" i="12"/>
  <c r="H179" i="12"/>
  <c r="E131" i="12"/>
  <c r="H21" i="12"/>
  <c r="E66" i="12"/>
  <c r="Y31" i="12"/>
  <c r="V76" i="12"/>
  <c r="Q101" i="12"/>
  <c r="V21" i="12"/>
  <c r="Y36" i="12"/>
  <c r="V51" i="12"/>
  <c r="Y66" i="12"/>
  <c r="V81" i="12"/>
  <c r="Y96" i="12"/>
  <c r="Y11" i="12"/>
  <c r="L16" i="12"/>
  <c r="V26" i="12"/>
  <c r="O31" i="12"/>
  <c r="Y41" i="12"/>
  <c r="L46" i="12"/>
  <c r="V56" i="12"/>
  <c r="O61" i="12"/>
  <c r="Y71" i="12"/>
  <c r="L76" i="12"/>
  <c r="V86" i="12"/>
  <c r="O91" i="12"/>
  <c r="R580" i="12"/>
  <c r="U535" i="12"/>
  <c r="R490" i="12"/>
  <c r="U442" i="12"/>
  <c r="R397" i="12"/>
  <c r="U352" i="12"/>
  <c r="R304" i="12"/>
  <c r="U259" i="12"/>
  <c r="R214" i="12"/>
  <c r="U169" i="12"/>
  <c r="R121" i="12"/>
  <c r="T595" i="12"/>
  <c r="Q550" i="12"/>
  <c r="T505" i="12"/>
  <c r="Q457" i="12"/>
  <c r="T412" i="12"/>
  <c r="Q367" i="12"/>
  <c r="T322" i="12"/>
  <c r="Q274" i="12"/>
  <c r="T229" i="12"/>
  <c r="Q184" i="12"/>
  <c r="T136" i="12"/>
  <c r="P610" i="12"/>
  <c r="S565" i="12"/>
  <c r="P520" i="12"/>
  <c r="S475" i="12"/>
  <c r="P427" i="12"/>
  <c r="S382" i="12"/>
  <c r="P337" i="12"/>
  <c r="S289" i="12"/>
  <c r="P244" i="12"/>
  <c r="S199" i="12"/>
  <c r="P151" i="12"/>
  <c r="U610" i="12"/>
  <c r="R565" i="12"/>
  <c r="U520" i="12"/>
  <c r="R475" i="12"/>
  <c r="U427" i="12"/>
  <c r="R382" i="12"/>
  <c r="U337" i="12"/>
  <c r="R289" i="12"/>
  <c r="U244" i="12"/>
  <c r="R199" i="12"/>
  <c r="U151" i="12"/>
  <c r="R106" i="12"/>
  <c r="T580" i="12"/>
  <c r="Q535" i="12"/>
  <c r="T490" i="12"/>
  <c r="Q442" i="12"/>
  <c r="T397" i="12"/>
  <c r="Q352" i="12"/>
  <c r="T304" i="12"/>
  <c r="Q259" i="12"/>
  <c r="T214" i="12"/>
  <c r="Q169" i="12"/>
  <c r="T121" i="12"/>
  <c r="S580" i="12"/>
  <c r="P535" i="12"/>
  <c r="S490" i="12"/>
  <c r="P442" i="12"/>
  <c r="S397" i="12"/>
  <c r="P352" i="12"/>
  <c r="S304" i="12"/>
  <c r="P259" i="12"/>
  <c r="S214" i="12"/>
  <c r="P169" i="12"/>
  <c r="S121" i="12"/>
  <c r="U46" i="12"/>
  <c r="R91" i="12"/>
  <c r="L36" i="12"/>
  <c r="O81" i="12"/>
  <c r="K16" i="12"/>
  <c r="N31" i="12"/>
  <c r="K46" i="12"/>
  <c r="N61" i="12"/>
  <c r="K76" i="12"/>
  <c r="N91" i="12"/>
  <c r="R16" i="12"/>
  <c r="E21" i="12"/>
  <c r="U31" i="12"/>
  <c r="H36" i="12"/>
  <c r="R46" i="12"/>
  <c r="E51" i="12"/>
  <c r="U61" i="12"/>
  <c r="H66" i="12"/>
  <c r="R76" i="12"/>
  <c r="E81" i="12"/>
  <c r="U91" i="12"/>
  <c r="H96" i="12"/>
  <c r="H101" i="12"/>
  <c r="G51" i="12"/>
  <c r="G575" i="12"/>
  <c r="D530" i="12"/>
  <c r="G485" i="12"/>
  <c r="D437" i="12"/>
  <c r="G392" i="12"/>
  <c r="D347" i="12"/>
  <c r="G299" i="12"/>
  <c r="D254" i="12"/>
  <c r="G209" i="12"/>
  <c r="D164" i="12"/>
  <c r="G116" i="12"/>
  <c r="I590" i="12"/>
  <c r="F545" i="12"/>
  <c r="I500" i="12"/>
  <c r="F452" i="12"/>
  <c r="I407" i="12"/>
  <c r="F362" i="12"/>
  <c r="I317" i="12"/>
  <c r="F269" i="12"/>
  <c r="I224" i="12"/>
  <c r="F179" i="12"/>
  <c r="I131" i="12"/>
  <c r="E605" i="12"/>
  <c r="H560" i="12"/>
  <c r="E515" i="12"/>
  <c r="H470" i="12"/>
  <c r="E422" i="12"/>
  <c r="H377" i="12"/>
  <c r="E332" i="12"/>
  <c r="H284" i="12"/>
  <c r="E239" i="12"/>
  <c r="H194" i="12"/>
  <c r="E146" i="12"/>
  <c r="D605" i="12"/>
  <c r="G560" i="12"/>
  <c r="D515" i="12"/>
  <c r="G470" i="12"/>
  <c r="D422" i="12"/>
  <c r="G377" i="12"/>
  <c r="D332" i="12"/>
  <c r="G284" i="12"/>
  <c r="D239" i="12"/>
  <c r="G194" i="12"/>
  <c r="D146" i="12"/>
  <c r="G101" i="12"/>
  <c r="I575" i="12"/>
  <c r="F530" i="12"/>
  <c r="I485" i="12"/>
  <c r="F437" i="12"/>
  <c r="I392" i="12"/>
  <c r="F347" i="12"/>
  <c r="I299" i="12"/>
  <c r="F254" i="12"/>
  <c r="I209" i="12"/>
  <c r="F164" i="12"/>
  <c r="I116" i="12"/>
  <c r="H575" i="12"/>
  <c r="E530" i="12"/>
  <c r="H485" i="12"/>
  <c r="E437" i="12"/>
  <c r="H392" i="12"/>
  <c r="E347" i="12"/>
  <c r="H299" i="12"/>
  <c r="E254" i="12"/>
  <c r="H209" i="12"/>
  <c r="E164" i="12"/>
  <c r="H116" i="12"/>
  <c r="H51" i="12"/>
  <c r="E96" i="12"/>
  <c r="V16" i="12"/>
  <c r="Y61" i="12"/>
  <c r="Q16" i="12"/>
  <c r="T31" i="12"/>
  <c r="Q46" i="12"/>
  <c r="T61" i="12"/>
  <c r="Q76" i="12"/>
  <c r="T91" i="12"/>
  <c r="F101" i="12"/>
  <c r="X16" i="12"/>
  <c r="K21" i="12"/>
  <c r="AA31" i="12"/>
  <c r="N36" i="12"/>
  <c r="X46" i="12"/>
  <c r="K51" i="12"/>
  <c r="AA61" i="12"/>
  <c r="N66" i="12"/>
  <c r="X76" i="12"/>
  <c r="K81" i="12"/>
  <c r="AA91" i="12"/>
  <c r="N96" i="12"/>
  <c r="T101" i="12"/>
  <c r="P111" i="12"/>
  <c r="Q61" i="12"/>
  <c r="R610" i="12"/>
  <c r="U565" i="12"/>
  <c r="R520" i="12"/>
  <c r="U475" i="12"/>
  <c r="R427" i="12"/>
  <c r="U382" i="12"/>
  <c r="R337" i="12"/>
  <c r="U289" i="12"/>
  <c r="R244" i="12"/>
  <c r="U199" i="12"/>
  <c r="R151" i="12"/>
  <c r="U106" i="12"/>
  <c r="Q580" i="12"/>
  <c r="T535" i="12"/>
  <c r="Q490" i="12"/>
  <c r="T442" i="12"/>
  <c r="Q397" i="12"/>
  <c r="T352" i="12"/>
  <c r="Q304" i="12"/>
  <c r="T259" i="12"/>
  <c r="Q214" i="12"/>
  <c r="T169" i="12"/>
  <c r="Q121" i="12"/>
  <c r="S595" i="12"/>
  <c r="P550" i="12"/>
  <c r="S505" i="12"/>
  <c r="P457" i="12"/>
  <c r="S412" i="12"/>
  <c r="P367" i="12"/>
  <c r="S322" i="12"/>
  <c r="P274" i="12"/>
  <c r="S229" i="12"/>
  <c r="P184" i="12"/>
  <c r="S136" i="12"/>
  <c r="R595" i="12"/>
  <c r="U550" i="12"/>
  <c r="R505" i="12"/>
  <c r="U457" i="12"/>
  <c r="R412" i="12"/>
  <c r="U367" i="12"/>
  <c r="R322" i="12"/>
  <c r="U274" i="12"/>
  <c r="R229" i="12"/>
  <c r="U184" i="12"/>
  <c r="R136" i="12"/>
  <c r="T610" i="12"/>
  <c r="Q565" i="12"/>
  <c r="T520" i="12"/>
  <c r="Q475" i="12"/>
  <c r="T427" i="12"/>
  <c r="Q382" i="12"/>
  <c r="T337" i="12"/>
  <c r="Q289" i="12"/>
  <c r="T244" i="12"/>
  <c r="Q199" i="12"/>
  <c r="T151" i="12"/>
  <c r="S610" i="12"/>
  <c r="P565" i="12"/>
  <c r="S520" i="12"/>
  <c r="P475" i="12"/>
  <c r="S427" i="12"/>
  <c r="P382" i="12"/>
  <c r="S337" i="12"/>
  <c r="P289" i="12"/>
  <c r="S244" i="12"/>
  <c r="P199" i="12"/>
  <c r="S151" i="12"/>
  <c r="P106" i="12"/>
  <c r="R31" i="12"/>
  <c r="U76" i="12"/>
  <c r="N101" i="12"/>
  <c r="O21" i="12"/>
  <c r="L66" i="12"/>
  <c r="L11" i="12"/>
  <c r="O26" i="12"/>
  <c r="L41" i="12"/>
  <c r="O56" i="12"/>
  <c r="L71" i="12"/>
  <c r="O86" i="12"/>
  <c r="G11" i="12"/>
  <c r="Q21" i="12"/>
  <c r="D26" i="12"/>
  <c r="T36" i="12"/>
  <c r="G41" i="12"/>
  <c r="Q51" i="12"/>
  <c r="D56" i="12"/>
  <c r="T66" i="12"/>
  <c r="G71" i="12"/>
  <c r="Q81" i="12"/>
  <c r="D86" i="12"/>
  <c r="T96" i="12"/>
  <c r="G605" i="12"/>
  <c r="D560" i="12"/>
  <c r="G515" i="12"/>
  <c r="D470" i="12"/>
  <c r="G422" i="12"/>
  <c r="D377" i="12"/>
  <c r="G332" i="12"/>
  <c r="D284" i="12"/>
  <c r="G239" i="12"/>
  <c r="D194" i="12"/>
  <c r="G146" i="12"/>
  <c r="D101" i="12"/>
  <c r="F575" i="12"/>
  <c r="I530" i="12"/>
  <c r="F485" i="12"/>
  <c r="I437" i="12"/>
  <c r="F392" i="12"/>
  <c r="I347" i="12"/>
  <c r="F299" i="12"/>
  <c r="I254" i="12"/>
  <c r="F209" i="12"/>
  <c r="I164" i="12"/>
  <c r="F116" i="12"/>
  <c r="H590" i="12"/>
  <c r="E545" i="12"/>
  <c r="H500" i="12"/>
  <c r="E452" i="12"/>
  <c r="H407" i="12"/>
  <c r="E362" i="12"/>
  <c r="H317" i="12"/>
  <c r="E269" i="12"/>
  <c r="H224" i="12"/>
  <c r="E179" i="12"/>
  <c r="H131" i="12"/>
  <c r="G590" i="12"/>
  <c r="D545" i="12"/>
  <c r="G500" i="12"/>
  <c r="D452" i="12"/>
  <c r="G407" i="12"/>
  <c r="D362" i="12"/>
  <c r="G317" i="12"/>
  <c r="D269" i="12"/>
  <c r="G224" i="12"/>
  <c r="D179" i="12"/>
  <c r="G131" i="12"/>
  <c r="I605" i="12"/>
  <c r="F560" i="12"/>
  <c r="I515" i="12"/>
  <c r="F470" i="12"/>
  <c r="I422" i="12"/>
  <c r="F377" i="12"/>
  <c r="I332" i="12"/>
  <c r="F284" i="12"/>
  <c r="I239" i="12"/>
  <c r="F194" i="12"/>
  <c r="I146" i="12"/>
  <c r="H605" i="12"/>
  <c r="E560" i="12"/>
  <c r="H515" i="12"/>
  <c r="E470" i="12"/>
  <c r="H422" i="12"/>
  <c r="E377" i="12"/>
  <c r="H332" i="12"/>
  <c r="E284" i="12"/>
  <c r="H239" i="12"/>
  <c r="E194" i="12"/>
  <c r="H146" i="12"/>
  <c r="E36" i="12"/>
  <c r="H81" i="12"/>
  <c r="X111" i="12"/>
  <c r="V46" i="12"/>
  <c r="Y91" i="12"/>
  <c r="X11" i="12"/>
  <c r="AA26" i="12"/>
  <c r="X41" i="12"/>
  <c r="AA56" i="12"/>
  <c r="X71" i="12"/>
  <c r="AA86" i="12"/>
  <c r="M11" i="12"/>
  <c r="W21" i="12"/>
  <c r="J26" i="12"/>
  <c r="Z36" i="12"/>
  <c r="M41" i="12"/>
  <c r="W51" i="12"/>
  <c r="J56" i="12"/>
  <c r="Z66" i="12"/>
  <c r="M71" i="12"/>
  <c r="W81" i="12"/>
  <c r="J86" i="12"/>
  <c r="Z96" i="12"/>
  <c r="T16" i="12"/>
  <c r="U595" i="12"/>
  <c r="R550" i="12"/>
  <c r="U505" i="12"/>
  <c r="R457" i="12"/>
  <c r="U412" i="12"/>
  <c r="R367" i="12"/>
  <c r="U322" i="12"/>
  <c r="R274" i="12"/>
  <c r="U229" i="12"/>
  <c r="R184" i="12"/>
  <c r="U136" i="12"/>
  <c r="Q610" i="12"/>
  <c r="T565" i="12"/>
  <c r="Q520" i="12"/>
  <c r="T475" i="12"/>
  <c r="Q427" i="12"/>
  <c r="T382" i="12"/>
  <c r="Q337" i="12"/>
  <c r="T289" i="12"/>
  <c r="Q244" i="12"/>
  <c r="T199" i="12"/>
  <c r="Q151" i="12"/>
  <c r="T106" i="12"/>
  <c r="P580" i="12"/>
  <c r="S535" i="12"/>
  <c r="P490" i="12"/>
  <c r="S442" i="12"/>
  <c r="P397" i="12"/>
  <c r="S352" i="12"/>
  <c r="P304" i="12"/>
  <c r="S259" i="12"/>
  <c r="P214" i="12"/>
  <c r="S169" i="12"/>
  <c r="P121" i="12"/>
  <c r="U580" i="12"/>
  <c r="R535" i="12"/>
  <c r="U490" i="12"/>
  <c r="R442" i="12"/>
  <c r="U397" i="12"/>
  <c r="R352" i="12"/>
  <c r="U304" i="12"/>
  <c r="R259" i="12"/>
  <c r="U214" i="12"/>
  <c r="R169" i="12"/>
  <c r="U121" i="12"/>
  <c r="Q595" i="12"/>
  <c r="T550" i="12"/>
  <c r="Q505" i="12"/>
  <c r="T457" i="12"/>
  <c r="Q412" i="12"/>
  <c r="T367" i="12"/>
  <c r="Q322" i="12"/>
  <c r="T274" i="12"/>
  <c r="Q229" i="12"/>
  <c r="T184" i="12"/>
  <c r="Q136" i="12"/>
  <c r="P595" i="12"/>
  <c r="S550" i="12"/>
  <c r="P505" i="12"/>
  <c r="S457" i="12"/>
  <c r="P412" i="12"/>
  <c r="S367" i="12"/>
  <c r="P322" i="12"/>
  <c r="S274" i="12"/>
  <c r="P229" i="12"/>
  <c r="S184" i="12"/>
  <c r="P136" i="12"/>
  <c r="U16" i="12"/>
  <c r="R61" i="12"/>
  <c r="O51" i="12"/>
  <c r="L96" i="12"/>
  <c r="D21" i="12"/>
  <c r="G36" i="12"/>
  <c r="D51" i="12"/>
  <c r="G66" i="12"/>
  <c r="D81" i="12"/>
  <c r="G96" i="12"/>
  <c r="L111" i="12"/>
  <c r="S11" i="12"/>
  <c r="F16" i="12"/>
  <c r="P26" i="12"/>
  <c r="I31" i="12"/>
  <c r="S41" i="12"/>
  <c r="F46" i="12"/>
  <c r="P56" i="12"/>
  <c r="I61" i="12"/>
  <c r="S71" i="12"/>
  <c r="F76" i="12"/>
  <c r="P86" i="12"/>
  <c r="I91" i="12"/>
  <c r="S106" i="12"/>
  <c r="F18" i="3"/>
  <c r="F16" i="3" s="1"/>
  <c r="F35" i="3" s="1"/>
  <c r="F23" i="3"/>
  <c r="F11" i="3"/>
  <c r="F33" i="3" s="1"/>
  <c r="G25" i="3"/>
  <c r="E25" i="3"/>
  <c r="F25" i="3"/>
  <c r="U329" i="19"/>
  <c r="T156" i="19"/>
  <c r="M131" i="19"/>
  <c r="F106" i="19"/>
  <c r="T66" i="19"/>
  <c r="I61" i="19"/>
  <c r="Q51" i="19"/>
  <c r="S41" i="19"/>
  <c r="N36" i="19"/>
  <c r="P26" i="19"/>
  <c r="K21" i="19"/>
  <c r="M11" i="19"/>
  <c r="U185" i="19"/>
  <c r="V180" i="19"/>
  <c r="AA91" i="19"/>
  <c r="V56" i="19"/>
  <c r="K51" i="19"/>
  <c r="M41" i="19"/>
  <c r="H36" i="19"/>
  <c r="J26" i="19"/>
  <c r="E21" i="19"/>
  <c r="X16" i="19"/>
  <c r="G11" i="19"/>
  <c r="T126" i="19"/>
  <c r="M101" i="19"/>
  <c r="F76" i="19"/>
  <c r="P56" i="19"/>
  <c r="E51" i="19"/>
  <c r="X46" i="19"/>
  <c r="G41" i="19"/>
  <c r="AA31" i="19"/>
  <c r="D26" i="19"/>
  <c r="R16" i="19"/>
  <c r="AA151" i="19"/>
  <c r="AA61" i="19"/>
  <c r="J56" i="19"/>
  <c r="R46" i="19"/>
  <c r="U31" i="19"/>
  <c r="L16" i="19"/>
  <c r="F136" i="19"/>
  <c r="T96" i="19"/>
  <c r="M71" i="19"/>
  <c r="U61" i="19"/>
  <c r="D56" i="19"/>
  <c r="L46" i="19"/>
  <c r="Z36" i="19"/>
  <c r="O31" i="19"/>
  <c r="W21" i="19"/>
  <c r="F16" i="19"/>
  <c r="Y11" i="19"/>
  <c r="AA334" i="19"/>
  <c r="F46" i="19"/>
  <c r="V26" i="19"/>
  <c r="O61" i="19"/>
  <c r="Y41" i="19"/>
  <c r="W414" i="19"/>
  <c r="AA121" i="19"/>
  <c r="Q21" i="19"/>
  <c r="T36" i="19"/>
  <c r="G165" i="19"/>
  <c r="I31" i="19"/>
  <c r="S11" i="19"/>
  <c r="W51" i="19"/>
  <c r="H11" i="19"/>
  <c r="R21" i="19"/>
  <c r="E26" i="19"/>
  <c r="U36" i="19"/>
  <c r="H41" i="19"/>
  <c r="R51" i="19"/>
  <c r="E56" i="19"/>
  <c r="L106" i="19"/>
  <c r="U215" i="19"/>
  <c r="I11" i="19"/>
  <c r="S21" i="19"/>
  <c r="F26" i="19"/>
  <c r="P36" i="19"/>
  <c r="I41" i="19"/>
  <c r="S51" i="19"/>
  <c r="F56" i="19"/>
  <c r="K81" i="19"/>
  <c r="T618" i="19"/>
  <c r="I613" i="19"/>
  <c r="Q603" i="19"/>
  <c r="F598" i="19"/>
  <c r="T588" i="19"/>
  <c r="G618" i="19"/>
  <c r="U608" i="19"/>
  <c r="D603" i="19"/>
  <c r="R593" i="19"/>
  <c r="F618" i="19"/>
  <c r="T608" i="19"/>
  <c r="I603" i="19"/>
  <c r="Q593" i="19"/>
  <c r="E618" i="19"/>
  <c r="S608" i="19"/>
  <c r="H603" i="19"/>
  <c r="P593" i="19"/>
  <c r="E588" i="19"/>
  <c r="M603" i="19"/>
  <c r="AA583" i="19"/>
  <c r="J578" i="19"/>
  <c r="U618" i="19"/>
  <c r="N598" i="19"/>
  <c r="N583" i="19"/>
  <c r="P618" i="19"/>
  <c r="M598" i="19"/>
  <c r="R608" i="19"/>
  <c r="AA588" i="19"/>
  <c r="F583" i="19"/>
  <c r="T573" i="19"/>
  <c r="I568" i="19"/>
  <c r="G598" i="19"/>
  <c r="U573" i="19"/>
  <c r="O563" i="19"/>
  <c r="AA553" i="19"/>
  <c r="J548" i="19"/>
  <c r="K583" i="19"/>
  <c r="S568" i="19"/>
  <c r="Y558" i="19"/>
  <c r="N553" i="19"/>
  <c r="J613" i="19"/>
  <c r="X578" i="19"/>
  <c r="R568" i="19"/>
  <c r="F563" i="19"/>
  <c r="S553" i="19"/>
  <c r="I593" i="19"/>
  <c r="J568" i="19"/>
  <c r="R548" i="19"/>
  <c r="V538" i="19"/>
  <c r="K533" i="19"/>
  <c r="K578" i="19"/>
  <c r="W558" i="19"/>
  <c r="Z543" i="19"/>
  <c r="O538" i="19"/>
  <c r="Q608" i="19"/>
  <c r="V568" i="19"/>
  <c r="W553" i="19"/>
  <c r="S543" i="19"/>
  <c r="H538" i="19"/>
  <c r="E563" i="19"/>
  <c r="R538" i="19"/>
  <c r="J528" i="19"/>
  <c r="X518" i="19"/>
  <c r="M513" i="19"/>
  <c r="AA503" i="19"/>
  <c r="J498" i="19"/>
  <c r="X488" i="19"/>
  <c r="M483" i="19"/>
  <c r="M548" i="19"/>
  <c r="G533" i="19"/>
  <c r="P523" i="19"/>
  <c r="E518" i="19"/>
  <c r="S508" i="19"/>
  <c r="H503" i="19"/>
  <c r="L548" i="19"/>
  <c r="F533" i="19"/>
  <c r="U523" i="19"/>
  <c r="D518" i="19"/>
  <c r="R508" i="19"/>
  <c r="G503" i="19"/>
  <c r="U493" i="19"/>
  <c r="D488" i="19"/>
  <c r="Q558" i="19"/>
  <c r="L538" i="19"/>
  <c r="G528" i="19"/>
  <c r="U518" i="19"/>
  <c r="D513" i="19"/>
  <c r="R503" i="19"/>
  <c r="G498" i="19"/>
  <c r="U488" i="19"/>
  <c r="D483" i="19"/>
  <c r="X523" i="19"/>
  <c r="P503" i="19"/>
  <c r="G488" i="19"/>
  <c r="H478" i="19"/>
  <c r="P464" i="19"/>
  <c r="E459" i="19"/>
  <c r="S449" i="19"/>
  <c r="H444" i="19"/>
  <c r="R543" i="19"/>
  <c r="I513" i="19"/>
  <c r="M493" i="19"/>
  <c r="S478" i="19"/>
  <c r="H473" i="19"/>
  <c r="P459" i="19"/>
  <c r="E454" i="19"/>
  <c r="S444" i="19"/>
  <c r="H439" i="19"/>
  <c r="L528" i="19"/>
  <c r="I508" i="19"/>
  <c r="Z488" i="19"/>
  <c r="L478" i="19"/>
  <c r="Z464" i="19"/>
  <c r="O459" i="19"/>
  <c r="W449" i="19"/>
  <c r="L444" i="19"/>
  <c r="F573" i="19"/>
  <c r="Y533" i="19"/>
  <c r="D508" i="19"/>
  <c r="J493" i="19"/>
  <c r="W478" i="19"/>
  <c r="L473" i="19"/>
  <c r="Z459" i="19"/>
  <c r="O454" i="19"/>
  <c r="W444" i="19"/>
  <c r="L439" i="19"/>
  <c r="G523" i="19"/>
  <c r="U478" i="19"/>
  <c r="N454" i="19"/>
  <c r="R434" i="19"/>
  <c r="G429" i="19"/>
  <c r="U419" i="19"/>
  <c r="D414" i="19"/>
  <c r="R404" i="19"/>
  <c r="G399" i="19"/>
  <c r="K538" i="19"/>
  <c r="G493" i="19"/>
  <c r="E464" i="19"/>
  <c r="Q439" i="19"/>
  <c r="R429" i="19"/>
  <c r="G424" i="19"/>
  <c r="U414" i="19"/>
  <c r="D409" i="19"/>
  <c r="R399" i="19"/>
  <c r="G394" i="19"/>
  <c r="F493" i="19"/>
  <c r="X459" i="19"/>
  <c r="P439" i="19"/>
  <c r="Q429" i="19"/>
  <c r="F424" i="19"/>
  <c r="T414" i="19"/>
  <c r="I409" i="19"/>
  <c r="Q399" i="19"/>
  <c r="F394" i="19"/>
  <c r="K473" i="19"/>
  <c r="I449" i="19"/>
  <c r="I434" i="19"/>
  <c r="Q424" i="19"/>
  <c r="F419" i="19"/>
  <c r="T409" i="19"/>
  <c r="I404" i="19"/>
  <c r="Q394" i="19"/>
  <c r="Z449" i="19"/>
  <c r="O424" i="19"/>
  <c r="H404" i="19"/>
  <c r="F389" i="19"/>
  <c r="T379" i="19"/>
  <c r="I374" i="19"/>
  <c r="Q364" i="19"/>
  <c r="F359" i="19"/>
  <c r="T349" i="19"/>
  <c r="I344" i="19"/>
  <c r="J439" i="19"/>
  <c r="K419" i="19"/>
  <c r="I399" i="19"/>
  <c r="X384" i="19"/>
  <c r="M379" i="19"/>
  <c r="AA369" i="19"/>
  <c r="J364" i="19"/>
  <c r="X354" i="19"/>
  <c r="M349" i="19"/>
  <c r="I558" i="19"/>
  <c r="T434" i="19"/>
  <c r="L414" i="19"/>
  <c r="I394" i="19"/>
  <c r="Q384" i="19"/>
  <c r="F379" i="19"/>
  <c r="T369" i="19"/>
  <c r="I364" i="19"/>
  <c r="Q354" i="19"/>
  <c r="F349" i="19"/>
  <c r="S493" i="19"/>
  <c r="U429" i="19"/>
  <c r="M409" i="19"/>
  <c r="U389" i="19"/>
  <c r="D384" i="19"/>
  <c r="R374" i="19"/>
  <c r="G369" i="19"/>
  <c r="U359" i="19"/>
  <c r="D354" i="19"/>
  <c r="R344" i="19"/>
  <c r="S389" i="19"/>
  <c r="K369" i="19"/>
  <c r="W344" i="19"/>
  <c r="Y334" i="19"/>
  <c r="N329" i="19"/>
  <c r="V319" i="19"/>
  <c r="K310" i="19"/>
  <c r="Y300" i="19"/>
  <c r="N295" i="19"/>
  <c r="V285" i="19"/>
  <c r="K280" i="19"/>
  <c r="Y270" i="19"/>
  <c r="N265" i="19"/>
  <c r="V255" i="19"/>
  <c r="K250" i="19"/>
  <c r="Y240" i="19"/>
  <c r="N235" i="19"/>
  <c r="I478" i="19"/>
  <c r="T399" i="19"/>
  <c r="X369" i="19"/>
  <c r="V344" i="19"/>
  <c r="X334" i="19"/>
  <c r="M329" i="19"/>
  <c r="AA319" i="19"/>
  <c r="J310" i="19"/>
  <c r="X300" i="19"/>
  <c r="M295" i="19"/>
  <c r="AA285" i="19"/>
  <c r="J280" i="19"/>
  <c r="X270" i="19"/>
  <c r="M265" i="19"/>
  <c r="AA255" i="19"/>
  <c r="J250" i="19"/>
  <c r="X240" i="19"/>
  <c r="M235" i="19"/>
  <c r="AA225" i="19"/>
  <c r="V444" i="19"/>
  <c r="O384" i="19"/>
  <c r="G364" i="19"/>
  <c r="P339" i="19"/>
  <c r="E334" i="19"/>
  <c r="S324" i="19"/>
  <c r="H319" i="19"/>
  <c r="P305" i="19"/>
  <c r="E300" i="19"/>
  <c r="S290" i="19"/>
  <c r="H285" i="19"/>
  <c r="P275" i="19"/>
  <c r="E270" i="19"/>
  <c r="S260" i="19"/>
  <c r="H255" i="19"/>
  <c r="P245" i="19"/>
  <c r="E240" i="19"/>
  <c r="S230" i="19"/>
  <c r="H225" i="19"/>
  <c r="H389" i="19"/>
  <c r="F364" i="19"/>
  <c r="AA339" i="19"/>
  <c r="J334" i="19"/>
  <c r="X324" i="19"/>
  <c r="M319" i="19"/>
  <c r="AA305" i="19"/>
  <c r="J300" i="19"/>
  <c r="X290" i="19"/>
  <c r="M285" i="19"/>
  <c r="AA275" i="19"/>
  <c r="J270" i="19"/>
  <c r="X260" i="19"/>
  <c r="M255" i="19"/>
  <c r="AA245" i="19"/>
  <c r="J240" i="19"/>
  <c r="X230" i="19"/>
  <c r="M225" i="19"/>
  <c r="V503" i="19"/>
  <c r="T389" i="19"/>
  <c r="U334" i="19"/>
  <c r="R310" i="19"/>
  <c r="J290" i="19"/>
  <c r="AA265" i="19"/>
  <c r="R364" i="19"/>
  <c r="P329" i="19"/>
  <c r="U300" i="19"/>
  <c r="U270" i="19"/>
  <c r="Z240" i="19"/>
  <c r="F225" i="19"/>
  <c r="T215" i="19"/>
  <c r="I210" i="19"/>
  <c r="Q200" i="19"/>
  <c r="F195" i="19"/>
  <c r="AA379" i="19"/>
  <c r="D324" i="19"/>
  <c r="Q290" i="19"/>
  <c r="Q260" i="19"/>
  <c r="D235" i="19"/>
  <c r="R220" i="19"/>
  <c r="G215" i="19"/>
  <c r="U205" i="19"/>
  <c r="D200" i="19"/>
  <c r="R190" i="19"/>
  <c r="J344" i="19"/>
  <c r="M310" i="19"/>
  <c r="X285" i="19"/>
  <c r="V265" i="19"/>
  <c r="T240" i="19"/>
  <c r="D225" i="19"/>
  <c r="R215" i="19"/>
  <c r="G210" i="19"/>
  <c r="U200" i="19"/>
  <c r="D195" i="19"/>
  <c r="J374" i="19"/>
  <c r="Q324" i="19"/>
  <c r="K290" i="19"/>
  <c r="K260" i="19"/>
  <c r="Q230" i="19"/>
  <c r="D220" i="19"/>
  <c r="R210" i="19"/>
  <c r="G205" i="19"/>
  <c r="U195" i="19"/>
  <c r="D190" i="19"/>
  <c r="M339" i="19"/>
  <c r="S305" i="19"/>
  <c r="S275" i="19"/>
  <c r="Z245" i="19"/>
  <c r="J225" i="19"/>
  <c r="P215" i="19"/>
  <c r="E210" i="19"/>
  <c r="S200" i="19"/>
  <c r="H195" i="19"/>
  <c r="H339" i="19"/>
  <c r="H220" i="19"/>
  <c r="T185" i="19"/>
  <c r="I180" i="19"/>
  <c r="Q170" i="19"/>
  <c r="F165" i="19"/>
  <c r="T151" i="19"/>
  <c r="I146" i="19"/>
  <c r="Q136" i="19"/>
  <c r="F131" i="19"/>
  <c r="T121" i="19"/>
  <c r="I116" i="19"/>
  <c r="Q106" i="19"/>
  <c r="F101" i="19"/>
  <c r="T91" i="19"/>
  <c r="I86" i="19"/>
  <c r="Q76" i="19"/>
  <c r="F71" i="19"/>
  <c r="F280" i="19"/>
  <c r="X200" i="19"/>
  <c r="T180" i="19"/>
  <c r="I175" i="19"/>
  <c r="Q165" i="19"/>
  <c r="F156" i="19"/>
  <c r="T146" i="19"/>
  <c r="I141" i="19"/>
  <c r="Q131" i="19"/>
  <c r="F126" i="19"/>
  <c r="T116" i="19"/>
  <c r="I111" i="19"/>
  <c r="Q101" i="19"/>
  <c r="F96" i="19"/>
  <c r="T86" i="19"/>
  <c r="I81" i="19"/>
  <c r="Q71" i="19"/>
  <c r="F66" i="19"/>
  <c r="D210" i="19"/>
  <c r="L185" i="19"/>
  <c r="Z175" i="19"/>
  <c r="O170" i="19"/>
  <c r="W156" i="19"/>
  <c r="L151" i="19"/>
  <c r="Z141" i="19"/>
  <c r="O136" i="19"/>
  <c r="W126" i="19"/>
  <c r="L121" i="19"/>
  <c r="Z111" i="19"/>
  <c r="O106" i="19"/>
  <c r="W96" i="19"/>
  <c r="L91" i="19"/>
  <c r="Z81" i="19"/>
  <c r="O76" i="19"/>
  <c r="W66" i="19"/>
  <c r="F319" i="19"/>
  <c r="Z220" i="19"/>
  <c r="Q185" i="19"/>
  <c r="F180" i="19"/>
  <c r="T170" i="19"/>
  <c r="I165" i="19"/>
  <c r="Q151" i="19"/>
  <c r="F146" i="19"/>
  <c r="T136" i="19"/>
  <c r="I131" i="19"/>
  <c r="Q121" i="19"/>
  <c r="F116" i="19"/>
  <c r="T106" i="19"/>
  <c r="I101" i="19"/>
  <c r="Q91" i="19"/>
  <c r="F86" i="19"/>
  <c r="T76" i="19"/>
  <c r="I71" i="19"/>
  <c r="K324" i="19"/>
  <c r="AA215" i="19"/>
  <c r="J185" i="19"/>
  <c r="X175" i="19"/>
  <c r="M170" i="19"/>
  <c r="AA156" i="19"/>
  <c r="J151" i="19"/>
  <c r="X141" i="19"/>
  <c r="M136" i="19"/>
  <c r="AA126" i="19"/>
  <c r="J121" i="19"/>
  <c r="X111" i="19"/>
  <c r="M106" i="19"/>
  <c r="AA96" i="19"/>
  <c r="J91" i="19"/>
  <c r="X81" i="19"/>
  <c r="M76" i="19"/>
  <c r="AA66" i="19"/>
  <c r="V11" i="19"/>
  <c r="O16" i="19"/>
  <c r="Y26" i="19"/>
  <c r="L31" i="19"/>
  <c r="V41" i="19"/>
  <c r="O46" i="19"/>
  <c r="Y56" i="19"/>
  <c r="L61" i="19"/>
  <c r="J116" i="19"/>
  <c r="R170" i="19"/>
  <c r="E11" i="19"/>
  <c r="U21" i="19"/>
  <c r="H26" i="19"/>
  <c r="R36" i="19"/>
  <c r="E41" i="19"/>
  <c r="U51" i="19"/>
  <c r="H56" i="19"/>
  <c r="O151" i="19"/>
  <c r="N190" i="19"/>
  <c r="L11" i="19"/>
  <c r="V21" i="19"/>
  <c r="O26" i="19"/>
  <c r="Y36" i="19"/>
  <c r="L41" i="19"/>
  <c r="V51" i="19"/>
  <c r="O56" i="19"/>
  <c r="N66" i="19"/>
  <c r="N156" i="19"/>
  <c r="O295" i="19"/>
  <c r="V31" i="19"/>
  <c r="L51" i="19"/>
  <c r="Z126" i="19"/>
  <c r="M21" i="19"/>
  <c r="R76" i="19"/>
  <c r="Z588" i="19"/>
  <c r="L618" i="19"/>
  <c r="Y608" i="19"/>
  <c r="D588" i="19"/>
  <c r="T583" i="19"/>
  <c r="L583" i="19"/>
  <c r="E578" i="19"/>
  <c r="Z568" i="19"/>
  <c r="J583" i="19"/>
  <c r="X568" i="19"/>
  <c r="L563" i="19"/>
  <c r="G573" i="19"/>
  <c r="P528" i="19"/>
  <c r="P498" i="19"/>
  <c r="V523" i="19"/>
  <c r="R533" i="19"/>
  <c r="J488" i="19"/>
  <c r="J513" i="19"/>
  <c r="R528" i="19"/>
  <c r="V464" i="19"/>
  <c r="Y493" i="19"/>
  <c r="K454" i="19"/>
  <c r="R478" i="19"/>
  <c r="G439" i="19"/>
  <c r="G464" i="19"/>
  <c r="L459" i="19"/>
  <c r="J414" i="19"/>
  <c r="P444" i="19"/>
  <c r="J409" i="19"/>
  <c r="O444" i="19"/>
  <c r="W399" i="19"/>
  <c r="L419" i="19"/>
  <c r="N429" i="19"/>
  <c r="Z349" i="19"/>
  <c r="S379" i="19"/>
  <c r="H344" i="19"/>
  <c r="Z369" i="19"/>
  <c r="K414" i="19"/>
  <c r="AA359" i="19"/>
  <c r="F339" i="19"/>
  <c r="I290" i="19"/>
  <c r="Q250" i="19"/>
  <c r="U349" i="19"/>
  <c r="S295" i="19"/>
  <c r="H260" i="19"/>
  <c r="M389" i="19"/>
  <c r="N319" i="19"/>
  <c r="N255" i="19"/>
  <c r="X364" i="19"/>
  <c r="E295" i="19"/>
  <c r="P240" i="19"/>
  <c r="S339" i="19"/>
  <c r="M305" i="19"/>
  <c r="W200" i="19"/>
  <c r="V235" i="19"/>
  <c r="Y359" i="19"/>
  <c r="X215" i="19"/>
  <c r="U295" i="19"/>
  <c r="AA195" i="19"/>
  <c r="G250" i="19"/>
  <c r="I354" i="19"/>
  <c r="L165" i="19"/>
  <c r="O116" i="19"/>
  <c r="W76" i="19"/>
  <c r="O175" i="19"/>
  <c r="W131" i="19"/>
  <c r="L96" i="19"/>
  <c r="R185" i="19"/>
  <c r="R151" i="19"/>
  <c r="U106" i="19"/>
  <c r="G245" i="19"/>
  <c r="L146" i="19"/>
  <c r="O101" i="19"/>
  <c r="T220" i="19"/>
  <c r="E146" i="19"/>
  <c r="H101" i="19"/>
  <c r="P11" i="19"/>
  <c r="S26" i="19"/>
  <c r="I91" i="19"/>
  <c r="Y31" i="19"/>
  <c r="P146" i="19"/>
  <c r="I56" i="19"/>
  <c r="G131" i="19"/>
  <c r="N11" i="19"/>
  <c r="X21" i="19"/>
  <c r="K26" i="19"/>
  <c r="AA36" i="19"/>
  <c r="N41" i="19"/>
  <c r="X51" i="19"/>
  <c r="K56" i="19"/>
  <c r="Z66" i="19"/>
  <c r="E111" i="19"/>
  <c r="S131" i="19"/>
  <c r="Z156" i="19"/>
  <c r="G225" i="19"/>
  <c r="O11" i="19"/>
  <c r="Y21" i="19"/>
  <c r="L26" i="19"/>
  <c r="V36" i="19"/>
  <c r="O41" i="19"/>
  <c r="Y51" i="19"/>
  <c r="L56" i="19"/>
  <c r="D86" i="19"/>
  <c r="R106" i="19"/>
  <c r="Y131" i="19"/>
  <c r="S165" i="19"/>
  <c r="N618" i="19"/>
  <c r="V608" i="19"/>
  <c r="K603" i="19"/>
  <c r="Y593" i="19"/>
  <c r="N588" i="19"/>
  <c r="Z613" i="19"/>
  <c r="O608" i="19"/>
  <c r="W598" i="19"/>
  <c r="L593" i="19"/>
  <c r="Y613" i="19"/>
  <c r="N608" i="19"/>
  <c r="V598" i="19"/>
  <c r="K593" i="19"/>
  <c r="X613" i="19"/>
  <c r="M608" i="19"/>
  <c r="AA598" i="19"/>
  <c r="J593" i="19"/>
  <c r="V618" i="19"/>
  <c r="S598" i="19"/>
  <c r="U583" i="19"/>
  <c r="D578" i="19"/>
  <c r="V613" i="19"/>
  <c r="T593" i="19"/>
  <c r="H583" i="19"/>
  <c r="Q613" i="19"/>
  <c r="O593" i="19"/>
  <c r="X603" i="19"/>
  <c r="R588" i="19"/>
  <c r="Y578" i="19"/>
  <c r="N573" i="19"/>
  <c r="V563" i="19"/>
  <c r="Y588" i="19"/>
  <c r="L573" i="19"/>
  <c r="H563" i="19"/>
  <c r="U553" i="19"/>
  <c r="K613" i="19"/>
  <c r="Z578" i="19"/>
  <c r="L568" i="19"/>
  <c r="S558" i="19"/>
  <c r="H553" i="19"/>
  <c r="R603" i="19"/>
  <c r="L578" i="19"/>
  <c r="K568" i="19"/>
  <c r="X558" i="19"/>
  <c r="M553" i="19"/>
  <c r="O588" i="19"/>
  <c r="Q563" i="19"/>
  <c r="H548" i="19"/>
  <c r="P538" i="19"/>
  <c r="E533" i="19"/>
  <c r="M573" i="19"/>
  <c r="K558" i="19"/>
  <c r="T543" i="19"/>
  <c r="I538" i="19"/>
  <c r="F588" i="19"/>
  <c r="G568" i="19"/>
  <c r="K553" i="19"/>
  <c r="M543" i="19"/>
  <c r="AA533" i="19"/>
  <c r="E558" i="19"/>
  <c r="F538" i="19"/>
  <c r="D528" i="19"/>
  <c r="R518" i="19"/>
  <c r="G513" i="19"/>
  <c r="U503" i="19"/>
  <c r="D498" i="19"/>
  <c r="R488" i="19"/>
  <c r="G483" i="19"/>
  <c r="X543" i="19"/>
  <c r="AA528" i="19"/>
  <c r="J523" i="19"/>
  <c r="X513" i="19"/>
  <c r="M508" i="19"/>
  <c r="T578" i="19"/>
  <c r="W543" i="19"/>
  <c r="Z528" i="19"/>
  <c r="O523" i="19"/>
  <c r="W513" i="19"/>
  <c r="L508" i="19"/>
  <c r="Z498" i="19"/>
  <c r="O493" i="19"/>
  <c r="W483" i="19"/>
  <c r="V553" i="19"/>
  <c r="Z533" i="19"/>
  <c r="Z523" i="19"/>
  <c r="O518" i="19"/>
  <c r="W508" i="19"/>
  <c r="L503" i="19"/>
  <c r="Z493" i="19"/>
  <c r="O488" i="19"/>
  <c r="P583" i="19"/>
  <c r="F523" i="19"/>
  <c r="AA498" i="19"/>
  <c r="U483" i="19"/>
  <c r="AA473" i="19"/>
  <c r="J464" i="19"/>
  <c r="X454" i="19"/>
  <c r="M449" i="19"/>
  <c r="AA439" i="19"/>
  <c r="Q528" i="19"/>
  <c r="J508" i="19"/>
  <c r="Q488" i="19"/>
  <c r="M478" i="19"/>
  <c r="AA464" i="19"/>
  <c r="J459" i="19"/>
  <c r="X449" i="19"/>
  <c r="M444" i="19"/>
  <c r="L608" i="19"/>
  <c r="R523" i="19"/>
  <c r="J503" i="19"/>
  <c r="N488" i="19"/>
  <c r="F478" i="19"/>
  <c r="T464" i="19"/>
  <c r="I459" i="19"/>
  <c r="Q449" i="19"/>
  <c r="F444" i="19"/>
  <c r="P568" i="19"/>
  <c r="K528" i="19"/>
  <c r="W503" i="19"/>
  <c r="Y488" i="19"/>
  <c r="Q478" i="19"/>
  <c r="F473" i="19"/>
  <c r="T459" i="19"/>
  <c r="I454" i="19"/>
  <c r="Q444" i="19"/>
  <c r="F439" i="19"/>
  <c r="D503" i="19"/>
  <c r="V473" i="19"/>
  <c r="T449" i="19"/>
  <c r="L434" i="19"/>
  <c r="Z424" i="19"/>
  <c r="O419" i="19"/>
  <c r="W409" i="19"/>
  <c r="L404" i="19"/>
  <c r="Z394" i="19"/>
  <c r="M533" i="19"/>
  <c r="T488" i="19"/>
  <c r="Y459" i="19"/>
  <c r="W434" i="19"/>
  <c r="L429" i="19"/>
  <c r="Z419" i="19"/>
  <c r="O414" i="19"/>
  <c r="W404" i="19"/>
  <c r="L399" i="19"/>
  <c r="E543" i="19"/>
  <c r="K488" i="19"/>
  <c r="F459" i="19"/>
  <c r="V434" i="19"/>
  <c r="K429" i="19"/>
  <c r="Y419" i="19"/>
  <c r="N414" i="19"/>
  <c r="V404" i="19"/>
  <c r="K399" i="19"/>
  <c r="P558" i="19"/>
  <c r="Q464" i="19"/>
  <c r="J444" i="19"/>
  <c r="V429" i="19"/>
  <c r="K424" i="19"/>
  <c r="Y414" i="19"/>
  <c r="N409" i="19"/>
  <c r="V399" i="19"/>
  <c r="K394" i="19"/>
  <c r="D444" i="19"/>
  <c r="P419" i="19"/>
  <c r="N399" i="19"/>
  <c r="Y384" i="19"/>
  <c r="N379" i="19"/>
  <c r="V369" i="19"/>
  <c r="K364" i="19"/>
  <c r="Y354" i="19"/>
  <c r="N349" i="19"/>
  <c r="Y523" i="19"/>
  <c r="Y434" i="19"/>
  <c r="Q414" i="19"/>
  <c r="J394" i="19"/>
  <c r="R384" i="19"/>
  <c r="G379" i="19"/>
  <c r="U369" i="19"/>
  <c r="D364" i="19"/>
  <c r="R354" i="19"/>
  <c r="G349" i="19"/>
  <c r="L523" i="19"/>
  <c r="Z429" i="19"/>
  <c r="R409" i="19"/>
  <c r="V389" i="19"/>
  <c r="K384" i="19"/>
  <c r="Y374" i="19"/>
  <c r="N369" i="19"/>
  <c r="V359" i="19"/>
  <c r="K354" i="19"/>
  <c r="Y344" i="19"/>
  <c r="V478" i="19"/>
  <c r="V424" i="19"/>
  <c r="S404" i="19"/>
  <c r="O389" i="19"/>
  <c r="W379" i="19"/>
  <c r="L374" i="19"/>
  <c r="Z364" i="19"/>
  <c r="O359" i="19"/>
  <c r="W349" i="19"/>
  <c r="L344" i="19"/>
  <c r="U384" i="19"/>
  <c r="M364" i="19"/>
  <c r="E344" i="19"/>
  <c r="S334" i="19"/>
  <c r="H329" i="19"/>
  <c r="P319" i="19"/>
  <c r="E310" i="19"/>
  <c r="S300" i="19"/>
  <c r="H295" i="19"/>
  <c r="P285" i="19"/>
  <c r="E280" i="19"/>
  <c r="S270" i="19"/>
  <c r="H265" i="19"/>
  <c r="P255" i="19"/>
  <c r="E250" i="19"/>
  <c r="S240" i="19"/>
  <c r="H235" i="19"/>
  <c r="S454" i="19"/>
  <c r="N389" i="19"/>
  <c r="F369" i="19"/>
  <c r="D344" i="19"/>
  <c r="R334" i="19"/>
  <c r="G329" i="19"/>
  <c r="U319" i="19"/>
  <c r="D310" i="19"/>
  <c r="R300" i="19"/>
  <c r="G295" i="19"/>
  <c r="U285" i="19"/>
  <c r="D280" i="19"/>
  <c r="R270" i="19"/>
  <c r="G265" i="19"/>
  <c r="U255" i="19"/>
  <c r="D250" i="19"/>
  <c r="R240" i="19"/>
  <c r="G235" i="19"/>
  <c r="U225" i="19"/>
  <c r="O429" i="19"/>
  <c r="P379" i="19"/>
  <c r="M359" i="19"/>
  <c r="J339" i="19"/>
  <c r="X329" i="19"/>
  <c r="M324" i="19"/>
  <c r="AA310" i="19"/>
  <c r="J305" i="19"/>
  <c r="X295" i="19"/>
  <c r="M290" i="19"/>
  <c r="AA280" i="19"/>
  <c r="J275" i="19"/>
  <c r="X265" i="19"/>
  <c r="M260" i="19"/>
  <c r="AA250" i="19"/>
  <c r="J245" i="19"/>
  <c r="X235" i="19"/>
  <c r="M230" i="19"/>
  <c r="Q498" i="19"/>
  <c r="N384" i="19"/>
  <c r="Z359" i="19"/>
  <c r="U339" i="19"/>
  <c r="D334" i="19"/>
  <c r="R324" i="19"/>
  <c r="G319" i="19"/>
  <c r="U305" i="19"/>
  <c r="D300" i="19"/>
  <c r="R290" i="19"/>
  <c r="G285" i="19"/>
  <c r="U275" i="19"/>
  <c r="D270" i="19"/>
  <c r="R260" i="19"/>
  <c r="G255" i="19"/>
  <c r="U245" i="19"/>
  <c r="D240" i="19"/>
  <c r="R230" i="19"/>
  <c r="AA618" i="19"/>
  <c r="O513" i="19"/>
  <c r="J379" i="19"/>
  <c r="V329" i="19"/>
  <c r="T305" i="19"/>
  <c r="L285" i="19"/>
  <c r="I265" i="19"/>
  <c r="H354" i="19"/>
  <c r="J324" i="19"/>
  <c r="J295" i="19"/>
  <c r="J265" i="19"/>
  <c r="H240" i="19"/>
  <c r="Y220" i="19"/>
  <c r="N215" i="19"/>
  <c r="V205" i="19"/>
  <c r="K200" i="19"/>
  <c r="Y190" i="19"/>
  <c r="I349" i="19"/>
  <c r="W319" i="19"/>
  <c r="F285" i="19"/>
  <c r="F255" i="19"/>
  <c r="W230" i="19"/>
  <c r="L220" i="19"/>
  <c r="Z210" i="19"/>
  <c r="O205" i="19"/>
  <c r="W195" i="19"/>
  <c r="L190" i="19"/>
  <c r="T339" i="19"/>
  <c r="Z305" i="19"/>
  <c r="E285" i="19"/>
  <c r="P260" i="19"/>
  <c r="U235" i="19"/>
  <c r="W220" i="19"/>
  <c r="L215" i="19"/>
  <c r="Z205" i="19"/>
  <c r="O200" i="19"/>
  <c r="W190" i="19"/>
  <c r="G359" i="19"/>
  <c r="Q319" i="19"/>
  <c r="W285" i="19"/>
  <c r="W255" i="19"/>
  <c r="W225" i="19"/>
  <c r="W215" i="19"/>
  <c r="L210" i="19"/>
  <c r="Z200" i="19"/>
  <c r="O195" i="19"/>
  <c r="N404" i="19"/>
  <c r="I334" i="19"/>
  <c r="I300" i="19"/>
  <c r="I270" i="19"/>
  <c r="H245" i="19"/>
  <c r="AA220" i="19"/>
  <c r="J215" i="19"/>
  <c r="X205" i="19"/>
  <c r="M200" i="19"/>
  <c r="AA190" i="19"/>
  <c r="H334" i="19"/>
  <c r="O215" i="19"/>
  <c r="N185" i="19"/>
  <c r="V175" i="19"/>
  <c r="K170" i="19"/>
  <c r="Y156" i="19"/>
  <c r="N151" i="19"/>
  <c r="V141" i="19"/>
  <c r="K136" i="19"/>
  <c r="Y126" i="19"/>
  <c r="N121" i="19"/>
  <c r="V111" i="19"/>
  <c r="K106" i="19"/>
  <c r="Y96" i="19"/>
  <c r="N91" i="19"/>
  <c r="V81" i="19"/>
  <c r="K76" i="19"/>
  <c r="Y66" i="19"/>
  <c r="D260" i="19"/>
  <c r="Y185" i="19"/>
  <c r="N180" i="19"/>
  <c r="V170" i="19"/>
  <c r="K165" i="19"/>
  <c r="Y151" i="19"/>
  <c r="N146" i="19"/>
  <c r="V136" i="19"/>
  <c r="K131" i="19"/>
  <c r="Y121" i="19"/>
  <c r="N116" i="19"/>
  <c r="V106" i="19"/>
  <c r="K101" i="19"/>
  <c r="Y91" i="19"/>
  <c r="N86" i="19"/>
  <c r="V76" i="19"/>
  <c r="K71" i="19"/>
  <c r="N305" i="19"/>
  <c r="K205" i="19"/>
  <c r="F185" i="19"/>
  <c r="T175" i="19"/>
  <c r="I170" i="19"/>
  <c r="Q156" i="19"/>
  <c r="F151" i="19"/>
  <c r="T141" i="19"/>
  <c r="I136" i="19"/>
  <c r="Q126" i="19"/>
  <c r="F121" i="19"/>
  <c r="T111" i="19"/>
  <c r="I106" i="19"/>
  <c r="Q96" i="19"/>
  <c r="F91" i="19"/>
  <c r="T81" i="19"/>
  <c r="I76" i="19"/>
  <c r="Q66" i="19"/>
  <c r="Y310" i="19"/>
  <c r="E205" i="19"/>
  <c r="K185" i="19"/>
  <c r="Y175" i="19"/>
  <c r="N170" i="19"/>
  <c r="V156" i="19"/>
  <c r="K151" i="19"/>
  <c r="Y141" i="19"/>
  <c r="N136" i="19"/>
  <c r="V126" i="19"/>
  <c r="K121" i="19"/>
  <c r="Y111" i="19"/>
  <c r="N106" i="19"/>
  <c r="V96" i="19"/>
  <c r="K91" i="19"/>
  <c r="Y81" i="19"/>
  <c r="N76" i="19"/>
  <c r="V66" i="19"/>
  <c r="F310" i="19"/>
  <c r="F200" i="19"/>
  <c r="D185" i="19"/>
  <c r="R175" i="19"/>
  <c r="G170" i="19"/>
  <c r="U156" i="19"/>
  <c r="D151" i="19"/>
  <c r="R141" i="19"/>
  <c r="G136" i="19"/>
  <c r="U126" i="19"/>
  <c r="D121" i="19"/>
  <c r="R111" i="19"/>
  <c r="G106" i="19"/>
  <c r="U96" i="19"/>
  <c r="D91" i="19"/>
  <c r="R81" i="19"/>
  <c r="G76" i="19"/>
  <c r="U66" i="19"/>
  <c r="U16" i="19"/>
  <c r="H21" i="19"/>
  <c r="R31" i="19"/>
  <c r="E36" i="19"/>
  <c r="U46" i="19"/>
  <c r="H51" i="19"/>
  <c r="R61" i="19"/>
  <c r="X76" i="19"/>
  <c r="I121" i="19"/>
  <c r="Q141" i="19"/>
  <c r="K175" i="19"/>
  <c r="K11" i="19"/>
  <c r="AA21" i="19"/>
  <c r="N26" i="19"/>
  <c r="X36" i="19"/>
  <c r="K41" i="19"/>
  <c r="AA51" i="19"/>
  <c r="N56" i="19"/>
  <c r="H66" i="19"/>
  <c r="P86" i="19"/>
  <c r="W111" i="19"/>
  <c r="H156" i="19"/>
  <c r="R11" i="19"/>
  <c r="E16" i="19"/>
  <c r="U26" i="19"/>
  <c r="H31" i="19"/>
  <c r="R41" i="19"/>
  <c r="E46" i="19"/>
  <c r="U56" i="19"/>
  <c r="H61" i="19"/>
  <c r="G71" i="19"/>
  <c r="U91" i="19"/>
  <c r="V116" i="19"/>
  <c r="W175" i="19"/>
  <c r="Y16" i="19"/>
  <c r="O36" i="19"/>
  <c r="S101" i="19"/>
  <c r="D146" i="19"/>
  <c r="O613" i="19"/>
  <c r="J603" i="19"/>
  <c r="O603" i="19"/>
  <c r="V593" i="19"/>
  <c r="P578" i="19"/>
  <c r="G603" i="19"/>
  <c r="Z573" i="19"/>
  <c r="W563" i="19"/>
  <c r="G563" i="19"/>
  <c r="Y568" i="19"/>
  <c r="D553" i="19"/>
  <c r="U538" i="19"/>
  <c r="N568" i="19"/>
  <c r="S513" i="19"/>
  <c r="S533" i="19"/>
  <c r="E553" i="19"/>
  <c r="AA493" i="19"/>
  <c r="AA518" i="19"/>
  <c r="O508" i="19"/>
  <c r="Y449" i="19"/>
  <c r="N473" i="19"/>
  <c r="AA508" i="19"/>
  <c r="D454" i="19"/>
  <c r="H483" i="19"/>
  <c r="X533" i="19"/>
  <c r="AA419" i="19"/>
  <c r="W464" i="19"/>
  <c r="AA414" i="19"/>
  <c r="W429" i="19"/>
  <c r="L394" i="19"/>
  <c r="Z409" i="19"/>
  <c r="Z404" i="19"/>
  <c r="L359" i="19"/>
  <c r="E389" i="19"/>
  <c r="E359" i="19"/>
  <c r="J419" i="19"/>
  <c r="O364" i="19"/>
  <c r="AA389" i="19"/>
  <c r="J354" i="19"/>
  <c r="T329" i="19"/>
  <c r="Q280" i="19"/>
  <c r="F245" i="19"/>
  <c r="E339" i="19"/>
  <c r="P280" i="19"/>
  <c r="D478" i="19"/>
  <c r="Y324" i="19"/>
  <c r="V275" i="19"/>
  <c r="Y230" i="19"/>
  <c r="P334" i="19"/>
  <c r="S285" i="19"/>
  <c r="E235" i="19"/>
  <c r="I295" i="19"/>
  <c r="M275" i="19"/>
  <c r="L195" i="19"/>
  <c r="X220" i="19"/>
  <c r="X190" i="19"/>
  <c r="L225" i="19"/>
  <c r="I329" i="19"/>
  <c r="X210" i="19"/>
  <c r="G280" i="19"/>
  <c r="Y200" i="19"/>
  <c r="Z185" i="19"/>
  <c r="W136" i="19"/>
  <c r="W106" i="19"/>
  <c r="S364" i="19"/>
  <c r="W165" i="19"/>
  <c r="O141" i="19"/>
  <c r="O111" i="19"/>
  <c r="W71" i="19"/>
  <c r="D165" i="19"/>
  <c r="G116" i="19"/>
  <c r="Z384" i="19"/>
  <c r="W151" i="19"/>
  <c r="L116" i="19"/>
  <c r="M404" i="19"/>
  <c r="S170" i="19"/>
  <c r="P121" i="19"/>
  <c r="E86" i="19"/>
  <c r="P41" i="19"/>
  <c r="L36" i="19"/>
  <c r="O51" i="19"/>
  <c r="H126" i="19"/>
  <c r="V86" i="19"/>
  <c r="T11" i="19"/>
  <c r="G16" i="19"/>
  <c r="Q26" i="19"/>
  <c r="D31" i="19"/>
  <c r="T41" i="19"/>
  <c r="G46" i="19"/>
  <c r="Q56" i="19"/>
  <c r="D61" i="19"/>
  <c r="L136" i="19"/>
  <c r="M165" i="19"/>
  <c r="U11" i="19"/>
  <c r="H16" i="19"/>
  <c r="R26" i="19"/>
  <c r="E31" i="19"/>
  <c r="U41" i="19"/>
  <c r="H46" i="19"/>
  <c r="R56" i="19"/>
  <c r="E61" i="19"/>
  <c r="K111" i="19"/>
  <c r="L170" i="19"/>
  <c r="H618" i="19"/>
  <c r="P608" i="19"/>
  <c r="E603" i="19"/>
  <c r="S593" i="19"/>
  <c r="H588" i="19"/>
  <c r="T613" i="19"/>
  <c r="I608" i="19"/>
  <c r="Q598" i="19"/>
  <c r="F593" i="19"/>
  <c r="S613" i="19"/>
  <c r="H608" i="19"/>
  <c r="P598" i="19"/>
  <c r="E593" i="19"/>
  <c r="R613" i="19"/>
  <c r="G608" i="19"/>
  <c r="U598" i="19"/>
  <c r="D593" i="19"/>
  <c r="D618" i="19"/>
  <c r="U593" i="19"/>
  <c r="O583" i="19"/>
  <c r="W573" i="19"/>
  <c r="D613" i="19"/>
  <c r="U588" i="19"/>
  <c r="AA578" i="19"/>
  <c r="W608" i="19"/>
  <c r="S588" i="19"/>
  <c r="F603" i="19"/>
  <c r="I588" i="19"/>
  <c r="S578" i="19"/>
  <c r="H573" i="19"/>
  <c r="P563" i="19"/>
  <c r="Y583" i="19"/>
  <c r="T568" i="19"/>
  <c r="Z558" i="19"/>
  <c r="O553" i="19"/>
  <c r="S603" i="19"/>
  <c r="N578" i="19"/>
  <c r="E568" i="19"/>
  <c r="M558" i="19"/>
  <c r="AA548" i="19"/>
  <c r="Z593" i="19"/>
  <c r="AA573" i="19"/>
  <c r="D568" i="19"/>
  <c r="R558" i="19"/>
  <c r="G553" i="19"/>
  <c r="G583" i="19"/>
  <c r="AA558" i="19"/>
  <c r="AA543" i="19"/>
  <c r="J538" i="19"/>
  <c r="T598" i="19"/>
  <c r="W568" i="19"/>
  <c r="X553" i="19"/>
  <c r="N543" i="19"/>
  <c r="V533" i="19"/>
  <c r="D583" i="19"/>
  <c r="Y563" i="19"/>
  <c r="Y548" i="19"/>
  <c r="G543" i="19"/>
  <c r="U533" i="19"/>
  <c r="J553" i="19"/>
  <c r="T533" i="19"/>
  <c r="W523" i="19"/>
  <c r="L518" i="19"/>
  <c r="Z508" i="19"/>
  <c r="O503" i="19"/>
  <c r="W493" i="19"/>
  <c r="L488" i="19"/>
  <c r="W578" i="19"/>
  <c r="L543" i="19"/>
  <c r="U528" i="19"/>
  <c r="D523" i="19"/>
  <c r="R513" i="19"/>
  <c r="G508" i="19"/>
  <c r="V573" i="19"/>
  <c r="K543" i="19"/>
  <c r="T528" i="19"/>
  <c r="I523" i="19"/>
  <c r="Q513" i="19"/>
  <c r="F508" i="19"/>
  <c r="T498" i="19"/>
  <c r="I493" i="19"/>
  <c r="S583" i="19"/>
  <c r="K548" i="19"/>
  <c r="N533" i="19"/>
  <c r="T523" i="19"/>
  <c r="I518" i="19"/>
  <c r="Q508" i="19"/>
  <c r="F503" i="19"/>
  <c r="T493" i="19"/>
  <c r="I488" i="19"/>
  <c r="Q553" i="19"/>
  <c r="Z518" i="19"/>
  <c r="O498" i="19"/>
  <c r="L483" i="19"/>
  <c r="U473" i="19"/>
  <c r="D464" i="19"/>
  <c r="R454" i="19"/>
  <c r="G449" i="19"/>
  <c r="U439" i="19"/>
  <c r="S523" i="19"/>
  <c r="K503" i="19"/>
  <c r="E488" i="19"/>
  <c r="G478" i="19"/>
  <c r="U464" i="19"/>
  <c r="D459" i="19"/>
  <c r="R449" i="19"/>
  <c r="G444" i="19"/>
  <c r="Q568" i="19"/>
  <c r="T518" i="19"/>
  <c r="W498" i="19"/>
  <c r="R483" i="19"/>
  <c r="Y473" i="19"/>
  <c r="N464" i="19"/>
  <c r="V454" i="19"/>
  <c r="K449" i="19"/>
  <c r="Y439" i="19"/>
  <c r="R563" i="19"/>
  <c r="M523" i="19"/>
  <c r="E503" i="19"/>
  <c r="M488" i="19"/>
  <c r="K478" i="19"/>
  <c r="Y464" i="19"/>
  <c r="N459" i="19"/>
  <c r="V449" i="19"/>
  <c r="K444" i="19"/>
  <c r="D573" i="19"/>
  <c r="F498" i="19"/>
  <c r="D473" i="19"/>
  <c r="U444" i="19"/>
  <c r="F434" i="19"/>
  <c r="T424" i="19"/>
  <c r="I419" i="19"/>
  <c r="Q409" i="19"/>
  <c r="F404" i="19"/>
  <c r="T394" i="19"/>
  <c r="X528" i="19"/>
  <c r="Z483" i="19"/>
  <c r="G459" i="19"/>
  <c r="Q434" i="19"/>
  <c r="F429" i="19"/>
  <c r="T419" i="19"/>
  <c r="I414" i="19"/>
  <c r="Q404" i="19"/>
  <c r="F399" i="19"/>
  <c r="G538" i="19"/>
  <c r="X483" i="19"/>
  <c r="Z454" i="19"/>
  <c r="P434" i="19"/>
  <c r="E429" i="19"/>
  <c r="S419" i="19"/>
  <c r="H414" i="19"/>
  <c r="P404" i="19"/>
  <c r="E399" i="19"/>
  <c r="F528" i="19"/>
  <c r="S459" i="19"/>
  <c r="K439" i="19"/>
  <c r="P429" i="19"/>
  <c r="E424" i="19"/>
  <c r="S414" i="19"/>
  <c r="H409" i="19"/>
  <c r="P399" i="19"/>
  <c r="E394" i="19"/>
  <c r="W439" i="19"/>
  <c r="R414" i="19"/>
  <c r="O394" i="19"/>
  <c r="S384" i="19"/>
  <c r="H379" i="19"/>
  <c r="P369" i="19"/>
  <c r="E364" i="19"/>
  <c r="S354" i="19"/>
  <c r="H349" i="19"/>
  <c r="N483" i="19"/>
  <c r="G434" i="19"/>
  <c r="S409" i="19"/>
  <c r="W389" i="19"/>
  <c r="L384" i="19"/>
  <c r="Z374" i="19"/>
  <c r="O369" i="19"/>
  <c r="W359" i="19"/>
  <c r="L354" i="19"/>
  <c r="Z344" i="19"/>
  <c r="F483" i="19"/>
  <c r="H429" i="19"/>
  <c r="T404" i="19"/>
  <c r="P389" i="19"/>
  <c r="E384" i="19"/>
  <c r="S374" i="19"/>
  <c r="H369" i="19"/>
  <c r="P359" i="19"/>
  <c r="E354" i="19"/>
  <c r="S344" i="19"/>
  <c r="L464" i="19"/>
  <c r="D424" i="19"/>
  <c r="U399" i="19"/>
  <c r="I389" i="19"/>
  <c r="Q379" i="19"/>
  <c r="F374" i="19"/>
  <c r="T364" i="19"/>
  <c r="I359" i="19"/>
  <c r="Q349" i="19"/>
  <c r="F344" i="19"/>
  <c r="V379" i="19"/>
  <c r="S359" i="19"/>
  <c r="X339" i="19"/>
  <c r="M334" i="19"/>
  <c r="AA324" i="19"/>
  <c r="J319" i="19"/>
  <c r="X305" i="19"/>
  <c r="M300" i="19"/>
  <c r="AA290" i="19"/>
  <c r="J285" i="19"/>
  <c r="X275" i="19"/>
  <c r="M270" i="19"/>
  <c r="AA260" i="19"/>
  <c r="J255" i="19"/>
  <c r="X245" i="19"/>
  <c r="M240" i="19"/>
  <c r="AA230" i="19"/>
  <c r="T429" i="19"/>
  <c r="T384" i="19"/>
  <c r="L364" i="19"/>
  <c r="W339" i="19"/>
  <c r="L334" i="19"/>
  <c r="Z324" i="19"/>
  <c r="O319" i="19"/>
  <c r="W305" i="19"/>
  <c r="L300" i="19"/>
  <c r="Z290" i="19"/>
  <c r="O285" i="19"/>
  <c r="W275" i="19"/>
  <c r="L270" i="19"/>
  <c r="Z260" i="19"/>
  <c r="O255" i="19"/>
  <c r="W245" i="19"/>
  <c r="L240" i="19"/>
  <c r="Z230" i="19"/>
  <c r="O225" i="19"/>
  <c r="Q419" i="19"/>
  <c r="Q374" i="19"/>
  <c r="O354" i="19"/>
  <c r="D339" i="19"/>
  <c r="R329" i="19"/>
  <c r="G324" i="19"/>
  <c r="U310" i="19"/>
  <c r="D305" i="19"/>
  <c r="R295" i="19"/>
  <c r="G290" i="19"/>
  <c r="U280" i="19"/>
  <c r="D275" i="19"/>
  <c r="R265" i="19"/>
  <c r="G260" i="19"/>
  <c r="U250" i="19"/>
  <c r="D245" i="19"/>
  <c r="R235" i="19"/>
  <c r="G230" i="19"/>
  <c r="I444" i="19"/>
  <c r="O379" i="19"/>
  <c r="H359" i="19"/>
  <c r="O339" i="19"/>
  <c r="W329" i="19"/>
  <c r="L324" i="19"/>
  <c r="Z310" i="19"/>
  <c r="O305" i="19"/>
  <c r="W295" i="19"/>
  <c r="L290" i="19"/>
  <c r="Z280" i="19"/>
  <c r="O275" i="19"/>
  <c r="W265" i="19"/>
  <c r="L260" i="19"/>
  <c r="Z250" i="19"/>
  <c r="O245" i="19"/>
  <c r="W235" i="19"/>
  <c r="L230" i="19"/>
  <c r="E528" i="19"/>
  <c r="M434" i="19"/>
  <c r="L369" i="19"/>
  <c r="D329" i="19"/>
  <c r="Z300" i="19"/>
  <c r="R280" i="19"/>
  <c r="J260" i="19"/>
  <c r="AA349" i="19"/>
  <c r="X319" i="19"/>
  <c r="V290" i="19"/>
  <c r="V260" i="19"/>
  <c r="AA235" i="19"/>
  <c r="S220" i="19"/>
  <c r="H215" i="19"/>
  <c r="P205" i="19"/>
  <c r="E200" i="19"/>
  <c r="S190" i="19"/>
  <c r="K344" i="19"/>
  <c r="S310" i="19"/>
  <c r="S280" i="19"/>
  <c r="S250" i="19"/>
  <c r="E230" i="19"/>
  <c r="F220" i="19"/>
  <c r="T210" i="19"/>
  <c r="I205" i="19"/>
  <c r="Q195" i="19"/>
  <c r="F190" i="19"/>
  <c r="O334" i="19"/>
  <c r="G305" i="19"/>
  <c r="M280" i="19"/>
  <c r="X255" i="19"/>
  <c r="V230" i="19"/>
  <c r="Q220" i="19"/>
  <c r="F215" i="19"/>
  <c r="T205" i="19"/>
  <c r="I200" i="19"/>
  <c r="Q190" i="19"/>
  <c r="AA354" i="19"/>
  <c r="L310" i="19"/>
  <c r="L280" i="19"/>
  <c r="L250" i="19"/>
  <c r="K225" i="19"/>
  <c r="Q215" i="19"/>
  <c r="F210" i="19"/>
  <c r="T200" i="19"/>
  <c r="I195" i="19"/>
  <c r="G389" i="19"/>
  <c r="AA329" i="19"/>
  <c r="P295" i="19"/>
  <c r="P265" i="19"/>
  <c r="N240" i="19"/>
  <c r="U220" i="19"/>
  <c r="D215" i="19"/>
  <c r="R205" i="19"/>
  <c r="G200" i="19"/>
  <c r="U190" i="19"/>
  <c r="AA300" i="19"/>
  <c r="P210" i="19"/>
  <c r="H185" i="19"/>
  <c r="P175" i="19"/>
  <c r="E170" i="19"/>
  <c r="S156" i="19"/>
  <c r="H151" i="19"/>
  <c r="P141" i="19"/>
  <c r="E136" i="19"/>
  <c r="S126" i="19"/>
  <c r="H121" i="19"/>
  <c r="P111" i="19"/>
  <c r="E106" i="19"/>
  <c r="S96" i="19"/>
  <c r="H91" i="19"/>
  <c r="P81" i="19"/>
  <c r="E76" i="19"/>
  <c r="S66" i="19"/>
  <c r="AA240" i="19"/>
  <c r="S185" i="19"/>
  <c r="H180" i="19"/>
  <c r="P170" i="19"/>
  <c r="E165" i="19"/>
  <c r="S151" i="19"/>
  <c r="H146" i="19"/>
  <c r="P136" i="19"/>
  <c r="E131" i="19"/>
  <c r="S121" i="19"/>
  <c r="H116" i="19"/>
  <c r="P106" i="19"/>
  <c r="E101" i="19"/>
  <c r="S91" i="19"/>
  <c r="H86" i="19"/>
  <c r="P76" i="19"/>
  <c r="E71" i="19"/>
  <c r="Q285" i="19"/>
  <c r="R200" i="19"/>
  <c r="Y180" i="19"/>
  <c r="N175" i="19"/>
  <c r="V165" i="19"/>
  <c r="K156" i="19"/>
  <c r="Y146" i="19"/>
  <c r="N141" i="19"/>
  <c r="V131" i="19"/>
  <c r="K126" i="19"/>
  <c r="Y116" i="19"/>
  <c r="N111" i="19"/>
  <c r="V101" i="19"/>
  <c r="K96" i="19"/>
  <c r="Y86" i="19"/>
  <c r="N81" i="19"/>
  <c r="V71" i="19"/>
  <c r="K66" i="19"/>
  <c r="W290" i="19"/>
  <c r="L200" i="19"/>
  <c r="E185" i="19"/>
  <c r="S175" i="19"/>
  <c r="H170" i="19"/>
  <c r="P156" i="19"/>
  <c r="E151" i="19"/>
  <c r="S141" i="19"/>
  <c r="H136" i="19"/>
  <c r="P126" i="19"/>
  <c r="E121" i="19"/>
  <c r="S111" i="19"/>
  <c r="H106" i="19"/>
  <c r="P96" i="19"/>
  <c r="E91" i="19"/>
  <c r="S81" i="19"/>
  <c r="H76" i="19"/>
  <c r="P66" i="19"/>
  <c r="D290" i="19"/>
  <c r="M195" i="19"/>
  <c r="W180" i="19"/>
  <c r="L175" i="19"/>
  <c r="Z165" i="19"/>
  <c r="O156" i="19"/>
  <c r="W146" i="19"/>
  <c r="L141" i="19"/>
  <c r="Z131" i="19"/>
  <c r="O126" i="19"/>
  <c r="W116" i="19"/>
  <c r="L111" i="19"/>
  <c r="Z101" i="19"/>
  <c r="O96" i="19"/>
  <c r="W86" i="19"/>
  <c r="L81" i="19"/>
  <c r="Z71" i="19"/>
  <c r="O66" i="19"/>
  <c r="AA16" i="19"/>
  <c r="N21" i="19"/>
  <c r="X31" i="19"/>
  <c r="K36" i="19"/>
  <c r="AA46" i="19"/>
  <c r="N51" i="19"/>
  <c r="X61" i="19"/>
  <c r="J146" i="19"/>
  <c r="D180" i="19"/>
  <c r="Q11" i="19"/>
  <c r="D16" i="19"/>
  <c r="T26" i="19"/>
  <c r="G31" i="19"/>
  <c r="Q41" i="19"/>
  <c r="D46" i="19"/>
  <c r="T56" i="19"/>
  <c r="G61" i="19"/>
  <c r="O91" i="19"/>
  <c r="X170" i="19"/>
  <c r="V210" i="19"/>
  <c r="X11" i="19"/>
  <c r="K16" i="19"/>
  <c r="AA26" i="19"/>
  <c r="N31" i="19"/>
  <c r="X41" i="19"/>
  <c r="K46" i="19"/>
  <c r="AA56" i="19"/>
  <c r="N61" i="19"/>
  <c r="N96" i="19"/>
  <c r="P180" i="19"/>
  <c r="V61" i="19"/>
  <c r="G195" i="19"/>
  <c r="W31" i="19"/>
  <c r="Z46" i="19"/>
  <c r="W61" i="19"/>
  <c r="AA608" i="19"/>
  <c r="I618" i="19"/>
  <c r="I543" i="19"/>
  <c r="Y543" i="19"/>
  <c r="H508" i="19"/>
  <c r="Y508" i="19"/>
  <c r="M503" i="19"/>
  <c r="M528" i="19"/>
  <c r="J483" i="19"/>
  <c r="N478" i="19"/>
  <c r="AA513" i="19"/>
  <c r="Y444" i="19"/>
  <c r="G473" i="19"/>
  <c r="V508" i="19"/>
  <c r="U454" i="19"/>
  <c r="X434" i="19"/>
  <c r="M399" i="19"/>
  <c r="M424" i="19"/>
  <c r="M394" i="19"/>
  <c r="L424" i="19"/>
  <c r="J478" i="19"/>
  <c r="O404" i="19"/>
  <c r="Z379" i="19"/>
  <c r="O344" i="19"/>
  <c r="H374" i="19"/>
  <c r="W384" i="19"/>
  <c r="S434" i="19"/>
  <c r="M369" i="19"/>
  <c r="D349" i="19"/>
  <c r="F305" i="19"/>
  <c r="I260" i="19"/>
  <c r="D374" i="19"/>
  <c r="H290" i="19"/>
  <c r="P250" i="19"/>
  <c r="V339" i="19"/>
  <c r="K300" i="19"/>
  <c r="Y260" i="19"/>
  <c r="Z389" i="19"/>
  <c r="S319" i="19"/>
  <c r="E265" i="19"/>
  <c r="U394" i="19"/>
  <c r="Z334" i="19"/>
  <c r="O210" i="19"/>
  <c r="D265" i="19"/>
  <c r="J200" i="19"/>
  <c r="N245" i="19"/>
  <c r="Y389" i="19"/>
  <c r="J220" i="19"/>
  <c r="G310" i="19"/>
  <c r="N195" i="19"/>
  <c r="W170" i="19"/>
  <c r="Z121" i="19"/>
  <c r="L71" i="19"/>
  <c r="L156" i="19"/>
  <c r="W101" i="19"/>
  <c r="I240" i="19"/>
  <c r="D131" i="19"/>
  <c r="G86" i="19"/>
  <c r="L180" i="19"/>
  <c r="W121" i="19"/>
  <c r="Z76" i="19"/>
  <c r="E180" i="19"/>
  <c r="H131" i="19"/>
  <c r="S76" i="19"/>
  <c r="I46" i="19"/>
  <c r="Q111" i="19"/>
  <c r="W81" i="19"/>
  <c r="S36" i="19"/>
  <c r="U151" i="19"/>
  <c r="Z11" i="19"/>
  <c r="M16" i="19"/>
  <c r="W26" i="19"/>
  <c r="J31" i="19"/>
  <c r="Z41" i="19"/>
  <c r="M46" i="19"/>
  <c r="W56" i="19"/>
  <c r="J61" i="19"/>
  <c r="S71" i="19"/>
  <c r="Z96" i="19"/>
  <c r="E141" i="19"/>
  <c r="F170" i="19"/>
  <c r="AA11" i="19"/>
  <c r="N16" i="19"/>
  <c r="X26" i="19"/>
  <c r="K31" i="19"/>
  <c r="AA41" i="19"/>
  <c r="N46" i="19"/>
  <c r="X56" i="19"/>
  <c r="K61" i="19"/>
  <c r="Y71" i="19"/>
  <c r="D116" i="19"/>
  <c r="R136" i="19"/>
  <c r="E175" i="19"/>
  <c r="AA613" i="19"/>
  <c r="J608" i="19"/>
  <c r="X598" i="19"/>
  <c r="M593" i="19"/>
  <c r="Y618" i="19"/>
  <c r="N613" i="19"/>
  <c r="V603" i="19"/>
  <c r="K598" i="19"/>
  <c r="X618" i="19"/>
  <c r="M613" i="19"/>
  <c r="AA603" i="19"/>
  <c r="J598" i="19"/>
  <c r="W618" i="19"/>
  <c r="L613" i="19"/>
  <c r="Z603" i="19"/>
  <c r="O598" i="19"/>
  <c r="W588" i="19"/>
  <c r="W613" i="19"/>
  <c r="V588" i="19"/>
  <c r="I583" i="19"/>
  <c r="Q573" i="19"/>
  <c r="X608" i="19"/>
  <c r="L588" i="19"/>
  <c r="U578" i="19"/>
  <c r="E608" i="19"/>
  <c r="J588" i="19"/>
  <c r="Z598" i="19"/>
  <c r="X583" i="19"/>
  <c r="M578" i="19"/>
  <c r="AA568" i="19"/>
  <c r="J563" i="19"/>
  <c r="M583" i="19"/>
  <c r="M568" i="19"/>
  <c r="T558" i="19"/>
  <c r="I553" i="19"/>
  <c r="AA593" i="19"/>
  <c r="S573" i="19"/>
  <c r="U563" i="19"/>
  <c r="G558" i="19"/>
  <c r="U548" i="19"/>
  <c r="P588" i="19"/>
  <c r="R573" i="19"/>
  <c r="AA563" i="19"/>
  <c r="L558" i="19"/>
  <c r="Z548" i="19"/>
  <c r="R578" i="19"/>
  <c r="O558" i="19"/>
  <c r="U543" i="19"/>
  <c r="D538" i="19"/>
  <c r="H593" i="19"/>
  <c r="H568" i="19"/>
  <c r="L553" i="19"/>
  <c r="H543" i="19"/>
  <c r="P533" i="19"/>
  <c r="H578" i="19"/>
  <c r="K563" i="19"/>
  <c r="N548" i="19"/>
  <c r="Z538" i="19"/>
  <c r="O533" i="19"/>
  <c r="S548" i="19"/>
  <c r="H533" i="19"/>
  <c r="Q523" i="19"/>
  <c r="F518" i="19"/>
  <c r="T508" i="19"/>
  <c r="I503" i="19"/>
  <c r="Q493" i="19"/>
  <c r="F488" i="19"/>
  <c r="X573" i="19"/>
  <c r="Q538" i="19"/>
  <c r="O528" i="19"/>
  <c r="W518" i="19"/>
  <c r="L513" i="19"/>
  <c r="Z503" i="19"/>
  <c r="X563" i="19"/>
  <c r="Y538" i="19"/>
  <c r="N528" i="19"/>
  <c r="V518" i="19"/>
  <c r="K513" i="19"/>
  <c r="Y503" i="19"/>
  <c r="N498" i="19"/>
  <c r="V488" i="19"/>
  <c r="F578" i="19"/>
  <c r="V543" i="19"/>
  <c r="Y528" i="19"/>
  <c r="N523" i="19"/>
  <c r="V513" i="19"/>
  <c r="K508" i="19"/>
  <c r="Y498" i="19"/>
  <c r="N493" i="19"/>
  <c r="V483" i="19"/>
  <c r="X548" i="19"/>
  <c r="H518" i="19"/>
  <c r="P493" i="19"/>
  <c r="Z478" i="19"/>
  <c r="O473" i="19"/>
  <c r="W459" i="19"/>
  <c r="L454" i="19"/>
  <c r="Z444" i="19"/>
  <c r="O439" i="19"/>
  <c r="Y518" i="19"/>
  <c r="X498" i="19"/>
  <c r="T483" i="19"/>
  <c r="Z473" i="19"/>
  <c r="O464" i="19"/>
  <c r="W454" i="19"/>
  <c r="L449" i="19"/>
  <c r="Z439" i="19"/>
  <c r="E548" i="19"/>
  <c r="Z513" i="19"/>
  <c r="K498" i="19"/>
  <c r="I483" i="19"/>
  <c r="S473" i="19"/>
  <c r="H464" i="19"/>
  <c r="P454" i="19"/>
  <c r="E449" i="19"/>
  <c r="S439" i="19"/>
  <c r="D548" i="19"/>
  <c r="S518" i="19"/>
  <c r="U498" i="19"/>
  <c r="AA483" i="19"/>
  <c r="E478" i="19"/>
  <c r="S464" i="19"/>
  <c r="H459" i="19"/>
  <c r="P449" i="19"/>
  <c r="E444" i="19"/>
  <c r="I563" i="19"/>
  <c r="R493" i="19"/>
  <c r="X464" i="19"/>
  <c r="V439" i="19"/>
  <c r="Y429" i="19"/>
  <c r="N424" i="19"/>
  <c r="V414" i="19"/>
  <c r="K409" i="19"/>
  <c r="Y399" i="19"/>
  <c r="N394" i="19"/>
  <c r="N518" i="19"/>
  <c r="P478" i="19"/>
  <c r="M454" i="19"/>
  <c r="K434" i="19"/>
  <c r="Y424" i="19"/>
  <c r="N419" i="19"/>
  <c r="V409" i="19"/>
  <c r="K404" i="19"/>
  <c r="Y394" i="19"/>
  <c r="W528" i="19"/>
  <c r="O478" i="19"/>
  <c r="H454" i="19"/>
  <c r="J434" i="19"/>
  <c r="X424" i="19"/>
  <c r="M419" i="19"/>
  <c r="AA409" i="19"/>
  <c r="J404" i="19"/>
  <c r="X394" i="19"/>
  <c r="H488" i="19"/>
  <c r="Y454" i="19"/>
  <c r="AA434" i="19"/>
  <c r="J429" i="19"/>
  <c r="X419" i="19"/>
  <c r="M414" i="19"/>
  <c r="AA404" i="19"/>
  <c r="J399" i="19"/>
  <c r="Q503" i="19"/>
  <c r="Z434" i="19"/>
  <c r="X409" i="19"/>
  <c r="X389" i="19"/>
  <c r="M384" i="19"/>
  <c r="AA374" i="19"/>
  <c r="J369" i="19"/>
  <c r="X359" i="19"/>
  <c r="M354" i="19"/>
  <c r="AA344" i="19"/>
  <c r="E473" i="19"/>
  <c r="AA429" i="19"/>
  <c r="Y404" i="19"/>
  <c r="Q389" i="19"/>
  <c r="F384" i="19"/>
  <c r="T374" i="19"/>
  <c r="I369" i="19"/>
  <c r="Q359" i="19"/>
  <c r="F354" i="19"/>
  <c r="T344" i="19"/>
  <c r="AA478" i="19"/>
  <c r="AA424" i="19"/>
  <c r="Z399" i="19"/>
  <c r="J389" i="19"/>
  <c r="X379" i="19"/>
  <c r="M374" i="19"/>
  <c r="AA364" i="19"/>
  <c r="J359" i="19"/>
  <c r="X349" i="19"/>
  <c r="M344" i="19"/>
  <c r="T454" i="19"/>
  <c r="W419" i="19"/>
  <c r="V394" i="19"/>
  <c r="V384" i="19"/>
  <c r="K379" i="19"/>
  <c r="Y369" i="19"/>
  <c r="N364" i="19"/>
  <c r="V354" i="19"/>
  <c r="K349" i="19"/>
  <c r="W473" i="19"/>
  <c r="D379" i="19"/>
  <c r="U354" i="19"/>
  <c r="R339" i="19"/>
  <c r="G334" i="19"/>
  <c r="U324" i="19"/>
  <c r="D319" i="19"/>
  <c r="R305" i="19"/>
  <c r="G300" i="19"/>
  <c r="U290" i="19"/>
  <c r="D285" i="19"/>
  <c r="R275" i="19"/>
  <c r="G270" i="19"/>
  <c r="U260" i="19"/>
  <c r="D255" i="19"/>
  <c r="R245" i="19"/>
  <c r="G240" i="19"/>
  <c r="U230" i="19"/>
  <c r="V419" i="19"/>
  <c r="U379" i="19"/>
  <c r="N359" i="19"/>
  <c r="Q339" i="19"/>
  <c r="F334" i="19"/>
  <c r="T324" i="19"/>
  <c r="I319" i="19"/>
  <c r="Q305" i="19"/>
  <c r="F300" i="19"/>
  <c r="T290" i="19"/>
  <c r="I285" i="19"/>
  <c r="Q275" i="19"/>
  <c r="F270" i="19"/>
  <c r="T260" i="19"/>
  <c r="I255" i="19"/>
  <c r="Q245" i="19"/>
  <c r="F240" i="19"/>
  <c r="T230" i="19"/>
  <c r="I225" i="19"/>
  <c r="L409" i="19"/>
  <c r="W369" i="19"/>
  <c r="P349" i="19"/>
  <c r="W334" i="19"/>
  <c r="L329" i="19"/>
  <c r="Z319" i="19"/>
  <c r="O310" i="19"/>
  <c r="W300" i="19"/>
  <c r="L295" i="19"/>
  <c r="Z285" i="19"/>
  <c r="O280" i="19"/>
  <c r="W270" i="19"/>
  <c r="L265" i="19"/>
  <c r="Z255" i="19"/>
  <c r="O250" i="19"/>
  <c r="W240" i="19"/>
  <c r="L235" i="19"/>
  <c r="Z225" i="19"/>
  <c r="D419" i="19"/>
  <c r="P374" i="19"/>
  <c r="N354" i="19"/>
  <c r="I339" i="19"/>
  <c r="Q329" i="19"/>
  <c r="F324" i="19"/>
  <c r="T310" i="19"/>
  <c r="I305" i="19"/>
  <c r="Q295" i="19"/>
  <c r="F290" i="19"/>
  <c r="T280" i="19"/>
  <c r="I275" i="19"/>
  <c r="Q265" i="19"/>
  <c r="F260" i="19"/>
  <c r="T250" i="19"/>
  <c r="I245" i="19"/>
  <c r="Q235" i="19"/>
  <c r="F230" i="19"/>
  <c r="N434" i="19"/>
  <c r="P424" i="19"/>
  <c r="T359" i="19"/>
  <c r="W324" i="19"/>
  <c r="H300" i="19"/>
  <c r="T275" i="19"/>
  <c r="L255" i="19"/>
  <c r="Z339" i="19"/>
  <c r="E319" i="19"/>
  <c r="K285" i="19"/>
  <c r="K255" i="19"/>
  <c r="I235" i="19"/>
  <c r="M220" i="19"/>
  <c r="AA210" i="19"/>
  <c r="J205" i="19"/>
  <c r="X195" i="19"/>
  <c r="M190" i="19"/>
  <c r="Y339" i="19"/>
  <c r="H305" i="19"/>
  <c r="H275" i="19"/>
  <c r="S245" i="19"/>
  <c r="P225" i="19"/>
  <c r="Y215" i="19"/>
  <c r="N210" i="19"/>
  <c r="V200" i="19"/>
  <c r="K195" i="19"/>
  <c r="I379" i="19"/>
  <c r="J329" i="19"/>
  <c r="O300" i="19"/>
  <c r="Z275" i="19"/>
  <c r="E255" i="19"/>
  <c r="D230" i="19"/>
  <c r="K220" i="19"/>
  <c r="Y210" i="19"/>
  <c r="N205" i="19"/>
  <c r="V195" i="19"/>
  <c r="K190" i="19"/>
  <c r="N339" i="19"/>
  <c r="Y305" i="19"/>
  <c r="Y275" i="19"/>
  <c r="M245" i="19"/>
  <c r="V220" i="19"/>
  <c r="K215" i="19"/>
  <c r="Y205" i="19"/>
  <c r="N200" i="19"/>
  <c r="V190" i="19"/>
  <c r="AA384" i="19"/>
  <c r="P324" i="19"/>
  <c r="E290" i="19"/>
  <c r="E260" i="19"/>
  <c r="O235" i="19"/>
  <c r="O220" i="19"/>
  <c r="W210" i="19"/>
  <c r="L205" i="19"/>
  <c r="Z195" i="19"/>
  <c r="O190" i="19"/>
  <c r="Y280" i="19"/>
  <c r="W205" i="19"/>
  <c r="AA180" i="19"/>
  <c r="J175" i="19"/>
  <c r="X165" i="19"/>
  <c r="M156" i="19"/>
  <c r="AA146" i="19"/>
  <c r="J141" i="19"/>
  <c r="X131" i="19"/>
  <c r="M126" i="19"/>
  <c r="AA116" i="19"/>
  <c r="J111" i="19"/>
  <c r="X101" i="19"/>
  <c r="M96" i="19"/>
  <c r="AA86" i="19"/>
  <c r="J81" i="19"/>
  <c r="X71" i="19"/>
  <c r="M66" i="19"/>
  <c r="I215" i="19"/>
  <c r="M185" i="19"/>
  <c r="AA175" i="19"/>
  <c r="J170" i="19"/>
  <c r="X156" i="19"/>
  <c r="M151" i="19"/>
  <c r="AA141" i="19"/>
  <c r="J136" i="19"/>
  <c r="X126" i="19"/>
  <c r="M121" i="19"/>
  <c r="AA111" i="19"/>
  <c r="J106" i="19"/>
  <c r="X96" i="19"/>
  <c r="M91" i="19"/>
  <c r="AA81" i="19"/>
  <c r="J76" i="19"/>
  <c r="X66" i="19"/>
  <c r="O265" i="19"/>
  <c r="Y195" i="19"/>
  <c r="S180" i="19"/>
  <c r="H175" i="19"/>
  <c r="P165" i="19"/>
  <c r="E156" i="19"/>
  <c r="S146" i="19"/>
  <c r="H141" i="19"/>
  <c r="P131" i="19"/>
  <c r="E126" i="19"/>
  <c r="S116" i="19"/>
  <c r="H111" i="19"/>
  <c r="P101" i="19"/>
  <c r="E96" i="19"/>
  <c r="S86" i="19"/>
  <c r="H81" i="19"/>
  <c r="P71" i="19"/>
  <c r="E66" i="19"/>
  <c r="AA270" i="19"/>
  <c r="S195" i="19"/>
  <c r="X180" i="19"/>
  <c r="M175" i="19"/>
  <c r="AA165" i="19"/>
  <c r="J156" i="19"/>
  <c r="X146" i="19"/>
  <c r="M141" i="19"/>
  <c r="AA131" i="19"/>
  <c r="J126" i="19"/>
  <c r="X116" i="19"/>
  <c r="M111" i="19"/>
  <c r="AA101" i="19"/>
  <c r="J96" i="19"/>
  <c r="X86" i="19"/>
  <c r="M81" i="19"/>
  <c r="AA71" i="19"/>
  <c r="J66" i="19"/>
  <c r="F250" i="19"/>
  <c r="T190" i="19"/>
  <c r="Q180" i="19"/>
  <c r="F175" i="19"/>
  <c r="T165" i="19"/>
  <c r="I156" i="19"/>
  <c r="Q146" i="19"/>
  <c r="F141" i="19"/>
  <c r="T131" i="19"/>
  <c r="I126" i="19"/>
  <c r="Q116" i="19"/>
  <c r="F111" i="19"/>
  <c r="T101" i="19"/>
  <c r="I96" i="19"/>
  <c r="Q86" i="19"/>
  <c r="F81" i="19"/>
  <c r="T71" i="19"/>
  <c r="I66" i="19"/>
  <c r="T21" i="19"/>
  <c r="G26" i="19"/>
  <c r="Q36" i="19"/>
  <c r="D41" i="19"/>
  <c r="T51" i="19"/>
  <c r="G56" i="19"/>
  <c r="Q81" i="19"/>
  <c r="X106" i="19"/>
  <c r="I151" i="19"/>
  <c r="W11" i="19"/>
  <c r="J16" i="19"/>
  <c r="Z26" i="19"/>
  <c r="M31" i="19"/>
  <c r="W41" i="19"/>
  <c r="J46" i="19"/>
  <c r="Z56" i="19"/>
  <c r="M61" i="19"/>
  <c r="H96" i="19"/>
  <c r="P116" i="19"/>
  <c r="W141" i="19"/>
  <c r="Q175" i="19"/>
  <c r="N220" i="19"/>
  <c r="Q16" i="19"/>
  <c r="D21" i="19"/>
  <c r="T31" i="19"/>
  <c r="G36" i="19"/>
  <c r="Q46" i="19"/>
  <c r="D51" i="19"/>
  <c r="T61" i="19"/>
  <c r="G101" i="19"/>
  <c r="U121" i="19"/>
  <c r="V146" i="19"/>
  <c r="O185" i="19"/>
  <c r="L21" i="19"/>
  <c r="M51" i="19"/>
  <c r="Y101" i="19"/>
  <c r="Z618" i="19"/>
  <c r="M618" i="19"/>
  <c r="Z608" i="19"/>
  <c r="K618" i="19"/>
  <c r="K608" i="19"/>
  <c r="L603" i="19"/>
  <c r="N593" i="19"/>
  <c r="P548" i="19"/>
  <c r="T553" i="19"/>
  <c r="Y553" i="19"/>
  <c r="E583" i="19"/>
  <c r="J558" i="19"/>
  <c r="E523" i="19"/>
  <c r="S483" i="19"/>
  <c r="N503" i="19"/>
  <c r="J518" i="19"/>
  <c r="X538" i="19"/>
  <c r="AA488" i="19"/>
  <c r="K459" i="19"/>
  <c r="Y478" i="19"/>
  <c r="W538" i="19"/>
  <c r="U459" i="19"/>
  <c r="V493" i="19"/>
  <c r="D449" i="19"/>
  <c r="M429" i="19"/>
  <c r="E498" i="19"/>
  <c r="X399" i="19"/>
  <c r="Z414" i="19"/>
  <c r="O434" i="19"/>
  <c r="W394" i="19"/>
  <c r="O374" i="19"/>
  <c r="J424" i="19"/>
  <c r="P364" i="19"/>
  <c r="AA394" i="19"/>
  <c r="T513" i="19"/>
  <c r="X374" i="19"/>
  <c r="E374" i="19"/>
  <c r="I324" i="19"/>
  <c r="F275" i="19"/>
  <c r="I230" i="19"/>
  <c r="H324" i="19"/>
  <c r="E275" i="19"/>
  <c r="S235" i="19"/>
  <c r="K334" i="19"/>
  <c r="N285" i="19"/>
  <c r="N225" i="19"/>
  <c r="H310" i="19"/>
  <c r="P270" i="19"/>
  <c r="S225" i="19"/>
  <c r="I384" i="19"/>
  <c r="Z215" i="19"/>
  <c r="D295" i="19"/>
  <c r="AA205" i="19"/>
  <c r="O270" i="19"/>
  <c r="J195" i="19"/>
  <c r="P235" i="19"/>
  <c r="Z354" i="19"/>
  <c r="K210" i="19"/>
  <c r="J235" i="19"/>
  <c r="O146" i="19"/>
  <c r="L101" i="19"/>
  <c r="Q205" i="19"/>
  <c r="L126" i="19"/>
  <c r="Z86" i="19"/>
  <c r="U170" i="19"/>
  <c r="U136" i="19"/>
  <c r="R91" i="19"/>
  <c r="W185" i="19"/>
  <c r="O131" i="19"/>
  <c r="L86" i="19"/>
  <c r="P185" i="19"/>
  <c r="S136" i="19"/>
  <c r="S106" i="19"/>
  <c r="H71" i="19"/>
  <c r="F31" i="19"/>
  <c r="X136" i="19"/>
  <c r="O21" i="19"/>
  <c r="Y61" i="19"/>
  <c r="I185" i="19"/>
  <c r="P21" i="19"/>
  <c r="F41" i="19"/>
  <c r="N275" i="19"/>
  <c r="S16" i="19"/>
  <c r="F21" i="19"/>
  <c r="P31" i="19"/>
  <c r="I36" i="19"/>
  <c r="S46" i="19"/>
  <c r="F51" i="19"/>
  <c r="P61" i="19"/>
  <c r="L76" i="19"/>
  <c r="AA185" i="19"/>
  <c r="T16" i="19"/>
  <c r="G21" i="19"/>
  <c r="Q31" i="19"/>
  <c r="D36" i="19"/>
  <c r="T46" i="19"/>
  <c r="G51" i="19"/>
  <c r="Q61" i="19"/>
  <c r="K141" i="19"/>
  <c r="U613" i="19"/>
  <c r="D608" i="19"/>
  <c r="R598" i="19"/>
  <c r="G593" i="19"/>
  <c r="S618" i="19"/>
  <c r="H613" i="19"/>
  <c r="P603" i="19"/>
  <c r="E598" i="19"/>
  <c r="R618" i="19"/>
  <c r="G613" i="19"/>
  <c r="U603" i="19"/>
  <c r="D598" i="19"/>
  <c r="Q618" i="19"/>
  <c r="F613" i="19"/>
  <c r="T603" i="19"/>
  <c r="I598" i="19"/>
  <c r="Q588" i="19"/>
  <c r="E613" i="19"/>
  <c r="M588" i="19"/>
  <c r="V578" i="19"/>
  <c r="K573" i="19"/>
  <c r="F608" i="19"/>
  <c r="Z583" i="19"/>
  <c r="O578" i="19"/>
  <c r="Y603" i="19"/>
  <c r="O618" i="19"/>
  <c r="H598" i="19"/>
  <c r="R583" i="19"/>
  <c r="G578" i="19"/>
  <c r="U568" i="19"/>
  <c r="D563" i="19"/>
  <c r="Q578" i="19"/>
  <c r="F568" i="19"/>
  <c r="N558" i="19"/>
  <c r="V548" i="19"/>
  <c r="X588" i="19"/>
  <c r="J573" i="19"/>
  <c r="N563" i="19"/>
  <c r="Z553" i="19"/>
  <c r="O548" i="19"/>
  <c r="V583" i="19"/>
  <c r="I573" i="19"/>
  <c r="T563" i="19"/>
  <c r="F558" i="19"/>
  <c r="T548" i="19"/>
  <c r="O573" i="19"/>
  <c r="P553" i="19"/>
  <c r="O543" i="19"/>
  <c r="W533" i="19"/>
  <c r="G588" i="19"/>
  <c r="Z563" i="19"/>
  <c r="Q548" i="19"/>
  <c r="AA538" i="19"/>
  <c r="J533" i="19"/>
  <c r="Y573" i="19"/>
  <c r="V558" i="19"/>
  <c r="F548" i="19"/>
  <c r="T538" i="19"/>
  <c r="I533" i="19"/>
  <c r="P543" i="19"/>
  <c r="V528" i="19"/>
  <c r="K523" i="19"/>
  <c r="Y513" i="19"/>
  <c r="N508" i="19"/>
  <c r="V498" i="19"/>
  <c r="K493" i="19"/>
  <c r="Y483" i="19"/>
  <c r="D558" i="19"/>
  <c r="E538" i="19"/>
  <c r="I528" i="19"/>
  <c r="Q518" i="19"/>
  <c r="F513" i="19"/>
  <c r="T503" i="19"/>
  <c r="U558" i="19"/>
  <c r="M538" i="19"/>
  <c r="H528" i="19"/>
  <c r="P518" i="19"/>
  <c r="E513" i="19"/>
  <c r="S503" i="19"/>
  <c r="H498" i="19"/>
  <c r="P488" i="19"/>
  <c r="P573" i="19"/>
  <c r="J543" i="19"/>
  <c r="S528" i="19"/>
  <c r="H523" i="19"/>
  <c r="P513" i="19"/>
  <c r="E508" i="19"/>
  <c r="S498" i="19"/>
  <c r="H493" i="19"/>
  <c r="P483" i="19"/>
  <c r="L533" i="19"/>
  <c r="N513" i="19"/>
  <c r="D493" i="19"/>
  <c r="T478" i="19"/>
  <c r="I473" i="19"/>
  <c r="Q459" i="19"/>
  <c r="F454" i="19"/>
  <c r="T444" i="19"/>
  <c r="I439" i="19"/>
  <c r="G518" i="19"/>
  <c r="L498" i="19"/>
  <c r="K483" i="19"/>
  <c r="T473" i="19"/>
  <c r="I464" i="19"/>
  <c r="Q454" i="19"/>
  <c r="F449" i="19"/>
  <c r="T439" i="19"/>
  <c r="Q543" i="19"/>
  <c r="H513" i="19"/>
  <c r="X493" i="19"/>
  <c r="X478" i="19"/>
  <c r="M473" i="19"/>
  <c r="AA459" i="19"/>
  <c r="J454" i="19"/>
  <c r="X444" i="19"/>
  <c r="M439" i="19"/>
  <c r="F543" i="19"/>
  <c r="U513" i="19"/>
  <c r="I498" i="19"/>
  <c r="Q483" i="19"/>
  <c r="X473" i="19"/>
  <c r="M464" i="19"/>
  <c r="AA454" i="19"/>
  <c r="J449" i="19"/>
  <c r="X439" i="19"/>
  <c r="R553" i="19"/>
  <c r="W488" i="19"/>
  <c r="F464" i="19"/>
  <c r="D439" i="19"/>
  <c r="S429" i="19"/>
  <c r="H424" i="19"/>
  <c r="P414" i="19"/>
  <c r="E409" i="19"/>
  <c r="S399" i="19"/>
  <c r="H394" i="19"/>
  <c r="U508" i="19"/>
  <c r="Q473" i="19"/>
  <c r="O449" i="19"/>
  <c r="E434" i="19"/>
  <c r="S424" i="19"/>
  <c r="H419" i="19"/>
  <c r="P409" i="19"/>
  <c r="E404" i="19"/>
  <c r="S394" i="19"/>
  <c r="M518" i="19"/>
  <c r="P473" i="19"/>
  <c r="N449" i="19"/>
  <c r="D434" i="19"/>
  <c r="R424" i="19"/>
  <c r="G419" i="19"/>
  <c r="U409" i="19"/>
  <c r="D404" i="19"/>
  <c r="R394" i="19"/>
  <c r="O483" i="19"/>
  <c r="G454" i="19"/>
  <c r="U434" i="19"/>
  <c r="D429" i="19"/>
  <c r="R419" i="19"/>
  <c r="G414" i="19"/>
  <c r="U404" i="19"/>
  <c r="D399" i="19"/>
  <c r="J473" i="19"/>
  <c r="H434" i="19"/>
  <c r="F409" i="19"/>
  <c r="R389" i="19"/>
  <c r="G384" i="19"/>
  <c r="U374" i="19"/>
  <c r="D369" i="19"/>
  <c r="R359" i="19"/>
  <c r="G354" i="19"/>
  <c r="U344" i="19"/>
  <c r="M459" i="19"/>
  <c r="I429" i="19"/>
  <c r="G404" i="19"/>
  <c r="K389" i="19"/>
  <c r="Y379" i="19"/>
  <c r="N374" i="19"/>
  <c r="V364" i="19"/>
  <c r="K359" i="19"/>
  <c r="Y349" i="19"/>
  <c r="N344" i="19"/>
  <c r="H449" i="19"/>
  <c r="I424" i="19"/>
  <c r="H399" i="19"/>
  <c r="D389" i="19"/>
  <c r="R379" i="19"/>
  <c r="G374" i="19"/>
  <c r="U364" i="19"/>
  <c r="D359" i="19"/>
  <c r="R349" i="19"/>
  <c r="G344" i="19"/>
  <c r="AA444" i="19"/>
  <c r="E419" i="19"/>
  <c r="D394" i="19"/>
  <c r="P384" i="19"/>
  <c r="E379" i="19"/>
  <c r="S369" i="19"/>
  <c r="H364" i="19"/>
  <c r="P354" i="19"/>
  <c r="E349" i="19"/>
  <c r="K464" i="19"/>
  <c r="W374" i="19"/>
  <c r="V349" i="19"/>
  <c r="L339" i="19"/>
  <c r="Z329" i="19"/>
  <c r="O324" i="19"/>
  <c r="W310" i="19"/>
  <c r="L305" i="19"/>
  <c r="Z295" i="19"/>
  <c r="O290" i="19"/>
  <c r="W280" i="19"/>
  <c r="L275" i="19"/>
  <c r="Z265" i="19"/>
  <c r="O260" i="19"/>
  <c r="W250" i="19"/>
  <c r="L245" i="19"/>
  <c r="Z235" i="19"/>
  <c r="O230" i="19"/>
  <c r="E414" i="19"/>
  <c r="V374" i="19"/>
  <c r="T354" i="19"/>
  <c r="K339" i="19"/>
  <c r="Y329" i="19"/>
  <c r="N324" i="19"/>
  <c r="V310" i="19"/>
  <c r="K305" i="19"/>
  <c r="Y295" i="19"/>
  <c r="N290" i="19"/>
  <c r="V280" i="19"/>
  <c r="K275" i="19"/>
  <c r="Y265" i="19"/>
  <c r="N260" i="19"/>
  <c r="V250" i="19"/>
  <c r="K245" i="19"/>
  <c r="Y235" i="19"/>
  <c r="N230" i="19"/>
  <c r="R498" i="19"/>
  <c r="O399" i="19"/>
  <c r="E369" i="19"/>
  <c r="Q344" i="19"/>
  <c r="Q334" i="19"/>
  <c r="F329" i="19"/>
  <c r="T319" i="19"/>
  <c r="I310" i="19"/>
  <c r="Q300" i="19"/>
  <c r="F295" i="19"/>
  <c r="T285" i="19"/>
  <c r="I280" i="19"/>
  <c r="Q270" i="19"/>
  <c r="F265" i="19"/>
  <c r="T255" i="19"/>
  <c r="I250" i="19"/>
  <c r="Q240" i="19"/>
  <c r="F235" i="19"/>
  <c r="T225" i="19"/>
  <c r="G409" i="19"/>
  <c r="R369" i="19"/>
  <c r="O349" i="19"/>
  <c r="V334" i="19"/>
  <c r="K329" i="19"/>
  <c r="Y319" i="19"/>
  <c r="N310" i="19"/>
  <c r="V300" i="19"/>
  <c r="K295" i="19"/>
  <c r="Y285" i="19"/>
  <c r="N280" i="19"/>
  <c r="V270" i="19"/>
  <c r="K265" i="19"/>
  <c r="Y255" i="19"/>
  <c r="N250" i="19"/>
  <c r="V240" i="19"/>
  <c r="K235" i="19"/>
  <c r="Y225" i="19"/>
  <c r="U424" i="19"/>
  <c r="J618" i="19"/>
  <c r="J349" i="19"/>
  <c r="E324" i="19"/>
  <c r="AA295" i="19"/>
  <c r="Z270" i="19"/>
  <c r="R250" i="19"/>
  <c r="G339" i="19"/>
  <c r="X310" i="19"/>
  <c r="X280" i="19"/>
  <c r="X250" i="19"/>
  <c r="J230" i="19"/>
  <c r="G220" i="19"/>
  <c r="U210" i="19"/>
  <c r="D205" i="19"/>
  <c r="R195" i="19"/>
  <c r="G190" i="19"/>
  <c r="T334" i="19"/>
  <c r="T300" i="19"/>
  <c r="T270" i="19"/>
  <c r="U240" i="19"/>
  <c r="E225" i="19"/>
  <c r="S215" i="19"/>
  <c r="H210" i="19"/>
  <c r="P200" i="19"/>
  <c r="E195" i="19"/>
  <c r="K374" i="19"/>
  <c r="V324" i="19"/>
  <c r="V295" i="19"/>
  <c r="G275" i="19"/>
  <c r="M250" i="19"/>
  <c r="X225" i="19"/>
  <c r="E220" i="19"/>
  <c r="S210" i="19"/>
  <c r="H205" i="19"/>
  <c r="P195" i="19"/>
  <c r="E190" i="19"/>
  <c r="N334" i="19"/>
  <c r="N300" i="19"/>
  <c r="N270" i="19"/>
  <c r="O240" i="19"/>
  <c r="P220" i="19"/>
  <c r="E215" i="19"/>
  <c r="S205" i="19"/>
  <c r="H200" i="19"/>
  <c r="P190" i="19"/>
  <c r="Q369" i="19"/>
  <c r="L319" i="19"/>
  <c r="R285" i="19"/>
  <c r="R255" i="19"/>
  <c r="P230" i="19"/>
  <c r="I220" i="19"/>
  <c r="Q210" i="19"/>
  <c r="F205" i="19"/>
  <c r="T195" i="19"/>
  <c r="I190" i="19"/>
  <c r="W260" i="19"/>
  <c r="H190" i="19"/>
  <c r="U180" i="19"/>
  <c r="D175" i="19"/>
  <c r="R165" i="19"/>
  <c r="G156" i="19"/>
  <c r="U146" i="19"/>
  <c r="D141" i="19"/>
  <c r="R131" i="19"/>
  <c r="G126" i="19"/>
  <c r="U116" i="19"/>
  <c r="D111" i="19"/>
  <c r="R101" i="19"/>
  <c r="G96" i="19"/>
  <c r="U86" i="19"/>
  <c r="D81" i="19"/>
  <c r="R71" i="19"/>
  <c r="G66" i="19"/>
  <c r="J210" i="19"/>
  <c r="G185" i="19"/>
  <c r="U175" i="19"/>
  <c r="D170" i="19"/>
  <c r="R156" i="19"/>
  <c r="G151" i="19"/>
  <c r="U141" i="19"/>
  <c r="D136" i="19"/>
  <c r="R126" i="19"/>
  <c r="G121" i="19"/>
  <c r="U111" i="19"/>
  <c r="D106" i="19"/>
  <c r="R96" i="19"/>
  <c r="G91" i="19"/>
  <c r="U81" i="19"/>
  <c r="D76" i="19"/>
  <c r="R66" i="19"/>
  <c r="Y245" i="19"/>
  <c r="X185" i="19"/>
  <c r="M180" i="19"/>
  <c r="AA170" i="19"/>
  <c r="J165" i="19"/>
  <c r="X151" i="19"/>
  <c r="M146" i="19"/>
  <c r="AA136" i="19"/>
  <c r="J131" i="19"/>
  <c r="X121" i="19"/>
  <c r="M116" i="19"/>
  <c r="AA106" i="19"/>
  <c r="J101" i="19"/>
  <c r="X91" i="19"/>
  <c r="M86" i="19"/>
  <c r="AA76" i="19"/>
  <c r="J71" i="19"/>
  <c r="P394" i="19"/>
  <c r="Y250" i="19"/>
  <c r="Z190" i="19"/>
  <c r="R180" i="19"/>
  <c r="G175" i="19"/>
  <c r="U165" i="19"/>
  <c r="D156" i="19"/>
  <c r="R146" i="19"/>
  <c r="G141" i="19"/>
  <c r="U131" i="19"/>
  <c r="D126" i="19"/>
  <c r="R116" i="19"/>
  <c r="G111" i="19"/>
  <c r="U101" i="19"/>
  <c r="D96" i="19"/>
  <c r="R86" i="19"/>
  <c r="G81" i="19"/>
  <c r="U71" i="19"/>
  <c r="D66" i="19"/>
  <c r="R225" i="19"/>
  <c r="V185" i="19"/>
  <c r="K180" i="19"/>
  <c r="Y170" i="19"/>
  <c r="N165" i="19"/>
  <c r="V151" i="19"/>
  <c r="K146" i="19"/>
  <c r="Y136" i="19"/>
  <c r="N131" i="19"/>
  <c r="V121" i="19"/>
  <c r="K116" i="19"/>
  <c r="Y106" i="19"/>
  <c r="N101" i="19"/>
  <c r="V91" i="19"/>
  <c r="K86" i="19"/>
  <c r="Y76" i="19"/>
  <c r="N71" i="19"/>
  <c r="J11" i="19"/>
  <c r="Z21" i="19"/>
  <c r="M26" i="19"/>
  <c r="W36" i="19"/>
  <c r="J41" i="19"/>
  <c r="Z51" i="19"/>
  <c r="M56" i="19"/>
  <c r="J86" i="19"/>
  <c r="K230" i="19"/>
  <c r="P16" i="19"/>
  <c r="I21" i="19"/>
  <c r="S31" i="19"/>
  <c r="F36" i="19"/>
  <c r="P46" i="19"/>
  <c r="I51" i="19"/>
  <c r="S61" i="19"/>
  <c r="O121" i="19"/>
  <c r="J180" i="19"/>
  <c r="W16" i="19"/>
  <c r="J21" i="19"/>
  <c r="Z31" i="19"/>
  <c r="M36" i="19"/>
  <c r="W46" i="19"/>
  <c r="J51" i="19"/>
  <c r="Z61" i="19"/>
  <c r="N126" i="19"/>
  <c r="Q255" i="19"/>
  <c r="Y46" i="19"/>
  <c r="E81" i="19"/>
  <c r="J36" i="19"/>
  <c r="W603" i="19"/>
  <c r="X593" i="19"/>
  <c r="W593" i="19"/>
  <c r="K588" i="19"/>
  <c r="E573" i="19"/>
  <c r="P613" i="19"/>
  <c r="O568" i="19"/>
  <c r="W583" i="19"/>
  <c r="I548" i="19"/>
  <c r="Y598" i="19"/>
  <c r="Q533" i="19"/>
  <c r="D533" i="19"/>
  <c r="D543" i="19"/>
  <c r="E493" i="19"/>
  <c r="K518" i="19"/>
  <c r="AA523" i="19"/>
  <c r="S563" i="19"/>
  <c r="M498" i="19"/>
  <c r="S488" i="19"/>
  <c r="W548" i="19"/>
  <c r="V459" i="19"/>
  <c r="L493" i="19"/>
  <c r="R444" i="19"/>
  <c r="R473" i="19"/>
  <c r="E483" i="19"/>
  <c r="X404" i="19"/>
  <c r="X429" i="19"/>
  <c r="P508" i="19"/>
  <c r="O409" i="19"/>
  <c r="W424" i="19"/>
  <c r="R459" i="19"/>
  <c r="W364" i="19"/>
  <c r="AA399" i="19"/>
  <c r="S349" i="19"/>
  <c r="L379" i="19"/>
  <c r="L349" i="19"/>
  <c r="J384" i="19"/>
  <c r="F414" i="19"/>
  <c r="Q310" i="19"/>
  <c r="T265" i="19"/>
  <c r="Y409" i="19"/>
  <c r="S329" i="19"/>
  <c r="E305" i="19"/>
  <c r="S265" i="19"/>
  <c r="E245" i="19"/>
  <c r="Y364" i="19"/>
  <c r="V305" i="19"/>
  <c r="K270" i="19"/>
  <c r="K240" i="19"/>
  <c r="P344" i="19"/>
  <c r="P300" i="19"/>
  <c r="H280" i="19"/>
  <c r="H250" i="19"/>
  <c r="X414" i="19"/>
  <c r="H270" i="19"/>
  <c r="T245" i="19"/>
  <c r="H384" i="19"/>
  <c r="M215" i="19"/>
  <c r="P290" i="19"/>
  <c r="AA200" i="19"/>
  <c r="U265" i="19"/>
  <c r="J190" i="19"/>
  <c r="V215" i="19"/>
  <c r="O180" i="19"/>
  <c r="L131" i="19"/>
  <c r="Z91" i="19"/>
  <c r="Z180" i="19"/>
  <c r="Z116" i="19"/>
  <c r="O81" i="19"/>
  <c r="G180" i="19"/>
  <c r="G146" i="19"/>
  <c r="D101" i="19"/>
  <c r="D71" i="19"/>
  <c r="Z170" i="19"/>
  <c r="Z136" i="19"/>
  <c r="Z106" i="19"/>
  <c r="O71" i="19"/>
  <c r="H165" i="19"/>
  <c r="E116" i="19"/>
  <c r="I16" i="19"/>
  <c r="S56" i="19"/>
  <c r="Y165" i="19"/>
  <c r="V46" i="19"/>
  <c r="F11" i="19"/>
  <c r="I26" i="19"/>
  <c r="Z16" i="19"/>
  <c r="L598" i="19"/>
  <c r="N603" i="19"/>
  <c r="I578" i="19"/>
  <c r="H558" i="19"/>
  <c r="M563" i="19"/>
  <c r="G548" i="19"/>
  <c r="N538" i="19"/>
  <c r="F553" i="19"/>
  <c r="X508" i="19"/>
  <c r="X503" i="19"/>
  <c r="N444" i="19"/>
  <c r="N439" i="19"/>
  <c r="S538" i="19"/>
  <c r="R439" i="19"/>
  <c r="Q583" i="19"/>
  <c r="R464" i="19"/>
  <c r="AA449" i="19"/>
  <c r="L389" i="19"/>
  <c r="U449" i="19"/>
  <c r="E439" i="19"/>
  <c r="W354" i="19"/>
  <c r="X344" i="19"/>
  <c r="T295" i="19"/>
  <c r="T235" i="19"/>
  <c r="P310" i="19"/>
  <c r="H230" i="19"/>
  <c r="Y290" i="19"/>
  <c r="V245" i="19"/>
  <c r="E329" i="19"/>
  <c r="S255" i="19"/>
  <c r="K319" i="19"/>
  <c r="Q225" i="19"/>
  <c r="O329" i="19"/>
  <c r="R319" i="19"/>
  <c r="M210" i="19"/>
  <c r="M205" i="19"/>
  <c r="V225" i="19"/>
  <c r="Z151" i="19"/>
  <c r="O86" i="19"/>
  <c r="Z146" i="19"/>
  <c r="L66" i="19"/>
  <c r="R121" i="19"/>
  <c r="U76" i="19"/>
  <c r="O165" i="19"/>
  <c r="W91" i="19"/>
  <c r="P151" i="19"/>
  <c r="P91" i="19"/>
  <c r="F61" i="19"/>
  <c r="V16" i="19"/>
  <c r="P51" i="19"/>
  <c r="D81" i="5"/>
  <c r="D79" i="5" s="1"/>
  <c r="D76" i="5"/>
  <c r="D74" i="5" s="1"/>
  <c r="D92" i="5"/>
  <c r="D90" i="5" s="1"/>
  <c r="D43" i="5"/>
  <c r="D41" i="5" s="1"/>
  <c r="D25" i="5"/>
  <c r="D23" i="5" s="1"/>
  <c r="D59" i="5"/>
  <c r="D57" i="5" s="1"/>
  <c r="D87" i="5"/>
  <c r="D85" i="5" s="1"/>
  <c r="D36" i="5"/>
  <c r="D34" i="5" s="1"/>
  <c r="D53" i="5"/>
  <c r="D51" i="5" s="1"/>
  <c r="D71" i="5"/>
  <c r="D69" i="5" s="1"/>
  <c r="D13" i="5"/>
  <c r="D20" i="5"/>
  <c r="D18" i="5" s="1"/>
  <c r="D31" i="5"/>
  <c r="D29" i="5" s="1"/>
  <c r="D64" i="5"/>
  <c r="D62" i="5" s="1"/>
  <c r="D48" i="5"/>
  <c r="D46" i="5" s="1"/>
  <c r="E33" i="5"/>
  <c r="G33" i="5"/>
  <c r="F33" i="5"/>
  <c r="M164" i="11"/>
  <c r="L11" i="11"/>
  <c r="V21" i="11"/>
  <c r="O26" i="11"/>
  <c r="Y36" i="11"/>
  <c r="L41" i="11"/>
  <c r="V51" i="11"/>
  <c r="O56" i="11"/>
  <c r="Y66" i="11"/>
  <c r="L71" i="11"/>
  <c r="V81" i="11"/>
  <c r="O86" i="11"/>
  <c r="Y96" i="11"/>
  <c r="L101" i="11"/>
  <c r="V111" i="11"/>
  <c r="O116" i="11"/>
  <c r="J141" i="11"/>
  <c r="O151" i="11"/>
  <c r="X16" i="11"/>
  <c r="K21" i="11"/>
  <c r="AA31" i="11"/>
  <c r="N36" i="11"/>
  <c r="X46" i="11"/>
  <c r="K51" i="11"/>
  <c r="AA61" i="11"/>
  <c r="N66" i="11"/>
  <c r="X76" i="11"/>
  <c r="K81" i="11"/>
  <c r="AA91" i="11"/>
  <c r="N96" i="11"/>
  <c r="X106" i="11"/>
  <c r="K111" i="11"/>
  <c r="AA121" i="11"/>
  <c r="Q126" i="11"/>
  <c r="X131" i="11"/>
  <c r="U146" i="11"/>
  <c r="G164" i="11"/>
  <c r="T11" i="11"/>
  <c r="G16" i="11"/>
  <c r="Q26" i="11"/>
  <c r="D31" i="11"/>
  <c r="T41" i="11"/>
  <c r="G46" i="11"/>
  <c r="Q56" i="11"/>
  <c r="D61" i="11"/>
  <c r="T71" i="11"/>
  <c r="G76" i="11"/>
  <c r="Q86" i="11"/>
  <c r="D91" i="11"/>
  <c r="T101" i="11"/>
  <c r="G106" i="11"/>
  <c r="Q116" i="11"/>
  <c r="D121" i="11"/>
  <c r="N141" i="11"/>
  <c r="R11" i="11"/>
  <c r="E16" i="11"/>
  <c r="U26" i="11"/>
  <c r="H31" i="11"/>
  <c r="R41" i="11"/>
  <c r="E46" i="11"/>
  <c r="U56" i="11"/>
  <c r="H61" i="11"/>
  <c r="R71" i="11"/>
  <c r="E76" i="11"/>
  <c r="U86" i="11"/>
  <c r="H91" i="11"/>
  <c r="R101" i="11"/>
  <c r="E106" i="11"/>
  <c r="U116" i="11"/>
  <c r="H121" i="11"/>
  <c r="V141" i="11"/>
  <c r="G11" i="11"/>
  <c r="Q21" i="11"/>
  <c r="D26" i="11"/>
  <c r="T36" i="11"/>
  <c r="G41" i="11"/>
  <c r="Q51" i="11"/>
  <c r="D56" i="11"/>
  <c r="T66" i="11"/>
  <c r="G71" i="11"/>
  <c r="Q81" i="11"/>
  <c r="D86" i="11"/>
  <c r="T96" i="11"/>
  <c r="G101" i="11"/>
  <c r="Q111" i="11"/>
  <c r="D116" i="11"/>
  <c r="Z126" i="11"/>
  <c r="Y164" i="11"/>
  <c r="X11" i="11"/>
  <c r="K16" i="11"/>
  <c r="AA26" i="11"/>
  <c r="N31" i="11"/>
  <c r="X41" i="11"/>
  <c r="K46" i="11"/>
  <c r="AA56" i="11"/>
  <c r="N61" i="11"/>
  <c r="X71" i="11"/>
  <c r="K76" i="11"/>
  <c r="AA86" i="11"/>
  <c r="N91" i="11"/>
  <c r="X101" i="11"/>
  <c r="K106" i="11"/>
  <c r="AA116" i="11"/>
  <c r="N121" i="11"/>
  <c r="D131" i="11"/>
  <c r="L136" i="11"/>
  <c r="M156" i="11"/>
  <c r="M11" i="11"/>
  <c r="W21" i="11"/>
  <c r="J26" i="11"/>
  <c r="Z36" i="11"/>
  <c r="M41" i="11"/>
  <c r="W51" i="11"/>
  <c r="J56" i="11"/>
  <c r="Z66" i="11"/>
  <c r="M71" i="11"/>
  <c r="W81" i="11"/>
  <c r="J86" i="11"/>
  <c r="Z96" i="11"/>
  <c r="M101" i="11"/>
  <c r="W111" i="11"/>
  <c r="J116" i="11"/>
  <c r="K141" i="11"/>
  <c r="Q16" i="11"/>
  <c r="D21" i="11"/>
  <c r="T31" i="11"/>
  <c r="G36" i="11"/>
  <c r="Q46" i="11"/>
  <c r="D51" i="11"/>
  <c r="T61" i="11"/>
  <c r="G66" i="11"/>
  <c r="Q76" i="11"/>
  <c r="D81" i="11"/>
  <c r="T91" i="11"/>
  <c r="G96" i="11"/>
  <c r="Q106" i="11"/>
  <c r="D111" i="11"/>
  <c r="T121" i="11"/>
  <c r="H126" i="11"/>
  <c r="M131" i="11"/>
  <c r="U136" i="11"/>
  <c r="F164" i="11"/>
  <c r="S11" i="11"/>
  <c r="F16" i="11"/>
  <c r="P26" i="11"/>
  <c r="I31" i="11"/>
  <c r="S41" i="11"/>
  <c r="F46" i="11"/>
  <c r="P56" i="11"/>
  <c r="I61" i="11"/>
  <c r="S71" i="11"/>
  <c r="F76" i="11"/>
  <c r="P86" i="11"/>
  <c r="I91" i="11"/>
  <c r="S101" i="11"/>
  <c r="F106" i="11"/>
  <c r="P116" i="11"/>
  <c r="I121" i="11"/>
  <c r="E136" i="11"/>
  <c r="W141" i="11"/>
  <c r="T151" i="11"/>
  <c r="Y16" i="11"/>
  <c r="L21" i="11"/>
  <c r="V31" i="11"/>
  <c r="O36" i="11"/>
  <c r="Y46" i="11"/>
  <c r="L51" i="11"/>
  <c r="V61" i="11"/>
  <c r="O66" i="11"/>
  <c r="Y76" i="11"/>
  <c r="L81" i="11"/>
  <c r="V91" i="11"/>
  <c r="O96" i="11"/>
  <c r="Y106" i="11"/>
  <c r="L111" i="11"/>
  <c r="V121" i="11"/>
  <c r="S126" i="11"/>
  <c r="P131" i="11"/>
  <c r="X136" i="11"/>
  <c r="D146" i="11"/>
  <c r="T16" i="11"/>
  <c r="G21" i="11"/>
  <c r="Q31" i="11"/>
  <c r="D36" i="11"/>
  <c r="T46" i="11"/>
  <c r="G51" i="11"/>
  <c r="Q61" i="11"/>
  <c r="D66" i="11"/>
  <c r="T76" i="11"/>
  <c r="G81" i="11"/>
  <c r="W16" i="11"/>
  <c r="J21" i="11"/>
  <c r="Z31" i="11"/>
  <c r="M36" i="11"/>
  <c r="W46" i="11"/>
  <c r="J51" i="11"/>
  <c r="Z61" i="11"/>
  <c r="M66" i="11"/>
  <c r="W76" i="11"/>
  <c r="J81" i="11"/>
  <c r="Z91" i="11"/>
  <c r="M96" i="11"/>
  <c r="W106" i="11"/>
  <c r="J111" i="11"/>
  <c r="Z121" i="11"/>
  <c r="O126" i="11"/>
  <c r="V131" i="11"/>
  <c r="P146" i="11"/>
  <c r="X164" i="11"/>
  <c r="Y11" i="11"/>
  <c r="L16" i="11"/>
  <c r="V26" i="11"/>
  <c r="O31" i="11"/>
  <c r="Y41" i="11"/>
  <c r="L46" i="11"/>
  <c r="V56" i="11"/>
  <c r="O61" i="11"/>
  <c r="Y71" i="11"/>
  <c r="L76" i="11"/>
  <c r="V86" i="11"/>
  <c r="O91" i="11"/>
  <c r="Y101" i="11"/>
  <c r="L106" i="11"/>
  <c r="V116" i="11"/>
  <c r="O121" i="11"/>
  <c r="F131" i="11"/>
  <c r="M136" i="11"/>
  <c r="H11" i="11"/>
  <c r="R21" i="11"/>
  <c r="E26" i="11"/>
  <c r="U36" i="11"/>
  <c r="H41" i="11"/>
  <c r="R51" i="11"/>
  <c r="E56" i="11"/>
  <c r="U66" i="11"/>
  <c r="H71" i="11"/>
  <c r="R81" i="11"/>
  <c r="E86" i="11"/>
  <c r="U96" i="11"/>
  <c r="H101" i="11"/>
  <c r="R111" i="11"/>
  <c r="E116" i="11"/>
  <c r="AA126" i="11"/>
  <c r="Y131" i="11"/>
  <c r="V146" i="11"/>
  <c r="S156" i="11"/>
  <c r="Z16" i="11"/>
  <c r="M21" i="11"/>
  <c r="W31" i="11"/>
  <c r="J36" i="11"/>
  <c r="Z46" i="11"/>
  <c r="M51" i="11"/>
  <c r="W61" i="11"/>
  <c r="J66" i="11"/>
  <c r="Z76" i="11"/>
  <c r="M81" i="11"/>
  <c r="I26" i="11"/>
  <c r="F71" i="11"/>
  <c r="I116" i="11"/>
  <c r="R16" i="11"/>
  <c r="U61" i="11"/>
  <c r="R106" i="11"/>
  <c r="N131" i="11"/>
  <c r="X21" i="11"/>
  <c r="AA36" i="11"/>
  <c r="X51" i="11"/>
  <c r="AA66" i="11"/>
  <c r="X81" i="11"/>
  <c r="AA96" i="11"/>
  <c r="X111" i="11"/>
  <c r="L164" i="11"/>
  <c r="AA11" i="11"/>
  <c r="O41" i="11"/>
  <c r="N46" i="11"/>
  <c r="Y51" i="11"/>
  <c r="X56" i="11"/>
  <c r="F86" i="11"/>
  <c r="V96" i="11"/>
  <c r="O101" i="11"/>
  <c r="Y111" i="11"/>
  <c r="L116" i="11"/>
  <c r="AA146" i="11"/>
  <c r="X610" i="11"/>
  <c r="M605" i="11"/>
  <c r="AA595" i="11"/>
  <c r="J590" i="11"/>
  <c r="X580" i="11"/>
  <c r="M575" i="11"/>
  <c r="AA565" i="11"/>
  <c r="J560" i="11"/>
  <c r="X550" i="11"/>
  <c r="M545" i="11"/>
  <c r="AA535" i="11"/>
  <c r="J530" i="11"/>
  <c r="X520" i="11"/>
  <c r="M515" i="11"/>
  <c r="AA505" i="11"/>
  <c r="J500" i="11"/>
  <c r="X490" i="11"/>
  <c r="M485" i="11"/>
  <c r="AA475" i="11"/>
  <c r="J470" i="11"/>
  <c r="X457" i="11"/>
  <c r="M452" i="11"/>
  <c r="AA442" i="11"/>
  <c r="J437" i="11"/>
  <c r="X427" i="11"/>
  <c r="M422" i="11"/>
  <c r="AA412" i="11"/>
  <c r="J407" i="11"/>
  <c r="X397" i="11"/>
  <c r="M392" i="11"/>
  <c r="AA382" i="11"/>
  <c r="J377" i="11"/>
  <c r="X367" i="11"/>
  <c r="M362" i="11"/>
  <c r="AA352" i="11"/>
  <c r="J347" i="11"/>
  <c r="X337" i="11"/>
  <c r="M332" i="11"/>
  <c r="AA322" i="11"/>
  <c r="J317" i="11"/>
  <c r="X304" i="11"/>
  <c r="M299" i="11"/>
  <c r="AA289" i="11"/>
  <c r="J284" i="11"/>
  <c r="X274" i="11"/>
  <c r="M269" i="11"/>
  <c r="AA259" i="11"/>
  <c r="J254" i="11"/>
  <c r="X244" i="11"/>
  <c r="M239" i="11"/>
  <c r="AA229" i="11"/>
  <c r="J224" i="11"/>
  <c r="X214" i="11"/>
  <c r="M209" i="11"/>
  <c r="AA199" i="11"/>
  <c r="J194" i="11"/>
  <c r="X184" i="11"/>
  <c r="M179" i="11"/>
  <c r="AA169" i="11"/>
  <c r="J164" i="11"/>
  <c r="X151" i="11"/>
  <c r="M146" i="11"/>
  <c r="W610" i="11"/>
  <c r="L605" i="11"/>
  <c r="P51" i="11"/>
  <c r="S96" i="11"/>
  <c r="E21" i="11"/>
  <c r="H66" i="11"/>
  <c r="E111" i="11"/>
  <c r="W136" i="11"/>
  <c r="M16" i="11"/>
  <c r="J31" i="11"/>
  <c r="M46" i="11"/>
  <c r="J61" i="11"/>
  <c r="M76" i="11"/>
  <c r="J91" i="11"/>
  <c r="M106" i="11"/>
  <c r="J121" i="11"/>
  <c r="Z141" i="11"/>
  <c r="F26" i="11"/>
  <c r="E31" i="11"/>
  <c r="P36" i="11"/>
  <c r="U41" i="11"/>
  <c r="I71" i="11"/>
  <c r="H76" i="11"/>
  <c r="S81" i="11"/>
  <c r="L86" i="11"/>
  <c r="E91" i="11"/>
  <c r="U101" i="11"/>
  <c r="H106" i="11"/>
  <c r="R116" i="11"/>
  <c r="E121" i="11"/>
  <c r="F11" i="11"/>
  <c r="I56" i="11"/>
  <c r="F101" i="11"/>
  <c r="R46" i="11"/>
  <c r="U91" i="11"/>
  <c r="S16" i="11"/>
  <c r="P31" i="11"/>
  <c r="S46" i="11"/>
  <c r="P61" i="11"/>
  <c r="S76" i="11"/>
  <c r="P91" i="11"/>
  <c r="S106" i="11"/>
  <c r="P121" i="11"/>
  <c r="G131" i="11"/>
  <c r="L26" i="11"/>
  <c r="K31" i="11"/>
  <c r="V36" i="11"/>
  <c r="AA41" i="11"/>
  <c r="O71" i="11"/>
  <c r="N76" i="11"/>
  <c r="Y81" i="11"/>
  <c r="R86" i="11"/>
  <c r="K91" i="11"/>
  <c r="AA101" i="11"/>
  <c r="N106" i="11"/>
  <c r="X116" i="11"/>
  <c r="K121" i="11"/>
  <c r="D141" i="11"/>
  <c r="H151" i="11"/>
  <c r="W615" i="11"/>
  <c r="L610" i="11"/>
  <c r="Z600" i="11"/>
  <c r="O595" i="11"/>
  <c r="W585" i="11"/>
  <c r="L580" i="11"/>
  <c r="Z570" i="11"/>
  <c r="O565" i="11"/>
  <c r="W555" i="11"/>
  <c r="L550" i="11"/>
  <c r="Z540" i="11"/>
  <c r="O535" i="11"/>
  <c r="W525" i="11"/>
  <c r="L520" i="11"/>
  <c r="Z510" i="11"/>
  <c r="O505" i="11"/>
  <c r="W495" i="11"/>
  <c r="L490" i="11"/>
  <c r="Z480" i="11"/>
  <c r="O475" i="11"/>
  <c r="W462" i="11"/>
  <c r="L457" i="11"/>
  <c r="Z447" i="11"/>
  <c r="O442" i="11"/>
  <c r="W432" i="11"/>
  <c r="L427" i="11"/>
  <c r="Z417" i="11"/>
  <c r="O412" i="11"/>
  <c r="W402" i="11"/>
  <c r="L397" i="11"/>
  <c r="Z387" i="11"/>
  <c r="O382" i="11"/>
  <c r="W372" i="11"/>
  <c r="L367" i="11"/>
  <c r="Z357" i="11"/>
  <c r="O352" i="11"/>
  <c r="W342" i="11"/>
  <c r="L337" i="11"/>
  <c r="Z327" i="11"/>
  <c r="O322" i="11"/>
  <c r="W309" i="11"/>
  <c r="L304" i="11"/>
  <c r="Z294" i="11"/>
  <c r="O289" i="11"/>
  <c r="W279" i="11"/>
  <c r="L274" i="11"/>
  <c r="Z264" i="11"/>
  <c r="O259" i="11"/>
  <c r="W249" i="11"/>
  <c r="L244" i="11"/>
  <c r="Z234" i="11"/>
  <c r="O229" i="11"/>
  <c r="W219" i="11"/>
  <c r="L214" i="11"/>
  <c r="Z204" i="11"/>
  <c r="O199" i="11"/>
  <c r="W189" i="11"/>
  <c r="L184" i="11"/>
  <c r="Z174" i="11"/>
  <c r="O169" i="11"/>
  <c r="W156" i="11"/>
  <c r="L151" i="11"/>
  <c r="V615" i="11"/>
  <c r="K610" i="11"/>
  <c r="Y600" i="11"/>
  <c r="N595" i="11"/>
  <c r="V585" i="11"/>
  <c r="K580" i="11"/>
  <c r="Y570" i="11"/>
  <c r="N565" i="11"/>
  <c r="V555" i="11"/>
  <c r="K550" i="11"/>
  <c r="Y540" i="11"/>
  <c r="N535" i="11"/>
  <c r="V525" i="11"/>
  <c r="K520" i="11"/>
  <c r="Y510" i="11"/>
  <c r="N505" i="11"/>
  <c r="V495" i="11"/>
  <c r="K490" i="11"/>
  <c r="Y480" i="11"/>
  <c r="N475" i="11"/>
  <c r="V462" i="11"/>
  <c r="S36" i="11"/>
  <c r="P81" i="11"/>
  <c r="Y126" i="11"/>
  <c r="E51" i="11"/>
  <c r="H96" i="11"/>
  <c r="N156" i="11"/>
  <c r="N11" i="11"/>
  <c r="K26" i="11"/>
  <c r="N41" i="11"/>
  <c r="K56" i="11"/>
  <c r="N71" i="11"/>
  <c r="K86" i="11"/>
  <c r="N101" i="11"/>
  <c r="K116" i="11"/>
  <c r="I11" i="11"/>
  <c r="H16" i="11"/>
  <c r="S21" i="11"/>
  <c r="R26" i="11"/>
  <c r="F56" i="11"/>
  <c r="E61" i="11"/>
  <c r="P66" i="11"/>
  <c r="U71" i="11"/>
  <c r="X86" i="11"/>
  <c r="Q91" i="11"/>
  <c r="D96" i="11"/>
  <c r="T106" i="11"/>
  <c r="G111" i="11"/>
  <c r="Q121" i="11"/>
  <c r="D126" i="11"/>
  <c r="H131" i="11"/>
  <c r="G136" i="11"/>
  <c r="P141" i="11"/>
  <c r="Z151" i="11"/>
  <c r="F41" i="11"/>
  <c r="I86" i="11"/>
  <c r="U31" i="11"/>
  <c r="R76" i="11"/>
  <c r="U121" i="11"/>
  <c r="Z11" i="11"/>
  <c r="W26" i="11"/>
  <c r="Z41" i="11"/>
  <c r="W56" i="11"/>
  <c r="Z71" i="11"/>
  <c r="W86" i="11"/>
  <c r="Z101" i="11"/>
  <c r="W116" i="11"/>
  <c r="F136" i="11"/>
  <c r="U151" i="11"/>
  <c r="O11" i="11"/>
  <c r="N16" i="11"/>
  <c r="Y21" i="11"/>
  <c r="X26" i="11"/>
  <c r="L56" i="11"/>
  <c r="K61" i="11"/>
  <c r="V66" i="11"/>
  <c r="AA71" i="11"/>
  <c r="W91" i="11"/>
  <c r="J96" i="11"/>
  <c r="Z106" i="11"/>
  <c r="M111" i="11"/>
  <c r="W121" i="11"/>
  <c r="K126" i="11"/>
  <c r="R131" i="11"/>
  <c r="Q136" i="11"/>
  <c r="K615" i="11"/>
  <c r="Y605" i="11"/>
  <c r="N600" i="11"/>
  <c r="V590" i="11"/>
  <c r="K585" i="11"/>
  <c r="Y575" i="11"/>
  <c r="N570" i="11"/>
  <c r="V560" i="11"/>
  <c r="K555" i="11"/>
  <c r="Y545" i="11"/>
  <c r="N540" i="11"/>
  <c r="V530" i="11"/>
  <c r="K525" i="11"/>
  <c r="Y515" i="11"/>
  <c r="N510" i="11"/>
  <c r="V500" i="11"/>
  <c r="K495" i="11"/>
  <c r="Y485" i="11"/>
  <c r="N480" i="11"/>
  <c r="V470" i="11"/>
  <c r="K462" i="11"/>
  <c r="Y452" i="11"/>
  <c r="N447" i="11"/>
  <c r="V437" i="11"/>
  <c r="K432" i="11"/>
  <c r="Y422" i="11"/>
  <c r="N417" i="11"/>
  <c r="V407" i="11"/>
  <c r="K402" i="11"/>
  <c r="Y392" i="11"/>
  <c r="N387" i="11"/>
  <c r="V377" i="11"/>
  <c r="K372" i="11"/>
  <c r="Y362" i="11"/>
  <c r="N357" i="11"/>
  <c r="V347" i="11"/>
  <c r="K342" i="11"/>
  <c r="Y332" i="11"/>
  <c r="N327" i="11"/>
  <c r="V317" i="11"/>
  <c r="K309" i="11"/>
  <c r="Y299" i="11"/>
  <c r="N294" i="11"/>
  <c r="V284" i="11"/>
  <c r="K279" i="11"/>
  <c r="Y269" i="11"/>
  <c r="N264" i="11"/>
  <c r="V254" i="11"/>
  <c r="K249" i="11"/>
  <c r="Y239" i="11"/>
  <c r="N234" i="11"/>
  <c r="V224" i="11"/>
  <c r="K219" i="11"/>
  <c r="Y209" i="11"/>
  <c r="N204" i="11"/>
  <c r="V194" i="11"/>
  <c r="K189" i="11"/>
  <c r="Y179" i="11"/>
  <c r="N174" i="11"/>
  <c r="V164" i="11"/>
  <c r="K156" i="11"/>
  <c r="Y146" i="11"/>
  <c r="J615" i="11"/>
  <c r="X605" i="11"/>
  <c r="M600" i="11"/>
  <c r="AA590" i="11"/>
  <c r="J585" i="11"/>
  <c r="X575" i="11"/>
  <c r="M570" i="11"/>
  <c r="AA560" i="11"/>
  <c r="J555" i="11"/>
  <c r="X545" i="11"/>
  <c r="M540" i="11"/>
  <c r="AA530" i="11"/>
  <c r="J525" i="11"/>
  <c r="X515" i="11"/>
  <c r="M510" i="11"/>
  <c r="AA500" i="11"/>
  <c r="J495" i="11"/>
  <c r="X485" i="11"/>
  <c r="M480" i="11"/>
  <c r="AA470" i="11"/>
  <c r="P21" i="11"/>
  <c r="S66" i="11"/>
  <c r="P111" i="11"/>
  <c r="H36" i="11"/>
  <c r="E81" i="11"/>
  <c r="I126" i="11"/>
  <c r="F21" i="11"/>
  <c r="I36" i="11"/>
  <c r="F51" i="11"/>
  <c r="I66" i="11"/>
  <c r="F81" i="11"/>
  <c r="I96" i="11"/>
  <c r="F111" i="11"/>
  <c r="J126" i="11"/>
  <c r="O136" i="11"/>
  <c r="U11" i="11"/>
  <c r="I41" i="11"/>
  <c r="H46" i="11"/>
  <c r="S51" i="11"/>
  <c r="R56" i="11"/>
  <c r="P96" i="11"/>
  <c r="I101" i="11"/>
  <c r="S111" i="11"/>
  <c r="F116" i="11"/>
  <c r="T126" i="11"/>
  <c r="Z131" i="11"/>
  <c r="Y136" i="11"/>
  <c r="I146" i="11"/>
  <c r="T156" i="11"/>
  <c r="E615" i="11"/>
  <c r="S605" i="11"/>
  <c r="H600" i="11"/>
  <c r="P590" i="11"/>
  <c r="E585" i="11"/>
  <c r="S575" i="11"/>
  <c r="H570" i="11"/>
  <c r="P560" i="11"/>
  <c r="E555" i="11"/>
  <c r="S545" i="11"/>
  <c r="H540" i="11"/>
  <c r="P530" i="11"/>
  <c r="E525" i="11"/>
  <c r="S515" i="11"/>
  <c r="H510" i="11"/>
  <c r="P500" i="11"/>
  <c r="E495" i="11"/>
  <c r="S485" i="11"/>
  <c r="H480" i="11"/>
  <c r="P470" i="11"/>
  <c r="E462" i="11"/>
  <c r="S452" i="11"/>
  <c r="H447" i="11"/>
  <c r="P437" i="11"/>
  <c r="E432" i="11"/>
  <c r="S422" i="11"/>
  <c r="H417" i="11"/>
  <c r="P407" i="11"/>
  <c r="E402" i="11"/>
  <c r="S392" i="11"/>
  <c r="H387" i="11"/>
  <c r="P377" i="11"/>
  <c r="E372" i="11"/>
  <c r="S362" i="11"/>
  <c r="H357" i="11"/>
  <c r="P347" i="11"/>
  <c r="E342" i="11"/>
  <c r="S332" i="11"/>
  <c r="H327" i="11"/>
  <c r="P317" i="11"/>
  <c r="E309" i="11"/>
  <c r="S299" i="11"/>
  <c r="H294" i="11"/>
  <c r="P284" i="11"/>
  <c r="E279" i="11"/>
  <c r="S269" i="11"/>
  <c r="H264" i="11"/>
  <c r="P254" i="11"/>
  <c r="E249" i="11"/>
  <c r="S239" i="11"/>
  <c r="H234" i="11"/>
  <c r="P224" i="11"/>
  <c r="E219" i="11"/>
  <c r="S209" i="11"/>
  <c r="H204" i="11"/>
  <c r="P194" i="11"/>
  <c r="E189" i="11"/>
  <c r="S179" i="11"/>
  <c r="H174" i="11"/>
  <c r="P164" i="11"/>
  <c r="E156" i="11"/>
  <c r="S146" i="11"/>
  <c r="D615" i="11"/>
  <c r="R605" i="11"/>
  <c r="G600" i="11"/>
  <c r="U590" i="11"/>
  <c r="D585" i="11"/>
  <c r="R575" i="11"/>
  <c r="G570" i="11"/>
  <c r="U560" i="11"/>
  <c r="D555" i="11"/>
  <c r="R545" i="11"/>
  <c r="G540" i="11"/>
  <c r="U530" i="11"/>
  <c r="D525" i="11"/>
  <c r="R515" i="11"/>
  <c r="G510" i="11"/>
  <c r="U500" i="11"/>
  <c r="D495" i="11"/>
  <c r="R485" i="11"/>
  <c r="G480" i="11"/>
  <c r="U470" i="11"/>
  <c r="U595" i="11"/>
  <c r="G575" i="11"/>
  <c r="R550" i="11"/>
  <c r="D530" i="11"/>
  <c r="U505" i="11"/>
  <c r="G485" i="11"/>
  <c r="R457" i="11"/>
  <c r="D437" i="11"/>
  <c r="U412" i="11"/>
  <c r="G392" i="11"/>
  <c r="R367" i="11"/>
  <c r="D347" i="11"/>
  <c r="U322" i="11"/>
  <c r="G299" i="11"/>
  <c r="R274" i="11"/>
  <c r="D254" i="11"/>
  <c r="U229" i="11"/>
  <c r="G209" i="11"/>
  <c r="R184" i="11"/>
  <c r="D164" i="11"/>
  <c r="Q610" i="11"/>
  <c r="H595" i="11"/>
  <c r="E580" i="11"/>
  <c r="H565" i="11"/>
  <c r="E550" i="11"/>
  <c r="H535" i="11"/>
  <c r="E520" i="11"/>
  <c r="H505" i="11"/>
  <c r="E490" i="11"/>
  <c r="H475" i="11"/>
  <c r="W457" i="11"/>
  <c r="L452" i="11"/>
  <c r="Z442" i="11"/>
  <c r="O437" i="11"/>
  <c r="W427" i="11"/>
  <c r="L422" i="11"/>
  <c r="Z412" i="11"/>
  <c r="O407" i="11"/>
  <c r="W397" i="11"/>
  <c r="L392" i="11"/>
  <c r="Z382" i="11"/>
  <c r="O377" i="11"/>
  <c r="W367" i="11"/>
  <c r="L362" i="11"/>
  <c r="Z352" i="11"/>
  <c r="O347" i="11"/>
  <c r="W337" i="11"/>
  <c r="L332" i="11"/>
  <c r="Z322" i="11"/>
  <c r="O317" i="11"/>
  <c r="W304" i="11"/>
  <c r="L299" i="11"/>
  <c r="Z289" i="11"/>
  <c r="O284" i="11"/>
  <c r="W274" i="11"/>
  <c r="L269" i="11"/>
  <c r="Z259" i="11"/>
  <c r="O254" i="11"/>
  <c r="W244" i="11"/>
  <c r="L239" i="11"/>
  <c r="Z229" i="11"/>
  <c r="O224" i="11"/>
  <c r="W214" i="11"/>
  <c r="L209" i="11"/>
  <c r="Z199" i="11"/>
  <c r="O194" i="11"/>
  <c r="W184" i="11"/>
  <c r="L179" i="11"/>
  <c r="Z169" i="11"/>
  <c r="O164" i="11"/>
  <c r="W151" i="11"/>
  <c r="L146" i="11"/>
  <c r="Z136" i="11"/>
  <c r="O131" i="11"/>
  <c r="O615" i="11"/>
  <c r="W605" i="11"/>
  <c r="L600" i="11"/>
  <c r="Z590" i="11"/>
  <c r="O585" i="11"/>
  <c r="W575" i="11"/>
  <c r="L570" i="11"/>
  <c r="Z560" i="11"/>
  <c r="O555" i="11"/>
  <c r="W545" i="11"/>
  <c r="L540" i="11"/>
  <c r="Z530" i="11"/>
  <c r="O525" i="11"/>
  <c r="W515" i="11"/>
  <c r="L510" i="11"/>
  <c r="Z500" i="11"/>
  <c r="O495" i="11"/>
  <c r="W485" i="11"/>
  <c r="L480" i="11"/>
  <c r="Z470" i="11"/>
  <c r="O462" i="11"/>
  <c r="W452" i="11"/>
  <c r="L447" i="11"/>
  <c r="Z437" i="11"/>
  <c r="O432" i="11"/>
  <c r="W422" i="11"/>
  <c r="L417" i="11"/>
  <c r="Z407" i="11"/>
  <c r="O402" i="11"/>
  <c r="W392" i="11"/>
  <c r="L387" i="11"/>
  <c r="Z377" i="11"/>
  <c r="O372" i="11"/>
  <c r="W362" i="11"/>
  <c r="L357" i="11"/>
  <c r="Z347" i="11"/>
  <c r="O342" i="11"/>
  <c r="W332" i="11"/>
  <c r="L327" i="11"/>
  <c r="Z317" i="11"/>
  <c r="O309" i="11"/>
  <c r="W299" i="11"/>
  <c r="L294" i="11"/>
  <c r="Z284" i="11"/>
  <c r="O279" i="11"/>
  <c r="W269" i="11"/>
  <c r="L264" i="11"/>
  <c r="Z254" i="11"/>
  <c r="O249" i="11"/>
  <c r="W239" i="11"/>
  <c r="L234" i="11"/>
  <c r="Z224" i="11"/>
  <c r="O219" i="11"/>
  <c r="W209" i="11"/>
  <c r="L204" i="11"/>
  <c r="Z194" i="11"/>
  <c r="O189" i="11"/>
  <c r="W179" i="11"/>
  <c r="L174" i="11"/>
  <c r="Z164" i="11"/>
  <c r="O156" i="11"/>
  <c r="W146" i="11"/>
  <c r="L141" i="11"/>
  <c r="AA610" i="11"/>
  <c r="J605" i="11"/>
  <c r="X595" i="11"/>
  <c r="M590" i="11"/>
  <c r="AA580" i="11"/>
  <c r="J575" i="11"/>
  <c r="X565" i="11"/>
  <c r="M560" i="11"/>
  <c r="AA550" i="11"/>
  <c r="J545" i="11"/>
  <c r="X535" i="11"/>
  <c r="M530" i="11"/>
  <c r="AA520" i="11"/>
  <c r="J515" i="11"/>
  <c r="X505" i="11"/>
  <c r="M500" i="11"/>
  <c r="AA490" i="11"/>
  <c r="J485" i="11"/>
  <c r="X475" i="11"/>
  <c r="M470" i="11"/>
  <c r="AA457" i="11"/>
  <c r="J452" i="11"/>
  <c r="X442" i="11"/>
  <c r="M437" i="11"/>
  <c r="AA427" i="11"/>
  <c r="J422" i="11"/>
  <c r="X412" i="11"/>
  <c r="M407" i="11"/>
  <c r="AA397" i="11"/>
  <c r="J392" i="11"/>
  <c r="X382" i="11"/>
  <c r="M377" i="11"/>
  <c r="AA367" i="11"/>
  <c r="J362" i="11"/>
  <c r="X352" i="11"/>
  <c r="M347" i="11"/>
  <c r="AA337" i="11"/>
  <c r="J332" i="11"/>
  <c r="X322" i="11"/>
  <c r="M317" i="11"/>
  <c r="AA304" i="11"/>
  <c r="J299" i="11"/>
  <c r="X289" i="11"/>
  <c r="M284" i="11"/>
  <c r="AA274" i="11"/>
  <c r="J269" i="11"/>
  <c r="X259" i="11"/>
  <c r="M254" i="11"/>
  <c r="AA244" i="11"/>
  <c r="J239" i="11"/>
  <c r="X229" i="11"/>
  <c r="M224" i="11"/>
  <c r="AA214" i="11"/>
  <c r="J209" i="11"/>
  <c r="X199" i="11"/>
  <c r="M194" i="11"/>
  <c r="AA184" i="11"/>
  <c r="J179" i="11"/>
  <c r="X169" i="11"/>
  <c r="M615" i="11"/>
  <c r="AA605" i="11"/>
  <c r="J600" i="11"/>
  <c r="X590" i="11"/>
  <c r="M585" i="11"/>
  <c r="AA575" i="11"/>
  <c r="J570" i="11"/>
  <c r="X560" i="11"/>
  <c r="M555" i="11"/>
  <c r="AA545" i="11"/>
  <c r="J540" i="11"/>
  <c r="X530" i="11"/>
  <c r="M525" i="11"/>
  <c r="AA515" i="11"/>
  <c r="J510" i="11"/>
  <c r="X500" i="11"/>
  <c r="M495" i="11"/>
  <c r="AA485" i="11"/>
  <c r="J480" i="11"/>
  <c r="X470" i="11"/>
  <c r="M462" i="11"/>
  <c r="AA452" i="11"/>
  <c r="J447" i="11"/>
  <c r="X437" i="11"/>
  <c r="M432" i="11"/>
  <c r="AA422" i="11"/>
  <c r="J417" i="11"/>
  <c r="X407" i="11"/>
  <c r="M402" i="11"/>
  <c r="AA392" i="11"/>
  <c r="J387" i="11"/>
  <c r="X377" i="11"/>
  <c r="M372" i="11"/>
  <c r="AA362" i="11"/>
  <c r="J357" i="11"/>
  <c r="X347" i="11"/>
  <c r="M342" i="11"/>
  <c r="AA332" i="11"/>
  <c r="J327" i="11"/>
  <c r="X317" i="11"/>
  <c r="M309" i="11"/>
  <c r="AA299" i="11"/>
  <c r="J294" i="11"/>
  <c r="X284" i="11"/>
  <c r="M279" i="11"/>
  <c r="AA269" i="11"/>
  <c r="J264" i="11"/>
  <c r="X254" i="11"/>
  <c r="M249" i="11"/>
  <c r="AA239" i="11"/>
  <c r="J234" i="11"/>
  <c r="X224" i="11"/>
  <c r="M219" i="11"/>
  <c r="AA209" i="11"/>
  <c r="J204" i="11"/>
  <c r="X194" i="11"/>
  <c r="M189" i="11"/>
  <c r="AA179" i="11"/>
  <c r="J174" i="11"/>
  <c r="X615" i="11"/>
  <c r="M610" i="11"/>
  <c r="AA600" i="11"/>
  <c r="J595" i="11"/>
  <c r="X585" i="11"/>
  <c r="M580" i="11"/>
  <c r="AA570" i="11"/>
  <c r="J565" i="11"/>
  <c r="X555" i="11"/>
  <c r="M550" i="11"/>
  <c r="AA540" i="11"/>
  <c r="J535" i="11"/>
  <c r="X525" i="11"/>
  <c r="M520" i="11"/>
  <c r="AA510" i="11"/>
  <c r="J505" i="11"/>
  <c r="X495" i="11"/>
  <c r="M490" i="11"/>
  <c r="AA480" i="11"/>
  <c r="J475" i="11"/>
  <c r="X462" i="11"/>
  <c r="M457" i="11"/>
  <c r="AA447" i="11"/>
  <c r="J442" i="11"/>
  <c r="X432" i="11"/>
  <c r="M427" i="11"/>
  <c r="AA417" i="11"/>
  <c r="J412" i="11"/>
  <c r="X402" i="11"/>
  <c r="M397" i="11"/>
  <c r="AA387" i="11"/>
  <c r="J382" i="11"/>
  <c r="X372" i="11"/>
  <c r="M367" i="11"/>
  <c r="AA357" i="11"/>
  <c r="J352" i="11"/>
  <c r="X342" i="11"/>
  <c r="M337" i="11"/>
  <c r="AA327" i="11"/>
  <c r="J322" i="11"/>
  <c r="X309" i="11"/>
  <c r="M304" i="11"/>
  <c r="AA294" i="11"/>
  <c r="J289" i="11"/>
  <c r="X279" i="11"/>
  <c r="M274" i="11"/>
  <c r="AA264" i="11"/>
  <c r="J259" i="11"/>
  <c r="X249" i="11"/>
  <c r="M244" i="11"/>
  <c r="AA234" i="11"/>
  <c r="J229" i="11"/>
  <c r="X219" i="11"/>
  <c r="M214" i="11"/>
  <c r="AA204" i="11"/>
  <c r="J199" i="11"/>
  <c r="X189" i="11"/>
  <c r="M184" i="11"/>
  <c r="AA174" i="11"/>
  <c r="J169" i="11"/>
  <c r="X156" i="11"/>
  <c r="M151" i="11"/>
  <c r="AA141" i="11"/>
  <c r="J136" i="11"/>
  <c r="X126" i="11"/>
  <c r="V11" i="11"/>
  <c r="O16" i="11"/>
  <c r="Y26" i="11"/>
  <c r="L31" i="11"/>
  <c r="V41" i="11"/>
  <c r="O46" i="11"/>
  <c r="Y56" i="11"/>
  <c r="L61" i="11"/>
  <c r="V71" i="11"/>
  <c r="O76" i="11"/>
  <c r="Y86" i="11"/>
  <c r="L91" i="11"/>
  <c r="V101" i="11"/>
  <c r="O106" i="11"/>
  <c r="Y116" i="11"/>
  <c r="L121" i="11"/>
  <c r="I136" i="11"/>
  <c r="Q141" i="11"/>
  <c r="W11" i="11"/>
  <c r="J16" i="11"/>
  <c r="Z26" i="11"/>
  <c r="M31" i="11"/>
  <c r="W41" i="11"/>
  <c r="J46" i="11"/>
  <c r="Z56" i="11"/>
  <c r="M61" i="11"/>
  <c r="W71" i="11"/>
  <c r="J76" i="11"/>
  <c r="Z86" i="11"/>
  <c r="M91" i="11"/>
  <c r="W101" i="11"/>
  <c r="J106" i="11"/>
  <c r="Z116" i="11"/>
  <c r="M121" i="11"/>
  <c r="K136" i="11"/>
  <c r="Z156" i="11"/>
  <c r="Q615" i="11"/>
  <c r="I595" i="11"/>
  <c r="T570" i="11"/>
  <c r="F550" i="11"/>
  <c r="Q525" i="11"/>
  <c r="I505" i="11"/>
  <c r="T480" i="11"/>
  <c r="F457" i="11"/>
  <c r="Q432" i="11"/>
  <c r="I412" i="11"/>
  <c r="T387" i="11"/>
  <c r="F367" i="11"/>
  <c r="Q342" i="11"/>
  <c r="I322" i="11"/>
  <c r="T294" i="11"/>
  <c r="F274" i="11"/>
  <c r="Q249" i="11"/>
  <c r="I229" i="11"/>
  <c r="T204" i="11"/>
  <c r="F184" i="11"/>
  <c r="Q156" i="11"/>
  <c r="E610" i="11"/>
  <c r="O590" i="11"/>
  <c r="L575" i="11"/>
  <c r="O560" i="11"/>
  <c r="L545" i="11"/>
  <c r="O530" i="11"/>
  <c r="L515" i="11"/>
  <c r="O500" i="11"/>
  <c r="L485" i="11"/>
  <c r="O470" i="11"/>
  <c r="Q457" i="11"/>
  <c r="F452" i="11"/>
  <c r="T442" i="11"/>
  <c r="I437" i="11"/>
  <c r="Q427" i="11"/>
  <c r="F422" i="11"/>
  <c r="T412" i="11"/>
  <c r="I407" i="11"/>
  <c r="Q397" i="11"/>
  <c r="F392" i="11"/>
  <c r="T382" i="11"/>
  <c r="I377" i="11"/>
  <c r="Q367" i="11"/>
  <c r="F362" i="11"/>
  <c r="T352" i="11"/>
  <c r="I347" i="11"/>
  <c r="Q337" i="11"/>
  <c r="F332" i="11"/>
  <c r="T322" i="11"/>
  <c r="I317" i="11"/>
  <c r="Q304" i="11"/>
  <c r="F299" i="11"/>
  <c r="T289" i="11"/>
  <c r="I284" i="11"/>
  <c r="Q274" i="11"/>
  <c r="F269" i="11"/>
  <c r="T259" i="11"/>
  <c r="I254" i="11"/>
  <c r="Q244" i="11"/>
  <c r="F239" i="11"/>
  <c r="T229" i="11"/>
  <c r="I224" i="11"/>
  <c r="Q214" i="11"/>
  <c r="F209" i="11"/>
  <c r="T199" i="11"/>
  <c r="I194" i="11"/>
  <c r="Q184" i="11"/>
  <c r="F179" i="11"/>
  <c r="T169" i="11"/>
  <c r="I164" i="11"/>
  <c r="Q151" i="11"/>
  <c r="F146" i="11"/>
  <c r="T136" i="11"/>
  <c r="I131" i="11"/>
  <c r="I615" i="11"/>
  <c r="Q605" i="11"/>
  <c r="F600" i="11"/>
  <c r="T590" i="11"/>
  <c r="I585" i="11"/>
  <c r="Q575" i="11"/>
  <c r="F570" i="11"/>
  <c r="T560" i="11"/>
  <c r="I555" i="11"/>
  <c r="Q545" i="11"/>
  <c r="F540" i="11"/>
  <c r="T530" i="11"/>
  <c r="I525" i="11"/>
  <c r="Q515" i="11"/>
  <c r="F510" i="11"/>
  <c r="T500" i="11"/>
  <c r="I495" i="11"/>
  <c r="Q485" i="11"/>
  <c r="F480" i="11"/>
  <c r="T470" i="11"/>
  <c r="I462" i="11"/>
  <c r="Q452" i="11"/>
  <c r="F447" i="11"/>
  <c r="T437" i="11"/>
  <c r="I432" i="11"/>
  <c r="Q422" i="11"/>
  <c r="F417" i="11"/>
  <c r="T407" i="11"/>
  <c r="I402" i="11"/>
  <c r="Q392" i="11"/>
  <c r="F387" i="11"/>
  <c r="T377" i="11"/>
  <c r="I372" i="11"/>
  <c r="Q362" i="11"/>
  <c r="F357" i="11"/>
  <c r="T347" i="11"/>
  <c r="I342" i="11"/>
  <c r="Q332" i="11"/>
  <c r="F327" i="11"/>
  <c r="T317" i="11"/>
  <c r="I309" i="11"/>
  <c r="Q299" i="11"/>
  <c r="F294" i="11"/>
  <c r="T284" i="11"/>
  <c r="I279" i="11"/>
  <c r="Q269" i="11"/>
  <c r="F264" i="11"/>
  <c r="T254" i="11"/>
  <c r="I249" i="11"/>
  <c r="Q239" i="11"/>
  <c r="F234" i="11"/>
  <c r="T224" i="11"/>
  <c r="I219" i="11"/>
  <c r="Q209" i="11"/>
  <c r="F204" i="11"/>
  <c r="T194" i="11"/>
  <c r="I189" i="11"/>
  <c r="Q179" i="11"/>
  <c r="F174" i="11"/>
  <c r="T164" i="11"/>
  <c r="I156" i="11"/>
  <c r="Q146" i="11"/>
  <c r="F141" i="11"/>
  <c r="U610" i="11"/>
  <c r="D605" i="11"/>
  <c r="R595" i="11"/>
  <c r="G590" i="11"/>
  <c r="U580" i="11"/>
  <c r="D575" i="11"/>
  <c r="R565" i="11"/>
  <c r="G560" i="11"/>
  <c r="U550" i="11"/>
  <c r="D545" i="11"/>
  <c r="R535" i="11"/>
  <c r="G530" i="11"/>
  <c r="U520" i="11"/>
  <c r="D515" i="11"/>
  <c r="R505" i="11"/>
  <c r="G500" i="11"/>
  <c r="U490" i="11"/>
  <c r="D485" i="11"/>
  <c r="R475" i="11"/>
  <c r="G470" i="11"/>
  <c r="U457" i="11"/>
  <c r="D452" i="11"/>
  <c r="R442" i="11"/>
  <c r="G437" i="11"/>
  <c r="U427" i="11"/>
  <c r="D422" i="11"/>
  <c r="R412" i="11"/>
  <c r="G407" i="11"/>
  <c r="U397" i="11"/>
  <c r="D392" i="11"/>
  <c r="R382" i="11"/>
  <c r="G377" i="11"/>
  <c r="U367" i="11"/>
  <c r="D362" i="11"/>
  <c r="R352" i="11"/>
  <c r="G347" i="11"/>
  <c r="U337" i="11"/>
  <c r="D332" i="11"/>
  <c r="R322" i="11"/>
  <c r="G317" i="11"/>
  <c r="U304" i="11"/>
  <c r="D299" i="11"/>
  <c r="R289" i="11"/>
  <c r="G284" i="11"/>
  <c r="U274" i="11"/>
  <c r="D269" i="11"/>
  <c r="R259" i="11"/>
  <c r="G254" i="11"/>
  <c r="U244" i="11"/>
  <c r="D239" i="11"/>
  <c r="R229" i="11"/>
  <c r="G224" i="11"/>
  <c r="U214" i="11"/>
  <c r="D209" i="11"/>
  <c r="R199" i="11"/>
  <c r="G194" i="11"/>
  <c r="U184" i="11"/>
  <c r="D179" i="11"/>
  <c r="R169" i="11"/>
  <c r="G615" i="11"/>
  <c r="U605" i="11"/>
  <c r="D600" i="11"/>
  <c r="R590" i="11"/>
  <c r="G585" i="11"/>
  <c r="U575" i="11"/>
  <c r="D570" i="11"/>
  <c r="R560" i="11"/>
  <c r="G555" i="11"/>
  <c r="U545" i="11"/>
  <c r="D540" i="11"/>
  <c r="R530" i="11"/>
  <c r="G525" i="11"/>
  <c r="U515" i="11"/>
  <c r="D510" i="11"/>
  <c r="R500" i="11"/>
  <c r="G495" i="11"/>
  <c r="U485" i="11"/>
  <c r="D480" i="11"/>
  <c r="R470" i="11"/>
  <c r="G462" i="11"/>
  <c r="U452" i="11"/>
  <c r="D447" i="11"/>
  <c r="R437" i="11"/>
  <c r="G432" i="11"/>
  <c r="U422" i="11"/>
  <c r="D417" i="11"/>
  <c r="R407" i="11"/>
  <c r="G402" i="11"/>
  <c r="U392" i="11"/>
  <c r="D387" i="11"/>
  <c r="R377" i="11"/>
  <c r="G372" i="11"/>
  <c r="U362" i="11"/>
  <c r="D357" i="11"/>
  <c r="R347" i="11"/>
  <c r="G342" i="11"/>
  <c r="U332" i="11"/>
  <c r="D327" i="11"/>
  <c r="R317" i="11"/>
  <c r="G309" i="11"/>
  <c r="U299" i="11"/>
  <c r="D294" i="11"/>
  <c r="R284" i="11"/>
  <c r="G279" i="11"/>
  <c r="U269" i="11"/>
  <c r="D264" i="11"/>
  <c r="R254" i="11"/>
  <c r="G249" i="11"/>
  <c r="U239" i="11"/>
  <c r="D234" i="11"/>
  <c r="R224" i="11"/>
  <c r="G219" i="11"/>
  <c r="U209" i="11"/>
  <c r="D204" i="11"/>
  <c r="R194" i="11"/>
  <c r="G189" i="11"/>
  <c r="U179" i="11"/>
  <c r="D174" i="11"/>
  <c r="R615" i="11"/>
  <c r="G610" i="11"/>
  <c r="U600" i="11"/>
  <c r="D595" i="11"/>
  <c r="R585" i="11"/>
  <c r="G580" i="11"/>
  <c r="U570" i="11"/>
  <c r="D565" i="11"/>
  <c r="R555" i="11"/>
  <c r="G550" i="11"/>
  <c r="U540" i="11"/>
  <c r="D535" i="11"/>
  <c r="R525" i="11"/>
  <c r="G520" i="11"/>
  <c r="U510" i="11"/>
  <c r="D505" i="11"/>
  <c r="R495" i="11"/>
  <c r="G490" i="11"/>
  <c r="U480" i="11"/>
  <c r="D475" i="11"/>
  <c r="R462" i="11"/>
  <c r="G457" i="11"/>
  <c r="U447" i="11"/>
  <c r="D442" i="11"/>
  <c r="R432" i="11"/>
  <c r="G427" i="11"/>
  <c r="U417" i="11"/>
  <c r="D412" i="11"/>
  <c r="R402" i="11"/>
  <c r="G397" i="11"/>
  <c r="U387" i="11"/>
  <c r="D382" i="11"/>
  <c r="R372" i="11"/>
  <c r="G367" i="11"/>
  <c r="U357" i="11"/>
  <c r="D352" i="11"/>
  <c r="R342" i="11"/>
  <c r="G337" i="11"/>
  <c r="U327" i="11"/>
  <c r="D322" i="11"/>
  <c r="R309" i="11"/>
  <c r="G304" i="11"/>
  <c r="U294" i="11"/>
  <c r="D289" i="11"/>
  <c r="R279" i="11"/>
  <c r="G274" i="11"/>
  <c r="U264" i="11"/>
  <c r="D259" i="11"/>
  <c r="R249" i="11"/>
  <c r="G244" i="11"/>
  <c r="U234" i="11"/>
  <c r="D229" i="11"/>
  <c r="R219" i="11"/>
  <c r="G214" i="11"/>
  <c r="U204" i="11"/>
  <c r="D199" i="11"/>
  <c r="R189" i="11"/>
  <c r="G184" i="11"/>
  <c r="U174" i="11"/>
  <c r="D169" i="11"/>
  <c r="R156" i="11"/>
  <c r="G151" i="11"/>
  <c r="U141" i="11"/>
  <c r="D136" i="11"/>
  <c r="R126" i="11"/>
  <c r="U16" i="11"/>
  <c r="H21" i="11"/>
  <c r="R31" i="11"/>
  <c r="E36" i="11"/>
  <c r="U46" i="11"/>
  <c r="H51" i="11"/>
  <c r="R61" i="11"/>
  <c r="E66" i="11"/>
  <c r="U76" i="11"/>
  <c r="H81" i="11"/>
  <c r="R91" i="11"/>
  <c r="E96" i="11"/>
  <c r="U106" i="11"/>
  <c r="H111" i="11"/>
  <c r="R121" i="11"/>
  <c r="E126" i="11"/>
  <c r="J131" i="11"/>
  <c r="R136" i="11"/>
  <c r="G156" i="11"/>
  <c r="P16" i="11"/>
  <c r="I21" i="11"/>
  <c r="S31" i="11"/>
  <c r="F36" i="11"/>
  <c r="P46" i="11"/>
  <c r="I51" i="11"/>
  <c r="S61" i="11"/>
  <c r="F66" i="11"/>
  <c r="P76" i="11"/>
  <c r="I81" i="11"/>
  <c r="S91" i="11"/>
  <c r="F96" i="11"/>
  <c r="P106" i="11"/>
  <c r="I111" i="11"/>
  <c r="S121" i="11"/>
  <c r="G126" i="11"/>
  <c r="L131" i="11"/>
  <c r="S136" i="11"/>
  <c r="O146" i="11"/>
  <c r="S164" i="11"/>
  <c r="R610" i="11"/>
  <c r="D590" i="11"/>
  <c r="U565" i="11"/>
  <c r="G545" i="11"/>
  <c r="R520" i="11"/>
  <c r="D500" i="11"/>
  <c r="U475" i="11"/>
  <c r="G452" i="11"/>
  <c r="R427" i="11"/>
  <c r="D407" i="11"/>
  <c r="U382" i="11"/>
  <c r="G362" i="11"/>
  <c r="R337" i="11"/>
  <c r="D317" i="11"/>
  <c r="U289" i="11"/>
  <c r="G269" i="11"/>
  <c r="R244" i="11"/>
  <c r="D224" i="11"/>
  <c r="U199" i="11"/>
  <c r="G179" i="11"/>
  <c r="R151" i="11"/>
  <c r="F605" i="11"/>
  <c r="I590" i="11"/>
  <c r="F575" i="11"/>
  <c r="I560" i="11"/>
  <c r="F545" i="11"/>
  <c r="I530" i="11"/>
  <c r="F515" i="11"/>
  <c r="I500" i="11"/>
  <c r="F485" i="11"/>
  <c r="I470" i="11"/>
  <c r="K457" i="11"/>
  <c r="Y447" i="11"/>
  <c r="N442" i="11"/>
  <c r="V432" i="11"/>
  <c r="K427" i="11"/>
  <c r="Y417" i="11"/>
  <c r="N412" i="11"/>
  <c r="V402" i="11"/>
  <c r="K397" i="11"/>
  <c r="Y387" i="11"/>
  <c r="N382" i="11"/>
  <c r="V372" i="11"/>
  <c r="K367" i="11"/>
  <c r="Y357" i="11"/>
  <c r="N352" i="11"/>
  <c r="V342" i="11"/>
  <c r="K337" i="11"/>
  <c r="Y327" i="11"/>
  <c r="N322" i="11"/>
  <c r="V309" i="11"/>
  <c r="K304" i="11"/>
  <c r="Y294" i="11"/>
  <c r="N289" i="11"/>
  <c r="V279" i="11"/>
  <c r="K274" i="11"/>
  <c r="Y264" i="11"/>
  <c r="N259" i="11"/>
  <c r="V249" i="11"/>
  <c r="K244" i="11"/>
  <c r="Y234" i="11"/>
  <c r="N229" i="11"/>
  <c r="V219" i="11"/>
  <c r="K214" i="11"/>
  <c r="Y204" i="11"/>
  <c r="N199" i="11"/>
  <c r="V189" i="11"/>
  <c r="K184" i="11"/>
  <c r="Y174" i="11"/>
  <c r="N169" i="11"/>
  <c r="V156" i="11"/>
  <c r="K151" i="11"/>
  <c r="Y141" i="11"/>
  <c r="N136" i="11"/>
  <c r="V126" i="11"/>
  <c r="V610" i="11"/>
  <c r="K605" i="11"/>
  <c r="Y595" i="11"/>
  <c r="N590" i="11"/>
  <c r="V580" i="11"/>
  <c r="K575" i="11"/>
  <c r="Y565" i="11"/>
  <c r="N560" i="11"/>
  <c r="V550" i="11"/>
  <c r="K545" i="11"/>
  <c r="Y535" i="11"/>
  <c r="N530" i="11"/>
  <c r="V520" i="11"/>
  <c r="K515" i="11"/>
  <c r="Y505" i="11"/>
  <c r="N500" i="11"/>
  <c r="V490" i="11"/>
  <c r="K485" i="11"/>
  <c r="Y475" i="11"/>
  <c r="N470" i="11"/>
  <c r="V457" i="11"/>
  <c r="K452" i="11"/>
  <c r="Y442" i="11"/>
  <c r="N437" i="11"/>
  <c r="V427" i="11"/>
  <c r="K422" i="11"/>
  <c r="Y412" i="11"/>
  <c r="N407" i="11"/>
  <c r="V397" i="11"/>
  <c r="K392" i="11"/>
  <c r="Y382" i="11"/>
  <c r="N377" i="11"/>
  <c r="V367" i="11"/>
  <c r="K362" i="11"/>
  <c r="Y352" i="11"/>
  <c r="N347" i="11"/>
  <c r="V337" i="11"/>
  <c r="K332" i="11"/>
  <c r="Y322" i="11"/>
  <c r="N317" i="11"/>
  <c r="V304" i="11"/>
  <c r="K299" i="11"/>
  <c r="Y289" i="11"/>
  <c r="N284" i="11"/>
  <c r="V274" i="11"/>
  <c r="K269" i="11"/>
  <c r="Y259" i="11"/>
  <c r="N254" i="11"/>
  <c r="V244" i="11"/>
  <c r="K239" i="11"/>
  <c r="Y229" i="11"/>
  <c r="N224" i="11"/>
  <c r="V214" i="11"/>
  <c r="K209" i="11"/>
  <c r="Y199" i="11"/>
  <c r="N194" i="11"/>
  <c r="V184" i="11"/>
  <c r="K179" i="11"/>
  <c r="Y169" i="11"/>
  <c r="N164" i="11"/>
  <c r="V151" i="11"/>
  <c r="K146" i="11"/>
  <c r="Z615" i="11"/>
  <c r="O610" i="11"/>
  <c r="W600" i="11"/>
  <c r="L595" i="11"/>
  <c r="Z585" i="11"/>
  <c r="O580" i="11"/>
  <c r="W570" i="11"/>
  <c r="L565" i="11"/>
  <c r="Z555" i="11"/>
  <c r="O550" i="11"/>
  <c r="W540" i="11"/>
  <c r="L535" i="11"/>
  <c r="Z525" i="11"/>
  <c r="O520" i="11"/>
  <c r="W510" i="11"/>
  <c r="L505" i="11"/>
  <c r="Z495" i="11"/>
  <c r="O490" i="11"/>
  <c r="W480" i="11"/>
  <c r="L475" i="11"/>
  <c r="Z462" i="11"/>
  <c r="O457" i="11"/>
  <c r="W447" i="11"/>
  <c r="L442" i="11"/>
  <c r="Z432" i="11"/>
  <c r="O427" i="11"/>
  <c r="W417" i="11"/>
  <c r="L412" i="11"/>
  <c r="Z402" i="11"/>
  <c r="O397" i="11"/>
  <c r="W387" i="11"/>
  <c r="L382" i="11"/>
  <c r="Z372" i="11"/>
  <c r="O367" i="11"/>
  <c r="W357" i="11"/>
  <c r="L352" i="11"/>
  <c r="Z342" i="11"/>
  <c r="O337" i="11"/>
  <c r="W327" i="11"/>
  <c r="L322" i="11"/>
  <c r="Z309" i="11"/>
  <c r="O304" i="11"/>
  <c r="W294" i="11"/>
  <c r="L289" i="11"/>
  <c r="Z279" i="11"/>
  <c r="O274" i="11"/>
  <c r="W264" i="11"/>
  <c r="L259" i="11"/>
  <c r="Z249" i="11"/>
  <c r="O244" i="11"/>
  <c r="W234" i="11"/>
  <c r="L229" i="11"/>
  <c r="Z219" i="11"/>
  <c r="O214" i="11"/>
  <c r="W204" i="11"/>
  <c r="L199" i="11"/>
  <c r="Z189" i="11"/>
  <c r="O184" i="11"/>
  <c r="W174" i="11"/>
  <c r="L169" i="11"/>
  <c r="Z610" i="11"/>
  <c r="O605" i="11"/>
  <c r="W595" i="11"/>
  <c r="L590" i="11"/>
  <c r="Z580" i="11"/>
  <c r="O575" i="11"/>
  <c r="W565" i="11"/>
  <c r="L560" i="11"/>
  <c r="Z550" i="11"/>
  <c r="O545" i="11"/>
  <c r="W535" i="11"/>
  <c r="L530" i="11"/>
  <c r="Z520" i="11"/>
  <c r="O515" i="11"/>
  <c r="W505" i="11"/>
  <c r="L500" i="11"/>
  <c r="Z490" i="11"/>
  <c r="O485" i="11"/>
  <c r="W475" i="11"/>
  <c r="L470" i="11"/>
  <c r="Z457" i="11"/>
  <c r="O452" i="11"/>
  <c r="W442" i="11"/>
  <c r="L437" i="11"/>
  <c r="Z427" i="11"/>
  <c r="O422" i="11"/>
  <c r="W412" i="11"/>
  <c r="L407" i="11"/>
  <c r="Z397" i="11"/>
  <c r="O392" i="11"/>
  <c r="W382" i="11"/>
  <c r="L377" i="11"/>
  <c r="Z367" i="11"/>
  <c r="O362" i="11"/>
  <c r="W352" i="11"/>
  <c r="L347" i="11"/>
  <c r="Z337" i="11"/>
  <c r="O332" i="11"/>
  <c r="W322" i="11"/>
  <c r="L317" i="11"/>
  <c r="Z304" i="11"/>
  <c r="O299" i="11"/>
  <c r="W289" i="11"/>
  <c r="L284" i="11"/>
  <c r="Z274" i="11"/>
  <c r="O269" i="11"/>
  <c r="W259" i="11"/>
  <c r="L254" i="11"/>
  <c r="Z244" i="11"/>
  <c r="O239" i="11"/>
  <c r="W229" i="11"/>
  <c r="L224" i="11"/>
  <c r="Z214" i="11"/>
  <c r="O209" i="11"/>
  <c r="W199" i="11"/>
  <c r="L194" i="11"/>
  <c r="Z184" i="11"/>
  <c r="O179" i="11"/>
  <c r="W169" i="11"/>
  <c r="L615" i="11"/>
  <c r="Z605" i="11"/>
  <c r="O600" i="11"/>
  <c r="W590" i="11"/>
  <c r="L585" i="11"/>
  <c r="Z575" i="11"/>
  <c r="O570" i="11"/>
  <c r="W560" i="11"/>
  <c r="L555" i="11"/>
  <c r="Z545" i="11"/>
  <c r="O540" i="11"/>
  <c r="W530" i="11"/>
  <c r="L525" i="11"/>
  <c r="Z515" i="11"/>
  <c r="O510" i="11"/>
  <c r="W500" i="11"/>
  <c r="L495" i="11"/>
  <c r="Z485" i="11"/>
  <c r="O480" i="11"/>
  <c r="W470" i="11"/>
  <c r="L462" i="11"/>
  <c r="Z452" i="11"/>
  <c r="O447" i="11"/>
  <c r="W437" i="11"/>
  <c r="L432" i="11"/>
  <c r="Z422" i="11"/>
  <c r="O417" i="11"/>
  <c r="W407" i="11"/>
  <c r="L402" i="11"/>
  <c r="Z392" i="11"/>
  <c r="O387" i="11"/>
  <c r="W377" i="11"/>
  <c r="L372" i="11"/>
  <c r="Z362" i="11"/>
  <c r="O357" i="11"/>
  <c r="W347" i="11"/>
  <c r="L342" i="11"/>
  <c r="Z332" i="11"/>
  <c r="O327" i="11"/>
  <c r="W317" i="11"/>
  <c r="L309" i="11"/>
  <c r="Z299" i="11"/>
  <c r="O294" i="11"/>
  <c r="W284" i="11"/>
  <c r="L279" i="11"/>
  <c r="Z269" i="11"/>
  <c r="O264" i="11"/>
  <c r="W254" i="11"/>
  <c r="L249" i="11"/>
  <c r="Z239" i="11"/>
  <c r="O234" i="11"/>
  <c r="W224" i="11"/>
  <c r="L219" i="11"/>
  <c r="Z209" i="11"/>
  <c r="O204" i="11"/>
  <c r="W194" i="11"/>
  <c r="L189" i="11"/>
  <c r="Z179" i="11"/>
  <c r="O174" i="11"/>
  <c r="W164" i="11"/>
  <c r="L156" i="11"/>
  <c r="Z146" i="11"/>
  <c r="O141" i="11"/>
  <c r="W131" i="11"/>
  <c r="L126" i="11"/>
  <c r="AA16" i="11"/>
  <c r="N21" i="11"/>
  <c r="X31" i="11"/>
  <c r="K36" i="11"/>
  <c r="AA46" i="11"/>
  <c r="N51" i="11"/>
  <c r="X61" i="11"/>
  <c r="K66" i="11"/>
  <c r="AA76" i="11"/>
  <c r="N81" i="11"/>
  <c r="X91" i="11"/>
  <c r="K96" i="11"/>
  <c r="AA106" i="11"/>
  <c r="N111" i="11"/>
  <c r="X121" i="11"/>
  <c r="M126" i="11"/>
  <c r="S131" i="11"/>
  <c r="AA136" i="11"/>
  <c r="J146" i="11"/>
  <c r="Y156" i="11"/>
  <c r="V16" i="11"/>
  <c r="O21" i="11"/>
  <c r="Y31" i="11"/>
  <c r="L36" i="11"/>
  <c r="V46" i="11"/>
  <c r="O51" i="11"/>
  <c r="Y61" i="11"/>
  <c r="L66" i="11"/>
  <c r="V76" i="11"/>
  <c r="O81" i="11"/>
  <c r="Y91" i="11"/>
  <c r="L96" i="11"/>
  <c r="V106" i="11"/>
  <c r="O111" i="11"/>
  <c r="Y121" i="11"/>
  <c r="N126" i="11"/>
  <c r="T131" i="11"/>
  <c r="F610" i="11"/>
  <c r="Q585" i="11"/>
  <c r="I565" i="11"/>
  <c r="T540" i="11"/>
  <c r="F520" i="11"/>
  <c r="Q495" i="11"/>
  <c r="I475" i="11"/>
  <c r="T447" i="11"/>
  <c r="F427" i="11"/>
  <c r="Q402" i="11"/>
  <c r="I382" i="11"/>
  <c r="T357" i="11"/>
  <c r="F337" i="11"/>
  <c r="Q309" i="11"/>
  <c r="I289" i="11"/>
  <c r="T264" i="11"/>
  <c r="F244" i="11"/>
  <c r="Q219" i="11"/>
  <c r="I199" i="11"/>
  <c r="T174" i="11"/>
  <c r="F151" i="11"/>
  <c r="S600" i="11"/>
  <c r="P585" i="11"/>
  <c r="S570" i="11"/>
  <c r="P555" i="11"/>
  <c r="S540" i="11"/>
  <c r="P525" i="11"/>
  <c r="S510" i="11"/>
  <c r="P495" i="11"/>
  <c r="S480" i="11"/>
  <c r="P462" i="11"/>
  <c r="E457" i="11"/>
  <c r="S447" i="11"/>
  <c r="H442" i="11"/>
  <c r="P432" i="11"/>
  <c r="E427" i="11"/>
  <c r="S417" i="11"/>
  <c r="H412" i="11"/>
  <c r="P402" i="11"/>
  <c r="E397" i="11"/>
  <c r="S387" i="11"/>
  <c r="H382" i="11"/>
  <c r="P372" i="11"/>
  <c r="E367" i="11"/>
  <c r="S357" i="11"/>
  <c r="H352" i="11"/>
  <c r="P342" i="11"/>
  <c r="E337" i="11"/>
  <c r="S327" i="11"/>
  <c r="H322" i="11"/>
  <c r="P309" i="11"/>
  <c r="E304" i="11"/>
  <c r="S294" i="11"/>
  <c r="H289" i="11"/>
  <c r="P279" i="11"/>
  <c r="E274" i="11"/>
  <c r="S264" i="11"/>
  <c r="H259" i="11"/>
  <c r="P249" i="11"/>
  <c r="E244" i="11"/>
  <c r="S234" i="11"/>
  <c r="H229" i="11"/>
  <c r="P219" i="11"/>
  <c r="E214" i="11"/>
  <c r="S204" i="11"/>
  <c r="H199" i="11"/>
  <c r="P189" i="11"/>
  <c r="E184" i="11"/>
  <c r="S174" i="11"/>
  <c r="H169" i="11"/>
  <c r="P156" i="11"/>
  <c r="E151" i="11"/>
  <c r="S141" i="11"/>
  <c r="H136" i="11"/>
  <c r="P126" i="11"/>
  <c r="P610" i="11"/>
  <c r="E605" i="11"/>
  <c r="S595" i="11"/>
  <c r="H590" i="11"/>
  <c r="P580" i="11"/>
  <c r="E575" i="11"/>
  <c r="S565" i="11"/>
  <c r="H560" i="11"/>
  <c r="P550" i="11"/>
  <c r="E545" i="11"/>
  <c r="S535" i="11"/>
  <c r="H530" i="11"/>
  <c r="P520" i="11"/>
  <c r="E515" i="11"/>
  <c r="S505" i="11"/>
  <c r="H500" i="11"/>
  <c r="P490" i="11"/>
  <c r="E485" i="11"/>
  <c r="S475" i="11"/>
  <c r="H470" i="11"/>
  <c r="P457" i="11"/>
  <c r="E452" i="11"/>
  <c r="S442" i="11"/>
  <c r="H437" i="11"/>
  <c r="P427" i="11"/>
  <c r="E422" i="11"/>
  <c r="S412" i="11"/>
  <c r="H407" i="11"/>
  <c r="P397" i="11"/>
  <c r="E392" i="11"/>
  <c r="S382" i="11"/>
  <c r="H377" i="11"/>
  <c r="P367" i="11"/>
  <c r="E362" i="11"/>
  <c r="S352" i="11"/>
  <c r="H347" i="11"/>
  <c r="P337" i="11"/>
  <c r="E332" i="11"/>
  <c r="S322" i="11"/>
  <c r="H317" i="11"/>
  <c r="P304" i="11"/>
  <c r="E299" i="11"/>
  <c r="S289" i="11"/>
  <c r="H284" i="11"/>
  <c r="P274" i="11"/>
  <c r="E269" i="11"/>
  <c r="S259" i="11"/>
  <c r="H254" i="11"/>
  <c r="P244" i="11"/>
  <c r="E239" i="11"/>
  <c r="S229" i="11"/>
  <c r="H224" i="11"/>
  <c r="P214" i="11"/>
  <c r="E209" i="11"/>
  <c r="S199" i="11"/>
  <c r="H194" i="11"/>
  <c r="P184" i="11"/>
  <c r="E179" i="11"/>
  <c r="S169" i="11"/>
  <c r="H164" i="11"/>
  <c r="P151" i="11"/>
  <c r="E146" i="11"/>
  <c r="T615" i="11"/>
  <c r="I610" i="11"/>
  <c r="Q600" i="11"/>
  <c r="F595" i="11"/>
  <c r="T585" i="11"/>
  <c r="I580" i="11"/>
  <c r="Q570" i="11"/>
  <c r="F565" i="11"/>
  <c r="T555" i="11"/>
  <c r="I550" i="11"/>
  <c r="Q540" i="11"/>
  <c r="F535" i="11"/>
  <c r="T525" i="11"/>
  <c r="I520" i="11"/>
  <c r="Q510" i="11"/>
  <c r="F505" i="11"/>
  <c r="T495" i="11"/>
  <c r="I490" i="11"/>
  <c r="Q480" i="11"/>
  <c r="F475" i="11"/>
  <c r="T462" i="11"/>
  <c r="I457" i="11"/>
  <c r="Q447" i="11"/>
  <c r="F442" i="11"/>
  <c r="T432" i="11"/>
  <c r="I427" i="11"/>
  <c r="Q417" i="11"/>
  <c r="F412" i="11"/>
  <c r="T402" i="11"/>
  <c r="I397" i="11"/>
  <c r="Q387" i="11"/>
  <c r="F382" i="11"/>
  <c r="T372" i="11"/>
  <c r="I367" i="11"/>
  <c r="Q357" i="11"/>
  <c r="F352" i="11"/>
  <c r="T342" i="11"/>
  <c r="I337" i="11"/>
  <c r="Q327" i="11"/>
  <c r="F322" i="11"/>
  <c r="T309" i="11"/>
  <c r="I304" i="11"/>
  <c r="Q294" i="11"/>
  <c r="F289" i="11"/>
  <c r="T279" i="11"/>
  <c r="I274" i="11"/>
  <c r="Q264" i="11"/>
  <c r="F259" i="11"/>
  <c r="T249" i="11"/>
  <c r="I244" i="11"/>
  <c r="Q234" i="11"/>
  <c r="F229" i="11"/>
  <c r="T219" i="11"/>
  <c r="I214" i="11"/>
  <c r="Q204" i="11"/>
  <c r="F199" i="11"/>
  <c r="T189" i="11"/>
  <c r="I184" i="11"/>
  <c r="Q174" i="11"/>
  <c r="F169" i="11"/>
  <c r="T610" i="11"/>
  <c r="I605" i="11"/>
  <c r="Q595" i="11"/>
  <c r="F590" i="11"/>
  <c r="T580" i="11"/>
  <c r="I575" i="11"/>
  <c r="Q565" i="11"/>
  <c r="F560" i="11"/>
  <c r="T550" i="11"/>
  <c r="I545" i="11"/>
  <c r="Q535" i="11"/>
  <c r="F530" i="11"/>
  <c r="T520" i="11"/>
  <c r="I515" i="11"/>
  <c r="Q505" i="11"/>
  <c r="F500" i="11"/>
  <c r="T490" i="11"/>
  <c r="I485" i="11"/>
  <c r="Q475" i="11"/>
  <c r="F470" i="11"/>
  <c r="T457" i="11"/>
  <c r="I452" i="11"/>
  <c r="Q442" i="11"/>
  <c r="F437" i="11"/>
  <c r="T427" i="11"/>
  <c r="I422" i="11"/>
  <c r="Q412" i="11"/>
  <c r="F407" i="11"/>
  <c r="T397" i="11"/>
  <c r="I392" i="11"/>
  <c r="Q382" i="11"/>
  <c r="F377" i="11"/>
  <c r="T367" i="11"/>
  <c r="I362" i="11"/>
  <c r="Q352" i="11"/>
  <c r="F347" i="11"/>
  <c r="T337" i="11"/>
  <c r="I332" i="11"/>
  <c r="Q322" i="11"/>
  <c r="F317" i="11"/>
  <c r="T304" i="11"/>
  <c r="I299" i="11"/>
  <c r="Q289" i="11"/>
  <c r="F284" i="11"/>
  <c r="T274" i="11"/>
  <c r="I269" i="11"/>
  <c r="Q259" i="11"/>
  <c r="F254" i="11"/>
  <c r="T244" i="11"/>
  <c r="I239" i="11"/>
  <c r="Q229" i="11"/>
  <c r="F224" i="11"/>
  <c r="T214" i="11"/>
  <c r="I209" i="11"/>
  <c r="Q199" i="11"/>
  <c r="F194" i="11"/>
  <c r="T184" i="11"/>
  <c r="I179" i="11"/>
  <c r="Q169" i="11"/>
  <c r="F615" i="11"/>
  <c r="T605" i="11"/>
  <c r="I600" i="11"/>
  <c r="Q590" i="11"/>
  <c r="F585" i="11"/>
  <c r="T575" i="11"/>
  <c r="I570" i="11"/>
  <c r="Q560" i="11"/>
  <c r="F555" i="11"/>
  <c r="T545" i="11"/>
  <c r="I540" i="11"/>
  <c r="Q530" i="11"/>
  <c r="F525" i="11"/>
  <c r="T515" i="11"/>
  <c r="I510" i="11"/>
  <c r="Q500" i="11"/>
  <c r="F495" i="11"/>
  <c r="T485" i="11"/>
  <c r="I480" i="11"/>
  <c r="Q470" i="11"/>
  <c r="F462" i="11"/>
  <c r="T452" i="11"/>
  <c r="I447" i="11"/>
  <c r="Q437" i="11"/>
  <c r="F432" i="11"/>
  <c r="T422" i="11"/>
  <c r="I417" i="11"/>
  <c r="Q407" i="11"/>
  <c r="F402" i="11"/>
  <c r="T392" i="11"/>
  <c r="I387" i="11"/>
  <c r="Q377" i="11"/>
  <c r="F372" i="11"/>
  <c r="T362" i="11"/>
  <c r="I357" i="11"/>
  <c r="Q347" i="11"/>
  <c r="F342" i="11"/>
  <c r="T332" i="11"/>
  <c r="I327" i="11"/>
  <c r="Q317" i="11"/>
  <c r="F309" i="11"/>
  <c r="T299" i="11"/>
  <c r="I294" i="11"/>
  <c r="Q284" i="11"/>
  <c r="F279" i="11"/>
  <c r="T269" i="11"/>
  <c r="I264" i="11"/>
  <c r="Q254" i="11"/>
  <c r="F249" i="11"/>
  <c r="T239" i="11"/>
  <c r="I234" i="11"/>
  <c r="Q224" i="11"/>
  <c r="F219" i="11"/>
  <c r="T209" i="11"/>
  <c r="I204" i="11"/>
  <c r="Q194" i="11"/>
  <c r="F189" i="11"/>
  <c r="T179" i="11"/>
  <c r="I174" i="11"/>
  <c r="Q164" i="11"/>
  <c r="F156" i="11"/>
  <c r="T146" i="11"/>
  <c r="I141" i="11"/>
  <c r="Q131" i="11"/>
  <c r="F126" i="11"/>
  <c r="T21" i="11"/>
  <c r="G26" i="11"/>
  <c r="Q36" i="11"/>
  <c r="D41" i="11"/>
  <c r="T51" i="11"/>
  <c r="G56" i="11"/>
  <c r="Q66" i="11"/>
  <c r="D71" i="11"/>
  <c r="T81" i="11"/>
  <c r="G86" i="11"/>
  <c r="Q96" i="11"/>
  <c r="D101" i="11"/>
  <c r="T111" i="11"/>
  <c r="G116" i="11"/>
  <c r="U126" i="11"/>
  <c r="R164" i="11"/>
  <c r="E11" i="11"/>
  <c r="U21" i="11"/>
  <c r="H26" i="11"/>
  <c r="R36" i="11"/>
  <c r="E41" i="11"/>
  <c r="U51" i="11"/>
  <c r="H56" i="11"/>
  <c r="R66" i="11"/>
  <c r="E71" i="11"/>
  <c r="U81" i="11"/>
  <c r="H86" i="11"/>
  <c r="R96" i="11"/>
  <c r="E101" i="11"/>
  <c r="U111" i="11"/>
  <c r="H116" i="11"/>
  <c r="W126" i="11"/>
  <c r="N151" i="11"/>
  <c r="G605" i="11"/>
  <c r="R580" i="11"/>
  <c r="D560" i="11"/>
  <c r="U535" i="11"/>
  <c r="G515" i="11"/>
  <c r="R490" i="11"/>
  <c r="D470" i="11"/>
  <c r="U442" i="11"/>
  <c r="G422" i="11"/>
  <c r="R397" i="11"/>
  <c r="D377" i="11"/>
  <c r="U352" i="11"/>
  <c r="G332" i="11"/>
  <c r="R304" i="11"/>
  <c r="D284" i="11"/>
  <c r="U259" i="11"/>
  <c r="G239" i="11"/>
  <c r="R214" i="11"/>
  <c r="D194" i="11"/>
  <c r="U169" i="11"/>
  <c r="G146" i="11"/>
  <c r="Z595" i="11"/>
  <c r="W580" i="11"/>
  <c r="Z565" i="11"/>
  <c r="W550" i="11"/>
  <c r="Z535" i="11"/>
  <c r="W520" i="11"/>
  <c r="Z505" i="11"/>
  <c r="W490" i="11"/>
  <c r="Z475" i="11"/>
  <c r="J462" i="11"/>
  <c r="X452" i="11"/>
  <c r="M447" i="11"/>
  <c r="AA437" i="11"/>
  <c r="J432" i="11"/>
  <c r="X422" i="11"/>
  <c r="M417" i="11"/>
  <c r="AA407" i="11"/>
  <c r="J402" i="11"/>
  <c r="X392" i="11"/>
  <c r="M387" i="11"/>
  <c r="AA377" i="11"/>
  <c r="J372" i="11"/>
  <c r="X362" i="11"/>
  <c r="M357" i="11"/>
  <c r="AA347" i="11"/>
  <c r="J342" i="11"/>
  <c r="X332" i="11"/>
  <c r="M327" i="11"/>
  <c r="AA317" i="11"/>
  <c r="J309" i="11"/>
  <c r="X299" i="11"/>
  <c r="M294" i="11"/>
  <c r="AA284" i="11"/>
  <c r="J279" i="11"/>
  <c r="X269" i="11"/>
  <c r="M264" i="11"/>
  <c r="AA254" i="11"/>
  <c r="J249" i="11"/>
  <c r="X239" i="11"/>
  <c r="M234" i="11"/>
  <c r="AA224" i="11"/>
  <c r="J219" i="11"/>
  <c r="X209" i="11"/>
  <c r="M204" i="11"/>
  <c r="AA194" i="11"/>
  <c r="J189" i="11"/>
  <c r="X179" i="11"/>
  <c r="M174" i="11"/>
  <c r="AA164" i="11"/>
  <c r="J156" i="11"/>
  <c r="X146" i="11"/>
  <c r="M141" i="11"/>
  <c r="AA131" i="11"/>
  <c r="AA615" i="11"/>
  <c r="J610" i="11"/>
  <c r="X600" i="11"/>
  <c r="M595" i="11"/>
  <c r="AA585" i="11"/>
  <c r="J580" i="11"/>
  <c r="X570" i="11"/>
  <c r="M565" i="11"/>
  <c r="AA555" i="11"/>
  <c r="J550" i="11"/>
  <c r="X540" i="11"/>
  <c r="M535" i="11"/>
  <c r="AA525" i="11"/>
  <c r="J520" i="11"/>
  <c r="X510" i="11"/>
  <c r="M505" i="11"/>
  <c r="AA495" i="11"/>
  <c r="J490" i="11"/>
  <c r="X480" i="11"/>
  <c r="M475" i="11"/>
  <c r="AA462" i="11"/>
  <c r="J457" i="11"/>
  <c r="X447" i="11"/>
  <c r="M442" i="11"/>
  <c r="AA432" i="11"/>
  <c r="J427" i="11"/>
  <c r="X417" i="11"/>
  <c r="M412" i="11"/>
  <c r="AA402" i="11"/>
  <c r="J397" i="11"/>
  <c r="X387" i="11"/>
  <c r="M382" i="11"/>
  <c r="AA372" i="11"/>
  <c r="J367" i="11"/>
  <c r="X357" i="11"/>
  <c r="M352" i="11"/>
  <c r="AA342" i="11"/>
  <c r="J337" i="11"/>
  <c r="X327" i="11"/>
  <c r="M322" i="11"/>
  <c r="AA309" i="11"/>
  <c r="J304" i="11"/>
  <c r="X294" i="11"/>
  <c r="M289" i="11"/>
  <c r="AA279" i="11"/>
  <c r="J274" i="11"/>
  <c r="X264" i="11"/>
  <c r="M259" i="11"/>
  <c r="AA249" i="11"/>
  <c r="J244" i="11"/>
  <c r="X234" i="11"/>
  <c r="M229" i="11"/>
  <c r="AA219" i="11"/>
  <c r="J214" i="11"/>
  <c r="X204" i="11"/>
  <c r="M199" i="11"/>
  <c r="AA189" i="11"/>
  <c r="J184" i="11"/>
  <c r="X174" i="11"/>
  <c r="M169" i="11"/>
  <c r="AA156" i="11"/>
  <c r="J151" i="11"/>
  <c r="X141" i="11"/>
  <c r="N615" i="11"/>
  <c r="V605" i="11"/>
  <c r="K600" i="11"/>
  <c r="Y590" i="11"/>
  <c r="N585" i="11"/>
  <c r="V575" i="11"/>
  <c r="K570" i="11"/>
  <c r="Y560" i="11"/>
  <c r="N555" i="11"/>
  <c r="V545" i="11"/>
  <c r="K540" i="11"/>
  <c r="Y530" i="11"/>
  <c r="N525" i="11"/>
  <c r="V515" i="11"/>
  <c r="K510" i="11"/>
  <c r="Y500" i="11"/>
  <c r="N495" i="11"/>
  <c r="V485" i="11"/>
  <c r="K480" i="11"/>
  <c r="Y470" i="11"/>
  <c r="N462" i="11"/>
  <c r="V452" i="11"/>
  <c r="K447" i="11"/>
  <c r="Y437" i="11"/>
  <c r="N432" i="11"/>
  <c r="V422" i="11"/>
  <c r="K417" i="11"/>
  <c r="Y407" i="11"/>
  <c r="N402" i="11"/>
  <c r="V392" i="11"/>
  <c r="K387" i="11"/>
  <c r="Y377" i="11"/>
  <c r="N372" i="11"/>
  <c r="V362" i="11"/>
  <c r="K357" i="11"/>
  <c r="Y347" i="11"/>
  <c r="N342" i="11"/>
  <c r="V332" i="11"/>
  <c r="K327" i="11"/>
  <c r="Y317" i="11"/>
  <c r="N309" i="11"/>
  <c r="V299" i="11"/>
  <c r="K294" i="11"/>
  <c r="Y284" i="11"/>
  <c r="N279" i="11"/>
  <c r="V269" i="11"/>
  <c r="K264" i="11"/>
  <c r="Y254" i="11"/>
  <c r="N249" i="11"/>
  <c r="V239" i="11"/>
  <c r="K234" i="11"/>
  <c r="Y224" i="11"/>
  <c r="N219" i="11"/>
  <c r="V209" i="11"/>
  <c r="K204" i="11"/>
  <c r="Y194" i="11"/>
  <c r="N189" i="11"/>
  <c r="V179" i="11"/>
  <c r="K174" i="11"/>
  <c r="Y615" i="11"/>
  <c r="N610" i="11"/>
  <c r="V600" i="11"/>
  <c r="K595" i="11"/>
  <c r="Y585" i="11"/>
  <c r="N580" i="11"/>
  <c r="V570" i="11"/>
  <c r="K565" i="11"/>
  <c r="Y555" i="11"/>
  <c r="N550" i="11"/>
  <c r="V540" i="11"/>
  <c r="K535" i="11"/>
  <c r="Y525" i="11"/>
  <c r="N520" i="11"/>
  <c r="V510" i="11"/>
  <c r="K505" i="11"/>
  <c r="Y495" i="11"/>
  <c r="N490" i="11"/>
  <c r="V480" i="11"/>
  <c r="K475" i="11"/>
  <c r="Y462" i="11"/>
  <c r="N457" i="11"/>
  <c r="V447" i="11"/>
  <c r="K442" i="11"/>
  <c r="Y432" i="11"/>
  <c r="N427" i="11"/>
  <c r="V417" i="11"/>
  <c r="K412" i="11"/>
  <c r="Y402" i="11"/>
  <c r="N397" i="11"/>
  <c r="V387" i="11"/>
  <c r="K382" i="11"/>
  <c r="Y372" i="11"/>
  <c r="N367" i="11"/>
  <c r="V357" i="11"/>
  <c r="K352" i="11"/>
  <c r="Y342" i="11"/>
  <c r="N337" i="11"/>
  <c r="V327" i="11"/>
  <c r="K322" i="11"/>
  <c r="Y309" i="11"/>
  <c r="N304" i="11"/>
  <c r="V294" i="11"/>
  <c r="K289" i="11"/>
  <c r="Y279" i="11"/>
  <c r="N274" i="11"/>
  <c r="V264" i="11"/>
  <c r="K259" i="11"/>
  <c r="Y249" i="11"/>
  <c r="N244" i="11"/>
  <c r="V234" i="11"/>
  <c r="K229" i="11"/>
  <c r="Y219" i="11"/>
  <c r="N214" i="11"/>
  <c r="V204" i="11"/>
  <c r="K199" i="11"/>
  <c r="Y189" i="11"/>
  <c r="N184" i="11"/>
  <c r="V174" i="11"/>
  <c r="K169" i="11"/>
  <c r="Y610" i="11"/>
  <c r="N605" i="11"/>
  <c r="V595" i="11"/>
  <c r="K590" i="11"/>
  <c r="Y580" i="11"/>
  <c r="N575" i="11"/>
  <c r="V565" i="11"/>
  <c r="K560" i="11"/>
  <c r="Y550" i="11"/>
  <c r="N545" i="11"/>
  <c r="V535" i="11"/>
  <c r="K530" i="11"/>
  <c r="Y520" i="11"/>
  <c r="N515" i="11"/>
  <c r="V505" i="11"/>
  <c r="K500" i="11"/>
  <c r="Y490" i="11"/>
  <c r="N485" i="11"/>
  <c r="V475" i="11"/>
  <c r="K470" i="11"/>
  <c r="Y457" i="11"/>
  <c r="N452" i="11"/>
  <c r="V442" i="11"/>
  <c r="K437" i="11"/>
  <c r="Y427" i="11"/>
  <c r="N422" i="11"/>
  <c r="V412" i="11"/>
  <c r="K407" i="11"/>
  <c r="Y397" i="11"/>
  <c r="N392" i="11"/>
  <c r="V382" i="11"/>
  <c r="K377" i="11"/>
  <c r="Y367" i="11"/>
  <c r="N362" i="11"/>
  <c r="V352" i="11"/>
  <c r="K347" i="11"/>
  <c r="Y337" i="11"/>
  <c r="N332" i="11"/>
  <c r="V322" i="11"/>
  <c r="K317" i="11"/>
  <c r="Y304" i="11"/>
  <c r="N299" i="11"/>
  <c r="V289" i="11"/>
  <c r="K284" i="11"/>
  <c r="Y274" i="11"/>
  <c r="N269" i="11"/>
  <c r="V259" i="11"/>
  <c r="K254" i="11"/>
  <c r="Y244" i="11"/>
  <c r="N239" i="11"/>
  <c r="V229" i="11"/>
  <c r="K224" i="11"/>
  <c r="Y214" i="11"/>
  <c r="N209" i="11"/>
  <c r="V199" i="11"/>
  <c r="K194" i="11"/>
  <c r="Y184" i="11"/>
  <c r="N179" i="11"/>
  <c r="V169" i="11"/>
  <c r="K164" i="11"/>
  <c r="Y151" i="11"/>
  <c r="N146" i="11"/>
  <c r="V136" i="11"/>
  <c r="K131" i="11"/>
  <c r="J11" i="11"/>
  <c r="Z21" i="11"/>
  <c r="M26" i="11"/>
  <c r="W36" i="11"/>
  <c r="J41" i="11"/>
  <c r="Z51" i="11"/>
  <c r="M56" i="11"/>
  <c r="W66" i="11"/>
  <c r="J71" i="11"/>
  <c r="Z81" i="11"/>
  <c r="M86" i="11"/>
  <c r="W96" i="11"/>
  <c r="J101" i="11"/>
  <c r="Z111" i="11"/>
  <c r="M116" i="11"/>
  <c r="I151" i="11"/>
  <c r="K11" i="11"/>
  <c r="AA21" i="11"/>
  <c r="N26" i="11"/>
  <c r="X36" i="11"/>
  <c r="K41" i="11"/>
  <c r="AA51" i="11"/>
  <c r="N56" i="11"/>
  <c r="X66" i="11"/>
  <c r="K71" i="11"/>
  <c r="AA81" i="11"/>
  <c r="N86" i="11"/>
  <c r="X96" i="11"/>
  <c r="K101" i="11"/>
  <c r="AA111" i="11"/>
  <c r="N116" i="11"/>
  <c r="H141" i="11"/>
  <c r="T600" i="11"/>
  <c r="F580" i="11"/>
  <c r="Q555" i="11"/>
  <c r="I535" i="11"/>
  <c r="T510" i="11"/>
  <c r="F490" i="11"/>
  <c r="Q462" i="11"/>
  <c r="I442" i="11"/>
  <c r="T417" i="11"/>
  <c r="F397" i="11"/>
  <c r="Q372" i="11"/>
  <c r="I352" i="11"/>
  <c r="T327" i="11"/>
  <c r="F304" i="11"/>
  <c r="Q279" i="11"/>
  <c r="I259" i="11"/>
  <c r="T234" i="11"/>
  <c r="F214" i="11"/>
  <c r="Q189" i="11"/>
  <c r="I169" i="11"/>
  <c r="P615" i="11"/>
  <c r="T595" i="11"/>
  <c r="Q580" i="11"/>
  <c r="T565" i="11"/>
  <c r="Q550" i="11"/>
  <c r="T535" i="11"/>
  <c r="Q520" i="11"/>
  <c r="T505" i="11"/>
  <c r="Q490" i="11"/>
  <c r="T475" i="11"/>
  <c r="D462" i="11"/>
  <c r="R452" i="11"/>
  <c r="G447" i="11"/>
  <c r="U437" i="11"/>
  <c r="D432" i="11"/>
  <c r="R422" i="11"/>
  <c r="G417" i="11"/>
  <c r="U407" i="11"/>
  <c r="D402" i="11"/>
  <c r="R392" i="11"/>
  <c r="G387" i="11"/>
  <c r="U377" i="11"/>
  <c r="D372" i="11"/>
  <c r="R362" i="11"/>
  <c r="G357" i="11"/>
  <c r="U347" i="11"/>
  <c r="D342" i="11"/>
  <c r="R332" i="11"/>
  <c r="G327" i="11"/>
  <c r="U317" i="11"/>
  <c r="D309" i="11"/>
  <c r="R299" i="11"/>
  <c r="G294" i="11"/>
  <c r="U284" i="11"/>
  <c r="D279" i="11"/>
  <c r="R269" i="11"/>
  <c r="G264" i="11"/>
  <c r="U254" i="11"/>
  <c r="D249" i="11"/>
  <c r="R239" i="11"/>
  <c r="G234" i="11"/>
  <c r="U224" i="11"/>
  <c r="D219" i="11"/>
  <c r="R209" i="11"/>
  <c r="G204" i="11"/>
  <c r="U194" i="11"/>
  <c r="D189" i="11"/>
  <c r="R179" i="11"/>
  <c r="G174" i="11"/>
  <c r="U164" i="11"/>
  <c r="D156" i="11"/>
  <c r="R146" i="11"/>
  <c r="G141" i="11"/>
  <c r="U131" i="11"/>
  <c r="U615" i="11"/>
  <c r="D610" i="11"/>
  <c r="R600" i="11"/>
  <c r="G595" i="11"/>
  <c r="U585" i="11"/>
  <c r="D580" i="11"/>
  <c r="R570" i="11"/>
  <c r="G565" i="11"/>
  <c r="U555" i="11"/>
  <c r="D550" i="11"/>
  <c r="R540" i="11"/>
  <c r="G535" i="11"/>
  <c r="U525" i="11"/>
  <c r="D520" i="11"/>
  <c r="R510" i="11"/>
  <c r="G505" i="11"/>
  <c r="U495" i="11"/>
  <c r="D490" i="11"/>
  <c r="R480" i="11"/>
  <c r="G475" i="11"/>
  <c r="U462" i="11"/>
  <c r="D457" i="11"/>
  <c r="R447" i="11"/>
  <c r="G442" i="11"/>
  <c r="U432" i="11"/>
  <c r="D427" i="11"/>
  <c r="R417" i="11"/>
  <c r="G412" i="11"/>
  <c r="U402" i="11"/>
  <c r="D397" i="11"/>
  <c r="R387" i="11"/>
  <c r="G382" i="11"/>
  <c r="U372" i="11"/>
  <c r="D367" i="11"/>
  <c r="R357" i="11"/>
  <c r="G352" i="11"/>
  <c r="U342" i="11"/>
  <c r="D337" i="11"/>
  <c r="R327" i="11"/>
  <c r="G322" i="11"/>
  <c r="U309" i="11"/>
  <c r="D304" i="11"/>
  <c r="R294" i="11"/>
  <c r="G289" i="11"/>
  <c r="U279" i="11"/>
  <c r="D274" i="11"/>
  <c r="R264" i="11"/>
  <c r="G259" i="11"/>
  <c r="U249" i="11"/>
  <c r="D244" i="11"/>
  <c r="R234" i="11"/>
  <c r="G229" i="11"/>
  <c r="U219" i="11"/>
  <c r="D214" i="11"/>
  <c r="R204" i="11"/>
  <c r="G199" i="11"/>
  <c r="U189" i="11"/>
  <c r="D184" i="11"/>
  <c r="R174" i="11"/>
  <c r="G169" i="11"/>
  <c r="U156" i="11"/>
  <c r="D151" i="11"/>
  <c r="R141" i="11"/>
  <c r="H615" i="11"/>
  <c r="P605" i="11"/>
  <c r="E600" i="11"/>
  <c r="S590" i="11"/>
  <c r="H585" i="11"/>
  <c r="P575" i="11"/>
  <c r="E570" i="11"/>
  <c r="S560" i="11"/>
  <c r="H555" i="11"/>
  <c r="P545" i="11"/>
  <c r="E540" i="11"/>
  <c r="S530" i="11"/>
  <c r="H525" i="11"/>
  <c r="P515" i="11"/>
  <c r="E510" i="11"/>
  <c r="S500" i="11"/>
  <c r="H495" i="11"/>
  <c r="P485" i="11"/>
  <c r="E480" i="11"/>
  <c r="S470" i="11"/>
  <c r="H462" i="11"/>
  <c r="P452" i="11"/>
  <c r="E447" i="11"/>
  <c r="S437" i="11"/>
  <c r="H432" i="11"/>
  <c r="P422" i="11"/>
  <c r="E417" i="11"/>
  <c r="S407" i="11"/>
  <c r="H402" i="11"/>
  <c r="P392" i="11"/>
  <c r="E387" i="11"/>
  <c r="S377" i="11"/>
  <c r="H372" i="11"/>
  <c r="P362" i="11"/>
  <c r="E357" i="11"/>
  <c r="S347" i="11"/>
  <c r="H342" i="11"/>
  <c r="P332" i="11"/>
  <c r="E327" i="11"/>
  <c r="S317" i="11"/>
  <c r="H309" i="11"/>
  <c r="P299" i="11"/>
  <c r="E294" i="11"/>
  <c r="S284" i="11"/>
  <c r="H279" i="11"/>
  <c r="P269" i="11"/>
  <c r="E264" i="11"/>
  <c r="S254" i="11"/>
  <c r="H249" i="11"/>
  <c r="P239" i="11"/>
  <c r="E234" i="11"/>
  <c r="S224" i="11"/>
  <c r="H219" i="11"/>
  <c r="P209" i="11"/>
  <c r="E204" i="11"/>
  <c r="S194" i="11"/>
  <c r="H189" i="11"/>
  <c r="P179" i="11"/>
  <c r="E174" i="11"/>
  <c r="S615" i="11"/>
  <c r="H610" i="11"/>
  <c r="P600" i="11"/>
  <c r="E595" i="11"/>
  <c r="S585" i="11"/>
  <c r="H580" i="11"/>
  <c r="P570" i="11"/>
  <c r="E565" i="11"/>
  <c r="S555" i="11"/>
  <c r="H550" i="11"/>
  <c r="P540" i="11"/>
  <c r="E535" i="11"/>
  <c r="S525" i="11"/>
  <c r="H520" i="11"/>
  <c r="P510" i="11"/>
  <c r="E505" i="11"/>
  <c r="S495" i="11"/>
  <c r="H490" i="11"/>
  <c r="P480" i="11"/>
  <c r="E475" i="11"/>
  <c r="S462" i="11"/>
  <c r="H457" i="11"/>
  <c r="P447" i="11"/>
  <c r="E442" i="11"/>
  <c r="S432" i="11"/>
  <c r="H427" i="11"/>
  <c r="P417" i="11"/>
  <c r="E412" i="11"/>
  <c r="S402" i="11"/>
  <c r="H397" i="11"/>
  <c r="P387" i="11"/>
  <c r="E382" i="11"/>
  <c r="S372" i="11"/>
  <c r="H367" i="11"/>
  <c r="P357" i="11"/>
  <c r="E352" i="11"/>
  <c r="S342" i="11"/>
  <c r="H337" i="11"/>
  <c r="P327" i="11"/>
  <c r="E322" i="11"/>
  <c r="S309" i="11"/>
  <c r="H304" i="11"/>
  <c r="P294" i="11"/>
  <c r="E289" i="11"/>
  <c r="S279" i="11"/>
  <c r="H274" i="11"/>
  <c r="P264" i="11"/>
  <c r="E259" i="11"/>
  <c r="S249" i="11"/>
  <c r="H244" i="11"/>
  <c r="P234" i="11"/>
  <c r="E229" i="11"/>
  <c r="S219" i="11"/>
  <c r="H214" i="11"/>
  <c r="P204" i="11"/>
  <c r="E199" i="11"/>
  <c r="S189" i="11"/>
  <c r="H184" i="11"/>
  <c r="P174" i="11"/>
  <c r="E169" i="11"/>
  <c r="S610" i="11"/>
  <c r="H605" i="11"/>
  <c r="P595" i="11"/>
  <c r="E590" i="11"/>
  <c r="S580" i="11"/>
  <c r="H575" i="11"/>
  <c r="P565" i="11"/>
  <c r="E560" i="11"/>
  <c r="S550" i="11"/>
  <c r="H545" i="11"/>
  <c r="P535" i="11"/>
  <c r="E530" i="11"/>
  <c r="S520" i="11"/>
  <c r="H515" i="11"/>
  <c r="P505" i="11"/>
  <c r="E500" i="11"/>
  <c r="S490" i="11"/>
  <c r="H485" i="11"/>
  <c r="P475" i="11"/>
  <c r="E470" i="11"/>
  <c r="S457" i="11"/>
  <c r="H452" i="11"/>
  <c r="P442" i="11"/>
  <c r="E437" i="11"/>
  <c r="S427" i="11"/>
  <c r="H422" i="11"/>
  <c r="P412" i="11"/>
  <c r="E407" i="11"/>
  <c r="S397" i="11"/>
  <c r="H392" i="11"/>
  <c r="P382" i="11"/>
  <c r="E377" i="11"/>
  <c r="S367" i="11"/>
  <c r="H362" i="11"/>
  <c r="P352" i="11"/>
  <c r="E347" i="11"/>
  <c r="S337" i="11"/>
  <c r="H332" i="11"/>
  <c r="P322" i="11"/>
  <c r="E317" i="11"/>
  <c r="S304" i="11"/>
  <c r="H299" i="11"/>
  <c r="P289" i="11"/>
  <c r="E284" i="11"/>
  <c r="S274" i="11"/>
  <c r="H269" i="11"/>
  <c r="P259" i="11"/>
  <c r="E254" i="11"/>
  <c r="S244" i="11"/>
  <c r="H239" i="11"/>
  <c r="P229" i="11"/>
  <c r="E224" i="11"/>
  <c r="S214" i="11"/>
  <c r="H209" i="11"/>
  <c r="P199" i="11"/>
  <c r="E194" i="11"/>
  <c r="S184" i="11"/>
  <c r="H179" i="11"/>
  <c r="P169" i="11"/>
  <c r="E164" i="11"/>
  <c r="S151" i="11"/>
  <c r="H146" i="11"/>
  <c r="P136" i="11"/>
  <c r="E131" i="11"/>
  <c r="P11" i="11"/>
  <c r="I16" i="11"/>
  <c r="S26" i="11"/>
  <c r="F31" i="11"/>
  <c r="P41" i="11"/>
  <c r="I46" i="11"/>
  <c r="S56" i="11"/>
  <c r="F61" i="11"/>
  <c r="P71" i="11"/>
  <c r="I76" i="11"/>
  <c r="S86" i="11"/>
  <c r="F91" i="11"/>
  <c r="P101" i="11"/>
  <c r="I106" i="11"/>
  <c r="S116" i="11"/>
  <c r="F121" i="11"/>
  <c r="E141" i="11"/>
  <c r="AA151" i="11"/>
  <c r="Q11" i="11"/>
  <c r="D16" i="11"/>
  <c r="T26" i="11"/>
  <c r="G31" i="11"/>
  <c r="Q41" i="11"/>
  <c r="D46" i="11"/>
  <c r="T56" i="11"/>
  <c r="G61" i="11"/>
  <c r="Q71" i="11"/>
  <c r="D76" i="11"/>
  <c r="T86" i="11"/>
  <c r="G91" i="11"/>
  <c r="Q101" i="11"/>
  <c r="D106" i="11"/>
  <c r="T116" i="11"/>
  <c r="G121" i="11"/>
  <c r="T141" i="11"/>
  <c r="H156" i="11"/>
  <c r="E57" i="5" l="1"/>
  <c r="E21" i="3"/>
  <c r="E36" i="3" s="1"/>
  <c r="F21" i="3"/>
  <c r="F36" i="3" s="1"/>
  <c r="G29" i="5"/>
  <c r="G90" i="5"/>
  <c r="E51" i="5"/>
  <c r="E23" i="5"/>
  <c r="F85" i="5"/>
  <c r="G57" i="5"/>
  <c r="G21" i="3"/>
  <c r="G36" i="3" s="1"/>
  <c r="E34" i="5"/>
  <c r="F62" i="5"/>
  <c r="F69" i="5"/>
  <c r="E62" i="5"/>
  <c r="E90" i="5"/>
  <c r="F46" i="5"/>
  <c r="F18" i="5"/>
  <c r="G34" i="5"/>
  <c r="E29" i="5"/>
  <c r="E85" i="5"/>
  <c r="E79" i="5"/>
  <c r="F23" i="5"/>
  <c r="F29" i="5"/>
  <c r="F51" i="5"/>
  <c r="F57" i="5"/>
  <c r="F79" i="5"/>
  <c r="F90" i="5"/>
  <c r="G620" i="11" l="1"/>
  <c r="G620" i="13"/>
  <c r="G620" i="12"/>
  <c r="G757" i="18"/>
  <c r="G757" i="19"/>
  <c r="G757" i="17"/>
  <c r="D620" i="13"/>
  <c r="D620" i="12"/>
  <c r="D620" i="11"/>
  <c r="F620" i="12"/>
  <c r="F620" i="11"/>
  <c r="F620" i="13"/>
  <c r="F757" i="18"/>
  <c r="F757" i="19"/>
  <c r="F757" i="17"/>
  <c r="E620" i="12"/>
  <c r="E620" i="11"/>
  <c r="E620" i="13"/>
  <c r="E757" i="18"/>
  <c r="E757" i="19"/>
  <c r="E757" i="17"/>
  <c r="D757" i="19"/>
  <c r="D757" i="18"/>
  <c r="D757" i="17"/>
  <c r="Z462" i="15" l="1"/>
  <c r="Z460" i="15" s="1"/>
  <c r="S322" i="15"/>
  <c r="S320" i="15" s="1"/>
  <c r="F327" i="15"/>
  <c r="F325" i="15" s="1"/>
  <c r="P337" i="15"/>
  <c r="P335" i="15" s="1"/>
  <c r="I342" i="15"/>
  <c r="I340" i="15" s="1"/>
  <c r="S352" i="15"/>
  <c r="S350" i="15" s="1"/>
  <c r="F357" i="15"/>
  <c r="F355" i="15" s="1"/>
  <c r="P367" i="15"/>
  <c r="P365" i="15" s="1"/>
  <c r="I372" i="15"/>
  <c r="I370" i="15" s="1"/>
  <c r="S382" i="15"/>
  <c r="S380" i="15" s="1"/>
  <c r="F387" i="15"/>
  <c r="F385" i="15" s="1"/>
  <c r="P397" i="15"/>
  <c r="P395" i="15" s="1"/>
  <c r="I402" i="15"/>
  <c r="I400" i="15" s="1"/>
  <c r="S412" i="15"/>
  <c r="S410" i="15" s="1"/>
  <c r="F417" i="15"/>
  <c r="F415" i="15" s="1"/>
  <c r="P427" i="15"/>
  <c r="P425" i="15" s="1"/>
  <c r="I432" i="15"/>
  <c r="I430" i="15" s="1"/>
  <c r="S442" i="15"/>
  <c r="S440" i="15" s="1"/>
  <c r="F447" i="15"/>
  <c r="F445" i="15" s="1"/>
  <c r="P457" i="15"/>
  <c r="P455" i="15" s="1"/>
  <c r="I462" i="15"/>
  <c r="I460" i="15" s="1"/>
  <c r="O317" i="15"/>
  <c r="O315" i="15" s="1"/>
  <c r="Y327" i="15"/>
  <c r="Y325" i="15" s="1"/>
  <c r="L332" i="15"/>
  <c r="L330" i="15" s="1"/>
  <c r="V342" i="15"/>
  <c r="V340" i="15" s="1"/>
  <c r="O347" i="15"/>
  <c r="O345" i="15" s="1"/>
  <c r="Y357" i="15"/>
  <c r="Y355" i="15" s="1"/>
  <c r="L362" i="15"/>
  <c r="L360" i="15" s="1"/>
  <c r="V372" i="15"/>
  <c r="V370" i="15" s="1"/>
  <c r="O377" i="15"/>
  <c r="O375" i="15" s="1"/>
  <c r="Y387" i="15"/>
  <c r="Y385" i="15" s="1"/>
  <c r="L392" i="15"/>
  <c r="L390" i="15" s="1"/>
  <c r="V402" i="15"/>
  <c r="V400" i="15" s="1"/>
  <c r="O407" i="15"/>
  <c r="O405" i="15" s="1"/>
  <c r="Y417" i="15"/>
  <c r="Y415" i="15" s="1"/>
  <c r="L422" i="15"/>
  <c r="L420" i="15" s="1"/>
  <c r="V432" i="15"/>
  <c r="V430" i="15" s="1"/>
  <c r="O437" i="15"/>
  <c r="O435" i="15" s="1"/>
  <c r="Y447" i="15"/>
  <c r="Y445" i="15" s="1"/>
  <c r="L452" i="15"/>
  <c r="L450" i="15" s="1"/>
  <c r="V462" i="15"/>
  <c r="V460" i="15" s="1"/>
  <c r="T327" i="15"/>
  <c r="T325" i="15" s="1"/>
  <c r="G332" i="15"/>
  <c r="G330" i="15" s="1"/>
  <c r="Q342" i="15"/>
  <c r="Q340" i="15" s="1"/>
  <c r="D347" i="15"/>
  <c r="D345" i="15" s="1"/>
  <c r="T357" i="15"/>
  <c r="T355" i="15" s="1"/>
  <c r="G362" i="15"/>
  <c r="G360" i="15" s="1"/>
  <c r="Q372" i="15"/>
  <c r="Q370" i="15" s="1"/>
  <c r="D377" i="15"/>
  <c r="D375" i="15" s="1"/>
  <c r="T387" i="15"/>
  <c r="T385" i="15" s="1"/>
  <c r="G392" i="15"/>
  <c r="G390" i="15" s="1"/>
  <c r="Q402" i="15"/>
  <c r="Q400" i="15" s="1"/>
  <c r="D407" i="15"/>
  <c r="D405" i="15" s="1"/>
  <c r="T417" i="15"/>
  <c r="T415" i="15" s="1"/>
  <c r="G422" i="15"/>
  <c r="G420" i="15" s="1"/>
  <c r="Q432" i="15"/>
  <c r="Q430" i="15" s="1"/>
  <c r="D437" i="15"/>
  <c r="D435" i="15" s="1"/>
  <c r="T447" i="15"/>
  <c r="T445" i="15" s="1"/>
  <c r="G452" i="15"/>
  <c r="G450" i="15" s="1"/>
  <c r="Q462" i="15"/>
  <c r="Q460" i="15" s="1"/>
  <c r="V322" i="15"/>
  <c r="V320" i="15" s="1"/>
  <c r="O327" i="15"/>
  <c r="O325" i="15" s="1"/>
  <c r="Y337" i="15"/>
  <c r="Y335" i="15" s="1"/>
  <c r="L342" i="15"/>
  <c r="L340" i="15" s="1"/>
  <c r="V352" i="15"/>
  <c r="V350" i="15" s="1"/>
  <c r="O357" i="15"/>
  <c r="O355" i="15" s="1"/>
  <c r="Y367" i="15"/>
  <c r="Y365" i="15" s="1"/>
  <c r="L372" i="15"/>
  <c r="L370" i="15" s="1"/>
  <c r="V382" i="15"/>
  <c r="V380" i="15" s="1"/>
  <c r="O387" i="15"/>
  <c r="O385" i="15" s="1"/>
  <c r="Y397" i="15"/>
  <c r="Y395" i="15" s="1"/>
  <c r="L402" i="15"/>
  <c r="L400" i="15" s="1"/>
  <c r="V412" i="15"/>
  <c r="V410" i="15" s="1"/>
  <c r="O417" i="15"/>
  <c r="O415" i="15" s="1"/>
  <c r="Y427" i="15"/>
  <c r="Y425" i="15" s="1"/>
  <c r="L432" i="15"/>
  <c r="L430" i="15" s="1"/>
  <c r="V442" i="15"/>
  <c r="V440" i="15" s="1"/>
  <c r="O447" i="15"/>
  <c r="O445" i="15" s="1"/>
  <c r="Y457" i="15"/>
  <c r="Y455" i="15" s="1"/>
  <c r="L462" i="15"/>
  <c r="L460" i="15" s="1"/>
  <c r="Y322" i="15"/>
  <c r="Y320" i="15" s="1"/>
  <c r="L327" i="15"/>
  <c r="L325" i="15" s="1"/>
  <c r="V337" i="15"/>
  <c r="V335" i="15" s="1"/>
  <c r="O342" i="15"/>
  <c r="O340" i="15" s="1"/>
  <c r="Y352" i="15"/>
  <c r="Y350" i="15" s="1"/>
  <c r="L357" i="15"/>
  <c r="L355" i="15" s="1"/>
  <c r="V367" i="15"/>
  <c r="V365" i="15" s="1"/>
  <c r="O372" i="15"/>
  <c r="O370" i="15" s="1"/>
  <c r="Y382" i="15"/>
  <c r="Y380" i="15" s="1"/>
  <c r="L387" i="15"/>
  <c r="L385" i="15" s="1"/>
  <c r="V397" i="15"/>
  <c r="V395" i="15" s="1"/>
  <c r="O402" i="15"/>
  <c r="O400" i="15" s="1"/>
  <c r="Y412" i="15"/>
  <c r="Y410" i="15" s="1"/>
  <c r="L417" i="15"/>
  <c r="L415" i="15" s="1"/>
  <c r="V427" i="15"/>
  <c r="V425" i="15" s="1"/>
  <c r="O432" i="15"/>
  <c r="O430" i="15" s="1"/>
  <c r="Y442" i="15"/>
  <c r="Y440" i="15" s="1"/>
  <c r="L447" i="15"/>
  <c r="L445" i="15" s="1"/>
  <c r="V457" i="15"/>
  <c r="V455" i="15" s="1"/>
  <c r="O462" i="15"/>
  <c r="O460" i="15" s="1"/>
  <c r="U317" i="15"/>
  <c r="U315" i="15" s="1"/>
  <c r="H322" i="15"/>
  <c r="H320" i="15" s="1"/>
  <c r="R332" i="15"/>
  <c r="R330" i="15" s="1"/>
  <c r="E337" i="15"/>
  <c r="E335" i="15" s="1"/>
  <c r="U347" i="15"/>
  <c r="U345" i="15" s="1"/>
  <c r="H352" i="15"/>
  <c r="H350" i="15" s="1"/>
  <c r="R362" i="15"/>
  <c r="R360" i="15" s="1"/>
  <c r="E367" i="15"/>
  <c r="E365" i="15" s="1"/>
  <c r="U377" i="15"/>
  <c r="U375" i="15" s="1"/>
  <c r="H382" i="15"/>
  <c r="H380" i="15" s="1"/>
  <c r="R392" i="15"/>
  <c r="R390" i="15" s="1"/>
  <c r="E397" i="15"/>
  <c r="E395" i="15" s="1"/>
  <c r="U407" i="15"/>
  <c r="U405" i="15" s="1"/>
  <c r="H412" i="15"/>
  <c r="H410" i="15" s="1"/>
  <c r="R422" i="15"/>
  <c r="R420" i="15" s="1"/>
  <c r="E427" i="15"/>
  <c r="E425" i="15" s="1"/>
  <c r="U437" i="15"/>
  <c r="U435" i="15" s="1"/>
  <c r="H442" i="15"/>
  <c r="H440" i="15" s="1"/>
  <c r="R452" i="15"/>
  <c r="R450" i="15" s="1"/>
  <c r="E457" i="15"/>
  <c r="E455" i="15" s="1"/>
  <c r="J317" i="15"/>
  <c r="J315" i="15" s="1"/>
  <c r="Z327" i="15"/>
  <c r="Z325" i="15" s="1"/>
  <c r="M332" i="15"/>
  <c r="M330" i="15" s="1"/>
  <c r="W342" i="15"/>
  <c r="W340" i="15" s="1"/>
  <c r="J347" i="15"/>
  <c r="J345" i="15" s="1"/>
  <c r="Z357" i="15"/>
  <c r="Z355" i="15" s="1"/>
  <c r="M362" i="15"/>
  <c r="M360" i="15" s="1"/>
  <c r="W372" i="15"/>
  <c r="W370" i="15" s="1"/>
  <c r="J377" i="15"/>
  <c r="J375" i="15" s="1"/>
  <c r="Z387" i="15"/>
  <c r="Z385" i="15" s="1"/>
  <c r="M392" i="15"/>
  <c r="M390" i="15" s="1"/>
  <c r="W402" i="15"/>
  <c r="W400" i="15" s="1"/>
  <c r="J407" i="15"/>
  <c r="J405" i="15" s="1"/>
  <c r="Z417" i="15"/>
  <c r="Z415" i="15" s="1"/>
  <c r="M422" i="15"/>
  <c r="M420" i="15" s="1"/>
  <c r="W432" i="15"/>
  <c r="W430" i="15" s="1"/>
  <c r="J437" i="15"/>
  <c r="J435" i="15" s="1"/>
  <c r="Z447" i="15"/>
  <c r="Z445" i="15" s="1"/>
  <c r="M452" i="15"/>
  <c r="M450" i="15" s="1"/>
  <c r="W462" i="15"/>
  <c r="W460" i="15" s="1"/>
  <c r="E317" i="15"/>
  <c r="E315" i="15" s="1"/>
  <c r="U327" i="15"/>
  <c r="U325" i="15" s="1"/>
  <c r="H332" i="15"/>
  <c r="H330" i="15" s="1"/>
  <c r="R342" i="15"/>
  <c r="R340" i="15" s="1"/>
  <c r="E347" i="15"/>
  <c r="E345" i="15" s="1"/>
  <c r="U357" i="15"/>
  <c r="U355" i="15" s="1"/>
  <c r="H362" i="15"/>
  <c r="H360" i="15" s="1"/>
  <c r="R372" i="15"/>
  <c r="R370" i="15" s="1"/>
  <c r="E377" i="15"/>
  <c r="E375" i="15" s="1"/>
  <c r="U387" i="15"/>
  <c r="U385" i="15" s="1"/>
  <c r="H392" i="15"/>
  <c r="H390" i="15" s="1"/>
  <c r="R402" i="15"/>
  <c r="R400" i="15" s="1"/>
  <c r="E407" i="15"/>
  <c r="E405" i="15" s="1"/>
  <c r="U417" i="15"/>
  <c r="U415" i="15" s="1"/>
  <c r="H422" i="15"/>
  <c r="H420" i="15" s="1"/>
  <c r="R432" i="15"/>
  <c r="R430" i="15" s="1"/>
  <c r="E437" i="15"/>
  <c r="E435" i="15" s="1"/>
  <c r="U447" i="15"/>
  <c r="U445" i="15" s="1"/>
  <c r="H452" i="15"/>
  <c r="H450" i="15" s="1"/>
  <c r="R462" i="15"/>
  <c r="R460" i="15" s="1"/>
  <c r="H317" i="15"/>
  <c r="H315" i="15" s="1"/>
  <c r="R327" i="15"/>
  <c r="R325" i="15" s="1"/>
  <c r="E332" i="15"/>
  <c r="E330" i="15" s="1"/>
  <c r="U342" i="15"/>
  <c r="U340" i="15" s="1"/>
  <c r="H347" i="15"/>
  <c r="H345" i="15" s="1"/>
  <c r="R357" i="15"/>
  <c r="R355" i="15" s="1"/>
  <c r="E362" i="15"/>
  <c r="E360" i="15" s="1"/>
  <c r="U372" i="15"/>
  <c r="U370" i="15" s="1"/>
  <c r="H377" i="15"/>
  <c r="H375" i="15" s="1"/>
  <c r="R387" i="15"/>
  <c r="R385" i="15" s="1"/>
  <c r="E392" i="15"/>
  <c r="E390" i="15" s="1"/>
  <c r="U402" i="15"/>
  <c r="U400" i="15" s="1"/>
  <c r="H407" i="15"/>
  <c r="H405" i="15" s="1"/>
  <c r="R417" i="15"/>
  <c r="R415" i="15" s="1"/>
  <c r="E422" i="15"/>
  <c r="E420" i="15" s="1"/>
  <c r="U432" i="15"/>
  <c r="U430" i="15" s="1"/>
  <c r="H437" i="15"/>
  <c r="H435" i="15" s="1"/>
  <c r="R447" i="15"/>
  <c r="R445" i="15" s="1"/>
  <c r="E452" i="15"/>
  <c r="E450" i="15" s="1"/>
  <c r="U462" i="15"/>
  <c r="U460" i="15" s="1"/>
  <c r="AA317" i="15"/>
  <c r="AA315" i="15" s="1"/>
  <c r="N322" i="15"/>
  <c r="N320" i="15" s="1"/>
  <c r="X332" i="15"/>
  <c r="X330" i="15" s="1"/>
  <c r="K337" i="15"/>
  <c r="K335" i="15" s="1"/>
  <c r="AA347" i="15"/>
  <c r="AA345" i="15" s="1"/>
  <c r="N352" i="15"/>
  <c r="N350" i="15" s="1"/>
  <c r="X362" i="15"/>
  <c r="X360" i="15" s="1"/>
  <c r="K367" i="15"/>
  <c r="K365" i="15" s="1"/>
  <c r="AA377" i="15"/>
  <c r="AA375" i="15" s="1"/>
  <c r="N382" i="15"/>
  <c r="N380" i="15" s="1"/>
  <c r="X392" i="15"/>
  <c r="X390" i="15" s="1"/>
  <c r="K397" i="15"/>
  <c r="K395" i="15" s="1"/>
  <c r="AA407" i="15"/>
  <c r="AA405" i="15" s="1"/>
  <c r="N412" i="15"/>
  <c r="N410" i="15" s="1"/>
  <c r="X422" i="15"/>
  <c r="X420" i="15" s="1"/>
  <c r="K427" i="15"/>
  <c r="K425" i="15" s="1"/>
  <c r="AA437" i="15"/>
  <c r="AA435" i="15" s="1"/>
  <c r="N442" i="15"/>
  <c r="N440" i="15" s="1"/>
  <c r="X452" i="15"/>
  <c r="X450" i="15" s="1"/>
  <c r="K457" i="15"/>
  <c r="K455" i="15" s="1"/>
  <c r="P317" i="15"/>
  <c r="P315" i="15" s="1"/>
  <c r="I322" i="15"/>
  <c r="I320" i="15" s="1"/>
  <c r="S332" i="15"/>
  <c r="S330" i="15" s="1"/>
  <c r="F337" i="15"/>
  <c r="F335" i="15" s="1"/>
  <c r="P347" i="15"/>
  <c r="P345" i="15" s="1"/>
  <c r="I352" i="15"/>
  <c r="I350" i="15" s="1"/>
  <c r="S362" i="15"/>
  <c r="S360" i="15" s="1"/>
  <c r="F367" i="15"/>
  <c r="F365" i="15" s="1"/>
  <c r="P377" i="15"/>
  <c r="P375" i="15" s="1"/>
  <c r="I382" i="15"/>
  <c r="I380" i="15" s="1"/>
  <c r="S392" i="15"/>
  <c r="S390" i="15" s="1"/>
  <c r="F397" i="15"/>
  <c r="F395" i="15" s="1"/>
  <c r="P407" i="15"/>
  <c r="P405" i="15" s="1"/>
  <c r="I412" i="15"/>
  <c r="I410" i="15" s="1"/>
  <c r="S422" i="15"/>
  <c r="S420" i="15" s="1"/>
  <c r="F427" i="15"/>
  <c r="F425" i="15" s="1"/>
  <c r="P437" i="15"/>
  <c r="P435" i="15" s="1"/>
  <c r="I442" i="15"/>
  <c r="I440" i="15" s="1"/>
  <c r="S452" i="15"/>
  <c r="S450" i="15" s="1"/>
  <c r="F457" i="15"/>
  <c r="F455" i="15" s="1"/>
  <c r="K317" i="15"/>
  <c r="K315" i="15" s="1"/>
  <c r="AA327" i="15"/>
  <c r="AA325" i="15" s="1"/>
  <c r="N332" i="15"/>
  <c r="N330" i="15" s="1"/>
  <c r="X342" i="15"/>
  <c r="X340" i="15" s="1"/>
  <c r="K347" i="15"/>
  <c r="K345" i="15" s="1"/>
  <c r="AA357" i="15"/>
  <c r="AA355" i="15" s="1"/>
  <c r="N362" i="15"/>
  <c r="N360" i="15" s="1"/>
  <c r="X372" i="15"/>
  <c r="X370" i="15" s="1"/>
  <c r="K377" i="15"/>
  <c r="K375" i="15" s="1"/>
  <c r="AA387" i="15"/>
  <c r="AA385" i="15" s="1"/>
  <c r="N392" i="15"/>
  <c r="N390" i="15" s="1"/>
  <c r="X402" i="15"/>
  <c r="X400" i="15" s="1"/>
  <c r="K407" i="15"/>
  <c r="K405" i="15" s="1"/>
  <c r="AA417" i="15"/>
  <c r="AA415" i="15" s="1"/>
  <c r="N422" i="15"/>
  <c r="N420" i="15" s="1"/>
  <c r="X432" i="15"/>
  <c r="X430" i="15" s="1"/>
  <c r="K437" i="15"/>
  <c r="K435" i="15" s="1"/>
  <c r="AA447" i="15"/>
  <c r="AA445" i="15" s="1"/>
  <c r="N452" i="15"/>
  <c r="N450" i="15" s="1"/>
  <c r="X462" i="15"/>
  <c r="X460" i="15" s="1"/>
  <c r="N317" i="15"/>
  <c r="N315" i="15" s="1"/>
  <c r="X327" i="15"/>
  <c r="X325" i="15" s="1"/>
  <c r="K332" i="15"/>
  <c r="K330" i="15" s="1"/>
  <c r="AA342" i="15"/>
  <c r="AA340" i="15" s="1"/>
  <c r="N347" i="15"/>
  <c r="N345" i="15" s="1"/>
  <c r="X357" i="15"/>
  <c r="X355" i="15" s="1"/>
  <c r="K362" i="15"/>
  <c r="K360" i="15" s="1"/>
  <c r="AA372" i="15"/>
  <c r="AA370" i="15" s="1"/>
  <c r="N377" i="15"/>
  <c r="N375" i="15" s="1"/>
  <c r="X387" i="15"/>
  <c r="X385" i="15" s="1"/>
  <c r="K392" i="15"/>
  <c r="K390" i="15" s="1"/>
  <c r="AA402" i="15"/>
  <c r="AA400" i="15" s="1"/>
  <c r="N407" i="15"/>
  <c r="N405" i="15" s="1"/>
  <c r="X417" i="15"/>
  <c r="X415" i="15" s="1"/>
  <c r="K422" i="15"/>
  <c r="K420" i="15" s="1"/>
  <c r="AA432" i="15"/>
  <c r="AA430" i="15" s="1"/>
  <c r="N437" i="15"/>
  <c r="N435" i="15" s="1"/>
  <c r="X447" i="15"/>
  <c r="X445" i="15" s="1"/>
  <c r="K452" i="15"/>
  <c r="K450" i="15" s="1"/>
  <c r="AA462" i="15"/>
  <c r="AA460" i="15" s="1"/>
  <c r="T322" i="15"/>
  <c r="T320" i="15" s="1"/>
  <c r="G327" i="15"/>
  <c r="G325" i="15" s="1"/>
  <c r="Q337" i="15"/>
  <c r="Q335" i="15" s="1"/>
  <c r="D342" i="15"/>
  <c r="D340" i="15" s="1"/>
  <c r="T352" i="15"/>
  <c r="T350" i="15" s="1"/>
  <c r="G357" i="15"/>
  <c r="G355" i="15" s="1"/>
  <c r="Q367" i="15"/>
  <c r="Q365" i="15" s="1"/>
  <c r="D372" i="15"/>
  <c r="D370" i="15" s="1"/>
  <c r="T382" i="15"/>
  <c r="T380" i="15" s="1"/>
  <c r="G387" i="15"/>
  <c r="G385" i="15" s="1"/>
  <c r="Q397" i="15"/>
  <c r="Q395" i="15" s="1"/>
  <c r="D402" i="15"/>
  <c r="D400" i="15" s="1"/>
  <c r="T412" i="15"/>
  <c r="T410" i="15" s="1"/>
  <c r="G417" i="15"/>
  <c r="G415" i="15" s="1"/>
  <c r="Q427" i="15"/>
  <c r="Q425" i="15" s="1"/>
  <c r="D432" i="15"/>
  <c r="D430" i="15" s="1"/>
  <c r="T442" i="15"/>
  <c r="T440" i="15" s="1"/>
  <c r="G447" i="15"/>
  <c r="G445" i="15" s="1"/>
  <c r="Q457" i="15"/>
  <c r="Q455" i="15" s="1"/>
  <c r="D462" i="15"/>
  <c r="D460" i="15" s="1"/>
  <c r="V317" i="15"/>
  <c r="V315" i="15" s="1"/>
  <c r="O322" i="15"/>
  <c r="O320" i="15" s="1"/>
  <c r="Y332" i="15"/>
  <c r="Y330" i="15" s="1"/>
  <c r="L337" i="15"/>
  <c r="L335" i="15" s="1"/>
  <c r="V347" i="15"/>
  <c r="V345" i="15" s="1"/>
  <c r="O352" i="15"/>
  <c r="O350" i="15" s="1"/>
  <c r="Y362" i="15"/>
  <c r="Y360" i="15" s="1"/>
  <c r="L367" i="15"/>
  <c r="L365" i="15" s="1"/>
  <c r="V377" i="15"/>
  <c r="V375" i="15" s="1"/>
  <c r="O382" i="15"/>
  <c r="O380" i="15" s="1"/>
  <c r="Y392" i="15"/>
  <c r="Y390" i="15" s="1"/>
  <c r="L397" i="15"/>
  <c r="L395" i="15" s="1"/>
  <c r="V407" i="15"/>
  <c r="V405" i="15" s="1"/>
  <c r="O412" i="15"/>
  <c r="O410" i="15" s="1"/>
  <c r="Y422" i="15"/>
  <c r="Y420" i="15" s="1"/>
  <c r="L427" i="15"/>
  <c r="L425" i="15" s="1"/>
  <c r="V437" i="15"/>
  <c r="V435" i="15" s="1"/>
  <c r="O442" i="15"/>
  <c r="O440" i="15" s="1"/>
  <c r="Y452" i="15"/>
  <c r="Y450" i="15" s="1"/>
  <c r="L457" i="15"/>
  <c r="L455" i="15" s="1"/>
  <c r="Q317" i="15"/>
  <c r="Q315" i="15" s="1"/>
  <c r="D322" i="15"/>
  <c r="D320" i="15" s="1"/>
  <c r="T332" i="15"/>
  <c r="T330" i="15" s="1"/>
  <c r="G337" i="15"/>
  <c r="G335" i="15" s="1"/>
  <c r="Q347" i="15"/>
  <c r="Q345" i="15" s="1"/>
  <c r="D352" i="15"/>
  <c r="D350" i="15" s="1"/>
  <c r="T362" i="15"/>
  <c r="T360" i="15" s="1"/>
  <c r="G367" i="15"/>
  <c r="G365" i="15" s="1"/>
  <c r="Q377" i="15"/>
  <c r="Q375" i="15" s="1"/>
  <c r="D382" i="15"/>
  <c r="D380" i="15" s="1"/>
  <c r="T392" i="15"/>
  <c r="T390" i="15" s="1"/>
  <c r="G397" i="15"/>
  <c r="G395" i="15" s="1"/>
  <c r="Q407" i="15"/>
  <c r="Q405" i="15" s="1"/>
  <c r="D412" i="15"/>
  <c r="D410" i="15" s="1"/>
  <c r="T422" i="15"/>
  <c r="T420" i="15" s="1"/>
  <c r="G427" i="15"/>
  <c r="G425" i="15" s="1"/>
  <c r="Q437" i="15"/>
  <c r="Q435" i="15" s="1"/>
  <c r="D442" i="15"/>
  <c r="D440" i="15" s="1"/>
  <c r="T452" i="15"/>
  <c r="T450" i="15" s="1"/>
  <c r="G457" i="15"/>
  <c r="G455" i="15" s="1"/>
  <c r="T317" i="15"/>
  <c r="T315" i="15" s="1"/>
  <c r="G322" i="15"/>
  <c r="G320" i="15" s="1"/>
  <c r="Q332" i="15"/>
  <c r="Q330" i="15" s="1"/>
  <c r="D337" i="15"/>
  <c r="D335" i="15" s="1"/>
  <c r="T347" i="15"/>
  <c r="T345" i="15" s="1"/>
  <c r="G352" i="15"/>
  <c r="G350" i="15" s="1"/>
  <c r="Q362" i="15"/>
  <c r="Q360" i="15" s="1"/>
  <c r="D367" i="15"/>
  <c r="D365" i="15" s="1"/>
  <c r="T377" i="15"/>
  <c r="T375" i="15" s="1"/>
  <c r="G382" i="15"/>
  <c r="G380" i="15" s="1"/>
  <c r="Q392" i="15"/>
  <c r="Q390" i="15" s="1"/>
  <c r="D397" i="15"/>
  <c r="D395" i="15" s="1"/>
  <c r="T407" i="15"/>
  <c r="T405" i="15" s="1"/>
  <c r="G412" i="15"/>
  <c r="G410" i="15" s="1"/>
  <c r="Q422" i="15"/>
  <c r="Q420" i="15" s="1"/>
  <c r="D427" i="15"/>
  <c r="D425" i="15" s="1"/>
  <c r="T437" i="15"/>
  <c r="T435" i="15" s="1"/>
  <c r="G442" i="15"/>
  <c r="G440" i="15" s="1"/>
  <c r="Q452" i="15"/>
  <c r="Q450" i="15" s="1"/>
  <c r="D457" i="15"/>
  <c r="D455" i="15" s="1"/>
  <c r="Z322" i="15"/>
  <c r="Z320" i="15" s="1"/>
  <c r="M327" i="15"/>
  <c r="M325" i="15" s="1"/>
  <c r="W337" i="15"/>
  <c r="W335" i="15" s="1"/>
  <c r="J342" i="15"/>
  <c r="J340" i="15" s="1"/>
  <c r="Z352" i="15"/>
  <c r="Z350" i="15" s="1"/>
  <c r="M357" i="15"/>
  <c r="M355" i="15" s="1"/>
  <c r="W367" i="15"/>
  <c r="W365" i="15" s="1"/>
  <c r="J372" i="15"/>
  <c r="J370" i="15" s="1"/>
  <c r="Z382" i="15"/>
  <c r="Z380" i="15" s="1"/>
  <c r="M387" i="15"/>
  <c r="M385" i="15" s="1"/>
  <c r="W397" i="15"/>
  <c r="W395" i="15" s="1"/>
  <c r="J402" i="15"/>
  <c r="J400" i="15" s="1"/>
  <c r="Z412" i="15"/>
  <c r="Z410" i="15" s="1"/>
  <c r="M417" i="15"/>
  <c r="M415" i="15" s="1"/>
  <c r="W427" i="15"/>
  <c r="W425" i="15" s="1"/>
  <c r="J432" i="15"/>
  <c r="J430" i="15" s="1"/>
  <c r="Z442" i="15"/>
  <c r="Z440" i="15" s="1"/>
  <c r="M447" i="15"/>
  <c r="M445" i="15" s="1"/>
  <c r="W457" i="15"/>
  <c r="W455" i="15" s="1"/>
  <c r="J462" i="15"/>
  <c r="J460" i="15" s="1"/>
  <c r="U322" i="15"/>
  <c r="U320" i="15" s="1"/>
  <c r="H327" i="15"/>
  <c r="H325" i="15" s="1"/>
  <c r="R337" i="15"/>
  <c r="R335" i="15" s="1"/>
  <c r="E342" i="15"/>
  <c r="E340" i="15" s="1"/>
  <c r="U352" i="15"/>
  <c r="U350" i="15" s="1"/>
  <c r="H357" i="15"/>
  <c r="H355" i="15" s="1"/>
  <c r="R367" i="15"/>
  <c r="R365" i="15" s="1"/>
  <c r="E372" i="15"/>
  <c r="E370" i="15" s="1"/>
  <c r="U382" i="15"/>
  <c r="U380" i="15" s="1"/>
  <c r="H387" i="15"/>
  <c r="H385" i="15" s="1"/>
  <c r="R397" i="15"/>
  <c r="R395" i="15" s="1"/>
  <c r="E402" i="15"/>
  <c r="E400" i="15" s="1"/>
  <c r="U412" i="15"/>
  <c r="U410" i="15" s="1"/>
  <c r="H417" i="15"/>
  <c r="H415" i="15" s="1"/>
  <c r="R427" i="15"/>
  <c r="R425" i="15" s="1"/>
  <c r="E432" i="15"/>
  <c r="E430" i="15" s="1"/>
  <c r="U442" i="15"/>
  <c r="U440" i="15" s="1"/>
  <c r="H447" i="15"/>
  <c r="H445" i="15" s="1"/>
  <c r="R457" i="15"/>
  <c r="R455" i="15" s="1"/>
  <c r="E462" i="15"/>
  <c r="E460" i="15" s="1"/>
  <c r="W317" i="15"/>
  <c r="W315" i="15" s="1"/>
  <c r="J322" i="15"/>
  <c r="J320" i="15" s="1"/>
  <c r="Z332" i="15"/>
  <c r="Z330" i="15" s="1"/>
  <c r="M337" i="15"/>
  <c r="M335" i="15" s="1"/>
  <c r="W347" i="15"/>
  <c r="W345" i="15" s="1"/>
  <c r="J352" i="15"/>
  <c r="J350" i="15" s="1"/>
  <c r="Z362" i="15"/>
  <c r="Z360" i="15" s="1"/>
  <c r="M367" i="15"/>
  <c r="M365" i="15" s="1"/>
  <c r="W377" i="15"/>
  <c r="W375" i="15" s="1"/>
  <c r="J382" i="15"/>
  <c r="J380" i="15" s="1"/>
  <c r="Z392" i="15"/>
  <c r="Z390" i="15" s="1"/>
  <c r="M397" i="15"/>
  <c r="M395" i="15" s="1"/>
  <c r="W407" i="15"/>
  <c r="W405" i="15" s="1"/>
  <c r="J412" i="15"/>
  <c r="J410" i="15" s="1"/>
  <c r="Z422" i="15"/>
  <c r="Z420" i="15" s="1"/>
  <c r="M427" i="15"/>
  <c r="M425" i="15" s="1"/>
  <c r="W437" i="15"/>
  <c r="W435" i="15" s="1"/>
  <c r="J442" i="15"/>
  <c r="J440" i="15" s="1"/>
  <c r="Z452" i="15"/>
  <c r="Z450" i="15" s="1"/>
  <c r="M457" i="15"/>
  <c r="M455" i="15" s="1"/>
  <c r="J337" i="15"/>
  <c r="J335" i="15" s="1"/>
  <c r="M382" i="15"/>
  <c r="M380" i="15" s="1"/>
  <c r="J427" i="15"/>
  <c r="J425" i="15" s="1"/>
  <c r="S357" i="15"/>
  <c r="S355" i="15" s="1"/>
  <c r="P402" i="15"/>
  <c r="P400" i="15" s="1"/>
  <c r="S447" i="15"/>
  <c r="S445" i="15" s="1"/>
  <c r="X337" i="15"/>
  <c r="X335" i="15" s="1"/>
  <c r="AA382" i="15"/>
  <c r="AA380" i="15" s="1"/>
  <c r="X427" i="15"/>
  <c r="X425" i="15" s="1"/>
  <c r="F342" i="15"/>
  <c r="F340" i="15" s="1"/>
  <c r="I387" i="15"/>
  <c r="I385" i="15" s="1"/>
  <c r="F432" i="15"/>
  <c r="F430" i="15" s="1"/>
  <c r="R317" i="15"/>
  <c r="R315" i="15" s="1"/>
  <c r="E322" i="15"/>
  <c r="E320" i="15" s="1"/>
  <c r="U332" i="15"/>
  <c r="U330" i="15" s="1"/>
  <c r="H337" i="15"/>
  <c r="H335" i="15" s="1"/>
  <c r="R347" i="15"/>
  <c r="R345" i="15" s="1"/>
  <c r="E352" i="15"/>
  <c r="E350" i="15" s="1"/>
  <c r="U362" i="15"/>
  <c r="U360" i="15" s="1"/>
  <c r="H367" i="15"/>
  <c r="H365" i="15" s="1"/>
  <c r="R377" i="15"/>
  <c r="R375" i="15" s="1"/>
  <c r="E382" i="15"/>
  <c r="E380" i="15" s="1"/>
  <c r="U392" i="15"/>
  <c r="U390" i="15" s="1"/>
  <c r="H397" i="15"/>
  <c r="H395" i="15" s="1"/>
  <c r="R407" i="15"/>
  <c r="R405" i="15" s="1"/>
  <c r="E412" i="15"/>
  <c r="E410" i="15" s="1"/>
  <c r="U422" i="15"/>
  <c r="U420" i="15" s="1"/>
  <c r="H427" i="15"/>
  <c r="H425" i="15" s="1"/>
  <c r="R437" i="15"/>
  <c r="R435" i="15" s="1"/>
  <c r="E442" i="15"/>
  <c r="E440" i="15" s="1"/>
  <c r="U452" i="15"/>
  <c r="U450" i="15" s="1"/>
  <c r="H457" i="15"/>
  <c r="H455" i="15" s="1"/>
  <c r="Y317" i="15"/>
  <c r="Y315" i="15" s="1"/>
  <c r="L322" i="15"/>
  <c r="L320" i="15" s="1"/>
  <c r="V332" i="15"/>
  <c r="V330" i="15" s="1"/>
  <c r="O337" i="15"/>
  <c r="O335" i="15" s="1"/>
  <c r="Y347" i="15"/>
  <c r="Y345" i="15" s="1"/>
  <c r="L352" i="15"/>
  <c r="L350" i="15" s="1"/>
  <c r="V362" i="15"/>
  <c r="V360" i="15" s="1"/>
  <c r="O367" i="15"/>
  <c r="O365" i="15" s="1"/>
  <c r="Y377" i="15"/>
  <c r="Y375" i="15" s="1"/>
  <c r="L382" i="15"/>
  <c r="L380" i="15" s="1"/>
  <c r="V392" i="15"/>
  <c r="V390" i="15" s="1"/>
  <c r="O397" i="15"/>
  <c r="O395" i="15" s="1"/>
  <c r="Y407" i="15"/>
  <c r="Y405" i="15" s="1"/>
  <c r="L412" i="15"/>
  <c r="L410" i="15" s="1"/>
  <c r="V422" i="15"/>
  <c r="V420" i="15" s="1"/>
  <c r="O427" i="15"/>
  <c r="O425" i="15" s="1"/>
  <c r="Y437" i="15"/>
  <c r="Y435" i="15" s="1"/>
  <c r="L442" i="15"/>
  <c r="L440" i="15" s="1"/>
  <c r="V452" i="15"/>
  <c r="V450" i="15" s="1"/>
  <c r="O457" i="15"/>
  <c r="O455" i="15" s="1"/>
  <c r="Z317" i="15"/>
  <c r="Z315" i="15" s="1"/>
  <c r="W362" i="15"/>
  <c r="W360" i="15" s="1"/>
  <c r="Z407" i="15"/>
  <c r="Z405" i="15" s="1"/>
  <c r="W452" i="15"/>
  <c r="W450" i="15" s="1"/>
  <c r="I317" i="15"/>
  <c r="I315" i="15" s="1"/>
  <c r="F362" i="15"/>
  <c r="F360" i="15" s="1"/>
  <c r="I407" i="15"/>
  <c r="I405" i="15" s="1"/>
  <c r="F452" i="15"/>
  <c r="F450" i="15" s="1"/>
  <c r="K342" i="15"/>
  <c r="K340" i="15" s="1"/>
  <c r="N387" i="15"/>
  <c r="N385" i="15" s="1"/>
  <c r="K432" i="15"/>
  <c r="K430" i="15" s="1"/>
  <c r="P322" i="15"/>
  <c r="P320" i="15" s="1"/>
  <c r="S367" i="15"/>
  <c r="S365" i="15" s="1"/>
  <c r="P412" i="15"/>
  <c r="P410" i="15" s="1"/>
  <c r="S457" i="15"/>
  <c r="S455" i="15" s="1"/>
  <c r="X317" i="15"/>
  <c r="X315" i="15" s="1"/>
  <c r="K322" i="15"/>
  <c r="K320" i="15" s="1"/>
  <c r="AA332" i="15"/>
  <c r="AA330" i="15" s="1"/>
  <c r="N337" i="15"/>
  <c r="N335" i="15" s="1"/>
  <c r="X347" i="15"/>
  <c r="X345" i="15" s="1"/>
  <c r="K352" i="15"/>
  <c r="K350" i="15" s="1"/>
  <c r="AA362" i="15"/>
  <c r="AA360" i="15" s="1"/>
  <c r="N367" i="15"/>
  <c r="N365" i="15" s="1"/>
  <c r="X377" i="15"/>
  <c r="X375" i="15" s="1"/>
  <c r="K382" i="15"/>
  <c r="K380" i="15" s="1"/>
  <c r="AA392" i="15"/>
  <c r="AA390" i="15" s="1"/>
  <c r="N397" i="15"/>
  <c r="N395" i="15" s="1"/>
  <c r="X407" i="15"/>
  <c r="X405" i="15" s="1"/>
  <c r="K412" i="15"/>
  <c r="K410" i="15" s="1"/>
  <c r="AA422" i="15"/>
  <c r="AA420" i="15" s="1"/>
  <c r="N427" i="15"/>
  <c r="N425" i="15" s="1"/>
  <c r="X437" i="15"/>
  <c r="X435" i="15" s="1"/>
  <c r="K442" i="15"/>
  <c r="K440" i="15" s="1"/>
  <c r="AA452" i="15"/>
  <c r="AA450" i="15" s="1"/>
  <c r="N457" i="15"/>
  <c r="N455" i="15" s="1"/>
  <c r="R322" i="15"/>
  <c r="R320" i="15" s="1"/>
  <c r="E327" i="15"/>
  <c r="E325" i="15" s="1"/>
  <c r="U337" i="15"/>
  <c r="U335" i="15" s="1"/>
  <c r="H342" i="15"/>
  <c r="H340" i="15" s="1"/>
  <c r="R352" i="15"/>
  <c r="R350" i="15" s="1"/>
  <c r="E357" i="15"/>
  <c r="E355" i="15" s="1"/>
  <c r="U367" i="15"/>
  <c r="U365" i="15" s="1"/>
  <c r="H372" i="15"/>
  <c r="H370" i="15" s="1"/>
  <c r="R382" i="15"/>
  <c r="R380" i="15" s="1"/>
  <c r="E387" i="15"/>
  <c r="E385" i="15" s="1"/>
  <c r="U397" i="15"/>
  <c r="U395" i="15" s="1"/>
  <c r="H402" i="15"/>
  <c r="H400" i="15" s="1"/>
  <c r="R412" i="15"/>
  <c r="R410" i="15" s="1"/>
  <c r="E417" i="15"/>
  <c r="E415" i="15" s="1"/>
  <c r="U427" i="15"/>
  <c r="U425" i="15" s="1"/>
  <c r="H432" i="15"/>
  <c r="H430" i="15" s="1"/>
  <c r="R442" i="15"/>
  <c r="R440" i="15" s="1"/>
  <c r="E447" i="15"/>
  <c r="E445" i="15" s="1"/>
  <c r="U457" i="15"/>
  <c r="U455" i="15" s="1"/>
  <c r="H462" i="15"/>
  <c r="H460" i="15" s="1"/>
  <c r="M322" i="15"/>
  <c r="M320" i="15" s="1"/>
  <c r="J367" i="15"/>
  <c r="J365" i="15" s="1"/>
  <c r="M412" i="15"/>
  <c r="M410" i="15" s="1"/>
  <c r="J457" i="15"/>
  <c r="J455" i="15" s="1"/>
  <c r="P342" i="15"/>
  <c r="P340" i="15" s="1"/>
  <c r="S387" i="15"/>
  <c r="S385" i="15" s="1"/>
  <c r="P432" i="15"/>
  <c r="P430" i="15" s="1"/>
  <c r="AA322" i="15"/>
  <c r="AA320" i="15" s="1"/>
  <c r="X367" i="15"/>
  <c r="X365" i="15" s="1"/>
  <c r="AA412" i="15"/>
  <c r="AA410" i="15" s="1"/>
  <c r="X457" i="15"/>
  <c r="X455" i="15" s="1"/>
  <c r="I327" i="15"/>
  <c r="I325" i="15" s="1"/>
  <c r="F372" i="15"/>
  <c r="F370" i="15" s="1"/>
  <c r="I417" i="15"/>
  <c r="I415" i="15" s="1"/>
  <c r="F462" i="15"/>
  <c r="F460" i="15" s="1"/>
  <c r="Q322" i="15"/>
  <c r="Q320" i="15" s="1"/>
  <c r="D327" i="15"/>
  <c r="D325" i="15" s="1"/>
  <c r="T337" i="15"/>
  <c r="T335" i="15" s="1"/>
  <c r="G342" i="15"/>
  <c r="G340" i="15" s="1"/>
  <c r="Q352" i="15"/>
  <c r="Q350" i="15" s="1"/>
  <c r="D357" i="15"/>
  <c r="D355" i="15" s="1"/>
  <c r="T367" i="15"/>
  <c r="T365" i="15" s="1"/>
  <c r="G372" i="15"/>
  <c r="G370" i="15" s="1"/>
  <c r="Q382" i="15"/>
  <c r="Q380" i="15" s="1"/>
  <c r="D387" i="15"/>
  <c r="D385" i="15" s="1"/>
  <c r="T397" i="15"/>
  <c r="T395" i="15" s="1"/>
  <c r="G402" i="15"/>
  <c r="G400" i="15" s="1"/>
  <c r="Q412" i="15"/>
  <c r="Q410" i="15" s="1"/>
  <c r="D417" i="15"/>
  <c r="D415" i="15" s="1"/>
  <c r="T427" i="15"/>
  <c r="T425" i="15" s="1"/>
  <c r="G432" i="15"/>
  <c r="G430" i="15" s="1"/>
  <c r="Q442" i="15"/>
  <c r="Q440" i="15" s="1"/>
  <c r="D447" i="15"/>
  <c r="D445" i="15" s="1"/>
  <c r="T457" i="15"/>
  <c r="T455" i="15" s="1"/>
  <c r="G462" i="15"/>
  <c r="G460" i="15" s="1"/>
  <c r="X322" i="15"/>
  <c r="X320" i="15" s="1"/>
  <c r="K327" i="15"/>
  <c r="K325" i="15" s="1"/>
  <c r="AA337" i="15"/>
  <c r="AA335" i="15" s="1"/>
  <c r="N342" i="15"/>
  <c r="N340" i="15" s="1"/>
  <c r="X352" i="15"/>
  <c r="X350" i="15" s="1"/>
  <c r="K357" i="15"/>
  <c r="K355" i="15" s="1"/>
  <c r="AA367" i="15"/>
  <c r="AA365" i="15" s="1"/>
  <c r="N372" i="15"/>
  <c r="N370" i="15" s="1"/>
  <c r="X382" i="15"/>
  <c r="X380" i="15" s="1"/>
  <c r="K387" i="15"/>
  <c r="K385" i="15" s="1"/>
  <c r="AA397" i="15"/>
  <c r="AA395" i="15" s="1"/>
  <c r="N402" i="15"/>
  <c r="N400" i="15" s="1"/>
  <c r="X412" i="15"/>
  <c r="X410" i="15" s="1"/>
  <c r="K417" i="15"/>
  <c r="K415" i="15" s="1"/>
  <c r="AA427" i="15"/>
  <c r="AA425" i="15" s="1"/>
  <c r="N432" i="15"/>
  <c r="N430" i="15" s="1"/>
  <c r="X442" i="15"/>
  <c r="X440" i="15" s="1"/>
  <c r="K447" i="15"/>
  <c r="K445" i="15" s="1"/>
  <c r="AA457" i="15"/>
  <c r="AA455" i="15" s="1"/>
  <c r="N462" i="15"/>
  <c r="N460" i="15" s="1"/>
  <c r="Z347" i="15"/>
  <c r="Z345" i="15" s="1"/>
  <c r="W392" i="15"/>
  <c r="W390" i="15" s="1"/>
  <c r="Z437" i="15"/>
  <c r="Z435" i="15" s="1"/>
  <c r="I347" i="15"/>
  <c r="I345" i="15" s="1"/>
  <c r="F392" i="15"/>
  <c r="F390" i="15" s="1"/>
  <c r="I437" i="15"/>
  <c r="I435" i="15" s="1"/>
  <c r="N327" i="15"/>
  <c r="N325" i="15" s="1"/>
  <c r="K372" i="15"/>
  <c r="K370" i="15" s="1"/>
  <c r="N417" i="15"/>
  <c r="N415" i="15" s="1"/>
  <c r="K462" i="15"/>
  <c r="K460" i="15" s="1"/>
  <c r="P352" i="15"/>
  <c r="P350" i="15" s="1"/>
  <c r="S397" i="15"/>
  <c r="S395" i="15" s="1"/>
  <c r="P442" i="15"/>
  <c r="P440" i="15" s="1"/>
  <c r="W322" i="15"/>
  <c r="W320" i="15" s="1"/>
  <c r="J327" i="15"/>
  <c r="J325" i="15" s="1"/>
  <c r="Z337" i="15"/>
  <c r="Z335" i="15" s="1"/>
  <c r="M342" i="15"/>
  <c r="M340" i="15" s="1"/>
  <c r="W352" i="15"/>
  <c r="W350" i="15" s="1"/>
  <c r="J357" i="15"/>
  <c r="J355" i="15" s="1"/>
  <c r="Z367" i="15"/>
  <c r="Z365" i="15" s="1"/>
  <c r="M372" i="15"/>
  <c r="M370" i="15" s="1"/>
  <c r="W382" i="15"/>
  <c r="W380" i="15" s="1"/>
  <c r="J387" i="15"/>
  <c r="J385" i="15" s="1"/>
  <c r="Z397" i="15"/>
  <c r="Z395" i="15" s="1"/>
  <c r="M402" i="15"/>
  <c r="M400" i="15" s="1"/>
  <c r="W412" i="15"/>
  <c r="W410" i="15" s="1"/>
  <c r="J417" i="15"/>
  <c r="J415" i="15" s="1"/>
  <c r="Z427" i="15"/>
  <c r="Z425" i="15" s="1"/>
  <c r="M432" i="15"/>
  <c r="M430" i="15" s="1"/>
  <c r="W442" i="15"/>
  <c r="W440" i="15" s="1"/>
  <c r="J447" i="15"/>
  <c r="J445" i="15" s="1"/>
  <c r="Z457" i="15"/>
  <c r="Z455" i="15" s="1"/>
  <c r="M462" i="15"/>
  <c r="M460" i="15" s="1"/>
  <c r="G317" i="15"/>
  <c r="G315" i="15" s="1"/>
  <c r="Q327" i="15"/>
  <c r="Q325" i="15" s="1"/>
  <c r="D332" i="15"/>
  <c r="D330" i="15" s="1"/>
  <c r="T342" i="15"/>
  <c r="T340" i="15" s="1"/>
  <c r="G347" i="15"/>
  <c r="G345" i="15" s="1"/>
  <c r="Q357" i="15"/>
  <c r="Q355" i="15" s="1"/>
  <c r="D362" i="15"/>
  <c r="D360" i="15" s="1"/>
  <c r="T372" i="15"/>
  <c r="T370" i="15" s="1"/>
  <c r="G377" i="15"/>
  <c r="G375" i="15" s="1"/>
  <c r="Q387" i="15"/>
  <c r="Q385" i="15" s="1"/>
  <c r="D392" i="15"/>
  <c r="D390" i="15" s="1"/>
  <c r="T402" i="15"/>
  <c r="T400" i="15" s="1"/>
  <c r="G407" i="15"/>
  <c r="G405" i="15" s="1"/>
  <c r="Q417" i="15"/>
  <c r="Q415" i="15" s="1"/>
  <c r="D422" i="15"/>
  <c r="D420" i="15" s="1"/>
  <c r="T432" i="15"/>
  <c r="T430" i="15" s="1"/>
  <c r="G437" i="15"/>
  <c r="G435" i="15" s="1"/>
  <c r="Q447" i="15"/>
  <c r="Q445" i="15" s="1"/>
  <c r="D452" i="15"/>
  <c r="D450" i="15" s="1"/>
  <c r="T462" i="15"/>
  <c r="T460" i="15" s="1"/>
  <c r="M352" i="15"/>
  <c r="M350" i="15" s="1"/>
  <c r="J397" i="15"/>
  <c r="J395" i="15" s="1"/>
  <c r="M442" i="15"/>
  <c r="M440" i="15" s="1"/>
  <c r="S327" i="15"/>
  <c r="S325" i="15" s="1"/>
  <c r="P372" i="15"/>
  <c r="P370" i="15" s="1"/>
  <c r="S417" i="15"/>
  <c r="S415" i="15" s="1"/>
  <c r="P462" i="15"/>
  <c r="P460" i="15" s="1"/>
  <c r="AA352" i="15"/>
  <c r="AA350" i="15" s="1"/>
  <c r="X397" i="15"/>
  <c r="X395" i="15" s="1"/>
  <c r="AA442" i="15"/>
  <c r="AA440" i="15" s="1"/>
  <c r="I357" i="15"/>
  <c r="I355" i="15" s="1"/>
  <c r="F402" i="15"/>
  <c r="F400" i="15" s="1"/>
  <c r="I447" i="15"/>
  <c r="I445" i="15" s="1"/>
  <c r="F317" i="15"/>
  <c r="F315" i="15" s="1"/>
  <c r="P327" i="15"/>
  <c r="P325" i="15" s="1"/>
  <c r="I332" i="15"/>
  <c r="I330" i="15" s="1"/>
  <c r="S342" i="15"/>
  <c r="S340" i="15" s="1"/>
  <c r="F347" i="15"/>
  <c r="F345" i="15" s="1"/>
  <c r="P357" i="15"/>
  <c r="P355" i="15" s="1"/>
  <c r="I362" i="15"/>
  <c r="I360" i="15" s="1"/>
  <c r="S372" i="15"/>
  <c r="S370" i="15" s="1"/>
  <c r="F377" i="15"/>
  <c r="F375" i="15" s="1"/>
  <c r="P387" i="15"/>
  <c r="P385" i="15" s="1"/>
  <c r="I392" i="15"/>
  <c r="I390" i="15" s="1"/>
  <c r="S402" i="15"/>
  <c r="S400" i="15" s="1"/>
  <c r="F407" i="15"/>
  <c r="F405" i="15" s="1"/>
  <c r="P417" i="15"/>
  <c r="P415" i="15" s="1"/>
  <c r="I422" i="15"/>
  <c r="I420" i="15" s="1"/>
  <c r="S432" i="15"/>
  <c r="S430" i="15" s="1"/>
  <c r="F437" i="15"/>
  <c r="F435" i="15" s="1"/>
  <c r="P447" i="15"/>
  <c r="P445" i="15" s="1"/>
  <c r="I452" i="15"/>
  <c r="I450" i="15" s="1"/>
  <c r="S462" i="15"/>
  <c r="S460" i="15" s="1"/>
  <c r="M317" i="15"/>
  <c r="M315" i="15" s="1"/>
  <c r="W327" i="15"/>
  <c r="W325" i="15" s="1"/>
  <c r="J332" i="15"/>
  <c r="J330" i="15" s="1"/>
  <c r="Z342" i="15"/>
  <c r="Z340" i="15" s="1"/>
  <c r="M347" i="15"/>
  <c r="M345" i="15" s="1"/>
  <c r="W357" i="15"/>
  <c r="W355" i="15" s="1"/>
  <c r="J362" i="15"/>
  <c r="J360" i="15" s="1"/>
  <c r="Z372" i="15"/>
  <c r="Z370" i="15" s="1"/>
  <c r="M377" i="15"/>
  <c r="M375" i="15" s="1"/>
  <c r="W387" i="15"/>
  <c r="W385" i="15" s="1"/>
  <c r="J392" i="15"/>
  <c r="J390" i="15" s="1"/>
  <c r="Z402" i="15"/>
  <c r="Z400" i="15" s="1"/>
  <c r="M407" i="15"/>
  <c r="M405" i="15" s="1"/>
  <c r="W417" i="15"/>
  <c r="W415" i="15" s="1"/>
  <c r="J422" i="15"/>
  <c r="J420" i="15" s="1"/>
  <c r="Z432" i="15"/>
  <c r="Z430" i="15" s="1"/>
  <c r="M437" i="15"/>
  <c r="M435" i="15" s="1"/>
  <c r="W447" i="15"/>
  <c r="W445" i="15" s="1"/>
  <c r="J452" i="15"/>
  <c r="J450" i="15" s="1"/>
  <c r="W332" i="15"/>
  <c r="W330" i="15" s="1"/>
  <c r="Z377" i="15"/>
  <c r="Z375" i="15" s="1"/>
  <c r="W422" i="15"/>
  <c r="W420" i="15" s="1"/>
  <c r="F332" i="15"/>
  <c r="F330" i="15" s="1"/>
  <c r="I377" i="15"/>
  <c r="I375" i="15" s="1"/>
  <c r="F422" i="15"/>
  <c r="F420" i="15" s="1"/>
  <c r="N357" i="15"/>
  <c r="N355" i="15" s="1"/>
  <c r="K402" i="15"/>
  <c r="K400" i="15" s="1"/>
  <c r="N447" i="15"/>
  <c r="N445" i="15" s="1"/>
  <c r="S337" i="15"/>
  <c r="S335" i="15" s="1"/>
  <c r="P382" i="15"/>
  <c r="P380" i="15" s="1"/>
  <c r="S427" i="15"/>
  <c r="S425" i="15" s="1"/>
  <c r="L317" i="15"/>
  <c r="L315" i="15" s="1"/>
  <c r="V327" i="15"/>
  <c r="V325" i="15" s="1"/>
  <c r="O332" i="15"/>
  <c r="O330" i="15" s="1"/>
  <c r="Y342" i="15"/>
  <c r="Y340" i="15" s="1"/>
  <c r="L347" i="15"/>
  <c r="L345" i="15" s="1"/>
  <c r="V357" i="15"/>
  <c r="V355" i="15" s="1"/>
  <c r="O362" i="15"/>
  <c r="O360" i="15" s="1"/>
  <c r="Y372" i="15"/>
  <c r="Y370" i="15" s="1"/>
  <c r="L377" i="15"/>
  <c r="L375" i="15" s="1"/>
  <c r="V387" i="15"/>
  <c r="V385" i="15" s="1"/>
  <c r="O392" i="15"/>
  <c r="O390" i="15" s="1"/>
  <c r="Y402" i="15"/>
  <c r="Y400" i="15" s="1"/>
  <c r="L407" i="15"/>
  <c r="L405" i="15" s="1"/>
  <c r="V417" i="15"/>
  <c r="V415" i="15" s="1"/>
  <c r="O422" i="15"/>
  <c r="O420" i="15" s="1"/>
  <c r="Y432" i="15"/>
  <c r="Y430" i="15" s="1"/>
  <c r="L437" i="15"/>
  <c r="L435" i="15" s="1"/>
  <c r="V447" i="15"/>
  <c r="V445" i="15" s="1"/>
  <c r="O452" i="15"/>
  <c r="O450" i="15" s="1"/>
  <c r="Y462" i="15"/>
  <c r="Y460" i="15" s="1"/>
  <c r="S317" i="15"/>
  <c r="S315" i="15" s="1"/>
  <c r="F322" i="15"/>
  <c r="F320" i="15" s="1"/>
  <c r="P332" i="15"/>
  <c r="P330" i="15" s="1"/>
  <c r="I337" i="15"/>
  <c r="I335" i="15" s="1"/>
  <c r="S347" i="15"/>
  <c r="S345" i="15" s="1"/>
  <c r="F352" i="15"/>
  <c r="F350" i="15" s="1"/>
  <c r="P362" i="15"/>
  <c r="P360" i="15" s="1"/>
  <c r="I367" i="15"/>
  <c r="I365" i="15" s="1"/>
  <c r="S377" i="15"/>
  <c r="S375" i="15" s="1"/>
  <c r="F382" i="15"/>
  <c r="F380" i="15" s="1"/>
  <c r="P392" i="15"/>
  <c r="P390" i="15" s="1"/>
  <c r="I397" i="15"/>
  <c r="I395" i="15" s="1"/>
  <c r="S407" i="15"/>
  <c r="S405" i="15" s="1"/>
  <c r="F412" i="15"/>
  <c r="F410" i="15" s="1"/>
  <c r="P422" i="15"/>
  <c r="P420" i="15" s="1"/>
  <c r="I427" i="15"/>
  <c r="I425" i="15" s="1"/>
  <c r="S437" i="15"/>
  <c r="S435" i="15" s="1"/>
  <c r="F442" i="15"/>
  <c r="F440" i="15" s="1"/>
  <c r="P452" i="15"/>
  <c r="P450" i="15" s="1"/>
  <c r="I457" i="15"/>
  <c r="I455" i="15" s="1"/>
  <c r="D315" i="15"/>
  <c r="H606" i="14"/>
  <c r="H604" i="14" s="1"/>
  <c r="Q476" i="14"/>
  <c r="Q474" i="14" s="1"/>
  <c r="K471" i="14"/>
  <c r="K469" i="14" s="1"/>
  <c r="P476" i="14"/>
  <c r="P474" i="14" s="1"/>
  <c r="X471" i="14"/>
  <c r="X469" i="14" s="1"/>
  <c r="F471" i="14"/>
  <c r="F469" i="14" s="1"/>
  <c r="K476" i="14"/>
  <c r="K474" i="14" s="1"/>
  <c r="W471" i="14"/>
  <c r="W469" i="14" s="1"/>
  <c r="E471" i="14"/>
  <c r="E469" i="14" s="1"/>
  <c r="J476" i="14"/>
  <c r="J474" i="14" s="1"/>
  <c r="R471" i="14"/>
  <c r="R469" i="14" s="1"/>
  <c r="W476" i="14"/>
  <c r="W474" i="14" s="1"/>
  <c r="E476" i="14"/>
  <c r="E474" i="14" s="1"/>
  <c r="Q471" i="14"/>
  <c r="Q469" i="14" s="1"/>
  <c r="V476" i="14"/>
  <c r="V474" i="14" s="1"/>
  <c r="D476" i="14"/>
  <c r="D474" i="14" s="1"/>
  <c r="L471" i="14"/>
  <c r="L469" i="14" s="1"/>
  <c r="H471" i="14"/>
  <c r="H469" i="14" s="1"/>
  <c r="S476" i="14"/>
  <c r="S474" i="14" s="1"/>
  <c r="E486" i="14"/>
  <c r="E484" i="14" s="1"/>
  <c r="P491" i="14"/>
  <c r="P489" i="14" s="1"/>
  <c r="H501" i="14"/>
  <c r="H499" i="14" s="1"/>
  <c r="S506" i="14"/>
  <c r="S504" i="14" s="1"/>
  <c r="E516" i="14"/>
  <c r="E514" i="14" s="1"/>
  <c r="P521" i="14"/>
  <c r="P519" i="14" s="1"/>
  <c r="H531" i="14"/>
  <c r="H529" i="14" s="1"/>
  <c r="S536" i="14"/>
  <c r="S534" i="14" s="1"/>
  <c r="E546" i="14"/>
  <c r="E544" i="14" s="1"/>
  <c r="U551" i="14"/>
  <c r="U549" i="14" s="1"/>
  <c r="K561" i="14"/>
  <c r="K559" i="14" s="1"/>
  <c r="I571" i="14"/>
  <c r="I569" i="14" s="1"/>
  <c r="H581" i="14"/>
  <c r="H579" i="14" s="1"/>
  <c r="S596" i="14"/>
  <c r="S594" i="14" s="1"/>
  <c r="H476" i="14"/>
  <c r="H474" i="14" s="1"/>
  <c r="S481" i="14"/>
  <c r="S479" i="14" s="1"/>
  <c r="E491" i="14"/>
  <c r="E489" i="14" s="1"/>
  <c r="P496" i="14"/>
  <c r="P494" i="14" s="1"/>
  <c r="H506" i="14"/>
  <c r="H504" i="14" s="1"/>
  <c r="S511" i="14"/>
  <c r="S509" i="14" s="1"/>
  <c r="E521" i="14"/>
  <c r="E519" i="14" s="1"/>
  <c r="P526" i="14"/>
  <c r="P524" i="14" s="1"/>
  <c r="H536" i="14"/>
  <c r="H534" i="14" s="1"/>
  <c r="S541" i="14"/>
  <c r="S539" i="14" s="1"/>
  <c r="H551" i="14"/>
  <c r="H549" i="14" s="1"/>
  <c r="E561" i="14"/>
  <c r="E559" i="14" s="1"/>
  <c r="R566" i="14"/>
  <c r="R564" i="14" s="1"/>
  <c r="P576" i="14"/>
  <c r="P574" i="14" s="1"/>
  <c r="N591" i="14"/>
  <c r="N589" i="14" s="1"/>
  <c r="I616" i="14"/>
  <c r="I614" i="14" s="1"/>
  <c r="Q606" i="14"/>
  <c r="Q604" i="14" s="1"/>
  <c r="H616" i="14"/>
  <c r="H614" i="14" s="1"/>
  <c r="P606" i="14"/>
  <c r="P604" i="14" s="1"/>
  <c r="E601" i="14"/>
  <c r="E599" i="14" s="1"/>
  <c r="S591" i="14"/>
  <c r="S589" i="14" s="1"/>
  <c r="H586" i="14"/>
  <c r="H584" i="14" s="1"/>
  <c r="G616" i="14"/>
  <c r="G614" i="14" s="1"/>
  <c r="U606" i="14"/>
  <c r="U604" i="14" s="1"/>
  <c r="D601" i="14"/>
  <c r="D599" i="14" s="1"/>
  <c r="R616" i="14"/>
  <c r="R614" i="14" s="1"/>
  <c r="E616" i="14"/>
  <c r="E614" i="14" s="1"/>
  <c r="S606" i="14"/>
  <c r="S604" i="14" s="1"/>
  <c r="H601" i="14"/>
  <c r="H599" i="14" s="1"/>
  <c r="P591" i="14"/>
  <c r="P589" i="14" s="1"/>
  <c r="E586" i="14"/>
  <c r="E584" i="14" s="1"/>
  <c r="P616" i="14"/>
  <c r="P614" i="14" s="1"/>
  <c r="E611" i="14"/>
  <c r="E609" i="14" s="1"/>
  <c r="S601" i="14"/>
  <c r="S599" i="14" s="1"/>
  <c r="H596" i="14"/>
  <c r="H594" i="14" s="1"/>
  <c r="P586" i="14"/>
  <c r="P584" i="14" s="1"/>
  <c r="E581" i="14"/>
  <c r="E579" i="14" s="1"/>
  <c r="S571" i="14"/>
  <c r="S569" i="14" s="1"/>
  <c r="H566" i="14"/>
  <c r="H564" i="14" s="1"/>
  <c r="P556" i="14"/>
  <c r="P554" i="14" s="1"/>
  <c r="E551" i="14"/>
  <c r="E549" i="14" s="1"/>
  <c r="U476" i="14"/>
  <c r="U474" i="14" s="1"/>
  <c r="G486" i="14"/>
  <c r="G484" i="14" s="1"/>
  <c r="R491" i="14"/>
  <c r="R489" i="14" s="1"/>
  <c r="D501" i="14"/>
  <c r="D499" i="14" s="1"/>
  <c r="U506" i="14"/>
  <c r="U504" i="14" s="1"/>
  <c r="G516" i="14"/>
  <c r="G514" i="14" s="1"/>
  <c r="R521" i="14"/>
  <c r="R519" i="14" s="1"/>
  <c r="D531" i="14"/>
  <c r="D529" i="14" s="1"/>
  <c r="U536" i="14"/>
  <c r="U534" i="14" s="1"/>
  <c r="G546" i="14"/>
  <c r="G544" i="14" s="1"/>
  <c r="X551" i="14"/>
  <c r="X549" i="14" s="1"/>
  <c r="T561" i="14"/>
  <c r="T559" i="14" s="1"/>
  <c r="K571" i="14"/>
  <c r="K569" i="14" s="1"/>
  <c r="J581" i="14"/>
  <c r="J579" i="14" s="1"/>
  <c r="G596" i="14"/>
  <c r="G594" i="14" s="1"/>
  <c r="H486" i="14"/>
  <c r="H484" i="14" s="1"/>
  <c r="S491" i="14"/>
  <c r="S489" i="14" s="1"/>
  <c r="E501" i="14"/>
  <c r="E499" i="14" s="1"/>
  <c r="P506" i="14"/>
  <c r="P504" i="14" s="1"/>
  <c r="H516" i="14"/>
  <c r="H514" i="14" s="1"/>
  <c r="S521" i="14"/>
  <c r="S519" i="14" s="1"/>
  <c r="E531" i="14"/>
  <c r="E529" i="14" s="1"/>
  <c r="P536" i="14"/>
  <c r="P534" i="14" s="1"/>
  <c r="H546" i="14"/>
  <c r="H544" i="14" s="1"/>
  <c r="Y551" i="14"/>
  <c r="Y549" i="14" s="1"/>
  <c r="V561" i="14"/>
  <c r="V559" i="14" s="1"/>
  <c r="T571" i="14"/>
  <c r="T569" i="14" s="1"/>
  <c r="M581" i="14"/>
  <c r="M579" i="14" s="1"/>
  <c r="J596" i="14"/>
  <c r="J594" i="14" s="1"/>
  <c r="D481" i="14"/>
  <c r="D479" i="14" s="1"/>
  <c r="U486" i="14"/>
  <c r="U484" i="14" s="1"/>
  <c r="G496" i="14"/>
  <c r="G494" i="14" s="1"/>
  <c r="R501" i="14"/>
  <c r="R499" i="14" s="1"/>
  <c r="D511" i="14"/>
  <c r="D509" i="14" s="1"/>
  <c r="U516" i="14"/>
  <c r="U514" i="14" s="1"/>
  <c r="G526" i="14"/>
  <c r="G524" i="14" s="1"/>
  <c r="R531" i="14"/>
  <c r="R529" i="14" s="1"/>
  <c r="D541" i="14"/>
  <c r="D539" i="14" s="1"/>
  <c r="U546" i="14"/>
  <c r="U544" i="14" s="1"/>
  <c r="K556" i="14"/>
  <c r="K554" i="14" s="1"/>
  <c r="G566" i="14"/>
  <c r="G564" i="14" s="1"/>
  <c r="E576" i="14"/>
  <c r="E574" i="14" s="1"/>
  <c r="Y581" i="14"/>
  <c r="Y579" i="14" s="1"/>
  <c r="L601" i="14"/>
  <c r="L599" i="14" s="1"/>
  <c r="L476" i="14"/>
  <c r="L474" i="14" s="1"/>
  <c r="W481" i="14"/>
  <c r="W479" i="14" s="1"/>
  <c r="O491" i="14"/>
  <c r="O489" i="14" s="1"/>
  <c r="Z496" i="14"/>
  <c r="Z494" i="14" s="1"/>
  <c r="L506" i="14"/>
  <c r="L504" i="14" s="1"/>
  <c r="W511" i="14"/>
  <c r="W509" i="14" s="1"/>
  <c r="O521" i="14"/>
  <c r="O519" i="14" s="1"/>
  <c r="Z526" i="14"/>
  <c r="Z524" i="14" s="1"/>
  <c r="L536" i="14"/>
  <c r="L534" i="14" s="1"/>
  <c r="W541" i="14"/>
  <c r="W539" i="14" s="1"/>
  <c r="M551" i="14"/>
  <c r="M549" i="14" s="1"/>
  <c r="Z556" i="14"/>
  <c r="Z554" i="14" s="1"/>
  <c r="W566" i="14"/>
  <c r="W564" i="14" s="1"/>
  <c r="U576" i="14"/>
  <c r="U574" i="14" s="1"/>
  <c r="K591" i="14"/>
  <c r="K589" i="14" s="1"/>
  <c r="N471" i="14"/>
  <c r="N469" i="14" s="1"/>
  <c r="Y476" i="14"/>
  <c r="Y474" i="14" s="1"/>
  <c r="K486" i="14"/>
  <c r="K484" i="14" s="1"/>
  <c r="V491" i="14"/>
  <c r="V489" i="14" s="1"/>
  <c r="N501" i="14"/>
  <c r="N499" i="14" s="1"/>
  <c r="Y506" i="14"/>
  <c r="Y504" i="14" s="1"/>
  <c r="K516" i="14"/>
  <c r="K514" i="14" s="1"/>
  <c r="V521" i="14"/>
  <c r="V519" i="14" s="1"/>
  <c r="N531" i="14"/>
  <c r="N529" i="14" s="1"/>
  <c r="Y536" i="14"/>
  <c r="Y534" i="14" s="1"/>
  <c r="K546" i="14"/>
  <c r="K544" i="14" s="1"/>
  <c r="F556" i="14"/>
  <c r="F554" i="14" s="1"/>
  <c r="R561" i="14"/>
  <c r="R559" i="14" s="1"/>
  <c r="P571" i="14"/>
  <c r="P569" i="14" s="1"/>
  <c r="P581" i="14"/>
  <c r="P579" i="14" s="1"/>
  <c r="R601" i="14"/>
  <c r="R599" i="14" s="1"/>
  <c r="N476" i="14"/>
  <c r="N474" i="14" s="1"/>
  <c r="Y481" i="14"/>
  <c r="Y479" i="14" s="1"/>
  <c r="K491" i="14"/>
  <c r="K489" i="14" s="1"/>
  <c r="V496" i="14"/>
  <c r="V494" i="14" s="1"/>
  <c r="N506" i="14"/>
  <c r="N504" i="14" s="1"/>
  <c r="Y511" i="14"/>
  <c r="Y509" i="14" s="1"/>
  <c r="K521" i="14"/>
  <c r="K519" i="14" s="1"/>
  <c r="V526" i="14"/>
  <c r="V524" i="14" s="1"/>
  <c r="N536" i="14"/>
  <c r="N534" i="14" s="1"/>
  <c r="Y541" i="14"/>
  <c r="Y539" i="14" s="1"/>
  <c r="O551" i="14"/>
  <c r="O549" i="14" s="1"/>
  <c r="L561" i="14"/>
  <c r="L559" i="14" s="1"/>
  <c r="Y566" i="14"/>
  <c r="Y564" i="14" s="1"/>
  <c r="W576" i="14"/>
  <c r="W574" i="14" s="1"/>
  <c r="Z591" i="14"/>
  <c r="Z589" i="14" s="1"/>
  <c r="V611" i="14"/>
  <c r="V609" i="14" s="1"/>
  <c r="K606" i="14"/>
  <c r="K604" i="14" s="1"/>
  <c r="AA611" i="14"/>
  <c r="AA609" i="14" s="1"/>
  <c r="J606" i="14"/>
  <c r="J604" i="14" s="1"/>
  <c r="X596" i="14"/>
  <c r="X594" i="14" s="1"/>
  <c r="M591" i="14"/>
  <c r="M589" i="14" s="1"/>
  <c r="AA581" i="14"/>
  <c r="AA579" i="14" s="1"/>
  <c r="Z611" i="14"/>
  <c r="Z609" i="14" s="1"/>
  <c r="O606" i="14"/>
  <c r="O604" i="14" s="1"/>
  <c r="W596" i="14"/>
  <c r="W594" i="14" s="1"/>
  <c r="L616" i="14"/>
  <c r="L614" i="14" s="1"/>
  <c r="X611" i="14"/>
  <c r="X609" i="14" s="1"/>
  <c r="M606" i="14"/>
  <c r="M604" i="14" s="1"/>
  <c r="AA596" i="14"/>
  <c r="AA594" i="14" s="1"/>
  <c r="J591" i="14"/>
  <c r="J589" i="14" s="1"/>
  <c r="X581" i="14"/>
  <c r="X579" i="14" s="1"/>
  <c r="J616" i="14"/>
  <c r="J614" i="14" s="1"/>
  <c r="X606" i="14"/>
  <c r="X604" i="14" s="1"/>
  <c r="M601" i="14"/>
  <c r="M599" i="14" s="1"/>
  <c r="AA591" i="14"/>
  <c r="AA589" i="14" s="1"/>
  <c r="J586" i="14"/>
  <c r="J584" i="14" s="1"/>
  <c r="X576" i="14"/>
  <c r="X574" i="14" s="1"/>
  <c r="M571" i="14"/>
  <c r="M569" i="14" s="1"/>
  <c r="AA561" i="14"/>
  <c r="AA559" i="14" s="1"/>
  <c r="J556" i="14"/>
  <c r="J554" i="14" s="1"/>
  <c r="J471" i="14"/>
  <c r="J469" i="14" s="1"/>
  <c r="AA476" i="14"/>
  <c r="AA474" i="14" s="1"/>
  <c r="M486" i="14"/>
  <c r="M484" i="14" s="1"/>
  <c r="X491" i="14"/>
  <c r="X489" i="14" s="1"/>
  <c r="J501" i="14"/>
  <c r="J499" i="14" s="1"/>
  <c r="AA506" i="14"/>
  <c r="AA504" i="14" s="1"/>
  <c r="M516" i="14"/>
  <c r="M514" i="14" s="1"/>
  <c r="X521" i="14"/>
  <c r="X519" i="14" s="1"/>
  <c r="J531" i="14"/>
  <c r="J529" i="14" s="1"/>
  <c r="AA536" i="14"/>
  <c r="AA534" i="14" s="1"/>
  <c r="M546" i="14"/>
  <c r="M544" i="14" s="1"/>
  <c r="H556" i="14"/>
  <c r="H554" i="14" s="1"/>
  <c r="E566" i="14"/>
  <c r="E564" i="14" s="1"/>
  <c r="R571" i="14"/>
  <c r="R569" i="14" s="1"/>
  <c r="T581" i="14"/>
  <c r="T579" i="14" s="1"/>
  <c r="Y596" i="14"/>
  <c r="Y594" i="14" s="1"/>
  <c r="N486" i="14"/>
  <c r="N484" i="14" s="1"/>
  <c r="Y491" i="14"/>
  <c r="Y489" i="14" s="1"/>
  <c r="K501" i="14"/>
  <c r="K499" i="14" s="1"/>
  <c r="V506" i="14"/>
  <c r="V504" i="14" s="1"/>
  <c r="N516" i="14"/>
  <c r="N514" i="14" s="1"/>
  <c r="Y521" i="14"/>
  <c r="Y519" i="14" s="1"/>
  <c r="K531" i="14"/>
  <c r="K529" i="14" s="1"/>
  <c r="V536" i="14"/>
  <c r="V534" i="14" s="1"/>
  <c r="N546" i="14"/>
  <c r="N544" i="14" s="1"/>
  <c r="I556" i="14"/>
  <c r="I554" i="14" s="1"/>
  <c r="F566" i="14"/>
  <c r="F564" i="14" s="1"/>
  <c r="AA571" i="14"/>
  <c r="AA569" i="14" s="1"/>
  <c r="V581" i="14"/>
  <c r="V579" i="14" s="1"/>
  <c r="I601" i="14"/>
  <c r="I599" i="14" s="1"/>
  <c r="J481" i="14"/>
  <c r="J479" i="14" s="1"/>
  <c r="AA486" i="14"/>
  <c r="AA484" i="14" s="1"/>
  <c r="M496" i="14"/>
  <c r="M494" i="14" s="1"/>
  <c r="X501" i="14"/>
  <c r="X499" i="14" s="1"/>
  <c r="J511" i="14"/>
  <c r="J509" i="14" s="1"/>
  <c r="AA516" i="14"/>
  <c r="AA514" i="14" s="1"/>
  <c r="M526" i="14"/>
  <c r="M524" i="14" s="1"/>
  <c r="X531" i="14"/>
  <c r="X529" i="14" s="1"/>
  <c r="J541" i="14"/>
  <c r="J539" i="14" s="1"/>
  <c r="AA546" i="14"/>
  <c r="AA544" i="14" s="1"/>
  <c r="R556" i="14"/>
  <c r="R554" i="14" s="1"/>
  <c r="O566" i="14"/>
  <c r="O564" i="14" s="1"/>
  <c r="M576" i="14"/>
  <c r="M574" i="14" s="1"/>
  <c r="L586" i="14"/>
  <c r="L584" i="14" s="1"/>
  <c r="Z606" i="14"/>
  <c r="Z604" i="14" s="1"/>
  <c r="G471" i="14"/>
  <c r="G469" i="14" s="1"/>
  <c r="R476" i="14"/>
  <c r="R474" i="14" s="1"/>
  <c r="D486" i="14"/>
  <c r="D484" i="14" s="1"/>
  <c r="U491" i="14"/>
  <c r="U489" i="14" s="1"/>
  <c r="G501" i="14"/>
  <c r="G499" i="14" s="1"/>
  <c r="R506" i="14"/>
  <c r="R504" i="14" s="1"/>
  <c r="D516" i="14"/>
  <c r="D514" i="14" s="1"/>
  <c r="U521" i="14"/>
  <c r="U519" i="14" s="1"/>
  <c r="G531" i="14"/>
  <c r="G529" i="14" s="1"/>
  <c r="R536" i="14"/>
  <c r="R534" i="14" s="1"/>
  <c r="D546" i="14"/>
  <c r="D544" i="14" s="1"/>
  <c r="T551" i="14"/>
  <c r="T549" i="14" s="1"/>
  <c r="J561" i="14"/>
  <c r="J559" i="14" s="1"/>
  <c r="H571" i="14"/>
  <c r="H569" i="14" s="1"/>
  <c r="G581" i="14"/>
  <c r="G579" i="14" s="1"/>
  <c r="W591" i="14"/>
  <c r="W589" i="14" s="1"/>
  <c r="T471" i="14"/>
  <c r="T469" i="14" s="1"/>
  <c r="F481" i="14"/>
  <c r="F479" i="14" s="1"/>
  <c r="Q486" i="14"/>
  <c r="Q484" i="14" s="1"/>
  <c r="I496" i="14"/>
  <c r="I494" i="14" s="1"/>
  <c r="T501" i="14"/>
  <c r="T499" i="14" s="1"/>
  <c r="F511" i="14"/>
  <c r="F509" i="14" s="1"/>
  <c r="Q516" i="14"/>
  <c r="Q514" i="14" s="1"/>
  <c r="I526" i="14"/>
  <c r="I524" i="14" s="1"/>
  <c r="T531" i="14"/>
  <c r="T529" i="14" s="1"/>
  <c r="F541" i="14"/>
  <c r="F539" i="14" s="1"/>
  <c r="Q546" i="14"/>
  <c r="Q544" i="14" s="1"/>
  <c r="M556" i="14"/>
  <c r="M554" i="14" s="1"/>
  <c r="Y561" i="14"/>
  <c r="Y559" i="14" s="1"/>
  <c r="W571" i="14"/>
  <c r="W569" i="14" s="1"/>
  <c r="O586" i="14"/>
  <c r="O584" i="14" s="1"/>
  <c r="I471" i="14"/>
  <c r="I469" i="14" s="1"/>
  <c r="T476" i="14"/>
  <c r="T474" i="14" s="1"/>
  <c r="F486" i="14"/>
  <c r="F484" i="14" s="1"/>
  <c r="Q491" i="14"/>
  <c r="Q489" i="14" s="1"/>
  <c r="I501" i="14"/>
  <c r="I499" i="14" s="1"/>
  <c r="T506" i="14"/>
  <c r="T504" i="14" s="1"/>
  <c r="F516" i="14"/>
  <c r="F514" i="14" s="1"/>
  <c r="Q521" i="14"/>
  <c r="Q519" i="14" s="1"/>
  <c r="I531" i="14"/>
  <c r="I529" i="14" s="1"/>
  <c r="T536" i="14"/>
  <c r="T534" i="14" s="1"/>
  <c r="F546" i="14"/>
  <c r="F544" i="14" s="1"/>
  <c r="V551" i="14"/>
  <c r="V549" i="14" s="1"/>
  <c r="S561" i="14"/>
  <c r="S559" i="14" s="1"/>
  <c r="J571" i="14"/>
  <c r="J569" i="14" s="1"/>
  <c r="I581" i="14"/>
  <c r="I579" i="14" s="1"/>
  <c r="D596" i="14"/>
  <c r="D594" i="14" s="1"/>
  <c r="P611" i="14"/>
  <c r="P609" i="14" s="1"/>
  <c r="E606" i="14"/>
  <c r="E604" i="14" s="1"/>
  <c r="U611" i="14"/>
  <c r="U609" i="14" s="1"/>
  <c r="D606" i="14"/>
  <c r="D604" i="14" s="1"/>
  <c r="R596" i="14"/>
  <c r="R594" i="14" s="1"/>
  <c r="G591" i="14"/>
  <c r="G589" i="14" s="1"/>
  <c r="U581" i="14"/>
  <c r="U579" i="14" s="1"/>
  <c r="T611" i="14"/>
  <c r="T609" i="14" s="1"/>
  <c r="I606" i="14"/>
  <c r="I604" i="14" s="1"/>
  <c r="Q596" i="14"/>
  <c r="Q594" i="14" s="1"/>
  <c r="F616" i="14"/>
  <c r="F614" i="14" s="1"/>
  <c r="R611" i="14"/>
  <c r="R609" i="14" s="1"/>
  <c r="G606" i="14"/>
  <c r="G604" i="14" s="1"/>
  <c r="U596" i="14"/>
  <c r="U594" i="14" s="1"/>
  <c r="D591" i="14"/>
  <c r="D589" i="14" s="1"/>
  <c r="R581" i="14"/>
  <c r="R579" i="14" s="1"/>
  <c r="D616" i="14"/>
  <c r="D614" i="14" s="1"/>
  <c r="R606" i="14"/>
  <c r="R604" i="14" s="1"/>
  <c r="G601" i="14"/>
  <c r="G599" i="14" s="1"/>
  <c r="U591" i="14"/>
  <c r="U589" i="14" s="1"/>
  <c r="D586" i="14"/>
  <c r="D584" i="14" s="1"/>
  <c r="R576" i="14"/>
  <c r="R574" i="14" s="1"/>
  <c r="G571" i="14"/>
  <c r="G569" i="14" s="1"/>
  <c r="U561" i="14"/>
  <c r="U559" i="14" s="1"/>
  <c r="D556" i="14"/>
  <c r="D554" i="14" s="1"/>
  <c r="P471" i="14"/>
  <c r="P469" i="14" s="1"/>
  <c r="H481" i="14"/>
  <c r="H479" i="14" s="1"/>
  <c r="S486" i="14"/>
  <c r="S484" i="14" s="1"/>
  <c r="E496" i="14"/>
  <c r="E494" i="14" s="1"/>
  <c r="P501" i="14"/>
  <c r="P499" i="14" s="1"/>
  <c r="H511" i="14"/>
  <c r="H509" i="14" s="1"/>
  <c r="S516" i="14"/>
  <c r="S514" i="14" s="1"/>
  <c r="E526" i="14"/>
  <c r="E524" i="14" s="1"/>
  <c r="P531" i="14"/>
  <c r="P529" i="14" s="1"/>
  <c r="H541" i="14"/>
  <c r="H539" i="14" s="1"/>
  <c r="S546" i="14"/>
  <c r="S544" i="14" s="1"/>
  <c r="O556" i="14"/>
  <c r="O554" i="14" s="1"/>
  <c r="L566" i="14"/>
  <c r="L564" i="14" s="1"/>
  <c r="Z571" i="14"/>
  <c r="Z569" i="14" s="1"/>
  <c r="G586" i="14"/>
  <c r="G584" i="14" s="1"/>
  <c r="F601" i="14"/>
  <c r="F599" i="14" s="1"/>
  <c r="I481" i="14"/>
  <c r="I479" i="14" s="1"/>
  <c r="T486" i="14"/>
  <c r="T484" i="14" s="1"/>
  <c r="F496" i="14"/>
  <c r="F494" i="14" s="1"/>
  <c r="Q501" i="14"/>
  <c r="Q499" i="14" s="1"/>
  <c r="I511" i="14"/>
  <c r="I509" i="14" s="1"/>
  <c r="T516" i="14"/>
  <c r="T514" i="14" s="1"/>
  <c r="F526" i="14"/>
  <c r="F524" i="14" s="1"/>
  <c r="Q531" i="14"/>
  <c r="Q529" i="14" s="1"/>
  <c r="I541" i="14"/>
  <c r="I539" i="14" s="1"/>
  <c r="T546" i="14"/>
  <c r="T544" i="14" s="1"/>
  <c r="Q556" i="14"/>
  <c r="Q554" i="14" s="1"/>
  <c r="M566" i="14"/>
  <c r="M564" i="14" s="1"/>
  <c r="D576" i="14"/>
  <c r="D574" i="14" s="1"/>
  <c r="I586" i="14"/>
  <c r="I584" i="14" s="1"/>
  <c r="AA601" i="14"/>
  <c r="AA599" i="14" s="1"/>
  <c r="P481" i="14"/>
  <c r="P479" i="14" s="1"/>
  <c r="H491" i="14"/>
  <c r="H489" i="14" s="1"/>
  <c r="S496" i="14"/>
  <c r="S494" i="14" s="1"/>
  <c r="E506" i="14"/>
  <c r="E504" i="14" s="1"/>
  <c r="P511" i="14"/>
  <c r="P509" i="14" s="1"/>
  <c r="H521" i="14"/>
  <c r="H519" i="14" s="1"/>
  <c r="S526" i="14"/>
  <c r="S524" i="14" s="1"/>
  <c r="E536" i="14"/>
  <c r="E534" i="14" s="1"/>
  <c r="P541" i="14"/>
  <c r="P539" i="14" s="1"/>
  <c r="D551" i="14"/>
  <c r="D549" i="14" s="1"/>
  <c r="Y556" i="14"/>
  <c r="Y554" i="14" s="1"/>
  <c r="V566" i="14"/>
  <c r="V564" i="14" s="1"/>
  <c r="T576" i="14"/>
  <c r="T574" i="14" s="1"/>
  <c r="X586" i="14"/>
  <c r="X584" i="14" s="1"/>
  <c r="S611" i="14"/>
  <c r="S609" i="14" s="1"/>
  <c r="M471" i="14"/>
  <c r="M469" i="14" s="1"/>
  <c r="X476" i="14"/>
  <c r="X474" i="14" s="1"/>
  <c r="J486" i="14"/>
  <c r="J484" i="14" s="1"/>
  <c r="AA491" i="14"/>
  <c r="AA489" i="14" s="1"/>
  <c r="M501" i="14"/>
  <c r="M499" i="14" s="1"/>
  <c r="X506" i="14"/>
  <c r="X504" i="14" s="1"/>
  <c r="J516" i="14"/>
  <c r="J514" i="14" s="1"/>
  <c r="AA521" i="14"/>
  <c r="AA519" i="14" s="1"/>
  <c r="M531" i="14"/>
  <c r="M529" i="14" s="1"/>
  <c r="X536" i="14"/>
  <c r="X534" i="14" s="1"/>
  <c r="J546" i="14"/>
  <c r="J544" i="14" s="1"/>
  <c r="AA551" i="14"/>
  <c r="AA549" i="14" s="1"/>
  <c r="Q561" i="14"/>
  <c r="Q559" i="14" s="1"/>
  <c r="O571" i="14"/>
  <c r="O569" i="14" s="1"/>
  <c r="O581" i="14"/>
  <c r="O579" i="14" s="1"/>
  <c r="P596" i="14"/>
  <c r="P594" i="14" s="1"/>
  <c r="Z471" i="14"/>
  <c r="Z469" i="14" s="1"/>
  <c r="L481" i="14"/>
  <c r="L479" i="14" s="1"/>
  <c r="W486" i="14"/>
  <c r="W484" i="14" s="1"/>
  <c r="O496" i="14"/>
  <c r="O494" i="14" s="1"/>
  <c r="Z501" i="14"/>
  <c r="Z499" i="14" s="1"/>
  <c r="L511" i="14"/>
  <c r="L509" i="14" s="1"/>
  <c r="W516" i="14"/>
  <c r="W514" i="14" s="1"/>
  <c r="O526" i="14"/>
  <c r="O524" i="14" s="1"/>
  <c r="Z531" i="14"/>
  <c r="Z529" i="14" s="1"/>
  <c r="L541" i="14"/>
  <c r="L539" i="14" s="1"/>
  <c r="W546" i="14"/>
  <c r="W544" i="14" s="1"/>
  <c r="T556" i="14"/>
  <c r="T554" i="14" s="1"/>
  <c r="J566" i="14"/>
  <c r="J564" i="14" s="1"/>
  <c r="H576" i="14"/>
  <c r="H574" i="14" s="1"/>
  <c r="AA586" i="14"/>
  <c r="AA584" i="14" s="1"/>
  <c r="O471" i="14"/>
  <c r="O469" i="14" s="1"/>
  <c r="Z476" i="14"/>
  <c r="Z474" i="14" s="1"/>
  <c r="L486" i="14"/>
  <c r="L484" i="14" s="1"/>
  <c r="W491" i="14"/>
  <c r="W489" i="14" s="1"/>
  <c r="O501" i="14"/>
  <c r="O499" i="14" s="1"/>
  <c r="Z506" i="14"/>
  <c r="Z504" i="14" s="1"/>
  <c r="L516" i="14"/>
  <c r="L514" i="14" s="1"/>
  <c r="W521" i="14"/>
  <c r="W519" i="14" s="1"/>
  <c r="O531" i="14"/>
  <c r="O529" i="14" s="1"/>
  <c r="Z536" i="14"/>
  <c r="Z534" i="14" s="1"/>
  <c r="L546" i="14"/>
  <c r="L544" i="14" s="1"/>
  <c r="G556" i="14"/>
  <c r="G554" i="14" s="1"/>
  <c r="Z561" i="14"/>
  <c r="Z559" i="14" s="1"/>
  <c r="Q571" i="14"/>
  <c r="Q569" i="14" s="1"/>
  <c r="S581" i="14"/>
  <c r="S579" i="14" s="1"/>
  <c r="V596" i="14"/>
  <c r="V594" i="14" s="1"/>
  <c r="AA616" i="14"/>
  <c r="AA614" i="14" s="1"/>
  <c r="J611" i="14"/>
  <c r="J609" i="14" s="1"/>
  <c r="Z616" i="14"/>
  <c r="Z614" i="14" s="1"/>
  <c r="O611" i="14"/>
  <c r="O609" i="14" s="1"/>
  <c r="W601" i="14"/>
  <c r="W599" i="14" s="1"/>
  <c r="L596" i="14"/>
  <c r="L594" i="14" s="1"/>
  <c r="Z586" i="14"/>
  <c r="Z584" i="14" s="1"/>
  <c r="Y616" i="14"/>
  <c r="Y614" i="14" s="1"/>
  <c r="N611" i="14"/>
  <c r="N609" i="14" s="1"/>
  <c r="V601" i="14"/>
  <c r="V599" i="14" s="1"/>
  <c r="K596" i="14"/>
  <c r="K594" i="14" s="1"/>
  <c r="W616" i="14"/>
  <c r="W614" i="14" s="1"/>
  <c r="L611" i="14"/>
  <c r="L609" i="14" s="1"/>
  <c r="Z601" i="14"/>
  <c r="Z599" i="14" s="1"/>
  <c r="O596" i="14"/>
  <c r="O594" i="14" s="1"/>
  <c r="W586" i="14"/>
  <c r="W584" i="14" s="1"/>
  <c r="L581" i="14"/>
  <c r="L579" i="14" s="1"/>
  <c r="W611" i="14"/>
  <c r="W609" i="14" s="1"/>
  <c r="L606" i="14"/>
  <c r="L604" i="14" s="1"/>
  <c r="Z596" i="14"/>
  <c r="Z594" i="14" s="1"/>
  <c r="O591" i="14"/>
  <c r="O589" i="14" s="1"/>
  <c r="W581" i="14"/>
  <c r="W579" i="14" s="1"/>
  <c r="L576" i="14"/>
  <c r="L574" i="14" s="1"/>
  <c r="Z566" i="14"/>
  <c r="Z564" i="14" s="1"/>
  <c r="O561" i="14"/>
  <c r="O559" i="14" s="1"/>
  <c r="W551" i="14"/>
  <c r="W549" i="14" s="1"/>
  <c r="V471" i="14"/>
  <c r="V469" i="14" s="1"/>
  <c r="N481" i="14"/>
  <c r="N479" i="14" s="1"/>
  <c r="Y486" i="14"/>
  <c r="Y484" i="14" s="1"/>
  <c r="K496" i="14"/>
  <c r="K494" i="14" s="1"/>
  <c r="V501" i="14"/>
  <c r="V499" i="14" s="1"/>
  <c r="N511" i="14"/>
  <c r="N509" i="14" s="1"/>
  <c r="Y516" i="14"/>
  <c r="Y514" i="14" s="1"/>
  <c r="K526" i="14"/>
  <c r="K524" i="14" s="1"/>
  <c r="V531" i="14"/>
  <c r="V529" i="14" s="1"/>
  <c r="N541" i="14"/>
  <c r="N539" i="14" s="1"/>
  <c r="Y546" i="14"/>
  <c r="Y544" i="14" s="1"/>
  <c r="W556" i="14"/>
  <c r="W554" i="14" s="1"/>
  <c r="S566" i="14"/>
  <c r="S564" i="14" s="1"/>
  <c r="J576" i="14"/>
  <c r="J574" i="14" s="1"/>
  <c r="S586" i="14"/>
  <c r="S584" i="14" s="1"/>
  <c r="X601" i="14"/>
  <c r="X599" i="14" s="1"/>
  <c r="O481" i="14"/>
  <c r="O479" i="14" s="1"/>
  <c r="Z486" i="14"/>
  <c r="Z484" i="14" s="1"/>
  <c r="L496" i="14"/>
  <c r="L494" i="14" s="1"/>
  <c r="W501" i="14"/>
  <c r="W499" i="14" s="1"/>
  <c r="O511" i="14"/>
  <c r="O509" i="14" s="1"/>
  <c r="Z516" i="14"/>
  <c r="Z514" i="14" s="1"/>
  <c r="L526" i="14"/>
  <c r="L524" i="14" s="1"/>
  <c r="W531" i="14"/>
  <c r="W529" i="14" s="1"/>
  <c r="O541" i="14"/>
  <c r="O539" i="14" s="1"/>
  <c r="Z546" i="14"/>
  <c r="Z544" i="14" s="1"/>
  <c r="X556" i="14"/>
  <c r="X554" i="14" s="1"/>
  <c r="U566" i="14"/>
  <c r="U564" i="14" s="1"/>
  <c r="K576" i="14"/>
  <c r="K574" i="14" s="1"/>
  <c r="U586" i="14"/>
  <c r="U584" i="14" s="1"/>
  <c r="T606" i="14"/>
  <c r="T604" i="14" s="1"/>
  <c r="V481" i="14"/>
  <c r="V479" i="14" s="1"/>
  <c r="N491" i="14"/>
  <c r="N489" i="14" s="1"/>
  <c r="Y496" i="14"/>
  <c r="Y494" i="14" s="1"/>
  <c r="K506" i="14"/>
  <c r="K504" i="14" s="1"/>
  <c r="V511" i="14"/>
  <c r="V509" i="14" s="1"/>
  <c r="N521" i="14"/>
  <c r="N519" i="14" s="1"/>
  <c r="Y526" i="14"/>
  <c r="Y524" i="14" s="1"/>
  <c r="K536" i="14"/>
  <c r="K534" i="14" s="1"/>
  <c r="V541" i="14"/>
  <c r="V539" i="14" s="1"/>
  <c r="L551" i="14"/>
  <c r="L549" i="14" s="1"/>
  <c r="H561" i="14"/>
  <c r="H559" i="14" s="1"/>
  <c r="F571" i="14"/>
  <c r="F569" i="14" s="1"/>
  <c r="AA576" i="14"/>
  <c r="AA574" i="14" s="1"/>
  <c r="H591" i="14"/>
  <c r="H589" i="14" s="1"/>
  <c r="S471" i="14"/>
  <c r="S469" i="14" s="1"/>
  <c r="E481" i="14"/>
  <c r="E479" i="14" s="1"/>
  <c r="P486" i="14"/>
  <c r="P484" i="14" s="1"/>
  <c r="H496" i="14"/>
  <c r="H494" i="14" s="1"/>
  <c r="S501" i="14"/>
  <c r="S499" i="14" s="1"/>
  <c r="E511" i="14"/>
  <c r="E509" i="14" s="1"/>
  <c r="P516" i="14"/>
  <c r="P514" i="14" s="1"/>
  <c r="H526" i="14"/>
  <c r="H524" i="14" s="1"/>
  <c r="S531" i="14"/>
  <c r="S529" i="14" s="1"/>
  <c r="E541" i="14"/>
  <c r="E539" i="14" s="1"/>
  <c r="P546" i="14"/>
  <c r="P544" i="14" s="1"/>
  <c r="E556" i="14"/>
  <c r="E554" i="14" s="1"/>
  <c r="X561" i="14"/>
  <c r="X559" i="14" s="1"/>
  <c r="V571" i="14"/>
  <c r="V569" i="14" s="1"/>
  <c r="Z581" i="14"/>
  <c r="Z579" i="14" s="1"/>
  <c r="O601" i="14"/>
  <c r="O599" i="14" s="1"/>
  <c r="G476" i="14"/>
  <c r="G474" i="14" s="1"/>
  <c r="R481" i="14"/>
  <c r="R479" i="14" s="1"/>
  <c r="D491" i="14"/>
  <c r="D489" i="14" s="1"/>
  <c r="U496" i="14"/>
  <c r="U494" i="14" s="1"/>
  <c r="G506" i="14"/>
  <c r="G504" i="14" s="1"/>
  <c r="R511" i="14"/>
  <c r="R509" i="14" s="1"/>
  <c r="D521" i="14"/>
  <c r="D519" i="14" s="1"/>
  <c r="U526" i="14"/>
  <c r="U524" i="14" s="1"/>
  <c r="G536" i="14"/>
  <c r="G534" i="14" s="1"/>
  <c r="R541" i="14"/>
  <c r="R539" i="14" s="1"/>
  <c r="G551" i="14"/>
  <c r="G549" i="14" s="1"/>
  <c r="AA556" i="14"/>
  <c r="AA554" i="14" s="1"/>
  <c r="Q566" i="14"/>
  <c r="Q564" i="14" s="1"/>
  <c r="O576" i="14"/>
  <c r="O574" i="14" s="1"/>
  <c r="L591" i="14"/>
  <c r="L589" i="14" s="1"/>
  <c r="U471" i="14"/>
  <c r="U469" i="14" s="1"/>
  <c r="G481" i="14"/>
  <c r="G479" i="14" s="1"/>
  <c r="R486" i="14"/>
  <c r="R484" i="14" s="1"/>
  <c r="D496" i="14"/>
  <c r="D494" i="14" s="1"/>
  <c r="U501" i="14"/>
  <c r="U499" i="14" s="1"/>
  <c r="G511" i="14"/>
  <c r="G509" i="14" s="1"/>
  <c r="R516" i="14"/>
  <c r="R514" i="14" s="1"/>
  <c r="D526" i="14"/>
  <c r="D524" i="14" s="1"/>
  <c r="U531" i="14"/>
  <c r="U529" i="14" s="1"/>
  <c r="G541" i="14"/>
  <c r="G539" i="14" s="1"/>
  <c r="R546" i="14"/>
  <c r="R544" i="14" s="1"/>
  <c r="N556" i="14"/>
  <c r="N554" i="14" s="1"/>
  <c r="D566" i="14"/>
  <c r="D564" i="14" s="1"/>
  <c r="X571" i="14"/>
  <c r="X569" i="14" s="1"/>
  <c r="F586" i="14"/>
  <c r="F584" i="14" s="1"/>
  <c r="U601" i="14"/>
  <c r="U599" i="14" s="1"/>
  <c r="U616" i="14"/>
  <c r="U614" i="14" s="1"/>
  <c r="D611" i="14"/>
  <c r="D609" i="14" s="1"/>
  <c r="T616" i="14"/>
  <c r="T614" i="14" s="1"/>
  <c r="I611" i="14"/>
  <c r="I609" i="14" s="1"/>
  <c r="Q601" i="14"/>
  <c r="Q599" i="14" s="1"/>
  <c r="F596" i="14"/>
  <c r="F594" i="14" s="1"/>
  <c r="T586" i="14"/>
  <c r="T584" i="14" s="1"/>
  <c r="S616" i="14"/>
  <c r="S614" i="14" s="1"/>
  <c r="H611" i="14"/>
  <c r="H609" i="14" s="1"/>
  <c r="P601" i="14"/>
  <c r="P599" i="14" s="1"/>
  <c r="E596" i="14"/>
  <c r="E594" i="14" s="1"/>
  <c r="Q616" i="14"/>
  <c r="Q614" i="14" s="1"/>
  <c r="F611" i="14"/>
  <c r="F609" i="14" s="1"/>
  <c r="T601" i="14"/>
  <c r="T599" i="14" s="1"/>
  <c r="I596" i="14"/>
  <c r="I594" i="14" s="1"/>
  <c r="Q586" i="14"/>
  <c r="Q584" i="14" s="1"/>
  <c r="F581" i="14"/>
  <c r="F579" i="14" s="1"/>
  <c r="Q611" i="14"/>
  <c r="Q609" i="14" s="1"/>
  <c r="F606" i="14"/>
  <c r="F604" i="14" s="1"/>
  <c r="T596" i="14"/>
  <c r="T594" i="14" s="1"/>
  <c r="I591" i="14"/>
  <c r="I589" i="14" s="1"/>
  <c r="Q581" i="14"/>
  <c r="Q579" i="14" s="1"/>
  <c r="F576" i="14"/>
  <c r="F574" i="14" s="1"/>
  <c r="T566" i="14"/>
  <c r="T564" i="14" s="1"/>
  <c r="I561" i="14"/>
  <c r="I559" i="14" s="1"/>
  <c r="Q551" i="14"/>
  <c r="Q549" i="14" s="1"/>
  <c r="I476" i="14"/>
  <c r="I474" i="14" s="1"/>
  <c r="T481" i="14"/>
  <c r="T479" i="14" s="1"/>
  <c r="F491" i="14"/>
  <c r="F489" i="14" s="1"/>
  <c r="Q496" i="14"/>
  <c r="Q494" i="14" s="1"/>
  <c r="I506" i="14"/>
  <c r="I504" i="14" s="1"/>
  <c r="T511" i="14"/>
  <c r="T509" i="14" s="1"/>
  <c r="F521" i="14"/>
  <c r="F519" i="14" s="1"/>
  <c r="Q526" i="14"/>
  <c r="Q524" i="14" s="1"/>
  <c r="I536" i="14"/>
  <c r="I534" i="14" s="1"/>
  <c r="T541" i="14"/>
  <c r="T539" i="14" s="1"/>
  <c r="I551" i="14"/>
  <c r="I549" i="14" s="1"/>
  <c r="F561" i="14"/>
  <c r="F559" i="14" s="1"/>
  <c r="AA566" i="14"/>
  <c r="AA564" i="14" s="1"/>
  <c r="Q576" i="14"/>
  <c r="Q574" i="14" s="1"/>
  <c r="E591" i="14"/>
  <c r="E589" i="14" s="1"/>
  <c r="N606" i="14"/>
  <c r="N604" i="14" s="1"/>
  <c r="U481" i="14"/>
  <c r="U479" i="14" s="1"/>
  <c r="G491" i="14"/>
  <c r="G489" i="14" s="1"/>
  <c r="R496" i="14"/>
  <c r="R494" i="14" s="1"/>
  <c r="D506" i="14"/>
  <c r="D504" i="14" s="1"/>
  <c r="U511" i="14"/>
  <c r="U509" i="14" s="1"/>
  <c r="G521" i="14"/>
  <c r="G519" i="14" s="1"/>
  <c r="R526" i="14"/>
  <c r="R524" i="14" s="1"/>
  <c r="D536" i="14"/>
  <c r="D534" i="14" s="1"/>
  <c r="U541" i="14"/>
  <c r="U539" i="14" s="1"/>
  <c r="J551" i="14"/>
  <c r="J549" i="14" s="1"/>
  <c r="G561" i="14"/>
  <c r="G559" i="14" s="1"/>
  <c r="E571" i="14"/>
  <c r="E569" i="14" s="1"/>
  <c r="S576" i="14"/>
  <c r="S574" i="14" s="1"/>
  <c r="F591" i="14"/>
  <c r="F589" i="14" s="1"/>
  <c r="M611" i="14"/>
  <c r="M609" i="14" s="1"/>
  <c r="I486" i="14"/>
  <c r="I484" i="14" s="1"/>
  <c r="T491" i="14"/>
  <c r="T489" i="14" s="1"/>
  <c r="F501" i="14"/>
  <c r="F499" i="14" s="1"/>
  <c r="Q506" i="14"/>
  <c r="Q504" i="14" s="1"/>
  <c r="I516" i="14"/>
  <c r="I514" i="14" s="1"/>
  <c r="T521" i="14"/>
  <c r="T519" i="14" s="1"/>
  <c r="F531" i="14"/>
  <c r="F529" i="14" s="1"/>
  <c r="Q536" i="14"/>
  <c r="Q534" i="14" s="1"/>
  <c r="I546" i="14"/>
  <c r="I544" i="14" s="1"/>
  <c r="S551" i="14"/>
  <c r="S549" i="14" s="1"/>
  <c r="P561" i="14"/>
  <c r="P559" i="14" s="1"/>
  <c r="N571" i="14"/>
  <c r="N569" i="14" s="1"/>
  <c r="D581" i="14"/>
  <c r="D579" i="14" s="1"/>
  <c r="T591" i="14"/>
  <c r="T589" i="14" s="1"/>
  <c r="Y471" i="14"/>
  <c r="Y469" i="14" s="1"/>
  <c r="K481" i="14"/>
  <c r="K479" i="14" s="1"/>
  <c r="V486" i="14"/>
  <c r="V484" i="14" s="1"/>
  <c r="N496" i="14"/>
  <c r="N494" i="14" s="1"/>
  <c r="Y501" i="14"/>
  <c r="Y499" i="14" s="1"/>
  <c r="K511" i="14"/>
  <c r="K509" i="14" s="1"/>
  <c r="V516" i="14"/>
  <c r="V514" i="14" s="1"/>
  <c r="N526" i="14"/>
  <c r="N524" i="14" s="1"/>
  <c r="Y531" i="14"/>
  <c r="Y529" i="14" s="1"/>
  <c r="K541" i="14"/>
  <c r="K539" i="14" s="1"/>
  <c r="V546" i="14"/>
  <c r="V544" i="14" s="1"/>
  <c r="L556" i="14"/>
  <c r="L554" i="14" s="1"/>
  <c r="I566" i="14"/>
  <c r="I564" i="14" s="1"/>
  <c r="G576" i="14"/>
  <c r="G574" i="14" s="1"/>
  <c r="M586" i="14"/>
  <c r="M584" i="14" s="1"/>
  <c r="Y611" i="14"/>
  <c r="Y609" i="14" s="1"/>
  <c r="M476" i="14"/>
  <c r="M474" i="14" s="1"/>
  <c r="J521" i="14"/>
  <c r="J519" i="14" s="1"/>
  <c r="X566" i="14"/>
  <c r="X564" i="14" s="1"/>
  <c r="M511" i="14"/>
  <c r="M509" i="14" s="1"/>
  <c r="U556" i="14"/>
  <c r="U554" i="14" s="1"/>
  <c r="K601" i="14"/>
  <c r="K599" i="14" s="1"/>
  <c r="X616" i="14"/>
  <c r="X614" i="14" s="1"/>
  <c r="V616" i="14"/>
  <c r="V614" i="14" s="1"/>
  <c r="Y571" i="14"/>
  <c r="Y569" i="14" s="1"/>
  <c r="L491" i="14"/>
  <c r="L489" i="14" s="1"/>
  <c r="O536" i="14"/>
  <c r="O534" i="14" s="1"/>
  <c r="Q591" i="14"/>
  <c r="Q589" i="14" s="1"/>
  <c r="J506" i="14"/>
  <c r="J504" i="14" s="1"/>
  <c r="R551" i="14"/>
  <c r="R549" i="14" s="1"/>
  <c r="Z521" i="14"/>
  <c r="Z519" i="14" s="1"/>
  <c r="U571" i="14"/>
  <c r="U569" i="14" s="1"/>
  <c r="Q511" i="14"/>
  <c r="Q509" i="14" s="1"/>
  <c r="S556" i="14"/>
  <c r="S554" i="14" s="1"/>
  <c r="X481" i="14"/>
  <c r="X479" i="14" s="1"/>
  <c r="AA526" i="14"/>
  <c r="AA524" i="14" s="1"/>
  <c r="V576" i="14"/>
  <c r="V574" i="14" s="1"/>
  <c r="AA471" i="14"/>
  <c r="AA469" i="14" s="1"/>
  <c r="X516" i="14"/>
  <c r="X514" i="14" s="1"/>
  <c r="K566" i="14"/>
  <c r="K564" i="14" s="1"/>
  <c r="Y591" i="14"/>
  <c r="Y589" i="14" s="1"/>
  <c r="K616" i="14"/>
  <c r="K614" i="14" s="1"/>
  <c r="K611" i="14"/>
  <c r="K609" i="14" s="1"/>
  <c r="N566" i="14"/>
  <c r="N564" i="14" s="1"/>
  <c r="W496" i="14"/>
  <c r="W494" i="14" s="1"/>
  <c r="Z541" i="14"/>
  <c r="Z539" i="14" s="1"/>
  <c r="G611" i="14"/>
  <c r="G609" i="14" s="1"/>
  <c r="AA511" i="14"/>
  <c r="AA509" i="14" s="1"/>
  <c r="N561" i="14"/>
  <c r="N559" i="14" s="1"/>
  <c r="O486" i="14"/>
  <c r="O484" i="14" s="1"/>
  <c r="L531" i="14"/>
  <c r="L529" i="14" s="1"/>
  <c r="N581" i="14"/>
  <c r="N579" i="14" s="1"/>
  <c r="F476" i="14"/>
  <c r="F474" i="14" s="1"/>
  <c r="I521" i="14"/>
  <c r="I519" i="14" s="1"/>
  <c r="P566" i="14"/>
  <c r="P564" i="14" s="1"/>
  <c r="J491" i="14"/>
  <c r="J489" i="14" s="1"/>
  <c r="M536" i="14"/>
  <c r="M534" i="14" s="1"/>
  <c r="X591" i="14"/>
  <c r="X589" i="14" s="1"/>
  <c r="M481" i="14"/>
  <c r="M479" i="14" s="1"/>
  <c r="J526" i="14"/>
  <c r="J524" i="14" s="1"/>
  <c r="I576" i="14"/>
  <c r="I574" i="14" s="1"/>
  <c r="O616" i="14"/>
  <c r="O614" i="14" s="1"/>
  <c r="N586" i="14"/>
  <c r="N584" i="14" s="1"/>
  <c r="Y606" i="14"/>
  <c r="Y604" i="14" s="1"/>
  <c r="Y601" i="14"/>
  <c r="Y599" i="14" s="1"/>
  <c r="V556" i="14"/>
  <c r="V554" i="14" s="1"/>
  <c r="O506" i="14"/>
  <c r="O504" i="14" s="1"/>
  <c r="P551" i="14"/>
  <c r="P549" i="14" s="1"/>
  <c r="M521" i="14"/>
  <c r="M519" i="14" s="1"/>
  <c r="L571" i="14"/>
  <c r="L569" i="14" s="1"/>
  <c r="Z491" i="14"/>
  <c r="Z489" i="14" s="1"/>
  <c r="W536" i="14"/>
  <c r="W534" i="14" s="1"/>
  <c r="M596" i="14"/>
  <c r="M594" i="14" s="1"/>
  <c r="Q481" i="14"/>
  <c r="Q479" i="14" s="1"/>
  <c r="T526" i="14"/>
  <c r="T524" i="14" s="1"/>
  <c r="N576" i="14"/>
  <c r="N574" i="14" s="1"/>
  <c r="AA496" i="14"/>
  <c r="AA494" i="14" s="1"/>
  <c r="X541" i="14"/>
  <c r="X539" i="14" s="1"/>
  <c r="X486" i="14"/>
  <c r="X484" i="14" s="1"/>
  <c r="AA531" i="14"/>
  <c r="AA529" i="14" s="1"/>
  <c r="R586" i="14"/>
  <c r="R584" i="14" s="1"/>
  <c r="W606" i="14"/>
  <c r="W604" i="14" s="1"/>
  <c r="M616" i="14"/>
  <c r="M614" i="14" s="1"/>
  <c r="N601" i="14"/>
  <c r="N599" i="14" s="1"/>
  <c r="N596" i="14"/>
  <c r="N594" i="14" s="1"/>
  <c r="K551" i="14"/>
  <c r="K549" i="14" s="1"/>
  <c r="Z511" i="14"/>
  <c r="Z509" i="14" s="1"/>
  <c r="M561" i="14"/>
  <c r="M559" i="14" s="1"/>
  <c r="AA481" i="14"/>
  <c r="AA479" i="14" s="1"/>
  <c r="X526" i="14"/>
  <c r="X524" i="14" s="1"/>
  <c r="Z576" i="14"/>
  <c r="Z574" i="14" s="1"/>
  <c r="L501" i="14"/>
  <c r="L499" i="14" s="1"/>
  <c r="O546" i="14"/>
  <c r="O544" i="14" s="1"/>
  <c r="I491" i="14"/>
  <c r="I489" i="14" s="1"/>
  <c r="F536" i="14"/>
  <c r="F534" i="14" s="1"/>
  <c r="Y586" i="14"/>
  <c r="Y584" i="14" s="1"/>
  <c r="M506" i="14"/>
  <c r="M504" i="14" s="1"/>
  <c r="N551" i="14"/>
  <c r="N549" i="14" s="1"/>
  <c r="J496" i="14"/>
  <c r="J494" i="14" s="1"/>
  <c r="M541" i="14"/>
  <c r="M539" i="14" s="1"/>
  <c r="N616" i="14"/>
  <c r="N614" i="14" s="1"/>
  <c r="AA606" i="14"/>
  <c r="AA604" i="14" s="1"/>
  <c r="V591" i="14"/>
  <c r="V589" i="14" s="1"/>
  <c r="V586" i="14"/>
  <c r="V584" i="14" s="1"/>
  <c r="O476" i="14"/>
  <c r="O474" i="14" s="1"/>
  <c r="L521" i="14"/>
  <c r="L519" i="14" s="1"/>
  <c r="D571" i="14"/>
  <c r="D569" i="14" s="1"/>
  <c r="M491" i="14"/>
  <c r="M489" i="14" s="1"/>
  <c r="J536" i="14"/>
  <c r="J534" i="14" s="1"/>
  <c r="R591" i="14"/>
  <c r="R589" i="14" s="1"/>
  <c r="W506" i="14"/>
  <c r="W504" i="14" s="1"/>
  <c r="Z551" i="14"/>
  <c r="Z549" i="14" s="1"/>
  <c r="T496" i="14"/>
  <c r="T494" i="14" s="1"/>
  <c r="Q541" i="14"/>
  <c r="Q539" i="14" s="1"/>
  <c r="X511" i="14"/>
  <c r="X509" i="14" s="1"/>
  <c r="D561" i="14"/>
  <c r="D559" i="14" s="1"/>
  <c r="AA501" i="14"/>
  <c r="AA499" i="14" s="1"/>
  <c r="X546" i="14"/>
  <c r="X544" i="14" s="1"/>
  <c r="V606" i="14"/>
  <c r="V604" i="14" s="1"/>
  <c r="J601" i="14"/>
  <c r="J599" i="14" s="1"/>
  <c r="K586" i="14"/>
  <c r="K584" i="14" s="1"/>
  <c r="K581" i="14"/>
  <c r="K579" i="14" s="1"/>
  <c r="Z481" i="14"/>
  <c r="Z479" i="14" s="1"/>
  <c r="W526" i="14"/>
  <c r="W524" i="14" s="1"/>
  <c r="Y576" i="14"/>
  <c r="Y574" i="14" s="1"/>
  <c r="X496" i="14"/>
  <c r="X494" i="14" s="1"/>
  <c r="AA541" i="14"/>
  <c r="AA539" i="14" s="1"/>
  <c r="O516" i="14"/>
  <c r="O514" i="14" s="1"/>
  <c r="W561" i="14"/>
  <c r="W559" i="14" s="1"/>
  <c r="F506" i="14"/>
  <c r="F504" i="14" s="1"/>
  <c r="F551" i="14"/>
  <c r="F549" i="14" s="1"/>
  <c r="D469" i="14"/>
  <c r="W307" i="13"/>
  <c r="W305" i="13" s="1"/>
  <c r="S167" i="13"/>
  <c r="S165" i="13" s="1"/>
  <c r="M162" i="13"/>
  <c r="M160" i="13" s="1"/>
  <c r="R167" i="13"/>
  <c r="R165" i="13" s="1"/>
  <c r="Z162" i="13"/>
  <c r="Z160" i="13" s="1"/>
  <c r="H162" i="13"/>
  <c r="H160" i="13" s="1"/>
  <c r="M167" i="13"/>
  <c r="M165" i="13" s="1"/>
  <c r="Y162" i="13"/>
  <c r="Y160" i="13" s="1"/>
  <c r="G162" i="13"/>
  <c r="G160" i="13" s="1"/>
  <c r="L167" i="13"/>
  <c r="L165" i="13" s="1"/>
  <c r="T162" i="13"/>
  <c r="T160" i="13" s="1"/>
  <c r="Y167" i="13"/>
  <c r="Y165" i="13" s="1"/>
  <c r="G167" i="13"/>
  <c r="G165" i="13" s="1"/>
  <c r="S162" i="13"/>
  <c r="S160" i="13" s="1"/>
  <c r="X167" i="13"/>
  <c r="X165" i="13" s="1"/>
  <c r="F167" i="13"/>
  <c r="F165" i="13" s="1"/>
  <c r="N162" i="13"/>
  <c r="N160" i="13" s="1"/>
  <c r="E162" i="13"/>
  <c r="E160" i="13" s="1"/>
  <c r="P167" i="13"/>
  <c r="P165" i="13" s="1"/>
  <c r="H177" i="13"/>
  <c r="H175" i="13" s="1"/>
  <c r="S182" i="13"/>
  <c r="S180" i="13" s="1"/>
  <c r="E192" i="13"/>
  <c r="E190" i="13" s="1"/>
  <c r="P197" i="13"/>
  <c r="P195" i="13" s="1"/>
  <c r="H207" i="13"/>
  <c r="H205" i="13" s="1"/>
  <c r="S212" i="13"/>
  <c r="S210" i="13" s="1"/>
  <c r="E222" i="13"/>
  <c r="E220" i="13" s="1"/>
  <c r="P227" i="13"/>
  <c r="P225" i="13" s="1"/>
  <c r="H237" i="13"/>
  <c r="H235" i="13" s="1"/>
  <c r="S242" i="13"/>
  <c r="S240" i="13" s="1"/>
  <c r="E252" i="13"/>
  <c r="E250" i="13" s="1"/>
  <c r="P257" i="13"/>
  <c r="P255" i="13" s="1"/>
  <c r="H267" i="13"/>
  <c r="H265" i="13" s="1"/>
  <c r="S272" i="13"/>
  <c r="S270" i="13" s="1"/>
  <c r="E282" i="13"/>
  <c r="E280" i="13" s="1"/>
  <c r="P287" i="13"/>
  <c r="P285" i="13" s="1"/>
  <c r="H297" i="13"/>
  <c r="H295" i="13" s="1"/>
  <c r="S302" i="13"/>
  <c r="S300" i="13" s="1"/>
  <c r="F162" i="13"/>
  <c r="F160" i="13" s="1"/>
  <c r="Q167" i="13"/>
  <c r="Q165" i="13" s="1"/>
  <c r="I177" i="13"/>
  <c r="I175" i="13" s="1"/>
  <c r="T182" i="13"/>
  <c r="T180" i="13" s="1"/>
  <c r="F192" i="13"/>
  <c r="F190" i="13" s="1"/>
  <c r="Q197" i="13"/>
  <c r="Q195" i="13" s="1"/>
  <c r="I207" i="13"/>
  <c r="I205" i="13" s="1"/>
  <c r="T212" i="13"/>
  <c r="T210" i="13" s="1"/>
  <c r="F222" i="13"/>
  <c r="F220" i="13" s="1"/>
  <c r="Q227" i="13"/>
  <c r="Q225" i="13" s="1"/>
  <c r="I237" i="13"/>
  <c r="I235" i="13" s="1"/>
  <c r="T242" i="13"/>
  <c r="T240" i="13" s="1"/>
  <c r="F252" i="13"/>
  <c r="F250" i="13" s="1"/>
  <c r="Q257" i="13"/>
  <c r="Q255" i="13" s="1"/>
  <c r="I267" i="13"/>
  <c r="I265" i="13" s="1"/>
  <c r="T272" i="13"/>
  <c r="T270" i="13" s="1"/>
  <c r="F282" i="13"/>
  <c r="F280" i="13" s="1"/>
  <c r="Q287" i="13"/>
  <c r="Q285" i="13" s="1"/>
  <c r="I297" i="13"/>
  <c r="I295" i="13" s="1"/>
  <c r="T302" i="13"/>
  <c r="T300" i="13" s="1"/>
  <c r="E172" i="13"/>
  <c r="E170" i="13" s="1"/>
  <c r="P177" i="13"/>
  <c r="P175" i="13" s="1"/>
  <c r="H187" i="13"/>
  <c r="H185" i="13" s="1"/>
  <c r="S192" i="13"/>
  <c r="S190" i="13" s="1"/>
  <c r="E202" i="13"/>
  <c r="E200" i="13" s="1"/>
  <c r="P207" i="13"/>
  <c r="P205" i="13" s="1"/>
  <c r="H217" i="13"/>
  <c r="H215" i="13" s="1"/>
  <c r="S222" i="13"/>
  <c r="S220" i="13" s="1"/>
  <c r="E232" i="13"/>
  <c r="E230" i="13" s="1"/>
  <c r="P237" i="13"/>
  <c r="P235" i="13" s="1"/>
  <c r="H247" i="13"/>
  <c r="H245" i="13" s="1"/>
  <c r="S252" i="13"/>
  <c r="S250" i="13" s="1"/>
  <c r="E262" i="13"/>
  <c r="E260" i="13" s="1"/>
  <c r="P267" i="13"/>
  <c r="P265" i="13" s="1"/>
  <c r="H277" i="13"/>
  <c r="H275" i="13" s="1"/>
  <c r="S282" i="13"/>
  <c r="S280" i="13" s="1"/>
  <c r="E292" i="13"/>
  <c r="E290" i="13" s="1"/>
  <c r="P297" i="13"/>
  <c r="P295" i="13" s="1"/>
  <c r="H307" i="13"/>
  <c r="H305" i="13" s="1"/>
  <c r="L172" i="13"/>
  <c r="L170" i="13" s="1"/>
  <c r="W177" i="13"/>
  <c r="W175" i="13" s="1"/>
  <c r="O187" i="13"/>
  <c r="O185" i="13" s="1"/>
  <c r="Z192" i="13"/>
  <c r="Z190" i="13" s="1"/>
  <c r="L202" i="13"/>
  <c r="L200" i="13" s="1"/>
  <c r="W207" i="13"/>
  <c r="W205" i="13" s="1"/>
  <c r="O217" i="13"/>
  <c r="O215" i="13" s="1"/>
  <c r="Z222" i="13"/>
  <c r="Z220" i="13" s="1"/>
  <c r="L232" i="13"/>
  <c r="L230" i="13" s="1"/>
  <c r="W237" i="13"/>
  <c r="W235" i="13" s="1"/>
  <c r="O247" i="13"/>
  <c r="O245" i="13" s="1"/>
  <c r="Z252" i="13"/>
  <c r="Z250" i="13" s="1"/>
  <c r="L262" i="13"/>
  <c r="L260" i="13" s="1"/>
  <c r="W267" i="13"/>
  <c r="W265" i="13" s="1"/>
  <c r="O277" i="13"/>
  <c r="O275" i="13" s="1"/>
  <c r="Z282" i="13"/>
  <c r="Z280" i="13" s="1"/>
  <c r="L292" i="13"/>
  <c r="L290" i="13" s="1"/>
  <c r="W297" i="13"/>
  <c r="W295" i="13" s="1"/>
  <c r="O307" i="13"/>
  <c r="O305" i="13" s="1"/>
  <c r="H167" i="13"/>
  <c r="H165" i="13" s="1"/>
  <c r="S172" i="13"/>
  <c r="S170" i="13" s="1"/>
  <c r="E182" i="13"/>
  <c r="E180" i="13" s="1"/>
  <c r="P187" i="13"/>
  <c r="P185" i="13" s="1"/>
  <c r="H197" i="13"/>
  <c r="H195" i="13" s="1"/>
  <c r="S202" i="13"/>
  <c r="S200" i="13" s="1"/>
  <c r="E212" i="13"/>
  <c r="E210" i="13" s="1"/>
  <c r="P217" i="13"/>
  <c r="P215" i="13" s="1"/>
  <c r="H227" i="13"/>
  <c r="H225" i="13" s="1"/>
  <c r="S232" i="13"/>
  <c r="S230" i="13" s="1"/>
  <c r="E242" i="13"/>
  <c r="E240" i="13" s="1"/>
  <c r="P247" i="13"/>
  <c r="P245" i="13" s="1"/>
  <c r="H257" i="13"/>
  <c r="H255" i="13" s="1"/>
  <c r="S262" i="13"/>
  <c r="S260" i="13" s="1"/>
  <c r="E272" i="13"/>
  <c r="E270" i="13" s="1"/>
  <c r="P277" i="13"/>
  <c r="P275" i="13" s="1"/>
  <c r="H287" i="13"/>
  <c r="H285" i="13" s="1"/>
  <c r="S292" i="13"/>
  <c r="S290" i="13" s="1"/>
  <c r="E302" i="13"/>
  <c r="E300" i="13" s="1"/>
  <c r="P307" i="13"/>
  <c r="P305" i="13" s="1"/>
  <c r="U167" i="13"/>
  <c r="U165" i="13" s="1"/>
  <c r="G177" i="13"/>
  <c r="G175" i="13" s="1"/>
  <c r="R182" i="13"/>
  <c r="R180" i="13" s="1"/>
  <c r="D192" i="13"/>
  <c r="D190" i="13" s="1"/>
  <c r="U197" i="13"/>
  <c r="U195" i="13" s="1"/>
  <c r="G207" i="13"/>
  <c r="G205" i="13" s="1"/>
  <c r="R212" i="13"/>
  <c r="R210" i="13" s="1"/>
  <c r="D222" i="13"/>
  <c r="D220" i="13" s="1"/>
  <c r="U227" i="13"/>
  <c r="U225" i="13" s="1"/>
  <c r="G237" i="13"/>
  <c r="G235" i="13" s="1"/>
  <c r="R242" i="13"/>
  <c r="R240" i="13" s="1"/>
  <c r="D252" i="13"/>
  <c r="D250" i="13" s="1"/>
  <c r="U257" i="13"/>
  <c r="U255" i="13" s="1"/>
  <c r="G267" i="13"/>
  <c r="G265" i="13" s="1"/>
  <c r="R272" i="13"/>
  <c r="R270" i="13" s="1"/>
  <c r="D282" i="13"/>
  <c r="D280" i="13" s="1"/>
  <c r="U287" i="13"/>
  <c r="U285" i="13" s="1"/>
  <c r="G297" i="13"/>
  <c r="G295" i="13" s="1"/>
  <c r="R302" i="13"/>
  <c r="R300" i="13" s="1"/>
  <c r="K162" i="13"/>
  <c r="K160" i="13" s="1"/>
  <c r="V167" i="13"/>
  <c r="V165" i="13" s="1"/>
  <c r="N177" i="13"/>
  <c r="N175" i="13" s="1"/>
  <c r="Y182" i="13"/>
  <c r="Y180" i="13" s="1"/>
  <c r="K192" i="13"/>
  <c r="K190" i="13" s="1"/>
  <c r="V197" i="13"/>
  <c r="V195" i="13" s="1"/>
  <c r="N207" i="13"/>
  <c r="N205" i="13" s="1"/>
  <c r="Y212" i="13"/>
  <c r="Y210" i="13" s="1"/>
  <c r="K222" i="13"/>
  <c r="K220" i="13" s="1"/>
  <c r="V227" i="13"/>
  <c r="V225" i="13" s="1"/>
  <c r="N237" i="13"/>
  <c r="N235" i="13" s="1"/>
  <c r="Y242" i="13"/>
  <c r="Y240" i="13" s="1"/>
  <c r="K252" i="13"/>
  <c r="K250" i="13" s="1"/>
  <c r="V257" i="13"/>
  <c r="V255" i="13" s="1"/>
  <c r="N267" i="13"/>
  <c r="N265" i="13" s="1"/>
  <c r="Y272" i="13"/>
  <c r="Y270" i="13" s="1"/>
  <c r="K282" i="13"/>
  <c r="K280" i="13" s="1"/>
  <c r="V287" i="13"/>
  <c r="V285" i="13" s="1"/>
  <c r="N297" i="13"/>
  <c r="N295" i="13" s="1"/>
  <c r="Y302" i="13"/>
  <c r="Y300" i="13" s="1"/>
  <c r="L162" i="13"/>
  <c r="L160" i="13" s="1"/>
  <c r="W167" i="13"/>
  <c r="W165" i="13" s="1"/>
  <c r="O177" i="13"/>
  <c r="O175" i="13" s="1"/>
  <c r="Z182" i="13"/>
  <c r="Z180" i="13" s="1"/>
  <c r="L192" i="13"/>
  <c r="L190" i="13" s="1"/>
  <c r="W197" i="13"/>
  <c r="W195" i="13" s="1"/>
  <c r="O207" i="13"/>
  <c r="O205" i="13" s="1"/>
  <c r="Z212" i="13"/>
  <c r="Z210" i="13" s="1"/>
  <c r="L222" i="13"/>
  <c r="L220" i="13" s="1"/>
  <c r="W227" i="13"/>
  <c r="W225" i="13" s="1"/>
  <c r="O237" i="13"/>
  <c r="O235" i="13" s="1"/>
  <c r="Z242" i="13"/>
  <c r="Z240" i="13" s="1"/>
  <c r="L252" i="13"/>
  <c r="L250" i="13" s="1"/>
  <c r="W257" i="13"/>
  <c r="W255" i="13" s="1"/>
  <c r="O267" i="13"/>
  <c r="O265" i="13" s="1"/>
  <c r="Z272" i="13"/>
  <c r="Z270" i="13" s="1"/>
  <c r="L282" i="13"/>
  <c r="L280" i="13" s="1"/>
  <c r="W287" i="13"/>
  <c r="W285" i="13" s="1"/>
  <c r="O297" i="13"/>
  <c r="O295" i="13" s="1"/>
  <c r="Z302" i="13"/>
  <c r="Z300" i="13" s="1"/>
  <c r="K172" i="13"/>
  <c r="K170" i="13" s="1"/>
  <c r="V177" i="13"/>
  <c r="V175" i="13" s="1"/>
  <c r="N187" i="13"/>
  <c r="N185" i="13" s="1"/>
  <c r="Y192" i="13"/>
  <c r="Y190" i="13" s="1"/>
  <c r="K202" i="13"/>
  <c r="K200" i="13" s="1"/>
  <c r="V207" i="13"/>
  <c r="V205" i="13" s="1"/>
  <c r="N217" i="13"/>
  <c r="N215" i="13" s="1"/>
  <c r="Y222" i="13"/>
  <c r="Y220" i="13" s="1"/>
  <c r="K232" i="13"/>
  <c r="K230" i="13" s="1"/>
  <c r="V237" i="13"/>
  <c r="V235" i="13" s="1"/>
  <c r="N247" i="13"/>
  <c r="N245" i="13" s="1"/>
  <c r="Y252" i="13"/>
  <c r="Y250" i="13" s="1"/>
  <c r="K262" i="13"/>
  <c r="K260" i="13" s="1"/>
  <c r="V267" i="13"/>
  <c r="V265" i="13" s="1"/>
  <c r="N277" i="13"/>
  <c r="N275" i="13" s="1"/>
  <c r="Y282" i="13"/>
  <c r="Y280" i="13" s="1"/>
  <c r="K292" i="13"/>
  <c r="K290" i="13" s="1"/>
  <c r="V297" i="13"/>
  <c r="V295" i="13" s="1"/>
  <c r="N307" i="13"/>
  <c r="N305" i="13" s="1"/>
  <c r="R172" i="13"/>
  <c r="R170" i="13" s="1"/>
  <c r="D182" i="13"/>
  <c r="D180" i="13" s="1"/>
  <c r="U187" i="13"/>
  <c r="U185" i="13" s="1"/>
  <c r="G197" i="13"/>
  <c r="G195" i="13" s="1"/>
  <c r="R202" i="13"/>
  <c r="R200" i="13" s="1"/>
  <c r="D212" i="13"/>
  <c r="D210" i="13" s="1"/>
  <c r="U217" i="13"/>
  <c r="U215" i="13" s="1"/>
  <c r="G227" i="13"/>
  <c r="G225" i="13" s="1"/>
  <c r="R232" i="13"/>
  <c r="R230" i="13" s="1"/>
  <c r="D242" i="13"/>
  <c r="D240" i="13" s="1"/>
  <c r="U247" i="13"/>
  <c r="U245" i="13" s="1"/>
  <c r="G257" i="13"/>
  <c r="G255" i="13" s="1"/>
  <c r="R262" i="13"/>
  <c r="R260" i="13" s="1"/>
  <c r="D272" i="13"/>
  <c r="D270" i="13" s="1"/>
  <c r="U277" i="13"/>
  <c r="U275" i="13" s="1"/>
  <c r="G287" i="13"/>
  <c r="G285" i="13" s="1"/>
  <c r="R292" i="13"/>
  <c r="R290" i="13" s="1"/>
  <c r="D302" i="13"/>
  <c r="D300" i="13" s="1"/>
  <c r="U307" i="13"/>
  <c r="U305" i="13" s="1"/>
  <c r="N167" i="13"/>
  <c r="N165" i="13" s="1"/>
  <c r="Y172" i="13"/>
  <c r="Y170" i="13" s="1"/>
  <c r="K182" i="13"/>
  <c r="K180" i="13" s="1"/>
  <c r="V187" i="13"/>
  <c r="V185" i="13" s="1"/>
  <c r="N197" i="13"/>
  <c r="N195" i="13" s="1"/>
  <c r="Y202" i="13"/>
  <c r="Y200" i="13" s="1"/>
  <c r="K212" i="13"/>
  <c r="K210" i="13" s="1"/>
  <c r="V217" i="13"/>
  <c r="V215" i="13" s="1"/>
  <c r="N227" i="13"/>
  <c r="N225" i="13" s="1"/>
  <c r="Y232" i="13"/>
  <c r="Y230" i="13" s="1"/>
  <c r="K242" i="13"/>
  <c r="K240" i="13" s="1"/>
  <c r="V247" i="13"/>
  <c r="V245" i="13" s="1"/>
  <c r="N257" i="13"/>
  <c r="N255" i="13" s="1"/>
  <c r="Y262" i="13"/>
  <c r="Y260" i="13" s="1"/>
  <c r="K272" i="13"/>
  <c r="K270" i="13" s="1"/>
  <c r="V277" i="13"/>
  <c r="V275" i="13" s="1"/>
  <c r="N287" i="13"/>
  <c r="N285" i="13" s="1"/>
  <c r="Y292" i="13"/>
  <c r="Y290" i="13" s="1"/>
  <c r="K302" i="13"/>
  <c r="K300" i="13" s="1"/>
  <c r="V307" i="13"/>
  <c r="V305" i="13" s="1"/>
  <c r="J162" i="13"/>
  <c r="J160" i="13" s="1"/>
  <c r="AA167" i="13"/>
  <c r="AA165" i="13" s="1"/>
  <c r="M177" i="13"/>
  <c r="M175" i="13" s="1"/>
  <c r="X182" i="13"/>
  <c r="X180" i="13" s="1"/>
  <c r="J192" i="13"/>
  <c r="J190" i="13" s="1"/>
  <c r="AA197" i="13"/>
  <c r="AA195" i="13" s="1"/>
  <c r="M207" i="13"/>
  <c r="M205" i="13" s="1"/>
  <c r="X212" i="13"/>
  <c r="X210" i="13" s="1"/>
  <c r="J222" i="13"/>
  <c r="J220" i="13" s="1"/>
  <c r="AA227" i="13"/>
  <c r="AA225" i="13" s="1"/>
  <c r="M237" i="13"/>
  <c r="M235" i="13" s="1"/>
  <c r="X242" i="13"/>
  <c r="X240" i="13" s="1"/>
  <c r="J252" i="13"/>
  <c r="J250" i="13" s="1"/>
  <c r="AA257" i="13"/>
  <c r="AA255" i="13" s="1"/>
  <c r="M267" i="13"/>
  <c r="M265" i="13" s="1"/>
  <c r="X272" i="13"/>
  <c r="X270" i="13" s="1"/>
  <c r="J282" i="13"/>
  <c r="J280" i="13" s="1"/>
  <c r="AA287" i="13"/>
  <c r="AA285" i="13" s="1"/>
  <c r="M297" i="13"/>
  <c r="M295" i="13" s="1"/>
  <c r="X302" i="13"/>
  <c r="X300" i="13" s="1"/>
  <c r="Q162" i="13"/>
  <c r="Q160" i="13" s="1"/>
  <c r="I172" i="13"/>
  <c r="I170" i="13" s="1"/>
  <c r="T177" i="13"/>
  <c r="T175" i="13" s="1"/>
  <c r="F187" i="13"/>
  <c r="F185" i="13" s="1"/>
  <c r="Q192" i="13"/>
  <c r="Q190" i="13" s="1"/>
  <c r="I202" i="13"/>
  <c r="I200" i="13" s="1"/>
  <c r="T207" i="13"/>
  <c r="T205" i="13" s="1"/>
  <c r="F217" i="13"/>
  <c r="F215" i="13" s="1"/>
  <c r="Q222" i="13"/>
  <c r="Q220" i="13" s="1"/>
  <c r="I232" i="13"/>
  <c r="I230" i="13" s="1"/>
  <c r="T237" i="13"/>
  <c r="T235" i="13" s="1"/>
  <c r="F247" i="13"/>
  <c r="F245" i="13" s="1"/>
  <c r="Q252" i="13"/>
  <c r="Q250" i="13" s="1"/>
  <c r="I262" i="13"/>
  <c r="I260" i="13" s="1"/>
  <c r="T267" i="13"/>
  <c r="T265" i="13" s="1"/>
  <c r="F277" i="13"/>
  <c r="F275" i="13" s="1"/>
  <c r="Q282" i="13"/>
  <c r="Q280" i="13" s="1"/>
  <c r="I292" i="13"/>
  <c r="I290" i="13" s="1"/>
  <c r="T297" i="13"/>
  <c r="T295" i="13" s="1"/>
  <c r="F307" i="13"/>
  <c r="F305" i="13" s="1"/>
  <c r="R162" i="13"/>
  <c r="R160" i="13" s="1"/>
  <c r="D172" i="13"/>
  <c r="D170" i="13" s="1"/>
  <c r="U177" i="13"/>
  <c r="U175" i="13" s="1"/>
  <c r="G187" i="13"/>
  <c r="G185" i="13" s="1"/>
  <c r="R192" i="13"/>
  <c r="R190" i="13" s="1"/>
  <c r="D202" i="13"/>
  <c r="D200" i="13" s="1"/>
  <c r="U207" i="13"/>
  <c r="U205" i="13" s="1"/>
  <c r="G217" i="13"/>
  <c r="G215" i="13" s="1"/>
  <c r="R222" i="13"/>
  <c r="R220" i="13" s="1"/>
  <c r="D232" i="13"/>
  <c r="D230" i="13" s="1"/>
  <c r="U237" i="13"/>
  <c r="U235" i="13" s="1"/>
  <c r="G247" i="13"/>
  <c r="G245" i="13" s="1"/>
  <c r="R252" i="13"/>
  <c r="R250" i="13" s="1"/>
  <c r="D262" i="13"/>
  <c r="D260" i="13" s="1"/>
  <c r="U267" i="13"/>
  <c r="U265" i="13" s="1"/>
  <c r="G277" i="13"/>
  <c r="G275" i="13" s="1"/>
  <c r="R282" i="13"/>
  <c r="R280" i="13" s="1"/>
  <c r="D292" i="13"/>
  <c r="D290" i="13" s="1"/>
  <c r="U297" i="13"/>
  <c r="U295" i="13" s="1"/>
  <c r="G307" i="13"/>
  <c r="G305" i="13" s="1"/>
  <c r="Q172" i="13"/>
  <c r="Q170" i="13" s="1"/>
  <c r="I182" i="13"/>
  <c r="I180" i="13" s="1"/>
  <c r="T187" i="13"/>
  <c r="T185" i="13" s="1"/>
  <c r="F197" i="13"/>
  <c r="F195" i="13" s="1"/>
  <c r="Q202" i="13"/>
  <c r="Q200" i="13" s="1"/>
  <c r="I212" i="13"/>
  <c r="I210" i="13" s="1"/>
  <c r="T217" i="13"/>
  <c r="T215" i="13" s="1"/>
  <c r="F227" i="13"/>
  <c r="F225" i="13" s="1"/>
  <c r="Q232" i="13"/>
  <c r="Q230" i="13" s="1"/>
  <c r="I242" i="13"/>
  <c r="I240" i="13" s="1"/>
  <c r="T247" i="13"/>
  <c r="T245" i="13" s="1"/>
  <c r="F257" i="13"/>
  <c r="F255" i="13" s="1"/>
  <c r="Q262" i="13"/>
  <c r="Q260" i="13" s="1"/>
  <c r="I272" i="13"/>
  <c r="I270" i="13" s="1"/>
  <c r="T277" i="13"/>
  <c r="T275" i="13" s="1"/>
  <c r="F287" i="13"/>
  <c r="F285" i="13" s="1"/>
  <c r="Q292" i="13"/>
  <c r="Q290" i="13" s="1"/>
  <c r="I302" i="13"/>
  <c r="I300" i="13" s="1"/>
  <c r="T307" i="13"/>
  <c r="T305" i="13" s="1"/>
  <c r="X172" i="13"/>
  <c r="X170" i="13" s="1"/>
  <c r="J182" i="13"/>
  <c r="J180" i="13" s="1"/>
  <c r="AA187" i="13"/>
  <c r="AA185" i="13" s="1"/>
  <c r="M197" i="13"/>
  <c r="M195" i="13" s="1"/>
  <c r="X202" i="13"/>
  <c r="X200" i="13" s="1"/>
  <c r="J212" i="13"/>
  <c r="J210" i="13" s="1"/>
  <c r="AA217" i="13"/>
  <c r="AA215" i="13" s="1"/>
  <c r="M227" i="13"/>
  <c r="M225" i="13" s="1"/>
  <c r="X232" i="13"/>
  <c r="X230" i="13" s="1"/>
  <c r="J242" i="13"/>
  <c r="J240" i="13" s="1"/>
  <c r="AA247" i="13"/>
  <c r="AA245" i="13" s="1"/>
  <c r="M257" i="13"/>
  <c r="M255" i="13" s="1"/>
  <c r="X262" i="13"/>
  <c r="X260" i="13" s="1"/>
  <c r="J272" i="13"/>
  <c r="J270" i="13" s="1"/>
  <c r="AA277" i="13"/>
  <c r="AA275" i="13" s="1"/>
  <c r="M287" i="13"/>
  <c r="M285" i="13" s="1"/>
  <c r="X292" i="13"/>
  <c r="X290" i="13" s="1"/>
  <c r="J302" i="13"/>
  <c r="J300" i="13" s="1"/>
  <c r="AA307" i="13"/>
  <c r="AA305" i="13" s="1"/>
  <c r="I162" i="13"/>
  <c r="I160" i="13" s="1"/>
  <c r="T167" i="13"/>
  <c r="T165" i="13" s="1"/>
  <c r="F177" i="13"/>
  <c r="F175" i="13" s="1"/>
  <c r="Q182" i="13"/>
  <c r="Q180" i="13" s="1"/>
  <c r="I192" i="13"/>
  <c r="I190" i="13" s="1"/>
  <c r="T197" i="13"/>
  <c r="T195" i="13" s="1"/>
  <c r="F207" i="13"/>
  <c r="F205" i="13" s="1"/>
  <c r="Q212" i="13"/>
  <c r="Q210" i="13" s="1"/>
  <c r="I222" i="13"/>
  <c r="I220" i="13" s="1"/>
  <c r="T227" i="13"/>
  <c r="T225" i="13" s="1"/>
  <c r="F237" i="13"/>
  <c r="F235" i="13" s="1"/>
  <c r="Q242" i="13"/>
  <c r="Q240" i="13" s="1"/>
  <c r="I252" i="13"/>
  <c r="I250" i="13" s="1"/>
  <c r="T257" i="13"/>
  <c r="T255" i="13" s="1"/>
  <c r="F267" i="13"/>
  <c r="F265" i="13" s="1"/>
  <c r="Q272" i="13"/>
  <c r="Q270" i="13" s="1"/>
  <c r="I282" i="13"/>
  <c r="I280" i="13" s="1"/>
  <c r="T287" i="13"/>
  <c r="T285" i="13" s="1"/>
  <c r="F297" i="13"/>
  <c r="F295" i="13" s="1"/>
  <c r="Q302" i="13"/>
  <c r="Q300" i="13" s="1"/>
  <c r="P162" i="13"/>
  <c r="P160" i="13" s="1"/>
  <c r="H172" i="13"/>
  <c r="H170" i="13" s="1"/>
  <c r="S177" i="13"/>
  <c r="S175" i="13" s="1"/>
  <c r="E187" i="13"/>
  <c r="E185" i="13" s="1"/>
  <c r="P192" i="13"/>
  <c r="P190" i="13" s="1"/>
  <c r="H202" i="13"/>
  <c r="H200" i="13" s="1"/>
  <c r="S207" i="13"/>
  <c r="S205" i="13" s="1"/>
  <c r="E217" i="13"/>
  <c r="E215" i="13" s="1"/>
  <c r="P222" i="13"/>
  <c r="P220" i="13" s="1"/>
  <c r="H232" i="13"/>
  <c r="H230" i="13" s="1"/>
  <c r="S237" i="13"/>
  <c r="S235" i="13" s="1"/>
  <c r="E247" i="13"/>
  <c r="E245" i="13" s="1"/>
  <c r="P252" i="13"/>
  <c r="P250" i="13" s="1"/>
  <c r="H262" i="13"/>
  <c r="H260" i="13" s="1"/>
  <c r="S267" i="13"/>
  <c r="S265" i="13" s="1"/>
  <c r="E277" i="13"/>
  <c r="E275" i="13" s="1"/>
  <c r="P282" i="13"/>
  <c r="P280" i="13" s="1"/>
  <c r="H292" i="13"/>
  <c r="H290" i="13" s="1"/>
  <c r="S297" i="13"/>
  <c r="S295" i="13" s="1"/>
  <c r="E307" i="13"/>
  <c r="E305" i="13" s="1"/>
  <c r="W162" i="13"/>
  <c r="W160" i="13" s="1"/>
  <c r="O172" i="13"/>
  <c r="O170" i="13" s="1"/>
  <c r="Z177" i="13"/>
  <c r="Z175" i="13" s="1"/>
  <c r="L187" i="13"/>
  <c r="L185" i="13" s="1"/>
  <c r="W192" i="13"/>
  <c r="W190" i="13" s="1"/>
  <c r="O202" i="13"/>
  <c r="O200" i="13" s="1"/>
  <c r="Z207" i="13"/>
  <c r="Z205" i="13" s="1"/>
  <c r="L217" i="13"/>
  <c r="L215" i="13" s="1"/>
  <c r="W222" i="13"/>
  <c r="W220" i="13" s="1"/>
  <c r="O232" i="13"/>
  <c r="O230" i="13" s="1"/>
  <c r="Z237" i="13"/>
  <c r="Z235" i="13" s="1"/>
  <c r="L247" i="13"/>
  <c r="L245" i="13" s="1"/>
  <c r="W252" i="13"/>
  <c r="W250" i="13" s="1"/>
  <c r="O262" i="13"/>
  <c r="O260" i="13" s="1"/>
  <c r="Z267" i="13"/>
  <c r="Z265" i="13" s="1"/>
  <c r="L277" i="13"/>
  <c r="L275" i="13" s="1"/>
  <c r="W282" i="13"/>
  <c r="W280" i="13" s="1"/>
  <c r="O292" i="13"/>
  <c r="O290" i="13" s="1"/>
  <c r="Z297" i="13"/>
  <c r="Z295" i="13" s="1"/>
  <c r="L307" i="13"/>
  <c r="L305" i="13" s="1"/>
  <c r="X162" i="13"/>
  <c r="X160" i="13" s="1"/>
  <c r="J172" i="13"/>
  <c r="J170" i="13" s="1"/>
  <c r="AA177" i="13"/>
  <c r="AA175" i="13" s="1"/>
  <c r="M187" i="13"/>
  <c r="M185" i="13" s="1"/>
  <c r="X192" i="13"/>
  <c r="X190" i="13" s="1"/>
  <c r="J202" i="13"/>
  <c r="J200" i="13" s="1"/>
  <c r="AA207" i="13"/>
  <c r="AA205" i="13" s="1"/>
  <c r="M217" i="13"/>
  <c r="M215" i="13" s="1"/>
  <c r="X222" i="13"/>
  <c r="X220" i="13" s="1"/>
  <c r="J232" i="13"/>
  <c r="J230" i="13" s="1"/>
  <c r="AA237" i="13"/>
  <c r="AA235" i="13" s="1"/>
  <c r="M247" i="13"/>
  <c r="M245" i="13" s="1"/>
  <c r="X252" i="13"/>
  <c r="X250" i="13" s="1"/>
  <c r="J262" i="13"/>
  <c r="J260" i="13" s="1"/>
  <c r="AA267" i="13"/>
  <c r="AA265" i="13" s="1"/>
  <c r="M277" i="13"/>
  <c r="M275" i="13" s="1"/>
  <c r="X282" i="13"/>
  <c r="X280" i="13" s="1"/>
  <c r="J292" i="13"/>
  <c r="J290" i="13" s="1"/>
  <c r="AA297" i="13"/>
  <c r="AA295" i="13" s="1"/>
  <c r="M307" i="13"/>
  <c r="M305" i="13" s="1"/>
  <c r="W172" i="13"/>
  <c r="W170" i="13" s="1"/>
  <c r="O182" i="13"/>
  <c r="O180" i="13" s="1"/>
  <c r="Z187" i="13"/>
  <c r="Z185" i="13" s="1"/>
  <c r="L197" i="13"/>
  <c r="L195" i="13" s="1"/>
  <c r="W202" i="13"/>
  <c r="W200" i="13" s="1"/>
  <c r="O212" i="13"/>
  <c r="O210" i="13" s="1"/>
  <c r="Z217" i="13"/>
  <c r="Z215" i="13" s="1"/>
  <c r="L227" i="13"/>
  <c r="L225" i="13" s="1"/>
  <c r="W232" i="13"/>
  <c r="W230" i="13" s="1"/>
  <c r="O242" i="13"/>
  <c r="O240" i="13" s="1"/>
  <c r="Z247" i="13"/>
  <c r="Z245" i="13" s="1"/>
  <c r="L257" i="13"/>
  <c r="L255" i="13" s="1"/>
  <c r="W262" i="13"/>
  <c r="W260" i="13" s="1"/>
  <c r="O272" i="13"/>
  <c r="O270" i="13" s="1"/>
  <c r="Z277" i="13"/>
  <c r="Z275" i="13" s="1"/>
  <c r="L287" i="13"/>
  <c r="L285" i="13" s="1"/>
  <c r="W292" i="13"/>
  <c r="W290" i="13" s="1"/>
  <c r="O302" i="13"/>
  <c r="O300" i="13" s="1"/>
  <c r="Z307" i="13"/>
  <c r="Z305" i="13" s="1"/>
  <c r="E177" i="13"/>
  <c r="E175" i="13" s="1"/>
  <c r="P182" i="13"/>
  <c r="P180" i="13" s="1"/>
  <c r="H192" i="13"/>
  <c r="H190" i="13" s="1"/>
  <c r="S197" i="13"/>
  <c r="S195" i="13" s="1"/>
  <c r="E207" i="13"/>
  <c r="E205" i="13" s="1"/>
  <c r="P212" i="13"/>
  <c r="P210" i="13" s="1"/>
  <c r="H222" i="13"/>
  <c r="H220" i="13" s="1"/>
  <c r="S227" i="13"/>
  <c r="S225" i="13" s="1"/>
  <c r="E237" i="13"/>
  <c r="E235" i="13" s="1"/>
  <c r="P242" i="13"/>
  <c r="P240" i="13" s="1"/>
  <c r="H252" i="13"/>
  <c r="H250" i="13" s="1"/>
  <c r="S257" i="13"/>
  <c r="S255" i="13" s="1"/>
  <c r="E267" i="13"/>
  <c r="E265" i="13" s="1"/>
  <c r="P272" i="13"/>
  <c r="P270" i="13" s="1"/>
  <c r="H282" i="13"/>
  <c r="H280" i="13" s="1"/>
  <c r="S287" i="13"/>
  <c r="S285" i="13" s="1"/>
  <c r="E297" i="13"/>
  <c r="E295" i="13" s="1"/>
  <c r="P302" i="13"/>
  <c r="P300" i="13" s="1"/>
  <c r="O162" i="13"/>
  <c r="O160" i="13" s="1"/>
  <c r="Z167" i="13"/>
  <c r="Z165" i="13" s="1"/>
  <c r="L177" i="13"/>
  <c r="L175" i="13" s="1"/>
  <c r="W182" i="13"/>
  <c r="W180" i="13" s="1"/>
  <c r="O192" i="13"/>
  <c r="O190" i="13" s="1"/>
  <c r="Z197" i="13"/>
  <c r="Z195" i="13" s="1"/>
  <c r="L207" i="13"/>
  <c r="L205" i="13" s="1"/>
  <c r="W212" i="13"/>
  <c r="W210" i="13" s="1"/>
  <c r="O222" i="13"/>
  <c r="O220" i="13" s="1"/>
  <c r="Z227" i="13"/>
  <c r="Z225" i="13" s="1"/>
  <c r="L237" i="13"/>
  <c r="L235" i="13" s="1"/>
  <c r="W242" i="13"/>
  <c r="W240" i="13" s="1"/>
  <c r="O252" i="13"/>
  <c r="O250" i="13" s="1"/>
  <c r="Z257" i="13"/>
  <c r="Z255" i="13" s="1"/>
  <c r="L267" i="13"/>
  <c r="L265" i="13" s="1"/>
  <c r="W272" i="13"/>
  <c r="W270" i="13" s="1"/>
  <c r="O282" i="13"/>
  <c r="O280" i="13" s="1"/>
  <c r="Z287" i="13"/>
  <c r="Z285" i="13" s="1"/>
  <c r="L297" i="13"/>
  <c r="L295" i="13" s="1"/>
  <c r="W302" i="13"/>
  <c r="W300" i="13" s="1"/>
  <c r="V162" i="13"/>
  <c r="V160" i="13" s="1"/>
  <c r="N172" i="13"/>
  <c r="N170" i="13" s="1"/>
  <c r="Y177" i="13"/>
  <c r="Y175" i="13" s="1"/>
  <c r="K187" i="13"/>
  <c r="K185" i="13" s="1"/>
  <c r="V192" i="13"/>
  <c r="V190" i="13" s="1"/>
  <c r="N202" i="13"/>
  <c r="N200" i="13" s="1"/>
  <c r="Y207" i="13"/>
  <c r="Y205" i="13" s="1"/>
  <c r="K217" i="13"/>
  <c r="K215" i="13" s="1"/>
  <c r="V222" i="13"/>
  <c r="V220" i="13" s="1"/>
  <c r="N232" i="13"/>
  <c r="N230" i="13" s="1"/>
  <c r="Y237" i="13"/>
  <c r="Y235" i="13" s="1"/>
  <c r="K247" i="13"/>
  <c r="K245" i="13" s="1"/>
  <c r="V252" i="13"/>
  <c r="V250" i="13" s="1"/>
  <c r="N262" i="13"/>
  <c r="N260" i="13" s="1"/>
  <c r="Y267" i="13"/>
  <c r="Y265" i="13" s="1"/>
  <c r="K277" i="13"/>
  <c r="K275" i="13" s="1"/>
  <c r="V282" i="13"/>
  <c r="V280" i="13" s="1"/>
  <c r="N292" i="13"/>
  <c r="N290" i="13" s="1"/>
  <c r="Y297" i="13"/>
  <c r="Y295" i="13" s="1"/>
  <c r="K307" i="13"/>
  <c r="K305" i="13" s="1"/>
  <c r="D167" i="13"/>
  <c r="D165" i="13" s="1"/>
  <c r="U172" i="13"/>
  <c r="U170" i="13" s="1"/>
  <c r="G182" i="13"/>
  <c r="G180" i="13" s="1"/>
  <c r="R187" i="13"/>
  <c r="R185" i="13" s="1"/>
  <c r="D197" i="13"/>
  <c r="D195" i="13" s="1"/>
  <c r="U202" i="13"/>
  <c r="U200" i="13" s="1"/>
  <c r="G212" i="13"/>
  <c r="G210" i="13" s="1"/>
  <c r="R217" i="13"/>
  <c r="R215" i="13" s="1"/>
  <c r="D227" i="13"/>
  <c r="D225" i="13" s="1"/>
  <c r="U232" i="13"/>
  <c r="U230" i="13" s="1"/>
  <c r="G242" i="13"/>
  <c r="G240" i="13" s="1"/>
  <c r="R247" i="13"/>
  <c r="R245" i="13" s="1"/>
  <c r="D257" i="13"/>
  <c r="D255" i="13" s="1"/>
  <c r="U262" i="13"/>
  <c r="U260" i="13" s="1"/>
  <c r="G272" i="13"/>
  <c r="G270" i="13" s="1"/>
  <c r="R277" i="13"/>
  <c r="R275" i="13" s="1"/>
  <c r="D287" i="13"/>
  <c r="D285" i="13" s="1"/>
  <c r="U292" i="13"/>
  <c r="U290" i="13" s="1"/>
  <c r="G302" i="13"/>
  <c r="G300" i="13" s="1"/>
  <c r="R307" i="13"/>
  <c r="R305" i="13" s="1"/>
  <c r="E167" i="13"/>
  <c r="E165" i="13" s="1"/>
  <c r="P172" i="13"/>
  <c r="P170" i="13" s="1"/>
  <c r="H182" i="13"/>
  <c r="H180" i="13" s="1"/>
  <c r="S187" i="13"/>
  <c r="S185" i="13" s="1"/>
  <c r="E197" i="13"/>
  <c r="E195" i="13" s="1"/>
  <c r="P202" i="13"/>
  <c r="P200" i="13" s="1"/>
  <c r="H212" i="13"/>
  <c r="H210" i="13" s="1"/>
  <c r="S217" i="13"/>
  <c r="S215" i="13" s="1"/>
  <c r="E227" i="13"/>
  <c r="E225" i="13" s="1"/>
  <c r="P232" i="13"/>
  <c r="P230" i="13" s="1"/>
  <c r="H242" i="13"/>
  <c r="H240" i="13" s="1"/>
  <c r="S247" i="13"/>
  <c r="S245" i="13" s="1"/>
  <c r="E257" i="13"/>
  <c r="E255" i="13" s="1"/>
  <c r="P262" i="13"/>
  <c r="P260" i="13" s="1"/>
  <c r="H272" i="13"/>
  <c r="H270" i="13" s="1"/>
  <c r="S277" i="13"/>
  <c r="S275" i="13" s="1"/>
  <c r="E287" i="13"/>
  <c r="E285" i="13" s="1"/>
  <c r="P292" i="13"/>
  <c r="P290" i="13" s="1"/>
  <c r="H302" i="13"/>
  <c r="H300" i="13" s="1"/>
  <c r="S307" i="13"/>
  <c r="S305" i="13" s="1"/>
  <c r="D177" i="13"/>
  <c r="D175" i="13" s="1"/>
  <c r="U182" i="13"/>
  <c r="U180" i="13" s="1"/>
  <c r="G192" i="13"/>
  <c r="G190" i="13" s="1"/>
  <c r="R197" i="13"/>
  <c r="R195" i="13" s="1"/>
  <c r="D207" i="13"/>
  <c r="D205" i="13" s="1"/>
  <c r="U212" i="13"/>
  <c r="U210" i="13" s="1"/>
  <c r="G222" i="13"/>
  <c r="G220" i="13" s="1"/>
  <c r="R227" i="13"/>
  <c r="R225" i="13" s="1"/>
  <c r="D237" i="13"/>
  <c r="D235" i="13" s="1"/>
  <c r="U242" i="13"/>
  <c r="U240" i="13" s="1"/>
  <c r="G252" i="13"/>
  <c r="G250" i="13" s="1"/>
  <c r="R257" i="13"/>
  <c r="R255" i="13" s="1"/>
  <c r="D267" i="13"/>
  <c r="D265" i="13" s="1"/>
  <c r="U272" i="13"/>
  <c r="U270" i="13" s="1"/>
  <c r="G282" i="13"/>
  <c r="G280" i="13" s="1"/>
  <c r="R287" i="13"/>
  <c r="R285" i="13" s="1"/>
  <c r="D297" i="13"/>
  <c r="D295" i="13" s="1"/>
  <c r="U302" i="13"/>
  <c r="U300" i="13" s="1"/>
  <c r="K177" i="13"/>
  <c r="K175" i="13" s="1"/>
  <c r="V182" i="13"/>
  <c r="V180" i="13" s="1"/>
  <c r="N192" i="13"/>
  <c r="N190" i="13" s="1"/>
  <c r="Y197" i="13"/>
  <c r="Y195" i="13" s="1"/>
  <c r="K207" i="13"/>
  <c r="K205" i="13" s="1"/>
  <c r="V212" i="13"/>
  <c r="V210" i="13" s="1"/>
  <c r="N222" i="13"/>
  <c r="N220" i="13" s="1"/>
  <c r="Y227" i="13"/>
  <c r="Y225" i="13" s="1"/>
  <c r="K237" i="13"/>
  <c r="K235" i="13" s="1"/>
  <c r="V242" i="13"/>
  <c r="V240" i="13" s="1"/>
  <c r="N252" i="13"/>
  <c r="N250" i="13" s="1"/>
  <c r="Y257" i="13"/>
  <c r="Y255" i="13" s="1"/>
  <c r="K267" i="13"/>
  <c r="K265" i="13" s="1"/>
  <c r="V272" i="13"/>
  <c r="V270" i="13" s="1"/>
  <c r="N282" i="13"/>
  <c r="N280" i="13" s="1"/>
  <c r="Y287" i="13"/>
  <c r="Y285" i="13" s="1"/>
  <c r="K297" i="13"/>
  <c r="K295" i="13" s="1"/>
  <c r="V302" i="13"/>
  <c r="V300" i="13" s="1"/>
  <c r="U162" i="13"/>
  <c r="U160" i="13" s="1"/>
  <c r="G172" i="13"/>
  <c r="G170" i="13" s="1"/>
  <c r="R177" i="13"/>
  <c r="R175" i="13" s="1"/>
  <c r="D187" i="13"/>
  <c r="D185" i="13" s="1"/>
  <c r="U192" i="13"/>
  <c r="U190" i="13" s="1"/>
  <c r="G202" i="13"/>
  <c r="G200" i="13" s="1"/>
  <c r="R207" i="13"/>
  <c r="R205" i="13" s="1"/>
  <c r="D217" i="13"/>
  <c r="D215" i="13" s="1"/>
  <c r="U222" i="13"/>
  <c r="U220" i="13" s="1"/>
  <c r="G232" i="13"/>
  <c r="G230" i="13" s="1"/>
  <c r="R237" i="13"/>
  <c r="R235" i="13" s="1"/>
  <c r="D247" i="13"/>
  <c r="D245" i="13" s="1"/>
  <c r="U252" i="13"/>
  <c r="U250" i="13" s="1"/>
  <c r="G262" i="13"/>
  <c r="G260" i="13" s="1"/>
  <c r="R267" i="13"/>
  <c r="R265" i="13" s="1"/>
  <c r="D277" i="13"/>
  <c r="D275" i="13" s="1"/>
  <c r="U282" i="13"/>
  <c r="U280" i="13" s="1"/>
  <c r="G292" i="13"/>
  <c r="G290" i="13" s="1"/>
  <c r="R297" i="13"/>
  <c r="R295" i="13" s="1"/>
  <c r="D307" i="13"/>
  <c r="D305" i="13" s="1"/>
  <c r="I167" i="13"/>
  <c r="I165" i="13" s="1"/>
  <c r="T172" i="13"/>
  <c r="T170" i="13" s="1"/>
  <c r="F182" i="13"/>
  <c r="F180" i="13" s="1"/>
  <c r="Q187" i="13"/>
  <c r="Q185" i="13" s="1"/>
  <c r="I197" i="13"/>
  <c r="I195" i="13" s="1"/>
  <c r="T202" i="13"/>
  <c r="T200" i="13" s="1"/>
  <c r="F212" i="13"/>
  <c r="F210" i="13" s="1"/>
  <c r="Q217" i="13"/>
  <c r="Q215" i="13" s="1"/>
  <c r="I227" i="13"/>
  <c r="I225" i="13" s="1"/>
  <c r="T232" i="13"/>
  <c r="T230" i="13" s="1"/>
  <c r="F242" i="13"/>
  <c r="F240" i="13" s="1"/>
  <c r="Q247" i="13"/>
  <c r="Q245" i="13" s="1"/>
  <c r="I257" i="13"/>
  <c r="I255" i="13" s="1"/>
  <c r="T262" i="13"/>
  <c r="T260" i="13" s="1"/>
  <c r="F272" i="13"/>
  <c r="F270" i="13" s="1"/>
  <c r="Q277" i="13"/>
  <c r="Q275" i="13" s="1"/>
  <c r="I287" i="13"/>
  <c r="I285" i="13" s="1"/>
  <c r="T292" i="13"/>
  <c r="T290" i="13" s="1"/>
  <c r="F302" i="13"/>
  <c r="F300" i="13" s="1"/>
  <c r="Q307" i="13"/>
  <c r="Q305" i="13" s="1"/>
  <c r="X187" i="13"/>
  <c r="X185" i="13" s="1"/>
  <c r="AA232" i="13"/>
  <c r="AA230" i="13" s="1"/>
  <c r="X277" i="13"/>
  <c r="X275" i="13" s="1"/>
  <c r="V202" i="13"/>
  <c r="V200" i="13" s="1"/>
  <c r="Y247" i="13"/>
  <c r="Y245" i="13" s="1"/>
  <c r="V292" i="13"/>
  <c r="V290" i="13" s="1"/>
  <c r="AA182" i="13"/>
  <c r="AA180" i="13" s="1"/>
  <c r="X227" i="13"/>
  <c r="X225" i="13" s="1"/>
  <c r="AA272" i="13"/>
  <c r="AA270" i="13" s="1"/>
  <c r="I187" i="13"/>
  <c r="I185" i="13" s="1"/>
  <c r="F232" i="13"/>
  <c r="F230" i="13" s="1"/>
  <c r="I277" i="13"/>
  <c r="I275" i="13" s="1"/>
  <c r="M172" i="13"/>
  <c r="M170" i="13" s="1"/>
  <c r="J217" i="13"/>
  <c r="J215" i="13" s="1"/>
  <c r="M262" i="13"/>
  <c r="M260" i="13" s="1"/>
  <c r="J307" i="13"/>
  <c r="J305" i="13" s="1"/>
  <c r="L182" i="13"/>
  <c r="L180" i="13" s="1"/>
  <c r="O227" i="13"/>
  <c r="O225" i="13" s="1"/>
  <c r="L272" i="13"/>
  <c r="L270" i="13" s="1"/>
  <c r="J197" i="13"/>
  <c r="J195" i="13" s="1"/>
  <c r="M242" i="13"/>
  <c r="M240" i="13" s="1"/>
  <c r="J287" i="13"/>
  <c r="J285" i="13" s="1"/>
  <c r="K167" i="13"/>
  <c r="K165" i="13" s="1"/>
  <c r="N212" i="13"/>
  <c r="N210" i="13" s="1"/>
  <c r="K257" i="13"/>
  <c r="K255" i="13" s="1"/>
  <c r="N302" i="13"/>
  <c r="N300" i="13" s="1"/>
  <c r="M192" i="13"/>
  <c r="M190" i="13" s="1"/>
  <c r="J237" i="13"/>
  <c r="J235" i="13" s="1"/>
  <c r="M282" i="13"/>
  <c r="M280" i="13" s="1"/>
  <c r="T192" i="13"/>
  <c r="T190" i="13" s="1"/>
  <c r="Q237" i="13"/>
  <c r="Q235" i="13" s="1"/>
  <c r="T282" i="13"/>
  <c r="T280" i="13" s="1"/>
  <c r="X177" i="13"/>
  <c r="X175" i="13" s="1"/>
  <c r="AA222" i="13"/>
  <c r="AA220" i="13" s="1"/>
  <c r="X267" i="13"/>
  <c r="X265" i="13" s="1"/>
  <c r="W187" i="13"/>
  <c r="W185" i="13" s="1"/>
  <c r="Z232" i="13"/>
  <c r="Z230" i="13" s="1"/>
  <c r="W277" i="13"/>
  <c r="W275" i="13" s="1"/>
  <c r="AA202" i="13"/>
  <c r="AA200" i="13" s="1"/>
  <c r="X247" i="13"/>
  <c r="X245" i="13" s="1"/>
  <c r="AA292" i="13"/>
  <c r="AA290" i="13" s="1"/>
  <c r="V172" i="13"/>
  <c r="V170" i="13" s="1"/>
  <c r="Y217" i="13"/>
  <c r="Y215" i="13" s="1"/>
  <c r="V262" i="13"/>
  <c r="V260" i="13" s="1"/>
  <c r="Y307" i="13"/>
  <c r="Y305" i="13" s="1"/>
  <c r="X197" i="13"/>
  <c r="X195" i="13" s="1"/>
  <c r="AA242" i="13"/>
  <c r="AA240" i="13" s="1"/>
  <c r="X287" i="13"/>
  <c r="X285" i="13" s="1"/>
  <c r="F202" i="13"/>
  <c r="F200" i="13" s="1"/>
  <c r="I247" i="13"/>
  <c r="I245" i="13" s="1"/>
  <c r="F292" i="13"/>
  <c r="F290" i="13" s="1"/>
  <c r="J187" i="13"/>
  <c r="J185" i="13" s="1"/>
  <c r="M232" i="13"/>
  <c r="M230" i="13" s="1"/>
  <c r="J277" i="13"/>
  <c r="J275" i="13" s="1"/>
  <c r="O197" i="13"/>
  <c r="O195" i="13" s="1"/>
  <c r="L242" i="13"/>
  <c r="L240" i="13" s="1"/>
  <c r="O287" i="13"/>
  <c r="O285" i="13" s="1"/>
  <c r="J167" i="13"/>
  <c r="J165" i="13" s="1"/>
  <c r="M212" i="13"/>
  <c r="M210" i="13" s="1"/>
  <c r="J257" i="13"/>
  <c r="J255" i="13" s="1"/>
  <c r="M302" i="13"/>
  <c r="M300" i="13" s="1"/>
  <c r="N182" i="13"/>
  <c r="N180" i="13" s="1"/>
  <c r="K227" i="13"/>
  <c r="K225" i="13" s="1"/>
  <c r="N272" i="13"/>
  <c r="N270" i="13" s="1"/>
  <c r="J207" i="13"/>
  <c r="J205" i="13" s="1"/>
  <c r="M252" i="13"/>
  <c r="M250" i="13" s="1"/>
  <c r="J297" i="13"/>
  <c r="J295" i="13" s="1"/>
  <c r="Q207" i="13"/>
  <c r="Q205" i="13" s="1"/>
  <c r="T252" i="13"/>
  <c r="T250" i="13" s="1"/>
  <c r="Q297" i="13"/>
  <c r="Q295" i="13" s="1"/>
  <c r="AA192" i="13"/>
  <c r="AA190" i="13" s="1"/>
  <c r="X237" i="13"/>
  <c r="X235" i="13" s="1"/>
  <c r="AA282" i="13"/>
  <c r="AA280" i="13" s="1"/>
  <c r="Z202" i="13"/>
  <c r="Z200" i="13" s="1"/>
  <c r="W247" i="13"/>
  <c r="W245" i="13" s="1"/>
  <c r="Z292" i="13"/>
  <c r="Z290" i="13" s="1"/>
  <c r="AA172" i="13"/>
  <c r="AA170" i="13" s="1"/>
  <c r="X217" i="13"/>
  <c r="X215" i="13" s="1"/>
  <c r="AA262" i="13"/>
  <c r="AA260" i="13" s="1"/>
  <c r="X307" i="13"/>
  <c r="X305" i="13" s="1"/>
  <c r="Y187" i="13"/>
  <c r="Y185" i="13" s="1"/>
  <c r="V232" i="13"/>
  <c r="V230" i="13" s="1"/>
  <c r="Y277" i="13"/>
  <c r="Y275" i="13" s="1"/>
  <c r="AA212" i="13"/>
  <c r="AA210" i="13" s="1"/>
  <c r="X257" i="13"/>
  <c r="X255" i="13" s="1"/>
  <c r="AA302" i="13"/>
  <c r="AA300" i="13" s="1"/>
  <c r="F172" i="13"/>
  <c r="F170" i="13" s="1"/>
  <c r="I217" i="13"/>
  <c r="I215" i="13" s="1"/>
  <c r="F262" i="13"/>
  <c r="F260" i="13" s="1"/>
  <c r="I307" i="13"/>
  <c r="I305" i="13" s="1"/>
  <c r="M202" i="13"/>
  <c r="M200" i="13" s="1"/>
  <c r="J247" i="13"/>
  <c r="J245" i="13" s="1"/>
  <c r="M292" i="13"/>
  <c r="M290" i="13" s="1"/>
  <c r="O167" i="13"/>
  <c r="O165" i="13" s="1"/>
  <c r="L212" i="13"/>
  <c r="L210" i="13" s="1"/>
  <c r="O257" i="13"/>
  <c r="O255" i="13" s="1"/>
  <c r="L302" i="13"/>
  <c r="L300" i="13" s="1"/>
  <c r="K197" i="13"/>
  <c r="K195" i="13" s="1"/>
  <c r="J267" i="13"/>
  <c r="J265" i="13" s="1"/>
  <c r="Z172" i="13"/>
  <c r="Z170" i="13" s="1"/>
  <c r="M182" i="13"/>
  <c r="M180" i="13" s="1"/>
  <c r="N242" i="13"/>
  <c r="N240" i="13" s="1"/>
  <c r="AA162" i="13"/>
  <c r="AA160" i="13" s="1"/>
  <c r="W217" i="13"/>
  <c r="W215" i="13" s="1"/>
  <c r="J227" i="13"/>
  <c r="J225" i="13" s="1"/>
  <c r="K287" i="13"/>
  <c r="K285" i="13" s="1"/>
  <c r="Q177" i="13"/>
  <c r="Q175" i="13" s="1"/>
  <c r="X207" i="13"/>
  <c r="X205" i="13" s="1"/>
  <c r="Z262" i="13"/>
  <c r="Z260" i="13" s="1"/>
  <c r="M272" i="13"/>
  <c r="M270" i="13" s="1"/>
  <c r="T222" i="13"/>
  <c r="T220" i="13" s="1"/>
  <c r="AA252" i="13"/>
  <c r="AA250" i="13" s="1"/>
  <c r="J177" i="13"/>
  <c r="J175" i="13" s="1"/>
  <c r="Q267" i="13"/>
  <c r="Q265" i="13" s="1"/>
  <c r="X297" i="13"/>
  <c r="X295" i="13" s="1"/>
  <c r="M222" i="13"/>
  <c r="M220" i="13" s="1"/>
  <c r="D160" i="13"/>
  <c r="W616" i="17"/>
  <c r="W614" i="17" s="1"/>
  <c r="X616" i="17"/>
  <c r="X614" i="17" s="1"/>
  <c r="S611" i="17"/>
  <c r="S609" i="17" s="1"/>
  <c r="N606" i="17"/>
  <c r="N604" i="17" s="1"/>
  <c r="I601" i="17"/>
  <c r="I599" i="17" s="1"/>
  <c r="X586" i="17"/>
  <c r="X584" i="17" s="1"/>
  <c r="S581" i="17"/>
  <c r="S579" i="17" s="1"/>
  <c r="N576" i="17"/>
  <c r="N574" i="17" s="1"/>
  <c r="I571" i="17"/>
  <c r="I569" i="17" s="1"/>
  <c r="R616" i="17"/>
  <c r="R614" i="17" s="1"/>
  <c r="M611" i="17"/>
  <c r="M609" i="17" s="1"/>
  <c r="H606" i="17"/>
  <c r="H604" i="17" s="1"/>
  <c r="W591" i="17"/>
  <c r="W589" i="17" s="1"/>
  <c r="R586" i="17"/>
  <c r="R584" i="17" s="1"/>
  <c r="M581" i="17"/>
  <c r="M579" i="17" s="1"/>
  <c r="H576" i="17"/>
  <c r="H574" i="17" s="1"/>
  <c r="W561" i="17"/>
  <c r="W559" i="17" s="1"/>
  <c r="R556" i="17"/>
  <c r="R554" i="17" s="1"/>
  <c r="M551" i="17"/>
  <c r="M549" i="17" s="1"/>
  <c r="H546" i="17"/>
  <c r="H544" i="17" s="1"/>
  <c r="I541" i="17"/>
  <c r="I539" i="17" s="1"/>
  <c r="L616" i="17"/>
  <c r="L614" i="17" s="1"/>
  <c r="G611" i="17"/>
  <c r="G609" i="17" s="1"/>
  <c r="V596" i="17"/>
  <c r="V594" i="17" s="1"/>
  <c r="Q591" i="17"/>
  <c r="Q589" i="17" s="1"/>
  <c r="L586" i="17"/>
  <c r="L584" i="17" s="1"/>
  <c r="G581" i="17"/>
  <c r="G579" i="17" s="1"/>
  <c r="V566" i="17"/>
  <c r="V564" i="17" s="1"/>
  <c r="Q561" i="17"/>
  <c r="Q559" i="17" s="1"/>
  <c r="L556" i="17"/>
  <c r="L554" i="17" s="1"/>
  <c r="G551" i="17"/>
  <c r="G549" i="17" s="1"/>
  <c r="F616" i="17"/>
  <c r="F614" i="17" s="1"/>
  <c r="AA601" i="17"/>
  <c r="AA599" i="17" s="1"/>
  <c r="P596" i="17"/>
  <c r="P594" i="17" s="1"/>
  <c r="K591" i="17"/>
  <c r="K589" i="17" s="1"/>
  <c r="F586" i="17"/>
  <c r="F584" i="17" s="1"/>
  <c r="AA571" i="17"/>
  <c r="AA569" i="17" s="1"/>
  <c r="P566" i="17"/>
  <c r="P564" i="17" s="1"/>
  <c r="Z606" i="17"/>
  <c r="Z604" i="17" s="1"/>
  <c r="E591" i="17"/>
  <c r="E589" i="17" s="1"/>
  <c r="U571" i="17"/>
  <c r="U569" i="17" s="1"/>
  <c r="AA541" i="17"/>
  <c r="AA539" i="17" s="1"/>
  <c r="J536" i="17"/>
  <c r="J534" i="17" s="1"/>
  <c r="Y521" i="17"/>
  <c r="Y519" i="17" s="1"/>
  <c r="T516" i="17"/>
  <c r="T514" i="17" s="1"/>
  <c r="O511" i="17"/>
  <c r="O509" i="17" s="1"/>
  <c r="D506" i="17"/>
  <c r="D504" i="17" s="1"/>
  <c r="Y491" i="17"/>
  <c r="Y489" i="17" s="1"/>
  <c r="T486" i="17"/>
  <c r="T484" i="17" s="1"/>
  <c r="O481" i="17"/>
  <c r="O479" i="17" s="1"/>
  <c r="D476" i="17"/>
  <c r="D474" i="17" s="1"/>
  <c r="T606" i="17"/>
  <c r="T604" i="17" s="1"/>
  <c r="O571" i="17"/>
  <c r="O569" i="17" s="1"/>
  <c r="X556" i="17"/>
  <c r="X554" i="17" s="1"/>
  <c r="Z546" i="17"/>
  <c r="Z544" i="17" s="1"/>
  <c r="U541" i="17"/>
  <c r="U539" i="17" s="1"/>
  <c r="D536" i="17"/>
  <c r="D534" i="17" s="1"/>
  <c r="X526" i="17"/>
  <c r="X524" i="17" s="1"/>
  <c r="S521" i="17"/>
  <c r="S519" i="17" s="1"/>
  <c r="N516" i="17"/>
  <c r="N514" i="17" s="1"/>
  <c r="I511" i="17"/>
  <c r="I509" i="17" s="1"/>
  <c r="X496" i="17"/>
  <c r="X494" i="17" s="1"/>
  <c r="S491" i="17"/>
  <c r="S489" i="17" s="1"/>
  <c r="N486" i="17"/>
  <c r="N484" i="17" s="1"/>
  <c r="I481" i="17"/>
  <c r="I479" i="17" s="1"/>
  <c r="U601" i="17"/>
  <c r="U599" i="17" s="1"/>
  <c r="J566" i="17"/>
  <c r="J564" i="17" s="1"/>
  <c r="F556" i="17"/>
  <c r="F554" i="17" s="1"/>
  <c r="T546" i="17"/>
  <c r="T544" i="17" s="1"/>
  <c r="O541" i="17"/>
  <c r="O539" i="17" s="1"/>
  <c r="W531" i="17"/>
  <c r="W529" i="17" s="1"/>
  <c r="R526" i="17"/>
  <c r="R524" i="17" s="1"/>
  <c r="M521" i="17"/>
  <c r="M519" i="17" s="1"/>
  <c r="H516" i="17"/>
  <c r="H514" i="17" s="1"/>
  <c r="W501" i="17"/>
  <c r="W499" i="17" s="1"/>
  <c r="R496" i="17"/>
  <c r="R494" i="17" s="1"/>
  <c r="M491" i="17"/>
  <c r="M489" i="17" s="1"/>
  <c r="H486" i="17"/>
  <c r="H484" i="17" s="1"/>
  <c r="W471" i="17"/>
  <c r="W469" i="17" s="1"/>
  <c r="O601" i="17"/>
  <c r="O599" i="17" s="1"/>
  <c r="Y581" i="17"/>
  <c r="Y579" i="17" s="1"/>
  <c r="D566" i="17"/>
  <c r="D564" i="17" s="1"/>
  <c r="N546" i="17"/>
  <c r="N544" i="17" s="1"/>
  <c r="Q531" i="17"/>
  <c r="Q529" i="17" s="1"/>
  <c r="L526" i="17"/>
  <c r="L524" i="17" s="1"/>
  <c r="G521" i="17"/>
  <c r="G519" i="17" s="1"/>
  <c r="V506" i="17"/>
  <c r="V504" i="17" s="1"/>
  <c r="Q501" i="17"/>
  <c r="Q499" i="17" s="1"/>
  <c r="L496" i="17"/>
  <c r="L494" i="17" s="1"/>
  <c r="G491" i="17"/>
  <c r="G489" i="17" s="1"/>
  <c r="V476" i="17"/>
  <c r="V474" i="17" s="1"/>
  <c r="Q471" i="17"/>
  <c r="Q469" i="17" s="1"/>
  <c r="T576" i="17"/>
  <c r="T574" i="17" s="1"/>
  <c r="J506" i="17"/>
  <c r="J504" i="17" s="1"/>
  <c r="Z486" i="17"/>
  <c r="Z484" i="17" s="1"/>
  <c r="E471" i="17"/>
  <c r="E469" i="17" s="1"/>
  <c r="K561" i="17"/>
  <c r="K559" i="17" s="1"/>
  <c r="V536" i="17"/>
  <c r="V534" i="17" s="1"/>
  <c r="K501" i="17"/>
  <c r="K499" i="17" s="1"/>
  <c r="AA481" i="17"/>
  <c r="AA479" i="17" s="1"/>
  <c r="Y611" i="17"/>
  <c r="Y609" i="17" s="1"/>
  <c r="E561" i="17"/>
  <c r="E559" i="17" s="1"/>
  <c r="P536" i="17"/>
  <c r="P534" i="17" s="1"/>
  <c r="Z516" i="17"/>
  <c r="Z514" i="17" s="1"/>
  <c r="E501" i="17"/>
  <c r="E499" i="17" s="1"/>
  <c r="U481" i="17"/>
  <c r="U479" i="17" s="1"/>
  <c r="J596" i="17"/>
  <c r="J594" i="17" s="1"/>
  <c r="Y551" i="17"/>
  <c r="Y549" i="17" s="1"/>
  <c r="K531" i="17"/>
  <c r="K529" i="17" s="1"/>
  <c r="AA511" i="17"/>
  <c r="AA509" i="17" s="1"/>
  <c r="F496" i="17"/>
  <c r="F494" i="17" s="1"/>
  <c r="P476" i="17"/>
  <c r="P474" i="17" s="1"/>
  <c r="D596" i="17"/>
  <c r="D594" i="17" s="1"/>
  <c r="S551" i="17"/>
  <c r="S549" i="17" s="1"/>
  <c r="E531" i="17"/>
  <c r="E529" i="17" s="1"/>
  <c r="U511" i="17"/>
  <c r="U509" i="17" s="1"/>
  <c r="J476" i="17"/>
  <c r="J474" i="17" s="1"/>
  <c r="Z576" i="17"/>
  <c r="Z574" i="17" s="1"/>
  <c r="F526" i="17"/>
  <c r="F524" i="17" s="1"/>
  <c r="P506" i="17"/>
  <c r="P504" i="17" s="1"/>
  <c r="K471" i="17"/>
  <c r="K469" i="17" s="1"/>
  <c r="K476" i="17"/>
  <c r="K474" i="17" s="1"/>
  <c r="V481" i="17"/>
  <c r="V479" i="17" s="1"/>
  <c r="N491" i="17"/>
  <c r="N489" i="17" s="1"/>
  <c r="Y496" i="17"/>
  <c r="Y494" i="17" s="1"/>
  <c r="K506" i="17"/>
  <c r="K504" i="17" s="1"/>
  <c r="V511" i="17"/>
  <c r="V509" i="17" s="1"/>
  <c r="N521" i="17"/>
  <c r="N519" i="17" s="1"/>
  <c r="Y526" i="17"/>
  <c r="Y524" i="17" s="1"/>
  <c r="K536" i="17"/>
  <c r="K534" i="17" s="1"/>
  <c r="V541" i="17"/>
  <c r="V539" i="17" s="1"/>
  <c r="N551" i="17"/>
  <c r="N549" i="17" s="1"/>
  <c r="Y556" i="17"/>
  <c r="Y554" i="17" s="1"/>
  <c r="K566" i="17"/>
  <c r="K564" i="17" s="1"/>
  <c r="V571" i="17"/>
  <c r="V569" i="17" s="1"/>
  <c r="N581" i="17"/>
  <c r="N579" i="17" s="1"/>
  <c r="Y586" i="17"/>
  <c r="Y584" i="17" s="1"/>
  <c r="K596" i="17"/>
  <c r="K594" i="17" s="1"/>
  <c r="V601" i="17"/>
  <c r="V599" i="17" s="1"/>
  <c r="N611" i="17"/>
  <c r="N609" i="17" s="1"/>
  <c r="Y616" i="17"/>
  <c r="Y614" i="17" s="1"/>
  <c r="L476" i="17"/>
  <c r="L474" i="17" s="1"/>
  <c r="W481" i="17"/>
  <c r="W479" i="17" s="1"/>
  <c r="O491" i="17"/>
  <c r="O489" i="17" s="1"/>
  <c r="Z496" i="17"/>
  <c r="Z494" i="17" s="1"/>
  <c r="L506" i="17"/>
  <c r="L504" i="17" s="1"/>
  <c r="W511" i="17"/>
  <c r="W509" i="17" s="1"/>
  <c r="O521" i="17"/>
  <c r="O519" i="17" s="1"/>
  <c r="Z526" i="17"/>
  <c r="Z524" i="17" s="1"/>
  <c r="L536" i="17"/>
  <c r="L534" i="17" s="1"/>
  <c r="W541" i="17"/>
  <c r="W539" i="17" s="1"/>
  <c r="O551" i="17"/>
  <c r="O549" i="17" s="1"/>
  <c r="Z556" i="17"/>
  <c r="Z554" i="17" s="1"/>
  <c r="L566" i="17"/>
  <c r="L564" i="17" s="1"/>
  <c r="W571" i="17"/>
  <c r="W569" i="17" s="1"/>
  <c r="O581" i="17"/>
  <c r="O579" i="17" s="1"/>
  <c r="Z586" i="17"/>
  <c r="Z584" i="17" s="1"/>
  <c r="L596" i="17"/>
  <c r="L594" i="17" s="1"/>
  <c r="W601" i="17"/>
  <c r="W599" i="17" s="1"/>
  <c r="O611" i="17"/>
  <c r="O609" i="17" s="1"/>
  <c r="Z616" i="17"/>
  <c r="Z614" i="17" s="1"/>
  <c r="Z471" i="17"/>
  <c r="Z469" i="17" s="1"/>
  <c r="L481" i="17"/>
  <c r="L479" i="17" s="1"/>
  <c r="W486" i="17"/>
  <c r="W484" i="17" s="1"/>
  <c r="O496" i="17"/>
  <c r="O494" i="17" s="1"/>
  <c r="Z501" i="17"/>
  <c r="Z499" i="17" s="1"/>
  <c r="L511" i="17"/>
  <c r="L509" i="17" s="1"/>
  <c r="W516" i="17"/>
  <c r="W514" i="17" s="1"/>
  <c r="O526" i="17"/>
  <c r="O524" i="17" s="1"/>
  <c r="Z531" i="17"/>
  <c r="Z529" i="17" s="1"/>
  <c r="L541" i="17"/>
  <c r="L539" i="17" s="1"/>
  <c r="W546" i="17"/>
  <c r="W544" i="17" s="1"/>
  <c r="O556" i="17"/>
  <c r="O554" i="17" s="1"/>
  <c r="Z561" i="17"/>
  <c r="Z559" i="17" s="1"/>
  <c r="L571" i="17"/>
  <c r="L569" i="17" s="1"/>
  <c r="W576" i="17"/>
  <c r="W574" i="17" s="1"/>
  <c r="O586" i="17"/>
  <c r="O584" i="17" s="1"/>
  <c r="Z591" i="17"/>
  <c r="Z589" i="17" s="1"/>
  <c r="L601" i="17"/>
  <c r="L599" i="17" s="1"/>
  <c r="W606" i="17"/>
  <c r="W604" i="17" s="1"/>
  <c r="O616" i="17"/>
  <c r="O614" i="17" s="1"/>
  <c r="O471" i="17"/>
  <c r="O469" i="17" s="1"/>
  <c r="Z476" i="17"/>
  <c r="Z474" i="17" s="1"/>
  <c r="L486" i="17"/>
  <c r="L484" i="17" s="1"/>
  <c r="W491" i="17"/>
  <c r="W489" i="17" s="1"/>
  <c r="O501" i="17"/>
  <c r="O499" i="17" s="1"/>
  <c r="Z506" i="17"/>
  <c r="Z504" i="17" s="1"/>
  <c r="L516" i="17"/>
  <c r="L514" i="17" s="1"/>
  <c r="W521" i="17"/>
  <c r="W519" i="17" s="1"/>
  <c r="O531" i="17"/>
  <c r="O529" i="17" s="1"/>
  <c r="Z536" i="17"/>
  <c r="Z534" i="17" s="1"/>
  <c r="L546" i="17"/>
  <c r="L544" i="17" s="1"/>
  <c r="W551" i="17"/>
  <c r="W549" i="17" s="1"/>
  <c r="O561" i="17"/>
  <c r="O559" i="17" s="1"/>
  <c r="Z566" i="17"/>
  <c r="Z564" i="17" s="1"/>
  <c r="L576" i="17"/>
  <c r="L574" i="17" s="1"/>
  <c r="W581" i="17"/>
  <c r="W579" i="17" s="1"/>
  <c r="O591" i="17"/>
  <c r="O589" i="17" s="1"/>
  <c r="Z596" i="17"/>
  <c r="Z594" i="17" s="1"/>
  <c r="L606" i="17"/>
  <c r="L604" i="17" s="1"/>
  <c r="W611" i="17"/>
  <c r="W609" i="17" s="1"/>
  <c r="F471" i="17"/>
  <c r="F469" i="17" s="1"/>
  <c r="Q476" i="17"/>
  <c r="Q474" i="17" s="1"/>
  <c r="I486" i="17"/>
  <c r="I484" i="17" s="1"/>
  <c r="T491" i="17"/>
  <c r="T489" i="17" s="1"/>
  <c r="F501" i="17"/>
  <c r="F499" i="17" s="1"/>
  <c r="Q506" i="17"/>
  <c r="Q504" i="17" s="1"/>
  <c r="I516" i="17"/>
  <c r="I514" i="17" s="1"/>
  <c r="T521" i="17"/>
  <c r="T519" i="17" s="1"/>
  <c r="F531" i="17"/>
  <c r="F529" i="17" s="1"/>
  <c r="Q536" i="17"/>
  <c r="Q534" i="17" s="1"/>
  <c r="I546" i="17"/>
  <c r="I544" i="17" s="1"/>
  <c r="T551" i="17"/>
  <c r="T549" i="17" s="1"/>
  <c r="F561" i="17"/>
  <c r="F559" i="17" s="1"/>
  <c r="Q566" i="17"/>
  <c r="Q564" i="17" s="1"/>
  <c r="I576" i="17"/>
  <c r="I574" i="17" s="1"/>
  <c r="T581" i="17"/>
  <c r="T579" i="17" s="1"/>
  <c r="F591" i="17"/>
  <c r="F589" i="17" s="1"/>
  <c r="Q596" i="17"/>
  <c r="Q594" i="17" s="1"/>
  <c r="I606" i="17"/>
  <c r="I604" i="17" s="1"/>
  <c r="T611" i="17"/>
  <c r="T609" i="17" s="1"/>
  <c r="G471" i="17"/>
  <c r="G469" i="17" s="1"/>
  <c r="R476" i="17"/>
  <c r="R474" i="17" s="1"/>
  <c r="D486" i="17"/>
  <c r="D484" i="17" s="1"/>
  <c r="U491" i="17"/>
  <c r="U489" i="17" s="1"/>
  <c r="G501" i="17"/>
  <c r="G499" i="17" s="1"/>
  <c r="R506" i="17"/>
  <c r="R504" i="17" s="1"/>
  <c r="D516" i="17"/>
  <c r="D514" i="17" s="1"/>
  <c r="U521" i="17"/>
  <c r="U519" i="17" s="1"/>
  <c r="G531" i="17"/>
  <c r="G529" i="17" s="1"/>
  <c r="R536" i="17"/>
  <c r="R534" i="17" s="1"/>
  <c r="D546" i="17"/>
  <c r="D544" i="17" s="1"/>
  <c r="U551" i="17"/>
  <c r="U549" i="17" s="1"/>
  <c r="G561" i="17"/>
  <c r="G559" i="17" s="1"/>
  <c r="R566" i="17"/>
  <c r="R564" i="17" s="1"/>
  <c r="D576" i="17"/>
  <c r="D574" i="17" s="1"/>
  <c r="U581" i="17"/>
  <c r="U579" i="17" s="1"/>
  <c r="G591" i="17"/>
  <c r="G589" i="17" s="1"/>
  <c r="R596" i="17"/>
  <c r="R594" i="17" s="1"/>
  <c r="D606" i="17"/>
  <c r="D604" i="17" s="1"/>
  <c r="U611" i="17"/>
  <c r="U609" i="17" s="1"/>
  <c r="G476" i="17"/>
  <c r="G474" i="17" s="1"/>
  <c r="R481" i="17"/>
  <c r="R479" i="17" s="1"/>
  <c r="D491" i="17"/>
  <c r="D489" i="17" s="1"/>
  <c r="U496" i="17"/>
  <c r="U494" i="17" s="1"/>
  <c r="G506" i="17"/>
  <c r="G504" i="17" s="1"/>
  <c r="R511" i="17"/>
  <c r="R509" i="17" s="1"/>
  <c r="D521" i="17"/>
  <c r="D519" i="17" s="1"/>
  <c r="U526" i="17"/>
  <c r="U524" i="17" s="1"/>
  <c r="G536" i="17"/>
  <c r="G534" i="17" s="1"/>
  <c r="R541" i="17"/>
  <c r="R539" i="17" s="1"/>
  <c r="D551" i="17"/>
  <c r="D549" i="17" s="1"/>
  <c r="U556" i="17"/>
  <c r="U554" i="17" s="1"/>
  <c r="G566" i="17"/>
  <c r="G564" i="17" s="1"/>
  <c r="R571" i="17"/>
  <c r="R569" i="17" s="1"/>
  <c r="D581" i="17"/>
  <c r="D579" i="17" s="1"/>
  <c r="U586" i="17"/>
  <c r="U584" i="17" s="1"/>
  <c r="G596" i="17"/>
  <c r="G594" i="17" s="1"/>
  <c r="R601" i="17"/>
  <c r="R599" i="17" s="1"/>
  <c r="D611" i="17"/>
  <c r="D609" i="17" s="1"/>
  <c r="U616" i="17"/>
  <c r="U614" i="17" s="1"/>
  <c r="U471" i="17"/>
  <c r="U469" i="17" s="1"/>
  <c r="G481" i="17"/>
  <c r="G479" i="17" s="1"/>
  <c r="R486" i="17"/>
  <c r="R484" i="17" s="1"/>
  <c r="D496" i="17"/>
  <c r="D494" i="17" s="1"/>
  <c r="U501" i="17"/>
  <c r="U499" i="17" s="1"/>
  <c r="G511" i="17"/>
  <c r="G509" i="17" s="1"/>
  <c r="R516" i="17"/>
  <c r="R514" i="17" s="1"/>
  <c r="D526" i="17"/>
  <c r="D524" i="17" s="1"/>
  <c r="U531" i="17"/>
  <c r="U529" i="17" s="1"/>
  <c r="G541" i="17"/>
  <c r="G539" i="17" s="1"/>
  <c r="R546" i="17"/>
  <c r="R544" i="17" s="1"/>
  <c r="D556" i="17"/>
  <c r="D554" i="17" s="1"/>
  <c r="U561" i="17"/>
  <c r="U559" i="17" s="1"/>
  <c r="G571" i="17"/>
  <c r="G569" i="17" s="1"/>
  <c r="R576" i="17"/>
  <c r="R574" i="17" s="1"/>
  <c r="D586" i="17"/>
  <c r="D584" i="17" s="1"/>
  <c r="U591" i="17"/>
  <c r="U589" i="17" s="1"/>
  <c r="G601" i="17"/>
  <c r="G599" i="17" s="1"/>
  <c r="R606" i="17"/>
  <c r="R604" i="17" s="1"/>
  <c r="D616" i="17"/>
  <c r="D614" i="17" s="1"/>
  <c r="L471" i="17"/>
  <c r="L469" i="17" s="1"/>
  <c r="W476" i="17"/>
  <c r="W474" i="17" s="1"/>
  <c r="O486" i="17"/>
  <c r="O484" i="17" s="1"/>
  <c r="Z491" i="17"/>
  <c r="Z489" i="17" s="1"/>
  <c r="L501" i="17"/>
  <c r="L499" i="17" s="1"/>
  <c r="W506" i="17"/>
  <c r="W504" i="17" s="1"/>
  <c r="O516" i="17"/>
  <c r="O514" i="17" s="1"/>
  <c r="Z521" i="17"/>
  <c r="Z519" i="17" s="1"/>
  <c r="L531" i="17"/>
  <c r="L529" i="17" s="1"/>
  <c r="W536" i="17"/>
  <c r="W534" i="17" s="1"/>
  <c r="O546" i="17"/>
  <c r="O544" i="17" s="1"/>
  <c r="Z551" i="17"/>
  <c r="Z549" i="17" s="1"/>
  <c r="L561" i="17"/>
  <c r="L559" i="17" s="1"/>
  <c r="W566" i="17"/>
  <c r="W564" i="17" s="1"/>
  <c r="O576" i="17"/>
  <c r="O574" i="17" s="1"/>
  <c r="Z581" i="17"/>
  <c r="Z579" i="17" s="1"/>
  <c r="L591" i="17"/>
  <c r="L589" i="17" s="1"/>
  <c r="W596" i="17"/>
  <c r="W594" i="17" s="1"/>
  <c r="O606" i="17"/>
  <c r="O604" i="17" s="1"/>
  <c r="Z611" i="17"/>
  <c r="Z609" i="17" s="1"/>
  <c r="M471" i="17"/>
  <c r="M469" i="17" s="1"/>
  <c r="X476" i="17"/>
  <c r="X474" i="17" s="1"/>
  <c r="J486" i="17"/>
  <c r="J484" i="17" s="1"/>
  <c r="AA491" i="17"/>
  <c r="AA489" i="17" s="1"/>
  <c r="M501" i="17"/>
  <c r="M499" i="17" s="1"/>
  <c r="X506" i="17"/>
  <c r="X504" i="17" s="1"/>
  <c r="J516" i="17"/>
  <c r="J514" i="17" s="1"/>
  <c r="AA521" i="17"/>
  <c r="AA519" i="17" s="1"/>
  <c r="M531" i="17"/>
  <c r="M529" i="17" s="1"/>
  <c r="X536" i="17"/>
  <c r="X534" i="17" s="1"/>
  <c r="J546" i="17"/>
  <c r="J544" i="17" s="1"/>
  <c r="AA551" i="17"/>
  <c r="AA549" i="17" s="1"/>
  <c r="M561" i="17"/>
  <c r="M559" i="17" s="1"/>
  <c r="X566" i="17"/>
  <c r="X564" i="17" s="1"/>
  <c r="J576" i="17"/>
  <c r="J574" i="17" s="1"/>
  <c r="AA581" i="17"/>
  <c r="AA579" i="17" s="1"/>
  <c r="M591" i="17"/>
  <c r="M589" i="17" s="1"/>
  <c r="X596" i="17"/>
  <c r="X594" i="17" s="1"/>
  <c r="J606" i="17"/>
  <c r="J604" i="17" s="1"/>
  <c r="AA611" i="17"/>
  <c r="AA609" i="17" s="1"/>
  <c r="M476" i="17"/>
  <c r="M474" i="17" s="1"/>
  <c r="X481" i="17"/>
  <c r="X479" i="17" s="1"/>
  <c r="J491" i="17"/>
  <c r="J489" i="17" s="1"/>
  <c r="AA496" i="17"/>
  <c r="AA494" i="17" s="1"/>
  <c r="M506" i="17"/>
  <c r="M504" i="17" s="1"/>
  <c r="X511" i="17"/>
  <c r="X509" i="17" s="1"/>
  <c r="J521" i="17"/>
  <c r="J519" i="17" s="1"/>
  <c r="AA526" i="17"/>
  <c r="AA524" i="17" s="1"/>
  <c r="M536" i="17"/>
  <c r="M534" i="17" s="1"/>
  <c r="X541" i="17"/>
  <c r="X539" i="17" s="1"/>
  <c r="J551" i="17"/>
  <c r="J549" i="17" s="1"/>
  <c r="AA556" i="17"/>
  <c r="AA554" i="17" s="1"/>
  <c r="M566" i="17"/>
  <c r="M564" i="17" s="1"/>
  <c r="X571" i="17"/>
  <c r="X569" i="17" s="1"/>
  <c r="J581" i="17"/>
  <c r="J579" i="17" s="1"/>
  <c r="AA586" i="17"/>
  <c r="AA584" i="17" s="1"/>
  <c r="M596" i="17"/>
  <c r="M594" i="17" s="1"/>
  <c r="X601" i="17"/>
  <c r="X599" i="17" s="1"/>
  <c r="J611" i="17"/>
  <c r="J609" i="17" s="1"/>
  <c r="AA616" i="17"/>
  <c r="AA614" i="17" s="1"/>
  <c r="AA471" i="17"/>
  <c r="AA469" i="17" s="1"/>
  <c r="M481" i="17"/>
  <c r="M479" i="17" s="1"/>
  <c r="X486" i="17"/>
  <c r="X484" i="17" s="1"/>
  <c r="J496" i="17"/>
  <c r="J494" i="17" s="1"/>
  <c r="AA501" i="17"/>
  <c r="AA499" i="17" s="1"/>
  <c r="M511" i="17"/>
  <c r="M509" i="17" s="1"/>
  <c r="X516" i="17"/>
  <c r="X514" i="17" s="1"/>
  <c r="J526" i="17"/>
  <c r="J524" i="17" s="1"/>
  <c r="AA531" i="17"/>
  <c r="AA529" i="17" s="1"/>
  <c r="M541" i="17"/>
  <c r="M539" i="17" s="1"/>
  <c r="X546" i="17"/>
  <c r="X544" i="17" s="1"/>
  <c r="J556" i="17"/>
  <c r="J554" i="17" s="1"/>
  <c r="AA561" i="17"/>
  <c r="AA559" i="17" s="1"/>
  <c r="M571" i="17"/>
  <c r="M569" i="17" s="1"/>
  <c r="X576" i="17"/>
  <c r="X574" i="17" s="1"/>
  <c r="J586" i="17"/>
  <c r="J584" i="17" s="1"/>
  <c r="AA591" i="17"/>
  <c r="AA589" i="17" s="1"/>
  <c r="M601" i="17"/>
  <c r="M599" i="17" s="1"/>
  <c r="X606" i="17"/>
  <c r="X604" i="17" s="1"/>
  <c r="J616" i="17"/>
  <c r="J614" i="17" s="1"/>
  <c r="R471" i="17"/>
  <c r="R469" i="17" s="1"/>
  <c r="D481" i="17"/>
  <c r="D479" i="17" s="1"/>
  <c r="U486" i="17"/>
  <c r="U484" i="17" s="1"/>
  <c r="G496" i="17"/>
  <c r="G494" i="17" s="1"/>
  <c r="R501" i="17"/>
  <c r="R499" i="17" s="1"/>
  <c r="D511" i="17"/>
  <c r="D509" i="17" s="1"/>
  <c r="U516" i="17"/>
  <c r="U514" i="17" s="1"/>
  <c r="G526" i="17"/>
  <c r="G524" i="17" s="1"/>
  <c r="R531" i="17"/>
  <c r="R529" i="17" s="1"/>
  <c r="D541" i="17"/>
  <c r="D539" i="17" s="1"/>
  <c r="U546" i="17"/>
  <c r="U544" i="17" s="1"/>
  <c r="G556" i="17"/>
  <c r="G554" i="17" s="1"/>
  <c r="R561" i="17"/>
  <c r="R559" i="17" s="1"/>
  <c r="D571" i="17"/>
  <c r="D569" i="17" s="1"/>
  <c r="U576" i="17"/>
  <c r="U574" i="17" s="1"/>
  <c r="G586" i="17"/>
  <c r="G584" i="17" s="1"/>
  <c r="R591" i="17"/>
  <c r="R589" i="17" s="1"/>
  <c r="D601" i="17"/>
  <c r="D599" i="17" s="1"/>
  <c r="U606" i="17"/>
  <c r="U604" i="17" s="1"/>
  <c r="G616" i="17"/>
  <c r="G614" i="17" s="1"/>
  <c r="S471" i="17"/>
  <c r="S469" i="17" s="1"/>
  <c r="E481" i="17"/>
  <c r="E479" i="17" s="1"/>
  <c r="P486" i="17"/>
  <c r="P484" i="17" s="1"/>
  <c r="H496" i="17"/>
  <c r="H494" i="17" s="1"/>
  <c r="S501" i="17"/>
  <c r="S499" i="17" s="1"/>
  <c r="E511" i="17"/>
  <c r="E509" i="17" s="1"/>
  <c r="P516" i="17"/>
  <c r="P514" i="17" s="1"/>
  <c r="H526" i="17"/>
  <c r="H524" i="17" s="1"/>
  <c r="S531" i="17"/>
  <c r="S529" i="17" s="1"/>
  <c r="E541" i="17"/>
  <c r="E539" i="17" s="1"/>
  <c r="P546" i="17"/>
  <c r="P544" i="17" s="1"/>
  <c r="H556" i="17"/>
  <c r="H554" i="17" s="1"/>
  <c r="S561" i="17"/>
  <c r="S559" i="17" s="1"/>
  <c r="E571" i="17"/>
  <c r="E569" i="17" s="1"/>
  <c r="P576" i="17"/>
  <c r="P574" i="17" s="1"/>
  <c r="H586" i="17"/>
  <c r="H584" i="17" s="1"/>
  <c r="S591" i="17"/>
  <c r="S589" i="17" s="1"/>
  <c r="E601" i="17"/>
  <c r="E599" i="17" s="1"/>
  <c r="P606" i="17"/>
  <c r="P604" i="17" s="1"/>
  <c r="H616" i="17"/>
  <c r="H614" i="17" s="1"/>
  <c r="H471" i="17"/>
  <c r="H469" i="17" s="1"/>
  <c r="S476" i="17"/>
  <c r="S474" i="17" s="1"/>
  <c r="E486" i="17"/>
  <c r="E484" i="17" s="1"/>
  <c r="P491" i="17"/>
  <c r="P489" i="17" s="1"/>
  <c r="H501" i="17"/>
  <c r="H499" i="17" s="1"/>
  <c r="S506" i="17"/>
  <c r="S504" i="17" s="1"/>
  <c r="E516" i="17"/>
  <c r="E514" i="17" s="1"/>
  <c r="P521" i="17"/>
  <c r="P519" i="17" s="1"/>
  <c r="H531" i="17"/>
  <c r="H529" i="17" s="1"/>
  <c r="S536" i="17"/>
  <c r="S534" i="17" s="1"/>
  <c r="E546" i="17"/>
  <c r="E544" i="17" s="1"/>
  <c r="P551" i="17"/>
  <c r="P549" i="17" s="1"/>
  <c r="H561" i="17"/>
  <c r="H559" i="17" s="1"/>
  <c r="S566" i="17"/>
  <c r="S564" i="17" s="1"/>
  <c r="E576" i="17"/>
  <c r="E574" i="17" s="1"/>
  <c r="P581" i="17"/>
  <c r="P579" i="17" s="1"/>
  <c r="H591" i="17"/>
  <c r="H589" i="17" s="1"/>
  <c r="S596" i="17"/>
  <c r="S594" i="17" s="1"/>
  <c r="E606" i="17"/>
  <c r="E604" i="17" s="1"/>
  <c r="P611" i="17"/>
  <c r="P609" i="17" s="1"/>
  <c r="H476" i="17"/>
  <c r="H474" i="17" s="1"/>
  <c r="S481" i="17"/>
  <c r="S479" i="17" s="1"/>
  <c r="E491" i="17"/>
  <c r="E489" i="17" s="1"/>
  <c r="P496" i="17"/>
  <c r="P494" i="17" s="1"/>
  <c r="H506" i="17"/>
  <c r="H504" i="17" s="1"/>
  <c r="S511" i="17"/>
  <c r="S509" i="17" s="1"/>
  <c r="E521" i="17"/>
  <c r="E519" i="17" s="1"/>
  <c r="P526" i="17"/>
  <c r="P524" i="17" s="1"/>
  <c r="H536" i="17"/>
  <c r="H534" i="17" s="1"/>
  <c r="S541" i="17"/>
  <c r="S539" i="17" s="1"/>
  <c r="E551" i="17"/>
  <c r="E549" i="17" s="1"/>
  <c r="P556" i="17"/>
  <c r="P554" i="17" s="1"/>
  <c r="H566" i="17"/>
  <c r="H564" i="17" s="1"/>
  <c r="S571" i="17"/>
  <c r="S569" i="17" s="1"/>
  <c r="E581" i="17"/>
  <c r="E579" i="17" s="1"/>
  <c r="P586" i="17"/>
  <c r="P584" i="17" s="1"/>
  <c r="H596" i="17"/>
  <c r="H594" i="17" s="1"/>
  <c r="S601" i="17"/>
  <c r="S599" i="17" s="1"/>
  <c r="E611" i="17"/>
  <c r="E609" i="17" s="1"/>
  <c r="P616" i="17"/>
  <c r="P614" i="17" s="1"/>
  <c r="X471" i="17"/>
  <c r="X469" i="17" s="1"/>
  <c r="J481" i="17"/>
  <c r="J479" i="17" s="1"/>
  <c r="AA486" i="17"/>
  <c r="AA484" i="17" s="1"/>
  <c r="M496" i="17"/>
  <c r="M494" i="17" s="1"/>
  <c r="X501" i="17"/>
  <c r="X499" i="17" s="1"/>
  <c r="J511" i="17"/>
  <c r="J509" i="17" s="1"/>
  <c r="AA516" i="17"/>
  <c r="AA514" i="17" s="1"/>
  <c r="M526" i="17"/>
  <c r="M524" i="17" s="1"/>
  <c r="X531" i="17"/>
  <c r="X529" i="17" s="1"/>
  <c r="J541" i="17"/>
  <c r="J539" i="17" s="1"/>
  <c r="AA546" i="17"/>
  <c r="AA544" i="17" s="1"/>
  <c r="M556" i="17"/>
  <c r="M554" i="17" s="1"/>
  <c r="X561" i="17"/>
  <c r="X559" i="17" s="1"/>
  <c r="J571" i="17"/>
  <c r="J569" i="17" s="1"/>
  <c r="AA576" i="17"/>
  <c r="AA574" i="17" s="1"/>
  <c r="M586" i="17"/>
  <c r="M584" i="17" s="1"/>
  <c r="X591" i="17"/>
  <c r="X589" i="17" s="1"/>
  <c r="J601" i="17"/>
  <c r="J599" i="17" s="1"/>
  <c r="AA606" i="17"/>
  <c r="AA604" i="17" s="1"/>
  <c r="M616" i="17"/>
  <c r="M614" i="17" s="1"/>
  <c r="Y471" i="17"/>
  <c r="Y469" i="17" s="1"/>
  <c r="K481" i="17"/>
  <c r="K479" i="17" s="1"/>
  <c r="V486" i="17"/>
  <c r="V484" i="17" s="1"/>
  <c r="N496" i="17"/>
  <c r="N494" i="17" s="1"/>
  <c r="Y501" i="17"/>
  <c r="Y499" i="17" s="1"/>
  <c r="K511" i="17"/>
  <c r="K509" i="17" s="1"/>
  <c r="V516" i="17"/>
  <c r="V514" i="17" s="1"/>
  <c r="N526" i="17"/>
  <c r="N524" i="17" s="1"/>
  <c r="Y531" i="17"/>
  <c r="Y529" i="17" s="1"/>
  <c r="K541" i="17"/>
  <c r="K539" i="17" s="1"/>
  <c r="V546" i="17"/>
  <c r="V544" i="17" s="1"/>
  <c r="N556" i="17"/>
  <c r="N554" i="17" s="1"/>
  <c r="Y561" i="17"/>
  <c r="Y559" i="17" s="1"/>
  <c r="K571" i="17"/>
  <c r="K569" i="17" s="1"/>
  <c r="V576" i="17"/>
  <c r="V574" i="17" s="1"/>
  <c r="N586" i="17"/>
  <c r="N584" i="17" s="1"/>
  <c r="Y591" i="17"/>
  <c r="Y589" i="17" s="1"/>
  <c r="K601" i="17"/>
  <c r="K599" i="17" s="1"/>
  <c r="V606" i="17"/>
  <c r="V604" i="17" s="1"/>
  <c r="N616" i="17"/>
  <c r="N614" i="17" s="1"/>
  <c r="N471" i="17"/>
  <c r="N469" i="17" s="1"/>
  <c r="Y476" i="17"/>
  <c r="Y474" i="17" s="1"/>
  <c r="K486" i="17"/>
  <c r="K484" i="17" s="1"/>
  <c r="V491" i="17"/>
  <c r="V489" i="17" s="1"/>
  <c r="N501" i="17"/>
  <c r="N499" i="17" s="1"/>
  <c r="Y506" i="17"/>
  <c r="Y504" i="17" s="1"/>
  <c r="K516" i="17"/>
  <c r="K514" i="17" s="1"/>
  <c r="V521" i="17"/>
  <c r="V519" i="17" s="1"/>
  <c r="N531" i="17"/>
  <c r="N529" i="17" s="1"/>
  <c r="Y536" i="17"/>
  <c r="Y534" i="17" s="1"/>
  <c r="K546" i="17"/>
  <c r="K544" i="17" s="1"/>
  <c r="V551" i="17"/>
  <c r="V549" i="17" s="1"/>
  <c r="N561" i="17"/>
  <c r="N559" i="17" s="1"/>
  <c r="Y566" i="17"/>
  <c r="Y564" i="17" s="1"/>
  <c r="K576" i="17"/>
  <c r="K574" i="17" s="1"/>
  <c r="V581" i="17"/>
  <c r="V579" i="17" s="1"/>
  <c r="N591" i="17"/>
  <c r="N589" i="17" s="1"/>
  <c r="Y596" i="17"/>
  <c r="Y594" i="17" s="1"/>
  <c r="K606" i="17"/>
  <c r="K604" i="17" s="1"/>
  <c r="V611" i="17"/>
  <c r="V609" i="17" s="1"/>
  <c r="N476" i="17"/>
  <c r="N474" i="17" s="1"/>
  <c r="Y481" i="17"/>
  <c r="Y479" i="17" s="1"/>
  <c r="K491" i="17"/>
  <c r="K489" i="17" s="1"/>
  <c r="V496" i="17"/>
  <c r="V494" i="17" s="1"/>
  <c r="N506" i="17"/>
  <c r="N504" i="17" s="1"/>
  <c r="Y511" i="17"/>
  <c r="Y509" i="17" s="1"/>
  <c r="K521" i="17"/>
  <c r="K519" i="17" s="1"/>
  <c r="V526" i="17"/>
  <c r="V524" i="17" s="1"/>
  <c r="N536" i="17"/>
  <c r="N534" i="17" s="1"/>
  <c r="Y541" i="17"/>
  <c r="Y539" i="17" s="1"/>
  <c r="K551" i="17"/>
  <c r="K549" i="17" s="1"/>
  <c r="V556" i="17"/>
  <c r="V554" i="17" s="1"/>
  <c r="N566" i="17"/>
  <c r="N564" i="17" s="1"/>
  <c r="Y571" i="17"/>
  <c r="Y569" i="17" s="1"/>
  <c r="K581" i="17"/>
  <c r="K579" i="17" s="1"/>
  <c r="V586" i="17"/>
  <c r="V584" i="17" s="1"/>
  <c r="N596" i="17"/>
  <c r="N594" i="17" s="1"/>
  <c r="Y601" i="17"/>
  <c r="Y599" i="17" s="1"/>
  <c r="K611" i="17"/>
  <c r="K609" i="17" s="1"/>
  <c r="V616" i="17"/>
  <c r="V614" i="17" s="1"/>
  <c r="E476" i="17"/>
  <c r="E474" i="17" s="1"/>
  <c r="P481" i="17"/>
  <c r="P479" i="17" s="1"/>
  <c r="H491" i="17"/>
  <c r="H489" i="17" s="1"/>
  <c r="S496" i="17"/>
  <c r="S494" i="17" s="1"/>
  <c r="E506" i="17"/>
  <c r="E504" i="17" s="1"/>
  <c r="P511" i="17"/>
  <c r="P509" i="17" s="1"/>
  <c r="H521" i="17"/>
  <c r="H519" i="17" s="1"/>
  <c r="S526" i="17"/>
  <c r="S524" i="17" s="1"/>
  <c r="E536" i="17"/>
  <c r="E534" i="17" s="1"/>
  <c r="P541" i="17"/>
  <c r="P539" i="17" s="1"/>
  <c r="H551" i="17"/>
  <c r="H549" i="17" s="1"/>
  <c r="S556" i="17"/>
  <c r="S554" i="17" s="1"/>
  <c r="E566" i="17"/>
  <c r="E564" i="17" s="1"/>
  <c r="P571" i="17"/>
  <c r="P569" i="17" s="1"/>
  <c r="H581" i="17"/>
  <c r="H579" i="17" s="1"/>
  <c r="S586" i="17"/>
  <c r="S584" i="17" s="1"/>
  <c r="E596" i="17"/>
  <c r="E594" i="17" s="1"/>
  <c r="P601" i="17"/>
  <c r="P599" i="17" s="1"/>
  <c r="H611" i="17"/>
  <c r="H609" i="17" s="1"/>
  <c r="S616" i="17"/>
  <c r="S614" i="17" s="1"/>
  <c r="F476" i="17"/>
  <c r="F474" i="17" s="1"/>
  <c r="Q481" i="17"/>
  <c r="Q479" i="17" s="1"/>
  <c r="I491" i="17"/>
  <c r="I489" i="17" s="1"/>
  <c r="T496" i="17"/>
  <c r="T494" i="17" s="1"/>
  <c r="F506" i="17"/>
  <c r="F504" i="17" s="1"/>
  <c r="Q511" i="17"/>
  <c r="Q509" i="17" s="1"/>
  <c r="I521" i="17"/>
  <c r="I519" i="17" s="1"/>
  <c r="T526" i="17"/>
  <c r="T524" i="17" s="1"/>
  <c r="F536" i="17"/>
  <c r="F534" i="17" s="1"/>
  <c r="Q541" i="17"/>
  <c r="Q539" i="17" s="1"/>
  <c r="I551" i="17"/>
  <c r="I549" i="17" s="1"/>
  <c r="T556" i="17"/>
  <c r="T554" i="17" s="1"/>
  <c r="F566" i="17"/>
  <c r="F564" i="17" s="1"/>
  <c r="Q571" i="17"/>
  <c r="Q569" i="17" s="1"/>
  <c r="I581" i="17"/>
  <c r="I579" i="17" s="1"/>
  <c r="T586" i="17"/>
  <c r="T584" i="17" s="1"/>
  <c r="F596" i="17"/>
  <c r="F594" i="17" s="1"/>
  <c r="Q601" i="17"/>
  <c r="Q599" i="17" s="1"/>
  <c r="I611" i="17"/>
  <c r="I609" i="17" s="1"/>
  <c r="T616" i="17"/>
  <c r="T614" i="17" s="1"/>
  <c r="T471" i="17"/>
  <c r="T469" i="17" s="1"/>
  <c r="F481" i="17"/>
  <c r="F479" i="17" s="1"/>
  <c r="Q486" i="17"/>
  <c r="Q484" i="17" s="1"/>
  <c r="I496" i="17"/>
  <c r="I494" i="17" s="1"/>
  <c r="T501" i="17"/>
  <c r="T499" i="17" s="1"/>
  <c r="F511" i="17"/>
  <c r="F509" i="17" s="1"/>
  <c r="Q516" i="17"/>
  <c r="Q514" i="17" s="1"/>
  <c r="I526" i="17"/>
  <c r="I524" i="17" s="1"/>
  <c r="T531" i="17"/>
  <c r="T529" i="17" s="1"/>
  <c r="F541" i="17"/>
  <c r="F539" i="17" s="1"/>
  <c r="Q546" i="17"/>
  <c r="Q544" i="17" s="1"/>
  <c r="I556" i="17"/>
  <c r="I554" i="17" s="1"/>
  <c r="T561" i="17"/>
  <c r="T559" i="17" s="1"/>
  <c r="F571" i="17"/>
  <c r="F569" i="17" s="1"/>
  <c r="Q576" i="17"/>
  <c r="Q574" i="17" s="1"/>
  <c r="I586" i="17"/>
  <c r="I584" i="17" s="1"/>
  <c r="T591" i="17"/>
  <c r="T589" i="17" s="1"/>
  <c r="F601" i="17"/>
  <c r="F599" i="17" s="1"/>
  <c r="Q606" i="17"/>
  <c r="Q604" i="17" s="1"/>
  <c r="I616" i="17"/>
  <c r="I614" i="17" s="1"/>
  <c r="I471" i="17"/>
  <c r="I469" i="17" s="1"/>
  <c r="T476" i="17"/>
  <c r="T474" i="17" s="1"/>
  <c r="F486" i="17"/>
  <c r="F484" i="17" s="1"/>
  <c r="Q491" i="17"/>
  <c r="Q489" i="17" s="1"/>
  <c r="I501" i="17"/>
  <c r="I499" i="17" s="1"/>
  <c r="T506" i="17"/>
  <c r="T504" i="17" s="1"/>
  <c r="F516" i="17"/>
  <c r="F514" i="17" s="1"/>
  <c r="Q521" i="17"/>
  <c r="Q519" i="17" s="1"/>
  <c r="I531" i="17"/>
  <c r="I529" i="17" s="1"/>
  <c r="T536" i="17"/>
  <c r="T534" i="17" s="1"/>
  <c r="F546" i="17"/>
  <c r="F544" i="17" s="1"/>
  <c r="Q551" i="17"/>
  <c r="Q549" i="17" s="1"/>
  <c r="I561" i="17"/>
  <c r="I559" i="17" s="1"/>
  <c r="T566" i="17"/>
  <c r="T564" i="17" s="1"/>
  <c r="F576" i="17"/>
  <c r="F574" i="17" s="1"/>
  <c r="Q581" i="17"/>
  <c r="Q579" i="17" s="1"/>
  <c r="I591" i="17"/>
  <c r="I589" i="17" s="1"/>
  <c r="T596" i="17"/>
  <c r="T594" i="17" s="1"/>
  <c r="F606" i="17"/>
  <c r="F604" i="17" s="1"/>
  <c r="Q611" i="17"/>
  <c r="Q609" i="17" s="1"/>
  <c r="I476" i="17"/>
  <c r="I474" i="17" s="1"/>
  <c r="T481" i="17"/>
  <c r="T479" i="17" s="1"/>
  <c r="F491" i="17"/>
  <c r="F489" i="17" s="1"/>
  <c r="Q496" i="17"/>
  <c r="Q494" i="17" s="1"/>
  <c r="I506" i="17"/>
  <c r="I504" i="17" s="1"/>
  <c r="T511" i="17"/>
  <c r="T509" i="17" s="1"/>
  <c r="F521" i="17"/>
  <c r="F519" i="17" s="1"/>
  <c r="Q526" i="17"/>
  <c r="Q524" i="17" s="1"/>
  <c r="I536" i="17"/>
  <c r="I534" i="17" s="1"/>
  <c r="T541" i="17"/>
  <c r="T539" i="17" s="1"/>
  <c r="F551" i="17"/>
  <c r="F549" i="17" s="1"/>
  <c r="Q556" i="17"/>
  <c r="Q554" i="17" s="1"/>
  <c r="I566" i="17"/>
  <c r="I564" i="17" s="1"/>
  <c r="T571" i="17"/>
  <c r="T569" i="17" s="1"/>
  <c r="F581" i="17"/>
  <c r="F579" i="17" s="1"/>
  <c r="Q586" i="17"/>
  <c r="Q584" i="17" s="1"/>
  <c r="I596" i="17"/>
  <c r="I594" i="17" s="1"/>
  <c r="T601" i="17"/>
  <c r="T599" i="17" s="1"/>
  <c r="F611" i="17"/>
  <c r="F609" i="17" s="1"/>
  <c r="Q616" i="17"/>
  <c r="Q614" i="17" s="1"/>
  <c r="V501" i="17"/>
  <c r="V499" i="17" s="1"/>
  <c r="K556" i="17"/>
  <c r="K554" i="17" s="1"/>
  <c r="V591" i="17"/>
  <c r="V589" i="17" s="1"/>
  <c r="O476" i="17"/>
  <c r="O474" i="17" s="1"/>
  <c r="Z481" i="17"/>
  <c r="Z479" i="17" s="1"/>
  <c r="L491" i="17"/>
  <c r="L489" i="17" s="1"/>
  <c r="W496" i="17"/>
  <c r="W494" i="17" s="1"/>
  <c r="O506" i="17"/>
  <c r="O504" i="17" s="1"/>
  <c r="Z511" i="17"/>
  <c r="Z509" i="17" s="1"/>
  <c r="L521" i="17"/>
  <c r="L519" i="17" s="1"/>
  <c r="W526" i="17"/>
  <c r="W524" i="17" s="1"/>
  <c r="O536" i="17"/>
  <c r="O534" i="17" s="1"/>
  <c r="Z541" i="17"/>
  <c r="Z539" i="17" s="1"/>
  <c r="L551" i="17"/>
  <c r="L549" i="17" s="1"/>
  <c r="W556" i="17"/>
  <c r="W554" i="17" s="1"/>
  <c r="O566" i="17"/>
  <c r="O564" i="17" s="1"/>
  <c r="Z571" i="17"/>
  <c r="Z569" i="17" s="1"/>
  <c r="L581" i="17"/>
  <c r="L579" i="17" s="1"/>
  <c r="W586" i="17"/>
  <c r="W584" i="17" s="1"/>
  <c r="O596" i="17"/>
  <c r="O594" i="17" s="1"/>
  <c r="Z601" i="17"/>
  <c r="Z599" i="17" s="1"/>
  <c r="L611" i="17"/>
  <c r="L609" i="17" s="1"/>
  <c r="N481" i="17"/>
  <c r="N479" i="17" s="1"/>
  <c r="N511" i="17"/>
  <c r="N509" i="17" s="1"/>
  <c r="N541" i="17"/>
  <c r="N539" i="17" s="1"/>
  <c r="K586" i="17"/>
  <c r="K584" i="17" s="1"/>
  <c r="U476" i="17"/>
  <c r="U474" i="17" s="1"/>
  <c r="G486" i="17"/>
  <c r="G484" i="17" s="1"/>
  <c r="R491" i="17"/>
  <c r="R489" i="17" s="1"/>
  <c r="D501" i="17"/>
  <c r="D499" i="17" s="1"/>
  <c r="U506" i="17"/>
  <c r="U504" i="17" s="1"/>
  <c r="G516" i="17"/>
  <c r="G514" i="17" s="1"/>
  <c r="R521" i="17"/>
  <c r="R519" i="17" s="1"/>
  <c r="D531" i="17"/>
  <c r="D529" i="17" s="1"/>
  <c r="U536" i="17"/>
  <c r="U534" i="17" s="1"/>
  <c r="G546" i="17"/>
  <c r="G544" i="17" s="1"/>
  <c r="R551" i="17"/>
  <c r="R549" i="17" s="1"/>
  <c r="D561" i="17"/>
  <c r="D559" i="17" s="1"/>
  <c r="U566" i="17"/>
  <c r="U564" i="17" s="1"/>
  <c r="G576" i="17"/>
  <c r="G574" i="17" s="1"/>
  <c r="R581" i="17"/>
  <c r="R579" i="17" s="1"/>
  <c r="D591" i="17"/>
  <c r="D589" i="17" s="1"/>
  <c r="U596" i="17"/>
  <c r="U594" i="17" s="1"/>
  <c r="G606" i="17"/>
  <c r="G604" i="17" s="1"/>
  <c r="R611" i="17"/>
  <c r="R609" i="17" s="1"/>
  <c r="Y486" i="17"/>
  <c r="Y484" i="17" s="1"/>
  <c r="V531" i="17"/>
  <c r="V529" i="17" s="1"/>
  <c r="N571" i="17"/>
  <c r="N569" i="17" s="1"/>
  <c r="Y606" i="17"/>
  <c r="Y604" i="17" s="1"/>
  <c r="J471" i="17"/>
  <c r="J469" i="17" s="1"/>
  <c r="AA476" i="17"/>
  <c r="AA474" i="17" s="1"/>
  <c r="M486" i="17"/>
  <c r="M484" i="17" s="1"/>
  <c r="X491" i="17"/>
  <c r="X489" i="17" s="1"/>
  <c r="J501" i="17"/>
  <c r="J499" i="17" s="1"/>
  <c r="AA506" i="17"/>
  <c r="AA504" i="17" s="1"/>
  <c r="M516" i="17"/>
  <c r="M514" i="17" s="1"/>
  <c r="X521" i="17"/>
  <c r="X519" i="17" s="1"/>
  <c r="J531" i="17"/>
  <c r="J529" i="17" s="1"/>
  <c r="AA536" i="17"/>
  <c r="AA534" i="17" s="1"/>
  <c r="M546" i="17"/>
  <c r="M544" i="17" s="1"/>
  <c r="X551" i="17"/>
  <c r="X549" i="17" s="1"/>
  <c r="J561" i="17"/>
  <c r="J559" i="17" s="1"/>
  <c r="AA566" i="17"/>
  <c r="AA564" i="17" s="1"/>
  <c r="M576" i="17"/>
  <c r="M574" i="17" s="1"/>
  <c r="X581" i="17"/>
  <c r="X579" i="17" s="1"/>
  <c r="J591" i="17"/>
  <c r="J589" i="17" s="1"/>
  <c r="AA596" i="17"/>
  <c r="AA594" i="17" s="1"/>
  <c r="M606" i="17"/>
  <c r="M604" i="17" s="1"/>
  <c r="X611" i="17"/>
  <c r="X609" i="17" s="1"/>
  <c r="K496" i="17"/>
  <c r="K494" i="17" s="1"/>
  <c r="K526" i="17"/>
  <c r="K524" i="17" s="1"/>
  <c r="Y546" i="17"/>
  <c r="Y544" i="17" s="1"/>
  <c r="Y576" i="17"/>
  <c r="Y574" i="17" s="1"/>
  <c r="K616" i="17"/>
  <c r="K614" i="17" s="1"/>
  <c r="P471" i="17"/>
  <c r="P469" i="17" s="1"/>
  <c r="H481" i="17"/>
  <c r="H479" i="17" s="1"/>
  <c r="S486" i="17"/>
  <c r="S484" i="17" s="1"/>
  <c r="E496" i="17"/>
  <c r="E494" i="17" s="1"/>
  <c r="P501" i="17"/>
  <c r="P499" i="17" s="1"/>
  <c r="H511" i="17"/>
  <c r="H509" i="17" s="1"/>
  <c r="S516" i="17"/>
  <c r="S514" i="17" s="1"/>
  <c r="E526" i="17"/>
  <c r="E524" i="17" s="1"/>
  <c r="P531" i="17"/>
  <c r="P529" i="17" s="1"/>
  <c r="H541" i="17"/>
  <c r="H539" i="17" s="1"/>
  <c r="S546" i="17"/>
  <c r="S544" i="17" s="1"/>
  <c r="E556" i="17"/>
  <c r="E554" i="17" s="1"/>
  <c r="P561" i="17"/>
  <c r="P559" i="17" s="1"/>
  <c r="H571" i="17"/>
  <c r="H569" i="17" s="1"/>
  <c r="S576" i="17"/>
  <c r="S574" i="17" s="1"/>
  <c r="E586" i="17"/>
  <c r="E584" i="17" s="1"/>
  <c r="P591" i="17"/>
  <c r="P589" i="17" s="1"/>
  <c r="H601" i="17"/>
  <c r="H599" i="17" s="1"/>
  <c r="S606" i="17"/>
  <c r="S604" i="17" s="1"/>
  <c r="E616" i="17"/>
  <c r="E614" i="17" s="1"/>
  <c r="V471" i="17"/>
  <c r="V469" i="17" s="1"/>
  <c r="Y516" i="17"/>
  <c r="Y514" i="17" s="1"/>
  <c r="V561" i="17"/>
  <c r="V559" i="17" s="1"/>
  <c r="N601" i="17"/>
  <c r="N599" i="17" s="1"/>
  <c r="D469" i="17"/>
  <c r="W613" i="12"/>
  <c r="W611" i="12" s="1"/>
  <c r="T468" i="12"/>
  <c r="T466" i="12" s="1"/>
  <c r="O468" i="12"/>
  <c r="O466" i="12" s="1"/>
  <c r="N468" i="12"/>
  <c r="N466" i="12" s="1"/>
  <c r="AA468" i="12"/>
  <c r="AA466" i="12" s="1"/>
  <c r="I468" i="12"/>
  <c r="I466" i="12" s="1"/>
  <c r="Z468" i="12"/>
  <c r="Z466" i="12" s="1"/>
  <c r="H468" i="12"/>
  <c r="H466" i="12" s="1"/>
  <c r="U468" i="12"/>
  <c r="U466" i="12" s="1"/>
  <c r="J473" i="12"/>
  <c r="J471" i="12" s="1"/>
  <c r="AA478" i="12"/>
  <c r="AA476" i="12" s="1"/>
  <c r="M488" i="12"/>
  <c r="M486" i="12" s="1"/>
  <c r="X493" i="12"/>
  <c r="X491" i="12" s="1"/>
  <c r="J503" i="12"/>
  <c r="J501" i="12" s="1"/>
  <c r="AA508" i="12"/>
  <c r="AA506" i="12" s="1"/>
  <c r="M518" i="12"/>
  <c r="M516" i="12" s="1"/>
  <c r="X523" i="12"/>
  <c r="X521" i="12" s="1"/>
  <c r="J533" i="12"/>
  <c r="J531" i="12" s="1"/>
  <c r="AA538" i="12"/>
  <c r="AA536" i="12" s="1"/>
  <c r="M548" i="12"/>
  <c r="M546" i="12" s="1"/>
  <c r="X553" i="12"/>
  <c r="X551" i="12" s="1"/>
  <c r="J563" i="12"/>
  <c r="J561" i="12" s="1"/>
  <c r="AA568" i="12"/>
  <c r="AA566" i="12" s="1"/>
  <c r="M578" i="12"/>
  <c r="M576" i="12" s="1"/>
  <c r="X583" i="12"/>
  <c r="X581" i="12" s="1"/>
  <c r="J593" i="12"/>
  <c r="J591" i="12" s="1"/>
  <c r="AA598" i="12"/>
  <c r="AA596" i="12" s="1"/>
  <c r="M608" i="12"/>
  <c r="M606" i="12" s="1"/>
  <c r="X613" i="12"/>
  <c r="X611" i="12" s="1"/>
  <c r="X468" i="12"/>
  <c r="X466" i="12" s="1"/>
  <c r="J478" i="12"/>
  <c r="J476" i="12" s="1"/>
  <c r="AA483" i="12"/>
  <c r="AA481" i="12" s="1"/>
  <c r="M493" i="12"/>
  <c r="M491" i="12" s="1"/>
  <c r="X498" i="12"/>
  <c r="X496" i="12" s="1"/>
  <c r="J508" i="12"/>
  <c r="J506" i="12" s="1"/>
  <c r="AA513" i="12"/>
  <c r="AA511" i="12" s="1"/>
  <c r="M523" i="12"/>
  <c r="M521" i="12" s="1"/>
  <c r="X528" i="12"/>
  <c r="X526" i="12" s="1"/>
  <c r="J538" i="12"/>
  <c r="J536" i="12" s="1"/>
  <c r="AA543" i="12"/>
  <c r="AA541" i="12" s="1"/>
  <c r="M553" i="12"/>
  <c r="M551" i="12" s="1"/>
  <c r="X558" i="12"/>
  <c r="X556" i="12" s="1"/>
  <c r="J568" i="12"/>
  <c r="J566" i="12" s="1"/>
  <c r="AA573" i="12"/>
  <c r="AA571" i="12" s="1"/>
  <c r="M583" i="12"/>
  <c r="M581" i="12" s="1"/>
  <c r="X588" i="12"/>
  <c r="X586" i="12" s="1"/>
  <c r="J598" i="12"/>
  <c r="J596" i="12" s="1"/>
  <c r="AA603" i="12"/>
  <c r="AA601" i="12" s="1"/>
  <c r="M613" i="12"/>
  <c r="M611" i="12" s="1"/>
  <c r="M468" i="12"/>
  <c r="M466" i="12" s="1"/>
  <c r="X473" i="12"/>
  <c r="X471" i="12" s="1"/>
  <c r="J483" i="12"/>
  <c r="J481" i="12" s="1"/>
  <c r="AA488" i="12"/>
  <c r="AA486" i="12" s="1"/>
  <c r="M498" i="12"/>
  <c r="M496" i="12" s="1"/>
  <c r="X503" i="12"/>
  <c r="X501" i="12" s="1"/>
  <c r="J513" i="12"/>
  <c r="J511" i="12" s="1"/>
  <c r="AA518" i="12"/>
  <c r="AA516" i="12" s="1"/>
  <c r="M528" i="12"/>
  <c r="M526" i="12" s="1"/>
  <c r="X533" i="12"/>
  <c r="X531" i="12" s="1"/>
  <c r="J543" i="12"/>
  <c r="J541" i="12" s="1"/>
  <c r="AA548" i="12"/>
  <c r="AA546" i="12" s="1"/>
  <c r="M558" i="12"/>
  <c r="M556" i="12" s="1"/>
  <c r="X563" i="12"/>
  <c r="X561" i="12" s="1"/>
  <c r="J573" i="12"/>
  <c r="J571" i="12" s="1"/>
  <c r="AA578" i="12"/>
  <c r="AA576" i="12" s="1"/>
  <c r="M588" i="12"/>
  <c r="M586" i="12" s="1"/>
  <c r="X593" i="12"/>
  <c r="X591" i="12" s="1"/>
  <c r="J603" i="12"/>
  <c r="J601" i="12" s="1"/>
  <c r="AA608" i="12"/>
  <c r="AA606" i="12" s="1"/>
  <c r="E468" i="12"/>
  <c r="E466" i="12" s="1"/>
  <c r="P473" i="12"/>
  <c r="P471" i="12" s="1"/>
  <c r="H483" i="12"/>
  <c r="H481" i="12" s="1"/>
  <c r="S488" i="12"/>
  <c r="S486" i="12" s="1"/>
  <c r="E498" i="12"/>
  <c r="E496" i="12" s="1"/>
  <c r="P503" i="12"/>
  <c r="P501" i="12" s="1"/>
  <c r="H513" i="12"/>
  <c r="H511" i="12" s="1"/>
  <c r="S518" i="12"/>
  <c r="S516" i="12" s="1"/>
  <c r="E528" i="12"/>
  <c r="E526" i="12" s="1"/>
  <c r="P533" i="12"/>
  <c r="P531" i="12" s="1"/>
  <c r="H543" i="12"/>
  <c r="H541" i="12" s="1"/>
  <c r="S548" i="12"/>
  <c r="S546" i="12" s="1"/>
  <c r="E558" i="12"/>
  <c r="E556" i="12" s="1"/>
  <c r="P563" i="12"/>
  <c r="P561" i="12" s="1"/>
  <c r="H573" i="12"/>
  <c r="H571" i="12" s="1"/>
  <c r="S578" i="12"/>
  <c r="S576" i="12" s="1"/>
  <c r="E588" i="12"/>
  <c r="E586" i="12" s="1"/>
  <c r="P593" i="12"/>
  <c r="P591" i="12" s="1"/>
  <c r="H603" i="12"/>
  <c r="H601" i="12" s="1"/>
  <c r="S608" i="12"/>
  <c r="S606" i="12" s="1"/>
  <c r="E473" i="12"/>
  <c r="E471" i="12" s="1"/>
  <c r="P478" i="12"/>
  <c r="P476" i="12" s="1"/>
  <c r="H488" i="12"/>
  <c r="H486" i="12" s="1"/>
  <c r="S493" i="12"/>
  <c r="S491" i="12" s="1"/>
  <c r="E503" i="12"/>
  <c r="E501" i="12" s="1"/>
  <c r="P508" i="12"/>
  <c r="P506" i="12" s="1"/>
  <c r="H518" i="12"/>
  <c r="H516" i="12" s="1"/>
  <c r="S523" i="12"/>
  <c r="S521" i="12" s="1"/>
  <c r="E533" i="12"/>
  <c r="E531" i="12" s="1"/>
  <c r="P538" i="12"/>
  <c r="P536" i="12" s="1"/>
  <c r="H548" i="12"/>
  <c r="H546" i="12" s="1"/>
  <c r="S553" i="12"/>
  <c r="S551" i="12" s="1"/>
  <c r="E563" i="12"/>
  <c r="E561" i="12" s="1"/>
  <c r="P568" i="12"/>
  <c r="P566" i="12" s="1"/>
  <c r="H578" i="12"/>
  <c r="H576" i="12" s="1"/>
  <c r="S583" i="12"/>
  <c r="S581" i="12" s="1"/>
  <c r="E593" i="12"/>
  <c r="E591" i="12" s="1"/>
  <c r="P598" i="12"/>
  <c r="P596" i="12" s="1"/>
  <c r="H608" i="12"/>
  <c r="H606" i="12" s="1"/>
  <c r="S613" i="12"/>
  <c r="S611" i="12" s="1"/>
  <c r="S468" i="12"/>
  <c r="S466" i="12" s="1"/>
  <c r="E478" i="12"/>
  <c r="E476" i="12" s="1"/>
  <c r="P483" i="12"/>
  <c r="P481" i="12" s="1"/>
  <c r="H493" i="12"/>
  <c r="H491" i="12" s="1"/>
  <c r="S498" i="12"/>
  <c r="S496" i="12" s="1"/>
  <c r="E508" i="12"/>
  <c r="E506" i="12" s="1"/>
  <c r="P513" i="12"/>
  <c r="P511" i="12" s="1"/>
  <c r="H523" i="12"/>
  <c r="H521" i="12" s="1"/>
  <c r="S528" i="12"/>
  <c r="S526" i="12" s="1"/>
  <c r="E538" i="12"/>
  <c r="E536" i="12" s="1"/>
  <c r="P543" i="12"/>
  <c r="P541" i="12" s="1"/>
  <c r="H553" i="12"/>
  <c r="H551" i="12" s="1"/>
  <c r="S558" i="12"/>
  <c r="S556" i="12" s="1"/>
  <c r="E568" i="12"/>
  <c r="E566" i="12" s="1"/>
  <c r="P573" i="12"/>
  <c r="P571" i="12" s="1"/>
  <c r="H583" i="12"/>
  <c r="H581" i="12" s="1"/>
  <c r="S588" i="12"/>
  <c r="S586" i="12" s="1"/>
  <c r="E598" i="12"/>
  <c r="E596" i="12" s="1"/>
  <c r="P603" i="12"/>
  <c r="P601" i="12" s="1"/>
  <c r="H613" i="12"/>
  <c r="H611" i="12" s="1"/>
  <c r="K468" i="12"/>
  <c r="K466" i="12" s="1"/>
  <c r="V473" i="12"/>
  <c r="V471" i="12" s="1"/>
  <c r="N483" i="12"/>
  <c r="N481" i="12" s="1"/>
  <c r="Y488" i="12"/>
  <c r="Y486" i="12" s="1"/>
  <c r="K498" i="12"/>
  <c r="K496" i="12" s="1"/>
  <c r="V503" i="12"/>
  <c r="V501" i="12" s="1"/>
  <c r="N513" i="12"/>
  <c r="N511" i="12" s="1"/>
  <c r="Y518" i="12"/>
  <c r="Y516" i="12" s="1"/>
  <c r="K528" i="12"/>
  <c r="K526" i="12" s="1"/>
  <c r="V533" i="12"/>
  <c r="V531" i="12" s="1"/>
  <c r="N543" i="12"/>
  <c r="N541" i="12" s="1"/>
  <c r="Y548" i="12"/>
  <c r="Y546" i="12" s="1"/>
  <c r="K558" i="12"/>
  <c r="K556" i="12" s="1"/>
  <c r="V563" i="12"/>
  <c r="V561" i="12" s="1"/>
  <c r="N573" i="12"/>
  <c r="N571" i="12" s="1"/>
  <c r="Y578" i="12"/>
  <c r="Y576" i="12" s="1"/>
  <c r="K588" i="12"/>
  <c r="K586" i="12" s="1"/>
  <c r="V593" i="12"/>
  <c r="V591" i="12" s="1"/>
  <c r="N603" i="12"/>
  <c r="N601" i="12" s="1"/>
  <c r="Y608" i="12"/>
  <c r="Y606" i="12" s="1"/>
  <c r="K473" i="12"/>
  <c r="K471" i="12" s="1"/>
  <c r="V478" i="12"/>
  <c r="V476" i="12" s="1"/>
  <c r="N488" i="12"/>
  <c r="N486" i="12" s="1"/>
  <c r="Y493" i="12"/>
  <c r="Y491" i="12" s="1"/>
  <c r="K503" i="12"/>
  <c r="K501" i="12" s="1"/>
  <c r="V508" i="12"/>
  <c r="V506" i="12" s="1"/>
  <c r="N518" i="12"/>
  <c r="N516" i="12" s="1"/>
  <c r="Y523" i="12"/>
  <c r="Y521" i="12" s="1"/>
  <c r="K533" i="12"/>
  <c r="K531" i="12" s="1"/>
  <c r="V538" i="12"/>
  <c r="V536" i="12" s="1"/>
  <c r="N548" i="12"/>
  <c r="N546" i="12" s="1"/>
  <c r="Y553" i="12"/>
  <c r="Y551" i="12" s="1"/>
  <c r="K563" i="12"/>
  <c r="K561" i="12" s="1"/>
  <c r="V568" i="12"/>
  <c r="V566" i="12" s="1"/>
  <c r="N578" i="12"/>
  <c r="N576" i="12" s="1"/>
  <c r="Y583" i="12"/>
  <c r="Y581" i="12" s="1"/>
  <c r="K593" i="12"/>
  <c r="K591" i="12" s="1"/>
  <c r="V598" i="12"/>
  <c r="V596" i="12" s="1"/>
  <c r="N608" i="12"/>
  <c r="N606" i="12" s="1"/>
  <c r="Y613" i="12"/>
  <c r="Y611" i="12" s="1"/>
  <c r="Y468" i="12"/>
  <c r="Y466" i="12" s="1"/>
  <c r="K478" i="12"/>
  <c r="K476" i="12" s="1"/>
  <c r="V483" i="12"/>
  <c r="V481" i="12" s="1"/>
  <c r="N493" i="12"/>
  <c r="N491" i="12" s="1"/>
  <c r="Y498" i="12"/>
  <c r="Y496" i="12" s="1"/>
  <c r="K508" i="12"/>
  <c r="K506" i="12" s="1"/>
  <c r="V513" i="12"/>
  <c r="V511" i="12" s="1"/>
  <c r="N523" i="12"/>
  <c r="N521" i="12" s="1"/>
  <c r="Y528" i="12"/>
  <c r="Y526" i="12" s="1"/>
  <c r="K538" i="12"/>
  <c r="K536" i="12" s="1"/>
  <c r="V543" i="12"/>
  <c r="V541" i="12" s="1"/>
  <c r="N553" i="12"/>
  <c r="N551" i="12" s="1"/>
  <c r="Y558" i="12"/>
  <c r="Y556" i="12" s="1"/>
  <c r="K568" i="12"/>
  <c r="K566" i="12" s="1"/>
  <c r="V573" i="12"/>
  <c r="V571" i="12" s="1"/>
  <c r="N583" i="12"/>
  <c r="N581" i="12" s="1"/>
  <c r="Y588" i="12"/>
  <c r="Y586" i="12" s="1"/>
  <c r="K598" i="12"/>
  <c r="K596" i="12" s="1"/>
  <c r="V603" i="12"/>
  <c r="V601" i="12" s="1"/>
  <c r="N613" i="12"/>
  <c r="N611" i="12" s="1"/>
  <c r="Q468" i="12"/>
  <c r="Q466" i="12" s="1"/>
  <c r="I478" i="12"/>
  <c r="I476" i="12" s="1"/>
  <c r="T483" i="12"/>
  <c r="T481" i="12" s="1"/>
  <c r="F493" i="12"/>
  <c r="F491" i="12" s="1"/>
  <c r="Q498" i="12"/>
  <c r="Q496" i="12" s="1"/>
  <c r="I508" i="12"/>
  <c r="I506" i="12" s="1"/>
  <c r="T513" i="12"/>
  <c r="T511" i="12" s="1"/>
  <c r="F523" i="12"/>
  <c r="F521" i="12" s="1"/>
  <c r="Q528" i="12"/>
  <c r="Q526" i="12" s="1"/>
  <c r="I538" i="12"/>
  <c r="I536" i="12" s="1"/>
  <c r="T543" i="12"/>
  <c r="T541" i="12" s="1"/>
  <c r="F553" i="12"/>
  <c r="F551" i="12" s="1"/>
  <c r="Q558" i="12"/>
  <c r="Q556" i="12" s="1"/>
  <c r="I568" i="12"/>
  <c r="I566" i="12" s="1"/>
  <c r="T573" i="12"/>
  <c r="T571" i="12" s="1"/>
  <c r="F583" i="12"/>
  <c r="F581" i="12" s="1"/>
  <c r="Q588" i="12"/>
  <c r="Q586" i="12" s="1"/>
  <c r="I598" i="12"/>
  <c r="I596" i="12" s="1"/>
  <c r="T603" i="12"/>
  <c r="T601" i="12" s="1"/>
  <c r="F613" i="12"/>
  <c r="F611" i="12" s="1"/>
  <c r="F468" i="12"/>
  <c r="F466" i="12" s="1"/>
  <c r="Q473" i="12"/>
  <c r="Q471" i="12" s="1"/>
  <c r="I483" i="12"/>
  <c r="I481" i="12" s="1"/>
  <c r="T488" i="12"/>
  <c r="T486" i="12" s="1"/>
  <c r="F498" i="12"/>
  <c r="F496" i="12" s="1"/>
  <c r="Q503" i="12"/>
  <c r="Q501" i="12" s="1"/>
  <c r="I513" i="12"/>
  <c r="I511" i="12" s="1"/>
  <c r="T518" i="12"/>
  <c r="T516" i="12" s="1"/>
  <c r="F528" i="12"/>
  <c r="F526" i="12" s="1"/>
  <c r="Q533" i="12"/>
  <c r="Q531" i="12" s="1"/>
  <c r="I543" i="12"/>
  <c r="I541" i="12" s="1"/>
  <c r="T548" i="12"/>
  <c r="T546" i="12" s="1"/>
  <c r="F558" i="12"/>
  <c r="F556" i="12" s="1"/>
  <c r="Q563" i="12"/>
  <c r="Q561" i="12" s="1"/>
  <c r="I573" i="12"/>
  <c r="I571" i="12" s="1"/>
  <c r="T578" i="12"/>
  <c r="T576" i="12" s="1"/>
  <c r="F588" i="12"/>
  <c r="F586" i="12" s="1"/>
  <c r="Q593" i="12"/>
  <c r="Q591" i="12" s="1"/>
  <c r="I603" i="12"/>
  <c r="I601" i="12" s="1"/>
  <c r="T608" i="12"/>
  <c r="T606" i="12" s="1"/>
  <c r="F473" i="12"/>
  <c r="F471" i="12" s="1"/>
  <c r="Q478" i="12"/>
  <c r="Q476" i="12" s="1"/>
  <c r="I488" i="12"/>
  <c r="I486" i="12" s="1"/>
  <c r="T493" i="12"/>
  <c r="T491" i="12" s="1"/>
  <c r="F503" i="12"/>
  <c r="F501" i="12" s="1"/>
  <c r="Q508" i="12"/>
  <c r="Q506" i="12" s="1"/>
  <c r="I518" i="12"/>
  <c r="I516" i="12" s="1"/>
  <c r="T523" i="12"/>
  <c r="T521" i="12" s="1"/>
  <c r="F533" i="12"/>
  <c r="F531" i="12" s="1"/>
  <c r="Q538" i="12"/>
  <c r="Q536" i="12" s="1"/>
  <c r="I548" i="12"/>
  <c r="I546" i="12" s="1"/>
  <c r="T553" i="12"/>
  <c r="T551" i="12" s="1"/>
  <c r="F563" i="12"/>
  <c r="F561" i="12" s="1"/>
  <c r="Q568" i="12"/>
  <c r="Q566" i="12" s="1"/>
  <c r="I578" i="12"/>
  <c r="I576" i="12" s="1"/>
  <c r="T583" i="12"/>
  <c r="T581" i="12" s="1"/>
  <c r="F593" i="12"/>
  <c r="F591" i="12" s="1"/>
  <c r="Q598" i="12"/>
  <c r="Q596" i="12" s="1"/>
  <c r="I608" i="12"/>
  <c r="I606" i="12" s="1"/>
  <c r="T613" i="12"/>
  <c r="T611" i="12" s="1"/>
  <c r="W468" i="12"/>
  <c r="W466" i="12" s="1"/>
  <c r="O478" i="12"/>
  <c r="O476" i="12" s="1"/>
  <c r="Z483" i="12"/>
  <c r="Z481" i="12" s="1"/>
  <c r="L493" i="12"/>
  <c r="L491" i="12" s="1"/>
  <c r="W498" i="12"/>
  <c r="W496" i="12" s="1"/>
  <c r="O508" i="12"/>
  <c r="O506" i="12" s="1"/>
  <c r="Z513" i="12"/>
  <c r="Z511" i="12" s="1"/>
  <c r="L523" i="12"/>
  <c r="L521" i="12" s="1"/>
  <c r="W528" i="12"/>
  <c r="W526" i="12" s="1"/>
  <c r="O538" i="12"/>
  <c r="O536" i="12" s="1"/>
  <c r="Z543" i="12"/>
  <c r="Z541" i="12" s="1"/>
  <c r="L553" i="12"/>
  <c r="L551" i="12" s="1"/>
  <c r="W558" i="12"/>
  <c r="W556" i="12" s="1"/>
  <c r="O568" i="12"/>
  <c r="O566" i="12" s="1"/>
  <c r="Z573" i="12"/>
  <c r="Z571" i="12" s="1"/>
  <c r="L583" i="12"/>
  <c r="L581" i="12" s="1"/>
  <c r="W588" i="12"/>
  <c r="W586" i="12" s="1"/>
  <c r="O598" i="12"/>
  <c r="O596" i="12" s="1"/>
  <c r="Z603" i="12"/>
  <c r="Z601" i="12" s="1"/>
  <c r="L613" i="12"/>
  <c r="L611" i="12" s="1"/>
  <c r="L468" i="12"/>
  <c r="L466" i="12" s="1"/>
  <c r="W473" i="12"/>
  <c r="W471" i="12" s="1"/>
  <c r="O483" i="12"/>
  <c r="O481" i="12" s="1"/>
  <c r="Z488" i="12"/>
  <c r="Z486" i="12" s="1"/>
  <c r="L498" i="12"/>
  <c r="L496" i="12" s="1"/>
  <c r="W503" i="12"/>
  <c r="W501" i="12" s="1"/>
  <c r="O513" i="12"/>
  <c r="O511" i="12" s="1"/>
  <c r="Z518" i="12"/>
  <c r="Z516" i="12" s="1"/>
  <c r="L528" i="12"/>
  <c r="L526" i="12" s="1"/>
  <c r="W533" i="12"/>
  <c r="W531" i="12" s="1"/>
  <c r="O543" i="12"/>
  <c r="O541" i="12" s="1"/>
  <c r="Z548" i="12"/>
  <c r="Z546" i="12" s="1"/>
  <c r="L558" i="12"/>
  <c r="L556" i="12" s="1"/>
  <c r="W563" i="12"/>
  <c r="W561" i="12" s="1"/>
  <c r="O573" i="12"/>
  <c r="O571" i="12" s="1"/>
  <c r="Z578" i="12"/>
  <c r="Z576" i="12" s="1"/>
  <c r="L588" i="12"/>
  <c r="L586" i="12" s="1"/>
  <c r="W593" i="12"/>
  <c r="W591" i="12" s="1"/>
  <c r="O603" i="12"/>
  <c r="O601" i="12" s="1"/>
  <c r="Z608" i="12"/>
  <c r="Z606" i="12" s="1"/>
  <c r="L473" i="12"/>
  <c r="L471" i="12" s="1"/>
  <c r="W478" i="12"/>
  <c r="W476" i="12" s="1"/>
  <c r="O488" i="12"/>
  <c r="O486" i="12" s="1"/>
  <c r="Z493" i="12"/>
  <c r="Z491" i="12" s="1"/>
  <c r="L503" i="12"/>
  <c r="L501" i="12" s="1"/>
  <c r="W508" i="12"/>
  <c r="W506" i="12" s="1"/>
  <c r="O518" i="12"/>
  <c r="O516" i="12" s="1"/>
  <c r="Z523" i="12"/>
  <c r="Z521" i="12" s="1"/>
  <c r="L533" i="12"/>
  <c r="L531" i="12" s="1"/>
  <c r="W538" i="12"/>
  <c r="W536" i="12" s="1"/>
  <c r="O548" i="12"/>
  <c r="O546" i="12" s="1"/>
  <c r="Z553" i="12"/>
  <c r="Z551" i="12" s="1"/>
  <c r="L563" i="12"/>
  <c r="L561" i="12" s="1"/>
  <c r="W568" i="12"/>
  <c r="W566" i="12" s="1"/>
  <c r="O578" i="12"/>
  <c r="O576" i="12" s="1"/>
  <c r="Z583" i="12"/>
  <c r="Z581" i="12" s="1"/>
  <c r="L593" i="12"/>
  <c r="L591" i="12" s="1"/>
  <c r="W598" i="12"/>
  <c r="W596" i="12" s="1"/>
  <c r="O608" i="12"/>
  <c r="O606" i="12" s="1"/>
  <c r="Z613" i="12"/>
  <c r="Z611" i="12" s="1"/>
  <c r="D473" i="12"/>
  <c r="D471" i="12" s="1"/>
  <c r="U478" i="12"/>
  <c r="U476" i="12" s="1"/>
  <c r="G488" i="12"/>
  <c r="G486" i="12" s="1"/>
  <c r="R493" i="12"/>
  <c r="R491" i="12" s="1"/>
  <c r="D503" i="12"/>
  <c r="D501" i="12" s="1"/>
  <c r="U508" i="12"/>
  <c r="U506" i="12" s="1"/>
  <c r="G518" i="12"/>
  <c r="G516" i="12" s="1"/>
  <c r="R523" i="12"/>
  <c r="R521" i="12" s="1"/>
  <c r="D533" i="12"/>
  <c r="D531" i="12" s="1"/>
  <c r="U538" i="12"/>
  <c r="U536" i="12" s="1"/>
  <c r="G548" i="12"/>
  <c r="G546" i="12" s="1"/>
  <c r="R553" i="12"/>
  <c r="R551" i="12" s="1"/>
  <c r="D563" i="12"/>
  <c r="D561" i="12" s="1"/>
  <c r="U568" i="12"/>
  <c r="U566" i="12" s="1"/>
  <c r="G578" i="12"/>
  <c r="G576" i="12" s="1"/>
  <c r="R583" i="12"/>
  <c r="R581" i="12" s="1"/>
  <c r="D593" i="12"/>
  <c r="D591" i="12" s="1"/>
  <c r="U598" i="12"/>
  <c r="U596" i="12" s="1"/>
  <c r="G608" i="12"/>
  <c r="G606" i="12" s="1"/>
  <c r="R613" i="12"/>
  <c r="R611" i="12" s="1"/>
  <c r="R468" i="12"/>
  <c r="R466" i="12" s="1"/>
  <c r="D478" i="12"/>
  <c r="D476" i="12" s="1"/>
  <c r="U483" i="12"/>
  <c r="U481" i="12" s="1"/>
  <c r="G493" i="12"/>
  <c r="G491" i="12" s="1"/>
  <c r="R498" i="12"/>
  <c r="R496" i="12" s="1"/>
  <c r="D508" i="12"/>
  <c r="D506" i="12" s="1"/>
  <c r="U513" i="12"/>
  <c r="U511" i="12" s="1"/>
  <c r="G523" i="12"/>
  <c r="G521" i="12" s="1"/>
  <c r="R528" i="12"/>
  <c r="R526" i="12" s="1"/>
  <c r="D538" i="12"/>
  <c r="D536" i="12" s="1"/>
  <c r="U543" i="12"/>
  <c r="U541" i="12" s="1"/>
  <c r="G553" i="12"/>
  <c r="G551" i="12" s="1"/>
  <c r="R558" i="12"/>
  <c r="R556" i="12" s="1"/>
  <c r="D568" i="12"/>
  <c r="D566" i="12" s="1"/>
  <c r="U573" i="12"/>
  <c r="U571" i="12" s="1"/>
  <c r="G583" i="12"/>
  <c r="G581" i="12" s="1"/>
  <c r="R588" i="12"/>
  <c r="R586" i="12" s="1"/>
  <c r="D598" i="12"/>
  <c r="D596" i="12" s="1"/>
  <c r="U603" i="12"/>
  <c r="U601" i="12" s="1"/>
  <c r="G613" i="12"/>
  <c r="G611" i="12" s="1"/>
  <c r="G468" i="12"/>
  <c r="G466" i="12" s="1"/>
  <c r="R473" i="12"/>
  <c r="R471" i="12" s="1"/>
  <c r="D483" i="12"/>
  <c r="D481" i="12" s="1"/>
  <c r="U488" i="12"/>
  <c r="U486" i="12" s="1"/>
  <c r="G498" i="12"/>
  <c r="G496" i="12" s="1"/>
  <c r="R503" i="12"/>
  <c r="R501" i="12" s="1"/>
  <c r="D513" i="12"/>
  <c r="D511" i="12" s="1"/>
  <c r="U518" i="12"/>
  <c r="U516" i="12" s="1"/>
  <c r="G528" i="12"/>
  <c r="G526" i="12" s="1"/>
  <c r="R533" i="12"/>
  <c r="R531" i="12" s="1"/>
  <c r="D543" i="12"/>
  <c r="D541" i="12" s="1"/>
  <c r="U548" i="12"/>
  <c r="U546" i="12" s="1"/>
  <c r="G558" i="12"/>
  <c r="G556" i="12" s="1"/>
  <c r="R563" i="12"/>
  <c r="R561" i="12" s="1"/>
  <c r="D573" i="12"/>
  <c r="D571" i="12" s="1"/>
  <c r="U578" i="12"/>
  <c r="U576" i="12" s="1"/>
  <c r="G588" i="12"/>
  <c r="G586" i="12" s="1"/>
  <c r="R593" i="12"/>
  <c r="R591" i="12" s="1"/>
  <c r="D603" i="12"/>
  <c r="D601" i="12" s="1"/>
  <c r="U608" i="12"/>
  <c r="U606" i="12" s="1"/>
  <c r="Y473" i="12"/>
  <c r="Y471" i="12" s="1"/>
  <c r="K483" i="12"/>
  <c r="K481" i="12" s="1"/>
  <c r="V488" i="12"/>
  <c r="V486" i="12" s="1"/>
  <c r="N498" i="12"/>
  <c r="N496" i="12" s="1"/>
  <c r="Y503" i="12"/>
  <c r="Y501" i="12" s="1"/>
  <c r="K513" i="12"/>
  <c r="K511" i="12" s="1"/>
  <c r="V518" i="12"/>
  <c r="V516" i="12" s="1"/>
  <c r="N528" i="12"/>
  <c r="N526" i="12" s="1"/>
  <c r="Y533" i="12"/>
  <c r="Y531" i="12" s="1"/>
  <c r="K543" i="12"/>
  <c r="K541" i="12" s="1"/>
  <c r="V548" i="12"/>
  <c r="V546" i="12" s="1"/>
  <c r="N558" i="12"/>
  <c r="N556" i="12" s="1"/>
  <c r="Y563" i="12"/>
  <c r="Y561" i="12" s="1"/>
  <c r="K573" i="12"/>
  <c r="K571" i="12" s="1"/>
  <c r="V578" i="12"/>
  <c r="V576" i="12" s="1"/>
  <c r="N588" i="12"/>
  <c r="N586" i="12" s="1"/>
  <c r="Y593" i="12"/>
  <c r="Y591" i="12" s="1"/>
  <c r="K603" i="12"/>
  <c r="K601" i="12" s="1"/>
  <c r="V608" i="12"/>
  <c r="V606" i="12" s="1"/>
  <c r="G478" i="12"/>
  <c r="G476" i="12" s="1"/>
  <c r="R483" i="12"/>
  <c r="R481" i="12" s="1"/>
  <c r="D493" i="12"/>
  <c r="D491" i="12" s="1"/>
  <c r="U498" i="12"/>
  <c r="U496" i="12" s="1"/>
  <c r="G508" i="12"/>
  <c r="G506" i="12" s="1"/>
  <c r="R513" i="12"/>
  <c r="R511" i="12" s="1"/>
  <c r="D523" i="12"/>
  <c r="D521" i="12" s="1"/>
  <c r="U528" i="12"/>
  <c r="U526" i="12" s="1"/>
  <c r="G538" i="12"/>
  <c r="G536" i="12" s="1"/>
  <c r="R543" i="12"/>
  <c r="R541" i="12" s="1"/>
  <c r="D553" i="12"/>
  <c r="D551" i="12" s="1"/>
  <c r="U558" i="12"/>
  <c r="U556" i="12" s="1"/>
  <c r="G568" i="12"/>
  <c r="G566" i="12" s="1"/>
  <c r="R573" i="12"/>
  <c r="R571" i="12" s="1"/>
  <c r="D583" i="12"/>
  <c r="D581" i="12" s="1"/>
  <c r="U588" i="12"/>
  <c r="U586" i="12" s="1"/>
  <c r="G598" i="12"/>
  <c r="G596" i="12" s="1"/>
  <c r="R603" i="12"/>
  <c r="R601" i="12" s="1"/>
  <c r="D613" i="12"/>
  <c r="D611" i="12" s="1"/>
  <c r="O473" i="12"/>
  <c r="O471" i="12" s="1"/>
  <c r="Z478" i="12"/>
  <c r="Z476" i="12" s="1"/>
  <c r="L488" i="12"/>
  <c r="L486" i="12" s="1"/>
  <c r="W493" i="12"/>
  <c r="W491" i="12" s="1"/>
  <c r="O503" i="12"/>
  <c r="O501" i="12" s="1"/>
  <c r="Z508" i="12"/>
  <c r="Z506" i="12" s="1"/>
  <c r="L518" i="12"/>
  <c r="L516" i="12" s="1"/>
  <c r="W523" i="12"/>
  <c r="W521" i="12" s="1"/>
  <c r="O533" i="12"/>
  <c r="O531" i="12" s="1"/>
  <c r="Z538" i="12"/>
  <c r="Z536" i="12" s="1"/>
  <c r="L548" i="12"/>
  <c r="L546" i="12" s="1"/>
  <c r="W553" i="12"/>
  <c r="W551" i="12" s="1"/>
  <c r="O563" i="12"/>
  <c r="O561" i="12" s="1"/>
  <c r="Z568" i="12"/>
  <c r="Z566" i="12" s="1"/>
  <c r="L578" i="12"/>
  <c r="L576" i="12" s="1"/>
  <c r="W583" i="12"/>
  <c r="W581" i="12" s="1"/>
  <c r="O593" i="12"/>
  <c r="O591" i="12" s="1"/>
  <c r="Z598" i="12"/>
  <c r="Z596" i="12" s="1"/>
  <c r="L608" i="12"/>
  <c r="L606" i="12" s="1"/>
  <c r="F478" i="12"/>
  <c r="F476" i="12" s="1"/>
  <c r="Q483" i="12"/>
  <c r="Q481" i="12" s="1"/>
  <c r="I493" i="12"/>
  <c r="I491" i="12" s="1"/>
  <c r="T498" i="12"/>
  <c r="T496" i="12" s="1"/>
  <c r="F508" i="12"/>
  <c r="F506" i="12" s="1"/>
  <c r="Q513" i="12"/>
  <c r="Q511" i="12" s="1"/>
  <c r="I523" i="12"/>
  <c r="I521" i="12" s="1"/>
  <c r="T528" i="12"/>
  <c r="T526" i="12" s="1"/>
  <c r="F538" i="12"/>
  <c r="F536" i="12" s="1"/>
  <c r="Q543" i="12"/>
  <c r="Q541" i="12" s="1"/>
  <c r="I553" i="12"/>
  <c r="I551" i="12" s="1"/>
  <c r="T558" i="12"/>
  <c r="T556" i="12" s="1"/>
  <c r="F568" i="12"/>
  <c r="F566" i="12" s="1"/>
  <c r="Q573" i="12"/>
  <c r="Q571" i="12" s="1"/>
  <c r="I583" i="12"/>
  <c r="I581" i="12" s="1"/>
  <c r="T588" i="12"/>
  <c r="T586" i="12" s="1"/>
  <c r="F598" i="12"/>
  <c r="F596" i="12" s="1"/>
  <c r="Q603" i="12"/>
  <c r="Q601" i="12" s="1"/>
  <c r="I613" i="12"/>
  <c r="I611" i="12" s="1"/>
  <c r="M478" i="12"/>
  <c r="M476" i="12" s="1"/>
  <c r="X483" i="12"/>
  <c r="X481" i="12" s="1"/>
  <c r="J493" i="12"/>
  <c r="J491" i="12" s="1"/>
  <c r="AA498" i="12"/>
  <c r="AA496" i="12" s="1"/>
  <c r="M508" i="12"/>
  <c r="M506" i="12" s="1"/>
  <c r="X513" i="12"/>
  <c r="X511" i="12" s="1"/>
  <c r="J523" i="12"/>
  <c r="J521" i="12" s="1"/>
  <c r="AA528" i="12"/>
  <c r="AA526" i="12" s="1"/>
  <c r="M538" i="12"/>
  <c r="M536" i="12" s="1"/>
  <c r="X543" i="12"/>
  <c r="X541" i="12" s="1"/>
  <c r="J553" i="12"/>
  <c r="J551" i="12" s="1"/>
  <c r="AA558" i="12"/>
  <c r="AA556" i="12" s="1"/>
  <c r="M568" i="12"/>
  <c r="M566" i="12" s="1"/>
  <c r="X573" i="12"/>
  <c r="X571" i="12" s="1"/>
  <c r="J583" i="12"/>
  <c r="J581" i="12" s="1"/>
  <c r="AA588" i="12"/>
  <c r="AA586" i="12" s="1"/>
  <c r="M598" i="12"/>
  <c r="M596" i="12" s="1"/>
  <c r="X603" i="12"/>
  <c r="X601" i="12" s="1"/>
  <c r="J613" i="12"/>
  <c r="J611" i="12" s="1"/>
  <c r="U473" i="12"/>
  <c r="U471" i="12" s="1"/>
  <c r="G483" i="12"/>
  <c r="G481" i="12" s="1"/>
  <c r="R488" i="12"/>
  <c r="R486" i="12" s="1"/>
  <c r="D498" i="12"/>
  <c r="D496" i="12" s="1"/>
  <c r="U503" i="12"/>
  <c r="U501" i="12" s="1"/>
  <c r="G513" i="12"/>
  <c r="G511" i="12" s="1"/>
  <c r="R518" i="12"/>
  <c r="R516" i="12" s="1"/>
  <c r="D528" i="12"/>
  <c r="D526" i="12" s="1"/>
  <c r="U533" i="12"/>
  <c r="U531" i="12" s="1"/>
  <c r="G543" i="12"/>
  <c r="G541" i="12" s="1"/>
  <c r="R548" i="12"/>
  <c r="R546" i="12" s="1"/>
  <c r="D558" i="12"/>
  <c r="D556" i="12" s="1"/>
  <c r="U563" i="12"/>
  <c r="U561" i="12" s="1"/>
  <c r="G573" i="12"/>
  <c r="G571" i="12" s="1"/>
  <c r="R578" i="12"/>
  <c r="R576" i="12" s="1"/>
  <c r="D588" i="12"/>
  <c r="D586" i="12" s="1"/>
  <c r="U593" i="12"/>
  <c r="U591" i="12" s="1"/>
  <c r="G603" i="12"/>
  <c r="G601" i="12" s="1"/>
  <c r="R608" i="12"/>
  <c r="R606" i="12" s="1"/>
  <c r="L478" i="12"/>
  <c r="L476" i="12" s="1"/>
  <c r="W483" i="12"/>
  <c r="W481" i="12" s="1"/>
  <c r="O493" i="12"/>
  <c r="O491" i="12" s="1"/>
  <c r="Z498" i="12"/>
  <c r="Z496" i="12" s="1"/>
  <c r="L508" i="12"/>
  <c r="L506" i="12" s="1"/>
  <c r="W513" i="12"/>
  <c r="W511" i="12" s="1"/>
  <c r="O523" i="12"/>
  <c r="O521" i="12" s="1"/>
  <c r="Z528" i="12"/>
  <c r="Z526" i="12" s="1"/>
  <c r="L538" i="12"/>
  <c r="L536" i="12" s="1"/>
  <c r="W543" i="12"/>
  <c r="W541" i="12" s="1"/>
  <c r="O553" i="12"/>
  <c r="O551" i="12" s="1"/>
  <c r="Z558" i="12"/>
  <c r="Z556" i="12" s="1"/>
  <c r="L568" i="12"/>
  <c r="L566" i="12" s="1"/>
  <c r="W573" i="12"/>
  <c r="W571" i="12" s="1"/>
  <c r="O583" i="12"/>
  <c r="O581" i="12" s="1"/>
  <c r="Z588" i="12"/>
  <c r="Z586" i="12" s="1"/>
  <c r="L598" i="12"/>
  <c r="L596" i="12" s="1"/>
  <c r="W603" i="12"/>
  <c r="W601" i="12" s="1"/>
  <c r="O613" i="12"/>
  <c r="O611" i="12" s="1"/>
  <c r="H473" i="12"/>
  <c r="H471" i="12" s="1"/>
  <c r="S478" i="12"/>
  <c r="S476" i="12" s="1"/>
  <c r="E488" i="12"/>
  <c r="E486" i="12" s="1"/>
  <c r="P493" i="12"/>
  <c r="P491" i="12" s="1"/>
  <c r="H503" i="12"/>
  <c r="H501" i="12" s="1"/>
  <c r="S508" i="12"/>
  <c r="S506" i="12" s="1"/>
  <c r="E518" i="12"/>
  <c r="E516" i="12" s="1"/>
  <c r="P523" i="12"/>
  <c r="P521" i="12" s="1"/>
  <c r="H533" i="12"/>
  <c r="H531" i="12" s="1"/>
  <c r="S538" i="12"/>
  <c r="S536" i="12" s="1"/>
  <c r="E548" i="12"/>
  <c r="E546" i="12" s="1"/>
  <c r="P553" i="12"/>
  <c r="P551" i="12" s="1"/>
  <c r="H563" i="12"/>
  <c r="H561" i="12" s="1"/>
  <c r="S568" i="12"/>
  <c r="S566" i="12" s="1"/>
  <c r="E578" i="12"/>
  <c r="E576" i="12" s="1"/>
  <c r="P583" i="12"/>
  <c r="P581" i="12" s="1"/>
  <c r="H593" i="12"/>
  <c r="H591" i="12" s="1"/>
  <c r="S598" i="12"/>
  <c r="S596" i="12" s="1"/>
  <c r="E608" i="12"/>
  <c r="E606" i="12" s="1"/>
  <c r="P613" i="12"/>
  <c r="P611" i="12" s="1"/>
  <c r="J468" i="12"/>
  <c r="J466" i="12" s="1"/>
  <c r="AA473" i="12"/>
  <c r="AA471" i="12" s="1"/>
  <c r="M483" i="12"/>
  <c r="M481" i="12" s="1"/>
  <c r="X488" i="12"/>
  <c r="X486" i="12" s="1"/>
  <c r="J498" i="12"/>
  <c r="J496" i="12" s="1"/>
  <c r="AA503" i="12"/>
  <c r="AA501" i="12" s="1"/>
  <c r="M513" i="12"/>
  <c r="M511" i="12" s="1"/>
  <c r="X518" i="12"/>
  <c r="X516" i="12" s="1"/>
  <c r="J528" i="12"/>
  <c r="J526" i="12" s="1"/>
  <c r="AA533" i="12"/>
  <c r="AA531" i="12" s="1"/>
  <c r="M543" i="12"/>
  <c r="M541" i="12" s="1"/>
  <c r="X548" i="12"/>
  <c r="X546" i="12" s="1"/>
  <c r="J558" i="12"/>
  <c r="J556" i="12" s="1"/>
  <c r="AA563" i="12"/>
  <c r="AA561" i="12" s="1"/>
  <c r="M573" i="12"/>
  <c r="M571" i="12" s="1"/>
  <c r="X578" i="12"/>
  <c r="X576" i="12" s="1"/>
  <c r="J588" i="12"/>
  <c r="J586" i="12" s="1"/>
  <c r="AA593" i="12"/>
  <c r="AA591" i="12" s="1"/>
  <c r="M603" i="12"/>
  <c r="M601" i="12" s="1"/>
  <c r="X608" i="12"/>
  <c r="X606" i="12" s="1"/>
  <c r="G473" i="12"/>
  <c r="G471" i="12" s="1"/>
  <c r="R478" i="12"/>
  <c r="R476" i="12" s="1"/>
  <c r="D488" i="12"/>
  <c r="D486" i="12" s="1"/>
  <c r="U493" i="12"/>
  <c r="U491" i="12" s="1"/>
  <c r="G503" i="12"/>
  <c r="G501" i="12" s="1"/>
  <c r="R508" i="12"/>
  <c r="R506" i="12" s="1"/>
  <c r="D518" i="12"/>
  <c r="D516" i="12" s="1"/>
  <c r="U523" i="12"/>
  <c r="U521" i="12" s="1"/>
  <c r="G533" i="12"/>
  <c r="G531" i="12" s="1"/>
  <c r="R538" i="12"/>
  <c r="R536" i="12" s="1"/>
  <c r="D548" i="12"/>
  <c r="D546" i="12" s="1"/>
  <c r="U553" i="12"/>
  <c r="U551" i="12" s="1"/>
  <c r="G563" i="12"/>
  <c r="G561" i="12" s="1"/>
  <c r="R568" i="12"/>
  <c r="R566" i="12" s="1"/>
  <c r="D578" i="12"/>
  <c r="D576" i="12" s="1"/>
  <c r="U583" i="12"/>
  <c r="U581" i="12" s="1"/>
  <c r="G593" i="12"/>
  <c r="G591" i="12" s="1"/>
  <c r="R598" i="12"/>
  <c r="R596" i="12" s="1"/>
  <c r="D608" i="12"/>
  <c r="D606" i="12" s="1"/>
  <c r="U613" i="12"/>
  <c r="U611" i="12" s="1"/>
  <c r="N473" i="12"/>
  <c r="N471" i="12" s="1"/>
  <c r="Y478" i="12"/>
  <c r="Y476" i="12" s="1"/>
  <c r="K488" i="12"/>
  <c r="K486" i="12" s="1"/>
  <c r="V493" i="12"/>
  <c r="V491" i="12" s="1"/>
  <c r="N503" i="12"/>
  <c r="N501" i="12" s="1"/>
  <c r="Y508" i="12"/>
  <c r="Y506" i="12" s="1"/>
  <c r="K518" i="12"/>
  <c r="K516" i="12" s="1"/>
  <c r="V523" i="12"/>
  <c r="V521" i="12" s="1"/>
  <c r="N533" i="12"/>
  <c r="N531" i="12" s="1"/>
  <c r="Y538" i="12"/>
  <c r="Y536" i="12" s="1"/>
  <c r="K548" i="12"/>
  <c r="K546" i="12" s="1"/>
  <c r="V553" i="12"/>
  <c r="V551" i="12" s="1"/>
  <c r="N563" i="12"/>
  <c r="N561" i="12" s="1"/>
  <c r="Y568" i="12"/>
  <c r="Y566" i="12" s="1"/>
  <c r="K578" i="12"/>
  <c r="K576" i="12" s="1"/>
  <c r="V583" i="12"/>
  <c r="V581" i="12" s="1"/>
  <c r="N593" i="12"/>
  <c r="N591" i="12" s="1"/>
  <c r="Y598" i="12"/>
  <c r="Y596" i="12" s="1"/>
  <c r="K608" i="12"/>
  <c r="K606" i="12" s="1"/>
  <c r="V613" i="12"/>
  <c r="V611" i="12" s="1"/>
  <c r="P468" i="12"/>
  <c r="P466" i="12" s="1"/>
  <c r="H478" i="12"/>
  <c r="H476" i="12" s="1"/>
  <c r="S483" i="12"/>
  <c r="S481" i="12" s="1"/>
  <c r="E493" i="12"/>
  <c r="E491" i="12" s="1"/>
  <c r="P498" i="12"/>
  <c r="P496" i="12" s="1"/>
  <c r="H508" i="12"/>
  <c r="H506" i="12" s="1"/>
  <c r="S513" i="12"/>
  <c r="S511" i="12" s="1"/>
  <c r="E523" i="12"/>
  <c r="E521" i="12" s="1"/>
  <c r="P528" i="12"/>
  <c r="P526" i="12" s="1"/>
  <c r="H538" i="12"/>
  <c r="H536" i="12" s="1"/>
  <c r="S543" i="12"/>
  <c r="S541" i="12" s="1"/>
  <c r="E553" i="12"/>
  <c r="E551" i="12" s="1"/>
  <c r="P558" i="12"/>
  <c r="P556" i="12" s="1"/>
  <c r="H568" i="12"/>
  <c r="H566" i="12" s="1"/>
  <c r="S573" i="12"/>
  <c r="S571" i="12" s="1"/>
  <c r="E583" i="12"/>
  <c r="E581" i="12" s="1"/>
  <c r="P588" i="12"/>
  <c r="P586" i="12" s="1"/>
  <c r="H598" i="12"/>
  <c r="H596" i="12" s="1"/>
  <c r="S603" i="12"/>
  <c r="S601" i="12" s="1"/>
  <c r="E613" i="12"/>
  <c r="E611" i="12" s="1"/>
  <c r="M473" i="12"/>
  <c r="M471" i="12" s="1"/>
  <c r="X478" i="12"/>
  <c r="X476" i="12" s="1"/>
  <c r="J488" i="12"/>
  <c r="J486" i="12" s="1"/>
  <c r="AA493" i="12"/>
  <c r="AA491" i="12" s="1"/>
  <c r="M503" i="12"/>
  <c r="M501" i="12" s="1"/>
  <c r="X508" i="12"/>
  <c r="X506" i="12" s="1"/>
  <c r="J518" i="12"/>
  <c r="J516" i="12" s="1"/>
  <c r="AA523" i="12"/>
  <c r="AA521" i="12" s="1"/>
  <c r="M533" i="12"/>
  <c r="M531" i="12" s="1"/>
  <c r="X538" i="12"/>
  <c r="X536" i="12" s="1"/>
  <c r="J548" i="12"/>
  <c r="J546" i="12" s="1"/>
  <c r="AA553" i="12"/>
  <c r="AA551" i="12" s="1"/>
  <c r="M563" i="12"/>
  <c r="M561" i="12" s="1"/>
  <c r="X568" i="12"/>
  <c r="X566" i="12" s="1"/>
  <c r="J578" i="12"/>
  <c r="J576" i="12" s="1"/>
  <c r="AA583" i="12"/>
  <c r="AA581" i="12" s="1"/>
  <c r="M593" i="12"/>
  <c r="M591" i="12" s="1"/>
  <c r="X598" i="12"/>
  <c r="X596" i="12" s="1"/>
  <c r="J608" i="12"/>
  <c r="J606" i="12" s="1"/>
  <c r="AA613" i="12"/>
  <c r="AA611" i="12" s="1"/>
  <c r="T473" i="12"/>
  <c r="T471" i="12" s="1"/>
  <c r="F483" i="12"/>
  <c r="F481" i="12" s="1"/>
  <c r="Q488" i="12"/>
  <c r="Q486" i="12" s="1"/>
  <c r="I498" i="12"/>
  <c r="I496" i="12" s="1"/>
  <c r="T503" i="12"/>
  <c r="T501" i="12" s="1"/>
  <c r="F513" i="12"/>
  <c r="F511" i="12" s="1"/>
  <c r="Q518" i="12"/>
  <c r="Q516" i="12" s="1"/>
  <c r="I528" i="12"/>
  <c r="I526" i="12" s="1"/>
  <c r="T533" i="12"/>
  <c r="T531" i="12" s="1"/>
  <c r="F543" i="12"/>
  <c r="F541" i="12" s="1"/>
  <c r="Q548" i="12"/>
  <c r="Q546" i="12" s="1"/>
  <c r="I558" i="12"/>
  <c r="I556" i="12" s="1"/>
  <c r="T563" i="12"/>
  <c r="T561" i="12" s="1"/>
  <c r="F573" i="12"/>
  <c r="F571" i="12" s="1"/>
  <c r="Q578" i="12"/>
  <c r="Q576" i="12" s="1"/>
  <c r="I588" i="12"/>
  <c r="I586" i="12" s="1"/>
  <c r="T593" i="12"/>
  <c r="T591" i="12" s="1"/>
  <c r="F603" i="12"/>
  <c r="F601" i="12" s="1"/>
  <c r="Q608" i="12"/>
  <c r="Q606" i="12" s="1"/>
  <c r="V468" i="12"/>
  <c r="V466" i="12" s="1"/>
  <c r="N478" i="12"/>
  <c r="N476" i="12" s="1"/>
  <c r="Y483" i="12"/>
  <c r="Y481" i="12" s="1"/>
  <c r="K493" i="12"/>
  <c r="K491" i="12" s="1"/>
  <c r="V498" i="12"/>
  <c r="V496" i="12" s="1"/>
  <c r="N508" i="12"/>
  <c r="N506" i="12" s="1"/>
  <c r="Y513" i="12"/>
  <c r="Y511" i="12" s="1"/>
  <c r="K523" i="12"/>
  <c r="K521" i="12" s="1"/>
  <c r="V528" i="12"/>
  <c r="V526" i="12" s="1"/>
  <c r="N538" i="12"/>
  <c r="N536" i="12" s="1"/>
  <c r="Y543" i="12"/>
  <c r="Y541" i="12" s="1"/>
  <c r="K553" i="12"/>
  <c r="K551" i="12" s="1"/>
  <c r="V558" i="12"/>
  <c r="V556" i="12" s="1"/>
  <c r="N568" i="12"/>
  <c r="N566" i="12" s="1"/>
  <c r="Y573" i="12"/>
  <c r="Y571" i="12" s="1"/>
  <c r="K583" i="12"/>
  <c r="K581" i="12" s="1"/>
  <c r="V588" i="12"/>
  <c r="V586" i="12" s="1"/>
  <c r="N598" i="12"/>
  <c r="N596" i="12" s="1"/>
  <c r="Y603" i="12"/>
  <c r="Y601" i="12" s="1"/>
  <c r="K613" i="12"/>
  <c r="K611" i="12" s="1"/>
  <c r="S503" i="12"/>
  <c r="S501" i="12" s="1"/>
  <c r="P548" i="12"/>
  <c r="P546" i="12" s="1"/>
  <c r="S593" i="12"/>
  <c r="S591" i="12" s="1"/>
  <c r="Z503" i="12"/>
  <c r="Z501" i="12" s="1"/>
  <c r="W548" i="12"/>
  <c r="W546" i="12" s="1"/>
  <c r="Z593" i="12"/>
  <c r="Z591" i="12" s="1"/>
  <c r="F488" i="12"/>
  <c r="F486" i="12" s="1"/>
  <c r="I533" i="12"/>
  <c r="I531" i="12" s="1"/>
  <c r="F578" i="12"/>
  <c r="F576" i="12" s="1"/>
  <c r="E513" i="12"/>
  <c r="E511" i="12" s="1"/>
  <c r="H558" i="12"/>
  <c r="H556" i="12" s="1"/>
  <c r="E603" i="12"/>
  <c r="E601" i="12" s="1"/>
  <c r="L513" i="12"/>
  <c r="L511" i="12" s="1"/>
  <c r="O558" i="12"/>
  <c r="O556" i="12" s="1"/>
  <c r="L603" i="12"/>
  <c r="L601" i="12" s="1"/>
  <c r="Q493" i="12"/>
  <c r="Q491" i="12" s="1"/>
  <c r="T538" i="12"/>
  <c r="T536" i="12" s="1"/>
  <c r="Q583" i="12"/>
  <c r="Q581" i="12" s="1"/>
  <c r="S473" i="12"/>
  <c r="S471" i="12" s="1"/>
  <c r="P518" i="12"/>
  <c r="P516" i="12" s="1"/>
  <c r="S563" i="12"/>
  <c r="S561" i="12" s="1"/>
  <c r="P608" i="12"/>
  <c r="P606" i="12" s="1"/>
  <c r="Z473" i="12"/>
  <c r="Z471" i="12" s="1"/>
  <c r="W518" i="12"/>
  <c r="W516" i="12" s="1"/>
  <c r="Z563" i="12"/>
  <c r="Z561" i="12" s="1"/>
  <c r="W608" i="12"/>
  <c r="W606" i="12" s="1"/>
  <c r="I503" i="12"/>
  <c r="I501" i="12" s="1"/>
  <c r="F548" i="12"/>
  <c r="F546" i="12" s="1"/>
  <c r="I593" i="12"/>
  <c r="I591" i="12" s="1"/>
  <c r="E483" i="12"/>
  <c r="E481" i="12" s="1"/>
  <c r="H528" i="12"/>
  <c r="H526" i="12" s="1"/>
  <c r="E573" i="12"/>
  <c r="E571" i="12" s="1"/>
  <c r="L483" i="12"/>
  <c r="L481" i="12" s="1"/>
  <c r="O528" i="12"/>
  <c r="O526" i="12" s="1"/>
  <c r="L573" i="12"/>
  <c r="L571" i="12" s="1"/>
  <c r="T508" i="12"/>
  <c r="T506" i="12" s="1"/>
  <c r="Q553" i="12"/>
  <c r="Q551" i="12" s="1"/>
  <c r="T598" i="12"/>
  <c r="T596" i="12" s="1"/>
  <c r="P488" i="12"/>
  <c r="P486" i="12" s="1"/>
  <c r="S533" i="12"/>
  <c r="S531" i="12" s="1"/>
  <c r="P578" i="12"/>
  <c r="P576" i="12" s="1"/>
  <c r="W488" i="12"/>
  <c r="W486" i="12" s="1"/>
  <c r="Z533" i="12"/>
  <c r="Z531" i="12" s="1"/>
  <c r="W578" i="12"/>
  <c r="W576" i="12" s="1"/>
  <c r="I473" i="12"/>
  <c r="I471" i="12" s="1"/>
  <c r="F518" i="12"/>
  <c r="F516" i="12" s="1"/>
  <c r="I563" i="12"/>
  <c r="I561" i="12" s="1"/>
  <c r="F608" i="12"/>
  <c r="F606" i="12" s="1"/>
  <c r="E543" i="12"/>
  <c r="E541" i="12" s="1"/>
  <c r="O498" i="12"/>
  <c r="O496" i="12" s="1"/>
  <c r="H588" i="12"/>
  <c r="H586" i="12" s="1"/>
  <c r="L543" i="12"/>
  <c r="L541" i="12" s="1"/>
  <c r="T478" i="12"/>
  <c r="T476" i="12" s="1"/>
  <c r="O588" i="12"/>
  <c r="O586" i="12" s="1"/>
  <c r="Q523" i="12"/>
  <c r="Q521" i="12" s="1"/>
  <c r="T568" i="12"/>
  <c r="T566" i="12" s="1"/>
  <c r="Q613" i="12"/>
  <c r="Q611" i="12" s="1"/>
  <c r="H498" i="12"/>
  <c r="H496" i="12" s="1"/>
  <c r="D466" i="12"/>
  <c r="Z154" i="15"/>
  <c r="Z152" i="15" s="1"/>
  <c r="D7" i="15"/>
  <c r="S14" i="15"/>
  <c r="S12" i="15" s="1"/>
  <c r="F19" i="15"/>
  <c r="F17" i="15" s="1"/>
  <c r="P29" i="15"/>
  <c r="P27" i="15" s="1"/>
  <c r="I34" i="15"/>
  <c r="I32" i="15" s="1"/>
  <c r="S44" i="15"/>
  <c r="S42" i="15" s="1"/>
  <c r="F49" i="15"/>
  <c r="F47" i="15" s="1"/>
  <c r="P59" i="15"/>
  <c r="P57" i="15" s="1"/>
  <c r="I64" i="15"/>
  <c r="I62" i="15" s="1"/>
  <c r="S74" i="15"/>
  <c r="S72" i="15" s="1"/>
  <c r="F79" i="15"/>
  <c r="F77" i="15" s="1"/>
  <c r="P89" i="15"/>
  <c r="P87" i="15" s="1"/>
  <c r="I94" i="15"/>
  <c r="I92" i="15" s="1"/>
  <c r="S104" i="15"/>
  <c r="S102" i="15" s="1"/>
  <c r="F109" i="15"/>
  <c r="F107" i="15" s="1"/>
  <c r="P119" i="15"/>
  <c r="P117" i="15" s="1"/>
  <c r="I124" i="15"/>
  <c r="I122" i="15" s="1"/>
  <c r="S134" i="15"/>
  <c r="S132" i="15" s="1"/>
  <c r="F139" i="15"/>
  <c r="F137" i="15" s="1"/>
  <c r="P149" i="15"/>
  <c r="P147" i="15" s="1"/>
  <c r="I154" i="15"/>
  <c r="I152" i="15" s="1"/>
  <c r="O9" i="15"/>
  <c r="O7" i="15" s="1"/>
  <c r="Y19" i="15"/>
  <c r="Y17" i="15" s="1"/>
  <c r="L24" i="15"/>
  <c r="L22" i="15" s="1"/>
  <c r="V34" i="15"/>
  <c r="V32" i="15" s="1"/>
  <c r="O39" i="15"/>
  <c r="O37" i="15" s="1"/>
  <c r="Y49" i="15"/>
  <c r="Y47" i="15" s="1"/>
  <c r="L54" i="15"/>
  <c r="L52" i="15" s="1"/>
  <c r="V64" i="15"/>
  <c r="V62" i="15" s="1"/>
  <c r="O69" i="15"/>
  <c r="O67" i="15" s="1"/>
  <c r="Y79" i="15"/>
  <c r="Y77" i="15" s="1"/>
  <c r="L84" i="15"/>
  <c r="L82" i="15" s="1"/>
  <c r="V94" i="15"/>
  <c r="V92" i="15" s="1"/>
  <c r="O99" i="15"/>
  <c r="O97" i="15" s="1"/>
  <c r="Y109" i="15"/>
  <c r="Y107" i="15" s="1"/>
  <c r="L114" i="15"/>
  <c r="L112" i="15" s="1"/>
  <c r="V124" i="15"/>
  <c r="V122" i="15" s="1"/>
  <c r="O129" i="15"/>
  <c r="O127" i="15" s="1"/>
  <c r="Y139" i="15"/>
  <c r="Y137" i="15" s="1"/>
  <c r="L144" i="15"/>
  <c r="L142" i="15" s="1"/>
  <c r="V154" i="15"/>
  <c r="V152" i="15" s="1"/>
  <c r="U14" i="15"/>
  <c r="U12" i="15" s="1"/>
  <c r="H19" i="15"/>
  <c r="H17" i="15" s="1"/>
  <c r="R29" i="15"/>
  <c r="R27" i="15" s="1"/>
  <c r="E34" i="15"/>
  <c r="E32" i="15" s="1"/>
  <c r="U44" i="15"/>
  <c r="U42" i="15" s="1"/>
  <c r="H49" i="15"/>
  <c r="H47" i="15" s="1"/>
  <c r="R59" i="15"/>
  <c r="R57" i="15" s="1"/>
  <c r="E64" i="15"/>
  <c r="E62" i="15" s="1"/>
  <c r="U74" i="15"/>
  <c r="U72" i="15" s="1"/>
  <c r="H79" i="15"/>
  <c r="H77" i="15" s="1"/>
  <c r="R89" i="15"/>
  <c r="R87" i="15" s="1"/>
  <c r="E94" i="15"/>
  <c r="E92" i="15" s="1"/>
  <c r="U104" i="15"/>
  <c r="U102" i="15" s="1"/>
  <c r="H109" i="15"/>
  <c r="H107" i="15" s="1"/>
  <c r="R119" i="15"/>
  <c r="R117" i="15" s="1"/>
  <c r="E124" i="15"/>
  <c r="E122" i="15" s="1"/>
  <c r="U134" i="15"/>
  <c r="U132" i="15" s="1"/>
  <c r="H139" i="15"/>
  <c r="H137" i="15" s="1"/>
  <c r="R149" i="15"/>
  <c r="R147" i="15" s="1"/>
  <c r="E154" i="15"/>
  <c r="E152" i="15" s="1"/>
  <c r="V14" i="15"/>
  <c r="V12" i="15" s="1"/>
  <c r="O19" i="15"/>
  <c r="O17" i="15" s="1"/>
  <c r="Y29" i="15"/>
  <c r="Y27" i="15" s="1"/>
  <c r="L34" i="15"/>
  <c r="L32" i="15" s="1"/>
  <c r="V44" i="15"/>
  <c r="V42" i="15" s="1"/>
  <c r="O49" i="15"/>
  <c r="O47" i="15" s="1"/>
  <c r="Y59" i="15"/>
  <c r="Y57" i="15" s="1"/>
  <c r="L64" i="15"/>
  <c r="L62" i="15" s="1"/>
  <c r="V74" i="15"/>
  <c r="V72" i="15" s="1"/>
  <c r="O79" i="15"/>
  <c r="O77" i="15" s="1"/>
  <c r="Y89" i="15"/>
  <c r="Y87" i="15" s="1"/>
  <c r="L94" i="15"/>
  <c r="L92" i="15" s="1"/>
  <c r="V104" i="15"/>
  <c r="V102" i="15" s="1"/>
  <c r="O109" i="15"/>
  <c r="O107" i="15" s="1"/>
  <c r="Y119" i="15"/>
  <c r="Y117" i="15" s="1"/>
  <c r="L124" i="15"/>
  <c r="L122" i="15" s="1"/>
  <c r="V134" i="15"/>
  <c r="V132" i="15" s="1"/>
  <c r="O139" i="15"/>
  <c r="O137" i="15" s="1"/>
  <c r="Y149" i="15"/>
  <c r="Y147" i="15" s="1"/>
  <c r="L154" i="15"/>
  <c r="L152" i="15" s="1"/>
  <c r="X9" i="15"/>
  <c r="X7" i="15" s="1"/>
  <c r="K14" i="15"/>
  <c r="K12" i="15" s="1"/>
  <c r="AA24" i="15"/>
  <c r="AA22" i="15" s="1"/>
  <c r="N29" i="15"/>
  <c r="N27" i="15" s="1"/>
  <c r="X39" i="15"/>
  <c r="X37" i="15" s="1"/>
  <c r="Y14" i="15"/>
  <c r="Y12" i="15" s="1"/>
  <c r="L19" i="15"/>
  <c r="L17" i="15" s="1"/>
  <c r="V29" i="15"/>
  <c r="V27" i="15" s="1"/>
  <c r="O34" i="15"/>
  <c r="O32" i="15" s="1"/>
  <c r="Y44" i="15"/>
  <c r="Y42" i="15" s="1"/>
  <c r="L49" i="15"/>
  <c r="L47" i="15" s="1"/>
  <c r="V59" i="15"/>
  <c r="V57" i="15" s="1"/>
  <c r="O64" i="15"/>
  <c r="O62" i="15" s="1"/>
  <c r="Y74" i="15"/>
  <c r="Y72" i="15" s="1"/>
  <c r="L79" i="15"/>
  <c r="L77" i="15" s="1"/>
  <c r="V89" i="15"/>
  <c r="V87" i="15" s="1"/>
  <c r="O94" i="15"/>
  <c r="O92" i="15" s="1"/>
  <c r="Y104" i="15"/>
  <c r="Y102" i="15" s="1"/>
  <c r="L109" i="15"/>
  <c r="L107" i="15" s="1"/>
  <c r="V119" i="15"/>
  <c r="V117" i="15" s="1"/>
  <c r="O124" i="15"/>
  <c r="O122" i="15" s="1"/>
  <c r="Y134" i="15"/>
  <c r="Y132" i="15" s="1"/>
  <c r="L139" i="15"/>
  <c r="L137" i="15" s="1"/>
  <c r="V149" i="15"/>
  <c r="V147" i="15" s="1"/>
  <c r="O154" i="15"/>
  <c r="O152" i="15" s="1"/>
  <c r="U9" i="15"/>
  <c r="U7" i="15" s="1"/>
  <c r="H14" i="15"/>
  <c r="H12" i="15" s="1"/>
  <c r="R24" i="15"/>
  <c r="R22" i="15" s="1"/>
  <c r="E29" i="15"/>
  <c r="E27" i="15" s="1"/>
  <c r="U39" i="15"/>
  <c r="U37" i="15" s="1"/>
  <c r="H44" i="15"/>
  <c r="H42" i="15" s="1"/>
  <c r="R54" i="15"/>
  <c r="R52" i="15" s="1"/>
  <c r="E59" i="15"/>
  <c r="E57" i="15" s="1"/>
  <c r="U69" i="15"/>
  <c r="U67" i="15" s="1"/>
  <c r="H74" i="15"/>
  <c r="H72" i="15" s="1"/>
  <c r="R84" i="15"/>
  <c r="R82" i="15" s="1"/>
  <c r="E89" i="15"/>
  <c r="E87" i="15" s="1"/>
  <c r="U99" i="15"/>
  <c r="U97" i="15" s="1"/>
  <c r="H104" i="15"/>
  <c r="H102" i="15" s="1"/>
  <c r="R114" i="15"/>
  <c r="R112" i="15" s="1"/>
  <c r="E119" i="15"/>
  <c r="E117" i="15" s="1"/>
  <c r="U129" i="15"/>
  <c r="U127" i="15" s="1"/>
  <c r="H134" i="15"/>
  <c r="H132" i="15" s="1"/>
  <c r="R144" i="15"/>
  <c r="R142" i="15" s="1"/>
  <c r="E149" i="15"/>
  <c r="E147" i="15" s="1"/>
  <c r="AA14" i="15"/>
  <c r="AA12" i="15" s="1"/>
  <c r="N19" i="15"/>
  <c r="N17" i="15" s="1"/>
  <c r="X29" i="15"/>
  <c r="X27" i="15" s="1"/>
  <c r="K34" i="15"/>
  <c r="K32" i="15" s="1"/>
  <c r="AA44" i="15"/>
  <c r="AA42" i="15" s="1"/>
  <c r="N49" i="15"/>
  <c r="N47" i="15" s="1"/>
  <c r="X59" i="15"/>
  <c r="X57" i="15" s="1"/>
  <c r="K64" i="15"/>
  <c r="K62" i="15" s="1"/>
  <c r="AA74" i="15"/>
  <c r="AA72" i="15" s="1"/>
  <c r="N79" i="15"/>
  <c r="N77" i="15" s="1"/>
  <c r="X89" i="15"/>
  <c r="X87" i="15" s="1"/>
  <c r="K94" i="15"/>
  <c r="K92" i="15" s="1"/>
  <c r="AA104" i="15"/>
  <c r="AA102" i="15" s="1"/>
  <c r="N109" i="15"/>
  <c r="N107" i="15" s="1"/>
  <c r="X119" i="15"/>
  <c r="X117" i="15" s="1"/>
  <c r="K124" i="15"/>
  <c r="K122" i="15" s="1"/>
  <c r="AA134" i="15"/>
  <c r="AA132" i="15" s="1"/>
  <c r="N139" i="15"/>
  <c r="N137" i="15" s="1"/>
  <c r="X149" i="15"/>
  <c r="X147" i="15" s="1"/>
  <c r="K154" i="15"/>
  <c r="K152" i="15" s="1"/>
  <c r="E9" i="15"/>
  <c r="E7" i="15" s="1"/>
  <c r="U19" i="15"/>
  <c r="U17" i="15" s="1"/>
  <c r="H24" i="15"/>
  <c r="H22" i="15" s="1"/>
  <c r="R34" i="15"/>
  <c r="R32" i="15" s="1"/>
  <c r="E39" i="15"/>
  <c r="E37" i="15" s="1"/>
  <c r="U49" i="15"/>
  <c r="U47" i="15" s="1"/>
  <c r="H54" i="15"/>
  <c r="H52" i="15" s="1"/>
  <c r="R64" i="15"/>
  <c r="R62" i="15" s="1"/>
  <c r="E69" i="15"/>
  <c r="E67" i="15" s="1"/>
  <c r="U79" i="15"/>
  <c r="U77" i="15" s="1"/>
  <c r="H84" i="15"/>
  <c r="H82" i="15" s="1"/>
  <c r="R94" i="15"/>
  <c r="R92" i="15" s="1"/>
  <c r="E99" i="15"/>
  <c r="E97" i="15" s="1"/>
  <c r="U109" i="15"/>
  <c r="U107" i="15" s="1"/>
  <c r="H114" i="15"/>
  <c r="H112" i="15" s="1"/>
  <c r="R124" i="15"/>
  <c r="R122" i="15" s="1"/>
  <c r="E129" i="15"/>
  <c r="E127" i="15" s="1"/>
  <c r="U139" i="15"/>
  <c r="U137" i="15" s="1"/>
  <c r="H144" i="15"/>
  <c r="H142" i="15" s="1"/>
  <c r="R154" i="15"/>
  <c r="R152" i="15" s="1"/>
  <c r="Q14" i="15"/>
  <c r="Q12" i="15" s="1"/>
  <c r="D19" i="15"/>
  <c r="D17" i="15" s="1"/>
  <c r="T29" i="15"/>
  <c r="T27" i="15" s="1"/>
  <c r="G34" i="15"/>
  <c r="G32" i="15" s="1"/>
  <c r="Q44" i="15"/>
  <c r="Q42" i="15" s="1"/>
  <c r="D49" i="15"/>
  <c r="D47" i="15" s="1"/>
  <c r="T59" i="15"/>
  <c r="T57" i="15" s="1"/>
  <c r="G64" i="15"/>
  <c r="G62" i="15" s="1"/>
  <c r="H9" i="15"/>
  <c r="H7" i="15" s="1"/>
  <c r="R19" i="15"/>
  <c r="R17" i="15" s="1"/>
  <c r="E24" i="15"/>
  <c r="E22" i="15" s="1"/>
  <c r="U34" i="15"/>
  <c r="U32" i="15" s="1"/>
  <c r="H39" i="15"/>
  <c r="H37" i="15" s="1"/>
  <c r="R49" i="15"/>
  <c r="R47" i="15" s="1"/>
  <c r="E54" i="15"/>
  <c r="E52" i="15" s="1"/>
  <c r="U64" i="15"/>
  <c r="U62" i="15" s="1"/>
  <c r="H69" i="15"/>
  <c r="H67" i="15" s="1"/>
  <c r="R79" i="15"/>
  <c r="R77" i="15" s="1"/>
  <c r="E84" i="15"/>
  <c r="E82" i="15" s="1"/>
  <c r="U94" i="15"/>
  <c r="U92" i="15" s="1"/>
  <c r="H99" i="15"/>
  <c r="H97" i="15" s="1"/>
  <c r="R109" i="15"/>
  <c r="R107" i="15" s="1"/>
  <c r="E114" i="15"/>
  <c r="E112" i="15" s="1"/>
  <c r="U124" i="15"/>
  <c r="U122" i="15" s="1"/>
  <c r="H129" i="15"/>
  <c r="H127" i="15" s="1"/>
  <c r="R139" i="15"/>
  <c r="R137" i="15" s="1"/>
  <c r="E144" i="15"/>
  <c r="E142" i="15" s="1"/>
  <c r="U154" i="15"/>
  <c r="U152" i="15" s="1"/>
  <c r="AA9" i="15"/>
  <c r="AA7" i="15" s="1"/>
  <c r="N14" i="15"/>
  <c r="N12" i="15" s="1"/>
  <c r="X24" i="15"/>
  <c r="X22" i="15" s="1"/>
  <c r="K29" i="15"/>
  <c r="K27" i="15" s="1"/>
  <c r="AA39" i="15"/>
  <c r="AA37" i="15" s="1"/>
  <c r="N44" i="15"/>
  <c r="N42" i="15" s="1"/>
  <c r="X54" i="15"/>
  <c r="X52" i="15" s="1"/>
  <c r="K59" i="15"/>
  <c r="K57" i="15" s="1"/>
  <c r="AA69" i="15"/>
  <c r="AA67" i="15" s="1"/>
  <c r="N74" i="15"/>
  <c r="N72" i="15" s="1"/>
  <c r="X84" i="15"/>
  <c r="X82" i="15" s="1"/>
  <c r="K89" i="15"/>
  <c r="K87" i="15" s="1"/>
  <c r="AA99" i="15"/>
  <c r="AA97" i="15" s="1"/>
  <c r="N104" i="15"/>
  <c r="N102" i="15" s="1"/>
  <c r="X114" i="15"/>
  <c r="X112" i="15" s="1"/>
  <c r="K119" i="15"/>
  <c r="K117" i="15" s="1"/>
  <c r="AA129" i="15"/>
  <c r="AA127" i="15" s="1"/>
  <c r="N134" i="15"/>
  <c r="N132" i="15" s="1"/>
  <c r="X144" i="15"/>
  <c r="X142" i="15" s="1"/>
  <c r="K149" i="15"/>
  <c r="K147" i="15" s="1"/>
  <c r="T19" i="15"/>
  <c r="T17" i="15" s="1"/>
  <c r="G24" i="15"/>
  <c r="G22" i="15" s="1"/>
  <c r="Q34" i="15"/>
  <c r="Q32" i="15" s="1"/>
  <c r="D39" i="15"/>
  <c r="D37" i="15" s="1"/>
  <c r="T49" i="15"/>
  <c r="T47" i="15" s="1"/>
  <c r="G54" i="15"/>
  <c r="G52" i="15" s="1"/>
  <c r="Q64" i="15"/>
  <c r="Q62" i="15" s="1"/>
  <c r="D69" i="15"/>
  <c r="D67" i="15" s="1"/>
  <c r="T79" i="15"/>
  <c r="T77" i="15" s="1"/>
  <c r="G84" i="15"/>
  <c r="G82" i="15" s="1"/>
  <c r="Q94" i="15"/>
  <c r="Q92" i="15" s="1"/>
  <c r="D99" i="15"/>
  <c r="D97" i="15" s="1"/>
  <c r="T109" i="15"/>
  <c r="T107" i="15" s="1"/>
  <c r="G114" i="15"/>
  <c r="G112" i="15" s="1"/>
  <c r="Q124" i="15"/>
  <c r="Q122" i="15" s="1"/>
  <c r="D129" i="15"/>
  <c r="D127" i="15" s="1"/>
  <c r="T139" i="15"/>
  <c r="T137" i="15" s="1"/>
  <c r="G144" i="15"/>
  <c r="G142" i="15" s="1"/>
  <c r="Q154" i="15"/>
  <c r="Q152" i="15" s="1"/>
  <c r="K9" i="15"/>
  <c r="K7" i="15" s="1"/>
  <c r="AA19" i="15"/>
  <c r="AA17" i="15" s="1"/>
  <c r="N24" i="15"/>
  <c r="N22" i="15" s="1"/>
  <c r="X34" i="15"/>
  <c r="X32" i="15" s="1"/>
  <c r="K39" i="15"/>
  <c r="K37" i="15" s="1"/>
  <c r="AA49" i="15"/>
  <c r="AA47" i="15" s="1"/>
  <c r="N54" i="15"/>
  <c r="N52" i="15" s="1"/>
  <c r="X64" i="15"/>
  <c r="X62" i="15" s="1"/>
  <c r="K69" i="15"/>
  <c r="K67" i="15" s="1"/>
  <c r="AA79" i="15"/>
  <c r="AA77" i="15" s="1"/>
  <c r="N84" i="15"/>
  <c r="N82" i="15" s="1"/>
  <c r="X94" i="15"/>
  <c r="X92" i="15" s="1"/>
  <c r="K99" i="15"/>
  <c r="K97" i="15" s="1"/>
  <c r="AA109" i="15"/>
  <c r="AA107" i="15" s="1"/>
  <c r="N114" i="15"/>
  <c r="N112" i="15" s="1"/>
  <c r="X124" i="15"/>
  <c r="X122" i="15" s="1"/>
  <c r="K129" i="15"/>
  <c r="K127" i="15" s="1"/>
  <c r="AA139" i="15"/>
  <c r="AA137" i="15" s="1"/>
  <c r="N144" i="15"/>
  <c r="N142" i="15" s="1"/>
  <c r="X154" i="15"/>
  <c r="X152" i="15" s="1"/>
  <c r="W14" i="15"/>
  <c r="W12" i="15" s="1"/>
  <c r="J19" i="15"/>
  <c r="J17" i="15" s="1"/>
  <c r="N9" i="15"/>
  <c r="N7" i="15" s="1"/>
  <c r="X19" i="15"/>
  <c r="X17" i="15" s="1"/>
  <c r="K24" i="15"/>
  <c r="K22" i="15" s="1"/>
  <c r="AA34" i="15"/>
  <c r="AA32" i="15" s="1"/>
  <c r="N39" i="15"/>
  <c r="N37" i="15" s="1"/>
  <c r="X49" i="15"/>
  <c r="X47" i="15" s="1"/>
  <c r="K54" i="15"/>
  <c r="K52" i="15" s="1"/>
  <c r="AA64" i="15"/>
  <c r="AA62" i="15" s="1"/>
  <c r="N69" i="15"/>
  <c r="N67" i="15" s="1"/>
  <c r="X79" i="15"/>
  <c r="X77" i="15" s="1"/>
  <c r="K84" i="15"/>
  <c r="K82" i="15" s="1"/>
  <c r="AA94" i="15"/>
  <c r="AA92" i="15" s="1"/>
  <c r="N99" i="15"/>
  <c r="N97" i="15" s="1"/>
  <c r="X109" i="15"/>
  <c r="X107" i="15" s="1"/>
  <c r="K114" i="15"/>
  <c r="K112" i="15" s="1"/>
  <c r="AA124" i="15"/>
  <c r="AA122" i="15" s="1"/>
  <c r="N129" i="15"/>
  <c r="N127" i="15" s="1"/>
  <c r="X139" i="15"/>
  <c r="X137" i="15" s="1"/>
  <c r="K144" i="15"/>
  <c r="K142" i="15" s="1"/>
  <c r="AA154" i="15"/>
  <c r="AA152" i="15" s="1"/>
  <c r="T14" i="15"/>
  <c r="T12" i="15" s="1"/>
  <c r="G19" i="15"/>
  <c r="G17" i="15" s="1"/>
  <c r="Q29" i="15"/>
  <c r="Q27" i="15" s="1"/>
  <c r="D34" i="15"/>
  <c r="D32" i="15" s="1"/>
  <c r="T44" i="15"/>
  <c r="T42" i="15" s="1"/>
  <c r="G49" i="15"/>
  <c r="G47" i="15" s="1"/>
  <c r="Q59" i="15"/>
  <c r="Q57" i="15" s="1"/>
  <c r="D64" i="15"/>
  <c r="D62" i="15" s="1"/>
  <c r="T74" i="15"/>
  <c r="T72" i="15" s="1"/>
  <c r="G79" i="15"/>
  <c r="G77" i="15" s="1"/>
  <c r="Q89" i="15"/>
  <c r="Q87" i="15" s="1"/>
  <c r="D94" i="15"/>
  <c r="D92" i="15" s="1"/>
  <c r="T104" i="15"/>
  <c r="T102" i="15" s="1"/>
  <c r="G109" i="15"/>
  <c r="G107" i="15" s="1"/>
  <c r="Q119" i="15"/>
  <c r="Q117" i="15" s="1"/>
  <c r="D124" i="15"/>
  <c r="D122" i="15" s="1"/>
  <c r="T134" i="15"/>
  <c r="T132" i="15" s="1"/>
  <c r="G139" i="15"/>
  <c r="G137" i="15" s="1"/>
  <c r="Q149" i="15"/>
  <c r="Q147" i="15" s="1"/>
  <c r="D154" i="15"/>
  <c r="D152" i="15" s="1"/>
  <c r="J9" i="15"/>
  <c r="J7" i="15" s="1"/>
  <c r="Z19" i="15"/>
  <c r="Z17" i="15" s="1"/>
  <c r="M24" i="15"/>
  <c r="M22" i="15" s="1"/>
  <c r="W34" i="15"/>
  <c r="W32" i="15" s="1"/>
  <c r="J39" i="15"/>
  <c r="J37" i="15" s="1"/>
  <c r="Z49" i="15"/>
  <c r="Z47" i="15" s="1"/>
  <c r="M54" i="15"/>
  <c r="M52" i="15" s="1"/>
  <c r="W64" i="15"/>
  <c r="W62" i="15" s="1"/>
  <c r="J69" i="15"/>
  <c r="J67" i="15" s="1"/>
  <c r="Z79" i="15"/>
  <c r="Z77" i="15" s="1"/>
  <c r="M84" i="15"/>
  <c r="M82" i="15" s="1"/>
  <c r="W94" i="15"/>
  <c r="W92" i="15" s="1"/>
  <c r="J99" i="15"/>
  <c r="J97" i="15" s="1"/>
  <c r="Z109" i="15"/>
  <c r="Z107" i="15" s="1"/>
  <c r="M114" i="15"/>
  <c r="M112" i="15" s="1"/>
  <c r="W124" i="15"/>
  <c r="W122" i="15" s="1"/>
  <c r="J129" i="15"/>
  <c r="J127" i="15" s="1"/>
  <c r="Z139" i="15"/>
  <c r="Z137" i="15" s="1"/>
  <c r="M144" i="15"/>
  <c r="M142" i="15" s="1"/>
  <c r="W154" i="15"/>
  <c r="W152" i="15" s="1"/>
  <c r="Q9" i="15"/>
  <c r="Q7" i="15" s="1"/>
  <c r="D14" i="15"/>
  <c r="D12" i="15" s="1"/>
  <c r="T24" i="15"/>
  <c r="T22" i="15" s="1"/>
  <c r="G29" i="15"/>
  <c r="G27" i="15" s="1"/>
  <c r="Q39" i="15"/>
  <c r="Q37" i="15" s="1"/>
  <c r="D44" i="15"/>
  <c r="D42" i="15" s="1"/>
  <c r="T54" i="15"/>
  <c r="T52" i="15" s="1"/>
  <c r="G59" i="15"/>
  <c r="G57" i="15" s="1"/>
  <c r="Q69" i="15"/>
  <c r="Q67" i="15" s="1"/>
  <c r="D74" i="15"/>
  <c r="D72" i="15" s="1"/>
  <c r="T84" i="15"/>
  <c r="T82" i="15" s="1"/>
  <c r="G89" i="15"/>
  <c r="G87" i="15" s="1"/>
  <c r="Q99" i="15"/>
  <c r="Q97" i="15" s="1"/>
  <c r="D104" i="15"/>
  <c r="D102" i="15" s="1"/>
  <c r="T114" i="15"/>
  <c r="T112" i="15" s="1"/>
  <c r="G119" i="15"/>
  <c r="G117" i="15" s="1"/>
  <c r="Q129" i="15"/>
  <c r="Q127" i="15" s="1"/>
  <c r="D134" i="15"/>
  <c r="D132" i="15" s="1"/>
  <c r="T144" i="15"/>
  <c r="T142" i="15" s="1"/>
  <c r="G149" i="15"/>
  <c r="G147" i="15" s="1"/>
  <c r="T9" i="15"/>
  <c r="T7" i="15" s="1"/>
  <c r="G14" i="15"/>
  <c r="G12" i="15" s="1"/>
  <c r="Q24" i="15"/>
  <c r="Q22" i="15" s="1"/>
  <c r="D29" i="15"/>
  <c r="D27" i="15" s="1"/>
  <c r="T39" i="15"/>
  <c r="T37" i="15" s="1"/>
  <c r="G44" i="15"/>
  <c r="G42" i="15" s="1"/>
  <c r="Q54" i="15"/>
  <c r="Q52" i="15" s="1"/>
  <c r="D59" i="15"/>
  <c r="D57" i="15" s="1"/>
  <c r="T69" i="15"/>
  <c r="T67" i="15" s="1"/>
  <c r="G74" i="15"/>
  <c r="G72" i="15" s="1"/>
  <c r="Q84" i="15"/>
  <c r="Q82" i="15" s="1"/>
  <c r="D89" i="15"/>
  <c r="D87" i="15" s="1"/>
  <c r="T99" i="15"/>
  <c r="T97" i="15" s="1"/>
  <c r="G104" i="15"/>
  <c r="G102" i="15" s="1"/>
  <c r="Q114" i="15"/>
  <c r="Q112" i="15" s="1"/>
  <c r="D119" i="15"/>
  <c r="D117" i="15" s="1"/>
  <c r="T129" i="15"/>
  <c r="T127" i="15" s="1"/>
  <c r="G134" i="15"/>
  <c r="G132" i="15" s="1"/>
  <c r="Q144" i="15"/>
  <c r="Q142" i="15" s="1"/>
  <c r="D149" i="15"/>
  <c r="D147" i="15" s="1"/>
  <c r="Z14" i="15"/>
  <c r="Z12" i="15" s="1"/>
  <c r="M19" i="15"/>
  <c r="M17" i="15" s="1"/>
  <c r="W29" i="15"/>
  <c r="W27" i="15" s="1"/>
  <c r="J34" i="15"/>
  <c r="J32" i="15" s="1"/>
  <c r="Z44" i="15"/>
  <c r="Z42" i="15" s="1"/>
  <c r="M49" i="15"/>
  <c r="M47" i="15" s="1"/>
  <c r="W59" i="15"/>
  <c r="W57" i="15" s="1"/>
  <c r="J64" i="15"/>
  <c r="J62" i="15" s="1"/>
  <c r="Z74" i="15"/>
  <c r="Z72" i="15" s="1"/>
  <c r="M79" i="15"/>
  <c r="M77" i="15" s="1"/>
  <c r="W89" i="15"/>
  <c r="W87" i="15" s="1"/>
  <c r="J94" i="15"/>
  <c r="J92" i="15" s="1"/>
  <c r="Z104" i="15"/>
  <c r="Z102" i="15" s="1"/>
  <c r="M109" i="15"/>
  <c r="M107" i="15" s="1"/>
  <c r="W119" i="15"/>
  <c r="W117" i="15" s="1"/>
  <c r="J124" i="15"/>
  <c r="J122" i="15" s="1"/>
  <c r="Z134" i="15"/>
  <c r="Z132" i="15" s="1"/>
  <c r="M139" i="15"/>
  <c r="M137" i="15" s="1"/>
  <c r="W149" i="15"/>
  <c r="W147" i="15" s="1"/>
  <c r="J154" i="15"/>
  <c r="J152" i="15" s="1"/>
  <c r="P9" i="15"/>
  <c r="P7" i="15" s="1"/>
  <c r="I14" i="15"/>
  <c r="I12" i="15" s="1"/>
  <c r="S24" i="15"/>
  <c r="S22" i="15" s="1"/>
  <c r="F29" i="15"/>
  <c r="F27" i="15" s="1"/>
  <c r="P39" i="15"/>
  <c r="P37" i="15" s="1"/>
  <c r="I44" i="15"/>
  <c r="I42" i="15" s="1"/>
  <c r="S54" i="15"/>
  <c r="S52" i="15" s="1"/>
  <c r="F59" i="15"/>
  <c r="F57" i="15" s="1"/>
  <c r="P69" i="15"/>
  <c r="P67" i="15" s="1"/>
  <c r="I74" i="15"/>
  <c r="I72" i="15" s="1"/>
  <c r="S84" i="15"/>
  <c r="S82" i="15" s="1"/>
  <c r="F89" i="15"/>
  <c r="F87" i="15" s="1"/>
  <c r="P99" i="15"/>
  <c r="P97" i="15" s="1"/>
  <c r="I104" i="15"/>
  <c r="I102" i="15" s="1"/>
  <c r="S114" i="15"/>
  <c r="S112" i="15" s="1"/>
  <c r="F119" i="15"/>
  <c r="F117" i="15" s="1"/>
  <c r="P129" i="15"/>
  <c r="P127" i="15" s="1"/>
  <c r="I134" i="15"/>
  <c r="I132" i="15" s="1"/>
  <c r="S144" i="15"/>
  <c r="S142" i="15" s="1"/>
  <c r="F149" i="15"/>
  <c r="F147" i="15" s="1"/>
  <c r="W9" i="15"/>
  <c r="W7" i="15" s="1"/>
  <c r="J14" i="15"/>
  <c r="J12" i="15" s="1"/>
  <c r="Z24" i="15"/>
  <c r="Z22" i="15" s="1"/>
  <c r="M29" i="15"/>
  <c r="M27" i="15" s="1"/>
  <c r="W39" i="15"/>
  <c r="W37" i="15" s="1"/>
  <c r="J44" i="15"/>
  <c r="J42" i="15" s="1"/>
  <c r="Z54" i="15"/>
  <c r="Z52" i="15" s="1"/>
  <c r="M59" i="15"/>
  <c r="M57" i="15" s="1"/>
  <c r="W69" i="15"/>
  <c r="W67" i="15" s="1"/>
  <c r="J74" i="15"/>
  <c r="J72" i="15" s="1"/>
  <c r="Z84" i="15"/>
  <c r="Z82" i="15" s="1"/>
  <c r="M89" i="15"/>
  <c r="M87" i="15" s="1"/>
  <c r="W99" i="15"/>
  <c r="W97" i="15" s="1"/>
  <c r="J104" i="15"/>
  <c r="J102" i="15" s="1"/>
  <c r="Z114" i="15"/>
  <c r="Z112" i="15" s="1"/>
  <c r="M119" i="15"/>
  <c r="M117" i="15" s="1"/>
  <c r="W129" i="15"/>
  <c r="W127" i="15" s="1"/>
  <c r="J134" i="15"/>
  <c r="J132" i="15" s="1"/>
  <c r="Z144" i="15"/>
  <c r="Z142" i="15" s="1"/>
  <c r="M149" i="15"/>
  <c r="M147" i="15" s="1"/>
  <c r="L9" i="15"/>
  <c r="L7" i="15" s="1"/>
  <c r="V19" i="15"/>
  <c r="V17" i="15" s="1"/>
  <c r="O24" i="15"/>
  <c r="O22" i="15" s="1"/>
  <c r="M14" i="15"/>
  <c r="M12" i="15" s="1"/>
  <c r="J59" i="15"/>
  <c r="J57" i="15" s="1"/>
  <c r="M104" i="15"/>
  <c r="M102" i="15" s="1"/>
  <c r="J149" i="15"/>
  <c r="J147" i="15" s="1"/>
  <c r="P34" i="15"/>
  <c r="P32" i="15" s="1"/>
  <c r="S79" i="15"/>
  <c r="S77" i="15" s="1"/>
  <c r="P124" i="15"/>
  <c r="P122" i="15" s="1"/>
  <c r="O14" i="15"/>
  <c r="O12" i="15" s="1"/>
  <c r="L59" i="15"/>
  <c r="L57" i="15" s="1"/>
  <c r="O104" i="15"/>
  <c r="O102" i="15" s="1"/>
  <c r="L149" i="15"/>
  <c r="L147" i="15" s="1"/>
  <c r="I19" i="15"/>
  <c r="I17" i="15" s="1"/>
  <c r="F64" i="15"/>
  <c r="F62" i="15" s="1"/>
  <c r="I109" i="15"/>
  <c r="I107" i="15" s="1"/>
  <c r="F154" i="15"/>
  <c r="F152" i="15" s="1"/>
  <c r="R9" i="15"/>
  <c r="R7" i="15" s="1"/>
  <c r="Z29" i="15"/>
  <c r="Z27" i="15" s="1"/>
  <c r="AA54" i="15"/>
  <c r="AA52" i="15" s="1"/>
  <c r="Z59" i="15"/>
  <c r="Z57" i="15" s="1"/>
  <c r="S64" i="15"/>
  <c r="S62" i="15" s="1"/>
  <c r="L69" i="15"/>
  <c r="L67" i="15" s="1"/>
  <c r="E74" i="15"/>
  <c r="E72" i="15" s="1"/>
  <c r="U84" i="15"/>
  <c r="U82" i="15" s="1"/>
  <c r="H89" i="15"/>
  <c r="H87" i="15" s="1"/>
  <c r="R99" i="15"/>
  <c r="R97" i="15" s="1"/>
  <c r="E104" i="15"/>
  <c r="E102" i="15" s="1"/>
  <c r="U114" i="15"/>
  <c r="U112" i="15" s="1"/>
  <c r="H119" i="15"/>
  <c r="H117" i="15" s="1"/>
  <c r="R129" i="15"/>
  <c r="R127" i="15" s="1"/>
  <c r="E134" i="15"/>
  <c r="E132" i="15" s="1"/>
  <c r="U144" i="15"/>
  <c r="U142" i="15" s="1"/>
  <c r="H149" i="15"/>
  <c r="H147" i="15" s="1"/>
  <c r="M9" i="15"/>
  <c r="M7" i="15" s="1"/>
  <c r="W19" i="15"/>
  <c r="W17" i="15" s="1"/>
  <c r="J24" i="15"/>
  <c r="J22" i="15" s="1"/>
  <c r="Z34" i="15"/>
  <c r="Z32" i="15" s="1"/>
  <c r="M39" i="15"/>
  <c r="M37" i="15" s="1"/>
  <c r="W49" i="15"/>
  <c r="W47" i="15" s="1"/>
  <c r="J54" i="15"/>
  <c r="J52" i="15" s="1"/>
  <c r="Z64" i="15"/>
  <c r="Z62" i="15" s="1"/>
  <c r="M69" i="15"/>
  <c r="M67" i="15" s="1"/>
  <c r="W79" i="15"/>
  <c r="W77" i="15" s="1"/>
  <c r="J84" i="15"/>
  <c r="J82" i="15" s="1"/>
  <c r="Z94" i="15"/>
  <c r="Z92" i="15" s="1"/>
  <c r="M99" i="15"/>
  <c r="M97" i="15" s="1"/>
  <c r="W109" i="15"/>
  <c r="W107" i="15" s="1"/>
  <c r="J114" i="15"/>
  <c r="J112" i="15" s="1"/>
  <c r="Z124" i="15"/>
  <c r="Z122" i="15" s="1"/>
  <c r="M129" i="15"/>
  <c r="M127" i="15" s="1"/>
  <c r="W139" i="15"/>
  <c r="W137" i="15" s="1"/>
  <c r="J144" i="15"/>
  <c r="J142" i="15" s="1"/>
  <c r="Z39" i="15"/>
  <c r="Z37" i="15" s="1"/>
  <c r="W84" i="15"/>
  <c r="W82" i="15" s="1"/>
  <c r="Z129" i="15"/>
  <c r="Z127" i="15" s="1"/>
  <c r="I39" i="15"/>
  <c r="I37" i="15" s="1"/>
  <c r="F84" i="15"/>
  <c r="F82" i="15" s="1"/>
  <c r="I129" i="15"/>
  <c r="I127" i="15" s="1"/>
  <c r="V39" i="15"/>
  <c r="V37" i="15" s="1"/>
  <c r="Y84" i="15"/>
  <c r="Y82" i="15" s="1"/>
  <c r="V129" i="15"/>
  <c r="V127" i="15" s="1"/>
  <c r="P44" i="15"/>
  <c r="P42" i="15" s="1"/>
  <c r="S89" i="15"/>
  <c r="S87" i="15" s="1"/>
  <c r="P134" i="15"/>
  <c r="P132" i="15" s="1"/>
  <c r="I24" i="15"/>
  <c r="I22" i="15" s="1"/>
  <c r="Y64" i="15"/>
  <c r="Y62" i="15" s="1"/>
  <c r="R69" i="15"/>
  <c r="R67" i="15" s="1"/>
  <c r="K74" i="15"/>
  <c r="K72" i="15" s="1"/>
  <c r="AA84" i="15"/>
  <c r="AA82" i="15" s="1"/>
  <c r="N89" i="15"/>
  <c r="N87" i="15" s="1"/>
  <c r="X99" i="15"/>
  <c r="X97" i="15" s="1"/>
  <c r="K104" i="15"/>
  <c r="K102" i="15" s="1"/>
  <c r="AA114" i="15"/>
  <c r="AA112" i="15" s="1"/>
  <c r="N119" i="15"/>
  <c r="N117" i="15" s="1"/>
  <c r="X129" i="15"/>
  <c r="X127" i="15" s="1"/>
  <c r="K134" i="15"/>
  <c r="K132" i="15" s="1"/>
  <c r="AA144" i="15"/>
  <c r="AA142" i="15" s="1"/>
  <c r="N149" i="15"/>
  <c r="N147" i="15" s="1"/>
  <c r="S9" i="15"/>
  <c r="S7" i="15" s="1"/>
  <c r="F14" i="15"/>
  <c r="F12" i="15" s="1"/>
  <c r="P24" i="15"/>
  <c r="P22" i="15" s="1"/>
  <c r="I29" i="15"/>
  <c r="I27" i="15" s="1"/>
  <c r="S39" i="15"/>
  <c r="S37" i="15" s="1"/>
  <c r="F44" i="15"/>
  <c r="F42" i="15" s="1"/>
  <c r="P54" i="15"/>
  <c r="P52" i="15" s="1"/>
  <c r="I59" i="15"/>
  <c r="I57" i="15" s="1"/>
  <c r="S69" i="15"/>
  <c r="S67" i="15" s="1"/>
  <c r="F74" i="15"/>
  <c r="F72" i="15" s="1"/>
  <c r="P84" i="15"/>
  <c r="P82" i="15" s="1"/>
  <c r="I89" i="15"/>
  <c r="I87" i="15" s="1"/>
  <c r="S99" i="15"/>
  <c r="S97" i="15" s="1"/>
  <c r="F104" i="15"/>
  <c r="F102" i="15" s="1"/>
  <c r="P114" i="15"/>
  <c r="P112" i="15" s="1"/>
  <c r="I119" i="15"/>
  <c r="I117" i="15" s="1"/>
  <c r="S129" i="15"/>
  <c r="S127" i="15" s="1"/>
  <c r="F134" i="15"/>
  <c r="F132" i="15" s="1"/>
  <c r="P144" i="15"/>
  <c r="P142" i="15" s="1"/>
  <c r="I149" i="15"/>
  <c r="I147" i="15" s="1"/>
  <c r="M44" i="15"/>
  <c r="M42" i="15" s="1"/>
  <c r="J89" i="15"/>
  <c r="J87" i="15" s="1"/>
  <c r="M134" i="15"/>
  <c r="M132" i="15" s="1"/>
  <c r="S19" i="15"/>
  <c r="S17" i="15" s="1"/>
  <c r="P64" i="15"/>
  <c r="P62" i="15" s="1"/>
  <c r="S109" i="15"/>
  <c r="S107" i="15" s="1"/>
  <c r="P154" i="15"/>
  <c r="P152" i="15" s="1"/>
  <c r="O44" i="15"/>
  <c r="O42" i="15" s="1"/>
  <c r="L89" i="15"/>
  <c r="L87" i="15" s="1"/>
  <c r="O134" i="15"/>
  <c r="O132" i="15" s="1"/>
  <c r="I49" i="15"/>
  <c r="I47" i="15" s="1"/>
  <c r="F94" i="15"/>
  <c r="F92" i="15" s="1"/>
  <c r="I139" i="15"/>
  <c r="I137" i="15" s="1"/>
  <c r="E14" i="15"/>
  <c r="E12" i="15" s="1"/>
  <c r="U24" i="15"/>
  <c r="U22" i="15" s="1"/>
  <c r="F39" i="15"/>
  <c r="F37" i="15" s="1"/>
  <c r="E44" i="15"/>
  <c r="E42" i="15" s="1"/>
  <c r="X69" i="15"/>
  <c r="X67" i="15" s="1"/>
  <c r="Q74" i="15"/>
  <c r="Q72" i="15" s="1"/>
  <c r="D79" i="15"/>
  <c r="D77" i="15" s="1"/>
  <c r="T89" i="15"/>
  <c r="T87" i="15" s="1"/>
  <c r="G94" i="15"/>
  <c r="G92" i="15" s="1"/>
  <c r="Q104" i="15"/>
  <c r="Q102" i="15" s="1"/>
  <c r="D109" i="15"/>
  <c r="D107" i="15" s="1"/>
  <c r="T119" i="15"/>
  <c r="T117" i="15" s="1"/>
  <c r="G124" i="15"/>
  <c r="G122" i="15" s="1"/>
  <c r="Q134" i="15"/>
  <c r="Q132" i="15" s="1"/>
  <c r="D139" i="15"/>
  <c r="D137" i="15" s="1"/>
  <c r="T149" i="15"/>
  <c r="T147" i="15" s="1"/>
  <c r="G154" i="15"/>
  <c r="G152" i="15" s="1"/>
  <c r="Y9" i="15"/>
  <c r="Y7" i="15" s="1"/>
  <c r="L14" i="15"/>
  <c r="L12" i="15" s="1"/>
  <c r="V24" i="15"/>
  <c r="V22" i="15" s="1"/>
  <c r="O29" i="15"/>
  <c r="O27" i="15" s="1"/>
  <c r="Y39" i="15"/>
  <c r="Y37" i="15" s="1"/>
  <c r="L44" i="15"/>
  <c r="L42" i="15" s="1"/>
  <c r="V54" i="15"/>
  <c r="V52" i="15" s="1"/>
  <c r="O59" i="15"/>
  <c r="O57" i="15" s="1"/>
  <c r="Y69" i="15"/>
  <c r="Y67" i="15" s="1"/>
  <c r="L74" i="15"/>
  <c r="L72" i="15" s="1"/>
  <c r="V84" i="15"/>
  <c r="V82" i="15" s="1"/>
  <c r="O89" i="15"/>
  <c r="O87" i="15" s="1"/>
  <c r="Y99" i="15"/>
  <c r="Y97" i="15" s="1"/>
  <c r="L104" i="15"/>
  <c r="L102" i="15" s="1"/>
  <c r="V114" i="15"/>
  <c r="V112" i="15" s="1"/>
  <c r="O119" i="15"/>
  <c r="O117" i="15" s="1"/>
  <c r="Y129" i="15"/>
  <c r="Y127" i="15" s="1"/>
  <c r="L134" i="15"/>
  <c r="L132" i="15" s="1"/>
  <c r="V144" i="15"/>
  <c r="V142" i="15" s="1"/>
  <c r="O149" i="15"/>
  <c r="O147" i="15" s="1"/>
  <c r="W24" i="15"/>
  <c r="W22" i="15" s="1"/>
  <c r="Z69" i="15"/>
  <c r="Z67" i="15" s="1"/>
  <c r="W114" i="15"/>
  <c r="W112" i="15" s="1"/>
  <c r="F24" i="15"/>
  <c r="F22" i="15" s="1"/>
  <c r="I69" i="15"/>
  <c r="I67" i="15" s="1"/>
  <c r="F114" i="15"/>
  <c r="F112" i="15" s="1"/>
  <c r="Y24" i="15"/>
  <c r="Y22" i="15" s="1"/>
  <c r="V69" i="15"/>
  <c r="V67" i="15" s="1"/>
  <c r="Y114" i="15"/>
  <c r="Y112" i="15" s="1"/>
  <c r="S29" i="15"/>
  <c r="S27" i="15" s="1"/>
  <c r="P74" i="15"/>
  <c r="P72" i="15" s="1"/>
  <c r="S119" i="15"/>
  <c r="S117" i="15" s="1"/>
  <c r="M34" i="15"/>
  <c r="M32" i="15" s="1"/>
  <c r="L39" i="15"/>
  <c r="L37" i="15" s="1"/>
  <c r="K44" i="15"/>
  <c r="K42" i="15" s="1"/>
  <c r="J49" i="15"/>
  <c r="J47" i="15" s="1"/>
  <c r="I54" i="15"/>
  <c r="I52" i="15" s="1"/>
  <c r="W74" i="15"/>
  <c r="W72" i="15" s="1"/>
  <c r="J79" i="15"/>
  <c r="J77" i="15" s="1"/>
  <c r="Z89" i="15"/>
  <c r="Z87" i="15" s="1"/>
  <c r="M94" i="15"/>
  <c r="M92" i="15" s="1"/>
  <c r="W104" i="15"/>
  <c r="W102" i="15" s="1"/>
  <c r="J109" i="15"/>
  <c r="J107" i="15" s="1"/>
  <c r="Z119" i="15"/>
  <c r="Z117" i="15" s="1"/>
  <c r="M124" i="15"/>
  <c r="M122" i="15" s="1"/>
  <c r="W134" i="15"/>
  <c r="W132" i="15" s="1"/>
  <c r="J139" i="15"/>
  <c r="J137" i="15" s="1"/>
  <c r="Z149" i="15"/>
  <c r="Z147" i="15" s="1"/>
  <c r="M154" i="15"/>
  <c r="M152" i="15" s="1"/>
  <c r="R14" i="15"/>
  <c r="R12" i="15" s="1"/>
  <c r="E19" i="15"/>
  <c r="E17" i="15" s="1"/>
  <c r="U29" i="15"/>
  <c r="U27" i="15" s="1"/>
  <c r="H34" i="15"/>
  <c r="H32" i="15" s="1"/>
  <c r="R44" i="15"/>
  <c r="R42" i="15" s="1"/>
  <c r="E49" i="15"/>
  <c r="E47" i="15" s="1"/>
  <c r="U59" i="15"/>
  <c r="U57" i="15" s="1"/>
  <c r="H64" i="15"/>
  <c r="H62" i="15" s="1"/>
  <c r="R74" i="15"/>
  <c r="R72" i="15" s="1"/>
  <c r="E79" i="15"/>
  <c r="E77" i="15" s="1"/>
  <c r="U89" i="15"/>
  <c r="U87" i="15" s="1"/>
  <c r="H94" i="15"/>
  <c r="H92" i="15" s="1"/>
  <c r="R104" i="15"/>
  <c r="R102" i="15" s="1"/>
  <c r="E109" i="15"/>
  <c r="E107" i="15" s="1"/>
  <c r="U119" i="15"/>
  <c r="U117" i="15" s="1"/>
  <c r="H124" i="15"/>
  <c r="H122" i="15" s="1"/>
  <c r="R134" i="15"/>
  <c r="R132" i="15" s="1"/>
  <c r="E139" i="15"/>
  <c r="E137" i="15" s="1"/>
  <c r="U149" i="15"/>
  <c r="U147" i="15" s="1"/>
  <c r="H154" i="15"/>
  <c r="H152" i="15" s="1"/>
  <c r="J29" i="15"/>
  <c r="J27" i="15" s="1"/>
  <c r="M74" i="15"/>
  <c r="M72" i="15" s="1"/>
  <c r="J119" i="15"/>
  <c r="J117" i="15" s="1"/>
  <c r="S49" i="15"/>
  <c r="S47" i="15" s="1"/>
  <c r="P94" i="15"/>
  <c r="P92" i="15" s="1"/>
  <c r="S139" i="15"/>
  <c r="S137" i="15" s="1"/>
  <c r="L29" i="15"/>
  <c r="L27" i="15" s="1"/>
  <c r="O74" i="15"/>
  <c r="O72" i="15" s="1"/>
  <c r="L119" i="15"/>
  <c r="L117" i="15" s="1"/>
  <c r="F34" i="15"/>
  <c r="F32" i="15" s="1"/>
  <c r="I79" i="15"/>
  <c r="I77" i="15" s="1"/>
  <c r="F124" i="15"/>
  <c r="F122" i="15" s="1"/>
  <c r="S34" i="15"/>
  <c r="S32" i="15" s="1"/>
  <c r="R39" i="15"/>
  <c r="R37" i="15" s="1"/>
  <c r="W44" i="15"/>
  <c r="W42" i="15" s="1"/>
  <c r="P49" i="15"/>
  <c r="P47" i="15" s="1"/>
  <c r="O54" i="15"/>
  <c r="O52" i="15" s="1"/>
  <c r="H59" i="15"/>
  <c r="H57" i="15" s="1"/>
  <c r="P79" i="15"/>
  <c r="P77" i="15" s="1"/>
  <c r="I84" i="15"/>
  <c r="I82" i="15" s="1"/>
  <c r="S94" i="15"/>
  <c r="S92" i="15" s="1"/>
  <c r="F99" i="15"/>
  <c r="F97" i="15" s="1"/>
  <c r="P109" i="15"/>
  <c r="P107" i="15" s="1"/>
  <c r="I114" i="15"/>
  <c r="I112" i="15" s="1"/>
  <c r="S124" i="15"/>
  <c r="S122" i="15" s="1"/>
  <c r="F129" i="15"/>
  <c r="F127" i="15" s="1"/>
  <c r="P139" i="15"/>
  <c r="P137" i="15" s="1"/>
  <c r="I144" i="15"/>
  <c r="I142" i="15" s="1"/>
  <c r="S154" i="15"/>
  <c r="S152" i="15" s="1"/>
  <c r="X14" i="15"/>
  <c r="X12" i="15" s="1"/>
  <c r="K19" i="15"/>
  <c r="K17" i="15" s="1"/>
  <c r="AA29" i="15"/>
  <c r="AA27" i="15" s="1"/>
  <c r="N34" i="15"/>
  <c r="N32" i="15" s="1"/>
  <c r="X44" i="15"/>
  <c r="X42" i="15" s="1"/>
  <c r="K49" i="15"/>
  <c r="K47" i="15" s="1"/>
  <c r="AA59" i="15"/>
  <c r="AA57" i="15" s="1"/>
  <c r="N64" i="15"/>
  <c r="N62" i="15" s="1"/>
  <c r="X74" i="15"/>
  <c r="X72" i="15" s="1"/>
  <c r="K79" i="15"/>
  <c r="K77" i="15" s="1"/>
  <c r="AA89" i="15"/>
  <c r="AA87" i="15" s="1"/>
  <c r="N94" i="15"/>
  <c r="N92" i="15" s="1"/>
  <c r="X104" i="15"/>
  <c r="X102" i="15" s="1"/>
  <c r="K109" i="15"/>
  <c r="K107" i="15" s="1"/>
  <c r="AA119" i="15"/>
  <c r="AA117" i="15" s="1"/>
  <c r="N124" i="15"/>
  <c r="N122" i="15" s="1"/>
  <c r="X134" i="15"/>
  <c r="X132" i="15" s="1"/>
  <c r="K139" i="15"/>
  <c r="K137" i="15" s="1"/>
  <c r="AA149" i="15"/>
  <c r="AA147" i="15" s="1"/>
  <c r="N154" i="15"/>
  <c r="N152" i="15" s="1"/>
  <c r="Z9" i="15"/>
  <c r="Z7" i="15" s="1"/>
  <c r="W54" i="15"/>
  <c r="W52" i="15" s="1"/>
  <c r="Z99" i="15"/>
  <c r="Z97" i="15" s="1"/>
  <c r="W144" i="15"/>
  <c r="W142" i="15" s="1"/>
  <c r="I9" i="15"/>
  <c r="I7" i="15" s="1"/>
  <c r="F54" i="15"/>
  <c r="F52" i="15" s="1"/>
  <c r="I99" i="15"/>
  <c r="I97" i="15" s="1"/>
  <c r="F144" i="15"/>
  <c r="F142" i="15" s="1"/>
  <c r="V9" i="15"/>
  <c r="V7" i="15" s="1"/>
  <c r="Y54" i="15"/>
  <c r="Y52" i="15" s="1"/>
  <c r="V99" i="15"/>
  <c r="V97" i="15" s="1"/>
  <c r="Y144" i="15"/>
  <c r="Y142" i="15" s="1"/>
  <c r="P14" i="15"/>
  <c r="P12" i="15" s="1"/>
  <c r="S59" i="15"/>
  <c r="S57" i="15" s="1"/>
  <c r="P104" i="15"/>
  <c r="P102" i="15" s="1"/>
  <c r="S149" i="15"/>
  <c r="S147" i="15" s="1"/>
  <c r="F9" i="15"/>
  <c r="F7" i="15" s="1"/>
  <c r="P19" i="15"/>
  <c r="P17" i="15" s="1"/>
  <c r="H29" i="15"/>
  <c r="H27" i="15" s="1"/>
  <c r="Y34" i="15"/>
  <c r="Y32" i="15" s="1"/>
  <c r="V49" i="15"/>
  <c r="V47" i="15" s="1"/>
  <c r="U54" i="15"/>
  <c r="U52" i="15" s="1"/>
  <c r="N59" i="15"/>
  <c r="N57" i="15" s="1"/>
  <c r="M64" i="15"/>
  <c r="M62" i="15" s="1"/>
  <c r="F69" i="15"/>
  <c r="F67" i="15" s="1"/>
  <c r="V79" i="15"/>
  <c r="V77" i="15" s="1"/>
  <c r="O84" i="15"/>
  <c r="O82" i="15" s="1"/>
  <c r="Y94" i="15"/>
  <c r="Y92" i="15" s="1"/>
  <c r="L99" i="15"/>
  <c r="L97" i="15" s="1"/>
  <c r="V109" i="15"/>
  <c r="V107" i="15" s="1"/>
  <c r="O114" i="15"/>
  <c r="O112" i="15" s="1"/>
  <c r="Y124" i="15"/>
  <c r="Y122" i="15" s="1"/>
  <c r="L129" i="15"/>
  <c r="L127" i="15" s="1"/>
  <c r="V139" i="15"/>
  <c r="V137" i="15" s="1"/>
  <c r="O144" i="15"/>
  <c r="O142" i="15" s="1"/>
  <c r="Y154" i="15"/>
  <c r="Y152" i="15" s="1"/>
  <c r="G9" i="15"/>
  <c r="G7" i="15" s="1"/>
  <c r="Q19" i="15"/>
  <c r="Q17" i="15" s="1"/>
  <c r="D24" i="15"/>
  <c r="D22" i="15" s="1"/>
  <c r="T34" i="15"/>
  <c r="T32" i="15" s="1"/>
  <c r="G39" i="15"/>
  <c r="G37" i="15" s="1"/>
  <c r="Q49" i="15"/>
  <c r="Q47" i="15" s="1"/>
  <c r="D54" i="15"/>
  <c r="D52" i="15" s="1"/>
  <c r="T64" i="15"/>
  <c r="T62" i="15" s="1"/>
  <c r="G69" i="15"/>
  <c r="G67" i="15" s="1"/>
  <c r="Q79" i="15"/>
  <c r="Q77" i="15" s="1"/>
  <c r="D84" i="15"/>
  <c r="D82" i="15" s="1"/>
  <c r="T94" i="15"/>
  <c r="T92" i="15" s="1"/>
  <c r="G99" i="15"/>
  <c r="G97" i="15" s="1"/>
  <c r="Q109" i="15"/>
  <c r="Q107" i="15" s="1"/>
  <c r="D114" i="15"/>
  <c r="D112" i="15" s="1"/>
  <c r="T124" i="15"/>
  <c r="T122" i="15" s="1"/>
  <c r="G129" i="15"/>
  <c r="G127" i="15" s="1"/>
  <c r="Q139" i="15"/>
  <c r="Q137" i="15" s="1"/>
  <c r="D144" i="15"/>
  <c r="D142" i="15" s="1"/>
  <c r="T154" i="15"/>
  <c r="T152" i="15" s="1"/>
  <c r="Y24" i="7"/>
  <c r="Y22" i="7" s="1"/>
  <c r="D7" i="7"/>
  <c r="R14" i="7"/>
  <c r="R12" i="7" s="1"/>
  <c r="D19" i="7"/>
  <c r="D17" i="7" s="1"/>
  <c r="S24" i="7"/>
  <c r="S22" i="7" s="1"/>
  <c r="M9" i="7"/>
  <c r="M7" i="7" s="1"/>
  <c r="S9" i="7"/>
  <c r="S7" i="7" s="1"/>
  <c r="F14" i="7"/>
  <c r="F12" i="7" s="1"/>
  <c r="X14" i="7"/>
  <c r="X12" i="7" s="1"/>
  <c r="Y14" i="7"/>
  <c r="Y12" i="7" s="1"/>
  <c r="X19" i="7"/>
  <c r="X17" i="7" s="1"/>
  <c r="G9" i="7"/>
  <c r="G7" i="7" s="1"/>
  <c r="Y9" i="7"/>
  <c r="Y7" i="7" s="1"/>
  <c r="M19" i="7"/>
  <c r="M17" i="7" s="1"/>
  <c r="T9" i="7"/>
  <c r="T7" i="7" s="1"/>
  <c r="G14" i="7"/>
  <c r="G12" i="7" s="1"/>
  <c r="T14" i="7"/>
  <c r="T12" i="7" s="1"/>
  <c r="P19" i="7"/>
  <c r="P17" i="7" s="1"/>
  <c r="V19" i="7"/>
  <c r="V17" i="7" s="1"/>
  <c r="Z9" i="7"/>
  <c r="Z7" i="7" s="1"/>
  <c r="M14" i="7"/>
  <c r="M12" i="7" s="1"/>
  <c r="F19" i="7"/>
  <c r="F17" i="7" s="1"/>
  <c r="F24" i="7"/>
  <c r="F22" i="7" s="1"/>
  <c r="O9" i="7"/>
  <c r="O7" i="7" s="1"/>
  <c r="H14" i="7"/>
  <c r="H12" i="7" s="1"/>
  <c r="G19" i="7"/>
  <c r="G17" i="7" s="1"/>
  <c r="U9" i="7"/>
  <c r="U7" i="7" s="1"/>
  <c r="N14" i="7"/>
  <c r="N12" i="7" s="1"/>
  <c r="Y19" i="7"/>
  <c r="Y17" i="7" s="1"/>
  <c r="S14" i="7"/>
  <c r="S12" i="7" s="1"/>
  <c r="X24" i="7"/>
  <c r="X22" i="7" s="1"/>
  <c r="AA9" i="7"/>
  <c r="AA7" i="7" s="1"/>
  <c r="Z14" i="7"/>
  <c r="Z12" i="7" s="1"/>
  <c r="L14" i="7"/>
  <c r="L12" i="7" s="1"/>
  <c r="H9" i="7"/>
  <c r="H7" i="7" s="1"/>
  <c r="U149" i="7"/>
  <c r="U147" i="7" s="1"/>
  <c r="D144" i="7"/>
  <c r="D142" i="7" s="1"/>
  <c r="R134" i="7"/>
  <c r="R132" i="7" s="1"/>
  <c r="G129" i="7"/>
  <c r="G127" i="7" s="1"/>
  <c r="U119" i="7"/>
  <c r="U117" i="7" s="1"/>
  <c r="D114" i="7"/>
  <c r="D112" i="7" s="1"/>
  <c r="R104" i="7"/>
  <c r="R102" i="7" s="1"/>
  <c r="G99" i="7"/>
  <c r="G97" i="7" s="1"/>
  <c r="U89" i="7"/>
  <c r="U87" i="7" s="1"/>
  <c r="D84" i="7"/>
  <c r="D82" i="7" s="1"/>
  <c r="R74" i="7"/>
  <c r="R72" i="7" s="1"/>
  <c r="G69" i="7"/>
  <c r="G67" i="7" s="1"/>
  <c r="U59" i="7"/>
  <c r="U57" i="7" s="1"/>
  <c r="D54" i="7"/>
  <c r="D52" i="7" s="1"/>
  <c r="R44" i="7"/>
  <c r="R42" i="7" s="1"/>
  <c r="G39" i="7"/>
  <c r="G37" i="7" s="1"/>
  <c r="U29" i="7"/>
  <c r="U27" i="7" s="1"/>
  <c r="D24" i="7"/>
  <c r="D22" i="7" s="1"/>
  <c r="S154" i="7"/>
  <c r="S152" i="7" s="1"/>
  <c r="H149" i="7"/>
  <c r="H147" i="7" s="1"/>
  <c r="P139" i="7"/>
  <c r="P137" i="7" s="1"/>
  <c r="E134" i="7"/>
  <c r="E132" i="7" s="1"/>
  <c r="S124" i="7"/>
  <c r="S122" i="7" s="1"/>
  <c r="H119" i="7"/>
  <c r="H117" i="7" s="1"/>
  <c r="P109" i="7"/>
  <c r="P107" i="7" s="1"/>
  <c r="E104" i="7"/>
  <c r="E102" i="7" s="1"/>
  <c r="S94" i="7"/>
  <c r="S92" i="7" s="1"/>
  <c r="H89" i="7"/>
  <c r="H87" i="7" s="1"/>
  <c r="P79" i="7"/>
  <c r="P77" i="7" s="1"/>
  <c r="E74" i="7"/>
  <c r="E72" i="7" s="1"/>
  <c r="S64" i="7"/>
  <c r="S62" i="7" s="1"/>
  <c r="H59" i="7"/>
  <c r="H57" i="7" s="1"/>
  <c r="P49" i="7"/>
  <c r="P47" i="7" s="1"/>
  <c r="E44" i="7"/>
  <c r="E42" i="7" s="1"/>
  <c r="S34" i="7"/>
  <c r="S32" i="7" s="1"/>
  <c r="H29" i="7"/>
  <c r="H27" i="7" s="1"/>
  <c r="N9" i="7"/>
  <c r="N7" i="7" s="1"/>
  <c r="G24" i="7"/>
  <c r="G22" i="7" s="1"/>
  <c r="Z154" i="7"/>
  <c r="Z152" i="7" s="1"/>
  <c r="O149" i="7"/>
  <c r="O147" i="7" s="1"/>
  <c r="W139" i="7"/>
  <c r="W137" i="7" s="1"/>
  <c r="L134" i="7"/>
  <c r="L132" i="7" s="1"/>
  <c r="Z124" i="7"/>
  <c r="Z122" i="7" s="1"/>
  <c r="O119" i="7"/>
  <c r="O117" i="7" s="1"/>
  <c r="W109" i="7"/>
  <c r="W107" i="7" s="1"/>
  <c r="L104" i="7"/>
  <c r="L102" i="7" s="1"/>
  <c r="Z94" i="7"/>
  <c r="Z92" i="7" s="1"/>
  <c r="O89" i="7"/>
  <c r="O87" i="7" s="1"/>
  <c r="W79" i="7"/>
  <c r="W77" i="7" s="1"/>
  <c r="L74" i="7"/>
  <c r="L72" i="7" s="1"/>
  <c r="Z64" i="7"/>
  <c r="Z62" i="7" s="1"/>
  <c r="O59" i="7"/>
  <c r="O57" i="7" s="1"/>
  <c r="W49" i="7"/>
  <c r="W47" i="7" s="1"/>
  <c r="L44" i="7"/>
  <c r="L42" i="7" s="1"/>
  <c r="Z34" i="7"/>
  <c r="Z32" i="7" s="1"/>
  <c r="O29" i="7"/>
  <c r="O27" i="7" s="1"/>
  <c r="W19" i="7"/>
  <c r="W17" i="7" s="1"/>
  <c r="M154" i="7"/>
  <c r="M152" i="7" s="1"/>
  <c r="AA144" i="7"/>
  <c r="AA142" i="7" s="1"/>
  <c r="J139" i="7"/>
  <c r="J137" i="7" s="1"/>
  <c r="X129" i="7"/>
  <c r="X127" i="7" s="1"/>
  <c r="M124" i="7"/>
  <c r="M122" i="7" s="1"/>
  <c r="AA114" i="7"/>
  <c r="AA112" i="7" s="1"/>
  <c r="V144" i="7"/>
  <c r="V142" i="7" s="1"/>
  <c r="X134" i="7"/>
  <c r="X132" i="7" s="1"/>
  <c r="N124" i="7"/>
  <c r="N122" i="7" s="1"/>
  <c r="J114" i="7"/>
  <c r="J112" i="7" s="1"/>
  <c r="Y99" i="7"/>
  <c r="Y97" i="7" s="1"/>
  <c r="AA89" i="7"/>
  <c r="AA87" i="7" s="1"/>
  <c r="K79" i="7"/>
  <c r="K77" i="7" s="1"/>
  <c r="M69" i="7"/>
  <c r="M67" i="7" s="1"/>
  <c r="V54" i="7"/>
  <c r="V52" i="7" s="1"/>
  <c r="X44" i="7"/>
  <c r="X42" i="7" s="1"/>
  <c r="N34" i="7"/>
  <c r="N32" i="7" s="1"/>
  <c r="J24" i="7"/>
  <c r="J22" i="7" s="1"/>
  <c r="Z149" i="7"/>
  <c r="Z147" i="7" s="1"/>
  <c r="V139" i="7"/>
  <c r="V137" i="7" s="1"/>
  <c r="L129" i="7"/>
  <c r="L127" i="7" s="1"/>
  <c r="N119" i="7"/>
  <c r="N117" i="7" s="1"/>
  <c r="D109" i="7"/>
  <c r="D107" i="7" s="1"/>
  <c r="L99" i="7"/>
  <c r="L97" i="7" s="1"/>
  <c r="T89" i="7"/>
  <c r="T87" i="7" s="1"/>
  <c r="V79" i="7"/>
  <c r="V77" i="7" s="1"/>
  <c r="X69" i="7"/>
  <c r="X67" i="7" s="1"/>
  <c r="G64" i="7"/>
  <c r="G62" i="7" s="1"/>
  <c r="O54" i="7"/>
  <c r="O52" i="7" s="1"/>
  <c r="Q44" i="7"/>
  <c r="Q42" i="7" s="1"/>
  <c r="Y34" i="7"/>
  <c r="Y32" i="7" s="1"/>
  <c r="AA24" i="7"/>
  <c r="AA22" i="7" s="1"/>
  <c r="L154" i="7"/>
  <c r="L152" i="7" s="1"/>
  <c r="Z144" i="7"/>
  <c r="Z142" i="7" s="1"/>
  <c r="O139" i="7"/>
  <c r="O137" i="7" s="1"/>
  <c r="W129" i="7"/>
  <c r="W127" i="7" s="1"/>
  <c r="L124" i="7"/>
  <c r="L122" i="7" s="1"/>
  <c r="Z114" i="7"/>
  <c r="Z112" i="7" s="1"/>
  <c r="O109" i="7"/>
  <c r="O107" i="7" s="1"/>
  <c r="W99" i="7"/>
  <c r="W97" i="7" s="1"/>
  <c r="L94" i="7"/>
  <c r="L92" i="7" s="1"/>
  <c r="Z84" i="7"/>
  <c r="Z82" i="7" s="1"/>
  <c r="O79" i="7"/>
  <c r="O77" i="7" s="1"/>
  <c r="W69" i="7"/>
  <c r="W67" i="7" s="1"/>
  <c r="L64" i="7"/>
  <c r="L62" i="7" s="1"/>
  <c r="Z54" i="7"/>
  <c r="Z52" i="7" s="1"/>
  <c r="O49" i="7"/>
  <c r="O47" i="7" s="1"/>
  <c r="W39" i="7"/>
  <c r="W37" i="7" s="1"/>
  <c r="L34" i="7"/>
  <c r="L32" i="7" s="1"/>
  <c r="Z24" i="7"/>
  <c r="Z22" i="7" s="1"/>
  <c r="O19" i="7"/>
  <c r="O17" i="7" s="1"/>
  <c r="X149" i="7"/>
  <c r="X147" i="7" s="1"/>
  <c r="M144" i="7"/>
  <c r="M142" i="7" s="1"/>
  <c r="AA134" i="7"/>
  <c r="AA132" i="7" s="1"/>
  <c r="J129" i="7"/>
  <c r="J127" i="7" s="1"/>
  <c r="X119" i="7"/>
  <c r="X117" i="7" s="1"/>
  <c r="M114" i="7"/>
  <c r="M112" i="7" s="1"/>
  <c r="AA104" i="7"/>
  <c r="AA102" i="7" s="1"/>
  <c r="J99" i="7"/>
  <c r="J97" i="7" s="1"/>
  <c r="X89" i="7"/>
  <c r="X87" i="7" s="1"/>
  <c r="M84" i="7"/>
  <c r="M82" i="7" s="1"/>
  <c r="AA74" i="7"/>
  <c r="AA72" i="7" s="1"/>
  <c r="J69" i="7"/>
  <c r="J67" i="7" s="1"/>
  <c r="X59" i="7"/>
  <c r="X57" i="7" s="1"/>
  <c r="M54" i="7"/>
  <c r="M52" i="7" s="1"/>
  <c r="AA44" i="7"/>
  <c r="AA42" i="7" s="1"/>
  <c r="J39" i="7"/>
  <c r="J37" i="7" s="1"/>
  <c r="X29" i="7"/>
  <c r="X27" i="7" s="1"/>
  <c r="J154" i="7"/>
  <c r="J152" i="7" s="1"/>
  <c r="X144" i="7"/>
  <c r="X142" i="7" s="1"/>
  <c r="M139" i="7"/>
  <c r="M137" i="7" s="1"/>
  <c r="AA129" i="7"/>
  <c r="AA127" i="7" s="1"/>
  <c r="J124" i="7"/>
  <c r="J122" i="7" s="1"/>
  <c r="X114" i="7"/>
  <c r="X112" i="7" s="1"/>
  <c r="M109" i="7"/>
  <c r="M107" i="7" s="1"/>
  <c r="AA99" i="7"/>
  <c r="AA97" i="7" s="1"/>
  <c r="J94" i="7"/>
  <c r="J92" i="7" s="1"/>
  <c r="X84" i="7"/>
  <c r="X82" i="7" s="1"/>
  <c r="M79" i="7"/>
  <c r="M77" i="7" s="1"/>
  <c r="AA69" i="7"/>
  <c r="AA67" i="7" s="1"/>
  <c r="J64" i="7"/>
  <c r="J62" i="7" s="1"/>
  <c r="X54" i="7"/>
  <c r="X52" i="7" s="1"/>
  <c r="M49" i="7"/>
  <c r="M47" i="7" s="1"/>
  <c r="AA39" i="7"/>
  <c r="AA37" i="7" s="1"/>
  <c r="J34" i="7"/>
  <c r="J32" i="7" s="1"/>
  <c r="AA154" i="7"/>
  <c r="AA152" i="7" s="1"/>
  <c r="J149" i="7"/>
  <c r="J147" i="7" s="1"/>
  <c r="X139" i="7"/>
  <c r="X137" i="7" s="1"/>
  <c r="M134" i="7"/>
  <c r="M132" i="7" s="1"/>
  <c r="AA124" i="7"/>
  <c r="AA122" i="7" s="1"/>
  <c r="J119" i="7"/>
  <c r="J117" i="7" s="1"/>
  <c r="X109" i="7"/>
  <c r="X107" i="7" s="1"/>
  <c r="M104" i="7"/>
  <c r="M102" i="7" s="1"/>
  <c r="AA94" i="7"/>
  <c r="AA92" i="7" s="1"/>
  <c r="J89" i="7"/>
  <c r="J87" i="7" s="1"/>
  <c r="X79" i="7"/>
  <c r="X77" i="7" s="1"/>
  <c r="M74" i="7"/>
  <c r="M72" i="7" s="1"/>
  <c r="AA64" i="7"/>
  <c r="AA62" i="7" s="1"/>
  <c r="J59" i="7"/>
  <c r="J57" i="7" s="1"/>
  <c r="X49" i="7"/>
  <c r="X47" i="7" s="1"/>
  <c r="M44" i="7"/>
  <c r="M42" i="7" s="1"/>
  <c r="AA34" i="7"/>
  <c r="AA32" i="7" s="1"/>
  <c r="J29" i="7"/>
  <c r="J27" i="7" s="1"/>
  <c r="J9" i="7"/>
  <c r="J7" i="7" s="1"/>
  <c r="N19" i="7"/>
  <c r="N17" i="7" s="1"/>
  <c r="T154" i="7"/>
  <c r="T152" i="7" s="1"/>
  <c r="P144" i="7"/>
  <c r="P142" i="7" s="1"/>
  <c r="F134" i="7"/>
  <c r="F132" i="7" s="1"/>
  <c r="H124" i="7"/>
  <c r="H122" i="7" s="1"/>
  <c r="Q109" i="7"/>
  <c r="Q107" i="7" s="1"/>
  <c r="S99" i="7"/>
  <c r="S97" i="7" s="1"/>
  <c r="I89" i="7"/>
  <c r="I87" i="7" s="1"/>
  <c r="E79" i="7"/>
  <c r="E77" i="7" s="1"/>
  <c r="T64" i="7"/>
  <c r="T62" i="7" s="1"/>
  <c r="P54" i="7"/>
  <c r="P52" i="7" s="1"/>
  <c r="F44" i="7"/>
  <c r="F42" i="7" s="1"/>
  <c r="H34" i="7"/>
  <c r="H32" i="7" s="1"/>
  <c r="Q19" i="7"/>
  <c r="Q17" i="7" s="1"/>
  <c r="T149" i="7"/>
  <c r="T147" i="7" s="1"/>
  <c r="D139" i="7"/>
  <c r="D137" i="7" s="1"/>
  <c r="F129" i="7"/>
  <c r="F127" i="7" s="1"/>
  <c r="U114" i="7"/>
  <c r="U112" i="7" s="1"/>
  <c r="W104" i="7"/>
  <c r="W102" i="7" s="1"/>
  <c r="F99" i="7"/>
  <c r="F97" i="7" s="1"/>
  <c r="N89" i="7"/>
  <c r="N87" i="7" s="1"/>
  <c r="J79" i="7"/>
  <c r="J77" i="7" s="1"/>
  <c r="R69" i="7"/>
  <c r="R67" i="7" s="1"/>
  <c r="Z59" i="7"/>
  <c r="Z57" i="7" s="1"/>
  <c r="I54" i="7"/>
  <c r="I52" i="7" s="1"/>
  <c r="K44" i="7"/>
  <c r="K42" i="7" s="1"/>
  <c r="M34" i="7"/>
  <c r="M32" i="7" s="1"/>
  <c r="U24" i="7"/>
  <c r="U22" i="7" s="1"/>
  <c r="F154" i="7"/>
  <c r="F152" i="7" s="1"/>
  <c r="T144" i="7"/>
  <c r="T142" i="7" s="1"/>
  <c r="I139" i="7"/>
  <c r="I137" i="7" s="1"/>
  <c r="Q129" i="7"/>
  <c r="Q127" i="7" s="1"/>
  <c r="F124" i="7"/>
  <c r="F122" i="7" s="1"/>
  <c r="T114" i="7"/>
  <c r="T112" i="7" s="1"/>
  <c r="I109" i="7"/>
  <c r="I107" i="7" s="1"/>
  <c r="Q99" i="7"/>
  <c r="Q97" i="7" s="1"/>
  <c r="F94" i="7"/>
  <c r="F92" i="7" s="1"/>
  <c r="T84" i="7"/>
  <c r="T82" i="7" s="1"/>
  <c r="I79" i="7"/>
  <c r="I77" i="7" s="1"/>
  <c r="Q69" i="7"/>
  <c r="Q67" i="7" s="1"/>
  <c r="F64" i="7"/>
  <c r="F62" i="7" s="1"/>
  <c r="T54" i="7"/>
  <c r="T52" i="7" s="1"/>
  <c r="I49" i="7"/>
  <c r="I47" i="7" s="1"/>
  <c r="Q39" i="7"/>
  <c r="Q37" i="7" s="1"/>
  <c r="F34" i="7"/>
  <c r="F32" i="7" s="1"/>
  <c r="T24" i="7"/>
  <c r="T22" i="7" s="1"/>
  <c r="I19" i="7"/>
  <c r="I17" i="7" s="1"/>
  <c r="R149" i="7"/>
  <c r="R147" i="7" s="1"/>
  <c r="G144" i="7"/>
  <c r="G142" i="7" s="1"/>
  <c r="U134" i="7"/>
  <c r="U132" i="7" s="1"/>
  <c r="D129" i="7"/>
  <c r="D127" i="7" s="1"/>
  <c r="R119" i="7"/>
  <c r="R117" i="7" s="1"/>
  <c r="G114" i="7"/>
  <c r="G112" i="7" s="1"/>
  <c r="U104" i="7"/>
  <c r="U102" i="7" s="1"/>
  <c r="D99" i="7"/>
  <c r="D97" i="7" s="1"/>
  <c r="R89" i="7"/>
  <c r="R87" i="7" s="1"/>
  <c r="G84" i="7"/>
  <c r="G82" i="7" s="1"/>
  <c r="U74" i="7"/>
  <c r="U72" i="7" s="1"/>
  <c r="D69" i="7"/>
  <c r="D67" i="7" s="1"/>
  <c r="R59" i="7"/>
  <c r="R57" i="7" s="1"/>
  <c r="G54" i="7"/>
  <c r="G52" i="7" s="1"/>
  <c r="U44" i="7"/>
  <c r="U42" i="7" s="1"/>
  <c r="D39" i="7"/>
  <c r="D37" i="7" s="1"/>
  <c r="R29" i="7"/>
  <c r="R27" i="7" s="1"/>
  <c r="D154" i="7"/>
  <c r="D152" i="7" s="1"/>
  <c r="R144" i="7"/>
  <c r="R142" i="7" s="1"/>
  <c r="G139" i="7"/>
  <c r="G137" i="7" s="1"/>
  <c r="U129" i="7"/>
  <c r="U127" i="7" s="1"/>
  <c r="D124" i="7"/>
  <c r="D122" i="7" s="1"/>
  <c r="R114" i="7"/>
  <c r="R112" i="7" s="1"/>
  <c r="G109" i="7"/>
  <c r="G107" i="7" s="1"/>
  <c r="U99" i="7"/>
  <c r="U97" i="7" s="1"/>
  <c r="D94" i="7"/>
  <c r="D92" i="7" s="1"/>
  <c r="R84" i="7"/>
  <c r="R82" i="7" s="1"/>
  <c r="G79" i="7"/>
  <c r="G77" i="7" s="1"/>
  <c r="U69" i="7"/>
  <c r="U67" i="7" s="1"/>
  <c r="D64" i="7"/>
  <c r="D62" i="7" s="1"/>
  <c r="R54" i="7"/>
  <c r="R52" i="7" s="1"/>
  <c r="G49" i="7"/>
  <c r="G47" i="7" s="1"/>
  <c r="U39" i="7"/>
  <c r="U37" i="7" s="1"/>
  <c r="D34" i="7"/>
  <c r="D32" i="7" s="1"/>
  <c r="U154" i="7"/>
  <c r="U152" i="7" s="1"/>
  <c r="D149" i="7"/>
  <c r="D147" i="7" s="1"/>
  <c r="R139" i="7"/>
  <c r="R137" i="7" s="1"/>
  <c r="G134" i="7"/>
  <c r="G132" i="7" s="1"/>
  <c r="U124" i="7"/>
  <c r="U122" i="7" s="1"/>
  <c r="D119" i="7"/>
  <c r="D117" i="7" s="1"/>
  <c r="R109" i="7"/>
  <c r="R107" i="7" s="1"/>
  <c r="G104" i="7"/>
  <c r="G102" i="7" s="1"/>
  <c r="U94" i="7"/>
  <c r="U92" i="7" s="1"/>
  <c r="D89" i="7"/>
  <c r="D87" i="7" s="1"/>
  <c r="R79" i="7"/>
  <c r="R77" i="7" s="1"/>
  <c r="G74" i="7"/>
  <c r="G72" i="7" s="1"/>
  <c r="U64" i="7"/>
  <c r="U62" i="7" s="1"/>
  <c r="D59" i="7"/>
  <c r="D57" i="7" s="1"/>
  <c r="R49" i="7"/>
  <c r="R47" i="7" s="1"/>
  <c r="G44" i="7"/>
  <c r="G42" i="7" s="1"/>
  <c r="U34" i="7"/>
  <c r="U32" i="7" s="1"/>
  <c r="D29" i="7"/>
  <c r="D27" i="7" s="1"/>
  <c r="P9" i="7"/>
  <c r="P7" i="7" s="1"/>
  <c r="N154" i="7"/>
  <c r="N152" i="7" s="1"/>
  <c r="J144" i="7"/>
  <c r="J142" i="7" s="1"/>
  <c r="Y129" i="7"/>
  <c r="Y127" i="7" s="1"/>
  <c r="AA119" i="7"/>
  <c r="AA117" i="7" s="1"/>
  <c r="K109" i="7"/>
  <c r="K107" i="7" s="1"/>
  <c r="M99" i="7"/>
  <c r="M97" i="7" s="1"/>
  <c r="V84" i="7"/>
  <c r="V82" i="7" s="1"/>
  <c r="X74" i="7"/>
  <c r="X72" i="7" s="1"/>
  <c r="N64" i="7"/>
  <c r="N62" i="7" s="1"/>
  <c r="J54" i="7"/>
  <c r="J52" i="7" s="1"/>
  <c r="Y39" i="7"/>
  <c r="Y37" i="7" s="1"/>
  <c r="AA29" i="7"/>
  <c r="AA27" i="7" s="1"/>
  <c r="K19" i="7"/>
  <c r="K17" i="7" s="1"/>
  <c r="N149" i="7"/>
  <c r="N147" i="7" s="1"/>
  <c r="W134" i="7"/>
  <c r="W132" i="7" s="1"/>
  <c r="Y124" i="7"/>
  <c r="Y122" i="7" s="1"/>
  <c r="O114" i="7"/>
  <c r="O112" i="7" s="1"/>
  <c r="Q104" i="7"/>
  <c r="Q102" i="7" s="1"/>
  <c r="Y94" i="7"/>
  <c r="Y92" i="7" s="1"/>
  <c r="AA84" i="7"/>
  <c r="AA82" i="7" s="1"/>
  <c r="D79" i="7"/>
  <c r="D77" i="7" s="1"/>
  <c r="L69" i="7"/>
  <c r="L67" i="7" s="1"/>
  <c r="T59" i="7"/>
  <c r="T57" i="7" s="1"/>
  <c r="V49" i="7"/>
  <c r="V47" i="7" s="1"/>
  <c r="X39" i="7"/>
  <c r="X37" i="7" s="1"/>
  <c r="G34" i="7"/>
  <c r="G32" i="7" s="1"/>
  <c r="O24" i="7"/>
  <c r="O22" i="7" s="1"/>
  <c r="Y149" i="7"/>
  <c r="Y147" i="7" s="1"/>
  <c r="N144" i="7"/>
  <c r="N142" i="7" s="1"/>
  <c r="V134" i="7"/>
  <c r="V132" i="7" s="1"/>
  <c r="K129" i="7"/>
  <c r="K127" i="7" s="1"/>
  <c r="Y119" i="7"/>
  <c r="Y117" i="7" s="1"/>
  <c r="N114" i="7"/>
  <c r="N112" i="7" s="1"/>
  <c r="V104" i="7"/>
  <c r="V102" i="7" s="1"/>
  <c r="K99" i="7"/>
  <c r="K97" i="7" s="1"/>
  <c r="Y89" i="7"/>
  <c r="Y87" i="7" s="1"/>
  <c r="N84" i="7"/>
  <c r="N82" i="7" s="1"/>
  <c r="V74" i="7"/>
  <c r="V72" i="7" s="1"/>
  <c r="K69" i="7"/>
  <c r="K67" i="7" s="1"/>
  <c r="Y59" i="7"/>
  <c r="Y57" i="7" s="1"/>
  <c r="N54" i="7"/>
  <c r="N52" i="7" s="1"/>
  <c r="V44" i="7"/>
  <c r="V42" i="7" s="1"/>
  <c r="K39" i="7"/>
  <c r="K37" i="7" s="1"/>
  <c r="Y29" i="7"/>
  <c r="Y27" i="7" s="1"/>
  <c r="N24" i="7"/>
  <c r="N22" i="7" s="1"/>
  <c r="W154" i="7"/>
  <c r="W152" i="7" s="1"/>
  <c r="L149" i="7"/>
  <c r="L147" i="7" s="1"/>
  <c r="Z139" i="7"/>
  <c r="Z137" i="7" s="1"/>
  <c r="O134" i="7"/>
  <c r="O132" i="7" s="1"/>
  <c r="W124" i="7"/>
  <c r="W122" i="7" s="1"/>
  <c r="L119" i="7"/>
  <c r="L117" i="7" s="1"/>
  <c r="Z109" i="7"/>
  <c r="Z107" i="7" s="1"/>
  <c r="O104" i="7"/>
  <c r="O102" i="7" s="1"/>
  <c r="W94" i="7"/>
  <c r="W92" i="7" s="1"/>
  <c r="L89" i="7"/>
  <c r="L87" i="7" s="1"/>
  <c r="Z79" i="7"/>
  <c r="Z77" i="7" s="1"/>
  <c r="O74" i="7"/>
  <c r="O72" i="7" s="1"/>
  <c r="W64" i="7"/>
  <c r="W62" i="7" s="1"/>
  <c r="L59" i="7"/>
  <c r="L57" i="7" s="1"/>
  <c r="Z49" i="7"/>
  <c r="Z47" i="7" s="1"/>
  <c r="H154" i="7"/>
  <c r="H152" i="7" s="1"/>
  <c r="Q139" i="7"/>
  <c r="Q137" i="7" s="1"/>
  <c r="S129" i="7"/>
  <c r="S127" i="7" s="1"/>
  <c r="I119" i="7"/>
  <c r="I117" i="7" s="1"/>
  <c r="E109" i="7"/>
  <c r="E107" i="7" s="1"/>
  <c r="T94" i="7"/>
  <c r="T92" i="7" s="1"/>
  <c r="P84" i="7"/>
  <c r="P82" i="7" s="1"/>
  <c r="F74" i="7"/>
  <c r="F72" i="7" s="1"/>
  <c r="H64" i="7"/>
  <c r="H62" i="7" s="1"/>
  <c r="Q49" i="7"/>
  <c r="Q47" i="7" s="1"/>
  <c r="S39" i="7"/>
  <c r="S37" i="7" s="1"/>
  <c r="I29" i="7"/>
  <c r="I27" i="7" s="1"/>
  <c r="E19" i="7"/>
  <c r="E17" i="7" s="1"/>
  <c r="U144" i="7"/>
  <c r="U142" i="7" s="1"/>
  <c r="Q134" i="7"/>
  <c r="Q132" i="7" s="1"/>
  <c r="G124" i="7"/>
  <c r="G122" i="7" s="1"/>
  <c r="I114" i="7"/>
  <c r="I112" i="7" s="1"/>
  <c r="K104" i="7"/>
  <c r="K102" i="7" s="1"/>
  <c r="M94" i="7"/>
  <c r="M92" i="7" s="1"/>
  <c r="U84" i="7"/>
  <c r="U82" i="7" s="1"/>
  <c r="W74" i="7"/>
  <c r="W72" i="7" s="1"/>
  <c r="F69" i="7"/>
  <c r="F67" i="7" s="1"/>
  <c r="N59" i="7"/>
  <c r="N57" i="7" s="1"/>
  <c r="J49" i="7"/>
  <c r="J47" i="7" s="1"/>
  <c r="R39" i="7"/>
  <c r="R37" i="7" s="1"/>
  <c r="Z29" i="7"/>
  <c r="Z27" i="7" s="1"/>
  <c r="I24" i="7"/>
  <c r="I22" i="7" s="1"/>
  <c r="S149" i="7"/>
  <c r="S147" i="7" s="1"/>
  <c r="H144" i="7"/>
  <c r="H142" i="7" s="1"/>
  <c r="P134" i="7"/>
  <c r="P132" i="7" s="1"/>
  <c r="E129" i="7"/>
  <c r="E127" i="7" s="1"/>
  <c r="S119" i="7"/>
  <c r="S117" i="7" s="1"/>
  <c r="H114" i="7"/>
  <c r="H112" i="7" s="1"/>
  <c r="P104" i="7"/>
  <c r="P102" i="7" s="1"/>
  <c r="E99" i="7"/>
  <c r="E97" i="7" s="1"/>
  <c r="S89" i="7"/>
  <c r="S87" i="7" s="1"/>
  <c r="H84" i="7"/>
  <c r="H82" i="7" s="1"/>
  <c r="P74" i="7"/>
  <c r="P72" i="7" s="1"/>
  <c r="E69" i="7"/>
  <c r="E67" i="7" s="1"/>
  <c r="S59" i="7"/>
  <c r="S57" i="7" s="1"/>
  <c r="H54" i="7"/>
  <c r="H52" i="7" s="1"/>
  <c r="P44" i="7"/>
  <c r="P42" i="7" s="1"/>
  <c r="E39" i="7"/>
  <c r="E37" i="7" s="1"/>
  <c r="S29" i="7"/>
  <c r="S27" i="7" s="1"/>
  <c r="H24" i="7"/>
  <c r="H22" i="7" s="1"/>
  <c r="Q154" i="7"/>
  <c r="Q152" i="7" s="1"/>
  <c r="F149" i="7"/>
  <c r="F147" i="7" s="1"/>
  <c r="T139" i="7"/>
  <c r="T137" i="7" s="1"/>
  <c r="I134" i="7"/>
  <c r="I132" i="7" s="1"/>
  <c r="Q124" i="7"/>
  <c r="Q122" i="7" s="1"/>
  <c r="F119" i="7"/>
  <c r="F117" i="7" s="1"/>
  <c r="T109" i="7"/>
  <c r="T107" i="7" s="1"/>
  <c r="I104" i="7"/>
  <c r="I102" i="7" s="1"/>
  <c r="Q94" i="7"/>
  <c r="Q92" i="7" s="1"/>
  <c r="F89" i="7"/>
  <c r="F87" i="7" s="1"/>
  <c r="T79" i="7"/>
  <c r="T77" i="7" s="1"/>
  <c r="I74" i="7"/>
  <c r="I72" i="7" s="1"/>
  <c r="Q64" i="7"/>
  <c r="Q62" i="7" s="1"/>
  <c r="F59" i="7"/>
  <c r="F57" i="7" s="1"/>
  <c r="T49" i="7"/>
  <c r="T47" i="7" s="1"/>
  <c r="I44" i="7"/>
  <c r="I42" i="7" s="1"/>
  <c r="Q34" i="7"/>
  <c r="Q32" i="7" s="1"/>
  <c r="F29" i="7"/>
  <c r="F27" i="7" s="1"/>
  <c r="Q149" i="7"/>
  <c r="Q147" i="7" s="1"/>
  <c r="F144" i="7"/>
  <c r="F142" i="7" s="1"/>
  <c r="T134" i="7"/>
  <c r="T132" i="7" s="1"/>
  <c r="I129" i="7"/>
  <c r="I127" i="7" s="1"/>
  <c r="Q119" i="7"/>
  <c r="Q117" i="7" s="1"/>
  <c r="F114" i="7"/>
  <c r="F112" i="7" s="1"/>
  <c r="T104" i="7"/>
  <c r="T102" i="7" s="1"/>
  <c r="I99" i="7"/>
  <c r="I97" i="7" s="1"/>
  <c r="Q89" i="7"/>
  <c r="Q87" i="7" s="1"/>
  <c r="F84" i="7"/>
  <c r="F82" i="7" s="1"/>
  <c r="T74" i="7"/>
  <c r="T72" i="7" s="1"/>
  <c r="I69" i="7"/>
  <c r="I67" i="7" s="1"/>
  <c r="Q59" i="7"/>
  <c r="Q57" i="7" s="1"/>
  <c r="F54" i="7"/>
  <c r="F52" i="7" s="1"/>
  <c r="T44" i="7"/>
  <c r="T42" i="7" s="1"/>
  <c r="I39" i="7"/>
  <c r="I37" i="7" s="1"/>
  <c r="Q29" i="7"/>
  <c r="Q27" i="7" s="1"/>
  <c r="I154" i="7"/>
  <c r="I152" i="7" s="1"/>
  <c r="Q144" i="7"/>
  <c r="Q142" i="7" s="1"/>
  <c r="F139" i="7"/>
  <c r="F137" i="7" s="1"/>
  <c r="T129" i="7"/>
  <c r="T127" i="7" s="1"/>
  <c r="I124" i="7"/>
  <c r="I122" i="7" s="1"/>
  <c r="Q114" i="7"/>
  <c r="Q112" i="7" s="1"/>
  <c r="F109" i="7"/>
  <c r="F107" i="7" s="1"/>
  <c r="T99" i="7"/>
  <c r="T97" i="7" s="1"/>
  <c r="I94" i="7"/>
  <c r="I92" i="7" s="1"/>
  <c r="Q84" i="7"/>
  <c r="Q82" i="7" s="1"/>
  <c r="F79" i="7"/>
  <c r="F77" i="7" s="1"/>
  <c r="T69" i="7"/>
  <c r="T67" i="7" s="1"/>
  <c r="I64" i="7"/>
  <c r="I62" i="7" s="1"/>
  <c r="Q54" i="7"/>
  <c r="Q52" i="7" s="1"/>
  <c r="F49" i="7"/>
  <c r="F47" i="7" s="1"/>
  <c r="T39" i="7"/>
  <c r="T37" i="7" s="1"/>
  <c r="I34" i="7"/>
  <c r="I32" i="7" s="1"/>
  <c r="Q24" i="7"/>
  <c r="Q22" i="7" s="1"/>
  <c r="AA149" i="7"/>
  <c r="AA147" i="7" s="1"/>
  <c r="K139" i="7"/>
  <c r="K137" i="7" s="1"/>
  <c r="M129" i="7"/>
  <c r="M127" i="7" s="1"/>
  <c r="V114" i="7"/>
  <c r="V112" i="7" s="1"/>
  <c r="X104" i="7"/>
  <c r="X102" i="7" s="1"/>
  <c r="N94" i="7"/>
  <c r="N92" i="7" s="1"/>
  <c r="J84" i="7"/>
  <c r="J82" i="7" s="1"/>
  <c r="Y69" i="7"/>
  <c r="Y67" i="7" s="1"/>
  <c r="AA59" i="7"/>
  <c r="AA57" i="7" s="1"/>
  <c r="K49" i="7"/>
  <c r="K47" i="7" s="1"/>
  <c r="M39" i="7"/>
  <c r="M37" i="7" s="1"/>
  <c r="V24" i="7"/>
  <c r="V22" i="7" s="1"/>
  <c r="Y154" i="7"/>
  <c r="Y152" i="7" s="1"/>
  <c r="O144" i="7"/>
  <c r="O142" i="7" s="1"/>
  <c r="K134" i="7"/>
  <c r="K132" i="7" s="1"/>
  <c r="Z119" i="7"/>
  <c r="Z117" i="7" s="1"/>
  <c r="V109" i="7"/>
  <c r="V107" i="7" s="1"/>
  <c r="X99" i="7"/>
  <c r="X97" i="7" s="1"/>
  <c r="G94" i="7"/>
  <c r="G92" i="7" s="1"/>
  <c r="O84" i="7"/>
  <c r="O82" i="7" s="1"/>
  <c r="Q74" i="7"/>
  <c r="Q72" i="7" s="1"/>
  <c r="Y64" i="7"/>
  <c r="Y62" i="7" s="1"/>
  <c r="AA54" i="7"/>
  <c r="AA52" i="7" s="1"/>
  <c r="D49" i="7"/>
  <c r="D47" i="7" s="1"/>
  <c r="L39" i="7"/>
  <c r="L37" i="7" s="1"/>
  <c r="T29" i="7"/>
  <c r="T27" i="7" s="1"/>
  <c r="X154" i="7"/>
  <c r="X152" i="7" s="1"/>
  <c r="M149" i="7"/>
  <c r="M147" i="7" s="1"/>
  <c r="AA139" i="7"/>
  <c r="AA137" i="7" s="1"/>
  <c r="J134" i="7"/>
  <c r="J132" i="7" s="1"/>
  <c r="X124" i="7"/>
  <c r="X122" i="7" s="1"/>
  <c r="M119" i="7"/>
  <c r="M117" i="7" s="1"/>
  <c r="AA109" i="7"/>
  <c r="AA107" i="7" s="1"/>
  <c r="J104" i="7"/>
  <c r="J102" i="7" s="1"/>
  <c r="X94" i="7"/>
  <c r="X92" i="7" s="1"/>
  <c r="M89" i="7"/>
  <c r="M87" i="7" s="1"/>
  <c r="AA79" i="7"/>
  <c r="AA77" i="7" s="1"/>
  <c r="J74" i="7"/>
  <c r="J72" i="7" s="1"/>
  <c r="X64" i="7"/>
  <c r="X62" i="7" s="1"/>
  <c r="M59" i="7"/>
  <c r="M57" i="7" s="1"/>
  <c r="AA49" i="7"/>
  <c r="AA47" i="7" s="1"/>
  <c r="J44" i="7"/>
  <c r="J42" i="7" s="1"/>
  <c r="X34" i="7"/>
  <c r="X32" i="7" s="1"/>
  <c r="M29" i="7"/>
  <c r="M27" i="7" s="1"/>
  <c r="AA19" i="7"/>
  <c r="AA17" i="7" s="1"/>
  <c r="K154" i="7"/>
  <c r="K152" i="7" s="1"/>
  <c r="Y144" i="7"/>
  <c r="Y142" i="7" s="1"/>
  <c r="N139" i="7"/>
  <c r="N137" i="7" s="1"/>
  <c r="V129" i="7"/>
  <c r="V127" i="7" s="1"/>
  <c r="K124" i="7"/>
  <c r="K122" i="7" s="1"/>
  <c r="Y114" i="7"/>
  <c r="Y112" i="7" s="1"/>
  <c r="N109" i="7"/>
  <c r="N107" i="7" s="1"/>
  <c r="V99" i="7"/>
  <c r="V97" i="7" s="1"/>
  <c r="K94" i="7"/>
  <c r="K92" i="7" s="1"/>
  <c r="Y84" i="7"/>
  <c r="Y82" i="7" s="1"/>
  <c r="N79" i="7"/>
  <c r="N77" i="7" s="1"/>
  <c r="V69" i="7"/>
  <c r="V67" i="7" s="1"/>
  <c r="K64" i="7"/>
  <c r="K62" i="7" s="1"/>
  <c r="Y54" i="7"/>
  <c r="Y52" i="7" s="1"/>
  <c r="N49" i="7"/>
  <c r="N47" i="7" s="1"/>
  <c r="V39" i="7"/>
  <c r="V37" i="7" s="1"/>
  <c r="K34" i="7"/>
  <c r="K32" i="7" s="1"/>
  <c r="V154" i="7"/>
  <c r="V152" i="7" s="1"/>
  <c r="K149" i="7"/>
  <c r="K147" i="7" s="1"/>
  <c r="Y139" i="7"/>
  <c r="Y137" i="7" s="1"/>
  <c r="N134" i="7"/>
  <c r="N132" i="7" s="1"/>
  <c r="V124" i="7"/>
  <c r="V122" i="7" s="1"/>
  <c r="K119" i="7"/>
  <c r="K117" i="7" s="1"/>
  <c r="Y109" i="7"/>
  <c r="Y107" i="7" s="1"/>
  <c r="N104" i="7"/>
  <c r="N102" i="7" s="1"/>
  <c r="V94" i="7"/>
  <c r="V92" i="7" s="1"/>
  <c r="K89" i="7"/>
  <c r="K87" i="7" s="1"/>
  <c r="Y79" i="7"/>
  <c r="Y77" i="7" s="1"/>
  <c r="N74" i="7"/>
  <c r="N72" i="7" s="1"/>
  <c r="V64" i="7"/>
  <c r="V62" i="7" s="1"/>
  <c r="K59" i="7"/>
  <c r="K57" i="7" s="1"/>
  <c r="Y49" i="7"/>
  <c r="Y47" i="7" s="1"/>
  <c r="N44" i="7"/>
  <c r="N42" i="7" s="1"/>
  <c r="V34" i="7"/>
  <c r="V32" i="7" s="1"/>
  <c r="K29" i="7"/>
  <c r="K27" i="7" s="1"/>
  <c r="V149" i="7"/>
  <c r="V147" i="7" s="1"/>
  <c r="K144" i="7"/>
  <c r="K142" i="7" s="1"/>
  <c r="Y134" i="7"/>
  <c r="Y132" i="7" s="1"/>
  <c r="N129" i="7"/>
  <c r="N127" i="7" s="1"/>
  <c r="V119" i="7"/>
  <c r="V117" i="7" s="1"/>
  <c r="K114" i="7"/>
  <c r="K112" i="7" s="1"/>
  <c r="Y104" i="7"/>
  <c r="Y102" i="7" s="1"/>
  <c r="N99" i="7"/>
  <c r="N97" i="7" s="1"/>
  <c r="V89" i="7"/>
  <c r="V87" i="7" s="1"/>
  <c r="K84" i="7"/>
  <c r="K82" i="7" s="1"/>
  <c r="Y74" i="7"/>
  <c r="Y72" i="7" s="1"/>
  <c r="N69" i="7"/>
  <c r="N67" i="7" s="1"/>
  <c r="V59" i="7"/>
  <c r="V57" i="7" s="1"/>
  <c r="K54" i="7"/>
  <c r="K52" i="7" s="1"/>
  <c r="Y44" i="7"/>
  <c r="Y42" i="7" s="1"/>
  <c r="N39" i="7"/>
  <c r="N37" i="7" s="1"/>
  <c r="V29" i="7"/>
  <c r="V27" i="7" s="1"/>
  <c r="K24" i="7"/>
  <c r="K22" i="7" s="1"/>
  <c r="I9" i="7"/>
  <c r="I7" i="7" s="1"/>
  <c r="P114" i="7"/>
  <c r="P112" i="7" s="1"/>
  <c r="E49" i="7"/>
  <c r="E47" i="7" s="1"/>
  <c r="T119" i="7"/>
  <c r="T117" i="7" s="1"/>
  <c r="M64" i="7"/>
  <c r="M62" i="7" s="1"/>
  <c r="G149" i="7"/>
  <c r="G147" i="7" s="1"/>
  <c r="D104" i="7"/>
  <c r="D102" i="7" s="1"/>
  <c r="G59" i="7"/>
  <c r="G57" i="7" s="1"/>
  <c r="E154" i="7"/>
  <c r="E152" i="7" s="1"/>
  <c r="H109" i="7"/>
  <c r="H107" i="7" s="1"/>
  <c r="E64" i="7"/>
  <c r="E62" i="7" s="1"/>
  <c r="E34" i="7"/>
  <c r="E32" i="7" s="1"/>
  <c r="S139" i="7"/>
  <c r="S137" i="7" s="1"/>
  <c r="E119" i="7"/>
  <c r="E117" i="7" s="1"/>
  <c r="P94" i="7"/>
  <c r="P92" i="7" s="1"/>
  <c r="H74" i="7"/>
  <c r="H72" i="7" s="1"/>
  <c r="S49" i="7"/>
  <c r="S47" i="7" s="1"/>
  <c r="E29" i="7"/>
  <c r="E27" i="7" s="1"/>
  <c r="S134" i="7"/>
  <c r="S132" i="7" s="1"/>
  <c r="E114" i="7"/>
  <c r="E112" i="7" s="1"/>
  <c r="P89" i="7"/>
  <c r="P87" i="7" s="1"/>
  <c r="H69" i="7"/>
  <c r="H67" i="7" s="1"/>
  <c r="S44" i="7"/>
  <c r="S42" i="7" s="1"/>
  <c r="E24" i="7"/>
  <c r="E22" i="7" s="1"/>
  <c r="F104" i="7"/>
  <c r="F102" i="7" s="1"/>
  <c r="T34" i="7"/>
  <c r="T32" i="7" s="1"/>
  <c r="J109" i="7"/>
  <c r="J107" i="7" s="1"/>
  <c r="U54" i="7"/>
  <c r="U52" i="7" s="1"/>
  <c r="U139" i="7"/>
  <c r="U137" i="7" s="1"/>
  <c r="R94" i="7"/>
  <c r="R92" i="7" s="1"/>
  <c r="U49" i="7"/>
  <c r="U47" i="7" s="1"/>
  <c r="S144" i="7"/>
  <c r="S142" i="7" s="1"/>
  <c r="P99" i="7"/>
  <c r="P97" i="7" s="1"/>
  <c r="S54" i="7"/>
  <c r="S52" i="7" s="1"/>
  <c r="L29" i="7"/>
  <c r="L27" i="7" s="1"/>
  <c r="Z134" i="7"/>
  <c r="Z132" i="7" s="1"/>
  <c r="L114" i="7"/>
  <c r="L112" i="7" s="1"/>
  <c r="W89" i="7"/>
  <c r="W87" i="7" s="1"/>
  <c r="O69" i="7"/>
  <c r="O67" i="7" s="1"/>
  <c r="Z44" i="7"/>
  <c r="Z42" i="7" s="1"/>
  <c r="O154" i="7"/>
  <c r="O152" i="7" s="1"/>
  <c r="Z129" i="7"/>
  <c r="Z127" i="7" s="1"/>
  <c r="L109" i="7"/>
  <c r="L107" i="7" s="1"/>
  <c r="W84" i="7"/>
  <c r="W82" i="7" s="1"/>
  <c r="O64" i="7"/>
  <c r="O62" i="7" s="1"/>
  <c r="Z39" i="7"/>
  <c r="Z37" i="7" s="1"/>
  <c r="V9" i="7"/>
  <c r="V7" i="7" s="1"/>
  <c r="H94" i="7"/>
  <c r="H92" i="7" s="1"/>
  <c r="P24" i="7"/>
  <c r="P22" i="7" s="1"/>
  <c r="R99" i="7"/>
  <c r="R97" i="7" s="1"/>
  <c r="W44" i="7"/>
  <c r="W42" i="7" s="1"/>
  <c r="D134" i="7"/>
  <c r="D132" i="7" s="1"/>
  <c r="G89" i="7"/>
  <c r="G87" i="7" s="1"/>
  <c r="D44" i="7"/>
  <c r="D42" i="7" s="1"/>
  <c r="H139" i="7"/>
  <c r="H137" i="7" s="1"/>
  <c r="E94" i="7"/>
  <c r="E92" i="7" s="1"/>
  <c r="H49" i="7"/>
  <c r="H47" i="7" s="1"/>
  <c r="P154" i="7"/>
  <c r="P152" i="7" s="1"/>
  <c r="H134" i="7"/>
  <c r="H132" i="7" s="1"/>
  <c r="S109" i="7"/>
  <c r="S107" i="7" s="1"/>
  <c r="E89" i="7"/>
  <c r="E87" i="7" s="1"/>
  <c r="P64" i="7"/>
  <c r="P62" i="7" s="1"/>
  <c r="H44" i="7"/>
  <c r="H42" i="7" s="1"/>
  <c r="P149" i="7"/>
  <c r="P147" i="7" s="1"/>
  <c r="H129" i="7"/>
  <c r="H127" i="7" s="1"/>
  <c r="S104" i="7"/>
  <c r="S102" i="7" s="1"/>
  <c r="E84" i="7"/>
  <c r="E82" i="7" s="1"/>
  <c r="P59" i="7"/>
  <c r="P57" i="7" s="1"/>
  <c r="H39" i="7"/>
  <c r="H37" i="7" s="1"/>
  <c r="I149" i="7"/>
  <c r="I147" i="7" s="1"/>
  <c r="Q79" i="7"/>
  <c r="Q77" i="7" s="1"/>
  <c r="G154" i="7"/>
  <c r="G152" i="7" s="1"/>
  <c r="Z89" i="7"/>
  <c r="Z87" i="7" s="1"/>
  <c r="F39" i="7"/>
  <c r="F37" i="7" s="1"/>
  <c r="R124" i="7"/>
  <c r="R122" i="7" s="1"/>
  <c r="U79" i="7"/>
  <c r="U77" i="7" s="1"/>
  <c r="R34" i="7"/>
  <c r="R32" i="7" s="1"/>
  <c r="P129" i="7"/>
  <c r="P127" i="7" s="1"/>
  <c r="S84" i="7"/>
  <c r="S82" i="7" s="1"/>
  <c r="O44" i="7"/>
  <c r="O42" i="7" s="1"/>
  <c r="W149" i="7"/>
  <c r="W147" i="7" s="1"/>
  <c r="O129" i="7"/>
  <c r="O127" i="7" s="1"/>
  <c r="Z104" i="7"/>
  <c r="Z102" i="7" s="1"/>
  <c r="L84" i="7"/>
  <c r="L82" i="7" s="1"/>
  <c r="W59" i="7"/>
  <c r="W57" i="7" s="1"/>
  <c r="O39" i="7"/>
  <c r="O37" i="7" s="1"/>
  <c r="W144" i="7"/>
  <c r="W142" i="7" s="1"/>
  <c r="O124" i="7"/>
  <c r="O122" i="7" s="1"/>
  <c r="Z99" i="7"/>
  <c r="Z97" i="7" s="1"/>
  <c r="L79" i="7"/>
  <c r="L77" i="7" s="1"/>
  <c r="W54" i="7"/>
  <c r="W52" i="7" s="1"/>
  <c r="O34" i="7"/>
  <c r="O32" i="7" s="1"/>
  <c r="E139" i="7"/>
  <c r="E137" i="7" s="1"/>
  <c r="S69" i="7"/>
  <c r="S67" i="7" s="1"/>
  <c r="I144" i="7"/>
  <c r="I142" i="7" s="1"/>
  <c r="I84" i="7"/>
  <c r="I82" i="7" s="1"/>
  <c r="N29" i="7"/>
  <c r="N27" i="7" s="1"/>
  <c r="G119" i="7"/>
  <c r="G117" i="7" s="1"/>
  <c r="D74" i="7"/>
  <c r="D72" i="7" s="1"/>
  <c r="G29" i="7"/>
  <c r="G27" i="7" s="1"/>
  <c r="E124" i="7"/>
  <c r="E122" i="7" s="1"/>
  <c r="H79" i="7"/>
  <c r="H77" i="7" s="1"/>
  <c r="P39" i="7"/>
  <c r="P37" i="7" s="1"/>
  <c r="E149" i="7"/>
  <c r="E147" i="7" s="1"/>
  <c r="P124" i="7"/>
  <c r="P122" i="7" s="1"/>
  <c r="H104" i="7"/>
  <c r="H102" i="7" s="1"/>
  <c r="S79" i="7"/>
  <c r="S77" i="7" s="1"/>
  <c r="E59" i="7"/>
  <c r="E57" i="7" s="1"/>
  <c r="P34" i="7"/>
  <c r="P32" i="7" s="1"/>
  <c r="E144" i="7"/>
  <c r="E142" i="7" s="1"/>
  <c r="P119" i="7"/>
  <c r="P117" i="7" s="1"/>
  <c r="H99" i="7"/>
  <c r="H97" i="7" s="1"/>
  <c r="S74" i="7"/>
  <c r="S72" i="7" s="1"/>
  <c r="E54" i="7"/>
  <c r="E52" i="7" s="1"/>
  <c r="P29" i="7"/>
  <c r="P27" i="7" s="1"/>
  <c r="T124" i="7"/>
  <c r="T122" i="7" s="1"/>
  <c r="R64" i="7"/>
  <c r="R62" i="7" s="1"/>
  <c r="W119" i="7"/>
  <c r="W117" i="7" s="1"/>
  <c r="W114" i="7"/>
  <c r="W112" i="7" s="1"/>
  <c r="AA14" i="7"/>
  <c r="AA12" i="7" s="1"/>
  <c r="Z19" i="7"/>
  <c r="Z17" i="7" s="1"/>
  <c r="I59" i="7"/>
  <c r="I57" i="7" s="1"/>
  <c r="U19" i="7"/>
  <c r="U17" i="7" s="1"/>
  <c r="O99" i="7"/>
  <c r="O97" i="7" s="1"/>
  <c r="O94" i="7"/>
  <c r="O92" i="7" s="1"/>
  <c r="R129" i="7"/>
  <c r="R127" i="7" s="1"/>
  <c r="S114" i="7"/>
  <c r="S112" i="7" s="1"/>
  <c r="Z74" i="7"/>
  <c r="Z72" i="7" s="1"/>
  <c r="Z69" i="7"/>
  <c r="Z67" i="7" s="1"/>
  <c r="K74" i="7"/>
  <c r="K72" i="7" s="1"/>
  <c r="P69" i="7"/>
  <c r="P67" i="7" s="1"/>
  <c r="L54" i="7"/>
  <c r="L52" i="7" s="1"/>
  <c r="L49" i="7"/>
  <c r="L47" i="7" s="1"/>
  <c r="I14" i="7"/>
  <c r="I12" i="7" s="1"/>
  <c r="L24" i="7"/>
  <c r="L22" i="7" s="1"/>
  <c r="K9" i="7"/>
  <c r="K7" i="7" s="1"/>
  <c r="R154" i="7"/>
  <c r="R152" i="7" s="1"/>
  <c r="W34" i="7"/>
  <c r="W32" i="7" s="1"/>
  <c r="W29" i="7"/>
  <c r="W27" i="7" s="1"/>
  <c r="W24" i="7"/>
  <c r="W22" i="7" s="1"/>
  <c r="O14" i="7"/>
  <c r="O12" i="7" s="1"/>
  <c r="H19" i="7"/>
  <c r="H17" i="7" s="1"/>
  <c r="Q9" i="7"/>
  <c r="Q7" i="7" s="1"/>
  <c r="D14" i="7"/>
  <c r="D12" i="7" s="1"/>
  <c r="X9" i="7"/>
  <c r="X7" i="7" s="1"/>
  <c r="K14" i="7"/>
  <c r="K12" i="7" s="1"/>
  <c r="R24" i="7"/>
  <c r="R22" i="7" s="1"/>
  <c r="U109" i="7"/>
  <c r="U107" i="7" s="1"/>
  <c r="E9" i="7"/>
  <c r="E7" i="7" s="1"/>
  <c r="J14" i="7"/>
  <c r="J12" i="7" s="1"/>
  <c r="J19" i="7"/>
  <c r="J17" i="7" s="1"/>
  <c r="Q14" i="7"/>
  <c r="Q12" i="7" s="1"/>
  <c r="L19" i="7"/>
  <c r="L17" i="7" s="1"/>
  <c r="L144" i="7"/>
  <c r="L142" i="7" s="1"/>
  <c r="R19" i="7"/>
  <c r="R17" i="7" s="1"/>
  <c r="W9" i="7"/>
  <c r="W7" i="7" s="1"/>
  <c r="P14" i="7"/>
  <c r="P12" i="7" s="1"/>
  <c r="S19" i="7"/>
  <c r="S17" i="7" s="1"/>
  <c r="W14" i="7"/>
  <c r="W12" i="7" s="1"/>
  <c r="T19" i="7"/>
  <c r="T17" i="7" s="1"/>
  <c r="L139" i="7"/>
  <c r="L137" i="7" s="1"/>
  <c r="V14" i="7"/>
  <c r="V12" i="7" s="1"/>
  <c r="F9" i="7"/>
  <c r="F7" i="7" s="1"/>
  <c r="L9" i="7"/>
  <c r="L7" i="7" s="1"/>
  <c r="R9" i="7"/>
  <c r="R7" i="7" s="1"/>
  <c r="E14" i="7"/>
  <c r="E12" i="7" s="1"/>
  <c r="M24" i="7"/>
  <c r="M22" i="7" s="1"/>
  <c r="U14" i="7"/>
  <c r="U12" i="7" s="1"/>
  <c r="R457" i="17"/>
  <c r="R455" i="17" s="1"/>
  <c r="U447" i="17"/>
  <c r="U445" i="17" s="1"/>
  <c r="D442" i="17"/>
  <c r="D440" i="17" s="1"/>
  <c r="L437" i="17"/>
  <c r="L435" i="17" s="1"/>
  <c r="V432" i="17"/>
  <c r="V430" i="17" s="1"/>
  <c r="D432" i="17"/>
  <c r="D430" i="17" s="1"/>
  <c r="Q427" i="17"/>
  <c r="Q425" i="17" s="1"/>
  <c r="J422" i="17"/>
  <c r="J420" i="17" s="1"/>
  <c r="S417" i="17"/>
  <c r="S415" i="17" s="1"/>
  <c r="N412" i="17"/>
  <c r="N410" i="17" s="1"/>
  <c r="AA407" i="17"/>
  <c r="AA405" i="17" s="1"/>
  <c r="I407" i="17"/>
  <c r="I405" i="17" s="1"/>
  <c r="V402" i="17"/>
  <c r="V400" i="17" s="1"/>
  <c r="D402" i="17"/>
  <c r="D400" i="17" s="1"/>
  <c r="Q397" i="17"/>
  <c r="Q395" i="17" s="1"/>
  <c r="X392" i="17"/>
  <c r="X390" i="17" s="1"/>
  <c r="F392" i="17"/>
  <c r="F390" i="17" s="1"/>
  <c r="Q387" i="17"/>
  <c r="Q385" i="17" s="1"/>
  <c r="L382" i="17"/>
  <c r="L380" i="17" s="1"/>
  <c r="Y377" i="17"/>
  <c r="Y375" i="17" s="1"/>
  <c r="G377" i="17"/>
  <c r="G375" i="17" s="1"/>
  <c r="P372" i="17"/>
  <c r="P370" i="17" s="1"/>
  <c r="O367" i="17"/>
  <c r="O365" i="17" s="1"/>
  <c r="J362" i="17"/>
  <c r="J360" i="17" s="1"/>
  <c r="W357" i="17"/>
  <c r="W355" i="17" s="1"/>
  <c r="E357" i="17"/>
  <c r="E355" i="17" s="1"/>
  <c r="R352" i="17"/>
  <c r="R350" i="17" s="1"/>
  <c r="M347" i="17"/>
  <c r="M345" i="17" s="1"/>
  <c r="V342" i="17"/>
  <c r="V340" i="17" s="1"/>
  <c r="D342" i="17"/>
  <c r="D340" i="17" s="1"/>
  <c r="U337" i="17"/>
  <c r="U335" i="17" s="1"/>
  <c r="P332" i="17"/>
  <c r="P330" i="17" s="1"/>
  <c r="K327" i="17"/>
  <c r="K325" i="17" s="1"/>
  <c r="Y452" i="17"/>
  <c r="Y450" i="17" s="1"/>
  <c r="I447" i="17"/>
  <c r="I445" i="17" s="1"/>
  <c r="G437" i="17"/>
  <c r="G435" i="17" s="1"/>
  <c r="T432" i="17"/>
  <c r="T430" i="17" s="1"/>
  <c r="O427" i="17"/>
  <c r="O425" i="17" s="1"/>
  <c r="X422" i="17"/>
  <c r="X420" i="17" s="1"/>
  <c r="F422" i="17"/>
  <c r="F420" i="17" s="1"/>
  <c r="Q417" i="17"/>
  <c r="Q415" i="17" s="1"/>
  <c r="L412" i="17"/>
  <c r="L410" i="17" s="1"/>
  <c r="Y407" i="17"/>
  <c r="Y405" i="17" s="1"/>
  <c r="G407" i="17"/>
  <c r="G405" i="17" s="1"/>
  <c r="T402" i="17"/>
  <c r="T400" i="17" s="1"/>
  <c r="O397" i="17"/>
  <c r="O395" i="17" s="1"/>
  <c r="V392" i="17"/>
  <c r="V390" i="17" s="1"/>
  <c r="D392" i="17"/>
  <c r="D390" i="17" s="1"/>
  <c r="M387" i="17"/>
  <c r="M385" i="17" s="1"/>
  <c r="Z382" i="17"/>
  <c r="Z380" i="17" s="1"/>
  <c r="H382" i="17"/>
  <c r="H380" i="17" s="1"/>
  <c r="U377" i="17"/>
  <c r="U375" i="17" s="1"/>
  <c r="N372" i="17"/>
  <c r="N370" i="17" s="1"/>
  <c r="K367" i="17"/>
  <c r="K365" i="17" s="1"/>
  <c r="X362" i="17"/>
  <c r="X360" i="17" s="1"/>
  <c r="F362" i="17"/>
  <c r="F360" i="17" s="1"/>
  <c r="S357" i="17"/>
  <c r="S355" i="17" s="1"/>
  <c r="N352" i="17"/>
  <c r="N350" i="17" s="1"/>
  <c r="AA347" i="17"/>
  <c r="AA345" i="17" s="1"/>
  <c r="I347" i="17"/>
  <c r="I345" i="17" s="1"/>
  <c r="T342" i="17"/>
  <c r="T340" i="17" s="1"/>
  <c r="Q337" i="17"/>
  <c r="Q335" i="17" s="1"/>
  <c r="L332" i="17"/>
  <c r="L330" i="17" s="1"/>
  <c r="Y327" i="17"/>
  <c r="Y325" i="17" s="1"/>
  <c r="G327" i="17"/>
  <c r="G325" i="17" s="1"/>
  <c r="X462" i="17"/>
  <c r="X460" i="17" s="1"/>
  <c r="S452" i="17"/>
  <c r="S450" i="17" s="1"/>
  <c r="Z437" i="17"/>
  <c r="Z435" i="17" s="1"/>
  <c r="E437" i="17"/>
  <c r="E435" i="17" s="1"/>
  <c r="P432" i="17"/>
  <c r="P430" i="17" s="1"/>
  <c r="K427" i="17"/>
  <c r="K425" i="17" s="1"/>
  <c r="V422" i="17"/>
  <c r="V420" i="17" s="1"/>
  <c r="D422" i="17"/>
  <c r="D420" i="17" s="1"/>
  <c r="M417" i="17"/>
  <c r="M415" i="17" s="1"/>
  <c r="Z412" i="17"/>
  <c r="Z410" i="17" s="1"/>
  <c r="H412" i="17"/>
  <c r="H410" i="17" s="1"/>
  <c r="U407" i="17"/>
  <c r="U405" i="17" s="1"/>
  <c r="P402" i="17"/>
  <c r="P400" i="17" s="1"/>
  <c r="K397" i="17"/>
  <c r="K395" i="17" s="1"/>
  <c r="R392" i="17"/>
  <c r="R390" i="17" s="1"/>
  <c r="K387" i="17"/>
  <c r="K385" i="17" s="1"/>
  <c r="X382" i="17"/>
  <c r="X380" i="17" s="1"/>
  <c r="F382" i="17"/>
  <c r="F380" i="17" s="1"/>
  <c r="S377" i="17"/>
  <c r="S375" i="17" s="1"/>
  <c r="J372" i="17"/>
  <c r="J370" i="17" s="1"/>
  <c r="AA367" i="17"/>
  <c r="AA365" i="17" s="1"/>
  <c r="I367" i="17"/>
  <c r="I365" i="17" s="1"/>
  <c r="V362" i="17"/>
  <c r="V360" i="17" s="1"/>
  <c r="D362" i="17"/>
  <c r="D360" i="17" s="1"/>
  <c r="Q357" i="17"/>
  <c r="Q355" i="17" s="1"/>
  <c r="L352" i="17"/>
  <c r="L350" i="17" s="1"/>
  <c r="Y347" i="17"/>
  <c r="Y345" i="17" s="1"/>
  <c r="G347" i="17"/>
  <c r="G345" i="17" s="1"/>
  <c r="P342" i="17"/>
  <c r="P340" i="17" s="1"/>
  <c r="O337" i="17"/>
  <c r="O335" i="17" s="1"/>
  <c r="J332" i="17"/>
  <c r="J330" i="17" s="1"/>
  <c r="W327" i="17"/>
  <c r="W325" i="17" s="1"/>
  <c r="E327" i="17"/>
  <c r="E325" i="17" s="1"/>
  <c r="G452" i="17"/>
  <c r="G450" i="17" s="1"/>
  <c r="V437" i="17"/>
  <c r="V435" i="17" s="1"/>
  <c r="N432" i="17"/>
  <c r="N430" i="17" s="1"/>
  <c r="AA427" i="17"/>
  <c r="AA425" i="17" s="1"/>
  <c r="I427" i="17"/>
  <c r="I425" i="17" s="1"/>
  <c r="R422" i="17"/>
  <c r="R420" i="17" s="1"/>
  <c r="K417" i="17"/>
  <c r="K415" i="17" s="1"/>
  <c r="X412" i="17"/>
  <c r="X410" i="17" s="1"/>
  <c r="F412" i="17"/>
  <c r="F410" i="17" s="1"/>
  <c r="S407" i="17"/>
  <c r="S405" i="17" s="1"/>
  <c r="N402" i="17"/>
  <c r="N400" i="17" s="1"/>
  <c r="AA397" i="17"/>
  <c r="AA395" i="17" s="1"/>
  <c r="I397" i="17"/>
  <c r="I395" i="17" s="1"/>
  <c r="P392" i="17"/>
  <c r="P390" i="17" s="1"/>
  <c r="Y387" i="17"/>
  <c r="Y385" i="17" s="1"/>
  <c r="G387" i="17"/>
  <c r="G385" i="17" s="1"/>
  <c r="T382" i="17"/>
  <c r="T380" i="17" s="1"/>
  <c r="O377" i="17"/>
  <c r="O375" i="17" s="1"/>
  <c r="Z372" i="17"/>
  <c r="Z370" i="17" s="1"/>
  <c r="H372" i="17"/>
  <c r="H370" i="17" s="1"/>
  <c r="W367" i="17"/>
  <c r="W365" i="17" s="1"/>
  <c r="E367" i="17"/>
  <c r="E365" i="17" s="1"/>
  <c r="R362" i="17"/>
  <c r="R360" i="17" s="1"/>
  <c r="M357" i="17"/>
  <c r="M355" i="17" s="1"/>
  <c r="Z352" i="17"/>
  <c r="Z350" i="17" s="1"/>
  <c r="H352" i="17"/>
  <c r="H350" i="17" s="1"/>
  <c r="U347" i="17"/>
  <c r="U345" i="17" s="1"/>
  <c r="N342" i="17"/>
  <c r="N340" i="17" s="1"/>
  <c r="K337" i="17"/>
  <c r="K335" i="17" s="1"/>
  <c r="X332" i="17"/>
  <c r="X330" i="17" s="1"/>
  <c r="F332" i="17"/>
  <c r="F330" i="17" s="1"/>
  <c r="S327" i="17"/>
  <c r="S325" i="17" s="1"/>
  <c r="J442" i="17"/>
  <c r="J440" i="17" s="1"/>
  <c r="H432" i="17"/>
  <c r="H430" i="17" s="1"/>
  <c r="L422" i="17"/>
  <c r="L420" i="17" s="1"/>
  <c r="R412" i="17"/>
  <c r="R410" i="17" s="1"/>
  <c r="Z402" i="17"/>
  <c r="Z400" i="17" s="1"/>
  <c r="I377" i="17"/>
  <c r="I375" i="17" s="1"/>
  <c r="Q367" i="17"/>
  <c r="Q365" i="17" s="1"/>
  <c r="Y357" i="17"/>
  <c r="Y355" i="17" s="1"/>
  <c r="H342" i="17"/>
  <c r="H340" i="17" s="1"/>
  <c r="R332" i="17"/>
  <c r="R330" i="17" s="1"/>
  <c r="P322" i="17"/>
  <c r="P320" i="17" s="1"/>
  <c r="D322" i="17"/>
  <c r="D320" i="17" s="1"/>
  <c r="U317" i="17"/>
  <c r="U315" i="17" s="1"/>
  <c r="I317" i="17"/>
  <c r="I315" i="17" s="1"/>
  <c r="S457" i="17"/>
  <c r="S455" i="17" s="1"/>
  <c r="S437" i="17"/>
  <c r="S435" i="17" s="1"/>
  <c r="W427" i="17"/>
  <c r="W425" i="17" s="1"/>
  <c r="Y417" i="17"/>
  <c r="Y415" i="17" s="1"/>
  <c r="J402" i="17"/>
  <c r="J400" i="17" s="1"/>
  <c r="L392" i="17"/>
  <c r="L390" i="17" s="1"/>
  <c r="R382" i="17"/>
  <c r="R380" i="17" s="1"/>
  <c r="V372" i="17"/>
  <c r="V370" i="17" s="1"/>
  <c r="K357" i="17"/>
  <c r="K355" i="17" s="1"/>
  <c r="S347" i="17"/>
  <c r="S345" i="17" s="1"/>
  <c r="AA337" i="17"/>
  <c r="AA335" i="17" s="1"/>
  <c r="D332" i="17"/>
  <c r="D330" i="17" s="1"/>
  <c r="Z322" i="17"/>
  <c r="Z320" i="17" s="1"/>
  <c r="N322" i="17"/>
  <c r="N320" i="17" s="1"/>
  <c r="S317" i="17"/>
  <c r="S315" i="17" s="1"/>
  <c r="G317" i="17"/>
  <c r="G315" i="17" s="1"/>
  <c r="M457" i="17"/>
  <c r="M455" i="17" s="1"/>
  <c r="E427" i="17"/>
  <c r="E425" i="17" s="1"/>
  <c r="G417" i="17"/>
  <c r="G415" i="17" s="1"/>
  <c r="O407" i="17"/>
  <c r="O405" i="17" s="1"/>
  <c r="W397" i="17"/>
  <c r="W395" i="17" s="1"/>
  <c r="W387" i="17"/>
  <c r="W385" i="17" s="1"/>
  <c r="D372" i="17"/>
  <c r="D370" i="17" s="1"/>
  <c r="P362" i="17"/>
  <c r="P360" i="17" s="1"/>
  <c r="X352" i="17"/>
  <c r="X350" i="17" s="1"/>
  <c r="I337" i="17"/>
  <c r="I335" i="17" s="1"/>
  <c r="Q327" i="17"/>
  <c r="Q325" i="17" s="1"/>
  <c r="V322" i="17"/>
  <c r="V320" i="17" s="1"/>
  <c r="J322" i="17"/>
  <c r="J320" i="17" s="1"/>
  <c r="AA317" i="17"/>
  <c r="AA315" i="17" s="1"/>
  <c r="O317" i="17"/>
  <c r="O315" i="17" s="1"/>
  <c r="AA447" i="17"/>
  <c r="AA445" i="17" s="1"/>
  <c r="Z432" i="17"/>
  <c r="Z430" i="17" s="1"/>
  <c r="E417" i="17"/>
  <c r="E415" i="17" s="1"/>
  <c r="M407" i="17"/>
  <c r="M405" i="17" s="1"/>
  <c r="U397" i="17"/>
  <c r="U395" i="17" s="1"/>
  <c r="S387" i="17"/>
  <c r="S385" i="17" s="1"/>
  <c r="AA377" i="17"/>
  <c r="AA375" i="17" s="1"/>
  <c r="L362" i="17"/>
  <c r="L360" i="17" s="1"/>
  <c r="T352" i="17"/>
  <c r="T350" i="17" s="1"/>
  <c r="Z342" i="17"/>
  <c r="Z340" i="17" s="1"/>
  <c r="E337" i="17"/>
  <c r="E335" i="17" s="1"/>
  <c r="M327" i="17"/>
  <c r="M325" i="17" s="1"/>
  <c r="T322" i="17"/>
  <c r="T320" i="17" s="1"/>
  <c r="H322" i="17"/>
  <c r="H320" i="17" s="1"/>
  <c r="Y317" i="17"/>
  <c r="Y315" i="17" s="1"/>
  <c r="M317" i="17"/>
  <c r="M315" i="17" s="1"/>
  <c r="V442" i="17"/>
  <c r="V440" i="17" s="1"/>
  <c r="J432" i="17"/>
  <c r="J430" i="17" s="1"/>
  <c r="P422" i="17"/>
  <c r="P420" i="17" s="1"/>
  <c r="T412" i="17"/>
  <c r="T410" i="17" s="1"/>
  <c r="E397" i="17"/>
  <c r="E395" i="17" s="1"/>
  <c r="E387" i="17"/>
  <c r="E385" i="17" s="1"/>
  <c r="M377" i="17"/>
  <c r="M375" i="17" s="1"/>
  <c r="U367" i="17"/>
  <c r="U365" i="17" s="1"/>
  <c r="F352" i="17"/>
  <c r="F350" i="17" s="1"/>
  <c r="J342" i="17"/>
  <c r="J340" i="17" s="1"/>
  <c r="V332" i="17"/>
  <c r="V330" i="17" s="1"/>
  <c r="R322" i="17"/>
  <c r="R320" i="17" s="1"/>
  <c r="F322" i="17"/>
  <c r="F320" i="17" s="1"/>
  <c r="W317" i="17"/>
  <c r="W315" i="17" s="1"/>
  <c r="K317" i="17"/>
  <c r="K315" i="17" s="1"/>
  <c r="G357" i="17"/>
  <c r="G355" i="17" s="1"/>
  <c r="H402" i="17"/>
  <c r="H400" i="17" s="1"/>
  <c r="O347" i="17"/>
  <c r="O345" i="17" s="1"/>
  <c r="Q317" i="17"/>
  <c r="Q315" i="17" s="1"/>
  <c r="J392" i="17"/>
  <c r="J390" i="17" s="1"/>
  <c r="W337" i="17"/>
  <c r="W335" i="17" s="1"/>
  <c r="E317" i="17"/>
  <c r="E315" i="17" s="1"/>
  <c r="N437" i="17"/>
  <c r="N435" i="17" s="1"/>
  <c r="N382" i="17"/>
  <c r="N380" i="17" s="1"/>
  <c r="U427" i="17"/>
  <c r="U425" i="17" s="1"/>
  <c r="T372" i="17"/>
  <c r="T370" i="17" s="1"/>
  <c r="X322" i="17"/>
  <c r="X320" i="17" s="1"/>
  <c r="W417" i="17"/>
  <c r="W415" i="17" s="1"/>
  <c r="L322" i="17"/>
  <c r="L320" i="17" s="1"/>
  <c r="Z317" i="17"/>
  <c r="Z315" i="17" s="1"/>
  <c r="L327" i="17"/>
  <c r="L325" i="17" s="1"/>
  <c r="W332" i="17"/>
  <c r="W330" i="17" s="1"/>
  <c r="O342" i="17"/>
  <c r="O340" i="17" s="1"/>
  <c r="Z347" i="17"/>
  <c r="Z345" i="17" s="1"/>
  <c r="L357" i="17"/>
  <c r="L355" i="17" s="1"/>
  <c r="W362" i="17"/>
  <c r="W360" i="17" s="1"/>
  <c r="O372" i="17"/>
  <c r="O370" i="17" s="1"/>
  <c r="Z377" i="17"/>
  <c r="Z375" i="17" s="1"/>
  <c r="L387" i="17"/>
  <c r="L385" i="17" s="1"/>
  <c r="W392" i="17"/>
  <c r="W390" i="17" s="1"/>
  <c r="O402" i="17"/>
  <c r="O400" i="17" s="1"/>
  <c r="Z407" i="17"/>
  <c r="Z405" i="17" s="1"/>
  <c r="L417" i="17"/>
  <c r="L415" i="17" s="1"/>
  <c r="W422" i="17"/>
  <c r="W420" i="17" s="1"/>
  <c r="O432" i="17"/>
  <c r="O430" i="17" s="1"/>
  <c r="I442" i="17"/>
  <c r="I440" i="17" s="1"/>
  <c r="P462" i="17"/>
  <c r="P460" i="17" s="1"/>
  <c r="E457" i="17"/>
  <c r="E455" i="17" s="1"/>
  <c r="S447" i="17"/>
  <c r="S445" i="17" s="1"/>
  <c r="H442" i="17"/>
  <c r="H440" i="17" s="1"/>
  <c r="U462" i="17"/>
  <c r="U460" i="17" s="1"/>
  <c r="D457" i="17"/>
  <c r="D455" i="17" s="1"/>
  <c r="R447" i="17"/>
  <c r="R445" i="17" s="1"/>
  <c r="G442" i="17"/>
  <c r="G440" i="17" s="1"/>
  <c r="U457" i="17"/>
  <c r="U455" i="17" s="1"/>
  <c r="D452" i="17"/>
  <c r="D450" i="17" s="1"/>
  <c r="R442" i="17"/>
  <c r="R440" i="17" s="1"/>
  <c r="G462" i="17"/>
  <c r="G460" i="17" s="1"/>
  <c r="U452" i="17"/>
  <c r="U450" i="17" s="1"/>
  <c r="D447" i="17"/>
  <c r="D445" i="17" s="1"/>
  <c r="P317" i="17"/>
  <c r="P315" i="17" s="1"/>
  <c r="H327" i="17"/>
  <c r="H325" i="17" s="1"/>
  <c r="S332" i="17"/>
  <c r="S330" i="17" s="1"/>
  <c r="E342" i="17"/>
  <c r="E340" i="17" s="1"/>
  <c r="P347" i="17"/>
  <c r="P345" i="17" s="1"/>
  <c r="H357" i="17"/>
  <c r="H355" i="17" s="1"/>
  <c r="S362" i="17"/>
  <c r="S360" i="17" s="1"/>
  <c r="E372" i="17"/>
  <c r="E370" i="17" s="1"/>
  <c r="P377" i="17"/>
  <c r="P375" i="17" s="1"/>
  <c r="H387" i="17"/>
  <c r="H385" i="17" s="1"/>
  <c r="S392" i="17"/>
  <c r="S390" i="17" s="1"/>
  <c r="E402" i="17"/>
  <c r="E400" i="17" s="1"/>
  <c r="P407" i="17"/>
  <c r="P405" i="17" s="1"/>
  <c r="H417" i="17"/>
  <c r="H415" i="17" s="1"/>
  <c r="S422" i="17"/>
  <c r="S420" i="17" s="1"/>
  <c r="E432" i="17"/>
  <c r="E430" i="17" s="1"/>
  <c r="W437" i="17"/>
  <c r="W435" i="17" s="1"/>
  <c r="X457" i="17"/>
  <c r="X455" i="17" s="1"/>
  <c r="H332" i="17"/>
  <c r="H330" i="17" s="1"/>
  <c r="S337" i="17"/>
  <c r="S335" i="17" s="1"/>
  <c r="E347" i="17"/>
  <c r="E345" i="17" s="1"/>
  <c r="P352" i="17"/>
  <c r="P350" i="17" s="1"/>
  <c r="H362" i="17"/>
  <c r="H360" i="17" s="1"/>
  <c r="S367" i="17"/>
  <c r="S365" i="17" s="1"/>
  <c r="E377" i="17"/>
  <c r="E375" i="17" s="1"/>
  <c r="P382" i="17"/>
  <c r="P380" i="17" s="1"/>
  <c r="H392" i="17"/>
  <c r="H390" i="17" s="1"/>
  <c r="S397" i="17"/>
  <c r="S395" i="17" s="1"/>
  <c r="E407" i="17"/>
  <c r="E405" i="17" s="1"/>
  <c r="P412" i="17"/>
  <c r="P410" i="17" s="1"/>
  <c r="H422" i="17"/>
  <c r="H420" i="17" s="1"/>
  <c r="S427" i="17"/>
  <c r="S425" i="17" s="1"/>
  <c r="J437" i="17"/>
  <c r="J435" i="17" s="1"/>
  <c r="G457" i="17"/>
  <c r="G455" i="17" s="1"/>
  <c r="R317" i="17"/>
  <c r="R315" i="17" s="1"/>
  <c r="D327" i="17"/>
  <c r="D325" i="17" s="1"/>
  <c r="U332" i="17"/>
  <c r="U330" i="17" s="1"/>
  <c r="G342" i="17"/>
  <c r="G340" i="17" s="1"/>
  <c r="R347" i="17"/>
  <c r="R345" i="17" s="1"/>
  <c r="D357" i="17"/>
  <c r="D355" i="17" s="1"/>
  <c r="U362" i="17"/>
  <c r="U360" i="17" s="1"/>
  <c r="G372" i="17"/>
  <c r="G370" i="17" s="1"/>
  <c r="R377" i="17"/>
  <c r="R375" i="17" s="1"/>
  <c r="D387" i="17"/>
  <c r="D385" i="17" s="1"/>
  <c r="U392" i="17"/>
  <c r="U390" i="17" s="1"/>
  <c r="G402" i="17"/>
  <c r="G400" i="17" s="1"/>
  <c r="R407" i="17"/>
  <c r="R405" i="17" s="1"/>
  <c r="D417" i="17"/>
  <c r="D415" i="17" s="1"/>
  <c r="U422" i="17"/>
  <c r="U420" i="17" s="1"/>
  <c r="G432" i="17"/>
  <c r="G430" i="17" s="1"/>
  <c r="R437" i="17"/>
  <c r="R435" i="17" s="1"/>
  <c r="R462" i="17"/>
  <c r="R460" i="17" s="1"/>
  <c r="G322" i="17"/>
  <c r="G320" i="17" s="1"/>
  <c r="R327" i="17"/>
  <c r="R325" i="17" s="1"/>
  <c r="D337" i="17"/>
  <c r="D335" i="17" s="1"/>
  <c r="U342" i="17"/>
  <c r="U340" i="17" s="1"/>
  <c r="G352" i="17"/>
  <c r="G350" i="17" s="1"/>
  <c r="R357" i="17"/>
  <c r="R355" i="17" s="1"/>
  <c r="D367" i="17"/>
  <c r="D365" i="17" s="1"/>
  <c r="U372" i="17"/>
  <c r="U370" i="17" s="1"/>
  <c r="G382" i="17"/>
  <c r="G380" i="17" s="1"/>
  <c r="R387" i="17"/>
  <c r="R385" i="17" s="1"/>
  <c r="D397" i="17"/>
  <c r="D395" i="17" s="1"/>
  <c r="U402" i="17"/>
  <c r="U400" i="17" s="1"/>
  <c r="G412" i="17"/>
  <c r="G410" i="17" s="1"/>
  <c r="R417" i="17"/>
  <c r="R415" i="17" s="1"/>
  <c r="D427" i="17"/>
  <c r="D425" i="17" s="1"/>
  <c r="U432" i="17"/>
  <c r="U430" i="17" s="1"/>
  <c r="AA442" i="17"/>
  <c r="AA440" i="17" s="1"/>
  <c r="W462" i="17"/>
  <c r="W460" i="17" s="1"/>
  <c r="J462" i="17"/>
  <c r="J460" i="17" s="1"/>
  <c r="X452" i="17"/>
  <c r="X450" i="17" s="1"/>
  <c r="M447" i="17"/>
  <c r="M445" i="17" s="1"/>
  <c r="AA437" i="17"/>
  <c r="AA435" i="17" s="1"/>
  <c r="O462" i="17"/>
  <c r="O460" i="17" s="1"/>
  <c r="W452" i="17"/>
  <c r="W450" i="17" s="1"/>
  <c r="L447" i="17"/>
  <c r="L445" i="17" s="1"/>
  <c r="Z462" i="17"/>
  <c r="Z460" i="17" s="1"/>
  <c r="O457" i="17"/>
  <c r="O455" i="17" s="1"/>
  <c r="W447" i="17"/>
  <c r="W445" i="17" s="1"/>
  <c r="L442" i="17"/>
  <c r="L440" i="17" s="1"/>
  <c r="Z457" i="17"/>
  <c r="Z455" i="17" s="1"/>
  <c r="O452" i="17"/>
  <c r="O450" i="17" s="1"/>
  <c r="W442" i="17"/>
  <c r="W440" i="17" s="1"/>
  <c r="V317" i="17"/>
  <c r="V315" i="17" s="1"/>
  <c r="N327" i="17"/>
  <c r="N325" i="17" s="1"/>
  <c r="Y332" i="17"/>
  <c r="Y330" i="17" s="1"/>
  <c r="K342" i="17"/>
  <c r="K340" i="17" s="1"/>
  <c r="V347" i="17"/>
  <c r="V345" i="17" s="1"/>
  <c r="N357" i="17"/>
  <c r="N355" i="17" s="1"/>
  <c r="Y362" i="17"/>
  <c r="Y360" i="17" s="1"/>
  <c r="K372" i="17"/>
  <c r="K370" i="17" s="1"/>
  <c r="V377" i="17"/>
  <c r="V375" i="17" s="1"/>
  <c r="N387" i="17"/>
  <c r="N385" i="17" s="1"/>
  <c r="Y392" i="17"/>
  <c r="Y390" i="17" s="1"/>
  <c r="K402" i="17"/>
  <c r="K400" i="17" s="1"/>
  <c r="V407" i="17"/>
  <c r="V405" i="17" s="1"/>
  <c r="N417" i="17"/>
  <c r="N415" i="17" s="1"/>
  <c r="Y422" i="17"/>
  <c r="Y420" i="17" s="1"/>
  <c r="K432" i="17"/>
  <c r="K430" i="17" s="1"/>
  <c r="O442" i="17"/>
  <c r="O440" i="17" s="1"/>
  <c r="F462" i="17"/>
  <c r="F460" i="17" s="1"/>
  <c r="N332" i="17"/>
  <c r="N330" i="17" s="1"/>
  <c r="Y337" i="17"/>
  <c r="Y335" i="17" s="1"/>
  <c r="K347" i="17"/>
  <c r="K345" i="17" s="1"/>
  <c r="V352" i="17"/>
  <c r="V350" i="17" s="1"/>
  <c r="N362" i="17"/>
  <c r="N360" i="17" s="1"/>
  <c r="Y367" i="17"/>
  <c r="Y365" i="17" s="1"/>
  <c r="K377" i="17"/>
  <c r="K375" i="17" s="1"/>
  <c r="V382" i="17"/>
  <c r="V380" i="17" s="1"/>
  <c r="N392" i="17"/>
  <c r="N390" i="17" s="1"/>
  <c r="Y397" i="17"/>
  <c r="Y395" i="17" s="1"/>
  <c r="K407" i="17"/>
  <c r="K405" i="17" s="1"/>
  <c r="V412" i="17"/>
  <c r="V410" i="17" s="1"/>
  <c r="N422" i="17"/>
  <c r="N420" i="17" s="1"/>
  <c r="Y427" i="17"/>
  <c r="Y425" i="17" s="1"/>
  <c r="Q437" i="17"/>
  <c r="Q435" i="17" s="1"/>
  <c r="Y457" i="17"/>
  <c r="Y455" i="17" s="1"/>
  <c r="X317" i="17"/>
  <c r="X315" i="17" s="1"/>
  <c r="J327" i="17"/>
  <c r="J325" i="17" s="1"/>
  <c r="AA332" i="17"/>
  <c r="AA330" i="17" s="1"/>
  <c r="M342" i="17"/>
  <c r="M340" i="17" s="1"/>
  <c r="X347" i="17"/>
  <c r="X345" i="17" s="1"/>
  <c r="J357" i="17"/>
  <c r="J355" i="17" s="1"/>
  <c r="AA362" i="17"/>
  <c r="AA360" i="17" s="1"/>
  <c r="M372" i="17"/>
  <c r="M370" i="17" s="1"/>
  <c r="X377" i="17"/>
  <c r="X375" i="17" s="1"/>
  <c r="J387" i="17"/>
  <c r="J385" i="17" s="1"/>
  <c r="AA392" i="17"/>
  <c r="AA390" i="17" s="1"/>
  <c r="M402" i="17"/>
  <c r="M400" i="17" s="1"/>
  <c r="X407" i="17"/>
  <c r="X405" i="17" s="1"/>
  <c r="J417" i="17"/>
  <c r="J415" i="17" s="1"/>
  <c r="AA422" i="17"/>
  <c r="AA420" i="17" s="1"/>
  <c r="M432" i="17"/>
  <c r="M430" i="17" s="1"/>
  <c r="Y437" i="17"/>
  <c r="Y435" i="17" s="1"/>
  <c r="M322" i="17"/>
  <c r="M320" i="17" s="1"/>
  <c r="X327" i="17"/>
  <c r="X325" i="17" s="1"/>
  <c r="J337" i="17"/>
  <c r="J335" i="17" s="1"/>
  <c r="AA342" i="17"/>
  <c r="AA340" i="17" s="1"/>
  <c r="M352" i="17"/>
  <c r="M350" i="17" s="1"/>
  <c r="X357" i="17"/>
  <c r="X355" i="17" s="1"/>
  <c r="J367" i="17"/>
  <c r="J365" i="17" s="1"/>
  <c r="AA372" i="17"/>
  <c r="AA370" i="17" s="1"/>
  <c r="M382" i="17"/>
  <c r="M380" i="17" s="1"/>
  <c r="X387" i="17"/>
  <c r="X385" i="17" s="1"/>
  <c r="J397" i="17"/>
  <c r="J395" i="17" s="1"/>
  <c r="AA402" i="17"/>
  <c r="AA400" i="17" s="1"/>
  <c r="M412" i="17"/>
  <c r="M410" i="17" s="1"/>
  <c r="X417" i="17"/>
  <c r="X415" i="17" s="1"/>
  <c r="J427" i="17"/>
  <c r="J425" i="17" s="1"/>
  <c r="AA432" i="17"/>
  <c r="AA430" i="17" s="1"/>
  <c r="H447" i="17"/>
  <c r="H445" i="17" s="1"/>
  <c r="Q462" i="17"/>
  <c r="Q460" i="17" s="1"/>
  <c r="D462" i="17"/>
  <c r="D460" i="17" s="1"/>
  <c r="R452" i="17"/>
  <c r="R450" i="17" s="1"/>
  <c r="G447" i="17"/>
  <c r="G445" i="17" s="1"/>
  <c r="U437" i="17"/>
  <c r="U435" i="17" s="1"/>
  <c r="I462" i="17"/>
  <c r="I460" i="17" s="1"/>
  <c r="Q452" i="17"/>
  <c r="Q450" i="17" s="1"/>
  <c r="F447" i="17"/>
  <c r="F445" i="17" s="1"/>
  <c r="T462" i="17"/>
  <c r="T460" i="17" s="1"/>
  <c r="I457" i="17"/>
  <c r="I455" i="17" s="1"/>
  <c r="Q447" i="17"/>
  <c r="Q445" i="17" s="1"/>
  <c r="F442" i="17"/>
  <c r="F440" i="17" s="1"/>
  <c r="T457" i="17"/>
  <c r="T455" i="17" s="1"/>
  <c r="I452" i="17"/>
  <c r="I450" i="17" s="1"/>
  <c r="Q442" i="17"/>
  <c r="Q440" i="17" s="1"/>
  <c r="I322" i="17"/>
  <c r="I320" i="17" s="1"/>
  <c r="T327" i="17"/>
  <c r="T325" i="17" s="1"/>
  <c r="F337" i="17"/>
  <c r="F335" i="17" s="1"/>
  <c r="Q342" i="17"/>
  <c r="Q340" i="17" s="1"/>
  <c r="I352" i="17"/>
  <c r="I350" i="17" s="1"/>
  <c r="T357" i="17"/>
  <c r="T355" i="17" s="1"/>
  <c r="F367" i="17"/>
  <c r="F365" i="17" s="1"/>
  <c r="Q372" i="17"/>
  <c r="Q370" i="17" s="1"/>
  <c r="I382" i="17"/>
  <c r="I380" i="17" s="1"/>
  <c r="T387" i="17"/>
  <c r="T385" i="17" s="1"/>
  <c r="F397" i="17"/>
  <c r="F395" i="17" s="1"/>
  <c r="Q402" i="17"/>
  <c r="Q400" i="17" s="1"/>
  <c r="I412" i="17"/>
  <c r="I410" i="17" s="1"/>
  <c r="T417" i="17"/>
  <c r="T415" i="17" s="1"/>
  <c r="F427" i="17"/>
  <c r="F425" i="17" s="1"/>
  <c r="Q432" i="17"/>
  <c r="Q430" i="17" s="1"/>
  <c r="N447" i="17"/>
  <c r="N445" i="17" s="1"/>
  <c r="I327" i="17"/>
  <c r="I325" i="17" s="1"/>
  <c r="T332" i="17"/>
  <c r="T330" i="17" s="1"/>
  <c r="F342" i="17"/>
  <c r="F340" i="17" s="1"/>
  <c r="Q347" i="17"/>
  <c r="Q345" i="17" s="1"/>
  <c r="I357" i="17"/>
  <c r="I355" i="17" s="1"/>
  <c r="T362" i="17"/>
  <c r="T360" i="17" s="1"/>
  <c r="F372" i="17"/>
  <c r="F370" i="17" s="1"/>
  <c r="Q377" i="17"/>
  <c r="Q375" i="17" s="1"/>
  <c r="I387" i="17"/>
  <c r="I385" i="17" s="1"/>
  <c r="T392" i="17"/>
  <c r="T390" i="17" s="1"/>
  <c r="F402" i="17"/>
  <c r="F400" i="17" s="1"/>
  <c r="Q407" i="17"/>
  <c r="Q405" i="17" s="1"/>
  <c r="I417" i="17"/>
  <c r="I415" i="17" s="1"/>
  <c r="T422" i="17"/>
  <c r="T420" i="17" s="1"/>
  <c r="F432" i="17"/>
  <c r="F430" i="17" s="1"/>
  <c r="X437" i="17"/>
  <c r="X435" i="17" s="1"/>
  <c r="L462" i="17"/>
  <c r="L460" i="17" s="1"/>
  <c r="E322" i="17"/>
  <c r="E320" i="17" s="1"/>
  <c r="P327" i="17"/>
  <c r="P325" i="17" s="1"/>
  <c r="H337" i="17"/>
  <c r="H335" i="17" s="1"/>
  <c r="S342" i="17"/>
  <c r="S340" i="17" s="1"/>
  <c r="E352" i="17"/>
  <c r="E350" i="17" s="1"/>
  <c r="P357" i="17"/>
  <c r="P355" i="17" s="1"/>
  <c r="H367" i="17"/>
  <c r="H365" i="17" s="1"/>
  <c r="S372" i="17"/>
  <c r="S370" i="17" s="1"/>
  <c r="E382" i="17"/>
  <c r="E380" i="17" s="1"/>
  <c r="P387" i="17"/>
  <c r="P385" i="17" s="1"/>
  <c r="H397" i="17"/>
  <c r="H395" i="17" s="1"/>
  <c r="S402" i="17"/>
  <c r="S400" i="17" s="1"/>
  <c r="E412" i="17"/>
  <c r="E410" i="17" s="1"/>
  <c r="P417" i="17"/>
  <c r="P415" i="17" s="1"/>
  <c r="H427" i="17"/>
  <c r="H425" i="17" s="1"/>
  <c r="S432" i="17"/>
  <c r="S430" i="17" s="1"/>
  <c r="U442" i="17"/>
  <c r="U440" i="17" s="1"/>
  <c r="H317" i="17"/>
  <c r="H315" i="17" s="1"/>
  <c r="S322" i="17"/>
  <c r="S320" i="17" s="1"/>
  <c r="E332" i="17"/>
  <c r="E330" i="17" s="1"/>
  <c r="P337" i="17"/>
  <c r="P335" i="17" s="1"/>
  <c r="H347" i="17"/>
  <c r="H345" i="17" s="1"/>
  <c r="S352" i="17"/>
  <c r="S350" i="17" s="1"/>
  <c r="E362" i="17"/>
  <c r="E360" i="17" s="1"/>
  <c r="P367" i="17"/>
  <c r="P365" i="17" s="1"/>
  <c r="H377" i="17"/>
  <c r="H375" i="17" s="1"/>
  <c r="S382" i="17"/>
  <c r="S380" i="17" s="1"/>
  <c r="E392" i="17"/>
  <c r="E390" i="17" s="1"/>
  <c r="P397" i="17"/>
  <c r="P395" i="17" s="1"/>
  <c r="H407" i="17"/>
  <c r="H405" i="17" s="1"/>
  <c r="S412" i="17"/>
  <c r="S410" i="17" s="1"/>
  <c r="E422" i="17"/>
  <c r="E420" i="17" s="1"/>
  <c r="P427" i="17"/>
  <c r="P425" i="17" s="1"/>
  <c r="F437" i="17"/>
  <c r="F435" i="17" s="1"/>
  <c r="Z447" i="17"/>
  <c r="Z445" i="17" s="1"/>
  <c r="K462" i="17"/>
  <c r="K460" i="17" s="1"/>
  <c r="W457" i="17"/>
  <c r="W455" i="17" s="1"/>
  <c r="L452" i="17"/>
  <c r="L450" i="17" s="1"/>
  <c r="Z442" i="17"/>
  <c r="Z440" i="17" s="1"/>
  <c r="O437" i="17"/>
  <c r="O435" i="17" s="1"/>
  <c r="V457" i="17"/>
  <c r="V455" i="17" s="1"/>
  <c r="K452" i="17"/>
  <c r="K450" i="17" s="1"/>
  <c r="Y442" i="17"/>
  <c r="Y440" i="17" s="1"/>
  <c r="N462" i="17"/>
  <c r="N460" i="17" s="1"/>
  <c r="V452" i="17"/>
  <c r="V450" i="17" s="1"/>
  <c r="K447" i="17"/>
  <c r="K445" i="17" s="1"/>
  <c r="Y462" i="17"/>
  <c r="Y460" i="17" s="1"/>
  <c r="N457" i="17"/>
  <c r="N455" i="17" s="1"/>
  <c r="V447" i="17"/>
  <c r="V445" i="17" s="1"/>
  <c r="K442" i="17"/>
  <c r="K440" i="17" s="1"/>
  <c r="O322" i="17"/>
  <c r="O320" i="17" s="1"/>
  <c r="Z327" i="17"/>
  <c r="Z325" i="17" s="1"/>
  <c r="L337" i="17"/>
  <c r="L335" i="17" s="1"/>
  <c r="W342" i="17"/>
  <c r="W340" i="17" s="1"/>
  <c r="O352" i="17"/>
  <c r="O350" i="17" s="1"/>
  <c r="Z357" i="17"/>
  <c r="Z355" i="17" s="1"/>
  <c r="L367" i="17"/>
  <c r="L365" i="17" s="1"/>
  <c r="W372" i="17"/>
  <c r="W370" i="17" s="1"/>
  <c r="O382" i="17"/>
  <c r="O380" i="17" s="1"/>
  <c r="Z387" i="17"/>
  <c r="Z385" i="17" s="1"/>
  <c r="L397" i="17"/>
  <c r="L395" i="17" s="1"/>
  <c r="W402" i="17"/>
  <c r="W400" i="17" s="1"/>
  <c r="O412" i="17"/>
  <c r="O410" i="17" s="1"/>
  <c r="Z417" i="17"/>
  <c r="Z415" i="17" s="1"/>
  <c r="L427" i="17"/>
  <c r="L425" i="17" s="1"/>
  <c r="W432" i="17"/>
  <c r="W430" i="17" s="1"/>
  <c r="H452" i="17"/>
  <c r="H450" i="17" s="1"/>
  <c r="O327" i="17"/>
  <c r="O325" i="17" s="1"/>
  <c r="Z332" i="17"/>
  <c r="Z330" i="17" s="1"/>
  <c r="L342" i="17"/>
  <c r="L340" i="17" s="1"/>
  <c r="W347" i="17"/>
  <c r="W345" i="17" s="1"/>
  <c r="O357" i="17"/>
  <c r="O355" i="17" s="1"/>
  <c r="Z362" i="17"/>
  <c r="Z360" i="17" s="1"/>
  <c r="L372" i="17"/>
  <c r="L370" i="17" s="1"/>
  <c r="W377" i="17"/>
  <c r="W375" i="17" s="1"/>
  <c r="O387" i="17"/>
  <c r="O385" i="17" s="1"/>
  <c r="Z392" i="17"/>
  <c r="Z390" i="17" s="1"/>
  <c r="L402" i="17"/>
  <c r="L400" i="17" s="1"/>
  <c r="W407" i="17"/>
  <c r="W405" i="17" s="1"/>
  <c r="O417" i="17"/>
  <c r="O415" i="17" s="1"/>
  <c r="Z422" i="17"/>
  <c r="Z420" i="17" s="1"/>
  <c r="L432" i="17"/>
  <c r="L430" i="17" s="1"/>
  <c r="P442" i="17"/>
  <c r="P440" i="17" s="1"/>
  <c r="K322" i="17"/>
  <c r="K320" i="17" s="1"/>
  <c r="V327" i="17"/>
  <c r="V325" i="17" s="1"/>
  <c r="N337" i="17"/>
  <c r="N335" i="17" s="1"/>
  <c r="Y342" i="17"/>
  <c r="Y340" i="17" s="1"/>
  <c r="K352" i="17"/>
  <c r="K350" i="17" s="1"/>
  <c r="V357" i="17"/>
  <c r="V355" i="17" s="1"/>
  <c r="N367" i="17"/>
  <c r="N365" i="17" s="1"/>
  <c r="Y372" i="17"/>
  <c r="Y370" i="17" s="1"/>
  <c r="K382" i="17"/>
  <c r="K380" i="17" s="1"/>
  <c r="V387" i="17"/>
  <c r="V385" i="17" s="1"/>
  <c r="N397" i="17"/>
  <c r="N395" i="17" s="1"/>
  <c r="Y402" i="17"/>
  <c r="Y400" i="17" s="1"/>
  <c r="K412" i="17"/>
  <c r="K410" i="17" s="1"/>
  <c r="V417" i="17"/>
  <c r="V415" i="17" s="1"/>
  <c r="N427" i="17"/>
  <c r="N425" i="17" s="1"/>
  <c r="Y432" i="17"/>
  <c r="Y430" i="17" s="1"/>
  <c r="T447" i="17"/>
  <c r="T445" i="17" s="1"/>
  <c r="N317" i="17"/>
  <c r="N315" i="17" s="1"/>
  <c r="Y322" i="17"/>
  <c r="Y320" i="17" s="1"/>
  <c r="K332" i="17"/>
  <c r="K330" i="17" s="1"/>
  <c r="V337" i="17"/>
  <c r="V335" i="17" s="1"/>
  <c r="N347" i="17"/>
  <c r="N345" i="17" s="1"/>
  <c r="Y352" i="17"/>
  <c r="Y350" i="17" s="1"/>
  <c r="K362" i="17"/>
  <c r="K360" i="17" s="1"/>
  <c r="V367" i="17"/>
  <c r="V365" i="17" s="1"/>
  <c r="N377" i="17"/>
  <c r="N375" i="17" s="1"/>
  <c r="Y382" i="17"/>
  <c r="Y380" i="17" s="1"/>
  <c r="K392" i="17"/>
  <c r="K390" i="17" s="1"/>
  <c r="V397" i="17"/>
  <c r="V395" i="17" s="1"/>
  <c r="N407" i="17"/>
  <c r="N405" i="17" s="1"/>
  <c r="Y412" i="17"/>
  <c r="Y410" i="17" s="1"/>
  <c r="K422" i="17"/>
  <c r="K420" i="17" s="1"/>
  <c r="V427" i="17"/>
  <c r="V425" i="17" s="1"/>
  <c r="M437" i="17"/>
  <c r="M435" i="17" s="1"/>
  <c r="T452" i="17"/>
  <c r="T450" i="17" s="1"/>
  <c r="E462" i="17"/>
  <c r="E460" i="17" s="1"/>
  <c r="Q457" i="17"/>
  <c r="Q455" i="17" s="1"/>
  <c r="F452" i="17"/>
  <c r="F450" i="17" s="1"/>
  <c r="T442" i="17"/>
  <c r="T440" i="17" s="1"/>
  <c r="I437" i="17"/>
  <c r="I435" i="17" s="1"/>
  <c r="P457" i="17"/>
  <c r="P455" i="17" s="1"/>
  <c r="E452" i="17"/>
  <c r="E450" i="17" s="1"/>
  <c r="S442" i="17"/>
  <c r="S440" i="17" s="1"/>
  <c r="H462" i="17"/>
  <c r="H460" i="17" s="1"/>
  <c r="P452" i="17"/>
  <c r="P450" i="17" s="1"/>
  <c r="E447" i="17"/>
  <c r="E445" i="17" s="1"/>
  <c r="S462" i="17"/>
  <c r="S460" i="17" s="1"/>
  <c r="H457" i="17"/>
  <c r="H455" i="17" s="1"/>
  <c r="P447" i="17"/>
  <c r="P445" i="17" s="1"/>
  <c r="E442" i="17"/>
  <c r="E440" i="17" s="1"/>
  <c r="U322" i="17"/>
  <c r="U320" i="17" s="1"/>
  <c r="G332" i="17"/>
  <c r="G330" i="17" s="1"/>
  <c r="R337" i="17"/>
  <c r="R335" i="17" s="1"/>
  <c r="D347" i="17"/>
  <c r="D345" i="17" s="1"/>
  <c r="U352" i="17"/>
  <c r="U350" i="17" s="1"/>
  <c r="G362" i="17"/>
  <c r="G360" i="17" s="1"/>
  <c r="R367" i="17"/>
  <c r="R365" i="17" s="1"/>
  <c r="D377" i="17"/>
  <c r="D375" i="17" s="1"/>
  <c r="U382" i="17"/>
  <c r="U380" i="17" s="1"/>
  <c r="G392" i="17"/>
  <c r="G390" i="17" s="1"/>
  <c r="R397" i="17"/>
  <c r="R395" i="17" s="1"/>
  <c r="D407" i="17"/>
  <c r="D405" i="17" s="1"/>
  <c r="U412" i="17"/>
  <c r="U410" i="17" s="1"/>
  <c r="G422" i="17"/>
  <c r="G420" i="17" s="1"/>
  <c r="R427" i="17"/>
  <c r="R425" i="17" s="1"/>
  <c r="H437" i="17"/>
  <c r="H435" i="17" s="1"/>
  <c r="Z452" i="17"/>
  <c r="Z450" i="17" s="1"/>
  <c r="U327" i="17"/>
  <c r="U325" i="17" s="1"/>
  <c r="G337" i="17"/>
  <c r="G335" i="17" s="1"/>
  <c r="R342" i="17"/>
  <c r="R340" i="17" s="1"/>
  <c r="D352" i="17"/>
  <c r="D350" i="17" s="1"/>
  <c r="U357" i="17"/>
  <c r="U355" i="17" s="1"/>
  <c r="G367" i="17"/>
  <c r="G365" i="17" s="1"/>
  <c r="R372" i="17"/>
  <c r="R370" i="17" s="1"/>
  <c r="D382" i="17"/>
  <c r="D380" i="17" s="1"/>
  <c r="U387" i="17"/>
  <c r="U385" i="17" s="1"/>
  <c r="G397" i="17"/>
  <c r="G395" i="17" s="1"/>
  <c r="R402" i="17"/>
  <c r="R400" i="17" s="1"/>
  <c r="D412" i="17"/>
  <c r="D410" i="17" s="1"/>
  <c r="U417" i="17"/>
  <c r="U415" i="17" s="1"/>
  <c r="G427" i="17"/>
  <c r="G425" i="17" s="1"/>
  <c r="R432" i="17"/>
  <c r="R430" i="17" s="1"/>
  <c r="O447" i="17"/>
  <c r="O445" i="17" s="1"/>
  <c r="F317" i="17"/>
  <c r="F315" i="17" s="1"/>
  <c r="Q322" i="17"/>
  <c r="Q320" i="17" s="1"/>
  <c r="I332" i="17"/>
  <c r="I330" i="17" s="1"/>
  <c r="T337" i="17"/>
  <c r="T335" i="17" s="1"/>
  <c r="F347" i="17"/>
  <c r="F345" i="17" s="1"/>
  <c r="Q352" i="17"/>
  <c r="Q350" i="17" s="1"/>
  <c r="I362" i="17"/>
  <c r="I360" i="17" s="1"/>
  <c r="T367" i="17"/>
  <c r="T365" i="17" s="1"/>
  <c r="F377" i="17"/>
  <c r="F375" i="17" s="1"/>
  <c r="Q382" i="17"/>
  <c r="Q380" i="17" s="1"/>
  <c r="I392" i="17"/>
  <c r="I390" i="17" s="1"/>
  <c r="T397" i="17"/>
  <c r="T395" i="17" s="1"/>
  <c r="F407" i="17"/>
  <c r="F405" i="17" s="1"/>
  <c r="Q412" i="17"/>
  <c r="Q410" i="17" s="1"/>
  <c r="I422" i="17"/>
  <c r="I420" i="17" s="1"/>
  <c r="T427" i="17"/>
  <c r="T425" i="17" s="1"/>
  <c r="D437" i="17"/>
  <c r="D435" i="17" s="1"/>
  <c r="N452" i="17"/>
  <c r="N450" i="17" s="1"/>
  <c r="T317" i="17"/>
  <c r="T315" i="17" s="1"/>
  <c r="F327" i="17"/>
  <c r="F325" i="17" s="1"/>
  <c r="Q332" i="17"/>
  <c r="Q330" i="17" s="1"/>
  <c r="I342" i="17"/>
  <c r="I340" i="17" s="1"/>
  <c r="T347" i="17"/>
  <c r="T345" i="17" s="1"/>
  <c r="F357" i="17"/>
  <c r="F355" i="17" s="1"/>
  <c r="Q362" i="17"/>
  <c r="Q360" i="17" s="1"/>
  <c r="I372" i="17"/>
  <c r="I370" i="17" s="1"/>
  <c r="T377" i="17"/>
  <c r="T375" i="17" s="1"/>
  <c r="F387" i="17"/>
  <c r="F385" i="17" s="1"/>
  <c r="Q392" i="17"/>
  <c r="Q390" i="17" s="1"/>
  <c r="I402" i="17"/>
  <c r="I400" i="17" s="1"/>
  <c r="T407" i="17"/>
  <c r="T405" i="17" s="1"/>
  <c r="F417" i="17"/>
  <c r="F415" i="17" s="1"/>
  <c r="Q422" i="17"/>
  <c r="Q420" i="17" s="1"/>
  <c r="I432" i="17"/>
  <c r="I430" i="17" s="1"/>
  <c r="T437" i="17"/>
  <c r="T435" i="17" s="1"/>
  <c r="V462" i="17"/>
  <c r="V460" i="17" s="1"/>
  <c r="K457" i="17"/>
  <c r="K455" i="17" s="1"/>
  <c r="Y447" i="17"/>
  <c r="Y445" i="17" s="1"/>
  <c r="N442" i="17"/>
  <c r="N440" i="17" s="1"/>
  <c r="AA462" i="17"/>
  <c r="AA460" i="17" s="1"/>
  <c r="J457" i="17"/>
  <c r="J455" i="17" s="1"/>
  <c r="X447" i="17"/>
  <c r="X445" i="17" s="1"/>
  <c r="M442" i="17"/>
  <c r="M440" i="17" s="1"/>
  <c r="AA457" i="17"/>
  <c r="AA455" i="17" s="1"/>
  <c r="J452" i="17"/>
  <c r="J450" i="17" s="1"/>
  <c r="X442" i="17"/>
  <c r="X440" i="17" s="1"/>
  <c r="M462" i="17"/>
  <c r="M460" i="17" s="1"/>
  <c r="AA452" i="17"/>
  <c r="AA450" i="17" s="1"/>
  <c r="J447" i="17"/>
  <c r="J445" i="17" s="1"/>
  <c r="J317" i="17"/>
  <c r="J315" i="17" s="1"/>
  <c r="AA322" i="17"/>
  <c r="AA320" i="17" s="1"/>
  <c r="M332" i="17"/>
  <c r="M330" i="17" s="1"/>
  <c r="X337" i="17"/>
  <c r="X335" i="17" s="1"/>
  <c r="J347" i="17"/>
  <c r="J345" i="17" s="1"/>
  <c r="AA352" i="17"/>
  <c r="AA350" i="17" s="1"/>
  <c r="M362" i="17"/>
  <c r="M360" i="17" s="1"/>
  <c r="X367" i="17"/>
  <c r="X365" i="17" s="1"/>
  <c r="J377" i="17"/>
  <c r="J375" i="17" s="1"/>
  <c r="AA382" i="17"/>
  <c r="AA380" i="17" s="1"/>
  <c r="M392" i="17"/>
  <c r="M390" i="17" s="1"/>
  <c r="X397" i="17"/>
  <c r="X395" i="17" s="1"/>
  <c r="J407" i="17"/>
  <c r="J405" i="17" s="1"/>
  <c r="AA412" i="17"/>
  <c r="AA410" i="17" s="1"/>
  <c r="M422" i="17"/>
  <c r="M420" i="17" s="1"/>
  <c r="X427" i="17"/>
  <c r="X425" i="17" s="1"/>
  <c r="P437" i="17"/>
  <c r="P435" i="17" s="1"/>
  <c r="F457" i="17"/>
  <c r="F455" i="17" s="1"/>
  <c r="AA327" i="17"/>
  <c r="AA325" i="17" s="1"/>
  <c r="M337" i="17"/>
  <c r="M335" i="17" s="1"/>
  <c r="X342" i="17"/>
  <c r="X340" i="17" s="1"/>
  <c r="J352" i="17"/>
  <c r="J350" i="17" s="1"/>
  <c r="AA357" i="17"/>
  <c r="AA355" i="17" s="1"/>
  <c r="M367" i="17"/>
  <c r="M365" i="17" s="1"/>
  <c r="X372" i="17"/>
  <c r="X370" i="17" s="1"/>
  <c r="J382" i="17"/>
  <c r="J380" i="17" s="1"/>
  <c r="AA387" i="17"/>
  <c r="AA385" i="17" s="1"/>
  <c r="M397" i="17"/>
  <c r="M395" i="17" s="1"/>
  <c r="X402" i="17"/>
  <c r="X400" i="17" s="1"/>
  <c r="J412" i="17"/>
  <c r="J410" i="17" s="1"/>
  <c r="AA417" i="17"/>
  <c r="AA415" i="17" s="1"/>
  <c r="M427" i="17"/>
  <c r="M425" i="17" s="1"/>
  <c r="X432" i="17"/>
  <c r="X430" i="17" s="1"/>
  <c r="M452" i="17"/>
  <c r="M450" i="17" s="1"/>
  <c r="L317" i="17"/>
  <c r="L315" i="17" s="1"/>
  <c r="W322" i="17"/>
  <c r="W320" i="17" s="1"/>
  <c r="O332" i="17"/>
  <c r="O330" i="17" s="1"/>
  <c r="Z337" i="17"/>
  <c r="Z335" i="17" s="1"/>
  <c r="L347" i="17"/>
  <c r="L345" i="17" s="1"/>
  <c r="W352" i="17"/>
  <c r="W350" i="17" s="1"/>
  <c r="O362" i="17"/>
  <c r="O360" i="17" s="1"/>
  <c r="Z367" i="17"/>
  <c r="Z365" i="17" s="1"/>
  <c r="L377" i="17"/>
  <c r="L375" i="17" s="1"/>
  <c r="W382" i="17"/>
  <c r="W380" i="17" s="1"/>
  <c r="O392" i="17"/>
  <c r="O390" i="17" s="1"/>
  <c r="Z397" i="17"/>
  <c r="Z395" i="17" s="1"/>
  <c r="L407" i="17"/>
  <c r="L405" i="17" s="1"/>
  <c r="W412" i="17"/>
  <c r="W410" i="17" s="1"/>
  <c r="O422" i="17"/>
  <c r="O420" i="17" s="1"/>
  <c r="Z427" i="17"/>
  <c r="Z425" i="17" s="1"/>
  <c r="K437" i="17"/>
  <c r="K435" i="17" s="1"/>
  <c r="L457" i="17"/>
  <c r="L455" i="17" s="1"/>
  <c r="D315" i="17"/>
  <c r="K432" i="16"/>
  <c r="K430" i="16" s="1"/>
  <c r="F317" i="16"/>
  <c r="F315" i="16" s="1"/>
  <c r="Q322" i="16"/>
  <c r="Q320" i="16" s="1"/>
  <c r="D332" i="16"/>
  <c r="D330" i="16" s="1"/>
  <c r="X337" i="16"/>
  <c r="X335" i="16" s="1"/>
  <c r="V347" i="16"/>
  <c r="V345" i="16" s="1"/>
  <c r="T357" i="16"/>
  <c r="T355" i="16" s="1"/>
  <c r="J367" i="16"/>
  <c r="J365" i="16" s="1"/>
  <c r="H377" i="16"/>
  <c r="H375" i="16" s="1"/>
  <c r="F387" i="16"/>
  <c r="F385" i="16" s="1"/>
  <c r="R392" i="16"/>
  <c r="R390" i="16" s="1"/>
  <c r="AA402" i="16"/>
  <c r="AA400" i="16" s="1"/>
  <c r="Y412" i="16"/>
  <c r="Y410" i="16" s="1"/>
  <c r="X427" i="16"/>
  <c r="X425" i="16" s="1"/>
  <c r="S317" i="16"/>
  <c r="S315" i="16" s="1"/>
  <c r="E327" i="16"/>
  <c r="E325" i="16" s="1"/>
  <c r="S332" i="16"/>
  <c r="S330" i="16" s="1"/>
  <c r="J342" i="16"/>
  <c r="J340" i="16" s="1"/>
  <c r="H352" i="16"/>
  <c r="H350" i="16" s="1"/>
  <c r="E362" i="16"/>
  <c r="E360" i="16" s="1"/>
  <c r="R367" i="16"/>
  <c r="R365" i="16" s="1"/>
  <c r="P377" i="16"/>
  <c r="P375" i="16" s="1"/>
  <c r="N387" i="16"/>
  <c r="N385" i="16" s="1"/>
  <c r="D397" i="16"/>
  <c r="D395" i="16" s="1"/>
  <c r="S407" i="16"/>
  <c r="S405" i="16" s="1"/>
  <c r="W417" i="16"/>
  <c r="W415" i="16" s="1"/>
  <c r="Q437" i="16"/>
  <c r="Q435" i="16" s="1"/>
  <c r="M322" i="16"/>
  <c r="M320" i="16" s="1"/>
  <c r="X327" i="16"/>
  <c r="X325" i="16" s="1"/>
  <c r="S337" i="16"/>
  <c r="S335" i="16" s="1"/>
  <c r="J347" i="16"/>
  <c r="J345" i="16" s="1"/>
  <c r="H357" i="16"/>
  <c r="H355" i="16" s="1"/>
  <c r="E367" i="16"/>
  <c r="E365" i="16" s="1"/>
  <c r="R372" i="16"/>
  <c r="R370" i="16" s="1"/>
  <c r="P382" i="16"/>
  <c r="P380" i="16" s="1"/>
  <c r="M392" i="16"/>
  <c r="M390" i="16" s="1"/>
  <c r="U402" i="16"/>
  <c r="U400" i="16" s="1"/>
  <c r="L417" i="16"/>
  <c r="L415" i="16" s="1"/>
  <c r="X437" i="16"/>
  <c r="X435" i="16" s="1"/>
  <c r="H322" i="16"/>
  <c r="H320" i="16" s="1"/>
  <c r="S327" i="16"/>
  <c r="S325" i="16" s="1"/>
  <c r="M337" i="16"/>
  <c r="M335" i="16" s="1"/>
  <c r="D347" i="16"/>
  <c r="D345" i="16" s="1"/>
  <c r="Y352" i="16"/>
  <c r="Y350" i="16" s="1"/>
  <c r="V362" i="16"/>
  <c r="V360" i="16" s="1"/>
  <c r="T372" i="16"/>
  <c r="T370" i="16" s="1"/>
  <c r="J382" i="16"/>
  <c r="J380" i="16" s="1"/>
  <c r="G392" i="16"/>
  <c r="G390" i="16" s="1"/>
  <c r="D402" i="16"/>
  <c r="D400" i="16" s="1"/>
  <c r="T412" i="16"/>
  <c r="T410" i="16" s="1"/>
  <c r="Q462" i="16"/>
  <c r="Q460" i="16" s="1"/>
  <c r="V452" i="16"/>
  <c r="V450" i="16" s="1"/>
  <c r="K447" i="16"/>
  <c r="K445" i="16" s="1"/>
  <c r="Y437" i="16"/>
  <c r="Y435" i="16" s="1"/>
  <c r="V457" i="16"/>
  <c r="V455" i="16" s="1"/>
  <c r="K452" i="16"/>
  <c r="K450" i="16" s="1"/>
  <c r="Y442" i="16"/>
  <c r="Y440" i="16" s="1"/>
  <c r="N437" i="16"/>
  <c r="N435" i="16" s="1"/>
  <c r="X452" i="16"/>
  <c r="X450" i="16" s="1"/>
  <c r="Z442" i="16"/>
  <c r="Z440" i="16" s="1"/>
  <c r="D437" i="16"/>
  <c r="D435" i="16" s="1"/>
  <c r="S427" i="16"/>
  <c r="S425" i="16" s="1"/>
  <c r="H422" i="16"/>
  <c r="H420" i="16" s="1"/>
  <c r="P412" i="16"/>
  <c r="P410" i="16" s="1"/>
  <c r="E407" i="16"/>
  <c r="E405" i="16" s="1"/>
  <c r="S397" i="16"/>
  <c r="S395" i="16" s="1"/>
  <c r="U452" i="16"/>
  <c r="U450" i="16" s="1"/>
  <c r="O442" i="16"/>
  <c r="O440" i="16" s="1"/>
  <c r="H457" i="16"/>
  <c r="H455" i="16" s="1"/>
  <c r="N442" i="16"/>
  <c r="N440" i="16" s="1"/>
  <c r="P432" i="16"/>
  <c r="P430" i="16" s="1"/>
  <c r="E427" i="16"/>
  <c r="E425" i="16" s="1"/>
  <c r="S417" i="16"/>
  <c r="S415" i="16" s="1"/>
  <c r="Q457" i="16"/>
  <c r="Q455" i="16" s="1"/>
  <c r="J447" i="16"/>
  <c r="J445" i="16" s="1"/>
  <c r="AA432" i="16"/>
  <c r="AA430" i="16" s="1"/>
  <c r="J427" i="16"/>
  <c r="J425" i="16" s="1"/>
  <c r="O462" i="16"/>
  <c r="O460" i="16" s="1"/>
  <c r="R452" i="16"/>
  <c r="R450" i="16" s="1"/>
  <c r="J442" i="16"/>
  <c r="J440" i="16" s="1"/>
  <c r="W457" i="16"/>
  <c r="W455" i="16" s="1"/>
  <c r="Z447" i="16"/>
  <c r="Z445" i="16" s="1"/>
  <c r="S437" i="16"/>
  <c r="S435" i="16" s="1"/>
  <c r="G432" i="16"/>
  <c r="G430" i="16" s="1"/>
  <c r="U422" i="16"/>
  <c r="U420" i="16" s="1"/>
  <c r="D417" i="16"/>
  <c r="D415" i="16" s="1"/>
  <c r="R407" i="16"/>
  <c r="R405" i="16" s="1"/>
  <c r="G402" i="16"/>
  <c r="G400" i="16" s="1"/>
  <c r="U392" i="16"/>
  <c r="U390" i="16" s="1"/>
  <c r="D387" i="16"/>
  <c r="D385" i="16" s="1"/>
  <c r="R377" i="16"/>
  <c r="R375" i="16" s="1"/>
  <c r="G372" i="16"/>
  <c r="G370" i="16" s="1"/>
  <c r="U362" i="16"/>
  <c r="U360" i="16" s="1"/>
  <c r="D357" i="16"/>
  <c r="D355" i="16" s="1"/>
  <c r="R347" i="16"/>
  <c r="R345" i="16" s="1"/>
  <c r="G342" i="16"/>
  <c r="G340" i="16" s="1"/>
  <c r="U332" i="16"/>
  <c r="U330" i="16" s="1"/>
  <c r="I322" i="16"/>
  <c r="I320" i="16" s="1"/>
  <c r="T327" i="16"/>
  <c r="T325" i="16" s="1"/>
  <c r="O337" i="16"/>
  <c r="O335" i="16" s="1"/>
  <c r="M347" i="16"/>
  <c r="M345" i="16" s="1"/>
  <c r="Z352" i="16"/>
  <c r="Z350" i="16" s="1"/>
  <c r="W362" i="16"/>
  <c r="W360" i="16" s="1"/>
  <c r="U372" i="16"/>
  <c r="U370" i="16" s="1"/>
  <c r="L382" i="16"/>
  <c r="L380" i="16" s="1"/>
  <c r="H392" i="16"/>
  <c r="H390" i="16" s="1"/>
  <c r="E402" i="16"/>
  <c r="E400" i="16" s="1"/>
  <c r="M412" i="16"/>
  <c r="M410" i="16" s="1"/>
  <c r="N432" i="16"/>
  <c r="N430" i="16" s="1"/>
  <c r="W317" i="16"/>
  <c r="W315" i="16" s="1"/>
  <c r="O327" i="16"/>
  <c r="O325" i="16" s="1"/>
  <c r="I337" i="16"/>
  <c r="I335" i="16" s="1"/>
  <c r="G347" i="16"/>
  <c r="G345" i="16" s="1"/>
  <c r="AA352" i="16"/>
  <c r="AA350" i="16" s="1"/>
  <c r="Q362" i="16"/>
  <c r="Q360" i="16" s="1"/>
  <c r="O372" i="16"/>
  <c r="O370" i="16" s="1"/>
  <c r="M382" i="16"/>
  <c r="M380" i="16" s="1"/>
  <c r="Z387" i="16"/>
  <c r="Z385" i="16" s="1"/>
  <c r="AA397" i="16"/>
  <c r="AA395" i="16" s="1"/>
  <c r="Y407" i="16"/>
  <c r="Y405" i="16" s="1"/>
  <c r="D422" i="16"/>
  <c r="D420" i="16" s="1"/>
  <c r="L317" i="16"/>
  <c r="L315" i="16" s="1"/>
  <c r="W322" i="16"/>
  <c r="W320" i="16" s="1"/>
  <c r="K332" i="16"/>
  <c r="K330" i="16" s="1"/>
  <c r="I342" i="16"/>
  <c r="I340" i="16" s="1"/>
  <c r="G352" i="16"/>
  <c r="G350" i="16" s="1"/>
  <c r="AA357" i="16"/>
  <c r="AA355" i="16" s="1"/>
  <c r="Q367" i="16"/>
  <c r="Q365" i="16" s="1"/>
  <c r="O377" i="16"/>
  <c r="O375" i="16" s="1"/>
  <c r="M387" i="16"/>
  <c r="M385" i="16" s="1"/>
  <c r="Y392" i="16"/>
  <c r="Y390" i="16" s="1"/>
  <c r="H407" i="16"/>
  <c r="H405" i="16" s="1"/>
  <c r="H417" i="16"/>
  <c r="H415" i="16" s="1"/>
  <c r="T432" i="16"/>
  <c r="T430" i="16" s="1"/>
  <c r="Y317" i="16"/>
  <c r="Y315" i="16" s="1"/>
  <c r="K327" i="16"/>
  <c r="K325" i="16" s="1"/>
  <c r="Z332" i="16"/>
  <c r="Z330" i="16" s="1"/>
  <c r="Q342" i="16"/>
  <c r="Q340" i="16" s="1"/>
  <c r="O352" i="16"/>
  <c r="O350" i="16" s="1"/>
  <c r="L362" i="16"/>
  <c r="L360" i="16" s="1"/>
  <c r="Y367" i="16"/>
  <c r="Y365" i="16" s="1"/>
  <c r="W377" i="16"/>
  <c r="W375" i="16" s="1"/>
  <c r="U387" i="16"/>
  <c r="U385" i="16" s="1"/>
  <c r="K397" i="16"/>
  <c r="K395" i="16" s="1"/>
  <c r="AA407" i="16"/>
  <c r="AA405" i="16" s="1"/>
  <c r="J422" i="16"/>
  <c r="J420" i="16" s="1"/>
  <c r="H317" i="16"/>
  <c r="H315" i="16" s="1"/>
  <c r="S322" i="16"/>
  <c r="S320" i="16" s="1"/>
  <c r="F332" i="16"/>
  <c r="F330" i="16" s="1"/>
  <c r="AA337" i="16"/>
  <c r="AA335" i="16" s="1"/>
  <c r="Q347" i="16"/>
  <c r="Q345" i="16" s="1"/>
  <c r="O357" i="16"/>
  <c r="O355" i="16" s="1"/>
  <c r="L367" i="16"/>
  <c r="L365" i="16" s="1"/>
  <c r="Z372" i="16"/>
  <c r="Z370" i="16" s="1"/>
  <c r="X382" i="16"/>
  <c r="X380" i="16" s="1"/>
  <c r="T392" i="16"/>
  <c r="T390" i="16" s="1"/>
  <c r="J407" i="16"/>
  <c r="J405" i="16" s="1"/>
  <c r="X417" i="16"/>
  <c r="X415" i="16" s="1"/>
  <c r="N322" i="16"/>
  <c r="N320" i="16" s="1"/>
  <c r="Y327" i="16"/>
  <c r="Y325" i="16" s="1"/>
  <c r="U337" i="16"/>
  <c r="U335" i="16" s="1"/>
  <c r="K347" i="16"/>
  <c r="K345" i="16" s="1"/>
  <c r="I357" i="16"/>
  <c r="I355" i="16" s="1"/>
  <c r="F367" i="16"/>
  <c r="F365" i="16" s="1"/>
  <c r="AA372" i="16"/>
  <c r="AA370" i="16" s="1"/>
  <c r="R382" i="16"/>
  <c r="R380" i="16" s="1"/>
  <c r="N392" i="16"/>
  <c r="N390" i="16" s="1"/>
  <c r="N402" i="16"/>
  <c r="N400" i="16" s="1"/>
  <c r="N417" i="16"/>
  <c r="N415" i="16" s="1"/>
  <c r="Y462" i="16"/>
  <c r="Y460" i="16" s="1"/>
  <c r="J462" i="16"/>
  <c r="J460" i="16" s="1"/>
  <c r="P452" i="16"/>
  <c r="P450" i="16" s="1"/>
  <c r="E447" i="16"/>
  <c r="E445" i="16" s="1"/>
  <c r="W462" i="16"/>
  <c r="W460" i="16" s="1"/>
  <c r="P457" i="16"/>
  <c r="P455" i="16" s="1"/>
  <c r="E452" i="16"/>
  <c r="E450" i="16" s="1"/>
  <c r="S442" i="16"/>
  <c r="S440" i="16" s="1"/>
  <c r="H437" i="16"/>
  <c r="H435" i="16" s="1"/>
  <c r="N452" i="16"/>
  <c r="N450" i="16" s="1"/>
  <c r="P442" i="16"/>
  <c r="P440" i="16" s="1"/>
  <c r="X432" i="16"/>
  <c r="X430" i="16" s="1"/>
  <c r="M427" i="16"/>
  <c r="M425" i="16" s="1"/>
  <c r="AA417" i="16"/>
  <c r="AA415" i="16" s="1"/>
  <c r="J412" i="16"/>
  <c r="J410" i="16" s="1"/>
  <c r="X402" i="16"/>
  <c r="X400" i="16" s="1"/>
  <c r="M397" i="16"/>
  <c r="M395" i="16" s="1"/>
  <c r="M452" i="16"/>
  <c r="M450" i="16" s="1"/>
  <c r="E442" i="16"/>
  <c r="E440" i="16" s="1"/>
  <c r="T452" i="16"/>
  <c r="T450" i="16" s="1"/>
  <c r="D442" i="16"/>
  <c r="D440" i="16" s="1"/>
  <c r="J432" i="16"/>
  <c r="J430" i="16" s="1"/>
  <c r="X422" i="16"/>
  <c r="X420" i="16" s="1"/>
  <c r="M417" i="16"/>
  <c r="M415" i="16" s="1"/>
  <c r="G457" i="16"/>
  <c r="G455" i="16" s="1"/>
  <c r="U442" i="16"/>
  <c r="U440" i="16" s="1"/>
  <c r="U432" i="16"/>
  <c r="U430" i="16" s="1"/>
  <c r="D427" i="16"/>
  <c r="D425" i="16" s="1"/>
  <c r="E462" i="16"/>
  <c r="E460" i="16" s="1"/>
  <c r="H452" i="16"/>
  <c r="H450" i="16" s="1"/>
  <c r="U437" i="16"/>
  <c r="U435" i="16" s="1"/>
  <c r="M457" i="16"/>
  <c r="M455" i="16" s="1"/>
  <c r="P447" i="16"/>
  <c r="P445" i="16" s="1"/>
  <c r="L437" i="16"/>
  <c r="L435" i="16" s="1"/>
  <c r="Z427" i="16"/>
  <c r="Z425" i="16" s="1"/>
  <c r="O422" i="16"/>
  <c r="O420" i="16" s="1"/>
  <c r="W412" i="16"/>
  <c r="W410" i="16" s="1"/>
  <c r="L407" i="16"/>
  <c r="L405" i="16" s="1"/>
  <c r="Z397" i="16"/>
  <c r="Z395" i="16" s="1"/>
  <c r="O392" i="16"/>
  <c r="O390" i="16" s="1"/>
  <c r="W382" i="16"/>
  <c r="W380" i="16" s="1"/>
  <c r="L377" i="16"/>
  <c r="L375" i="16" s="1"/>
  <c r="Z367" i="16"/>
  <c r="Z365" i="16" s="1"/>
  <c r="O362" i="16"/>
  <c r="O360" i="16" s="1"/>
  <c r="W352" i="16"/>
  <c r="W350" i="16" s="1"/>
  <c r="L347" i="16"/>
  <c r="L345" i="16" s="1"/>
  <c r="Z337" i="16"/>
  <c r="Z335" i="16" s="1"/>
  <c r="O332" i="16"/>
  <c r="O330" i="16" s="1"/>
  <c r="O322" i="16"/>
  <c r="O320" i="16" s="1"/>
  <c r="Z327" i="16"/>
  <c r="Z325" i="16" s="1"/>
  <c r="V337" i="16"/>
  <c r="V335" i="16" s="1"/>
  <c r="T347" i="16"/>
  <c r="T345" i="16" s="1"/>
  <c r="K357" i="16"/>
  <c r="K355" i="16" s="1"/>
  <c r="G367" i="16"/>
  <c r="G365" i="16" s="1"/>
  <c r="E377" i="16"/>
  <c r="E375" i="16" s="1"/>
  <c r="S382" i="16"/>
  <c r="S380" i="16" s="1"/>
  <c r="P392" i="16"/>
  <c r="P390" i="16" s="1"/>
  <c r="O402" i="16"/>
  <c r="O400" i="16" s="1"/>
  <c r="U412" i="16"/>
  <c r="U410" i="16" s="1"/>
  <c r="D322" i="16"/>
  <c r="D320" i="16" s="1"/>
  <c r="U327" i="16"/>
  <c r="U325" i="16" s="1"/>
  <c r="P337" i="16"/>
  <c r="P335" i="16" s="1"/>
  <c r="N347" i="16"/>
  <c r="N345" i="16" s="1"/>
  <c r="E357" i="16"/>
  <c r="E355" i="16" s="1"/>
  <c r="X362" i="16"/>
  <c r="X360" i="16" s="1"/>
  <c r="V372" i="16"/>
  <c r="V370" i="16" s="1"/>
  <c r="T382" i="16"/>
  <c r="T380" i="16" s="1"/>
  <c r="J392" i="16"/>
  <c r="J390" i="16" s="1"/>
  <c r="H402" i="16"/>
  <c r="H400" i="16" s="1"/>
  <c r="F412" i="16"/>
  <c r="F410" i="16" s="1"/>
  <c r="V422" i="16"/>
  <c r="V420" i="16" s="1"/>
  <c r="R317" i="16"/>
  <c r="R315" i="16" s="1"/>
  <c r="D327" i="16"/>
  <c r="D325" i="16" s="1"/>
  <c r="R332" i="16"/>
  <c r="R330" i="16" s="1"/>
  <c r="P342" i="16"/>
  <c r="P340" i="16" s="1"/>
  <c r="N352" i="16"/>
  <c r="N350" i="16" s="1"/>
  <c r="D362" i="16"/>
  <c r="D360" i="16" s="1"/>
  <c r="X367" i="16"/>
  <c r="X365" i="16" s="1"/>
  <c r="V377" i="16"/>
  <c r="V375" i="16" s="1"/>
  <c r="T387" i="16"/>
  <c r="T385" i="16" s="1"/>
  <c r="J397" i="16"/>
  <c r="J395" i="16" s="1"/>
  <c r="P407" i="16"/>
  <c r="P405" i="16" s="1"/>
  <c r="T417" i="16"/>
  <c r="T415" i="16" s="1"/>
  <c r="J437" i="16"/>
  <c r="J435" i="16" s="1"/>
  <c r="F322" i="16"/>
  <c r="F320" i="16" s="1"/>
  <c r="Q327" i="16"/>
  <c r="Q325" i="16" s="1"/>
  <c r="D337" i="16"/>
  <c r="D335" i="16" s="1"/>
  <c r="X342" i="16"/>
  <c r="X340" i="16" s="1"/>
  <c r="V352" i="16"/>
  <c r="V350" i="16" s="1"/>
  <c r="S362" i="16"/>
  <c r="S360" i="16" s="1"/>
  <c r="J372" i="16"/>
  <c r="J370" i="16" s="1"/>
  <c r="H382" i="16"/>
  <c r="H380" i="16" s="1"/>
  <c r="E392" i="16"/>
  <c r="E390" i="16" s="1"/>
  <c r="U397" i="16"/>
  <c r="U395" i="16" s="1"/>
  <c r="H412" i="16"/>
  <c r="H410" i="16" s="1"/>
  <c r="I427" i="16"/>
  <c r="I425" i="16" s="1"/>
  <c r="N317" i="16"/>
  <c r="N315" i="16" s="1"/>
  <c r="Y322" i="16"/>
  <c r="Y320" i="16" s="1"/>
  <c r="M332" i="16"/>
  <c r="M330" i="16" s="1"/>
  <c r="D342" i="16"/>
  <c r="D340" i="16" s="1"/>
  <c r="Y347" i="16"/>
  <c r="Y345" i="16" s="1"/>
  <c r="W357" i="16"/>
  <c r="W355" i="16" s="1"/>
  <c r="S367" i="16"/>
  <c r="S365" i="16" s="1"/>
  <c r="J377" i="16"/>
  <c r="J375" i="16" s="1"/>
  <c r="H387" i="16"/>
  <c r="H385" i="16" s="1"/>
  <c r="E397" i="16"/>
  <c r="E395" i="16" s="1"/>
  <c r="T407" i="16"/>
  <c r="T405" i="16" s="1"/>
  <c r="M422" i="16"/>
  <c r="M420" i="16" s="1"/>
  <c r="I317" i="16"/>
  <c r="I315" i="16" s="1"/>
  <c r="T322" i="16"/>
  <c r="T320" i="16" s="1"/>
  <c r="G332" i="16"/>
  <c r="G330" i="16" s="1"/>
  <c r="E342" i="16"/>
  <c r="E340" i="16" s="1"/>
  <c r="S347" i="16"/>
  <c r="S345" i="16" s="1"/>
  <c r="Q357" i="16"/>
  <c r="Q355" i="16" s="1"/>
  <c r="M367" i="16"/>
  <c r="M365" i="16" s="1"/>
  <c r="D377" i="16"/>
  <c r="D375" i="16" s="1"/>
  <c r="Y382" i="16"/>
  <c r="Y380" i="16" s="1"/>
  <c r="V392" i="16"/>
  <c r="V390" i="16" s="1"/>
  <c r="V402" i="16"/>
  <c r="V400" i="16" s="1"/>
  <c r="Z417" i="16"/>
  <c r="Z415" i="16" s="1"/>
  <c r="S462" i="16"/>
  <c r="S460" i="16" s="1"/>
  <c r="AA457" i="16"/>
  <c r="AA455" i="16" s="1"/>
  <c r="J452" i="16"/>
  <c r="J450" i="16" s="1"/>
  <c r="X442" i="16"/>
  <c r="X440" i="16" s="1"/>
  <c r="Z462" i="16"/>
  <c r="Z460" i="16" s="1"/>
  <c r="J457" i="16"/>
  <c r="J455" i="16" s="1"/>
  <c r="X447" i="16"/>
  <c r="X445" i="16" s="1"/>
  <c r="M442" i="16"/>
  <c r="M440" i="16" s="1"/>
  <c r="V462" i="16"/>
  <c r="V460" i="16" s="1"/>
  <c r="F452" i="16"/>
  <c r="F450" i="16" s="1"/>
  <c r="H442" i="16"/>
  <c r="H440" i="16" s="1"/>
  <c r="R432" i="16"/>
  <c r="R430" i="16" s="1"/>
  <c r="G427" i="16"/>
  <c r="G425" i="16" s="1"/>
  <c r="U417" i="16"/>
  <c r="U415" i="16" s="1"/>
  <c r="D412" i="16"/>
  <c r="D410" i="16" s="1"/>
  <c r="R402" i="16"/>
  <c r="R400" i="16" s="1"/>
  <c r="U462" i="16"/>
  <c r="U460" i="16" s="1"/>
  <c r="V447" i="16"/>
  <c r="V445" i="16" s="1"/>
  <c r="T462" i="16"/>
  <c r="T460" i="16" s="1"/>
  <c r="L452" i="16"/>
  <c r="L450" i="16" s="1"/>
  <c r="W437" i="16"/>
  <c r="W435" i="16" s="1"/>
  <c r="D432" i="16"/>
  <c r="D430" i="16" s="1"/>
  <c r="R422" i="16"/>
  <c r="R420" i="16" s="1"/>
  <c r="G417" i="16"/>
  <c r="G415" i="16" s="1"/>
  <c r="AA452" i="16"/>
  <c r="AA450" i="16" s="1"/>
  <c r="K442" i="16"/>
  <c r="K440" i="16" s="1"/>
  <c r="O432" i="16"/>
  <c r="O430" i="16" s="1"/>
  <c r="W422" i="16"/>
  <c r="W420" i="16" s="1"/>
  <c r="X457" i="16"/>
  <c r="X455" i="16" s="1"/>
  <c r="AA447" i="16"/>
  <c r="AA445" i="16" s="1"/>
  <c r="M437" i="16"/>
  <c r="M435" i="16" s="1"/>
  <c r="E457" i="16"/>
  <c r="E455" i="16" s="1"/>
  <c r="H447" i="16"/>
  <c r="H445" i="16" s="1"/>
  <c r="E437" i="16"/>
  <c r="E435" i="16" s="1"/>
  <c r="T427" i="16"/>
  <c r="T425" i="16" s="1"/>
  <c r="I422" i="16"/>
  <c r="I420" i="16" s="1"/>
  <c r="Q412" i="16"/>
  <c r="Q410" i="16" s="1"/>
  <c r="F407" i="16"/>
  <c r="F405" i="16" s="1"/>
  <c r="T397" i="16"/>
  <c r="T395" i="16" s="1"/>
  <c r="I392" i="16"/>
  <c r="I390" i="16" s="1"/>
  <c r="Q382" i="16"/>
  <c r="Q380" i="16" s="1"/>
  <c r="F377" i="16"/>
  <c r="F375" i="16" s="1"/>
  <c r="T367" i="16"/>
  <c r="T365" i="16" s="1"/>
  <c r="I362" i="16"/>
  <c r="I360" i="16" s="1"/>
  <c r="Q352" i="16"/>
  <c r="Q350" i="16" s="1"/>
  <c r="F347" i="16"/>
  <c r="F345" i="16" s="1"/>
  <c r="T337" i="16"/>
  <c r="T335" i="16" s="1"/>
  <c r="I332" i="16"/>
  <c r="I330" i="16" s="1"/>
  <c r="U322" i="16"/>
  <c r="U320" i="16" s="1"/>
  <c r="H332" i="16"/>
  <c r="H330" i="16" s="1"/>
  <c r="F342" i="16"/>
  <c r="F340" i="16" s="1"/>
  <c r="AA347" i="16"/>
  <c r="AA345" i="16" s="1"/>
  <c r="R357" i="16"/>
  <c r="R355" i="16" s="1"/>
  <c r="O367" i="16"/>
  <c r="O365" i="16" s="1"/>
  <c r="M377" i="16"/>
  <c r="M375" i="16" s="1"/>
  <c r="Z382" i="16"/>
  <c r="Z380" i="16" s="1"/>
  <c r="W392" i="16"/>
  <c r="W390" i="16" s="1"/>
  <c r="W402" i="16"/>
  <c r="W400" i="16" s="1"/>
  <c r="E417" i="16"/>
  <c r="E415" i="16" s="1"/>
  <c r="J322" i="16"/>
  <c r="J320" i="16" s="1"/>
  <c r="AA327" i="16"/>
  <c r="AA325" i="16" s="1"/>
  <c r="W337" i="16"/>
  <c r="W335" i="16" s="1"/>
  <c r="U347" i="16"/>
  <c r="U345" i="16" s="1"/>
  <c r="L357" i="16"/>
  <c r="L355" i="16" s="1"/>
  <c r="I367" i="16"/>
  <c r="I365" i="16" s="1"/>
  <c r="G377" i="16"/>
  <c r="G375" i="16" s="1"/>
  <c r="AA382" i="16"/>
  <c r="AA380" i="16" s="1"/>
  <c r="Q392" i="16"/>
  <c r="Q390" i="16" s="1"/>
  <c r="P402" i="16"/>
  <c r="P400" i="16" s="1"/>
  <c r="N412" i="16"/>
  <c r="N410" i="16" s="1"/>
  <c r="U427" i="16"/>
  <c r="U425" i="16" s="1"/>
  <c r="X317" i="16"/>
  <c r="X315" i="16" s="1"/>
  <c r="J327" i="16"/>
  <c r="J325" i="16" s="1"/>
  <c r="Y332" i="16"/>
  <c r="Y330" i="16" s="1"/>
  <c r="W342" i="16"/>
  <c r="W340" i="16" s="1"/>
  <c r="U352" i="16"/>
  <c r="U350" i="16" s="1"/>
  <c r="K362" i="16"/>
  <c r="K360" i="16" s="1"/>
  <c r="I372" i="16"/>
  <c r="I370" i="16" s="1"/>
  <c r="G382" i="16"/>
  <c r="G380" i="16" s="1"/>
  <c r="AA387" i="16"/>
  <c r="AA385" i="16" s="1"/>
  <c r="R397" i="16"/>
  <c r="R395" i="16" s="1"/>
  <c r="Z407" i="16"/>
  <c r="Z405" i="16" s="1"/>
  <c r="G422" i="16"/>
  <c r="G420" i="16" s="1"/>
  <c r="L322" i="16"/>
  <c r="L320" i="16" s="1"/>
  <c r="W327" i="16"/>
  <c r="W325" i="16" s="1"/>
  <c r="K337" i="16"/>
  <c r="K335" i="16" s="1"/>
  <c r="I347" i="16"/>
  <c r="I345" i="16" s="1"/>
  <c r="G357" i="16"/>
  <c r="G355" i="16" s="1"/>
  <c r="Z362" i="16"/>
  <c r="Z360" i="16" s="1"/>
  <c r="Q372" i="16"/>
  <c r="Q370" i="16" s="1"/>
  <c r="O382" i="16"/>
  <c r="O380" i="16" s="1"/>
  <c r="L392" i="16"/>
  <c r="L390" i="16" s="1"/>
  <c r="J402" i="16"/>
  <c r="J400" i="16" s="1"/>
  <c r="R412" i="16"/>
  <c r="R410" i="16" s="1"/>
  <c r="AA427" i="16"/>
  <c r="AA425" i="16" s="1"/>
  <c r="T317" i="16"/>
  <c r="T315" i="16" s="1"/>
  <c r="F327" i="16"/>
  <c r="F325" i="16" s="1"/>
  <c r="T332" i="16"/>
  <c r="T330" i="16" s="1"/>
  <c r="K342" i="16"/>
  <c r="K340" i="16" s="1"/>
  <c r="I352" i="16"/>
  <c r="I350" i="16" s="1"/>
  <c r="F362" i="16"/>
  <c r="F360" i="16" s="1"/>
  <c r="AA367" i="16"/>
  <c r="AA365" i="16" s="1"/>
  <c r="Q377" i="16"/>
  <c r="Q375" i="16" s="1"/>
  <c r="O387" i="16"/>
  <c r="O385" i="16" s="1"/>
  <c r="L397" i="16"/>
  <c r="L395" i="16" s="1"/>
  <c r="I412" i="16"/>
  <c r="I410" i="16" s="1"/>
  <c r="L427" i="16"/>
  <c r="L425" i="16" s="1"/>
  <c r="O317" i="16"/>
  <c r="O315" i="16" s="1"/>
  <c r="Z322" i="16"/>
  <c r="Z320" i="16" s="1"/>
  <c r="N332" i="16"/>
  <c r="N330" i="16" s="1"/>
  <c r="L342" i="16"/>
  <c r="L340" i="16" s="1"/>
  <c r="Z347" i="16"/>
  <c r="Z345" i="16" s="1"/>
  <c r="X357" i="16"/>
  <c r="X355" i="16" s="1"/>
  <c r="U367" i="16"/>
  <c r="U365" i="16" s="1"/>
  <c r="K377" i="16"/>
  <c r="K375" i="16" s="1"/>
  <c r="I387" i="16"/>
  <c r="I385" i="16" s="1"/>
  <c r="F397" i="16"/>
  <c r="F395" i="16" s="1"/>
  <c r="M407" i="16"/>
  <c r="M405" i="16" s="1"/>
  <c r="P422" i="16"/>
  <c r="P420" i="16" s="1"/>
  <c r="M462" i="16"/>
  <c r="M460" i="16" s="1"/>
  <c r="U457" i="16"/>
  <c r="U455" i="16" s="1"/>
  <c r="D452" i="16"/>
  <c r="D450" i="16" s="1"/>
  <c r="R442" i="16"/>
  <c r="R440" i="16" s="1"/>
  <c r="R462" i="16"/>
  <c r="R460" i="16" s="1"/>
  <c r="D457" i="16"/>
  <c r="D455" i="16" s="1"/>
  <c r="R447" i="16"/>
  <c r="R445" i="16" s="1"/>
  <c r="G442" i="16"/>
  <c r="G440" i="16" s="1"/>
  <c r="L462" i="16"/>
  <c r="L460" i="16" s="1"/>
  <c r="Y447" i="16"/>
  <c r="Y445" i="16" s="1"/>
  <c r="AA437" i="16"/>
  <c r="AA435" i="16" s="1"/>
  <c r="L432" i="16"/>
  <c r="L430" i="16" s="1"/>
  <c r="Z422" i="16"/>
  <c r="Z420" i="16" s="1"/>
  <c r="O417" i="16"/>
  <c r="O415" i="16" s="1"/>
  <c r="W407" i="16"/>
  <c r="W405" i="16" s="1"/>
  <c r="L402" i="16"/>
  <c r="L400" i="16" s="1"/>
  <c r="I462" i="16"/>
  <c r="I460" i="16" s="1"/>
  <c r="N447" i="16"/>
  <c r="N445" i="16" s="1"/>
  <c r="H462" i="16"/>
  <c r="H460" i="16" s="1"/>
  <c r="U447" i="16"/>
  <c r="U445" i="16" s="1"/>
  <c r="P437" i="16"/>
  <c r="P435" i="16" s="1"/>
  <c r="W427" i="16"/>
  <c r="W425" i="16" s="1"/>
  <c r="L422" i="16"/>
  <c r="L420" i="16" s="1"/>
  <c r="P462" i="16"/>
  <c r="P460" i="16" s="1"/>
  <c r="S452" i="16"/>
  <c r="S450" i="16" s="1"/>
  <c r="V437" i="16"/>
  <c r="V435" i="16" s="1"/>
  <c r="I432" i="16"/>
  <c r="I430" i="16" s="1"/>
  <c r="Q422" i="16"/>
  <c r="Q420" i="16" s="1"/>
  <c r="N457" i="16"/>
  <c r="N455" i="16" s="1"/>
  <c r="S447" i="16"/>
  <c r="S445" i="16" s="1"/>
  <c r="F437" i="16"/>
  <c r="F435" i="16" s="1"/>
  <c r="Y452" i="16"/>
  <c r="Y450" i="16" s="1"/>
  <c r="AA442" i="16"/>
  <c r="AA440" i="16" s="1"/>
  <c r="Y432" i="16"/>
  <c r="Y430" i="16" s="1"/>
  <c r="N427" i="16"/>
  <c r="N425" i="16" s="1"/>
  <c r="V417" i="16"/>
  <c r="V415" i="16" s="1"/>
  <c r="K412" i="16"/>
  <c r="K410" i="16" s="1"/>
  <c r="Y402" i="16"/>
  <c r="Y400" i="16" s="1"/>
  <c r="N397" i="16"/>
  <c r="N395" i="16" s="1"/>
  <c r="V387" i="16"/>
  <c r="V385" i="16" s="1"/>
  <c r="K382" i="16"/>
  <c r="K380" i="16" s="1"/>
  <c r="Y372" i="16"/>
  <c r="Y370" i="16" s="1"/>
  <c r="N367" i="16"/>
  <c r="N365" i="16" s="1"/>
  <c r="V357" i="16"/>
  <c r="V355" i="16" s="1"/>
  <c r="K352" i="16"/>
  <c r="K350" i="16" s="1"/>
  <c r="Y342" i="16"/>
  <c r="Y340" i="16" s="1"/>
  <c r="N337" i="16"/>
  <c r="N335" i="16" s="1"/>
  <c r="J317" i="16"/>
  <c r="J315" i="16" s="1"/>
  <c r="AA322" i="16"/>
  <c r="AA320" i="16" s="1"/>
  <c r="P332" i="16"/>
  <c r="P330" i="16" s="1"/>
  <c r="N342" i="16"/>
  <c r="N340" i="16" s="1"/>
  <c r="D352" i="16"/>
  <c r="D350" i="16" s="1"/>
  <c r="Y357" i="16"/>
  <c r="Y355" i="16" s="1"/>
  <c r="V367" i="16"/>
  <c r="V365" i="16" s="1"/>
  <c r="T377" i="16"/>
  <c r="T375" i="16" s="1"/>
  <c r="K387" i="16"/>
  <c r="K385" i="16" s="1"/>
  <c r="G397" i="16"/>
  <c r="G395" i="16" s="1"/>
  <c r="D407" i="16"/>
  <c r="D405" i="16" s="1"/>
  <c r="Q417" i="16"/>
  <c r="Q415" i="16" s="1"/>
  <c r="E317" i="16"/>
  <c r="E315" i="16" s="1"/>
  <c r="P322" i="16"/>
  <c r="P320" i="16" s="1"/>
  <c r="J332" i="16"/>
  <c r="J330" i="16" s="1"/>
  <c r="H342" i="16"/>
  <c r="H340" i="16" s="1"/>
  <c r="F352" i="16"/>
  <c r="F350" i="16" s="1"/>
  <c r="S357" i="16"/>
  <c r="S355" i="16" s="1"/>
  <c r="P367" i="16"/>
  <c r="P365" i="16" s="1"/>
  <c r="N377" i="16"/>
  <c r="N375" i="16" s="1"/>
  <c r="E387" i="16"/>
  <c r="E385" i="16" s="1"/>
  <c r="X392" i="16"/>
  <c r="X390" i="16" s="1"/>
  <c r="Z402" i="16"/>
  <c r="Z400" i="16" s="1"/>
  <c r="X412" i="16"/>
  <c r="X410" i="16" s="1"/>
  <c r="Q432" i="16"/>
  <c r="Q430" i="16" s="1"/>
  <c r="E322" i="16"/>
  <c r="E320" i="16" s="1"/>
  <c r="P327" i="16"/>
  <c r="P325" i="16" s="1"/>
  <c r="J337" i="16"/>
  <c r="J335" i="16" s="1"/>
  <c r="H347" i="16"/>
  <c r="H345" i="16" s="1"/>
  <c r="F357" i="16"/>
  <c r="F355" i="16" s="1"/>
  <c r="R362" i="16"/>
  <c r="R360" i="16" s="1"/>
  <c r="P372" i="16"/>
  <c r="P370" i="16" s="1"/>
  <c r="N382" i="16"/>
  <c r="N380" i="16" s="1"/>
  <c r="D392" i="16"/>
  <c r="D390" i="16" s="1"/>
  <c r="I402" i="16"/>
  <c r="I400" i="16" s="1"/>
  <c r="G412" i="16"/>
  <c r="G410" i="16" s="1"/>
  <c r="Y422" i="16"/>
  <c r="Y420" i="16" s="1"/>
  <c r="G317" i="16"/>
  <c r="G315" i="16" s="1"/>
  <c r="R322" i="16"/>
  <c r="R320" i="16" s="1"/>
  <c r="E332" i="16"/>
  <c r="E330" i="16" s="1"/>
  <c r="R337" i="16"/>
  <c r="R335" i="16" s="1"/>
  <c r="P347" i="16"/>
  <c r="P345" i="16" s="1"/>
  <c r="N357" i="16"/>
  <c r="N355" i="16" s="1"/>
  <c r="D367" i="16"/>
  <c r="D365" i="16" s="1"/>
  <c r="X372" i="16"/>
  <c r="X370" i="16" s="1"/>
  <c r="V382" i="16"/>
  <c r="V380" i="16" s="1"/>
  <c r="S392" i="16"/>
  <c r="S390" i="16" s="1"/>
  <c r="T402" i="16"/>
  <c r="T400" i="16" s="1"/>
  <c r="Z412" i="16"/>
  <c r="Z410" i="16" s="1"/>
  <c r="E432" i="16"/>
  <c r="E430" i="16" s="1"/>
  <c r="Z317" i="16"/>
  <c r="Z315" i="16" s="1"/>
  <c r="L327" i="16"/>
  <c r="L325" i="16" s="1"/>
  <c r="E337" i="16"/>
  <c r="E335" i="16" s="1"/>
  <c r="R342" i="16"/>
  <c r="R340" i="16" s="1"/>
  <c r="P352" i="16"/>
  <c r="P350" i="16" s="1"/>
  <c r="M362" i="16"/>
  <c r="M360" i="16" s="1"/>
  <c r="D372" i="16"/>
  <c r="D370" i="16" s="1"/>
  <c r="Y377" i="16"/>
  <c r="Y375" i="16" s="1"/>
  <c r="W387" i="16"/>
  <c r="W385" i="16" s="1"/>
  <c r="V397" i="16"/>
  <c r="V395" i="16" s="1"/>
  <c r="S412" i="16"/>
  <c r="S410" i="16" s="1"/>
  <c r="H432" i="16"/>
  <c r="H430" i="16" s="1"/>
  <c r="U317" i="16"/>
  <c r="U315" i="16" s="1"/>
  <c r="G327" i="16"/>
  <c r="G325" i="16" s="1"/>
  <c r="V332" i="16"/>
  <c r="V330" i="16" s="1"/>
  <c r="T342" i="16"/>
  <c r="T340" i="16" s="1"/>
  <c r="J352" i="16"/>
  <c r="J350" i="16" s="1"/>
  <c r="G362" i="16"/>
  <c r="G360" i="16" s="1"/>
  <c r="E372" i="16"/>
  <c r="E370" i="16" s="1"/>
  <c r="S377" i="16"/>
  <c r="S375" i="16" s="1"/>
  <c r="Q387" i="16"/>
  <c r="Q385" i="16" s="1"/>
  <c r="O397" i="16"/>
  <c r="O395" i="16" s="1"/>
  <c r="U407" i="16"/>
  <c r="U405" i="16" s="1"/>
  <c r="O427" i="16"/>
  <c r="O425" i="16" s="1"/>
  <c r="G462" i="16"/>
  <c r="G460" i="16" s="1"/>
  <c r="O457" i="16"/>
  <c r="O455" i="16" s="1"/>
  <c r="W447" i="16"/>
  <c r="W445" i="16" s="1"/>
  <c r="L442" i="16"/>
  <c r="L440" i="16" s="1"/>
  <c r="K462" i="16"/>
  <c r="K460" i="16" s="1"/>
  <c r="W452" i="16"/>
  <c r="W450" i="16" s="1"/>
  <c r="L447" i="16"/>
  <c r="L445" i="16" s="1"/>
  <c r="Z437" i="16"/>
  <c r="Z435" i="16" s="1"/>
  <c r="T457" i="16"/>
  <c r="T455" i="16" s="1"/>
  <c r="O447" i="16"/>
  <c r="O445" i="16" s="1"/>
  <c r="R437" i="16"/>
  <c r="R435" i="16" s="1"/>
  <c r="F432" i="16"/>
  <c r="F430" i="16" s="1"/>
  <c r="T422" i="16"/>
  <c r="T420" i="16" s="1"/>
  <c r="I417" i="16"/>
  <c r="I415" i="16" s="1"/>
  <c r="Q407" i="16"/>
  <c r="Q405" i="16" s="1"/>
  <c r="F402" i="16"/>
  <c r="F400" i="16" s="1"/>
  <c r="S457" i="16"/>
  <c r="S455" i="16" s="1"/>
  <c r="D447" i="16"/>
  <c r="D445" i="16" s="1"/>
  <c r="Z457" i="16"/>
  <c r="Z455" i="16" s="1"/>
  <c r="M447" i="16"/>
  <c r="M445" i="16" s="1"/>
  <c r="I437" i="16"/>
  <c r="I435" i="16" s="1"/>
  <c r="Q427" i="16"/>
  <c r="Q425" i="16" s="1"/>
  <c r="F422" i="16"/>
  <c r="F420" i="16" s="1"/>
  <c r="F462" i="16"/>
  <c r="F460" i="16" s="1"/>
  <c r="I452" i="16"/>
  <c r="I450" i="16" s="1"/>
  <c r="O437" i="16"/>
  <c r="O435" i="16" s="1"/>
  <c r="V427" i="16"/>
  <c r="V425" i="16" s="1"/>
  <c r="K422" i="16"/>
  <c r="K420" i="16" s="1"/>
  <c r="F457" i="16"/>
  <c r="F455" i="16" s="1"/>
  <c r="I447" i="16"/>
  <c r="I445" i="16" s="1"/>
  <c r="AA462" i="16"/>
  <c r="AA460" i="16" s="1"/>
  <c r="O452" i="16"/>
  <c r="O450" i="16" s="1"/>
  <c r="Q442" i="16"/>
  <c r="Q440" i="16" s="1"/>
  <c r="S432" i="16"/>
  <c r="S430" i="16" s="1"/>
  <c r="H427" i="16"/>
  <c r="H425" i="16" s="1"/>
  <c r="P417" i="16"/>
  <c r="P415" i="16" s="1"/>
  <c r="E412" i="16"/>
  <c r="E410" i="16" s="1"/>
  <c r="S402" i="16"/>
  <c r="S400" i="16" s="1"/>
  <c r="H397" i="16"/>
  <c r="H395" i="16" s="1"/>
  <c r="P387" i="16"/>
  <c r="P385" i="16" s="1"/>
  <c r="E382" i="16"/>
  <c r="E380" i="16" s="1"/>
  <c r="S372" i="16"/>
  <c r="S370" i="16" s="1"/>
  <c r="H367" i="16"/>
  <c r="H365" i="16" s="1"/>
  <c r="P357" i="16"/>
  <c r="P355" i="16" s="1"/>
  <c r="E352" i="16"/>
  <c r="E350" i="16" s="1"/>
  <c r="S342" i="16"/>
  <c r="S340" i="16" s="1"/>
  <c r="H337" i="16"/>
  <c r="H335" i="16" s="1"/>
  <c r="P317" i="16"/>
  <c r="P315" i="16" s="1"/>
  <c r="H327" i="16"/>
  <c r="H325" i="16" s="1"/>
  <c r="W332" i="16"/>
  <c r="W330" i="16" s="1"/>
  <c r="U342" i="16"/>
  <c r="U340" i="16" s="1"/>
  <c r="L352" i="16"/>
  <c r="L350" i="16" s="1"/>
  <c r="H362" i="16"/>
  <c r="H360" i="16" s="1"/>
  <c r="F372" i="16"/>
  <c r="F370" i="16" s="1"/>
  <c r="AA377" i="16"/>
  <c r="AA375" i="16" s="1"/>
  <c r="R387" i="16"/>
  <c r="R385" i="16" s="1"/>
  <c r="P397" i="16"/>
  <c r="P395" i="16" s="1"/>
  <c r="N407" i="16"/>
  <c r="N405" i="16" s="1"/>
  <c r="S422" i="16"/>
  <c r="S420" i="16" s="1"/>
  <c r="K317" i="16"/>
  <c r="K315" i="16" s="1"/>
  <c r="V322" i="16"/>
  <c r="V320" i="16" s="1"/>
  <c r="Q332" i="16"/>
  <c r="Q330" i="16" s="1"/>
  <c r="O342" i="16"/>
  <c r="O340" i="16" s="1"/>
  <c r="M352" i="16"/>
  <c r="M350" i="16" s="1"/>
  <c r="Z357" i="16"/>
  <c r="Z355" i="16" s="1"/>
  <c r="W367" i="16"/>
  <c r="W365" i="16" s="1"/>
  <c r="U377" i="16"/>
  <c r="U375" i="16" s="1"/>
  <c r="L387" i="16"/>
  <c r="L385" i="16" s="1"/>
  <c r="I397" i="16"/>
  <c r="I395" i="16" s="1"/>
  <c r="G407" i="16"/>
  <c r="G405" i="16" s="1"/>
  <c r="F417" i="16"/>
  <c r="F415" i="16" s="1"/>
  <c r="K322" i="16"/>
  <c r="K320" i="16" s="1"/>
  <c r="V327" i="16"/>
  <c r="V325" i="16" s="1"/>
  <c r="Q337" i="16"/>
  <c r="Q335" i="16" s="1"/>
  <c r="O347" i="16"/>
  <c r="O345" i="16" s="1"/>
  <c r="M357" i="16"/>
  <c r="M355" i="16" s="1"/>
  <c r="Y362" i="16"/>
  <c r="Y360" i="16" s="1"/>
  <c r="W372" i="16"/>
  <c r="W370" i="16" s="1"/>
  <c r="U382" i="16"/>
  <c r="U380" i="16" s="1"/>
  <c r="K392" i="16"/>
  <c r="K390" i="16" s="1"/>
  <c r="Q402" i="16"/>
  <c r="Q400" i="16" s="1"/>
  <c r="O412" i="16"/>
  <c r="O410" i="16" s="1"/>
  <c r="F427" i="16"/>
  <c r="F425" i="16" s="1"/>
  <c r="M317" i="16"/>
  <c r="M315" i="16" s="1"/>
  <c r="X322" i="16"/>
  <c r="X320" i="16" s="1"/>
  <c r="L332" i="16"/>
  <c r="L330" i="16" s="1"/>
  <c r="Y337" i="16"/>
  <c r="Y335" i="16" s="1"/>
  <c r="W347" i="16"/>
  <c r="W345" i="16" s="1"/>
  <c r="U357" i="16"/>
  <c r="U355" i="16" s="1"/>
  <c r="K367" i="16"/>
  <c r="K365" i="16" s="1"/>
  <c r="I377" i="16"/>
  <c r="I375" i="16" s="1"/>
  <c r="G387" i="16"/>
  <c r="G385" i="16" s="1"/>
  <c r="Z392" i="16"/>
  <c r="Z390" i="16" s="1"/>
  <c r="I407" i="16"/>
  <c r="I405" i="16" s="1"/>
  <c r="K417" i="16"/>
  <c r="K415" i="16" s="1"/>
  <c r="W432" i="16"/>
  <c r="W430" i="16" s="1"/>
  <c r="G322" i="16"/>
  <c r="G320" i="16" s="1"/>
  <c r="R327" i="16"/>
  <c r="R325" i="16" s="1"/>
  <c r="L337" i="16"/>
  <c r="L335" i="16" s="1"/>
  <c r="Z342" i="16"/>
  <c r="Z340" i="16" s="1"/>
  <c r="X352" i="16"/>
  <c r="X350" i="16" s="1"/>
  <c r="T362" i="16"/>
  <c r="T360" i="16" s="1"/>
  <c r="K372" i="16"/>
  <c r="K370" i="16" s="1"/>
  <c r="I382" i="16"/>
  <c r="I380" i="16" s="1"/>
  <c r="F392" i="16"/>
  <c r="F390" i="16" s="1"/>
  <c r="K402" i="16"/>
  <c r="K400" i="16" s="1"/>
  <c r="AA412" i="16"/>
  <c r="AA410" i="16" s="1"/>
  <c r="Z432" i="16"/>
  <c r="Z430" i="16" s="1"/>
  <c r="AA317" i="16"/>
  <c r="AA315" i="16" s="1"/>
  <c r="M327" i="16"/>
  <c r="M325" i="16" s="1"/>
  <c r="F337" i="16"/>
  <c r="F335" i="16" s="1"/>
  <c r="AA342" i="16"/>
  <c r="AA340" i="16" s="1"/>
  <c r="R352" i="16"/>
  <c r="R350" i="16" s="1"/>
  <c r="N362" i="16"/>
  <c r="N360" i="16" s="1"/>
  <c r="L372" i="16"/>
  <c r="L370" i="16" s="1"/>
  <c r="Z377" i="16"/>
  <c r="Z375" i="16" s="1"/>
  <c r="X387" i="16"/>
  <c r="X385" i="16" s="1"/>
  <c r="W397" i="16"/>
  <c r="W395" i="16" s="1"/>
  <c r="L412" i="16"/>
  <c r="L410" i="16" s="1"/>
  <c r="X462" i="16"/>
  <c r="X460" i="16" s="1"/>
  <c r="I457" i="16"/>
  <c r="I455" i="16" s="1"/>
  <c r="Q447" i="16"/>
  <c r="Q445" i="16" s="1"/>
  <c r="F442" i="16"/>
  <c r="F440" i="16" s="1"/>
  <c r="D462" i="16"/>
  <c r="D460" i="16" s="1"/>
  <c r="Q452" i="16"/>
  <c r="Q450" i="16" s="1"/>
  <c r="F447" i="16"/>
  <c r="F445" i="16" s="1"/>
  <c r="T437" i="16"/>
  <c r="T435" i="16" s="1"/>
  <c r="L457" i="16"/>
  <c r="L455" i="16" s="1"/>
  <c r="G447" i="16"/>
  <c r="G445" i="16" s="1"/>
  <c r="K437" i="16"/>
  <c r="K435" i="16" s="1"/>
  <c r="Y427" i="16"/>
  <c r="Y425" i="16" s="1"/>
  <c r="N422" i="16"/>
  <c r="N420" i="16" s="1"/>
  <c r="V412" i="16"/>
  <c r="V410" i="16" s="1"/>
  <c r="K407" i="16"/>
  <c r="K405" i="16" s="1"/>
  <c r="Y397" i="16"/>
  <c r="Y395" i="16" s="1"/>
  <c r="K457" i="16"/>
  <c r="K455" i="16" s="1"/>
  <c r="W442" i="16"/>
  <c r="W440" i="16" s="1"/>
  <c r="R457" i="16"/>
  <c r="R455" i="16" s="1"/>
  <c r="V442" i="16"/>
  <c r="V440" i="16" s="1"/>
  <c r="V432" i="16"/>
  <c r="V430" i="16" s="1"/>
  <c r="K427" i="16"/>
  <c r="K425" i="16" s="1"/>
  <c r="Y417" i="16"/>
  <c r="Y415" i="16" s="1"/>
  <c r="Y457" i="16"/>
  <c r="Y455" i="16" s="1"/>
  <c r="T447" i="16"/>
  <c r="T445" i="16" s="1"/>
  <c r="G437" i="16"/>
  <c r="G435" i="16" s="1"/>
  <c r="P427" i="16"/>
  <c r="P425" i="16" s="1"/>
  <c r="E422" i="16"/>
  <c r="E420" i="16" s="1"/>
  <c r="Z452" i="16"/>
  <c r="Z450" i="16" s="1"/>
  <c r="T442" i="16"/>
  <c r="T440" i="16" s="1"/>
  <c r="N462" i="16"/>
  <c r="N460" i="16" s="1"/>
  <c r="G452" i="16"/>
  <c r="G450" i="16" s="1"/>
  <c r="I442" i="16"/>
  <c r="I440" i="16" s="1"/>
  <c r="M432" i="16"/>
  <c r="M430" i="16" s="1"/>
  <c r="AA422" i="16"/>
  <c r="AA420" i="16" s="1"/>
  <c r="J417" i="16"/>
  <c r="J415" i="16" s="1"/>
  <c r="X407" i="16"/>
  <c r="X405" i="16" s="1"/>
  <c r="M402" i="16"/>
  <c r="M400" i="16" s="1"/>
  <c r="AA392" i="16"/>
  <c r="AA390" i="16" s="1"/>
  <c r="J387" i="16"/>
  <c r="J385" i="16" s="1"/>
  <c r="X377" i="16"/>
  <c r="X375" i="16" s="1"/>
  <c r="M372" i="16"/>
  <c r="M370" i="16" s="1"/>
  <c r="AA362" i="16"/>
  <c r="AA360" i="16" s="1"/>
  <c r="J357" i="16"/>
  <c r="J355" i="16" s="1"/>
  <c r="X347" i="16"/>
  <c r="X345" i="16" s="1"/>
  <c r="M342" i="16"/>
  <c r="M340" i="16" s="1"/>
  <c r="AA332" i="16"/>
  <c r="AA330" i="16" s="1"/>
  <c r="V317" i="16"/>
  <c r="V315" i="16" s="1"/>
  <c r="N327" i="16"/>
  <c r="N325" i="16" s="1"/>
  <c r="G337" i="16"/>
  <c r="G335" i="16" s="1"/>
  <c r="E347" i="16"/>
  <c r="E345" i="16" s="1"/>
  <c r="S352" i="16"/>
  <c r="S350" i="16" s="1"/>
  <c r="P362" i="16"/>
  <c r="P360" i="16" s="1"/>
  <c r="N372" i="16"/>
  <c r="N370" i="16" s="1"/>
  <c r="D382" i="16"/>
  <c r="D380" i="16" s="1"/>
  <c r="Y387" i="16"/>
  <c r="Y385" i="16" s="1"/>
  <c r="X397" i="16"/>
  <c r="X395" i="16" s="1"/>
  <c r="V407" i="16"/>
  <c r="V405" i="16" s="1"/>
  <c r="R427" i="16"/>
  <c r="R425" i="16" s="1"/>
  <c r="Q317" i="16"/>
  <c r="Q315" i="16" s="1"/>
  <c r="I327" i="16"/>
  <c r="I325" i="16" s="1"/>
  <c r="X332" i="16"/>
  <c r="X330" i="16" s="1"/>
  <c r="V342" i="16"/>
  <c r="V340" i="16" s="1"/>
  <c r="T352" i="16"/>
  <c r="T350" i="16" s="1"/>
  <c r="J362" i="16"/>
  <c r="J360" i="16" s="1"/>
  <c r="H372" i="16"/>
  <c r="H370" i="16" s="1"/>
  <c r="F382" i="16"/>
  <c r="F380" i="16" s="1"/>
  <c r="S387" i="16"/>
  <c r="S385" i="16" s="1"/>
  <c r="Q397" i="16"/>
  <c r="Q395" i="16" s="1"/>
  <c r="O407" i="16"/>
  <c r="O405" i="16" s="1"/>
  <c r="R417" i="16"/>
  <c r="R415" i="16" s="1"/>
  <c r="D315" i="16"/>
  <c r="Z460" i="7"/>
  <c r="Z458" i="7" s="1"/>
  <c r="Q320" i="7"/>
  <c r="Q318" i="7" s="1"/>
  <c r="AA315" i="7"/>
  <c r="AA313" i="7" s="1"/>
  <c r="I315" i="7"/>
  <c r="I313" i="7" s="1"/>
  <c r="N320" i="7"/>
  <c r="N318" i="7" s="1"/>
  <c r="X315" i="7"/>
  <c r="X313" i="7" s="1"/>
  <c r="F315" i="7"/>
  <c r="F313" i="7" s="1"/>
  <c r="L315" i="7"/>
  <c r="L313" i="7" s="1"/>
  <c r="K320" i="7"/>
  <c r="K318" i="7" s="1"/>
  <c r="U315" i="7"/>
  <c r="U313" i="7" s="1"/>
  <c r="Z320" i="7"/>
  <c r="Z318" i="7" s="1"/>
  <c r="H320" i="7"/>
  <c r="H318" i="7" s="1"/>
  <c r="R315" i="7"/>
  <c r="R313" i="7" s="1"/>
  <c r="W320" i="7"/>
  <c r="W318" i="7" s="1"/>
  <c r="E320" i="7"/>
  <c r="E318" i="7" s="1"/>
  <c r="O315" i="7"/>
  <c r="O313" i="7" s="1"/>
  <c r="T320" i="7"/>
  <c r="T318" i="7" s="1"/>
  <c r="G320" i="7"/>
  <c r="G318" i="7" s="1"/>
  <c r="R325" i="7"/>
  <c r="R323" i="7" s="1"/>
  <c r="D335" i="7"/>
  <c r="D333" i="7" s="1"/>
  <c r="U340" i="7"/>
  <c r="U338" i="7" s="1"/>
  <c r="G350" i="7"/>
  <c r="G348" i="7" s="1"/>
  <c r="R355" i="7"/>
  <c r="R353" i="7" s="1"/>
  <c r="D365" i="7"/>
  <c r="D363" i="7" s="1"/>
  <c r="U370" i="7"/>
  <c r="U368" i="7" s="1"/>
  <c r="G380" i="7"/>
  <c r="G378" i="7" s="1"/>
  <c r="R385" i="7"/>
  <c r="R383" i="7" s="1"/>
  <c r="D395" i="7"/>
  <c r="D393" i="7" s="1"/>
  <c r="U400" i="7"/>
  <c r="U398" i="7" s="1"/>
  <c r="G410" i="7"/>
  <c r="G408" i="7" s="1"/>
  <c r="R415" i="7"/>
  <c r="R413" i="7" s="1"/>
  <c r="D425" i="7"/>
  <c r="D423" i="7" s="1"/>
  <c r="U430" i="7"/>
  <c r="U428" i="7" s="1"/>
  <c r="G440" i="7"/>
  <c r="G438" i="7" s="1"/>
  <c r="R445" i="7"/>
  <c r="R443" i="7" s="1"/>
  <c r="D455" i="7"/>
  <c r="D453" i="7" s="1"/>
  <c r="U460" i="7"/>
  <c r="U458" i="7" s="1"/>
  <c r="M320" i="7"/>
  <c r="M318" i="7" s="1"/>
  <c r="X325" i="7"/>
  <c r="X323" i="7" s="1"/>
  <c r="H315" i="7"/>
  <c r="H313" i="7" s="1"/>
  <c r="S320" i="7"/>
  <c r="S318" i="7" s="1"/>
  <c r="E330" i="7"/>
  <c r="E328" i="7" s="1"/>
  <c r="N315" i="7"/>
  <c r="N313" i="7" s="1"/>
  <c r="Y320" i="7"/>
  <c r="Y318" i="7" s="1"/>
  <c r="K330" i="7"/>
  <c r="K328" i="7" s="1"/>
  <c r="V335" i="7"/>
  <c r="V333" i="7" s="1"/>
  <c r="N345" i="7"/>
  <c r="N343" i="7" s="1"/>
  <c r="Y350" i="7"/>
  <c r="Y348" i="7" s="1"/>
  <c r="K360" i="7"/>
  <c r="K358" i="7" s="1"/>
  <c r="V365" i="7"/>
  <c r="V363" i="7" s="1"/>
  <c r="N375" i="7"/>
  <c r="N373" i="7" s="1"/>
  <c r="Y380" i="7"/>
  <c r="Y378" i="7" s="1"/>
  <c r="K390" i="7"/>
  <c r="K388" i="7" s="1"/>
  <c r="V395" i="7"/>
  <c r="V393" i="7" s="1"/>
  <c r="N405" i="7"/>
  <c r="N403" i="7" s="1"/>
  <c r="Y410" i="7"/>
  <c r="Y408" i="7" s="1"/>
  <c r="K420" i="7"/>
  <c r="K418" i="7" s="1"/>
  <c r="V425" i="7"/>
  <c r="V423" i="7" s="1"/>
  <c r="N435" i="7"/>
  <c r="N433" i="7" s="1"/>
  <c r="Y440" i="7"/>
  <c r="Y438" i="7" s="1"/>
  <c r="K450" i="7"/>
  <c r="K448" i="7" s="1"/>
  <c r="V455" i="7"/>
  <c r="V453" i="7" s="1"/>
  <c r="T315" i="7"/>
  <c r="T313" i="7" s="1"/>
  <c r="F325" i="7"/>
  <c r="F323" i="7" s="1"/>
  <c r="Q330" i="7"/>
  <c r="Q328" i="7" s="1"/>
  <c r="I340" i="7"/>
  <c r="I338" i="7" s="1"/>
  <c r="T345" i="7"/>
  <c r="T343" i="7" s="1"/>
  <c r="F355" i="7"/>
  <c r="F353" i="7" s="1"/>
  <c r="Q360" i="7"/>
  <c r="Q358" i="7" s="1"/>
  <c r="I370" i="7"/>
  <c r="I368" i="7" s="1"/>
  <c r="T375" i="7"/>
  <c r="T373" i="7" s="1"/>
  <c r="F385" i="7"/>
  <c r="F383" i="7" s="1"/>
  <c r="Q390" i="7"/>
  <c r="Q388" i="7" s="1"/>
  <c r="I400" i="7"/>
  <c r="I398" i="7" s="1"/>
  <c r="T405" i="7"/>
  <c r="T403" i="7" s="1"/>
  <c r="F415" i="7"/>
  <c r="F413" i="7" s="1"/>
  <c r="Q420" i="7"/>
  <c r="Q418" i="7" s="1"/>
  <c r="I430" i="7"/>
  <c r="I428" i="7" s="1"/>
  <c r="T435" i="7"/>
  <c r="T433" i="7" s="1"/>
  <c r="F445" i="7"/>
  <c r="F443" i="7" s="1"/>
  <c r="Q450" i="7"/>
  <c r="Q448" i="7" s="1"/>
  <c r="I460" i="7"/>
  <c r="I458" i="7" s="1"/>
  <c r="O340" i="7"/>
  <c r="O338" i="7" s="1"/>
  <c r="L355" i="7"/>
  <c r="L353" i="7" s="1"/>
  <c r="O370" i="7"/>
  <c r="O368" i="7" s="1"/>
  <c r="L385" i="7"/>
  <c r="L383" i="7" s="1"/>
  <c r="O400" i="7"/>
  <c r="O398" i="7" s="1"/>
  <c r="L415" i="7"/>
  <c r="L413" i="7" s="1"/>
  <c r="O430" i="7"/>
  <c r="O428" i="7" s="1"/>
  <c r="L445" i="7"/>
  <c r="L443" i="7" s="1"/>
  <c r="O460" i="7"/>
  <c r="O458" i="7" s="1"/>
  <c r="F330" i="7"/>
  <c r="F328" i="7" s="1"/>
  <c r="Q335" i="7"/>
  <c r="Q333" i="7" s="1"/>
  <c r="I345" i="7"/>
  <c r="I343" i="7" s="1"/>
  <c r="T350" i="7"/>
  <c r="T348" i="7" s="1"/>
  <c r="F360" i="7"/>
  <c r="F358" i="7" s="1"/>
  <c r="Q365" i="7"/>
  <c r="Q363" i="7" s="1"/>
  <c r="I375" i="7"/>
  <c r="I373" i="7" s="1"/>
  <c r="T380" i="7"/>
  <c r="T378" i="7" s="1"/>
  <c r="F390" i="7"/>
  <c r="F388" i="7" s="1"/>
  <c r="Q395" i="7"/>
  <c r="Q393" i="7" s="1"/>
  <c r="I405" i="7"/>
  <c r="I403" i="7" s="1"/>
  <c r="T410" i="7"/>
  <c r="T408" i="7" s="1"/>
  <c r="F420" i="7"/>
  <c r="F418" i="7" s="1"/>
  <c r="Q425" i="7"/>
  <c r="Q423" i="7" s="1"/>
  <c r="I435" i="7"/>
  <c r="I433" i="7" s="1"/>
  <c r="T440" i="7"/>
  <c r="T438" i="7" s="1"/>
  <c r="F450" i="7"/>
  <c r="F448" i="7" s="1"/>
  <c r="Q455" i="7"/>
  <c r="Q453" i="7" s="1"/>
  <c r="V315" i="7"/>
  <c r="V313" i="7" s="1"/>
  <c r="N325" i="7"/>
  <c r="N323" i="7" s="1"/>
  <c r="Y330" i="7"/>
  <c r="Y328" i="7" s="1"/>
  <c r="K340" i="7"/>
  <c r="K338" i="7" s="1"/>
  <c r="V345" i="7"/>
  <c r="V343" i="7" s="1"/>
  <c r="N355" i="7"/>
  <c r="N353" i="7" s="1"/>
  <c r="Y360" i="7"/>
  <c r="Y358" i="7" s="1"/>
  <c r="K370" i="7"/>
  <c r="K368" i="7" s="1"/>
  <c r="V375" i="7"/>
  <c r="V373" i="7" s="1"/>
  <c r="N385" i="7"/>
  <c r="N383" i="7" s="1"/>
  <c r="Y390" i="7"/>
  <c r="Y388" i="7" s="1"/>
  <c r="K400" i="7"/>
  <c r="K398" i="7" s="1"/>
  <c r="V405" i="7"/>
  <c r="V403" i="7" s="1"/>
  <c r="N415" i="7"/>
  <c r="N413" i="7" s="1"/>
  <c r="Y420" i="7"/>
  <c r="Y418" i="7" s="1"/>
  <c r="K430" i="7"/>
  <c r="K428" i="7" s="1"/>
  <c r="V435" i="7"/>
  <c r="V433" i="7" s="1"/>
  <c r="N445" i="7"/>
  <c r="N443" i="7" s="1"/>
  <c r="Y450" i="7"/>
  <c r="Y448" i="7" s="1"/>
  <c r="K460" i="7"/>
  <c r="K458" i="7" s="1"/>
  <c r="Q315" i="7"/>
  <c r="Q313" i="7" s="1"/>
  <c r="I325" i="7"/>
  <c r="I323" i="7" s="1"/>
  <c r="T330" i="7"/>
  <c r="T328" i="7" s="1"/>
  <c r="F340" i="7"/>
  <c r="F338" i="7" s="1"/>
  <c r="Q345" i="7"/>
  <c r="Q343" i="7" s="1"/>
  <c r="I355" i="7"/>
  <c r="I353" i="7" s="1"/>
  <c r="T360" i="7"/>
  <c r="T358" i="7" s="1"/>
  <c r="F370" i="7"/>
  <c r="F368" i="7" s="1"/>
  <c r="Q375" i="7"/>
  <c r="Q373" i="7" s="1"/>
  <c r="I385" i="7"/>
  <c r="I383" i="7" s="1"/>
  <c r="T390" i="7"/>
  <c r="T388" i="7" s="1"/>
  <c r="F400" i="7"/>
  <c r="F398" i="7" s="1"/>
  <c r="Q405" i="7"/>
  <c r="Q403" i="7" s="1"/>
  <c r="I415" i="7"/>
  <c r="I413" i="7" s="1"/>
  <c r="T420" i="7"/>
  <c r="T418" i="7" s="1"/>
  <c r="F430" i="7"/>
  <c r="F428" i="7" s="1"/>
  <c r="Q435" i="7"/>
  <c r="Q433" i="7" s="1"/>
  <c r="I445" i="7"/>
  <c r="I443" i="7" s="1"/>
  <c r="T450" i="7"/>
  <c r="T448" i="7" s="1"/>
  <c r="F460" i="7"/>
  <c r="F458" i="7" s="1"/>
  <c r="Z315" i="7"/>
  <c r="Z313" i="7" s="1"/>
  <c r="AA340" i="7"/>
  <c r="AA338" i="7" s="1"/>
  <c r="X355" i="7"/>
  <c r="X353" i="7" s="1"/>
  <c r="AA370" i="7"/>
  <c r="AA368" i="7" s="1"/>
  <c r="X385" i="7"/>
  <c r="X383" i="7" s="1"/>
  <c r="AA400" i="7"/>
  <c r="AA398" i="7" s="1"/>
  <c r="X415" i="7"/>
  <c r="X413" i="7" s="1"/>
  <c r="AA430" i="7"/>
  <c r="AA428" i="7" s="1"/>
  <c r="X445" i="7"/>
  <c r="X443" i="7" s="1"/>
  <c r="AA460" i="7"/>
  <c r="AA458" i="7" s="1"/>
  <c r="L330" i="7"/>
  <c r="L328" i="7" s="1"/>
  <c r="W335" i="7"/>
  <c r="W333" i="7" s="1"/>
  <c r="O345" i="7"/>
  <c r="O343" i="7" s="1"/>
  <c r="Z350" i="7"/>
  <c r="Z348" i="7" s="1"/>
  <c r="L360" i="7"/>
  <c r="L358" i="7" s="1"/>
  <c r="W365" i="7"/>
  <c r="W363" i="7" s="1"/>
  <c r="O375" i="7"/>
  <c r="O373" i="7" s="1"/>
  <c r="Z380" i="7"/>
  <c r="Z378" i="7" s="1"/>
  <c r="L390" i="7"/>
  <c r="L388" i="7" s="1"/>
  <c r="W395" i="7"/>
  <c r="W393" i="7" s="1"/>
  <c r="O405" i="7"/>
  <c r="O403" i="7" s="1"/>
  <c r="Z410" i="7"/>
  <c r="Z408" i="7" s="1"/>
  <c r="L420" i="7"/>
  <c r="L418" i="7" s="1"/>
  <c r="W425" i="7"/>
  <c r="W423" i="7" s="1"/>
  <c r="O435" i="7"/>
  <c r="O433" i="7" s="1"/>
  <c r="Z440" i="7"/>
  <c r="Z438" i="7" s="1"/>
  <c r="L450" i="7"/>
  <c r="L448" i="7" s="1"/>
  <c r="W455" i="7"/>
  <c r="W453" i="7" s="1"/>
  <c r="I320" i="7"/>
  <c r="I318" i="7" s="1"/>
  <c r="T325" i="7"/>
  <c r="T323" i="7" s="1"/>
  <c r="F335" i="7"/>
  <c r="F333" i="7" s="1"/>
  <c r="Q340" i="7"/>
  <c r="Q338" i="7" s="1"/>
  <c r="I350" i="7"/>
  <c r="I348" i="7" s="1"/>
  <c r="T355" i="7"/>
  <c r="T353" i="7" s="1"/>
  <c r="F365" i="7"/>
  <c r="F363" i="7" s="1"/>
  <c r="Q370" i="7"/>
  <c r="Q368" i="7" s="1"/>
  <c r="I380" i="7"/>
  <c r="I378" i="7" s="1"/>
  <c r="T385" i="7"/>
  <c r="T383" i="7" s="1"/>
  <c r="F395" i="7"/>
  <c r="F393" i="7" s="1"/>
  <c r="Q400" i="7"/>
  <c r="Q398" i="7" s="1"/>
  <c r="I410" i="7"/>
  <c r="I408" i="7" s="1"/>
  <c r="T415" i="7"/>
  <c r="T413" i="7" s="1"/>
  <c r="F425" i="7"/>
  <c r="F423" i="7" s="1"/>
  <c r="Q430" i="7"/>
  <c r="Q428" i="7" s="1"/>
  <c r="I440" i="7"/>
  <c r="I438" i="7" s="1"/>
  <c r="T445" i="7"/>
  <c r="T443" i="7" s="1"/>
  <c r="F455" i="7"/>
  <c r="F453" i="7" s="1"/>
  <c r="Q460" i="7"/>
  <c r="Q458" i="7" s="1"/>
  <c r="W315" i="7"/>
  <c r="W313" i="7" s="1"/>
  <c r="O325" i="7"/>
  <c r="O323" i="7" s="1"/>
  <c r="Z330" i="7"/>
  <c r="Z328" i="7" s="1"/>
  <c r="L340" i="7"/>
  <c r="L338" i="7" s="1"/>
  <c r="W345" i="7"/>
  <c r="W343" i="7" s="1"/>
  <c r="O355" i="7"/>
  <c r="O353" i="7" s="1"/>
  <c r="Z360" i="7"/>
  <c r="Z358" i="7" s="1"/>
  <c r="L370" i="7"/>
  <c r="L368" i="7" s="1"/>
  <c r="W375" i="7"/>
  <c r="W373" i="7" s="1"/>
  <c r="O385" i="7"/>
  <c r="O383" i="7" s="1"/>
  <c r="Z390" i="7"/>
  <c r="Z388" i="7" s="1"/>
  <c r="L400" i="7"/>
  <c r="L398" i="7" s="1"/>
  <c r="W405" i="7"/>
  <c r="W403" i="7" s="1"/>
  <c r="O415" i="7"/>
  <c r="O413" i="7" s="1"/>
  <c r="Z420" i="7"/>
  <c r="Z418" i="7" s="1"/>
  <c r="L430" i="7"/>
  <c r="L428" i="7" s="1"/>
  <c r="W435" i="7"/>
  <c r="W433" i="7" s="1"/>
  <c r="O445" i="7"/>
  <c r="O443" i="7" s="1"/>
  <c r="Z450" i="7"/>
  <c r="Z448" i="7" s="1"/>
  <c r="L460" i="7"/>
  <c r="L458" i="7" s="1"/>
  <c r="L325" i="7"/>
  <c r="L323" i="7" s="1"/>
  <c r="H345" i="7"/>
  <c r="H343" i="7" s="1"/>
  <c r="E360" i="7"/>
  <c r="E358" i="7" s="1"/>
  <c r="H375" i="7"/>
  <c r="H373" i="7" s="1"/>
  <c r="E390" i="7"/>
  <c r="E388" i="7" s="1"/>
  <c r="H405" i="7"/>
  <c r="H403" i="7" s="1"/>
  <c r="E420" i="7"/>
  <c r="E418" i="7" s="1"/>
  <c r="H435" i="7"/>
  <c r="H433" i="7" s="1"/>
  <c r="E450" i="7"/>
  <c r="E448" i="7" s="1"/>
  <c r="G325" i="7"/>
  <c r="G323" i="7" s="1"/>
  <c r="R330" i="7"/>
  <c r="R328" i="7" s="1"/>
  <c r="D340" i="7"/>
  <c r="D338" i="7" s="1"/>
  <c r="U345" i="7"/>
  <c r="U343" i="7" s="1"/>
  <c r="G355" i="7"/>
  <c r="G353" i="7" s="1"/>
  <c r="R360" i="7"/>
  <c r="R358" i="7" s="1"/>
  <c r="D370" i="7"/>
  <c r="D368" i="7" s="1"/>
  <c r="U375" i="7"/>
  <c r="U373" i="7" s="1"/>
  <c r="G385" i="7"/>
  <c r="G383" i="7" s="1"/>
  <c r="R390" i="7"/>
  <c r="R388" i="7" s="1"/>
  <c r="D400" i="7"/>
  <c r="D398" i="7" s="1"/>
  <c r="U405" i="7"/>
  <c r="U403" i="7" s="1"/>
  <c r="G415" i="7"/>
  <c r="G413" i="7" s="1"/>
  <c r="R420" i="7"/>
  <c r="R418" i="7" s="1"/>
  <c r="D430" i="7"/>
  <c r="D428" i="7" s="1"/>
  <c r="U435" i="7"/>
  <c r="U433" i="7" s="1"/>
  <c r="G445" i="7"/>
  <c r="G443" i="7" s="1"/>
  <c r="R450" i="7"/>
  <c r="R448" i="7" s="1"/>
  <c r="D460" i="7"/>
  <c r="D458" i="7" s="1"/>
  <c r="O320" i="7"/>
  <c r="O318" i="7" s="1"/>
  <c r="Z325" i="7"/>
  <c r="Z323" i="7" s="1"/>
  <c r="L335" i="7"/>
  <c r="L333" i="7" s="1"/>
  <c r="W340" i="7"/>
  <c r="W338" i="7" s="1"/>
  <c r="O350" i="7"/>
  <c r="O348" i="7" s="1"/>
  <c r="Z355" i="7"/>
  <c r="Z353" i="7" s="1"/>
  <c r="L365" i="7"/>
  <c r="L363" i="7" s="1"/>
  <c r="W370" i="7"/>
  <c r="W368" i="7" s="1"/>
  <c r="O380" i="7"/>
  <c r="O378" i="7" s="1"/>
  <c r="Z385" i="7"/>
  <c r="Z383" i="7" s="1"/>
  <c r="L395" i="7"/>
  <c r="L393" i="7" s="1"/>
  <c r="W400" i="7"/>
  <c r="W398" i="7" s="1"/>
  <c r="O410" i="7"/>
  <c r="O408" i="7" s="1"/>
  <c r="Z415" i="7"/>
  <c r="Z413" i="7" s="1"/>
  <c r="L425" i="7"/>
  <c r="L423" i="7" s="1"/>
  <c r="W430" i="7"/>
  <c r="W428" i="7" s="1"/>
  <c r="O440" i="7"/>
  <c r="O438" i="7" s="1"/>
  <c r="Z445" i="7"/>
  <c r="Z443" i="7" s="1"/>
  <c r="L455" i="7"/>
  <c r="L453" i="7" s="1"/>
  <c r="W460" i="7"/>
  <c r="W458" i="7" s="1"/>
  <c r="D320" i="7"/>
  <c r="D318" i="7" s="1"/>
  <c r="U325" i="7"/>
  <c r="U323" i="7" s="1"/>
  <c r="G335" i="7"/>
  <c r="G333" i="7" s="1"/>
  <c r="R340" i="7"/>
  <c r="R338" i="7" s="1"/>
  <c r="D350" i="7"/>
  <c r="D348" i="7" s="1"/>
  <c r="U355" i="7"/>
  <c r="U353" i="7" s="1"/>
  <c r="G365" i="7"/>
  <c r="G363" i="7" s="1"/>
  <c r="R370" i="7"/>
  <c r="R368" i="7" s="1"/>
  <c r="D380" i="7"/>
  <c r="D378" i="7" s="1"/>
  <c r="U385" i="7"/>
  <c r="U383" i="7" s="1"/>
  <c r="G395" i="7"/>
  <c r="G393" i="7" s="1"/>
  <c r="W330" i="7"/>
  <c r="W328" i="7" s="1"/>
  <c r="Z345" i="7"/>
  <c r="Z343" i="7" s="1"/>
  <c r="W360" i="7"/>
  <c r="W358" i="7" s="1"/>
  <c r="Z375" i="7"/>
  <c r="Z373" i="7" s="1"/>
  <c r="W390" i="7"/>
  <c r="W388" i="7" s="1"/>
  <c r="Z405" i="7"/>
  <c r="Z403" i="7" s="1"/>
  <c r="W420" i="7"/>
  <c r="W418" i="7" s="1"/>
  <c r="Z435" i="7"/>
  <c r="Z433" i="7" s="1"/>
  <c r="W450" i="7"/>
  <c r="W448" i="7" s="1"/>
  <c r="M325" i="7"/>
  <c r="M323" i="7" s="1"/>
  <c r="X330" i="7"/>
  <c r="X328" i="7" s="1"/>
  <c r="J340" i="7"/>
  <c r="J338" i="7" s="1"/>
  <c r="AA345" i="7"/>
  <c r="AA343" i="7" s="1"/>
  <c r="M355" i="7"/>
  <c r="M353" i="7" s="1"/>
  <c r="X360" i="7"/>
  <c r="X358" i="7" s="1"/>
  <c r="J370" i="7"/>
  <c r="J368" i="7" s="1"/>
  <c r="AA375" i="7"/>
  <c r="AA373" i="7" s="1"/>
  <c r="M385" i="7"/>
  <c r="M383" i="7" s="1"/>
  <c r="X390" i="7"/>
  <c r="X388" i="7" s="1"/>
  <c r="J400" i="7"/>
  <c r="J398" i="7" s="1"/>
  <c r="AA405" i="7"/>
  <c r="AA403" i="7" s="1"/>
  <c r="M415" i="7"/>
  <c r="M413" i="7" s="1"/>
  <c r="X420" i="7"/>
  <c r="X418" i="7" s="1"/>
  <c r="J430" i="7"/>
  <c r="J428" i="7" s="1"/>
  <c r="AA435" i="7"/>
  <c r="AA433" i="7" s="1"/>
  <c r="M445" i="7"/>
  <c r="M443" i="7" s="1"/>
  <c r="X450" i="7"/>
  <c r="X448" i="7" s="1"/>
  <c r="J460" i="7"/>
  <c r="J458" i="7" s="1"/>
  <c r="U320" i="7"/>
  <c r="U318" i="7" s="1"/>
  <c r="G330" i="7"/>
  <c r="G328" i="7" s="1"/>
  <c r="R335" i="7"/>
  <c r="R333" i="7" s="1"/>
  <c r="D345" i="7"/>
  <c r="D343" i="7" s="1"/>
  <c r="U350" i="7"/>
  <c r="U348" i="7" s="1"/>
  <c r="G360" i="7"/>
  <c r="G358" i="7" s="1"/>
  <c r="R365" i="7"/>
  <c r="R363" i="7" s="1"/>
  <c r="D375" i="7"/>
  <c r="D373" i="7" s="1"/>
  <c r="U380" i="7"/>
  <c r="U378" i="7" s="1"/>
  <c r="G390" i="7"/>
  <c r="G388" i="7" s="1"/>
  <c r="R395" i="7"/>
  <c r="R393" i="7" s="1"/>
  <c r="D405" i="7"/>
  <c r="D403" i="7" s="1"/>
  <c r="U410" i="7"/>
  <c r="U408" i="7" s="1"/>
  <c r="G420" i="7"/>
  <c r="G418" i="7" s="1"/>
  <c r="R425" i="7"/>
  <c r="R423" i="7" s="1"/>
  <c r="D435" i="7"/>
  <c r="D433" i="7" s="1"/>
  <c r="U440" i="7"/>
  <c r="U438" i="7" s="1"/>
  <c r="G450" i="7"/>
  <c r="G448" i="7" s="1"/>
  <c r="R455" i="7"/>
  <c r="R453" i="7" s="1"/>
  <c r="J320" i="7"/>
  <c r="J318" i="7" s="1"/>
  <c r="AA325" i="7"/>
  <c r="AA323" i="7" s="1"/>
  <c r="M335" i="7"/>
  <c r="M333" i="7" s="1"/>
  <c r="X340" i="7"/>
  <c r="X338" i="7" s="1"/>
  <c r="J350" i="7"/>
  <c r="J348" i="7" s="1"/>
  <c r="AA355" i="7"/>
  <c r="AA353" i="7" s="1"/>
  <c r="M365" i="7"/>
  <c r="M363" i="7" s="1"/>
  <c r="X370" i="7"/>
  <c r="X368" i="7" s="1"/>
  <c r="J380" i="7"/>
  <c r="J378" i="7" s="1"/>
  <c r="AA385" i="7"/>
  <c r="AA383" i="7" s="1"/>
  <c r="M395" i="7"/>
  <c r="M393" i="7" s="1"/>
  <c r="X400" i="7"/>
  <c r="X398" i="7" s="1"/>
  <c r="J410" i="7"/>
  <c r="J408" i="7" s="1"/>
  <c r="AA415" i="7"/>
  <c r="AA413" i="7" s="1"/>
  <c r="M425" i="7"/>
  <c r="M423" i="7" s="1"/>
  <c r="X430" i="7"/>
  <c r="X428" i="7" s="1"/>
  <c r="J440" i="7"/>
  <c r="J438" i="7" s="1"/>
  <c r="AA445" i="7"/>
  <c r="AA443" i="7" s="1"/>
  <c r="M455" i="7"/>
  <c r="M453" i="7" s="1"/>
  <c r="X460" i="7"/>
  <c r="X458" i="7" s="1"/>
  <c r="I330" i="7"/>
  <c r="I328" i="7" s="1"/>
  <c r="T335" i="7"/>
  <c r="T333" i="7" s="1"/>
  <c r="F345" i="7"/>
  <c r="F343" i="7" s="1"/>
  <c r="Q350" i="7"/>
  <c r="Q348" i="7" s="1"/>
  <c r="I360" i="7"/>
  <c r="I358" i="7" s="1"/>
  <c r="T365" i="7"/>
  <c r="T363" i="7" s="1"/>
  <c r="F375" i="7"/>
  <c r="F373" i="7" s="1"/>
  <c r="Q380" i="7"/>
  <c r="Q378" i="7" s="1"/>
  <c r="I390" i="7"/>
  <c r="I388" i="7" s="1"/>
  <c r="T395" i="7"/>
  <c r="T393" i="7" s="1"/>
  <c r="F405" i="7"/>
  <c r="F403" i="7" s="1"/>
  <c r="Q410" i="7"/>
  <c r="Q408" i="7" s="1"/>
  <c r="I420" i="7"/>
  <c r="I418" i="7" s="1"/>
  <c r="T425" i="7"/>
  <c r="T423" i="7" s="1"/>
  <c r="F435" i="7"/>
  <c r="F433" i="7" s="1"/>
  <c r="Q440" i="7"/>
  <c r="Q438" i="7" s="1"/>
  <c r="I450" i="7"/>
  <c r="I448" i="7" s="1"/>
  <c r="T455" i="7"/>
  <c r="T453" i="7" s="1"/>
  <c r="J335" i="7"/>
  <c r="J333" i="7" s="1"/>
  <c r="M350" i="7"/>
  <c r="M348" i="7" s="1"/>
  <c r="J365" i="7"/>
  <c r="J363" i="7" s="1"/>
  <c r="M380" i="7"/>
  <c r="M378" i="7" s="1"/>
  <c r="J395" i="7"/>
  <c r="J393" i="7" s="1"/>
  <c r="M410" i="7"/>
  <c r="M408" i="7" s="1"/>
  <c r="J425" i="7"/>
  <c r="J423" i="7" s="1"/>
  <c r="M440" i="7"/>
  <c r="M438" i="7" s="1"/>
  <c r="J455" i="7"/>
  <c r="J453" i="7" s="1"/>
  <c r="S325" i="7"/>
  <c r="S323" i="7" s="1"/>
  <c r="E335" i="7"/>
  <c r="E333" i="7" s="1"/>
  <c r="P340" i="7"/>
  <c r="P338" i="7" s="1"/>
  <c r="H350" i="7"/>
  <c r="H348" i="7" s="1"/>
  <c r="S355" i="7"/>
  <c r="S353" i="7" s="1"/>
  <c r="E365" i="7"/>
  <c r="E363" i="7" s="1"/>
  <c r="P370" i="7"/>
  <c r="P368" i="7" s="1"/>
  <c r="H380" i="7"/>
  <c r="H378" i="7" s="1"/>
  <c r="S385" i="7"/>
  <c r="S383" i="7" s="1"/>
  <c r="E395" i="7"/>
  <c r="E393" i="7" s="1"/>
  <c r="P400" i="7"/>
  <c r="P398" i="7" s="1"/>
  <c r="H410" i="7"/>
  <c r="H408" i="7" s="1"/>
  <c r="S415" i="7"/>
  <c r="S413" i="7" s="1"/>
  <c r="E425" i="7"/>
  <c r="E423" i="7" s="1"/>
  <c r="P430" i="7"/>
  <c r="P428" i="7" s="1"/>
  <c r="H440" i="7"/>
  <c r="H438" i="7" s="1"/>
  <c r="S445" i="7"/>
  <c r="S443" i="7" s="1"/>
  <c r="E455" i="7"/>
  <c r="E453" i="7" s="1"/>
  <c r="P460" i="7"/>
  <c r="P458" i="7" s="1"/>
  <c r="J315" i="7"/>
  <c r="J313" i="7" s="1"/>
  <c r="AA320" i="7"/>
  <c r="AA318" i="7" s="1"/>
  <c r="M330" i="7"/>
  <c r="M328" i="7" s="1"/>
  <c r="X335" i="7"/>
  <c r="X333" i="7" s="1"/>
  <c r="J345" i="7"/>
  <c r="J343" i="7" s="1"/>
  <c r="AA350" i="7"/>
  <c r="AA348" i="7" s="1"/>
  <c r="M360" i="7"/>
  <c r="M358" i="7" s="1"/>
  <c r="X365" i="7"/>
  <c r="X363" i="7" s="1"/>
  <c r="J375" i="7"/>
  <c r="J373" i="7" s="1"/>
  <c r="AA380" i="7"/>
  <c r="AA378" i="7" s="1"/>
  <c r="M390" i="7"/>
  <c r="M388" i="7" s="1"/>
  <c r="X395" i="7"/>
  <c r="X393" i="7" s="1"/>
  <c r="J405" i="7"/>
  <c r="J403" i="7" s="1"/>
  <c r="AA410" i="7"/>
  <c r="AA408" i="7" s="1"/>
  <c r="M420" i="7"/>
  <c r="M418" i="7" s="1"/>
  <c r="X425" i="7"/>
  <c r="X423" i="7" s="1"/>
  <c r="J435" i="7"/>
  <c r="J433" i="7" s="1"/>
  <c r="AA440" i="7"/>
  <c r="AA438" i="7" s="1"/>
  <c r="M450" i="7"/>
  <c r="M448" i="7" s="1"/>
  <c r="X455" i="7"/>
  <c r="X453" i="7" s="1"/>
  <c r="E315" i="7"/>
  <c r="E313" i="7" s="1"/>
  <c r="P320" i="7"/>
  <c r="P318" i="7" s="1"/>
  <c r="H330" i="7"/>
  <c r="H328" i="7" s="1"/>
  <c r="S335" i="7"/>
  <c r="S333" i="7" s="1"/>
  <c r="E345" i="7"/>
  <c r="E343" i="7" s="1"/>
  <c r="P350" i="7"/>
  <c r="P348" i="7" s="1"/>
  <c r="H360" i="7"/>
  <c r="H358" i="7" s="1"/>
  <c r="S365" i="7"/>
  <c r="S363" i="7" s="1"/>
  <c r="E375" i="7"/>
  <c r="E373" i="7" s="1"/>
  <c r="P380" i="7"/>
  <c r="P378" i="7" s="1"/>
  <c r="H390" i="7"/>
  <c r="H388" i="7" s="1"/>
  <c r="S395" i="7"/>
  <c r="S393" i="7" s="1"/>
  <c r="E405" i="7"/>
  <c r="E403" i="7" s="1"/>
  <c r="P410" i="7"/>
  <c r="P408" i="7" s="1"/>
  <c r="H420" i="7"/>
  <c r="H418" i="7" s="1"/>
  <c r="S425" i="7"/>
  <c r="S423" i="7" s="1"/>
  <c r="E435" i="7"/>
  <c r="E433" i="7" s="1"/>
  <c r="P440" i="7"/>
  <c r="P438" i="7" s="1"/>
  <c r="H450" i="7"/>
  <c r="H448" i="7" s="1"/>
  <c r="S455" i="7"/>
  <c r="S453" i="7" s="1"/>
  <c r="O330" i="7"/>
  <c r="O328" i="7" s="1"/>
  <c r="Z335" i="7"/>
  <c r="Z333" i="7" s="1"/>
  <c r="L345" i="7"/>
  <c r="L343" i="7" s="1"/>
  <c r="W350" i="7"/>
  <c r="W348" i="7" s="1"/>
  <c r="O360" i="7"/>
  <c r="O358" i="7" s="1"/>
  <c r="Z365" i="7"/>
  <c r="Z363" i="7" s="1"/>
  <c r="L375" i="7"/>
  <c r="L373" i="7" s="1"/>
  <c r="W380" i="7"/>
  <c r="W378" i="7" s="1"/>
  <c r="O390" i="7"/>
  <c r="O388" i="7" s="1"/>
  <c r="Z395" i="7"/>
  <c r="Z393" i="7" s="1"/>
  <c r="L405" i="7"/>
  <c r="L403" i="7" s="1"/>
  <c r="W410" i="7"/>
  <c r="W408" i="7" s="1"/>
  <c r="O420" i="7"/>
  <c r="O418" i="7" s="1"/>
  <c r="Z425" i="7"/>
  <c r="Z423" i="7" s="1"/>
  <c r="L435" i="7"/>
  <c r="L433" i="7" s="1"/>
  <c r="W440" i="7"/>
  <c r="W438" i="7" s="1"/>
  <c r="O450" i="7"/>
  <c r="O448" i="7" s="1"/>
  <c r="Z455" i="7"/>
  <c r="Z453" i="7" s="1"/>
  <c r="S410" i="7"/>
  <c r="S408" i="7" s="1"/>
  <c r="Y355" i="7"/>
  <c r="Y353" i="7" s="1"/>
  <c r="V400" i="7"/>
  <c r="V398" i="7" s="1"/>
  <c r="Y445" i="7"/>
  <c r="Y443" i="7" s="1"/>
  <c r="H325" i="7"/>
  <c r="H323" i="7" s="1"/>
  <c r="E370" i="7"/>
  <c r="E368" i="7" s="1"/>
  <c r="H415" i="7"/>
  <c r="H413" i="7" s="1"/>
  <c r="E460" i="7"/>
  <c r="E458" i="7" s="1"/>
  <c r="V320" i="7"/>
  <c r="V318" i="7" s="1"/>
  <c r="Y365" i="7"/>
  <c r="Y363" i="7" s="1"/>
  <c r="K405" i="7"/>
  <c r="K403" i="7" s="1"/>
  <c r="Y425" i="7"/>
  <c r="Y423" i="7" s="1"/>
  <c r="N450" i="7"/>
  <c r="N448" i="7" s="1"/>
  <c r="J325" i="7"/>
  <c r="J323" i="7" s="1"/>
  <c r="N335" i="7"/>
  <c r="N333" i="7" s="1"/>
  <c r="X345" i="7"/>
  <c r="X343" i="7" s="1"/>
  <c r="V355" i="7"/>
  <c r="V353" i="7" s="1"/>
  <c r="M370" i="7"/>
  <c r="M368" i="7" s="1"/>
  <c r="K380" i="7"/>
  <c r="K378" i="7" s="1"/>
  <c r="AA390" i="7"/>
  <c r="AA388" i="7" s="1"/>
  <c r="Y400" i="7"/>
  <c r="Y398" i="7" s="1"/>
  <c r="J415" i="7"/>
  <c r="J413" i="7" s="1"/>
  <c r="N425" i="7"/>
  <c r="N423" i="7" s="1"/>
  <c r="X435" i="7"/>
  <c r="X433" i="7" s="1"/>
  <c r="V445" i="7"/>
  <c r="V443" i="7" s="1"/>
  <c r="M460" i="7"/>
  <c r="M458" i="7" s="1"/>
  <c r="L320" i="7"/>
  <c r="L318" i="7" s="1"/>
  <c r="W325" i="7"/>
  <c r="W323" i="7" s="1"/>
  <c r="O335" i="7"/>
  <c r="O333" i="7" s="1"/>
  <c r="Z340" i="7"/>
  <c r="Z338" i="7" s="1"/>
  <c r="L350" i="7"/>
  <c r="L348" i="7" s="1"/>
  <c r="W355" i="7"/>
  <c r="W353" i="7" s="1"/>
  <c r="O365" i="7"/>
  <c r="O363" i="7" s="1"/>
  <c r="Z370" i="7"/>
  <c r="Z368" i="7" s="1"/>
  <c r="L380" i="7"/>
  <c r="L378" i="7" s="1"/>
  <c r="W385" i="7"/>
  <c r="W383" i="7" s="1"/>
  <c r="O395" i="7"/>
  <c r="O393" i="7" s="1"/>
  <c r="Z400" i="7"/>
  <c r="Z398" i="7" s="1"/>
  <c r="L410" i="7"/>
  <c r="L408" i="7" s="1"/>
  <c r="W415" i="7"/>
  <c r="W413" i="7" s="1"/>
  <c r="O425" i="7"/>
  <c r="O423" i="7" s="1"/>
  <c r="Z430" i="7"/>
  <c r="Z428" i="7" s="1"/>
  <c r="L440" i="7"/>
  <c r="L438" i="7" s="1"/>
  <c r="W445" i="7"/>
  <c r="W443" i="7" s="1"/>
  <c r="O455" i="7"/>
  <c r="O453" i="7" s="1"/>
  <c r="P335" i="7"/>
  <c r="P333" i="7" s="1"/>
  <c r="P425" i="7"/>
  <c r="P423" i="7" s="1"/>
  <c r="K365" i="7"/>
  <c r="K363" i="7" s="1"/>
  <c r="N410" i="7"/>
  <c r="N408" i="7" s="1"/>
  <c r="K455" i="7"/>
  <c r="K453" i="7" s="1"/>
  <c r="S330" i="7"/>
  <c r="S328" i="7" s="1"/>
  <c r="P375" i="7"/>
  <c r="P373" i="7" s="1"/>
  <c r="S420" i="7"/>
  <c r="S418" i="7" s="1"/>
  <c r="N330" i="7"/>
  <c r="N328" i="7" s="1"/>
  <c r="K375" i="7"/>
  <c r="K373" i="7" s="1"/>
  <c r="D410" i="7"/>
  <c r="D408" i="7" s="1"/>
  <c r="R430" i="7"/>
  <c r="R428" i="7" s="1"/>
  <c r="G455" i="7"/>
  <c r="G453" i="7" s="1"/>
  <c r="P325" i="7"/>
  <c r="P323" i="7" s="1"/>
  <c r="G340" i="7"/>
  <c r="G338" i="7" s="1"/>
  <c r="E350" i="7"/>
  <c r="E348" i="7" s="1"/>
  <c r="U360" i="7"/>
  <c r="U358" i="7" s="1"/>
  <c r="S370" i="7"/>
  <c r="S368" i="7" s="1"/>
  <c r="D385" i="7"/>
  <c r="D383" i="7" s="1"/>
  <c r="H395" i="7"/>
  <c r="H393" i="7" s="1"/>
  <c r="R405" i="7"/>
  <c r="R403" i="7" s="1"/>
  <c r="P415" i="7"/>
  <c r="P413" i="7" s="1"/>
  <c r="G430" i="7"/>
  <c r="G428" i="7" s="1"/>
  <c r="E440" i="7"/>
  <c r="E438" i="7" s="1"/>
  <c r="U450" i="7"/>
  <c r="U448" i="7" s="1"/>
  <c r="S460" i="7"/>
  <c r="S458" i="7" s="1"/>
  <c r="G315" i="7"/>
  <c r="G313" i="7" s="1"/>
  <c r="R320" i="7"/>
  <c r="R318" i="7" s="1"/>
  <c r="D330" i="7"/>
  <c r="D328" i="7" s="1"/>
  <c r="U335" i="7"/>
  <c r="U333" i="7" s="1"/>
  <c r="G345" i="7"/>
  <c r="G343" i="7" s="1"/>
  <c r="R350" i="7"/>
  <c r="R348" i="7" s="1"/>
  <c r="D360" i="7"/>
  <c r="D358" i="7" s="1"/>
  <c r="U365" i="7"/>
  <c r="U363" i="7" s="1"/>
  <c r="G375" i="7"/>
  <c r="G373" i="7" s="1"/>
  <c r="R380" i="7"/>
  <c r="R378" i="7" s="1"/>
  <c r="D390" i="7"/>
  <c r="D388" i="7" s="1"/>
  <c r="U395" i="7"/>
  <c r="U393" i="7" s="1"/>
  <c r="G405" i="7"/>
  <c r="G403" i="7" s="1"/>
  <c r="R410" i="7"/>
  <c r="R408" i="7" s="1"/>
  <c r="D420" i="7"/>
  <c r="D418" i="7" s="1"/>
  <c r="U425" i="7"/>
  <c r="U423" i="7" s="1"/>
  <c r="G435" i="7"/>
  <c r="G433" i="7" s="1"/>
  <c r="R440" i="7"/>
  <c r="R438" i="7" s="1"/>
  <c r="D450" i="7"/>
  <c r="D448" i="7" s="1"/>
  <c r="U455" i="7"/>
  <c r="U453" i="7" s="1"/>
  <c r="S350" i="7"/>
  <c r="S348" i="7" s="1"/>
  <c r="S440" i="7"/>
  <c r="S438" i="7" s="1"/>
  <c r="Y325" i="7"/>
  <c r="Y323" i="7" s="1"/>
  <c r="V370" i="7"/>
  <c r="V368" i="7" s="1"/>
  <c r="Y415" i="7"/>
  <c r="Y413" i="7" s="1"/>
  <c r="V460" i="7"/>
  <c r="V458" i="7" s="1"/>
  <c r="E340" i="7"/>
  <c r="E338" i="7" s="1"/>
  <c r="H385" i="7"/>
  <c r="H383" i="7" s="1"/>
  <c r="E430" i="7"/>
  <c r="E428" i="7" s="1"/>
  <c r="Y335" i="7"/>
  <c r="Y333" i="7" s="1"/>
  <c r="V380" i="7"/>
  <c r="V378" i="7" s="1"/>
  <c r="V410" i="7"/>
  <c r="V408" i="7" s="1"/>
  <c r="K435" i="7"/>
  <c r="K433" i="7" s="1"/>
  <c r="Y455" i="7"/>
  <c r="Y453" i="7" s="1"/>
  <c r="V325" i="7"/>
  <c r="V323" i="7" s="1"/>
  <c r="M340" i="7"/>
  <c r="M338" i="7" s="1"/>
  <c r="K350" i="7"/>
  <c r="K348" i="7" s="1"/>
  <c r="AA360" i="7"/>
  <c r="AA358" i="7" s="1"/>
  <c r="Y370" i="7"/>
  <c r="Y368" i="7" s="1"/>
  <c r="J385" i="7"/>
  <c r="J383" i="7" s="1"/>
  <c r="N395" i="7"/>
  <c r="N393" i="7" s="1"/>
  <c r="X405" i="7"/>
  <c r="X403" i="7" s="1"/>
  <c r="V415" i="7"/>
  <c r="V413" i="7" s="1"/>
  <c r="M430" i="7"/>
  <c r="M428" i="7" s="1"/>
  <c r="K440" i="7"/>
  <c r="K438" i="7" s="1"/>
  <c r="AA450" i="7"/>
  <c r="AA448" i="7" s="1"/>
  <c r="Y460" i="7"/>
  <c r="Y458" i="7" s="1"/>
  <c r="M315" i="7"/>
  <c r="M313" i="7" s="1"/>
  <c r="X320" i="7"/>
  <c r="X318" i="7" s="1"/>
  <c r="J330" i="7"/>
  <c r="J328" i="7" s="1"/>
  <c r="AA335" i="7"/>
  <c r="AA333" i="7" s="1"/>
  <c r="M345" i="7"/>
  <c r="M343" i="7" s="1"/>
  <c r="X350" i="7"/>
  <c r="X348" i="7" s="1"/>
  <c r="J360" i="7"/>
  <c r="J358" i="7" s="1"/>
  <c r="AA365" i="7"/>
  <c r="AA363" i="7" s="1"/>
  <c r="M375" i="7"/>
  <c r="M373" i="7" s="1"/>
  <c r="X380" i="7"/>
  <c r="X378" i="7" s="1"/>
  <c r="J390" i="7"/>
  <c r="J388" i="7" s="1"/>
  <c r="AA395" i="7"/>
  <c r="AA393" i="7" s="1"/>
  <c r="M405" i="7"/>
  <c r="M403" i="7" s="1"/>
  <c r="X410" i="7"/>
  <c r="X408" i="7" s="1"/>
  <c r="J420" i="7"/>
  <c r="J418" i="7" s="1"/>
  <c r="AA425" i="7"/>
  <c r="AA423" i="7" s="1"/>
  <c r="M435" i="7"/>
  <c r="M433" i="7" s="1"/>
  <c r="X440" i="7"/>
  <c r="X438" i="7" s="1"/>
  <c r="J450" i="7"/>
  <c r="J448" i="7" s="1"/>
  <c r="AA455" i="7"/>
  <c r="AA453" i="7" s="1"/>
  <c r="P365" i="7"/>
  <c r="P363" i="7" s="1"/>
  <c r="P455" i="7"/>
  <c r="P453" i="7" s="1"/>
  <c r="K335" i="7"/>
  <c r="K333" i="7" s="1"/>
  <c r="N380" i="7"/>
  <c r="N378" i="7" s="1"/>
  <c r="K425" i="7"/>
  <c r="K423" i="7" s="1"/>
  <c r="P345" i="7"/>
  <c r="P343" i="7" s="1"/>
  <c r="S390" i="7"/>
  <c r="S388" i="7" s="1"/>
  <c r="P435" i="7"/>
  <c r="P433" i="7" s="1"/>
  <c r="K345" i="7"/>
  <c r="K343" i="7" s="1"/>
  <c r="N390" i="7"/>
  <c r="N388" i="7" s="1"/>
  <c r="U415" i="7"/>
  <c r="U413" i="7" s="1"/>
  <c r="D440" i="7"/>
  <c r="D438" i="7" s="1"/>
  <c r="R460" i="7"/>
  <c r="R458" i="7" s="1"/>
  <c r="U330" i="7"/>
  <c r="U328" i="7" s="1"/>
  <c r="S340" i="7"/>
  <c r="S338" i="7" s="1"/>
  <c r="D355" i="7"/>
  <c r="D353" i="7" s="1"/>
  <c r="H365" i="7"/>
  <c r="H363" i="7" s="1"/>
  <c r="R375" i="7"/>
  <c r="R373" i="7" s="1"/>
  <c r="P385" i="7"/>
  <c r="P383" i="7" s="1"/>
  <c r="G400" i="7"/>
  <c r="G398" i="7" s="1"/>
  <c r="E410" i="7"/>
  <c r="E408" i="7" s="1"/>
  <c r="U420" i="7"/>
  <c r="U418" i="7" s="1"/>
  <c r="S430" i="7"/>
  <c r="S428" i="7" s="1"/>
  <c r="D445" i="7"/>
  <c r="D443" i="7" s="1"/>
  <c r="H455" i="7"/>
  <c r="H453" i="7" s="1"/>
  <c r="S315" i="7"/>
  <c r="S313" i="7" s="1"/>
  <c r="E325" i="7"/>
  <c r="E323" i="7" s="1"/>
  <c r="P330" i="7"/>
  <c r="P328" i="7" s="1"/>
  <c r="H340" i="7"/>
  <c r="H338" i="7" s="1"/>
  <c r="S345" i="7"/>
  <c r="S343" i="7" s="1"/>
  <c r="E355" i="7"/>
  <c r="E353" i="7" s="1"/>
  <c r="P360" i="7"/>
  <c r="P358" i="7" s="1"/>
  <c r="H370" i="7"/>
  <c r="H368" i="7" s="1"/>
  <c r="S375" i="7"/>
  <c r="S373" i="7" s="1"/>
  <c r="E385" i="7"/>
  <c r="E383" i="7" s="1"/>
  <c r="P390" i="7"/>
  <c r="P388" i="7" s="1"/>
  <c r="H400" i="7"/>
  <c r="H398" i="7" s="1"/>
  <c r="S405" i="7"/>
  <c r="S403" i="7" s="1"/>
  <c r="E415" i="7"/>
  <c r="E413" i="7" s="1"/>
  <c r="P420" i="7"/>
  <c r="P418" i="7" s="1"/>
  <c r="H430" i="7"/>
  <c r="H428" i="7" s="1"/>
  <c r="S435" i="7"/>
  <c r="S433" i="7" s="1"/>
  <c r="E445" i="7"/>
  <c r="E443" i="7" s="1"/>
  <c r="P450" i="7"/>
  <c r="P448" i="7" s="1"/>
  <c r="H460" i="7"/>
  <c r="H458" i="7" s="1"/>
  <c r="S380" i="7"/>
  <c r="S378" i="7" s="1"/>
  <c r="V340" i="7"/>
  <c r="V338" i="7" s="1"/>
  <c r="Y385" i="7"/>
  <c r="Y383" i="7" s="1"/>
  <c r="V430" i="7"/>
  <c r="V428" i="7" s="1"/>
  <c r="H355" i="7"/>
  <c r="H353" i="7" s="1"/>
  <c r="E400" i="7"/>
  <c r="E398" i="7" s="1"/>
  <c r="H445" i="7"/>
  <c r="H443" i="7" s="1"/>
  <c r="V350" i="7"/>
  <c r="V348" i="7" s="1"/>
  <c r="Y395" i="7"/>
  <c r="Y393" i="7" s="1"/>
  <c r="N420" i="7"/>
  <c r="N418" i="7" s="1"/>
  <c r="V440" i="7"/>
  <c r="V438" i="7" s="1"/>
  <c r="AA330" i="7"/>
  <c r="AA328" i="7" s="1"/>
  <c r="Y340" i="7"/>
  <c r="Y338" i="7" s="1"/>
  <c r="J355" i="7"/>
  <c r="J353" i="7" s="1"/>
  <c r="N365" i="7"/>
  <c r="N363" i="7" s="1"/>
  <c r="X375" i="7"/>
  <c r="X373" i="7" s="1"/>
  <c r="V385" i="7"/>
  <c r="V383" i="7" s="1"/>
  <c r="M400" i="7"/>
  <c r="M398" i="7" s="1"/>
  <c r="K410" i="7"/>
  <c r="K408" i="7" s="1"/>
  <c r="AA420" i="7"/>
  <c r="AA418" i="7" s="1"/>
  <c r="Y430" i="7"/>
  <c r="Y428" i="7" s="1"/>
  <c r="J445" i="7"/>
  <c r="J443" i="7" s="1"/>
  <c r="N455" i="7"/>
  <c r="N453" i="7" s="1"/>
  <c r="Y315" i="7"/>
  <c r="Y313" i="7" s="1"/>
  <c r="K325" i="7"/>
  <c r="K323" i="7" s="1"/>
  <c r="V330" i="7"/>
  <c r="V328" i="7" s="1"/>
  <c r="N340" i="7"/>
  <c r="N338" i="7" s="1"/>
  <c r="Y345" i="7"/>
  <c r="Y343" i="7" s="1"/>
  <c r="K355" i="7"/>
  <c r="K353" i="7" s="1"/>
  <c r="V360" i="7"/>
  <c r="V358" i="7" s="1"/>
  <c r="N370" i="7"/>
  <c r="N368" i="7" s="1"/>
  <c r="Y375" i="7"/>
  <c r="Y373" i="7" s="1"/>
  <c r="K385" i="7"/>
  <c r="K383" i="7" s="1"/>
  <c r="V390" i="7"/>
  <c r="V388" i="7" s="1"/>
  <c r="N400" i="7"/>
  <c r="N398" i="7" s="1"/>
  <c r="Y405" i="7"/>
  <c r="Y403" i="7" s="1"/>
  <c r="K415" i="7"/>
  <c r="K413" i="7" s="1"/>
  <c r="V420" i="7"/>
  <c r="V418" i="7" s="1"/>
  <c r="N430" i="7"/>
  <c r="N428" i="7" s="1"/>
  <c r="Y435" i="7"/>
  <c r="Y433" i="7" s="1"/>
  <c r="K445" i="7"/>
  <c r="K443" i="7" s="1"/>
  <c r="V450" i="7"/>
  <c r="V448" i="7" s="1"/>
  <c r="N460" i="7"/>
  <c r="N458" i="7" s="1"/>
  <c r="P395" i="7"/>
  <c r="P393" i="7" s="1"/>
  <c r="N350" i="7"/>
  <c r="N348" i="7" s="1"/>
  <c r="K395" i="7"/>
  <c r="K393" i="7" s="1"/>
  <c r="N440" i="7"/>
  <c r="N438" i="7" s="1"/>
  <c r="P315" i="7"/>
  <c r="P313" i="7" s="1"/>
  <c r="S360" i="7"/>
  <c r="S358" i="7" s="1"/>
  <c r="P405" i="7"/>
  <c r="P403" i="7" s="1"/>
  <c r="S450" i="7"/>
  <c r="S448" i="7" s="1"/>
  <c r="K315" i="7"/>
  <c r="K313" i="7" s="1"/>
  <c r="N360" i="7"/>
  <c r="N358" i="7" s="1"/>
  <c r="R400" i="7"/>
  <c r="R398" i="7" s="1"/>
  <c r="G425" i="7"/>
  <c r="G423" i="7" s="1"/>
  <c r="U445" i="7"/>
  <c r="U443" i="7" s="1"/>
  <c r="D325" i="7"/>
  <c r="D323" i="7" s="1"/>
  <c r="H335" i="7"/>
  <c r="H333" i="7" s="1"/>
  <c r="R345" i="7"/>
  <c r="R343" i="7" s="1"/>
  <c r="P355" i="7"/>
  <c r="P353" i="7" s="1"/>
  <c r="G370" i="7"/>
  <c r="G368" i="7" s="1"/>
  <c r="E380" i="7"/>
  <c r="E378" i="7" s="1"/>
  <c r="U390" i="7"/>
  <c r="U388" i="7" s="1"/>
  <c r="S400" i="7"/>
  <c r="S398" i="7" s="1"/>
  <c r="D415" i="7"/>
  <c r="D413" i="7" s="1"/>
  <c r="H425" i="7"/>
  <c r="H423" i="7" s="1"/>
  <c r="R435" i="7"/>
  <c r="R433" i="7" s="1"/>
  <c r="P445" i="7"/>
  <c r="P443" i="7" s="1"/>
  <c r="G460" i="7"/>
  <c r="G458" i="7" s="1"/>
  <c r="F320" i="7"/>
  <c r="F318" i="7" s="1"/>
  <c r="I365" i="7"/>
  <c r="I363" i="7" s="1"/>
  <c r="F410" i="7"/>
  <c r="F408" i="7" s="1"/>
  <c r="I455" i="7"/>
  <c r="I453" i="7" s="1"/>
  <c r="Q325" i="7"/>
  <c r="Q323" i="7" s="1"/>
  <c r="T370" i="7"/>
  <c r="T368" i="7" s="1"/>
  <c r="Q415" i="7"/>
  <c r="Q413" i="7" s="1"/>
  <c r="T460" i="7"/>
  <c r="T458" i="7" s="1"/>
  <c r="I335" i="7"/>
  <c r="I333" i="7" s="1"/>
  <c r="F380" i="7"/>
  <c r="F378" i="7" s="1"/>
  <c r="I425" i="7"/>
  <c r="I423" i="7" s="1"/>
  <c r="T340" i="7"/>
  <c r="T338" i="7" s="1"/>
  <c r="Q385" i="7"/>
  <c r="Q383" i="7" s="1"/>
  <c r="T430" i="7"/>
  <c r="T428" i="7" s="1"/>
  <c r="F350" i="7"/>
  <c r="F348" i="7" s="1"/>
  <c r="I395" i="7"/>
  <c r="I393" i="7" s="1"/>
  <c r="F440" i="7"/>
  <c r="F438" i="7" s="1"/>
  <c r="Q355" i="7"/>
  <c r="Q353" i="7" s="1"/>
  <c r="T400" i="7"/>
  <c r="T398" i="7" s="1"/>
  <c r="Q445" i="7"/>
  <c r="Q443" i="7" s="1"/>
  <c r="D313" i="7"/>
  <c r="R516" i="15"/>
  <c r="R514" i="15" s="1"/>
  <c r="S476" i="15"/>
  <c r="S474" i="15" s="1"/>
  <c r="F481" i="15"/>
  <c r="F479" i="15" s="1"/>
  <c r="P491" i="15"/>
  <c r="P489" i="15" s="1"/>
  <c r="I496" i="15"/>
  <c r="I494" i="15" s="1"/>
  <c r="S506" i="15"/>
  <c r="S504" i="15" s="1"/>
  <c r="E511" i="15"/>
  <c r="E509" i="15" s="1"/>
  <c r="N516" i="15"/>
  <c r="N514" i="15" s="1"/>
  <c r="O471" i="15"/>
  <c r="O469" i="15" s="1"/>
  <c r="Y481" i="15"/>
  <c r="Y479" i="15" s="1"/>
  <c r="L486" i="15"/>
  <c r="L484" i="15" s="1"/>
  <c r="V496" i="15"/>
  <c r="V494" i="15" s="1"/>
  <c r="O501" i="15"/>
  <c r="O499" i="15" s="1"/>
  <c r="W616" i="15"/>
  <c r="W614" i="15" s="1"/>
  <c r="L611" i="15"/>
  <c r="L609" i="15" s="1"/>
  <c r="Z601" i="15"/>
  <c r="Z599" i="15" s="1"/>
  <c r="O596" i="15"/>
  <c r="O594" i="15" s="1"/>
  <c r="W586" i="15"/>
  <c r="W584" i="15" s="1"/>
  <c r="L581" i="15"/>
  <c r="L579" i="15" s="1"/>
  <c r="Z571" i="15"/>
  <c r="Z569" i="15" s="1"/>
  <c r="O566" i="15"/>
  <c r="O564" i="15" s="1"/>
  <c r="W556" i="15"/>
  <c r="W554" i="15" s="1"/>
  <c r="L551" i="15"/>
  <c r="L549" i="15" s="1"/>
  <c r="Z541" i="15"/>
  <c r="Z539" i="15" s="1"/>
  <c r="O536" i="15"/>
  <c r="O534" i="15" s="1"/>
  <c r="W526" i="15"/>
  <c r="W524" i="15" s="1"/>
  <c r="L521" i="15"/>
  <c r="L519" i="15" s="1"/>
  <c r="Z511" i="15"/>
  <c r="Z509" i="15" s="1"/>
  <c r="J616" i="15"/>
  <c r="J614" i="15" s="1"/>
  <c r="X606" i="15"/>
  <c r="X604" i="15" s="1"/>
  <c r="M601" i="15"/>
  <c r="M599" i="15" s="1"/>
  <c r="AA591" i="15"/>
  <c r="AA589" i="15" s="1"/>
  <c r="J586" i="15"/>
  <c r="J584" i="15" s="1"/>
  <c r="X576" i="15"/>
  <c r="X574" i="15" s="1"/>
  <c r="M571" i="15"/>
  <c r="M569" i="15" s="1"/>
  <c r="AA561" i="15"/>
  <c r="AA559" i="15" s="1"/>
  <c r="J556" i="15"/>
  <c r="J554" i="15" s="1"/>
  <c r="X546" i="15"/>
  <c r="X544" i="15" s="1"/>
  <c r="M541" i="15"/>
  <c r="M539" i="15" s="1"/>
  <c r="AA531" i="15"/>
  <c r="AA529" i="15" s="1"/>
  <c r="J526" i="15"/>
  <c r="J524" i="15" s="1"/>
  <c r="AA616" i="15"/>
  <c r="AA614" i="15" s="1"/>
  <c r="J611" i="15"/>
  <c r="J609" i="15" s="1"/>
  <c r="X601" i="15"/>
  <c r="X599" i="15" s="1"/>
  <c r="M596" i="15"/>
  <c r="M594" i="15" s="1"/>
  <c r="AA586" i="15"/>
  <c r="AA584" i="15" s="1"/>
  <c r="J581" i="15"/>
  <c r="J579" i="15" s="1"/>
  <c r="X571" i="15"/>
  <c r="X569" i="15" s="1"/>
  <c r="M566" i="15"/>
  <c r="M564" i="15" s="1"/>
  <c r="AA556" i="15"/>
  <c r="AA554" i="15" s="1"/>
  <c r="J551" i="15"/>
  <c r="J549" i="15" s="1"/>
  <c r="X541" i="15"/>
  <c r="X539" i="15" s="1"/>
  <c r="M536" i="15"/>
  <c r="M534" i="15" s="1"/>
  <c r="AA526" i="15"/>
  <c r="AA524" i="15" s="1"/>
  <c r="J521" i="15"/>
  <c r="J519" i="15" s="1"/>
  <c r="Z616" i="15"/>
  <c r="Z614" i="15" s="1"/>
  <c r="O611" i="15"/>
  <c r="O609" i="15" s="1"/>
  <c r="W601" i="15"/>
  <c r="W599" i="15" s="1"/>
  <c r="L596" i="15"/>
  <c r="L594" i="15" s="1"/>
  <c r="Z586" i="15"/>
  <c r="Z584" i="15" s="1"/>
  <c r="O581" i="15"/>
  <c r="O579" i="15" s="1"/>
  <c r="W571" i="15"/>
  <c r="W569" i="15" s="1"/>
  <c r="L566" i="15"/>
  <c r="L564" i="15" s="1"/>
  <c r="Z556" i="15"/>
  <c r="Z554" i="15" s="1"/>
  <c r="O551" i="15"/>
  <c r="O549" i="15" s="1"/>
  <c r="W541" i="15"/>
  <c r="W539" i="15" s="1"/>
  <c r="L536" i="15"/>
  <c r="L534" i="15" s="1"/>
  <c r="Z526" i="15"/>
  <c r="Z524" i="15" s="1"/>
  <c r="O521" i="15"/>
  <c r="O519" i="15" s="1"/>
  <c r="Y616" i="15"/>
  <c r="Y614" i="15" s="1"/>
  <c r="N611" i="15"/>
  <c r="N609" i="15" s="1"/>
  <c r="V601" i="15"/>
  <c r="V599" i="15" s="1"/>
  <c r="K596" i="15"/>
  <c r="K594" i="15" s="1"/>
  <c r="Y586" i="15"/>
  <c r="Y584" i="15" s="1"/>
  <c r="N581" i="15"/>
  <c r="N579" i="15" s="1"/>
  <c r="V571" i="15"/>
  <c r="V569" i="15" s="1"/>
  <c r="K566" i="15"/>
  <c r="K564" i="15" s="1"/>
  <c r="Y556" i="15"/>
  <c r="Y554" i="15" s="1"/>
  <c r="N551" i="15"/>
  <c r="N549" i="15" s="1"/>
  <c r="V541" i="15"/>
  <c r="V539" i="15" s="1"/>
  <c r="K536" i="15"/>
  <c r="K534" i="15" s="1"/>
  <c r="Y526" i="15"/>
  <c r="Y524" i="15" s="1"/>
  <c r="N521" i="15"/>
  <c r="N519" i="15" s="1"/>
  <c r="X616" i="15"/>
  <c r="X614" i="15" s="1"/>
  <c r="M611" i="15"/>
  <c r="M609" i="15" s="1"/>
  <c r="AA601" i="15"/>
  <c r="AA599" i="15" s="1"/>
  <c r="J596" i="15"/>
  <c r="J594" i="15" s="1"/>
  <c r="X586" i="15"/>
  <c r="X584" i="15" s="1"/>
  <c r="M581" i="15"/>
  <c r="M579" i="15" s="1"/>
  <c r="AA571" i="15"/>
  <c r="AA569" i="15" s="1"/>
  <c r="J566" i="15"/>
  <c r="J564" i="15" s="1"/>
  <c r="X556" i="15"/>
  <c r="X554" i="15" s="1"/>
  <c r="M551" i="15"/>
  <c r="M549" i="15" s="1"/>
  <c r="AA541" i="15"/>
  <c r="AA539" i="15" s="1"/>
  <c r="J536" i="15"/>
  <c r="J534" i="15" s="1"/>
  <c r="X526" i="15"/>
  <c r="X524" i="15" s="1"/>
  <c r="M521" i="15"/>
  <c r="M519" i="15" s="1"/>
  <c r="AA476" i="15"/>
  <c r="AA474" i="15" s="1"/>
  <c r="N481" i="15"/>
  <c r="N479" i="15" s="1"/>
  <c r="X491" i="15"/>
  <c r="X489" i="15" s="1"/>
  <c r="K496" i="15"/>
  <c r="K494" i="15" s="1"/>
  <c r="AA506" i="15"/>
  <c r="AA504" i="15" s="1"/>
  <c r="V511" i="15"/>
  <c r="V509" i="15" s="1"/>
  <c r="V476" i="15"/>
  <c r="V474" i="15" s="1"/>
  <c r="O481" i="15"/>
  <c r="O479" i="15" s="1"/>
  <c r="Y491" i="15"/>
  <c r="Y489" i="15" s="1"/>
  <c r="L496" i="15"/>
  <c r="L494" i="15" s="1"/>
  <c r="V506" i="15"/>
  <c r="V504" i="15" s="1"/>
  <c r="P511" i="15"/>
  <c r="P509" i="15" s="1"/>
  <c r="X516" i="15"/>
  <c r="X514" i="15" s="1"/>
  <c r="Y476" i="15"/>
  <c r="Y474" i="15" s="1"/>
  <c r="L481" i="15"/>
  <c r="L479" i="15" s="1"/>
  <c r="V491" i="15"/>
  <c r="V489" i="15" s="1"/>
  <c r="O496" i="15"/>
  <c r="O494" i="15" s="1"/>
  <c r="Y506" i="15"/>
  <c r="Y504" i="15" s="1"/>
  <c r="L511" i="15"/>
  <c r="L509" i="15" s="1"/>
  <c r="U471" i="15"/>
  <c r="U469" i="15" s="1"/>
  <c r="H476" i="15"/>
  <c r="H474" i="15" s="1"/>
  <c r="R486" i="15"/>
  <c r="R484" i="15" s="1"/>
  <c r="E491" i="15"/>
  <c r="E489" i="15" s="1"/>
  <c r="U501" i="15"/>
  <c r="U499" i="15" s="1"/>
  <c r="H506" i="15"/>
  <c r="H504" i="15" s="1"/>
  <c r="Q616" i="15"/>
  <c r="Q614" i="15" s="1"/>
  <c r="F611" i="15"/>
  <c r="F609" i="15" s="1"/>
  <c r="T601" i="15"/>
  <c r="T599" i="15" s="1"/>
  <c r="I596" i="15"/>
  <c r="I594" i="15" s="1"/>
  <c r="Q586" i="15"/>
  <c r="Q584" i="15" s="1"/>
  <c r="F581" i="15"/>
  <c r="F579" i="15" s="1"/>
  <c r="T571" i="15"/>
  <c r="T569" i="15" s="1"/>
  <c r="I566" i="15"/>
  <c r="I564" i="15" s="1"/>
  <c r="Q556" i="15"/>
  <c r="Q554" i="15" s="1"/>
  <c r="F551" i="15"/>
  <c r="F549" i="15" s="1"/>
  <c r="T541" i="15"/>
  <c r="T539" i="15" s="1"/>
  <c r="I536" i="15"/>
  <c r="I534" i="15" s="1"/>
  <c r="Q526" i="15"/>
  <c r="Q524" i="15" s="1"/>
  <c r="F521" i="15"/>
  <c r="F519" i="15" s="1"/>
  <c r="T511" i="15"/>
  <c r="T509" i="15" s="1"/>
  <c r="D616" i="15"/>
  <c r="D614" i="15" s="1"/>
  <c r="R606" i="15"/>
  <c r="R604" i="15" s="1"/>
  <c r="G601" i="15"/>
  <c r="G599" i="15" s="1"/>
  <c r="U591" i="15"/>
  <c r="U589" i="15" s="1"/>
  <c r="D586" i="15"/>
  <c r="D584" i="15" s="1"/>
  <c r="R576" i="15"/>
  <c r="R574" i="15" s="1"/>
  <c r="G571" i="15"/>
  <c r="G569" i="15" s="1"/>
  <c r="U561" i="15"/>
  <c r="U559" i="15" s="1"/>
  <c r="D556" i="15"/>
  <c r="D554" i="15" s="1"/>
  <c r="R546" i="15"/>
  <c r="R544" i="15" s="1"/>
  <c r="G541" i="15"/>
  <c r="G539" i="15" s="1"/>
  <c r="U531" i="15"/>
  <c r="U529" i="15" s="1"/>
  <c r="D526" i="15"/>
  <c r="D524" i="15" s="1"/>
  <c r="U616" i="15"/>
  <c r="U614" i="15" s="1"/>
  <c r="D611" i="15"/>
  <c r="D609" i="15" s="1"/>
  <c r="R601" i="15"/>
  <c r="R599" i="15" s="1"/>
  <c r="G596" i="15"/>
  <c r="G594" i="15" s="1"/>
  <c r="U586" i="15"/>
  <c r="U584" i="15" s="1"/>
  <c r="D581" i="15"/>
  <c r="D579" i="15" s="1"/>
  <c r="R571" i="15"/>
  <c r="R569" i="15" s="1"/>
  <c r="G566" i="15"/>
  <c r="G564" i="15" s="1"/>
  <c r="U556" i="15"/>
  <c r="U554" i="15" s="1"/>
  <c r="D551" i="15"/>
  <c r="D549" i="15" s="1"/>
  <c r="R541" i="15"/>
  <c r="R539" i="15" s="1"/>
  <c r="G536" i="15"/>
  <c r="G534" i="15" s="1"/>
  <c r="U526" i="15"/>
  <c r="U524" i="15" s="1"/>
  <c r="D521" i="15"/>
  <c r="D519" i="15" s="1"/>
  <c r="T616" i="15"/>
  <c r="T614" i="15" s="1"/>
  <c r="I611" i="15"/>
  <c r="I609" i="15" s="1"/>
  <c r="Q601" i="15"/>
  <c r="Q599" i="15" s="1"/>
  <c r="F596" i="15"/>
  <c r="F594" i="15" s="1"/>
  <c r="T586" i="15"/>
  <c r="T584" i="15" s="1"/>
  <c r="I581" i="15"/>
  <c r="I579" i="15" s="1"/>
  <c r="Q571" i="15"/>
  <c r="Q569" i="15" s="1"/>
  <c r="F566" i="15"/>
  <c r="F564" i="15" s="1"/>
  <c r="T556" i="15"/>
  <c r="T554" i="15" s="1"/>
  <c r="I551" i="15"/>
  <c r="I549" i="15" s="1"/>
  <c r="Q541" i="15"/>
  <c r="Q539" i="15" s="1"/>
  <c r="F536" i="15"/>
  <c r="F534" i="15" s="1"/>
  <c r="T526" i="15"/>
  <c r="T524" i="15" s="1"/>
  <c r="I521" i="15"/>
  <c r="I519" i="15" s="1"/>
  <c r="S616" i="15"/>
  <c r="S614" i="15" s="1"/>
  <c r="H611" i="15"/>
  <c r="H609" i="15" s="1"/>
  <c r="P601" i="15"/>
  <c r="P599" i="15" s="1"/>
  <c r="E596" i="15"/>
  <c r="E594" i="15" s="1"/>
  <c r="S586" i="15"/>
  <c r="S584" i="15" s="1"/>
  <c r="H581" i="15"/>
  <c r="H579" i="15" s="1"/>
  <c r="P571" i="15"/>
  <c r="P569" i="15" s="1"/>
  <c r="E566" i="15"/>
  <c r="E564" i="15" s="1"/>
  <c r="S556" i="15"/>
  <c r="S554" i="15" s="1"/>
  <c r="H551" i="15"/>
  <c r="H549" i="15" s="1"/>
  <c r="P541" i="15"/>
  <c r="P539" i="15" s="1"/>
  <c r="E536" i="15"/>
  <c r="E534" i="15" s="1"/>
  <c r="S526" i="15"/>
  <c r="S524" i="15" s="1"/>
  <c r="H521" i="15"/>
  <c r="H519" i="15" s="1"/>
  <c r="R616" i="15"/>
  <c r="R614" i="15" s="1"/>
  <c r="G611" i="15"/>
  <c r="G609" i="15" s="1"/>
  <c r="U601" i="15"/>
  <c r="U599" i="15" s="1"/>
  <c r="D596" i="15"/>
  <c r="D594" i="15" s="1"/>
  <c r="R586" i="15"/>
  <c r="R584" i="15" s="1"/>
  <c r="G581" i="15"/>
  <c r="G579" i="15" s="1"/>
  <c r="U571" i="15"/>
  <c r="U569" i="15" s="1"/>
  <c r="D566" i="15"/>
  <c r="D564" i="15" s="1"/>
  <c r="R556" i="15"/>
  <c r="R554" i="15" s="1"/>
  <c r="G551" i="15"/>
  <c r="G549" i="15" s="1"/>
  <c r="U541" i="15"/>
  <c r="U539" i="15" s="1"/>
  <c r="D536" i="15"/>
  <c r="D534" i="15" s="1"/>
  <c r="R526" i="15"/>
  <c r="R524" i="15" s="1"/>
  <c r="G521" i="15"/>
  <c r="G519" i="15" s="1"/>
  <c r="T481" i="15"/>
  <c r="T479" i="15" s="1"/>
  <c r="G486" i="15"/>
  <c r="G484" i="15" s="1"/>
  <c r="Q496" i="15"/>
  <c r="Q494" i="15" s="1"/>
  <c r="D501" i="15"/>
  <c r="D499" i="15" s="1"/>
  <c r="E471" i="15"/>
  <c r="E469" i="15" s="1"/>
  <c r="U481" i="15"/>
  <c r="U479" i="15" s="1"/>
  <c r="H486" i="15"/>
  <c r="H484" i="15" s="1"/>
  <c r="R496" i="15"/>
  <c r="R494" i="15" s="1"/>
  <c r="E501" i="15"/>
  <c r="E499" i="15" s="1"/>
  <c r="W511" i="15"/>
  <c r="W509" i="15" s="1"/>
  <c r="H471" i="15"/>
  <c r="H469" i="15" s="1"/>
  <c r="R481" i="15"/>
  <c r="R479" i="15" s="1"/>
  <c r="E486" i="15"/>
  <c r="E484" i="15" s="1"/>
  <c r="U496" i="15"/>
  <c r="U494" i="15" s="1"/>
  <c r="H501" i="15"/>
  <c r="H499" i="15" s="1"/>
  <c r="S511" i="15"/>
  <c r="S509" i="15" s="1"/>
  <c r="AA471" i="15"/>
  <c r="AA469" i="15" s="1"/>
  <c r="N476" i="15"/>
  <c r="N474" i="15" s="1"/>
  <c r="X486" i="15"/>
  <c r="X484" i="15" s="1"/>
  <c r="K491" i="15"/>
  <c r="K489" i="15" s="1"/>
  <c r="AA501" i="15"/>
  <c r="AA499" i="15" s="1"/>
  <c r="N506" i="15"/>
  <c r="N504" i="15" s="1"/>
  <c r="K616" i="15"/>
  <c r="K614" i="15" s="1"/>
  <c r="Y606" i="15"/>
  <c r="Y604" i="15" s="1"/>
  <c r="N601" i="15"/>
  <c r="N599" i="15" s="1"/>
  <c r="V591" i="15"/>
  <c r="V589" i="15" s="1"/>
  <c r="K586" i="15"/>
  <c r="K584" i="15" s="1"/>
  <c r="Y576" i="15"/>
  <c r="Y574" i="15" s="1"/>
  <c r="N571" i="15"/>
  <c r="N569" i="15" s="1"/>
  <c r="V561" i="15"/>
  <c r="V559" i="15" s="1"/>
  <c r="K556" i="15"/>
  <c r="K554" i="15" s="1"/>
  <c r="Y546" i="15"/>
  <c r="Y544" i="15" s="1"/>
  <c r="N541" i="15"/>
  <c r="N539" i="15" s="1"/>
  <c r="V531" i="15"/>
  <c r="V529" i="15" s="1"/>
  <c r="K526" i="15"/>
  <c r="K524" i="15" s="1"/>
  <c r="Y516" i="15"/>
  <c r="Y514" i="15" s="1"/>
  <c r="N511" i="15"/>
  <c r="N509" i="15" s="1"/>
  <c r="W611" i="15"/>
  <c r="W609" i="15" s="1"/>
  <c r="L606" i="15"/>
  <c r="L604" i="15" s="1"/>
  <c r="Z596" i="15"/>
  <c r="Z594" i="15" s="1"/>
  <c r="O591" i="15"/>
  <c r="O589" i="15" s="1"/>
  <c r="W581" i="15"/>
  <c r="W579" i="15" s="1"/>
  <c r="L576" i="15"/>
  <c r="L574" i="15" s="1"/>
  <c r="Z566" i="15"/>
  <c r="Z564" i="15" s="1"/>
  <c r="O561" i="15"/>
  <c r="O559" i="15" s="1"/>
  <c r="W551" i="15"/>
  <c r="W549" i="15" s="1"/>
  <c r="L546" i="15"/>
  <c r="L544" i="15" s="1"/>
  <c r="Z536" i="15"/>
  <c r="Z534" i="15" s="1"/>
  <c r="O531" i="15"/>
  <c r="O529" i="15" s="1"/>
  <c r="W521" i="15"/>
  <c r="W519" i="15" s="1"/>
  <c r="O616" i="15"/>
  <c r="O614" i="15" s="1"/>
  <c r="W606" i="15"/>
  <c r="W604" i="15" s="1"/>
  <c r="L601" i="15"/>
  <c r="L599" i="15" s="1"/>
  <c r="Z591" i="15"/>
  <c r="Z589" i="15" s="1"/>
  <c r="O586" i="15"/>
  <c r="O584" i="15" s="1"/>
  <c r="W576" i="15"/>
  <c r="W574" i="15" s="1"/>
  <c r="L571" i="15"/>
  <c r="L569" i="15" s="1"/>
  <c r="Z561" i="15"/>
  <c r="Z559" i="15" s="1"/>
  <c r="O556" i="15"/>
  <c r="O554" i="15" s="1"/>
  <c r="W546" i="15"/>
  <c r="W544" i="15" s="1"/>
  <c r="L541" i="15"/>
  <c r="L539" i="15" s="1"/>
  <c r="Z531" i="15"/>
  <c r="Z529" i="15" s="1"/>
  <c r="O526" i="15"/>
  <c r="O524" i="15" s="1"/>
  <c r="W516" i="15"/>
  <c r="W514" i="15" s="1"/>
  <c r="N616" i="15"/>
  <c r="N614" i="15" s="1"/>
  <c r="V606" i="15"/>
  <c r="V604" i="15" s="1"/>
  <c r="K601" i="15"/>
  <c r="K599" i="15" s="1"/>
  <c r="Y591" i="15"/>
  <c r="Y589" i="15" s="1"/>
  <c r="N586" i="15"/>
  <c r="N584" i="15" s="1"/>
  <c r="V576" i="15"/>
  <c r="V574" i="15" s="1"/>
  <c r="K571" i="15"/>
  <c r="K569" i="15" s="1"/>
  <c r="Y561" i="15"/>
  <c r="Y559" i="15" s="1"/>
  <c r="N556" i="15"/>
  <c r="N554" i="15" s="1"/>
  <c r="V546" i="15"/>
  <c r="V544" i="15" s="1"/>
  <c r="K541" i="15"/>
  <c r="K539" i="15" s="1"/>
  <c r="Y531" i="15"/>
  <c r="Y529" i="15" s="1"/>
  <c r="N526" i="15"/>
  <c r="N524" i="15" s="1"/>
  <c r="V516" i="15"/>
  <c r="V514" i="15" s="1"/>
  <c r="M616" i="15"/>
  <c r="M614" i="15" s="1"/>
  <c r="AA606" i="15"/>
  <c r="AA604" i="15" s="1"/>
  <c r="J601" i="15"/>
  <c r="J599" i="15" s="1"/>
  <c r="X591" i="15"/>
  <c r="X589" i="15" s="1"/>
  <c r="M586" i="15"/>
  <c r="M584" i="15" s="1"/>
  <c r="AA576" i="15"/>
  <c r="AA574" i="15" s="1"/>
  <c r="J571" i="15"/>
  <c r="J569" i="15" s="1"/>
  <c r="X561" i="15"/>
  <c r="X559" i="15" s="1"/>
  <c r="M556" i="15"/>
  <c r="M554" i="15" s="1"/>
  <c r="AA546" i="15"/>
  <c r="AA544" i="15" s="1"/>
  <c r="J541" i="15"/>
  <c r="J539" i="15" s="1"/>
  <c r="X531" i="15"/>
  <c r="X529" i="15" s="1"/>
  <c r="M526" i="15"/>
  <c r="M524" i="15" s="1"/>
  <c r="AA516" i="15"/>
  <c r="AA514" i="15" s="1"/>
  <c r="L616" i="15"/>
  <c r="L614" i="15" s="1"/>
  <c r="Z606" i="15"/>
  <c r="Z604" i="15" s="1"/>
  <c r="O601" i="15"/>
  <c r="O599" i="15" s="1"/>
  <c r="W591" i="15"/>
  <c r="W589" i="15" s="1"/>
  <c r="L586" i="15"/>
  <c r="L584" i="15" s="1"/>
  <c r="Z576" i="15"/>
  <c r="Z574" i="15" s="1"/>
  <c r="O571" i="15"/>
  <c r="O569" i="15" s="1"/>
  <c r="W561" i="15"/>
  <c r="W559" i="15" s="1"/>
  <c r="L556" i="15"/>
  <c r="L554" i="15" s="1"/>
  <c r="Z546" i="15"/>
  <c r="Z544" i="15" s="1"/>
  <c r="O541" i="15"/>
  <c r="O539" i="15" s="1"/>
  <c r="W531" i="15"/>
  <c r="W529" i="15" s="1"/>
  <c r="L526" i="15"/>
  <c r="L524" i="15" s="1"/>
  <c r="J471" i="15"/>
  <c r="J469" i="15" s="1"/>
  <c r="Z481" i="15"/>
  <c r="Z479" i="15" s="1"/>
  <c r="M486" i="15"/>
  <c r="M484" i="15" s="1"/>
  <c r="W496" i="15"/>
  <c r="W494" i="15" s="1"/>
  <c r="J501" i="15"/>
  <c r="J499" i="15" s="1"/>
  <c r="K471" i="15"/>
  <c r="K469" i="15" s="1"/>
  <c r="AA481" i="15"/>
  <c r="AA479" i="15" s="1"/>
  <c r="N486" i="15"/>
  <c r="N484" i="15" s="1"/>
  <c r="X496" i="15"/>
  <c r="X494" i="15" s="1"/>
  <c r="K501" i="15"/>
  <c r="K499" i="15" s="1"/>
  <c r="N471" i="15"/>
  <c r="N469" i="15" s="1"/>
  <c r="X481" i="15"/>
  <c r="X479" i="15" s="1"/>
  <c r="K486" i="15"/>
  <c r="K484" i="15" s="1"/>
  <c r="AA496" i="15"/>
  <c r="AA494" i="15" s="1"/>
  <c r="N501" i="15"/>
  <c r="N499" i="15" s="1"/>
  <c r="AA511" i="15"/>
  <c r="AA509" i="15" s="1"/>
  <c r="T476" i="15"/>
  <c r="T474" i="15" s="1"/>
  <c r="G481" i="15"/>
  <c r="G479" i="15" s="1"/>
  <c r="Q491" i="15"/>
  <c r="Q489" i="15" s="1"/>
  <c r="D496" i="15"/>
  <c r="D494" i="15" s="1"/>
  <c r="T506" i="15"/>
  <c r="T504" i="15" s="1"/>
  <c r="F511" i="15"/>
  <c r="F509" i="15" s="1"/>
  <c r="E616" i="15"/>
  <c r="E614" i="15" s="1"/>
  <c r="S606" i="15"/>
  <c r="S604" i="15" s="1"/>
  <c r="H601" i="15"/>
  <c r="H599" i="15" s="1"/>
  <c r="P591" i="15"/>
  <c r="P589" i="15" s="1"/>
  <c r="E586" i="15"/>
  <c r="E584" i="15" s="1"/>
  <c r="S576" i="15"/>
  <c r="S574" i="15" s="1"/>
  <c r="H571" i="15"/>
  <c r="H569" i="15" s="1"/>
  <c r="P561" i="15"/>
  <c r="P559" i="15" s="1"/>
  <c r="E556" i="15"/>
  <c r="E554" i="15" s="1"/>
  <c r="S546" i="15"/>
  <c r="S544" i="15" s="1"/>
  <c r="H541" i="15"/>
  <c r="H539" i="15" s="1"/>
  <c r="P531" i="15"/>
  <c r="P529" i="15" s="1"/>
  <c r="E526" i="15"/>
  <c r="E524" i="15" s="1"/>
  <c r="S516" i="15"/>
  <c r="S514" i="15" s="1"/>
  <c r="H511" i="15"/>
  <c r="H509" i="15" s="1"/>
  <c r="Q611" i="15"/>
  <c r="Q609" i="15" s="1"/>
  <c r="F606" i="15"/>
  <c r="F604" i="15" s="1"/>
  <c r="T596" i="15"/>
  <c r="T594" i="15" s="1"/>
  <c r="I591" i="15"/>
  <c r="I589" i="15" s="1"/>
  <c r="Q581" i="15"/>
  <c r="Q579" i="15" s="1"/>
  <c r="F576" i="15"/>
  <c r="F574" i="15" s="1"/>
  <c r="T566" i="15"/>
  <c r="T564" i="15" s="1"/>
  <c r="I561" i="15"/>
  <c r="I559" i="15" s="1"/>
  <c r="Q551" i="15"/>
  <c r="Q549" i="15" s="1"/>
  <c r="F546" i="15"/>
  <c r="F544" i="15" s="1"/>
  <c r="T536" i="15"/>
  <c r="T534" i="15" s="1"/>
  <c r="I531" i="15"/>
  <c r="I529" i="15" s="1"/>
  <c r="Q521" i="15"/>
  <c r="Q519" i="15" s="1"/>
  <c r="I616" i="15"/>
  <c r="I614" i="15" s="1"/>
  <c r="Q606" i="15"/>
  <c r="Q604" i="15" s="1"/>
  <c r="F601" i="15"/>
  <c r="F599" i="15" s="1"/>
  <c r="T591" i="15"/>
  <c r="T589" i="15" s="1"/>
  <c r="I586" i="15"/>
  <c r="I584" i="15" s="1"/>
  <c r="Q576" i="15"/>
  <c r="Q574" i="15" s="1"/>
  <c r="F571" i="15"/>
  <c r="F569" i="15" s="1"/>
  <c r="T561" i="15"/>
  <c r="T559" i="15" s="1"/>
  <c r="I556" i="15"/>
  <c r="I554" i="15" s="1"/>
  <c r="Q546" i="15"/>
  <c r="Q544" i="15" s="1"/>
  <c r="F541" i="15"/>
  <c r="F539" i="15" s="1"/>
  <c r="T531" i="15"/>
  <c r="T529" i="15" s="1"/>
  <c r="I526" i="15"/>
  <c r="I524" i="15" s="1"/>
  <c r="Q516" i="15"/>
  <c r="Q514" i="15" s="1"/>
  <c r="H616" i="15"/>
  <c r="H614" i="15" s="1"/>
  <c r="P606" i="15"/>
  <c r="P604" i="15" s="1"/>
  <c r="E601" i="15"/>
  <c r="E599" i="15" s="1"/>
  <c r="S591" i="15"/>
  <c r="S589" i="15" s="1"/>
  <c r="H586" i="15"/>
  <c r="H584" i="15" s="1"/>
  <c r="P576" i="15"/>
  <c r="P574" i="15" s="1"/>
  <c r="E571" i="15"/>
  <c r="E569" i="15" s="1"/>
  <c r="S561" i="15"/>
  <c r="S559" i="15" s="1"/>
  <c r="H556" i="15"/>
  <c r="H554" i="15" s="1"/>
  <c r="P546" i="15"/>
  <c r="P544" i="15" s="1"/>
  <c r="E541" i="15"/>
  <c r="E539" i="15" s="1"/>
  <c r="S531" i="15"/>
  <c r="S529" i="15" s="1"/>
  <c r="H526" i="15"/>
  <c r="H524" i="15" s="1"/>
  <c r="P516" i="15"/>
  <c r="P514" i="15" s="1"/>
  <c r="G616" i="15"/>
  <c r="G614" i="15" s="1"/>
  <c r="U606" i="15"/>
  <c r="U604" i="15" s="1"/>
  <c r="D601" i="15"/>
  <c r="D599" i="15" s="1"/>
  <c r="R591" i="15"/>
  <c r="R589" i="15" s="1"/>
  <c r="G586" i="15"/>
  <c r="G584" i="15" s="1"/>
  <c r="U576" i="15"/>
  <c r="U574" i="15" s="1"/>
  <c r="D571" i="15"/>
  <c r="D569" i="15" s="1"/>
  <c r="R561" i="15"/>
  <c r="R559" i="15" s="1"/>
  <c r="G556" i="15"/>
  <c r="G554" i="15" s="1"/>
  <c r="U546" i="15"/>
  <c r="U544" i="15" s="1"/>
  <c r="D541" i="15"/>
  <c r="D539" i="15" s="1"/>
  <c r="R531" i="15"/>
  <c r="R529" i="15" s="1"/>
  <c r="G526" i="15"/>
  <c r="G524" i="15" s="1"/>
  <c r="U516" i="15"/>
  <c r="U514" i="15" s="1"/>
  <c r="F616" i="15"/>
  <c r="F614" i="15" s="1"/>
  <c r="T606" i="15"/>
  <c r="T604" i="15" s="1"/>
  <c r="I601" i="15"/>
  <c r="I599" i="15" s="1"/>
  <c r="Q591" i="15"/>
  <c r="Q589" i="15" s="1"/>
  <c r="F586" i="15"/>
  <c r="F584" i="15" s="1"/>
  <c r="T576" i="15"/>
  <c r="T574" i="15" s="1"/>
  <c r="I571" i="15"/>
  <c r="I569" i="15" s="1"/>
  <c r="Q561" i="15"/>
  <c r="Q559" i="15" s="1"/>
  <c r="F556" i="15"/>
  <c r="F554" i="15" s="1"/>
  <c r="T546" i="15"/>
  <c r="T544" i="15" s="1"/>
  <c r="I541" i="15"/>
  <c r="I539" i="15" s="1"/>
  <c r="Q531" i="15"/>
  <c r="Q529" i="15" s="1"/>
  <c r="F526" i="15"/>
  <c r="F524" i="15" s="1"/>
  <c r="P471" i="15"/>
  <c r="P469" i="15" s="1"/>
  <c r="I476" i="15"/>
  <c r="I474" i="15" s="1"/>
  <c r="S486" i="15"/>
  <c r="S484" i="15" s="1"/>
  <c r="F491" i="15"/>
  <c r="F489" i="15" s="1"/>
  <c r="P501" i="15"/>
  <c r="P499" i="15" s="1"/>
  <c r="I506" i="15"/>
  <c r="I504" i="15" s="1"/>
  <c r="Q471" i="15"/>
  <c r="Q469" i="15" s="1"/>
  <c r="D476" i="15"/>
  <c r="D474" i="15" s="1"/>
  <c r="T486" i="15"/>
  <c r="T484" i="15" s="1"/>
  <c r="G491" i="15"/>
  <c r="G489" i="15" s="1"/>
  <c r="Q501" i="15"/>
  <c r="Q499" i="15" s="1"/>
  <c r="D506" i="15"/>
  <c r="D504" i="15" s="1"/>
  <c r="T471" i="15"/>
  <c r="T469" i="15" s="1"/>
  <c r="G476" i="15"/>
  <c r="G474" i="15" s="1"/>
  <c r="Q486" i="15"/>
  <c r="Q484" i="15" s="1"/>
  <c r="D491" i="15"/>
  <c r="D489" i="15" s="1"/>
  <c r="T501" i="15"/>
  <c r="T499" i="15" s="1"/>
  <c r="G506" i="15"/>
  <c r="G504" i="15" s="1"/>
  <c r="Z476" i="15"/>
  <c r="Z474" i="15" s="1"/>
  <c r="M481" i="15"/>
  <c r="M479" i="15" s="1"/>
  <c r="W491" i="15"/>
  <c r="W489" i="15" s="1"/>
  <c r="J496" i="15"/>
  <c r="J494" i="15" s="1"/>
  <c r="Z506" i="15"/>
  <c r="Z504" i="15" s="1"/>
  <c r="M511" i="15"/>
  <c r="M509" i="15" s="1"/>
  <c r="X611" i="15"/>
  <c r="X609" i="15" s="1"/>
  <c r="M606" i="15"/>
  <c r="M604" i="15" s="1"/>
  <c r="AA596" i="15"/>
  <c r="AA594" i="15" s="1"/>
  <c r="J591" i="15"/>
  <c r="J589" i="15" s="1"/>
  <c r="X581" i="15"/>
  <c r="X579" i="15" s="1"/>
  <c r="M576" i="15"/>
  <c r="M574" i="15" s="1"/>
  <c r="AA566" i="15"/>
  <c r="AA564" i="15" s="1"/>
  <c r="J561" i="15"/>
  <c r="J559" i="15" s="1"/>
  <c r="X551" i="15"/>
  <c r="X549" i="15" s="1"/>
  <c r="M546" i="15"/>
  <c r="M544" i="15" s="1"/>
  <c r="AA536" i="15"/>
  <c r="AA534" i="15" s="1"/>
  <c r="J531" i="15"/>
  <c r="J529" i="15" s="1"/>
  <c r="X521" i="15"/>
  <c r="X519" i="15" s="1"/>
  <c r="M516" i="15"/>
  <c r="M514" i="15" s="1"/>
  <c r="V616" i="15"/>
  <c r="V614" i="15" s="1"/>
  <c r="K611" i="15"/>
  <c r="K609" i="15" s="1"/>
  <c r="Y601" i="15"/>
  <c r="Y599" i="15" s="1"/>
  <c r="N596" i="15"/>
  <c r="N594" i="15" s="1"/>
  <c r="V586" i="15"/>
  <c r="V584" i="15" s="1"/>
  <c r="K581" i="15"/>
  <c r="K579" i="15" s="1"/>
  <c r="Y571" i="15"/>
  <c r="Y569" i="15" s="1"/>
  <c r="N566" i="15"/>
  <c r="N564" i="15" s="1"/>
  <c r="V556" i="15"/>
  <c r="V554" i="15" s="1"/>
  <c r="K551" i="15"/>
  <c r="K549" i="15" s="1"/>
  <c r="Y541" i="15"/>
  <c r="Y539" i="15" s="1"/>
  <c r="N536" i="15"/>
  <c r="N534" i="15" s="1"/>
  <c r="V526" i="15"/>
  <c r="V524" i="15" s="1"/>
  <c r="K521" i="15"/>
  <c r="K519" i="15" s="1"/>
  <c r="V611" i="15"/>
  <c r="V609" i="15" s="1"/>
  <c r="K606" i="15"/>
  <c r="K604" i="15" s="1"/>
  <c r="Y596" i="15"/>
  <c r="Y594" i="15" s="1"/>
  <c r="N591" i="15"/>
  <c r="N589" i="15" s="1"/>
  <c r="V581" i="15"/>
  <c r="V579" i="15" s="1"/>
  <c r="K576" i="15"/>
  <c r="K574" i="15" s="1"/>
  <c r="Y566" i="15"/>
  <c r="Y564" i="15" s="1"/>
  <c r="N561" i="15"/>
  <c r="N559" i="15" s="1"/>
  <c r="V551" i="15"/>
  <c r="V549" i="15" s="1"/>
  <c r="K546" i="15"/>
  <c r="K544" i="15" s="1"/>
  <c r="Y536" i="15"/>
  <c r="Y534" i="15" s="1"/>
  <c r="N531" i="15"/>
  <c r="N529" i="15" s="1"/>
  <c r="V521" i="15"/>
  <c r="V519" i="15" s="1"/>
  <c r="K516" i="15"/>
  <c r="K514" i="15" s="1"/>
  <c r="AA611" i="15"/>
  <c r="AA609" i="15" s="1"/>
  <c r="J606" i="15"/>
  <c r="J604" i="15" s="1"/>
  <c r="X596" i="15"/>
  <c r="X594" i="15" s="1"/>
  <c r="M591" i="15"/>
  <c r="M589" i="15" s="1"/>
  <c r="AA581" i="15"/>
  <c r="AA579" i="15" s="1"/>
  <c r="J576" i="15"/>
  <c r="J574" i="15" s="1"/>
  <c r="X566" i="15"/>
  <c r="X564" i="15" s="1"/>
  <c r="M561" i="15"/>
  <c r="M559" i="15" s="1"/>
  <c r="AA551" i="15"/>
  <c r="AA549" i="15" s="1"/>
  <c r="J546" i="15"/>
  <c r="J544" i="15" s="1"/>
  <c r="X536" i="15"/>
  <c r="X534" i="15" s="1"/>
  <c r="M531" i="15"/>
  <c r="M529" i="15" s="1"/>
  <c r="AA521" i="15"/>
  <c r="AA519" i="15" s="1"/>
  <c r="J516" i="15"/>
  <c r="J514" i="15" s="1"/>
  <c r="Z611" i="15"/>
  <c r="Z609" i="15" s="1"/>
  <c r="O606" i="15"/>
  <c r="O604" i="15" s="1"/>
  <c r="W596" i="15"/>
  <c r="W594" i="15" s="1"/>
  <c r="L591" i="15"/>
  <c r="L589" i="15" s="1"/>
  <c r="Z581" i="15"/>
  <c r="Z579" i="15" s="1"/>
  <c r="O576" i="15"/>
  <c r="O574" i="15" s="1"/>
  <c r="W566" i="15"/>
  <c r="W564" i="15" s="1"/>
  <c r="L561" i="15"/>
  <c r="L559" i="15" s="1"/>
  <c r="Z551" i="15"/>
  <c r="Z549" i="15" s="1"/>
  <c r="O546" i="15"/>
  <c r="O544" i="15" s="1"/>
  <c r="W536" i="15"/>
  <c r="W534" i="15" s="1"/>
  <c r="L531" i="15"/>
  <c r="L529" i="15" s="1"/>
  <c r="Z521" i="15"/>
  <c r="Z519" i="15" s="1"/>
  <c r="O516" i="15"/>
  <c r="O514" i="15" s="1"/>
  <c r="Y611" i="15"/>
  <c r="Y609" i="15" s="1"/>
  <c r="N606" i="15"/>
  <c r="N604" i="15" s="1"/>
  <c r="V596" i="15"/>
  <c r="V594" i="15" s="1"/>
  <c r="K591" i="15"/>
  <c r="K589" i="15" s="1"/>
  <c r="Y581" i="15"/>
  <c r="Y579" i="15" s="1"/>
  <c r="N576" i="15"/>
  <c r="N574" i="15" s="1"/>
  <c r="V566" i="15"/>
  <c r="V564" i="15" s="1"/>
  <c r="K561" i="15"/>
  <c r="K559" i="15" s="1"/>
  <c r="Y551" i="15"/>
  <c r="Y549" i="15" s="1"/>
  <c r="N546" i="15"/>
  <c r="N544" i="15" s="1"/>
  <c r="V536" i="15"/>
  <c r="V534" i="15" s="1"/>
  <c r="K531" i="15"/>
  <c r="K529" i="15" s="1"/>
  <c r="Y521" i="15"/>
  <c r="Y519" i="15" s="1"/>
  <c r="V471" i="15"/>
  <c r="V469" i="15" s="1"/>
  <c r="O476" i="15"/>
  <c r="O474" i="15" s="1"/>
  <c r="Y486" i="15"/>
  <c r="Y484" i="15" s="1"/>
  <c r="L491" i="15"/>
  <c r="L489" i="15" s="1"/>
  <c r="V501" i="15"/>
  <c r="V499" i="15" s="1"/>
  <c r="O506" i="15"/>
  <c r="O504" i="15" s="1"/>
  <c r="G511" i="15"/>
  <c r="G509" i="15" s="1"/>
  <c r="T516" i="15"/>
  <c r="T514" i="15" s="1"/>
  <c r="W471" i="15"/>
  <c r="W469" i="15" s="1"/>
  <c r="J476" i="15"/>
  <c r="J474" i="15" s="1"/>
  <c r="Z486" i="15"/>
  <c r="Z484" i="15" s="1"/>
  <c r="M491" i="15"/>
  <c r="M489" i="15" s="1"/>
  <c r="W501" i="15"/>
  <c r="W499" i="15" s="1"/>
  <c r="J506" i="15"/>
  <c r="J504" i="15" s="1"/>
  <c r="M476" i="15"/>
  <c r="M474" i="15" s="1"/>
  <c r="P496" i="15"/>
  <c r="P494" i="15" s="1"/>
  <c r="G606" i="15"/>
  <c r="G604" i="15" s="1"/>
  <c r="D561" i="15"/>
  <c r="D559" i="15" s="1"/>
  <c r="G516" i="15"/>
  <c r="G514" i="15" s="1"/>
  <c r="E581" i="15"/>
  <c r="E579" i="15" s="1"/>
  <c r="H536" i="15"/>
  <c r="H534" i="15" s="1"/>
  <c r="H591" i="15"/>
  <c r="H589" i="15" s="1"/>
  <c r="E546" i="15"/>
  <c r="E544" i="15" s="1"/>
  <c r="D606" i="15"/>
  <c r="D604" i="15" s="1"/>
  <c r="G561" i="15"/>
  <c r="G559" i="15" s="1"/>
  <c r="D516" i="15"/>
  <c r="D514" i="15" s="1"/>
  <c r="I576" i="15"/>
  <c r="I574" i="15" s="1"/>
  <c r="F531" i="15"/>
  <c r="F529" i="15" s="1"/>
  <c r="E591" i="15"/>
  <c r="E589" i="15" s="1"/>
  <c r="H546" i="15"/>
  <c r="H544" i="15" s="1"/>
  <c r="H481" i="15"/>
  <c r="H479" i="15" s="1"/>
  <c r="I481" i="15"/>
  <c r="I479" i="15" s="1"/>
  <c r="R471" i="15"/>
  <c r="R469" i="15" s="1"/>
  <c r="E476" i="15"/>
  <c r="E474" i="15" s="1"/>
  <c r="U486" i="15"/>
  <c r="U484" i="15" s="1"/>
  <c r="H491" i="15"/>
  <c r="H489" i="15" s="1"/>
  <c r="R501" i="15"/>
  <c r="R499" i="15" s="1"/>
  <c r="E506" i="15"/>
  <c r="E504" i="15" s="1"/>
  <c r="R476" i="15"/>
  <c r="R474" i="15" s="1"/>
  <c r="E481" i="15"/>
  <c r="E479" i="15" s="1"/>
  <c r="U491" i="15"/>
  <c r="U489" i="15" s="1"/>
  <c r="H496" i="15"/>
  <c r="H494" i="15" s="1"/>
  <c r="R506" i="15"/>
  <c r="R504" i="15" s="1"/>
  <c r="D511" i="15"/>
  <c r="D509" i="15" s="1"/>
  <c r="L516" i="15"/>
  <c r="L514" i="15" s="1"/>
  <c r="Z501" i="15"/>
  <c r="Z499" i="15" s="1"/>
  <c r="I501" i="15"/>
  <c r="I499" i="15" s="1"/>
  <c r="U596" i="15"/>
  <c r="U594" i="15" s="1"/>
  <c r="R551" i="15"/>
  <c r="R549" i="15" s="1"/>
  <c r="P616" i="15"/>
  <c r="P614" i="15" s="1"/>
  <c r="S571" i="15"/>
  <c r="S569" i="15" s="1"/>
  <c r="P526" i="15"/>
  <c r="P524" i="15" s="1"/>
  <c r="P581" i="15"/>
  <c r="P579" i="15" s="1"/>
  <c r="S536" i="15"/>
  <c r="S534" i="15" s="1"/>
  <c r="R596" i="15"/>
  <c r="R594" i="15" s="1"/>
  <c r="U551" i="15"/>
  <c r="U549" i="15" s="1"/>
  <c r="T611" i="15"/>
  <c r="T609" i="15" s="1"/>
  <c r="Q566" i="15"/>
  <c r="Q564" i="15" s="1"/>
  <c r="T521" i="15"/>
  <c r="T519" i="15" s="1"/>
  <c r="S581" i="15"/>
  <c r="S579" i="15" s="1"/>
  <c r="P536" i="15"/>
  <c r="P534" i="15" s="1"/>
  <c r="U506" i="15"/>
  <c r="U504" i="15" s="1"/>
  <c r="P506" i="15"/>
  <c r="P504" i="15" s="1"/>
  <c r="X471" i="15"/>
  <c r="X469" i="15" s="1"/>
  <c r="K476" i="15"/>
  <c r="K474" i="15" s="1"/>
  <c r="AA486" i="15"/>
  <c r="AA484" i="15" s="1"/>
  <c r="N491" i="15"/>
  <c r="N489" i="15" s="1"/>
  <c r="X501" i="15"/>
  <c r="X499" i="15" s="1"/>
  <c r="K506" i="15"/>
  <c r="K504" i="15" s="1"/>
  <c r="X476" i="15"/>
  <c r="X474" i="15" s="1"/>
  <c r="K481" i="15"/>
  <c r="K479" i="15" s="1"/>
  <c r="AA491" i="15"/>
  <c r="AA489" i="15" s="1"/>
  <c r="N496" i="15"/>
  <c r="N494" i="15" s="1"/>
  <c r="X506" i="15"/>
  <c r="X504" i="15" s="1"/>
  <c r="K511" i="15"/>
  <c r="K509" i="15" s="1"/>
  <c r="M506" i="15"/>
  <c r="M504" i="15" s="1"/>
  <c r="S481" i="15"/>
  <c r="S479" i="15" s="1"/>
  <c r="D591" i="15"/>
  <c r="D589" i="15" s="1"/>
  <c r="G546" i="15"/>
  <c r="G544" i="15" s="1"/>
  <c r="E611" i="15"/>
  <c r="E609" i="15" s="1"/>
  <c r="H566" i="15"/>
  <c r="H564" i="15" s="1"/>
  <c r="E521" i="15"/>
  <c r="E519" i="15" s="1"/>
  <c r="E576" i="15"/>
  <c r="E574" i="15" s="1"/>
  <c r="H531" i="15"/>
  <c r="H529" i="15" s="1"/>
  <c r="G591" i="15"/>
  <c r="G589" i="15" s="1"/>
  <c r="D546" i="15"/>
  <c r="D544" i="15" s="1"/>
  <c r="I606" i="15"/>
  <c r="I604" i="15" s="1"/>
  <c r="F561" i="15"/>
  <c r="F559" i="15" s="1"/>
  <c r="I516" i="15"/>
  <c r="I514" i="15" s="1"/>
  <c r="H576" i="15"/>
  <c r="H574" i="15" s="1"/>
  <c r="E531" i="15"/>
  <c r="E529" i="15" s="1"/>
  <c r="O511" i="15"/>
  <c r="O509" i="15" s="1"/>
  <c r="I511" i="15"/>
  <c r="I509" i="15" s="1"/>
  <c r="Q476" i="15"/>
  <c r="Q474" i="15" s="1"/>
  <c r="D481" i="15"/>
  <c r="D479" i="15" s="1"/>
  <c r="T491" i="15"/>
  <c r="T489" i="15" s="1"/>
  <c r="G496" i="15"/>
  <c r="G494" i="15" s="1"/>
  <c r="Q506" i="15"/>
  <c r="Q504" i="15" s="1"/>
  <c r="J511" i="15"/>
  <c r="J509" i="15" s="1"/>
  <c r="H516" i="15"/>
  <c r="H514" i="15" s="1"/>
  <c r="G471" i="15"/>
  <c r="G469" i="15" s="1"/>
  <c r="Q481" i="15"/>
  <c r="Q479" i="15" s="1"/>
  <c r="D486" i="15"/>
  <c r="D484" i="15" s="1"/>
  <c r="T496" i="15"/>
  <c r="T494" i="15" s="1"/>
  <c r="G501" i="15"/>
  <c r="G499" i="15" s="1"/>
  <c r="R511" i="15"/>
  <c r="R509" i="15" s="1"/>
  <c r="W486" i="15"/>
  <c r="W484" i="15" s="1"/>
  <c r="F486" i="15"/>
  <c r="F484" i="15" s="1"/>
  <c r="R581" i="15"/>
  <c r="R579" i="15" s="1"/>
  <c r="U536" i="15"/>
  <c r="U534" i="15" s="1"/>
  <c r="S601" i="15"/>
  <c r="S599" i="15" s="1"/>
  <c r="P556" i="15"/>
  <c r="P554" i="15" s="1"/>
  <c r="P611" i="15"/>
  <c r="P609" i="15" s="1"/>
  <c r="S566" i="15"/>
  <c r="S564" i="15" s="1"/>
  <c r="P521" i="15"/>
  <c r="P519" i="15" s="1"/>
  <c r="U581" i="15"/>
  <c r="U579" i="15" s="1"/>
  <c r="R536" i="15"/>
  <c r="R534" i="15" s="1"/>
  <c r="Q596" i="15"/>
  <c r="Q594" i="15" s="1"/>
  <c r="T551" i="15"/>
  <c r="T549" i="15" s="1"/>
  <c r="S611" i="15"/>
  <c r="S609" i="15" s="1"/>
  <c r="P566" i="15"/>
  <c r="P564" i="15" s="1"/>
  <c r="S521" i="15"/>
  <c r="S519" i="15" s="1"/>
  <c r="R491" i="15"/>
  <c r="R489" i="15" s="1"/>
  <c r="S491" i="15"/>
  <c r="S489" i="15" s="1"/>
  <c r="W476" i="15"/>
  <c r="W474" i="15" s="1"/>
  <c r="J481" i="15"/>
  <c r="J479" i="15" s="1"/>
  <c r="Z491" i="15"/>
  <c r="Z489" i="15" s="1"/>
  <c r="M496" i="15"/>
  <c r="M494" i="15" s="1"/>
  <c r="W506" i="15"/>
  <c r="W504" i="15" s="1"/>
  <c r="Q511" i="15"/>
  <c r="Q509" i="15" s="1"/>
  <c r="Z516" i="15"/>
  <c r="Z514" i="15" s="1"/>
  <c r="M471" i="15"/>
  <c r="M469" i="15" s="1"/>
  <c r="W481" i="15"/>
  <c r="W479" i="15" s="1"/>
  <c r="J486" i="15"/>
  <c r="J484" i="15" s="1"/>
  <c r="Z496" i="15"/>
  <c r="Z494" i="15" s="1"/>
  <c r="M501" i="15"/>
  <c r="M499" i="15" s="1"/>
  <c r="Y511" i="15"/>
  <c r="Y509" i="15" s="1"/>
  <c r="J491" i="15"/>
  <c r="J489" i="15" s="1"/>
  <c r="U511" i="15"/>
  <c r="U509" i="15" s="1"/>
  <c r="G576" i="15"/>
  <c r="G574" i="15" s="1"/>
  <c r="D531" i="15"/>
  <c r="D529" i="15" s="1"/>
  <c r="H596" i="15"/>
  <c r="H594" i="15" s="1"/>
  <c r="E551" i="15"/>
  <c r="E549" i="15" s="1"/>
  <c r="E606" i="15"/>
  <c r="E604" i="15" s="1"/>
  <c r="H561" i="15"/>
  <c r="H559" i="15" s="1"/>
  <c r="E516" i="15"/>
  <c r="E514" i="15" s="1"/>
  <c r="D576" i="15"/>
  <c r="D574" i="15" s="1"/>
  <c r="G531" i="15"/>
  <c r="G529" i="15" s="1"/>
  <c r="F591" i="15"/>
  <c r="F589" i="15" s="1"/>
  <c r="I546" i="15"/>
  <c r="I544" i="15" s="1"/>
  <c r="H606" i="15"/>
  <c r="H604" i="15" s="1"/>
  <c r="E561" i="15"/>
  <c r="E559" i="15" s="1"/>
  <c r="E496" i="15"/>
  <c r="E494" i="15" s="1"/>
  <c r="F496" i="15"/>
  <c r="F494" i="15" s="1"/>
  <c r="F516" i="15"/>
  <c r="F514" i="15" s="1"/>
  <c r="F471" i="15"/>
  <c r="F469" i="15" s="1"/>
  <c r="P481" i="15"/>
  <c r="P479" i="15" s="1"/>
  <c r="I486" i="15"/>
  <c r="I484" i="15" s="1"/>
  <c r="S496" i="15"/>
  <c r="S494" i="15" s="1"/>
  <c r="F501" i="15"/>
  <c r="F499" i="15" s="1"/>
  <c r="X511" i="15"/>
  <c r="X509" i="15" s="1"/>
  <c r="S471" i="15"/>
  <c r="S469" i="15" s="1"/>
  <c r="F476" i="15"/>
  <c r="F474" i="15" s="1"/>
  <c r="P486" i="15"/>
  <c r="P484" i="15" s="1"/>
  <c r="I491" i="15"/>
  <c r="I489" i="15" s="1"/>
  <c r="S501" i="15"/>
  <c r="S499" i="15" s="1"/>
  <c r="F506" i="15"/>
  <c r="F504" i="15" s="1"/>
  <c r="Z471" i="15"/>
  <c r="Z469" i="15" s="1"/>
  <c r="I471" i="15"/>
  <c r="I469" i="15" s="1"/>
  <c r="R611" i="15"/>
  <c r="R609" i="15" s="1"/>
  <c r="U566" i="15"/>
  <c r="U564" i="15" s="1"/>
  <c r="R521" i="15"/>
  <c r="R519" i="15" s="1"/>
  <c r="P586" i="15"/>
  <c r="P584" i="15" s="1"/>
  <c r="S541" i="15"/>
  <c r="S539" i="15" s="1"/>
  <c r="S596" i="15"/>
  <c r="S594" i="15" s="1"/>
  <c r="P551" i="15"/>
  <c r="P549" i="15" s="1"/>
  <c r="U611" i="15"/>
  <c r="U609" i="15" s="1"/>
  <c r="R566" i="15"/>
  <c r="R564" i="15" s="1"/>
  <c r="U521" i="15"/>
  <c r="U519" i="15" s="1"/>
  <c r="T581" i="15"/>
  <c r="T579" i="15" s="1"/>
  <c r="Q536" i="15"/>
  <c r="Q534" i="15" s="1"/>
  <c r="P596" i="15"/>
  <c r="P594" i="15" s="1"/>
  <c r="S551" i="15"/>
  <c r="S549" i="15" s="1"/>
  <c r="U476" i="15"/>
  <c r="U474" i="15" s="1"/>
  <c r="P476" i="15"/>
  <c r="P474" i="15" s="1"/>
  <c r="L471" i="15"/>
  <c r="L469" i="15" s="1"/>
  <c r="V481" i="15"/>
  <c r="V479" i="15" s="1"/>
  <c r="O486" i="15"/>
  <c r="O484" i="15" s="1"/>
  <c r="Y496" i="15"/>
  <c r="Y494" i="15" s="1"/>
  <c r="L501" i="15"/>
  <c r="L499" i="15" s="1"/>
  <c r="Y471" i="15"/>
  <c r="Y469" i="15" s="1"/>
  <c r="L476" i="15"/>
  <c r="L474" i="15" s="1"/>
  <c r="V486" i="15"/>
  <c r="V484" i="15" s="1"/>
  <c r="O491" i="15"/>
  <c r="O489" i="15" s="1"/>
  <c r="Y501" i="15"/>
  <c r="Y499" i="15" s="1"/>
  <c r="L506" i="15"/>
  <c r="L504" i="15" s="1"/>
  <c r="D469" i="15"/>
  <c r="W307" i="11"/>
  <c r="W305" i="11" s="1"/>
  <c r="O177" i="11"/>
  <c r="O175" i="11" s="1"/>
  <c r="V172" i="11"/>
  <c r="V170" i="11" s="1"/>
  <c r="D172" i="11"/>
  <c r="D170" i="11" s="1"/>
  <c r="L167" i="11"/>
  <c r="L165" i="11" s="1"/>
  <c r="X162" i="11"/>
  <c r="X160" i="11" s="1"/>
  <c r="F162" i="11"/>
  <c r="F160" i="11" s="1"/>
  <c r="J177" i="11"/>
  <c r="J175" i="11" s="1"/>
  <c r="Q172" i="11"/>
  <c r="Q170" i="11" s="1"/>
  <c r="K167" i="11"/>
  <c r="K165" i="11" s="1"/>
  <c r="S162" i="11"/>
  <c r="S160" i="11" s="1"/>
  <c r="AA177" i="11"/>
  <c r="AA175" i="11" s="1"/>
  <c r="I177" i="11"/>
  <c r="I175" i="11" s="1"/>
  <c r="P172" i="11"/>
  <c r="P170" i="11" s="1"/>
  <c r="X167" i="11"/>
  <c r="X165" i="11" s="1"/>
  <c r="F167" i="11"/>
  <c r="F165" i="11" s="1"/>
  <c r="R162" i="11"/>
  <c r="R160" i="11" s="1"/>
  <c r="V177" i="11"/>
  <c r="V175" i="11" s="1"/>
  <c r="D177" i="11"/>
  <c r="D175" i="11" s="1"/>
  <c r="K172" i="11"/>
  <c r="K170" i="11" s="1"/>
  <c r="W167" i="11"/>
  <c r="W165" i="11" s="1"/>
  <c r="E167" i="11"/>
  <c r="E165" i="11" s="1"/>
  <c r="M162" i="11"/>
  <c r="M160" i="11" s="1"/>
  <c r="U177" i="11"/>
  <c r="U175" i="11" s="1"/>
  <c r="J172" i="11"/>
  <c r="J170" i="11" s="1"/>
  <c r="R167" i="11"/>
  <c r="R165" i="11" s="1"/>
  <c r="L162" i="11"/>
  <c r="L160" i="11" s="1"/>
  <c r="P177" i="11"/>
  <c r="P175" i="11" s="1"/>
  <c r="W172" i="11"/>
  <c r="W170" i="11" s="1"/>
  <c r="E172" i="11"/>
  <c r="E170" i="11" s="1"/>
  <c r="Q167" i="11"/>
  <c r="Q165" i="11" s="1"/>
  <c r="Y162" i="11"/>
  <c r="Y160" i="11" s="1"/>
  <c r="G162" i="11"/>
  <c r="G160" i="11" s="1"/>
  <c r="D167" i="11"/>
  <c r="D165" i="11" s="1"/>
  <c r="U172" i="11"/>
  <c r="U170" i="11" s="1"/>
  <c r="G182" i="11"/>
  <c r="G180" i="11" s="1"/>
  <c r="R187" i="11"/>
  <c r="R185" i="11" s="1"/>
  <c r="D197" i="11"/>
  <c r="D195" i="11" s="1"/>
  <c r="U202" i="11"/>
  <c r="U200" i="11" s="1"/>
  <c r="G212" i="11"/>
  <c r="G210" i="11" s="1"/>
  <c r="R217" i="11"/>
  <c r="R215" i="11" s="1"/>
  <c r="D227" i="11"/>
  <c r="D225" i="11" s="1"/>
  <c r="U232" i="11"/>
  <c r="U230" i="11" s="1"/>
  <c r="G242" i="11"/>
  <c r="G240" i="11" s="1"/>
  <c r="R247" i="11"/>
  <c r="R245" i="11" s="1"/>
  <c r="D257" i="11"/>
  <c r="D255" i="11" s="1"/>
  <c r="U262" i="11"/>
  <c r="U260" i="11" s="1"/>
  <c r="G272" i="11"/>
  <c r="G270" i="11" s="1"/>
  <c r="R277" i="11"/>
  <c r="R275" i="11" s="1"/>
  <c r="D287" i="11"/>
  <c r="D285" i="11" s="1"/>
  <c r="U292" i="11"/>
  <c r="U290" i="11" s="1"/>
  <c r="G302" i="11"/>
  <c r="G300" i="11" s="1"/>
  <c r="R307" i="11"/>
  <c r="R305" i="11" s="1"/>
  <c r="H182" i="11"/>
  <c r="H180" i="11" s="1"/>
  <c r="S187" i="11"/>
  <c r="S185" i="11" s="1"/>
  <c r="E197" i="11"/>
  <c r="E195" i="11" s="1"/>
  <c r="P202" i="11"/>
  <c r="P200" i="11" s="1"/>
  <c r="H212" i="11"/>
  <c r="H210" i="11" s="1"/>
  <c r="S217" i="11"/>
  <c r="S215" i="11" s="1"/>
  <c r="E227" i="11"/>
  <c r="E225" i="11" s="1"/>
  <c r="P232" i="11"/>
  <c r="P230" i="11" s="1"/>
  <c r="H242" i="11"/>
  <c r="H240" i="11" s="1"/>
  <c r="S247" i="11"/>
  <c r="S245" i="11" s="1"/>
  <c r="E257" i="11"/>
  <c r="E255" i="11" s="1"/>
  <c r="P262" i="11"/>
  <c r="P260" i="11" s="1"/>
  <c r="H272" i="11"/>
  <c r="H270" i="11" s="1"/>
  <c r="S277" i="11"/>
  <c r="S275" i="11" s="1"/>
  <c r="E287" i="11"/>
  <c r="E285" i="11" s="1"/>
  <c r="P292" i="11"/>
  <c r="P290" i="11" s="1"/>
  <c r="H302" i="11"/>
  <c r="H300" i="11" s="1"/>
  <c r="S307" i="11"/>
  <c r="S305" i="11" s="1"/>
  <c r="J167" i="11"/>
  <c r="J165" i="11" s="1"/>
  <c r="AA172" i="11"/>
  <c r="AA170" i="11" s="1"/>
  <c r="M182" i="11"/>
  <c r="M180" i="11" s="1"/>
  <c r="X187" i="11"/>
  <c r="X185" i="11" s="1"/>
  <c r="J197" i="11"/>
  <c r="J195" i="11" s="1"/>
  <c r="AA202" i="11"/>
  <c r="AA200" i="11" s="1"/>
  <c r="M212" i="11"/>
  <c r="M210" i="11" s="1"/>
  <c r="X217" i="11"/>
  <c r="X215" i="11" s="1"/>
  <c r="J227" i="11"/>
  <c r="J225" i="11" s="1"/>
  <c r="AA232" i="11"/>
  <c r="AA230" i="11" s="1"/>
  <c r="M242" i="11"/>
  <c r="M240" i="11" s="1"/>
  <c r="X247" i="11"/>
  <c r="X245" i="11" s="1"/>
  <c r="J257" i="11"/>
  <c r="J255" i="11" s="1"/>
  <c r="AA262" i="11"/>
  <c r="AA260" i="11" s="1"/>
  <c r="M272" i="11"/>
  <c r="M270" i="11" s="1"/>
  <c r="X277" i="11"/>
  <c r="X275" i="11" s="1"/>
  <c r="J287" i="11"/>
  <c r="J285" i="11" s="1"/>
  <c r="AA292" i="11"/>
  <c r="AA290" i="11" s="1"/>
  <c r="M302" i="11"/>
  <c r="M300" i="11" s="1"/>
  <c r="X307" i="11"/>
  <c r="X305" i="11" s="1"/>
  <c r="N182" i="11"/>
  <c r="N180" i="11" s="1"/>
  <c r="Y187" i="11"/>
  <c r="Y185" i="11" s="1"/>
  <c r="K197" i="11"/>
  <c r="K195" i="11" s="1"/>
  <c r="V202" i="11"/>
  <c r="V200" i="11" s="1"/>
  <c r="N212" i="11"/>
  <c r="N210" i="11" s="1"/>
  <c r="Y217" i="11"/>
  <c r="Y215" i="11" s="1"/>
  <c r="K227" i="11"/>
  <c r="K225" i="11" s="1"/>
  <c r="V232" i="11"/>
  <c r="V230" i="11" s="1"/>
  <c r="N242" i="11"/>
  <c r="N240" i="11" s="1"/>
  <c r="Y247" i="11"/>
  <c r="Y245" i="11" s="1"/>
  <c r="K257" i="11"/>
  <c r="K255" i="11" s="1"/>
  <c r="V262" i="11"/>
  <c r="V260" i="11" s="1"/>
  <c r="N272" i="11"/>
  <c r="N270" i="11" s="1"/>
  <c r="Y277" i="11"/>
  <c r="Y275" i="11" s="1"/>
  <c r="K287" i="11"/>
  <c r="K285" i="11" s="1"/>
  <c r="V292" i="11"/>
  <c r="V290" i="11" s="1"/>
  <c r="N302" i="11"/>
  <c r="N300" i="11" s="1"/>
  <c r="Y307" i="11"/>
  <c r="Y305" i="11" s="1"/>
  <c r="N187" i="11"/>
  <c r="N185" i="11" s="1"/>
  <c r="Y192" i="11"/>
  <c r="Y190" i="11" s="1"/>
  <c r="K202" i="11"/>
  <c r="K200" i="11" s="1"/>
  <c r="V207" i="11"/>
  <c r="V205" i="11" s="1"/>
  <c r="N217" i="11"/>
  <c r="N215" i="11" s="1"/>
  <c r="Y222" i="11"/>
  <c r="Y220" i="11" s="1"/>
  <c r="K232" i="11"/>
  <c r="K230" i="11" s="1"/>
  <c r="V237" i="11"/>
  <c r="V235" i="11" s="1"/>
  <c r="N247" i="11"/>
  <c r="N245" i="11" s="1"/>
  <c r="Y252" i="11"/>
  <c r="Y250" i="11" s="1"/>
  <c r="K262" i="11"/>
  <c r="K260" i="11" s="1"/>
  <c r="V267" i="11"/>
  <c r="V265" i="11" s="1"/>
  <c r="N277" i="11"/>
  <c r="N275" i="11" s="1"/>
  <c r="Y282" i="11"/>
  <c r="Y280" i="11" s="1"/>
  <c r="K292" i="11"/>
  <c r="K290" i="11" s="1"/>
  <c r="V297" i="11"/>
  <c r="V295" i="11" s="1"/>
  <c r="N307" i="11"/>
  <c r="N305" i="11" s="1"/>
  <c r="E162" i="11"/>
  <c r="E160" i="11" s="1"/>
  <c r="P167" i="11"/>
  <c r="P165" i="11" s="1"/>
  <c r="H177" i="11"/>
  <c r="H175" i="11" s="1"/>
  <c r="S182" i="11"/>
  <c r="S180" i="11" s="1"/>
  <c r="E192" i="11"/>
  <c r="E190" i="11" s="1"/>
  <c r="P197" i="11"/>
  <c r="P195" i="11" s="1"/>
  <c r="H207" i="11"/>
  <c r="H205" i="11" s="1"/>
  <c r="S212" i="11"/>
  <c r="S210" i="11" s="1"/>
  <c r="E222" i="11"/>
  <c r="E220" i="11" s="1"/>
  <c r="P227" i="11"/>
  <c r="P225" i="11" s="1"/>
  <c r="H237" i="11"/>
  <c r="H235" i="11" s="1"/>
  <c r="S242" i="11"/>
  <c r="S240" i="11" s="1"/>
  <c r="E252" i="11"/>
  <c r="E250" i="11" s="1"/>
  <c r="P257" i="11"/>
  <c r="P255" i="11" s="1"/>
  <c r="H267" i="11"/>
  <c r="H265" i="11" s="1"/>
  <c r="S272" i="11"/>
  <c r="S270" i="11" s="1"/>
  <c r="E282" i="11"/>
  <c r="E280" i="11" s="1"/>
  <c r="P287" i="11"/>
  <c r="P285" i="11" s="1"/>
  <c r="H297" i="11"/>
  <c r="H295" i="11" s="1"/>
  <c r="S302" i="11"/>
  <c r="S300" i="11" s="1"/>
  <c r="T182" i="11"/>
  <c r="T180" i="11" s="1"/>
  <c r="F192" i="11"/>
  <c r="F190" i="11" s="1"/>
  <c r="Q197" i="11"/>
  <c r="Q195" i="11" s="1"/>
  <c r="I207" i="11"/>
  <c r="I205" i="11" s="1"/>
  <c r="T212" i="11"/>
  <c r="T210" i="11" s="1"/>
  <c r="F222" i="11"/>
  <c r="F220" i="11" s="1"/>
  <c r="Q227" i="11"/>
  <c r="Q225" i="11" s="1"/>
  <c r="I237" i="11"/>
  <c r="I235" i="11" s="1"/>
  <c r="T242" i="11"/>
  <c r="T240" i="11" s="1"/>
  <c r="F252" i="11"/>
  <c r="F250" i="11" s="1"/>
  <c r="Q257" i="11"/>
  <c r="Q255" i="11" s="1"/>
  <c r="I267" i="11"/>
  <c r="I265" i="11" s="1"/>
  <c r="T272" i="11"/>
  <c r="T270" i="11" s="1"/>
  <c r="F282" i="11"/>
  <c r="F280" i="11" s="1"/>
  <c r="Q287" i="11"/>
  <c r="Q285" i="11" s="1"/>
  <c r="I297" i="11"/>
  <c r="I295" i="11" s="1"/>
  <c r="T302" i="11"/>
  <c r="T300" i="11" s="1"/>
  <c r="K162" i="11"/>
  <c r="K160" i="11" s="1"/>
  <c r="V167" i="11"/>
  <c r="V165" i="11" s="1"/>
  <c r="N177" i="11"/>
  <c r="N175" i="11" s="1"/>
  <c r="Y182" i="11"/>
  <c r="Y180" i="11" s="1"/>
  <c r="K192" i="11"/>
  <c r="K190" i="11" s="1"/>
  <c r="V197" i="11"/>
  <c r="V195" i="11" s="1"/>
  <c r="N207" i="11"/>
  <c r="N205" i="11" s="1"/>
  <c r="Y212" i="11"/>
  <c r="Y210" i="11" s="1"/>
  <c r="K222" i="11"/>
  <c r="K220" i="11" s="1"/>
  <c r="V227" i="11"/>
  <c r="V225" i="11" s="1"/>
  <c r="N237" i="11"/>
  <c r="N235" i="11" s="1"/>
  <c r="Y242" i="11"/>
  <c r="Y240" i="11" s="1"/>
  <c r="K252" i="11"/>
  <c r="K250" i="11" s="1"/>
  <c r="V257" i="11"/>
  <c r="V255" i="11" s="1"/>
  <c r="N267" i="11"/>
  <c r="N265" i="11" s="1"/>
  <c r="Y272" i="11"/>
  <c r="Y270" i="11" s="1"/>
  <c r="K282" i="11"/>
  <c r="K280" i="11" s="1"/>
  <c r="V287" i="11"/>
  <c r="V285" i="11" s="1"/>
  <c r="N297" i="11"/>
  <c r="N295" i="11" s="1"/>
  <c r="Y302" i="11"/>
  <c r="Y300" i="11" s="1"/>
  <c r="Z182" i="11"/>
  <c r="Z180" i="11" s="1"/>
  <c r="L192" i="11"/>
  <c r="L190" i="11" s="1"/>
  <c r="W197" i="11"/>
  <c r="W195" i="11" s="1"/>
  <c r="O207" i="11"/>
  <c r="O205" i="11" s="1"/>
  <c r="Z212" i="11"/>
  <c r="Z210" i="11" s="1"/>
  <c r="L222" i="11"/>
  <c r="L220" i="11" s="1"/>
  <c r="W227" i="11"/>
  <c r="W225" i="11" s="1"/>
  <c r="O237" i="11"/>
  <c r="O235" i="11" s="1"/>
  <c r="Z242" i="11"/>
  <c r="Z240" i="11" s="1"/>
  <c r="L252" i="11"/>
  <c r="L250" i="11" s="1"/>
  <c r="W257" i="11"/>
  <c r="W255" i="11" s="1"/>
  <c r="O267" i="11"/>
  <c r="O265" i="11" s="1"/>
  <c r="Z272" i="11"/>
  <c r="Z270" i="11" s="1"/>
  <c r="L282" i="11"/>
  <c r="L280" i="11" s="1"/>
  <c r="W287" i="11"/>
  <c r="W285" i="11" s="1"/>
  <c r="O297" i="11"/>
  <c r="O295" i="11" s="1"/>
  <c r="Z302" i="11"/>
  <c r="Z300" i="11" s="1"/>
  <c r="O182" i="11"/>
  <c r="O180" i="11" s="1"/>
  <c r="Z187" i="11"/>
  <c r="Z185" i="11" s="1"/>
  <c r="L197" i="11"/>
  <c r="L195" i="11" s="1"/>
  <c r="W202" i="11"/>
  <c r="W200" i="11" s="1"/>
  <c r="O212" i="11"/>
  <c r="O210" i="11" s="1"/>
  <c r="Z217" i="11"/>
  <c r="Z215" i="11" s="1"/>
  <c r="L227" i="11"/>
  <c r="L225" i="11" s="1"/>
  <c r="W232" i="11"/>
  <c r="W230" i="11" s="1"/>
  <c r="O242" i="11"/>
  <c r="O240" i="11" s="1"/>
  <c r="Z247" i="11"/>
  <c r="Z245" i="11" s="1"/>
  <c r="L257" i="11"/>
  <c r="L255" i="11" s="1"/>
  <c r="W262" i="11"/>
  <c r="W260" i="11" s="1"/>
  <c r="O272" i="11"/>
  <c r="O270" i="11" s="1"/>
  <c r="Z277" i="11"/>
  <c r="Z275" i="11" s="1"/>
  <c r="L287" i="11"/>
  <c r="L285" i="11" s="1"/>
  <c r="W292" i="11"/>
  <c r="W290" i="11" s="1"/>
  <c r="O302" i="11"/>
  <c r="O300" i="11" s="1"/>
  <c r="Z307" i="11"/>
  <c r="Z305" i="11" s="1"/>
  <c r="Q162" i="11"/>
  <c r="Q160" i="11" s="1"/>
  <c r="I172" i="11"/>
  <c r="I170" i="11" s="1"/>
  <c r="T177" i="11"/>
  <c r="T175" i="11" s="1"/>
  <c r="F187" i="11"/>
  <c r="F185" i="11" s="1"/>
  <c r="Q192" i="11"/>
  <c r="Q190" i="11" s="1"/>
  <c r="I202" i="11"/>
  <c r="I200" i="11" s="1"/>
  <c r="T207" i="11"/>
  <c r="T205" i="11" s="1"/>
  <c r="F217" i="11"/>
  <c r="F215" i="11" s="1"/>
  <c r="Q222" i="11"/>
  <c r="Q220" i="11" s="1"/>
  <c r="I232" i="11"/>
  <c r="I230" i="11" s="1"/>
  <c r="T237" i="11"/>
  <c r="T235" i="11" s="1"/>
  <c r="F247" i="11"/>
  <c r="F245" i="11" s="1"/>
  <c r="Q252" i="11"/>
  <c r="Q250" i="11" s="1"/>
  <c r="I262" i="11"/>
  <c r="I260" i="11" s="1"/>
  <c r="T267" i="11"/>
  <c r="T265" i="11" s="1"/>
  <c r="F277" i="11"/>
  <c r="F275" i="11" s="1"/>
  <c r="Q282" i="11"/>
  <c r="Q280" i="11" s="1"/>
  <c r="I292" i="11"/>
  <c r="I290" i="11" s="1"/>
  <c r="T297" i="11"/>
  <c r="T295" i="11" s="1"/>
  <c r="F307" i="11"/>
  <c r="F305" i="11" s="1"/>
  <c r="G187" i="11"/>
  <c r="G185" i="11" s="1"/>
  <c r="R192" i="11"/>
  <c r="R190" i="11" s="1"/>
  <c r="D202" i="11"/>
  <c r="D200" i="11" s="1"/>
  <c r="U207" i="11"/>
  <c r="U205" i="11" s="1"/>
  <c r="G217" i="11"/>
  <c r="G215" i="11" s="1"/>
  <c r="R222" i="11"/>
  <c r="R220" i="11" s="1"/>
  <c r="D232" i="11"/>
  <c r="D230" i="11" s="1"/>
  <c r="U237" i="11"/>
  <c r="U235" i="11" s="1"/>
  <c r="G247" i="11"/>
  <c r="G245" i="11" s="1"/>
  <c r="R252" i="11"/>
  <c r="R250" i="11" s="1"/>
  <c r="D262" i="11"/>
  <c r="D260" i="11" s="1"/>
  <c r="U267" i="11"/>
  <c r="U265" i="11" s="1"/>
  <c r="G277" i="11"/>
  <c r="G275" i="11" s="1"/>
  <c r="R282" i="11"/>
  <c r="R280" i="11" s="1"/>
  <c r="D292" i="11"/>
  <c r="D290" i="11" s="1"/>
  <c r="U297" i="11"/>
  <c r="U295" i="11" s="1"/>
  <c r="G307" i="11"/>
  <c r="G305" i="11" s="1"/>
  <c r="U182" i="11"/>
  <c r="U180" i="11" s="1"/>
  <c r="G192" i="11"/>
  <c r="G190" i="11" s="1"/>
  <c r="R197" i="11"/>
  <c r="R195" i="11" s="1"/>
  <c r="D207" i="11"/>
  <c r="D205" i="11" s="1"/>
  <c r="U212" i="11"/>
  <c r="U210" i="11" s="1"/>
  <c r="G222" i="11"/>
  <c r="G220" i="11" s="1"/>
  <c r="R227" i="11"/>
  <c r="R225" i="11" s="1"/>
  <c r="D237" i="11"/>
  <c r="D235" i="11" s="1"/>
  <c r="U242" i="11"/>
  <c r="U240" i="11" s="1"/>
  <c r="G252" i="11"/>
  <c r="G250" i="11" s="1"/>
  <c r="R257" i="11"/>
  <c r="R255" i="11" s="1"/>
  <c r="D267" i="11"/>
  <c r="D265" i="11" s="1"/>
  <c r="U272" i="11"/>
  <c r="U270" i="11" s="1"/>
  <c r="G282" i="11"/>
  <c r="G280" i="11" s="1"/>
  <c r="R287" i="11"/>
  <c r="R285" i="11" s="1"/>
  <c r="D297" i="11"/>
  <c r="D295" i="11" s="1"/>
  <c r="U302" i="11"/>
  <c r="U300" i="11" s="1"/>
  <c r="W162" i="11"/>
  <c r="W160" i="11" s="1"/>
  <c r="O172" i="11"/>
  <c r="O170" i="11" s="1"/>
  <c r="Z177" i="11"/>
  <c r="Z175" i="11" s="1"/>
  <c r="L187" i="11"/>
  <c r="L185" i="11" s="1"/>
  <c r="W192" i="11"/>
  <c r="W190" i="11" s="1"/>
  <c r="O202" i="11"/>
  <c r="O200" i="11" s="1"/>
  <c r="Z207" i="11"/>
  <c r="Z205" i="11" s="1"/>
  <c r="L217" i="11"/>
  <c r="L215" i="11" s="1"/>
  <c r="W222" i="11"/>
  <c r="W220" i="11" s="1"/>
  <c r="O232" i="11"/>
  <c r="O230" i="11" s="1"/>
  <c r="Z237" i="11"/>
  <c r="Z235" i="11" s="1"/>
  <c r="L247" i="11"/>
  <c r="L245" i="11" s="1"/>
  <c r="W252" i="11"/>
  <c r="W250" i="11" s="1"/>
  <c r="O262" i="11"/>
  <c r="O260" i="11" s="1"/>
  <c r="Z267" i="11"/>
  <c r="Z265" i="11" s="1"/>
  <c r="L277" i="11"/>
  <c r="L275" i="11" s="1"/>
  <c r="W282" i="11"/>
  <c r="W280" i="11" s="1"/>
  <c r="O292" i="11"/>
  <c r="O290" i="11" s="1"/>
  <c r="Z297" i="11"/>
  <c r="Z295" i="11" s="1"/>
  <c r="L307" i="11"/>
  <c r="L305" i="11" s="1"/>
  <c r="M187" i="11"/>
  <c r="M185" i="11" s="1"/>
  <c r="X192" i="11"/>
  <c r="X190" i="11" s="1"/>
  <c r="J202" i="11"/>
  <c r="J200" i="11" s="1"/>
  <c r="AA207" i="11"/>
  <c r="AA205" i="11" s="1"/>
  <c r="M217" i="11"/>
  <c r="M215" i="11" s="1"/>
  <c r="X222" i="11"/>
  <c r="X220" i="11" s="1"/>
  <c r="J232" i="11"/>
  <c r="J230" i="11" s="1"/>
  <c r="AA237" i="11"/>
  <c r="AA235" i="11" s="1"/>
  <c r="M247" i="11"/>
  <c r="M245" i="11" s="1"/>
  <c r="X252" i="11"/>
  <c r="X250" i="11" s="1"/>
  <c r="J262" i="11"/>
  <c r="J260" i="11" s="1"/>
  <c r="AA267" i="11"/>
  <c r="AA265" i="11" s="1"/>
  <c r="M277" i="11"/>
  <c r="M275" i="11" s="1"/>
  <c r="X282" i="11"/>
  <c r="X280" i="11" s="1"/>
  <c r="J292" i="11"/>
  <c r="J290" i="11" s="1"/>
  <c r="AA297" i="11"/>
  <c r="AA295" i="11" s="1"/>
  <c r="M307" i="11"/>
  <c r="M305" i="11" s="1"/>
  <c r="AA182" i="11"/>
  <c r="AA180" i="11" s="1"/>
  <c r="M192" i="11"/>
  <c r="M190" i="11" s="1"/>
  <c r="X197" i="11"/>
  <c r="X195" i="11" s="1"/>
  <c r="J207" i="11"/>
  <c r="J205" i="11" s="1"/>
  <c r="AA212" i="11"/>
  <c r="AA210" i="11" s="1"/>
  <c r="M222" i="11"/>
  <c r="M220" i="11" s="1"/>
  <c r="X227" i="11"/>
  <c r="X225" i="11" s="1"/>
  <c r="J237" i="11"/>
  <c r="J235" i="11" s="1"/>
  <c r="AA242" i="11"/>
  <c r="AA240" i="11" s="1"/>
  <c r="M252" i="11"/>
  <c r="M250" i="11" s="1"/>
  <c r="X257" i="11"/>
  <c r="X255" i="11" s="1"/>
  <c r="J267" i="11"/>
  <c r="J265" i="11" s="1"/>
  <c r="AA272" i="11"/>
  <c r="AA270" i="11" s="1"/>
  <c r="M282" i="11"/>
  <c r="M280" i="11" s="1"/>
  <c r="X287" i="11"/>
  <c r="X285" i="11" s="1"/>
  <c r="J297" i="11"/>
  <c r="J295" i="11" s="1"/>
  <c r="AA302" i="11"/>
  <c r="AA300" i="11" s="1"/>
  <c r="S192" i="11"/>
  <c r="S190" i="11" s="1"/>
  <c r="H217" i="11"/>
  <c r="H215" i="11" s="1"/>
  <c r="P237" i="11"/>
  <c r="P235" i="11" s="1"/>
  <c r="E262" i="11"/>
  <c r="E260" i="11" s="1"/>
  <c r="S282" i="11"/>
  <c r="S280" i="11" s="1"/>
  <c r="H307" i="11"/>
  <c r="H305" i="11" s="1"/>
  <c r="M167" i="11"/>
  <c r="M165" i="11" s="1"/>
  <c r="X172" i="11"/>
  <c r="X170" i="11" s="1"/>
  <c r="J182" i="11"/>
  <c r="J180" i="11" s="1"/>
  <c r="AA187" i="11"/>
  <c r="AA185" i="11" s="1"/>
  <c r="M197" i="11"/>
  <c r="M195" i="11" s="1"/>
  <c r="X202" i="11"/>
  <c r="X200" i="11" s="1"/>
  <c r="J212" i="11"/>
  <c r="J210" i="11" s="1"/>
  <c r="AA217" i="11"/>
  <c r="AA215" i="11" s="1"/>
  <c r="M227" i="11"/>
  <c r="M225" i="11" s="1"/>
  <c r="X232" i="11"/>
  <c r="X230" i="11" s="1"/>
  <c r="J242" i="11"/>
  <c r="J240" i="11" s="1"/>
  <c r="AA247" i="11"/>
  <c r="AA245" i="11" s="1"/>
  <c r="M257" i="11"/>
  <c r="M255" i="11" s="1"/>
  <c r="X262" i="11"/>
  <c r="X260" i="11" s="1"/>
  <c r="J272" i="11"/>
  <c r="J270" i="11" s="1"/>
  <c r="AA277" i="11"/>
  <c r="AA275" i="11" s="1"/>
  <c r="M287" i="11"/>
  <c r="M285" i="11" s="1"/>
  <c r="X292" i="11"/>
  <c r="X290" i="11" s="1"/>
  <c r="J302" i="11"/>
  <c r="J300" i="11" s="1"/>
  <c r="AA307" i="11"/>
  <c r="AA305" i="11" s="1"/>
  <c r="U162" i="11"/>
  <c r="U160" i="11" s="1"/>
  <c r="G172" i="11"/>
  <c r="G170" i="11" s="1"/>
  <c r="R177" i="11"/>
  <c r="R175" i="11" s="1"/>
  <c r="D187" i="11"/>
  <c r="D185" i="11" s="1"/>
  <c r="U192" i="11"/>
  <c r="U190" i="11" s="1"/>
  <c r="G202" i="11"/>
  <c r="G200" i="11" s="1"/>
  <c r="R207" i="11"/>
  <c r="R205" i="11" s="1"/>
  <c r="D217" i="11"/>
  <c r="D215" i="11" s="1"/>
  <c r="U222" i="11"/>
  <c r="U220" i="11" s="1"/>
  <c r="G232" i="11"/>
  <c r="G230" i="11" s="1"/>
  <c r="R237" i="11"/>
  <c r="R235" i="11" s="1"/>
  <c r="D247" i="11"/>
  <c r="D245" i="11" s="1"/>
  <c r="U252" i="11"/>
  <c r="U250" i="11" s="1"/>
  <c r="G262" i="11"/>
  <c r="G260" i="11" s="1"/>
  <c r="R267" i="11"/>
  <c r="R265" i="11" s="1"/>
  <c r="D277" i="11"/>
  <c r="D275" i="11" s="1"/>
  <c r="U282" i="11"/>
  <c r="U280" i="11" s="1"/>
  <c r="G292" i="11"/>
  <c r="G290" i="11" s="1"/>
  <c r="R297" i="11"/>
  <c r="R295" i="11" s="1"/>
  <c r="D307" i="11"/>
  <c r="D305" i="11" s="1"/>
  <c r="V162" i="11"/>
  <c r="V160" i="11" s="1"/>
  <c r="N172" i="11"/>
  <c r="N170" i="11" s="1"/>
  <c r="Y177" i="11"/>
  <c r="Y175" i="11" s="1"/>
  <c r="K187" i="11"/>
  <c r="K185" i="11" s="1"/>
  <c r="V192" i="11"/>
  <c r="V190" i="11" s="1"/>
  <c r="N202" i="11"/>
  <c r="N200" i="11" s="1"/>
  <c r="Y207" i="11"/>
  <c r="Y205" i="11" s="1"/>
  <c r="F197" i="11"/>
  <c r="F195" i="11" s="1"/>
  <c r="T217" i="11"/>
  <c r="T215" i="11" s="1"/>
  <c r="I242" i="11"/>
  <c r="I240" i="11" s="1"/>
  <c r="Q262" i="11"/>
  <c r="Q260" i="11" s="1"/>
  <c r="F287" i="11"/>
  <c r="F285" i="11" s="1"/>
  <c r="T307" i="11"/>
  <c r="T305" i="11" s="1"/>
  <c r="H162" i="11"/>
  <c r="H160" i="11" s="1"/>
  <c r="S167" i="11"/>
  <c r="S165" i="11" s="1"/>
  <c r="E177" i="11"/>
  <c r="E175" i="11" s="1"/>
  <c r="P182" i="11"/>
  <c r="P180" i="11" s="1"/>
  <c r="H192" i="11"/>
  <c r="H190" i="11" s="1"/>
  <c r="S197" i="11"/>
  <c r="S195" i="11" s="1"/>
  <c r="E207" i="11"/>
  <c r="E205" i="11" s="1"/>
  <c r="P212" i="11"/>
  <c r="P210" i="11" s="1"/>
  <c r="H222" i="11"/>
  <c r="H220" i="11" s="1"/>
  <c r="S227" i="11"/>
  <c r="S225" i="11" s="1"/>
  <c r="E237" i="11"/>
  <c r="E235" i="11" s="1"/>
  <c r="P242" i="11"/>
  <c r="P240" i="11" s="1"/>
  <c r="H252" i="11"/>
  <c r="H250" i="11" s="1"/>
  <c r="S257" i="11"/>
  <c r="S255" i="11" s="1"/>
  <c r="E267" i="11"/>
  <c r="E265" i="11" s="1"/>
  <c r="P272" i="11"/>
  <c r="P270" i="11" s="1"/>
  <c r="H282" i="11"/>
  <c r="H280" i="11" s="1"/>
  <c r="S287" i="11"/>
  <c r="S285" i="11" s="1"/>
  <c r="E297" i="11"/>
  <c r="E295" i="11" s="1"/>
  <c r="P302" i="11"/>
  <c r="P300" i="11" s="1"/>
  <c r="AA162" i="11"/>
  <c r="AA160" i="11" s="1"/>
  <c r="M172" i="11"/>
  <c r="M170" i="11" s="1"/>
  <c r="X177" i="11"/>
  <c r="X175" i="11" s="1"/>
  <c r="J187" i="11"/>
  <c r="J185" i="11" s="1"/>
  <c r="AA192" i="11"/>
  <c r="AA190" i="11" s="1"/>
  <c r="M202" i="11"/>
  <c r="M200" i="11" s="1"/>
  <c r="X207" i="11"/>
  <c r="X205" i="11" s="1"/>
  <c r="J217" i="11"/>
  <c r="J215" i="11" s="1"/>
  <c r="AA222" i="11"/>
  <c r="AA220" i="11" s="1"/>
  <c r="M232" i="11"/>
  <c r="M230" i="11" s="1"/>
  <c r="X237" i="11"/>
  <c r="X235" i="11" s="1"/>
  <c r="E202" i="11"/>
  <c r="E200" i="11" s="1"/>
  <c r="S222" i="11"/>
  <c r="S220" i="11" s="1"/>
  <c r="H247" i="11"/>
  <c r="H245" i="11" s="1"/>
  <c r="P267" i="11"/>
  <c r="P265" i="11" s="1"/>
  <c r="E292" i="11"/>
  <c r="E290" i="11" s="1"/>
  <c r="N162" i="11"/>
  <c r="N160" i="11" s="1"/>
  <c r="Y167" i="11"/>
  <c r="Y165" i="11" s="1"/>
  <c r="K177" i="11"/>
  <c r="K175" i="11" s="1"/>
  <c r="V182" i="11"/>
  <c r="V180" i="11" s="1"/>
  <c r="N192" i="11"/>
  <c r="N190" i="11" s="1"/>
  <c r="Y197" i="11"/>
  <c r="Y195" i="11" s="1"/>
  <c r="K207" i="11"/>
  <c r="K205" i="11" s="1"/>
  <c r="V212" i="11"/>
  <c r="V210" i="11" s="1"/>
  <c r="N222" i="11"/>
  <c r="N220" i="11" s="1"/>
  <c r="Y227" i="11"/>
  <c r="Y225" i="11" s="1"/>
  <c r="K237" i="11"/>
  <c r="K235" i="11" s="1"/>
  <c r="V242" i="11"/>
  <c r="V240" i="11" s="1"/>
  <c r="N252" i="11"/>
  <c r="N250" i="11" s="1"/>
  <c r="Y257" i="11"/>
  <c r="Y255" i="11" s="1"/>
  <c r="K267" i="11"/>
  <c r="K265" i="11" s="1"/>
  <c r="V272" i="11"/>
  <c r="V270" i="11" s="1"/>
  <c r="N282" i="11"/>
  <c r="N280" i="11" s="1"/>
  <c r="Y287" i="11"/>
  <c r="Y285" i="11" s="1"/>
  <c r="K297" i="11"/>
  <c r="K295" i="11" s="1"/>
  <c r="V302" i="11"/>
  <c r="V300" i="11" s="1"/>
  <c r="H167" i="11"/>
  <c r="H165" i="11" s="1"/>
  <c r="S172" i="11"/>
  <c r="S170" i="11" s="1"/>
  <c r="E182" i="11"/>
  <c r="E180" i="11" s="1"/>
  <c r="P187" i="11"/>
  <c r="P185" i="11" s="1"/>
  <c r="H197" i="11"/>
  <c r="H195" i="11" s="1"/>
  <c r="S202" i="11"/>
  <c r="S200" i="11" s="1"/>
  <c r="E212" i="11"/>
  <c r="E210" i="11" s="1"/>
  <c r="P217" i="11"/>
  <c r="P215" i="11" s="1"/>
  <c r="H227" i="11"/>
  <c r="H225" i="11" s="1"/>
  <c r="S232" i="11"/>
  <c r="S230" i="11" s="1"/>
  <c r="E242" i="11"/>
  <c r="E240" i="11" s="1"/>
  <c r="P247" i="11"/>
  <c r="P245" i="11" s="1"/>
  <c r="H257" i="11"/>
  <c r="H255" i="11" s="1"/>
  <c r="S262" i="11"/>
  <c r="S260" i="11" s="1"/>
  <c r="E272" i="11"/>
  <c r="E270" i="11" s="1"/>
  <c r="P277" i="11"/>
  <c r="P275" i="11" s="1"/>
  <c r="H287" i="11"/>
  <c r="H285" i="11" s="1"/>
  <c r="S292" i="11"/>
  <c r="S290" i="11" s="1"/>
  <c r="E302" i="11"/>
  <c r="E300" i="11" s="1"/>
  <c r="P307" i="11"/>
  <c r="P305" i="11" s="1"/>
  <c r="I182" i="11"/>
  <c r="I180" i="11" s="1"/>
  <c r="Q202" i="11"/>
  <c r="Q200" i="11" s="1"/>
  <c r="F227" i="11"/>
  <c r="F225" i="11" s="1"/>
  <c r="T247" i="11"/>
  <c r="T245" i="11" s="1"/>
  <c r="I272" i="11"/>
  <c r="I270" i="11" s="1"/>
  <c r="Q292" i="11"/>
  <c r="Q290" i="11" s="1"/>
  <c r="T162" i="11"/>
  <c r="T160" i="11" s="1"/>
  <c r="F172" i="11"/>
  <c r="F170" i="11" s="1"/>
  <c r="Q177" i="11"/>
  <c r="Q175" i="11" s="1"/>
  <c r="I187" i="11"/>
  <c r="I185" i="11" s="1"/>
  <c r="T192" i="11"/>
  <c r="T190" i="11" s="1"/>
  <c r="F202" i="11"/>
  <c r="F200" i="11" s="1"/>
  <c r="Q207" i="11"/>
  <c r="Q205" i="11" s="1"/>
  <c r="I217" i="11"/>
  <c r="I215" i="11" s="1"/>
  <c r="T222" i="11"/>
  <c r="T220" i="11" s="1"/>
  <c r="F232" i="11"/>
  <c r="F230" i="11" s="1"/>
  <c r="Q237" i="11"/>
  <c r="Q235" i="11" s="1"/>
  <c r="I247" i="11"/>
  <c r="I245" i="11" s="1"/>
  <c r="T252" i="11"/>
  <c r="T250" i="11" s="1"/>
  <c r="F262" i="11"/>
  <c r="F260" i="11" s="1"/>
  <c r="Q267" i="11"/>
  <c r="Q265" i="11" s="1"/>
  <c r="I277" i="11"/>
  <c r="I275" i="11" s="1"/>
  <c r="T282" i="11"/>
  <c r="T280" i="11" s="1"/>
  <c r="F292" i="11"/>
  <c r="F290" i="11" s="1"/>
  <c r="Q297" i="11"/>
  <c r="Q295" i="11" s="1"/>
  <c r="I307" i="11"/>
  <c r="I305" i="11" s="1"/>
  <c r="N167" i="11"/>
  <c r="N165" i="11" s="1"/>
  <c r="Y172" i="11"/>
  <c r="Y170" i="11" s="1"/>
  <c r="K182" i="11"/>
  <c r="K180" i="11" s="1"/>
  <c r="V187" i="11"/>
  <c r="V185" i="11" s="1"/>
  <c r="N197" i="11"/>
  <c r="N195" i="11" s="1"/>
  <c r="Y202" i="11"/>
  <c r="Y200" i="11" s="1"/>
  <c r="K212" i="11"/>
  <c r="K210" i="11" s="1"/>
  <c r="V217" i="11"/>
  <c r="V215" i="11" s="1"/>
  <c r="N227" i="11"/>
  <c r="N225" i="11" s="1"/>
  <c r="Y232" i="11"/>
  <c r="Y230" i="11" s="1"/>
  <c r="K242" i="11"/>
  <c r="K240" i="11" s="1"/>
  <c r="V247" i="11"/>
  <c r="V245" i="11" s="1"/>
  <c r="N257" i="11"/>
  <c r="N255" i="11" s="1"/>
  <c r="Y262" i="11"/>
  <c r="Y260" i="11" s="1"/>
  <c r="K272" i="11"/>
  <c r="K270" i="11" s="1"/>
  <c r="V277" i="11"/>
  <c r="V275" i="11" s="1"/>
  <c r="N287" i="11"/>
  <c r="N285" i="11" s="1"/>
  <c r="Y292" i="11"/>
  <c r="Y290" i="11" s="1"/>
  <c r="K302" i="11"/>
  <c r="K300" i="11" s="1"/>
  <c r="V307" i="11"/>
  <c r="V305" i="11" s="1"/>
  <c r="U167" i="11"/>
  <c r="U165" i="11" s="1"/>
  <c r="G177" i="11"/>
  <c r="G175" i="11" s="1"/>
  <c r="R182" i="11"/>
  <c r="R180" i="11" s="1"/>
  <c r="D192" i="11"/>
  <c r="D190" i="11" s="1"/>
  <c r="U197" i="11"/>
  <c r="U195" i="11" s="1"/>
  <c r="G207" i="11"/>
  <c r="G205" i="11" s="1"/>
  <c r="R212" i="11"/>
  <c r="R210" i="11" s="1"/>
  <c r="D222" i="11"/>
  <c r="D220" i="11" s="1"/>
  <c r="U227" i="11"/>
  <c r="U225" i="11" s="1"/>
  <c r="G237" i="11"/>
  <c r="G235" i="11" s="1"/>
  <c r="R242" i="11"/>
  <c r="R240" i="11" s="1"/>
  <c r="D252" i="11"/>
  <c r="D250" i="11" s="1"/>
  <c r="U257" i="11"/>
  <c r="U255" i="11" s="1"/>
  <c r="G267" i="11"/>
  <c r="G265" i="11" s="1"/>
  <c r="H187" i="11"/>
  <c r="H185" i="11" s="1"/>
  <c r="P207" i="11"/>
  <c r="P205" i="11" s="1"/>
  <c r="E232" i="11"/>
  <c r="E230" i="11" s="1"/>
  <c r="S252" i="11"/>
  <c r="S250" i="11" s="1"/>
  <c r="H277" i="11"/>
  <c r="H275" i="11" s="1"/>
  <c r="P297" i="11"/>
  <c r="P295" i="11" s="1"/>
  <c r="Z162" i="11"/>
  <c r="Z160" i="11" s="1"/>
  <c r="L172" i="11"/>
  <c r="L170" i="11" s="1"/>
  <c r="W177" i="11"/>
  <c r="W175" i="11" s="1"/>
  <c r="O187" i="11"/>
  <c r="O185" i="11" s="1"/>
  <c r="Z192" i="11"/>
  <c r="Z190" i="11" s="1"/>
  <c r="L202" i="11"/>
  <c r="L200" i="11" s="1"/>
  <c r="W207" i="11"/>
  <c r="W205" i="11" s="1"/>
  <c r="O217" i="11"/>
  <c r="O215" i="11" s="1"/>
  <c r="Z222" i="11"/>
  <c r="Z220" i="11" s="1"/>
  <c r="L232" i="11"/>
  <c r="L230" i="11" s="1"/>
  <c r="W237" i="11"/>
  <c r="W235" i="11" s="1"/>
  <c r="O247" i="11"/>
  <c r="O245" i="11" s="1"/>
  <c r="Z252" i="11"/>
  <c r="Z250" i="11" s="1"/>
  <c r="L262" i="11"/>
  <c r="L260" i="11" s="1"/>
  <c r="W267" i="11"/>
  <c r="W265" i="11" s="1"/>
  <c r="O277" i="11"/>
  <c r="O275" i="11" s="1"/>
  <c r="Z282" i="11"/>
  <c r="Z280" i="11" s="1"/>
  <c r="L292" i="11"/>
  <c r="L290" i="11" s="1"/>
  <c r="W297" i="11"/>
  <c r="W295" i="11" s="1"/>
  <c r="O307" i="11"/>
  <c r="O305" i="11" s="1"/>
  <c r="I162" i="11"/>
  <c r="I160" i="11" s="1"/>
  <c r="T167" i="11"/>
  <c r="T165" i="11" s="1"/>
  <c r="F177" i="11"/>
  <c r="F175" i="11" s="1"/>
  <c r="Q182" i="11"/>
  <c r="Q180" i="11" s="1"/>
  <c r="I192" i="11"/>
  <c r="I190" i="11" s="1"/>
  <c r="T197" i="11"/>
  <c r="T195" i="11" s="1"/>
  <c r="F207" i="11"/>
  <c r="F205" i="11" s="1"/>
  <c r="Q212" i="11"/>
  <c r="Q210" i="11" s="1"/>
  <c r="I222" i="11"/>
  <c r="I220" i="11" s="1"/>
  <c r="T227" i="11"/>
  <c r="T225" i="11" s="1"/>
  <c r="F237" i="11"/>
  <c r="F235" i="11" s="1"/>
  <c r="Q242" i="11"/>
  <c r="Q240" i="11" s="1"/>
  <c r="I252" i="11"/>
  <c r="I250" i="11" s="1"/>
  <c r="T257" i="11"/>
  <c r="T255" i="11" s="1"/>
  <c r="F267" i="11"/>
  <c r="F265" i="11" s="1"/>
  <c r="Q272" i="11"/>
  <c r="Q270" i="11" s="1"/>
  <c r="I282" i="11"/>
  <c r="I280" i="11" s="1"/>
  <c r="T287" i="11"/>
  <c r="T285" i="11" s="1"/>
  <c r="F297" i="11"/>
  <c r="F295" i="11" s="1"/>
  <c r="Q302" i="11"/>
  <c r="Q300" i="11" s="1"/>
  <c r="J162" i="11"/>
  <c r="J160" i="11" s="1"/>
  <c r="AA167" i="11"/>
  <c r="AA165" i="11" s="1"/>
  <c r="M177" i="11"/>
  <c r="M175" i="11" s="1"/>
  <c r="X182" i="11"/>
  <c r="X180" i="11" s="1"/>
  <c r="J192" i="11"/>
  <c r="J190" i="11" s="1"/>
  <c r="AA197" i="11"/>
  <c r="AA195" i="11" s="1"/>
  <c r="M207" i="11"/>
  <c r="M205" i="11" s="1"/>
  <c r="X212" i="11"/>
  <c r="X210" i="11" s="1"/>
  <c r="J222" i="11"/>
  <c r="J220" i="11" s="1"/>
  <c r="AA227" i="11"/>
  <c r="AA225" i="11" s="1"/>
  <c r="M237" i="11"/>
  <c r="M235" i="11" s="1"/>
  <c r="X242" i="11"/>
  <c r="X240" i="11" s="1"/>
  <c r="J252" i="11"/>
  <c r="J250" i="11" s="1"/>
  <c r="AA257" i="11"/>
  <c r="AA255" i="11" s="1"/>
  <c r="M267" i="11"/>
  <c r="M265" i="11" s="1"/>
  <c r="X272" i="11"/>
  <c r="X270" i="11" s="1"/>
  <c r="J282" i="11"/>
  <c r="J280" i="11" s="1"/>
  <c r="AA287" i="11"/>
  <c r="AA285" i="11" s="1"/>
  <c r="M297" i="11"/>
  <c r="M295" i="11" s="1"/>
  <c r="X302" i="11"/>
  <c r="X300" i="11" s="1"/>
  <c r="I302" i="11"/>
  <c r="I300" i="11" s="1"/>
  <c r="R172" i="11"/>
  <c r="R170" i="11" s="1"/>
  <c r="U217" i="11"/>
  <c r="U215" i="11" s="1"/>
  <c r="R262" i="11"/>
  <c r="R260" i="11" s="1"/>
  <c r="U307" i="11"/>
  <c r="U305" i="11" s="1"/>
  <c r="Z197" i="11"/>
  <c r="Z195" i="11" s="1"/>
  <c r="W242" i="11"/>
  <c r="W240" i="11" s="1"/>
  <c r="L267" i="11"/>
  <c r="L265" i="11" s="1"/>
  <c r="Z287" i="11"/>
  <c r="Z285" i="11" s="1"/>
  <c r="P162" i="11"/>
  <c r="P160" i="11" s="1"/>
  <c r="S177" i="11"/>
  <c r="S175" i="11" s="1"/>
  <c r="P192" i="11"/>
  <c r="P190" i="11" s="1"/>
  <c r="S207" i="11"/>
  <c r="S205" i="11" s="1"/>
  <c r="W217" i="11"/>
  <c r="W215" i="11" s="1"/>
  <c r="N232" i="11"/>
  <c r="N230" i="11" s="1"/>
  <c r="L242" i="11"/>
  <c r="L240" i="11" s="1"/>
  <c r="V252" i="11"/>
  <c r="V250" i="11" s="1"/>
  <c r="Z262" i="11"/>
  <c r="Z260" i="11" s="1"/>
  <c r="E277" i="11"/>
  <c r="E275" i="11" s="1"/>
  <c r="V282" i="11"/>
  <c r="V280" i="11" s="1"/>
  <c r="T292" i="11"/>
  <c r="T290" i="11" s="1"/>
  <c r="L302" i="11"/>
  <c r="L300" i="11" s="1"/>
  <c r="T187" i="11"/>
  <c r="T185" i="11" s="1"/>
  <c r="D182" i="11"/>
  <c r="D180" i="11" s="1"/>
  <c r="G227" i="11"/>
  <c r="G225" i="11" s="1"/>
  <c r="D272" i="11"/>
  <c r="D270" i="11" s="1"/>
  <c r="O162" i="11"/>
  <c r="O160" i="11" s="1"/>
  <c r="L207" i="11"/>
  <c r="L205" i="11" s="1"/>
  <c r="J247" i="11"/>
  <c r="J245" i="11" s="1"/>
  <c r="X267" i="11"/>
  <c r="X265" i="11" s="1"/>
  <c r="M292" i="11"/>
  <c r="M290" i="11" s="1"/>
  <c r="I167" i="11"/>
  <c r="I165" i="11" s="1"/>
  <c r="F182" i="11"/>
  <c r="F180" i="11" s="1"/>
  <c r="I197" i="11"/>
  <c r="I195" i="11" s="1"/>
  <c r="F212" i="11"/>
  <c r="F210" i="11" s="1"/>
  <c r="P222" i="11"/>
  <c r="P220" i="11" s="1"/>
  <c r="T232" i="11"/>
  <c r="T230" i="11" s="1"/>
  <c r="E247" i="11"/>
  <c r="E245" i="11" s="1"/>
  <c r="I257" i="11"/>
  <c r="I255" i="11" s="1"/>
  <c r="S267" i="11"/>
  <c r="S265" i="11" s="1"/>
  <c r="K277" i="11"/>
  <c r="K275" i="11" s="1"/>
  <c r="I287" i="11"/>
  <c r="I285" i="11" s="1"/>
  <c r="Z292" i="11"/>
  <c r="Z290" i="11" s="1"/>
  <c r="R302" i="11"/>
  <c r="R300" i="11" s="1"/>
  <c r="I212" i="11"/>
  <c r="I210" i="11" s="1"/>
  <c r="U187" i="11"/>
  <c r="U185" i="11" s="1"/>
  <c r="R232" i="11"/>
  <c r="R230" i="11" s="1"/>
  <c r="U277" i="11"/>
  <c r="U275" i="11" s="1"/>
  <c r="Z167" i="11"/>
  <c r="Z165" i="11" s="1"/>
  <c r="W212" i="11"/>
  <c r="W210" i="11" s="1"/>
  <c r="O252" i="11"/>
  <c r="O250" i="11" s="1"/>
  <c r="W272" i="11"/>
  <c r="W270" i="11" s="1"/>
  <c r="L297" i="11"/>
  <c r="L295" i="11" s="1"/>
  <c r="O167" i="11"/>
  <c r="O165" i="11" s="1"/>
  <c r="L182" i="11"/>
  <c r="L180" i="11" s="1"/>
  <c r="O197" i="11"/>
  <c r="O195" i="11" s="1"/>
  <c r="L212" i="11"/>
  <c r="L210" i="11" s="1"/>
  <c r="V222" i="11"/>
  <c r="V220" i="11" s="1"/>
  <c r="Z232" i="11"/>
  <c r="Z230" i="11" s="1"/>
  <c r="K247" i="11"/>
  <c r="K245" i="11" s="1"/>
  <c r="O257" i="11"/>
  <c r="O255" i="11" s="1"/>
  <c r="Y267" i="11"/>
  <c r="Y265" i="11" s="1"/>
  <c r="Q277" i="11"/>
  <c r="Q275" i="11" s="1"/>
  <c r="O287" i="11"/>
  <c r="O285" i="11" s="1"/>
  <c r="G297" i="11"/>
  <c r="G295" i="11" s="1"/>
  <c r="E307" i="11"/>
  <c r="E305" i="11" s="1"/>
  <c r="Q232" i="11"/>
  <c r="Q230" i="11" s="1"/>
  <c r="G197" i="11"/>
  <c r="G195" i="11" s="1"/>
  <c r="D242" i="11"/>
  <c r="D240" i="11" s="1"/>
  <c r="G287" i="11"/>
  <c r="G285" i="11" s="1"/>
  <c r="L177" i="11"/>
  <c r="L175" i="11" s="1"/>
  <c r="O222" i="11"/>
  <c r="O220" i="11" s="1"/>
  <c r="AA252" i="11"/>
  <c r="AA250" i="11" s="1"/>
  <c r="J277" i="11"/>
  <c r="J275" i="11" s="1"/>
  <c r="X297" i="11"/>
  <c r="X295" i="11" s="1"/>
  <c r="H172" i="11"/>
  <c r="H170" i="11" s="1"/>
  <c r="E187" i="11"/>
  <c r="E185" i="11" s="1"/>
  <c r="H202" i="11"/>
  <c r="H200" i="11" s="1"/>
  <c r="E217" i="11"/>
  <c r="E215" i="11" s="1"/>
  <c r="I227" i="11"/>
  <c r="I225" i="11" s="1"/>
  <c r="S237" i="11"/>
  <c r="S235" i="11" s="1"/>
  <c r="Q247" i="11"/>
  <c r="Q245" i="11" s="1"/>
  <c r="H262" i="11"/>
  <c r="H260" i="11" s="1"/>
  <c r="F272" i="11"/>
  <c r="F270" i="11" s="1"/>
  <c r="W277" i="11"/>
  <c r="W275" i="11" s="1"/>
  <c r="U287" i="11"/>
  <c r="U285" i="11" s="1"/>
  <c r="S297" i="11"/>
  <c r="S295" i="11" s="1"/>
  <c r="K307" i="11"/>
  <c r="K305" i="11" s="1"/>
  <c r="F257" i="11"/>
  <c r="F255" i="11" s="1"/>
  <c r="R202" i="11"/>
  <c r="R200" i="11" s="1"/>
  <c r="U247" i="11"/>
  <c r="U245" i="11" s="1"/>
  <c r="R292" i="11"/>
  <c r="R290" i="11" s="1"/>
  <c r="W182" i="11"/>
  <c r="W180" i="11" s="1"/>
  <c r="Z227" i="11"/>
  <c r="Z225" i="11" s="1"/>
  <c r="Z257" i="11"/>
  <c r="Z255" i="11" s="1"/>
  <c r="O282" i="11"/>
  <c r="O280" i="11" s="1"/>
  <c r="W302" i="11"/>
  <c r="W300" i="11" s="1"/>
  <c r="T172" i="11"/>
  <c r="T170" i="11" s="1"/>
  <c r="Q187" i="11"/>
  <c r="Q185" i="11" s="1"/>
  <c r="T202" i="11"/>
  <c r="T200" i="11" s="1"/>
  <c r="K217" i="11"/>
  <c r="K215" i="11" s="1"/>
  <c r="O227" i="11"/>
  <c r="O225" i="11" s="1"/>
  <c r="Y237" i="11"/>
  <c r="Y235" i="11" s="1"/>
  <c r="W247" i="11"/>
  <c r="W245" i="11" s="1"/>
  <c r="N262" i="11"/>
  <c r="N260" i="11" s="1"/>
  <c r="L272" i="11"/>
  <c r="L270" i="11" s="1"/>
  <c r="D282" i="11"/>
  <c r="D280" i="11" s="1"/>
  <c r="H292" i="11"/>
  <c r="H290" i="11" s="1"/>
  <c r="Y297" i="11"/>
  <c r="Y295" i="11" s="1"/>
  <c r="Q307" i="11"/>
  <c r="Q305" i="11" s="1"/>
  <c r="T277" i="11"/>
  <c r="T275" i="11" s="1"/>
  <c r="G167" i="11"/>
  <c r="G165" i="11" s="1"/>
  <c r="D212" i="11"/>
  <c r="D210" i="11" s="1"/>
  <c r="G257" i="11"/>
  <c r="G255" i="11" s="1"/>
  <c r="D302" i="11"/>
  <c r="D300" i="11" s="1"/>
  <c r="O192" i="11"/>
  <c r="O190" i="11" s="1"/>
  <c r="L237" i="11"/>
  <c r="L235" i="11" s="1"/>
  <c r="M262" i="11"/>
  <c r="M260" i="11" s="1"/>
  <c r="AA282" i="11"/>
  <c r="AA280" i="11" s="1"/>
  <c r="J307" i="11"/>
  <c r="J305" i="11" s="1"/>
  <c r="Z172" i="11"/>
  <c r="Z170" i="11" s="1"/>
  <c r="W187" i="11"/>
  <c r="W185" i="11" s="1"/>
  <c r="Z202" i="11"/>
  <c r="Z200" i="11" s="1"/>
  <c r="Q217" i="11"/>
  <c r="Q215" i="11" s="1"/>
  <c r="H232" i="11"/>
  <c r="H230" i="11" s="1"/>
  <c r="F242" i="11"/>
  <c r="F240" i="11" s="1"/>
  <c r="P252" i="11"/>
  <c r="P250" i="11" s="1"/>
  <c r="T262" i="11"/>
  <c r="T260" i="11" s="1"/>
  <c r="R272" i="11"/>
  <c r="R270" i="11" s="1"/>
  <c r="P282" i="11"/>
  <c r="P280" i="11" s="1"/>
  <c r="N292" i="11"/>
  <c r="N290" i="11" s="1"/>
  <c r="F302" i="11"/>
  <c r="F300" i="11" s="1"/>
  <c r="D160" i="11"/>
  <c r="W576" i="19"/>
  <c r="W574" i="19" s="1"/>
  <c r="T576" i="19"/>
  <c r="T574" i="19" s="1"/>
  <c r="F496" i="19"/>
  <c r="F494" i="19" s="1"/>
  <c r="W486" i="19"/>
  <c r="W484" i="19" s="1"/>
  <c r="O476" i="19"/>
  <c r="O474" i="19" s="1"/>
  <c r="L526" i="19"/>
  <c r="L524" i="19" s="1"/>
  <c r="V506" i="19"/>
  <c r="V504" i="19" s="1"/>
  <c r="E496" i="19"/>
  <c r="E494" i="19" s="1"/>
  <c r="T486" i="19"/>
  <c r="T484" i="19" s="1"/>
  <c r="J476" i="19"/>
  <c r="J474" i="19" s="1"/>
  <c r="P546" i="19"/>
  <c r="P544" i="19" s="1"/>
  <c r="I506" i="19"/>
  <c r="I504" i="19" s="1"/>
  <c r="K566" i="19"/>
  <c r="K564" i="19" s="1"/>
  <c r="R491" i="19"/>
  <c r="R489" i="19" s="1"/>
  <c r="N481" i="19"/>
  <c r="N479" i="19" s="1"/>
  <c r="P471" i="19"/>
  <c r="P469" i="19" s="1"/>
  <c r="S516" i="19"/>
  <c r="S514" i="19" s="1"/>
  <c r="D501" i="19"/>
  <c r="D499" i="19" s="1"/>
  <c r="G491" i="19"/>
  <c r="G489" i="19" s="1"/>
  <c r="I481" i="19"/>
  <c r="I479" i="19" s="1"/>
  <c r="K471" i="19"/>
  <c r="K469" i="19" s="1"/>
  <c r="S491" i="19"/>
  <c r="S489" i="19" s="1"/>
  <c r="R541" i="19"/>
  <c r="R539" i="19" s="1"/>
  <c r="N616" i="19"/>
  <c r="N614" i="19" s="1"/>
  <c r="V606" i="19"/>
  <c r="V604" i="19" s="1"/>
  <c r="K601" i="19"/>
  <c r="K599" i="19" s="1"/>
  <c r="Y591" i="19"/>
  <c r="Y589" i="19" s="1"/>
  <c r="N586" i="19"/>
  <c r="N584" i="19" s="1"/>
  <c r="Z611" i="19"/>
  <c r="Z609" i="19" s="1"/>
  <c r="O606" i="19"/>
  <c r="O604" i="19" s="1"/>
  <c r="W596" i="19"/>
  <c r="W594" i="19" s="1"/>
  <c r="L591" i="19"/>
  <c r="L589" i="19" s="1"/>
  <c r="Y611" i="19"/>
  <c r="Y609" i="19" s="1"/>
  <c r="N606" i="19"/>
  <c r="N604" i="19" s="1"/>
  <c r="V596" i="19"/>
  <c r="V594" i="19" s="1"/>
  <c r="K591" i="19"/>
  <c r="K589" i="19" s="1"/>
  <c r="X611" i="19"/>
  <c r="X609" i="19" s="1"/>
  <c r="M606" i="19"/>
  <c r="M604" i="19" s="1"/>
  <c r="AA596" i="19"/>
  <c r="AA594" i="19" s="1"/>
  <c r="J591" i="19"/>
  <c r="J589" i="19" s="1"/>
  <c r="J616" i="19"/>
  <c r="J614" i="19" s="1"/>
  <c r="AA591" i="19"/>
  <c r="AA589" i="19" s="1"/>
  <c r="O581" i="19"/>
  <c r="O579" i="19" s="1"/>
  <c r="W571" i="19"/>
  <c r="W569" i="19" s="1"/>
  <c r="J611" i="19"/>
  <c r="J609" i="19" s="1"/>
  <c r="AA586" i="19"/>
  <c r="AA584" i="19" s="1"/>
  <c r="H581" i="19"/>
  <c r="H579" i="19" s="1"/>
  <c r="E611" i="19"/>
  <c r="E609" i="19" s="1"/>
  <c r="P586" i="19"/>
  <c r="P584" i="19" s="1"/>
  <c r="F606" i="19"/>
  <c r="F604" i="19" s="1"/>
  <c r="F586" i="19"/>
  <c r="F584" i="19" s="1"/>
  <c r="S576" i="19"/>
  <c r="S574" i="19" s="1"/>
  <c r="H571" i="19"/>
  <c r="H569" i="19" s="1"/>
  <c r="F601" i="19"/>
  <c r="F599" i="19" s="1"/>
  <c r="H576" i="19"/>
  <c r="H574" i="19" s="1"/>
  <c r="H566" i="19"/>
  <c r="H564" i="19" s="1"/>
  <c r="T556" i="19"/>
  <c r="T554" i="19" s="1"/>
  <c r="I551" i="19"/>
  <c r="I549" i="19" s="1"/>
  <c r="K581" i="19"/>
  <c r="K579" i="19" s="1"/>
  <c r="G571" i="19"/>
  <c r="G569" i="19" s="1"/>
  <c r="L561" i="19"/>
  <c r="L559" i="19" s="1"/>
  <c r="Z551" i="19"/>
  <c r="Z549" i="19" s="1"/>
  <c r="M596" i="19"/>
  <c r="M594" i="19" s="1"/>
  <c r="E576" i="19"/>
  <c r="E574" i="19" s="1"/>
  <c r="F566" i="19"/>
  <c r="F564" i="19" s="1"/>
  <c r="R556" i="19"/>
  <c r="R554" i="19" s="1"/>
  <c r="G551" i="19"/>
  <c r="G549" i="19" s="1"/>
  <c r="Z561" i="19"/>
  <c r="Z559" i="19" s="1"/>
  <c r="Z546" i="19"/>
  <c r="Z544" i="19" s="1"/>
  <c r="O541" i="19"/>
  <c r="O539" i="19" s="1"/>
  <c r="W531" i="19"/>
  <c r="W529" i="19" s="1"/>
  <c r="S571" i="19"/>
  <c r="S569" i="19" s="1"/>
  <c r="K556" i="19"/>
  <c r="K554" i="19" s="1"/>
  <c r="G546" i="19"/>
  <c r="G544" i="19" s="1"/>
  <c r="U536" i="19"/>
  <c r="U534" i="19" s="1"/>
  <c r="O591" i="19"/>
  <c r="O589" i="19" s="1"/>
  <c r="I561" i="19"/>
  <c r="I559" i="19" s="1"/>
  <c r="R546" i="19"/>
  <c r="R544" i="19" s="1"/>
  <c r="G541" i="19"/>
  <c r="G539" i="19" s="1"/>
  <c r="U531" i="19"/>
  <c r="U529" i="19" s="1"/>
  <c r="V571" i="19"/>
  <c r="V569" i="19" s="1"/>
  <c r="O546" i="19"/>
  <c r="O544" i="19" s="1"/>
  <c r="L531" i="19"/>
  <c r="L529" i="19" s="1"/>
  <c r="Q521" i="19"/>
  <c r="Q519" i="19" s="1"/>
  <c r="F516" i="19"/>
  <c r="F514" i="19" s="1"/>
  <c r="T506" i="19"/>
  <c r="T504" i="19" s="1"/>
  <c r="I501" i="19"/>
  <c r="I499" i="19" s="1"/>
  <c r="Q491" i="19"/>
  <c r="Q489" i="19" s="1"/>
  <c r="F486" i="19"/>
  <c r="F484" i="19" s="1"/>
  <c r="AA561" i="19"/>
  <c r="AA559" i="19" s="1"/>
  <c r="L541" i="19"/>
  <c r="L539" i="19" s="1"/>
  <c r="U526" i="19"/>
  <c r="U524" i="19" s="1"/>
  <c r="D521" i="19"/>
  <c r="D519" i="19" s="1"/>
  <c r="R511" i="19"/>
  <c r="R509" i="19" s="1"/>
  <c r="G506" i="19"/>
  <c r="G504" i="19" s="1"/>
  <c r="T561" i="19"/>
  <c r="T559" i="19" s="1"/>
  <c r="K541" i="19"/>
  <c r="K539" i="19" s="1"/>
  <c r="T526" i="19"/>
  <c r="T524" i="19" s="1"/>
  <c r="I521" i="19"/>
  <c r="I519" i="19" s="1"/>
  <c r="Q511" i="19"/>
  <c r="Q509" i="19" s="1"/>
  <c r="F506" i="19"/>
  <c r="F504" i="19" s="1"/>
  <c r="T496" i="19"/>
  <c r="T494" i="19" s="1"/>
  <c r="I491" i="19"/>
  <c r="I489" i="19" s="1"/>
  <c r="D571" i="19"/>
  <c r="D569" i="19" s="1"/>
  <c r="I546" i="19"/>
  <c r="I544" i="19" s="1"/>
  <c r="P531" i="19"/>
  <c r="P529" i="19" s="1"/>
  <c r="Z521" i="19"/>
  <c r="Z519" i="19" s="1"/>
  <c r="O516" i="19"/>
  <c r="O514" i="19" s="1"/>
  <c r="W506" i="19"/>
  <c r="W504" i="19" s="1"/>
  <c r="L501" i="19"/>
  <c r="L499" i="19" s="1"/>
  <c r="Z491" i="19"/>
  <c r="Z489" i="19" s="1"/>
  <c r="O486" i="19"/>
  <c r="O484" i="19" s="1"/>
  <c r="Q541" i="19"/>
  <c r="Q539" i="19" s="1"/>
  <c r="N516" i="19"/>
  <c r="N514" i="19" s="1"/>
  <c r="O496" i="19"/>
  <c r="O494" i="19" s="1"/>
  <c r="S481" i="19"/>
  <c r="S479" i="19" s="1"/>
  <c r="H476" i="19"/>
  <c r="H474" i="19" s="1"/>
  <c r="R551" i="19"/>
  <c r="R549" i="19" s="1"/>
  <c r="E526" i="19"/>
  <c r="E524" i="19" s="1"/>
  <c r="V501" i="19"/>
  <c r="V499" i="19" s="1"/>
  <c r="Q486" i="19"/>
  <c r="Q484" i="19" s="1"/>
  <c r="Y476" i="19"/>
  <c r="Y474" i="19" s="1"/>
  <c r="N471" i="19"/>
  <c r="N469" i="19" s="1"/>
  <c r="R526" i="19"/>
  <c r="R524" i="19" s="1"/>
  <c r="O506" i="19"/>
  <c r="O504" i="19" s="1"/>
  <c r="L491" i="19"/>
  <c r="L489" i="19" s="1"/>
  <c r="E481" i="19"/>
  <c r="E479" i="19" s="1"/>
  <c r="S471" i="19"/>
  <c r="S469" i="19" s="1"/>
  <c r="Q526" i="19"/>
  <c r="Q524" i="19" s="1"/>
  <c r="J506" i="19"/>
  <c r="J504" i="19" s="1"/>
  <c r="J491" i="19"/>
  <c r="J489" i="19" s="1"/>
  <c r="D481" i="19"/>
  <c r="D479" i="19" s="1"/>
  <c r="R471" i="19"/>
  <c r="R469" i="19" s="1"/>
  <c r="R496" i="19"/>
  <c r="R494" i="19" s="1"/>
  <c r="W471" i="19"/>
  <c r="W469" i="19" s="1"/>
  <c r="J471" i="19"/>
  <c r="J469" i="19" s="1"/>
  <c r="Z511" i="19"/>
  <c r="Z509" i="19" s="1"/>
  <c r="Q601" i="19"/>
  <c r="Q599" i="19" s="1"/>
  <c r="R591" i="19"/>
  <c r="R589" i="19" s="1"/>
  <c r="E616" i="19"/>
  <c r="E614" i="19" s="1"/>
  <c r="U581" i="19"/>
  <c r="U579" i="19" s="1"/>
  <c r="Y586" i="19"/>
  <c r="Y584" i="19" s="1"/>
  <c r="W606" i="19"/>
  <c r="W604" i="19" s="1"/>
  <c r="R561" i="19"/>
  <c r="R559" i="19" s="1"/>
  <c r="E566" i="19"/>
  <c r="E564" i="19" s="1"/>
  <c r="M546" i="19"/>
  <c r="M544" i="19" s="1"/>
  <c r="M541" i="19"/>
  <c r="M539" i="19" s="1"/>
  <c r="L516" i="19"/>
  <c r="L514" i="19" s="1"/>
  <c r="X541" i="19"/>
  <c r="X539" i="19" s="1"/>
  <c r="W541" i="19"/>
  <c r="W539" i="19" s="1"/>
  <c r="Z496" i="19"/>
  <c r="Z494" i="19" s="1"/>
  <c r="G526" i="19"/>
  <c r="G524" i="19" s="1"/>
  <c r="U486" i="19"/>
  <c r="U484" i="19" s="1"/>
  <c r="N476" i="19"/>
  <c r="N474" i="19" s="1"/>
  <c r="T471" i="19"/>
  <c r="T469" i="19" s="1"/>
  <c r="Y471" i="19"/>
  <c r="Y469" i="19" s="1"/>
  <c r="X471" i="19"/>
  <c r="X469" i="19" s="1"/>
  <c r="D506" i="19"/>
  <c r="D504" i="19" s="1"/>
  <c r="Q496" i="19"/>
  <c r="Q494" i="19" s="1"/>
  <c r="H616" i="19"/>
  <c r="H614" i="19" s="1"/>
  <c r="P606" i="19"/>
  <c r="P604" i="19" s="1"/>
  <c r="E601" i="19"/>
  <c r="E599" i="19" s="1"/>
  <c r="S591" i="19"/>
  <c r="S589" i="19" s="1"/>
  <c r="H586" i="19"/>
  <c r="H584" i="19" s="1"/>
  <c r="T611" i="19"/>
  <c r="T609" i="19" s="1"/>
  <c r="I606" i="19"/>
  <c r="I604" i="19" s="1"/>
  <c r="Q596" i="19"/>
  <c r="Q594" i="19" s="1"/>
  <c r="F591" i="19"/>
  <c r="F589" i="19" s="1"/>
  <c r="S611" i="19"/>
  <c r="S609" i="19" s="1"/>
  <c r="H606" i="19"/>
  <c r="H604" i="19" s="1"/>
  <c r="P596" i="19"/>
  <c r="P594" i="19" s="1"/>
  <c r="E591" i="19"/>
  <c r="E589" i="19" s="1"/>
  <c r="R611" i="19"/>
  <c r="R609" i="19" s="1"/>
  <c r="G606" i="19"/>
  <c r="G604" i="19" s="1"/>
  <c r="U596" i="19"/>
  <c r="U594" i="19" s="1"/>
  <c r="D591" i="19"/>
  <c r="D589" i="19" s="1"/>
  <c r="K611" i="19"/>
  <c r="K609" i="19" s="1"/>
  <c r="I591" i="19"/>
  <c r="I589" i="19" s="1"/>
  <c r="I581" i="19"/>
  <c r="I579" i="19" s="1"/>
  <c r="Q571" i="19"/>
  <c r="Q569" i="19" s="1"/>
  <c r="L606" i="19"/>
  <c r="L604" i="19" s="1"/>
  <c r="R586" i="19"/>
  <c r="R584" i="19" s="1"/>
  <c r="AA576" i="19"/>
  <c r="AA574" i="19" s="1"/>
  <c r="K606" i="19"/>
  <c r="K604" i="19" s="1"/>
  <c r="G586" i="19"/>
  <c r="G584" i="19" s="1"/>
  <c r="L601" i="19"/>
  <c r="L599" i="19" s="1"/>
  <c r="X581" i="19"/>
  <c r="X579" i="19" s="1"/>
  <c r="M576" i="19"/>
  <c r="M574" i="19" s="1"/>
  <c r="AA566" i="19"/>
  <c r="AA564" i="19" s="1"/>
  <c r="N591" i="19"/>
  <c r="N589" i="19" s="1"/>
  <c r="AA571" i="19"/>
  <c r="AA569" i="19" s="1"/>
  <c r="Y561" i="19"/>
  <c r="Y559" i="19" s="1"/>
  <c r="N556" i="19"/>
  <c r="N554" i="19" s="1"/>
  <c r="P616" i="19"/>
  <c r="P614" i="19" s="1"/>
  <c r="Z576" i="19"/>
  <c r="Z574" i="19" s="1"/>
  <c r="V566" i="19"/>
  <c r="V564" i="19" s="1"/>
  <c r="F561" i="19"/>
  <c r="F559" i="19" s="1"/>
  <c r="T551" i="19"/>
  <c r="T549" i="19" s="1"/>
  <c r="M586" i="19"/>
  <c r="M584" i="19" s="1"/>
  <c r="X571" i="19"/>
  <c r="X569" i="19" s="1"/>
  <c r="W561" i="19"/>
  <c r="W559" i="19" s="1"/>
  <c r="L556" i="19"/>
  <c r="L554" i="19" s="1"/>
  <c r="G581" i="19"/>
  <c r="G579" i="19" s="1"/>
  <c r="N561" i="19"/>
  <c r="N559" i="19" s="1"/>
  <c r="T546" i="19"/>
  <c r="T544" i="19" s="1"/>
  <c r="I541" i="19"/>
  <c r="I539" i="19" s="1"/>
  <c r="Q531" i="19"/>
  <c r="Q529" i="19" s="1"/>
  <c r="R566" i="19"/>
  <c r="R564" i="19" s="1"/>
  <c r="X551" i="19"/>
  <c r="X549" i="19" s="1"/>
  <c r="Z541" i="19"/>
  <c r="Z539" i="19" s="1"/>
  <c r="O536" i="19"/>
  <c r="O534" i="19" s="1"/>
  <c r="D581" i="19"/>
  <c r="D579" i="19" s="1"/>
  <c r="V556" i="19"/>
  <c r="V554" i="19" s="1"/>
  <c r="L546" i="19"/>
  <c r="L544" i="19" s="1"/>
  <c r="Z536" i="19"/>
  <c r="Z534" i="19" s="1"/>
  <c r="O531" i="19"/>
  <c r="O529" i="19" s="1"/>
  <c r="J566" i="19"/>
  <c r="J564" i="19" s="1"/>
  <c r="P541" i="19"/>
  <c r="P539" i="19" s="1"/>
  <c r="V526" i="19"/>
  <c r="V524" i="19" s="1"/>
  <c r="K521" i="19"/>
  <c r="K519" i="19" s="1"/>
  <c r="Y511" i="19"/>
  <c r="Y509" i="19" s="1"/>
  <c r="N506" i="19"/>
  <c r="N504" i="19" s="1"/>
  <c r="V496" i="19"/>
  <c r="V494" i="19" s="1"/>
  <c r="K491" i="19"/>
  <c r="K489" i="19" s="1"/>
  <c r="Y481" i="19"/>
  <c r="Y479" i="19" s="1"/>
  <c r="D556" i="19"/>
  <c r="D554" i="19" s="1"/>
  <c r="Q536" i="19"/>
  <c r="Q534" i="19" s="1"/>
  <c r="O526" i="19"/>
  <c r="O524" i="19" s="1"/>
  <c r="W516" i="19"/>
  <c r="W514" i="19" s="1"/>
  <c r="L511" i="19"/>
  <c r="L509" i="19" s="1"/>
  <c r="P611" i="19"/>
  <c r="P609" i="19" s="1"/>
  <c r="U556" i="19"/>
  <c r="U554" i="19" s="1"/>
  <c r="Y536" i="19"/>
  <c r="Y534" i="19" s="1"/>
  <c r="N526" i="19"/>
  <c r="N524" i="19" s="1"/>
  <c r="V516" i="19"/>
  <c r="V514" i="19" s="1"/>
  <c r="K511" i="19"/>
  <c r="K509" i="19" s="1"/>
  <c r="Y501" i="19"/>
  <c r="Y499" i="19" s="1"/>
  <c r="N496" i="19"/>
  <c r="N494" i="19" s="1"/>
  <c r="V486" i="19"/>
  <c r="V484" i="19" s="1"/>
  <c r="X566" i="19"/>
  <c r="X564" i="19" s="1"/>
  <c r="V541" i="19"/>
  <c r="V539" i="19" s="1"/>
  <c r="G531" i="19"/>
  <c r="G529" i="19" s="1"/>
  <c r="T521" i="19"/>
  <c r="T519" i="19" s="1"/>
  <c r="I516" i="19"/>
  <c r="I514" i="19" s="1"/>
  <c r="Q506" i="19"/>
  <c r="Q504" i="19" s="1"/>
  <c r="F501" i="19"/>
  <c r="F499" i="19" s="1"/>
  <c r="T491" i="19"/>
  <c r="T489" i="19" s="1"/>
  <c r="I486" i="19"/>
  <c r="I484" i="19" s="1"/>
  <c r="W536" i="19"/>
  <c r="W534" i="19" s="1"/>
  <c r="T511" i="19"/>
  <c r="T509" i="19" s="1"/>
  <c r="P491" i="19"/>
  <c r="P489" i="19" s="1"/>
  <c r="M481" i="19"/>
  <c r="M479" i="19" s="1"/>
  <c r="AA471" i="19"/>
  <c r="AA469" i="19" s="1"/>
  <c r="D546" i="19"/>
  <c r="D544" i="19" s="1"/>
  <c r="Y521" i="19"/>
  <c r="Y519" i="19" s="1"/>
  <c r="J501" i="19"/>
  <c r="J499" i="19" s="1"/>
  <c r="E486" i="19"/>
  <c r="E484" i="19" s="1"/>
  <c r="S476" i="19"/>
  <c r="S474" i="19" s="1"/>
  <c r="H471" i="19"/>
  <c r="H469" i="19" s="1"/>
  <c r="X521" i="19"/>
  <c r="X519" i="19" s="1"/>
  <c r="T501" i="19"/>
  <c r="T499" i="19" s="1"/>
  <c r="Z486" i="19"/>
  <c r="Z484" i="19" s="1"/>
  <c r="X476" i="19"/>
  <c r="X474" i="19" s="1"/>
  <c r="M471" i="19"/>
  <c r="M469" i="19" s="1"/>
  <c r="S521" i="19"/>
  <c r="S519" i="19" s="1"/>
  <c r="Q501" i="19"/>
  <c r="Q499" i="19" s="1"/>
  <c r="Y486" i="19"/>
  <c r="Y484" i="19" s="1"/>
  <c r="W476" i="19"/>
  <c r="W474" i="19" s="1"/>
  <c r="L471" i="19"/>
  <c r="L469" i="19" s="1"/>
  <c r="P501" i="19"/>
  <c r="P499" i="19" s="1"/>
  <c r="D476" i="19"/>
  <c r="D474" i="19" s="1"/>
  <c r="U511" i="19"/>
  <c r="U509" i="19" s="1"/>
  <c r="I476" i="19"/>
  <c r="I474" i="19" s="1"/>
  <c r="O481" i="19"/>
  <c r="O479" i="19" s="1"/>
  <c r="T586" i="19"/>
  <c r="T584" i="19" s="1"/>
  <c r="F616" i="19"/>
  <c r="F614" i="19" s="1"/>
  <c r="H601" i="19"/>
  <c r="H599" i="19" s="1"/>
  <c r="I616" i="19"/>
  <c r="I614" i="19" s="1"/>
  <c r="O586" i="19"/>
  <c r="O584" i="19" s="1"/>
  <c r="Q576" i="19"/>
  <c r="Q574" i="19" s="1"/>
  <c r="P571" i="19"/>
  <c r="P569" i="19" s="1"/>
  <c r="M566" i="19"/>
  <c r="M564" i="19" s="1"/>
  <c r="U541" i="19"/>
  <c r="U539" i="19" s="1"/>
  <c r="U561" i="19"/>
  <c r="U559" i="19" s="1"/>
  <c r="T531" i="19"/>
  <c r="T529" i="19" s="1"/>
  <c r="W491" i="19"/>
  <c r="W489" i="19" s="1"/>
  <c r="X511" i="19"/>
  <c r="X509" i="19" s="1"/>
  <c r="W511" i="19"/>
  <c r="W509" i="19" s="1"/>
  <c r="Z531" i="19"/>
  <c r="Z529" i="19" s="1"/>
  <c r="G496" i="19"/>
  <c r="G494" i="19" s="1"/>
  <c r="AA481" i="19"/>
  <c r="AA479" i="19" s="1"/>
  <c r="M491" i="19"/>
  <c r="M489" i="19" s="1"/>
  <c r="X491" i="19"/>
  <c r="X489" i="19" s="1"/>
  <c r="V491" i="19"/>
  <c r="V489" i="19" s="1"/>
  <c r="F491" i="19"/>
  <c r="F489" i="19" s="1"/>
  <c r="N501" i="19"/>
  <c r="N499" i="19" s="1"/>
  <c r="Q546" i="19"/>
  <c r="Q544" i="19" s="1"/>
  <c r="AA611" i="19"/>
  <c r="AA609" i="19" s="1"/>
  <c r="J606" i="19"/>
  <c r="J604" i="19" s="1"/>
  <c r="X596" i="19"/>
  <c r="X594" i="19" s="1"/>
  <c r="M591" i="19"/>
  <c r="M589" i="19" s="1"/>
  <c r="Y616" i="19"/>
  <c r="Y614" i="19" s="1"/>
  <c r="N611" i="19"/>
  <c r="N609" i="19" s="1"/>
  <c r="V601" i="19"/>
  <c r="V599" i="19" s="1"/>
  <c r="K596" i="19"/>
  <c r="K594" i="19" s="1"/>
  <c r="X616" i="19"/>
  <c r="X614" i="19" s="1"/>
  <c r="M611" i="19"/>
  <c r="M609" i="19" s="1"/>
  <c r="AA601" i="19"/>
  <c r="AA599" i="19" s="1"/>
  <c r="J596" i="19"/>
  <c r="J594" i="19" s="1"/>
  <c r="W616" i="19"/>
  <c r="W614" i="19" s="1"/>
  <c r="L611" i="19"/>
  <c r="L609" i="19" s="1"/>
  <c r="Z601" i="19"/>
  <c r="Z599" i="19" s="1"/>
  <c r="O596" i="19"/>
  <c r="O594" i="19" s="1"/>
  <c r="W586" i="19"/>
  <c r="W584" i="19" s="1"/>
  <c r="Q606" i="19"/>
  <c r="Q604" i="19" s="1"/>
  <c r="S586" i="19"/>
  <c r="S584" i="19" s="1"/>
  <c r="V576" i="19"/>
  <c r="V574" i="19" s="1"/>
  <c r="K571" i="19"/>
  <c r="K569" i="19" s="1"/>
  <c r="R601" i="19"/>
  <c r="R599" i="19" s="1"/>
  <c r="I586" i="19"/>
  <c r="I584" i="19" s="1"/>
  <c r="U576" i="19"/>
  <c r="U574" i="19" s="1"/>
  <c r="M601" i="19"/>
  <c r="M599" i="19" s="1"/>
  <c r="U616" i="19"/>
  <c r="U614" i="19" s="1"/>
  <c r="N596" i="19"/>
  <c r="N594" i="19" s="1"/>
  <c r="R581" i="19"/>
  <c r="R579" i="19" s="1"/>
  <c r="G576" i="19"/>
  <c r="G574" i="19" s="1"/>
  <c r="U566" i="19"/>
  <c r="U564" i="19" s="1"/>
  <c r="V586" i="19"/>
  <c r="V584" i="19" s="1"/>
  <c r="R571" i="19"/>
  <c r="R569" i="19" s="1"/>
  <c r="S561" i="19"/>
  <c r="S559" i="19" s="1"/>
  <c r="H556" i="19"/>
  <c r="H554" i="19" s="1"/>
  <c r="R606" i="19"/>
  <c r="R604" i="19" s="1"/>
  <c r="O576" i="19"/>
  <c r="O574" i="19" s="1"/>
  <c r="N566" i="19"/>
  <c r="N564" i="19" s="1"/>
  <c r="Y556" i="19"/>
  <c r="Y554" i="19" s="1"/>
  <c r="N551" i="19"/>
  <c r="N549" i="19" s="1"/>
  <c r="V581" i="19"/>
  <c r="V579" i="19" s="1"/>
  <c r="O571" i="19"/>
  <c r="O569" i="19" s="1"/>
  <c r="Q561" i="19"/>
  <c r="Q559" i="19" s="1"/>
  <c r="F556" i="19"/>
  <c r="F554" i="19" s="1"/>
  <c r="R576" i="19"/>
  <c r="R574" i="19" s="1"/>
  <c r="AA556" i="19"/>
  <c r="AA554" i="19" s="1"/>
  <c r="N546" i="19"/>
  <c r="N544" i="19" s="1"/>
  <c r="V536" i="19"/>
  <c r="V534" i="19" s="1"/>
  <c r="K531" i="19"/>
  <c r="K529" i="19" s="1"/>
  <c r="D566" i="19"/>
  <c r="D564" i="19" s="1"/>
  <c r="L551" i="19"/>
  <c r="L549" i="19" s="1"/>
  <c r="T541" i="19"/>
  <c r="T539" i="19" s="1"/>
  <c r="I536" i="19"/>
  <c r="I534" i="19" s="1"/>
  <c r="K576" i="19"/>
  <c r="K574" i="19" s="1"/>
  <c r="J556" i="19"/>
  <c r="J554" i="19" s="1"/>
  <c r="F546" i="19"/>
  <c r="F544" i="19" s="1"/>
  <c r="T536" i="19"/>
  <c r="T534" i="19" s="1"/>
  <c r="I531" i="19"/>
  <c r="I529" i="19" s="1"/>
  <c r="D561" i="19"/>
  <c r="D559" i="19" s="1"/>
  <c r="D541" i="19"/>
  <c r="D539" i="19" s="1"/>
  <c r="P526" i="19"/>
  <c r="P524" i="19" s="1"/>
  <c r="E521" i="19"/>
  <c r="E519" i="19" s="1"/>
  <c r="S511" i="19"/>
  <c r="S509" i="19" s="1"/>
  <c r="H506" i="19"/>
  <c r="H504" i="19" s="1"/>
  <c r="P496" i="19"/>
  <c r="P494" i="19" s="1"/>
  <c r="E491" i="19"/>
  <c r="E489" i="19" s="1"/>
  <c r="Q611" i="19"/>
  <c r="Q609" i="19" s="1"/>
  <c r="F551" i="19"/>
  <c r="F549" i="19" s="1"/>
  <c r="E536" i="19"/>
  <c r="E534" i="19" s="1"/>
  <c r="I526" i="19"/>
  <c r="I524" i="19" s="1"/>
  <c r="Q516" i="19"/>
  <c r="Q514" i="19" s="1"/>
  <c r="F511" i="19"/>
  <c r="F509" i="19" s="1"/>
  <c r="X601" i="19"/>
  <c r="X599" i="19" s="1"/>
  <c r="E551" i="19"/>
  <c r="E549" i="19" s="1"/>
  <c r="M536" i="19"/>
  <c r="M534" i="19" s="1"/>
  <c r="H526" i="19"/>
  <c r="H524" i="19" s="1"/>
  <c r="P516" i="19"/>
  <c r="P514" i="19" s="1"/>
  <c r="E511" i="19"/>
  <c r="E509" i="19" s="1"/>
  <c r="S501" i="19"/>
  <c r="S499" i="19" s="1"/>
  <c r="H496" i="19"/>
  <c r="H494" i="19" s="1"/>
  <c r="P486" i="19"/>
  <c r="P484" i="19" s="1"/>
  <c r="P561" i="19"/>
  <c r="P559" i="19" s="1"/>
  <c r="J541" i="19"/>
  <c r="J539" i="19" s="1"/>
  <c r="Y526" i="19"/>
  <c r="Y524" i="19" s="1"/>
  <c r="N521" i="19"/>
  <c r="N519" i="19" s="1"/>
  <c r="V511" i="19"/>
  <c r="V509" i="19" s="1"/>
  <c r="K506" i="19"/>
  <c r="K504" i="19" s="1"/>
  <c r="Y496" i="19"/>
  <c r="Y494" i="19" s="1"/>
  <c r="N491" i="19"/>
  <c r="N489" i="19" s="1"/>
  <c r="V481" i="19"/>
  <c r="V479" i="19" s="1"/>
  <c r="D531" i="19"/>
  <c r="D529" i="19" s="1"/>
  <c r="U506" i="19"/>
  <c r="U504" i="19" s="1"/>
  <c r="D491" i="19"/>
  <c r="D489" i="19" s="1"/>
  <c r="G481" i="19"/>
  <c r="G479" i="19" s="1"/>
  <c r="U471" i="19"/>
  <c r="U469" i="19" s="1"/>
  <c r="F541" i="19"/>
  <c r="F539" i="19" s="1"/>
  <c r="G521" i="19"/>
  <c r="G519" i="19" s="1"/>
  <c r="X496" i="19"/>
  <c r="X494" i="19" s="1"/>
  <c r="Z481" i="19"/>
  <c r="Z479" i="19" s="1"/>
  <c r="M476" i="19"/>
  <c r="M474" i="19" s="1"/>
  <c r="Q551" i="19"/>
  <c r="Q549" i="19" s="1"/>
  <c r="F521" i="19"/>
  <c r="F519" i="19" s="1"/>
  <c r="H501" i="19"/>
  <c r="H499" i="19" s="1"/>
  <c r="N486" i="19"/>
  <c r="N484" i="19" s="1"/>
  <c r="R476" i="19"/>
  <c r="R474" i="19" s="1"/>
  <c r="G471" i="19"/>
  <c r="G469" i="19" s="1"/>
  <c r="Y516" i="19"/>
  <c r="Y514" i="19" s="1"/>
  <c r="E501" i="19"/>
  <c r="E499" i="19" s="1"/>
  <c r="M486" i="19"/>
  <c r="M484" i="19" s="1"/>
  <c r="Q476" i="19"/>
  <c r="Q474" i="19" s="1"/>
  <c r="F471" i="19"/>
  <c r="F469" i="19" s="1"/>
  <c r="H511" i="19"/>
  <c r="H509" i="19" s="1"/>
  <c r="V476" i="19"/>
  <c r="V474" i="19" s="1"/>
  <c r="AA476" i="19"/>
  <c r="AA474" i="19" s="1"/>
  <c r="F596" i="19"/>
  <c r="F594" i="19" s="1"/>
  <c r="T606" i="19"/>
  <c r="T604" i="19" s="1"/>
  <c r="P591" i="19"/>
  <c r="P589" i="19" s="1"/>
  <c r="H591" i="19"/>
  <c r="H589" i="19" s="1"/>
  <c r="N571" i="19"/>
  <c r="N569" i="19" s="1"/>
  <c r="W581" i="19"/>
  <c r="W579" i="19" s="1"/>
  <c r="X556" i="19"/>
  <c r="X554" i="19" s="1"/>
  <c r="W556" i="19"/>
  <c r="W554" i="19" s="1"/>
  <c r="X546" i="19"/>
  <c r="X544" i="19" s="1"/>
  <c r="W521" i="19"/>
  <c r="W519" i="19" s="1"/>
  <c r="Z566" i="19"/>
  <c r="Z564" i="19" s="1"/>
  <c r="M506" i="19"/>
  <c r="M504" i="19" s="1"/>
  <c r="L506" i="19"/>
  <c r="L504" i="19" s="1"/>
  <c r="U516" i="19"/>
  <c r="U514" i="19" s="1"/>
  <c r="L521" i="19"/>
  <c r="L519" i="19" s="1"/>
  <c r="P506" i="19"/>
  <c r="P504" i="19" s="1"/>
  <c r="K481" i="19"/>
  <c r="K479" i="19" s="1"/>
  <c r="J481" i="19"/>
  <c r="J479" i="19" s="1"/>
  <c r="O561" i="19"/>
  <c r="O559" i="19" s="1"/>
  <c r="Q471" i="19"/>
  <c r="Q469" i="19" s="1"/>
  <c r="AA506" i="19"/>
  <c r="AA504" i="19" s="1"/>
  <c r="L566" i="19"/>
  <c r="L564" i="19" s="1"/>
  <c r="U611" i="19"/>
  <c r="U609" i="19" s="1"/>
  <c r="D606" i="19"/>
  <c r="D604" i="19" s="1"/>
  <c r="R596" i="19"/>
  <c r="R594" i="19" s="1"/>
  <c r="G591" i="19"/>
  <c r="G589" i="19" s="1"/>
  <c r="S616" i="19"/>
  <c r="S614" i="19" s="1"/>
  <c r="H611" i="19"/>
  <c r="H609" i="19" s="1"/>
  <c r="P601" i="19"/>
  <c r="P599" i="19" s="1"/>
  <c r="E596" i="19"/>
  <c r="E594" i="19" s="1"/>
  <c r="R616" i="19"/>
  <c r="R614" i="19" s="1"/>
  <c r="G611" i="19"/>
  <c r="G609" i="19" s="1"/>
  <c r="U601" i="19"/>
  <c r="U599" i="19" s="1"/>
  <c r="D596" i="19"/>
  <c r="D594" i="19" s="1"/>
  <c r="Q616" i="19"/>
  <c r="Q614" i="19" s="1"/>
  <c r="F611" i="19"/>
  <c r="F609" i="19" s="1"/>
  <c r="T601" i="19"/>
  <c r="T599" i="19" s="1"/>
  <c r="I596" i="19"/>
  <c r="I594" i="19" s="1"/>
  <c r="Q586" i="19"/>
  <c r="Q584" i="19" s="1"/>
  <c r="S601" i="19"/>
  <c r="S599" i="19" s="1"/>
  <c r="J586" i="19"/>
  <c r="J584" i="19" s="1"/>
  <c r="P576" i="19"/>
  <c r="P574" i="19" s="1"/>
  <c r="E571" i="19"/>
  <c r="E569" i="19" s="1"/>
  <c r="T596" i="19"/>
  <c r="T594" i="19" s="1"/>
  <c r="Z581" i="19"/>
  <c r="Z579" i="19" s="1"/>
  <c r="V616" i="19"/>
  <c r="V614" i="19" s="1"/>
  <c r="S596" i="19"/>
  <c r="S594" i="19" s="1"/>
  <c r="V611" i="19"/>
  <c r="V609" i="19" s="1"/>
  <c r="T591" i="19"/>
  <c r="T589" i="19" s="1"/>
  <c r="L581" i="19"/>
  <c r="L579" i="19" s="1"/>
  <c r="Z571" i="19"/>
  <c r="Z569" i="19" s="1"/>
  <c r="O566" i="19"/>
  <c r="O564" i="19" s="1"/>
  <c r="Y581" i="19"/>
  <c r="Y579" i="19" s="1"/>
  <c r="I571" i="19"/>
  <c r="I569" i="19" s="1"/>
  <c r="M561" i="19"/>
  <c r="M559" i="19" s="1"/>
  <c r="AA551" i="19"/>
  <c r="AA549" i="19" s="1"/>
  <c r="Z596" i="19"/>
  <c r="Z594" i="19" s="1"/>
  <c r="F576" i="19"/>
  <c r="F574" i="19" s="1"/>
  <c r="G566" i="19"/>
  <c r="G564" i="19" s="1"/>
  <c r="S556" i="19"/>
  <c r="S554" i="19" s="1"/>
  <c r="H551" i="19"/>
  <c r="H549" i="19" s="1"/>
  <c r="J581" i="19"/>
  <c r="J579" i="19" s="1"/>
  <c r="F571" i="19"/>
  <c r="F569" i="19" s="1"/>
  <c r="K561" i="19"/>
  <c r="K559" i="19" s="1"/>
  <c r="Y551" i="19"/>
  <c r="Y549" i="19" s="1"/>
  <c r="U571" i="19"/>
  <c r="U569" i="19" s="1"/>
  <c r="O556" i="19"/>
  <c r="O554" i="19" s="1"/>
  <c r="H546" i="19"/>
  <c r="H544" i="19" s="1"/>
  <c r="P536" i="19"/>
  <c r="P534" i="19" s="1"/>
  <c r="E531" i="19"/>
  <c r="E529" i="19" s="1"/>
  <c r="V561" i="19"/>
  <c r="V559" i="19" s="1"/>
  <c r="Y546" i="19"/>
  <c r="Y544" i="19" s="1"/>
  <c r="N541" i="19"/>
  <c r="N539" i="19" s="1"/>
  <c r="V531" i="19"/>
  <c r="V529" i="19" s="1"/>
  <c r="M571" i="19"/>
  <c r="M569" i="19" s="1"/>
  <c r="W551" i="19"/>
  <c r="W549" i="19" s="1"/>
  <c r="Y541" i="19"/>
  <c r="Y539" i="19" s="1"/>
  <c r="N536" i="19"/>
  <c r="N534" i="19" s="1"/>
  <c r="D586" i="19"/>
  <c r="D584" i="19" s="1"/>
  <c r="E556" i="19"/>
  <c r="E554" i="19" s="1"/>
  <c r="R536" i="19"/>
  <c r="R534" i="19" s="1"/>
  <c r="J526" i="19"/>
  <c r="J524" i="19" s="1"/>
  <c r="X516" i="19"/>
  <c r="X514" i="19" s="1"/>
  <c r="M511" i="19"/>
  <c r="M509" i="19" s="1"/>
  <c r="AA501" i="19"/>
  <c r="AA499" i="19" s="1"/>
  <c r="J496" i="19"/>
  <c r="J494" i="19" s="1"/>
  <c r="X486" i="19"/>
  <c r="X484" i="19" s="1"/>
  <c r="Q581" i="19"/>
  <c r="Q579" i="19" s="1"/>
  <c r="W546" i="19"/>
  <c r="W544" i="19" s="1"/>
  <c r="S531" i="19"/>
  <c r="S529" i="19" s="1"/>
  <c r="V521" i="19"/>
  <c r="V519" i="19" s="1"/>
  <c r="K516" i="19"/>
  <c r="K514" i="19" s="1"/>
  <c r="Y506" i="19"/>
  <c r="Y504" i="19" s="1"/>
  <c r="P581" i="19"/>
  <c r="P579" i="19" s="1"/>
  <c r="V546" i="19"/>
  <c r="V544" i="19" s="1"/>
  <c r="R531" i="19"/>
  <c r="R529" i="19" s="1"/>
  <c r="AA521" i="19"/>
  <c r="AA519" i="19" s="1"/>
  <c r="J516" i="19"/>
  <c r="J514" i="19" s="1"/>
  <c r="X506" i="19"/>
  <c r="X504" i="19" s="1"/>
  <c r="M501" i="19"/>
  <c r="M499" i="19" s="1"/>
  <c r="AA491" i="19"/>
  <c r="AA489" i="19" s="1"/>
  <c r="J486" i="19"/>
  <c r="J484" i="19" s="1"/>
  <c r="Q556" i="19"/>
  <c r="Q554" i="19" s="1"/>
  <c r="X536" i="19"/>
  <c r="X534" i="19" s="1"/>
  <c r="S526" i="19"/>
  <c r="S524" i="19" s="1"/>
  <c r="H521" i="19"/>
  <c r="H519" i="19" s="1"/>
  <c r="P511" i="19"/>
  <c r="P509" i="19" s="1"/>
  <c r="E506" i="19"/>
  <c r="E504" i="19" s="1"/>
  <c r="S496" i="19"/>
  <c r="S494" i="19" s="1"/>
  <c r="H491" i="19"/>
  <c r="H489" i="19" s="1"/>
  <c r="H561" i="19"/>
  <c r="H559" i="19" s="1"/>
  <c r="X526" i="19"/>
  <c r="X524" i="19" s="1"/>
  <c r="W501" i="19"/>
  <c r="W499" i="19" s="1"/>
  <c r="S486" i="19"/>
  <c r="S484" i="19" s="1"/>
  <c r="Z476" i="19"/>
  <c r="Z474" i="19" s="1"/>
  <c r="O471" i="19"/>
  <c r="O469" i="19" s="1"/>
  <c r="S536" i="19"/>
  <c r="S534" i="19" s="1"/>
  <c r="M516" i="19"/>
  <c r="M514" i="19" s="1"/>
  <c r="L496" i="19"/>
  <c r="L494" i="19" s="1"/>
  <c r="R481" i="19"/>
  <c r="R479" i="19" s="1"/>
  <c r="G476" i="19"/>
  <c r="G474" i="19" s="1"/>
  <c r="E541" i="19"/>
  <c r="E539" i="19" s="1"/>
  <c r="Z516" i="19"/>
  <c r="Z514" i="19" s="1"/>
  <c r="W496" i="19"/>
  <c r="W494" i="19" s="1"/>
  <c r="X481" i="19"/>
  <c r="X479" i="19" s="1"/>
  <c r="L476" i="19"/>
  <c r="L474" i="19" s="1"/>
  <c r="L586" i="19"/>
  <c r="L584" i="19" s="1"/>
  <c r="G516" i="19"/>
  <c r="G514" i="19" s="1"/>
  <c r="U496" i="19"/>
  <c r="U494" i="19" s="1"/>
  <c r="W481" i="19"/>
  <c r="W479" i="19" s="1"/>
  <c r="K476" i="19"/>
  <c r="K474" i="19" s="1"/>
  <c r="V471" i="19"/>
  <c r="V469" i="19" s="1"/>
  <c r="M521" i="19"/>
  <c r="M519" i="19" s="1"/>
  <c r="U481" i="19"/>
  <c r="U479" i="19" s="1"/>
  <c r="R521" i="19"/>
  <c r="R519" i="19" s="1"/>
  <c r="H481" i="19"/>
  <c r="H479" i="19" s="1"/>
  <c r="F531" i="19"/>
  <c r="F529" i="19" s="1"/>
  <c r="G616" i="19"/>
  <c r="G614" i="19" s="1"/>
  <c r="Q591" i="19"/>
  <c r="Q589" i="19" s="1"/>
  <c r="G596" i="19"/>
  <c r="G594" i="19" s="1"/>
  <c r="N581" i="19"/>
  <c r="N579" i="19" s="1"/>
  <c r="Y576" i="19"/>
  <c r="Y574" i="19" s="1"/>
  <c r="Z556" i="19"/>
  <c r="Z554" i="19" s="1"/>
  <c r="G556" i="19"/>
  <c r="G554" i="19" s="1"/>
  <c r="M551" i="19"/>
  <c r="M549" i="19" s="1"/>
  <c r="D536" i="19"/>
  <c r="D534" i="19" s="1"/>
  <c r="H596" i="19"/>
  <c r="H594" i="19" s="1"/>
  <c r="AA546" i="19"/>
  <c r="AA544" i="19" s="1"/>
  <c r="O501" i="19"/>
  <c r="O499" i="19" s="1"/>
  <c r="J521" i="19"/>
  <c r="J519" i="19" s="1"/>
  <c r="O521" i="19"/>
  <c r="O519" i="19" s="1"/>
  <c r="O491" i="19"/>
  <c r="O489" i="19" s="1"/>
  <c r="D511" i="19"/>
  <c r="D509" i="19" s="1"/>
  <c r="E546" i="19"/>
  <c r="E544" i="19" s="1"/>
  <c r="W526" i="19"/>
  <c r="W524" i="19" s="1"/>
  <c r="N511" i="19"/>
  <c r="N509" i="19" s="1"/>
  <c r="P476" i="19"/>
  <c r="P474" i="19" s="1"/>
  <c r="T516" i="19"/>
  <c r="T514" i="19" s="1"/>
  <c r="Z616" i="19"/>
  <c r="Z614" i="19" s="1"/>
  <c r="O611" i="19"/>
  <c r="O609" i="19" s="1"/>
  <c r="W601" i="19"/>
  <c r="W599" i="19" s="1"/>
  <c r="L596" i="19"/>
  <c r="L594" i="19" s="1"/>
  <c r="Z586" i="19"/>
  <c r="Z584" i="19" s="1"/>
  <c r="M616" i="19"/>
  <c r="M614" i="19" s="1"/>
  <c r="AA606" i="19"/>
  <c r="AA604" i="19" s="1"/>
  <c r="J601" i="19"/>
  <c r="J599" i="19" s="1"/>
  <c r="X591" i="19"/>
  <c r="X589" i="19" s="1"/>
  <c r="L616" i="19"/>
  <c r="L614" i="19" s="1"/>
  <c r="Z606" i="19"/>
  <c r="Z604" i="19" s="1"/>
  <c r="O601" i="19"/>
  <c r="O599" i="19" s="1"/>
  <c r="W591" i="19"/>
  <c r="W589" i="19" s="1"/>
  <c r="K616" i="19"/>
  <c r="K614" i="19" s="1"/>
  <c r="Y606" i="19"/>
  <c r="Y604" i="19" s="1"/>
  <c r="N601" i="19"/>
  <c r="N599" i="19" s="1"/>
  <c r="V591" i="19"/>
  <c r="V589" i="19" s="1"/>
  <c r="K586" i="19"/>
  <c r="K584" i="19" s="1"/>
  <c r="Y596" i="19"/>
  <c r="Y594" i="19" s="1"/>
  <c r="AA581" i="19"/>
  <c r="AA579" i="19" s="1"/>
  <c r="J576" i="19"/>
  <c r="J574" i="19" s="1"/>
  <c r="AA616" i="19"/>
  <c r="AA614" i="19" s="1"/>
  <c r="Z591" i="19"/>
  <c r="Z589" i="19" s="1"/>
  <c r="T581" i="19"/>
  <c r="T579" i="19" s="1"/>
  <c r="D616" i="19"/>
  <c r="D614" i="19" s="1"/>
  <c r="U591" i="19"/>
  <c r="U589" i="19" s="1"/>
  <c r="D611" i="19"/>
  <c r="D609" i="19" s="1"/>
  <c r="X586" i="19"/>
  <c r="X584" i="19" s="1"/>
  <c r="F581" i="19"/>
  <c r="F579" i="19" s="1"/>
  <c r="T571" i="19"/>
  <c r="T569" i="19" s="1"/>
  <c r="I566" i="19"/>
  <c r="I564" i="19" s="1"/>
  <c r="M581" i="19"/>
  <c r="M579" i="19" s="1"/>
  <c r="W566" i="19"/>
  <c r="W564" i="19" s="1"/>
  <c r="G561" i="19"/>
  <c r="G559" i="19" s="1"/>
  <c r="U551" i="19"/>
  <c r="U549" i="19" s="1"/>
  <c r="U586" i="19"/>
  <c r="U584" i="19" s="1"/>
  <c r="Y571" i="19"/>
  <c r="Y569" i="19" s="1"/>
  <c r="X561" i="19"/>
  <c r="X559" i="19" s="1"/>
  <c r="M556" i="19"/>
  <c r="M554" i="19" s="1"/>
  <c r="O616" i="19"/>
  <c r="O614" i="19" s="1"/>
  <c r="X576" i="19"/>
  <c r="X574" i="19" s="1"/>
  <c r="T566" i="19"/>
  <c r="T564" i="19" s="1"/>
  <c r="E561" i="19"/>
  <c r="E559" i="19" s="1"/>
  <c r="S551" i="19"/>
  <c r="S549" i="19" s="1"/>
  <c r="S566" i="19"/>
  <c r="S564" i="19" s="1"/>
  <c r="P551" i="19"/>
  <c r="P549" i="19" s="1"/>
  <c r="AA541" i="19"/>
  <c r="AA539" i="19" s="1"/>
  <c r="J536" i="19"/>
  <c r="J534" i="19" s="1"/>
  <c r="E581" i="19"/>
  <c r="E579" i="19" s="1"/>
  <c r="J561" i="19"/>
  <c r="J559" i="19" s="1"/>
  <c r="S546" i="19"/>
  <c r="S544" i="19" s="1"/>
  <c r="H541" i="19"/>
  <c r="H539" i="19" s="1"/>
  <c r="Y601" i="19"/>
  <c r="Y599" i="19" s="1"/>
  <c r="Q566" i="19"/>
  <c r="Q564" i="19" s="1"/>
  <c r="K551" i="19"/>
  <c r="K549" i="19" s="1"/>
  <c r="S541" i="19"/>
  <c r="S539" i="19" s="1"/>
  <c r="H536" i="19"/>
  <c r="H534" i="19" s="1"/>
  <c r="S581" i="19"/>
  <c r="S579" i="19" s="1"/>
  <c r="J551" i="19"/>
  <c r="J549" i="19" s="1"/>
  <c r="F536" i="19"/>
  <c r="F534" i="19" s="1"/>
  <c r="D526" i="19"/>
  <c r="D524" i="19" s="1"/>
  <c r="R516" i="19"/>
  <c r="R514" i="19" s="1"/>
  <c r="G511" i="19"/>
  <c r="G509" i="19" s="1"/>
  <c r="U501" i="19"/>
  <c r="U499" i="19" s="1"/>
  <c r="D496" i="19"/>
  <c r="D494" i="19" s="1"/>
  <c r="R486" i="19"/>
  <c r="R484" i="19" s="1"/>
  <c r="L571" i="19"/>
  <c r="L569" i="19" s="1"/>
  <c r="K546" i="19"/>
  <c r="K544" i="19" s="1"/>
  <c r="J531" i="19"/>
  <c r="J529" i="19" s="1"/>
  <c r="P521" i="19"/>
  <c r="P519" i="19" s="1"/>
  <c r="E516" i="19"/>
  <c r="E514" i="19" s="1"/>
  <c r="S506" i="19"/>
  <c r="S504" i="19" s="1"/>
  <c r="J571" i="19"/>
  <c r="J569" i="19" s="1"/>
  <c r="J546" i="19"/>
  <c r="J544" i="19" s="1"/>
  <c r="H531" i="19"/>
  <c r="H529" i="19" s="1"/>
  <c r="U521" i="19"/>
  <c r="U519" i="19" s="1"/>
  <c r="D516" i="19"/>
  <c r="D514" i="19" s="1"/>
  <c r="R506" i="19"/>
  <c r="R504" i="19" s="1"/>
  <c r="G501" i="19"/>
  <c r="G499" i="19" s="1"/>
  <c r="U491" i="19"/>
  <c r="U489" i="19" s="1"/>
  <c r="D486" i="19"/>
  <c r="D484" i="19" s="1"/>
  <c r="V551" i="19"/>
  <c r="V549" i="19" s="1"/>
  <c r="L536" i="19"/>
  <c r="L534" i="19" s="1"/>
  <c r="M526" i="19"/>
  <c r="M524" i="19" s="1"/>
  <c r="AA516" i="19"/>
  <c r="AA514" i="19" s="1"/>
  <c r="J511" i="19"/>
  <c r="J509" i="19" s="1"/>
  <c r="X501" i="19"/>
  <c r="X499" i="19" s="1"/>
  <c r="M496" i="19"/>
  <c r="M494" i="19" s="1"/>
  <c r="AA486" i="19"/>
  <c r="AA484" i="19" s="1"/>
  <c r="P556" i="19"/>
  <c r="P554" i="19" s="1"/>
  <c r="F526" i="19"/>
  <c r="F524" i="19" s="1"/>
  <c r="K501" i="19"/>
  <c r="K499" i="19" s="1"/>
  <c r="G486" i="19"/>
  <c r="G484" i="19" s="1"/>
  <c r="T476" i="19"/>
  <c r="T474" i="19" s="1"/>
  <c r="I471" i="19"/>
  <c r="I469" i="19" s="1"/>
  <c r="Y531" i="19"/>
  <c r="Y529" i="19" s="1"/>
  <c r="O511" i="19"/>
  <c r="O509" i="19" s="1"/>
  <c r="Y491" i="19"/>
  <c r="Y489" i="19" s="1"/>
  <c r="L481" i="19"/>
  <c r="L479" i="19" s="1"/>
  <c r="Z471" i="19"/>
  <c r="Z469" i="19" s="1"/>
  <c r="K536" i="19"/>
  <c r="K534" i="19" s="1"/>
  <c r="H516" i="19"/>
  <c r="H514" i="19" s="1"/>
  <c r="K496" i="19"/>
  <c r="K494" i="19" s="1"/>
  <c r="Q481" i="19"/>
  <c r="Q479" i="19" s="1"/>
  <c r="F476" i="19"/>
  <c r="F474" i="19" s="1"/>
  <c r="G536" i="19"/>
  <c r="G534" i="19" s="1"/>
  <c r="AA511" i="19"/>
  <c r="AA509" i="19" s="1"/>
  <c r="I496" i="19"/>
  <c r="I494" i="19" s="1"/>
  <c r="P481" i="19"/>
  <c r="P479" i="19" s="1"/>
  <c r="E476" i="19"/>
  <c r="E474" i="19" s="1"/>
  <c r="U476" i="19"/>
  <c r="U474" i="19" s="1"/>
  <c r="M531" i="19"/>
  <c r="M529" i="19" s="1"/>
  <c r="H486" i="19"/>
  <c r="H484" i="19" s="1"/>
  <c r="K486" i="19"/>
  <c r="K484" i="19" s="1"/>
  <c r="K526" i="19"/>
  <c r="K524" i="19" s="1"/>
  <c r="I611" i="19"/>
  <c r="I609" i="19" s="1"/>
  <c r="U606" i="19"/>
  <c r="U604" i="19" s="1"/>
  <c r="I601" i="19"/>
  <c r="I599" i="19" s="1"/>
  <c r="S606" i="19"/>
  <c r="S604" i="19" s="1"/>
  <c r="D576" i="19"/>
  <c r="D574" i="19" s="1"/>
  <c r="X606" i="19"/>
  <c r="X604" i="19" s="1"/>
  <c r="P566" i="19"/>
  <c r="P564" i="19" s="1"/>
  <c r="E606" i="19"/>
  <c r="E604" i="19" s="1"/>
  <c r="D551" i="19"/>
  <c r="D549" i="19" s="1"/>
  <c r="AA536" i="19"/>
  <c r="AA534" i="19" s="1"/>
  <c r="I576" i="19"/>
  <c r="I574" i="19" s="1"/>
  <c r="Z506" i="19"/>
  <c r="Z504" i="19" s="1"/>
  <c r="AA526" i="19"/>
  <c r="AA524" i="19" s="1"/>
  <c r="Z526" i="19"/>
  <c r="Z524" i="19" s="1"/>
  <c r="G601" i="19"/>
  <c r="G599" i="19" s="1"/>
  <c r="R501" i="19"/>
  <c r="R499" i="19" s="1"/>
  <c r="I556" i="19"/>
  <c r="I554" i="19" s="1"/>
  <c r="X531" i="19"/>
  <c r="X529" i="19" s="1"/>
  <c r="I511" i="19"/>
  <c r="I509" i="19" s="1"/>
  <c r="T481" i="19"/>
  <c r="T479" i="19" s="1"/>
  <c r="Z501" i="19"/>
  <c r="Z499" i="19" s="1"/>
  <c r="T616" i="19"/>
  <c r="T614" i="19" s="1"/>
  <c r="D601" i="19"/>
  <c r="D599" i="19" s="1"/>
  <c r="E586" i="19"/>
  <c r="E584" i="19" s="1"/>
  <c r="W611" i="19"/>
  <c r="W609" i="19" s="1"/>
  <c r="O551" i="19"/>
  <c r="O549" i="19" s="1"/>
  <c r="N576" i="19"/>
  <c r="N574" i="19" s="1"/>
  <c r="L576" i="19"/>
  <c r="L574" i="19" s="1"/>
  <c r="AA531" i="19"/>
  <c r="AA529" i="19" s="1"/>
  <c r="L486" i="19"/>
  <c r="L484" i="19" s="1"/>
  <c r="Y566" i="19"/>
  <c r="Y564" i="19" s="1"/>
  <c r="U546" i="19"/>
  <c r="U544" i="19" s="1"/>
  <c r="AA496" i="19"/>
  <c r="AA494" i="19" s="1"/>
  <c r="F481" i="19"/>
  <c r="F479" i="19" s="1"/>
  <c r="N531" i="19"/>
  <c r="N529" i="19" s="1"/>
  <c r="E471" i="19"/>
  <c r="E469" i="19" s="1"/>
  <c r="D469" i="19"/>
  <c r="W613" i="13"/>
  <c r="W611" i="13" s="1"/>
  <c r="Y473" i="13"/>
  <c r="Y471" i="13" s="1"/>
  <c r="G473" i="13"/>
  <c r="G471" i="13" s="1"/>
  <c r="S468" i="13"/>
  <c r="S466" i="13" s="1"/>
  <c r="X473" i="13"/>
  <c r="X471" i="13" s="1"/>
  <c r="F473" i="13"/>
  <c r="F471" i="13" s="1"/>
  <c r="N468" i="13"/>
  <c r="N466" i="13" s="1"/>
  <c r="S473" i="13"/>
  <c r="S471" i="13" s="1"/>
  <c r="M468" i="13"/>
  <c r="M466" i="13" s="1"/>
  <c r="R473" i="13"/>
  <c r="R471" i="13" s="1"/>
  <c r="Z468" i="13"/>
  <c r="Z466" i="13" s="1"/>
  <c r="H468" i="13"/>
  <c r="H466" i="13" s="1"/>
  <c r="M473" i="13"/>
  <c r="M471" i="13" s="1"/>
  <c r="Y468" i="13"/>
  <c r="Y466" i="13" s="1"/>
  <c r="G468" i="13"/>
  <c r="G466" i="13" s="1"/>
  <c r="L473" i="13"/>
  <c r="L471" i="13" s="1"/>
  <c r="T468" i="13"/>
  <c r="T466" i="13" s="1"/>
  <c r="E468" i="13"/>
  <c r="E466" i="13" s="1"/>
  <c r="P473" i="13"/>
  <c r="P471" i="13" s="1"/>
  <c r="H483" i="13"/>
  <c r="H481" i="13" s="1"/>
  <c r="S488" i="13"/>
  <c r="S486" i="13" s="1"/>
  <c r="E498" i="13"/>
  <c r="E496" i="13" s="1"/>
  <c r="P503" i="13"/>
  <c r="P501" i="13" s="1"/>
  <c r="H513" i="13"/>
  <c r="H511" i="13" s="1"/>
  <c r="S518" i="13"/>
  <c r="S516" i="13" s="1"/>
  <c r="E528" i="13"/>
  <c r="E526" i="13" s="1"/>
  <c r="P533" i="13"/>
  <c r="P531" i="13" s="1"/>
  <c r="H543" i="13"/>
  <c r="H541" i="13" s="1"/>
  <c r="S548" i="13"/>
  <c r="S546" i="13" s="1"/>
  <c r="E558" i="13"/>
  <c r="E556" i="13" s="1"/>
  <c r="P563" i="13"/>
  <c r="P561" i="13" s="1"/>
  <c r="H573" i="13"/>
  <c r="H571" i="13" s="1"/>
  <c r="S578" i="13"/>
  <c r="S576" i="13" s="1"/>
  <c r="E588" i="13"/>
  <c r="E586" i="13" s="1"/>
  <c r="P593" i="13"/>
  <c r="P591" i="13" s="1"/>
  <c r="H603" i="13"/>
  <c r="H601" i="13" s="1"/>
  <c r="S608" i="13"/>
  <c r="S606" i="13" s="1"/>
  <c r="F468" i="13"/>
  <c r="F466" i="13" s="1"/>
  <c r="Q473" i="13"/>
  <c r="Q471" i="13" s="1"/>
  <c r="I483" i="13"/>
  <c r="I481" i="13" s="1"/>
  <c r="T488" i="13"/>
  <c r="T486" i="13" s="1"/>
  <c r="F498" i="13"/>
  <c r="F496" i="13" s="1"/>
  <c r="Q503" i="13"/>
  <c r="Q501" i="13" s="1"/>
  <c r="I513" i="13"/>
  <c r="I511" i="13" s="1"/>
  <c r="T518" i="13"/>
  <c r="T516" i="13" s="1"/>
  <c r="F528" i="13"/>
  <c r="F526" i="13" s="1"/>
  <c r="Q533" i="13"/>
  <c r="Q531" i="13" s="1"/>
  <c r="I543" i="13"/>
  <c r="I541" i="13" s="1"/>
  <c r="T548" i="13"/>
  <c r="T546" i="13" s="1"/>
  <c r="F558" i="13"/>
  <c r="F556" i="13" s="1"/>
  <c r="Q563" i="13"/>
  <c r="Q561" i="13" s="1"/>
  <c r="I573" i="13"/>
  <c r="I571" i="13" s="1"/>
  <c r="T578" i="13"/>
  <c r="T576" i="13" s="1"/>
  <c r="F588" i="13"/>
  <c r="F586" i="13" s="1"/>
  <c r="Q593" i="13"/>
  <c r="Q591" i="13" s="1"/>
  <c r="I603" i="13"/>
  <c r="I601" i="13" s="1"/>
  <c r="T608" i="13"/>
  <c r="T606" i="13" s="1"/>
  <c r="D483" i="13"/>
  <c r="D481" i="13" s="1"/>
  <c r="U488" i="13"/>
  <c r="U486" i="13" s="1"/>
  <c r="G498" i="13"/>
  <c r="G496" i="13" s="1"/>
  <c r="R503" i="13"/>
  <c r="R501" i="13" s="1"/>
  <c r="D513" i="13"/>
  <c r="D511" i="13" s="1"/>
  <c r="U518" i="13"/>
  <c r="U516" i="13" s="1"/>
  <c r="G528" i="13"/>
  <c r="G526" i="13" s="1"/>
  <c r="R533" i="13"/>
  <c r="R531" i="13" s="1"/>
  <c r="D543" i="13"/>
  <c r="D541" i="13" s="1"/>
  <c r="U548" i="13"/>
  <c r="U546" i="13" s="1"/>
  <c r="G558" i="13"/>
  <c r="G556" i="13" s="1"/>
  <c r="R563" i="13"/>
  <c r="R561" i="13" s="1"/>
  <c r="D573" i="13"/>
  <c r="D571" i="13" s="1"/>
  <c r="U578" i="13"/>
  <c r="U576" i="13" s="1"/>
  <c r="G588" i="13"/>
  <c r="G586" i="13" s="1"/>
  <c r="R593" i="13"/>
  <c r="R591" i="13" s="1"/>
  <c r="D603" i="13"/>
  <c r="D601" i="13" s="1"/>
  <c r="U608" i="13"/>
  <c r="U606" i="13" s="1"/>
  <c r="K483" i="13"/>
  <c r="K481" i="13" s="1"/>
  <c r="V488" i="13"/>
  <c r="V486" i="13" s="1"/>
  <c r="N498" i="13"/>
  <c r="N496" i="13" s="1"/>
  <c r="Y503" i="13"/>
  <c r="Y501" i="13" s="1"/>
  <c r="K513" i="13"/>
  <c r="K511" i="13" s="1"/>
  <c r="V518" i="13"/>
  <c r="V516" i="13" s="1"/>
  <c r="N528" i="13"/>
  <c r="N526" i="13" s="1"/>
  <c r="Y533" i="13"/>
  <c r="Y531" i="13" s="1"/>
  <c r="K543" i="13"/>
  <c r="K541" i="13" s="1"/>
  <c r="V548" i="13"/>
  <c r="V546" i="13" s="1"/>
  <c r="N558" i="13"/>
  <c r="N556" i="13" s="1"/>
  <c r="Y563" i="13"/>
  <c r="Y561" i="13" s="1"/>
  <c r="K573" i="13"/>
  <c r="K571" i="13" s="1"/>
  <c r="V578" i="13"/>
  <c r="V576" i="13" s="1"/>
  <c r="N588" i="13"/>
  <c r="N586" i="13" s="1"/>
  <c r="Y593" i="13"/>
  <c r="Y591" i="13" s="1"/>
  <c r="K603" i="13"/>
  <c r="K601" i="13" s="1"/>
  <c r="V608" i="13"/>
  <c r="V606" i="13" s="1"/>
  <c r="H473" i="13"/>
  <c r="H471" i="13" s="1"/>
  <c r="S478" i="13"/>
  <c r="S476" i="13" s="1"/>
  <c r="E488" i="13"/>
  <c r="E486" i="13" s="1"/>
  <c r="P493" i="13"/>
  <c r="P491" i="13" s="1"/>
  <c r="H503" i="13"/>
  <c r="H501" i="13" s="1"/>
  <c r="S508" i="13"/>
  <c r="S506" i="13" s="1"/>
  <c r="E518" i="13"/>
  <c r="E516" i="13" s="1"/>
  <c r="P523" i="13"/>
  <c r="P521" i="13" s="1"/>
  <c r="H533" i="13"/>
  <c r="H531" i="13" s="1"/>
  <c r="S538" i="13"/>
  <c r="S536" i="13" s="1"/>
  <c r="E548" i="13"/>
  <c r="E546" i="13" s="1"/>
  <c r="P553" i="13"/>
  <c r="P551" i="13" s="1"/>
  <c r="H563" i="13"/>
  <c r="H561" i="13" s="1"/>
  <c r="S568" i="13"/>
  <c r="S566" i="13" s="1"/>
  <c r="E578" i="13"/>
  <c r="E576" i="13" s="1"/>
  <c r="P583" i="13"/>
  <c r="P581" i="13" s="1"/>
  <c r="H593" i="13"/>
  <c r="H591" i="13" s="1"/>
  <c r="S598" i="13"/>
  <c r="S596" i="13" s="1"/>
  <c r="E608" i="13"/>
  <c r="E606" i="13" s="1"/>
  <c r="P613" i="13"/>
  <c r="P611" i="13" s="1"/>
  <c r="I473" i="13"/>
  <c r="I471" i="13" s="1"/>
  <c r="T478" i="13"/>
  <c r="T476" i="13" s="1"/>
  <c r="F488" i="13"/>
  <c r="F486" i="13" s="1"/>
  <c r="Q493" i="13"/>
  <c r="Q491" i="13" s="1"/>
  <c r="I503" i="13"/>
  <c r="I501" i="13" s="1"/>
  <c r="T508" i="13"/>
  <c r="T506" i="13" s="1"/>
  <c r="F518" i="13"/>
  <c r="F516" i="13" s="1"/>
  <c r="Q523" i="13"/>
  <c r="Q521" i="13" s="1"/>
  <c r="I533" i="13"/>
  <c r="I531" i="13" s="1"/>
  <c r="T538" i="13"/>
  <c r="T536" i="13" s="1"/>
  <c r="F548" i="13"/>
  <c r="F546" i="13" s="1"/>
  <c r="Q553" i="13"/>
  <c r="Q551" i="13" s="1"/>
  <c r="I563" i="13"/>
  <c r="I561" i="13" s="1"/>
  <c r="T568" i="13"/>
  <c r="T566" i="13" s="1"/>
  <c r="F578" i="13"/>
  <c r="F576" i="13" s="1"/>
  <c r="Q583" i="13"/>
  <c r="Q581" i="13" s="1"/>
  <c r="I593" i="13"/>
  <c r="I591" i="13" s="1"/>
  <c r="T598" i="13"/>
  <c r="T596" i="13" s="1"/>
  <c r="F608" i="13"/>
  <c r="F606" i="13" s="1"/>
  <c r="Q613" i="13"/>
  <c r="Q611" i="13" s="1"/>
  <c r="K468" i="13"/>
  <c r="K466" i="13" s="1"/>
  <c r="V473" i="13"/>
  <c r="V471" i="13" s="1"/>
  <c r="N483" i="13"/>
  <c r="N481" i="13" s="1"/>
  <c r="Y488" i="13"/>
  <c r="Y486" i="13" s="1"/>
  <c r="K498" i="13"/>
  <c r="K496" i="13" s="1"/>
  <c r="V503" i="13"/>
  <c r="V501" i="13" s="1"/>
  <c r="N513" i="13"/>
  <c r="N511" i="13" s="1"/>
  <c r="Y518" i="13"/>
  <c r="Y516" i="13" s="1"/>
  <c r="K528" i="13"/>
  <c r="K526" i="13" s="1"/>
  <c r="V533" i="13"/>
  <c r="V531" i="13" s="1"/>
  <c r="N543" i="13"/>
  <c r="N541" i="13" s="1"/>
  <c r="Y548" i="13"/>
  <c r="Y546" i="13" s="1"/>
  <c r="K558" i="13"/>
  <c r="K556" i="13" s="1"/>
  <c r="V563" i="13"/>
  <c r="V561" i="13" s="1"/>
  <c r="N573" i="13"/>
  <c r="N571" i="13" s="1"/>
  <c r="Y578" i="13"/>
  <c r="Y576" i="13" s="1"/>
  <c r="K588" i="13"/>
  <c r="K586" i="13" s="1"/>
  <c r="V593" i="13"/>
  <c r="V591" i="13" s="1"/>
  <c r="N603" i="13"/>
  <c r="N601" i="13" s="1"/>
  <c r="Y608" i="13"/>
  <c r="Y606" i="13" s="1"/>
  <c r="L468" i="13"/>
  <c r="L466" i="13" s="1"/>
  <c r="W473" i="13"/>
  <c r="W471" i="13" s="1"/>
  <c r="O483" i="13"/>
  <c r="O481" i="13" s="1"/>
  <c r="Z488" i="13"/>
  <c r="Z486" i="13" s="1"/>
  <c r="L498" i="13"/>
  <c r="L496" i="13" s="1"/>
  <c r="W503" i="13"/>
  <c r="W501" i="13" s="1"/>
  <c r="O513" i="13"/>
  <c r="O511" i="13" s="1"/>
  <c r="Z518" i="13"/>
  <c r="Z516" i="13" s="1"/>
  <c r="L528" i="13"/>
  <c r="L526" i="13" s="1"/>
  <c r="W533" i="13"/>
  <c r="W531" i="13" s="1"/>
  <c r="O543" i="13"/>
  <c r="O541" i="13" s="1"/>
  <c r="Z548" i="13"/>
  <c r="Z546" i="13" s="1"/>
  <c r="L558" i="13"/>
  <c r="L556" i="13" s="1"/>
  <c r="W563" i="13"/>
  <c r="W561" i="13" s="1"/>
  <c r="O573" i="13"/>
  <c r="O571" i="13" s="1"/>
  <c r="Z578" i="13"/>
  <c r="Z576" i="13" s="1"/>
  <c r="L588" i="13"/>
  <c r="L586" i="13" s="1"/>
  <c r="W593" i="13"/>
  <c r="W591" i="13" s="1"/>
  <c r="O603" i="13"/>
  <c r="O601" i="13" s="1"/>
  <c r="Z608" i="13"/>
  <c r="Z606" i="13" s="1"/>
  <c r="J483" i="13"/>
  <c r="J481" i="13" s="1"/>
  <c r="AA488" i="13"/>
  <c r="AA486" i="13" s="1"/>
  <c r="M498" i="13"/>
  <c r="M496" i="13" s="1"/>
  <c r="X503" i="13"/>
  <c r="X501" i="13" s="1"/>
  <c r="J513" i="13"/>
  <c r="J511" i="13" s="1"/>
  <c r="AA518" i="13"/>
  <c r="AA516" i="13" s="1"/>
  <c r="M528" i="13"/>
  <c r="M526" i="13" s="1"/>
  <c r="X533" i="13"/>
  <c r="X531" i="13" s="1"/>
  <c r="J543" i="13"/>
  <c r="J541" i="13" s="1"/>
  <c r="AA548" i="13"/>
  <c r="AA546" i="13" s="1"/>
  <c r="M558" i="13"/>
  <c r="M556" i="13" s="1"/>
  <c r="X563" i="13"/>
  <c r="X561" i="13" s="1"/>
  <c r="J573" i="13"/>
  <c r="J571" i="13" s="1"/>
  <c r="AA578" i="13"/>
  <c r="AA576" i="13" s="1"/>
  <c r="M588" i="13"/>
  <c r="M586" i="13" s="1"/>
  <c r="X593" i="13"/>
  <c r="X591" i="13" s="1"/>
  <c r="J603" i="13"/>
  <c r="J601" i="13" s="1"/>
  <c r="AA608" i="13"/>
  <c r="AA606" i="13" s="1"/>
  <c r="F478" i="13"/>
  <c r="F476" i="13" s="1"/>
  <c r="Q483" i="13"/>
  <c r="Q481" i="13" s="1"/>
  <c r="I493" i="13"/>
  <c r="I491" i="13" s="1"/>
  <c r="T498" i="13"/>
  <c r="T496" i="13" s="1"/>
  <c r="F508" i="13"/>
  <c r="F506" i="13" s="1"/>
  <c r="Q513" i="13"/>
  <c r="Q511" i="13" s="1"/>
  <c r="I523" i="13"/>
  <c r="I521" i="13" s="1"/>
  <c r="T528" i="13"/>
  <c r="T526" i="13" s="1"/>
  <c r="F538" i="13"/>
  <c r="F536" i="13" s="1"/>
  <c r="Q543" i="13"/>
  <c r="Q541" i="13" s="1"/>
  <c r="I553" i="13"/>
  <c r="I551" i="13" s="1"/>
  <c r="T558" i="13"/>
  <c r="T556" i="13" s="1"/>
  <c r="F568" i="13"/>
  <c r="F566" i="13" s="1"/>
  <c r="Q573" i="13"/>
  <c r="Q571" i="13" s="1"/>
  <c r="I583" i="13"/>
  <c r="I581" i="13" s="1"/>
  <c r="T588" i="13"/>
  <c r="T586" i="13" s="1"/>
  <c r="F598" i="13"/>
  <c r="F596" i="13" s="1"/>
  <c r="Q603" i="13"/>
  <c r="Q601" i="13" s="1"/>
  <c r="I613" i="13"/>
  <c r="I611" i="13" s="1"/>
  <c r="N473" i="13"/>
  <c r="N471" i="13" s="1"/>
  <c r="Y478" i="13"/>
  <c r="Y476" i="13" s="1"/>
  <c r="K488" i="13"/>
  <c r="K486" i="13" s="1"/>
  <c r="V493" i="13"/>
  <c r="V491" i="13" s="1"/>
  <c r="N503" i="13"/>
  <c r="N501" i="13" s="1"/>
  <c r="Y508" i="13"/>
  <c r="Y506" i="13" s="1"/>
  <c r="K518" i="13"/>
  <c r="K516" i="13" s="1"/>
  <c r="V523" i="13"/>
  <c r="V521" i="13" s="1"/>
  <c r="N533" i="13"/>
  <c r="N531" i="13" s="1"/>
  <c r="Y538" i="13"/>
  <c r="Y536" i="13" s="1"/>
  <c r="K548" i="13"/>
  <c r="K546" i="13" s="1"/>
  <c r="V553" i="13"/>
  <c r="V551" i="13" s="1"/>
  <c r="N563" i="13"/>
  <c r="N561" i="13" s="1"/>
  <c r="Y568" i="13"/>
  <c r="Y566" i="13" s="1"/>
  <c r="K578" i="13"/>
  <c r="K576" i="13" s="1"/>
  <c r="V583" i="13"/>
  <c r="V581" i="13" s="1"/>
  <c r="N593" i="13"/>
  <c r="N591" i="13" s="1"/>
  <c r="Y598" i="13"/>
  <c r="Y596" i="13" s="1"/>
  <c r="K608" i="13"/>
  <c r="K606" i="13" s="1"/>
  <c r="V613" i="13"/>
  <c r="V611" i="13" s="1"/>
  <c r="O473" i="13"/>
  <c r="O471" i="13" s="1"/>
  <c r="Z478" i="13"/>
  <c r="Z476" i="13" s="1"/>
  <c r="L488" i="13"/>
  <c r="L486" i="13" s="1"/>
  <c r="W493" i="13"/>
  <c r="W491" i="13" s="1"/>
  <c r="O503" i="13"/>
  <c r="O501" i="13" s="1"/>
  <c r="Z508" i="13"/>
  <c r="Z506" i="13" s="1"/>
  <c r="L518" i="13"/>
  <c r="L516" i="13" s="1"/>
  <c r="W523" i="13"/>
  <c r="W521" i="13" s="1"/>
  <c r="O533" i="13"/>
  <c r="O531" i="13" s="1"/>
  <c r="Z538" i="13"/>
  <c r="Z536" i="13" s="1"/>
  <c r="L548" i="13"/>
  <c r="L546" i="13" s="1"/>
  <c r="W553" i="13"/>
  <c r="W551" i="13" s="1"/>
  <c r="O563" i="13"/>
  <c r="O561" i="13" s="1"/>
  <c r="Z568" i="13"/>
  <c r="Z566" i="13" s="1"/>
  <c r="L578" i="13"/>
  <c r="L576" i="13" s="1"/>
  <c r="W583" i="13"/>
  <c r="W581" i="13" s="1"/>
  <c r="O593" i="13"/>
  <c r="O591" i="13" s="1"/>
  <c r="Z598" i="13"/>
  <c r="Z596" i="13" s="1"/>
  <c r="L608" i="13"/>
  <c r="L606" i="13" s="1"/>
  <c r="Q468" i="13"/>
  <c r="Q466" i="13" s="1"/>
  <c r="I478" i="13"/>
  <c r="I476" i="13" s="1"/>
  <c r="T483" i="13"/>
  <c r="T481" i="13" s="1"/>
  <c r="F493" i="13"/>
  <c r="F491" i="13" s="1"/>
  <c r="Q498" i="13"/>
  <c r="Q496" i="13" s="1"/>
  <c r="I508" i="13"/>
  <c r="I506" i="13" s="1"/>
  <c r="T513" i="13"/>
  <c r="T511" i="13" s="1"/>
  <c r="F523" i="13"/>
  <c r="F521" i="13" s="1"/>
  <c r="Q528" i="13"/>
  <c r="Q526" i="13" s="1"/>
  <c r="I538" i="13"/>
  <c r="I536" i="13" s="1"/>
  <c r="T543" i="13"/>
  <c r="T541" i="13" s="1"/>
  <c r="F553" i="13"/>
  <c r="F551" i="13" s="1"/>
  <c r="Q558" i="13"/>
  <c r="Q556" i="13" s="1"/>
  <c r="I568" i="13"/>
  <c r="I566" i="13" s="1"/>
  <c r="T573" i="13"/>
  <c r="T571" i="13" s="1"/>
  <c r="F583" i="13"/>
  <c r="F581" i="13" s="1"/>
  <c r="Q588" i="13"/>
  <c r="Q586" i="13" s="1"/>
  <c r="I598" i="13"/>
  <c r="I596" i="13" s="1"/>
  <c r="T603" i="13"/>
  <c r="T601" i="13" s="1"/>
  <c r="F613" i="13"/>
  <c r="F611" i="13" s="1"/>
  <c r="R468" i="13"/>
  <c r="R466" i="13" s="1"/>
  <c r="D478" i="13"/>
  <c r="D476" i="13" s="1"/>
  <c r="U483" i="13"/>
  <c r="U481" i="13" s="1"/>
  <c r="G493" i="13"/>
  <c r="G491" i="13" s="1"/>
  <c r="R498" i="13"/>
  <c r="R496" i="13" s="1"/>
  <c r="D508" i="13"/>
  <c r="D506" i="13" s="1"/>
  <c r="U513" i="13"/>
  <c r="U511" i="13" s="1"/>
  <c r="G523" i="13"/>
  <c r="G521" i="13" s="1"/>
  <c r="R528" i="13"/>
  <c r="R526" i="13" s="1"/>
  <c r="D538" i="13"/>
  <c r="D536" i="13" s="1"/>
  <c r="U543" i="13"/>
  <c r="U541" i="13" s="1"/>
  <c r="G553" i="13"/>
  <c r="G551" i="13" s="1"/>
  <c r="R558" i="13"/>
  <c r="R556" i="13" s="1"/>
  <c r="D568" i="13"/>
  <c r="D566" i="13" s="1"/>
  <c r="U573" i="13"/>
  <c r="U571" i="13" s="1"/>
  <c r="G583" i="13"/>
  <c r="G581" i="13" s="1"/>
  <c r="R588" i="13"/>
  <c r="R586" i="13" s="1"/>
  <c r="D598" i="13"/>
  <c r="D596" i="13" s="1"/>
  <c r="U603" i="13"/>
  <c r="U601" i="13" s="1"/>
  <c r="G613" i="13"/>
  <c r="G611" i="13" s="1"/>
  <c r="E478" i="13"/>
  <c r="E476" i="13" s="1"/>
  <c r="P483" i="13"/>
  <c r="P481" i="13" s="1"/>
  <c r="H493" i="13"/>
  <c r="H491" i="13" s="1"/>
  <c r="S498" i="13"/>
  <c r="S496" i="13" s="1"/>
  <c r="E508" i="13"/>
  <c r="E506" i="13" s="1"/>
  <c r="P513" i="13"/>
  <c r="P511" i="13" s="1"/>
  <c r="H523" i="13"/>
  <c r="H521" i="13" s="1"/>
  <c r="S528" i="13"/>
  <c r="S526" i="13" s="1"/>
  <c r="E538" i="13"/>
  <c r="E536" i="13" s="1"/>
  <c r="P543" i="13"/>
  <c r="P541" i="13" s="1"/>
  <c r="H553" i="13"/>
  <c r="H551" i="13" s="1"/>
  <c r="S558" i="13"/>
  <c r="S556" i="13" s="1"/>
  <c r="E568" i="13"/>
  <c r="E566" i="13" s="1"/>
  <c r="P573" i="13"/>
  <c r="P571" i="13" s="1"/>
  <c r="H583" i="13"/>
  <c r="H581" i="13" s="1"/>
  <c r="S588" i="13"/>
  <c r="S586" i="13" s="1"/>
  <c r="E598" i="13"/>
  <c r="E596" i="13" s="1"/>
  <c r="P603" i="13"/>
  <c r="P601" i="13" s="1"/>
  <c r="H613" i="13"/>
  <c r="H611" i="13" s="1"/>
  <c r="L478" i="13"/>
  <c r="L476" i="13" s="1"/>
  <c r="W483" i="13"/>
  <c r="W481" i="13" s="1"/>
  <c r="O493" i="13"/>
  <c r="O491" i="13" s="1"/>
  <c r="Z498" i="13"/>
  <c r="Z496" i="13" s="1"/>
  <c r="L508" i="13"/>
  <c r="L506" i="13" s="1"/>
  <c r="W513" i="13"/>
  <c r="W511" i="13" s="1"/>
  <c r="O523" i="13"/>
  <c r="O521" i="13" s="1"/>
  <c r="Z528" i="13"/>
  <c r="Z526" i="13" s="1"/>
  <c r="L538" i="13"/>
  <c r="L536" i="13" s="1"/>
  <c r="W543" i="13"/>
  <c r="W541" i="13" s="1"/>
  <c r="O553" i="13"/>
  <c r="O551" i="13" s="1"/>
  <c r="Z558" i="13"/>
  <c r="Z556" i="13" s="1"/>
  <c r="L568" i="13"/>
  <c r="L566" i="13" s="1"/>
  <c r="W573" i="13"/>
  <c r="W571" i="13" s="1"/>
  <c r="O583" i="13"/>
  <c r="O581" i="13" s="1"/>
  <c r="Z588" i="13"/>
  <c r="Z586" i="13" s="1"/>
  <c r="L598" i="13"/>
  <c r="L596" i="13" s="1"/>
  <c r="W603" i="13"/>
  <c r="W601" i="13" s="1"/>
  <c r="O613" i="13"/>
  <c r="O611" i="13" s="1"/>
  <c r="I468" i="13"/>
  <c r="I466" i="13" s="1"/>
  <c r="T473" i="13"/>
  <c r="T471" i="13" s="1"/>
  <c r="F483" i="13"/>
  <c r="F481" i="13" s="1"/>
  <c r="Q488" i="13"/>
  <c r="Q486" i="13" s="1"/>
  <c r="I498" i="13"/>
  <c r="I496" i="13" s="1"/>
  <c r="T503" i="13"/>
  <c r="T501" i="13" s="1"/>
  <c r="F513" i="13"/>
  <c r="F511" i="13" s="1"/>
  <c r="Q518" i="13"/>
  <c r="Q516" i="13" s="1"/>
  <c r="I528" i="13"/>
  <c r="I526" i="13" s="1"/>
  <c r="T533" i="13"/>
  <c r="T531" i="13" s="1"/>
  <c r="F543" i="13"/>
  <c r="F541" i="13" s="1"/>
  <c r="Q548" i="13"/>
  <c r="Q546" i="13" s="1"/>
  <c r="I558" i="13"/>
  <c r="I556" i="13" s="1"/>
  <c r="T563" i="13"/>
  <c r="T561" i="13" s="1"/>
  <c r="F573" i="13"/>
  <c r="F571" i="13" s="1"/>
  <c r="Q578" i="13"/>
  <c r="Q576" i="13" s="1"/>
  <c r="I588" i="13"/>
  <c r="I586" i="13" s="1"/>
  <c r="T593" i="13"/>
  <c r="T591" i="13" s="1"/>
  <c r="F603" i="13"/>
  <c r="F601" i="13" s="1"/>
  <c r="Q608" i="13"/>
  <c r="Q606" i="13" s="1"/>
  <c r="U473" i="13"/>
  <c r="U471" i="13" s="1"/>
  <c r="G483" i="13"/>
  <c r="G481" i="13" s="1"/>
  <c r="R488" i="13"/>
  <c r="R486" i="13" s="1"/>
  <c r="D498" i="13"/>
  <c r="D496" i="13" s="1"/>
  <c r="U503" i="13"/>
  <c r="U501" i="13" s="1"/>
  <c r="G513" i="13"/>
  <c r="G511" i="13" s="1"/>
  <c r="R518" i="13"/>
  <c r="R516" i="13" s="1"/>
  <c r="D528" i="13"/>
  <c r="D526" i="13" s="1"/>
  <c r="U533" i="13"/>
  <c r="U531" i="13" s="1"/>
  <c r="G543" i="13"/>
  <c r="G541" i="13" s="1"/>
  <c r="R548" i="13"/>
  <c r="R546" i="13" s="1"/>
  <c r="D558" i="13"/>
  <c r="D556" i="13" s="1"/>
  <c r="U563" i="13"/>
  <c r="U561" i="13" s="1"/>
  <c r="G573" i="13"/>
  <c r="G571" i="13" s="1"/>
  <c r="R578" i="13"/>
  <c r="R576" i="13" s="1"/>
  <c r="D588" i="13"/>
  <c r="D586" i="13" s="1"/>
  <c r="U593" i="13"/>
  <c r="U591" i="13" s="1"/>
  <c r="G603" i="13"/>
  <c r="G601" i="13" s="1"/>
  <c r="R608" i="13"/>
  <c r="R606" i="13" s="1"/>
  <c r="W468" i="13"/>
  <c r="W466" i="13" s="1"/>
  <c r="O478" i="13"/>
  <c r="O476" i="13" s="1"/>
  <c r="Z483" i="13"/>
  <c r="Z481" i="13" s="1"/>
  <c r="L493" i="13"/>
  <c r="L491" i="13" s="1"/>
  <c r="W498" i="13"/>
  <c r="W496" i="13" s="1"/>
  <c r="O508" i="13"/>
  <c r="O506" i="13" s="1"/>
  <c r="Z513" i="13"/>
  <c r="Z511" i="13" s="1"/>
  <c r="L523" i="13"/>
  <c r="L521" i="13" s="1"/>
  <c r="W528" i="13"/>
  <c r="W526" i="13" s="1"/>
  <c r="O538" i="13"/>
  <c r="O536" i="13" s="1"/>
  <c r="Z543" i="13"/>
  <c r="Z541" i="13" s="1"/>
  <c r="L553" i="13"/>
  <c r="L551" i="13" s="1"/>
  <c r="W558" i="13"/>
  <c r="W556" i="13" s="1"/>
  <c r="O568" i="13"/>
  <c r="O566" i="13" s="1"/>
  <c r="Z573" i="13"/>
  <c r="Z571" i="13" s="1"/>
  <c r="L583" i="13"/>
  <c r="L581" i="13" s="1"/>
  <c r="W588" i="13"/>
  <c r="W586" i="13" s="1"/>
  <c r="O598" i="13"/>
  <c r="O596" i="13" s="1"/>
  <c r="Z603" i="13"/>
  <c r="Z601" i="13" s="1"/>
  <c r="L613" i="13"/>
  <c r="L611" i="13" s="1"/>
  <c r="X468" i="13"/>
  <c r="X466" i="13" s="1"/>
  <c r="J478" i="13"/>
  <c r="J476" i="13" s="1"/>
  <c r="AA483" i="13"/>
  <c r="AA481" i="13" s="1"/>
  <c r="M493" i="13"/>
  <c r="M491" i="13" s="1"/>
  <c r="X498" i="13"/>
  <c r="X496" i="13" s="1"/>
  <c r="J508" i="13"/>
  <c r="J506" i="13" s="1"/>
  <c r="AA513" i="13"/>
  <c r="AA511" i="13" s="1"/>
  <c r="M523" i="13"/>
  <c r="M521" i="13" s="1"/>
  <c r="X528" i="13"/>
  <c r="X526" i="13" s="1"/>
  <c r="J538" i="13"/>
  <c r="J536" i="13" s="1"/>
  <c r="AA543" i="13"/>
  <c r="AA541" i="13" s="1"/>
  <c r="M553" i="13"/>
  <c r="M551" i="13" s="1"/>
  <c r="X558" i="13"/>
  <c r="X556" i="13" s="1"/>
  <c r="J568" i="13"/>
  <c r="J566" i="13" s="1"/>
  <c r="AA573" i="13"/>
  <c r="AA571" i="13" s="1"/>
  <c r="M583" i="13"/>
  <c r="M581" i="13" s="1"/>
  <c r="X588" i="13"/>
  <c r="X586" i="13" s="1"/>
  <c r="J598" i="13"/>
  <c r="J596" i="13" s="1"/>
  <c r="AA603" i="13"/>
  <c r="AA601" i="13" s="1"/>
  <c r="M613" i="13"/>
  <c r="M611" i="13" s="1"/>
  <c r="K478" i="13"/>
  <c r="K476" i="13" s="1"/>
  <c r="V483" i="13"/>
  <c r="V481" i="13" s="1"/>
  <c r="N493" i="13"/>
  <c r="N491" i="13" s="1"/>
  <c r="Y498" i="13"/>
  <c r="Y496" i="13" s="1"/>
  <c r="K508" i="13"/>
  <c r="K506" i="13" s="1"/>
  <c r="V513" i="13"/>
  <c r="V511" i="13" s="1"/>
  <c r="N523" i="13"/>
  <c r="N521" i="13" s="1"/>
  <c r="Y528" i="13"/>
  <c r="Y526" i="13" s="1"/>
  <c r="K538" i="13"/>
  <c r="K536" i="13" s="1"/>
  <c r="V543" i="13"/>
  <c r="V541" i="13" s="1"/>
  <c r="N553" i="13"/>
  <c r="N551" i="13" s="1"/>
  <c r="Y558" i="13"/>
  <c r="Y556" i="13" s="1"/>
  <c r="K568" i="13"/>
  <c r="K566" i="13" s="1"/>
  <c r="V573" i="13"/>
  <c r="V571" i="13" s="1"/>
  <c r="N583" i="13"/>
  <c r="N581" i="13" s="1"/>
  <c r="Y588" i="13"/>
  <c r="Y586" i="13" s="1"/>
  <c r="K598" i="13"/>
  <c r="K596" i="13" s="1"/>
  <c r="V603" i="13"/>
  <c r="V601" i="13" s="1"/>
  <c r="N613" i="13"/>
  <c r="N611" i="13" s="1"/>
  <c r="R478" i="13"/>
  <c r="R476" i="13" s="1"/>
  <c r="D488" i="13"/>
  <c r="D486" i="13" s="1"/>
  <c r="U493" i="13"/>
  <c r="U491" i="13" s="1"/>
  <c r="G503" i="13"/>
  <c r="G501" i="13" s="1"/>
  <c r="R508" i="13"/>
  <c r="R506" i="13" s="1"/>
  <c r="D518" i="13"/>
  <c r="D516" i="13" s="1"/>
  <c r="U523" i="13"/>
  <c r="U521" i="13" s="1"/>
  <c r="G533" i="13"/>
  <c r="G531" i="13" s="1"/>
  <c r="R538" i="13"/>
  <c r="R536" i="13" s="1"/>
  <c r="D548" i="13"/>
  <c r="D546" i="13" s="1"/>
  <c r="U553" i="13"/>
  <c r="U551" i="13" s="1"/>
  <c r="G563" i="13"/>
  <c r="G561" i="13" s="1"/>
  <c r="R568" i="13"/>
  <c r="R566" i="13" s="1"/>
  <c r="D578" i="13"/>
  <c r="D576" i="13" s="1"/>
  <c r="U583" i="13"/>
  <c r="U581" i="13" s="1"/>
  <c r="G593" i="13"/>
  <c r="G591" i="13" s="1"/>
  <c r="R598" i="13"/>
  <c r="R596" i="13" s="1"/>
  <c r="D608" i="13"/>
  <c r="D606" i="13" s="1"/>
  <c r="U613" i="13"/>
  <c r="U611" i="13" s="1"/>
  <c r="O468" i="13"/>
  <c r="O466" i="13" s="1"/>
  <c r="Z473" i="13"/>
  <c r="Z471" i="13" s="1"/>
  <c r="L483" i="13"/>
  <c r="L481" i="13" s="1"/>
  <c r="W488" i="13"/>
  <c r="W486" i="13" s="1"/>
  <c r="O498" i="13"/>
  <c r="O496" i="13" s="1"/>
  <c r="Z503" i="13"/>
  <c r="Z501" i="13" s="1"/>
  <c r="L513" i="13"/>
  <c r="L511" i="13" s="1"/>
  <c r="W518" i="13"/>
  <c r="W516" i="13" s="1"/>
  <c r="O528" i="13"/>
  <c r="O526" i="13" s="1"/>
  <c r="Z533" i="13"/>
  <c r="Z531" i="13" s="1"/>
  <c r="L543" i="13"/>
  <c r="L541" i="13" s="1"/>
  <c r="W548" i="13"/>
  <c r="W546" i="13" s="1"/>
  <c r="O558" i="13"/>
  <c r="O556" i="13" s="1"/>
  <c r="Z563" i="13"/>
  <c r="Z561" i="13" s="1"/>
  <c r="L573" i="13"/>
  <c r="L571" i="13" s="1"/>
  <c r="W578" i="13"/>
  <c r="W576" i="13" s="1"/>
  <c r="O588" i="13"/>
  <c r="O586" i="13" s="1"/>
  <c r="Z593" i="13"/>
  <c r="Z591" i="13" s="1"/>
  <c r="L603" i="13"/>
  <c r="L601" i="13" s="1"/>
  <c r="W608" i="13"/>
  <c r="W606" i="13" s="1"/>
  <c r="J468" i="13"/>
  <c r="J466" i="13" s="1"/>
  <c r="AA473" i="13"/>
  <c r="AA471" i="13" s="1"/>
  <c r="M483" i="13"/>
  <c r="M481" i="13" s="1"/>
  <c r="X488" i="13"/>
  <c r="X486" i="13" s="1"/>
  <c r="J498" i="13"/>
  <c r="J496" i="13" s="1"/>
  <c r="AA503" i="13"/>
  <c r="AA501" i="13" s="1"/>
  <c r="M513" i="13"/>
  <c r="M511" i="13" s="1"/>
  <c r="X518" i="13"/>
  <c r="X516" i="13" s="1"/>
  <c r="J528" i="13"/>
  <c r="J526" i="13" s="1"/>
  <c r="AA533" i="13"/>
  <c r="AA531" i="13" s="1"/>
  <c r="M543" i="13"/>
  <c r="M541" i="13" s="1"/>
  <c r="X548" i="13"/>
  <c r="X546" i="13" s="1"/>
  <c r="J558" i="13"/>
  <c r="J556" i="13" s="1"/>
  <c r="AA563" i="13"/>
  <c r="AA561" i="13" s="1"/>
  <c r="M573" i="13"/>
  <c r="M571" i="13" s="1"/>
  <c r="X578" i="13"/>
  <c r="X576" i="13" s="1"/>
  <c r="J588" i="13"/>
  <c r="J586" i="13" s="1"/>
  <c r="AA593" i="13"/>
  <c r="AA591" i="13" s="1"/>
  <c r="M603" i="13"/>
  <c r="M601" i="13" s="1"/>
  <c r="X608" i="13"/>
  <c r="X606" i="13" s="1"/>
  <c r="D473" i="13"/>
  <c r="D471" i="13" s="1"/>
  <c r="U478" i="13"/>
  <c r="U476" i="13" s="1"/>
  <c r="G488" i="13"/>
  <c r="G486" i="13" s="1"/>
  <c r="R493" i="13"/>
  <c r="R491" i="13" s="1"/>
  <c r="D503" i="13"/>
  <c r="D501" i="13" s="1"/>
  <c r="U508" i="13"/>
  <c r="U506" i="13" s="1"/>
  <c r="G518" i="13"/>
  <c r="G516" i="13" s="1"/>
  <c r="R523" i="13"/>
  <c r="R521" i="13" s="1"/>
  <c r="D533" i="13"/>
  <c r="D531" i="13" s="1"/>
  <c r="U538" i="13"/>
  <c r="U536" i="13" s="1"/>
  <c r="G548" i="13"/>
  <c r="G546" i="13" s="1"/>
  <c r="R553" i="13"/>
  <c r="R551" i="13" s="1"/>
  <c r="D563" i="13"/>
  <c r="D561" i="13" s="1"/>
  <c r="U568" i="13"/>
  <c r="U566" i="13" s="1"/>
  <c r="G578" i="13"/>
  <c r="G576" i="13" s="1"/>
  <c r="R583" i="13"/>
  <c r="R581" i="13" s="1"/>
  <c r="D593" i="13"/>
  <c r="D591" i="13" s="1"/>
  <c r="U598" i="13"/>
  <c r="U596" i="13" s="1"/>
  <c r="G608" i="13"/>
  <c r="G606" i="13" s="1"/>
  <c r="R613" i="13"/>
  <c r="R611" i="13" s="1"/>
  <c r="E473" i="13"/>
  <c r="E471" i="13" s="1"/>
  <c r="P478" i="13"/>
  <c r="P476" i="13" s="1"/>
  <c r="H488" i="13"/>
  <c r="H486" i="13" s="1"/>
  <c r="S493" i="13"/>
  <c r="S491" i="13" s="1"/>
  <c r="E503" i="13"/>
  <c r="E501" i="13" s="1"/>
  <c r="P508" i="13"/>
  <c r="P506" i="13" s="1"/>
  <c r="H518" i="13"/>
  <c r="H516" i="13" s="1"/>
  <c r="S523" i="13"/>
  <c r="S521" i="13" s="1"/>
  <c r="E533" i="13"/>
  <c r="E531" i="13" s="1"/>
  <c r="P538" i="13"/>
  <c r="P536" i="13" s="1"/>
  <c r="H548" i="13"/>
  <c r="H546" i="13" s="1"/>
  <c r="S553" i="13"/>
  <c r="S551" i="13" s="1"/>
  <c r="E563" i="13"/>
  <c r="E561" i="13" s="1"/>
  <c r="P568" i="13"/>
  <c r="P566" i="13" s="1"/>
  <c r="H578" i="13"/>
  <c r="H576" i="13" s="1"/>
  <c r="S583" i="13"/>
  <c r="S581" i="13" s="1"/>
  <c r="E593" i="13"/>
  <c r="E591" i="13" s="1"/>
  <c r="P598" i="13"/>
  <c r="P596" i="13" s="1"/>
  <c r="H608" i="13"/>
  <c r="H606" i="13" s="1"/>
  <c r="S613" i="13"/>
  <c r="S611" i="13" s="1"/>
  <c r="Q478" i="13"/>
  <c r="Q476" i="13" s="1"/>
  <c r="I488" i="13"/>
  <c r="I486" i="13" s="1"/>
  <c r="T493" i="13"/>
  <c r="T491" i="13" s="1"/>
  <c r="F503" i="13"/>
  <c r="F501" i="13" s="1"/>
  <c r="Q508" i="13"/>
  <c r="Q506" i="13" s="1"/>
  <c r="I518" i="13"/>
  <c r="I516" i="13" s="1"/>
  <c r="T523" i="13"/>
  <c r="T521" i="13" s="1"/>
  <c r="F533" i="13"/>
  <c r="F531" i="13" s="1"/>
  <c r="Q538" i="13"/>
  <c r="Q536" i="13" s="1"/>
  <c r="I548" i="13"/>
  <c r="I546" i="13" s="1"/>
  <c r="T553" i="13"/>
  <c r="T551" i="13" s="1"/>
  <c r="F563" i="13"/>
  <c r="F561" i="13" s="1"/>
  <c r="Q568" i="13"/>
  <c r="Q566" i="13" s="1"/>
  <c r="I578" i="13"/>
  <c r="I576" i="13" s="1"/>
  <c r="T583" i="13"/>
  <c r="T581" i="13" s="1"/>
  <c r="F593" i="13"/>
  <c r="F591" i="13" s="1"/>
  <c r="Q598" i="13"/>
  <c r="Q596" i="13" s="1"/>
  <c r="I608" i="13"/>
  <c r="I606" i="13" s="1"/>
  <c r="T613" i="13"/>
  <c r="T611" i="13" s="1"/>
  <c r="X478" i="13"/>
  <c r="X476" i="13" s="1"/>
  <c r="J488" i="13"/>
  <c r="J486" i="13" s="1"/>
  <c r="AA493" i="13"/>
  <c r="AA491" i="13" s="1"/>
  <c r="M503" i="13"/>
  <c r="M501" i="13" s="1"/>
  <c r="X508" i="13"/>
  <c r="X506" i="13" s="1"/>
  <c r="J518" i="13"/>
  <c r="J516" i="13" s="1"/>
  <c r="AA523" i="13"/>
  <c r="AA521" i="13" s="1"/>
  <c r="M533" i="13"/>
  <c r="M531" i="13" s="1"/>
  <c r="X538" i="13"/>
  <c r="X536" i="13" s="1"/>
  <c r="J548" i="13"/>
  <c r="J546" i="13" s="1"/>
  <c r="AA553" i="13"/>
  <c r="AA551" i="13" s="1"/>
  <c r="M563" i="13"/>
  <c r="M561" i="13" s="1"/>
  <c r="X568" i="13"/>
  <c r="X566" i="13" s="1"/>
  <c r="J578" i="13"/>
  <c r="J576" i="13" s="1"/>
  <c r="AA583" i="13"/>
  <c r="AA581" i="13" s="1"/>
  <c r="M593" i="13"/>
  <c r="M591" i="13" s="1"/>
  <c r="X598" i="13"/>
  <c r="X596" i="13" s="1"/>
  <c r="J608" i="13"/>
  <c r="J606" i="13" s="1"/>
  <c r="AA613" i="13"/>
  <c r="AA611" i="13" s="1"/>
  <c r="U468" i="13"/>
  <c r="U466" i="13" s="1"/>
  <c r="G478" i="13"/>
  <c r="G476" i="13" s="1"/>
  <c r="R483" i="13"/>
  <c r="R481" i="13" s="1"/>
  <c r="D493" i="13"/>
  <c r="D491" i="13" s="1"/>
  <c r="U498" i="13"/>
  <c r="U496" i="13" s="1"/>
  <c r="G508" i="13"/>
  <c r="G506" i="13" s="1"/>
  <c r="R513" i="13"/>
  <c r="R511" i="13" s="1"/>
  <c r="D523" i="13"/>
  <c r="D521" i="13" s="1"/>
  <c r="U528" i="13"/>
  <c r="U526" i="13" s="1"/>
  <c r="G538" i="13"/>
  <c r="G536" i="13" s="1"/>
  <c r="R543" i="13"/>
  <c r="R541" i="13" s="1"/>
  <c r="D553" i="13"/>
  <c r="D551" i="13" s="1"/>
  <c r="U558" i="13"/>
  <c r="U556" i="13" s="1"/>
  <c r="G568" i="13"/>
  <c r="G566" i="13" s="1"/>
  <c r="R573" i="13"/>
  <c r="R571" i="13" s="1"/>
  <c r="D583" i="13"/>
  <c r="D581" i="13" s="1"/>
  <c r="U588" i="13"/>
  <c r="U586" i="13" s="1"/>
  <c r="G598" i="13"/>
  <c r="G596" i="13" s="1"/>
  <c r="R603" i="13"/>
  <c r="R601" i="13" s="1"/>
  <c r="D613" i="13"/>
  <c r="D611" i="13" s="1"/>
  <c r="P468" i="13"/>
  <c r="P466" i="13" s="1"/>
  <c r="H478" i="13"/>
  <c r="H476" i="13" s="1"/>
  <c r="S483" i="13"/>
  <c r="S481" i="13" s="1"/>
  <c r="E493" i="13"/>
  <c r="E491" i="13" s="1"/>
  <c r="P498" i="13"/>
  <c r="P496" i="13" s="1"/>
  <c r="H508" i="13"/>
  <c r="H506" i="13" s="1"/>
  <c r="S513" i="13"/>
  <c r="S511" i="13" s="1"/>
  <c r="E523" i="13"/>
  <c r="E521" i="13" s="1"/>
  <c r="P528" i="13"/>
  <c r="P526" i="13" s="1"/>
  <c r="H538" i="13"/>
  <c r="H536" i="13" s="1"/>
  <c r="S543" i="13"/>
  <c r="S541" i="13" s="1"/>
  <c r="E553" i="13"/>
  <c r="E551" i="13" s="1"/>
  <c r="P558" i="13"/>
  <c r="P556" i="13" s="1"/>
  <c r="H568" i="13"/>
  <c r="H566" i="13" s="1"/>
  <c r="S573" i="13"/>
  <c r="S571" i="13" s="1"/>
  <c r="E583" i="13"/>
  <c r="E581" i="13" s="1"/>
  <c r="P588" i="13"/>
  <c r="P586" i="13" s="1"/>
  <c r="H598" i="13"/>
  <c r="H596" i="13" s="1"/>
  <c r="S603" i="13"/>
  <c r="S601" i="13" s="1"/>
  <c r="E613" i="13"/>
  <c r="E611" i="13" s="1"/>
  <c r="AA508" i="13"/>
  <c r="AA506" i="13" s="1"/>
  <c r="X553" i="13"/>
  <c r="X551" i="13" s="1"/>
  <c r="AA598" i="13"/>
  <c r="AA596" i="13" s="1"/>
  <c r="V478" i="13"/>
  <c r="V476" i="13" s="1"/>
  <c r="Y523" i="13"/>
  <c r="Y521" i="13" s="1"/>
  <c r="V568" i="13"/>
  <c r="V566" i="13" s="1"/>
  <c r="Y613" i="13"/>
  <c r="Y611" i="13" s="1"/>
  <c r="W478" i="13"/>
  <c r="W476" i="13" s="1"/>
  <c r="Z523" i="13"/>
  <c r="Z521" i="13" s="1"/>
  <c r="W568" i="13"/>
  <c r="W566" i="13" s="1"/>
  <c r="Z613" i="13"/>
  <c r="Z611" i="13" s="1"/>
  <c r="E483" i="13"/>
  <c r="E481" i="13" s="1"/>
  <c r="H528" i="13"/>
  <c r="H526" i="13" s="1"/>
  <c r="E573" i="13"/>
  <c r="E571" i="13" s="1"/>
  <c r="J493" i="13"/>
  <c r="J491" i="13" s="1"/>
  <c r="M538" i="13"/>
  <c r="M536" i="13" s="1"/>
  <c r="J583" i="13"/>
  <c r="J581" i="13" s="1"/>
  <c r="N508" i="13"/>
  <c r="N506" i="13" s="1"/>
  <c r="K553" i="13"/>
  <c r="K551" i="13" s="1"/>
  <c r="N598" i="13"/>
  <c r="N596" i="13" s="1"/>
  <c r="J473" i="13"/>
  <c r="J471" i="13" s="1"/>
  <c r="M518" i="13"/>
  <c r="M516" i="13" s="1"/>
  <c r="J563" i="13"/>
  <c r="J561" i="13" s="1"/>
  <c r="M608" i="13"/>
  <c r="M606" i="13" s="1"/>
  <c r="N488" i="13"/>
  <c r="N486" i="13" s="1"/>
  <c r="K533" i="13"/>
  <c r="K531" i="13" s="1"/>
  <c r="N578" i="13"/>
  <c r="N576" i="13" s="1"/>
  <c r="O488" i="13"/>
  <c r="O486" i="13" s="1"/>
  <c r="L533" i="13"/>
  <c r="L531" i="13" s="1"/>
  <c r="O578" i="13"/>
  <c r="O576" i="13" s="1"/>
  <c r="P488" i="13"/>
  <c r="P486" i="13" s="1"/>
  <c r="S533" i="13"/>
  <c r="S531" i="13" s="1"/>
  <c r="P578" i="13"/>
  <c r="P576" i="13" s="1"/>
  <c r="AA498" i="13"/>
  <c r="AA496" i="13" s="1"/>
  <c r="X543" i="13"/>
  <c r="X541" i="13" s="1"/>
  <c r="AA588" i="13"/>
  <c r="AA586" i="13" s="1"/>
  <c r="V468" i="13"/>
  <c r="V466" i="13" s="1"/>
  <c r="Y513" i="13"/>
  <c r="Y511" i="13" s="1"/>
  <c r="V558" i="13"/>
  <c r="V556" i="13" s="1"/>
  <c r="Y603" i="13"/>
  <c r="Y601" i="13" s="1"/>
  <c r="AA478" i="13"/>
  <c r="AA476" i="13" s="1"/>
  <c r="X523" i="13"/>
  <c r="X521" i="13" s="1"/>
  <c r="AA568" i="13"/>
  <c r="AA566" i="13" s="1"/>
  <c r="X613" i="13"/>
  <c r="X611" i="13" s="1"/>
  <c r="Y493" i="13"/>
  <c r="Y491" i="13" s="1"/>
  <c r="V538" i="13"/>
  <c r="V536" i="13" s="1"/>
  <c r="Y583" i="13"/>
  <c r="Y581" i="13" s="1"/>
  <c r="Z493" i="13"/>
  <c r="Z491" i="13" s="1"/>
  <c r="W538" i="13"/>
  <c r="W536" i="13" s="1"/>
  <c r="Z583" i="13"/>
  <c r="Z581" i="13" s="1"/>
  <c r="H498" i="13"/>
  <c r="H496" i="13" s="1"/>
  <c r="E543" i="13"/>
  <c r="E541" i="13" s="1"/>
  <c r="H588" i="13"/>
  <c r="H586" i="13" s="1"/>
  <c r="M508" i="13"/>
  <c r="M506" i="13" s="1"/>
  <c r="J553" i="13"/>
  <c r="J551" i="13" s="1"/>
  <c r="M598" i="13"/>
  <c r="M596" i="13" s="1"/>
  <c r="N478" i="13"/>
  <c r="N476" i="13" s="1"/>
  <c r="K523" i="13"/>
  <c r="K521" i="13" s="1"/>
  <c r="N568" i="13"/>
  <c r="N566" i="13" s="1"/>
  <c r="K613" i="13"/>
  <c r="K611" i="13" s="1"/>
  <c r="M488" i="13"/>
  <c r="M486" i="13" s="1"/>
  <c r="J533" i="13"/>
  <c r="J531" i="13" s="1"/>
  <c r="M578" i="13"/>
  <c r="M576" i="13" s="1"/>
  <c r="K503" i="13"/>
  <c r="K501" i="13" s="1"/>
  <c r="N548" i="13"/>
  <c r="N546" i="13" s="1"/>
  <c r="K593" i="13"/>
  <c r="K591" i="13" s="1"/>
  <c r="L503" i="13"/>
  <c r="L501" i="13" s="1"/>
  <c r="O548" i="13"/>
  <c r="O546" i="13" s="1"/>
  <c r="L593" i="13"/>
  <c r="L591" i="13" s="1"/>
  <c r="S503" i="13"/>
  <c r="S501" i="13" s="1"/>
  <c r="P548" i="13"/>
  <c r="P546" i="13" s="1"/>
  <c r="S593" i="13"/>
  <c r="S591" i="13" s="1"/>
  <c r="AA468" i="13"/>
  <c r="AA466" i="13" s="1"/>
  <c r="X513" i="13"/>
  <c r="X511" i="13" s="1"/>
  <c r="AA558" i="13"/>
  <c r="AA556" i="13" s="1"/>
  <c r="X603" i="13"/>
  <c r="X601" i="13" s="1"/>
  <c r="Y483" i="13"/>
  <c r="Y481" i="13" s="1"/>
  <c r="V528" i="13"/>
  <c r="V526" i="13" s="1"/>
  <c r="Y573" i="13"/>
  <c r="Y571" i="13" s="1"/>
  <c r="X493" i="13"/>
  <c r="X491" i="13" s="1"/>
  <c r="AA538" i="13"/>
  <c r="AA536" i="13" s="1"/>
  <c r="X583" i="13"/>
  <c r="X581" i="13" s="1"/>
  <c r="V508" i="13"/>
  <c r="V506" i="13" s="1"/>
  <c r="Y553" i="13"/>
  <c r="Y551" i="13" s="1"/>
  <c r="V598" i="13"/>
  <c r="V596" i="13" s="1"/>
  <c r="W508" i="13"/>
  <c r="W506" i="13" s="1"/>
  <c r="Z553" i="13"/>
  <c r="Z551" i="13" s="1"/>
  <c r="W598" i="13"/>
  <c r="W596" i="13" s="1"/>
  <c r="E513" i="13"/>
  <c r="E511" i="13" s="1"/>
  <c r="H558" i="13"/>
  <c r="H556" i="13" s="1"/>
  <c r="E603" i="13"/>
  <c r="E601" i="13" s="1"/>
  <c r="M478" i="13"/>
  <c r="M476" i="13" s="1"/>
  <c r="J523" i="13"/>
  <c r="J521" i="13" s="1"/>
  <c r="M568" i="13"/>
  <c r="M566" i="13" s="1"/>
  <c r="J613" i="13"/>
  <c r="J611" i="13" s="1"/>
  <c r="K493" i="13"/>
  <c r="K491" i="13" s="1"/>
  <c r="N538" i="13"/>
  <c r="N536" i="13" s="1"/>
  <c r="K583" i="13"/>
  <c r="K581" i="13" s="1"/>
  <c r="K473" i="13"/>
  <c r="K471" i="13" s="1"/>
  <c r="L563" i="13"/>
  <c r="L561" i="13" s="1"/>
  <c r="N518" i="13"/>
  <c r="N516" i="13" s="1"/>
  <c r="O608" i="13"/>
  <c r="O606" i="13" s="1"/>
  <c r="V498" i="13"/>
  <c r="V496" i="13" s="1"/>
  <c r="J503" i="13"/>
  <c r="J501" i="13" s="1"/>
  <c r="K563" i="13"/>
  <c r="K561" i="13" s="1"/>
  <c r="X483" i="13"/>
  <c r="X481" i="13" s="1"/>
  <c r="Y543" i="13"/>
  <c r="Y541" i="13" s="1"/>
  <c r="M548" i="13"/>
  <c r="M546" i="13" s="1"/>
  <c r="N608" i="13"/>
  <c r="N606" i="13" s="1"/>
  <c r="P518" i="13"/>
  <c r="P516" i="13" s="1"/>
  <c r="AA528" i="13"/>
  <c r="AA526" i="13" s="1"/>
  <c r="V588" i="13"/>
  <c r="V586" i="13" s="1"/>
  <c r="J593" i="13"/>
  <c r="J591" i="13" s="1"/>
  <c r="S563" i="13"/>
  <c r="S561" i="13" s="1"/>
  <c r="X573" i="13"/>
  <c r="X571" i="13" s="1"/>
  <c r="O518" i="13"/>
  <c r="O516" i="13" s="1"/>
  <c r="P608" i="13"/>
  <c r="P606" i="13" s="1"/>
  <c r="D466" i="13"/>
  <c r="R39" i="14"/>
  <c r="R37" i="14" s="1"/>
  <c r="D7" i="14"/>
  <c r="E9" i="14"/>
  <c r="E7" i="14" s="1"/>
  <c r="D14" i="14"/>
  <c r="D12" i="14" s="1"/>
  <c r="D19" i="14"/>
  <c r="D17" i="14" s="1"/>
  <c r="F9" i="14"/>
  <c r="F7" i="14" s="1"/>
  <c r="O14" i="14"/>
  <c r="O12" i="14" s="1"/>
  <c r="T19" i="14"/>
  <c r="T17" i="14" s="1"/>
  <c r="I9" i="14"/>
  <c r="I7" i="14" s="1"/>
  <c r="P14" i="14"/>
  <c r="P12" i="14" s="1"/>
  <c r="M29" i="14"/>
  <c r="M27" i="14" s="1"/>
  <c r="J9" i="14"/>
  <c r="J7" i="14" s="1"/>
  <c r="U24" i="14"/>
  <c r="U22" i="14" s="1"/>
  <c r="S34" i="14"/>
  <c r="S32" i="14" s="1"/>
  <c r="M24" i="14"/>
  <c r="M22" i="14" s="1"/>
  <c r="Y34" i="14"/>
  <c r="Y32" i="14" s="1"/>
  <c r="U149" i="14"/>
  <c r="U147" i="14" s="1"/>
  <c r="D144" i="14"/>
  <c r="D142" i="14" s="1"/>
  <c r="R134" i="14"/>
  <c r="R132" i="14" s="1"/>
  <c r="G129" i="14"/>
  <c r="G127" i="14" s="1"/>
  <c r="U119" i="14"/>
  <c r="U117" i="14" s="1"/>
  <c r="D114" i="14"/>
  <c r="D112" i="14" s="1"/>
  <c r="R104" i="14"/>
  <c r="R102" i="14" s="1"/>
  <c r="G99" i="14"/>
  <c r="G97" i="14" s="1"/>
  <c r="U89" i="14"/>
  <c r="U87" i="14" s="1"/>
  <c r="D84" i="14"/>
  <c r="D82" i="14" s="1"/>
  <c r="R74" i="14"/>
  <c r="R72" i="14" s="1"/>
  <c r="G69" i="14"/>
  <c r="G67" i="14" s="1"/>
  <c r="U59" i="14"/>
  <c r="U57" i="14" s="1"/>
  <c r="D54" i="14"/>
  <c r="D52" i="14" s="1"/>
  <c r="R44" i="14"/>
  <c r="R42" i="14" s="1"/>
  <c r="G39" i="14"/>
  <c r="G37" i="14" s="1"/>
  <c r="U29" i="14"/>
  <c r="U27" i="14" s="1"/>
  <c r="D24" i="14"/>
  <c r="D22" i="14" s="1"/>
  <c r="R14" i="14"/>
  <c r="R12" i="14" s="1"/>
  <c r="G9" i="14"/>
  <c r="G7" i="14" s="1"/>
  <c r="T149" i="14"/>
  <c r="T147" i="14" s="1"/>
  <c r="I144" i="14"/>
  <c r="I142" i="14" s="1"/>
  <c r="Q134" i="14"/>
  <c r="Q132" i="14" s="1"/>
  <c r="F129" i="14"/>
  <c r="F127" i="14" s="1"/>
  <c r="T119" i="14"/>
  <c r="T117" i="14" s="1"/>
  <c r="I114" i="14"/>
  <c r="I112" i="14" s="1"/>
  <c r="Q104" i="14"/>
  <c r="Q102" i="14" s="1"/>
  <c r="F99" i="14"/>
  <c r="F97" i="14" s="1"/>
  <c r="O9" i="14"/>
  <c r="O7" i="14" s="1"/>
  <c r="N14" i="14"/>
  <c r="N12" i="14" s="1"/>
  <c r="P19" i="14"/>
  <c r="P17" i="14" s="1"/>
  <c r="P9" i="14"/>
  <c r="P7" i="14" s="1"/>
  <c r="W14" i="14"/>
  <c r="W12" i="14" s="1"/>
  <c r="H29" i="14"/>
  <c r="H27" i="14" s="1"/>
  <c r="Q9" i="14"/>
  <c r="Q7" i="14" s="1"/>
  <c r="Z14" i="14"/>
  <c r="Z12" i="14" s="1"/>
  <c r="R9" i="14"/>
  <c r="R7" i="14" s="1"/>
  <c r="J19" i="14"/>
  <c r="J17" i="14" s="1"/>
  <c r="L39" i="14"/>
  <c r="L37" i="14" s="1"/>
  <c r="Y24" i="14"/>
  <c r="Y22" i="14" s="1"/>
  <c r="Z154" i="14"/>
  <c r="Z152" i="14" s="1"/>
  <c r="O149" i="14"/>
  <c r="O147" i="14" s="1"/>
  <c r="W139" i="14"/>
  <c r="W137" i="14" s="1"/>
  <c r="L134" i="14"/>
  <c r="L132" i="14" s="1"/>
  <c r="Z124" i="14"/>
  <c r="Z122" i="14" s="1"/>
  <c r="O119" i="14"/>
  <c r="O117" i="14" s="1"/>
  <c r="W109" i="14"/>
  <c r="W107" i="14" s="1"/>
  <c r="L104" i="14"/>
  <c r="L102" i="14" s="1"/>
  <c r="Z94" i="14"/>
  <c r="Z92" i="14" s="1"/>
  <c r="O89" i="14"/>
  <c r="O87" i="14" s="1"/>
  <c r="W79" i="14"/>
  <c r="W77" i="14" s="1"/>
  <c r="L74" i="14"/>
  <c r="L72" i="14" s="1"/>
  <c r="Z64" i="14"/>
  <c r="Z62" i="14" s="1"/>
  <c r="O59" i="14"/>
  <c r="O57" i="14" s="1"/>
  <c r="W49" i="14"/>
  <c r="W47" i="14" s="1"/>
  <c r="L44" i="14"/>
  <c r="L42" i="14" s="1"/>
  <c r="Z34" i="14"/>
  <c r="Z32" i="14" s="1"/>
  <c r="O29" i="14"/>
  <c r="O27" i="14" s="1"/>
  <c r="W19" i="14"/>
  <c r="W17" i="14" s="1"/>
  <c r="L14" i="14"/>
  <c r="L12" i="14" s="1"/>
  <c r="Y154" i="14"/>
  <c r="Y152" i="14" s="1"/>
  <c r="N149" i="14"/>
  <c r="N147" i="14" s="1"/>
  <c r="V139" i="14"/>
  <c r="V137" i="14" s="1"/>
  <c r="K134" i="14"/>
  <c r="K132" i="14" s="1"/>
  <c r="Y124" i="14"/>
  <c r="Y122" i="14" s="1"/>
  <c r="N119" i="14"/>
  <c r="N117" i="14" s="1"/>
  <c r="V109" i="14"/>
  <c r="V107" i="14" s="1"/>
  <c r="K104" i="14"/>
  <c r="K102" i="14" s="1"/>
  <c r="Y94" i="14"/>
  <c r="Y92" i="14" s="1"/>
  <c r="N89" i="14"/>
  <c r="N87" i="14" s="1"/>
  <c r="V79" i="14"/>
  <c r="V77" i="14" s="1"/>
  <c r="K74" i="14"/>
  <c r="K72" i="14" s="1"/>
  <c r="W9" i="14"/>
  <c r="W7" i="14" s="1"/>
  <c r="V14" i="14"/>
  <c r="V12" i="14" s="1"/>
  <c r="G29" i="14"/>
  <c r="G27" i="14" s="1"/>
  <c r="X9" i="14"/>
  <c r="X7" i="14" s="1"/>
  <c r="Z29" i="14"/>
  <c r="Z27" i="14" s="1"/>
  <c r="AA9" i="14"/>
  <c r="AA7" i="14" s="1"/>
  <c r="H24" i="14"/>
  <c r="H22" i="14" s="1"/>
  <c r="I14" i="14"/>
  <c r="I12" i="14" s="1"/>
  <c r="V19" i="14"/>
  <c r="V17" i="14" s="1"/>
  <c r="N19" i="14"/>
  <c r="N17" i="14" s="1"/>
  <c r="T154" i="14"/>
  <c r="T152" i="14" s="1"/>
  <c r="I149" i="14"/>
  <c r="I147" i="14" s="1"/>
  <c r="Q139" i="14"/>
  <c r="Q137" i="14" s="1"/>
  <c r="F134" i="14"/>
  <c r="F132" i="14" s="1"/>
  <c r="T124" i="14"/>
  <c r="T122" i="14" s="1"/>
  <c r="I119" i="14"/>
  <c r="I117" i="14" s="1"/>
  <c r="Q109" i="14"/>
  <c r="Q107" i="14" s="1"/>
  <c r="F104" i="14"/>
  <c r="F102" i="14" s="1"/>
  <c r="T94" i="14"/>
  <c r="T92" i="14" s="1"/>
  <c r="I89" i="14"/>
  <c r="I87" i="14" s="1"/>
  <c r="Q79" i="14"/>
  <c r="Q77" i="14" s="1"/>
  <c r="F74" i="14"/>
  <c r="F72" i="14" s="1"/>
  <c r="T64" i="14"/>
  <c r="T62" i="14" s="1"/>
  <c r="I59" i="14"/>
  <c r="I57" i="14" s="1"/>
  <c r="Q49" i="14"/>
  <c r="Q47" i="14" s="1"/>
  <c r="F44" i="14"/>
  <c r="F42" i="14" s="1"/>
  <c r="T34" i="14"/>
  <c r="T32" i="14" s="1"/>
  <c r="I29" i="14"/>
  <c r="I27" i="14" s="1"/>
  <c r="Q19" i="14"/>
  <c r="Q17" i="14" s="1"/>
  <c r="F14" i="14"/>
  <c r="F12" i="14" s="1"/>
  <c r="S154" i="14"/>
  <c r="S152" i="14" s="1"/>
  <c r="H149" i="14"/>
  <c r="H147" i="14" s="1"/>
  <c r="Y29" i="14"/>
  <c r="Y27" i="14" s="1"/>
  <c r="G24" i="14"/>
  <c r="G22" i="14" s="1"/>
  <c r="T24" i="14"/>
  <c r="T22" i="14" s="1"/>
  <c r="M34" i="14"/>
  <c r="M32" i="14" s="1"/>
  <c r="Q14" i="14"/>
  <c r="Q12" i="14" s="1"/>
  <c r="N29" i="14"/>
  <c r="N27" i="14" s="1"/>
  <c r="J14" i="14"/>
  <c r="J12" i="14" s="1"/>
  <c r="Z19" i="14"/>
  <c r="Z17" i="14" s="1"/>
  <c r="N154" i="14"/>
  <c r="N152" i="14" s="1"/>
  <c r="V144" i="14"/>
  <c r="V142" i="14" s="1"/>
  <c r="K139" i="14"/>
  <c r="K137" i="14" s="1"/>
  <c r="Y129" i="14"/>
  <c r="Y127" i="14" s="1"/>
  <c r="N124" i="14"/>
  <c r="N122" i="14" s="1"/>
  <c r="V114" i="14"/>
  <c r="V112" i="14" s="1"/>
  <c r="K109" i="14"/>
  <c r="K107" i="14" s="1"/>
  <c r="Y99" i="14"/>
  <c r="Y97" i="14" s="1"/>
  <c r="N94" i="14"/>
  <c r="N92" i="14" s="1"/>
  <c r="V84" i="14"/>
  <c r="V82" i="14" s="1"/>
  <c r="K79" i="14"/>
  <c r="K77" i="14" s="1"/>
  <c r="Y69" i="14"/>
  <c r="Y67" i="14" s="1"/>
  <c r="N64" i="14"/>
  <c r="N62" i="14" s="1"/>
  <c r="V54" i="14"/>
  <c r="V52" i="14" s="1"/>
  <c r="K49" i="14"/>
  <c r="K47" i="14" s="1"/>
  <c r="Y39" i="14"/>
  <c r="Y37" i="14" s="1"/>
  <c r="N34" i="14"/>
  <c r="N32" i="14" s="1"/>
  <c r="V24" i="14"/>
  <c r="V22" i="14" s="1"/>
  <c r="K19" i="14"/>
  <c r="K17" i="14" s="1"/>
  <c r="Y9" i="14"/>
  <c r="Y7" i="14" s="1"/>
  <c r="M154" i="14"/>
  <c r="M152" i="14" s="1"/>
  <c r="AA144" i="14"/>
  <c r="AA142" i="14" s="1"/>
  <c r="J139" i="14"/>
  <c r="J137" i="14" s="1"/>
  <c r="X129" i="14"/>
  <c r="X127" i="14" s="1"/>
  <c r="M124" i="14"/>
  <c r="M122" i="14" s="1"/>
  <c r="AA114" i="14"/>
  <c r="AA112" i="14" s="1"/>
  <c r="J109" i="14"/>
  <c r="J107" i="14" s="1"/>
  <c r="X99" i="14"/>
  <c r="X97" i="14" s="1"/>
  <c r="M94" i="14"/>
  <c r="M92" i="14" s="1"/>
  <c r="AA84" i="14"/>
  <c r="AA82" i="14" s="1"/>
  <c r="J79" i="14"/>
  <c r="J77" i="14" s="1"/>
  <c r="X69" i="14"/>
  <c r="X67" i="14" s="1"/>
  <c r="O24" i="14"/>
  <c r="O22" i="14" s="1"/>
  <c r="S24" i="14"/>
  <c r="S22" i="14" s="1"/>
  <c r="G34" i="14"/>
  <c r="G32" i="14" s="1"/>
  <c r="I19" i="14"/>
  <c r="I17" i="14" s="1"/>
  <c r="F39" i="14"/>
  <c r="F37" i="14" s="1"/>
  <c r="AA14" i="14"/>
  <c r="AA12" i="14" s="1"/>
  <c r="K9" i="14"/>
  <c r="K7" i="14" s="1"/>
  <c r="T14" i="14"/>
  <c r="T12" i="14" s="1"/>
  <c r="S29" i="14"/>
  <c r="S27" i="14" s="1"/>
  <c r="H154" i="14"/>
  <c r="H152" i="14" s="1"/>
  <c r="P144" i="14"/>
  <c r="P142" i="14" s="1"/>
  <c r="E139" i="14"/>
  <c r="E137" i="14" s="1"/>
  <c r="S129" i="14"/>
  <c r="S127" i="14" s="1"/>
  <c r="H124" i="14"/>
  <c r="H122" i="14" s="1"/>
  <c r="P114" i="14"/>
  <c r="P112" i="14" s="1"/>
  <c r="E109" i="14"/>
  <c r="E107" i="14" s="1"/>
  <c r="S99" i="14"/>
  <c r="S97" i="14" s="1"/>
  <c r="H94" i="14"/>
  <c r="H92" i="14" s="1"/>
  <c r="P84" i="14"/>
  <c r="P82" i="14" s="1"/>
  <c r="E79" i="14"/>
  <c r="E77" i="14" s="1"/>
  <c r="S69" i="14"/>
  <c r="S67" i="14" s="1"/>
  <c r="H64" i="14"/>
  <c r="H62" i="14" s="1"/>
  <c r="P54" i="14"/>
  <c r="P52" i="14" s="1"/>
  <c r="E49" i="14"/>
  <c r="E47" i="14" s="1"/>
  <c r="S39" i="14"/>
  <c r="S37" i="14" s="1"/>
  <c r="H34" i="14"/>
  <c r="H32" i="14" s="1"/>
  <c r="P24" i="14"/>
  <c r="P22" i="14" s="1"/>
  <c r="E19" i="14"/>
  <c r="E17" i="14" s="1"/>
  <c r="S9" i="14"/>
  <c r="S7" i="14" s="1"/>
  <c r="G154" i="14"/>
  <c r="G152" i="14" s="1"/>
  <c r="U144" i="14"/>
  <c r="U142" i="14" s="1"/>
  <c r="D139" i="14"/>
  <c r="D137" i="14" s="1"/>
  <c r="R129" i="14"/>
  <c r="R127" i="14" s="1"/>
  <c r="G124" i="14"/>
  <c r="G122" i="14" s="1"/>
  <c r="U114" i="14"/>
  <c r="U112" i="14" s="1"/>
  <c r="D109" i="14"/>
  <c r="D107" i="14" s="1"/>
  <c r="R99" i="14"/>
  <c r="R97" i="14" s="1"/>
  <c r="G94" i="14"/>
  <c r="G92" i="14" s="1"/>
  <c r="U84" i="14"/>
  <c r="U82" i="14" s="1"/>
  <c r="D79" i="14"/>
  <c r="D77" i="14" s="1"/>
  <c r="R69" i="14"/>
  <c r="R67" i="14" s="1"/>
  <c r="U9" i="14"/>
  <c r="U7" i="14" s="1"/>
  <c r="M129" i="14"/>
  <c r="M127" i="14" s="1"/>
  <c r="J84" i="14"/>
  <c r="J82" i="14" s="1"/>
  <c r="M39" i="14"/>
  <c r="M37" i="14" s="1"/>
  <c r="O144" i="14"/>
  <c r="O142" i="14" s="1"/>
  <c r="Z119" i="14"/>
  <c r="Z117" i="14" s="1"/>
  <c r="L99" i="14"/>
  <c r="L97" i="14" s="1"/>
  <c r="I84" i="14"/>
  <c r="I82" i="14" s="1"/>
  <c r="F69" i="14"/>
  <c r="F67" i="14" s="1"/>
  <c r="T59" i="14"/>
  <c r="T57" i="14" s="1"/>
  <c r="I54" i="14"/>
  <c r="I52" i="14" s="1"/>
  <c r="Q44" i="14"/>
  <c r="Q42" i="14" s="1"/>
  <c r="F154" i="14"/>
  <c r="F152" i="14" s="1"/>
  <c r="T144" i="14"/>
  <c r="T142" i="14" s="1"/>
  <c r="I139" i="14"/>
  <c r="I137" i="14" s="1"/>
  <c r="Q129" i="14"/>
  <c r="Q127" i="14" s="1"/>
  <c r="F124" i="14"/>
  <c r="F122" i="14" s="1"/>
  <c r="T114" i="14"/>
  <c r="T112" i="14" s="1"/>
  <c r="I109" i="14"/>
  <c r="I107" i="14" s="1"/>
  <c r="Q99" i="14"/>
  <c r="Q97" i="14" s="1"/>
  <c r="F94" i="14"/>
  <c r="F92" i="14" s="1"/>
  <c r="T84" i="14"/>
  <c r="T82" i="14" s="1"/>
  <c r="I79" i="14"/>
  <c r="I77" i="14" s="1"/>
  <c r="Q69" i="14"/>
  <c r="Q67" i="14" s="1"/>
  <c r="F64" i="14"/>
  <c r="F62" i="14" s="1"/>
  <c r="T54" i="14"/>
  <c r="T52" i="14" s="1"/>
  <c r="I49" i="14"/>
  <c r="I47" i="14" s="1"/>
  <c r="Q39" i="14"/>
  <c r="Q37" i="14" s="1"/>
  <c r="F34" i="14"/>
  <c r="F32" i="14" s="1"/>
  <c r="R149" i="14"/>
  <c r="R147" i="14" s="1"/>
  <c r="G144" i="14"/>
  <c r="G142" i="14" s="1"/>
  <c r="U134" i="14"/>
  <c r="U132" i="14" s="1"/>
  <c r="D129" i="14"/>
  <c r="D127" i="14" s="1"/>
  <c r="R119" i="14"/>
  <c r="R117" i="14" s="1"/>
  <c r="G114" i="14"/>
  <c r="G112" i="14" s="1"/>
  <c r="U104" i="14"/>
  <c r="U102" i="14" s="1"/>
  <c r="D99" i="14"/>
  <c r="D97" i="14" s="1"/>
  <c r="R89" i="14"/>
  <c r="R87" i="14" s="1"/>
  <c r="G84" i="14"/>
  <c r="G82" i="14" s="1"/>
  <c r="U74" i="14"/>
  <c r="U72" i="14" s="1"/>
  <c r="D69" i="14"/>
  <c r="D67" i="14" s="1"/>
  <c r="R59" i="14"/>
  <c r="R57" i="14" s="1"/>
  <c r="G54" i="14"/>
  <c r="G52" i="14" s="1"/>
  <c r="U44" i="14"/>
  <c r="U42" i="14" s="1"/>
  <c r="D39" i="14"/>
  <c r="D37" i="14" s="1"/>
  <c r="R29" i="14"/>
  <c r="R27" i="14" s="1"/>
  <c r="D154" i="14"/>
  <c r="D152" i="14" s="1"/>
  <c r="R144" i="14"/>
  <c r="R142" i="14" s="1"/>
  <c r="G139" i="14"/>
  <c r="G137" i="14" s="1"/>
  <c r="U129" i="14"/>
  <c r="U127" i="14" s="1"/>
  <c r="D124" i="14"/>
  <c r="D122" i="14" s="1"/>
  <c r="R114" i="14"/>
  <c r="R112" i="14" s="1"/>
  <c r="G109" i="14"/>
  <c r="G107" i="14" s="1"/>
  <c r="U99" i="14"/>
  <c r="U97" i="14" s="1"/>
  <c r="D94" i="14"/>
  <c r="D92" i="14" s="1"/>
  <c r="R84" i="14"/>
  <c r="R82" i="14" s="1"/>
  <c r="G79" i="14"/>
  <c r="G77" i="14" s="1"/>
  <c r="U69" i="14"/>
  <c r="U67" i="14" s="1"/>
  <c r="D64" i="14"/>
  <c r="D62" i="14" s="1"/>
  <c r="R54" i="14"/>
  <c r="R52" i="14" s="1"/>
  <c r="G49" i="14"/>
  <c r="G47" i="14" s="1"/>
  <c r="U39" i="14"/>
  <c r="U37" i="14" s="1"/>
  <c r="D34" i="14"/>
  <c r="D32" i="14" s="1"/>
  <c r="R24" i="14"/>
  <c r="R22" i="14" s="1"/>
  <c r="G19" i="14"/>
  <c r="G17" i="14" s="1"/>
  <c r="P149" i="14"/>
  <c r="P147" i="14" s="1"/>
  <c r="E144" i="14"/>
  <c r="E142" i="14" s="1"/>
  <c r="S134" i="14"/>
  <c r="S132" i="14" s="1"/>
  <c r="H129" i="14"/>
  <c r="H127" i="14" s="1"/>
  <c r="P119" i="14"/>
  <c r="P117" i="14" s="1"/>
  <c r="E114" i="14"/>
  <c r="E112" i="14" s="1"/>
  <c r="S104" i="14"/>
  <c r="S102" i="14" s="1"/>
  <c r="H99" i="14"/>
  <c r="H97" i="14" s="1"/>
  <c r="P89" i="14"/>
  <c r="P87" i="14" s="1"/>
  <c r="E84" i="14"/>
  <c r="E82" i="14" s="1"/>
  <c r="S74" i="14"/>
  <c r="S72" i="14" s="1"/>
  <c r="H69" i="14"/>
  <c r="H67" i="14" s="1"/>
  <c r="P59" i="14"/>
  <c r="P57" i="14" s="1"/>
  <c r="E54" i="14"/>
  <c r="E52" i="14" s="1"/>
  <c r="S44" i="14"/>
  <c r="S42" i="14" s="1"/>
  <c r="H39" i="14"/>
  <c r="H37" i="14" s="1"/>
  <c r="P29" i="14"/>
  <c r="P27" i="14" s="1"/>
  <c r="E24" i="14"/>
  <c r="E22" i="14" s="1"/>
  <c r="S14" i="14"/>
  <c r="S12" i="14" s="1"/>
  <c r="H9" i="14"/>
  <c r="H7" i="14" s="1"/>
  <c r="K14" i="14"/>
  <c r="K12" i="14" s="1"/>
  <c r="AA19" i="14"/>
  <c r="AA17" i="14" s="1"/>
  <c r="E14" i="14"/>
  <c r="E12" i="14" s="1"/>
  <c r="H14" i="14"/>
  <c r="H12" i="14" s="1"/>
  <c r="AA119" i="14"/>
  <c r="AA117" i="14" s="1"/>
  <c r="X74" i="14"/>
  <c r="X72" i="14" s="1"/>
  <c r="AA29" i="14"/>
  <c r="AA27" i="14" s="1"/>
  <c r="P139" i="14"/>
  <c r="P137" i="14" s="1"/>
  <c r="H119" i="14"/>
  <c r="H117" i="14" s="1"/>
  <c r="S94" i="14"/>
  <c r="S92" i="14" s="1"/>
  <c r="P79" i="14"/>
  <c r="P77" i="14" s="1"/>
  <c r="Y64" i="14"/>
  <c r="Y62" i="14" s="1"/>
  <c r="N59" i="14"/>
  <c r="N57" i="14" s="1"/>
  <c r="V49" i="14"/>
  <c r="V47" i="14" s="1"/>
  <c r="K44" i="14"/>
  <c r="K42" i="14" s="1"/>
  <c r="Y149" i="14"/>
  <c r="Y147" i="14" s="1"/>
  <c r="N144" i="14"/>
  <c r="N142" i="14" s="1"/>
  <c r="V134" i="14"/>
  <c r="V132" i="14" s="1"/>
  <c r="K129" i="14"/>
  <c r="K127" i="14" s="1"/>
  <c r="Y119" i="14"/>
  <c r="Y117" i="14" s="1"/>
  <c r="N114" i="14"/>
  <c r="N112" i="14" s="1"/>
  <c r="V104" i="14"/>
  <c r="V102" i="14" s="1"/>
  <c r="K99" i="14"/>
  <c r="K97" i="14" s="1"/>
  <c r="Y89" i="14"/>
  <c r="Y87" i="14" s="1"/>
  <c r="N84" i="14"/>
  <c r="N82" i="14" s="1"/>
  <c r="V74" i="14"/>
  <c r="V72" i="14" s="1"/>
  <c r="K69" i="14"/>
  <c r="K67" i="14" s="1"/>
  <c r="Y59" i="14"/>
  <c r="Y57" i="14" s="1"/>
  <c r="N54" i="14"/>
  <c r="N52" i="14" s="1"/>
  <c r="V44" i="14"/>
  <c r="V42" i="14" s="1"/>
  <c r="K39" i="14"/>
  <c r="K37" i="14" s="1"/>
  <c r="W154" i="14"/>
  <c r="W152" i="14" s="1"/>
  <c r="L149" i="14"/>
  <c r="L147" i="14" s="1"/>
  <c r="Z139" i="14"/>
  <c r="Z137" i="14" s="1"/>
  <c r="O134" i="14"/>
  <c r="O132" i="14" s="1"/>
  <c r="W124" i="14"/>
  <c r="W122" i="14" s="1"/>
  <c r="L119" i="14"/>
  <c r="L117" i="14" s="1"/>
  <c r="Z109" i="14"/>
  <c r="Z107" i="14" s="1"/>
  <c r="O104" i="14"/>
  <c r="O102" i="14" s="1"/>
  <c r="W94" i="14"/>
  <c r="W92" i="14" s="1"/>
  <c r="L89" i="14"/>
  <c r="L87" i="14" s="1"/>
  <c r="Z79" i="14"/>
  <c r="Z77" i="14" s="1"/>
  <c r="O74" i="14"/>
  <c r="O72" i="14" s="1"/>
  <c r="W64" i="14"/>
  <c r="W62" i="14" s="1"/>
  <c r="L59" i="14"/>
  <c r="L57" i="14" s="1"/>
  <c r="Z49" i="14"/>
  <c r="Z47" i="14" s="1"/>
  <c r="O44" i="14"/>
  <c r="O42" i="14" s="1"/>
  <c r="W34" i="14"/>
  <c r="W32" i="14" s="1"/>
  <c r="L29" i="14"/>
  <c r="L27" i="14" s="1"/>
  <c r="W149" i="14"/>
  <c r="W147" i="14" s="1"/>
  <c r="L144" i="14"/>
  <c r="L142" i="14" s="1"/>
  <c r="Z134" i="14"/>
  <c r="Z132" i="14" s="1"/>
  <c r="O129" i="14"/>
  <c r="O127" i="14" s="1"/>
  <c r="W119" i="14"/>
  <c r="W117" i="14" s="1"/>
  <c r="L114" i="14"/>
  <c r="L112" i="14" s="1"/>
  <c r="Z104" i="14"/>
  <c r="Z102" i="14" s="1"/>
  <c r="O99" i="14"/>
  <c r="O97" i="14" s="1"/>
  <c r="W89" i="14"/>
  <c r="W87" i="14" s="1"/>
  <c r="L84" i="14"/>
  <c r="L82" i="14" s="1"/>
  <c r="Z74" i="14"/>
  <c r="Z72" i="14" s="1"/>
  <c r="O69" i="14"/>
  <c r="O67" i="14" s="1"/>
  <c r="W59" i="14"/>
  <c r="W57" i="14" s="1"/>
  <c r="L54" i="14"/>
  <c r="L52" i="14" s="1"/>
  <c r="Z44" i="14"/>
  <c r="Z42" i="14" s="1"/>
  <c r="O39" i="14"/>
  <c r="O37" i="14" s="1"/>
  <c r="W29" i="14"/>
  <c r="W27" i="14" s="1"/>
  <c r="L24" i="14"/>
  <c r="L22" i="14" s="1"/>
  <c r="AA154" i="14"/>
  <c r="AA152" i="14" s="1"/>
  <c r="J149" i="14"/>
  <c r="J147" i="14" s="1"/>
  <c r="X139" i="14"/>
  <c r="X137" i="14" s="1"/>
  <c r="M134" i="14"/>
  <c r="M132" i="14" s="1"/>
  <c r="AA124" i="14"/>
  <c r="AA122" i="14" s="1"/>
  <c r="J119" i="14"/>
  <c r="J117" i="14" s="1"/>
  <c r="X109" i="14"/>
  <c r="X107" i="14" s="1"/>
  <c r="M104" i="14"/>
  <c r="M102" i="14" s="1"/>
  <c r="AA94" i="14"/>
  <c r="AA92" i="14" s="1"/>
  <c r="J89" i="14"/>
  <c r="J87" i="14" s="1"/>
  <c r="X79" i="14"/>
  <c r="X77" i="14" s="1"/>
  <c r="M74" i="14"/>
  <c r="M72" i="14" s="1"/>
  <c r="AA64" i="14"/>
  <c r="AA62" i="14" s="1"/>
  <c r="J59" i="14"/>
  <c r="J57" i="14" s="1"/>
  <c r="X49" i="14"/>
  <c r="X47" i="14" s="1"/>
  <c r="M44" i="14"/>
  <c r="M42" i="14" s="1"/>
  <c r="AA34" i="14"/>
  <c r="AA32" i="14" s="1"/>
  <c r="J29" i="14"/>
  <c r="J27" i="14" s="1"/>
  <c r="X19" i="14"/>
  <c r="X17" i="14" s="1"/>
  <c r="M14" i="14"/>
  <c r="M12" i="14" s="1"/>
  <c r="L9" i="14"/>
  <c r="L7" i="14" s="1"/>
  <c r="U14" i="14"/>
  <c r="U12" i="14" s="1"/>
  <c r="T29" i="14"/>
  <c r="T27" i="14" s="1"/>
  <c r="H19" i="14"/>
  <c r="H17" i="14" s="1"/>
  <c r="U19" i="14"/>
  <c r="U17" i="14" s="1"/>
  <c r="J114" i="14"/>
  <c r="J112" i="14" s="1"/>
  <c r="M69" i="14"/>
  <c r="M67" i="14" s="1"/>
  <c r="J24" i="14"/>
  <c r="J22" i="14" s="1"/>
  <c r="W134" i="14"/>
  <c r="W132" i="14" s="1"/>
  <c r="O114" i="14"/>
  <c r="O112" i="14" s="1"/>
  <c r="Z89" i="14"/>
  <c r="Z87" i="14" s="1"/>
  <c r="W74" i="14"/>
  <c r="W72" i="14" s="1"/>
  <c r="S64" i="14"/>
  <c r="S62" i="14" s="1"/>
  <c r="H59" i="14"/>
  <c r="H57" i="14" s="1"/>
  <c r="P49" i="14"/>
  <c r="P47" i="14" s="1"/>
  <c r="E44" i="14"/>
  <c r="E42" i="14" s="1"/>
  <c r="S149" i="14"/>
  <c r="S147" i="14" s="1"/>
  <c r="H144" i="14"/>
  <c r="H142" i="14" s="1"/>
  <c r="P134" i="14"/>
  <c r="P132" i="14" s="1"/>
  <c r="E129" i="14"/>
  <c r="E127" i="14" s="1"/>
  <c r="S119" i="14"/>
  <c r="S117" i="14" s="1"/>
  <c r="H114" i="14"/>
  <c r="H112" i="14" s="1"/>
  <c r="P104" i="14"/>
  <c r="P102" i="14" s="1"/>
  <c r="E99" i="14"/>
  <c r="E97" i="14" s="1"/>
  <c r="S89" i="14"/>
  <c r="S87" i="14" s="1"/>
  <c r="H84" i="14"/>
  <c r="H82" i="14" s="1"/>
  <c r="P74" i="14"/>
  <c r="P72" i="14" s="1"/>
  <c r="E69" i="14"/>
  <c r="E67" i="14" s="1"/>
  <c r="S59" i="14"/>
  <c r="S57" i="14" s="1"/>
  <c r="H54" i="14"/>
  <c r="H52" i="14" s="1"/>
  <c r="P44" i="14"/>
  <c r="P42" i="14" s="1"/>
  <c r="E39" i="14"/>
  <c r="E37" i="14" s="1"/>
  <c r="Q154" i="14"/>
  <c r="Q152" i="14" s="1"/>
  <c r="F149" i="14"/>
  <c r="F147" i="14" s="1"/>
  <c r="T139" i="14"/>
  <c r="T137" i="14" s="1"/>
  <c r="I134" i="14"/>
  <c r="I132" i="14" s="1"/>
  <c r="Q124" i="14"/>
  <c r="Q122" i="14" s="1"/>
  <c r="F119" i="14"/>
  <c r="F117" i="14" s="1"/>
  <c r="T109" i="14"/>
  <c r="T107" i="14" s="1"/>
  <c r="I104" i="14"/>
  <c r="I102" i="14" s="1"/>
  <c r="Q94" i="14"/>
  <c r="Q92" i="14" s="1"/>
  <c r="F89" i="14"/>
  <c r="F87" i="14" s="1"/>
  <c r="T79" i="14"/>
  <c r="T77" i="14" s="1"/>
  <c r="I74" i="14"/>
  <c r="I72" i="14" s="1"/>
  <c r="Q64" i="14"/>
  <c r="Q62" i="14" s="1"/>
  <c r="F59" i="14"/>
  <c r="F57" i="14" s="1"/>
  <c r="T49" i="14"/>
  <c r="T47" i="14" s="1"/>
  <c r="I44" i="14"/>
  <c r="I42" i="14" s="1"/>
  <c r="Q34" i="14"/>
  <c r="Q32" i="14" s="1"/>
  <c r="F29" i="14"/>
  <c r="F27" i="14" s="1"/>
  <c r="Q149" i="14"/>
  <c r="Q147" i="14" s="1"/>
  <c r="F144" i="14"/>
  <c r="F142" i="14" s="1"/>
  <c r="T134" i="14"/>
  <c r="T132" i="14" s="1"/>
  <c r="I129" i="14"/>
  <c r="I127" i="14" s="1"/>
  <c r="Q119" i="14"/>
  <c r="Q117" i="14" s="1"/>
  <c r="F114" i="14"/>
  <c r="F112" i="14" s="1"/>
  <c r="T104" i="14"/>
  <c r="T102" i="14" s="1"/>
  <c r="I99" i="14"/>
  <c r="I97" i="14" s="1"/>
  <c r="Q89" i="14"/>
  <c r="Q87" i="14" s="1"/>
  <c r="F84" i="14"/>
  <c r="F82" i="14" s="1"/>
  <c r="T74" i="14"/>
  <c r="T72" i="14" s="1"/>
  <c r="I69" i="14"/>
  <c r="I67" i="14" s="1"/>
  <c r="Q59" i="14"/>
  <c r="Q57" i="14" s="1"/>
  <c r="F54" i="14"/>
  <c r="F52" i="14" s="1"/>
  <c r="T44" i="14"/>
  <c r="T42" i="14" s="1"/>
  <c r="I39" i="14"/>
  <c r="I37" i="14" s="1"/>
  <c r="Q29" i="14"/>
  <c r="Q27" i="14" s="1"/>
  <c r="F24" i="14"/>
  <c r="F22" i="14" s="1"/>
  <c r="U154" i="14"/>
  <c r="U152" i="14" s="1"/>
  <c r="D149" i="14"/>
  <c r="D147" i="14" s="1"/>
  <c r="R139" i="14"/>
  <c r="R137" i="14" s="1"/>
  <c r="G134" i="14"/>
  <c r="G132" i="14" s="1"/>
  <c r="U124" i="14"/>
  <c r="U122" i="14" s="1"/>
  <c r="D119" i="14"/>
  <c r="D117" i="14" s="1"/>
  <c r="R109" i="14"/>
  <c r="R107" i="14" s="1"/>
  <c r="G104" i="14"/>
  <c r="G102" i="14" s="1"/>
  <c r="U94" i="14"/>
  <c r="U92" i="14" s="1"/>
  <c r="D89" i="14"/>
  <c r="D87" i="14" s="1"/>
  <c r="R79" i="14"/>
  <c r="R77" i="14" s="1"/>
  <c r="G74" i="14"/>
  <c r="G72" i="14" s="1"/>
  <c r="U64" i="14"/>
  <c r="U62" i="14" s="1"/>
  <c r="D59" i="14"/>
  <c r="D57" i="14" s="1"/>
  <c r="R49" i="14"/>
  <c r="R47" i="14" s="1"/>
  <c r="G44" i="14"/>
  <c r="G42" i="14" s="1"/>
  <c r="U34" i="14"/>
  <c r="U32" i="14" s="1"/>
  <c r="D29" i="14"/>
  <c r="D27" i="14" s="1"/>
  <c r="R19" i="14"/>
  <c r="R17" i="14" s="1"/>
  <c r="G14" i="14"/>
  <c r="G12" i="14" s="1"/>
  <c r="V9" i="14"/>
  <c r="V7" i="14" s="1"/>
  <c r="I24" i="14"/>
  <c r="I22" i="14" s="1"/>
  <c r="AA149" i="14"/>
  <c r="AA147" i="14" s="1"/>
  <c r="X104" i="14"/>
  <c r="X102" i="14" s="1"/>
  <c r="AA59" i="14"/>
  <c r="AA57" i="14" s="1"/>
  <c r="X14" i="14"/>
  <c r="X12" i="14" s="1"/>
  <c r="E134" i="14"/>
  <c r="E132" i="14" s="1"/>
  <c r="P109" i="14"/>
  <c r="P107" i="14" s="1"/>
  <c r="T89" i="14"/>
  <c r="T87" i="14" s="1"/>
  <c r="Q74" i="14"/>
  <c r="Q72" i="14" s="1"/>
  <c r="M64" i="14"/>
  <c r="M62" i="14" s="1"/>
  <c r="AA54" i="14"/>
  <c r="AA52" i="14" s="1"/>
  <c r="J49" i="14"/>
  <c r="J47" i="14" s="1"/>
  <c r="X154" i="14"/>
  <c r="X152" i="14" s="1"/>
  <c r="M149" i="14"/>
  <c r="M147" i="14" s="1"/>
  <c r="AA139" i="14"/>
  <c r="AA137" i="14" s="1"/>
  <c r="J134" i="14"/>
  <c r="J132" i="14" s="1"/>
  <c r="X124" i="14"/>
  <c r="X122" i="14" s="1"/>
  <c r="M119" i="14"/>
  <c r="M117" i="14" s="1"/>
  <c r="AA109" i="14"/>
  <c r="AA107" i="14" s="1"/>
  <c r="J104" i="14"/>
  <c r="J102" i="14" s="1"/>
  <c r="X94" i="14"/>
  <c r="X92" i="14" s="1"/>
  <c r="M89" i="14"/>
  <c r="M87" i="14" s="1"/>
  <c r="AA79" i="14"/>
  <c r="AA77" i="14" s="1"/>
  <c r="J74" i="14"/>
  <c r="J72" i="14" s="1"/>
  <c r="X64" i="14"/>
  <c r="X62" i="14" s="1"/>
  <c r="M59" i="14"/>
  <c r="M57" i="14" s="1"/>
  <c r="AA49" i="14"/>
  <c r="AA47" i="14" s="1"/>
  <c r="J44" i="14"/>
  <c r="J42" i="14" s="1"/>
  <c r="X34" i="14"/>
  <c r="X32" i="14" s="1"/>
  <c r="K154" i="14"/>
  <c r="K152" i="14" s="1"/>
  <c r="Y144" i="14"/>
  <c r="Y142" i="14" s="1"/>
  <c r="N139" i="14"/>
  <c r="N137" i="14" s="1"/>
  <c r="V129" i="14"/>
  <c r="V127" i="14" s="1"/>
  <c r="K124" i="14"/>
  <c r="K122" i="14" s="1"/>
  <c r="Y114" i="14"/>
  <c r="Y112" i="14" s="1"/>
  <c r="N109" i="14"/>
  <c r="N107" i="14" s="1"/>
  <c r="V99" i="14"/>
  <c r="V97" i="14" s="1"/>
  <c r="K94" i="14"/>
  <c r="K92" i="14" s="1"/>
  <c r="Y84" i="14"/>
  <c r="Y82" i="14" s="1"/>
  <c r="N79" i="14"/>
  <c r="N77" i="14" s="1"/>
  <c r="V69" i="14"/>
  <c r="V67" i="14" s="1"/>
  <c r="K64" i="14"/>
  <c r="K62" i="14" s="1"/>
  <c r="Y54" i="14"/>
  <c r="Y52" i="14" s="1"/>
  <c r="N49" i="14"/>
  <c r="N47" i="14" s="1"/>
  <c r="V39" i="14"/>
  <c r="V37" i="14" s="1"/>
  <c r="K34" i="14"/>
  <c r="K32" i="14" s="1"/>
  <c r="V154" i="14"/>
  <c r="V152" i="14" s="1"/>
  <c r="K149" i="14"/>
  <c r="K147" i="14" s="1"/>
  <c r="Y139" i="14"/>
  <c r="Y137" i="14" s="1"/>
  <c r="N134" i="14"/>
  <c r="N132" i="14" s="1"/>
  <c r="V124" i="14"/>
  <c r="V122" i="14" s="1"/>
  <c r="K119" i="14"/>
  <c r="K117" i="14" s="1"/>
  <c r="Y109" i="14"/>
  <c r="Y107" i="14" s="1"/>
  <c r="N104" i="14"/>
  <c r="N102" i="14" s="1"/>
  <c r="V94" i="14"/>
  <c r="V92" i="14" s="1"/>
  <c r="K89" i="14"/>
  <c r="K87" i="14" s="1"/>
  <c r="Y79" i="14"/>
  <c r="Y77" i="14" s="1"/>
  <c r="N74" i="14"/>
  <c r="N72" i="14" s="1"/>
  <c r="V64" i="14"/>
  <c r="V62" i="14" s="1"/>
  <c r="K59" i="14"/>
  <c r="K57" i="14" s="1"/>
  <c r="Y49" i="14"/>
  <c r="Y47" i="14" s="1"/>
  <c r="N44" i="14"/>
  <c r="N42" i="14" s="1"/>
  <c r="V34" i="14"/>
  <c r="V32" i="14" s="1"/>
  <c r="K29" i="14"/>
  <c r="K27" i="14" s="1"/>
  <c r="Y19" i="14"/>
  <c r="Y17" i="14" s="1"/>
  <c r="O154" i="14"/>
  <c r="O152" i="14" s="1"/>
  <c r="W144" i="14"/>
  <c r="W142" i="14" s="1"/>
  <c r="L139" i="14"/>
  <c r="L137" i="14" s="1"/>
  <c r="Z129" i="14"/>
  <c r="Z127" i="14" s="1"/>
  <c r="O124" i="14"/>
  <c r="O122" i="14" s="1"/>
  <c r="W114" i="14"/>
  <c r="W112" i="14" s="1"/>
  <c r="L109" i="14"/>
  <c r="L107" i="14" s="1"/>
  <c r="Z99" i="14"/>
  <c r="Z97" i="14" s="1"/>
  <c r="O94" i="14"/>
  <c r="O92" i="14" s="1"/>
  <c r="W84" i="14"/>
  <c r="W82" i="14" s="1"/>
  <c r="L79" i="14"/>
  <c r="L77" i="14" s="1"/>
  <c r="Z69" i="14"/>
  <c r="Z67" i="14" s="1"/>
  <c r="O64" i="14"/>
  <c r="O62" i="14" s="1"/>
  <c r="W54" i="14"/>
  <c r="W52" i="14" s="1"/>
  <c r="L49" i="14"/>
  <c r="L47" i="14" s="1"/>
  <c r="Z39" i="14"/>
  <c r="Z37" i="14" s="1"/>
  <c r="O34" i="14"/>
  <c r="O32" i="14" s="1"/>
  <c r="W24" i="14"/>
  <c r="W22" i="14" s="1"/>
  <c r="L19" i="14"/>
  <c r="L17" i="14" s="1"/>
  <c r="Z9" i="14"/>
  <c r="Z7" i="14" s="1"/>
  <c r="N24" i="14"/>
  <c r="N22" i="14" s="1"/>
  <c r="J144" i="14"/>
  <c r="J142" i="14" s="1"/>
  <c r="M99" i="14"/>
  <c r="M97" i="14" s="1"/>
  <c r="J54" i="14"/>
  <c r="J52" i="14" s="1"/>
  <c r="M9" i="14"/>
  <c r="M7" i="14" s="1"/>
  <c r="L129" i="14"/>
  <c r="L127" i="14" s="1"/>
  <c r="W104" i="14"/>
  <c r="W102" i="14" s="1"/>
  <c r="H89" i="14"/>
  <c r="H87" i="14" s="1"/>
  <c r="E74" i="14"/>
  <c r="E72" i="14" s="1"/>
  <c r="G64" i="14"/>
  <c r="G62" i="14" s="1"/>
  <c r="U54" i="14"/>
  <c r="U52" i="14" s="1"/>
  <c r="D49" i="14"/>
  <c r="D47" i="14" s="1"/>
  <c r="R154" i="14"/>
  <c r="R152" i="14" s="1"/>
  <c r="G149" i="14"/>
  <c r="G147" i="14" s="1"/>
  <c r="U139" i="14"/>
  <c r="U137" i="14" s="1"/>
  <c r="D134" i="14"/>
  <c r="D132" i="14" s="1"/>
  <c r="R124" i="14"/>
  <c r="R122" i="14" s="1"/>
  <c r="G119" i="14"/>
  <c r="G117" i="14" s="1"/>
  <c r="U109" i="14"/>
  <c r="U107" i="14" s="1"/>
  <c r="D104" i="14"/>
  <c r="D102" i="14" s="1"/>
  <c r="R94" i="14"/>
  <c r="R92" i="14" s="1"/>
  <c r="G89" i="14"/>
  <c r="G87" i="14" s="1"/>
  <c r="U79" i="14"/>
  <c r="U77" i="14" s="1"/>
  <c r="D74" i="14"/>
  <c r="D72" i="14" s="1"/>
  <c r="R64" i="14"/>
  <c r="R62" i="14" s="1"/>
  <c r="G59" i="14"/>
  <c r="G57" i="14" s="1"/>
  <c r="U49" i="14"/>
  <c r="U47" i="14" s="1"/>
  <c r="D44" i="14"/>
  <c r="D42" i="14" s="1"/>
  <c r="R34" i="14"/>
  <c r="R32" i="14" s="1"/>
  <c r="E154" i="14"/>
  <c r="E152" i="14" s="1"/>
  <c r="S144" i="14"/>
  <c r="S142" i="14" s="1"/>
  <c r="H139" i="14"/>
  <c r="H137" i="14" s="1"/>
  <c r="P129" i="14"/>
  <c r="P127" i="14" s="1"/>
  <c r="E124" i="14"/>
  <c r="E122" i="14" s="1"/>
  <c r="S114" i="14"/>
  <c r="S112" i="14" s="1"/>
  <c r="H109" i="14"/>
  <c r="H107" i="14" s="1"/>
  <c r="P99" i="14"/>
  <c r="P97" i="14" s="1"/>
  <c r="E94" i="14"/>
  <c r="E92" i="14" s="1"/>
  <c r="S84" i="14"/>
  <c r="S82" i="14" s="1"/>
  <c r="H79" i="14"/>
  <c r="H77" i="14" s="1"/>
  <c r="P69" i="14"/>
  <c r="P67" i="14" s="1"/>
  <c r="E64" i="14"/>
  <c r="E62" i="14" s="1"/>
  <c r="S54" i="14"/>
  <c r="S52" i="14" s="1"/>
  <c r="H49" i="14"/>
  <c r="H47" i="14" s="1"/>
  <c r="P39" i="14"/>
  <c r="P37" i="14" s="1"/>
  <c r="E34" i="14"/>
  <c r="E32" i="14" s="1"/>
  <c r="P154" i="14"/>
  <c r="P152" i="14" s="1"/>
  <c r="E149" i="14"/>
  <c r="E147" i="14" s="1"/>
  <c r="S139" i="14"/>
  <c r="S137" i="14" s="1"/>
  <c r="H134" i="14"/>
  <c r="H132" i="14" s="1"/>
  <c r="P124" i="14"/>
  <c r="P122" i="14" s="1"/>
  <c r="E119" i="14"/>
  <c r="E117" i="14" s="1"/>
  <c r="S109" i="14"/>
  <c r="S107" i="14" s="1"/>
  <c r="H104" i="14"/>
  <c r="H102" i="14" s="1"/>
  <c r="P94" i="14"/>
  <c r="P92" i="14" s="1"/>
  <c r="E89" i="14"/>
  <c r="E87" i="14" s="1"/>
  <c r="S79" i="14"/>
  <c r="S77" i="14" s="1"/>
  <c r="H74" i="14"/>
  <c r="H72" i="14" s="1"/>
  <c r="P64" i="14"/>
  <c r="P62" i="14" s="1"/>
  <c r="E59" i="14"/>
  <c r="E57" i="14" s="1"/>
  <c r="S49" i="14"/>
  <c r="S47" i="14" s="1"/>
  <c r="H44" i="14"/>
  <c r="H42" i="14" s="1"/>
  <c r="P34" i="14"/>
  <c r="P32" i="14" s="1"/>
  <c r="E29" i="14"/>
  <c r="E27" i="14" s="1"/>
  <c r="S19" i="14"/>
  <c r="S17" i="14" s="1"/>
  <c r="I154" i="14"/>
  <c r="I152" i="14" s="1"/>
  <c r="Q144" i="14"/>
  <c r="Q142" i="14" s="1"/>
  <c r="F139" i="14"/>
  <c r="F137" i="14" s="1"/>
  <c r="T129" i="14"/>
  <c r="T127" i="14" s="1"/>
  <c r="I124" i="14"/>
  <c r="I122" i="14" s="1"/>
  <c r="Q114" i="14"/>
  <c r="Q112" i="14" s="1"/>
  <c r="F109" i="14"/>
  <c r="F107" i="14" s="1"/>
  <c r="T99" i="14"/>
  <c r="T97" i="14" s="1"/>
  <c r="I94" i="14"/>
  <c r="I92" i="14" s="1"/>
  <c r="Q84" i="14"/>
  <c r="Q82" i="14" s="1"/>
  <c r="F79" i="14"/>
  <c r="F77" i="14" s="1"/>
  <c r="T69" i="14"/>
  <c r="T67" i="14" s="1"/>
  <c r="I64" i="14"/>
  <c r="I62" i="14" s="1"/>
  <c r="Q54" i="14"/>
  <c r="Q52" i="14" s="1"/>
  <c r="F49" i="14"/>
  <c r="F47" i="14" s="1"/>
  <c r="T39" i="14"/>
  <c r="T37" i="14" s="1"/>
  <c r="I34" i="14"/>
  <c r="I32" i="14" s="1"/>
  <c r="Q24" i="14"/>
  <c r="Q22" i="14" s="1"/>
  <c r="F19" i="14"/>
  <c r="F17" i="14" s="1"/>
  <c r="T9" i="14"/>
  <c r="T7" i="14" s="1"/>
  <c r="Z24" i="14"/>
  <c r="Z22" i="14" s="1"/>
  <c r="X39" i="14"/>
  <c r="X37" i="14" s="1"/>
  <c r="X44" i="14"/>
  <c r="X42" i="14" s="1"/>
  <c r="Z59" i="14"/>
  <c r="Z57" i="14" s="1"/>
  <c r="W129" i="14"/>
  <c r="W127" i="14" s="1"/>
  <c r="Z84" i="14"/>
  <c r="Z82" i="14" s="1"/>
  <c r="W39" i="14"/>
  <c r="W37" i="14" s="1"/>
  <c r="X119" i="14"/>
  <c r="X117" i="14" s="1"/>
  <c r="AA74" i="14"/>
  <c r="AA72" i="14" s="1"/>
  <c r="X29" i="14"/>
  <c r="X27" i="14" s="1"/>
  <c r="X114" i="14"/>
  <c r="X112" i="14" s="1"/>
  <c r="AA69" i="14"/>
  <c r="AA67" i="14" s="1"/>
  <c r="X24" i="14"/>
  <c r="X22" i="14" s="1"/>
  <c r="V119" i="14"/>
  <c r="V117" i="14" s="1"/>
  <c r="Y74" i="14"/>
  <c r="Y72" i="14" s="1"/>
  <c r="V29" i="14"/>
  <c r="V27" i="14" s="1"/>
  <c r="Z149" i="14"/>
  <c r="Z147" i="14" s="1"/>
  <c r="O54" i="14"/>
  <c r="O52" i="14" s="1"/>
  <c r="L124" i="14"/>
  <c r="L122" i="14" s="1"/>
  <c r="O79" i="14"/>
  <c r="O77" i="14" s="1"/>
  <c r="L34" i="14"/>
  <c r="L32" i="14" s="1"/>
  <c r="M114" i="14"/>
  <c r="M112" i="14" s="1"/>
  <c r="J69" i="14"/>
  <c r="J67" i="14" s="1"/>
  <c r="J154" i="14"/>
  <c r="J152" i="14" s="1"/>
  <c r="M109" i="14"/>
  <c r="M107" i="14" s="1"/>
  <c r="J64" i="14"/>
  <c r="J62" i="14" s="1"/>
  <c r="M19" i="14"/>
  <c r="M17" i="14" s="1"/>
  <c r="K114" i="14"/>
  <c r="K112" i="14" s="1"/>
  <c r="N69" i="14"/>
  <c r="N67" i="14" s="1"/>
  <c r="K24" i="14"/>
  <c r="K22" i="14" s="1"/>
  <c r="S124" i="14"/>
  <c r="S122" i="14" s="1"/>
  <c r="W44" i="14"/>
  <c r="W42" i="14" s="1"/>
  <c r="Z114" i="14"/>
  <c r="Z112" i="14" s="1"/>
  <c r="W69" i="14"/>
  <c r="W67" i="14" s="1"/>
  <c r="X149" i="14"/>
  <c r="X147" i="14" s="1"/>
  <c r="AA104" i="14"/>
  <c r="AA102" i="14" s="1"/>
  <c r="X59" i="14"/>
  <c r="X57" i="14" s="1"/>
  <c r="X144" i="14"/>
  <c r="X142" i="14" s="1"/>
  <c r="AA99" i="14"/>
  <c r="AA97" i="14" s="1"/>
  <c r="X54" i="14"/>
  <c r="X52" i="14" s="1"/>
  <c r="V149" i="14"/>
  <c r="V147" i="14" s="1"/>
  <c r="Y104" i="14"/>
  <c r="Y102" i="14" s="1"/>
  <c r="V59" i="14"/>
  <c r="V57" i="14" s="1"/>
  <c r="Y14" i="14"/>
  <c r="Y12" i="14" s="1"/>
  <c r="E104" i="14"/>
  <c r="E102" i="14" s="1"/>
  <c r="L154" i="14"/>
  <c r="L152" i="14" s="1"/>
  <c r="O109" i="14"/>
  <c r="O107" i="14" s="1"/>
  <c r="L64" i="14"/>
  <c r="L62" i="14" s="1"/>
  <c r="M144" i="14"/>
  <c r="M142" i="14" s="1"/>
  <c r="J99" i="14"/>
  <c r="J97" i="14" s="1"/>
  <c r="M54" i="14"/>
  <c r="M52" i="14" s="1"/>
  <c r="M139" i="14"/>
  <c r="M137" i="14" s="1"/>
  <c r="J94" i="14"/>
  <c r="J92" i="14" s="1"/>
  <c r="M49" i="14"/>
  <c r="M47" i="14" s="1"/>
  <c r="K144" i="14"/>
  <c r="K142" i="14" s="1"/>
  <c r="N99" i="14"/>
  <c r="N97" i="14" s="1"/>
  <c r="K54" i="14"/>
  <c r="K52" i="14" s="1"/>
  <c r="N9" i="14"/>
  <c r="N7" i="14" s="1"/>
  <c r="X134" i="14"/>
  <c r="X132" i="14" s="1"/>
  <c r="O84" i="14"/>
  <c r="O82" i="14" s="1"/>
  <c r="Z144" i="14"/>
  <c r="Z142" i="14" s="1"/>
  <c r="W99" i="14"/>
  <c r="W97" i="14" s="1"/>
  <c r="Z54" i="14"/>
  <c r="Z52" i="14" s="1"/>
  <c r="AA134" i="14"/>
  <c r="AA132" i="14" s="1"/>
  <c r="X89" i="14"/>
  <c r="X87" i="14" s="1"/>
  <c r="AA44" i="14"/>
  <c r="AA42" i="14" s="1"/>
  <c r="AA129" i="14"/>
  <c r="AA127" i="14" s="1"/>
  <c r="X84" i="14"/>
  <c r="X82" i="14" s="1"/>
  <c r="AA39" i="14"/>
  <c r="AA37" i="14" s="1"/>
  <c r="Y134" i="14"/>
  <c r="Y132" i="14" s="1"/>
  <c r="V89" i="14"/>
  <c r="V87" i="14" s="1"/>
  <c r="Y44" i="14"/>
  <c r="Y42" i="14" s="1"/>
  <c r="AA24" i="14"/>
  <c r="AA22" i="14" s="1"/>
  <c r="AA89" i="14"/>
  <c r="AA87" i="14" s="1"/>
  <c r="L69" i="14"/>
  <c r="L67" i="14" s="1"/>
  <c r="O139" i="14"/>
  <c r="O137" i="14" s="1"/>
  <c r="L94" i="14"/>
  <c r="L92" i="14" s="1"/>
  <c r="O49" i="14"/>
  <c r="O47" i="14" s="1"/>
  <c r="J129" i="14"/>
  <c r="J127" i="14" s="1"/>
  <c r="M84" i="14"/>
  <c r="M82" i="14" s="1"/>
  <c r="J39" i="14"/>
  <c r="J37" i="14" s="1"/>
  <c r="J124" i="14"/>
  <c r="J122" i="14" s="1"/>
  <c r="M79" i="14"/>
  <c r="M77" i="14" s="1"/>
  <c r="J34" i="14"/>
  <c r="J32" i="14" s="1"/>
  <c r="N129" i="14"/>
  <c r="N127" i="14" s="1"/>
  <c r="K84" i="14"/>
  <c r="K82" i="14" s="1"/>
  <c r="N39" i="14"/>
  <c r="N37" i="14" s="1"/>
  <c r="O19" i="14"/>
  <c r="O17" i="14" s="1"/>
  <c r="X154" i="6"/>
  <c r="X152" i="6" s="1"/>
  <c r="U34" i="6"/>
  <c r="U32" i="6" s="1"/>
  <c r="W29" i="6"/>
  <c r="W27" i="6" s="1"/>
  <c r="E29" i="6"/>
  <c r="E27" i="6" s="1"/>
  <c r="K24" i="6"/>
  <c r="K22" i="6" s="1"/>
  <c r="M19" i="6"/>
  <c r="M17" i="6" s="1"/>
  <c r="S14" i="6"/>
  <c r="S12" i="6" s="1"/>
  <c r="AA9" i="6"/>
  <c r="AA7" i="6" s="1"/>
  <c r="I9" i="6"/>
  <c r="I7" i="6" s="1"/>
  <c r="J29" i="6"/>
  <c r="J27" i="6" s="1"/>
  <c r="N9" i="6"/>
  <c r="N7" i="6" s="1"/>
  <c r="P34" i="6"/>
  <c r="P32" i="6" s="1"/>
  <c r="V29" i="6"/>
  <c r="V27" i="6" s="1"/>
  <c r="D29" i="6"/>
  <c r="D27" i="6" s="1"/>
  <c r="X24" i="6"/>
  <c r="X22" i="6" s="1"/>
  <c r="F24" i="6"/>
  <c r="F22" i="6" s="1"/>
  <c r="L19" i="6"/>
  <c r="L17" i="6" s="1"/>
  <c r="N14" i="6"/>
  <c r="N12" i="6" s="1"/>
  <c r="Z9" i="6"/>
  <c r="Z7" i="6" s="1"/>
  <c r="H9" i="6"/>
  <c r="H7" i="6" s="1"/>
  <c r="R19" i="6"/>
  <c r="R17" i="6" s="1"/>
  <c r="O34" i="6"/>
  <c r="O32" i="6" s="1"/>
  <c r="Q29" i="6"/>
  <c r="Q27" i="6" s="1"/>
  <c r="W24" i="6"/>
  <c r="W22" i="6" s="1"/>
  <c r="E24" i="6"/>
  <c r="E22" i="6" s="1"/>
  <c r="Y19" i="6"/>
  <c r="Y17" i="6" s="1"/>
  <c r="G19" i="6"/>
  <c r="G17" i="6" s="1"/>
  <c r="M14" i="6"/>
  <c r="M12" i="6" s="1"/>
  <c r="U9" i="6"/>
  <c r="U7" i="6" s="1"/>
  <c r="D7" i="6"/>
  <c r="D34" i="6"/>
  <c r="D32" i="6" s="1"/>
  <c r="J34" i="6"/>
  <c r="J32" i="6" s="1"/>
  <c r="P29" i="6"/>
  <c r="P27" i="6" s="1"/>
  <c r="R24" i="6"/>
  <c r="R22" i="6" s="1"/>
  <c r="X19" i="6"/>
  <c r="X17" i="6" s="1"/>
  <c r="F19" i="6"/>
  <c r="F17" i="6" s="1"/>
  <c r="Z14" i="6"/>
  <c r="Z12" i="6" s="1"/>
  <c r="H14" i="6"/>
  <c r="H12" i="6" s="1"/>
  <c r="T9" i="6"/>
  <c r="T7" i="6" s="1"/>
  <c r="T14" i="6"/>
  <c r="T12" i="6" s="1"/>
  <c r="AA34" i="6"/>
  <c r="AA32" i="6" s="1"/>
  <c r="I34" i="6"/>
  <c r="I32" i="6" s="1"/>
  <c r="K29" i="6"/>
  <c r="K27" i="6" s="1"/>
  <c r="Q24" i="6"/>
  <c r="Q22" i="6" s="1"/>
  <c r="S19" i="6"/>
  <c r="S17" i="6" s="1"/>
  <c r="Y14" i="6"/>
  <c r="Y12" i="6" s="1"/>
  <c r="G14" i="6"/>
  <c r="G12" i="6" s="1"/>
  <c r="O9" i="6"/>
  <c r="O7" i="6" s="1"/>
  <c r="V34" i="6"/>
  <c r="V32" i="6" s="1"/>
  <c r="L24" i="6"/>
  <c r="L22" i="6" s="1"/>
  <c r="F9" i="6"/>
  <c r="F7" i="6" s="1"/>
  <c r="P19" i="6"/>
  <c r="P17" i="6" s="1"/>
  <c r="I24" i="6"/>
  <c r="I22" i="6" s="1"/>
  <c r="S34" i="6"/>
  <c r="S32" i="6" s="1"/>
  <c r="F39" i="6"/>
  <c r="F37" i="6" s="1"/>
  <c r="P49" i="6"/>
  <c r="P47" i="6" s="1"/>
  <c r="I54" i="6"/>
  <c r="I52" i="6" s="1"/>
  <c r="S64" i="6"/>
  <c r="S62" i="6" s="1"/>
  <c r="F69" i="6"/>
  <c r="F67" i="6" s="1"/>
  <c r="P79" i="6"/>
  <c r="P77" i="6" s="1"/>
  <c r="I84" i="6"/>
  <c r="I82" i="6" s="1"/>
  <c r="S94" i="6"/>
  <c r="S92" i="6" s="1"/>
  <c r="F99" i="6"/>
  <c r="F97" i="6" s="1"/>
  <c r="P109" i="6"/>
  <c r="P107" i="6" s="1"/>
  <c r="I114" i="6"/>
  <c r="I112" i="6" s="1"/>
  <c r="S124" i="6"/>
  <c r="S122" i="6" s="1"/>
  <c r="F129" i="6"/>
  <c r="F127" i="6" s="1"/>
  <c r="P139" i="6"/>
  <c r="P137" i="6" s="1"/>
  <c r="I144" i="6"/>
  <c r="I142" i="6" s="1"/>
  <c r="S154" i="6"/>
  <c r="S152" i="6" s="1"/>
  <c r="L9" i="6"/>
  <c r="L7" i="6" s="1"/>
  <c r="V19" i="6"/>
  <c r="V17" i="6" s="1"/>
  <c r="O24" i="6"/>
  <c r="O22" i="6" s="1"/>
  <c r="Y34" i="6"/>
  <c r="Y32" i="6" s="1"/>
  <c r="L39" i="6"/>
  <c r="L37" i="6" s="1"/>
  <c r="V49" i="6"/>
  <c r="V47" i="6" s="1"/>
  <c r="O54" i="6"/>
  <c r="O52" i="6" s="1"/>
  <c r="Y64" i="6"/>
  <c r="Y62" i="6" s="1"/>
  <c r="L69" i="6"/>
  <c r="L67" i="6" s="1"/>
  <c r="V79" i="6"/>
  <c r="V77" i="6" s="1"/>
  <c r="O84" i="6"/>
  <c r="O82" i="6" s="1"/>
  <c r="Y94" i="6"/>
  <c r="Y92" i="6" s="1"/>
  <c r="L99" i="6"/>
  <c r="L97" i="6" s="1"/>
  <c r="V109" i="6"/>
  <c r="V107" i="6" s="1"/>
  <c r="O114" i="6"/>
  <c r="O112" i="6" s="1"/>
  <c r="Y124" i="6"/>
  <c r="Y122" i="6" s="1"/>
  <c r="L129" i="6"/>
  <c r="L127" i="6" s="1"/>
  <c r="V139" i="6"/>
  <c r="V137" i="6" s="1"/>
  <c r="O144" i="6"/>
  <c r="O142" i="6" s="1"/>
  <c r="Y154" i="6"/>
  <c r="Y152" i="6" s="1"/>
  <c r="R9" i="6"/>
  <c r="R7" i="6" s="1"/>
  <c r="E14" i="6"/>
  <c r="E12" i="6" s="1"/>
  <c r="U24" i="6"/>
  <c r="U22" i="6" s="1"/>
  <c r="H29" i="6"/>
  <c r="H27" i="6" s="1"/>
  <c r="R39" i="6"/>
  <c r="R37" i="6" s="1"/>
  <c r="E44" i="6"/>
  <c r="E42" i="6" s="1"/>
  <c r="U54" i="6"/>
  <c r="U52" i="6" s="1"/>
  <c r="H59" i="6"/>
  <c r="H57" i="6" s="1"/>
  <c r="R69" i="6"/>
  <c r="R67" i="6" s="1"/>
  <c r="E74" i="6"/>
  <c r="E72" i="6" s="1"/>
  <c r="U84" i="6"/>
  <c r="U82" i="6" s="1"/>
  <c r="H89" i="6"/>
  <c r="H87" i="6" s="1"/>
  <c r="R99" i="6"/>
  <c r="R97" i="6" s="1"/>
  <c r="E104" i="6"/>
  <c r="E102" i="6" s="1"/>
  <c r="U114" i="6"/>
  <c r="U112" i="6" s="1"/>
  <c r="H119" i="6"/>
  <c r="H117" i="6" s="1"/>
  <c r="R129" i="6"/>
  <c r="R127" i="6" s="1"/>
  <c r="E134" i="6"/>
  <c r="E132" i="6" s="1"/>
  <c r="U144" i="6"/>
  <c r="U142" i="6" s="1"/>
  <c r="H149" i="6"/>
  <c r="H147" i="6" s="1"/>
  <c r="X9" i="6"/>
  <c r="X7" i="6" s="1"/>
  <c r="K14" i="6"/>
  <c r="K12" i="6" s="1"/>
  <c r="AA24" i="6"/>
  <c r="AA22" i="6" s="1"/>
  <c r="N29" i="6"/>
  <c r="N27" i="6" s="1"/>
  <c r="X39" i="6"/>
  <c r="X37" i="6" s="1"/>
  <c r="K44" i="6"/>
  <c r="K42" i="6" s="1"/>
  <c r="AA54" i="6"/>
  <c r="AA52" i="6" s="1"/>
  <c r="N59" i="6"/>
  <c r="N57" i="6" s="1"/>
  <c r="X69" i="6"/>
  <c r="X67" i="6" s="1"/>
  <c r="K74" i="6"/>
  <c r="K72" i="6" s="1"/>
  <c r="AA84" i="6"/>
  <c r="AA82" i="6" s="1"/>
  <c r="N89" i="6"/>
  <c r="N87" i="6" s="1"/>
  <c r="X99" i="6"/>
  <c r="X97" i="6" s="1"/>
  <c r="K104" i="6"/>
  <c r="K102" i="6" s="1"/>
  <c r="AA114" i="6"/>
  <c r="AA112" i="6" s="1"/>
  <c r="N119" i="6"/>
  <c r="N117" i="6" s="1"/>
  <c r="X129" i="6"/>
  <c r="X127" i="6" s="1"/>
  <c r="K134" i="6"/>
  <c r="K132" i="6" s="1"/>
  <c r="AA144" i="6"/>
  <c r="AA142" i="6" s="1"/>
  <c r="N149" i="6"/>
  <c r="N147" i="6" s="1"/>
  <c r="Q14" i="6"/>
  <c r="Q12" i="6" s="1"/>
  <c r="D19" i="6"/>
  <c r="D17" i="6" s="1"/>
  <c r="T29" i="6"/>
  <c r="T27" i="6" s="1"/>
  <c r="G34" i="6"/>
  <c r="G32" i="6" s="1"/>
  <c r="Q44" i="6"/>
  <c r="Q42" i="6" s="1"/>
  <c r="D49" i="6"/>
  <c r="D47" i="6" s="1"/>
  <c r="T59" i="6"/>
  <c r="T57" i="6" s="1"/>
  <c r="G64" i="6"/>
  <c r="G62" i="6" s="1"/>
  <c r="Q74" i="6"/>
  <c r="Q72" i="6" s="1"/>
  <c r="D79" i="6"/>
  <c r="D77" i="6" s="1"/>
  <c r="T89" i="6"/>
  <c r="T87" i="6" s="1"/>
  <c r="G94" i="6"/>
  <c r="G92" i="6" s="1"/>
  <c r="Q104" i="6"/>
  <c r="Q102" i="6" s="1"/>
  <c r="D109" i="6"/>
  <c r="D107" i="6" s="1"/>
  <c r="T119" i="6"/>
  <c r="T117" i="6" s="1"/>
  <c r="G124" i="6"/>
  <c r="G122" i="6" s="1"/>
  <c r="Q134" i="6"/>
  <c r="Q132" i="6" s="1"/>
  <c r="D139" i="6"/>
  <c r="D137" i="6" s="1"/>
  <c r="T149" i="6"/>
  <c r="T147" i="6" s="1"/>
  <c r="G154" i="6"/>
  <c r="G152" i="6" s="1"/>
  <c r="W14" i="6"/>
  <c r="W12" i="6" s="1"/>
  <c r="J19" i="6"/>
  <c r="J17" i="6" s="1"/>
  <c r="Z29" i="6"/>
  <c r="Z27" i="6" s="1"/>
  <c r="M34" i="6"/>
  <c r="M32" i="6" s="1"/>
  <c r="W44" i="6"/>
  <c r="W42" i="6" s="1"/>
  <c r="J49" i="6"/>
  <c r="J47" i="6" s="1"/>
  <c r="Z59" i="6"/>
  <c r="Z57" i="6" s="1"/>
  <c r="M64" i="6"/>
  <c r="M62" i="6" s="1"/>
  <c r="W74" i="6"/>
  <c r="W72" i="6" s="1"/>
  <c r="J79" i="6"/>
  <c r="J77" i="6" s="1"/>
  <c r="Z89" i="6"/>
  <c r="Z87" i="6" s="1"/>
  <c r="M94" i="6"/>
  <c r="M92" i="6" s="1"/>
  <c r="W104" i="6"/>
  <c r="W102" i="6" s="1"/>
  <c r="J109" i="6"/>
  <c r="J107" i="6" s="1"/>
  <c r="Z119" i="6"/>
  <c r="Z117" i="6" s="1"/>
  <c r="M124" i="6"/>
  <c r="M122" i="6" s="1"/>
  <c r="W134" i="6"/>
  <c r="W132" i="6" s="1"/>
  <c r="J139" i="6"/>
  <c r="J137" i="6" s="1"/>
  <c r="Z149" i="6"/>
  <c r="Z147" i="6" s="1"/>
  <c r="M154" i="6"/>
  <c r="M152" i="6" s="1"/>
  <c r="R14" i="6"/>
  <c r="R12" i="6" s="1"/>
  <c r="E19" i="6"/>
  <c r="E17" i="6" s="1"/>
  <c r="U29" i="6"/>
  <c r="U27" i="6" s="1"/>
  <c r="H34" i="6"/>
  <c r="H32" i="6" s="1"/>
  <c r="R44" i="6"/>
  <c r="R42" i="6" s="1"/>
  <c r="E49" i="6"/>
  <c r="E47" i="6" s="1"/>
  <c r="U59" i="6"/>
  <c r="U57" i="6" s="1"/>
  <c r="H64" i="6"/>
  <c r="H62" i="6" s="1"/>
  <c r="R74" i="6"/>
  <c r="R72" i="6" s="1"/>
  <c r="E79" i="6"/>
  <c r="E77" i="6" s="1"/>
  <c r="M9" i="6"/>
  <c r="M7" i="6" s="1"/>
  <c r="W19" i="6"/>
  <c r="W17" i="6" s="1"/>
  <c r="J24" i="6"/>
  <c r="J22" i="6" s="1"/>
  <c r="Z34" i="6"/>
  <c r="Z32" i="6" s="1"/>
  <c r="M39" i="6"/>
  <c r="M37" i="6" s="1"/>
  <c r="W49" i="6"/>
  <c r="W47" i="6" s="1"/>
  <c r="J54" i="6"/>
  <c r="J52" i="6" s="1"/>
  <c r="Z64" i="6"/>
  <c r="Z62" i="6" s="1"/>
  <c r="M69" i="6"/>
  <c r="M67" i="6" s="1"/>
  <c r="W79" i="6"/>
  <c r="W77" i="6" s="1"/>
  <c r="J84" i="6"/>
  <c r="J82" i="6" s="1"/>
  <c r="Z94" i="6"/>
  <c r="Z92" i="6" s="1"/>
  <c r="M99" i="6"/>
  <c r="M97" i="6" s="1"/>
  <c r="W109" i="6"/>
  <c r="W107" i="6" s="1"/>
  <c r="J114" i="6"/>
  <c r="J112" i="6" s="1"/>
  <c r="Z124" i="6"/>
  <c r="Z122" i="6" s="1"/>
  <c r="M129" i="6"/>
  <c r="M127" i="6" s="1"/>
  <c r="W139" i="6"/>
  <c r="W137" i="6" s="1"/>
  <c r="J144" i="6"/>
  <c r="J142" i="6" s="1"/>
  <c r="Z154" i="6"/>
  <c r="Z152" i="6" s="1"/>
  <c r="S9" i="6"/>
  <c r="S7" i="6" s="1"/>
  <c r="F14" i="6"/>
  <c r="F12" i="6" s="1"/>
  <c r="P24" i="6"/>
  <c r="P22" i="6" s="1"/>
  <c r="I29" i="6"/>
  <c r="I27" i="6" s="1"/>
  <c r="S39" i="6"/>
  <c r="S37" i="6" s="1"/>
  <c r="F44" i="6"/>
  <c r="F42" i="6" s="1"/>
  <c r="P54" i="6"/>
  <c r="P52" i="6" s="1"/>
  <c r="I59" i="6"/>
  <c r="I57" i="6" s="1"/>
  <c r="S69" i="6"/>
  <c r="S67" i="6" s="1"/>
  <c r="F74" i="6"/>
  <c r="F72" i="6" s="1"/>
  <c r="P84" i="6"/>
  <c r="P82" i="6" s="1"/>
  <c r="I89" i="6"/>
  <c r="I87" i="6" s="1"/>
  <c r="S99" i="6"/>
  <c r="S97" i="6" s="1"/>
  <c r="F104" i="6"/>
  <c r="F102" i="6" s="1"/>
  <c r="P114" i="6"/>
  <c r="P112" i="6" s="1"/>
  <c r="I119" i="6"/>
  <c r="I117" i="6" s="1"/>
  <c r="S129" i="6"/>
  <c r="S127" i="6" s="1"/>
  <c r="F134" i="6"/>
  <c r="F132" i="6" s="1"/>
  <c r="P144" i="6"/>
  <c r="P142" i="6" s="1"/>
  <c r="I149" i="6"/>
  <c r="I147" i="6" s="1"/>
  <c r="L14" i="6"/>
  <c r="L12" i="6" s="1"/>
  <c r="O29" i="6"/>
  <c r="O27" i="6" s="1"/>
  <c r="L44" i="6"/>
  <c r="L42" i="6" s="1"/>
  <c r="O59" i="6"/>
  <c r="O57" i="6" s="1"/>
  <c r="L74" i="6"/>
  <c r="L72" i="6" s="1"/>
  <c r="H94" i="6"/>
  <c r="H92" i="6" s="1"/>
  <c r="G99" i="6"/>
  <c r="G97" i="6" s="1"/>
  <c r="R104" i="6"/>
  <c r="R102" i="6" s="1"/>
  <c r="Q109" i="6"/>
  <c r="Q107" i="6" s="1"/>
  <c r="E139" i="6"/>
  <c r="E137" i="6" s="1"/>
  <c r="D144" i="6"/>
  <c r="D142" i="6" s="1"/>
  <c r="U149" i="6"/>
  <c r="U147" i="6" s="1"/>
  <c r="T154" i="6"/>
  <c r="T152" i="6" s="1"/>
  <c r="Y44" i="6"/>
  <c r="Y42" i="6" s="1"/>
  <c r="L49" i="6"/>
  <c r="L47" i="6" s="1"/>
  <c r="V59" i="6"/>
  <c r="V57" i="6" s="1"/>
  <c r="O64" i="6"/>
  <c r="O62" i="6" s="1"/>
  <c r="Y74" i="6"/>
  <c r="Y72" i="6" s="1"/>
  <c r="L79" i="6"/>
  <c r="L77" i="6" s="1"/>
  <c r="V89" i="6"/>
  <c r="V87" i="6" s="1"/>
  <c r="O94" i="6"/>
  <c r="O92" i="6" s="1"/>
  <c r="Y104" i="6"/>
  <c r="Y102" i="6" s="1"/>
  <c r="L109" i="6"/>
  <c r="L107" i="6" s="1"/>
  <c r="V119" i="6"/>
  <c r="V117" i="6" s="1"/>
  <c r="O124" i="6"/>
  <c r="O122" i="6" s="1"/>
  <c r="Y134" i="6"/>
  <c r="Y132" i="6" s="1"/>
  <c r="L139" i="6"/>
  <c r="L137" i="6" s="1"/>
  <c r="G9" i="6"/>
  <c r="G7" i="6" s="1"/>
  <c r="D24" i="6"/>
  <c r="D22" i="6" s="1"/>
  <c r="G39" i="6"/>
  <c r="G37" i="6" s="1"/>
  <c r="D54" i="6"/>
  <c r="D52" i="6" s="1"/>
  <c r="G69" i="6"/>
  <c r="G67" i="6" s="1"/>
  <c r="D84" i="6"/>
  <c r="D82" i="6" s="1"/>
  <c r="U89" i="6"/>
  <c r="U87" i="6" s="1"/>
  <c r="T94" i="6"/>
  <c r="T92" i="6" s="1"/>
  <c r="H124" i="6"/>
  <c r="H122" i="6" s="1"/>
  <c r="G129" i="6"/>
  <c r="G127" i="6" s="1"/>
  <c r="R134" i="6"/>
  <c r="R132" i="6" s="1"/>
  <c r="Q139" i="6"/>
  <c r="Q137" i="6" s="1"/>
  <c r="Y9" i="6"/>
  <c r="Y7" i="6" s="1"/>
  <c r="V24" i="6"/>
  <c r="V22" i="6" s="1"/>
  <c r="Y39" i="6"/>
  <c r="Y37" i="6" s="1"/>
  <c r="V54" i="6"/>
  <c r="V52" i="6" s="1"/>
  <c r="Y69" i="6"/>
  <c r="Y67" i="6" s="1"/>
  <c r="V84" i="6"/>
  <c r="V82" i="6" s="1"/>
  <c r="AA89" i="6"/>
  <c r="AA87" i="6" s="1"/>
  <c r="O119" i="6"/>
  <c r="O117" i="6" s="1"/>
  <c r="N124" i="6"/>
  <c r="N122" i="6" s="1"/>
  <c r="Y129" i="6"/>
  <c r="Y127" i="6" s="1"/>
  <c r="X134" i="6"/>
  <c r="X132" i="6" s="1"/>
  <c r="N39" i="6"/>
  <c r="N37" i="6" s="1"/>
  <c r="G44" i="6"/>
  <c r="G42" i="6" s="1"/>
  <c r="Q54" i="6"/>
  <c r="Q52" i="6" s="1"/>
  <c r="D59" i="6"/>
  <c r="D57" i="6" s="1"/>
  <c r="T69" i="6"/>
  <c r="T67" i="6" s="1"/>
  <c r="G74" i="6"/>
  <c r="G72" i="6" s="1"/>
  <c r="Q84" i="6"/>
  <c r="Q82" i="6" s="1"/>
  <c r="D89" i="6"/>
  <c r="D87" i="6" s="1"/>
  <c r="T99" i="6"/>
  <c r="T97" i="6" s="1"/>
  <c r="G104" i="6"/>
  <c r="G102" i="6" s="1"/>
  <c r="Q114" i="6"/>
  <c r="Q112" i="6" s="1"/>
  <c r="D119" i="6"/>
  <c r="D117" i="6" s="1"/>
  <c r="T129" i="6"/>
  <c r="T127" i="6" s="1"/>
  <c r="G134" i="6"/>
  <c r="G132" i="6" s="1"/>
  <c r="Q144" i="6"/>
  <c r="Q142" i="6" s="1"/>
  <c r="D149" i="6"/>
  <c r="D147" i="6" s="1"/>
  <c r="K19" i="6"/>
  <c r="K17" i="6" s="1"/>
  <c r="N34" i="6"/>
  <c r="N32" i="6" s="1"/>
  <c r="K49" i="6"/>
  <c r="K47" i="6" s="1"/>
  <c r="N64" i="6"/>
  <c r="N62" i="6" s="1"/>
  <c r="K79" i="6"/>
  <c r="K77" i="6" s="1"/>
  <c r="E109" i="6"/>
  <c r="E107" i="6" s="1"/>
  <c r="D114" i="6"/>
  <c r="D112" i="6" s="1"/>
  <c r="U119" i="6"/>
  <c r="U117" i="6" s="1"/>
  <c r="T124" i="6"/>
  <c r="T122" i="6" s="1"/>
  <c r="H154" i="6"/>
  <c r="H152" i="6" s="1"/>
  <c r="T39" i="6"/>
  <c r="T37" i="6" s="1"/>
  <c r="M44" i="6"/>
  <c r="M42" i="6" s="1"/>
  <c r="W54" i="6"/>
  <c r="W52" i="6" s="1"/>
  <c r="J59" i="6"/>
  <c r="J57" i="6" s="1"/>
  <c r="Z69" i="6"/>
  <c r="Z67" i="6" s="1"/>
  <c r="M74" i="6"/>
  <c r="M72" i="6" s="1"/>
  <c r="W84" i="6"/>
  <c r="W82" i="6" s="1"/>
  <c r="J89" i="6"/>
  <c r="J87" i="6" s="1"/>
  <c r="Z99" i="6"/>
  <c r="Z97" i="6" s="1"/>
  <c r="M104" i="6"/>
  <c r="M102" i="6" s="1"/>
  <c r="W114" i="6"/>
  <c r="W112" i="6" s="1"/>
  <c r="J119" i="6"/>
  <c r="J117" i="6" s="1"/>
  <c r="Z129" i="6"/>
  <c r="Z127" i="6" s="1"/>
  <c r="M134" i="6"/>
  <c r="M132" i="6" s="1"/>
  <c r="W144" i="6"/>
  <c r="W142" i="6" s="1"/>
  <c r="J149" i="6"/>
  <c r="J147" i="6" s="1"/>
  <c r="Q19" i="6"/>
  <c r="Q17" i="6" s="1"/>
  <c r="T64" i="6"/>
  <c r="T62" i="6" s="1"/>
  <c r="L104" i="6"/>
  <c r="L102" i="6" s="1"/>
  <c r="AA119" i="6"/>
  <c r="AA117" i="6" s="1"/>
  <c r="N154" i="6"/>
  <c r="N152" i="6" s="1"/>
  <c r="R49" i="6"/>
  <c r="R47" i="6" s="1"/>
  <c r="U64" i="6"/>
  <c r="U62" i="6" s="1"/>
  <c r="R79" i="6"/>
  <c r="R77" i="6" s="1"/>
  <c r="U94" i="6"/>
  <c r="U92" i="6" s="1"/>
  <c r="R109" i="6"/>
  <c r="R107" i="6" s="1"/>
  <c r="U124" i="6"/>
  <c r="U122" i="6" s="1"/>
  <c r="R139" i="6"/>
  <c r="R137" i="6" s="1"/>
  <c r="I154" i="6"/>
  <c r="I152" i="6" s="1"/>
  <c r="AA39" i="6"/>
  <c r="AA37" i="6" s="1"/>
  <c r="Z44" i="6"/>
  <c r="Z42" i="6" s="1"/>
  <c r="M49" i="6"/>
  <c r="M47" i="6" s="1"/>
  <c r="W59" i="6"/>
  <c r="W57" i="6" s="1"/>
  <c r="J64" i="6"/>
  <c r="J62" i="6" s="1"/>
  <c r="Z74" i="6"/>
  <c r="Z72" i="6" s="1"/>
  <c r="M79" i="6"/>
  <c r="M77" i="6" s="1"/>
  <c r="W89" i="6"/>
  <c r="W87" i="6" s="1"/>
  <c r="J94" i="6"/>
  <c r="J92" i="6" s="1"/>
  <c r="Z104" i="6"/>
  <c r="Z102" i="6" s="1"/>
  <c r="M109" i="6"/>
  <c r="M107" i="6" s="1"/>
  <c r="W119" i="6"/>
  <c r="W117" i="6" s="1"/>
  <c r="J124" i="6"/>
  <c r="J122" i="6" s="1"/>
  <c r="Z134" i="6"/>
  <c r="Z132" i="6" s="1"/>
  <c r="M139" i="6"/>
  <c r="M137" i="6" s="1"/>
  <c r="W149" i="6"/>
  <c r="W147" i="6" s="1"/>
  <c r="J154" i="6"/>
  <c r="J152" i="6" s="1"/>
  <c r="X44" i="6"/>
  <c r="X42" i="6" s="1"/>
  <c r="O89" i="6"/>
  <c r="O87" i="6" s="1"/>
  <c r="X104" i="6"/>
  <c r="X102" i="6" s="1"/>
  <c r="K139" i="6"/>
  <c r="K137" i="6" s="1"/>
  <c r="X49" i="6"/>
  <c r="X47" i="6" s="1"/>
  <c r="AA64" i="6"/>
  <c r="AA62" i="6" s="1"/>
  <c r="X79" i="6"/>
  <c r="X77" i="6" s="1"/>
  <c r="AA94" i="6"/>
  <c r="AA92" i="6" s="1"/>
  <c r="X109" i="6"/>
  <c r="X107" i="6" s="1"/>
  <c r="AA124" i="6"/>
  <c r="AA122" i="6" s="1"/>
  <c r="X139" i="6"/>
  <c r="X137" i="6" s="1"/>
  <c r="O154" i="6"/>
  <c r="O152" i="6" s="1"/>
  <c r="S49" i="6"/>
  <c r="S47" i="6" s="1"/>
  <c r="F54" i="6"/>
  <c r="F52" i="6" s="1"/>
  <c r="P64" i="6"/>
  <c r="P62" i="6" s="1"/>
  <c r="I69" i="6"/>
  <c r="I67" i="6" s="1"/>
  <c r="Q49" i="6"/>
  <c r="Q47" i="6" s="1"/>
  <c r="K109" i="6"/>
  <c r="K107" i="6" s="1"/>
  <c r="S44" i="6"/>
  <c r="S42" i="6" s="1"/>
  <c r="P59" i="6"/>
  <c r="P57" i="6" s="1"/>
  <c r="S74" i="6"/>
  <c r="S72" i="6" s="1"/>
  <c r="P89" i="6"/>
  <c r="P87" i="6" s="1"/>
  <c r="S104" i="6"/>
  <c r="S102" i="6" s="1"/>
  <c r="P119" i="6"/>
  <c r="P117" i="6" s="1"/>
  <c r="S134" i="6"/>
  <c r="S132" i="6" s="1"/>
  <c r="P149" i="6"/>
  <c r="P147" i="6" s="1"/>
  <c r="U154" i="6"/>
  <c r="U152" i="6" s="1"/>
  <c r="AA29" i="6"/>
  <c r="AA27" i="6" s="1"/>
  <c r="X74" i="6"/>
  <c r="X72" i="6" s="1"/>
  <c r="N94" i="6"/>
  <c r="N92" i="6" s="1"/>
  <c r="V144" i="6"/>
  <c r="V142" i="6" s="1"/>
  <c r="E54" i="6"/>
  <c r="E52" i="6" s="1"/>
  <c r="H69" i="6"/>
  <c r="H67" i="6" s="1"/>
  <c r="E84" i="6"/>
  <c r="E82" i="6" s="1"/>
  <c r="H99" i="6"/>
  <c r="H97" i="6" s="1"/>
  <c r="E114" i="6"/>
  <c r="E112" i="6" s="1"/>
  <c r="H129" i="6"/>
  <c r="H127" i="6" s="1"/>
  <c r="E144" i="6"/>
  <c r="E142" i="6" s="1"/>
  <c r="V149" i="6"/>
  <c r="V147" i="6" s="1"/>
  <c r="AA154" i="6"/>
  <c r="AA152" i="6" s="1"/>
  <c r="I39" i="6"/>
  <c r="I37" i="6" s="1"/>
  <c r="H44" i="6"/>
  <c r="H42" i="6" s="1"/>
  <c r="R54" i="6"/>
  <c r="R52" i="6" s="1"/>
  <c r="E59" i="6"/>
  <c r="E57" i="6" s="1"/>
  <c r="U69" i="6"/>
  <c r="U67" i="6" s="1"/>
  <c r="H74" i="6"/>
  <c r="H72" i="6" s="1"/>
  <c r="R84" i="6"/>
  <c r="R82" i="6" s="1"/>
  <c r="E89" i="6"/>
  <c r="E87" i="6" s="1"/>
  <c r="U99" i="6"/>
  <c r="U97" i="6" s="1"/>
  <c r="H104" i="6"/>
  <c r="H102" i="6" s="1"/>
  <c r="R114" i="6"/>
  <c r="R112" i="6" s="1"/>
  <c r="E119" i="6"/>
  <c r="E117" i="6" s="1"/>
  <c r="U129" i="6"/>
  <c r="U127" i="6" s="1"/>
  <c r="H134" i="6"/>
  <c r="H132" i="6" s="1"/>
  <c r="R144" i="6"/>
  <c r="R142" i="6" s="1"/>
  <c r="E149" i="6"/>
  <c r="E147" i="6" s="1"/>
  <c r="T34" i="6"/>
  <c r="T32" i="6" s="1"/>
  <c r="Q79" i="6"/>
  <c r="Q77" i="6" s="1"/>
  <c r="V114" i="6"/>
  <c r="V112" i="6" s="1"/>
  <c r="O149" i="6"/>
  <c r="O147" i="6" s="1"/>
  <c r="H39" i="6"/>
  <c r="H37" i="6" s="1"/>
  <c r="K54" i="6"/>
  <c r="K52" i="6" s="1"/>
  <c r="N69" i="6"/>
  <c r="N67" i="6" s="1"/>
  <c r="K84" i="6"/>
  <c r="K82" i="6" s="1"/>
  <c r="N99" i="6"/>
  <c r="N97" i="6" s="1"/>
  <c r="K114" i="6"/>
  <c r="K112" i="6" s="1"/>
  <c r="N129" i="6"/>
  <c r="N127" i="6" s="1"/>
  <c r="K144" i="6"/>
  <c r="K142" i="6" s="1"/>
  <c r="O39" i="6"/>
  <c r="O37" i="6" s="1"/>
  <c r="N44" i="6"/>
  <c r="N42" i="6" s="1"/>
  <c r="X54" i="6"/>
  <c r="X52" i="6" s="1"/>
  <c r="K59" i="6"/>
  <c r="K57" i="6" s="1"/>
  <c r="AA69" i="6"/>
  <c r="AA67" i="6" s="1"/>
  <c r="N74" i="6"/>
  <c r="N72" i="6" s="1"/>
  <c r="X84" i="6"/>
  <c r="X82" i="6" s="1"/>
  <c r="K89" i="6"/>
  <c r="K87" i="6" s="1"/>
  <c r="AA99" i="6"/>
  <c r="AA97" i="6" s="1"/>
  <c r="N104" i="6"/>
  <c r="N102" i="6" s="1"/>
  <c r="X114" i="6"/>
  <c r="X112" i="6" s="1"/>
  <c r="K119" i="6"/>
  <c r="K117" i="6" s="1"/>
  <c r="AA129" i="6"/>
  <c r="AA127" i="6" s="1"/>
  <c r="N134" i="6"/>
  <c r="N132" i="6" s="1"/>
  <c r="X144" i="6"/>
  <c r="X142" i="6" s="1"/>
  <c r="K149" i="6"/>
  <c r="K147" i="6" s="1"/>
  <c r="I64" i="6"/>
  <c r="I62" i="6" s="1"/>
  <c r="F109" i="6"/>
  <c r="F107" i="6" s="1"/>
  <c r="G49" i="6"/>
  <c r="G47" i="6" s="1"/>
  <c r="Q59" i="6"/>
  <c r="Q57" i="6" s="1"/>
  <c r="Y79" i="6"/>
  <c r="Y77" i="6" s="1"/>
  <c r="V94" i="6"/>
  <c r="V92" i="6" s="1"/>
  <c r="Y109" i="6"/>
  <c r="Y107" i="6" s="1"/>
  <c r="V124" i="6"/>
  <c r="V122" i="6" s="1"/>
  <c r="Y139" i="6"/>
  <c r="Y137" i="6" s="1"/>
  <c r="V154" i="6"/>
  <c r="V152" i="6" s="1"/>
  <c r="X14" i="6"/>
  <c r="X12" i="6" s="1"/>
  <c r="L134" i="6"/>
  <c r="L132" i="6" s="1"/>
  <c r="Y49" i="6"/>
  <c r="Y47" i="6" s="1"/>
  <c r="Q89" i="6"/>
  <c r="Q87" i="6" s="1"/>
  <c r="T104" i="6"/>
  <c r="T102" i="6" s="1"/>
  <c r="Q119" i="6"/>
  <c r="Q117" i="6" s="1"/>
  <c r="T134" i="6"/>
  <c r="T132" i="6" s="1"/>
  <c r="Q149" i="6"/>
  <c r="Q147" i="6" s="1"/>
  <c r="AA149" i="6"/>
  <c r="AA147" i="6" s="1"/>
  <c r="F79" i="6"/>
  <c r="F77" i="6" s="1"/>
  <c r="I124" i="6"/>
  <c r="I122" i="6" s="1"/>
  <c r="U39" i="6"/>
  <c r="U37" i="6" s="1"/>
  <c r="D64" i="6"/>
  <c r="D62" i="6" s="1"/>
  <c r="T74" i="6"/>
  <c r="T72" i="6" s="1"/>
  <c r="F84" i="6"/>
  <c r="F82" i="6" s="1"/>
  <c r="I99" i="6"/>
  <c r="I97" i="6" s="1"/>
  <c r="F114" i="6"/>
  <c r="F112" i="6" s="1"/>
  <c r="I129" i="6"/>
  <c r="I127" i="6" s="1"/>
  <c r="F144" i="6"/>
  <c r="F142" i="6" s="1"/>
  <c r="AA59" i="6"/>
  <c r="AA57" i="6" s="1"/>
  <c r="Z39" i="6"/>
  <c r="Z37" i="6" s="1"/>
  <c r="L54" i="6"/>
  <c r="L52" i="6" s="1"/>
  <c r="V64" i="6"/>
  <c r="V62" i="6" s="1"/>
  <c r="L84" i="6"/>
  <c r="L82" i="6" s="1"/>
  <c r="O99" i="6"/>
  <c r="O97" i="6" s="1"/>
  <c r="L114" i="6"/>
  <c r="L112" i="6" s="1"/>
  <c r="O129" i="6"/>
  <c r="O127" i="6" s="1"/>
  <c r="L144" i="6"/>
  <c r="L142" i="6" s="1"/>
  <c r="F49" i="6"/>
  <c r="F47" i="6" s="1"/>
  <c r="I94" i="6"/>
  <c r="I92" i="6" s="1"/>
  <c r="F139" i="6"/>
  <c r="F137" i="6" s="1"/>
  <c r="T44" i="6"/>
  <c r="T42" i="6" s="1"/>
  <c r="G79" i="6"/>
  <c r="G77" i="6" s="1"/>
  <c r="D94" i="6"/>
  <c r="D92" i="6" s="1"/>
  <c r="G109" i="6"/>
  <c r="G107" i="6" s="1"/>
  <c r="D124" i="6"/>
  <c r="D122" i="6" s="1"/>
  <c r="G139" i="6"/>
  <c r="G137" i="6" s="1"/>
  <c r="D154" i="6"/>
  <c r="D152" i="6" s="1"/>
  <c r="Y99" i="6"/>
  <c r="Y97" i="6" s="1"/>
  <c r="S79" i="6"/>
  <c r="S77" i="6" s="1"/>
  <c r="P124" i="6"/>
  <c r="P122" i="6" s="1"/>
  <c r="P94" i="6"/>
  <c r="P92" i="6" s="1"/>
  <c r="S139" i="6"/>
  <c r="S137" i="6" s="1"/>
  <c r="S109" i="6"/>
  <c r="S107" i="6" s="1"/>
  <c r="P154" i="6"/>
  <c r="P152" i="6" s="1"/>
  <c r="Z19" i="6"/>
  <c r="Z17" i="6" s="1"/>
  <c r="M24" i="6"/>
  <c r="M22" i="6" s="1"/>
  <c r="W34" i="6"/>
  <c r="W32" i="6" s="1"/>
  <c r="J39" i="6"/>
  <c r="J37" i="6" s="1"/>
  <c r="Z49" i="6"/>
  <c r="Z47" i="6" s="1"/>
  <c r="M54" i="6"/>
  <c r="M52" i="6" s="1"/>
  <c r="W64" i="6"/>
  <c r="W62" i="6" s="1"/>
  <c r="J69" i="6"/>
  <c r="J67" i="6" s="1"/>
  <c r="Z79" i="6"/>
  <c r="Z77" i="6" s="1"/>
  <c r="M84" i="6"/>
  <c r="M82" i="6" s="1"/>
  <c r="W94" i="6"/>
  <c r="W92" i="6" s="1"/>
  <c r="J99" i="6"/>
  <c r="J97" i="6" s="1"/>
  <c r="Z109" i="6"/>
  <c r="Z107" i="6" s="1"/>
  <c r="M114" i="6"/>
  <c r="M112" i="6" s="1"/>
  <c r="W124" i="6"/>
  <c r="W122" i="6" s="1"/>
  <c r="J129" i="6"/>
  <c r="J127" i="6" s="1"/>
  <c r="Z139" i="6"/>
  <c r="Z137" i="6" s="1"/>
  <c r="M144" i="6"/>
  <c r="M142" i="6" s="1"/>
  <c r="W154" i="6"/>
  <c r="W152" i="6" s="1"/>
  <c r="V9" i="6"/>
  <c r="V7" i="6" s="1"/>
  <c r="U14" i="6"/>
  <c r="U12" i="6" s="1"/>
  <c r="H19" i="6"/>
  <c r="H17" i="6" s="1"/>
  <c r="R29" i="6"/>
  <c r="R27" i="6" s="1"/>
  <c r="E34" i="6"/>
  <c r="E32" i="6" s="1"/>
  <c r="U44" i="6"/>
  <c r="U42" i="6" s="1"/>
  <c r="H49" i="6"/>
  <c r="H47" i="6" s="1"/>
  <c r="R59" i="6"/>
  <c r="R57" i="6" s="1"/>
  <c r="E64" i="6"/>
  <c r="E62" i="6" s="1"/>
  <c r="U74" i="6"/>
  <c r="U72" i="6" s="1"/>
  <c r="H79" i="6"/>
  <c r="H77" i="6" s="1"/>
  <c r="R89" i="6"/>
  <c r="R87" i="6" s="1"/>
  <c r="E94" i="6"/>
  <c r="E92" i="6" s="1"/>
  <c r="U104" i="6"/>
  <c r="U102" i="6" s="1"/>
  <c r="H109" i="6"/>
  <c r="H107" i="6" s="1"/>
  <c r="R119" i="6"/>
  <c r="R117" i="6" s="1"/>
  <c r="E124" i="6"/>
  <c r="E122" i="6" s="1"/>
  <c r="U134" i="6"/>
  <c r="U132" i="6" s="1"/>
  <c r="H139" i="6"/>
  <c r="H137" i="6" s="1"/>
  <c r="R149" i="6"/>
  <c r="R147" i="6" s="1"/>
  <c r="E154" i="6"/>
  <c r="E152" i="6" s="1"/>
  <c r="Q9" i="6"/>
  <c r="Q7" i="6" s="1"/>
  <c r="D14" i="6"/>
  <c r="D12" i="6" s="1"/>
  <c r="T24" i="6"/>
  <c r="T22" i="6" s="1"/>
  <c r="G29" i="6"/>
  <c r="G27" i="6" s="1"/>
  <c r="Q39" i="6"/>
  <c r="Q37" i="6" s="1"/>
  <c r="D44" i="6"/>
  <c r="D42" i="6" s="1"/>
  <c r="O69" i="6"/>
  <c r="O67" i="6" s="1"/>
  <c r="AA14" i="6"/>
  <c r="AA12" i="6" s="1"/>
  <c r="N19" i="6"/>
  <c r="N17" i="6" s="1"/>
  <c r="X29" i="6"/>
  <c r="X27" i="6" s="1"/>
  <c r="K34" i="6"/>
  <c r="K32" i="6" s="1"/>
  <c r="AA44" i="6"/>
  <c r="AA42" i="6" s="1"/>
  <c r="N49" i="6"/>
  <c r="N47" i="6" s="1"/>
  <c r="X59" i="6"/>
  <c r="X57" i="6" s="1"/>
  <c r="K64" i="6"/>
  <c r="K62" i="6" s="1"/>
  <c r="AA74" i="6"/>
  <c r="AA72" i="6" s="1"/>
  <c r="N79" i="6"/>
  <c r="N77" i="6" s="1"/>
  <c r="X89" i="6"/>
  <c r="X87" i="6" s="1"/>
  <c r="K94" i="6"/>
  <c r="K92" i="6" s="1"/>
  <c r="AA104" i="6"/>
  <c r="AA102" i="6" s="1"/>
  <c r="N109" i="6"/>
  <c r="N107" i="6" s="1"/>
  <c r="X119" i="6"/>
  <c r="X117" i="6" s="1"/>
  <c r="K124" i="6"/>
  <c r="K122" i="6" s="1"/>
  <c r="AA134" i="6"/>
  <c r="AA132" i="6" s="1"/>
  <c r="N139" i="6"/>
  <c r="N137" i="6" s="1"/>
  <c r="X149" i="6"/>
  <c r="X147" i="6" s="1"/>
  <c r="K154" i="6"/>
  <c r="K152" i="6" s="1"/>
  <c r="G24" i="6"/>
  <c r="G22" i="6" s="1"/>
  <c r="D39" i="6"/>
  <c r="D37" i="6" s="1"/>
  <c r="G54" i="6"/>
  <c r="G52" i="6" s="1"/>
  <c r="D69" i="6"/>
  <c r="D67" i="6" s="1"/>
  <c r="G84" i="6"/>
  <c r="G82" i="6" s="1"/>
  <c r="D99" i="6"/>
  <c r="D97" i="6" s="1"/>
  <c r="G114" i="6"/>
  <c r="G112" i="6" s="1"/>
  <c r="D129" i="6"/>
  <c r="D127" i="6" s="1"/>
  <c r="G144" i="6"/>
  <c r="G142" i="6" s="1"/>
  <c r="E9" i="6"/>
  <c r="E7" i="6" s="1"/>
  <c r="X34" i="6"/>
  <c r="X32" i="6" s="1"/>
  <c r="W39" i="6"/>
  <c r="W37" i="6" s="1"/>
  <c r="P44" i="6"/>
  <c r="P42" i="6" s="1"/>
  <c r="I49" i="6"/>
  <c r="I47" i="6" s="1"/>
  <c r="S59" i="6"/>
  <c r="S57" i="6" s="1"/>
  <c r="F64" i="6"/>
  <c r="F62" i="6" s="1"/>
  <c r="P74" i="6"/>
  <c r="P72" i="6" s="1"/>
  <c r="I79" i="6"/>
  <c r="I77" i="6" s="1"/>
  <c r="S89" i="6"/>
  <c r="S87" i="6" s="1"/>
  <c r="F94" i="6"/>
  <c r="F92" i="6" s="1"/>
  <c r="P104" i="6"/>
  <c r="P102" i="6" s="1"/>
  <c r="I109" i="6"/>
  <c r="I107" i="6" s="1"/>
  <c r="S119" i="6"/>
  <c r="S117" i="6" s="1"/>
  <c r="F124" i="6"/>
  <c r="F122" i="6" s="1"/>
  <c r="P134" i="6"/>
  <c r="P132" i="6" s="1"/>
  <c r="I139" i="6"/>
  <c r="I137" i="6" s="1"/>
  <c r="S149" i="6"/>
  <c r="S147" i="6" s="1"/>
  <c r="F154" i="6"/>
  <c r="F152" i="6" s="1"/>
  <c r="J9" i="6"/>
  <c r="J7" i="6" s="1"/>
  <c r="S24" i="6"/>
  <c r="S22" i="6" s="1"/>
  <c r="P39" i="6"/>
  <c r="P37" i="6" s="1"/>
  <c r="S54" i="6"/>
  <c r="S52" i="6" s="1"/>
  <c r="P69" i="6"/>
  <c r="P67" i="6" s="1"/>
  <c r="S84" i="6"/>
  <c r="S82" i="6" s="1"/>
  <c r="P99" i="6"/>
  <c r="P97" i="6" s="1"/>
  <c r="S114" i="6"/>
  <c r="S112" i="6" s="1"/>
  <c r="P129" i="6"/>
  <c r="P127" i="6" s="1"/>
  <c r="S144" i="6"/>
  <c r="S142" i="6" s="1"/>
  <c r="K9" i="6"/>
  <c r="K7" i="6" s="1"/>
  <c r="J14" i="6"/>
  <c r="J12" i="6" s="1"/>
  <c r="I19" i="6"/>
  <c r="I17" i="6" s="1"/>
  <c r="V44" i="6"/>
  <c r="V42" i="6" s="1"/>
  <c r="O49" i="6"/>
  <c r="O47" i="6" s="1"/>
  <c r="Y59" i="6"/>
  <c r="Y57" i="6" s="1"/>
  <c r="L64" i="6"/>
  <c r="L62" i="6" s="1"/>
  <c r="V74" i="6"/>
  <c r="V72" i="6" s="1"/>
  <c r="O79" i="6"/>
  <c r="O77" i="6" s="1"/>
  <c r="Y89" i="6"/>
  <c r="Y87" i="6" s="1"/>
  <c r="L94" i="6"/>
  <c r="L92" i="6" s="1"/>
  <c r="V104" i="6"/>
  <c r="V102" i="6" s="1"/>
  <c r="O109" i="6"/>
  <c r="O107" i="6" s="1"/>
  <c r="Y119" i="6"/>
  <c r="Y117" i="6" s="1"/>
  <c r="L124" i="6"/>
  <c r="L122" i="6" s="1"/>
  <c r="V134" i="6"/>
  <c r="V132" i="6" s="1"/>
  <c r="O139" i="6"/>
  <c r="O137" i="6" s="1"/>
  <c r="Y149" i="6"/>
  <c r="Y147" i="6" s="1"/>
  <c r="L154" i="6"/>
  <c r="L152" i="6" s="1"/>
  <c r="P9" i="6"/>
  <c r="P7" i="6" s="1"/>
  <c r="Y24" i="6"/>
  <c r="Y22" i="6" s="1"/>
  <c r="V39" i="6"/>
  <c r="V37" i="6" s="1"/>
  <c r="Y54" i="6"/>
  <c r="Y52" i="6" s="1"/>
  <c r="V69" i="6"/>
  <c r="V67" i="6" s="1"/>
  <c r="Y84" i="6"/>
  <c r="Y82" i="6" s="1"/>
  <c r="V99" i="6"/>
  <c r="V97" i="6" s="1"/>
  <c r="Y114" i="6"/>
  <c r="Y112" i="6" s="1"/>
  <c r="V129" i="6"/>
  <c r="V127" i="6" s="1"/>
  <c r="Y144" i="6"/>
  <c r="Y142" i="6" s="1"/>
  <c r="W9" i="6"/>
  <c r="W7" i="6" s="1"/>
  <c r="P14" i="6"/>
  <c r="P12" i="6" s="1"/>
  <c r="O19" i="6"/>
  <c r="O17" i="6" s="1"/>
  <c r="H24" i="6"/>
  <c r="H22" i="6" s="1"/>
  <c r="U49" i="6"/>
  <c r="U47" i="6" s="1"/>
  <c r="H54" i="6"/>
  <c r="H52" i="6" s="1"/>
  <c r="R64" i="6"/>
  <c r="R62" i="6" s="1"/>
  <c r="E69" i="6"/>
  <c r="E67" i="6" s="1"/>
  <c r="U79" i="6"/>
  <c r="U77" i="6" s="1"/>
  <c r="H84" i="6"/>
  <c r="H82" i="6" s="1"/>
  <c r="R94" i="6"/>
  <c r="R92" i="6" s="1"/>
  <c r="E99" i="6"/>
  <c r="E97" i="6" s="1"/>
  <c r="U109" i="6"/>
  <c r="U107" i="6" s="1"/>
  <c r="H114" i="6"/>
  <c r="H112" i="6" s="1"/>
  <c r="R124" i="6"/>
  <c r="R122" i="6" s="1"/>
  <c r="E129" i="6"/>
  <c r="E127" i="6" s="1"/>
  <c r="U139" i="6"/>
  <c r="U137" i="6" s="1"/>
  <c r="H144" i="6"/>
  <c r="H142" i="6" s="1"/>
  <c r="R154" i="6"/>
  <c r="R152" i="6" s="1"/>
  <c r="T19" i="6"/>
  <c r="T17" i="6" s="1"/>
  <c r="Q34" i="6"/>
  <c r="Q32" i="6" s="1"/>
  <c r="T49" i="6"/>
  <c r="T47" i="6" s="1"/>
  <c r="Q64" i="6"/>
  <c r="Q62" i="6" s="1"/>
  <c r="T79" i="6"/>
  <c r="T77" i="6" s="1"/>
  <c r="Q94" i="6"/>
  <c r="Q92" i="6" s="1"/>
  <c r="T109" i="6"/>
  <c r="T107" i="6" s="1"/>
  <c r="Q124" i="6"/>
  <c r="Q122" i="6" s="1"/>
  <c r="T139" i="6"/>
  <c r="T137" i="6" s="1"/>
  <c r="Q154" i="6"/>
  <c r="Q152" i="6" s="1"/>
  <c r="V14" i="6"/>
  <c r="V12" i="6" s="1"/>
  <c r="U19" i="6"/>
  <c r="U17" i="6" s="1"/>
  <c r="N24" i="6"/>
  <c r="N22" i="6" s="1"/>
  <c r="M29" i="6"/>
  <c r="M27" i="6" s="1"/>
  <c r="F34" i="6"/>
  <c r="F32" i="6" s="1"/>
  <c r="AA49" i="6"/>
  <c r="AA47" i="6" s="1"/>
  <c r="N54" i="6"/>
  <c r="N52" i="6" s="1"/>
  <c r="X64" i="6"/>
  <c r="X62" i="6" s="1"/>
  <c r="K69" i="6"/>
  <c r="K67" i="6" s="1"/>
  <c r="AA79" i="6"/>
  <c r="AA77" i="6" s="1"/>
  <c r="N84" i="6"/>
  <c r="N82" i="6" s="1"/>
  <c r="X94" i="6"/>
  <c r="X92" i="6" s="1"/>
  <c r="K99" i="6"/>
  <c r="K97" i="6" s="1"/>
  <c r="AA109" i="6"/>
  <c r="AA107" i="6" s="1"/>
  <c r="N114" i="6"/>
  <c r="N112" i="6" s="1"/>
  <c r="X124" i="6"/>
  <c r="X122" i="6" s="1"/>
  <c r="K129" i="6"/>
  <c r="K127" i="6" s="1"/>
  <c r="AA139" i="6"/>
  <c r="AA137" i="6" s="1"/>
  <c r="N144" i="6"/>
  <c r="N142" i="6" s="1"/>
  <c r="I14" i="6"/>
  <c r="I12" i="6" s="1"/>
  <c r="F29" i="6"/>
  <c r="F27" i="6" s="1"/>
  <c r="I44" i="6"/>
  <c r="I42" i="6" s="1"/>
  <c r="F59" i="6"/>
  <c r="F57" i="6" s="1"/>
  <c r="I74" i="6"/>
  <c r="I72" i="6" s="1"/>
  <c r="F89" i="6"/>
  <c r="F87" i="6" s="1"/>
  <c r="I104" i="6"/>
  <c r="I102" i="6" s="1"/>
  <c r="F119" i="6"/>
  <c r="F117" i="6" s="1"/>
  <c r="I134" i="6"/>
  <c r="I132" i="6" s="1"/>
  <c r="F149" i="6"/>
  <c r="F147" i="6" s="1"/>
  <c r="AA19" i="6"/>
  <c r="AA17" i="6" s="1"/>
  <c r="Z24" i="6"/>
  <c r="Z22" i="6" s="1"/>
  <c r="S29" i="6"/>
  <c r="S27" i="6" s="1"/>
  <c r="L34" i="6"/>
  <c r="L32" i="6" s="1"/>
  <c r="E39" i="6"/>
  <c r="E37" i="6" s="1"/>
  <c r="T54" i="6"/>
  <c r="T52" i="6" s="1"/>
  <c r="G59" i="6"/>
  <c r="G57" i="6" s="1"/>
  <c r="Q69" i="6"/>
  <c r="Q67" i="6" s="1"/>
  <c r="D74" i="6"/>
  <c r="D72" i="6" s="1"/>
  <c r="T84" i="6"/>
  <c r="T82" i="6" s="1"/>
  <c r="G89" i="6"/>
  <c r="G87" i="6" s="1"/>
  <c r="Q99" i="6"/>
  <c r="Q97" i="6" s="1"/>
  <c r="D104" i="6"/>
  <c r="D102" i="6" s="1"/>
  <c r="T114" i="6"/>
  <c r="T112" i="6" s="1"/>
  <c r="G119" i="6"/>
  <c r="G117" i="6" s="1"/>
  <c r="Q129" i="6"/>
  <c r="Q127" i="6" s="1"/>
  <c r="D134" i="6"/>
  <c r="D132" i="6" s="1"/>
  <c r="T144" i="6"/>
  <c r="T142" i="6" s="1"/>
  <c r="G149" i="6"/>
  <c r="G147" i="6" s="1"/>
  <c r="K39" i="6"/>
  <c r="K37" i="6" s="1"/>
  <c r="Z84" i="6"/>
  <c r="Z82" i="6" s="1"/>
  <c r="W129" i="6"/>
  <c r="W127" i="6" s="1"/>
  <c r="O14" i="6"/>
  <c r="O12" i="6" s="1"/>
  <c r="L59" i="6"/>
  <c r="L57" i="6" s="1"/>
  <c r="O104" i="6"/>
  <c r="O102" i="6" s="1"/>
  <c r="L149" i="6"/>
  <c r="L147" i="6" s="1"/>
  <c r="J44" i="6"/>
  <c r="J42" i="6" s="1"/>
  <c r="M89" i="6"/>
  <c r="M87" i="6" s="1"/>
  <c r="J134" i="6"/>
  <c r="J132" i="6" s="1"/>
  <c r="W69" i="6"/>
  <c r="W67" i="6" s="1"/>
  <c r="Z114" i="6"/>
  <c r="Z112" i="6" s="1"/>
  <c r="L29" i="6"/>
  <c r="L27" i="6" s="1"/>
  <c r="O74" i="6"/>
  <c r="O72" i="6" s="1"/>
  <c r="L119" i="6"/>
  <c r="L117" i="6" s="1"/>
  <c r="J74" i="6"/>
  <c r="J72" i="6" s="1"/>
  <c r="M119" i="6"/>
  <c r="M117" i="6" s="1"/>
  <c r="Y29" i="6"/>
  <c r="Y27" i="6" s="1"/>
  <c r="Z54" i="6"/>
  <c r="Z52" i="6" s="1"/>
  <c r="W99" i="6"/>
  <c r="W97" i="6" s="1"/>
  <c r="Z144" i="6"/>
  <c r="Z142" i="6" s="1"/>
  <c r="M149" i="6"/>
  <c r="M147" i="6" s="1"/>
  <c r="R34" i="6"/>
  <c r="R32" i="6" s="1"/>
  <c r="O44" i="6"/>
  <c r="O42" i="6" s="1"/>
  <c r="M59" i="6"/>
  <c r="M57" i="6" s="1"/>
  <c r="L89" i="6"/>
  <c r="L87" i="6" s="1"/>
  <c r="O134" i="6"/>
  <c r="O132" i="6" s="1"/>
  <c r="J104" i="6"/>
  <c r="J102" i="6" s="1"/>
  <c r="H432" i="18"/>
  <c r="H430" i="18" s="1"/>
  <c r="Z432" i="18"/>
  <c r="Z430" i="18" s="1"/>
  <c r="E417" i="18"/>
  <c r="E415" i="18" s="1"/>
  <c r="Z402" i="18"/>
  <c r="Z400" i="18" s="1"/>
  <c r="E387" i="18"/>
  <c r="E385" i="18" s="1"/>
  <c r="Z372" i="18"/>
  <c r="Z370" i="18" s="1"/>
  <c r="E357" i="18"/>
  <c r="E355" i="18" s="1"/>
  <c r="Z342" i="18"/>
  <c r="Z340" i="18" s="1"/>
  <c r="E327" i="18"/>
  <c r="E325" i="18" s="1"/>
  <c r="K317" i="18"/>
  <c r="K315" i="18" s="1"/>
  <c r="X317" i="18"/>
  <c r="X315" i="18" s="1"/>
  <c r="F317" i="18"/>
  <c r="F315" i="18" s="1"/>
  <c r="L412" i="18"/>
  <c r="L410" i="18" s="1"/>
  <c r="L382" i="18"/>
  <c r="L380" i="18" s="1"/>
  <c r="L352" i="18"/>
  <c r="L350" i="18" s="1"/>
  <c r="L322" i="18"/>
  <c r="L320" i="18" s="1"/>
  <c r="W317" i="18"/>
  <c r="W315" i="18" s="1"/>
  <c r="E317" i="18"/>
  <c r="E315" i="18" s="1"/>
  <c r="K322" i="18"/>
  <c r="K320" i="18" s="1"/>
  <c r="R317" i="18"/>
  <c r="R315" i="18" s="1"/>
  <c r="S407" i="18"/>
  <c r="S405" i="18" s="1"/>
  <c r="E322" i="18"/>
  <c r="E320" i="18" s="1"/>
  <c r="D322" i="18"/>
  <c r="D320" i="18" s="1"/>
  <c r="S437" i="18"/>
  <c r="S435" i="18" s="1"/>
  <c r="S347" i="18"/>
  <c r="S345" i="18" s="1"/>
  <c r="Q317" i="18"/>
  <c r="Q315" i="18" s="1"/>
  <c r="L317" i="18"/>
  <c r="L315" i="18" s="1"/>
  <c r="S377" i="18"/>
  <c r="S375" i="18" s="1"/>
  <c r="F322" i="18"/>
  <c r="F320" i="18" s="1"/>
  <c r="K357" i="18"/>
  <c r="K355" i="18" s="1"/>
  <c r="Y407" i="18"/>
  <c r="Y405" i="18" s="1"/>
  <c r="G322" i="18"/>
  <c r="G320" i="18" s="1"/>
  <c r="Q357" i="18"/>
  <c r="Q355" i="18" s="1"/>
  <c r="I397" i="18"/>
  <c r="I395" i="18" s="1"/>
  <c r="I322" i="18"/>
  <c r="I320" i="18" s="1"/>
  <c r="P362" i="18"/>
  <c r="P360" i="18" s="1"/>
  <c r="H402" i="18"/>
  <c r="H400" i="18" s="1"/>
  <c r="AA462" i="18"/>
  <c r="AA460" i="18" s="1"/>
  <c r="J457" i="18"/>
  <c r="J455" i="18" s="1"/>
  <c r="X447" i="18"/>
  <c r="X445" i="18" s="1"/>
  <c r="M442" i="18"/>
  <c r="M440" i="18" s="1"/>
  <c r="AA457" i="18"/>
  <c r="AA455" i="18" s="1"/>
  <c r="J452" i="18"/>
  <c r="J450" i="18" s="1"/>
  <c r="X442" i="18"/>
  <c r="X440" i="18" s="1"/>
  <c r="M462" i="18"/>
  <c r="M460" i="18" s="1"/>
  <c r="AA452" i="18"/>
  <c r="AA450" i="18" s="1"/>
  <c r="J447" i="18"/>
  <c r="J445" i="18" s="1"/>
  <c r="X462" i="18"/>
  <c r="X460" i="18" s="1"/>
  <c r="M457" i="18"/>
  <c r="M455" i="18" s="1"/>
  <c r="AA447" i="18"/>
  <c r="AA445" i="18" s="1"/>
  <c r="J442" i="18"/>
  <c r="J440" i="18" s="1"/>
  <c r="X457" i="18"/>
  <c r="X455" i="18" s="1"/>
  <c r="M452" i="18"/>
  <c r="M450" i="18" s="1"/>
  <c r="AA442" i="18"/>
  <c r="AA440" i="18" s="1"/>
  <c r="X452" i="18"/>
  <c r="X450" i="18" s="1"/>
  <c r="F437" i="18"/>
  <c r="F435" i="18" s="1"/>
  <c r="T427" i="18"/>
  <c r="T425" i="18" s="1"/>
  <c r="I422" i="18"/>
  <c r="I420" i="18" s="1"/>
  <c r="Q412" i="18"/>
  <c r="Q410" i="18" s="1"/>
  <c r="F407" i="18"/>
  <c r="F405" i="18" s="1"/>
  <c r="T397" i="18"/>
  <c r="T395" i="18" s="1"/>
  <c r="I392" i="18"/>
  <c r="I390" i="18" s="1"/>
  <c r="Q382" i="18"/>
  <c r="Q380" i="18" s="1"/>
  <c r="F377" i="18"/>
  <c r="F375" i="18" s="1"/>
  <c r="T367" i="18"/>
  <c r="T365" i="18" s="1"/>
  <c r="I362" i="18"/>
  <c r="I360" i="18" s="1"/>
  <c r="Q352" i="18"/>
  <c r="Q350" i="18" s="1"/>
  <c r="F347" i="18"/>
  <c r="F345" i="18" s="1"/>
  <c r="T337" i="18"/>
  <c r="T335" i="18" s="1"/>
  <c r="I332" i="18"/>
  <c r="I330" i="18" s="1"/>
  <c r="Q322" i="18"/>
  <c r="Q320" i="18" s="1"/>
  <c r="W437" i="18"/>
  <c r="W435" i="18" s="1"/>
  <c r="L432" i="18"/>
  <c r="L430" i="18" s="1"/>
  <c r="Z422" i="18"/>
  <c r="Z420" i="18" s="1"/>
  <c r="O417" i="18"/>
  <c r="O415" i="18" s="1"/>
  <c r="W407" i="18"/>
  <c r="W405" i="18" s="1"/>
  <c r="L402" i="18"/>
  <c r="L400" i="18" s="1"/>
  <c r="Z392" i="18"/>
  <c r="Z390" i="18" s="1"/>
  <c r="O387" i="18"/>
  <c r="O385" i="18" s="1"/>
  <c r="W377" i="18"/>
  <c r="W375" i="18" s="1"/>
  <c r="L372" i="18"/>
  <c r="L370" i="18" s="1"/>
  <c r="Z362" i="18"/>
  <c r="Z360" i="18" s="1"/>
  <c r="O357" i="18"/>
  <c r="O355" i="18" s="1"/>
  <c r="W347" i="18"/>
  <c r="W345" i="18" s="1"/>
  <c r="L342" i="18"/>
  <c r="L340" i="18" s="1"/>
  <c r="Z332" i="18"/>
  <c r="Z330" i="18" s="1"/>
  <c r="O327" i="18"/>
  <c r="O325" i="18" s="1"/>
  <c r="L452" i="18"/>
  <c r="L450" i="18" s="1"/>
  <c r="D437" i="18"/>
  <c r="D435" i="18" s="1"/>
  <c r="R427" i="18"/>
  <c r="R425" i="18" s="1"/>
  <c r="G422" i="18"/>
  <c r="G420" i="18" s="1"/>
  <c r="U412" i="18"/>
  <c r="U410" i="18" s="1"/>
  <c r="D407" i="18"/>
  <c r="D405" i="18" s="1"/>
  <c r="R397" i="18"/>
  <c r="R395" i="18" s="1"/>
  <c r="G392" i="18"/>
  <c r="G390" i="18" s="1"/>
  <c r="U382" i="18"/>
  <c r="U380" i="18" s="1"/>
  <c r="D377" i="18"/>
  <c r="D375" i="18" s="1"/>
  <c r="R367" i="18"/>
  <c r="R365" i="18" s="1"/>
  <c r="G362" i="18"/>
  <c r="G360" i="18" s="1"/>
  <c r="U352" i="18"/>
  <c r="U350" i="18" s="1"/>
  <c r="D347" i="18"/>
  <c r="D345" i="18" s="1"/>
  <c r="R337" i="18"/>
  <c r="R335" i="18" s="1"/>
  <c r="G332" i="18"/>
  <c r="G330" i="18" s="1"/>
  <c r="U322" i="18"/>
  <c r="U320" i="18" s="1"/>
  <c r="H442" i="18"/>
  <c r="H440" i="18" s="1"/>
  <c r="P432" i="18"/>
  <c r="P430" i="18" s="1"/>
  <c r="E427" i="18"/>
  <c r="E425" i="18" s="1"/>
  <c r="S417" i="18"/>
  <c r="S415" i="18" s="1"/>
  <c r="H412" i="18"/>
  <c r="H410" i="18" s="1"/>
  <c r="P402" i="18"/>
  <c r="P400" i="18" s="1"/>
  <c r="E397" i="18"/>
  <c r="E395" i="18" s="1"/>
  <c r="S387" i="18"/>
  <c r="S385" i="18" s="1"/>
  <c r="H382" i="18"/>
  <c r="H380" i="18" s="1"/>
  <c r="P372" i="18"/>
  <c r="P370" i="18" s="1"/>
  <c r="E367" i="18"/>
  <c r="E365" i="18" s="1"/>
  <c r="S357" i="18"/>
  <c r="S355" i="18" s="1"/>
  <c r="H352" i="18"/>
  <c r="H350" i="18" s="1"/>
  <c r="P342" i="18"/>
  <c r="P340" i="18" s="1"/>
  <c r="E337" i="18"/>
  <c r="E335" i="18" s="1"/>
  <c r="S327" i="18"/>
  <c r="S325" i="18" s="1"/>
  <c r="H322" i="18"/>
  <c r="H320" i="18" s="1"/>
  <c r="U432" i="18"/>
  <c r="U430" i="18" s="1"/>
  <c r="D427" i="18"/>
  <c r="D425" i="18" s="1"/>
  <c r="R417" i="18"/>
  <c r="R415" i="18" s="1"/>
  <c r="G412" i="18"/>
  <c r="G410" i="18" s="1"/>
  <c r="U402" i="18"/>
  <c r="U400" i="18" s="1"/>
  <c r="D397" i="18"/>
  <c r="D395" i="18" s="1"/>
  <c r="R387" i="18"/>
  <c r="R385" i="18" s="1"/>
  <c r="G382" i="18"/>
  <c r="G380" i="18" s="1"/>
  <c r="U372" i="18"/>
  <c r="U370" i="18" s="1"/>
  <c r="D367" i="18"/>
  <c r="D365" i="18" s="1"/>
  <c r="R357" i="18"/>
  <c r="R355" i="18" s="1"/>
  <c r="G352" i="18"/>
  <c r="G350" i="18" s="1"/>
  <c r="U342" i="18"/>
  <c r="U340" i="18" s="1"/>
  <c r="D337" i="18"/>
  <c r="D335" i="18" s="1"/>
  <c r="R327" i="18"/>
  <c r="R325" i="18" s="1"/>
  <c r="J317" i="18"/>
  <c r="J315" i="18" s="1"/>
  <c r="N342" i="18"/>
  <c r="N340" i="18" s="1"/>
  <c r="V392" i="18"/>
  <c r="V390" i="18" s="1"/>
  <c r="N432" i="18"/>
  <c r="N430" i="18" s="1"/>
  <c r="AA367" i="18"/>
  <c r="AA365" i="18" s="1"/>
  <c r="M407" i="18"/>
  <c r="M405" i="18" s="1"/>
  <c r="D392" i="18"/>
  <c r="D390" i="18" s="1"/>
  <c r="X352" i="18"/>
  <c r="X350" i="18" s="1"/>
  <c r="H462" i="18"/>
  <c r="H460" i="18" s="1"/>
  <c r="P447" i="18"/>
  <c r="P445" i="18" s="1"/>
  <c r="H447" i="18"/>
  <c r="H445" i="18" s="1"/>
  <c r="W412" i="18"/>
  <c r="W410" i="18" s="1"/>
  <c r="L377" i="18"/>
  <c r="L375" i="18" s="1"/>
  <c r="L347" i="18"/>
  <c r="L345" i="18" s="1"/>
  <c r="R432" i="18"/>
  <c r="R430" i="18" s="1"/>
  <c r="U387" i="18"/>
  <c r="U385" i="18" s="1"/>
  <c r="R342" i="18"/>
  <c r="R340" i="18" s="1"/>
  <c r="X427" i="18"/>
  <c r="X425" i="18" s="1"/>
  <c r="M392" i="18"/>
  <c r="M390" i="18" s="1"/>
  <c r="AA352" i="18"/>
  <c r="AA350" i="18" s="1"/>
  <c r="G447" i="18"/>
  <c r="G445" i="18" s="1"/>
  <c r="V402" i="18"/>
  <c r="V400" i="18" s="1"/>
  <c r="K367" i="18"/>
  <c r="K365" i="18" s="1"/>
  <c r="Y327" i="18"/>
  <c r="Y325" i="18" s="1"/>
  <c r="M412" i="18"/>
  <c r="M410" i="18" s="1"/>
  <c r="AA372" i="18"/>
  <c r="AA370" i="18" s="1"/>
  <c r="X327" i="18"/>
  <c r="X325" i="18" s="1"/>
  <c r="R322" i="18"/>
  <c r="R320" i="18" s="1"/>
  <c r="D362" i="18"/>
  <c r="D360" i="18" s="1"/>
  <c r="R412" i="18"/>
  <c r="R410" i="18" s="1"/>
  <c r="X322" i="18"/>
  <c r="X320" i="18" s="1"/>
  <c r="J362" i="18"/>
  <c r="J360" i="18" s="1"/>
  <c r="X412" i="18"/>
  <c r="X410" i="18" s="1"/>
  <c r="W327" i="18"/>
  <c r="W325" i="18" s="1"/>
  <c r="O367" i="18"/>
  <c r="O365" i="18" s="1"/>
  <c r="W417" i="18"/>
  <c r="W415" i="18" s="1"/>
  <c r="U462" i="18"/>
  <c r="U460" i="18" s="1"/>
  <c r="D457" i="18"/>
  <c r="D455" i="18" s="1"/>
  <c r="R447" i="18"/>
  <c r="R445" i="18" s="1"/>
  <c r="G442" i="18"/>
  <c r="G440" i="18" s="1"/>
  <c r="U457" i="18"/>
  <c r="U455" i="18" s="1"/>
  <c r="D452" i="18"/>
  <c r="D450" i="18" s="1"/>
  <c r="R442" i="18"/>
  <c r="R440" i="18" s="1"/>
  <c r="G462" i="18"/>
  <c r="G460" i="18" s="1"/>
  <c r="U452" i="18"/>
  <c r="U450" i="18" s="1"/>
  <c r="D447" i="18"/>
  <c r="D445" i="18" s="1"/>
  <c r="R462" i="18"/>
  <c r="R460" i="18" s="1"/>
  <c r="G457" i="18"/>
  <c r="G455" i="18" s="1"/>
  <c r="U447" i="18"/>
  <c r="U445" i="18" s="1"/>
  <c r="D442" i="18"/>
  <c r="D440" i="18" s="1"/>
  <c r="R457" i="18"/>
  <c r="R455" i="18" s="1"/>
  <c r="G452" i="18"/>
  <c r="G450" i="18" s="1"/>
  <c r="U442" i="18"/>
  <c r="U440" i="18" s="1"/>
  <c r="Y447" i="18"/>
  <c r="Y445" i="18" s="1"/>
  <c r="Y432" i="18"/>
  <c r="Y430" i="18" s="1"/>
  <c r="N427" i="18"/>
  <c r="N425" i="18" s="1"/>
  <c r="V417" i="18"/>
  <c r="V415" i="18" s="1"/>
  <c r="K412" i="18"/>
  <c r="K410" i="18" s="1"/>
  <c r="Y402" i="18"/>
  <c r="Y400" i="18" s="1"/>
  <c r="N397" i="18"/>
  <c r="N395" i="18" s="1"/>
  <c r="V387" i="18"/>
  <c r="V385" i="18" s="1"/>
  <c r="K382" i="18"/>
  <c r="K380" i="18" s="1"/>
  <c r="Y372" i="18"/>
  <c r="Y370" i="18" s="1"/>
  <c r="N367" i="18"/>
  <c r="N365" i="18" s="1"/>
  <c r="V357" i="18"/>
  <c r="V355" i="18" s="1"/>
  <c r="K352" i="18"/>
  <c r="K350" i="18" s="1"/>
  <c r="Y342" i="18"/>
  <c r="Y340" i="18" s="1"/>
  <c r="N337" i="18"/>
  <c r="N335" i="18" s="1"/>
  <c r="V327" i="18"/>
  <c r="V325" i="18" s="1"/>
  <c r="P462" i="18"/>
  <c r="P460" i="18" s="1"/>
  <c r="Q437" i="18"/>
  <c r="Q435" i="18" s="1"/>
  <c r="F432" i="18"/>
  <c r="F430" i="18" s="1"/>
  <c r="T422" i="18"/>
  <c r="T420" i="18" s="1"/>
  <c r="I417" i="18"/>
  <c r="I415" i="18" s="1"/>
  <c r="Q407" i="18"/>
  <c r="Q405" i="18" s="1"/>
  <c r="F402" i="18"/>
  <c r="F400" i="18" s="1"/>
  <c r="T392" i="18"/>
  <c r="T390" i="18" s="1"/>
  <c r="I387" i="18"/>
  <c r="I385" i="18" s="1"/>
  <c r="Q377" i="18"/>
  <c r="Q375" i="18" s="1"/>
  <c r="F372" i="18"/>
  <c r="F370" i="18" s="1"/>
  <c r="T362" i="18"/>
  <c r="T360" i="18" s="1"/>
  <c r="I357" i="18"/>
  <c r="I355" i="18" s="1"/>
  <c r="Q347" i="18"/>
  <c r="Q345" i="18" s="1"/>
  <c r="F342" i="18"/>
  <c r="F340" i="18" s="1"/>
  <c r="T332" i="18"/>
  <c r="T330" i="18" s="1"/>
  <c r="I327" i="18"/>
  <c r="I325" i="18" s="1"/>
  <c r="M447" i="18"/>
  <c r="M445" i="18" s="1"/>
  <c r="W432" i="18"/>
  <c r="W430" i="18" s="1"/>
  <c r="L427" i="18"/>
  <c r="L425" i="18" s="1"/>
  <c r="Z417" i="18"/>
  <c r="Z415" i="18" s="1"/>
  <c r="O412" i="18"/>
  <c r="O410" i="18" s="1"/>
  <c r="W402" i="18"/>
  <c r="W400" i="18" s="1"/>
  <c r="L397" i="18"/>
  <c r="L395" i="18" s="1"/>
  <c r="Z387" i="18"/>
  <c r="Z385" i="18" s="1"/>
  <c r="O382" i="18"/>
  <c r="O380" i="18" s="1"/>
  <c r="W372" i="18"/>
  <c r="W370" i="18" s="1"/>
  <c r="L367" i="18"/>
  <c r="L365" i="18" s="1"/>
  <c r="Z357" i="18"/>
  <c r="Z355" i="18" s="1"/>
  <c r="O352" i="18"/>
  <c r="O350" i="18" s="1"/>
  <c r="W342" i="18"/>
  <c r="W340" i="18" s="1"/>
  <c r="L337" i="18"/>
  <c r="L335" i="18" s="1"/>
  <c r="Z327" i="18"/>
  <c r="Z325" i="18" s="1"/>
  <c r="O322" i="18"/>
  <c r="O320" i="18" s="1"/>
  <c r="AA437" i="18"/>
  <c r="AA435" i="18" s="1"/>
  <c r="J432" i="18"/>
  <c r="J430" i="18" s="1"/>
  <c r="X422" i="18"/>
  <c r="X420" i="18" s="1"/>
  <c r="M417" i="18"/>
  <c r="M415" i="18" s="1"/>
  <c r="AA407" i="18"/>
  <c r="AA405" i="18" s="1"/>
  <c r="J402" i="18"/>
  <c r="J400" i="18" s="1"/>
  <c r="X392" i="18"/>
  <c r="X390" i="18" s="1"/>
  <c r="M387" i="18"/>
  <c r="M385" i="18" s="1"/>
  <c r="AA377" i="18"/>
  <c r="AA375" i="18" s="1"/>
  <c r="J372" i="18"/>
  <c r="J370" i="18" s="1"/>
  <c r="X362" i="18"/>
  <c r="X360" i="18" s="1"/>
  <c r="M357" i="18"/>
  <c r="M355" i="18" s="1"/>
  <c r="AA347" i="18"/>
  <c r="AA345" i="18" s="1"/>
  <c r="J342" i="18"/>
  <c r="J340" i="18" s="1"/>
  <c r="X332" i="18"/>
  <c r="X330" i="18" s="1"/>
  <c r="M327" i="18"/>
  <c r="M325" i="18" s="1"/>
  <c r="Z437" i="18"/>
  <c r="Z435" i="18" s="1"/>
  <c r="O432" i="18"/>
  <c r="O430" i="18" s="1"/>
  <c r="W422" i="18"/>
  <c r="W420" i="18" s="1"/>
  <c r="L417" i="18"/>
  <c r="L415" i="18" s="1"/>
  <c r="Z407" i="18"/>
  <c r="Z405" i="18" s="1"/>
  <c r="O402" i="18"/>
  <c r="O400" i="18" s="1"/>
  <c r="W392" i="18"/>
  <c r="W390" i="18" s="1"/>
  <c r="L387" i="18"/>
  <c r="L385" i="18" s="1"/>
  <c r="Z377" i="18"/>
  <c r="Z375" i="18" s="1"/>
  <c r="O372" i="18"/>
  <c r="O370" i="18" s="1"/>
  <c r="W362" i="18"/>
  <c r="W360" i="18" s="1"/>
  <c r="L357" i="18"/>
  <c r="L355" i="18" s="1"/>
  <c r="Z347" i="18"/>
  <c r="Z345" i="18" s="1"/>
  <c r="O342" i="18"/>
  <c r="O340" i="18" s="1"/>
  <c r="W332" i="18"/>
  <c r="W330" i="18" s="1"/>
  <c r="L327" i="18"/>
  <c r="L325" i="18" s="1"/>
  <c r="P317" i="18"/>
  <c r="P315" i="18" s="1"/>
  <c r="G347" i="18"/>
  <c r="G345" i="18" s="1"/>
  <c r="U397" i="18"/>
  <c r="U395" i="18" s="1"/>
  <c r="G437" i="18"/>
  <c r="G435" i="18" s="1"/>
  <c r="T372" i="18"/>
  <c r="T370" i="18" s="1"/>
  <c r="F412" i="18"/>
  <c r="F410" i="18" s="1"/>
  <c r="R352" i="18"/>
  <c r="R350" i="18" s="1"/>
  <c r="Z317" i="18"/>
  <c r="Z315" i="18" s="1"/>
  <c r="AA317" i="18"/>
  <c r="AA315" i="18" s="1"/>
  <c r="E452" i="18"/>
  <c r="E450" i="18" s="1"/>
  <c r="S462" i="18"/>
  <c r="S460" i="18" s="1"/>
  <c r="H452" i="18"/>
  <c r="H450" i="18" s="1"/>
  <c r="W457" i="18"/>
  <c r="W455" i="18" s="1"/>
  <c r="L407" i="18"/>
  <c r="L405" i="18" s="1"/>
  <c r="Z367" i="18"/>
  <c r="Z365" i="18" s="1"/>
  <c r="O332" i="18"/>
  <c r="O330" i="18" s="1"/>
  <c r="G427" i="18"/>
  <c r="G425" i="18" s="1"/>
  <c r="R402" i="18"/>
  <c r="R400" i="18" s="1"/>
  <c r="D382" i="18"/>
  <c r="D380" i="18" s="1"/>
  <c r="U357" i="18"/>
  <c r="U355" i="18" s="1"/>
  <c r="K457" i="18"/>
  <c r="K455" i="18" s="1"/>
  <c r="J407" i="18"/>
  <c r="J405" i="18" s="1"/>
  <c r="X367" i="18"/>
  <c r="X365" i="18" s="1"/>
  <c r="M332" i="18"/>
  <c r="M330" i="18" s="1"/>
  <c r="Y417" i="18"/>
  <c r="Y415" i="18" s="1"/>
  <c r="Y387" i="18"/>
  <c r="Y385" i="18" s="1"/>
  <c r="N352" i="18"/>
  <c r="N350" i="18" s="1"/>
  <c r="N322" i="18"/>
  <c r="N320" i="18" s="1"/>
  <c r="AA402" i="18"/>
  <c r="AA400" i="18" s="1"/>
  <c r="J367" i="18"/>
  <c r="J365" i="18" s="1"/>
  <c r="J337" i="18"/>
  <c r="J335" i="18" s="1"/>
  <c r="U427" i="18"/>
  <c r="U425" i="18" s="1"/>
  <c r="G317" i="18"/>
  <c r="G315" i="18" s="1"/>
  <c r="K327" i="18"/>
  <c r="K325" i="18" s="1"/>
  <c r="Y377" i="18"/>
  <c r="Y375" i="18" s="1"/>
  <c r="K417" i="18"/>
  <c r="K415" i="18" s="1"/>
  <c r="H317" i="18"/>
  <c r="H315" i="18" s="1"/>
  <c r="Q327" i="18"/>
  <c r="Q325" i="18" s="1"/>
  <c r="I367" i="18"/>
  <c r="I365" i="18" s="1"/>
  <c r="Q417" i="18"/>
  <c r="Q415" i="18" s="1"/>
  <c r="I317" i="18"/>
  <c r="I315" i="18" s="1"/>
  <c r="P332" i="18"/>
  <c r="P330" i="18" s="1"/>
  <c r="H372" i="18"/>
  <c r="H370" i="18" s="1"/>
  <c r="P422" i="18"/>
  <c r="P420" i="18" s="1"/>
  <c r="O462" i="18"/>
  <c r="O460" i="18" s="1"/>
  <c r="W452" i="18"/>
  <c r="W450" i="18" s="1"/>
  <c r="L447" i="18"/>
  <c r="L445" i="18" s="1"/>
  <c r="Z462" i="18"/>
  <c r="Z460" i="18" s="1"/>
  <c r="O457" i="18"/>
  <c r="O455" i="18" s="1"/>
  <c r="W447" i="18"/>
  <c r="W445" i="18" s="1"/>
  <c r="L442" i="18"/>
  <c r="L440" i="18" s="1"/>
  <c r="Z457" i="18"/>
  <c r="Z455" i="18" s="1"/>
  <c r="O452" i="18"/>
  <c r="O450" i="18" s="1"/>
  <c r="W442" i="18"/>
  <c r="W440" i="18" s="1"/>
  <c r="L462" i="18"/>
  <c r="L460" i="18" s="1"/>
  <c r="Z452" i="18"/>
  <c r="Z450" i="18" s="1"/>
  <c r="O447" i="18"/>
  <c r="O445" i="18" s="1"/>
  <c r="W462" i="18"/>
  <c r="W460" i="18" s="1"/>
  <c r="L457" i="18"/>
  <c r="L455" i="18" s="1"/>
  <c r="Z447" i="18"/>
  <c r="Z445" i="18" s="1"/>
  <c r="O442" i="18"/>
  <c r="O440" i="18" s="1"/>
  <c r="Z442" i="18"/>
  <c r="Z440" i="18" s="1"/>
  <c r="S432" i="18"/>
  <c r="S430" i="18" s="1"/>
  <c r="H427" i="18"/>
  <c r="H425" i="18" s="1"/>
  <c r="P417" i="18"/>
  <c r="P415" i="18" s="1"/>
  <c r="E412" i="18"/>
  <c r="E410" i="18" s="1"/>
  <c r="S402" i="18"/>
  <c r="S400" i="18" s="1"/>
  <c r="H397" i="18"/>
  <c r="H395" i="18" s="1"/>
  <c r="P387" i="18"/>
  <c r="P385" i="18" s="1"/>
  <c r="E382" i="18"/>
  <c r="E380" i="18" s="1"/>
  <c r="S372" i="18"/>
  <c r="S370" i="18" s="1"/>
  <c r="H367" i="18"/>
  <c r="H365" i="18" s="1"/>
  <c r="P357" i="18"/>
  <c r="P355" i="18" s="1"/>
  <c r="E352" i="18"/>
  <c r="E350" i="18" s="1"/>
  <c r="S342" i="18"/>
  <c r="S340" i="18" s="1"/>
  <c r="H337" i="18"/>
  <c r="H335" i="18" s="1"/>
  <c r="P327" i="18"/>
  <c r="P325" i="18" s="1"/>
  <c r="Q457" i="18"/>
  <c r="Q455" i="18" s="1"/>
  <c r="K437" i="18"/>
  <c r="K435" i="18" s="1"/>
  <c r="Y427" i="18"/>
  <c r="Y425" i="18" s="1"/>
  <c r="N422" i="18"/>
  <c r="N420" i="18" s="1"/>
  <c r="V412" i="18"/>
  <c r="V410" i="18" s="1"/>
  <c r="K407" i="18"/>
  <c r="K405" i="18" s="1"/>
  <c r="Y397" i="18"/>
  <c r="Y395" i="18" s="1"/>
  <c r="N392" i="18"/>
  <c r="N390" i="18" s="1"/>
  <c r="V382" i="18"/>
  <c r="V380" i="18" s="1"/>
  <c r="K377" i="18"/>
  <c r="K375" i="18" s="1"/>
  <c r="Y367" i="18"/>
  <c r="Y365" i="18" s="1"/>
  <c r="N362" i="18"/>
  <c r="N360" i="18" s="1"/>
  <c r="V352" i="18"/>
  <c r="V350" i="18" s="1"/>
  <c r="K347" i="18"/>
  <c r="K345" i="18" s="1"/>
  <c r="Y337" i="18"/>
  <c r="Y335" i="18" s="1"/>
  <c r="N332" i="18"/>
  <c r="N330" i="18" s="1"/>
  <c r="V322" i="18"/>
  <c r="V320" i="18" s="1"/>
  <c r="N442" i="18"/>
  <c r="N440" i="18" s="1"/>
  <c r="Q432" i="18"/>
  <c r="Q430" i="18" s="1"/>
  <c r="F427" i="18"/>
  <c r="F425" i="18" s="1"/>
  <c r="T417" i="18"/>
  <c r="T415" i="18" s="1"/>
  <c r="I412" i="18"/>
  <c r="I410" i="18" s="1"/>
  <c r="Q402" i="18"/>
  <c r="Q400" i="18" s="1"/>
  <c r="F397" i="18"/>
  <c r="F395" i="18" s="1"/>
  <c r="T387" i="18"/>
  <c r="T385" i="18" s="1"/>
  <c r="I382" i="18"/>
  <c r="I380" i="18" s="1"/>
  <c r="Q372" i="18"/>
  <c r="Q370" i="18" s="1"/>
  <c r="F367" i="18"/>
  <c r="F365" i="18" s="1"/>
  <c r="T357" i="18"/>
  <c r="T355" i="18" s="1"/>
  <c r="I352" i="18"/>
  <c r="I350" i="18" s="1"/>
  <c r="Q342" i="18"/>
  <c r="Q340" i="18" s="1"/>
  <c r="F337" i="18"/>
  <c r="F335" i="18" s="1"/>
  <c r="T327" i="18"/>
  <c r="T325" i="18" s="1"/>
  <c r="D462" i="18"/>
  <c r="D460" i="18" s="1"/>
  <c r="U437" i="18"/>
  <c r="U435" i="18" s="1"/>
  <c r="D432" i="18"/>
  <c r="D430" i="18" s="1"/>
  <c r="R422" i="18"/>
  <c r="R420" i="18" s="1"/>
  <c r="G417" i="18"/>
  <c r="G415" i="18" s="1"/>
  <c r="U407" i="18"/>
  <c r="U405" i="18" s="1"/>
  <c r="D402" i="18"/>
  <c r="D400" i="18" s="1"/>
  <c r="R392" i="18"/>
  <c r="R390" i="18" s="1"/>
  <c r="G387" i="18"/>
  <c r="G385" i="18" s="1"/>
  <c r="U377" i="18"/>
  <c r="U375" i="18" s="1"/>
  <c r="D372" i="18"/>
  <c r="D370" i="18" s="1"/>
  <c r="R362" i="18"/>
  <c r="R360" i="18" s="1"/>
  <c r="G357" i="18"/>
  <c r="G355" i="18" s="1"/>
  <c r="U347" i="18"/>
  <c r="U345" i="18" s="1"/>
  <c r="D342" i="18"/>
  <c r="D340" i="18" s="1"/>
  <c r="R332" i="18"/>
  <c r="R330" i="18" s="1"/>
  <c r="G327" i="18"/>
  <c r="G325" i="18" s="1"/>
  <c r="T437" i="18"/>
  <c r="T435" i="18" s="1"/>
  <c r="I432" i="18"/>
  <c r="I430" i="18" s="1"/>
  <c r="Q422" i="18"/>
  <c r="Q420" i="18" s="1"/>
  <c r="F417" i="18"/>
  <c r="F415" i="18" s="1"/>
  <c r="T407" i="18"/>
  <c r="T405" i="18" s="1"/>
  <c r="I402" i="18"/>
  <c r="I400" i="18" s="1"/>
  <c r="Q392" i="18"/>
  <c r="Q390" i="18" s="1"/>
  <c r="F387" i="18"/>
  <c r="F385" i="18" s="1"/>
  <c r="T377" i="18"/>
  <c r="T375" i="18" s="1"/>
  <c r="I372" i="18"/>
  <c r="I370" i="18" s="1"/>
  <c r="Q362" i="18"/>
  <c r="Q360" i="18" s="1"/>
  <c r="F357" i="18"/>
  <c r="F355" i="18" s="1"/>
  <c r="T347" i="18"/>
  <c r="T345" i="18" s="1"/>
  <c r="I342" i="18"/>
  <c r="I340" i="18" s="1"/>
  <c r="Q332" i="18"/>
  <c r="Q330" i="18" s="1"/>
  <c r="F327" i="18"/>
  <c r="F325" i="18" s="1"/>
  <c r="V317" i="18"/>
  <c r="V315" i="18" s="1"/>
  <c r="V362" i="18"/>
  <c r="V360" i="18" s="1"/>
  <c r="N402" i="18"/>
  <c r="N400" i="18" s="1"/>
  <c r="AA337" i="18"/>
  <c r="AA335" i="18" s="1"/>
  <c r="M377" i="18"/>
  <c r="M375" i="18" s="1"/>
  <c r="AA427" i="18"/>
  <c r="AA425" i="18" s="1"/>
  <c r="P457" i="18"/>
  <c r="P455" i="18" s="1"/>
  <c r="E447" i="18"/>
  <c r="E445" i="18" s="1"/>
  <c r="S457" i="18"/>
  <c r="S455" i="18" s="1"/>
  <c r="S452" i="18"/>
  <c r="S450" i="18" s="1"/>
  <c r="O422" i="18"/>
  <c r="O420" i="18" s="1"/>
  <c r="W382" i="18"/>
  <c r="W380" i="18" s="1"/>
  <c r="Z337" i="18"/>
  <c r="Z335" i="18" s="1"/>
  <c r="U417" i="18"/>
  <c r="U415" i="18" s="1"/>
  <c r="R372" i="18"/>
  <c r="R370" i="18" s="1"/>
  <c r="G337" i="18"/>
  <c r="G335" i="18" s="1"/>
  <c r="M422" i="18"/>
  <c r="M420" i="18" s="1"/>
  <c r="AA382" i="18"/>
  <c r="AA380" i="18" s="1"/>
  <c r="J347" i="18"/>
  <c r="J345" i="18" s="1"/>
  <c r="V432" i="18"/>
  <c r="V430" i="18" s="1"/>
  <c r="K397" i="18"/>
  <c r="K395" i="18" s="1"/>
  <c r="Y357" i="18"/>
  <c r="Y355" i="18" s="1"/>
  <c r="AA432" i="18"/>
  <c r="AA430" i="18" s="1"/>
  <c r="J397" i="18"/>
  <c r="J395" i="18" s="1"/>
  <c r="X357" i="18"/>
  <c r="X355" i="18" s="1"/>
  <c r="M322" i="18"/>
  <c r="M320" i="18" s="1"/>
  <c r="M317" i="18"/>
  <c r="M315" i="18" s="1"/>
  <c r="D332" i="18"/>
  <c r="D330" i="18" s="1"/>
  <c r="R382" i="18"/>
  <c r="R380" i="18" s="1"/>
  <c r="D422" i="18"/>
  <c r="D420" i="18" s="1"/>
  <c r="N317" i="18"/>
  <c r="N315" i="18" s="1"/>
  <c r="J332" i="18"/>
  <c r="J330" i="18" s="1"/>
  <c r="X382" i="18"/>
  <c r="X380" i="18" s="1"/>
  <c r="J422" i="18"/>
  <c r="J420" i="18" s="1"/>
  <c r="O317" i="18"/>
  <c r="O315" i="18" s="1"/>
  <c r="O337" i="18"/>
  <c r="O335" i="18" s="1"/>
  <c r="W387" i="18"/>
  <c r="W385" i="18" s="1"/>
  <c r="O427" i="18"/>
  <c r="O425" i="18" s="1"/>
  <c r="I462" i="18"/>
  <c r="I460" i="18" s="1"/>
  <c r="Q452" i="18"/>
  <c r="Q450" i="18" s="1"/>
  <c r="F447" i="18"/>
  <c r="F445" i="18" s="1"/>
  <c r="T462" i="18"/>
  <c r="T460" i="18" s="1"/>
  <c r="I457" i="18"/>
  <c r="I455" i="18" s="1"/>
  <c r="Q447" i="18"/>
  <c r="Q445" i="18" s="1"/>
  <c r="F442" i="18"/>
  <c r="F440" i="18" s="1"/>
  <c r="T457" i="18"/>
  <c r="T455" i="18" s="1"/>
  <c r="I452" i="18"/>
  <c r="I450" i="18" s="1"/>
  <c r="Q442" i="18"/>
  <c r="Q440" i="18" s="1"/>
  <c r="F462" i="18"/>
  <c r="F460" i="18" s="1"/>
  <c r="T452" i="18"/>
  <c r="T450" i="18" s="1"/>
  <c r="I447" i="18"/>
  <c r="I445" i="18" s="1"/>
  <c r="Q462" i="18"/>
  <c r="Q460" i="18" s="1"/>
  <c r="F457" i="18"/>
  <c r="F455" i="18" s="1"/>
  <c r="T447" i="18"/>
  <c r="T445" i="18" s="1"/>
  <c r="I442" i="18"/>
  <c r="I440" i="18" s="1"/>
  <c r="X437" i="18"/>
  <c r="X435" i="18" s="1"/>
  <c r="M432" i="18"/>
  <c r="M430" i="18" s="1"/>
  <c r="AA422" i="18"/>
  <c r="AA420" i="18" s="1"/>
  <c r="J417" i="18"/>
  <c r="J415" i="18" s="1"/>
  <c r="X407" i="18"/>
  <c r="X405" i="18" s="1"/>
  <c r="M402" i="18"/>
  <c r="M400" i="18" s="1"/>
  <c r="AA392" i="18"/>
  <c r="AA390" i="18" s="1"/>
  <c r="J387" i="18"/>
  <c r="J385" i="18" s="1"/>
  <c r="X377" i="18"/>
  <c r="X375" i="18" s="1"/>
  <c r="M372" i="18"/>
  <c r="M370" i="18" s="1"/>
  <c r="AA362" i="18"/>
  <c r="AA360" i="18" s="1"/>
  <c r="J357" i="18"/>
  <c r="J355" i="18" s="1"/>
  <c r="X347" i="18"/>
  <c r="X345" i="18" s="1"/>
  <c r="M342" i="18"/>
  <c r="M340" i="18" s="1"/>
  <c r="AA332" i="18"/>
  <c r="AA330" i="18" s="1"/>
  <c r="J327" i="18"/>
  <c r="J325" i="18" s="1"/>
  <c r="R452" i="18"/>
  <c r="R450" i="18" s="1"/>
  <c r="E437" i="18"/>
  <c r="E435" i="18" s="1"/>
  <c r="S427" i="18"/>
  <c r="S425" i="18" s="1"/>
  <c r="H422" i="18"/>
  <c r="H420" i="18" s="1"/>
  <c r="P412" i="18"/>
  <c r="P410" i="18" s="1"/>
  <c r="E407" i="18"/>
  <c r="E405" i="18" s="1"/>
  <c r="S397" i="18"/>
  <c r="S395" i="18" s="1"/>
  <c r="H392" i="18"/>
  <c r="H390" i="18" s="1"/>
  <c r="P382" i="18"/>
  <c r="P380" i="18" s="1"/>
  <c r="E377" i="18"/>
  <c r="E375" i="18" s="1"/>
  <c r="S367" i="18"/>
  <c r="S365" i="18" s="1"/>
  <c r="H362" i="18"/>
  <c r="H360" i="18" s="1"/>
  <c r="P352" i="18"/>
  <c r="P350" i="18" s="1"/>
  <c r="E347" i="18"/>
  <c r="E345" i="18" s="1"/>
  <c r="S337" i="18"/>
  <c r="S335" i="18" s="1"/>
  <c r="H332" i="18"/>
  <c r="H330" i="18" s="1"/>
  <c r="P322" i="18"/>
  <c r="P320" i="18" s="1"/>
  <c r="V437" i="18"/>
  <c r="V435" i="18" s="1"/>
  <c r="K432" i="18"/>
  <c r="K430" i="18" s="1"/>
  <c r="Y422" i="18"/>
  <c r="Y420" i="18" s="1"/>
  <c r="N417" i="18"/>
  <c r="N415" i="18" s="1"/>
  <c r="V407" i="18"/>
  <c r="V405" i="18" s="1"/>
  <c r="K402" i="18"/>
  <c r="K400" i="18" s="1"/>
  <c r="Y392" i="18"/>
  <c r="Y390" i="18" s="1"/>
  <c r="N387" i="18"/>
  <c r="N385" i="18" s="1"/>
  <c r="V377" i="18"/>
  <c r="V375" i="18" s="1"/>
  <c r="K372" i="18"/>
  <c r="K370" i="18" s="1"/>
  <c r="Y362" i="18"/>
  <c r="Y360" i="18" s="1"/>
  <c r="N357" i="18"/>
  <c r="N355" i="18" s="1"/>
  <c r="V347" i="18"/>
  <c r="V345" i="18" s="1"/>
  <c r="K342" i="18"/>
  <c r="K340" i="18" s="1"/>
  <c r="Y332" i="18"/>
  <c r="Y330" i="18" s="1"/>
  <c r="N327" i="18"/>
  <c r="N325" i="18" s="1"/>
  <c r="E457" i="18"/>
  <c r="E455" i="18" s="1"/>
  <c r="O437" i="18"/>
  <c r="O435" i="18" s="1"/>
  <c r="W427" i="18"/>
  <c r="W425" i="18" s="1"/>
  <c r="L422" i="18"/>
  <c r="L420" i="18" s="1"/>
  <c r="Z412" i="18"/>
  <c r="Z410" i="18" s="1"/>
  <c r="O407" i="18"/>
  <c r="O405" i="18" s="1"/>
  <c r="W397" i="18"/>
  <c r="W395" i="18" s="1"/>
  <c r="L392" i="18"/>
  <c r="L390" i="18" s="1"/>
  <c r="Z382" i="18"/>
  <c r="Z380" i="18" s="1"/>
  <c r="O377" i="18"/>
  <c r="O375" i="18" s="1"/>
  <c r="W367" i="18"/>
  <c r="W365" i="18" s="1"/>
  <c r="L362" i="18"/>
  <c r="L360" i="18" s="1"/>
  <c r="Z352" i="18"/>
  <c r="Z350" i="18" s="1"/>
  <c r="O347" i="18"/>
  <c r="O345" i="18" s="1"/>
  <c r="W337" i="18"/>
  <c r="W335" i="18" s="1"/>
  <c r="L332" i="18"/>
  <c r="L330" i="18" s="1"/>
  <c r="Z322" i="18"/>
  <c r="Z320" i="18" s="1"/>
  <c r="N437" i="18"/>
  <c r="N435" i="18" s="1"/>
  <c r="V427" i="18"/>
  <c r="V425" i="18" s="1"/>
  <c r="K422" i="18"/>
  <c r="K420" i="18" s="1"/>
  <c r="Y412" i="18"/>
  <c r="Y410" i="18" s="1"/>
  <c r="N407" i="18"/>
  <c r="N405" i="18" s="1"/>
  <c r="V397" i="18"/>
  <c r="V395" i="18" s="1"/>
  <c r="K392" i="18"/>
  <c r="K390" i="18" s="1"/>
  <c r="Y382" i="18"/>
  <c r="Y380" i="18" s="1"/>
  <c r="N377" i="18"/>
  <c r="N375" i="18" s="1"/>
  <c r="V367" i="18"/>
  <c r="V365" i="18" s="1"/>
  <c r="K362" i="18"/>
  <c r="K360" i="18" s="1"/>
  <c r="Y352" i="18"/>
  <c r="Y350" i="18" s="1"/>
  <c r="N347" i="18"/>
  <c r="N345" i="18" s="1"/>
  <c r="V337" i="18"/>
  <c r="V335" i="18" s="1"/>
  <c r="K332" i="18"/>
  <c r="K330" i="18" s="1"/>
  <c r="Y322" i="18"/>
  <c r="Y320" i="18" s="1"/>
  <c r="J322" i="18"/>
  <c r="J320" i="18" s="1"/>
  <c r="U367" i="18"/>
  <c r="U365" i="18" s="1"/>
  <c r="G407" i="18"/>
  <c r="G405" i="18" s="1"/>
  <c r="T342" i="18"/>
  <c r="T340" i="18" s="1"/>
  <c r="F382" i="18"/>
  <c r="F380" i="18" s="1"/>
  <c r="T432" i="18"/>
  <c r="T430" i="18" s="1"/>
  <c r="Y317" i="18"/>
  <c r="Y315" i="18" s="1"/>
  <c r="O397" i="18"/>
  <c r="O395" i="18" s="1"/>
  <c r="S442" i="18"/>
  <c r="S440" i="18" s="1"/>
  <c r="H457" i="18"/>
  <c r="H455" i="18" s="1"/>
  <c r="P442" i="18"/>
  <c r="P440" i="18" s="1"/>
  <c r="Z427" i="18"/>
  <c r="Z425" i="18" s="1"/>
  <c r="O392" i="18"/>
  <c r="O390" i="18" s="1"/>
  <c r="W352" i="18"/>
  <c r="W350" i="18" s="1"/>
  <c r="W322" i="18"/>
  <c r="W320" i="18" s="1"/>
  <c r="D412" i="18"/>
  <c r="D410" i="18" s="1"/>
  <c r="G367" i="18"/>
  <c r="G365" i="18" s="1"/>
  <c r="U327" i="18"/>
  <c r="U325" i="18" s="1"/>
  <c r="AA412" i="18"/>
  <c r="AA410" i="18" s="1"/>
  <c r="J377" i="18"/>
  <c r="J375" i="18" s="1"/>
  <c r="X337" i="18"/>
  <c r="X335" i="18" s="1"/>
  <c r="K427" i="18"/>
  <c r="K425" i="18" s="1"/>
  <c r="N382" i="18"/>
  <c r="N380" i="18" s="1"/>
  <c r="V342" i="18"/>
  <c r="V340" i="18" s="1"/>
  <c r="J427" i="18"/>
  <c r="J425" i="18" s="1"/>
  <c r="X387" i="18"/>
  <c r="X385" i="18" s="1"/>
  <c r="M352" i="18"/>
  <c r="M350" i="18" s="1"/>
  <c r="U337" i="18"/>
  <c r="U335" i="18" s="1"/>
  <c r="T402" i="18"/>
  <c r="T400" i="18" s="1"/>
  <c r="S317" i="18"/>
  <c r="S315" i="18" s="1"/>
  <c r="Y347" i="18"/>
  <c r="Y345" i="18" s="1"/>
  <c r="K387" i="18"/>
  <c r="K385" i="18" s="1"/>
  <c r="Y437" i="18"/>
  <c r="Y435" i="18" s="1"/>
  <c r="T317" i="18"/>
  <c r="T315" i="18" s="1"/>
  <c r="I337" i="18"/>
  <c r="I335" i="18" s="1"/>
  <c r="Q387" i="18"/>
  <c r="Q385" i="18" s="1"/>
  <c r="I427" i="18"/>
  <c r="I425" i="18" s="1"/>
  <c r="U317" i="18"/>
  <c r="U315" i="18" s="1"/>
  <c r="H342" i="18"/>
  <c r="H340" i="18" s="1"/>
  <c r="P392" i="18"/>
  <c r="P390" i="18" s="1"/>
  <c r="V457" i="18"/>
  <c r="V455" i="18" s="1"/>
  <c r="K452" i="18"/>
  <c r="K450" i="18" s="1"/>
  <c r="Y442" i="18"/>
  <c r="Y440" i="18" s="1"/>
  <c r="N462" i="18"/>
  <c r="N460" i="18" s="1"/>
  <c r="V452" i="18"/>
  <c r="V450" i="18" s="1"/>
  <c r="K447" i="18"/>
  <c r="K445" i="18" s="1"/>
  <c r="Y462" i="18"/>
  <c r="Y460" i="18" s="1"/>
  <c r="N457" i="18"/>
  <c r="N455" i="18" s="1"/>
  <c r="V447" i="18"/>
  <c r="V445" i="18" s="1"/>
  <c r="K442" i="18"/>
  <c r="K440" i="18" s="1"/>
  <c r="Y457" i="18"/>
  <c r="Y455" i="18" s="1"/>
  <c r="N452" i="18"/>
  <c r="N450" i="18" s="1"/>
  <c r="V442" i="18"/>
  <c r="V440" i="18" s="1"/>
  <c r="K462" i="18"/>
  <c r="K460" i="18" s="1"/>
  <c r="Y452" i="18"/>
  <c r="Y450" i="18" s="1"/>
  <c r="N447" i="18"/>
  <c r="N445" i="18" s="1"/>
  <c r="V462" i="18"/>
  <c r="V460" i="18" s="1"/>
  <c r="R437" i="18"/>
  <c r="R435" i="18" s="1"/>
  <c r="G432" i="18"/>
  <c r="G430" i="18" s="1"/>
  <c r="U422" i="18"/>
  <c r="U420" i="18" s="1"/>
  <c r="D417" i="18"/>
  <c r="D415" i="18" s="1"/>
  <c r="R407" i="18"/>
  <c r="R405" i="18" s="1"/>
  <c r="G402" i="18"/>
  <c r="G400" i="18" s="1"/>
  <c r="U392" i="18"/>
  <c r="U390" i="18" s="1"/>
  <c r="D387" i="18"/>
  <c r="D385" i="18" s="1"/>
  <c r="R377" i="18"/>
  <c r="R375" i="18" s="1"/>
  <c r="G372" i="18"/>
  <c r="G370" i="18" s="1"/>
  <c r="U362" i="18"/>
  <c r="U360" i="18" s="1"/>
  <c r="D357" i="18"/>
  <c r="D355" i="18" s="1"/>
  <c r="R347" i="18"/>
  <c r="R345" i="18" s="1"/>
  <c r="G342" i="18"/>
  <c r="G340" i="18" s="1"/>
  <c r="U332" i="18"/>
  <c r="U330" i="18" s="1"/>
  <c r="D327" i="18"/>
  <c r="D325" i="18" s="1"/>
  <c r="S447" i="18"/>
  <c r="S445" i="18" s="1"/>
  <c r="X432" i="18"/>
  <c r="X430" i="18" s="1"/>
  <c r="M427" i="18"/>
  <c r="M425" i="18" s="1"/>
  <c r="AA417" i="18"/>
  <c r="AA415" i="18" s="1"/>
  <c r="J412" i="18"/>
  <c r="J410" i="18" s="1"/>
  <c r="X402" i="18"/>
  <c r="X400" i="18" s="1"/>
  <c r="M397" i="18"/>
  <c r="M395" i="18" s="1"/>
  <c r="AA387" i="18"/>
  <c r="AA385" i="18" s="1"/>
  <c r="J382" i="18"/>
  <c r="J380" i="18" s="1"/>
  <c r="X372" i="18"/>
  <c r="X370" i="18" s="1"/>
  <c r="M367" i="18"/>
  <c r="M365" i="18" s="1"/>
  <c r="AA357" i="18"/>
  <c r="AA355" i="18" s="1"/>
  <c r="J352" i="18"/>
  <c r="J350" i="18" s="1"/>
  <c r="X342" i="18"/>
  <c r="X340" i="18" s="1"/>
  <c r="M337" i="18"/>
  <c r="M335" i="18" s="1"/>
  <c r="AA327" i="18"/>
  <c r="AA325" i="18" s="1"/>
  <c r="J462" i="18"/>
  <c r="J460" i="18" s="1"/>
  <c r="P437" i="18"/>
  <c r="P435" i="18" s="1"/>
  <c r="E432" i="18"/>
  <c r="E430" i="18" s="1"/>
  <c r="S422" i="18"/>
  <c r="S420" i="18" s="1"/>
  <c r="H417" i="18"/>
  <c r="H415" i="18" s="1"/>
  <c r="P407" i="18"/>
  <c r="P405" i="18" s="1"/>
  <c r="E402" i="18"/>
  <c r="E400" i="18" s="1"/>
  <c r="S392" i="18"/>
  <c r="S390" i="18" s="1"/>
  <c r="H387" i="18"/>
  <c r="H385" i="18" s="1"/>
  <c r="P377" i="18"/>
  <c r="P375" i="18" s="1"/>
  <c r="E372" i="18"/>
  <c r="E370" i="18" s="1"/>
  <c r="S362" i="18"/>
  <c r="S360" i="18" s="1"/>
  <c r="H357" i="18"/>
  <c r="H355" i="18" s="1"/>
  <c r="P347" i="18"/>
  <c r="P345" i="18" s="1"/>
  <c r="E342" i="18"/>
  <c r="E340" i="18" s="1"/>
  <c r="S332" i="18"/>
  <c r="S330" i="18" s="1"/>
  <c r="H327" i="18"/>
  <c r="H325" i="18" s="1"/>
  <c r="F452" i="18"/>
  <c r="F450" i="18" s="1"/>
  <c r="I437" i="18"/>
  <c r="I435" i="18" s="1"/>
  <c r="Q427" i="18"/>
  <c r="Q425" i="18" s="1"/>
  <c r="F422" i="18"/>
  <c r="F420" i="18" s="1"/>
  <c r="T412" i="18"/>
  <c r="T410" i="18" s="1"/>
  <c r="I407" i="18"/>
  <c r="I405" i="18" s="1"/>
  <c r="Q397" i="18"/>
  <c r="Q395" i="18" s="1"/>
  <c r="F392" i="18"/>
  <c r="F390" i="18" s="1"/>
  <c r="T382" i="18"/>
  <c r="T380" i="18" s="1"/>
  <c r="I377" i="18"/>
  <c r="I375" i="18" s="1"/>
  <c r="Q367" i="18"/>
  <c r="Q365" i="18" s="1"/>
  <c r="F362" i="18"/>
  <c r="F360" i="18" s="1"/>
  <c r="T352" i="18"/>
  <c r="T350" i="18" s="1"/>
  <c r="I347" i="18"/>
  <c r="I345" i="18" s="1"/>
  <c r="Q337" i="18"/>
  <c r="Q335" i="18" s="1"/>
  <c r="F332" i="18"/>
  <c r="F330" i="18" s="1"/>
  <c r="T322" i="18"/>
  <c r="T320" i="18" s="1"/>
  <c r="H437" i="18"/>
  <c r="H435" i="18" s="1"/>
  <c r="P427" i="18"/>
  <c r="P425" i="18" s="1"/>
  <c r="E422" i="18"/>
  <c r="E420" i="18" s="1"/>
  <c r="S412" i="18"/>
  <c r="S410" i="18" s="1"/>
  <c r="H407" i="18"/>
  <c r="H405" i="18" s="1"/>
  <c r="P397" i="18"/>
  <c r="P395" i="18" s="1"/>
  <c r="E392" i="18"/>
  <c r="E390" i="18" s="1"/>
  <c r="S382" i="18"/>
  <c r="S380" i="18" s="1"/>
  <c r="H377" i="18"/>
  <c r="H375" i="18" s="1"/>
  <c r="P367" i="18"/>
  <c r="P365" i="18" s="1"/>
  <c r="E362" i="18"/>
  <c r="E360" i="18" s="1"/>
  <c r="S352" i="18"/>
  <c r="S350" i="18" s="1"/>
  <c r="H347" i="18"/>
  <c r="H345" i="18" s="1"/>
  <c r="P337" i="18"/>
  <c r="P335" i="18" s="1"/>
  <c r="E332" i="18"/>
  <c r="E330" i="18" s="1"/>
  <c r="S322" i="18"/>
  <c r="S320" i="18" s="1"/>
  <c r="V332" i="18"/>
  <c r="V330" i="18" s="1"/>
  <c r="N372" i="18"/>
  <c r="N370" i="18" s="1"/>
  <c r="V422" i="18"/>
  <c r="V420" i="18" s="1"/>
  <c r="M347" i="18"/>
  <c r="M345" i="18" s="1"/>
  <c r="AA397" i="18"/>
  <c r="AA395" i="18" s="1"/>
  <c r="M437" i="18"/>
  <c r="M435" i="18" s="1"/>
  <c r="J392" i="18"/>
  <c r="J390" i="18" s="1"/>
  <c r="W357" i="18"/>
  <c r="W355" i="18" s="1"/>
  <c r="P452" i="18"/>
  <c r="P450" i="18" s="1"/>
  <c r="E442" i="18"/>
  <c r="E440" i="18" s="1"/>
  <c r="E462" i="18"/>
  <c r="E460" i="18" s="1"/>
  <c r="L437" i="18"/>
  <c r="L435" i="18" s="1"/>
  <c r="Z397" i="18"/>
  <c r="Z395" i="18" s="1"/>
  <c r="O362" i="18"/>
  <c r="O360" i="18" s="1"/>
  <c r="T442" i="18"/>
  <c r="T440" i="18" s="1"/>
  <c r="G397" i="18"/>
  <c r="G395" i="18" s="1"/>
  <c r="D352" i="18"/>
  <c r="D350" i="18" s="1"/>
  <c r="J437" i="18"/>
  <c r="J435" i="18" s="1"/>
  <c r="X397" i="18"/>
  <c r="X395" i="18" s="1"/>
  <c r="M362" i="18"/>
  <c r="M360" i="18" s="1"/>
  <c r="AA322" i="18"/>
  <c r="AA320" i="18" s="1"/>
  <c r="N412" i="18"/>
  <c r="N410" i="18" s="1"/>
  <c r="V372" i="18"/>
  <c r="V370" i="18" s="1"/>
  <c r="K337" i="18"/>
  <c r="K335" i="18" s="1"/>
  <c r="X417" i="18"/>
  <c r="X415" i="18" s="1"/>
  <c r="M382" i="18"/>
  <c r="M380" i="18" s="1"/>
  <c r="AA342" i="18"/>
  <c r="AA340" i="18" s="1"/>
  <c r="G377" i="18"/>
  <c r="G375" i="18" s="1"/>
  <c r="F352" i="18"/>
  <c r="F350" i="18" s="1"/>
  <c r="D315" i="18"/>
  <c r="W154" i="17"/>
  <c r="W152" i="17" s="1"/>
  <c r="Y149" i="17"/>
  <c r="Y147" i="17" s="1"/>
  <c r="H144" i="17"/>
  <c r="H142" i="17" s="1"/>
  <c r="J134" i="17"/>
  <c r="J132" i="17" s="1"/>
  <c r="X124" i="17"/>
  <c r="X122" i="17" s="1"/>
  <c r="G119" i="17"/>
  <c r="G117" i="17" s="1"/>
  <c r="Z114" i="17"/>
  <c r="Z112" i="17" s="1"/>
  <c r="O109" i="17"/>
  <c r="O107" i="17" s="1"/>
  <c r="Q99" i="17"/>
  <c r="Q97" i="17" s="1"/>
  <c r="L154" i="17"/>
  <c r="L152" i="17" s="1"/>
  <c r="T144" i="17"/>
  <c r="T142" i="17" s="1"/>
  <c r="I139" i="17"/>
  <c r="I137" i="17" s="1"/>
  <c r="V134" i="17"/>
  <c r="V132" i="17" s="1"/>
  <c r="E129" i="17"/>
  <c r="E127" i="17" s="1"/>
  <c r="S119" i="17"/>
  <c r="S117" i="17" s="1"/>
  <c r="AA109" i="17"/>
  <c r="AA107" i="17" s="1"/>
  <c r="J104" i="17"/>
  <c r="J102" i="17" s="1"/>
  <c r="R154" i="17"/>
  <c r="R152" i="17" s="1"/>
  <c r="S149" i="17"/>
  <c r="S147" i="17" s="1"/>
  <c r="Z144" i="17"/>
  <c r="Z142" i="17" s="1"/>
  <c r="AA139" i="17"/>
  <c r="AA137" i="17" s="1"/>
  <c r="W129" i="17"/>
  <c r="W127" i="17" s="1"/>
  <c r="R94" i="17"/>
  <c r="R92" i="17" s="1"/>
  <c r="T84" i="17"/>
  <c r="T82" i="17" s="1"/>
  <c r="O79" i="17"/>
  <c r="O77" i="17" s="1"/>
  <c r="K69" i="17"/>
  <c r="K67" i="17" s="1"/>
  <c r="Y59" i="17"/>
  <c r="Y57" i="17" s="1"/>
  <c r="H54" i="17"/>
  <c r="H52" i="17" s="1"/>
  <c r="P44" i="17"/>
  <c r="P42" i="17" s="1"/>
  <c r="X34" i="17"/>
  <c r="X32" i="17" s="1"/>
  <c r="G29" i="17"/>
  <c r="G27" i="17" s="1"/>
  <c r="AA19" i="17"/>
  <c r="AA17" i="17" s="1"/>
  <c r="D14" i="17"/>
  <c r="D12" i="17" s="1"/>
  <c r="F154" i="17"/>
  <c r="F152" i="17" s="1"/>
  <c r="M149" i="17"/>
  <c r="M147" i="17" s="1"/>
  <c r="N144" i="17"/>
  <c r="N142" i="17" s="1"/>
  <c r="U139" i="17"/>
  <c r="U137" i="17" s="1"/>
  <c r="P134" i="17"/>
  <c r="P132" i="17" s="1"/>
  <c r="Q129" i="17"/>
  <c r="Q127" i="17" s="1"/>
  <c r="L94" i="17"/>
  <c r="L92" i="17" s="1"/>
  <c r="N84" i="17"/>
  <c r="N82" i="17" s="1"/>
  <c r="I79" i="17"/>
  <c r="I77" i="17" s="1"/>
  <c r="V74" i="17"/>
  <c r="V72" i="17" s="1"/>
  <c r="E69" i="17"/>
  <c r="E67" i="17" s="1"/>
  <c r="S59" i="17"/>
  <c r="S57" i="17" s="1"/>
  <c r="J44" i="17"/>
  <c r="J42" i="17" s="1"/>
  <c r="R34" i="17"/>
  <c r="R32" i="17" s="1"/>
  <c r="Z24" i="17"/>
  <c r="Z22" i="17" s="1"/>
  <c r="U19" i="17"/>
  <c r="U17" i="17" s="1"/>
  <c r="W9" i="17"/>
  <c r="W7" i="17" s="1"/>
  <c r="G149" i="17"/>
  <c r="G147" i="17" s="1"/>
  <c r="O139" i="17"/>
  <c r="O137" i="17" s="1"/>
  <c r="D134" i="17"/>
  <c r="D132" i="17" s="1"/>
  <c r="K129" i="17"/>
  <c r="K127" i="17" s="1"/>
  <c r="R124" i="17"/>
  <c r="R122" i="17" s="1"/>
  <c r="Y119" i="17"/>
  <c r="Y117" i="17" s="1"/>
  <c r="T114" i="17"/>
  <c r="T112" i="17" s="1"/>
  <c r="F94" i="17"/>
  <c r="F92" i="17" s="1"/>
  <c r="Y89" i="17"/>
  <c r="Y87" i="17" s="1"/>
  <c r="H84" i="17"/>
  <c r="H82" i="17" s="1"/>
  <c r="P74" i="17"/>
  <c r="P72" i="17" s="1"/>
  <c r="X64" i="17"/>
  <c r="X62" i="17" s="1"/>
  <c r="M59" i="17"/>
  <c r="M57" i="17" s="1"/>
  <c r="AA49" i="17"/>
  <c r="AA47" i="17" s="1"/>
  <c r="D44" i="17"/>
  <c r="D42" i="17" s="1"/>
  <c r="W39" i="17"/>
  <c r="W37" i="17" s="1"/>
  <c r="L34" i="17"/>
  <c r="L32" i="17" s="1"/>
  <c r="T24" i="17"/>
  <c r="T22" i="17" s="1"/>
  <c r="O19" i="17"/>
  <c r="O17" i="17" s="1"/>
  <c r="Q9" i="17"/>
  <c r="Q7" i="17" s="1"/>
  <c r="L124" i="17"/>
  <c r="L122" i="17" s="1"/>
  <c r="M119" i="17"/>
  <c r="M117" i="17" s="1"/>
  <c r="N114" i="17"/>
  <c r="N112" i="17" s="1"/>
  <c r="U109" i="17"/>
  <c r="U107" i="17" s="1"/>
  <c r="V104" i="17"/>
  <c r="V102" i="17" s="1"/>
  <c r="W99" i="17"/>
  <c r="W97" i="17" s="1"/>
  <c r="S89" i="17"/>
  <c r="S87" i="17" s="1"/>
  <c r="J74" i="17"/>
  <c r="J72" i="17" s="1"/>
  <c r="R64" i="17"/>
  <c r="R62" i="17" s="1"/>
  <c r="G59" i="17"/>
  <c r="G57" i="17" s="1"/>
  <c r="Z54" i="17"/>
  <c r="Z52" i="17" s="1"/>
  <c r="U49" i="17"/>
  <c r="U47" i="17" s="1"/>
  <c r="Q39" i="17"/>
  <c r="Q37" i="17" s="1"/>
  <c r="F34" i="17"/>
  <c r="F32" i="17" s="1"/>
  <c r="Y29" i="17"/>
  <c r="Y27" i="17" s="1"/>
  <c r="N24" i="17"/>
  <c r="N22" i="17" s="1"/>
  <c r="I19" i="17"/>
  <c r="I17" i="17" s="1"/>
  <c r="V14" i="17"/>
  <c r="V12" i="17" s="1"/>
  <c r="K9" i="17"/>
  <c r="K7" i="17" s="1"/>
  <c r="F124" i="17"/>
  <c r="F122" i="17" s="1"/>
  <c r="H114" i="17"/>
  <c r="H112" i="17" s="1"/>
  <c r="I109" i="17"/>
  <c r="I107" i="17" s="1"/>
  <c r="P104" i="17"/>
  <c r="P102" i="17" s="1"/>
  <c r="K99" i="17"/>
  <c r="K97" i="17" s="1"/>
  <c r="M89" i="17"/>
  <c r="M87" i="17" s="1"/>
  <c r="AA79" i="17"/>
  <c r="AA77" i="17" s="1"/>
  <c r="D74" i="17"/>
  <c r="D72" i="17" s="1"/>
  <c r="W69" i="17"/>
  <c r="W67" i="17" s="1"/>
  <c r="L64" i="17"/>
  <c r="L62" i="17" s="1"/>
  <c r="T54" i="17"/>
  <c r="T52" i="17" s="1"/>
  <c r="O49" i="17"/>
  <c r="O47" i="17" s="1"/>
  <c r="K39" i="17"/>
  <c r="K37" i="17" s="1"/>
  <c r="S29" i="17"/>
  <c r="S27" i="17" s="1"/>
  <c r="H24" i="17"/>
  <c r="H22" i="17" s="1"/>
  <c r="P14" i="17"/>
  <c r="P12" i="17" s="1"/>
  <c r="E9" i="17"/>
  <c r="E7" i="17" s="1"/>
  <c r="X154" i="17"/>
  <c r="X152" i="17" s="1"/>
  <c r="D104" i="17"/>
  <c r="D102" i="17" s="1"/>
  <c r="E99" i="17"/>
  <c r="E97" i="17" s="1"/>
  <c r="X94" i="17"/>
  <c r="X92" i="17" s="1"/>
  <c r="G89" i="17"/>
  <c r="G87" i="17" s="1"/>
  <c r="Z84" i="17"/>
  <c r="Z82" i="17" s="1"/>
  <c r="U79" i="17"/>
  <c r="U77" i="17" s="1"/>
  <c r="Q69" i="17"/>
  <c r="Q67" i="17" s="1"/>
  <c r="F64" i="17"/>
  <c r="F62" i="17" s="1"/>
  <c r="N54" i="17"/>
  <c r="N52" i="17" s="1"/>
  <c r="I49" i="17"/>
  <c r="I47" i="17" s="1"/>
  <c r="V44" i="17"/>
  <c r="V42" i="17" s="1"/>
  <c r="E39" i="17"/>
  <c r="E37" i="17" s="1"/>
  <c r="M29" i="17"/>
  <c r="M27" i="17" s="1"/>
  <c r="J14" i="17"/>
  <c r="J12" i="17" s="1"/>
  <c r="D7" i="17"/>
  <c r="W14" i="17"/>
  <c r="W12" i="17" s="1"/>
  <c r="J19" i="17"/>
  <c r="J17" i="17" s="1"/>
  <c r="Z29" i="17"/>
  <c r="Z27" i="17" s="1"/>
  <c r="M34" i="17"/>
  <c r="M32" i="17" s="1"/>
  <c r="W44" i="17"/>
  <c r="W42" i="17" s="1"/>
  <c r="J49" i="17"/>
  <c r="J47" i="17" s="1"/>
  <c r="Z59" i="17"/>
  <c r="Z57" i="17" s="1"/>
  <c r="M64" i="17"/>
  <c r="M62" i="17" s="1"/>
  <c r="W74" i="17"/>
  <c r="W72" i="17" s="1"/>
  <c r="J79" i="17"/>
  <c r="J77" i="17" s="1"/>
  <c r="Z89" i="17"/>
  <c r="Z87" i="17" s="1"/>
  <c r="M94" i="17"/>
  <c r="M92" i="17" s="1"/>
  <c r="W104" i="17"/>
  <c r="W102" i="17" s="1"/>
  <c r="J109" i="17"/>
  <c r="J107" i="17" s="1"/>
  <c r="Z119" i="17"/>
  <c r="Z117" i="17" s="1"/>
  <c r="M124" i="17"/>
  <c r="M122" i="17" s="1"/>
  <c r="W134" i="17"/>
  <c r="W132" i="17" s="1"/>
  <c r="J139" i="17"/>
  <c r="J137" i="17" s="1"/>
  <c r="Z149" i="17"/>
  <c r="Z147" i="17" s="1"/>
  <c r="M154" i="17"/>
  <c r="M152" i="17" s="1"/>
  <c r="M9" i="17"/>
  <c r="M7" i="17" s="1"/>
  <c r="W19" i="17"/>
  <c r="W17" i="17" s="1"/>
  <c r="J24" i="17"/>
  <c r="J22" i="17" s="1"/>
  <c r="Z34" i="17"/>
  <c r="Z32" i="17" s="1"/>
  <c r="M39" i="17"/>
  <c r="M37" i="17" s="1"/>
  <c r="W49" i="17"/>
  <c r="W47" i="17" s="1"/>
  <c r="J54" i="17"/>
  <c r="J52" i="17" s="1"/>
  <c r="Z64" i="17"/>
  <c r="Z62" i="17" s="1"/>
  <c r="M69" i="17"/>
  <c r="M67" i="17" s="1"/>
  <c r="W79" i="17"/>
  <c r="W77" i="17" s="1"/>
  <c r="J84" i="17"/>
  <c r="J82" i="17" s="1"/>
  <c r="Z94" i="17"/>
  <c r="Z92" i="17" s="1"/>
  <c r="M99" i="17"/>
  <c r="M97" i="17" s="1"/>
  <c r="W109" i="17"/>
  <c r="W107" i="17" s="1"/>
  <c r="J114" i="17"/>
  <c r="J112" i="17" s="1"/>
  <c r="Z124" i="17"/>
  <c r="Z122" i="17" s="1"/>
  <c r="M129" i="17"/>
  <c r="M127" i="17" s="1"/>
  <c r="W139" i="17"/>
  <c r="W137" i="17" s="1"/>
  <c r="J144" i="17"/>
  <c r="J142" i="17" s="1"/>
  <c r="Z154" i="17"/>
  <c r="Z152" i="17" s="1"/>
  <c r="H9" i="17"/>
  <c r="H7" i="17" s="1"/>
  <c r="R19" i="17"/>
  <c r="R17" i="17" s="1"/>
  <c r="E24" i="17"/>
  <c r="E22" i="17" s="1"/>
  <c r="U34" i="17"/>
  <c r="U32" i="17" s="1"/>
  <c r="H39" i="17"/>
  <c r="H37" i="17" s="1"/>
  <c r="R49" i="17"/>
  <c r="R47" i="17" s="1"/>
  <c r="E54" i="17"/>
  <c r="E52" i="17" s="1"/>
  <c r="U64" i="17"/>
  <c r="U62" i="17" s="1"/>
  <c r="H69" i="17"/>
  <c r="H67" i="17" s="1"/>
  <c r="R79" i="17"/>
  <c r="R77" i="17" s="1"/>
  <c r="E84" i="17"/>
  <c r="E82" i="17" s="1"/>
  <c r="U94" i="17"/>
  <c r="U92" i="17" s="1"/>
  <c r="H99" i="17"/>
  <c r="H97" i="17" s="1"/>
  <c r="R109" i="17"/>
  <c r="R107" i="17" s="1"/>
  <c r="E114" i="17"/>
  <c r="E112" i="17" s="1"/>
  <c r="U124" i="17"/>
  <c r="U122" i="17" s="1"/>
  <c r="H129" i="17"/>
  <c r="H127" i="17" s="1"/>
  <c r="R139" i="17"/>
  <c r="R137" i="17" s="1"/>
  <c r="E144" i="17"/>
  <c r="E142" i="17" s="1"/>
  <c r="U154" i="17"/>
  <c r="U152" i="17" s="1"/>
  <c r="Z14" i="17"/>
  <c r="Z12" i="17" s="1"/>
  <c r="M19" i="17"/>
  <c r="M17" i="17" s="1"/>
  <c r="W29" i="17"/>
  <c r="W27" i="17" s="1"/>
  <c r="J34" i="17"/>
  <c r="J32" i="17" s="1"/>
  <c r="Z44" i="17"/>
  <c r="Z42" i="17" s="1"/>
  <c r="M49" i="17"/>
  <c r="M47" i="17" s="1"/>
  <c r="W59" i="17"/>
  <c r="W57" i="17" s="1"/>
  <c r="J64" i="17"/>
  <c r="J62" i="17" s="1"/>
  <c r="Z74" i="17"/>
  <c r="Z72" i="17" s="1"/>
  <c r="M79" i="17"/>
  <c r="M77" i="17" s="1"/>
  <c r="W89" i="17"/>
  <c r="W87" i="17" s="1"/>
  <c r="J94" i="17"/>
  <c r="J92" i="17" s="1"/>
  <c r="Z104" i="17"/>
  <c r="Z102" i="17" s="1"/>
  <c r="M109" i="17"/>
  <c r="M107" i="17" s="1"/>
  <c r="W119" i="17"/>
  <c r="W117" i="17" s="1"/>
  <c r="J124" i="17"/>
  <c r="J122" i="17" s="1"/>
  <c r="Z134" i="17"/>
  <c r="Z132" i="17" s="1"/>
  <c r="M139" i="17"/>
  <c r="M137" i="17" s="1"/>
  <c r="W149" i="17"/>
  <c r="W147" i="17" s="1"/>
  <c r="J154" i="17"/>
  <c r="J152" i="17" s="1"/>
  <c r="I14" i="17"/>
  <c r="I12" i="17" s="1"/>
  <c r="S24" i="17"/>
  <c r="S22" i="17" s="1"/>
  <c r="F29" i="17"/>
  <c r="F27" i="17" s="1"/>
  <c r="P39" i="17"/>
  <c r="P37" i="17" s="1"/>
  <c r="I44" i="17"/>
  <c r="I42" i="17" s="1"/>
  <c r="S54" i="17"/>
  <c r="S52" i="17" s="1"/>
  <c r="F59" i="17"/>
  <c r="F57" i="17" s="1"/>
  <c r="P69" i="17"/>
  <c r="P67" i="17" s="1"/>
  <c r="I74" i="17"/>
  <c r="I72" i="17" s="1"/>
  <c r="S84" i="17"/>
  <c r="S82" i="17" s="1"/>
  <c r="F89" i="17"/>
  <c r="F87" i="17" s="1"/>
  <c r="P99" i="17"/>
  <c r="P97" i="17" s="1"/>
  <c r="I104" i="17"/>
  <c r="I102" i="17" s="1"/>
  <c r="S114" i="17"/>
  <c r="S112" i="17" s="1"/>
  <c r="F119" i="17"/>
  <c r="F117" i="17" s="1"/>
  <c r="P129" i="17"/>
  <c r="P127" i="17" s="1"/>
  <c r="I134" i="17"/>
  <c r="I132" i="17" s="1"/>
  <c r="S144" i="17"/>
  <c r="S142" i="17" s="1"/>
  <c r="F149" i="17"/>
  <c r="F147" i="17" s="1"/>
  <c r="F9" i="17"/>
  <c r="F7" i="17" s="1"/>
  <c r="P19" i="17"/>
  <c r="P17" i="17" s="1"/>
  <c r="I24" i="17"/>
  <c r="I22" i="17" s="1"/>
  <c r="S34" i="17"/>
  <c r="S32" i="17" s="1"/>
  <c r="F39" i="17"/>
  <c r="F37" i="17" s="1"/>
  <c r="P49" i="17"/>
  <c r="P47" i="17" s="1"/>
  <c r="I54" i="17"/>
  <c r="I52" i="17" s="1"/>
  <c r="S64" i="17"/>
  <c r="S62" i="17" s="1"/>
  <c r="F69" i="17"/>
  <c r="F67" i="17" s="1"/>
  <c r="P79" i="17"/>
  <c r="P77" i="17" s="1"/>
  <c r="I84" i="17"/>
  <c r="I82" i="17" s="1"/>
  <c r="S94" i="17"/>
  <c r="S92" i="17" s="1"/>
  <c r="F99" i="17"/>
  <c r="F97" i="17" s="1"/>
  <c r="P109" i="17"/>
  <c r="P107" i="17" s="1"/>
  <c r="I114" i="17"/>
  <c r="I112" i="17" s="1"/>
  <c r="S124" i="17"/>
  <c r="S122" i="17" s="1"/>
  <c r="F129" i="17"/>
  <c r="F127" i="17" s="1"/>
  <c r="P139" i="17"/>
  <c r="P137" i="17" s="1"/>
  <c r="I144" i="17"/>
  <c r="I142" i="17" s="1"/>
  <c r="S154" i="17"/>
  <c r="S152" i="17" s="1"/>
  <c r="S9" i="17"/>
  <c r="S7" i="17" s="1"/>
  <c r="F14" i="17"/>
  <c r="F12" i="17" s="1"/>
  <c r="P24" i="17"/>
  <c r="P22" i="17" s="1"/>
  <c r="I29" i="17"/>
  <c r="I27" i="17" s="1"/>
  <c r="S39" i="17"/>
  <c r="S37" i="17" s="1"/>
  <c r="F44" i="17"/>
  <c r="F42" i="17" s="1"/>
  <c r="P54" i="17"/>
  <c r="P52" i="17" s="1"/>
  <c r="I59" i="17"/>
  <c r="I57" i="17" s="1"/>
  <c r="S69" i="17"/>
  <c r="S67" i="17" s="1"/>
  <c r="F74" i="17"/>
  <c r="F72" i="17" s="1"/>
  <c r="P84" i="17"/>
  <c r="P82" i="17" s="1"/>
  <c r="I89" i="17"/>
  <c r="I87" i="17" s="1"/>
  <c r="S99" i="17"/>
  <c r="S97" i="17" s="1"/>
  <c r="F104" i="17"/>
  <c r="F102" i="17" s="1"/>
  <c r="P114" i="17"/>
  <c r="P112" i="17" s="1"/>
  <c r="I119" i="17"/>
  <c r="I117" i="17" s="1"/>
  <c r="S129" i="17"/>
  <c r="S127" i="17" s="1"/>
  <c r="F134" i="17"/>
  <c r="F132" i="17" s="1"/>
  <c r="P144" i="17"/>
  <c r="P142" i="17" s="1"/>
  <c r="I149" i="17"/>
  <c r="I147" i="17" s="1"/>
  <c r="N9" i="17"/>
  <c r="N7" i="17" s="1"/>
  <c r="X19" i="17"/>
  <c r="X17" i="17" s="1"/>
  <c r="K24" i="17"/>
  <c r="K22" i="17" s="1"/>
  <c r="AA34" i="17"/>
  <c r="AA32" i="17" s="1"/>
  <c r="N39" i="17"/>
  <c r="N37" i="17" s="1"/>
  <c r="X49" i="17"/>
  <c r="X47" i="17" s="1"/>
  <c r="K54" i="17"/>
  <c r="K52" i="17" s="1"/>
  <c r="AA64" i="17"/>
  <c r="AA62" i="17" s="1"/>
  <c r="N69" i="17"/>
  <c r="N67" i="17" s="1"/>
  <c r="X79" i="17"/>
  <c r="X77" i="17" s="1"/>
  <c r="K84" i="17"/>
  <c r="K82" i="17" s="1"/>
  <c r="AA94" i="17"/>
  <c r="AA92" i="17" s="1"/>
  <c r="N99" i="17"/>
  <c r="N97" i="17" s="1"/>
  <c r="X109" i="17"/>
  <c r="X107" i="17" s="1"/>
  <c r="K114" i="17"/>
  <c r="K112" i="17" s="1"/>
  <c r="AA124" i="17"/>
  <c r="AA122" i="17" s="1"/>
  <c r="N129" i="17"/>
  <c r="N127" i="17" s="1"/>
  <c r="X139" i="17"/>
  <c r="X137" i="17" s="1"/>
  <c r="K144" i="17"/>
  <c r="K142" i="17" s="1"/>
  <c r="AA154" i="17"/>
  <c r="AA152" i="17" s="1"/>
  <c r="I9" i="17"/>
  <c r="I7" i="17" s="1"/>
  <c r="S19" i="17"/>
  <c r="S17" i="17" s="1"/>
  <c r="F24" i="17"/>
  <c r="F22" i="17" s="1"/>
  <c r="P34" i="17"/>
  <c r="P32" i="17" s="1"/>
  <c r="I39" i="17"/>
  <c r="I37" i="17" s="1"/>
  <c r="S49" i="17"/>
  <c r="S47" i="17" s="1"/>
  <c r="F54" i="17"/>
  <c r="F52" i="17" s="1"/>
  <c r="P64" i="17"/>
  <c r="P62" i="17" s="1"/>
  <c r="I69" i="17"/>
  <c r="I67" i="17" s="1"/>
  <c r="S79" i="17"/>
  <c r="S77" i="17" s="1"/>
  <c r="F84" i="17"/>
  <c r="F82" i="17" s="1"/>
  <c r="P94" i="17"/>
  <c r="P92" i="17" s="1"/>
  <c r="I99" i="17"/>
  <c r="I97" i="17" s="1"/>
  <c r="S109" i="17"/>
  <c r="S107" i="17" s="1"/>
  <c r="F114" i="17"/>
  <c r="F112" i="17" s="1"/>
  <c r="P124" i="17"/>
  <c r="P122" i="17" s="1"/>
  <c r="I129" i="17"/>
  <c r="I127" i="17" s="1"/>
  <c r="S139" i="17"/>
  <c r="S137" i="17" s="1"/>
  <c r="F144" i="17"/>
  <c r="F142" i="17" s="1"/>
  <c r="P154" i="17"/>
  <c r="P152" i="17" s="1"/>
  <c r="O14" i="17"/>
  <c r="O12" i="17" s="1"/>
  <c r="Y24" i="17"/>
  <c r="Y22" i="17" s="1"/>
  <c r="L29" i="17"/>
  <c r="L27" i="17" s="1"/>
  <c r="V39" i="17"/>
  <c r="V37" i="17" s="1"/>
  <c r="O44" i="17"/>
  <c r="O42" i="17" s="1"/>
  <c r="Y54" i="17"/>
  <c r="Y52" i="17" s="1"/>
  <c r="L59" i="17"/>
  <c r="L57" i="17" s="1"/>
  <c r="V69" i="17"/>
  <c r="V67" i="17" s="1"/>
  <c r="O74" i="17"/>
  <c r="O72" i="17" s="1"/>
  <c r="Y84" i="17"/>
  <c r="Y82" i="17" s="1"/>
  <c r="L89" i="17"/>
  <c r="L87" i="17" s="1"/>
  <c r="V99" i="17"/>
  <c r="V97" i="17" s="1"/>
  <c r="O104" i="17"/>
  <c r="O102" i="17" s="1"/>
  <c r="Y114" i="17"/>
  <c r="Y112" i="17" s="1"/>
  <c r="L119" i="17"/>
  <c r="L117" i="17" s="1"/>
  <c r="V129" i="17"/>
  <c r="V127" i="17" s="1"/>
  <c r="O134" i="17"/>
  <c r="O132" i="17" s="1"/>
  <c r="Y144" i="17"/>
  <c r="Y142" i="17" s="1"/>
  <c r="L149" i="17"/>
  <c r="L147" i="17" s="1"/>
  <c r="L9" i="17"/>
  <c r="L7" i="17" s="1"/>
  <c r="V19" i="17"/>
  <c r="V17" i="17" s="1"/>
  <c r="O24" i="17"/>
  <c r="O22" i="17" s="1"/>
  <c r="Y34" i="17"/>
  <c r="Y32" i="17" s="1"/>
  <c r="L39" i="17"/>
  <c r="L37" i="17" s="1"/>
  <c r="V49" i="17"/>
  <c r="V47" i="17" s="1"/>
  <c r="O54" i="17"/>
  <c r="O52" i="17" s="1"/>
  <c r="Y64" i="17"/>
  <c r="Y62" i="17" s="1"/>
  <c r="L69" i="17"/>
  <c r="L67" i="17" s="1"/>
  <c r="V79" i="17"/>
  <c r="V77" i="17" s="1"/>
  <c r="O84" i="17"/>
  <c r="O82" i="17" s="1"/>
  <c r="Y94" i="17"/>
  <c r="Y92" i="17" s="1"/>
  <c r="L99" i="17"/>
  <c r="L97" i="17" s="1"/>
  <c r="V109" i="17"/>
  <c r="V107" i="17" s="1"/>
  <c r="O114" i="17"/>
  <c r="O112" i="17" s="1"/>
  <c r="Y124" i="17"/>
  <c r="Y122" i="17" s="1"/>
  <c r="L129" i="17"/>
  <c r="L127" i="17" s="1"/>
  <c r="V139" i="17"/>
  <c r="V137" i="17" s="1"/>
  <c r="O144" i="17"/>
  <c r="O142" i="17" s="1"/>
  <c r="Y154" i="17"/>
  <c r="Y152" i="17" s="1"/>
  <c r="Y9" i="17"/>
  <c r="Y7" i="17" s="1"/>
  <c r="L14" i="17"/>
  <c r="L12" i="17" s="1"/>
  <c r="V24" i="17"/>
  <c r="V22" i="17" s="1"/>
  <c r="O29" i="17"/>
  <c r="O27" i="17" s="1"/>
  <c r="Y39" i="17"/>
  <c r="Y37" i="17" s="1"/>
  <c r="L44" i="17"/>
  <c r="L42" i="17" s="1"/>
  <c r="V54" i="17"/>
  <c r="V52" i="17" s="1"/>
  <c r="O59" i="17"/>
  <c r="O57" i="17" s="1"/>
  <c r="Y69" i="17"/>
  <c r="Y67" i="17" s="1"/>
  <c r="L74" i="17"/>
  <c r="L72" i="17" s="1"/>
  <c r="V84" i="17"/>
  <c r="V82" i="17" s="1"/>
  <c r="O89" i="17"/>
  <c r="O87" i="17" s="1"/>
  <c r="Y99" i="17"/>
  <c r="Y97" i="17" s="1"/>
  <c r="L104" i="17"/>
  <c r="L102" i="17" s="1"/>
  <c r="V114" i="17"/>
  <c r="V112" i="17" s="1"/>
  <c r="O119" i="17"/>
  <c r="O117" i="17" s="1"/>
  <c r="Y129" i="17"/>
  <c r="Y127" i="17" s="1"/>
  <c r="L134" i="17"/>
  <c r="L132" i="17" s="1"/>
  <c r="V144" i="17"/>
  <c r="V142" i="17" s="1"/>
  <c r="O149" i="17"/>
  <c r="O147" i="17" s="1"/>
  <c r="T9" i="17"/>
  <c r="T7" i="17" s="1"/>
  <c r="G14" i="17"/>
  <c r="G12" i="17" s="1"/>
  <c r="Q24" i="17"/>
  <c r="Q22" i="17" s="1"/>
  <c r="D29" i="17"/>
  <c r="D27" i="17" s="1"/>
  <c r="T39" i="17"/>
  <c r="T37" i="17" s="1"/>
  <c r="G44" i="17"/>
  <c r="G42" i="17" s="1"/>
  <c r="Q54" i="17"/>
  <c r="Q52" i="17" s="1"/>
  <c r="D59" i="17"/>
  <c r="D57" i="17" s="1"/>
  <c r="T69" i="17"/>
  <c r="T67" i="17" s="1"/>
  <c r="G74" i="17"/>
  <c r="G72" i="17" s="1"/>
  <c r="Q84" i="17"/>
  <c r="Q82" i="17" s="1"/>
  <c r="D89" i="17"/>
  <c r="D87" i="17" s="1"/>
  <c r="T99" i="17"/>
  <c r="T97" i="17" s="1"/>
  <c r="G104" i="17"/>
  <c r="G102" i="17" s="1"/>
  <c r="Q114" i="17"/>
  <c r="Q112" i="17" s="1"/>
  <c r="D119" i="17"/>
  <c r="D117" i="17" s="1"/>
  <c r="T129" i="17"/>
  <c r="T127" i="17" s="1"/>
  <c r="G134" i="17"/>
  <c r="G132" i="17" s="1"/>
  <c r="Q144" i="17"/>
  <c r="Q142" i="17" s="1"/>
  <c r="D149" i="17"/>
  <c r="D147" i="17" s="1"/>
  <c r="O9" i="17"/>
  <c r="O7" i="17" s="1"/>
  <c r="Y19" i="17"/>
  <c r="Y17" i="17" s="1"/>
  <c r="L24" i="17"/>
  <c r="L22" i="17" s="1"/>
  <c r="V34" i="17"/>
  <c r="V32" i="17" s="1"/>
  <c r="O39" i="17"/>
  <c r="O37" i="17" s="1"/>
  <c r="Y49" i="17"/>
  <c r="Y47" i="17" s="1"/>
  <c r="L54" i="17"/>
  <c r="L52" i="17" s="1"/>
  <c r="V64" i="17"/>
  <c r="V62" i="17" s="1"/>
  <c r="O69" i="17"/>
  <c r="O67" i="17" s="1"/>
  <c r="Y79" i="17"/>
  <c r="Y77" i="17" s="1"/>
  <c r="L84" i="17"/>
  <c r="L82" i="17" s="1"/>
  <c r="V94" i="17"/>
  <c r="V92" i="17" s="1"/>
  <c r="O99" i="17"/>
  <c r="O97" i="17" s="1"/>
  <c r="Y109" i="17"/>
  <c r="Y107" i="17" s="1"/>
  <c r="L114" i="17"/>
  <c r="L112" i="17" s="1"/>
  <c r="V124" i="17"/>
  <c r="V122" i="17" s="1"/>
  <c r="O129" i="17"/>
  <c r="O127" i="17" s="1"/>
  <c r="Y139" i="17"/>
  <c r="Y137" i="17" s="1"/>
  <c r="L144" i="17"/>
  <c r="L142" i="17" s="1"/>
  <c r="V154" i="17"/>
  <c r="V152" i="17" s="1"/>
  <c r="J9" i="17"/>
  <c r="J7" i="17" s="1"/>
  <c r="U14" i="17"/>
  <c r="U12" i="17" s="1"/>
  <c r="H19" i="17"/>
  <c r="H17" i="17" s="1"/>
  <c r="R29" i="17"/>
  <c r="R27" i="17" s="1"/>
  <c r="E34" i="17"/>
  <c r="E32" i="17" s="1"/>
  <c r="U44" i="17"/>
  <c r="U42" i="17" s="1"/>
  <c r="H49" i="17"/>
  <c r="H47" i="17" s="1"/>
  <c r="R59" i="17"/>
  <c r="R57" i="17" s="1"/>
  <c r="E64" i="17"/>
  <c r="E62" i="17" s="1"/>
  <c r="U74" i="17"/>
  <c r="U72" i="17" s="1"/>
  <c r="H79" i="17"/>
  <c r="H77" i="17" s="1"/>
  <c r="R89" i="17"/>
  <c r="R87" i="17" s="1"/>
  <c r="E94" i="17"/>
  <c r="E92" i="17" s="1"/>
  <c r="U104" i="17"/>
  <c r="U102" i="17" s="1"/>
  <c r="H109" i="17"/>
  <c r="H107" i="17" s="1"/>
  <c r="R119" i="17"/>
  <c r="R117" i="17" s="1"/>
  <c r="E124" i="17"/>
  <c r="E122" i="17" s="1"/>
  <c r="U134" i="17"/>
  <c r="U132" i="17" s="1"/>
  <c r="H139" i="17"/>
  <c r="H137" i="17" s="1"/>
  <c r="R149" i="17"/>
  <c r="R147" i="17" s="1"/>
  <c r="E154" i="17"/>
  <c r="E152" i="17" s="1"/>
  <c r="R9" i="17"/>
  <c r="R7" i="17" s="1"/>
  <c r="E14" i="17"/>
  <c r="E12" i="17" s="1"/>
  <c r="U24" i="17"/>
  <c r="U22" i="17" s="1"/>
  <c r="H29" i="17"/>
  <c r="H27" i="17" s="1"/>
  <c r="R39" i="17"/>
  <c r="R37" i="17" s="1"/>
  <c r="E44" i="17"/>
  <c r="E42" i="17" s="1"/>
  <c r="U54" i="17"/>
  <c r="U52" i="17" s="1"/>
  <c r="H59" i="17"/>
  <c r="H57" i="17" s="1"/>
  <c r="R69" i="17"/>
  <c r="R67" i="17" s="1"/>
  <c r="E74" i="17"/>
  <c r="E72" i="17" s="1"/>
  <c r="U84" i="17"/>
  <c r="U82" i="17" s="1"/>
  <c r="H89" i="17"/>
  <c r="H87" i="17" s="1"/>
  <c r="R99" i="17"/>
  <c r="R97" i="17" s="1"/>
  <c r="E104" i="17"/>
  <c r="E102" i="17" s="1"/>
  <c r="U114" i="17"/>
  <c r="U112" i="17" s="1"/>
  <c r="H119" i="17"/>
  <c r="H117" i="17" s="1"/>
  <c r="R129" i="17"/>
  <c r="R127" i="17" s="1"/>
  <c r="E134" i="17"/>
  <c r="E132" i="17" s="1"/>
  <c r="U144" i="17"/>
  <c r="U142" i="17" s="1"/>
  <c r="H149" i="17"/>
  <c r="H147" i="17" s="1"/>
  <c r="R14" i="17"/>
  <c r="R12" i="17" s="1"/>
  <c r="E19" i="17"/>
  <c r="E17" i="17" s="1"/>
  <c r="U29" i="17"/>
  <c r="U27" i="17" s="1"/>
  <c r="H34" i="17"/>
  <c r="H32" i="17" s="1"/>
  <c r="R44" i="17"/>
  <c r="R42" i="17" s="1"/>
  <c r="E49" i="17"/>
  <c r="E47" i="17" s="1"/>
  <c r="U59" i="17"/>
  <c r="U57" i="17" s="1"/>
  <c r="H64" i="17"/>
  <c r="H62" i="17" s="1"/>
  <c r="R74" i="17"/>
  <c r="R72" i="17" s="1"/>
  <c r="E79" i="17"/>
  <c r="E77" i="17" s="1"/>
  <c r="U89" i="17"/>
  <c r="U87" i="17" s="1"/>
  <c r="H94" i="17"/>
  <c r="H92" i="17" s="1"/>
  <c r="R104" i="17"/>
  <c r="R102" i="17" s="1"/>
  <c r="E109" i="17"/>
  <c r="E107" i="17" s="1"/>
  <c r="U119" i="17"/>
  <c r="U117" i="17" s="1"/>
  <c r="H124" i="17"/>
  <c r="H122" i="17" s="1"/>
  <c r="R134" i="17"/>
  <c r="R132" i="17" s="1"/>
  <c r="E139" i="17"/>
  <c r="E137" i="17" s="1"/>
  <c r="U149" i="17"/>
  <c r="U147" i="17" s="1"/>
  <c r="H154" i="17"/>
  <c r="H152" i="17" s="1"/>
  <c r="Z9" i="17"/>
  <c r="Z7" i="17" s="1"/>
  <c r="M14" i="17"/>
  <c r="M12" i="17" s="1"/>
  <c r="W24" i="17"/>
  <c r="W22" i="17" s="1"/>
  <c r="J29" i="17"/>
  <c r="J27" i="17" s="1"/>
  <c r="Z39" i="17"/>
  <c r="Z37" i="17" s="1"/>
  <c r="M44" i="17"/>
  <c r="M42" i="17" s="1"/>
  <c r="W54" i="17"/>
  <c r="W52" i="17" s="1"/>
  <c r="J59" i="17"/>
  <c r="J57" i="17" s="1"/>
  <c r="Z69" i="17"/>
  <c r="Z67" i="17" s="1"/>
  <c r="M74" i="17"/>
  <c r="M72" i="17" s="1"/>
  <c r="W84" i="17"/>
  <c r="W82" i="17" s="1"/>
  <c r="J89" i="17"/>
  <c r="J87" i="17" s="1"/>
  <c r="Z99" i="17"/>
  <c r="Z97" i="17" s="1"/>
  <c r="M104" i="17"/>
  <c r="M102" i="17" s="1"/>
  <c r="W114" i="17"/>
  <c r="W112" i="17" s="1"/>
  <c r="J119" i="17"/>
  <c r="J117" i="17" s="1"/>
  <c r="Z129" i="17"/>
  <c r="Z127" i="17" s="1"/>
  <c r="M134" i="17"/>
  <c r="M132" i="17" s="1"/>
  <c r="W144" i="17"/>
  <c r="W142" i="17" s="1"/>
  <c r="J149" i="17"/>
  <c r="J147" i="17" s="1"/>
  <c r="U9" i="17"/>
  <c r="U7" i="17" s="1"/>
  <c r="H14" i="17"/>
  <c r="H12" i="17" s="1"/>
  <c r="R24" i="17"/>
  <c r="R22" i="17" s="1"/>
  <c r="E29" i="17"/>
  <c r="E27" i="17" s="1"/>
  <c r="U39" i="17"/>
  <c r="U37" i="17" s="1"/>
  <c r="H44" i="17"/>
  <c r="H42" i="17" s="1"/>
  <c r="R54" i="17"/>
  <c r="R52" i="17" s="1"/>
  <c r="E59" i="17"/>
  <c r="E57" i="17" s="1"/>
  <c r="U69" i="17"/>
  <c r="U67" i="17" s="1"/>
  <c r="H74" i="17"/>
  <c r="H72" i="17" s="1"/>
  <c r="R84" i="17"/>
  <c r="R82" i="17" s="1"/>
  <c r="E89" i="17"/>
  <c r="E87" i="17" s="1"/>
  <c r="U99" i="17"/>
  <c r="U97" i="17" s="1"/>
  <c r="H104" i="17"/>
  <c r="H102" i="17" s="1"/>
  <c r="R114" i="17"/>
  <c r="R112" i="17" s="1"/>
  <c r="E119" i="17"/>
  <c r="E117" i="17" s="1"/>
  <c r="U129" i="17"/>
  <c r="U127" i="17" s="1"/>
  <c r="H134" i="17"/>
  <c r="H132" i="17" s="1"/>
  <c r="R144" i="17"/>
  <c r="R142" i="17" s="1"/>
  <c r="E149" i="17"/>
  <c r="E147" i="17" s="1"/>
  <c r="P9" i="17"/>
  <c r="P7" i="17" s="1"/>
  <c r="AA14" i="17"/>
  <c r="AA12" i="17" s="1"/>
  <c r="N19" i="17"/>
  <c r="N17" i="17" s="1"/>
  <c r="X29" i="17"/>
  <c r="X27" i="17" s="1"/>
  <c r="K34" i="17"/>
  <c r="K32" i="17" s="1"/>
  <c r="AA44" i="17"/>
  <c r="AA42" i="17" s="1"/>
  <c r="N49" i="17"/>
  <c r="N47" i="17" s="1"/>
  <c r="X59" i="17"/>
  <c r="X57" i="17" s="1"/>
  <c r="K64" i="17"/>
  <c r="K62" i="17" s="1"/>
  <c r="AA74" i="17"/>
  <c r="AA72" i="17" s="1"/>
  <c r="N79" i="17"/>
  <c r="N77" i="17" s="1"/>
  <c r="X89" i="17"/>
  <c r="X87" i="17" s="1"/>
  <c r="K94" i="17"/>
  <c r="K92" i="17" s="1"/>
  <c r="AA104" i="17"/>
  <c r="AA102" i="17" s="1"/>
  <c r="N109" i="17"/>
  <c r="N107" i="17" s="1"/>
  <c r="X119" i="17"/>
  <c r="X117" i="17" s="1"/>
  <c r="K124" i="17"/>
  <c r="K122" i="17" s="1"/>
  <c r="AA134" i="17"/>
  <c r="AA132" i="17" s="1"/>
  <c r="N139" i="17"/>
  <c r="N137" i="17" s="1"/>
  <c r="X149" i="17"/>
  <c r="X147" i="17" s="1"/>
  <c r="K154" i="17"/>
  <c r="K152" i="17" s="1"/>
  <c r="X9" i="17"/>
  <c r="X7" i="17" s="1"/>
  <c r="K14" i="17"/>
  <c r="K12" i="17" s="1"/>
  <c r="AA24" i="17"/>
  <c r="AA22" i="17" s="1"/>
  <c r="N29" i="17"/>
  <c r="N27" i="17" s="1"/>
  <c r="X39" i="17"/>
  <c r="X37" i="17" s="1"/>
  <c r="K44" i="17"/>
  <c r="K42" i="17" s="1"/>
  <c r="AA54" i="17"/>
  <c r="AA52" i="17" s="1"/>
  <c r="N59" i="17"/>
  <c r="N57" i="17" s="1"/>
  <c r="X69" i="17"/>
  <c r="X67" i="17" s="1"/>
  <c r="K74" i="17"/>
  <c r="K72" i="17" s="1"/>
  <c r="AA84" i="17"/>
  <c r="AA82" i="17" s="1"/>
  <c r="N89" i="17"/>
  <c r="N87" i="17" s="1"/>
  <c r="X99" i="17"/>
  <c r="X97" i="17" s="1"/>
  <c r="K104" i="17"/>
  <c r="K102" i="17" s="1"/>
  <c r="AA114" i="17"/>
  <c r="AA112" i="17" s="1"/>
  <c r="N119" i="17"/>
  <c r="N117" i="17" s="1"/>
  <c r="X129" i="17"/>
  <c r="X127" i="17" s="1"/>
  <c r="K134" i="17"/>
  <c r="K132" i="17" s="1"/>
  <c r="AA144" i="17"/>
  <c r="AA142" i="17" s="1"/>
  <c r="N149" i="17"/>
  <c r="N147" i="17" s="1"/>
  <c r="X14" i="17"/>
  <c r="X12" i="17" s="1"/>
  <c r="K19" i="17"/>
  <c r="K17" i="17" s="1"/>
  <c r="AA29" i="17"/>
  <c r="AA27" i="17" s="1"/>
  <c r="N34" i="17"/>
  <c r="N32" i="17" s="1"/>
  <c r="X44" i="17"/>
  <c r="X42" i="17" s="1"/>
  <c r="K49" i="17"/>
  <c r="K47" i="17" s="1"/>
  <c r="AA59" i="17"/>
  <c r="AA57" i="17" s="1"/>
  <c r="N64" i="17"/>
  <c r="N62" i="17" s="1"/>
  <c r="X74" i="17"/>
  <c r="X72" i="17" s="1"/>
  <c r="K79" i="17"/>
  <c r="K77" i="17" s="1"/>
  <c r="AA89" i="17"/>
  <c r="AA87" i="17" s="1"/>
  <c r="N94" i="17"/>
  <c r="N92" i="17" s="1"/>
  <c r="X104" i="17"/>
  <c r="X102" i="17" s="1"/>
  <c r="K109" i="17"/>
  <c r="K107" i="17" s="1"/>
  <c r="AA119" i="17"/>
  <c r="AA117" i="17" s="1"/>
  <c r="N124" i="17"/>
  <c r="N122" i="17" s="1"/>
  <c r="X134" i="17"/>
  <c r="X132" i="17" s="1"/>
  <c r="K139" i="17"/>
  <c r="K137" i="17" s="1"/>
  <c r="AA149" i="17"/>
  <c r="AA147" i="17" s="1"/>
  <c r="N154" i="17"/>
  <c r="N152" i="17" s="1"/>
  <c r="S14" i="17"/>
  <c r="S12" i="17" s="1"/>
  <c r="F19" i="17"/>
  <c r="F17" i="17" s="1"/>
  <c r="P29" i="17"/>
  <c r="P27" i="17" s="1"/>
  <c r="I34" i="17"/>
  <c r="I32" i="17" s="1"/>
  <c r="S44" i="17"/>
  <c r="S42" i="17" s="1"/>
  <c r="F49" i="17"/>
  <c r="F47" i="17" s="1"/>
  <c r="P59" i="17"/>
  <c r="P57" i="17" s="1"/>
  <c r="I64" i="17"/>
  <c r="I62" i="17" s="1"/>
  <c r="S74" i="17"/>
  <c r="S72" i="17" s="1"/>
  <c r="F79" i="17"/>
  <c r="F77" i="17" s="1"/>
  <c r="P89" i="17"/>
  <c r="P87" i="17" s="1"/>
  <c r="I94" i="17"/>
  <c r="I92" i="17" s="1"/>
  <c r="S104" i="17"/>
  <c r="S102" i="17" s="1"/>
  <c r="F109" i="17"/>
  <c r="F107" i="17" s="1"/>
  <c r="P119" i="17"/>
  <c r="P117" i="17" s="1"/>
  <c r="I124" i="17"/>
  <c r="I122" i="17" s="1"/>
  <c r="S134" i="17"/>
  <c r="S132" i="17" s="1"/>
  <c r="F139" i="17"/>
  <c r="F137" i="17" s="1"/>
  <c r="P149" i="17"/>
  <c r="P147" i="17" s="1"/>
  <c r="I154" i="17"/>
  <c r="I152" i="17" s="1"/>
  <c r="AA9" i="17"/>
  <c r="AA7" i="17" s="1"/>
  <c r="N14" i="17"/>
  <c r="N12" i="17" s="1"/>
  <c r="X24" i="17"/>
  <c r="X22" i="17" s="1"/>
  <c r="K29" i="17"/>
  <c r="K27" i="17" s="1"/>
  <c r="AA39" i="17"/>
  <c r="AA37" i="17" s="1"/>
  <c r="N44" i="17"/>
  <c r="N42" i="17" s="1"/>
  <c r="X54" i="17"/>
  <c r="X52" i="17" s="1"/>
  <c r="K59" i="17"/>
  <c r="K57" i="17" s="1"/>
  <c r="AA69" i="17"/>
  <c r="AA67" i="17" s="1"/>
  <c r="N74" i="17"/>
  <c r="N72" i="17" s="1"/>
  <c r="X84" i="17"/>
  <c r="X82" i="17" s="1"/>
  <c r="K89" i="17"/>
  <c r="K87" i="17" s="1"/>
  <c r="AA99" i="17"/>
  <c r="AA97" i="17" s="1"/>
  <c r="N104" i="17"/>
  <c r="N102" i="17" s="1"/>
  <c r="X114" i="17"/>
  <c r="X112" i="17" s="1"/>
  <c r="K119" i="17"/>
  <c r="K117" i="17" s="1"/>
  <c r="AA129" i="17"/>
  <c r="AA127" i="17" s="1"/>
  <c r="N134" i="17"/>
  <c r="N132" i="17" s="1"/>
  <c r="X144" i="17"/>
  <c r="X142" i="17" s="1"/>
  <c r="K149" i="17"/>
  <c r="K147" i="17" s="1"/>
  <c r="V9" i="17"/>
  <c r="V7" i="17" s="1"/>
  <c r="T19" i="17"/>
  <c r="T17" i="17" s="1"/>
  <c r="G24" i="17"/>
  <c r="G22" i="17" s="1"/>
  <c r="Q34" i="17"/>
  <c r="Q32" i="17" s="1"/>
  <c r="D39" i="17"/>
  <c r="D37" i="17" s="1"/>
  <c r="T49" i="17"/>
  <c r="T47" i="17" s="1"/>
  <c r="G54" i="17"/>
  <c r="G52" i="17" s="1"/>
  <c r="Q64" i="17"/>
  <c r="Q62" i="17" s="1"/>
  <c r="D69" i="17"/>
  <c r="D67" i="17" s="1"/>
  <c r="T79" i="17"/>
  <c r="T77" i="17" s="1"/>
  <c r="G84" i="17"/>
  <c r="G82" i="17" s="1"/>
  <c r="Q94" i="17"/>
  <c r="Q92" i="17" s="1"/>
  <c r="D99" i="17"/>
  <c r="D97" i="17" s="1"/>
  <c r="T109" i="17"/>
  <c r="T107" i="17" s="1"/>
  <c r="G114" i="17"/>
  <c r="G112" i="17" s="1"/>
  <c r="Q124" i="17"/>
  <c r="Q122" i="17" s="1"/>
  <c r="D129" i="17"/>
  <c r="D127" i="17" s="1"/>
  <c r="T139" i="17"/>
  <c r="T137" i="17" s="1"/>
  <c r="G144" i="17"/>
  <c r="G142" i="17" s="1"/>
  <c r="Q154" i="17"/>
  <c r="Q152" i="17" s="1"/>
  <c r="Q14" i="17"/>
  <c r="Q12" i="17" s="1"/>
  <c r="D19" i="17"/>
  <c r="D17" i="17" s="1"/>
  <c r="T29" i="17"/>
  <c r="T27" i="17" s="1"/>
  <c r="G34" i="17"/>
  <c r="G32" i="17" s="1"/>
  <c r="Q44" i="17"/>
  <c r="Q42" i="17" s="1"/>
  <c r="D49" i="17"/>
  <c r="D47" i="17" s="1"/>
  <c r="T59" i="17"/>
  <c r="T57" i="17" s="1"/>
  <c r="G64" i="17"/>
  <c r="G62" i="17" s="1"/>
  <c r="Q74" i="17"/>
  <c r="Q72" i="17" s="1"/>
  <c r="D79" i="17"/>
  <c r="D77" i="17" s="1"/>
  <c r="T89" i="17"/>
  <c r="T87" i="17" s="1"/>
  <c r="G94" i="17"/>
  <c r="G92" i="17" s="1"/>
  <c r="Q104" i="17"/>
  <c r="Q102" i="17" s="1"/>
  <c r="D109" i="17"/>
  <c r="D107" i="17" s="1"/>
  <c r="T119" i="17"/>
  <c r="T117" i="17" s="1"/>
  <c r="G124" i="17"/>
  <c r="G122" i="17" s="1"/>
  <c r="Q134" i="17"/>
  <c r="Q132" i="17" s="1"/>
  <c r="D139" i="17"/>
  <c r="D137" i="17" s="1"/>
  <c r="T149" i="17"/>
  <c r="T147" i="17" s="1"/>
  <c r="G154" i="17"/>
  <c r="G152" i="17" s="1"/>
  <c r="G9" i="17"/>
  <c r="G7" i="17" s="1"/>
  <c r="Q19" i="17"/>
  <c r="Q17" i="17" s="1"/>
  <c r="D24" i="17"/>
  <c r="D22" i="17" s="1"/>
  <c r="T34" i="17"/>
  <c r="T32" i="17" s="1"/>
  <c r="G39" i="17"/>
  <c r="G37" i="17" s="1"/>
  <c r="Q49" i="17"/>
  <c r="Q47" i="17" s="1"/>
  <c r="D54" i="17"/>
  <c r="D52" i="17" s="1"/>
  <c r="T64" i="17"/>
  <c r="T62" i="17" s="1"/>
  <c r="G69" i="17"/>
  <c r="G67" i="17" s="1"/>
  <c r="Q79" i="17"/>
  <c r="Q77" i="17" s="1"/>
  <c r="D84" i="17"/>
  <c r="D82" i="17" s="1"/>
  <c r="T94" i="17"/>
  <c r="T92" i="17" s="1"/>
  <c r="G99" i="17"/>
  <c r="G97" i="17" s="1"/>
  <c r="Q109" i="17"/>
  <c r="Q107" i="17" s="1"/>
  <c r="D114" i="17"/>
  <c r="D112" i="17" s="1"/>
  <c r="T124" i="17"/>
  <c r="T122" i="17" s="1"/>
  <c r="G129" i="17"/>
  <c r="G127" i="17" s="1"/>
  <c r="Q139" i="17"/>
  <c r="Q137" i="17" s="1"/>
  <c r="D144" i="17"/>
  <c r="D142" i="17" s="1"/>
  <c r="T154" i="17"/>
  <c r="T152" i="17" s="1"/>
  <c r="Y14" i="17"/>
  <c r="Y12" i="17" s="1"/>
  <c r="L19" i="17"/>
  <c r="L17" i="17" s="1"/>
  <c r="V29" i="17"/>
  <c r="V27" i="17" s="1"/>
  <c r="O34" i="17"/>
  <c r="O32" i="17" s="1"/>
  <c r="Y44" i="17"/>
  <c r="Y42" i="17" s="1"/>
  <c r="L49" i="17"/>
  <c r="L47" i="17" s="1"/>
  <c r="V59" i="17"/>
  <c r="V57" i="17" s="1"/>
  <c r="O64" i="17"/>
  <c r="O62" i="17" s="1"/>
  <c r="Y74" i="17"/>
  <c r="Y72" i="17" s="1"/>
  <c r="L79" i="17"/>
  <c r="L77" i="17" s="1"/>
  <c r="V89" i="17"/>
  <c r="V87" i="17" s="1"/>
  <c r="O94" i="17"/>
  <c r="O92" i="17" s="1"/>
  <c r="Y104" i="17"/>
  <c r="Y102" i="17" s="1"/>
  <c r="L109" i="17"/>
  <c r="L107" i="17" s="1"/>
  <c r="V119" i="17"/>
  <c r="V117" i="17" s="1"/>
  <c r="O124" i="17"/>
  <c r="O122" i="17" s="1"/>
  <c r="Y134" i="17"/>
  <c r="Y132" i="17" s="1"/>
  <c r="L139" i="17"/>
  <c r="L137" i="17" s="1"/>
  <c r="V149" i="17"/>
  <c r="V147" i="17" s="1"/>
  <c r="O154" i="17"/>
  <c r="O152" i="17" s="1"/>
  <c r="T14" i="17"/>
  <c r="T12" i="17" s="1"/>
  <c r="G19" i="17"/>
  <c r="G17" i="17" s="1"/>
  <c r="Q29" i="17"/>
  <c r="Q27" i="17" s="1"/>
  <c r="D34" i="17"/>
  <c r="D32" i="17" s="1"/>
  <c r="T44" i="17"/>
  <c r="T42" i="17" s="1"/>
  <c r="G49" i="17"/>
  <c r="G47" i="17" s="1"/>
  <c r="Q59" i="17"/>
  <c r="Q57" i="17" s="1"/>
  <c r="D64" i="17"/>
  <c r="D62" i="17" s="1"/>
  <c r="T74" i="17"/>
  <c r="T72" i="17" s="1"/>
  <c r="G79" i="17"/>
  <c r="G77" i="17" s="1"/>
  <c r="Q89" i="17"/>
  <c r="Q87" i="17" s="1"/>
  <c r="D94" i="17"/>
  <c r="D92" i="17" s="1"/>
  <c r="T104" i="17"/>
  <c r="T102" i="17" s="1"/>
  <c r="G109" i="17"/>
  <c r="G107" i="17" s="1"/>
  <c r="Q119" i="17"/>
  <c r="Q117" i="17" s="1"/>
  <c r="D124" i="17"/>
  <c r="D122" i="17" s="1"/>
  <c r="T134" i="17"/>
  <c r="T132" i="17" s="1"/>
  <c r="G139" i="17"/>
  <c r="G137" i="17" s="1"/>
  <c r="Q149" i="17"/>
  <c r="Q147" i="17" s="1"/>
  <c r="D154" i="17"/>
  <c r="D152" i="17" s="1"/>
  <c r="Z19" i="17"/>
  <c r="Z17" i="17" s="1"/>
  <c r="M24" i="17"/>
  <c r="M22" i="17" s="1"/>
  <c r="W34" i="17"/>
  <c r="W32" i="17" s="1"/>
  <c r="J39" i="17"/>
  <c r="J37" i="17" s="1"/>
  <c r="Z49" i="17"/>
  <c r="Z47" i="17" s="1"/>
  <c r="M54" i="17"/>
  <c r="M52" i="17" s="1"/>
  <c r="W64" i="17"/>
  <c r="W62" i="17" s="1"/>
  <c r="J69" i="17"/>
  <c r="J67" i="17" s="1"/>
  <c r="Z79" i="17"/>
  <c r="Z77" i="17" s="1"/>
  <c r="M84" i="17"/>
  <c r="M82" i="17" s="1"/>
  <c r="W94" i="17"/>
  <c r="W92" i="17" s="1"/>
  <c r="J99" i="17"/>
  <c r="J97" i="17" s="1"/>
  <c r="Z109" i="17"/>
  <c r="Z107" i="17" s="1"/>
  <c r="M114" i="17"/>
  <c r="M112" i="17" s="1"/>
  <c r="W124" i="17"/>
  <c r="W122" i="17" s="1"/>
  <c r="J129" i="17"/>
  <c r="J127" i="17" s="1"/>
  <c r="Z139" i="17"/>
  <c r="Z137" i="17" s="1"/>
  <c r="M144" i="17"/>
  <c r="M142" i="17" s="1"/>
  <c r="W460" i="10"/>
  <c r="W458" i="10" s="1"/>
  <c r="J320" i="10"/>
  <c r="J318" i="10" s="1"/>
  <c r="AA325" i="10"/>
  <c r="AA323" i="10" s="1"/>
  <c r="M335" i="10"/>
  <c r="M333" i="10" s="1"/>
  <c r="X340" i="10"/>
  <c r="X338" i="10" s="1"/>
  <c r="J350" i="10"/>
  <c r="J348" i="10" s="1"/>
  <c r="AA355" i="10"/>
  <c r="AA353" i="10" s="1"/>
  <c r="M365" i="10"/>
  <c r="M363" i="10" s="1"/>
  <c r="X370" i="10"/>
  <c r="X368" i="10" s="1"/>
  <c r="J380" i="10"/>
  <c r="J378" i="10" s="1"/>
  <c r="AA385" i="10"/>
  <c r="AA383" i="10" s="1"/>
  <c r="M395" i="10"/>
  <c r="M393" i="10" s="1"/>
  <c r="X400" i="10"/>
  <c r="X398" i="10" s="1"/>
  <c r="J410" i="10"/>
  <c r="J408" i="10" s="1"/>
  <c r="AA415" i="10"/>
  <c r="AA413" i="10" s="1"/>
  <c r="M425" i="10"/>
  <c r="M423" i="10" s="1"/>
  <c r="X430" i="10"/>
  <c r="X428" i="10" s="1"/>
  <c r="J440" i="10"/>
  <c r="J438" i="10" s="1"/>
  <c r="AA445" i="10"/>
  <c r="AA443" i="10" s="1"/>
  <c r="M455" i="10"/>
  <c r="M453" i="10" s="1"/>
  <c r="X460" i="10"/>
  <c r="X458" i="10" s="1"/>
  <c r="X315" i="10"/>
  <c r="X313" i="10" s="1"/>
  <c r="J325" i="10"/>
  <c r="J323" i="10" s="1"/>
  <c r="AA330" i="10"/>
  <c r="AA328" i="10" s="1"/>
  <c r="M340" i="10"/>
  <c r="M338" i="10" s="1"/>
  <c r="X345" i="10"/>
  <c r="X343" i="10" s="1"/>
  <c r="J355" i="10"/>
  <c r="J353" i="10" s="1"/>
  <c r="AA360" i="10"/>
  <c r="AA358" i="10" s="1"/>
  <c r="M370" i="10"/>
  <c r="M368" i="10" s="1"/>
  <c r="X375" i="10"/>
  <c r="X373" i="10" s="1"/>
  <c r="J385" i="10"/>
  <c r="J383" i="10" s="1"/>
  <c r="AA390" i="10"/>
  <c r="AA388" i="10" s="1"/>
  <c r="M400" i="10"/>
  <c r="M398" i="10" s="1"/>
  <c r="X405" i="10"/>
  <c r="X403" i="10" s="1"/>
  <c r="J415" i="10"/>
  <c r="J413" i="10" s="1"/>
  <c r="AA420" i="10"/>
  <c r="AA418" i="10" s="1"/>
  <c r="M430" i="10"/>
  <c r="M428" i="10" s="1"/>
  <c r="X435" i="10"/>
  <c r="X433" i="10" s="1"/>
  <c r="J445" i="10"/>
  <c r="J443" i="10" s="1"/>
  <c r="AA450" i="10"/>
  <c r="AA448" i="10" s="1"/>
  <c r="M460" i="10"/>
  <c r="M458" i="10" s="1"/>
  <c r="G315" i="10"/>
  <c r="G313" i="10" s="1"/>
  <c r="R320" i="10"/>
  <c r="R318" i="10" s="1"/>
  <c r="D330" i="10"/>
  <c r="D328" i="10" s="1"/>
  <c r="U335" i="10"/>
  <c r="U333" i="10" s="1"/>
  <c r="G345" i="10"/>
  <c r="G343" i="10" s="1"/>
  <c r="R350" i="10"/>
  <c r="R348" i="10" s="1"/>
  <c r="D360" i="10"/>
  <c r="D358" i="10" s="1"/>
  <c r="U365" i="10"/>
  <c r="U363" i="10" s="1"/>
  <c r="G375" i="10"/>
  <c r="G373" i="10" s="1"/>
  <c r="R380" i="10"/>
  <c r="R378" i="10" s="1"/>
  <c r="D390" i="10"/>
  <c r="D388" i="10" s="1"/>
  <c r="U395" i="10"/>
  <c r="U393" i="10" s="1"/>
  <c r="G405" i="10"/>
  <c r="G403" i="10" s="1"/>
  <c r="R410" i="10"/>
  <c r="R408" i="10" s="1"/>
  <c r="D420" i="10"/>
  <c r="D418" i="10" s="1"/>
  <c r="U425" i="10"/>
  <c r="U423" i="10" s="1"/>
  <c r="G435" i="10"/>
  <c r="G433" i="10" s="1"/>
  <c r="R440" i="10"/>
  <c r="R438" i="10" s="1"/>
  <c r="D450" i="10"/>
  <c r="D448" i="10" s="1"/>
  <c r="U455" i="10"/>
  <c r="U453" i="10" s="1"/>
  <c r="H315" i="10"/>
  <c r="H313" i="10" s="1"/>
  <c r="S320" i="10"/>
  <c r="S318" i="10" s="1"/>
  <c r="E330" i="10"/>
  <c r="E328" i="10" s="1"/>
  <c r="P335" i="10"/>
  <c r="P333" i="10" s="1"/>
  <c r="H345" i="10"/>
  <c r="H343" i="10" s="1"/>
  <c r="E315" i="10"/>
  <c r="E313" i="10" s="1"/>
  <c r="P320" i="10"/>
  <c r="P318" i="10" s="1"/>
  <c r="H330" i="10"/>
  <c r="H328" i="10" s="1"/>
  <c r="S335" i="10"/>
  <c r="S333" i="10" s="1"/>
  <c r="E345" i="10"/>
  <c r="E343" i="10" s="1"/>
  <c r="P350" i="10"/>
  <c r="P348" i="10" s="1"/>
  <c r="H360" i="10"/>
  <c r="H358" i="10" s="1"/>
  <c r="S365" i="10"/>
  <c r="S363" i="10" s="1"/>
  <c r="E375" i="10"/>
  <c r="E373" i="10" s="1"/>
  <c r="P380" i="10"/>
  <c r="P378" i="10" s="1"/>
  <c r="H390" i="10"/>
  <c r="H388" i="10" s="1"/>
  <c r="S395" i="10"/>
  <c r="S393" i="10" s="1"/>
  <c r="E405" i="10"/>
  <c r="E403" i="10" s="1"/>
  <c r="P410" i="10"/>
  <c r="P408" i="10" s="1"/>
  <c r="H420" i="10"/>
  <c r="H418" i="10" s="1"/>
  <c r="S425" i="10"/>
  <c r="S423" i="10" s="1"/>
  <c r="E435" i="10"/>
  <c r="E433" i="10" s="1"/>
  <c r="P440" i="10"/>
  <c r="P438" i="10" s="1"/>
  <c r="H450" i="10"/>
  <c r="H448" i="10" s="1"/>
  <c r="S455" i="10"/>
  <c r="S453" i="10" s="1"/>
  <c r="E320" i="10"/>
  <c r="E318" i="10" s="1"/>
  <c r="P325" i="10"/>
  <c r="P323" i="10" s="1"/>
  <c r="H335" i="10"/>
  <c r="H333" i="10" s="1"/>
  <c r="S340" i="10"/>
  <c r="S338" i="10" s="1"/>
  <c r="E350" i="10"/>
  <c r="E348" i="10" s="1"/>
  <c r="P355" i="10"/>
  <c r="P353" i="10" s="1"/>
  <c r="H365" i="10"/>
  <c r="H363" i="10" s="1"/>
  <c r="S370" i="10"/>
  <c r="S368" i="10" s="1"/>
  <c r="E380" i="10"/>
  <c r="E378" i="10" s="1"/>
  <c r="P385" i="10"/>
  <c r="P383" i="10" s="1"/>
  <c r="H395" i="10"/>
  <c r="H393" i="10" s="1"/>
  <c r="S400" i="10"/>
  <c r="S398" i="10" s="1"/>
  <c r="E410" i="10"/>
  <c r="E408" i="10" s="1"/>
  <c r="P415" i="10"/>
  <c r="P413" i="10" s="1"/>
  <c r="H425" i="10"/>
  <c r="H423" i="10" s="1"/>
  <c r="S430" i="10"/>
  <c r="S428" i="10" s="1"/>
  <c r="E440" i="10"/>
  <c r="E438" i="10" s="1"/>
  <c r="P445" i="10"/>
  <c r="P443" i="10" s="1"/>
  <c r="H455" i="10"/>
  <c r="H453" i="10" s="1"/>
  <c r="S460" i="10"/>
  <c r="S458" i="10" s="1"/>
  <c r="M315" i="10"/>
  <c r="M313" i="10" s="1"/>
  <c r="X320" i="10"/>
  <c r="X318" i="10" s="1"/>
  <c r="J330" i="10"/>
  <c r="J328" i="10" s="1"/>
  <c r="AA335" i="10"/>
  <c r="AA333" i="10" s="1"/>
  <c r="M345" i="10"/>
  <c r="M343" i="10" s="1"/>
  <c r="X350" i="10"/>
  <c r="X348" i="10" s="1"/>
  <c r="J360" i="10"/>
  <c r="J358" i="10" s="1"/>
  <c r="AA365" i="10"/>
  <c r="AA363" i="10" s="1"/>
  <c r="M375" i="10"/>
  <c r="M373" i="10" s="1"/>
  <c r="X380" i="10"/>
  <c r="X378" i="10" s="1"/>
  <c r="J390" i="10"/>
  <c r="J388" i="10" s="1"/>
  <c r="AA395" i="10"/>
  <c r="AA393" i="10" s="1"/>
  <c r="M405" i="10"/>
  <c r="M403" i="10" s="1"/>
  <c r="X410" i="10"/>
  <c r="X408" i="10" s="1"/>
  <c r="J420" i="10"/>
  <c r="J418" i="10" s="1"/>
  <c r="AA425" i="10"/>
  <c r="AA423" i="10" s="1"/>
  <c r="K315" i="10"/>
  <c r="K313" i="10" s="1"/>
  <c r="V320" i="10"/>
  <c r="V318" i="10" s="1"/>
  <c r="N330" i="10"/>
  <c r="N328" i="10" s="1"/>
  <c r="Y335" i="10"/>
  <c r="Y333" i="10" s="1"/>
  <c r="K345" i="10"/>
  <c r="K343" i="10" s="1"/>
  <c r="V350" i="10"/>
  <c r="V348" i="10" s="1"/>
  <c r="N360" i="10"/>
  <c r="N358" i="10" s="1"/>
  <c r="Y365" i="10"/>
  <c r="Y363" i="10" s="1"/>
  <c r="K375" i="10"/>
  <c r="K373" i="10" s="1"/>
  <c r="V380" i="10"/>
  <c r="V378" i="10" s="1"/>
  <c r="N390" i="10"/>
  <c r="N388" i="10" s="1"/>
  <c r="Y395" i="10"/>
  <c r="Y393" i="10" s="1"/>
  <c r="K405" i="10"/>
  <c r="K403" i="10" s="1"/>
  <c r="V410" i="10"/>
  <c r="V408" i="10" s="1"/>
  <c r="N420" i="10"/>
  <c r="N418" i="10" s="1"/>
  <c r="Y425" i="10"/>
  <c r="Y423" i="10" s="1"/>
  <c r="K435" i="10"/>
  <c r="K433" i="10" s="1"/>
  <c r="V440" i="10"/>
  <c r="V438" i="10" s="1"/>
  <c r="N450" i="10"/>
  <c r="N448" i="10" s="1"/>
  <c r="Y455" i="10"/>
  <c r="Y453" i="10" s="1"/>
  <c r="K320" i="10"/>
  <c r="K318" i="10" s="1"/>
  <c r="V325" i="10"/>
  <c r="V323" i="10" s="1"/>
  <c r="N335" i="10"/>
  <c r="N333" i="10" s="1"/>
  <c r="Y340" i="10"/>
  <c r="Y338" i="10" s="1"/>
  <c r="K350" i="10"/>
  <c r="K348" i="10" s="1"/>
  <c r="V355" i="10"/>
  <c r="V353" i="10" s="1"/>
  <c r="N365" i="10"/>
  <c r="N363" i="10" s="1"/>
  <c r="Y370" i="10"/>
  <c r="Y368" i="10" s="1"/>
  <c r="K380" i="10"/>
  <c r="K378" i="10" s="1"/>
  <c r="V385" i="10"/>
  <c r="V383" i="10" s="1"/>
  <c r="N395" i="10"/>
  <c r="N393" i="10" s="1"/>
  <c r="Y400" i="10"/>
  <c r="Y398" i="10" s="1"/>
  <c r="K410" i="10"/>
  <c r="K408" i="10" s="1"/>
  <c r="V415" i="10"/>
  <c r="V413" i="10" s="1"/>
  <c r="N425" i="10"/>
  <c r="N423" i="10" s="1"/>
  <c r="Y430" i="10"/>
  <c r="Y428" i="10" s="1"/>
  <c r="K440" i="10"/>
  <c r="K438" i="10" s="1"/>
  <c r="V445" i="10"/>
  <c r="V443" i="10" s="1"/>
  <c r="N455" i="10"/>
  <c r="N453" i="10" s="1"/>
  <c r="Y460" i="10"/>
  <c r="Y458" i="10" s="1"/>
  <c r="S315" i="10"/>
  <c r="S313" i="10" s="1"/>
  <c r="E325" i="10"/>
  <c r="E323" i="10" s="1"/>
  <c r="P330" i="10"/>
  <c r="P328" i="10" s="1"/>
  <c r="H340" i="10"/>
  <c r="H338" i="10" s="1"/>
  <c r="S345" i="10"/>
  <c r="S343" i="10" s="1"/>
  <c r="E355" i="10"/>
  <c r="E353" i="10" s="1"/>
  <c r="P360" i="10"/>
  <c r="P358" i="10" s="1"/>
  <c r="H370" i="10"/>
  <c r="H368" i="10" s="1"/>
  <c r="S375" i="10"/>
  <c r="S373" i="10" s="1"/>
  <c r="E385" i="10"/>
  <c r="E383" i="10" s="1"/>
  <c r="P390" i="10"/>
  <c r="P388" i="10" s="1"/>
  <c r="H400" i="10"/>
  <c r="H398" i="10" s="1"/>
  <c r="S405" i="10"/>
  <c r="S403" i="10" s="1"/>
  <c r="E415" i="10"/>
  <c r="E413" i="10" s="1"/>
  <c r="P420" i="10"/>
  <c r="P418" i="10" s="1"/>
  <c r="H430" i="10"/>
  <c r="H428" i="10" s="1"/>
  <c r="Q315" i="10"/>
  <c r="Q313" i="10" s="1"/>
  <c r="I325" i="10"/>
  <c r="I323" i="10" s="1"/>
  <c r="T330" i="10"/>
  <c r="T328" i="10" s="1"/>
  <c r="F340" i="10"/>
  <c r="F338" i="10" s="1"/>
  <c r="Q345" i="10"/>
  <c r="Q343" i="10" s="1"/>
  <c r="I355" i="10"/>
  <c r="I353" i="10" s="1"/>
  <c r="T360" i="10"/>
  <c r="T358" i="10" s="1"/>
  <c r="F370" i="10"/>
  <c r="F368" i="10" s="1"/>
  <c r="Q375" i="10"/>
  <c r="Q373" i="10" s="1"/>
  <c r="I385" i="10"/>
  <c r="I383" i="10" s="1"/>
  <c r="T390" i="10"/>
  <c r="T388" i="10" s="1"/>
  <c r="F400" i="10"/>
  <c r="F398" i="10" s="1"/>
  <c r="Q405" i="10"/>
  <c r="Q403" i="10" s="1"/>
  <c r="I415" i="10"/>
  <c r="I413" i="10" s="1"/>
  <c r="T420" i="10"/>
  <c r="T418" i="10" s="1"/>
  <c r="F430" i="10"/>
  <c r="F428" i="10" s="1"/>
  <c r="Q435" i="10"/>
  <c r="Q433" i="10" s="1"/>
  <c r="I445" i="10"/>
  <c r="I443" i="10" s="1"/>
  <c r="T450" i="10"/>
  <c r="T448" i="10" s="1"/>
  <c r="F460" i="10"/>
  <c r="F458" i="10" s="1"/>
  <c r="F315" i="10"/>
  <c r="F313" i="10" s="1"/>
  <c r="Q320" i="10"/>
  <c r="Q318" i="10" s="1"/>
  <c r="I330" i="10"/>
  <c r="I328" i="10" s="1"/>
  <c r="T335" i="10"/>
  <c r="T333" i="10" s="1"/>
  <c r="F345" i="10"/>
  <c r="F343" i="10" s="1"/>
  <c r="Q350" i="10"/>
  <c r="Q348" i="10" s="1"/>
  <c r="I360" i="10"/>
  <c r="I358" i="10" s="1"/>
  <c r="T365" i="10"/>
  <c r="T363" i="10" s="1"/>
  <c r="F375" i="10"/>
  <c r="F373" i="10" s="1"/>
  <c r="Q380" i="10"/>
  <c r="Q378" i="10" s="1"/>
  <c r="I390" i="10"/>
  <c r="I388" i="10" s="1"/>
  <c r="T395" i="10"/>
  <c r="T393" i="10" s="1"/>
  <c r="F405" i="10"/>
  <c r="F403" i="10" s="1"/>
  <c r="Q410" i="10"/>
  <c r="Q408" i="10" s="1"/>
  <c r="I420" i="10"/>
  <c r="I418" i="10" s="1"/>
  <c r="T425" i="10"/>
  <c r="T423" i="10" s="1"/>
  <c r="F435" i="10"/>
  <c r="F433" i="10" s="1"/>
  <c r="Q440" i="10"/>
  <c r="Q438" i="10" s="1"/>
  <c r="I450" i="10"/>
  <c r="I448" i="10" s="1"/>
  <c r="T455" i="10"/>
  <c r="T453" i="10" s="1"/>
  <c r="Y315" i="10"/>
  <c r="Y313" i="10" s="1"/>
  <c r="K325" i="10"/>
  <c r="K323" i="10" s="1"/>
  <c r="V330" i="10"/>
  <c r="V328" i="10" s="1"/>
  <c r="N340" i="10"/>
  <c r="N338" i="10" s="1"/>
  <c r="Y345" i="10"/>
  <c r="Y343" i="10" s="1"/>
  <c r="K355" i="10"/>
  <c r="K353" i="10" s="1"/>
  <c r="V360" i="10"/>
  <c r="V358" i="10" s="1"/>
  <c r="N370" i="10"/>
  <c r="N368" i="10" s="1"/>
  <c r="Y375" i="10"/>
  <c r="Y373" i="10" s="1"/>
  <c r="K385" i="10"/>
  <c r="K383" i="10" s="1"/>
  <c r="V390" i="10"/>
  <c r="V388" i="10" s="1"/>
  <c r="N400" i="10"/>
  <c r="N398" i="10" s="1"/>
  <c r="Y405" i="10"/>
  <c r="Y403" i="10" s="1"/>
  <c r="K415" i="10"/>
  <c r="K413" i="10" s="1"/>
  <c r="V420" i="10"/>
  <c r="V418" i="10" s="1"/>
  <c r="N430" i="10"/>
  <c r="N428" i="10" s="1"/>
  <c r="Y435" i="10"/>
  <c r="Y433" i="10" s="1"/>
  <c r="K445" i="10"/>
  <c r="K443" i="10" s="1"/>
  <c r="V450" i="10"/>
  <c r="V448" i="10" s="1"/>
  <c r="N460" i="10"/>
  <c r="N458" i="10" s="1"/>
  <c r="Z315" i="10"/>
  <c r="Z313" i="10" s="1"/>
  <c r="L325" i="10"/>
  <c r="L323" i="10" s="1"/>
  <c r="W330" i="10"/>
  <c r="W328" i="10" s="1"/>
  <c r="O340" i="10"/>
  <c r="O338" i="10" s="1"/>
  <c r="Z345" i="10"/>
  <c r="Z343" i="10" s="1"/>
  <c r="L355" i="10"/>
  <c r="L353" i="10" s="1"/>
  <c r="W360" i="10"/>
  <c r="W358" i="10" s="1"/>
  <c r="O370" i="10"/>
  <c r="O368" i="10" s="1"/>
  <c r="Z375" i="10"/>
  <c r="Z373" i="10" s="1"/>
  <c r="L385" i="10"/>
  <c r="L383" i="10" s="1"/>
  <c r="W390" i="10"/>
  <c r="W388" i="10" s="1"/>
  <c r="O400" i="10"/>
  <c r="O398" i="10" s="1"/>
  <c r="Z405" i="10"/>
  <c r="Z403" i="10" s="1"/>
  <c r="L415" i="10"/>
  <c r="L413" i="10" s="1"/>
  <c r="W420" i="10"/>
  <c r="W418" i="10" s="1"/>
  <c r="O430" i="10"/>
  <c r="O428" i="10" s="1"/>
  <c r="Z435" i="10"/>
  <c r="Z433" i="10" s="1"/>
  <c r="L445" i="10"/>
  <c r="L443" i="10" s="1"/>
  <c r="W450" i="10"/>
  <c r="W448" i="10" s="1"/>
  <c r="O460" i="10"/>
  <c r="O458" i="10" s="1"/>
  <c r="W315" i="10"/>
  <c r="W313" i="10" s="1"/>
  <c r="O325" i="10"/>
  <c r="O323" i="10" s="1"/>
  <c r="Z330" i="10"/>
  <c r="Z328" i="10" s="1"/>
  <c r="L340" i="10"/>
  <c r="L338" i="10" s="1"/>
  <c r="W345" i="10"/>
  <c r="W343" i="10" s="1"/>
  <c r="O355" i="10"/>
  <c r="O353" i="10" s="1"/>
  <c r="Z360" i="10"/>
  <c r="Z358" i="10" s="1"/>
  <c r="L370" i="10"/>
  <c r="L368" i="10" s="1"/>
  <c r="W375" i="10"/>
  <c r="W373" i="10" s="1"/>
  <c r="O385" i="10"/>
  <c r="O383" i="10" s="1"/>
  <c r="Z390" i="10"/>
  <c r="Z388" i="10" s="1"/>
  <c r="L400" i="10"/>
  <c r="L398" i="10" s="1"/>
  <c r="W405" i="10"/>
  <c r="W403" i="10" s="1"/>
  <c r="O415" i="10"/>
  <c r="O413" i="10" s="1"/>
  <c r="Z420" i="10"/>
  <c r="Z418" i="10" s="1"/>
  <c r="L430" i="10"/>
  <c r="L428" i="10" s="1"/>
  <c r="W435" i="10"/>
  <c r="W433" i="10" s="1"/>
  <c r="O445" i="10"/>
  <c r="O443" i="10" s="1"/>
  <c r="Z450" i="10"/>
  <c r="Z448" i="10" s="1"/>
  <c r="L460" i="10"/>
  <c r="L458" i="10" s="1"/>
  <c r="L315" i="10"/>
  <c r="L313" i="10" s="1"/>
  <c r="W320" i="10"/>
  <c r="W318" i="10" s="1"/>
  <c r="O330" i="10"/>
  <c r="O328" i="10" s="1"/>
  <c r="Z335" i="10"/>
  <c r="Z333" i="10" s="1"/>
  <c r="L345" i="10"/>
  <c r="L343" i="10" s="1"/>
  <c r="W350" i="10"/>
  <c r="W348" i="10" s="1"/>
  <c r="O360" i="10"/>
  <c r="O358" i="10" s="1"/>
  <c r="Z365" i="10"/>
  <c r="Z363" i="10" s="1"/>
  <c r="L375" i="10"/>
  <c r="L373" i="10" s="1"/>
  <c r="W380" i="10"/>
  <c r="W378" i="10" s="1"/>
  <c r="O390" i="10"/>
  <c r="O388" i="10" s="1"/>
  <c r="Z395" i="10"/>
  <c r="Z393" i="10" s="1"/>
  <c r="L405" i="10"/>
  <c r="L403" i="10" s="1"/>
  <c r="W410" i="10"/>
  <c r="W408" i="10" s="1"/>
  <c r="O420" i="10"/>
  <c r="O418" i="10" s="1"/>
  <c r="Z425" i="10"/>
  <c r="Z423" i="10" s="1"/>
  <c r="L435" i="10"/>
  <c r="L433" i="10" s="1"/>
  <c r="W440" i="10"/>
  <c r="W438" i="10" s="1"/>
  <c r="O450" i="10"/>
  <c r="O448" i="10" s="1"/>
  <c r="Z455" i="10"/>
  <c r="Z453" i="10" s="1"/>
  <c r="F320" i="10"/>
  <c r="F318" i="10" s="1"/>
  <c r="Q325" i="10"/>
  <c r="Q323" i="10" s="1"/>
  <c r="I335" i="10"/>
  <c r="I333" i="10" s="1"/>
  <c r="T340" i="10"/>
  <c r="T338" i="10" s="1"/>
  <c r="F350" i="10"/>
  <c r="F348" i="10" s="1"/>
  <c r="Q355" i="10"/>
  <c r="Q353" i="10" s="1"/>
  <c r="I365" i="10"/>
  <c r="I363" i="10" s="1"/>
  <c r="T370" i="10"/>
  <c r="T368" i="10" s="1"/>
  <c r="F380" i="10"/>
  <c r="F378" i="10" s="1"/>
  <c r="Q385" i="10"/>
  <c r="Q383" i="10" s="1"/>
  <c r="I395" i="10"/>
  <c r="I393" i="10" s="1"/>
  <c r="T400" i="10"/>
  <c r="T398" i="10" s="1"/>
  <c r="F410" i="10"/>
  <c r="F408" i="10" s="1"/>
  <c r="Q415" i="10"/>
  <c r="Q413" i="10" s="1"/>
  <c r="I425" i="10"/>
  <c r="I423" i="10" s="1"/>
  <c r="T430" i="10"/>
  <c r="T428" i="10" s="1"/>
  <c r="F440" i="10"/>
  <c r="F438" i="10" s="1"/>
  <c r="Q445" i="10"/>
  <c r="Q443" i="10" s="1"/>
  <c r="I455" i="10"/>
  <c r="I453" i="10" s="1"/>
  <c r="T460" i="10"/>
  <c r="T458" i="10" s="1"/>
  <c r="G320" i="10"/>
  <c r="G318" i="10" s="1"/>
  <c r="R325" i="10"/>
  <c r="R323" i="10" s="1"/>
  <c r="D335" i="10"/>
  <c r="D333" i="10" s="1"/>
  <c r="U340" i="10"/>
  <c r="U338" i="10" s="1"/>
  <c r="G350" i="10"/>
  <c r="G348" i="10" s="1"/>
  <c r="R355" i="10"/>
  <c r="R353" i="10" s="1"/>
  <c r="D365" i="10"/>
  <c r="D363" i="10" s="1"/>
  <c r="U370" i="10"/>
  <c r="U368" i="10" s="1"/>
  <c r="G380" i="10"/>
  <c r="G378" i="10" s="1"/>
  <c r="R385" i="10"/>
  <c r="R383" i="10" s="1"/>
  <c r="D395" i="10"/>
  <c r="D393" i="10" s="1"/>
  <c r="U400" i="10"/>
  <c r="U398" i="10" s="1"/>
  <c r="G410" i="10"/>
  <c r="G408" i="10" s="1"/>
  <c r="R415" i="10"/>
  <c r="R413" i="10" s="1"/>
  <c r="D425" i="10"/>
  <c r="D423" i="10" s="1"/>
  <c r="U430" i="10"/>
  <c r="U428" i="10" s="1"/>
  <c r="G440" i="10"/>
  <c r="G438" i="10" s="1"/>
  <c r="R445" i="10"/>
  <c r="R443" i="10" s="1"/>
  <c r="D455" i="10"/>
  <c r="D453" i="10" s="1"/>
  <c r="U460" i="10"/>
  <c r="U458" i="10" s="1"/>
  <c r="G335" i="10"/>
  <c r="G333" i="10" s="1"/>
  <c r="D380" i="10"/>
  <c r="D378" i="10" s="1"/>
  <c r="G425" i="10"/>
  <c r="G423" i="10" s="1"/>
  <c r="R315" i="10"/>
  <c r="R313" i="10" s="1"/>
  <c r="U360" i="10"/>
  <c r="U358" i="10" s="1"/>
  <c r="R405" i="10"/>
  <c r="R403" i="10" s="1"/>
  <c r="U450" i="10"/>
  <c r="U448" i="10" s="1"/>
  <c r="Z340" i="10"/>
  <c r="Z338" i="10" s="1"/>
  <c r="W385" i="10"/>
  <c r="W383" i="10" s="1"/>
  <c r="Z430" i="10"/>
  <c r="Z428" i="10" s="1"/>
  <c r="W445" i="10"/>
  <c r="W443" i="10" s="1"/>
  <c r="Z460" i="10"/>
  <c r="Z458" i="10" s="1"/>
  <c r="X325" i="10"/>
  <c r="X323" i="10" s="1"/>
  <c r="AA340" i="10"/>
  <c r="AA338" i="10" s="1"/>
  <c r="F355" i="10"/>
  <c r="F353" i="10" s="1"/>
  <c r="P365" i="10"/>
  <c r="P363" i="10" s="1"/>
  <c r="T375" i="10"/>
  <c r="T373" i="10" s="1"/>
  <c r="E390" i="10"/>
  <c r="E388" i="10" s="1"/>
  <c r="I400" i="10"/>
  <c r="I398" i="10" s="1"/>
  <c r="S410" i="10"/>
  <c r="S408" i="10" s="1"/>
  <c r="Q420" i="10"/>
  <c r="Q418" i="10" s="1"/>
  <c r="H435" i="10"/>
  <c r="H433" i="10" s="1"/>
  <c r="F445" i="10"/>
  <c r="F443" i="10" s="1"/>
  <c r="P455" i="10"/>
  <c r="P453" i="10" s="1"/>
  <c r="N320" i="10"/>
  <c r="N318" i="10" s="1"/>
  <c r="Y325" i="10"/>
  <c r="Y323" i="10" s="1"/>
  <c r="K335" i="10"/>
  <c r="K333" i="10" s="1"/>
  <c r="V340" i="10"/>
  <c r="V338" i="10" s="1"/>
  <c r="N350" i="10"/>
  <c r="N348" i="10" s="1"/>
  <c r="Y355" i="10"/>
  <c r="Y353" i="10" s="1"/>
  <c r="K365" i="10"/>
  <c r="K363" i="10" s="1"/>
  <c r="V370" i="10"/>
  <c r="V368" i="10" s="1"/>
  <c r="N380" i="10"/>
  <c r="N378" i="10" s="1"/>
  <c r="Y385" i="10"/>
  <c r="Y383" i="10" s="1"/>
  <c r="K395" i="10"/>
  <c r="K393" i="10" s="1"/>
  <c r="V400" i="10"/>
  <c r="V398" i="10" s="1"/>
  <c r="N410" i="10"/>
  <c r="N408" i="10" s="1"/>
  <c r="Y415" i="10"/>
  <c r="Y413" i="10" s="1"/>
  <c r="K425" i="10"/>
  <c r="K423" i="10" s="1"/>
  <c r="V430" i="10"/>
  <c r="V428" i="10" s="1"/>
  <c r="N440" i="10"/>
  <c r="N438" i="10" s="1"/>
  <c r="Y445" i="10"/>
  <c r="Y443" i="10" s="1"/>
  <c r="K455" i="10"/>
  <c r="K453" i="10" s="1"/>
  <c r="V460" i="10"/>
  <c r="V458" i="10" s="1"/>
  <c r="R340" i="10"/>
  <c r="R338" i="10" s="1"/>
  <c r="U385" i="10"/>
  <c r="U383" i="10" s="1"/>
  <c r="R430" i="10"/>
  <c r="R428" i="10" s="1"/>
  <c r="D325" i="10"/>
  <c r="D323" i="10" s="1"/>
  <c r="G370" i="10"/>
  <c r="G368" i="10" s="1"/>
  <c r="D415" i="10"/>
  <c r="D413" i="10" s="1"/>
  <c r="G460" i="10"/>
  <c r="G458" i="10" s="1"/>
  <c r="L350" i="10"/>
  <c r="L348" i="10" s="1"/>
  <c r="O395" i="10"/>
  <c r="O393" i="10" s="1"/>
  <c r="M435" i="10"/>
  <c r="M433" i="10" s="1"/>
  <c r="J450" i="10"/>
  <c r="J448" i="10" s="1"/>
  <c r="N315" i="10"/>
  <c r="N313" i="10" s="1"/>
  <c r="K330" i="10"/>
  <c r="K328" i="10" s="1"/>
  <c r="N345" i="10"/>
  <c r="N343" i="10" s="1"/>
  <c r="X355" i="10"/>
  <c r="X353" i="10" s="1"/>
  <c r="V365" i="10"/>
  <c r="V363" i="10" s="1"/>
  <c r="M380" i="10"/>
  <c r="M378" i="10" s="1"/>
  <c r="K390" i="10"/>
  <c r="K388" i="10" s="1"/>
  <c r="AA400" i="10"/>
  <c r="AA398" i="10" s="1"/>
  <c r="Y410" i="10"/>
  <c r="Y408" i="10" s="1"/>
  <c r="J425" i="10"/>
  <c r="J423" i="10" s="1"/>
  <c r="N435" i="10"/>
  <c r="N433" i="10" s="1"/>
  <c r="X445" i="10"/>
  <c r="X443" i="10" s="1"/>
  <c r="V455" i="10"/>
  <c r="V453" i="10" s="1"/>
  <c r="I315" i="10"/>
  <c r="I313" i="10" s="1"/>
  <c r="T320" i="10"/>
  <c r="T318" i="10" s="1"/>
  <c r="F330" i="10"/>
  <c r="F328" i="10" s="1"/>
  <c r="Q335" i="10"/>
  <c r="Q333" i="10" s="1"/>
  <c r="I345" i="10"/>
  <c r="I343" i="10" s="1"/>
  <c r="T350" i="10"/>
  <c r="T348" i="10" s="1"/>
  <c r="F360" i="10"/>
  <c r="F358" i="10" s="1"/>
  <c r="Q365" i="10"/>
  <c r="Q363" i="10" s="1"/>
  <c r="I375" i="10"/>
  <c r="I373" i="10" s="1"/>
  <c r="T380" i="10"/>
  <c r="T378" i="10" s="1"/>
  <c r="F390" i="10"/>
  <c r="F388" i="10" s="1"/>
  <c r="Q395" i="10"/>
  <c r="Q393" i="10" s="1"/>
  <c r="I405" i="10"/>
  <c r="I403" i="10" s="1"/>
  <c r="T410" i="10"/>
  <c r="T408" i="10" s="1"/>
  <c r="F420" i="10"/>
  <c r="F418" i="10" s="1"/>
  <c r="Q425" i="10"/>
  <c r="Q423" i="10" s="1"/>
  <c r="I435" i="10"/>
  <c r="I433" i="10" s="1"/>
  <c r="T440" i="10"/>
  <c r="T438" i="10" s="1"/>
  <c r="F450" i="10"/>
  <c r="F448" i="10" s="1"/>
  <c r="Q455" i="10"/>
  <c r="Q453" i="10" s="1"/>
  <c r="D350" i="10"/>
  <c r="D348" i="10" s="1"/>
  <c r="G395" i="10"/>
  <c r="G393" i="10" s="1"/>
  <c r="D440" i="10"/>
  <c r="D438" i="10" s="1"/>
  <c r="U330" i="10"/>
  <c r="U328" i="10" s="1"/>
  <c r="R375" i="10"/>
  <c r="R373" i="10" s="1"/>
  <c r="U420" i="10"/>
  <c r="U418" i="10" s="1"/>
  <c r="W355" i="10"/>
  <c r="W353" i="10" s="1"/>
  <c r="Z400" i="10"/>
  <c r="Z398" i="10" s="1"/>
  <c r="S435" i="10"/>
  <c r="S433" i="10" s="1"/>
  <c r="P450" i="10"/>
  <c r="P448" i="10" s="1"/>
  <c r="T315" i="10"/>
  <c r="T313" i="10" s="1"/>
  <c r="Q330" i="10"/>
  <c r="Q328" i="10" s="1"/>
  <c r="T345" i="10"/>
  <c r="T343" i="10" s="1"/>
  <c r="E360" i="10"/>
  <c r="E358" i="10" s="1"/>
  <c r="I370" i="10"/>
  <c r="I368" i="10" s="1"/>
  <c r="S380" i="10"/>
  <c r="S378" i="10" s="1"/>
  <c r="Q390" i="10"/>
  <c r="Q388" i="10" s="1"/>
  <c r="H405" i="10"/>
  <c r="H403" i="10" s="1"/>
  <c r="F415" i="10"/>
  <c r="F413" i="10" s="1"/>
  <c r="P425" i="10"/>
  <c r="P423" i="10" s="1"/>
  <c r="T435" i="10"/>
  <c r="T433" i="10" s="1"/>
  <c r="E450" i="10"/>
  <c r="E448" i="10" s="1"/>
  <c r="I460" i="10"/>
  <c r="I458" i="10" s="1"/>
  <c r="O315" i="10"/>
  <c r="O313" i="10" s="1"/>
  <c r="Z320" i="10"/>
  <c r="Z318" i="10" s="1"/>
  <c r="L330" i="10"/>
  <c r="L328" i="10" s="1"/>
  <c r="W335" i="10"/>
  <c r="W333" i="10" s="1"/>
  <c r="O345" i="10"/>
  <c r="O343" i="10" s="1"/>
  <c r="Z350" i="10"/>
  <c r="Z348" i="10" s="1"/>
  <c r="L360" i="10"/>
  <c r="L358" i="10" s="1"/>
  <c r="W365" i="10"/>
  <c r="W363" i="10" s="1"/>
  <c r="O375" i="10"/>
  <c r="O373" i="10" s="1"/>
  <c r="Z380" i="10"/>
  <c r="Z378" i="10" s="1"/>
  <c r="L390" i="10"/>
  <c r="L388" i="10" s="1"/>
  <c r="W395" i="10"/>
  <c r="W393" i="10" s="1"/>
  <c r="O405" i="10"/>
  <c r="O403" i="10" s="1"/>
  <c r="Z410" i="10"/>
  <c r="Z408" i="10" s="1"/>
  <c r="L420" i="10"/>
  <c r="L418" i="10" s="1"/>
  <c r="W425" i="10"/>
  <c r="W423" i="10" s="1"/>
  <c r="O435" i="10"/>
  <c r="O433" i="10" s="1"/>
  <c r="Z440" i="10"/>
  <c r="Z438" i="10" s="1"/>
  <c r="L450" i="10"/>
  <c r="L448" i="10" s="1"/>
  <c r="W455" i="10"/>
  <c r="W453" i="10" s="1"/>
  <c r="U355" i="10"/>
  <c r="U353" i="10" s="1"/>
  <c r="R400" i="10"/>
  <c r="R398" i="10" s="1"/>
  <c r="U445" i="10"/>
  <c r="U443" i="10" s="1"/>
  <c r="G340" i="10"/>
  <c r="G338" i="10" s="1"/>
  <c r="D385" i="10"/>
  <c r="D383" i="10" s="1"/>
  <c r="G430" i="10"/>
  <c r="G428" i="10" s="1"/>
  <c r="L320" i="10"/>
  <c r="L318" i="10" s="1"/>
  <c r="O365" i="10"/>
  <c r="O363" i="10" s="1"/>
  <c r="L410" i="10"/>
  <c r="L408" i="10" s="1"/>
  <c r="L440" i="10"/>
  <c r="L438" i="10" s="1"/>
  <c r="O455" i="10"/>
  <c r="O453" i="10" s="1"/>
  <c r="M320" i="10"/>
  <c r="M318" i="10" s="1"/>
  <c r="J335" i="10"/>
  <c r="J333" i="10" s="1"/>
  <c r="M350" i="10"/>
  <c r="M348" i="10" s="1"/>
  <c r="K360" i="10"/>
  <c r="K358" i="10" s="1"/>
  <c r="AA370" i="10"/>
  <c r="AA368" i="10" s="1"/>
  <c r="Y380" i="10"/>
  <c r="Y378" i="10" s="1"/>
  <c r="J395" i="10"/>
  <c r="J393" i="10" s="1"/>
  <c r="N405" i="10"/>
  <c r="N403" i="10" s="1"/>
  <c r="X415" i="10"/>
  <c r="X413" i="10" s="1"/>
  <c r="V425" i="10"/>
  <c r="V423" i="10" s="1"/>
  <c r="M440" i="10"/>
  <c r="M438" i="10" s="1"/>
  <c r="K450" i="10"/>
  <c r="K448" i="10" s="1"/>
  <c r="AA460" i="10"/>
  <c r="AA458" i="10" s="1"/>
  <c r="U315" i="10"/>
  <c r="U313" i="10" s="1"/>
  <c r="G325" i="10"/>
  <c r="G323" i="10" s="1"/>
  <c r="R330" i="10"/>
  <c r="R328" i="10" s="1"/>
  <c r="D340" i="10"/>
  <c r="D338" i="10" s="1"/>
  <c r="U345" i="10"/>
  <c r="U343" i="10" s="1"/>
  <c r="G355" i="10"/>
  <c r="G353" i="10" s="1"/>
  <c r="R360" i="10"/>
  <c r="R358" i="10" s="1"/>
  <c r="D370" i="10"/>
  <c r="D368" i="10" s="1"/>
  <c r="U375" i="10"/>
  <c r="U373" i="10" s="1"/>
  <c r="G385" i="10"/>
  <c r="G383" i="10" s="1"/>
  <c r="R390" i="10"/>
  <c r="R388" i="10" s="1"/>
  <c r="D400" i="10"/>
  <c r="D398" i="10" s="1"/>
  <c r="U405" i="10"/>
  <c r="U403" i="10" s="1"/>
  <c r="G415" i="10"/>
  <c r="G413" i="10" s="1"/>
  <c r="R420" i="10"/>
  <c r="R418" i="10" s="1"/>
  <c r="D430" i="10"/>
  <c r="D428" i="10" s="1"/>
  <c r="U435" i="10"/>
  <c r="U433" i="10" s="1"/>
  <c r="G445" i="10"/>
  <c r="G443" i="10" s="1"/>
  <c r="R450" i="10"/>
  <c r="R448" i="10" s="1"/>
  <c r="D460" i="10"/>
  <c r="D458" i="10" s="1"/>
  <c r="D320" i="10"/>
  <c r="D318" i="10" s="1"/>
  <c r="G365" i="10"/>
  <c r="G363" i="10" s="1"/>
  <c r="D410" i="10"/>
  <c r="D408" i="10" s="1"/>
  <c r="G455" i="10"/>
  <c r="G453" i="10" s="1"/>
  <c r="R345" i="10"/>
  <c r="R343" i="10" s="1"/>
  <c r="U390" i="10"/>
  <c r="U388" i="10" s="1"/>
  <c r="R435" i="10"/>
  <c r="R433" i="10" s="1"/>
  <c r="W325" i="10"/>
  <c r="W323" i="10" s="1"/>
  <c r="Z370" i="10"/>
  <c r="Z368" i="10" s="1"/>
  <c r="W415" i="10"/>
  <c r="W413" i="10" s="1"/>
  <c r="X440" i="10"/>
  <c r="X438" i="10" s="1"/>
  <c r="AA455" i="10"/>
  <c r="AA453" i="10" s="1"/>
  <c r="Y320" i="10"/>
  <c r="Y318" i="10" s="1"/>
  <c r="V335" i="10"/>
  <c r="V333" i="10" s="1"/>
  <c r="S350" i="10"/>
  <c r="S348" i="10" s="1"/>
  <c r="Q360" i="10"/>
  <c r="Q358" i="10" s="1"/>
  <c r="H375" i="10"/>
  <c r="H373" i="10" s="1"/>
  <c r="F385" i="10"/>
  <c r="F383" i="10" s="1"/>
  <c r="P395" i="10"/>
  <c r="P393" i="10" s="1"/>
  <c r="T405" i="10"/>
  <c r="T403" i="10" s="1"/>
  <c r="E420" i="10"/>
  <c r="E418" i="10" s="1"/>
  <c r="I430" i="10"/>
  <c r="I428" i="10" s="1"/>
  <c r="S440" i="10"/>
  <c r="S438" i="10" s="1"/>
  <c r="Q450" i="10"/>
  <c r="Q448" i="10" s="1"/>
  <c r="AA315" i="10"/>
  <c r="AA313" i="10" s="1"/>
  <c r="M325" i="10"/>
  <c r="M323" i="10" s="1"/>
  <c r="X330" i="10"/>
  <c r="X328" i="10" s="1"/>
  <c r="J340" i="10"/>
  <c r="J338" i="10" s="1"/>
  <c r="AA345" i="10"/>
  <c r="AA343" i="10" s="1"/>
  <c r="M355" i="10"/>
  <c r="M353" i="10" s="1"/>
  <c r="X360" i="10"/>
  <c r="X358" i="10" s="1"/>
  <c r="J370" i="10"/>
  <c r="J368" i="10" s="1"/>
  <c r="AA375" i="10"/>
  <c r="AA373" i="10" s="1"/>
  <c r="M385" i="10"/>
  <c r="M383" i="10" s="1"/>
  <c r="X390" i="10"/>
  <c r="X388" i="10" s="1"/>
  <c r="J400" i="10"/>
  <c r="J398" i="10" s="1"/>
  <c r="AA405" i="10"/>
  <c r="AA403" i="10" s="1"/>
  <c r="M415" i="10"/>
  <c r="M413" i="10" s="1"/>
  <c r="X420" i="10"/>
  <c r="X418" i="10" s="1"/>
  <c r="J430" i="10"/>
  <c r="J428" i="10" s="1"/>
  <c r="AA435" i="10"/>
  <c r="AA433" i="10" s="1"/>
  <c r="M445" i="10"/>
  <c r="M443" i="10" s="1"/>
  <c r="X450" i="10"/>
  <c r="X448" i="10" s="1"/>
  <c r="J460" i="10"/>
  <c r="J458" i="10" s="1"/>
  <c r="U325" i="10"/>
  <c r="U323" i="10" s="1"/>
  <c r="R370" i="10"/>
  <c r="R368" i="10" s="1"/>
  <c r="U415" i="10"/>
  <c r="U413" i="10" s="1"/>
  <c r="R460" i="10"/>
  <c r="R458" i="10" s="1"/>
  <c r="D355" i="10"/>
  <c r="D353" i="10" s="1"/>
  <c r="G400" i="10"/>
  <c r="G398" i="10" s="1"/>
  <c r="D445" i="10"/>
  <c r="D443" i="10" s="1"/>
  <c r="O335" i="10"/>
  <c r="O333" i="10" s="1"/>
  <c r="L380" i="10"/>
  <c r="L378" i="10" s="1"/>
  <c r="O425" i="10"/>
  <c r="O423" i="10" s="1"/>
  <c r="E445" i="10"/>
  <c r="E443" i="10" s="1"/>
  <c r="H460" i="10"/>
  <c r="H458" i="10" s="1"/>
  <c r="F325" i="10"/>
  <c r="F323" i="10" s="1"/>
  <c r="I340" i="10"/>
  <c r="I338" i="10" s="1"/>
  <c r="Y350" i="10"/>
  <c r="Y348" i="10" s="1"/>
  <c r="J365" i="10"/>
  <c r="J363" i="10" s="1"/>
  <c r="N375" i="10"/>
  <c r="N373" i="10" s="1"/>
  <c r="X385" i="10"/>
  <c r="X383" i="10" s="1"/>
  <c r="V395" i="10"/>
  <c r="V393" i="10" s="1"/>
  <c r="M410" i="10"/>
  <c r="M408" i="10" s="1"/>
  <c r="K420" i="10"/>
  <c r="K418" i="10" s="1"/>
  <c r="AA430" i="10"/>
  <c r="AA428" i="10" s="1"/>
  <c r="Y440" i="10"/>
  <c r="Y438" i="10" s="1"/>
  <c r="J455" i="10"/>
  <c r="J453" i="10" s="1"/>
  <c r="H320" i="10"/>
  <c r="H318" i="10" s="1"/>
  <c r="S325" i="10"/>
  <c r="S323" i="10" s="1"/>
  <c r="E335" i="10"/>
  <c r="E333" i="10" s="1"/>
  <c r="P340" i="10"/>
  <c r="P338" i="10" s="1"/>
  <c r="H350" i="10"/>
  <c r="H348" i="10" s="1"/>
  <c r="S355" i="10"/>
  <c r="S353" i="10" s="1"/>
  <c r="E365" i="10"/>
  <c r="E363" i="10" s="1"/>
  <c r="P370" i="10"/>
  <c r="P368" i="10" s="1"/>
  <c r="H380" i="10"/>
  <c r="H378" i="10" s="1"/>
  <c r="S385" i="10"/>
  <c r="S383" i="10" s="1"/>
  <c r="E395" i="10"/>
  <c r="E393" i="10" s="1"/>
  <c r="P400" i="10"/>
  <c r="P398" i="10" s="1"/>
  <c r="H410" i="10"/>
  <c r="H408" i="10" s="1"/>
  <c r="S415" i="10"/>
  <c r="S413" i="10" s="1"/>
  <c r="E425" i="10"/>
  <c r="E423" i="10" s="1"/>
  <c r="P430" i="10"/>
  <c r="P428" i="10" s="1"/>
  <c r="H440" i="10"/>
  <c r="H438" i="10" s="1"/>
  <c r="S445" i="10"/>
  <c r="S443" i="10" s="1"/>
  <c r="E455" i="10"/>
  <c r="E453" i="10" s="1"/>
  <c r="P460" i="10"/>
  <c r="P458" i="10" s="1"/>
  <c r="I320" i="10"/>
  <c r="I318" i="10" s="1"/>
  <c r="T325" i="10"/>
  <c r="T323" i="10" s="1"/>
  <c r="F335" i="10"/>
  <c r="F333" i="10" s="1"/>
  <c r="Q340" i="10"/>
  <c r="Q338" i="10" s="1"/>
  <c r="I350" i="10"/>
  <c r="I348" i="10" s="1"/>
  <c r="T355" i="10"/>
  <c r="T353" i="10" s="1"/>
  <c r="F365" i="10"/>
  <c r="F363" i="10" s="1"/>
  <c r="Q370" i="10"/>
  <c r="Q368" i="10" s="1"/>
  <c r="I380" i="10"/>
  <c r="I378" i="10" s="1"/>
  <c r="T385" i="10"/>
  <c r="T383" i="10" s="1"/>
  <c r="F395" i="10"/>
  <c r="F393" i="10" s="1"/>
  <c r="Q400" i="10"/>
  <c r="Q398" i="10" s="1"/>
  <c r="I410" i="10"/>
  <c r="I408" i="10" s="1"/>
  <c r="T415" i="10"/>
  <c r="T413" i="10" s="1"/>
  <c r="F425" i="10"/>
  <c r="F423" i="10" s="1"/>
  <c r="Q430" i="10"/>
  <c r="Q428" i="10" s="1"/>
  <c r="I440" i="10"/>
  <c r="I438" i="10" s="1"/>
  <c r="T445" i="10"/>
  <c r="T443" i="10" s="1"/>
  <c r="F455" i="10"/>
  <c r="F453" i="10" s="1"/>
  <c r="Q460" i="10"/>
  <c r="Q458" i="10" s="1"/>
  <c r="O320" i="10"/>
  <c r="O318" i="10" s="1"/>
  <c r="Z325" i="10"/>
  <c r="Z323" i="10" s="1"/>
  <c r="L335" i="10"/>
  <c r="L333" i="10" s="1"/>
  <c r="W340" i="10"/>
  <c r="W338" i="10" s="1"/>
  <c r="O350" i="10"/>
  <c r="O348" i="10" s="1"/>
  <c r="Z355" i="10"/>
  <c r="Z353" i="10" s="1"/>
  <c r="L365" i="10"/>
  <c r="L363" i="10" s="1"/>
  <c r="W370" i="10"/>
  <c r="W368" i="10" s="1"/>
  <c r="O380" i="10"/>
  <c r="O378" i="10" s="1"/>
  <c r="Z385" i="10"/>
  <c r="Z383" i="10" s="1"/>
  <c r="L395" i="10"/>
  <c r="L393" i="10" s="1"/>
  <c r="W400" i="10"/>
  <c r="W398" i="10" s="1"/>
  <c r="O410" i="10"/>
  <c r="O408" i="10" s="1"/>
  <c r="Z415" i="10"/>
  <c r="Z413" i="10" s="1"/>
  <c r="L425" i="10"/>
  <c r="L423" i="10" s="1"/>
  <c r="W430" i="10"/>
  <c r="W428" i="10" s="1"/>
  <c r="O440" i="10"/>
  <c r="O438" i="10" s="1"/>
  <c r="Z445" i="10"/>
  <c r="Z443" i="10" s="1"/>
  <c r="L455" i="10"/>
  <c r="L453" i="10" s="1"/>
  <c r="U320" i="10"/>
  <c r="U318" i="10" s="1"/>
  <c r="G330" i="10"/>
  <c r="G328" i="10" s="1"/>
  <c r="R335" i="10"/>
  <c r="R333" i="10" s="1"/>
  <c r="D345" i="10"/>
  <c r="D343" i="10" s="1"/>
  <c r="U350" i="10"/>
  <c r="U348" i="10" s="1"/>
  <c r="G360" i="10"/>
  <c r="G358" i="10" s="1"/>
  <c r="R365" i="10"/>
  <c r="R363" i="10" s="1"/>
  <c r="D375" i="10"/>
  <c r="D373" i="10" s="1"/>
  <c r="U380" i="10"/>
  <c r="U378" i="10" s="1"/>
  <c r="G390" i="10"/>
  <c r="G388" i="10" s="1"/>
  <c r="R395" i="10"/>
  <c r="R393" i="10" s="1"/>
  <c r="D405" i="10"/>
  <c r="D403" i="10" s="1"/>
  <c r="U410" i="10"/>
  <c r="U408" i="10" s="1"/>
  <c r="G420" i="10"/>
  <c r="G418" i="10" s="1"/>
  <c r="R425" i="10"/>
  <c r="R423" i="10" s="1"/>
  <c r="D435" i="10"/>
  <c r="D433" i="10" s="1"/>
  <c r="U440" i="10"/>
  <c r="U438" i="10" s="1"/>
  <c r="G450" i="10"/>
  <c r="G448" i="10" s="1"/>
  <c r="R455" i="10"/>
  <c r="R453" i="10" s="1"/>
  <c r="J315" i="10"/>
  <c r="J313" i="10" s="1"/>
  <c r="AA320" i="10"/>
  <c r="AA318" i="10" s="1"/>
  <c r="M330" i="10"/>
  <c r="M328" i="10" s="1"/>
  <c r="X335" i="10"/>
  <c r="X333" i="10" s="1"/>
  <c r="J345" i="10"/>
  <c r="J343" i="10" s="1"/>
  <c r="AA350" i="10"/>
  <c r="AA348" i="10" s="1"/>
  <c r="M360" i="10"/>
  <c r="M358" i="10" s="1"/>
  <c r="X365" i="10"/>
  <c r="X363" i="10" s="1"/>
  <c r="J375" i="10"/>
  <c r="J373" i="10" s="1"/>
  <c r="AA380" i="10"/>
  <c r="AA378" i="10" s="1"/>
  <c r="M390" i="10"/>
  <c r="M388" i="10" s="1"/>
  <c r="X395" i="10"/>
  <c r="X393" i="10" s="1"/>
  <c r="J405" i="10"/>
  <c r="J403" i="10" s="1"/>
  <c r="AA410" i="10"/>
  <c r="AA408" i="10" s="1"/>
  <c r="M420" i="10"/>
  <c r="M418" i="10" s="1"/>
  <c r="X425" i="10"/>
  <c r="X423" i="10" s="1"/>
  <c r="J435" i="10"/>
  <c r="J433" i="10" s="1"/>
  <c r="AA440" i="10"/>
  <c r="AA438" i="10" s="1"/>
  <c r="M450" i="10"/>
  <c r="M448" i="10" s="1"/>
  <c r="X455" i="10"/>
  <c r="X453" i="10" s="1"/>
  <c r="P315" i="10"/>
  <c r="P313" i="10" s="1"/>
  <c r="H325" i="10"/>
  <c r="H323" i="10" s="1"/>
  <c r="S330" i="10"/>
  <c r="S328" i="10" s="1"/>
  <c r="E340" i="10"/>
  <c r="E338" i="10" s="1"/>
  <c r="P345" i="10"/>
  <c r="P343" i="10" s="1"/>
  <c r="H355" i="10"/>
  <c r="H353" i="10" s="1"/>
  <c r="S360" i="10"/>
  <c r="S358" i="10" s="1"/>
  <c r="E370" i="10"/>
  <c r="E368" i="10" s="1"/>
  <c r="P375" i="10"/>
  <c r="P373" i="10" s="1"/>
  <c r="H385" i="10"/>
  <c r="H383" i="10" s="1"/>
  <c r="S390" i="10"/>
  <c r="S388" i="10" s="1"/>
  <c r="E400" i="10"/>
  <c r="E398" i="10" s="1"/>
  <c r="P405" i="10"/>
  <c r="P403" i="10" s="1"/>
  <c r="H415" i="10"/>
  <c r="H413" i="10" s="1"/>
  <c r="S420" i="10"/>
  <c r="S418" i="10" s="1"/>
  <c r="E430" i="10"/>
  <c r="E428" i="10" s="1"/>
  <c r="P435" i="10"/>
  <c r="P433" i="10" s="1"/>
  <c r="H445" i="10"/>
  <c r="H443" i="10" s="1"/>
  <c r="S450" i="10"/>
  <c r="S448" i="10" s="1"/>
  <c r="E460" i="10"/>
  <c r="E458" i="10" s="1"/>
  <c r="V315" i="10"/>
  <c r="V313" i="10" s="1"/>
  <c r="N325" i="10"/>
  <c r="N323" i="10" s="1"/>
  <c r="Y330" i="10"/>
  <c r="Y328" i="10" s="1"/>
  <c r="K340" i="10"/>
  <c r="K338" i="10" s="1"/>
  <c r="V345" i="10"/>
  <c r="V343" i="10" s="1"/>
  <c r="N355" i="10"/>
  <c r="N353" i="10" s="1"/>
  <c r="Y360" i="10"/>
  <c r="Y358" i="10" s="1"/>
  <c r="K370" i="10"/>
  <c r="K368" i="10" s="1"/>
  <c r="V375" i="10"/>
  <c r="V373" i="10" s="1"/>
  <c r="N385" i="10"/>
  <c r="N383" i="10" s="1"/>
  <c r="Y390" i="10"/>
  <c r="Y388" i="10" s="1"/>
  <c r="K400" i="10"/>
  <c r="K398" i="10" s="1"/>
  <c r="V405" i="10"/>
  <c r="V403" i="10" s="1"/>
  <c r="N415" i="10"/>
  <c r="N413" i="10" s="1"/>
  <c r="Y420" i="10"/>
  <c r="Y418" i="10" s="1"/>
  <c r="K430" i="10"/>
  <c r="K428" i="10" s="1"/>
  <c r="V435" i="10"/>
  <c r="V433" i="10" s="1"/>
  <c r="N445" i="10"/>
  <c r="N443" i="10" s="1"/>
  <c r="Y450" i="10"/>
  <c r="Y448" i="10" s="1"/>
  <c r="K460" i="10"/>
  <c r="K458" i="10" s="1"/>
  <c r="D313" i="10"/>
  <c r="K541" i="16"/>
  <c r="K539" i="16" s="1"/>
  <c r="D476" i="16"/>
  <c r="D474" i="16" s="1"/>
  <c r="Z501" i="16"/>
  <c r="Z499" i="16" s="1"/>
  <c r="F476" i="16"/>
  <c r="F474" i="16" s="1"/>
  <c r="H496" i="16"/>
  <c r="H494" i="16" s="1"/>
  <c r="M471" i="16"/>
  <c r="M469" i="16" s="1"/>
  <c r="P491" i="16"/>
  <c r="P489" i="16" s="1"/>
  <c r="Z526" i="16"/>
  <c r="Z524" i="16" s="1"/>
  <c r="Z476" i="16"/>
  <c r="Z474" i="16" s="1"/>
  <c r="R506" i="16"/>
  <c r="R504" i="16" s="1"/>
  <c r="K616" i="16"/>
  <c r="K614" i="16" s="1"/>
  <c r="Y606" i="16"/>
  <c r="Y604" i="16" s="1"/>
  <c r="N601" i="16"/>
  <c r="N599" i="16" s="1"/>
  <c r="V616" i="16"/>
  <c r="V614" i="16" s="1"/>
  <c r="O616" i="16"/>
  <c r="O614" i="16" s="1"/>
  <c r="W606" i="16"/>
  <c r="W604" i="16" s="1"/>
  <c r="N616" i="16"/>
  <c r="N614" i="16" s="1"/>
  <c r="V606" i="16"/>
  <c r="V604" i="16" s="1"/>
  <c r="K601" i="16"/>
  <c r="K599" i="16" s="1"/>
  <c r="Y591" i="16"/>
  <c r="Y589" i="16" s="1"/>
  <c r="N586" i="16"/>
  <c r="N584" i="16" s="1"/>
  <c r="S616" i="16"/>
  <c r="S614" i="16" s="1"/>
  <c r="M601" i="16"/>
  <c r="M599" i="16" s="1"/>
  <c r="N591" i="16"/>
  <c r="N589" i="16" s="1"/>
  <c r="P581" i="16"/>
  <c r="P579" i="16" s="1"/>
  <c r="V571" i="16"/>
  <c r="V569" i="16" s="1"/>
  <c r="K566" i="16"/>
  <c r="K564" i="16" s="1"/>
  <c r="Y556" i="16"/>
  <c r="Y554" i="16" s="1"/>
  <c r="N551" i="16"/>
  <c r="N549" i="16" s="1"/>
  <c r="V541" i="16"/>
  <c r="V539" i="16" s="1"/>
  <c r="K536" i="16"/>
  <c r="K534" i="16" s="1"/>
  <c r="Y526" i="16"/>
  <c r="Y524" i="16" s="1"/>
  <c r="N521" i="16"/>
  <c r="N519" i="16" s="1"/>
  <c r="V511" i="16"/>
  <c r="V509" i="16" s="1"/>
  <c r="K506" i="16"/>
  <c r="K504" i="16" s="1"/>
  <c r="Y496" i="16"/>
  <c r="Y494" i="16" s="1"/>
  <c r="N491" i="16"/>
  <c r="N489" i="16" s="1"/>
  <c r="V481" i="16"/>
  <c r="V479" i="16" s="1"/>
  <c r="K476" i="16"/>
  <c r="K474" i="16" s="1"/>
  <c r="S476" i="16"/>
  <c r="S474" i="16" s="1"/>
  <c r="AA521" i="16"/>
  <c r="AA519" i="16" s="1"/>
  <c r="T476" i="16"/>
  <c r="T474" i="16" s="1"/>
  <c r="D501" i="16"/>
  <c r="D499" i="16" s="1"/>
  <c r="AA471" i="16"/>
  <c r="AA469" i="16" s="1"/>
  <c r="O496" i="16"/>
  <c r="O494" i="16" s="1"/>
  <c r="S531" i="16"/>
  <c r="S529" i="16" s="1"/>
  <c r="H481" i="16"/>
  <c r="H479" i="16" s="1"/>
  <c r="L511" i="16"/>
  <c r="L509" i="16" s="1"/>
  <c r="E616" i="16"/>
  <c r="E614" i="16" s="1"/>
  <c r="S606" i="16"/>
  <c r="S604" i="16" s="1"/>
  <c r="H601" i="16"/>
  <c r="H599" i="16" s="1"/>
  <c r="P616" i="16"/>
  <c r="P614" i="16" s="1"/>
  <c r="I616" i="16"/>
  <c r="I614" i="16" s="1"/>
  <c r="Q606" i="16"/>
  <c r="Q604" i="16" s="1"/>
  <c r="H616" i="16"/>
  <c r="H614" i="16" s="1"/>
  <c r="P606" i="16"/>
  <c r="P604" i="16" s="1"/>
  <c r="E601" i="16"/>
  <c r="E599" i="16" s="1"/>
  <c r="S591" i="16"/>
  <c r="S589" i="16" s="1"/>
  <c r="H586" i="16"/>
  <c r="H584" i="16" s="1"/>
  <c r="Q611" i="16"/>
  <c r="Q609" i="16" s="1"/>
  <c r="D601" i="16"/>
  <c r="D599" i="16" s="1"/>
  <c r="F591" i="16"/>
  <c r="F589" i="16" s="1"/>
  <c r="H581" i="16"/>
  <c r="H579" i="16" s="1"/>
  <c r="P571" i="16"/>
  <c r="P569" i="16" s="1"/>
  <c r="E566" i="16"/>
  <c r="E564" i="16" s="1"/>
  <c r="S556" i="16"/>
  <c r="S554" i="16" s="1"/>
  <c r="H551" i="16"/>
  <c r="H549" i="16" s="1"/>
  <c r="P541" i="16"/>
  <c r="P539" i="16" s="1"/>
  <c r="E536" i="16"/>
  <c r="E534" i="16" s="1"/>
  <c r="S526" i="16"/>
  <c r="S524" i="16" s="1"/>
  <c r="H521" i="16"/>
  <c r="H519" i="16" s="1"/>
  <c r="P511" i="16"/>
  <c r="P509" i="16" s="1"/>
  <c r="E506" i="16"/>
  <c r="E504" i="16" s="1"/>
  <c r="S496" i="16"/>
  <c r="S494" i="16" s="1"/>
  <c r="H491" i="16"/>
  <c r="H489" i="16" s="1"/>
  <c r="P481" i="16"/>
  <c r="P479" i="16" s="1"/>
  <c r="E476" i="16"/>
  <c r="E474" i="16" s="1"/>
  <c r="T481" i="16"/>
  <c r="T479" i="16" s="1"/>
  <c r="AA551" i="16"/>
  <c r="AA549" i="16" s="1"/>
  <c r="W481" i="16"/>
  <c r="W479" i="16" s="1"/>
  <c r="T526" i="16"/>
  <c r="T524" i="16" s="1"/>
  <c r="J476" i="16"/>
  <c r="J474" i="16" s="1"/>
  <c r="M501" i="16"/>
  <c r="M499" i="16" s="1"/>
  <c r="L536" i="16"/>
  <c r="L534" i="16" s="1"/>
  <c r="V486" i="16"/>
  <c r="V484" i="16" s="1"/>
  <c r="J516" i="16"/>
  <c r="J514" i="16" s="1"/>
  <c r="X611" i="16"/>
  <c r="X609" i="16" s="1"/>
  <c r="M606" i="16"/>
  <c r="M604" i="16" s="1"/>
  <c r="AA596" i="16"/>
  <c r="AA594" i="16" s="1"/>
  <c r="J616" i="16"/>
  <c r="J614" i="16" s="1"/>
  <c r="V611" i="16"/>
  <c r="V609" i="16" s="1"/>
  <c r="K606" i="16"/>
  <c r="K604" i="16" s="1"/>
  <c r="AA611" i="16"/>
  <c r="AA609" i="16" s="1"/>
  <c r="J606" i="16"/>
  <c r="J604" i="16" s="1"/>
  <c r="J486" i="16"/>
  <c r="J484" i="16" s="1"/>
  <c r="Z556" i="16"/>
  <c r="Z554" i="16" s="1"/>
  <c r="M531" i="16"/>
  <c r="M529" i="16" s="1"/>
  <c r="Y476" i="16"/>
  <c r="Y474" i="16" s="1"/>
  <c r="M506" i="16"/>
  <c r="M504" i="16" s="1"/>
  <c r="E541" i="16"/>
  <c r="E539" i="16" s="1"/>
  <c r="R491" i="16"/>
  <c r="R489" i="16" s="1"/>
  <c r="Y531" i="16"/>
  <c r="Y529" i="16" s="1"/>
  <c r="D469" i="16"/>
  <c r="R611" i="16"/>
  <c r="R609" i="16" s="1"/>
  <c r="G471" i="16"/>
  <c r="G469" i="16" s="1"/>
  <c r="F491" i="16"/>
  <c r="F489" i="16" s="1"/>
  <c r="K471" i="16"/>
  <c r="K469" i="16" s="1"/>
  <c r="Q486" i="16"/>
  <c r="Q484" i="16" s="1"/>
  <c r="F536" i="16"/>
  <c r="F534" i="16" s="1"/>
  <c r="X481" i="16"/>
  <c r="X479" i="16" s="1"/>
  <c r="K511" i="16"/>
  <c r="K509" i="16" s="1"/>
  <c r="N471" i="16"/>
  <c r="N469" i="16" s="1"/>
  <c r="Q496" i="16"/>
  <c r="Q494" i="16" s="1"/>
  <c r="W616" i="16"/>
  <c r="W614" i="16" s="1"/>
  <c r="L611" i="16"/>
  <c r="L609" i="16" s="1"/>
  <c r="Z601" i="16"/>
  <c r="Z599" i="16" s="1"/>
  <c r="O596" i="16"/>
  <c r="O594" i="16" s="1"/>
  <c r="AA616" i="16"/>
  <c r="AA614" i="16" s="1"/>
  <c r="J611" i="16"/>
  <c r="J609" i="16" s="1"/>
  <c r="Z616" i="16"/>
  <c r="Z614" i="16" s="1"/>
  <c r="O611" i="16"/>
  <c r="O609" i="16" s="1"/>
  <c r="W601" i="16"/>
  <c r="W599" i="16" s="1"/>
  <c r="L596" i="16"/>
  <c r="L594" i="16" s="1"/>
  <c r="Z586" i="16"/>
  <c r="Z584" i="16" s="1"/>
  <c r="O581" i="16"/>
  <c r="O579" i="16" s="1"/>
  <c r="H606" i="16"/>
  <c r="H604" i="16" s="1"/>
  <c r="E596" i="16"/>
  <c r="E594" i="16" s="1"/>
  <c r="G586" i="16"/>
  <c r="G584" i="16" s="1"/>
  <c r="O576" i="16"/>
  <c r="O574" i="16" s="1"/>
  <c r="W566" i="16"/>
  <c r="W564" i="16" s="1"/>
  <c r="L561" i="16"/>
  <c r="L559" i="16" s="1"/>
  <c r="Z551" i="16"/>
  <c r="Z549" i="16" s="1"/>
  <c r="O546" i="16"/>
  <c r="O544" i="16" s="1"/>
  <c r="W536" i="16"/>
  <c r="W534" i="16" s="1"/>
  <c r="L531" i="16"/>
  <c r="L529" i="16" s="1"/>
  <c r="Z521" i="16"/>
  <c r="Z519" i="16" s="1"/>
  <c r="O516" i="16"/>
  <c r="O514" i="16" s="1"/>
  <c r="W506" i="16"/>
  <c r="W504" i="16" s="1"/>
  <c r="L501" i="16"/>
  <c r="L499" i="16" s="1"/>
  <c r="Z491" i="16"/>
  <c r="Z489" i="16" s="1"/>
  <c r="O486" i="16"/>
  <c r="O484" i="16" s="1"/>
  <c r="W476" i="16"/>
  <c r="W474" i="16" s="1"/>
  <c r="L471" i="16"/>
  <c r="L469" i="16" s="1"/>
  <c r="F606" i="16"/>
  <c r="F604" i="16" s="1"/>
  <c r="U471" i="16"/>
  <c r="U469" i="16" s="1"/>
  <c r="E496" i="16"/>
  <c r="E494" i="16" s="1"/>
  <c r="Z471" i="16"/>
  <c r="Z469" i="16" s="1"/>
  <c r="I491" i="16"/>
  <c r="I489" i="16" s="1"/>
  <c r="S486" i="16"/>
  <c r="S484" i="16" s="1"/>
  <c r="E516" i="16"/>
  <c r="E514" i="16" s="1"/>
  <c r="L476" i="16"/>
  <c r="L474" i="16" s="1"/>
  <c r="N501" i="16"/>
  <c r="N499" i="16" s="1"/>
  <c r="R536" i="16"/>
  <c r="R534" i="16" s="1"/>
  <c r="Q616" i="16"/>
  <c r="Q614" i="16" s="1"/>
  <c r="F611" i="16"/>
  <c r="F609" i="16" s="1"/>
  <c r="T601" i="16"/>
  <c r="T599" i="16" s="1"/>
  <c r="I596" i="16"/>
  <c r="I594" i="16" s="1"/>
  <c r="U616" i="16"/>
  <c r="U614" i="16" s="1"/>
  <c r="D611" i="16"/>
  <c r="D609" i="16" s="1"/>
  <c r="T616" i="16"/>
  <c r="T614" i="16" s="1"/>
  <c r="I611" i="16"/>
  <c r="I609" i="16" s="1"/>
  <c r="Q601" i="16"/>
  <c r="Q599" i="16" s="1"/>
  <c r="F596" i="16"/>
  <c r="F594" i="16" s="1"/>
  <c r="T586" i="16"/>
  <c r="T584" i="16" s="1"/>
  <c r="I581" i="16"/>
  <c r="I579" i="16" s="1"/>
  <c r="V601" i="16"/>
  <c r="V599" i="16" s="1"/>
  <c r="U591" i="16"/>
  <c r="U589" i="16" s="1"/>
  <c r="W581" i="16"/>
  <c r="W579" i="16" s="1"/>
  <c r="I576" i="16"/>
  <c r="I574" i="16" s="1"/>
  <c r="Q566" i="16"/>
  <c r="Q564" i="16" s="1"/>
  <c r="F561" i="16"/>
  <c r="F559" i="16" s="1"/>
  <c r="T551" i="16"/>
  <c r="T549" i="16" s="1"/>
  <c r="I546" i="16"/>
  <c r="I544" i="16" s="1"/>
  <c r="Q536" i="16"/>
  <c r="Q534" i="16" s="1"/>
  <c r="F531" i="16"/>
  <c r="F529" i="16" s="1"/>
  <c r="T521" i="16"/>
  <c r="T519" i="16" s="1"/>
  <c r="I516" i="16"/>
  <c r="I514" i="16" s="1"/>
  <c r="Q506" i="16"/>
  <c r="Q504" i="16" s="1"/>
  <c r="F501" i="16"/>
  <c r="F499" i="16" s="1"/>
  <c r="T491" i="16"/>
  <c r="T489" i="16" s="1"/>
  <c r="I486" i="16"/>
  <c r="I484" i="16" s="1"/>
  <c r="Q476" i="16"/>
  <c r="Q474" i="16" s="1"/>
  <c r="F471" i="16"/>
  <c r="F469" i="16" s="1"/>
  <c r="G606" i="16"/>
  <c r="G604" i="16" s="1"/>
  <c r="D606" i="16"/>
  <c r="D604" i="16" s="1"/>
  <c r="U581" i="16"/>
  <c r="U579" i="16" s="1"/>
  <c r="O586" i="16"/>
  <c r="O584" i="16" s="1"/>
  <c r="R561" i="16"/>
  <c r="R559" i="16" s="1"/>
  <c r="D541" i="16"/>
  <c r="D539" i="16" s="1"/>
  <c r="U516" i="16"/>
  <c r="U514" i="16" s="1"/>
  <c r="G496" i="16"/>
  <c r="G494" i="16" s="1"/>
  <c r="R471" i="16"/>
  <c r="R469" i="16" s="1"/>
  <c r="L601" i="16"/>
  <c r="L599" i="16" s="1"/>
  <c r="L591" i="16"/>
  <c r="L589" i="16" s="1"/>
  <c r="N581" i="16"/>
  <c r="N579" i="16" s="1"/>
  <c r="AA571" i="16"/>
  <c r="AA569" i="16" s="1"/>
  <c r="J566" i="16"/>
  <c r="J564" i="16" s="1"/>
  <c r="X556" i="16"/>
  <c r="X554" i="16" s="1"/>
  <c r="M551" i="16"/>
  <c r="M549" i="16" s="1"/>
  <c r="AA541" i="16"/>
  <c r="AA539" i="16" s="1"/>
  <c r="J536" i="16"/>
  <c r="J534" i="16" s="1"/>
  <c r="X526" i="16"/>
  <c r="X524" i="16" s="1"/>
  <c r="M521" i="16"/>
  <c r="M519" i="16" s="1"/>
  <c r="AA511" i="16"/>
  <c r="AA509" i="16" s="1"/>
  <c r="J506" i="16"/>
  <c r="J504" i="16" s="1"/>
  <c r="X496" i="16"/>
  <c r="X494" i="16" s="1"/>
  <c r="M491" i="16"/>
  <c r="M489" i="16" s="1"/>
  <c r="AA481" i="16"/>
  <c r="AA479" i="16" s="1"/>
  <c r="M611" i="16"/>
  <c r="M609" i="16" s="1"/>
  <c r="K596" i="16"/>
  <c r="K594" i="16" s="1"/>
  <c r="S586" i="16"/>
  <c r="S584" i="16" s="1"/>
  <c r="Y576" i="16"/>
  <c r="Y574" i="16" s="1"/>
  <c r="N571" i="16"/>
  <c r="N569" i="16" s="1"/>
  <c r="V561" i="16"/>
  <c r="V559" i="16" s="1"/>
  <c r="K556" i="16"/>
  <c r="K554" i="16" s="1"/>
  <c r="Y546" i="16"/>
  <c r="Y544" i="16" s="1"/>
  <c r="N541" i="16"/>
  <c r="N539" i="16" s="1"/>
  <c r="V531" i="16"/>
  <c r="V529" i="16" s="1"/>
  <c r="K526" i="16"/>
  <c r="K524" i="16" s="1"/>
  <c r="Y516" i="16"/>
  <c r="Y514" i="16" s="1"/>
  <c r="N511" i="16"/>
  <c r="N509" i="16" s="1"/>
  <c r="L616" i="16"/>
  <c r="L614" i="16" s="1"/>
  <c r="R601" i="16"/>
  <c r="R599" i="16" s="1"/>
  <c r="J591" i="16"/>
  <c r="J589" i="16" s="1"/>
  <c r="S581" i="16"/>
  <c r="S579" i="16" s="1"/>
  <c r="F576" i="16"/>
  <c r="F574" i="16" s="1"/>
  <c r="T566" i="16"/>
  <c r="T564" i="16" s="1"/>
  <c r="I561" i="16"/>
  <c r="I559" i="16" s="1"/>
  <c r="Q551" i="16"/>
  <c r="Q549" i="16" s="1"/>
  <c r="F546" i="16"/>
  <c r="F544" i="16" s="1"/>
  <c r="T536" i="16"/>
  <c r="T534" i="16" s="1"/>
  <c r="I531" i="16"/>
  <c r="I529" i="16" s="1"/>
  <c r="Q521" i="16"/>
  <c r="Q519" i="16" s="1"/>
  <c r="F516" i="16"/>
  <c r="F514" i="16" s="1"/>
  <c r="T506" i="16"/>
  <c r="T504" i="16" s="1"/>
  <c r="I501" i="16"/>
  <c r="I499" i="16" s="1"/>
  <c r="Q491" i="16"/>
  <c r="Q489" i="16" s="1"/>
  <c r="F486" i="16"/>
  <c r="F484" i="16" s="1"/>
  <c r="G616" i="16"/>
  <c r="G614" i="16" s="1"/>
  <c r="P601" i="16"/>
  <c r="P599" i="16" s="1"/>
  <c r="P591" i="16"/>
  <c r="P589" i="16" s="1"/>
  <c r="R581" i="16"/>
  <c r="R579" i="16" s="1"/>
  <c r="E576" i="16"/>
  <c r="E574" i="16" s="1"/>
  <c r="S566" i="16"/>
  <c r="S564" i="16" s="1"/>
  <c r="H561" i="16"/>
  <c r="H559" i="16" s="1"/>
  <c r="P551" i="16"/>
  <c r="P549" i="16" s="1"/>
  <c r="E546" i="16"/>
  <c r="E544" i="16" s="1"/>
  <c r="S536" i="16"/>
  <c r="S534" i="16" s="1"/>
  <c r="H531" i="16"/>
  <c r="H529" i="16" s="1"/>
  <c r="P521" i="16"/>
  <c r="P519" i="16" s="1"/>
  <c r="S611" i="16"/>
  <c r="S609" i="16" s="1"/>
  <c r="F601" i="16"/>
  <c r="F599" i="16" s="1"/>
  <c r="O551" i="16"/>
  <c r="O549" i="16" s="1"/>
  <c r="W511" i="16"/>
  <c r="W509" i="16" s="1"/>
  <c r="W496" i="16"/>
  <c r="W494" i="16" s="1"/>
  <c r="Q481" i="16"/>
  <c r="Q479" i="16" s="1"/>
  <c r="P471" i="16"/>
  <c r="P469" i="16" s="1"/>
  <c r="X566" i="16"/>
  <c r="X564" i="16" s="1"/>
  <c r="P516" i="16"/>
  <c r="P514" i="16" s="1"/>
  <c r="U496" i="16"/>
  <c r="U494" i="16" s="1"/>
  <c r="Z481" i="16"/>
  <c r="Z479" i="16" s="1"/>
  <c r="O471" i="16"/>
  <c r="O469" i="16" s="1"/>
  <c r="R566" i="16"/>
  <c r="R564" i="16" s="1"/>
  <c r="P596" i="16"/>
  <c r="P594" i="16" s="1"/>
  <c r="X581" i="16"/>
  <c r="X579" i="16" s="1"/>
  <c r="G531" i="16"/>
  <c r="G529" i="16" s="1"/>
  <c r="F511" i="16"/>
  <c r="F509" i="16" s="1"/>
  <c r="AA491" i="16"/>
  <c r="AA489" i="16" s="1"/>
  <c r="X476" i="16"/>
  <c r="X474" i="16" s="1"/>
  <c r="S471" i="16"/>
  <c r="S469" i="16" s="1"/>
  <c r="T496" i="16"/>
  <c r="T494" i="16" s="1"/>
  <c r="D546" i="16"/>
  <c r="D544" i="16" s="1"/>
  <c r="R476" i="16"/>
  <c r="R474" i="16" s="1"/>
  <c r="AA496" i="16"/>
  <c r="AA494" i="16" s="1"/>
  <c r="Y561" i="16"/>
  <c r="Y559" i="16" s="1"/>
  <c r="U596" i="16"/>
  <c r="U594" i="16" s="1"/>
  <c r="X596" i="16"/>
  <c r="X594" i="16" s="1"/>
  <c r="E611" i="16"/>
  <c r="E609" i="16" s="1"/>
  <c r="AA576" i="16"/>
  <c r="AA574" i="16" s="1"/>
  <c r="M556" i="16"/>
  <c r="M554" i="16" s="1"/>
  <c r="X531" i="16"/>
  <c r="X529" i="16" s="1"/>
  <c r="J511" i="16"/>
  <c r="J509" i="16" s="1"/>
  <c r="AA486" i="16"/>
  <c r="AA484" i="16" s="1"/>
  <c r="R616" i="16"/>
  <c r="R614" i="16" s="1"/>
  <c r="V596" i="16"/>
  <c r="V594" i="16" s="1"/>
  <c r="E591" i="16"/>
  <c r="E589" i="16" s="1"/>
  <c r="G581" i="16"/>
  <c r="G579" i="16" s="1"/>
  <c r="U571" i="16"/>
  <c r="U569" i="16" s="1"/>
  <c r="D566" i="16"/>
  <c r="D564" i="16" s="1"/>
  <c r="R556" i="16"/>
  <c r="R554" i="16" s="1"/>
  <c r="G551" i="16"/>
  <c r="G549" i="16" s="1"/>
  <c r="U541" i="16"/>
  <c r="U539" i="16" s="1"/>
  <c r="D536" i="16"/>
  <c r="D534" i="16" s="1"/>
  <c r="R526" i="16"/>
  <c r="R524" i="16" s="1"/>
  <c r="G521" i="16"/>
  <c r="G519" i="16" s="1"/>
  <c r="U511" i="16"/>
  <c r="U509" i="16" s="1"/>
  <c r="D506" i="16"/>
  <c r="D504" i="16" s="1"/>
  <c r="R496" i="16"/>
  <c r="R494" i="16" s="1"/>
  <c r="G491" i="16"/>
  <c r="G489" i="16" s="1"/>
  <c r="U481" i="16"/>
  <c r="U479" i="16" s="1"/>
  <c r="AA606" i="16"/>
  <c r="AA604" i="16" s="1"/>
  <c r="Z591" i="16"/>
  <c r="Z589" i="16" s="1"/>
  <c r="L586" i="16"/>
  <c r="L584" i="16" s="1"/>
  <c r="S576" i="16"/>
  <c r="S574" i="16" s="1"/>
  <c r="H571" i="16"/>
  <c r="H569" i="16" s="1"/>
  <c r="P561" i="16"/>
  <c r="P559" i="16" s="1"/>
  <c r="E556" i="16"/>
  <c r="E554" i="16" s="1"/>
  <c r="S546" i="16"/>
  <c r="S544" i="16" s="1"/>
  <c r="H541" i="16"/>
  <c r="H539" i="16" s="1"/>
  <c r="P531" i="16"/>
  <c r="P529" i="16" s="1"/>
  <c r="E526" i="16"/>
  <c r="E524" i="16" s="1"/>
  <c r="S516" i="16"/>
  <c r="S514" i="16" s="1"/>
  <c r="H511" i="16"/>
  <c r="H509" i="16" s="1"/>
  <c r="W611" i="16"/>
  <c r="W609" i="16" s="1"/>
  <c r="I601" i="16"/>
  <c r="I599" i="16" s="1"/>
  <c r="Y586" i="16"/>
  <c r="Y584" i="16" s="1"/>
  <c r="L581" i="16"/>
  <c r="L579" i="16" s="1"/>
  <c r="Y571" i="16"/>
  <c r="Y569" i="16" s="1"/>
  <c r="N566" i="16"/>
  <c r="N564" i="16" s="1"/>
  <c r="V556" i="16"/>
  <c r="V554" i="16" s="1"/>
  <c r="K551" i="16"/>
  <c r="K549" i="16" s="1"/>
  <c r="Y541" i="16"/>
  <c r="Y539" i="16" s="1"/>
  <c r="N536" i="16"/>
  <c r="N534" i="16" s="1"/>
  <c r="V526" i="16"/>
  <c r="V524" i="16" s="1"/>
  <c r="K521" i="16"/>
  <c r="K519" i="16" s="1"/>
  <c r="Y511" i="16"/>
  <c r="Y509" i="16" s="1"/>
  <c r="N506" i="16"/>
  <c r="N504" i="16" s="1"/>
  <c r="V496" i="16"/>
  <c r="V494" i="16" s="1"/>
  <c r="K491" i="16"/>
  <c r="K489" i="16" s="1"/>
  <c r="Y481" i="16"/>
  <c r="Y479" i="16" s="1"/>
  <c r="T611" i="16"/>
  <c r="T609" i="16" s="1"/>
  <c r="G601" i="16"/>
  <c r="G599" i="16" s="1"/>
  <c r="I591" i="16"/>
  <c r="I589" i="16" s="1"/>
  <c r="K581" i="16"/>
  <c r="K579" i="16" s="1"/>
  <c r="X571" i="16"/>
  <c r="X569" i="16" s="1"/>
  <c r="M566" i="16"/>
  <c r="M564" i="16" s="1"/>
  <c r="AA556" i="16"/>
  <c r="AA554" i="16" s="1"/>
  <c r="J551" i="16"/>
  <c r="J549" i="16" s="1"/>
  <c r="X541" i="16"/>
  <c r="X539" i="16" s="1"/>
  <c r="M536" i="16"/>
  <c r="M534" i="16" s="1"/>
  <c r="AA526" i="16"/>
  <c r="AA524" i="16" s="1"/>
  <c r="J521" i="16"/>
  <c r="J519" i="16" s="1"/>
  <c r="G611" i="16"/>
  <c r="G609" i="16" s="1"/>
  <c r="W586" i="16"/>
  <c r="W584" i="16" s="1"/>
  <c r="P546" i="16"/>
  <c r="P544" i="16" s="1"/>
  <c r="E511" i="16"/>
  <c r="E509" i="16" s="1"/>
  <c r="K496" i="16"/>
  <c r="K494" i="16" s="1"/>
  <c r="E481" i="16"/>
  <c r="E479" i="16" s="1"/>
  <c r="I471" i="16"/>
  <c r="I469" i="16" s="1"/>
  <c r="I551" i="16"/>
  <c r="I549" i="16" s="1"/>
  <c r="R511" i="16"/>
  <c r="R509" i="16" s="1"/>
  <c r="I496" i="16"/>
  <c r="I494" i="16" s="1"/>
  <c r="N481" i="16"/>
  <c r="N479" i="16" s="1"/>
  <c r="H471" i="16"/>
  <c r="H469" i="16" s="1"/>
  <c r="Y596" i="16"/>
  <c r="Y594" i="16" s="1"/>
  <c r="H591" i="16"/>
  <c r="H589" i="16" s="1"/>
  <c r="V576" i="16"/>
  <c r="V574" i="16" s="1"/>
  <c r="N526" i="16"/>
  <c r="N524" i="16" s="1"/>
  <c r="L506" i="16"/>
  <c r="L504" i="16" s="1"/>
  <c r="O491" i="16"/>
  <c r="O489" i="16" s="1"/>
  <c r="P476" i="16"/>
  <c r="P474" i="16" s="1"/>
  <c r="M476" i="16"/>
  <c r="M474" i="16" s="1"/>
  <c r="P501" i="16"/>
  <c r="P499" i="16" s="1"/>
  <c r="D616" i="16"/>
  <c r="D614" i="16" s="1"/>
  <c r="R596" i="16"/>
  <c r="R594" i="16" s="1"/>
  <c r="T606" i="16"/>
  <c r="T604" i="16" s="1"/>
  <c r="U576" i="16"/>
  <c r="U574" i="16" s="1"/>
  <c r="G556" i="16"/>
  <c r="G554" i="16" s="1"/>
  <c r="R531" i="16"/>
  <c r="R529" i="16" s="1"/>
  <c r="D511" i="16"/>
  <c r="D509" i="16" s="1"/>
  <c r="U486" i="16"/>
  <c r="U484" i="16" s="1"/>
  <c r="Z611" i="16"/>
  <c r="Z609" i="16" s="1"/>
  <c r="M596" i="16"/>
  <c r="M594" i="16" s="1"/>
  <c r="U586" i="16"/>
  <c r="U584" i="16" s="1"/>
  <c r="Z576" i="16"/>
  <c r="Z574" i="16" s="1"/>
  <c r="O571" i="16"/>
  <c r="O569" i="16" s="1"/>
  <c r="W561" i="16"/>
  <c r="W559" i="16" s="1"/>
  <c r="L556" i="16"/>
  <c r="L554" i="16" s="1"/>
  <c r="Z546" i="16"/>
  <c r="Z544" i="16" s="1"/>
  <c r="O541" i="16"/>
  <c r="O539" i="16" s="1"/>
  <c r="W531" i="16"/>
  <c r="W529" i="16" s="1"/>
  <c r="L526" i="16"/>
  <c r="L524" i="16" s="1"/>
  <c r="Z516" i="16"/>
  <c r="Z514" i="16" s="1"/>
  <c r="O511" i="16"/>
  <c r="O509" i="16" s="1"/>
  <c r="W501" i="16"/>
  <c r="W499" i="16" s="1"/>
  <c r="L496" i="16"/>
  <c r="L494" i="16" s="1"/>
  <c r="Z486" i="16"/>
  <c r="Z484" i="16" s="1"/>
  <c r="O481" i="16"/>
  <c r="O479" i="16" s="1"/>
  <c r="O606" i="16"/>
  <c r="O604" i="16" s="1"/>
  <c r="R591" i="16"/>
  <c r="R589" i="16" s="1"/>
  <c r="E586" i="16"/>
  <c r="E584" i="16" s="1"/>
  <c r="M576" i="16"/>
  <c r="M574" i="16" s="1"/>
  <c r="AA566" i="16"/>
  <c r="AA564" i="16" s="1"/>
  <c r="J561" i="16"/>
  <c r="J559" i="16" s="1"/>
  <c r="X551" i="16"/>
  <c r="X549" i="16" s="1"/>
  <c r="M546" i="16"/>
  <c r="M544" i="16" s="1"/>
  <c r="AA536" i="16"/>
  <c r="AA534" i="16" s="1"/>
  <c r="J531" i="16"/>
  <c r="J529" i="16" s="1"/>
  <c r="X521" i="16"/>
  <c r="X519" i="16" s="1"/>
  <c r="M516" i="16"/>
  <c r="M514" i="16" s="1"/>
  <c r="AA506" i="16"/>
  <c r="AA504" i="16" s="1"/>
  <c r="K611" i="16"/>
  <c r="K609" i="16" s="1"/>
  <c r="S596" i="16"/>
  <c r="S594" i="16" s="1"/>
  <c r="R586" i="16"/>
  <c r="R584" i="16" s="1"/>
  <c r="E581" i="16"/>
  <c r="E579" i="16" s="1"/>
  <c r="S571" i="16"/>
  <c r="S569" i="16" s="1"/>
  <c r="H566" i="16"/>
  <c r="H564" i="16" s="1"/>
  <c r="P556" i="16"/>
  <c r="P554" i="16" s="1"/>
  <c r="E551" i="16"/>
  <c r="E549" i="16" s="1"/>
  <c r="S541" i="16"/>
  <c r="S539" i="16" s="1"/>
  <c r="H536" i="16"/>
  <c r="H534" i="16" s="1"/>
  <c r="P526" i="16"/>
  <c r="P524" i="16" s="1"/>
  <c r="E521" i="16"/>
  <c r="E519" i="16" s="1"/>
  <c r="S511" i="16"/>
  <c r="S509" i="16" s="1"/>
  <c r="H506" i="16"/>
  <c r="H504" i="16" s="1"/>
  <c r="P496" i="16"/>
  <c r="P494" i="16" s="1"/>
  <c r="E491" i="16"/>
  <c r="E489" i="16" s="1"/>
  <c r="S481" i="16"/>
  <c r="S479" i="16" s="1"/>
  <c r="H611" i="16"/>
  <c r="H609" i="16" s="1"/>
  <c r="Z596" i="16"/>
  <c r="Z594" i="16" s="1"/>
  <c r="X586" i="16"/>
  <c r="X584" i="16" s="1"/>
  <c r="D581" i="16"/>
  <c r="D579" i="16" s="1"/>
  <c r="R571" i="16"/>
  <c r="R569" i="16" s="1"/>
  <c r="G566" i="16"/>
  <c r="G564" i="16" s="1"/>
  <c r="U556" i="16"/>
  <c r="U554" i="16" s="1"/>
  <c r="D551" i="16"/>
  <c r="D549" i="16" s="1"/>
  <c r="R541" i="16"/>
  <c r="R539" i="16" s="1"/>
  <c r="G536" i="16"/>
  <c r="G534" i="16" s="1"/>
  <c r="U526" i="16"/>
  <c r="U524" i="16" s="1"/>
  <c r="D521" i="16"/>
  <c r="D519" i="16" s="1"/>
  <c r="U606" i="16"/>
  <c r="U604" i="16" s="1"/>
  <c r="Q581" i="16"/>
  <c r="Q579" i="16" s="1"/>
  <c r="W541" i="16"/>
  <c r="W539" i="16" s="1"/>
  <c r="Y506" i="16"/>
  <c r="Y504" i="16" s="1"/>
  <c r="X491" i="16"/>
  <c r="X489" i="16" s="1"/>
  <c r="V476" i="16"/>
  <c r="V474" i="16" s="1"/>
  <c r="P586" i="16"/>
  <c r="P584" i="16" s="1"/>
  <c r="J546" i="16"/>
  <c r="J544" i="16" s="1"/>
  <c r="X506" i="16"/>
  <c r="X504" i="16" s="1"/>
  <c r="V491" i="16"/>
  <c r="V489" i="16" s="1"/>
  <c r="U476" i="16"/>
  <c r="U474" i="16" s="1"/>
  <c r="V591" i="16"/>
  <c r="V589" i="16" s="1"/>
  <c r="O591" i="16"/>
  <c r="O589" i="16" s="1"/>
  <c r="F566" i="16"/>
  <c r="F564" i="16" s="1"/>
  <c r="G561" i="16"/>
  <c r="G559" i="16" s="1"/>
  <c r="U521" i="16"/>
  <c r="U519" i="16" s="1"/>
  <c r="V501" i="16"/>
  <c r="V499" i="16" s="1"/>
  <c r="P486" i="16"/>
  <c r="P484" i="16" s="1"/>
  <c r="I476" i="16"/>
  <c r="I474" i="16" s="1"/>
  <c r="AA476" i="16"/>
  <c r="AA474" i="16" s="1"/>
  <c r="S506" i="16"/>
  <c r="S504" i="16" s="1"/>
  <c r="Y501" i="16"/>
  <c r="Y499" i="16" s="1"/>
  <c r="P611" i="16"/>
  <c r="P609" i="16" s="1"/>
  <c r="M591" i="16"/>
  <c r="M589" i="16" s="1"/>
  <c r="W596" i="16"/>
  <c r="W594" i="16" s="1"/>
  <c r="J571" i="16"/>
  <c r="J569" i="16" s="1"/>
  <c r="AA546" i="16"/>
  <c r="AA544" i="16" s="1"/>
  <c r="M526" i="16"/>
  <c r="M524" i="16" s="1"/>
  <c r="X501" i="16"/>
  <c r="X499" i="16" s="1"/>
  <c r="J481" i="16"/>
  <c r="J479" i="16" s="1"/>
  <c r="N611" i="16"/>
  <c r="N609" i="16" s="1"/>
  <c r="D596" i="16"/>
  <c r="D594" i="16" s="1"/>
  <c r="M586" i="16"/>
  <c r="M584" i="16" s="1"/>
  <c r="T576" i="16"/>
  <c r="T574" i="16" s="1"/>
  <c r="I571" i="16"/>
  <c r="I569" i="16" s="1"/>
  <c r="Q561" i="16"/>
  <c r="Q559" i="16" s="1"/>
  <c r="F556" i="16"/>
  <c r="F554" i="16" s="1"/>
  <c r="T546" i="16"/>
  <c r="T544" i="16" s="1"/>
  <c r="I541" i="16"/>
  <c r="I539" i="16" s="1"/>
  <c r="Q531" i="16"/>
  <c r="Q529" i="16" s="1"/>
  <c r="F526" i="16"/>
  <c r="F524" i="16" s="1"/>
  <c r="T516" i="16"/>
  <c r="T514" i="16" s="1"/>
  <c r="I511" i="16"/>
  <c r="I509" i="16" s="1"/>
  <c r="Q501" i="16"/>
  <c r="Q499" i="16" s="1"/>
  <c r="F496" i="16"/>
  <c r="F494" i="16" s="1"/>
  <c r="T486" i="16"/>
  <c r="T484" i="16" s="1"/>
  <c r="I481" i="16"/>
  <c r="I479" i="16" s="1"/>
  <c r="S601" i="16"/>
  <c r="S599" i="16" s="1"/>
  <c r="K591" i="16"/>
  <c r="K589" i="16" s="1"/>
  <c r="T581" i="16"/>
  <c r="T579" i="16" s="1"/>
  <c r="G576" i="16"/>
  <c r="G574" i="16" s="1"/>
  <c r="U566" i="16"/>
  <c r="U564" i="16" s="1"/>
  <c r="D561" i="16"/>
  <c r="D559" i="16" s="1"/>
  <c r="R551" i="16"/>
  <c r="R549" i="16" s="1"/>
  <c r="G546" i="16"/>
  <c r="G544" i="16" s="1"/>
  <c r="U536" i="16"/>
  <c r="U534" i="16" s="1"/>
  <c r="D531" i="16"/>
  <c r="D529" i="16" s="1"/>
  <c r="R521" i="16"/>
  <c r="R519" i="16" s="1"/>
  <c r="G516" i="16"/>
  <c r="G514" i="16" s="1"/>
  <c r="U506" i="16"/>
  <c r="U504" i="16" s="1"/>
  <c r="Z606" i="16"/>
  <c r="Z604" i="16" s="1"/>
  <c r="J596" i="16"/>
  <c r="J594" i="16" s="1"/>
  <c r="K586" i="16"/>
  <c r="K584" i="16" s="1"/>
  <c r="X576" i="16"/>
  <c r="X574" i="16" s="1"/>
  <c r="M571" i="16"/>
  <c r="M569" i="16" s="1"/>
  <c r="AA561" i="16"/>
  <c r="AA559" i="16" s="1"/>
  <c r="J556" i="16"/>
  <c r="J554" i="16" s="1"/>
  <c r="X546" i="16"/>
  <c r="X544" i="16" s="1"/>
  <c r="M541" i="16"/>
  <c r="M539" i="16" s="1"/>
  <c r="AA531" i="16"/>
  <c r="AA529" i="16" s="1"/>
  <c r="J526" i="16"/>
  <c r="J524" i="16" s="1"/>
  <c r="X516" i="16"/>
  <c r="X514" i="16" s="1"/>
  <c r="M511" i="16"/>
  <c r="M509" i="16" s="1"/>
  <c r="AA501" i="16"/>
  <c r="AA499" i="16" s="1"/>
  <c r="J496" i="16"/>
  <c r="J494" i="16" s="1"/>
  <c r="X486" i="16"/>
  <c r="X484" i="16" s="1"/>
  <c r="M481" i="16"/>
  <c r="M479" i="16" s="1"/>
  <c r="X606" i="16"/>
  <c r="X604" i="16" s="1"/>
  <c r="Q596" i="16"/>
  <c r="Q594" i="16" s="1"/>
  <c r="Q586" i="16"/>
  <c r="Q584" i="16" s="1"/>
  <c r="W576" i="16"/>
  <c r="W574" i="16" s="1"/>
  <c r="L571" i="16"/>
  <c r="L569" i="16" s="1"/>
  <c r="Z561" i="16"/>
  <c r="Z559" i="16" s="1"/>
  <c r="O556" i="16"/>
  <c r="O554" i="16" s="1"/>
  <c r="W546" i="16"/>
  <c r="W544" i="16" s="1"/>
  <c r="L541" i="16"/>
  <c r="L539" i="16" s="1"/>
  <c r="Z531" i="16"/>
  <c r="Z529" i="16" s="1"/>
  <c r="O526" i="16"/>
  <c r="O524" i="16" s="1"/>
  <c r="W516" i="16"/>
  <c r="W514" i="16" s="1"/>
  <c r="I606" i="16"/>
  <c r="I604" i="16" s="1"/>
  <c r="P576" i="16"/>
  <c r="P574" i="16" s="1"/>
  <c r="H526" i="16"/>
  <c r="H524" i="16" s="1"/>
  <c r="G506" i="16"/>
  <c r="G504" i="16" s="1"/>
  <c r="L491" i="16"/>
  <c r="L489" i="16" s="1"/>
  <c r="O476" i="16"/>
  <c r="O474" i="16" s="1"/>
  <c r="J581" i="16"/>
  <c r="J579" i="16" s="1"/>
  <c r="Q541" i="16"/>
  <c r="Q539" i="16" s="1"/>
  <c r="F506" i="16"/>
  <c r="F504" i="16" s="1"/>
  <c r="J491" i="16"/>
  <c r="J489" i="16" s="1"/>
  <c r="N476" i="16"/>
  <c r="N474" i="16" s="1"/>
  <c r="I586" i="16"/>
  <c r="I584" i="16" s="1"/>
  <c r="E571" i="16"/>
  <c r="E569" i="16" s="1"/>
  <c r="M561" i="16"/>
  <c r="M559" i="16" s="1"/>
  <c r="N556" i="16"/>
  <c r="N554" i="16" s="1"/>
  <c r="V516" i="16"/>
  <c r="V514" i="16" s="1"/>
  <c r="J501" i="16"/>
  <c r="J499" i="16" s="1"/>
  <c r="D486" i="16"/>
  <c r="D484" i="16" s="1"/>
  <c r="Y471" i="16"/>
  <c r="Y469" i="16" s="1"/>
  <c r="K481" i="16"/>
  <c r="K479" i="16" s="1"/>
  <c r="Q511" i="16"/>
  <c r="Q509" i="16" s="1"/>
  <c r="L481" i="16"/>
  <c r="L479" i="16" s="1"/>
  <c r="E606" i="16"/>
  <c r="E604" i="16" s="1"/>
  <c r="G591" i="16"/>
  <c r="G589" i="16" s="1"/>
  <c r="N596" i="16"/>
  <c r="N594" i="16" s="1"/>
  <c r="D571" i="16"/>
  <c r="D569" i="16" s="1"/>
  <c r="U546" i="16"/>
  <c r="U544" i="16" s="1"/>
  <c r="G526" i="16"/>
  <c r="G524" i="16" s="1"/>
  <c r="R501" i="16"/>
  <c r="R499" i="16" s="1"/>
  <c r="D481" i="16"/>
  <c r="D479" i="16" s="1"/>
  <c r="R606" i="16"/>
  <c r="R604" i="16" s="1"/>
  <c r="AA591" i="16"/>
  <c r="AA589" i="16" s="1"/>
  <c r="F586" i="16"/>
  <c r="F584" i="16" s="1"/>
  <c r="N576" i="16"/>
  <c r="N574" i="16" s="1"/>
  <c r="V566" i="16"/>
  <c r="V564" i="16" s="1"/>
  <c r="K561" i="16"/>
  <c r="K559" i="16" s="1"/>
  <c r="Y551" i="16"/>
  <c r="Y549" i="16" s="1"/>
  <c r="N546" i="16"/>
  <c r="N544" i="16" s="1"/>
  <c r="V536" i="16"/>
  <c r="V534" i="16" s="1"/>
  <c r="K531" i="16"/>
  <c r="K529" i="16" s="1"/>
  <c r="Y521" i="16"/>
  <c r="Y519" i="16" s="1"/>
  <c r="N516" i="16"/>
  <c r="N514" i="16" s="1"/>
  <c r="V506" i="16"/>
  <c r="V504" i="16" s="1"/>
  <c r="K501" i="16"/>
  <c r="K499" i="16" s="1"/>
  <c r="Y491" i="16"/>
  <c r="Y489" i="16" s="1"/>
  <c r="N486" i="16"/>
  <c r="N484" i="16" s="1"/>
  <c r="M616" i="16"/>
  <c r="M614" i="16" s="1"/>
  <c r="J601" i="16"/>
  <c r="J599" i="16" s="1"/>
  <c r="D591" i="16"/>
  <c r="D589" i="16" s="1"/>
  <c r="M581" i="16"/>
  <c r="M579" i="16" s="1"/>
  <c r="Z571" i="16"/>
  <c r="Z569" i="16" s="1"/>
  <c r="O566" i="16"/>
  <c r="O564" i="16" s="1"/>
  <c r="W556" i="16"/>
  <c r="W554" i="16" s="1"/>
  <c r="L551" i="16"/>
  <c r="L549" i="16" s="1"/>
  <c r="Z541" i="16"/>
  <c r="Z539" i="16" s="1"/>
  <c r="O536" i="16"/>
  <c r="O534" i="16" s="1"/>
  <c r="W526" i="16"/>
  <c r="W524" i="16" s="1"/>
  <c r="L521" i="16"/>
  <c r="L519" i="16" s="1"/>
  <c r="Z511" i="16"/>
  <c r="Z509" i="16" s="1"/>
  <c r="O506" i="16"/>
  <c r="O504" i="16" s="1"/>
  <c r="N606" i="16"/>
  <c r="N604" i="16" s="1"/>
  <c r="X591" i="16"/>
  <c r="X589" i="16" s="1"/>
  <c r="D586" i="16"/>
  <c r="D584" i="16" s="1"/>
  <c r="R576" i="16"/>
  <c r="R574" i="16" s="1"/>
  <c r="G571" i="16"/>
  <c r="G569" i="16" s="1"/>
  <c r="U561" i="16"/>
  <c r="U559" i="16" s="1"/>
  <c r="D556" i="16"/>
  <c r="D554" i="16" s="1"/>
  <c r="R546" i="16"/>
  <c r="R544" i="16" s="1"/>
  <c r="G541" i="16"/>
  <c r="G539" i="16" s="1"/>
  <c r="U531" i="16"/>
  <c r="U529" i="16" s="1"/>
  <c r="D526" i="16"/>
  <c r="D524" i="16" s="1"/>
  <c r="R516" i="16"/>
  <c r="R514" i="16" s="1"/>
  <c r="G511" i="16"/>
  <c r="G509" i="16" s="1"/>
  <c r="U501" i="16"/>
  <c r="U499" i="16" s="1"/>
  <c r="D496" i="16"/>
  <c r="D494" i="16" s="1"/>
  <c r="R486" i="16"/>
  <c r="R484" i="16" s="1"/>
  <c r="G481" i="16"/>
  <c r="G479" i="16" s="1"/>
  <c r="L606" i="16"/>
  <c r="L604" i="16" s="1"/>
  <c r="H596" i="16"/>
  <c r="H594" i="16" s="1"/>
  <c r="J586" i="16"/>
  <c r="J584" i="16" s="1"/>
  <c r="Q576" i="16"/>
  <c r="Q574" i="16" s="1"/>
  <c r="F571" i="16"/>
  <c r="F569" i="16" s="1"/>
  <c r="T561" i="16"/>
  <c r="T559" i="16" s="1"/>
  <c r="I556" i="16"/>
  <c r="I554" i="16" s="1"/>
  <c r="Q546" i="16"/>
  <c r="Q544" i="16" s="1"/>
  <c r="F541" i="16"/>
  <c r="F539" i="16" s="1"/>
  <c r="T531" i="16"/>
  <c r="T529" i="16" s="1"/>
  <c r="I526" i="16"/>
  <c r="I524" i="16" s="1"/>
  <c r="X616" i="16"/>
  <c r="X614" i="16" s="1"/>
  <c r="X601" i="16"/>
  <c r="X599" i="16" s="1"/>
  <c r="W571" i="16"/>
  <c r="W569" i="16" s="1"/>
  <c r="O521" i="16"/>
  <c r="O519" i="16" s="1"/>
  <c r="T501" i="16"/>
  <c r="T499" i="16" s="1"/>
  <c r="Y486" i="16"/>
  <c r="Y484" i="16" s="1"/>
  <c r="H476" i="16"/>
  <c r="H474" i="16" s="1"/>
  <c r="J576" i="16"/>
  <c r="J574" i="16" s="1"/>
  <c r="X536" i="16"/>
  <c r="X534" i="16" s="1"/>
  <c r="S501" i="16"/>
  <c r="S499" i="16" s="1"/>
  <c r="W486" i="16"/>
  <c r="W484" i="16" s="1"/>
  <c r="G476" i="16"/>
  <c r="G474" i="16" s="1"/>
  <c r="D576" i="16"/>
  <c r="D574" i="16" s="1"/>
  <c r="L566" i="16"/>
  <c r="L564" i="16" s="1"/>
  <c r="T556" i="16"/>
  <c r="T554" i="16" s="1"/>
  <c r="U551" i="16"/>
  <c r="U549" i="16" s="1"/>
  <c r="D516" i="16"/>
  <c r="D514" i="16" s="1"/>
  <c r="Z496" i="16"/>
  <c r="Z494" i="16" s="1"/>
  <c r="R481" i="16"/>
  <c r="R479" i="16" s="1"/>
  <c r="Q471" i="16"/>
  <c r="Q469" i="16" s="1"/>
  <c r="E486" i="16"/>
  <c r="E484" i="16" s="1"/>
  <c r="K516" i="16"/>
  <c r="K514" i="16" s="1"/>
  <c r="E471" i="16"/>
  <c r="E469" i="16" s="1"/>
  <c r="G486" i="16"/>
  <c r="G484" i="16" s="1"/>
  <c r="U611" i="16"/>
  <c r="U609" i="16" s="1"/>
  <c r="AA581" i="16"/>
  <c r="AA579" i="16" s="1"/>
  <c r="V586" i="16"/>
  <c r="V584" i="16" s="1"/>
  <c r="X561" i="16"/>
  <c r="X559" i="16" s="1"/>
  <c r="J541" i="16"/>
  <c r="J539" i="16" s="1"/>
  <c r="AA516" i="16"/>
  <c r="AA514" i="16" s="1"/>
  <c r="M496" i="16"/>
  <c r="M494" i="16" s="1"/>
  <c r="X471" i="16"/>
  <c r="X469" i="16" s="1"/>
  <c r="U601" i="16"/>
  <c r="U599" i="16" s="1"/>
  <c r="T591" i="16"/>
  <c r="T589" i="16" s="1"/>
  <c r="V581" i="16"/>
  <c r="V579" i="16" s="1"/>
  <c r="H576" i="16"/>
  <c r="H574" i="16" s="1"/>
  <c r="P566" i="16"/>
  <c r="P564" i="16" s="1"/>
  <c r="E561" i="16"/>
  <c r="E559" i="16" s="1"/>
  <c r="S551" i="16"/>
  <c r="S549" i="16" s="1"/>
  <c r="H546" i="16"/>
  <c r="H544" i="16" s="1"/>
  <c r="P536" i="16"/>
  <c r="P534" i="16" s="1"/>
  <c r="E531" i="16"/>
  <c r="E529" i="16" s="1"/>
  <c r="S521" i="16"/>
  <c r="S519" i="16" s="1"/>
  <c r="H516" i="16"/>
  <c r="H514" i="16" s="1"/>
  <c r="P506" i="16"/>
  <c r="P504" i="16" s="1"/>
  <c r="E501" i="16"/>
  <c r="E499" i="16" s="1"/>
  <c r="S491" i="16"/>
  <c r="S489" i="16" s="1"/>
  <c r="H486" i="16"/>
  <c r="H484" i="16" s="1"/>
  <c r="Y611" i="16"/>
  <c r="Y609" i="16" s="1"/>
  <c r="T596" i="16"/>
  <c r="T594" i="16" s="1"/>
  <c r="AA586" i="16"/>
  <c r="AA584" i="16" s="1"/>
  <c r="F581" i="16"/>
  <c r="F579" i="16" s="1"/>
  <c r="T571" i="16"/>
  <c r="T569" i="16" s="1"/>
  <c r="I566" i="16"/>
  <c r="I564" i="16" s="1"/>
  <c r="Q556" i="16"/>
  <c r="Q554" i="16" s="1"/>
  <c r="F551" i="16"/>
  <c r="F549" i="16" s="1"/>
  <c r="T541" i="16"/>
  <c r="T539" i="16" s="1"/>
  <c r="I536" i="16"/>
  <c r="I534" i="16" s="1"/>
  <c r="Q526" i="16"/>
  <c r="Q524" i="16" s="1"/>
  <c r="F521" i="16"/>
  <c r="F519" i="16" s="1"/>
  <c r="T511" i="16"/>
  <c r="T509" i="16" s="1"/>
  <c r="I506" i="16"/>
  <c r="I504" i="16" s="1"/>
  <c r="AA601" i="16"/>
  <c r="AA599" i="16" s="1"/>
  <c r="Q591" i="16"/>
  <c r="Q589" i="16" s="1"/>
  <c r="Z581" i="16"/>
  <c r="Z579" i="16" s="1"/>
  <c r="L576" i="16"/>
  <c r="L574" i="16" s="1"/>
  <c r="Z566" i="16"/>
  <c r="Z564" i="16" s="1"/>
  <c r="O561" i="16"/>
  <c r="O559" i="16" s="1"/>
  <c r="W551" i="16"/>
  <c r="W549" i="16" s="1"/>
  <c r="L546" i="16"/>
  <c r="L544" i="16" s="1"/>
  <c r="Z536" i="16"/>
  <c r="Z534" i="16" s="1"/>
  <c r="O531" i="16"/>
  <c r="O529" i="16" s="1"/>
  <c r="W521" i="16"/>
  <c r="W519" i="16" s="1"/>
  <c r="L516" i="16"/>
  <c r="L514" i="16" s="1"/>
  <c r="Z506" i="16"/>
  <c r="Z504" i="16" s="1"/>
  <c r="O501" i="16"/>
  <c r="O499" i="16" s="1"/>
  <c r="W491" i="16"/>
  <c r="W489" i="16" s="1"/>
  <c r="L486" i="16"/>
  <c r="L484" i="16" s="1"/>
  <c r="Y616" i="16"/>
  <c r="Y614" i="16" s="1"/>
  <c r="Y601" i="16"/>
  <c r="Y599" i="16" s="1"/>
  <c r="W591" i="16"/>
  <c r="W589" i="16" s="1"/>
  <c r="Y581" i="16"/>
  <c r="Y579" i="16" s="1"/>
  <c r="K576" i="16"/>
  <c r="K574" i="16" s="1"/>
  <c r="Y566" i="16"/>
  <c r="Y564" i="16" s="1"/>
  <c r="N561" i="16"/>
  <c r="N559" i="16" s="1"/>
  <c r="V551" i="16"/>
  <c r="V549" i="16" s="1"/>
  <c r="K546" i="16"/>
  <c r="K544" i="16" s="1"/>
  <c r="Y536" i="16"/>
  <c r="Y534" i="16" s="1"/>
  <c r="N531" i="16"/>
  <c r="N529" i="16" s="1"/>
  <c r="V521" i="16"/>
  <c r="V519" i="16" s="1"/>
  <c r="F616" i="16"/>
  <c r="F614" i="16" s="1"/>
  <c r="O601" i="16"/>
  <c r="O599" i="16" s="1"/>
  <c r="H556" i="16"/>
  <c r="H554" i="16" s="1"/>
  <c r="Q516" i="16"/>
  <c r="Q514" i="16" s="1"/>
  <c r="H501" i="16"/>
  <c r="H499" i="16" s="1"/>
  <c r="M486" i="16"/>
  <c r="M484" i="16" s="1"/>
  <c r="W471" i="16"/>
  <c r="W469" i="16" s="1"/>
  <c r="Q571" i="16"/>
  <c r="Q569" i="16" s="1"/>
  <c r="I521" i="16"/>
  <c r="I519" i="16" s="1"/>
  <c r="G501" i="16"/>
  <c r="G499" i="16" s="1"/>
  <c r="K486" i="16"/>
  <c r="K484" i="16" s="1"/>
  <c r="V471" i="16"/>
  <c r="V469" i="16" s="1"/>
  <c r="K571" i="16"/>
  <c r="K569" i="16" s="1"/>
  <c r="S561" i="16"/>
  <c r="S559" i="16" s="1"/>
  <c r="G596" i="16"/>
  <c r="G594" i="16" s="1"/>
  <c r="V546" i="16"/>
  <c r="V544" i="16" s="1"/>
  <c r="X511" i="16"/>
  <c r="X509" i="16" s="1"/>
  <c r="N496" i="16"/>
  <c r="N494" i="16" s="1"/>
  <c r="F481" i="16"/>
  <c r="F479" i="16" s="1"/>
  <c r="J471" i="16"/>
  <c r="J469" i="16" s="1"/>
  <c r="U491" i="16"/>
  <c r="U489" i="16" s="1"/>
  <c r="T471" i="16"/>
  <c r="T469" i="16" s="1"/>
  <c r="D491" i="16"/>
  <c r="D489" i="16" s="1"/>
  <c r="W307" i="12"/>
  <c r="W305" i="12" s="1"/>
  <c r="V167" i="12"/>
  <c r="V165" i="12" s="1"/>
  <c r="M167" i="12"/>
  <c r="M165" i="12" s="1"/>
  <c r="D167" i="12"/>
  <c r="D165" i="12" s="1"/>
  <c r="U162" i="12"/>
  <c r="U160" i="12" s="1"/>
  <c r="L162" i="12"/>
  <c r="L160" i="12" s="1"/>
  <c r="T167" i="12"/>
  <c r="T165" i="12" s="1"/>
  <c r="K167" i="12"/>
  <c r="K165" i="12" s="1"/>
  <c r="T162" i="12"/>
  <c r="T160" i="12" s="1"/>
  <c r="K162" i="12"/>
  <c r="K160" i="12" s="1"/>
  <c r="S167" i="12"/>
  <c r="S165" i="12" s="1"/>
  <c r="J167" i="12"/>
  <c r="J165" i="12" s="1"/>
  <c r="AA162" i="12"/>
  <c r="AA160" i="12" s="1"/>
  <c r="R162" i="12"/>
  <c r="R160" i="12" s="1"/>
  <c r="I162" i="12"/>
  <c r="I160" i="12" s="1"/>
  <c r="Q167" i="12"/>
  <c r="Q165" i="12" s="1"/>
  <c r="H167" i="12"/>
  <c r="H165" i="12" s="1"/>
  <c r="Z162" i="12"/>
  <c r="Z160" i="12" s="1"/>
  <c r="Q162" i="12"/>
  <c r="Q160" i="12" s="1"/>
  <c r="H162" i="12"/>
  <c r="H160" i="12" s="1"/>
  <c r="Y167" i="12"/>
  <c r="Y165" i="12" s="1"/>
  <c r="P167" i="12"/>
  <c r="P165" i="12" s="1"/>
  <c r="G167" i="12"/>
  <c r="G165" i="12" s="1"/>
  <c r="X162" i="12"/>
  <c r="X160" i="12" s="1"/>
  <c r="O162" i="12"/>
  <c r="O160" i="12" s="1"/>
  <c r="F162" i="12"/>
  <c r="F160" i="12" s="1"/>
  <c r="W167" i="12"/>
  <c r="W165" i="12" s="1"/>
  <c r="N167" i="12"/>
  <c r="N165" i="12" s="1"/>
  <c r="E167" i="12"/>
  <c r="E165" i="12" s="1"/>
  <c r="W162" i="12"/>
  <c r="W160" i="12" s="1"/>
  <c r="N162" i="12"/>
  <c r="N160" i="12" s="1"/>
  <c r="E162" i="12"/>
  <c r="E160" i="12" s="1"/>
  <c r="AA172" i="12"/>
  <c r="AA170" i="12" s="1"/>
  <c r="M182" i="12"/>
  <c r="M180" i="12" s="1"/>
  <c r="X187" i="12"/>
  <c r="X185" i="12" s="1"/>
  <c r="J197" i="12"/>
  <c r="J195" i="12" s="1"/>
  <c r="AA202" i="12"/>
  <c r="AA200" i="12" s="1"/>
  <c r="M212" i="12"/>
  <c r="M210" i="12" s="1"/>
  <c r="X217" i="12"/>
  <c r="X215" i="12" s="1"/>
  <c r="J227" i="12"/>
  <c r="J225" i="12" s="1"/>
  <c r="AA232" i="12"/>
  <c r="AA230" i="12" s="1"/>
  <c r="M242" i="12"/>
  <c r="M240" i="12" s="1"/>
  <c r="X247" i="12"/>
  <c r="X245" i="12" s="1"/>
  <c r="J257" i="12"/>
  <c r="J255" i="12" s="1"/>
  <c r="AA262" i="12"/>
  <c r="AA260" i="12" s="1"/>
  <c r="M272" i="12"/>
  <c r="M270" i="12" s="1"/>
  <c r="X277" i="12"/>
  <c r="X275" i="12" s="1"/>
  <c r="J287" i="12"/>
  <c r="J285" i="12" s="1"/>
  <c r="AA292" i="12"/>
  <c r="AA290" i="12" s="1"/>
  <c r="M302" i="12"/>
  <c r="M300" i="12" s="1"/>
  <c r="X307" i="12"/>
  <c r="X305" i="12" s="1"/>
  <c r="J172" i="12"/>
  <c r="J170" i="12" s="1"/>
  <c r="AA177" i="12"/>
  <c r="AA175" i="12" s="1"/>
  <c r="M187" i="12"/>
  <c r="M185" i="12" s="1"/>
  <c r="X192" i="12"/>
  <c r="X190" i="12" s="1"/>
  <c r="J202" i="12"/>
  <c r="J200" i="12" s="1"/>
  <c r="AA207" i="12"/>
  <c r="AA205" i="12" s="1"/>
  <c r="M217" i="12"/>
  <c r="M215" i="12" s="1"/>
  <c r="X222" i="12"/>
  <c r="X220" i="12" s="1"/>
  <c r="J232" i="12"/>
  <c r="J230" i="12" s="1"/>
  <c r="AA237" i="12"/>
  <c r="AA235" i="12" s="1"/>
  <c r="M247" i="12"/>
  <c r="M245" i="12" s="1"/>
  <c r="X252" i="12"/>
  <c r="X250" i="12" s="1"/>
  <c r="J262" i="12"/>
  <c r="J260" i="12" s="1"/>
  <c r="AA267" i="12"/>
  <c r="AA265" i="12" s="1"/>
  <c r="M277" i="12"/>
  <c r="M275" i="12" s="1"/>
  <c r="X282" i="12"/>
  <c r="X280" i="12" s="1"/>
  <c r="J292" i="12"/>
  <c r="J290" i="12" s="1"/>
  <c r="AA297" i="12"/>
  <c r="AA295" i="12" s="1"/>
  <c r="M307" i="12"/>
  <c r="M305" i="12" s="1"/>
  <c r="M162" i="12"/>
  <c r="M160" i="12" s="1"/>
  <c r="X167" i="12"/>
  <c r="X165" i="12" s="1"/>
  <c r="J177" i="12"/>
  <c r="J175" i="12" s="1"/>
  <c r="AA182" i="12"/>
  <c r="AA180" i="12" s="1"/>
  <c r="M192" i="12"/>
  <c r="M190" i="12" s="1"/>
  <c r="X197" i="12"/>
  <c r="X195" i="12" s="1"/>
  <c r="J207" i="12"/>
  <c r="J205" i="12" s="1"/>
  <c r="AA212" i="12"/>
  <c r="AA210" i="12" s="1"/>
  <c r="M222" i="12"/>
  <c r="M220" i="12" s="1"/>
  <c r="X227" i="12"/>
  <c r="X225" i="12" s="1"/>
  <c r="J237" i="12"/>
  <c r="J235" i="12" s="1"/>
  <c r="AA242" i="12"/>
  <c r="AA240" i="12" s="1"/>
  <c r="M252" i="12"/>
  <c r="M250" i="12" s="1"/>
  <c r="X257" i="12"/>
  <c r="X255" i="12" s="1"/>
  <c r="J267" i="12"/>
  <c r="J265" i="12" s="1"/>
  <c r="AA272" i="12"/>
  <c r="AA270" i="12" s="1"/>
  <c r="M282" i="12"/>
  <c r="M280" i="12" s="1"/>
  <c r="X287" i="12"/>
  <c r="X285" i="12" s="1"/>
  <c r="J297" i="12"/>
  <c r="J295" i="12" s="1"/>
  <c r="AA302" i="12"/>
  <c r="AA300" i="12" s="1"/>
  <c r="H177" i="12"/>
  <c r="H175" i="12" s="1"/>
  <c r="S182" i="12"/>
  <c r="S180" i="12" s="1"/>
  <c r="E192" i="12"/>
  <c r="E190" i="12" s="1"/>
  <c r="P197" i="12"/>
  <c r="P195" i="12" s="1"/>
  <c r="H207" i="12"/>
  <c r="H205" i="12" s="1"/>
  <c r="S212" i="12"/>
  <c r="S210" i="12" s="1"/>
  <c r="E222" i="12"/>
  <c r="E220" i="12" s="1"/>
  <c r="P227" i="12"/>
  <c r="P225" i="12" s="1"/>
  <c r="H237" i="12"/>
  <c r="H235" i="12" s="1"/>
  <c r="S242" i="12"/>
  <c r="S240" i="12" s="1"/>
  <c r="E252" i="12"/>
  <c r="E250" i="12" s="1"/>
  <c r="P257" i="12"/>
  <c r="P255" i="12" s="1"/>
  <c r="H267" i="12"/>
  <c r="H265" i="12" s="1"/>
  <c r="S272" i="12"/>
  <c r="S270" i="12" s="1"/>
  <c r="E282" i="12"/>
  <c r="E280" i="12" s="1"/>
  <c r="P287" i="12"/>
  <c r="P285" i="12" s="1"/>
  <c r="H297" i="12"/>
  <c r="H295" i="12" s="1"/>
  <c r="S302" i="12"/>
  <c r="S300" i="12" s="1"/>
  <c r="P172" i="12"/>
  <c r="P170" i="12" s="1"/>
  <c r="H182" i="12"/>
  <c r="H180" i="12" s="1"/>
  <c r="S187" i="12"/>
  <c r="S185" i="12" s="1"/>
  <c r="E197" i="12"/>
  <c r="E195" i="12" s="1"/>
  <c r="P202" i="12"/>
  <c r="P200" i="12" s="1"/>
  <c r="H212" i="12"/>
  <c r="H210" i="12" s="1"/>
  <c r="S217" i="12"/>
  <c r="S215" i="12" s="1"/>
  <c r="E227" i="12"/>
  <c r="E225" i="12" s="1"/>
  <c r="P232" i="12"/>
  <c r="P230" i="12" s="1"/>
  <c r="H242" i="12"/>
  <c r="H240" i="12" s="1"/>
  <c r="S247" i="12"/>
  <c r="S245" i="12" s="1"/>
  <c r="E257" i="12"/>
  <c r="E255" i="12" s="1"/>
  <c r="P262" i="12"/>
  <c r="P260" i="12" s="1"/>
  <c r="H272" i="12"/>
  <c r="H270" i="12" s="1"/>
  <c r="S277" i="12"/>
  <c r="S275" i="12" s="1"/>
  <c r="E287" i="12"/>
  <c r="E285" i="12" s="1"/>
  <c r="P292" i="12"/>
  <c r="P290" i="12" s="1"/>
  <c r="H302" i="12"/>
  <c r="H300" i="12" s="1"/>
  <c r="S307" i="12"/>
  <c r="S305" i="12" s="1"/>
  <c r="S162" i="12"/>
  <c r="S160" i="12" s="1"/>
  <c r="E172" i="12"/>
  <c r="E170" i="12" s="1"/>
  <c r="P177" i="12"/>
  <c r="P175" i="12" s="1"/>
  <c r="H187" i="12"/>
  <c r="H185" i="12" s="1"/>
  <c r="S192" i="12"/>
  <c r="S190" i="12" s="1"/>
  <c r="E202" i="12"/>
  <c r="E200" i="12" s="1"/>
  <c r="P207" i="12"/>
  <c r="P205" i="12" s="1"/>
  <c r="H217" i="12"/>
  <c r="H215" i="12" s="1"/>
  <c r="S222" i="12"/>
  <c r="S220" i="12" s="1"/>
  <c r="E232" i="12"/>
  <c r="E230" i="12" s="1"/>
  <c r="P237" i="12"/>
  <c r="P235" i="12" s="1"/>
  <c r="H247" i="12"/>
  <c r="H245" i="12" s="1"/>
  <c r="S252" i="12"/>
  <c r="S250" i="12" s="1"/>
  <c r="E262" i="12"/>
  <c r="E260" i="12" s="1"/>
  <c r="P267" i="12"/>
  <c r="P265" i="12" s="1"/>
  <c r="H277" i="12"/>
  <c r="H275" i="12" s="1"/>
  <c r="S282" i="12"/>
  <c r="S280" i="12" s="1"/>
  <c r="E292" i="12"/>
  <c r="E290" i="12" s="1"/>
  <c r="P297" i="12"/>
  <c r="P295" i="12" s="1"/>
  <c r="H307" i="12"/>
  <c r="H305" i="12" s="1"/>
  <c r="N177" i="12"/>
  <c r="N175" i="12" s="1"/>
  <c r="Y182" i="12"/>
  <c r="Y180" i="12" s="1"/>
  <c r="K192" i="12"/>
  <c r="K190" i="12" s="1"/>
  <c r="V197" i="12"/>
  <c r="V195" i="12" s="1"/>
  <c r="N207" i="12"/>
  <c r="N205" i="12" s="1"/>
  <c r="Y212" i="12"/>
  <c r="Y210" i="12" s="1"/>
  <c r="K222" i="12"/>
  <c r="K220" i="12" s="1"/>
  <c r="V227" i="12"/>
  <c r="V225" i="12" s="1"/>
  <c r="N237" i="12"/>
  <c r="N235" i="12" s="1"/>
  <c r="Y242" i="12"/>
  <c r="Y240" i="12" s="1"/>
  <c r="K252" i="12"/>
  <c r="K250" i="12" s="1"/>
  <c r="V257" i="12"/>
  <c r="V255" i="12" s="1"/>
  <c r="N267" i="12"/>
  <c r="N265" i="12" s="1"/>
  <c r="Y272" i="12"/>
  <c r="Y270" i="12" s="1"/>
  <c r="K282" i="12"/>
  <c r="K280" i="12" s="1"/>
  <c r="V287" i="12"/>
  <c r="V285" i="12" s="1"/>
  <c r="N297" i="12"/>
  <c r="N295" i="12" s="1"/>
  <c r="Y302" i="12"/>
  <c r="Y300" i="12" s="1"/>
  <c r="V172" i="12"/>
  <c r="V170" i="12" s="1"/>
  <c r="N182" i="12"/>
  <c r="N180" i="12" s="1"/>
  <c r="Y187" i="12"/>
  <c r="Y185" i="12" s="1"/>
  <c r="K197" i="12"/>
  <c r="K195" i="12" s="1"/>
  <c r="V202" i="12"/>
  <c r="V200" i="12" s="1"/>
  <c r="N212" i="12"/>
  <c r="N210" i="12" s="1"/>
  <c r="Y217" i="12"/>
  <c r="Y215" i="12" s="1"/>
  <c r="K227" i="12"/>
  <c r="K225" i="12" s="1"/>
  <c r="V232" i="12"/>
  <c r="V230" i="12" s="1"/>
  <c r="N242" i="12"/>
  <c r="N240" i="12" s="1"/>
  <c r="Y247" i="12"/>
  <c r="Y245" i="12" s="1"/>
  <c r="K257" i="12"/>
  <c r="K255" i="12" s="1"/>
  <c r="V262" i="12"/>
  <c r="V260" i="12" s="1"/>
  <c r="N272" i="12"/>
  <c r="N270" i="12" s="1"/>
  <c r="Y277" i="12"/>
  <c r="Y275" i="12" s="1"/>
  <c r="K287" i="12"/>
  <c r="K285" i="12" s="1"/>
  <c r="V292" i="12"/>
  <c r="V290" i="12" s="1"/>
  <c r="N302" i="12"/>
  <c r="N300" i="12" s="1"/>
  <c r="Y307" i="12"/>
  <c r="Y305" i="12" s="1"/>
  <c r="Y162" i="12"/>
  <c r="Y160" i="12" s="1"/>
  <c r="K172" i="12"/>
  <c r="K170" i="12" s="1"/>
  <c r="V177" i="12"/>
  <c r="V175" i="12" s="1"/>
  <c r="N187" i="12"/>
  <c r="N185" i="12" s="1"/>
  <c r="Y192" i="12"/>
  <c r="Y190" i="12" s="1"/>
  <c r="K202" i="12"/>
  <c r="K200" i="12" s="1"/>
  <c r="V207" i="12"/>
  <c r="V205" i="12" s="1"/>
  <c r="N217" i="12"/>
  <c r="N215" i="12" s="1"/>
  <c r="Y222" i="12"/>
  <c r="Y220" i="12" s="1"/>
  <c r="K232" i="12"/>
  <c r="K230" i="12" s="1"/>
  <c r="V237" i="12"/>
  <c r="V235" i="12" s="1"/>
  <c r="N247" i="12"/>
  <c r="N245" i="12" s="1"/>
  <c r="Y252" i="12"/>
  <c r="Y250" i="12" s="1"/>
  <c r="K262" i="12"/>
  <c r="K260" i="12" s="1"/>
  <c r="V267" i="12"/>
  <c r="V265" i="12" s="1"/>
  <c r="N277" i="12"/>
  <c r="N275" i="12" s="1"/>
  <c r="Y282" i="12"/>
  <c r="Y280" i="12" s="1"/>
  <c r="K292" i="12"/>
  <c r="K290" i="12" s="1"/>
  <c r="V297" i="12"/>
  <c r="V295" i="12" s="1"/>
  <c r="N307" i="12"/>
  <c r="N305" i="12" s="1"/>
  <c r="I172" i="12"/>
  <c r="I170" i="12" s="1"/>
  <c r="T177" i="12"/>
  <c r="T175" i="12" s="1"/>
  <c r="F187" i="12"/>
  <c r="F185" i="12" s="1"/>
  <c r="Q192" i="12"/>
  <c r="Q190" i="12" s="1"/>
  <c r="I202" i="12"/>
  <c r="I200" i="12" s="1"/>
  <c r="T207" i="12"/>
  <c r="T205" i="12" s="1"/>
  <c r="F217" i="12"/>
  <c r="F215" i="12" s="1"/>
  <c r="Q222" i="12"/>
  <c r="Q220" i="12" s="1"/>
  <c r="I232" i="12"/>
  <c r="I230" i="12" s="1"/>
  <c r="T237" i="12"/>
  <c r="T235" i="12" s="1"/>
  <c r="F247" i="12"/>
  <c r="F245" i="12" s="1"/>
  <c r="Q252" i="12"/>
  <c r="Q250" i="12" s="1"/>
  <c r="I262" i="12"/>
  <c r="I260" i="12" s="1"/>
  <c r="T267" i="12"/>
  <c r="T265" i="12" s="1"/>
  <c r="F277" i="12"/>
  <c r="F275" i="12" s="1"/>
  <c r="Q282" i="12"/>
  <c r="Q280" i="12" s="1"/>
  <c r="I292" i="12"/>
  <c r="I290" i="12" s="1"/>
  <c r="T297" i="12"/>
  <c r="T295" i="12" s="1"/>
  <c r="F307" i="12"/>
  <c r="F305" i="12" s="1"/>
  <c r="I177" i="12"/>
  <c r="I175" i="12" s="1"/>
  <c r="T182" i="12"/>
  <c r="T180" i="12" s="1"/>
  <c r="F192" i="12"/>
  <c r="F190" i="12" s="1"/>
  <c r="Q197" i="12"/>
  <c r="Q195" i="12" s="1"/>
  <c r="I207" i="12"/>
  <c r="I205" i="12" s="1"/>
  <c r="T212" i="12"/>
  <c r="T210" i="12" s="1"/>
  <c r="F222" i="12"/>
  <c r="F220" i="12" s="1"/>
  <c r="Q227" i="12"/>
  <c r="Q225" i="12" s="1"/>
  <c r="I237" i="12"/>
  <c r="I235" i="12" s="1"/>
  <c r="T242" i="12"/>
  <c r="T240" i="12" s="1"/>
  <c r="F252" i="12"/>
  <c r="F250" i="12" s="1"/>
  <c r="Q257" i="12"/>
  <c r="Q255" i="12" s="1"/>
  <c r="I267" i="12"/>
  <c r="I265" i="12" s="1"/>
  <c r="T272" i="12"/>
  <c r="T270" i="12" s="1"/>
  <c r="F282" i="12"/>
  <c r="F280" i="12" s="1"/>
  <c r="Q287" i="12"/>
  <c r="Q285" i="12" s="1"/>
  <c r="I297" i="12"/>
  <c r="I295" i="12" s="1"/>
  <c r="T302" i="12"/>
  <c r="T300" i="12" s="1"/>
  <c r="F167" i="12"/>
  <c r="F165" i="12" s="1"/>
  <c r="Q172" i="12"/>
  <c r="Q170" i="12" s="1"/>
  <c r="I182" i="12"/>
  <c r="I180" i="12" s="1"/>
  <c r="T187" i="12"/>
  <c r="T185" i="12" s="1"/>
  <c r="F197" i="12"/>
  <c r="F195" i="12" s="1"/>
  <c r="Q202" i="12"/>
  <c r="Q200" i="12" s="1"/>
  <c r="I212" i="12"/>
  <c r="I210" i="12" s="1"/>
  <c r="T217" i="12"/>
  <c r="T215" i="12" s="1"/>
  <c r="F227" i="12"/>
  <c r="F225" i="12" s="1"/>
  <c r="Q232" i="12"/>
  <c r="Q230" i="12" s="1"/>
  <c r="I242" i="12"/>
  <c r="I240" i="12" s="1"/>
  <c r="T247" i="12"/>
  <c r="T245" i="12" s="1"/>
  <c r="F257" i="12"/>
  <c r="F255" i="12" s="1"/>
  <c r="Q262" i="12"/>
  <c r="Q260" i="12" s="1"/>
  <c r="I272" i="12"/>
  <c r="I270" i="12" s="1"/>
  <c r="T277" i="12"/>
  <c r="T275" i="12" s="1"/>
  <c r="F287" i="12"/>
  <c r="F285" i="12" s="1"/>
  <c r="Q292" i="12"/>
  <c r="Q290" i="12" s="1"/>
  <c r="I302" i="12"/>
  <c r="I300" i="12" s="1"/>
  <c r="T307" i="12"/>
  <c r="T305" i="12" s="1"/>
  <c r="O172" i="12"/>
  <c r="O170" i="12" s="1"/>
  <c r="Z177" i="12"/>
  <c r="Z175" i="12" s="1"/>
  <c r="L187" i="12"/>
  <c r="L185" i="12" s="1"/>
  <c r="W192" i="12"/>
  <c r="W190" i="12" s="1"/>
  <c r="O202" i="12"/>
  <c r="O200" i="12" s="1"/>
  <c r="Z207" i="12"/>
  <c r="Z205" i="12" s="1"/>
  <c r="L217" i="12"/>
  <c r="L215" i="12" s="1"/>
  <c r="W222" i="12"/>
  <c r="W220" i="12" s="1"/>
  <c r="O232" i="12"/>
  <c r="O230" i="12" s="1"/>
  <c r="Z237" i="12"/>
  <c r="Z235" i="12" s="1"/>
  <c r="L247" i="12"/>
  <c r="L245" i="12" s="1"/>
  <c r="W252" i="12"/>
  <c r="W250" i="12" s="1"/>
  <c r="O262" i="12"/>
  <c r="O260" i="12" s="1"/>
  <c r="Z267" i="12"/>
  <c r="Z265" i="12" s="1"/>
  <c r="L277" i="12"/>
  <c r="L275" i="12" s="1"/>
  <c r="W282" i="12"/>
  <c r="W280" i="12" s="1"/>
  <c r="O292" i="12"/>
  <c r="O290" i="12" s="1"/>
  <c r="Z297" i="12"/>
  <c r="Z295" i="12" s="1"/>
  <c r="L307" i="12"/>
  <c r="L305" i="12" s="1"/>
  <c r="O177" i="12"/>
  <c r="O175" i="12" s="1"/>
  <c r="Z182" i="12"/>
  <c r="Z180" i="12" s="1"/>
  <c r="L192" i="12"/>
  <c r="L190" i="12" s="1"/>
  <c r="W197" i="12"/>
  <c r="W195" i="12" s="1"/>
  <c r="O207" i="12"/>
  <c r="O205" i="12" s="1"/>
  <c r="Z212" i="12"/>
  <c r="Z210" i="12" s="1"/>
  <c r="L222" i="12"/>
  <c r="L220" i="12" s="1"/>
  <c r="W227" i="12"/>
  <c r="W225" i="12" s="1"/>
  <c r="O237" i="12"/>
  <c r="O235" i="12" s="1"/>
  <c r="Z242" i="12"/>
  <c r="Z240" i="12" s="1"/>
  <c r="L252" i="12"/>
  <c r="L250" i="12" s="1"/>
  <c r="W257" i="12"/>
  <c r="W255" i="12" s="1"/>
  <c r="O267" i="12"/>
  <c r="O265" i="12" s="1"/>
  <c r="Z272" i="12"/>
  <c r="Z270" i="12" s="1"/>
  <c r="L282" i="12"/>
  <c r="L280" i="12" s="1"/>
  <c r="W287" i="12"/>
  <c r="W285" i="12" s="1"/>
  <c r="O297" i="12"/>
  <c r="O295" i="12" s="1"/>
  <c r="Z302" i="12"/>
  <c r="Z300" i="12" s="1"/>
  <c r="L167" i="12"/>
  <c r="L165" i="12" s="1"/>
  <c r="W172" i="12"/>
  <c r="W170" i="12" s="1"/>
  <c r="O182" i="12"/>
  <c r="O180" i="12" s="1"/>
  <c r="Z187" i="12"/>
  <c r="Z185" i="12" s="1"/>
  <c r="L197" i="12"/>
  <c r="L195" i="12" s="1"/>
  <c r="W202" i="12"/>
  <c r="W200" i="12" s="1"/>
  <c r="O212" i="12"/>
  <c r="O210" i="12" s="1"/>
  <c r="Z217" i="12"/>
  <c r="Z215" i="12" s="1"/>
  <c r="L227" i="12"/>
  <c r="L225" i="12" s="1"/>
  <c r="W232" i="12"/>
  <c r="W230" i="12" s="1"/>
  <c r="O242" i="12"/>
  <c r="O240" i="12" s="1"/>
  <c r="Z247" i="12"/>
  <c r="Z245" i="12" s="1"/>
  <c r="L257" i="12"/>
  <c r="L255" i="12" s="1"/>
  <c r="W262" i="12"/>
  <c r="W260" i="12" s="1"/>
  <c r="O272" i="12"/>
  <c r="O270" i="12" s="1"/>
  <c r="Z277" i="12"/>
  <c r="Z275" i="12" s="1"/>
  <c r="L287" i="12"/>
  <c r="L285" i="12" s="1"/>
  <c r="W292" i="12"/>
  <c r="W290" i="12" s="1"/>
  <c r="O302" i="12"/>
  <c r="O300" i="12" s="1"/>
  <c r="Z307" i="12"/>
  <c r="Z305" i="12" s="1"/>
  <c r="U172" i="12"/>
  <c r="U170" i="12" s="1"/>
  <c r="G182" i="12"/>
  <c r="G180" i="12" s="1"/>
  <c r="R187" i="12"/>
  <c r="R185" i="12" s="1"/>
  <c r="D197" i="12"/>
  <c r="D195" i="12" s="1"/>
  <c r="U202" i="12"/>
  <c r="U200" i="12" s="1"/>
  <c r="G212" i="12"/>
  <c r="G210" i="12" s="1"/>
  <c r="R217" i="12"/>
  <c r="R215" i="12" s="1"/>
  <c r="D227" i="12"/>
  <c r="D225" i="12" s="1"/>
  <c r="U232" i="12"/>
  <c r="U230" i="12" s="1"/>
  <c r="G242" i="12"/>
  <c r="G240" i="12" s="1"/>
  <c r="R247" i="12"/>
  <c r="R245" i="12" s="1"/>
  <c r="D257" i="12"/>
  <c r="D255" i="12" s="1"/>
  <c r="U262" i="12"/>
  <c r="U260" i="12" s="1"/>
  <c r="G272" i="12"/>
  <c r="G270" i="12" s="1"/>
  <c r="R277" i="12"/>
  <c r="R275" i="12" s="1"/>
  <c r="D287" i="12"/>
  <c r="D285" i="12" s="1"/>
  <c r="U292" i="12"/>
  <c r="U290" i="12" s="1"/>
  <c r="G302" i="12"/>
  <c r="G300" i="12" s="1"/>
  <c r="R307" i="12"/>
  <c r="R305" i="12" s="1"/>
  <c r="D172" i="12"/>
  <c r="D170" i="12" s="1"/>
  <c r="U177" i="12"/>
  <c r="U175" i="12" s="1"/>
  <c r="G187" i="12"/>
  <c r="G185" i="12" s="1"/>
  <c r="R192" i="12"/>
  <c r="R190" i="12" s="1"/>
  <c r="D202" i="12"/>
  <c r="D200" i="12" s="1"/>
  <c r="U207" i="12"/>
  <c r="U205" i="12" s="1"/>
  <c r="G217" i="12"/>
  <c r="G215" i="12" s="1"/>
  <c r="R222" i="12"/>
  <c r="R220" i="12" s="1"/>
  <c r="D232" i="12"/>
  <c r="D230" i="12" s="1"/>
  <c r="U237" i="12"/>
  <c r="U235" i="12" s="1"/>
  <c r="G247" i="12"/>
  <c r="G245" i="12" s="1"/>
  <c r="R252" i="12"/>
  <c r="R250" i="12" s="1"/>
  <c r="D262" i="12"/>
  <c r="D260" i="12" s="1"/>
  <c r="U267" i="12"/>
  <c r="U265" i="12" s="1"/>
  <c r="G277" i="12"/>
  <c r="G275" i="12" s="1"/>
  <c r="R282" i="12"/>
  <c r="R280" i="12" s="1"/>
  <c r="D292" i="12"/>
  <c r="D290" i="12" s="1"/>
  <c r="U297" i="12"/>
  <c r="U295" i="12" s="1"/>
  <c r="G307" i="12"/>
  <c r="G305" i="12" s="1"/>
  <c r="G162" i="12"/>
  <c r="G160" i="12" s="1"/>
  <c r="R167" i="12"/>
  <c r="R165" i="12" s="1"/>
  <c r="D177" i="12"/>
  <c r="D175" i="12" s="1"/>
  <c r="U182" i="12"/>
  <c r="U180" i="12" s="1"/>
  <c r="G192" i="12"/>
  <c r="G190" i="12" s="1"/>
  <c r="R197" i="12"/>
  <c r="R195" i="12" s="1"/>
  <c r="D207" i="12"/>
  <c r="D205" i="12" s="1"/>
  <c r="U212" i="12"/>
  <c r="U210" i="12" s="1"/>
  <c r="G222" i="12"/>
  <c r="G220" i="12" s="1"/>
  <c r="R227" i="12"/>
  <c r="R225" i="12" s="1"/>
  <c r="D237" i="12"/>
  <c r="D235" i="12" s="1"/>
  <c r="U242" i="12"/>
  <c r="U240" i="12" s="1"/>
  <c r="G252" i="12"/>
  <c r="G250" i="12" s="1"/>
  <c r="R257" i="12"/>
  <c r="R255" i="12" s="1"/>
  <c r="D267" i="12"/>
  <c r="D265" i="12" s="1"/>
  <c r="U272" i="12"/>
  <c r="U270" i="12" s="1"/>
  <c r="G282" i="12"/>
  <c r="G280" i="12" s="1"/>
  <c r="R287" i="12"/>
  <c r="R285" i="12" s="1"/>
  <c r="D297" i="12"/>
  <c r="D295" i="12" s="1"/>
  <c r="U302" i="12"/>
  <c r="U300" i="12" s="1"/>
  <c r="K177" i="12"/>
  <c r="K175" i="12" s="1"/>
  <c r="V182" i="12"/>
  <c r="V180" i="12" s="1"/>
  <c r="N192" i="12"/>
  <c r="N190" i="12" s="1"/>
  <c r="Y197" i="12"/>
  <c r="Y195" i="12" s="1"/>
  <c r="K207" i="12"/>
  <c r="K205" i="12" s="1"/>
  <c r="V212" i="12"/>
  <c r="V210" i="12" s="1"/>
  <c r="N222" i="12"/>
  <c r="N220" i="12" s="1"/>
  <c r="Y227" i="12"/>
  <c r="Y225" i="12" s="1"/>
  <c r="K237" i="12"/>
  <c r="K235" i="12" s="1"/>
  <c r="V242" i="12"/>
  <c r="V240" i="12" s="1"/>
  <c r="N252" i="12"/>
  <c r="N250" i="12" s="1"/>
  <c r="Y257" i="12"/>
  <c r="Y255" i="12" s="1"/>
  <c r="K267" i="12"/>
  <c r="K265" i="12" s="1"/>
  <c r="V272" i="12"/>
  <c r="V270" i="12" s="1"/>
  <c r="N282" i="12"/>
  <c r="N280" i="12" s="1"/>
  <c r="Y287" i="12"/>
  <c r="Y285" i="12" s="1"/>
  <c r="K297" i="12"/>
  <c r="K295" i="12" s="1"/>
  <c r="V302" i="12"/>
  <c r="V300" i="12" s="1"/>
  <c r="G172" i="12"/>
  <c r="G170" i="12" s="1"/>
  <c r="R177" i="12"/>
  <c r="R175" i="12" s="1"/>
  <c r="D187" i="12"/>
  <c r="D185" i="12" s="1"/>
  <c r="U192" i="12"/>
  <c r="U190" i="12" s="1"/>
  <c r="G202" i="12"/>
  <c r="G200" i="12" s="1"/>
  <c r="R207" i="12"/>
  <c r="R205" i="12" s="1"/>
  <c r="D217" i="12"/>
  <c r="D215" i="12" s="1"/>
  <c r="U222" i="12"/>
  <c r="U220" i="12" s="1"/>
  <c r="G232" i="12"/>
  <c r="G230" i="12" s="1"/>
  <c r="R237" i="12"/>
  <c r="R235" i="12" s="1"/>
  <c r="D247" i="12"/>
  <c r="D245" i="12" s="1"/>
  <c r="U252" i="12"/>
  <c r="U250" i="12" s="1"/>
  <c r="G262" i="12"/>
  <c r="G260" i="12" s="1"/>
  <c r="R267" i="12"/>
  <c r="R265" i="12" s="1"/>
  <c r="D277" i="12"/>
  <c r="D275" i="12" s="1"/>
  <c r="U282" i="12"/>
  <c r="U280" i="12" s="1"/>
  <c r="G292" i="12"/>
  <c r="G290" i="12" s="1"/>
  <c r="R297" i="12"/>
  <c r="R295" i="12" s="1"/>
  <c r="D307" i="12"/>
  <c r="D305" i="12" s="1"/>
  <c r="J162" i="12"/>
  <c r="J160" i="12" s="1"/>
  <c r="AA167" i="12"/>
  <c r="AA165" i="12" s="1"/>
  <c r="M177" i="12"/>
  <c r="M175" i="12" s="1"/>
  <c r="X182" i="12"/>
  <c r="X180" i="12" s="1"/>
  <c r="J192" i="12"/>
  <c r="J190" i="12" s="1"/>
  <c r="AA197" i="12"/>
  <c r="AA195" i="12" s="1"/>
  <c r="M207" i="12"/>
  <c r="M205" i="12" s="1"/>
  <c r="X212" i="12"/>
  <c r="X210" i="12" s="1"/>
  <c r="J222" i="12"/>
  <c r="J220" i="12" s="1"/>
  <c r="AA227" i="12"/>
  <c r="AA225" i="12" s="1"/>
  <c r="M237" i="12"/>
  <c r="M235" i="12" s="1"/>
  <c r="X242" i="12"/>
  <c r="X240" i="12" s="1"/>
  <c r="J252" i="12"/>
  <c r="J250" i="12" s="1"/>
  <c r="AA257" i="12"/>
  <c r="AA255" i="12" s="1"/>
  <c r="M267" i="12"/>
  <c r="M265" i="12" s="1"/>
  <c r="X272" i="12"/>
  <c r="X270" i="12" s="1"/>
  <c r="J282" i="12"/>
  <c r="J280" i="12" s="1"/>
  <c r="AA287" i="12"/>
  <c r="AA285" i="12" s="1"/>
  <c r="M297" i="12"/>
  <c r="M295" i="12" s="1"/>
  <c r="X302" i="12"/>
  <c r="X300" i="12" s="1"/>
  <c r="F172" i="12"/>
  <c r="F170" i="12" s="1"/>
  <c r="Q177" i="12"/>
  <c r="Q175" i="12" s="1"/>
  <c r="I187" i="12"/>
  <c r="I185" i="12" s="1"/>
  <c r="T192" i="12"/>
  <c r="T190" i="12" s="1"/>
  <c r="F202" i="12"/>
  <c r="F200" i="12" s="1"/>
  <c r="Q207" i="12"/>
  <c r="Q205" i="12" s="1"/>
  <c r="I217" i="12"/>
  <c r="I215" i="12" s="1"/>
  <c r="T222" i="12"/>
  <c r="T220" i="12" s="1"/>
  <c r="F232" i="12"/>
  <c r="F230" i="12" s="1"/>
  <c r="Q237" i="12"/>
  <c r="Q235" i="12" s="1"/>
  <c r="I247" i="12"/>
  <c r="I245" i="12" s="1"/>
  <c r="T252" i="12"/>
  <c r="T250" i="12" s="1"/>
  <c r="F262" i="12"/>
  <c r="F260" i="12" s="1"/>
  <c r="Q267" i="12"/>
  <c r="Q265" i="12" s="1"/>
  <c r="I277" i="12"/>
  <c r="I275" i="12" s="1"/>
  <c r="T282" i="12"/>
  <c r="T280" i="12" s="1"/>
  <c r="F292" i="12"/>
  <c r="F290" i="12" s="1"/>
  <c r="Q297" i="12"/>
  <c r="Q295" i="12" s="1"/>
  <c r="I307" i="12"/>
  <c r="I305" i="12" s="1"/>
  <c r="M172" i="12"/>
  <c r="M170" i="12" s="1"/>
  <c r="X177" i="12"/>
  <c r="X175" i="12" s="1"/>
  <c r="J187" i="12"/>
  <c r="J185" i="12" s="1"/>
  <c r="AA192" i="12"/>
  <c r="AA190" i="12" s="1"/>
  <c r="M202" i="12"/>
  <c r="M200" i="12" s="1"/>
  <c r="X207" i="12"/>
  <c r="X205" i="12" s="1"/>
  <c r="J217" i="12"/>
  <c r="J215" i="12" s="1"/>
  <c r="AA222" i="12"/>
  <c r="AA220" i="12" s="1"/>
  <c r="M232" i="12"/>
  <c r="M230" i="12" s="1"/>
  <c r="X237" i="12"/>
  <c r="X235" i="12" s="1"/>
  <c r="J247" i="12"/>
  <c r="J245" i="12" s="1"/>
  <c r="AA252" i="12"/>
  <c r="AA250" i="12" s="1"/>
  <c r="M262" i="12"/>
  <c r="M260" i="12" s="1"/>
  <c r="X267" i="12"/>
  <c r="X265" i="12" s="1"/>
  <c r="J277" i="12"/>
  <c r="J275" i="12" s="1"/>
  <c r="AA282" i="12"/>
  <c r="AA280" i="12" s="1"/>
  <c r="M292" i="12"/>
  <c r="M290" i="12" s="1"/>
  <c r="X297" i="12"/>
  <c r="X295" i="12" s="1"/>
  <c r="J307" i="12"/>
  <c r="J305" i="12" s="1"/>
  <c r="P162" i="12"/>
  <c r="P160" i="12" s="1"/>
  <c r="H172" i="12"/>
  <c r="H170" i="12" s="1"/>
  <c r="S177" i="12"/>
  <c r="S175" i="12" s="1"/>
  <c r="E187" i="12"/>
  <c r="E185" i="12" s="1"/>
  <c r="P192" i="12"/>
  <c r="P190" i="12" s="1"/>
  <c r="H202" i="12"/>
  <c r="H200" i="12" s="1"/>
  <c r="S207" i="12"/>
  <c r="S205" i="12" s="1"/>
  <c r="E217" i="12"/>
  <c r="E215" i="12" s="1"/>
  <c r="P222" i="12"/>
  <c r="P220" i="12" s="1"/>
  <c r="H232" i="12"/>
  <c r="H230" i="12" s="1"/>
  <c r="S237" i="12"/>
  <c r="S235" i="12" s="1"/>
  <c r="E247" i="12"/>
  <c r="E245" i="12" s="1"/>
  <c r="P252" i="12"/>
  <c r="P250" i="12" s="1"/>
  <c r="H262" i="12"/>
  <c r="H260" i="12" s="1"/>
  <c r="S267" i="12"/>
  <c r="S265" i="12" s="1"/>
  <c r="E277" i="12"/>
  <c r="E275" i="12" s="1"/>
  <c r="P282" i="12"/>
  <c r="P280" i="12" s="1"/>
  <c r="H292" i="12"/>
  <c r="H290" i="12" s="1"/>
  <c r="S297" i="12"/>
  <c r="S295" i="12" s="1"/>
  <c r="E307" i="12"/>
  <c r="E305" i="12" s="1"/>
  <c r="L172" i="12"/>
  <c r="L170" i="12" s="1"/>
  <c r="W177" i="12"/>
  <c r="W175" i="12" s="1"/>
  <c r="O187" i="12"/>
  <c r="O185" i="12" s="1"/>
  <c r="Z192" i="12"/>
  <c r="Z190" i="12" s="1"/>
  <c r="L202" i="12"/>
  <c r="L200" i="12" s="1"/>
  <c r="W207" i="12"/>
  <c r="W205" i="12" s="1"/>
  <c r="O217" i="12"/>
  <c r="O215" i="12" s="1"/>
  <c r="Z222" i="12"/>
  <c r="Z220" i="12" s="1"/>
  <c r="L232" i="12"/>
  <c r="L230" i="12" s="1"/>
  <c r="W237" i="12"/>
  <c r="W235" i="12" s="1"/>
  <c r="O247" i="12"/>
  <c r="O245" i="12" s="1"/>
  <c r="Z252" i="12"/>
  <c r="Z250" i="12" s="1"/>
  <c r="L262" i="12"/>
  <c r="L260" i="12" s="1"/>
  <c r="W267" i="12"/>
  <c r="W265" i="12" s="1"/>
  <c r="O277" i="12"/>
  <c r="O275" i="12" s="1"/>
  <c r="Z282" i="12"/>
  <c r="Z280" i="12" s="1"/>
  <c r="L292" i="12"/>
  <c r="L290" i="12" s="1"/>
  <c r="W297" i="12"/>
  <c r="W295" i="12" s="1"/>
  <c r="O307" i="12"/>
  <c r="O305" i="12" s="1"/>
  <c r="S172" i="12"/>
  <c r="S170" i="12" s="1"/>
  <c r="E182" i="12"/>
  <c r="E180" i="12" s="1"/>
  <c r="P187" i="12"/>
  <c r="P185" i="12" s="1"/>
  <c r="H197" i="12"/>
  <c r="H195" i="12" s="1"/>
  <c r="S202" i="12"/>
  <c r="S200" i="12" s="1"/>
  <c r="E212" i="12"/>
  <c r="E210" i="12" s="1"/>
  <c r="P217" i="12"/>
  <c r="P215" i="12" s="1"/>
  <c r="H227" i="12"/>
  <c r="H225" i="12" s="1"/>
  <c r="S232" i="12"/>
  <c r="S230" i="12" s="1"/>
  <c r="E242" i="12"/>
  <c r="E240" i="12" s="1"/>
  <c r="P247" i="12"/>
  <c r="P245" i="12" s="1"/>
  <c r="H257" i="12"/>
  <c r="H255" i="12" s="1"/>
  <c r="S262" i="12"/>
  <c r="S260" i="12" s="1"/>
  <c r="E272" i="12"/>
  <c r="E270" i="12" s="1"/>
  <c r="P277" i="12"/>
  <c r="P275" i="12" s="1"/>
  <c r="H287" i="12"/>
  <c r="H285" i="12" s="1"/>
  <c r="S292" i="12"/>
  <c r="S290" i="12" s="1"/>
  <c r="E302" i="12"/>
  <c r="E300" i="12" s="1"/>
  <c r="P307" i="12"/>
  <c r="P305" i="12" s="1"/>
  <c r="V162" i="12"/>
  <c r="V160" i="12" s="1"/>
  <c r="N172" i="12"/>
  <c r="N170" i="12" s="1"/>
  <c r="Y177" i="12"/>
  <c r="Y175" i="12" s="1"/>
  <c r="K187" i="12"/>
  <c r="K185" i="12" s="1"/>
  <c r="V192" i="12"/>
  <c r="V190" i="12" s="1"/>
  <c r="N202" i="12"/>
  <c r="N200" i="12" s="1"/>
  <c r="Y207" i="12"/>
  <c r="Y205" i="12" s="1"/>
  <c r="K217" i="12"/>
  <c r="K215" i="12" s="1"/>
  <c r="V222" i="12"/>
  <c r="V220" i="12" s="1"/>
  <c r="N232" i="12"/>
  <c r="N230" i="12" s="1"/>
  <c r="Y237" i="12"/>
  <c r="Y235" i="12" s="1"/>
  <c r="K247" i="12"/>
  <c r="K245" i="12" s="1"/>
  <c r="V252" i="12"/>
  <c r="V250" i="12" s="1"/>
  <c r="N262" i="12"/>
  <c r="N260" i="12" s="1"/>
  <c r="Y267" i="12"/>
  <c r="Y265" i="12" s="1"/>
  <c r="K277" i="12"/>
  <c r="K275" i="12" s="1"/>
  <c r="V282" i="12"/>
  <c r="V280" i="12" s="1"/>
  <c r="N292" i="12"/>
  <c r="N290" i="12" s="1"/>
  <c r="Y297" i="12"/>
  <c r="Y295" i="12" s="1"/>
  <c r="K307" i="12"/>
  <c r="K305" i="12" s="1"/>
  <c r="R172" i="12"/>
  <c r="R170" i="12" s="1"/>
  <c r="D182" i="12"/>
  <c r="D180" i="12" s="1"/>
  <c r="U187" i="12"/>
  <c r="U185" i="12" s="1"/>
  <c r="G197" i="12"/>
  <c r="G195" i="12" s="1"/>
  <c r="R202" i="12"/>
  <c r="R200" i="12" s="1"/>
  <c r="D212" i="12"/>
  <c r="D210" i="12" s="1"/>
  <c r="U217" i="12"/>
  <c r="U215" i="12" s="1"/>
  <c r="G227" i="12"/>
  <c r="G225" i="12" s="1"/>
  <c r="R232" i="12"/>
  <c r="R230" i="12" s="1"/>
  <c r="D242" i="12"/>
  <c r="D240" i="12" s="1"/>
  <c r="U247" i="12"/>
  <c r="U245" i="12" s="1"/>
  <c r="G257" i="12"/>
  <c r="G255" i="12" s="1"/>
  <c r="R262" i="12"/>
  <c r="R260" i="12" s="1"/>
  <c r="D272" i="12"/>
  <c r="D270" i="12" s="1"/>
  <c r="U277" i="12"/>
  <c r="U275" i="12" s="1"/>
  <c r="G287" i="12"/>
  <c r="G285" i="12" s="1"/>
  <c r="R292" i="12"/>
  <c r="R290" i="12" s="1"/>
  <c r="D302" i="12"/>
  <c r="D300" i="12" s="1"/>
  <c r="U307" i="12"/>
  <c r="U305" i="12" s="1"/>
  <c r="Y172" i="12"/>
  <c r="Y170" i="12" s="1"/>
  <c r="K182" i="12"/>
  <c r="K180" i="12" s="1"/>
  <c r="V187" i="12"/>
  <c r="V185" i="12" s="1"/>
  <c r="N197" i="12"/>
  <c r="N195" i="12" s="1"/>
  <c r="Y202" i="12"/>
  <c r="Y200" i="12" s="1"/>
  <c r="K212" i="12"/>
  <c r="K210" i="12" s="1"/>
  <c r="V217" i="12"/>
  <c r="V215" i="12" s="1"/>
  <c r="N227" i="12"/>
  <c r="N225" i="12" s="1"/>
  <c r="Y232" i="12"/>
  <c r="Y230" i="12" s="1"/>
  <c r="K242" i="12"/>
  <c r="K240" i="12" s="1"/>
  <c r="V247" i="12"/>
  <c r="V245" i="12" s="1"/>
  <c r="N257" i="12"/>
  <c r="N255" i="12" s="1"/>
  <c r="Y262" i="12"/>
  <c r="Y260" i="12" s="1"/>
  <c r="K272" i="12"/>
  <c r="K270" i="12" s="1"/>
  <c r="V277" i="12"/>
  <c r="V275" i="12" s="1"/>
  <c r="N287" i="12"/>
  <c r="N285" i="12" s="1"/>
  <c r="Y292" i="12"/>
  <c r="Y290" i="12" s="1"/>
  <c r="K302" i="12"/>
  <c r="K300" i="12" s="1"/>
  <c r="V307" i="12"/>
  <c r="V305" i="12" s="1"/>
  <c r="I167" i="12"/>
  <c r="I165" i="12" s="1"/>
  <c r="T172" i="12"/>
  <c r="T170" i="12" s="1"/>
  <c r="F182" i="12"/>
  <c r="F180" i="12" s="1"/>
  <c r="Q187" i="12"/>
  <c r="Q185" i="12" s="1"/>
  <c r="I197" i="12"/>
  <c r="I195" i="12" s="1"/>
  <c r="T202" i="12"/>
  <c r="T200" i="12" s="1"/>
  <c r="F212" i="12"/>
  <c r="F210" i="12" s="1"/>
  <c r="Q217" i="12"/>
  <c r="Q215" i="12" s="1"/>
  <c r="I227" i="12"/>
  <c r="I225" i="12" s="1"/>
  <c r="T232" i="12"/>
  <c r="T230" i="12" s="1"/>
  <c r="F242" i="12"/>
  <c r="F240" i="12" s="1"/>
  <c r="Q247" i="12"/>
  <c r="Q245" i="12" s="1"/>
  <c r="I257" i="12"/>
  <c r="I255" i="12" s="1"/>
  <c r="T262" i="12"/>
  <c r="T260" i="12" s="1"/>
  <c r="F272" i="12"/>
  <c r="F270" i="12" s="1"/>
  <c r="Q277" i="12"/>
  <c r="Q275" i="12" s="1"/>
  <c r="I287" i="12"/>
  <c r="I285" i="12" s="1"/>
  <c r="T292" i="12"/>
  <c r="T290" i="12" s="1"/>
  <c r="F302" i="12"/>
  <c r="F300" i="12" s="1"/>
  <c r="Q307" i="12"/>
  <c r="Q305" i="12" s="1"/>
  <c r="X172" i="12"/>
  <c r="X170" i="12" s="1"/>
  <c r="J182" i="12"/>
  <c r="J180" i="12" s="1"/>
  <c r="AA187" i="12"/>
  <c r="AA185" i="12" s="1"/>
  <c r="M197" i="12"/>
  <c r="M195" i="12" s="1"/>
  <c r="X202" i="12"/>
  <c r="X200" i="12" s="1"/>
  <c r="J212" i="12"/>
  <c r="J210" i="12" s="1"/>
  <c r="AA217" i="12"/>
  <c r="AA215" i="12" s="1"/>
  <c r="M227" i="12"/>
  <c r="M225" i="12" s="1"/>
  <c r="X232" i="12"/>
  <c r="X230" i="12" s="1"/>
  <c r="J242" i="12"/>
  <c r="J240" i="12" s="1"/>
  <c r="AA247" i="12"/>
  <c r="AA245" i="12" s="1"/>
  <c r="M257" i="12"/>
  <c r="M255" i="12" s="1"/>
  <c r="X262" i="12"/>
  <c r="X260" i="12" s="1"/>
  <c r="J272" i="12"/>
  <c r="J270" i="12" s="1"/>
  <c r="AA277" i="12"/>
  <c r="AA275" i="12" s="1"/>
  <c r="M287" i="12"/>
  <c r="M285" i="12" s="1"/>
  <c r="X292" i="12"/>
  <c r="X290" i="12" s="1"/>
  <c r="J302" i="12"/>
  <c r="J300" i="12" s="1"/>
  <c r="AA307" i="12"/>
  <c r="AA305" i="12" s="1"/>
  <c r="F177" i="12"/>
  <c r="F175" i="12" s="1"/>
  <c r="Q182" i="12"/>
  <c r="Q180" i="12" s="1"/>
  <c r="I192" i="12"/>
  <c r="I190" i="12" s="1"/>
  <c r="T197" i="12"/>
  <c r="T195" i="12" s="1"/>
  <c r="F207" i="12"/>
  <c r="F205" i="12" s="1"/>
  <c r="Q212" i="12"/>
  <c r="Q210" i="12" s="1"/>
  <c r="I222" i="12"/>
  <c r="I220" i="12" s="1"/>
  <c r="T227" i="12"/>
  <c r="T225" i="12" s="1"/>
  <c r="F237" i="12"/>
  <c r="F235" i="12" s="1"/>
  <c r="Q242" i="12"/>
  <c r="Q240" i="12" s="1"/>
  <c r="I252" i="12"/>
  <c r="I250" i="12" s="1"/>
  <c r="T257" i="12"/>
  <c r="T255" i="12" s="1"/>
  <c r="F267" i="12"/>
  <c r="F265" i="12" s="1"/>
  <c r="Q272" i="12"/>
  <c r="Q270" i="12" s="1"/>
  <c r="I282" i="12"/>
  <c r="I280" i="12" s="1"/>
  <c r="T287" i="12"/>
  <c r="T285" i="12" s="1"/>
  <c r="F297" i="12"/>
  <c r="F295" i="12" s="1"/>
  <c r="Q302" i="12"/>
  <c r="Q300" i="12" s="1"/>
  <c r="O167" i="12"/>
  <c r="O165" i="12" s="1"/>
  <c r="Z172" i="12"/>
  <c r="Z170" i="12" s="1"/>
  <c r="L182" i="12"/>
  <c r="L180" i="12" s="1"/>
  <c r="W187" i="12"/>
  <c r="W185" i="12" s="1"/>
  <c r="O197" i="12"/>
  <c r="O195" i="12" s="1"/>
  <c r="Z202" i="12"/>
  <c r="Z200" i="12" s="1"/>
  <c r="L212" i="12"/>
  <c r="L210" i="12" s="1"/>
  <c r="W217" i="12"/>
  <c r="W215" i="12" s="1"/>
  <c r="O227" i="12"/>
  <c r="O225" i="12" s="1"/>
  <c r="Z232" i="12"/>
  <c r="Z230" i="12" s="1"/>
  <c r="L242" i="12"/>
  <c r="L240" i="12" s="1"/>
  <c r="W247" i="12"/>
  <c r="W245" i="12" s="1"/>
  <c r="O257" i="12"/>
  <c r="O255" i="12" s="1"/>
  <c r="Z262" i="12"/>
  <c r="Z260" i="12" s="1"/>
  <c r="L272" i="12"/>
  <c r="L270" i="12" s="1"/>
  <c r="W277" i="12"/>
  <c r="W275" i="12" s="1"/>
  <c r="O287" i="12"/>
  <c r="O285" i="12" s="1"/>
  <c r="Z292" i="12"/>
  <c r="Z290" i="12" s="1"/>
  <c r="L302" i="12"/>
  <c r="L300" i="12" s="1"/>
  <c r="P212" i="12"/>
  <c r="P210" i="12" s="1"/>
  <c r="S257" i="12"/>
  <c r="S255" i="12" s="1"/>
  <c r="P302" i="12"/>
  <c r="P300" i="12" s="1"/>
  <c r="Z167" i="12"/>
  <c r="Z165" i="12" s="1"/>
  <c r="W212" i="12"/>
  <c r="W210" i="12" s="1"/>
  <c r="Z257" i="12"/>
  <c r="Z255" i="12" s="1"/>
  <c r="W302" i="12"/>
  <c r="W300" i="12" s="1"/>
  <c r="G207" i="12"/>
  <c r="G205" i="12" s="1"/>
  <c r="D252" i="12"/>
  <c r="D250" i="12" s="1"/>
  <c r="G297" i="12"/>
  <c r="G295" i="12" s="1"/>
  <c r="E177" i="12"/>
  <c r="E175" i="12" s="1"/>
  <c r="H222" i="12"/>
  <c r="H220" i="12" s="1"/>
  <c r="E267" i="12"/>
  <c r="E265" i="12" s="1"/>
  <c r="L177" i="12"/>
  <c r="L175" i="12" s="1"/>
  <c r="O222" i="12"/>
  <c r="O220" i="12" s="1"/>
  <c r="L267" i="12"/>
  <c r="L265" i="12" s="1"/>
  <c r="U167" i="12"/>
  <c r="U165" i="12" s="1"/>
  <c r="R212" i="12"/>
  <c r="R210" i="12" s="1"/>
  <c r="U257" i="12"/>
  <c r="U255" i="12" s="1"/>
  <c r="R302" i="12"/>
  <c r="R300" i="12" s="1"/>
  <c r="P182" i="12"/>
  <c r="P180" i="12" s="1"/>
  <c r="S227" i="12"/>
  <c r="S225" i="12" s="1"/>
  <c r="P272" i="12"/>
  <c r="P270" i="12" s="1"/>
  <c r="W182" i="12"/>
  <c r="W180" i="12" s="1"/>
  <c r="Z227" i="12"/>
  <c r="Z225" i="12" s="1"/>
  <c r="W272" i="12"/>
  <c r="W270" i="12" s="1"/>
  <c r="G177" i="12"/>
  <c r="G175" i="12" s="1"/>
  <c r="D222" i="12"/>
  <c r="D220" i="12" s="1"/>
  <c r="G267" i="12"/>
  <c r="G265" i="12" s="1"/>
  <c r="H192" i="12"/>
  <c r="H190" i="12" s="1"/>
  <c r="E237" i="12"/>
  <c r="E235" i="12" s="1"/>
  <c r="H282" i="12"/>
  <c r="H280" i="12" s="1"/>
  <c r="O192" i="12"/>
  <c r="O190" i="12" s="1"/>
  <c r="L237" i="12"/>
  <c r="L235" i="12" s="1"/>
  <c r="O282" i="12"/>
  <c r="O280" i="12" s="1"/>
  <c r="R182" i="12"/>
  <c r="R180" i="12" s="1"/>
  <c r="U227" i="12"/>
  <c r="U225" i="12" s="1"/>
  <c r="R272" i="12"/>
  <c r="R270" i="12" s="1"/>
  <c r="S197" i="12"/>
  <c r="S195" i="12" s="1"/>
  <c r="P242" i="12"/>
  <c r="P240" i="12" s="1"/>
  <c r="S287" i="12"/>
  <c r="S285" i="12" s="1"/>
  <c r="Z197" i="12"/>
  <c r="Z195" i="12" s="1"/>
  <c r="W242" i="12"/>
  <c r="W240" i="12" s="1"/>
  <c r="Z287" i="12"/>
  <c r="Z285" i="12" s="1"/>
  <c r="D192" i="12"/>
  <c r="D190" i="12" s="1"/>
  <c r="G237" i="12"/>
  <c r="G235" i="12" s="1"/>
  <c r="D282" i="12"/>
  <c r="D280" i="12" s="1"/>
  <c r="H252" i="12"/>
  <c r="H250" i="12" s="1"/>
  <c r="L207" i="12"/>
  <c r="L205" i="12" s="1"/>
  <c r="E297" i="12"/>
  <c r="E295" i="12" s="1"/>
  <c r="O252" i="12"/>
  <c r="O250" i="12" s="1"/>
  <c r="U197" i="12"/>
  <c r="U195" i="12" s="1"/>
  <c r="L297" i="12"/>
  <c r="L295" i="12" s="1"/>
  <c r="R242" i="12"/>
  <c r="R240" i="12" s="1"/>
  <c r="U287" i="12"/>
  <c r="U285" i="12" s="1"/>
  <c r="E207" i="12"/>
  <c r="E205" i="12" s="1"/>
  <c r="D160" i="12"/>
  <c r="L591" i="18"/>
  <c r="L589" i="18" s="1"/>
  <c r="Q566" i="18"/>
  <c r="Q564" i="18" s="1"/>
  <c r="P556" i="18"/>
  <c r="P554" i="18" s="1"/>
  <c r="E551" i="18"/>
  <c r="E549" i="18" s="1"/>
  <c r="S541" i="18"/>
  <c r="S539" i="18" s="1"/>
  <c r="H536" i="18"/>
  <c r="H534" i="18" s="1"/>
  <c r="P526" i="18"/>
  <c r="P524" i="18" s="1"/>
  <c r="E521" i="18"/>
  <c r="E519" i="18" s="1"/>
  <c r="O576" i="18"/>
  <c r="O574" i="18" s="1"/>
  <c r="D561" i="18"/>
  <c r="D559" i="18" s="1"/>
  <c r="W551" i="18"/>
  <c r="W549" i="18" s="1"/>
  <c r="L546" i="18"/>
  <c r="L544" i="18" s="1"/>
  <c r="Z536" i="18"/>
  <c r="Z534" i="18" s="1"/>
  <c r="O531" i="18"/>
  <c r="O529" i="18" s="1"/>
  <c r="Q551" i="18"/>
  <c r="Q549" i="18" s="1"/>
  <c r="F546" i="18"/>
  <c r="F544" i="18" s="1"/>
  <c r="T536" i="18"/>
  <c r="T534" i="18" s="1"/>
  <c r="I531" i="18"/>
  <c r="I529" i="18" s="1"/>
  <c r="L561" i="18"/>
  <c r="L559" i="18" s="1"/>
  <c r="R546" i="18"/>
  <c r="R544" i="18" s="1"/>
  <c r="U531" i="18"/>
  <c r="U529" i="18" s="1"/>
  <c r="K521" i="18"/>
  <c r="K519" i="18" s="1"/>
  <c r="S511" i="18"/>
  <c r="S509" i="18" s="1"/>
  <c r="H506" i="18"/>
  <c r="H504" i="18" s="1"/>
  <c r="Q491" i="18"/>
  <c r="Q489" i="18" s="1"/>
  <c r="F486" i="18"/>
  <c r="F484" i="18" s="1"/>
  <c r="T476" i="18"/>
  <c r="T474" i="18" s="1"/>
  <c r="I471" i="18"/>
  <c r="I469" i="18" s="1"/>
  <c r="K596" i="18"/>
  <c r="K594" i="18" s="1"/>
  <c r="V556" i="18"/>
  <c r="V554" i="18" s="1"/>
  <c r="Y541" i="18"/>
  <c r="Y539" i="18" s="1"/>
  <c r="V526" i="18"/>
  <c r="V524" i="18" s="1"/>
  <c r="X516" i="18"/>
  <c r="X514" i="18" s="1"/>
  <c r="M511" i="18"/>
  <c r="M509" i="18" s="1"/>
  <c r="V496" i="18"/>
  <c r="V494" i="18" s="1"/>
  <c r="K491" i="18"/>
  <c r="K489" i="18" s="1"/>
  <c r="Y481" i="18"/>
  <c r="Y479" i="18" s="1"/>
  <c r="N476" i="18"/>
  <c r="N474" i="18" s="1"/>
  <c r="M586" i="18"/>
  <c r="M584" i="18" s="1"/>
  <c r="J556" i="18"/>
  <c r="J554" i="18" s="1"/>
  <c r="M541" i="18"/>
  <c r="M539" i="18" s="1"/>
  <c r="J526" i="18"/>
  <c r="J524" i="18" s="1"/>
  <c r="R516" i="18"/>
  <c r="R514" i="18" s="1"/>
  <c r="G511" i="18"/>
  <c r="G509" i="18" s="1"/>
  <c r="AA501" i="18"/>
  <c r="AA499" i="18" s="1"/>
  <c r="P496" i="18"/>
  <c r="P494" i="18" s="1"/>
  <c r="E491" i="18"/>
  <c r="E489" i="18" s="1"/>
  <c r="S481" i="18"/>
  <c r="S479" i="18" s="1"/>
  <c r="H476" i="18"/>
  <c r="H474" i="18" s="1"/>
  <c r="N581" i="18"/>
  <c r="N579" i="18" s="1"/>
  <c r="D556" i="18"/>
  <c r="D554" i="18" s="1"/>
  <c r="G541" i="18"/>
  <c r="G539" i="18" s="1"/>
  <c r="D526" i="18"/>
  <c r="D524" i="18" s="1"/>
  <c r="L516" i="18"/>
  <c r="L514" i="18" s="1"/>
  <c r="Z506" i="18"/>
  <c r="Z504" i="18" s="1"/>
  <c r="U501" i="18"/>
  <c r="U499" i="18" s="1"/>
  <c r="J496" i="18"/>
  <c r="J494" i="18" s="1"/>
  <c r="X486" i="18"/>
  <c r="X484" i="18" s="1"/>
  <c r="M481" i="18"/>
  <c r="M479" i="18" s="1"/>
  <c r="AA471" i="18"/>
  <c r="AA469" i="18" s="1"/>
  <c r="K551" i="18"/>
  <c r="K549" i="18" s="1"/>
  <c r="F516" i="18"/>
  <c r="F514" i="18" s="1"/>
  <c r="D496" i="18"/>
  <c r="D494" i="18" s="1"/>
  <c r="U471" i="18"/>
  <c r="U469" i="18" s="1"/>
  <c r="X546" i="18"/>
  <c r="X544" i="18" s="1"/>
  <c r="Y511" i="18"/>
  <c r="Y509" i="18" s="1"/>
  <c r="W491" i="18"/>
  <c r="W489" i="18" s="1"/>
  <c r="O471" i="18"/>
  <c r="O469" i="18" s="1"/>
  <c r="N536" i="18"/>
  <c r="N534" i="18" s="1"/>
  <c r="T506" i="18"/>
  <c r="T504" i="18" s="1"/>
  <c r="R486" i="18"/>
  <c r="R484" i="18" s="1"/>
  <c r="AA531" i="18"/>
  <c r="AA529" i="18" s="1"/>
  <c r="N506" i="18"/>
  <c r="N504" i="18" s="1"/>
  <c r="L486" i="18"/>
  <c r="L484" i="18" s="1"/>
  <c r="P571" i="18"/>
  <c r="P569" i="18" s="1"/>
  <c r="G481" i="18"/>
  <c r="G479" i="18" s="1"/>
  <c r="V561" i="18"/>
  <c r="V559" i="18" s="1"/>
  <c r="Z476" i="18"/>
  <c r="Z474" i="18" s="1"/>
  <c r="W521" i="18"/>
  <c r="W519" i="18" s="1"/>
  <c r="Q521" i="18"/>
  <c r="Q519" i="18" s="1"/>
  <c r="I501" i="18"/>
  <c r="I499" i="18" s="1"/>
  <c r="O501" i="18"/>
  <c r="O499" i="18" s="1"/>
  <c r="R616" i="18"/>
  <c r="R614" i="18" s="1"/>
  <c r="G611" i="18"/>
  <c r="G609" i="18" s="1"/>
  <c r="U601" i="18"/>
  <c r="U599" i="18" s="1"/>
  <c r="E616" i="18"/>
  <c r="E614" i="18" s="1"/>
  <c r="S606" i="18"/>
  <c r="S604" i="18" s="1"/>
  <c r="H601" i="18"/>
  <c r="H599" i="18" s="1"/>
  <c r="P591" i="18"/>
  <c r="P589" i="18" s="1"/>
  <c r="E586" i="18"/>
  <c r="E584" i="18" s="1"/>
  <c r="S576" i="18"/>
  <c r="S574" i="18" s="1"/>
  <c r="H571" i="18"/>
  <c r="H569" i="18" s="1"/>
  <c r="P616" i="18"/>
  <c r="P614" i="18" s="1"/>
  <c r="E611" i="18"/>
  <c r="E609" i="18" s="1"/>
  <c r="S601" i="18"/>
  <c r="S599" i="18" s="1"/>
  <c r="H596" i="18"/>
  <c r="H594" i="18" s="1"/>
  <c r="P586" i="18"/>
  <c r="P584" i="18" s="1"/>
  <c r="E581" i="18"/>
  <c r="E579" i="18" s="1"/>
  <c r="S571" i="18"/>
  <c r="S569" i="18" s="1"/>
  <c r="H566" i="18"/>
  <c r="H564" i="18" s="1"/>
  <c r="U616" i="18"/>
  <c r="U614" i="18" s="1"/>
  <c r="D611" i="18"/>
  <c r="D609" i="18" s="1"/>
  <c r="R601" i="18"/>
  <c r="R599" i="18" s="1"/>
  <c r="G596" i="18"/>
  <c r="G594" i="18" s="1"/>
  <c r="U586" i="18"/>
  <c r="U584" i="18" s="1"/>
  <c r="D581" i="18"/>
  <c r="D579" i="18" s="1"/>
  <c r="R571" i="18"/>
  <c r="R569" i="18" s="1"/>
  <c r="G566" i="18"/>
  <c r="G564" i="18" s="1"/>
  <c r="AA611" i="18"/>
  <c r="AA609" i="18" s="1"/>
  <c r="J606" i="18"/>
  <c r="J604" i="18" s="1"/>
  <c r="X596" i="18"/>
  <c r="X594" i="18" s="1"/>
  <c r="M591" i="18"/>
  <c r="M589" i="18" s="1"/>
  <c r="AA581" i="18"/>
  <c r="AA579" i="18" s="1"/>
  <c r="J576" i="18"/>
  <c r="J574" i="18" s="1"/>
  <c r="X566" i="18"/>
  <c r="X564" i="18" s="1"/>
  <c r="M561" i="18"/>
  <c r="M559" i="18" s="1"/>
  <c r="O476" i="18"/>
  <c r="O474" i="18" s="1"/>
  <c r="Z481" i="18"/>
  <c r="Z479" i="18" s="1"/>
  <c r="L491" i="18"/>
  <c r="L489" i="18" s="1"/>
  <c r="W496" i="18"/>
  <c r="W494" i="18" s="1"/>
  <c r="O506" i="18"/>
  <c r="O504" i="18" s="1"/>
  <c r="Z511" i="18"/>
  <c r="Z509" i="18" s="1"/>
  <c r="L521" i="18"/>
  <c r="L519" i="18" s="1"/>
  <c r="W526" i="18"/>
  <c r="W524" i="18" s="1"/>
  <c r="O536" i="18"/>
  <c r="O534" i="18" s="1"/>
  <c r="Z541" i="18"/>
  <c r="Z539" i="18" s="1"/>
  <c r="L551" i="18"/>
  <c r="L549" i="18" s="1"/>
  <c r="W556" i="18"/>
  <c r="W554" i="18" s="1"/>
  <c r="U571" i="18"/>
  <c r="U569" i="18" s="1"/>
  <c r="D601" i="18"/>
  <c r="D599" i="18" s="1"/>
  <c r="J476" i="18"/>
  <c r="J474" i="18" s="1"/>
  <c r="AA481" i="18"/>
  <c r="AA479" i="18" s="1"/>
  <c r="M491" i="18"/>
  <c r="M489" i="18" s="1"/>
  <c r="X496" i="18"/>
  <c r="X494" i="18" s="1"/>
  <c r="J506" i="18"/>
  <c r="J504" i="18" s="1"/>
  <c r="AA511" i="18"/>
  <c r="AA509" i="18" s="1"/>
  <c r="M521" i="18"/>
  <c r="M519" i="18" s="1"/>
  <c r="X526" i="18"/>
  <c r="X524" i="18" s="1"/>
  <c r="J536" i="18"/>
  <c r="J534" i="18" s="1"/>
  <c r="AA541" i="18"/>
  <c r="AA539" i="18" s="1"/>
  <c r="M551" i="18"/>
  <c r="M549" i="18" s="1"/>
  <c r="X556" i="18"/>
  <c r="X554" i="18" s="1"/>
  <c r="D571" i="18"/>
  <c r="D569" i="18" s="1"/>
  <c r="Q596" i="18"/>
  <c r="Q594" i="18" s="1"/>
  <c r="L471" i="18"/>
  <c r="L469" i="18" s="1"/>
  <c r="W476" i="18"/>
  <c r="W474" i="18" s="1"/>
  <c r="O486" i="18"/>
  <c r="O484" i="18" s="1"/>
  <c r="Z491" i="18"/>
  <c r="Z489" i="18" s="1"/>
  <c r="L501" i="18"/>
  <c r="L499" i="18" s="1"/>
  <c r="W506" i="18"/>
  <c r="W504" i="18" s="1"/>
  <c r="O516" i="18"/>
  <c r="O514" i="18" s="1"/>
  <c r="Z521" i="18"/>
  <c r="Z519" i="18" s="1"/>
  <c r="L531" i="18"/>
  <c r="L529" i="18" s="1"/>
  <c r="W536" i="18"/>
  <c r="W534" i="18" s="1"/>
  <c r="O546" i="18"/>
  <c r="O544" i="18" s="1"/>
  <c r="Z551" i="18"/>
  <c r="Z549" i="18" s="1"/>
  <c r="Q561" i="18"/>
  <c r="Q559" i="18" s="1"/>
  <c r="G581" i="18"/>
  <c r="G579" i="18" s="1"/>
  <c r="D596" i="18"/>
  <c r="D594" i="18" s="1"/>
  <c r="G471" i="18"/>
  <c r="G469" i="18" s="1"/>
  <c r="R476" i="18"/>
  <c r="R474" i="18" s="1"/>
  <c r="D486" i="18"/>
  <c r="D484" i="18" s="1"/>
  <c r="U491" i="18"/>
  <c r="U489" i="18" s="1"/>
  <c r="G501" i="18"/>
  <c r="G499" i="18" s="1"/>
  <c r="R506" i="18"/>
  <c r="R504" i="18" s="1"/>
  <c r="D516" i="18"/>
  <c r="D514" i="18" s="1"/>
  <c r="U521" i="18"/>
  <c r="U519" i="18" s="1"/>
  <c r="G531" i="18"/>
  <c r="G529" i="18" s="1"/>
  <c r="R536" i="18"/>
  <c r="R534" i="18" s="1"/>
  <c r="D546" i="18"/>
  <c r="D544" i="18" s="1"/>
  <c r="U551" i="18"/>
  <c r="U549" i="18" s="1"/>
  <c r="J561" i="18"/>
  <c r="J559" i="18" s="1"/>
  <c r="H581" i="18"/>
  <c r="H579" i="18" s="1"/>
  <c r="E596" i="18"/>
  <c r="E594" i="18" s="1"/>
  <c r="M476" i="18"/>
  <c r="M474" i="18" s="1"/>
  <c r="X481" i="18"/>
  <c r="X479" i="18" s="1"/>
  <c r="J491" i="18"/>
  <c r="J489" i="18" s="1"/>
  <c r="AA496" i="18"/>
  <c r="AA494" i="18" s="1"/>
  <c r="M506" i="18"/>
  <c r="M504" i="18" s="1"/>
  <c r="X511" i="18"/>
  <c r="X509" i="18" s="1"/>
  <c r="J521" i="18"/>
  <c r="J519" i="18" s="1"/>
  <c r="AA526" i="18"/>
  <c r="AA524" i="18" s="1"/>
  <c r="M536" i="18"/>
  <c r="M534" i="18" s="1"/>
  <c r="X541" i="18"/>
  <c r="X539" i="18" s="1"/>
  <c r="J551" i="18"/>
  <c r="J549" i="18" s="1"/>
  <c r="AA556" i="18"/>
  <c r="AA554" i="18" s="1"/>
  <c r="M581" i="18"/>
  <c r="M579" i="18" s="1"/>
  <c r="Y616" i="18"/>
  <c r="Y614" i="18" s="1"/>
  <c r="X616" i="18"/>
  <c r="X614" i="18" s="1"/>
  <c r="Y606" i="18"/>
  <c r="Y604" i="18" s="1"/>
  <c r="Y576" i="18"/>
  <c r="Y574" i="18" s="1"/>
  <c r="N596" i="18"/>
  <c r="N594" i="18" s="1"/>
  <c r="N566" i="18"/>
  <c r="N564" i="18" s="1"/>
  <c r="M596" i="18"/>
  <c r="M594" i="18" s="1"/>
  <c r="X571" i="18"/>
  <c r="X569" i="18" s="1"/>
  <c r="P606" i="18"/>
  <c r="P604" i="18" s="1"/>
  <c r="H586" i="18"/>
  <c r="H584" i="18" s="1"/>
  <c r="F491" i="18"/>
  <c r="F489" i="18" s="1"/>
  <c r="F521" i="18"/>
  <c r="F519" i="18" s="1"/>
  <c r="F551" i="18"/>
  <c r="F549" i="18" s="1"/>
  <c r="U481" i="18"/>
  <c r="U479" i="18" s="1"/>
  <c r="U511" i="18"/>
  <c r="U509" i="18" s="1"/>
  <c r="G551" i="18"/>
  <c r="G549" i="18" s="1"/>
  <c r="Q476" i="18"/>
  <c r="Q474" i="18" s="1"/>
  <c r="I516" i="18"/>
  <c r="I514" i="18" s="1"/>
  <c r="T551" i="18"/>
  <c r="T549" i="18" s="1"/>
  <c r="L476" i="18"/>
  <c r="L474" i="18" s="1"/>
  <c r="W511" i="18"/>
  <c r="W509" i="18" s="1"/>
  <c r="Z556" i="18"/>
  <c r="Z554" i="18" s="1"/>
  <c r="R481" i="18"/>
  <c r="R479" i="18" s="1"/>
  <c r="D521" i="18"/>
  <c r="D519" i="18" s="1"/>
  <c r="U556" i="18"/>
  <c r="U554" i="18" s="1"/>
  <c r="L616" i="18"/>
  <c r="L614" i="18" s="1"/>
  <c r="Z606" i="18"/>
  <c r="Z604" i="18" s="1"/>
  <c r="O601" i="18"/>
  <c r="O599" i="18" s="1"/>
  <c r="X611" i="18"/>
  <c r="X609" i="18" s="1"/>
  <c r="M606" i="18"/>
  <c r="M604" i="18" s="1"/>
  <c r="AA596" i="18"/>
  <c r="AA594" i="18" s="1"/>
  <c r="J591" i="18"/>
  <c r="J589" i="18" s="1"/>
  <c r="X581" i="18"/>
  <c r="X579" i="18" s="1"/>
  <c r="M576" i="18"/>
  <c r="M574" i="18" s="1"/>
  <c r="AA566" i="18"/>
  <c r="AA564" i="18" s="1"/>
  <c r="J616" i="18"/>
  <c r="J614" i="18" s="1"/>
  <c r="X606" i="18"/>
  <c r="X604" i="18" s="1"/>
  <c r="M601" i="18"/>
  <c r="M599" i="18" s="1"/>
  <c r="AA591" i="18"/>
  <c r="AA589" i="18" s="1"/>
  <c r="J586" i="18"/>
  <c r="J584" i="18" s="1"/>
  <c r="X576" i="18"/>
  <c r="X574" i="18" s="1"/>
  <c r="M571" i="18"/>
  <c r="M569" i="18" s="1"/>
  <c r="AA561" i="18"/>
  <c r="AA559" i="18" s="1"/>
  <c r="O616" i="18"/>
  <c r="O614" i="18" s="1"/>
  <c r="W606" i="18"/>
  <c r="W604" i="18" s="1"/>
  <c r="L601" i="18"/>
  <c r="L599" i="18" s="1"/>
  <c r="Z591" i="18"/>
  <c r="Z589" i="18" s="1"/>
  <c r="O586" i="18"/>
  <c r="O584" i="18" s="1"/>
  <c r="W576" i="18"/>
  <c r="W574" i="18" s="1"/>
  <c r="L571" i="18"/>
  <c r="L569" i="18" s="1"/>
  <c r="Z561" i="18"/>
  <c r="Z559" i="18" s="1"/>
  <c r="U611" i="18"/>
  <c r="U609" i="18" s="1"/>
  <c r="D606" i="18"/>
  <c r="D604" i="18" s="1"/>
  <c r="R596" i="18"/>
  <c r="R594" i="18" s="1"/>
  <c r="G591" i="18"/>
  <c r="G589" i="18" s="1"/>
  <c r="U581" i="18"/>
  <c r="U579" i="18" s="1"/>
  <c r="D576" i="18"/>
  <c r="D574" i="18" s="1"/>
  <c r="R566" i="18"/>
  <c r="R564" i="18" s="1"/>
  <c r="G561" i="18"/>
  <c r="G559" i="18" s="1"/>
  <c r="U476" i="18"/>
  <c r="U474" i="18" s="1"/>
  <c r="G486" i="18"/>
  <c r="G484" i="18" s="1"/>
  <c r="R491" i="18"/>
  <c r="R489" i="18" s="1"/>
  <c r="D501" i="18"/>
  <c r="D499" i="18" s="1"/>
  <c r="U506" i="18"/>
  <c r="U504" i="18" s="1"/>
  <c r="G516" i="18"/>
  <c r="G514" i="18" s="1"/>
  <c r="R521" i="18"/>
  <c r="R519" i="18" s="1"/>
  <c r="D531" i="18"/>
  <c r="D529" i="18" s="1"/>
  <c r="U536" i="18"/>
  <c r="U534" i="18" s="1"/>
  <c r="G546" i="18"/>
  <c r="G544" i="18" s="1"/>
  <c r="R551" i="18"/>
  <c r="R549" i="18" s="1"/>
  <c r="E561" i="18"/>
  <c r="E559" i="18" s="1"/>
  <c r="T576" i="18"/>
  <c r="T574" i="18" s="1"/>
  <c r="E471" i="18"/>
  <c r="E469" i="18" s="1"/>
  <c r="P476" i="18"/>
  <c r="P474" i="18" s="1"/>
  <c r="H486" i="18"/>
  <c r="H484" i="18" s="1"/>
  <c r="S491" i="18"/>
  <c r="S489" i="18" s="1"/>
  <c r="E501" i="18"/>
  <c r="E499" i="18" s="1"/>
  <c r="P506" i="18"/>
  <c r="P504" i="18" s="1"/>
  <c r="H516" i="18"/>
  <c r="H514" i="18" s="1"/>
  <c r="S521" i="18"/>
  <c r="S519" i="18" s="1"/>
  <c r="E531" i="18"/>
  <c r="E529" i="18" s="1"/>
  <c r="P536" i="18"/>
  <c r="P534" i="18" s="1"/>
  <c r="H546" i="18"/>
  <c r="H544" i="18" s="1"/>
  <c r="S551" i="18"/>
  <c r="S549" i="18" s="1"/>
  <c r="F561" i="18"/>
  <c r="F559" i="18" s="1"/>
  <c r="V571" i="18"/>
  <c r="V569" i="18" s="1"/>
  <c r="J601" i="18"/>
  <c r="J599" i="18" s="1"/>
  <c r="R471" i="18"/>
  <c r="R469" i="18" s="1"/>
  <c r="D481" i="18"/>
  <c r="D479" i="18" s="1"/>
  <c r="U486" i="18"/>
  <c r="U484" i="18" s="1"/>
  <c r="G496" i="18"/>
  <c r="G494" i="18" s="1"/>
  <c r="R501" i="18"/>
  <c r="R499" i="18" s="1"/>
  <c r="D511" i="18"/>
  <c r="D509" i="18" s="1"/>
  <c r="U516" i="18"/>
  <c r="U514" i="18" s="1"/>
  <c r="G526" i="18"/>
  <c r="G524" i="18" s="1"/>
  <c r="R531" i="18"/>
  <c r="R529" i="18" s="1"/>
  <c r="D541" i="18"/>
  <c r="D539" i="18" s="1"/>
  <c r="U546" i="18"/>
  <c r="U544" i="18" s="1"/>
  <c r="G556" i="18"/>
  <c r="G554" i="18" s="1"/>
  <c r="J566" i="18"/>
  <c r="J564" i="18" s="1"/>
  <c r="Y581" i="18"/>
  <c r="Y579" i="18" s="1"/>
  <c r="V596" i="18"/>
  <c r="V594" i="18" s="1"/>
  <c r="M471" i="18"/>
  <c r="M469" i="18" s="1"/>
  <c r="X476" i="18"/>
  <c r="X474" i="18" s="1"/>
  <c r="J486" i="18"/>
  <c r="J484" i="18" s="1"/>
  <c r="AA491" i="18"/>
  <c r="AA489" i="18" s="1"/>
  <c r="M501" i="18"/>
  <c r="M499" i="18" s="1"/>
  <c r="X506" i="18"/>
  <c r="X504" i="18" s="1"/>
  <c r="J516" i="18"/>
  <c r="J514" i="18" s="1"/>
  <c r="AA521" i="18"/>
  <c r="AA519" i="18" s="1"/>
  <c r="M531" i="18"/>
  <c r="M529" i="18" s="1"/>
  <c r="X536" i="18"/>
  <c r="X534" i="18" s="1"/>
  <c r="J546" i="18"/>
  <c r="J544" i="18" s="1"/>
  <c r="AA551" i="18"/>
  <c r="AA549" i="18" s="1"/>
  <c r="R561" i="18"/>
  <c r="R559" i="18" s="1"/>
  <c r="Z581" i="18"/>
  <c r="Z579" i="18" s="1"/>
  <c r="W596" i="18"/>
  <c r="W594" i="18" s="1"/>
  <c r="H471" i="18"/>
  <c r="H469" i="18" s="1"/>
  <c r="S476" i="18"/>
  <c r="S474" i="18" s="1"/>
  <c r="E486" i="18"/>
  <c r="E484" i="18" s="1"/>
  <c r="P491" i="18"/>
  <c r="P489" i="18" s="1"/>
  <c r="H501" i="18"/>
  <c r="H499" i="18" s="1"/>
  <c r="S506" i="18"/>
  <c r="S504" i="18" s="1"/>
  <c r="E516" i="18"/>
  <c r="E514" i="18" s="1"/>
  <c r="P521" i="18"/>
  <c r="P519" i="18" s="1"/>
  <c r="H531" i="18"/>
  <c r="H529" i="18" s="1"/>
  <c r="S536" i="18"/>
  <c r="S534" i="18" s="1"/>
  <c r="E546" i="18"/>
  <c r="E544" i="18" s="1"/>
  <c r="P551" i="18"/>
  <c r="P549" i="18" s="1"/>
  <c r="K561" i="18"/>
  <c r="K559" i="18" s="1"/>
  <c r="L586" i="18"/>
  <c r="L584" i="18" s="1"/>
  <c r="M611" i="18"/>
  <c r="M609" i="18" s="1"/>
  <c r="N601" i="18"/>
  <c r="N599" i="18" s="1"/>
  <c r="N571" i="18"/>
  <c r="N569" i="18" s="1"/>
  <c r="V586" i="18"/>
  <c r="V584" i="18" s="1"/>
  <c r="J611" i="18"/>
  <c r="J609" i="18" s="1"/>
  <c r="J581" i="18"/>
  <c r="J579" i="18" s="1"/>
  <c r="S591" i="18"/>
  <c r="S589" i="18" s="1"/>
  <c r="I476" i="18"/>
  <c r="I474" i="18" s="1"/>
  <c r="I506" i="18"/>
  <c r="I504" i="18" s="1"/>
  <c r="I536" i="18"/>
  <c r="I534" i="18" s="1"/>
  <c r="P596" i="18"/>
  <c r="P594" i="18" s="1"/>
  <c r="R496" i="18"/>
  <c r="R494" i="18" s="1"/>
  <c r="D536" i="18"/>
  <c r="D534" i="18" s="1"/>
  <c r="W566" i="18"/>
  <c r="W564" i="18" s="1"/>
  <c r="T491" i="18"/>
  <c r="T489" i="18" s="1"/>
  <c r="Q536" i="18"/>
  <c r="Q534" i="18" s="1"/>
  <c r="M616" i="18"/>
  <c r="M614" i="18" s="1"/>
  <c r="L506" i="18"/>
  <c r="L504" i="18" s="1"/>
  <c r="O551" i="18"/>
  <c r="O549" i="18" s="1"/>
  <c r="G476" i="18"/>
  <c r="G474" i="18" s="1"/>
  <c r="R511" i="18"/>
  <c r="R509" i="18" s="1"/>
  <c r="D551" i="18"/>
  <c r="D549" i="18" s="1"/>
  <c r="F616" i="18"/>
  <c r="F614" i="18" s="1"/>
  <c r="T606" i="18"/>
  <c r="T604" i="18" s="1"/>
  <c r="I601" i="18"/>
  <c r="I599" i="18" s="1"/>
  <c r="R611" i="18"/>
  <c r="R609" i="18" s="1"/>
  <c r="G606" i="18"/>
  <c r="G604" i="18" s="1"/>
  <c r="U596" i="18"/>
  <c r="U594" i="18" s="1"/>
  <c r="D591" i="18"/>
  <c r="D589" i="18" s="1"/>
  <c r="R581" i="18"/>
  <c r="R579" i="18" s="1"/>
  <c r="G576" i="18"/>
  <c r="G574" i="18" s="1"/>
  <c r="U566" i="18"/>
  <c r="U564" i="18" s="1"/>
  <c r="D616" i="18"/>
  <c r="D614" i="18" s="1"/>
  <c r="R606" i="18"/>
  <c r="R604" i="18" s="1"/>
  <c r="G601" i="18"/>
  <c r="G599" i="18" s="1"/>
  <c r="U591" i="18"/>
  <c r="U589" i="18" s="1"/>
  <c r="D586" i="18"/>
  <c r="D584" i="18" s="1"/>
  <c r="R576" i="18"/>
  <c r="R574" i="18" s="1"/>
  <c r="G571" i="18"/>
  <c r="G569" i="18" s="1"/>
  <c r="U561" i="18"/>
  <c r="U559" i="18" s="1"/>
  <c r="I616" i="18"/>
  <c r="I614" i="18" s="1"/>
  <c r="Q606" i="18"/>
  <c r="Q604" i="18" s="1"/>
  <c r="F601" i="18"/>
  <c r="F599" i="18" s="1"/>
  <c r="T591" i="18"/>
  <c r="T589" i="18" s="1"/>
  <c r="I586" i="18"/>
  <c r="I584" i="18" s="1"/>
  <c r="Q576" i="18"/>
  <c r="Q574" i="18" s="1"/>
  <c r="F571" i="18"/>
  <c r="F569" i="18" s="1"/>
  <c r="Z616" i="18"/>
  <c r="Z614" i="18" s="1"/>
  <c r="O611" i="18"/>
  <c r="O609" i="18" s="1"/>
  <c r="W601" i="18"/>
  <c r="W599" i="18" s="1"/>
  <c r="L596" i="18"/>
  <c r="L594" i="18" s="1"/>
  <c r="Z586" i="18"/>
  <c r="Z584" i="18" s="1"/>
  <c r="O581" i="18"/>
  <c r="O579" i="18" s="1"/>
  <c r="W571" i="18"/>
  <c r="W569" i="18" s="1"/>
  <c r="L566" i="18"/>
  <c r="L564" i="18" s="1"/>
  <c r="J471" i="18"/>
  <c r="J469" i="18" s="1"/>
  <c r="AA476" i="18"/>
  <c r="AA474" i="18" s="1"/>
  <c r="M486" i="18"/>
  <c r="M484" i="18" s="1"/>
  <c r="X491" i="18"/>
  <c r="X489" i="18" s="1"/>
  <c r="J501" i="18"/>
  <c r="J499" i="18" s="1"/>
  <c r="AA506" i="18"/>
  <c r="AA504" i="18" s="1"/>
  <c r="M516" i="18"/>
  <c r="M514" i="18" s="1"/>
  <c r="X521" i="18"/>
  <c r="X519" i="18" s="1"/>
  <c r="J531" i="18"/>
  <c r="J529" i="18" s="1"/>
  <c r="AA536" i="18"/>
  <c r="AA534" i="18" s="1"/>
  <c r="M546" i="18"/>
  <c r="M544" i="18" s="1"/>
  <c r="X551" i="18"/>
  <c r="X549" i="18" s="1"/>
  <c r="N561" i="18"/>
  <c r="N559" i="18" s="1"/>
  <c r="S581" i="18"/>
  <c r="S579" i="18" s="1"/>
  <c r="K471" i="18"/>
  <c r="K469" i="18" s="1"/>
  <c r="V476" i="18"/>
  <c r="V474" i="18" s="1"/>
  <c r="N486" i="18"/>
  <c r="N484" i="18" s="1"/>
  <c r="Y491" i="18"/>
  <c r="Y489" i="18" s="1"/>
  <c r="K501" i="18"/>
  <c r="K499" i="18" s="1"/>
  <c r="V506" i="18"/>
  <c r="V504" i="18" s="1"/>
  <c r="N516" i="18"/>
  <c r="N514" i="18" s="1"/>
  <c r="Y521" i="18"/>
  <c r="Y519" i="18" s="1"/>
  <c r="K531" i="18"/>
  <c r="K529" i="18" s="1"/>
  <c r="V536" i="18"/>
  <c r="V534" i="18" s="1"/>
  <c r="N546" i="18"/>
  <c r="N544" i="18" s="1"/>
  <c r="Y551" i="18"/>
  <c r="Y549" i="18" s="1"/>
  <c r="P561" i="18"/>
  <c r="P559" i="18" s="1"/>
  <c r="U576" i="18"/>
  <c r="U574" i="18" s="1"/>
  <c r="I606" i="18"/>
  <c r="I604" i="18" s="1"/>
  <c r="X471" i="18"/>
  <c r="X469" i="18" s="1"/>
  <c r="J481" i="18"/>
  <c r="J479" i="18" s="1"/>
  <c r="AA486" i="18"/>
  <c r="AA484" i="18" s="1"/>
  <c r="M496" i="18"/>
  <c r="M494" i="18" s="1"/>
  <c r="X501" i="18"/>
  <c r="X499" i="18" s="1"/>
  <c r="J511" i="18"/>
  <c r="J509" i="18" s="1"/>
  <c r="AA516" i="18"/>
  <c r="AA514" i="18" s="1"/>
  <c r="M526" i="18"/>
  <c r="M524" i="18" s="1"/>
  <c r="X531" i="18"/>
  <c r="X529" i="18" s="1"/>
  <c r="J541" i="18"/>
  <c r="J539" i="18" s="1"/>
  <c r="AA546" i="18"/>
  <c r="AA544" i="18" s="1"/>
  <c r="M556" i="18"/>
  <c r="M554" i="18" s="1"/>
  <c r="I571" i="18"/>
  <c r="I569" i="18" s="1"/>
  <c r="F586" i="18"/>
  <c r="F584" i="18" s="1"/>
  <c r="P601" i="18"/>
  <c r="P599" i="18" s="1"/>
  <c r="S471" i="18"/>
  <c r="S469" i="18" s="1"/>
  <c r="E481" i="18"/>
  <c r="E479" i="18" s="1"/>
  <c r="P486" i="18"/>
  <c r="P484" i="18" s="1"/>
  <c r="H496" i="18"/>
  <c r="H494" i="18" s="1"/>
  <c r="S501" i="18"/>
  <c r="S499" i="18" s="1"/>
  <c r="E511" i="18"/>
  <c r="E509" i="18" s="1"/>
  <c r="P516" i="18"/>
  <c r="P514" i="18" s="1"/>
  <c r="H526" i="18"/>
  <c r="H524" i="18" s="1"/>
  <c r="S531" i="18"/>
  <c r="S529" i="18" s="1"/>
  <c r="E541" i="18"/>
  <c r="E539" i="18" s="1"/>
  <c r="P546" i="18"/>
  <c r="P544" i="18" s="1"/>
  <c r="H556" i="18"/>
  <c r="H554" i="18" s="1"/>
  <c r="K566" i="18"/>
  <c r="K564" i="18" s="1"/>
  <c r="G586" i="18"/>
  <c r="G584" i="18" s="1"/>
  <c r="V601" i="18"/>
  <c r="V599" i="18" s="1"/>
  <c r="N471" i="18"/>
  <c r="N469" i="18" s="1"/>
  <c r="Y476" i="18"/>
  <c r="Y474" i="18" s="1"/>
  <c r="K486" i="18"/>
  <c r="K484" i="18" s="1"/>
  <c r="V491" i="18"/>
  <c r="V489" i="18" s="1"/>
  <c r="N501" i="18"/>
  <c r="N499" i="18" s="1"/>
  <c r="Y506" i="18"/>
  <c r="Y504" i="18" s="1"/>
  <c r="K516" i="18"/>
  <c r="K514" i="18" s="1"/>
  <c r="V521" i="18"/>
  <c r="V519" i="18" s="1"/>
  <c r="N531" i="18"/>
  <c r="N529" i="18" s="1"/>
  <c r="Y536" i="18"/>
  <c r="Y534" i="18" s="1"/>
  <c r="K546" i="18"/>
  <c r="K544" i="18" s="1"/>
  <c r="V551" i="18"/>
  <c r="V549" i="18" s="1"/>
  <c r="T561" i="18"/>
  <c r="T559" i="18" s="1"/>
  <c r="K591" i="18"/>
  <c r="K589" i="18" s="1"/>
  <c r="V616" i="18"/>
  <c r="V614" i="18" s="1"/>
  <c r="S561" i="18"/>
  <c r="S559" i="18" s="1"/>
  <c r="Q556" i="18"/>
  <c r="Q554" i="18" s="1"/>
  <c r="R526" i="18"/>
  <c r="R524" i="18" s="1"/>
  <c r="R591" i="18"/>
  <c r="R589" i="18" s="1"/>
  <c r="F501" i="18"/>
  <c r="F499" i="18" s="1"/>
  <c r="I546" i="18"/>
  <c r="I544" i="18" s="1"/>
  <c r="W591" i="18"/>
  <c r="W589" i="18" s="1"/>
  <c r="O491" i="18"/>
  <c r="O489" i="18" s="1"/>
  <c r="L536" i="18"/>
  <c r="L534" i="18" s="1"/>
  <c r="S616" i="18"/>
  <c r="S614" i="18" s="1"/>
  <c r="G506" i="18"/>
  <c r="G504" i="18" s="1"/>
  <c r="R541" i="18"/>
  <c r="R539" i="18" s="1"/>
  <c r="Y611" i="18"/>
  <c r="Y609" i="18" s="1"/>
  <c r="N606" i="18"/>
  <c r="N604" i="18" s="1"/>
  <c r="W616" i="18"/>
  <c r="W614" i="18" s="1"/>
  <c r="L611" i="18"/>
  <c r="L609" i="18" s="1"/>
  <c r="Z601" i="18"/>
  <c r="Z599" i="18" s="1"/>
  <c r="O596" i="18"/>
  <c r="O594" i="18" s="1"/>
  <c r="W586" i="18"/>
  <c r="W584" i="18" s="1"/>
  <c r="L581" i="18"/>
  <c r="L579" i="18" s="1"/>
  <c r="Z571" i="18"/>
  <c r="Z569" i="18" s="1"/>
  <c r="O566" i="18"/>
  <c r="O564" i="18" s="1"/>
  <c r="W611" i="18"/>
  <c r="W609" i="18" s="1"/>
  <c r="L606" i="18"/>
  <c r="L604" i="18" s="1"/>
  <c r="Z596" i="18"/>
  <c r="Z594" i="18" s="1"/>
  <c r="O591" i="18"/>
  <c r="O589" i="18" s="1"/>
  <c r="W581" i="18"/>
  <c r="W579" i="18" s="1"/>
  <c r="L576" i="18"/>
  <c r="L574" i="18" s="1"/>
  <c r="Z566" i="18"/>
  <c r="Z564" i="18" s="1"/>
  <c r="O561" i="18"/>
  <c r="O559" i="18" s="1"/>
  <c r="V611" i="18"/>
  <c r="V609" i="18" s="1"/>
  <c r="K606" i="18"/>
  <c r="K604" i="18" s="1"/>
  <c r="Y596" i="18"/>
  <c r="Y594" i="18" s="1"/>
  <c r="N591" i="18"/>
  <c r="N589" i="18" s="1"/>
  <c r="V581" i="18"/>
  <c r="V579" i="18" s="1"/>
  <c r="K576" i="18"/>
  <c r="K574" i="18" s="1"/>
  <c r="Y566" i="18"/>
  <c r="Y564" i="18" s="1"/>
  <c r="T616" i="18"/>
  <c r="T614" i="18" s="1"/>
  <c r="I611" i="18"/>
  <c r="I609" i="18" s="1"/>
  <c r="Q601" i="18"/>
  <c r="Q599" i="18" s="1"/>
  <c r="F596" i="18"/>
  <c r="F594" i="18" s="1"/>
  <c r="T586" i="18"/>
  <c r="T584" i="18" s="1"/>
  <c r="I581" i="18"/>
  <c r="I579" i="18" s="1"/>
  <c r="Q571" i="18"/>
  <c r="Q569" i="18" s="1"/>
  <c r="F566" i="18"/>
  <c r="F564" i="18" s="1"/>
  <c r="P471" i="18"/>
  <c r="P469" i="18" s="1"/>
  <c r="H481" i="18"/>
  <c r="H479" i="18" s="1"/>
  <c r="S486" i="18"/>
  <c r="S484" i="18" s="1"/>
  <c r="E496" i="18"/>
  <c r="E494" i="18" s="1"/>
  <c r="P501" i="18"/>
  <c r="P499" i="18" s="1"/>
  <c r="H511" i="18"/>
  <c r="H509" i="18" s="1"/>
  <c r="S516" i="18"/>
  <c r="S514" i="18" s="1"/>
  <c r="E526" i="18"/>
  <c r="E524" i="18" s="1"/>
  <c r="P531" i="18"/>
  <c r="P529" i="18" s="1"/>
  <c r="H541" i="18"/>
  <c r="H539" i="18" s="1"/>
  <c r="S546" i="18"/>
  <c r="S544" i="18" s="1"/>
  <c r="E556" i="18"/>
  <c r="E554" i="18" s="1"/>
  <c r="W561" i="18"/>
  <c r="W559" i="18" s="1"/>
  <c r="R586" i="18"/>
  <c r="R584" i="18" s="1"/>
  <c r="Q471" i="18"/>
  <c r="Q469" i="18" s="1"/>
  <c r="I481" i="18"/>
  <c r="I479" i="18" s="1"/>
  <c r="T486" i="18"/>
  <c r="T484" i="18" s="1"/>
  <c r="F496" i="18"/>
  <c r="F494" i="18" s="1"/>
  <c r="Q501" i="18"/>
  <c r="Q499" i="18" s="1"/>
  <c r="I511" i="18"/>
  <c r="I509" i="18" s="1"/>
  <c r="T516" i="18"/>
  <c r="T514" i="18" s="1"/>
  <c r="F526" i="18"/>
  <c r="F524" i="18" s="1"/>
  <c r="Q531" i="18"/>
  <c r="Q529" i="18" s="1"/>
  <c r="I541" i="18"/>
  <c r="I539" i="18" s="1"/>
  <c r="T546" i="18"/>
  <c r="T544" i="18" s="1"/>
  <c r="F556" i="18"/>
  <c r="F554" i="18" s="1"/>
  <c r="X561" i="18"/>
  <c r="X559" i="18" s="1"/>
  <c r="T581" i="18"/>
  <c r="T579" i="18" s="1"/>
  <c r="H611" i="18"/>
  <c r="H609" i="18" s="1"/>
  <c r="E476" i="18"/>
  <c r="E474" i="18" s="1"/>
  <c r="P481" i="18"/>
  <c r="P479" i="18" s="1"/>
  <c r="H491" i="18"/>
  <c r="H489" i="18" s="1"/>
  <c r="S496" i="18"/>
  <c r="S494" i="18" s="1"/>
  <c r="E506" i="18"/>
  <c r="E504" i="18" s="1"/>
  <c r="P511" i="18"/>
  <c r="P509" i="18" s="1"/>
  <c r="H521" i="18"/>
  <c r="H519" i="18" s="1"/>
  <c r="S526" i="18"/>
  <c r="S524" i="18" s="1"/>
  <c r="E536" i="18"/>
  <c r="E534" i="18" s="1"/>
  <c r="P541" i="18"/>
  <c r="P539" i="18" s="1"/>
  <c r="H551" i="18"/>
  <c r="H549" i="18" s="1"/>
  <c r="S556" i="18"/>
  <c r="S554" i="18" s="1"/>
  <c r="AA571" i="18"/>
  <c r="AA569" i="18" s="1"/>
  <c r="X586" i="18"/>
  <c r="X584" i="18" s="1"/>
  <c r="O606" i="18"/>
  <c r="O604" i="18" s="1"/>
  <c r="Y471" i="18"/>
  <c r="Y469" i="18" s="1"/>
  <c r="K481" i="18"/>
  <c r="K479" i="18" s="1"/>
  <c r="V486" i="18"/>
  <c r="V484" i="18" s="1"/>
  <c r="N496" i="18"/>
  <c r="N494" i="18" s="1"/>
  <c r="Y501" i="18"/>
  <c r="Y499" i="18" s="1"/>
  <c r="K511" i="18"/>
  <c r="K509" i="18" s="1"/>
  <c r="V516" i="18"/>
  <c r="V514" i="18" s="1"/>
  <c r="N526" i="18"/>
  <c r="N524" i="18" s="1"/>
  <c r="Y531" i="18"/>
  <c r="Y529" i="18" s="1"/>
  <c r="K541" i="18"/>
  <c r="K539" i="18" s="1"/>
  <c r="V546" i="18"/>
  <c r="V544" i="18" s="1"/>
  <c r="N556" i="18"/>
  <c r="N554" i="18" s="1"/>
  <c r="J571" i="18"/>
  <c r="J569" i="18" s="1"/>
  <c r="Y586" i="18"/>
  <c r="Y584" i="18" s="1"/>
  <c r="U606" i="18"/>
  <c r="U604" i="18" s="1"/>
  <c r="T471" i="18"/>
  <c r="T469" i="18" s="1"/>
  <c r="F481" i="18"/>
  <c r="F479" i="18" s="1"/>
  <c r="Q486" i="18"/>
  <c r="Q484" i="18" s="1"/>
  <c r="I496" i="18"/>
  <c r="I494" i="18" s="1"/>
  <c r="T501" i="18"/>
  <c r="T499" i="18" s="1"/>
  <c r="F511" i="18"/>
  <c r="F509" i="18" s="1"/>
  <c r="Q516" i="18"/>
  <c r="Q514" i="18" s="1"/>
  <c r="I526" i="18"/>
  <c r="I524" i="18" s="1"/>
  <c r="T531" i="18"/>
  <c r="T529" i="18" s="1"/>
  <c r="F541" i="18"/>
  <c r="F539" i="18" s="1"/>
  <c r="Q546" i="18"/>
  <c r="Q544" i="18" s="1"/>
  <c r="I556" i="18"/>
  <c r="I554" i="18" s="1"/>
  <c r="P566" i="18"/>
  <c r="P564" i="18" s="1"/>
  <c r="J596" i="18"/>
  <c r="J594" i="18" s="1"/>
  <c r="AA601" i="18"/>
  <c r="AA599" i="18" s="1"/>
  <c r="V591" i="18"/>
  <c r="V589" i="18" s="1"/>
  <c r="K611" i="18"/>
  <c r="K609" i="18" s="1"/>
  <c r="K581" i="18"/>
  <c r="K579" i="18" s="1"/>
  <c r="AA616" i="18"/>
  <c r="AA614" i="18" s="1"/>
  <c r="AA586" i="18"/>
  <c r="AA584" i="18" s="1"/>
  <c r="H616" i="18"/>
  <c r="H614" i="18" s="1"/>
  <c r="E571" i="18"/>
  <c r="E569" i="18" s="1"/>
  <c r="Q496" i="18"/>
  <c r="Q494" i="18" s="1"/>
  <c r="Q526" i="18"/>
  <c r="Q524" i="18" s="1"/>
  <c r="V566" i="18"/>
  <c r="V564" i="18" s="1"/>
  <c r="G491" i="18"/>
  <c r="G489" i="18" s="1"/>
  <c r="G521" i="18"/>
  <c r="G519" i="18" s="1"/>
  <c r="R556" i="18"/>
  <c r="R554" i="18" s="1"/>
  <c r="I486" i="18"/>
  <c r="I484" i="18" s="1"/>
  <c r="F531" i="18"/>
  <c r="F529" i="18" s="1"/>
  <c r="Z576" i="18"/>
  <c r="Z574" i="18" s="1"/>
  <c r="Z496" i="18"/>
  <c r="Z494" i="18" s="1"/>
  <c r="W541" i="18"/>
  <c r="W539" i="18" s="1"/>
  <c r="X591" i="18"/>
  <c r="X589" i="18" s="1"/>
  <c r="U496" i="18"/>
  <c r="U494" i="18" s="1"/>
  <c r="U526" i="18"/>
  <c r="U524" i="18" s="1"/>
  <c r="N576" i="18"/>
  <c r="N574" i="18" s="1"/>
  <c r="S611" i="18"/>
  <c r="S609" i="18" s="1"/>
  <c r="H606" i="18"/>
  <c r="H604" i="18" s="1"/>
  <c r="Q616" i="18"/>
  <c r="Q614" i="18" s="1"/>
  <c r="F611" i="18"/>
  <c r="F609" i="18" s="1"/>
  <c r="T601" i="18"/>
  <c r="T599" i="18" s="1"/>
  <c r="I596" i="18"/>
  <c r="I594" i="18" s="1"/>
  <c r="Q586" i="18"/>
  <c r="Q584" i="18" s="1"/>
  <c r="F581" i="18"/>
  <c r="F579" i="18" s="1"/>
  <c r="T571" i="18"/>
  <c r="T569" i="18" s="1"/>
  <c r="I566" i="18"/>
  <c r="I564" i="18" s="1"/>
  <c r="Q611" i="18"/>
  <c r="Q609" i="18" s="1"/>
  <c r="F606" i="18"/>
  <c r="F604" i="18" s="1"/>
  <c r="T596" i="18"/>
  <c r="T594" i="18" s="1"/>
  <c r="I591" i="18"/>
  <c r="I589" i="18" s="1"/>
  <c r="Q581" i="18"/>
  <c r="Q579" i="18" s="1"/>
  <c r="F576" i="18"/>
  <c r="F574" i="18" s="1"/>
  <c r="T566" i="18"/>
  <c r="T564" i="18" s="1"/>
  <c r="I561" i="18"/>
  <c r="I559" i="18" s="1"/>
  <c r="P611" i="18"/>
  <c r="P609" i="18" s="1"/>
  <c r="E606" i="18"/>
  <c r="E604" i="18" s="1"/>
  <c r="S596" i="18"/>
  <c r="S594" i="18" s="1"/>
  <c r="H591" i="18"/>
  <c r="H589" i="18" s="1"/>
  <c r="P581" i="18"/>
  <c r="P579" i="18" s="1"/>
  <c r="E576" i="18"/>
  <c r="E574" i="18" s="1"/>
  <c r="S566" i="18"/>
  <c r="S564" i="18" s="1"/>
  <c r="N616" i="18"/>
  <c r="N614" i="18" s="1"/>
  <c r="V606" i="18"/>
  <c r="V604" i="18" s="1"/>
  <c r="K601" i="18"/>
  <c r="K599" i="18" s="1"/>
  <c r="Y591" i="18"/>
  <c r="Y589" i="18" s="1"/>
  <c r="N586" i="18"/>
  <c r="N584" i="18" s="1"/>
  <c r="V576" i="18"/>
  <c r="V574" i="18" s="1"/>
  <c r="K571" i="18"/>
  <c r="K569" i="18" s="1"/>
  <c r="Y561" i="18"/>
  <c r="Y559" i="18" s="1"/>
  <c r="V471" i="18"/>
  <c r="V469" i="18" s="1"/>
  <c r="N481" i="18"/>
  <c r="N479" i="18" s="1"/>
  <c r="Y486" i="18"/>
  <c r="Y484" i="18" s="1"/>
  <c r="K496" i="18"/>
  <c r="K494" i="18" s="1"/>
  <c r="V501" i="18"/>
  <c r="V499" i="18" s="1"/>
  <c r="N511" i="18"/>
  <c r="N509" i="18" s="1"/>
  <c r="Y516" i="18"/>
  <c r="Y514" i="18" s="1"/>
  <c r="K526" i="18"/>
  <c r="K524" i="18" s="1"/>
  <c r="V531" i="18"/>
  <c r="V529" i="18" s="1"/>
  <c r="N541" i="18"/>
  <c r="N539" i="18" s="1"/>
  <c r="Y546" i="18"/>
  <c r="Y544" i="18" s="1"/>
  <c r="K556" i="18"/>
  <c r="K554" i="18" s="1"/>
  <c r="D566" i="18"/>
  <c r="D564" i="18" s="1"/>
  <c r="Q591" i="18"/>
  <c r="Q589" i="18" s="1"/>
  <c r="W471" i="18"/>
  <c r="W469" i="18" s="1"/>
  <c r="O481" i="18"/>
  <c r="O479" i="18" s="1"/>
  <c r="Z486" i="18"/>
  <c r="Z484" i="18" s="1"/>
  <c r="L496" i="18"/>
  <c r="L494" i="18" s="1"/>
  <c r="W501" i="18"/>
  <c r="W499" i="18" s="1"/>
  <c r="O511" i="18"/>
  <c r="O509" i="18" s="1"/>
  <c r="Z516" i="18"/>
  <c r="Z514" i="18" s="1"/>
  <c r="L526" i="18"/>
  <c r="L524" i="18" s="1"/>
  <c r="W531" i="18"/>
  <c r="W529" i="18" s="1"/>
  <c r="O541" i="18"/>
  <c r="O539" i="18" s="1"/>
  <c r="Z546" i="18"/>
  <c r="Z544" i="18" s="1"/>
  <c r="L556" i="18"/>
  <c r="L554" i="18" s="1"/>
  <c r="E566" i="18"/>
  <c r="E564" i="18" s="1"/>
  <c r="S586" i="18"/>
  <c r="S584" i="18" s="1"/>
  <c r="G616" i="18"/>
  <c r="G614" i="18" s="1"/>
  <c r="K476" i="18"/>
  <c r="K474" i="18" s="1"/>
  <c r="V481" i="18"/>
  <c r="V479" i="18" s="1"/>
  <c r="N491" i="18"/>
  <c r="N489" i="18" s="1"/>
  <c r="Y496" i="18"/>
  <c r="Y494" i="18" s="1"/>
  <c r="K506" i="18"/>
  <c r="K504" i="18" s="1"/>
  <c r="V511" i="18"/>
  <c r="V509" i="18" s="1"/>
  <c r="N521" i="18"/>
  <c r="N519" i="18" s="1"/>
  <c r="Y526" i="18"/>
  <c r="Y524" i="18" s="1"/>
  <c r="K536" i="18"/>
  <c r="K534" i="18" s="1"/>
  <c r="V541" i="18"/>
  <c r="V539" i="18" s="1"/>
  <c r="N551" i="18"/>
  <c r="N549" i="18" s="1"/>
  <c r="Y556" i="18"/>
  <c r="Y554" i="18" s="1"/>
  <c r="H576" i="18"/>
  <c r="H574" i="18" s="1"/>
  <c r="E591" i="18"/>
  <c r="E589" i="18" s="1"/>
  <c r="N611" i="18"/>
  <c r="N609" i="18" s="1"/>
  <c r="F476" i="18"/>
  <c r="F474" i="18" s="1"/>
  <c r="Q481" i="18"/>
  <c r="Q479" i="18" s="1"/>
  <c r="I491" i="18"/>
  <c r="I489" i="18" s="1"/>
  <c r="T496" i="18"/>
  <c r="T494" i="18" s="1"/>
  <c r="F506" i="18"/>
  <c r="F504" i="18" s="1"/>
  <c r="Q511" i="18"/>
  <c r="Q509" i="18" s="1"/>
  <c r="I521" i="18"/>
  <c r="I519" i="18" s="1"/>
  <c r="T526" i="18"/>
  <c r="T524" i="18" s="1"/>
  <c r="F536" i="18"/>
  <c r="F534" i="18" s="1"/>
  <c r="Q541" i="18"/>
  <c r="Q539" i="18" s="1"/>
  <c r="I551" i="18"/>
  <c r="I549" i="18" s="1"/>
  <c r="T556" i="18"/>
  <c r="T554" i="18" s="1"/>
  <c r="I576" i="18"/>
  <c r="I574" i="18" s="1"/>
  <c r="F591" i="18"/>
  <c r="F589" i="18" s="1"/>
  <c r="T611" i="18"/>
  <c r="T609" i="18" s="1"/>
  <c r="Z471" i="18"/>
  <c r="Z469" i="18" s="1"/>
  <c r="L481" i="18"/>
  <c r="L479" i="18" s="1"/>
  <c r="W486" i="18"/>
  <c r="W484" i="18" s="1"/>
  <c r="O496" i="18"/>
  <c r="O494" i="18" s="1"/>
  <c r="Z501" i="18"/>
  <c r="Z499" i="18" s="1"/>
  <c r="L511" i="18"/>
  <c r="L509" i="18" s="1"/>
  <c r="W516" i="18"/>
  <c r="W514" i="18" s="1"/>
  <c r="O526" i="18"/>
  <c r="O524" i="18" s="1"/>
  <c r="Z531" i="18"/>
  <c r="Z529" i="18" s="1"/>
  <c r="L541" i="18"/>
  <c r="L539" i="18" s="1"/>
  <c r="W546" i="18"/>
  <c r="W544" i="18" s="1"/>
  <c r="O556" i="18"/>
  <c r="O554" i="18" s="1"/>
  <c r="O571" i="18"/>
  <c r="O569" i="18" s="1"/>
  <c r="AA606" i="18"/>
  <c r="AA604" i="18" s="1"/>
  <c r="K616" i="18"/>
  <c r="K614" i="18" s="1"/>
  <c r="K586" i="18"/>
  <c r="K584" i="18" s="1"/>
  <c r="Y601" i="18"/>
  <c r="Y599" i="18" s="1"/>
  <c r="Y571" i="18"/>
  <c r="Y569" i="18" s="1"/>
  <c r="X601" i="18"/>
  <c r="X599" i="18" s="1"/>
  <c r="M566" i="18"/>
  <c r="M564" i="18" s="1"/>
  <c r="E601" i="18"/>
  <c r="E599" i="18" s="1"/>
  <c r="P576" i="18"/>
  <c r="P574" i="18" s="1"/>
  <c r="T481" i="18"/>
  <c r="T479" i="18" s="1"/>
  <c r="T511" i="18"/>
  <c r="T509" i="18" s="1"/>
  <c r="T541" i="18"/>
  <c r="T539" i="18" s="1"/>
  <c r="D476" i="18"/>
  <c r="D474" i="18" s="1"/>
  <c r="D506" i="18"/>
  <c r="D504" i="18" s="1"/>
  <c r="U541" i="18"/>
  <c r="U539" i="18" s="1"/>
  <c r="F471" i="18"/>
  <c r="F469" i="18" s="1"/>
  <c r="Q506" i="18"/>
  <c r="Q504" i="18" s="1"/>
  <c r="T521" i="18"/>
  <c r="T519" i="18" s="1"/>
  <c r="H561" i="18"/>
  <c r="H559" i="18" s="1"/>
  <c r="W481" i="18"/>
  <c r="W479" i="18" s="1"/>
  <c r="O521" i="18"/>
  <c r="O519" i="18" s="1"/>
  <c r="AA576" i="18"/>
  <c r="AA574" i="18" s="1"/>
  <c r="D491" i="18"/>
  <c r="D489" i="18" s="1"/>
  <c r="G536" i="18"/>
  <c r="G534" i="18" s="1"/>
  <c r="Z611" i="18"/>
  <c r="Z609" i="18" s="1"/>
  <c r="Z526" i="18"/>
  <c r="Z524" i="18" s="1"/>
  <c r="D469" i="18"/>
  <c r="W613" i="11"/>
  <c r="W611" i="11" s="1"/>
  <c r="X468" i="11"/>
  <c r="X466" i="11" s="1"/>
  <c r="F468" i="11"/>
  <c r="F466" i="11" s="1"/>
  <c r="S468" i="11"/>
  <c r="S466" i="11" s="1"/>
  <c r="R468" i="11"/>
  <c r="R466" i="11" s="1"/>
  <c r="M468" i="11"/>
  <c r="M466" i="11" s="1"/>
  <c r="L468" i="11"/>
  <c r="L466" i="11" s="1"/>
  <c r="Y468" i="11"/>
  <c r="Y466" i="11" s="1"/>
  <c r="G468" i="11"/>
  <c r="G466" i="11" s="1"/>
  <c r="D473" i="11"/>
  <c r="D471" i="11" s="1"/>
  <c r="U478" i="11"/>
  <c r="U476" i="11" s="1"/>
  <c r="G488" i="11"/>
  <c r="G486" i="11" s="1"/>
  <c r="R493" i="11"/>
  <c r="R491" i="11" s="1"/>
  <c r="D503" i="11"/>
  <c r="D501" i="11" s="1"/>
  <c r="U508" i="11"/>
  <c r="U506" i="11" s="1"/>
  <c r="G518" i="11"/>
  <c r="G516" i="11" s="1"/>
  <c r="R523" i="11"/>
  <c r="R521" i="11" s="1"/>
  <c r="D533" i="11"/>
  <c r="D531" i="11" s="1"/>
  <c r="U538" i="11"/>
  <c r="U536" i="11" s="1"/>
  <c r="G548" i="11"/>
  <c r="G546" i="11" s="1"/>
  <c r="R553" i="11"/>
  <c r="R551" i="11" s="1"/>
  <c r="D563" i="11"/>
  <c r="D561" i="11" s="1"/>
  <c r="U568" i="11"/>
  <c r="U566" i="11" s="1"/>
  <c r="G578" i="11"/>
  <c r="G576" i="11" s="1"/>
  <c r="R583" i="11"/>
  <c r="R581" i="11" s="1"/>
  <c r="D593" i="11"/>
  <c r="D591" i="11" s="1"/>
  <c r="U598" i="11"/>
  <c r="U596" i="11" s="1"/>
  <c r="G608" i="11"/>
  <c r="G606" i="11" s="1"/>
  <c r="R613" i="11"/>
  <c r="R611" i="11" s="1"/>
  <c r="Q473" i="11"/>
  <c r="Q471" i="11" s="1"/>
  <c r="I483" i="11"/>
  <c r="I481" i="11" s="1"/>
  <c r="J473" i="11"/>
  <c r="J471" i="11" s="1"/>
  <c r="AA478" i="11"/>
  <c r="AA476" i="11" s="1"/>
  <c r="M488" i="11"/>
  <c r="M486" i="11" s="1"/>
  <c r="X493" i="11"/>
  <c r="X491" i="11" s="1"/>
  <c r="J503" i="11"/>
  <c r="J501" i="11" s="1"/>
  <c r="AA508" i="11"/>
  <c r="AA506" i="11" s="1"/>
  <c r="M518" i="11"/>
  <c r="M516" i="11" s="1"/>
  <c r="X523" i="11"/>
  <c r="X521" i="11" s="1"/>
  <c r="J533" i="11"/>
  <c r="J531" i="11" s="1"/>
  <c r="AA538" i="11"/>
  <c r="AA536" i="11" s="1"/>
  <c r="M548" i="11"/>
  <c r="M546" i="11" s="1"/>
  <c r="X553" i="11"/>
  <c r="X551" i="11" s="1"/>
  <c r="J563" i="11"/>
  <c r="J561" i="11" s="1"/>
  <c r="AA568" i="11"/>
  <c r="AA566" i="11" s="1"/>
  <c r="M578" i="11"/>
  <c r="M576" i="11" s="1"/>
  <c r="X583" i="11"/>
  <c r="X581" i="11" s="1"/>
  <c r="J593" i="11"/>
  <c r="J591" i="11" s="1"/>
  <c r="AA598" i="11"/>
  <c r="AA596" i="11" s="1"/>
  <c r="M608" i="11"/>
  <c r="M606" i="11" s="1"/>
  <c r="X613" i="11"/>
  <c r="X611" i="11" s="1"/>
  <c r="W473" i="11"/>
  <c r="W471" i="11" s="1"/>
  <c r="O483" i="11"/>
  <c r="O481" i="11" s="1"/>
  <c r="Z488" i="11"/>
  <c r="Z486" i="11" s="1"/>
  <c r="L498" i="11"/>
  <c r="L496" i="11" s="1"/>
  <c r="W503" i="11"/>
  <c r="W501" i="11" s="1"/>
  <c r="O513" i="11"/>
  <c r="O511" i="11" s="1"/>
  <c r="Z518" i="11"/>
  <c r="Z516" i="11" s="1"/>
  <c r="L528" i="11"/>
  <c r="L526" i="11" s="1"/>
  <c r="W533" i="11"/>
  <c r="W531" i="11" s="1"/>
  <c r="O543" i="11"/>
  <c r="O541" i="11" s="1"/>
  <c r="Z548" i="11"/>
  <c r="Z546" i="11" s="1"/>
  <c r="L558" i="11"/>
  <c r="L556" i="11" s="1"/>
  <c r="W563" i="11"/>
  <c r="W561" i="11" s="1"/>
  <c r="O573" i="11"/>
  <c r="O571" i="11" s="1"/>
  <c r="Z578" i="11"/>
  <c r="Z576" i="11" s="1"/>
  <c r="L588" i="11"/>
  <c r="L586" i="11" s="1"/>
  <c r="W593" i="11"/>
  <c r="W591" i="11" s="1"/>
  <c r="O603" i="11"/>
  <c r="O601" i="11" s="1"/>
  <c r="Z608" i="11"/>
  <c r="Z606" i="11" s="1"/>
  <c r="L473" i="11"/>
  <c r="L471" i="11" s="1"/>
  <c r="W478" i="11"/>
  <c r="W476" i="11" s="1"/>
  <c r="O488" i="11"/>
  <c r="O486" i="11" s="1"/>
  <c r="Z493" i="11"/>
  <c r="Z491" i="11" s="1"/>
  <c r="L503" i="11"/>
  <c r="L501" i="11" s="1"/>
  <c r="W508" i="11"/>
  <c r="W506" i="11" s="1"/>
  <c r="O518" i="11"/>
  <c r="O516" i="11" s="1"/>
  <c r="Z523" i="11"/>
  <c r="Z521" i="11" s="1"/>
  <c r="L533" i="11"/>
  <c r="L531" i="11" s="1"/>
  <c r="W538" i="11"/>
  <c r="W536" i="11" s="1"/>
  <c r="O548" i="11"/>
  <c r="O546" i="11" s="1"/>
  <c r="Z553" i="11"/>
  <c r="Z551" i="11" s="1"/>
  <c r="L563" i="11"/>
  <c r="L561" i="11" s="1"/>
  <c r="W568" i="11"/>
  <c r="W566" i="11" s="1"/>
  <c r="O578" i="11"/>
  <c r="O576" i="11" s="1"/>
  <c r="Z583" i="11"/>
  <c r="Z581" i="11" s="1"/>
  <c r="L593" i="11"/>
  <c r="L591" i="11" s="1"/>
  <c r="W598" i="11"/>
  <c r="W596" i="11" s="1"/>
  <c r="O608" i="11"/>
  <c r="O606" i="11" s="1"/>
  <c r="Z613" i="11"/>
  <c r="Z611" i="11" s="1"/>
  <c r="E468" i="11"/>
  <c r="E466" i="11" s="1"/>
  <c r="P473" i="11"/>
  <c r="P471" i="11" s="1"/>
  <c r="H483" i="11"/>
  <c r="H481" i="11" s="1"/>
  <c r="S488" i="11"/>
  <c r="S486" i="11" s="1"/>
  <c r="E498" i="11"/>
  <c r="E496" i="11" s="1"/>
  <c r="P503" i="11"/>
  <c r="P501" i="11" s="1"/>
  <c r="H513" i="11"/>
  <c r="H511" i="11" s="1"/>
  <c r="S518" i="11"/>
  <c r="S516" i="11" s="1"/>
  <c r="E528" i="11"/>
  <c r="E526" i="11" s="1"/>
  <c r="P533" i="11"/>
  <c r="P531" i="11" s="1"/>
  <c r="H543" i="11"/>
  <c r="H541" i="11" s="1"/>
  <c r="S548" i="11"/>
  <c r="S546" i="11" s="1"/>
  <c r="E558" i="11"/>
  <c r="E556" i="11" s="1"/>
  <c r="P563" i="11"/>
  <c r="P561" i="11" s="1"/>
  <c r="H573" i="11"/>
  <c r="H571" i="11" s="1"/>
  <c r="S578" i="11"/>
  <c r="S576" i="11" s="1"/>
  <c r="E588" i="11"/>
  <c r="E586" i="11" s="1"/>
  <c r="P593" i="11"/>
  <c r="P591" i="11" s="1"/>
  <c r="H603" i="11"/>
  <c r="H601" i="11" s="1"/>
  <c r="S608" i="11"/>
  <c r="S606" i="11" s="1"/>
  <c r="D478" i="11"/>
  <c r="D476" i="11" s="1"/>
  <c r="U483" i="11"/>
  <c r="U481" i="11" s="1"/>
  <c r="G493" i="11"/>
  <c r="G491" i="11" s="1"/>
  <c r="R498" i="11"/>
  <c r="R496" i="11" s="1"/>
  <c r="D508" i="11"/>
  <c r="D506" i="11" s="1"/>
  <c r="K468" i="11"/>
  <c r="K466" i="11" s="1"/>
  <c r="V473" i="11"/>
  <c r="V471" i="11" s="1"/>
  <c r="N483" i="11"/>
  <c r="N481" i="11" s="1"/>
  <c r="Y488" i="11"/>
  <c r="Y486" i="11" s="1"/>
  <c r="K498" i="11"/>
  <c r="K496" i="11" s="1"/>
  <c r="V503" i="11"/>
  <c r="V501" i="11" s="1"/>
  <c r="N513" i="11"/>
  <c r="N511" i="11" s="1"/>
  <c r="Y518" i="11"/>
  <c r="Y516" i="11" s="1"/>
  <c r="K528" i="11"/>
  <c r="K526" i="11" s="1"/>
  <c r="V533" i="11"/>
  <c r="V531" i="11" s="1"/>
  <c r="N543" i="11"/>
  <c r="N541" i="11" s="1"/>
  <c r="Y548" i="11"/>
  <c r="Y546" i="11" s="1"/>
  <c r="K558" i="11"/>
  <c r="K556" i="11" s="1"/>
  <c r="V563" i="11"/>
  <c r="V561" i="11" s="1"/>
  <c r="N573" i="11"/>
  <c r="N571" i="11" s="1"/>
  <c r="Y578" i="11"/>
  <c r="Y576" i="11" s="1"/>
  <c r="K588" i="11"/>
  <c r="K586" i="11" s="1"/>
  <c r="V593" i="11"/>
  <c r="V591" i="11" s="1"/>
  <c r="N603" i="11"/>
  <c r="N601" i="11" s="1"/>
  <c r="Y608" i="11"/>
  <c r="Y606" i="11" s="1"/>
  <c r="J478" i="11"/>
  <c r="J476" i="11" s="1"/>
  <c r="AA483" i="11"/>
  <c r="AA481" i="11" s="1"/>
  <c r="M493" i="11"/>
  <c r="M491" i="11" s="1"/>
  <c r="X498" i="11"/>
  <c r="X496" i="11" s="1"/>
  <c r="J508" i="11"/>
  <c r="J506" i="11" s="1"/>
  <c r="AA513" i="11"/>
  <c r="AA511" i="11" s="1"/>
  <c r="M523" i="11"/>
  <c r="M521" i="11" s="1"/>
  <c r="X528" i="11"/>
  <c r="X526" i="11" s="1"/>
  <c r="J538" i="11"/>
  <c r="J536" i="11" s="1"/>
  <c r="AA543" i="11"/>
  <c r="AA541" i="11" s="1"/>
  <c r="M553" i="11"/>
  <c r="M551" i="11" s="1"/>
  <c r="X558" i="11"/>
  <c r="X556" i="11" s="1"/>
  <c r="J568" i="11"/>
  <c r="J566" i="11" s="1"/>
  <c r="AA573" i="11"/>
  <c r="AA571" i="11" s="1"/>
  <c r="M583" i="11"/>
  <c r="M581" i="11" s="1"/>
  <c r="X588" i="11"/>
  <c r="X586" i="11" s="1"/>
  <c r="J598" i="11"/>
  <c r="J596" i="11" s="1"/>
  <c r="AA603" i="11"/>
  <c r="AA601" i="11" s="1"/>
  <c r="M613" i="11"/>
  <c r="M611" i="11" s="1"/>
  <c r="X473" i="11"/>
  <c r="X471" i="11" s="1"/>
  <c r="J483" i="11"/>
  <c r="J481" i="11" s="1"/>
  <c r="AA488" i="11"/>
  <c r="AA486" i="11" s="1"/>
  <c r="M498" i="11"/>
  <c r="M496" i="11" s="1"/>
  <c r="X503" i="11"/>
  <c r="X501" i="11" s="1"/>
  <c r="J513" i="11"/>
  <c r="J511" i="11" s="1"/>
  <c r="AA518" i="11"/>
  <c r="AA516" i="11" s="1"/>
  <c r="M528" i="11"/>
  <c r="M526" i="11" s="1"/>
  <c r="X533" i="11"/>
  <c r="X531" i="11" s="1"/>
  <c r="J543" i="11"/>
  <c r="J541" i="11" s="1"/>
  <c r="AA548" i="11"/>
  <c r="AA546" i="11" s="1"/>
  <c r="M558" i="11"/>
  <c r="M556" i="11" s="1"/>
  <c r="X563" i="11"/>
  <c r="X561" i="11" s="1"/>
  <c r="J573" i="11"/>
  <c r="J571" i="11" s="1"/>
  <c r="AA578" i="11"/>
  <c r="AA576" i="11" s="1"/>
  <c r="M588" i="11"/>
  <c r="M586" i="11" s="1"/>
  <c r="X593" i="11"/>
  <c r="X591" i="11" s="1"/>
  <c r="J603" i="11"/>
  <c r="J601" i="11" s="1"/>
  <c r="AA608" i="11"/>
  <c r="AA606" i="11" s="1"/>
  <c r="Q468" i="11"/>
  <c r="Q466" i="11" s="1"/>
  <c r="I478" i="11"/>
  <c r="I476" i="11" s="1"/>
  <c r="T483" i="11"/>
  <c r="T481" i="11" s="1"/>
  <c r="F493" i="11"/>
  <c r="F491" i="11" s="1"/>
  <c r="Q498" i="11"/>
  <c r="Q496" i="11" s="1"/>
  <c r="I508" i="11"/>
  <c r="I506" i="11" s="1"/>
  <c r="T513" i="11"/>
  <c r="T511" i="11" s="1"/>
  <c r="F523" i="11"/>
  <c r="F521" i="11" s="1"/>
  <c r="Q528" i="11"/>
  <c r="Q526" i="11" s="1"/>
  <c r="I538" i="11"/>
  <c r="I536" i="11" s="1"/>
  <c r="T543" i="11"/>
  <c r="T541" i="11" s="1"/>
  <c r="F553" i="11"/>
  <c r="F551" i="11" s="1"/>
  <c r="Q558" i="11"/>
  <c r="Q556" i="11" s="1"/>
  <c r="I568" i="11"/>
  <c r="I566" i="11" s="1"/>
  <c r="T573" i="11"/>
  <c r="T571" i="11" s="1"/>
  <c r="F583" i="11"/>
  <c r="F581" i="11" s="1"/>
  <c r="Q588" i="11"/>
  <c r="Q586" i="11" s="1"/>
  <c r="I598" i="11"/>
  <c r="I596" i="11" s="1"/>
  <c r="T603" i="11"/>
  <c r="T601" i="11" s="1"/>
  <c r="F613" i="11"/>
  <c r="F611" i="11" s="1"/>
  <c r="E473" i="11"/>
  <c r="E471" i="11" s="1"/>
  <c r="P478" i="11"/>
  <c r="P476" i="11" s="1"/>
  <c r="H488" i="11"/>
  <c r="H486" i="11" s="1"/>
  <c r="S493" i="11"/>
  <c r="S491" i="11" s="1"/>
  <c r="E503" i="11"/>
  <c r="E501" i="11" s="1"/>
  <c r="P508" i="11"/>
  <c r="P506" i="11" s="1"/>
  <c r="H518" i="11"/>
  <c r="H516" i="11" s="1"/>
  <c r="S523" i="11"/>
  <c r="S521" i="11" s="1"/>
  <c r="E533" i="11"/>
  <c r="E531" i="11" s="1"/>
  <c r="P538" i="11"/>
  <c r="P536" i="11" s="1"/>
  <c r="H548" i="11"/>
  <c r="H546" i="11" s="1"/>
  <c r="S553" i="11"/>
  <c r="S551" i="11" s="1"/>
  <c r="E563" i="11"/>
  <c r="E561" i="11" s="1"/>
  <c r="P568" i="11"/>
  <c r="P566" i="11" s="1"/>
  <c r="H578" i="11"/>
  <c r="H576" i="11" s="1"/>
  <c r="S583" i="11"/>
  <c r="S581" i="11" s="1"/>
  <c r="E593" i="11"/>
  <c r="E591" i="11" s="1"/>
  <c r="P598" i="11"/>
  <c r="P596" i="11" s="1"/>
  <c r="H608" i="11"/>
  <c r="H606" i="11" s="1"/>
  <c r="S613" i="11"/>
  <c r="S611" i="11" s="1"/>
  <c r="E478" i="11"/>
  <c r="E476" i="11" s="1"/>
  <c r="P483" i="11"/>
  <c r="P481" i="11" s="1"/>
  <c r="H493" i="11"/>
  <c r="H491" i="11" s="1"/>
  <c r="S498" i="11"/>
  <c r="S496" i="11" s="1"/>
  <c r="E508" i="11"/>
  <c r="E506" i="11" s="1"/>
  <c r="P513" i="11"/>
  <c r="P511" i="11" s="1"/>
  <c r="H523" i="11"/>
  <c r="H521" i="11" s="1"/>
  <c r="S528" i="11"/>
  <c r="S526" i="11" s="1"/>
  <c r="E538" i="11"/>
  <c r="E536" i="11" s="1"/>
  <c r="P543" i="11"/>
  <c r="P541" i="11" s="1"/>
  <c r="H553" i="11"/>
  <c r="H551" i="11" s="1"/>
  <c r="S558" i="11"/>
  <c r="S556" i="11" s="1"/>
  <c r="E568" i="11"/>
  <c r="E566" i="11" s="1"/>
  <c r="P573" i="11"/>
  <c r="P571" i="11" s="1"/>
  <c r="H583" i="11"/>
  <c r="H581" i="11" s="1"/>
  <c r="S588" i="11"/>
  <c r="S586" i="11" s="1"/>
  <c r="E598" i="11"/>
  <c r="E596" i="11" s="1"/>
  <c r="P603" i="11"/>
  <c r="P601" i="11" s="1"/>
  <c r="H613" i="11"/>
  <c r="H611" i="11" s="1"/>
  <c r="W468" i="11"/>
  <c r="W466" i="11" s="1"/>
  <c r="O478" i="11"/>
  <c r="O476" i="11" s="1"/>
  <c r="Z483" i="11"/>
  <c r="Z481" i="11" s="1"/>
  <c r="L493" i="11"/>
  <c r="L491" i="11" s="1"/>
  <c r="W498" i="11"/>
  <c r="W496" i="11" s="1"/>
  <c r="O508" i="11"/>
  <c r="O506" i="11" s="1"/>
  <c r="Z513" i="11"/>
  <c r="Z511" i="11" s="1"/>
  <c r="L523" i="11"/>
  <c r="L521" i="11" s="1"/>
  <c r="W528" i="11"/>
  <c r="W526" i="11" s="1"/>
  <c r="O538" i="11"/>
  <c r="O536" i="11" s="1"/>
  <c r="Z543" i="11"/>
  <c r="Z541" i="11" s="1"/>
  <c r="L553" i="11"/>
  <c r="L551" i="11" s="1"/>
  <c r="W558" i="11"/>
  <c r="W556" i="11" s="1"/>
  <c r="O568" i="11"/>
  <c r="O566" i="11" s="1"/>
  <c r="Z573" i="11"/>
  <c r="Z571" i="11" s="1"/>
  <c r="L583" i="11"/>
  <c r="L581" i="11" s="1"/>
  <c r="W588" i="11"/>
  <c r="W586" i="11" s="1"/>
  <c r="O598" i="11"/>
  <c r="O596" i="11" s="1"/>
  <c r="Z603" i="11"/>
  <c r="Z601" i="11" s="1"/>
  <c r="L613" i="11"/>
  <c r="L611" i="11" s="1"/>
  <c r="K473" i="11"/>
  <c r="K471" i="11" s="1"/>
  <c r="V478" i="11"/>
  <c r="V476" i="11" s="1"/>
  <c r="N488" i="11"/>
  <c r="N486" i="11" s="1"/>
  <c r="Y493" i="11"/>
  <c r="Y491" i="11" s="1"/>
  <c r="K503" i="11"/>
  <c r="K501" i="11" s="1"/>
  <c r="V508" i="11"/>
  <c r="V506" i="11" s="1"/>
  <c r="N518" i="11"/>
  <c r="N516" i="11" s="1"/>
  <c r="Y523" i="11"/>
  <c r="Y521" i="11" s="1"/>
  <c r="K533" i="11"/>
  <c r="K531" i="11" s="1"/>
  <c r="V538" i="11"/>
  <c r="V536" i="11" s="1"/>
  <c r="N548" i="11"/>
  <c r="N546" i="11" s="1"/>
  <c r="Y553" i="11"/>
  <c r="Y551" i="11" s="1"/>
  <c r="K563" i="11"/>
  <c r="K561" i="11" s="1"/>
  <c r="V568" i="11"/>
  <c r="V566" i="11" s="1"/>
  <c r="N578" i="11"/>
  <c r="N576" i="11" s="1"/>
  <c r="Y583" i="11"/>
  <c r="Y581" i="11" s="1"/>
  <c r="K593" i="11"/>
  <c r="K591" i="11" s="1"/>
  <c r="V598" i="11"/>
  <c r="V596" i="11" s="1"/>
  <c r="N608" i="11"/>
  <c r="N606" i="11" s="1"/>
  <c r="Y613" i="11"/>
  <c r="Y611" i="11" s="1"/>
  <c r="K478" i="11"/>
  <c r="K476" i="11" s="1"/>
  <c r="V483" i="11"/>
  <c r="V481" i="11" s="1"/>
  <c r="N493" i="11"/>
  <c r="N491" i="11" s="1"/>
  <c r="Y498" i="11"/>
  <c r="Y496" i="11" s="1"/>
  <c r="K508" i="11"/>
  <c r="K506" i="11" s="1"/>
  <c r="V513" i="11"/>
  <c r="V511" i="11" s="1"/>
  <c r="N523" i="11"/>
  <c r="N521" i="11" s="1"/>
  <c r="Y528" i="11"/>
  <c r="Y526" i="11" s="1"/>
  <c r="K538" i="11"/>
  <c r="K536" i="11" s="1"/>
  <c r="V543" i="11"/>
  <c r="V541" i="11" s="1"/>
  <c r="N553" i="11"/>
  <c r="N551" i="11" s="1"/>
  <c r="Y558" i="11"/>
  <c r="Y556" i="11" s="1"/>
  <c r="K568" i="11"/>
  <c r="K566" i="11" s="1"/>
  <c r="V573" i="11"/>
  <c r="V571" i="11" s="1"/>
  <c r="N583" i="11"/>
  <c r="N581" i="11" s="1"/>
  <c r="Y588" i="11"/>
  <c r="Y586" i="11" s="1"/>
  <c r="K598" i="11"/>
  <c r="K596" i="11" s="1"/>
  <c r="V603" i="11"/>
  <c r="V601" i="11" s="1"/>
  <c r="N613" i="11"/>
  <c r="N611" i="11" s="1"/>
  <c r="F498" i="11"/>
  <c r="F496" i="11" s="1"/>
  <c r="F528" i="11"/>
  <c r="F526" i="11" s="1"/>
  <c r="T548" i="11"/>
  <c r="T546" i="11" s="1"/>
  <c r="I573" i="11"/>
  <c r="I571" i="11" s="1"/>
  <c r="Q593" i="11"/>
  <c r="Q591" i="11" s="1"/>
  <c r="Q478" i="11"/>
  <c r="Q476" i="11" s="1"/>
  <c r="F503" i="11"/>
  <c r="F501" i="11" s="1"/>
  <c r="T523" i="11"/>
  <c r="T521" i="11" s="1"/>
  <c r="I548" i="11"/>
  <c r="I546" i="11" s="1"/>
  <c r="Q568" i="11"/>
  <c r="Q566" i="11" s="1"/>
  <c r="F593" i="11"/>
  <c r="F591" i="11" s="1"/>
  <c r="T613" i="11"/>
  <c r="T611" i="11" s="1"/>
  <c r="M473" i="11"/>
  <c r="M471" i="11" s="1"/>
  <c r="X478" i="11"/>
  <c r="X476" i="11" s="1"/>
  <c r="J488" i="11"/>
  <c r="J486" i="11" s="1"/>
  <c r="AA493" i="11"/>
  <c r="AA491" i="11" s="1"/>
  <c r="M503" i="11"/>
  <c r="M501" i="11" s="1"/>
  <c r="X508" i="11"/>
  <c r="X506" i="11" s="1"/>
  <c r="J518" i="11"/>
  <c r="J516" i="11" s="1"/>
  <c r="AA523" i="11"/>
  <c r="AA521" i="11" s="1"/>
  <c r="M533" i="11"/>
  <c r="M531" i="11" s="1"/>
  <c r="X538" i="11"/>
  <c r="X536" i="11" s="1"/>
  <c r="J548" i="11"/>
  <c r="J546" i="11" s="1"/>
  <c r="AA553" i="11"/>
  <c r="AA551" i="11" s="1"/>
  <c r="M563" i="11"/>
  <c r="M561" i="11" s="1"/>
  <c r="X568" i="11"/>
  <c r="X566" i="11" s="1"/>
  <c r="J578" i="11"/>
  <c r="J576" i="11" s="1"/>
  <c r="AA583" i="11"/>
  <c r="AA581" i="11" s="1"/>
  <c r="M593" i="11"/>
  <c r="M591" i="11" s="1"/>
  <c r="X598" i="11"/>
  <c r="X596" i="11" s="1"/>
  <c r="J608" i="11"/>
  <c r="J606" i="11" s="1"/>
  <c r="AA613" i="11"/>
  <c r="AA611" i="11" s="1"/>
  <c r="U468" i="11"/>
  <c r="U466" i="11" s="1"/>
  <c r="G478" i="11"/>
  <c r="G476" i="11" s="1"/>
  <c r="R483" i="11"/>
  <c r="R481" i="11" s="1"/>
  <c r="D493" i="11"/>
  <c r="D491" i="11" s="1"/>
  <c r="U498" i="11"/>
  <c r="U496" i="11" s="1"/>
  <c r="G508" i="11"/>
  <c r="G506" i="11" s="1"/>
  <c r="R513" i="11"/>
  <c r="R511" i="11" s="1"/>
  <c r="D523" i="11"/>
  <c r="D521" i="11" s="1"/>
  <c r="U528" i="11"/>
  <c r="U526" i="11" s="1"/>
  <c r="G538" i="11"/>
  <c r="G536" i="11" s="1"/>
  <c r="R543" i="11"/>
  <c r="R541" i="11" s="1"/>
  <c r="D553" i="11"/>
  <c r="D551" i="11" s="1"/>
  <c r="U558" i="11"/>
  <c r="U556" i="11" s="1"/>
  <c r="G568" i="11"/>
  <c r="G566" i="11" s="1"/>
  <c r="R573" i="11"/>
  <c r="R571" i="11" s="1"/>
  <c r="D583" i="11"/>
  <c r="D581" i="11" s="1"/>
  <c r="U588" i="11"/>
  <c r="U586" i="11" s="1"/>
  <c r="G598" i="11"/>
  <c r="G596" i="11" s="1"/>
  <c r="R603" i="11"/>
  <c r="R601" i="11" s="1"/>
  <c r="D613" i="11"/>
  <c r="D611" i="11" s="1"/>
  <c r="Q503" i="11"/>
  <c r="Q501" i="11" s="1"/>
  <c r="R528" i="11"/>
  <c r="R526" i="11" s="1"/>
  <c r="G553" i="11"/>
  <c r="G551" i="11" s="1"/>
  <c r="U573" i="11"/>
  <c r="U571" i="11" s="1"/>
  <c r="D598" i="11"/>
  <c r="D596" i="11" s="1"/>
  <c r="D483" i="11"/>
  <c r="D481" i="11" s="1"/>
  <c r="R503" i="11"/>
  <c r="R501" i="11" s="1"/>
  <c r="G528" i="11"/>
  <c r="G526" i="11" s="1"/>
  <c r="U548" i="11"/>
  <c r="U546" i="11" s="1"/>
  <c r="D573" i="11"/>
  <c r="D571" i="11" s="1"/>
  <c r="R593" i="11"/>
  <c r="R591" i="11" s="1"/>
  <c r="H468" i="11"/>
  <c r="H466" i="11" s="1"/>
  <c r="S473" i="11"/>
  <c r="S471" i="11" s="1"/>
  <c r="E483" i="11"/>
  <c r="E481" i="11" s="1"/>
  <c r="P488" i="11"/>
  <c r="P486" i="11" s="1"/>
  <c r="H498" i="11"/>
  <c r="H496" i="11" s="1"/>
  <c r="S503" i="11"/>
  <c r="S501" i="11" s="1"/>
  <c r="E513" i="11"/>
  <c r="E511" i="11" s="1"/>
  <c r="P518" i="11"/>
  <c r="P516" i="11" s="1"/>
  <c r="H528" i="11"/>
  <c r="H526" i="11" s="1"/>
  <c r="S533" i="11"/>
  <c r="S531" i="11" s="1"/>
  <c r="E543" i="11"/>
  <c r="E541" i="11" s="1"/>
  <c r="P548" i="11"/>
  <c r="P546" i="11" s="1"/>
  <c r="H558" i="11"/>
  <c r="H556" i="11" s="1"/>
  <c r="S563" i="11"/>
  <c r="S561" i="11" s="1"/>
  <c r="E573" i="11"/>
  <c r="E571" i="11" s="1"/>
  <c r="P578" i="11"/>
  <c r="P576" i="11" s="1"/>
  <c r="H588" i="11"/>
  <c r="H586" i="11" s="1"/>
  <c r="S593" i="11"/>
  <c r="S591" i="11" s="1"/>
  <c r="E603" i="11"/>
  <c r="E601" i="11" s="1"/>
  <c r="P608" i="11"/>
  <c r="P606" i="11" s="1"/>
  <c r="I513" i="11"/>
  <c r="I511" i="11" s="1"/>
  <c r="Q533" i="11"/>
  <c r="Q531" i="11" s="1"/>
  <c r="F558" i="11"/>
  <c r="F556" i="11" s="1"/>
  <c r="T578" i="11"/>
  <c r="T576" i="11" s="1"/>
  <c r="I603" i="11"/>
  <c r="I601" i="11" s="1"/>
  <c r="I488" i="11"/>
  <c r="I486" i="11" s="1"/>
  <c r="Q508" i="11"/>
  <c r="Q506" i="11" s="1"/>
  <c r="F533" i="11"/>
  <c r="F531" i="11" s="1"/>
  <c r="T553" i="11"/>
  <c r="T551" i="11" s="1"/>
  <c r="I578" i="11"/>
  <c r="I576" i="11" s="1"/>
  <c r="Q598" i="11"/>
  <c r="Q596" i="11" s="1"/>
  <c r="N468" i="11"/>
  <c r="N466" i="11" s="1"/>
  <c r="Y473" i="11"/>
  <c r="Y471" i="11" s="1"/>
  <c r="K483" i="11"/>
  <c r="K481" i="11" s="1"/>
  <c r="V488" i="11"/>
  <c r="V486" i="11" s="1"/>
  <c r="N498" i="11"/>
  <c r="N496" i="11" s="1"/>
  <c r="Y503" i="11"/>
  <c r="Y501" i="11" s="1"/>
  <c r="K513" i="11"/>
  <c r="K511" i="11" s="1"/>
  <c r="V518" i="11"/>
  <c r="V516" i="11" s="1"/>
  <c r="N528" i="11"/>
  <c r="N526" i="11" s="1"/>
  <c r="Y533" i="11"/>
  <c r="Y531" i="11" s="1"/>
  <c r="K543" i="11"/>
  <c r="K541" i="11" s="1"/>
  <c r="V548" i="11"/>
  <c r="V546" i="11" s="1"/>
  <c r="N558" i="11"/>
  <c r="N556" i="11" s="1"/>
  <c r="Y563" i="11"/>
  <c r="Y561" i="11" s="1"/>
  <c r="K573" i="11"/>
  <c r="K571" i="11" s="1"/>
  <c r="V578" i="11"/>
  <c r="V576" i="11" s="1"/>
  <c r="N588" i="11"/>
  <c r="N586" i="11" s="1"/>
  <c r="Y593" i="11"/>
  <c r="Y591" i="11" s="1"/>
  <c r="K603" i="11"/>
  <c r="K601" i="11" s="1"/>
  <c r="V608" i="11"/>
  <c r="V606" i="11" s="1"/>
  <c r="U513" i="11"/>
  <c r="U511" i="11" s="1"/>
  <c r="D538" i="11"/>
  <c r="D536" i="11" s="1"/>
  <c r="R558" i="11"/>
  <c r="R556" i="11" s="1"/>
  <c r="G583" i="11"/>
  <c r="G581" i="11" s="1"/>
  <c r="U603" i="11"/>
  <c r="U601" i="11" s="1"/>
  <c r="U488" i="11"/>
  <c r="U486" i="11" s="1"/>
  <c r="D513" i="11"/>
  <c r="D511" i="11" s="1"/>
  <c r="R533" i="11"/>
  <c r="R531" i="11" s="1"/>
  <c r="G558" i="11"/>
  <c r="G556" i="11" s="1"/>
  <c r="U578" i="11"/>
  <c r="U576" i="11" s="1"/>
  <c r="D603" i="11"/>
  <c r="D601" i="11" s="1"/>
  <c r="T468" i="11"/>
  <c r="T466" i="11" s="1"/>
  <c r="F478" i="11"/>
  <c r="F476" i="11" s="1"/>
  <c r="Q483" i="11"/>
  <c r="Q481" i="11" s="1"/>
  <c r="I493" i="11"/>
  <c r="I491" i="11" s="1"/>
  <c r="T498" i="11"/>
  <c r="T496" i="11" s="1"/>
  <c r="F508" i="11"/>
  <c r="F506" i="11" s="1"/>
  <c r="Q513" i="11"/>
  <c r="Q511" i="11" s="1"/>
  <c r="I523" i="11"/>
  <c r="I521" i="11" s="1"/>
  <c r="T528" i="11"/>
  <c r="T526" i="11" s="1"/>
  <c r="F538" i="11"/>
  <c r="F536" i="11" s="1"/>
  <c r="Q543" i="11"/>
  <c r="Q541" i="11" s="1"/>
  <c r="I553" i="11"/>
  <c r="I551" i="11" s="1"/>
  <c r="T558" i="11"/>
  <c r="T556" i="11" s="1"/>
  <c r="F568" i="11"/>
  <c r="F566" i="11" s="1"/>
  <c r="Q573" i="11"/>
  <c r="Q571" i="11" s="1"/>
  <c r="I583" i="11"/>
  <c r="I581" i="11" s="1"/>
  <c r="T588" i="11"/>
  <c r="T586" i="11" s="1"/>
  <c r="F598" i="11"/>
  <c r="F596" i="11" s="1"/>
  <c r="Q603" i="11"/>
  <c r="Q601" i="11" s="1"/>
  <c r="I613" i="11"/>
  <c r="I611" i="11" s="1"/>
  <c r="N473" i="11"/>
  <c r="N471" i="11" s="1"/>
  <c r="Y478" i="11"/>
  <c r="Y476" i="11" s="1"/>
  <c r="K488" i="11"/>
  <c r="K486" i="11" s="1"/>
  <c r="V493" i="11"/>
  <c r="V491" i="11" s="1"/>
  <c r="N503" i="11"/>
  <c r="N501" i="11" s="1"/>
  <c r="Y508" i="11"/>
  <c r="Y506" i="11" s="1"/>
  <c r="K518" i="11"/>
  <c r="K516" i="11" s="1"/>
  <c r="V523" i="11"/>
  <c r="V521" i="11" s="1"/>
  <c r="N533" i="11"/>
  <c r="N531" i="11" s="1"/>
  <c r="Y538" i="11"/>
  <c r="Y536" i="11" s="1"/>
  <c r="K548" i="11"/>
  <c r="K546" i="11" s="1"/>
  <c r="V553" i="11"/>
  <c r="V551" i="11" s="1"/>
  <c r="N563" i="11"/>
  <c r="N561" i="11" s="1"/>
  <c r="Y568" i="11"/>
  <c r="Y566" i="11" s="1"/>
  <c r="K578" i="11"/>
  <c r="K576" i="11" s="1"/>
  <c r="V583" i="11"/>
  <c r="V581" i="11" s="1"/>
  <c r="N593" i="11"/>
  <c r="N591" i="11" s="1"/>
  <c r="Y598" i="11"/>
  <c r="Y596" i="11" s="1"/>
  <c r="K608" i="11"/>
  <c r="K606" i="11" s="1"/>
  <c r="V613" i="11"/>
  <c r="V611" i="11" s="1"/>
  <c r="T518" i="11"/>
  <c r="T516" i="11" s="1"/>
  <c r="I543" i="11"/>
  <c r="I541" i="11" s="1"/>
  <c r="Q563" i="11"/>
  <c r="Q561" i="11" s="1"/>
  <c r="F588" i="11"/>
  <c r="F586" i="11" s="1"/>
  <c r="T608" i="11"/>
  <c r="T606" i="11" s="1"/>
  <c r="F473" i="11"/>
  <c r="F471" i="11" s="1"/>
  <c r="T493" i="11"/>
  <c r="T491" i="11" s="1"/>
  <c r="I518" i="11"/>
  <c r="I516" i="11" s="1"/>
  <c r="Q538" i="11"/>
  <c r="Q536" i="11" s="1"/>
  <c r="F563" i="11"/>
  <c r="F561" i="11" s="1"/>
  <c r="T583" i="11"/>
  <c r="T581" i="11" s="1"/>
  <c r="I608" i="11"/>
  <c r="I606" i="11" s="1"/>
  <c r="Z468" i="11"/>
  <c r="Z466" i="11" s="1"/>
  <c r="L478" i="11"/>
  <c r="L476" i="11" s="1"/>
  <c r="W483" i="11"/>
  <c r="W481" i="11" s="1"/>
  <c r="O493" i="11"/>
  <c r="O491" i="11" s="1"/>
  <c r="Z498" i="11"/>
  <c r="Z496" i="11" s="1"/>
  <c r="L508" i="11"/>
  <c r="L506" i="11" s="1"/>
  <c r="W513" i="11"/>
  <c r="W511" i="11" s="1"/>
  <c r="O523" i="11"/>
  <c r="O521" i="11" s="1"/>
  <c r="Z528" i="11"/>
  <c r="Z526" i="11" s="1"/>
  <c r="L538" i="11"/>
  <c r="L536" i="11" s="1"/>
  <c r="W543" i="11"/>
  <c r="W541" i="11" s="1"/>
  <c r="O553" i="11"/>
  <c r="O551" i="11" s="1"/>
  <c r="Z558" i="11"/>
  <c r="Z556" i="11" s="1"/>
  <c r="L568" i="11"/>
  <c r="L566" i="11" s="1"/>
  <c r="W573" i="11"/>
  <c r="W571" i="11" s="1"/>
  <c r="O583" i="11"/>
  <c r="O581" i="11" s="1"/>
  <c r="Z588" i="11"/>
  <c r="Z586" i="11" s="1"/>
  <c r="L598" i="11"/>
  <c r="L596" i="11" s="1"/>
  <c r="W603" i="11"/>
  <c r="W601" i="11" s="1"/>
  <c r="O613" i="11"/>
  <c r="O611" i="11" s="1"/>
  <c r="I468" i="11"/>
  <c r="I466" i="11" s="1"/>
  <c r="T473" i="11"/>
  <c r="T471" i="11" s="1"/>
  <c r="F483" i="11"/>
  <c r="F481" i="11" s="1"/>
  <c r="Q488" i="11"/>
  <c r="Q486" i="11" s="1"/>
  <c r="I498" i="11"/>
  <c r="I496" i="11" s="1"/>
  <c r="T503" i="11"/>
  <c r="T501" i="11" s="1"/>
  <c r="F513" i="11"/>
  <c r="F511" i="11" s="1"/>
  <c r="Q518" i="11"/>
  <c r="Q516" i="11" s="1"/>
  <c r="I528" i="11"/>
  <c r="I526" i="11" s="1"/>
  <c r="T533" i="11"/>
  <c r="T531" i="11" s="1"/>
  <c r="F543" i="11"/>
  <c r="F541" i="11" s="1"/>
  <c r="Q548" i="11"/>
  <c r="Q546" i="11" s="1"/>
  <c r="I558" i="11"/>
  <c r="I556" i="11" s="1"/>
  <c r="T563" i="11"/>
  <c r="T561" i="11" s="1"/>
  <c r="F573" i="11"/>
  <c r="F571" i="11" s="1"/>
  <c r="Q578" i="11"/>
  <c r="Q576" i="11" s="1"/>
  <c r="I588" i="11"/>
  <c r="I586" i="11" s="1"/>
  <c r="T593" i="11"/>
  <c r="T591" i="11" s="1"/>
  <c r="F603" i="11"/>
  <c r="F601" i="11" s="1"/>
  <c r="Q608" i="11"/>
  <c r="Q606" i="11" s="1"/>
  <c r="G523" i="11"/>
  <c r="G521" i="11" s="1"/>
  <c r="G588" i="11"/>
  <c r="G586" i="11" s="1"/>
  <c r="U493" i="11"/>
  <c r="U491" i="11" s="1"/>
  <c r="R538" i="11"/>
  <c r="R536" i="11" s="1"/>
  <c r="U583" i="11"/>
  <c r="U581" i="11" s="1"/>
  <c r="O468" i="11"/>
  <c r="O466" i="11" s="1"/>
  <c r="L483" i="11"/>
  <c r="L481" i="11" s="1"/>
  <c r="O498" i="11"/>
  <c r="O496" i="11" s="1"/>
  <c r="L513" i="11"/>
  <c r="L511" i="11" s="1"/>
  <c r="O528" i="11"/>
  <c r="O526" i="11" s="1"/>
  <c r="L543" i="11"/>
  <c r="L541" i="11" s="1"/>
  <c r="O558" i="11"/>
  <c r="O556" i="11" s="1"/>
  <c r="L573" i="11"/>
  <c r="L571" i="11" s="1"/>
  <c r="O588" i="11"/>
  <c r="O586" i="11" s="1"/>
  <c r="L603" i="11"/>
  <c r="L601" i="11" s="1"/>
  <c r="U473" i="11"/>
  <c r="U471" i="11" s="1"/>
  <c r="G483" i="11"/>
  <c r="G481" i="11" s="1"/>
  <c r="R488" i="11"/>
  <c r="R486" i="11" s="1"/>
  <c r="D498" i="11"/>
  <c r="D496" i="11" s="1"/>
  <c r="U503" i="11"/>
  <c r="U501" i="11" s="1"/>
  <c r="G513" i="11"/>
  <c r="G511" i="11" s="1"/>
  <c r="R518" i="11"/>
  <c r="R516" i="11" s="1"/>
  <c r="D528" i="11"/>
  <c r="D526" i="11" s="1"/>
  <c r="U533" i="11"/>
  <c r="U531" i="11" s="1"/>
  <c r="G543" i="11"/>
  <c r="G541" i="11" s="1"/>
  <c r="R548" i="11"/>
  <c r="R546" i="11" s="1"/>
  <c r="D558" i="11"/>
  <c r="D556" i="11" s="1"/>
  <c r="U563" i="11"/>
  <c r="U561" i="11" s="1"/>
  <c r="G573" i="11"/>
  <c r="G571" i="11" s="1"/>
  <c r="R578" i="11"/>
  <c r="R576" i="11" s="1"/>
  <c r="D588" i="11"/>
  <c r="D586" i="11" s="1"/>
  <c r="U593" i="11"/>
  <c r="U591" i="11" s="1"/>
  <c r="G603" i="11"/>
  <c r="G601" i="11" s="1"/>
  <c r="R608" i="11"/>
  <c r="R606" i="11" s="1"/>
  <c r="U543" i="11"/>
  <c r="U541" i="11" s="1"/>
  <c r="R473" i="11"/>
  <c r="R471" i="11" s="1"/>
  <c r="U608" i="11"/>
  <c r="U606" i="11" s="1"/>
  <c r="G503" i="11"/>
  <c r="G501" i="11" s="1"/>
  <c r="D548" i="11"/>
  <c r="D546" i="11" s="1"/>
  <c r="G593" i="11"/>
  <c r="G591" i="11" s="1"/>
  <c r="AA468" i="11"/>
  <c r="AA466" i="11" s="1"/>
  <c r="X483" i="11"/>
  <c r="X481" i="11" s="1"/>
  <c r="AA498" i="11"/>
  <c r="AA496" i="11" s="1"/>
  <c r="X513" i="11"/>
  <c r="X511" i="11" s="1"/>
  <c r="AA528" i="11"/>
  <c r="AA526" i="11" s="1"/>
  <c r="X543" i="11"/>
  <c r="X541" i="11" s="1"/>
  <c r="AA558" i="11"/>
  <c r="AA556" i="11" s="1"/>
  <c r="X573" i="11"/>
  <c r="X571" i="11" s="1"/>
  <c r="AA588" i="11"/>
  <c r="AA586" i="11" s="1"/>
  <c r="X603" i="11"/>
  <c r="X601" i="11" s="1"/>
  <c r="J468" i="11"/>
  <c r="J466" i="11" s="1"/>
  <c r="AA473" i="11"/>
  <c r="AA471" i="11" s="1"/>
  <c r="M483" i="11"/>
  <c r="M481" i="11" s="1"/>
  <c r="X488" i="11"/>
  <c r="X486" i="11" s="1"/>
  <c r="J498" i="11"/>
  <c r="J496" i="11" s="1"/>
  <c r="AA503" i="11"/>
  <c r="AA501" i="11" s="1"/>
  <c r="M513" i="11"/>
  <c r="M511" i="11" s="1"/>
  <c r="X518" i="11"/>
  <c r="X516" i="11" s="1"/>
  <c r="J528" i="11"/>
  <c r="J526" i="11" s="1"/>
  <c r="AA533" i="11"/>
  <c r="AA531" i="11" s="1"/>
  <c r="M543" i="11"/>
  <c r="M541" i="11" s="1"/>
  <c r="X548" i="11"/>
  <c r="X546" i="11" s="1"/>
  <c r="J558" i="11"/>
  <c r="J556" i="11" s="1"/>
  <c r="AA563" i="11"/>
  <c r="AA561" i="11" s="1"/>
  <c r="M573" i="11"/>
  <c r="M571" i="11" s="1"/>
  <c r="X578" i="11"/>
  <c r="X576" i="11" s="1"/>
  <c r="J588" i="11"/>
  <c r="J586" i="11" s="1"/>
  <c r="AA593" i="11"/>
  <c r="AA591" i="11" s="1"/>
  <c r="M603" i="11"/>
  <c r="M601" i="11" s="1"/>
  <c r="X608" i="11"/>
  <c r="X606" i="11" s="1"/>
  <c r="D568" i="11"/>
  <c r="D566" i="11" s="1"/>
  <c r="G498" i="11"/>
  <c r="G496" i="11" s="1"/>
  <c r="R508" i="11"/>
  <c r="R506" i="11" s="1"/>
  <c r="U553" i="11"/>
  <c r="U551" i="11" s="1"/>
  <c r="R598" i="11"/>
  <c r="R596" i="11" s="1"/>
  <c r="H473" i="11"/>
  <c r="H471" i="11" s="1"/>
  <c r="E488" i="11"/>
  <c r="E486" i="11" s="1"/>
  <c r="H503" i="11"/>
  <c r="H501" i="11" s="1"/>
  <c r="E518" i="11"/>
  <c r="E516" i="11" s="1"/>
  <c r="H533" i="11"/>
  <c r="H531" i="11" s="1"/>
  <c r="E548" i="11"/>
  <c r="E546" i="11" s="1"/>
  <c r="H563" i="11"/>
  <c r="H561" i="11" s="1"/>
  <c r="E578" i="11"/>
  <c r="E576" i="11" s="1"/>
  <c r="H593" i="11"/>
  <c r="H591" i="11" s="1"/>
  <c r="E608" i="11"/>
  <c r="E606" i="11" s="1"/>
  <c r="P468" i="11"/>
  <c r="P466" i="11" s="1"/>
  <c r="H478" i="11"/>
  <c r="H476" i="11" s="1"/>
  <c r="S483" i="11"/>
  <c r="S481" i="11" s="1"/>
  <c r="E493" i="11"/>
  <c r="E491" i="11" s="1"/>
  <c r="P498" i="11"/>
  <c r="P496" i="11" s="1"/>
  <c r="H508" i="11"/>
  <c r="H506" i="11" s="1"/>
  <c r="S513" i="11"/>
  <c r="S511" i="11" s="1"/>
  <c r="E523" i="11"/>
  <c r="E521" i="11" s="1"/>
  <c r="P528" i="11"/>
  <c r="P526" i="11" s="1"/>
  <c r="H538" i="11"/>
  <c r="H536" i="11" s="1"/>
  <c r="S543" i="11"/>
  <c r="S541" i="11" s="1"/>
  <c r="E553" i="11"/>
  <c r="E551" i="11" s="1"/>
  <c r="P558" i="11"/>
  <c r="P556" i="11" s="1"/>
  <c r="H568" i="11"/>
  <c r="H566" i="11" s="1"/>
  <c r="S573" i="11"/>
  <c r="S571" i="11" s="1"/>
  <c r="E583" i="11"/>
  <c r="E581" i="11" s="1"/>
  <c r="P588" i="11"/>
  <c r="P586" i="11" s="1"/>
  <c r="H598" i="11"/>
  <c r="H596" i="11" s="1"/>
  <c r="S603" i="11"/>
  <c r="S601" i="11" s="1"/>
  <c r="E613" i="11"/>
  <c r="E611" i="11" s="1"/>
  <c r="R588" i="11"/>
  <c r="R586" i="11" s="1"/>
  <c r="U518" i="11"/>
  <c r="U516" i="11" s="1"/>
  <c r="G473" i="11"/>
  <c r="G471" i="11" s="1"/>
  <c r="D518" i="11"/>
  <c r="D516" i="11" s="1"/>
  <c r="G563" i="11"/>
  <c r="G561" i="11" s="1"/>
  <c r="D608" i="11"/>
  <c r="D606" i="11" s="1"/>
  <c r="Z473" i="11"/>
  <c r="Z471" i="11" s="1"/>
  <c r="W488" i="11"/>
  <c r="W486" i="11" s="1"/>
  <c r="Z503" i="11"/>
  <c r="Z501" i="11" s="1"/>
  <c r="W518" i="11"/>
  <c r="W516" i="11" s="1"/>
  <c r="Z533" i="11"/>
  <c r="Z531" i="11" s="1"/>
  <c r="W548" i="11"/>
  <c r="W546" i="11" s="1"/>
  <c r="Z563" i="11"/>
  <c r="Z561" i="11" s="1"/>
  <c r="W578" i="11"/>
  <c r="W576" i="11" s="1"/>
  <c r="Z593" i="11"/>
  <c r="Z591" i="11" s="1"/>
  <c r="W608" i="11"/>
  <c r="W606" i="11" s="1"/>
  <c r="V468" i="11"/>
  <c r="V466" i="11" s="1"/>
  <c r="N478" i="11"/>
  <c r="N476" i="11" s="1"/>
  <c r="Y483" i="11"/>
  <c r="Y481" i="11" s="1"/>
  <c r="K493" i="11"/>
  <c r="K491" i="11" s="1"/>
  <c r="V498" i="11"/>
  <c r="V496" i="11" s="1"/>
  <c r="N508" i="11"/>
  <c r="N506" i="11" s="1"/>
  <c r="Y513" i="11"/>
  <c r="Y511" i="11" s="1"/>
  <c r="K523" i="11"/>
  <c r="K521" i="11" s="1"/>
  <c r="V528" i="11"/>
  <c r="V526" i="11" s="1"/>
  <c r="N538" i="11"/>
  <c r="N536" i="11" s="1"/>
  <c r="Y543" i="11"/>
  <c r="Y541" i="11" s="1"/>
  <c r="K553" i="11"/>
  <c r="K551" i="11" s="1"/>
  <c r="V558" i="11"/>
  <c r="V556" i="11" s="1"/>
  <c r="N568" i="11"/>
  <c r="N566" i="11" s="1"/>
  <c r="Y573" i="11"/>
  <c r="Y571" i="11" s="1"/>
  <c r="K583" i="11"/>
  <c r="K581" i="11" s="1"/>
  <c r="V588" i="11"/>
  <c r="V586" i="11" s="1"/>
  <c r="N598" i="11"/>
  <c r="N596" i="11" s="1"/>
  <c r="Y603" i="11"/>
  <c r="Y601" i="11" s="1"/>
  <c r="K613" i="11"/>
  <c r="K611" i="11" s="1"/>
  <c r="G613" i="11"/>
  <c r="G611" i="11" s="1"/>
  <c r="D543" i="11"/>
  <c r="D541" i="11" s="1"/>
  <c r="R478" i="11"/>
  <c r="R476" i="11" s="1"/>
  <c r="U523" i="11"/>
  <c r="U521" i="11" s="1"/>
  <c r="R568" i="11"/>
  <c r="R566" i="11" s="1"/>
  <c r="U613" i="11"/>
  <c r="U611" i="11" s="1"/>
  <c r="M478" i="11"/>
  <c r="M476" i="11" s="1"/>
  <c r="J493" i="11"/>
  <c r="J491" i="11" s="1"/>
  <c r="M508" i="11"/>
  <c r="M506" i="11" s="1"/>
  <c r="J523" i="11"/>
  <c r="J521" i="11" s="1"/>
  <c r="M538" i="11"/>
  <c r="M536" i="11" s="1"/>
  <c r="J553" i="11"/>
  <c r="J551" i="11" s="1"/>
  <c r="M568" i="11"/>
  <c r="M566" i="11" s="1"/>
  <c r="J583" i="11"/>
  <c r="J581" i="11" s="1"/>
  <c r="M598" i="11"/>
  <c r="M596" i="11" s="1"/>
  <c r="J613" i="11"/>
  <c r="J611" i="11" s="1"/>
  <c r="I473" i="11"/>
  <c r="I471" i="11" s="1"/>
  <c r="T478" i="11"/>
  <c r="T476" i="11" s="1"/>
  <c r="F488" i="11"/>
  <c r="F486" i="11" s="1"/>
  <c r="Q493" i="11"/>
  <c r="Q491" i="11" s="1"/>
  <c r="I503" i="11"/>
  <c r="I501" i="11" s="1"/>
  <c r="T508" i="11"/>
  <c r="T506" i="11" s="1"/>
  <c r="F518" i="11"/>
  <c r="F516" i="11" s="1"/>
  <c r="Q523" i="11"/>
  <c r="Q521" i="11" s="1"/>
  <c r="I533" i="11"/>
  <c r="I531" i="11" s="1"/>
  <c r="T538" i="11"/>
  <c r="T536" i="11" s="1"/>
  <c r="F548" i="11"/>
  <c r="F546" i="11" s="1"/>
  <c r="Q553" i="11"/>
  <c r="Q551" i="11" s="1"/>
  <c r="I563" i="11"/>
  <c r="I561" i="11" s="1"/>
  <c r="T568" i="11"/>
  <c r="T566" i="11" s="1"/>
  <c r="F578" i="11"/>
  <c r="F576" i="11" s="1"/>
  <c r="Q583" i="11"/>
  <c r="Q581" i="11" s="1"/>
  <c r="I593" i="11"/>
  <c r="I591" i="11" s="1"/>
  <c r="T598" i="11"/>
  <c r="T596" i="11" s="1"/>
  <c r="F608" i="11"/>
  <c r="F606" i="11" s="1"/>
  <c r="Q613" i="11"/>
  <c r="Q611" i="11" s="1"/>
  <c r="T488" i="11"/>
  <c r="T486" i="11" s="1"/>
  <c r="R563" i="11"/>
  <c r="R561" i="11" s="1"/>
  <c r="D488" i="11"/>
  <c r="D486" i="11" s="1"/>
  <c r="G533" i="11"/>
  <c r="G531" i="11" s="1"/>
  <c r="D578" i="11"/>
  <c r="D576" i="11" s="1"/>
  <c r="S478" i="11"/>
  <c r="S476" i="11" s="1"/>
  <c r="P493" i="11"/>
  <c r="P491" i="11" s="1"/>
  <c r="S508" i="11"/>
  <c r="S506" i="11" s="1"/>
  <c r="P523" i="11"/>
  <c r="P521" i="11" s="1"/>
  <c r="S538" i="11"/>
  <c r="S536" i="11" s="1"/>
  <c r="P553" i="11"/>
  <c r="P551" i="11" s="1"/>
  <c r="S568" i="11"/>
  <c r="S566" i="11" s="1"/>
  <c r="P583" i="11"/>
  <c r="P581" i="11" s="1"/>
  <c r="S598" i="11"/>
  <c r="S596" i="11" s="1"/>
  <c r="P613" i="11"/>
  <c r="P611" i="11" s="1"/>
  <c r="O473" i="11"/>
  <c r="O471" i="11" s="1"/>
  <c r="Z478" i="11"/>
  <c r="Z476" i="11" s="1"/>
  <c r="L488" i="11"/>
  <c r="L486" i="11" s="1"/>
  <c r="W493" i="11"/>
  <c r="W491" i="11" s="1"/>
  <c r="O503" i="11"/>
  <c r="O501" i="11" s="1"/>
  <c r="Z508" i="11"/>
  <c r="Z506" i="11" s="1"/>
  <c r="L518" i="11"/>
  <c r="L516" i="11" s="1"/>
  <c r="W523" i="11"/>
  <c r="W521" i="11" s="1"/>
  <c r="O533" i="11"/>
  <c r="O531" i="11" s="1"/>
  <c r="Z538" i="11"/>
  <c r="Z536" i="11" s="1"/>
  <c r="L548" i="11"/>
  <c r="L546" i="11" s="1"/>
  <c r="W553" i="11"/>
  <c r="W551" i="11" s="1"/>
  <c r="O563" i="11"/>
  <c r="O561" i="11" s="1"/>
  <c r="Z568" i="11"/>
  <c r="Z566" i="11" s="1"/>
  <c r="L578" i="11"/>
  <c r="L576" i="11" s="1"/>
  <c r="W583" i="11"/>
  <c r="W581" i="11" s="1"/>
  <c r="O593" i="11"/>
  <c r="O591" i="11" s="1"/>
  <c r="Z598" i="11"/>
  <c r="Z596" i="11" s="1"/>
  <c r="L608" i="11"/>
  <c r="L606" i="11" s="1"/>
  <c r="D466" i="11"/>
  <c r="D7" i="16"/>
  <c r="F154" i="16"/>
  <c r="F152" i="16" s="1"/>
  <c r="T149" i="16"/>
  <c r="T147" i="16" s="1"/>
  <c r="I144" i="16"/>
  <c r="I142" i="16" s="1"/>
  <c r="Q134" i="16"/>
  <c r="Q132" i="16" s="1"/>
  <c r="F129" i="16"/>
  <c r="F127" i="16" s="1"/>
  <c r="P9" i="16"/>
  <c r="P7" i="16" s="1"/>
  <c r="T19" i="16"/>
  <c r="T17" i="16" s="1"/>
  <c r="G24" i="16"/>
  <c r="G22" i="16" s="1"/>
  <c r="Q34" i="16"/>
  <c r="Q32" i="16" s="1"/>
  <c r="D39" i="16"/>
  <c r="D37" i="16" s="1"/>
  <c r="T49" i="16"/>
  <c r="T47" i="16" s="1"/>
  <c r="G54" i="16"/>
  <c r="G52" i="16" s="1"/>
  <c r="Q64" i="16"/>
  <c r="Q62" i="16" s="1"/>
  <c r="D69" i="16"/>
  <c r="D67" i="16" s="1"/>
  <c r="T79" i="16"/>
  <c r="T77" i="16" s="1"/>
  <c r="G84" i="16"/>
  <c r="G82" i="16" s="1"/>
  <c r="Q94" i="16"/>
  <c r="Q92" i="16" s="1"/>
  <c r="D99" i="16"/>
  <c r="D97" i="16" s="1"/>
  <c r="T109" i="16"/>
  <c r="T107" i="16" s="1"/>
  <c r="G114" i="16"/>
  <c r="G112" i="16" s="1"/>
  <c r="R124" i="16"/>
  <c r="R122" i="16" s="1"/>
  <c r="Q129" i="16"/>
  <c r="Q127" i="16" s="1"/>
  <c r="P134" i="16"/>
  <c r="P132" i="16" s="1"/>
  <c r="O139" i="16"/>
  <c r="O137" i="16" s="1"/>
  <c r="F144" i="16"/>
  <c r="F142" i="16" s="1"/>
  <c r="Q9" i="16"/>
  <c r="Q7" i="16" s="1"/>
  <c r="D14" i="16"/>
  <c r="D12" i="16" s="1"/>
  <c r="T24" i="16"/>
  <c r="T22" i="16" s="1"/>
  <c r="G29" i="16"/>
  <c r="G27" i="16" s="1"/>
  <c r="Q39" i="16"/>
  <c r="Q37" i="16" s="1"/>
  <c r="D44" i="16"/>
  <c r="D42" i="16" s="1"/>
  <c r="T54" i="16"/>
  <c r="T52" i="16" s="1"/>
  <c r="G59" i="16"/>
  <c r="G57" i="16" s="1"/>
  <c r="Q69" i="16"/>
  <c r="Q67" i="16" s="1"/>
  <c r="D74" i="16"/>
  <c r="D72" i="16" s="1"/>
  <c r="T84" i="16"/>
  <c r="T82" i="16" s="1"/>
  <c r="G89" i="16"/>
  <c r="G87" i="16" s="1"/>
  <c r="Q99" i="16"/>
  <c r="Q97" i="16" s="1"/>
  <c r="D104" i="16"/>
  <c r="D102" i="16" s="1"/>
  <c r="T114" i="16"/>
  <c r="T112" i="16" s="1"/>
  <c r="G119" i="16"/>
  <c r="G117" i="16" s="1"/>
  <c r="Z129" i="16"/>
  <c r="Z127" i="16" s="1"/>
  <c r="Y134" i="16"/>
  <c r="Y132" i="16" s="1"/>
  <c r="X139" i="16"/>
  <c r="X137" i="16" s="1"/>
  <c r="V144" i="16"/>
  <c r="V142" i="16" s="1"/>
  <c r="M149" i="16"/>
  <c r="M147" i="16" s="1"/>
  <c r="E154" i="16"/>
  <c r="E152" i="16" s="1"/>
  <c r="X9" i="16"/>
  <c r="X7" i="16" s="1"/>
  <c r="K14" i="16"/>
  <c r="K12" i="16" s="1"/>
  <c r="AA24" i="16"/>
  <c r="AA22" i="16" s="1"/>
  <c r="N29" i="16"/>
  <c r="N27" i="16" s="1"/>
  <c r="X39" i="16"/>
  <c r="X37" i="16" s="1"/>
  <c r="K44" i="16"/>
  <c r="K42" i="16" s="1"/>
  <c r="AA54" i="16"/>
  <c r="AA52" i="16" s="1"/>
  <c r="N59" i="16"/>
  <c r="N57" i="16" s="1"/>
  <c r="X69" i="16"/>
  <c r="X67" i="16" s="1"/>
  <c r="K74" i="16"/>
  <c r="K72" i="16" s="1"/>
  <c r="AA84" i="16"/>
  <c r="AA82" i="16" s="1"/>
  <c r="N89" i="16"/>
  <c r="N87" i="16" s="1"/>
  <c r="X99" i="16"/>
  <c r="X97" i="16" s="1"/>
  <c r="K104" i="16"/>
  <c r="K102" i="16" s="1"/>
  <c r="AA114" i="16"/>
  <c r="AA112" i="16" s="1"/>
  <c r="N119" i="16"/>
  <c r="N117" i="16" s="1"/>
  <c r="Z134" i="16"/>
  <c r="Z132" i="16" s="1"/>
  <c r="Y139" i="16"/>
  <c r="Y137" i="16" s="1"/>
  <c r="W144" i="16"/>
  <c r="W142" i="16" s="1"/>
  <c r="V149" i="16"/>
  <c r="V147" i="16" s="1"/>
  <c r="P154" i="16"/>
  <c r="P152" i="16" s="1"/>
  <c r="X14" i="16"/>
  <c r="X12" i="16" s="1"/>
  <c r="K19" i="16"/>
  <c r="K17" i="16" s="1"/>
  <c r="AA29" i="16"/>
  <c r="AA27" i="16" s="1"/>
  <c r="N34" i="16"/>
  <c r="N32" i="16" s="1"/>
  <c r="X44" i="16"/>
  <c r="X42" i="16" s="1"/>
  <c r="K49" i="16"/>
  <c r="K47" i="16" s="1"/>
  <c r="AA59" i="16"/>
  <c r="AA57" i="16" s="1"/>
  <c r="N64" i="16"/>
  <c r="N62" i="16" s="1"/>
  <c r="X74" i="16"/>
  <c r="X72" i="16" s="1"/>
  <c r="K79" i="16"/>
  <c r="K77" i="16" s="1"/>
  <c r="AA89" i="16"/>
  <c r="AA87" i="16" s="1"/>
  <c r="N94" i="16"/>
  <c r="N92" i="16" s="1"/>
  <c r="X104" i="16"/>
  <c r="X102" i="16" s="1"/>
  <c r="K109" i="16"/>
  <c r="K107" i="16" s="1"/>
  <c r="AA119" i="16"/>
  <c r="AA117" i="16" s="1"/>
  <c r="V124" i="16"/>
  <c r="V122" i="16" s="1"/>
  <c r="N129" i="16"/>
  <c r="N127" i="16" s="1"/>
  <c r="F134" i="16"/>
  <c r="F132" i="16" s="1"/>
  <c r="H9" i="16"/>
  <c r="H7" i="16" s="1"/>
  <c r="R19" i="16"/>
  <c r="R17" i="16" s="1"/>
  <c r="E24" i="16"/>
  <c r="E22" i="16" s="1"/>
  <c r="U34" i="16"/>
  <c r="U32" i="16" s="1"/>
  <c r="H39" i="16"/>
  <c r="H37" i="16" s="1"/>
  <c r="R49" i="16"/>
  <c r="R47" i="16" s="1"/>
  <c r="E54" i="16"/>
  <c r="E52" i="16" s="1"/>
  <c r="U64" i="16"/>
  <c r="U62" i="16" s="1"/>
  <c r="H69" i="16"/>
  <c r="H67" i="16" s="1"/>
  <c r="R79" i="16"/>
  <c r="R77" i="16" s="1"/>
  <c r="E84" i="16"/>
  <c r="E82" i="16" s="1"/>
  <c r="U94" i="16"/>
  <c r="U92" i="16" s="1"/>
  <c r="H99" i="16"/>
  <c r="H97" i="16" s="1"/>
  <c r="R109" i="16"/>
  <c r="R107" i="16" s="1"/>
  <c r="E114" i="16"/>
  <c r="E112" i="16" s="1"/>
  <c r="W124" i="16"/>
  <c r="W122" i="16" s="1"/>
  <c r="V129" i="16"/>
  <c r="V127" i="16" s="1"/>
  <c r="N134" i="16"/>
  <c r="N132" i="16" s="1"/>
  <c r="F139" i="16"/>
  <c r="F137" i="16" s="1"/>
  <c r="I9" i="16"/>
  <c r="I7" i="16" s="1"/>
  <c r="S19" i="16"/>
  <c r="S17" i="16" s="1"/>
  <c r="F24" i="16"/>
  <c r="F22" i="16" s="1"/>
  <c r="P34" i="16"/>
  <c r="P32" i="16" s="1"/>
  <c r="I39" i="16"/>
  <c r="I37" i="16" s="1"/>
  <c r="S49" i="16"/>
  <c r="S47" i="16" s="1"/>
  <c r="F54" i="16"/>
  <c r="F52" i="16" s="1"/>
  <c r="P64" i="16"/>
  <c r="P62" i="16" s="1"/>
  <c r="I69" i="16"/>
  <c r="I67" i="16" s="1"/>
  <c r="S79" i="16"/>
  <c r="S77" i="16" s="1"/>
  <c r="F84" i="16"/>
  <c r="F82" i="16" s="1"/>
  <c r="P94" i="16"/>
  <c r="P92" i="16" s="1"/>
  <c r="I99" i="16"/>
  <c r="I97" i="16" s="1"/>
  <c r="S109" i="16"/>
  <c r="S107" i="16" s="1"/>
  <c r="F114" i="16"/>
  <c r="F112" i="16" s="1"/>
  <c r="X124" i="16"/>
  <c r="X122" i="16" s="1"/>
  <c r="W129" i="16"/>
  <c r="W127" i="16" s="1"/>
  <c r="V134" i="16"/>
  <c r="V132" i="16" s="1"/>
  <c r="N139" i="16"/>
  <c r="N137" i="16" s="1"/>
  <c r="E144" i="16"/>
  <c r="E142" i="16" s="1"/>
  <c r="Y154" i="16"/>
  <c r="Y152" i="16" s="1"/>
  <c r="N149" i="16"/>
  <c r="N147" i="16" s="1"/>
  <c r="V139" i="16"/>
  <c r="V137" i="16" s="1"/>
  <c r="K134" i="16"/>
  <c r="K132" i="16" s="1"/>
  <c r="Y124" i="16"/>
  <c r="Y122" i="16" s="1"/>
  <c r="V9" i="16"/>
  <c r="V7" i="16" s="1"/>
  <c r="Z19" i="16"/>
  <c r="Z17" i="16" s="1"/>
  <c r="M24" i="16"/>
  <c r="M22" i="16" s="1"/>
  <c r="W34" i="16"/>
  <c r="W32" i="16" s="1"/>
  <c r="J39" i="16"/>
  <c r="J37" i="16" s="1"/>
  <c r="Z49" i="16"/>
  <c r="Z47" i="16" s="1"/>
  <c r="M54" i="16"/>
  <c r="M52" i="16" s="1"/>
  <c r="W64" i="16"/>
  <c r="W62" i="16" s="1"/>
  <c r="J69" i="16"/>
  <c r="J67" i="16" s="1"/>
  <c r="Z79" i="16"/>
  <c r="Z77" i="16" s="1"/>
  <c r="M84" i="16"/>
  <c r="M82" i="16" s="1"/>
  <c r="W94" i="16"/>
  <c r="W92" i="16" s="1"/>
  <c r="J99" i="16"/>
  <c r="J97" i="16" s="1"/>
  <c r="Z109" i="16"/>
  <c r="Z107" i="16" s="1"/>
  <c r="M114" i="16"/>
  <c r="M112" i="16" s="1"/>
  <c r="Z124" i="16"/>
  <c r="Z122" i="16" s="1"/>
  <c r="Y129" i="16"/>
  <c r="Y127" i="16" s="1"/>
  <c r="X134" i="16"/>
  <c r="X132" i="16" s="1"/>
  <c r="W139" i="16"/>
  <c r="W137" i="16" s="1"/>
  <c r="M144" i="16"/>
  <c r="M142" i="16" s="1"/>
  <c r="E149" i="16"/>
  <c r="E147" i="16" s="1"/>
  <c r="W9" i="16"/>
  <c r="W7" i="16" s="1"/>
  <c r="J14" i="16"/>
  <c r="J12" i="16" s="1"/>
  <c r="Z24" i="16"/>
  <c r="Z22" i="16" s="1"/>
  <c r="M29" i="16"/>
  <c r="M27" i="16" s="1"/>
  <c r="W39" i="16"/>
  <c r="W37" i="16" s="1"/>
  <c r="J44" i="16"/>
  <c r="J42" i="16" s="1"/>
  <c r="Z54" i="16"/>
  <c r="Z52" i="16" s="1"/>
  <c r="M59" i="16"/>
  <c r="M57" i="16" s="1"/>
  <c r="W69" i="16"/>
  <c r="W67" i="16" s="1"/>
  <c r="J74" i="16"/>
  <c r="J72" i="16" s="1"/>
  <c r="Z84" i="16"/>
  <c r="Z82" i="16" s="1"/>
  <c r="M89" i="16"/>
  <c r="M87" i="16" s="1"/>
  <c r="W99" i="16"/>
  <c r="W97" i="16" s="1"/>
  <c r="J104" i="16"/>
  <c r="J102" i="16" s="1"/>
  <c r="Z114" i="16"/>
  <c r="Z112" i="16" s="1"/>
  <c r="M119" i="16"/>
  <c r="M117" i="16" s="1"/>
  <c r="U149" i="16"/>
  <c r="U147" i="16" s="1"/>
  <c r="O154" i="16"/>
  <c r="O152" i="16" s="1"/>
  <c r="Q14" i="16"/>
  <c r="Q12" i="16" s="1"/>
  <c r="D19" i="16"/>
  <c r="D17" i="16" s="1"/>
  <c r="T29" i="16"/>
  <c r="T27" i="16" s="1"/>
  <c r="G34" i="16"/>
  <c r="G32" i="16" s="1"/>
  <c r="Q44" i="16"/>
  <c r="Q42" i="16" s="1"/>
  <c r="D49" i="16"/>
  <c r="D47" i="16" s="1"/>
  <c r="T59" i="16"/>
  <c r="T57" i="16" s="1"/>
  <c r="G64" i="16"/>
  <c r="G62" i="16" s="1"/>
  <c r="Q74" i="16"/>
  <c r="Q72" i="16" s="1"/>
  <c r="D79" i="16"/>
  <c r="D77" i="16" s="1"/>
  <c r="T89" i="16"/>
  <c r="T87" i="16" s="1"/>
  <c r="G94" i="16"/>
  <c r="G92" i="16" s="1"/>
  <c r="Q104" i="16"/>
  <c r="Q102" i="16" s="1"/>
  <c r="D109" i="16"/>
  <c r="D107" i="16" s="1"/>
  <c r="T119" i="16"/>
  <c r="T117" i="16" s="1"/>
  <c r="F124" i="16"/>
  <c r="F122" i="16" s="1"/>
  <c r="Z154" i="16"/>
  <c r="Z152" i="16" s="1"/>
  <c r="G9" i="16"/>
  <c r="G7" i="16" s="1"/>
  <c r="Q19" i="16"/>
  <c r="Q17" i="16" s="1"/>
  <c r="D24" i="16"/>
  <c r="D22" i="16" s="1"/>
  <c r="T34" i="16"/>
  <c r="T32" i="16" s="1"/>
  <c r="G39" i="16"/>
  <c r="G37" i="16" s="1"/>
  <c r="Q49" i="16"/>
  <c r="Q47" i="16" s="1"/>
  <c r="D54" i="16"/>
  <c r="D52" i="16" s="1"/>
  <c r="T64" i="16"/>
  <c r="T62" i="16" s="1"/>
  <c r="G69" i="16"/>
  <c r="G67" i="16" s="1"/>
  <c r="Q79" i="16"/>
  <c r="Q77" i="16" s="1"/>
  <c r="D84" i="16"/>
  <c r="D82" i="16" s="1"/>
  <c r="T94" i="16"/>
  <c r="T92" i="16" s="1"/>
  <c r="G99" i="16"/>
  <c r="G97" i="16" s="1"/>
  <c r="Q109" i="16"/>
  <c r="Q107" i="16" s="1"/>
  <c r="D114" i="16"/>
  <c r="D112" i="16" s="1"/>
  <c r="U129" i="16"/>
  <c r="U127" i="16" s="1"/>
  <c r="M134" i="16"/>
  <c r="M132" i="16" s="1"/>
  <c r="E139" i="16"/>
  <c r="E137" i="16" s="1"/>
  <c r="N9" i="16"/>
  <c r="N7" i="16" s="1"/>
  <c r="X19" i="16"/>
  <c r="X17" i="16" s="1"/>
  <c r="K24" i="16"/>
  <c r="K22" i="16" s="1"/>
  <c r="AA34" i="16"/>
  <c r="AA32" i="16" s="1"/>
  <c r="N39" i="16"/>
  <c r="N37" i="16" s="1"/>
  <c r="X49" i="16"/>
  <c r="X47" i="16" s="1"/>
  <c r="K54" i="16"/>
  <c r="K52" i="16" s="1"/>
  <c r="AA64" i="16"/>
  <c r="AA62" i="16" s="1"/>
  <c r="N69" i="16"/>
  <c r="N67" i="16" s="1"/>
  <c r="X79" i="16"/>
  <c r="X77" i="16" s="1"/>
  <c r="K84" i="16"/>
  <c r="K82" i="16" s="1"/>
  <c r="AA94" i="16"/>
  <c r="AA92" i="16" s="1"/>
  <c r="N99" i="16"/>
  <c r="N97" i="16" s="1"/>
  <c r="X109" i="16"/>
  <c r="X107" i="16" s="1"/>
  <c r="K114" i="16"/>
  <c r="K112" i="16" s="1"/>
  <c r="U134" i="16"/>
  <c r="U132" i="16" s="1"/>
  <c r="M139" i="16"/>
  <c r="M137" i="16" s="1"/>
  <c r="D144" i="16"/>
  <c r="D142" i="16" s="1"/>
  <c r="O9" i="16"/>
  <c r="O7" i="16" s="1"/>
  <c r="Y19" i="16"/>
  <c r="Y17" i="16" s="1"/>
  <c r="L24" i="16"/>
  <c r="L22" i="16" s="1"/>
  <c r="V34" i="16"/>
  <c r="V32" i="16" s="1"/>
  <c r="O39" i="16"/>
  <c r="O37" i="16" s="1"/>
  <c r="Y49" i="16"/>
  <c r="Y47" i="16" s="1"/>
  <c r="L54" i="16"/>
  <c r="L52" i="16" s="1"/>
  <c r="V64" i="16"/>
  <c r="V62" i="16" s="1"/>
  <c r="O69" i="16"/>
  <c r="O67" i="16" s="1"/>
  <c r="Y79" i="16"/>
  <c r="Y77" i="16" s="1"/>
  <c r="L84" i="16"/>
  <c r="L82" i="16" s="1"/>
  <c r="V94" i="16"/>
  <c r="V92" i="16" s="1"/>
  <c r="O99" i="16"/>
  <c r="O97" i="16" s="1"/>
  <c r="Y109" i="16"/>
  <c r="Y107" i="16" s="1"/>
  <c r="L114" i="16"/>
  <c r="L112" i="16" s="1"/>
  <c r="U139" i="16"/>
  <c r="U137" i="16" s="1"/>
  <c r="L144" i="16"/>
  <c r="L142" i="16" s="1"/>
  <c r="D149" i="16"/>
  <c r="D147" i="16" s="1"/>
  <c r="S154" i="16"/>
  <c r="S152" i="16" s="1"/>
  <c r="H149" i="16"/>
  <c r="H147" i="16" s="1"/>
  <c r="P139" i="16"/>
  <c r="P137" i="16" s="1"/>
  <c r="E134" i="16"/>
  <c r="E132" i="16" s="1"/>
  <c r="S124" i="16"/>
  <c r="S122" i="16" s="1"/>
  <c r="I14" i="16"/>
  <c r="I12" i="16" s="1"/>
  <c r="S24" i="16"/>
  <c r="S22" i="16" s="1"/>
  <c r="F29" i="16"/>
  <c r="F27" i="16" s="1"/>
  <c r="P39" i="16"/>
  <c r="P37" i="16" s="1"/>
  <c r="I44" i="16"/>
  <c r="I42" i="16" s="1"/>
  <c r="S54" i="16"/>
  <c r="S52" i="16" s="1"/>
  <c r="F59" i="16"/>
  <c r="F57" i="16" s="1"/>
  <c r="P69" i="16"/>
  <c r="P67" i="16" s="1"/>
  <c r="I74" i="16"/>
  <c r="I72" i="16" s="1"/>
  <c r="S84" i="16"/>
  <c r="S82" i="16" s="1"/>
  <c r="F89" i="16"/>
  <c r="F87" i="16" s="1"/>
  <c r="P99" i="16"/>
  <c r="P97" i="16" s="1"/>
  <c r="I104" i="16"/>
  <c r="I102" i="16" s="1"/>
  <c r="S114" i="16"/>
  <c r="S112" i="16" s="1"/>
  <c r="F119" i="16"/>
  <c r="F117" i="16" s="1"/>
  <c r="T144" i="16"/>
  <c r="T142" i="16" s="1"/>
  <c r="L149" i="16"/>
  <c r="L147" i="16" s="1"/>
  <c r="D154" i="16"/>
  <c r="D152" i="16" s="1"/>
  <c r="P14" i="16"/>
  <c r="P12" i="16" s="1"/>
  <c r="I19" i="16"/>
  <c r="I17" i="16" s="1"/>
  <c r="S29" i="16"/>
  <c r="S27" i="16" s="1"/>
  <c r="F34" i="16"/>
  <c r="F32" i="16" s="1"/>
  <c r="P44" i="16"/>
  <c r="P42" i="16" s="1"/>
  <c r="I49" i="16"/>
  <c r="I47" i="16" s="1"/>
  <c r="S59" i="16"/>
  <c r="S57" i="16" s="1"/>
  <c r="F64" i="16"/>
  <c r="F62" i="16" s="1"/>
  <c r="P74" i="16"/>
  <c r="P72" i="16" s="1"/>
  <c r="I79" i="16"/>
  <c r="I77" i="16" s="1"/>
  <c r="S89" i="16"/>
  <c r="S87" i="16" s="1"/>
  <c r="F94" i="16"/>
  <c r="F92" i="16" s="1"/>
  <c r="P104" i="16"/>
  <c r="P102" i="16" s="1"/>
  <c r="I109" i="16"/>
  <c r="I107" i="16" s="1"/>
  <c r="S119" i="16"/>
  <c r="S117" i="16" s="1"/>
  <c r="E124" i="16"/>
  <c r="E122" i="16" s="1"/>
  <c r="W154" i="16"/>
  <c r="W152" i="16" s="1"/>
  <c r="W14" i="16"/>
  <c r="W12" i="16" s="1"/>
  <c r="J19" i="16"/>
  <c r="J17" i="16" s="1"/>
  <c r="Z29" i="16"/>
  <c r="Z27" i="16" s="1"/>
  <c r="M34" i="16"/>
  <c r="M32" i="16" s="1"/>
  <c r="W44" i="16"/>
  <c r="W42" i="16" s="1"/>
  <c r="J49" i="16"/>
  <c r="J47" i="16" s="1"/>
  <c r="Z59" i="16"/>
  <c r="Z57" i="16" s="1"/>
  <c r="M64" i="16"/>
  <c r="M62" i="16" s="1"/>
  <c r="W74" i="16"/>
  <c r="W72" i="16" s="1"/>
  <c r="J79" i="16"/>
  <c r="J77" i="16" s="1"/>
  <c r="Z89" i="16"/>
  <c r="Z87" i="16" s="1"/>
  <c r="M94" i="16"/>
  <c r="M92" i="16" s="1"/>
  <c r="W104" i="16"/>
  <c r="W102" i="16" s="1"/>
  <c r="J109" i="16"/>
  <c r="J107" i="16" s="1"/>
  <c r="Z119" i="16"/>
  <c r="Z117" i="16" s="1"/>
  <c r="N124" i="16"/>
  <c r="N122" i="16" s="1"/>
  <c r="E129" i="16"/>
  <c r="E127" i="16" s="1"/>
  <c r="M9" i="16"/>
  <c r="M7" i="16" s="1"/>
  <c r="W19" i="16"/>
  <c r="W17" i="16" s="1"/>
  <c r="J24" i="16"/>
  <c r="J22" i="16" s="1"/>
  <c r="Z34" i="16"/>
  <c r="Z32" i="16" s="1"/>
  <c r="M39" i="16"/>
  <c r="M37" i="16" s="1"/>
  <c r="W49" i="16"/>
  <c r="W47" i="16" s="1"/>
  <c r="J54" i="16"/>
  <c r="J52" i="16" s="1"/>
  <c r="Z64" i="16"/>
  <c r="Z62" i="16" s="1"/>
  <c r="M69" i="16"/>
  <c r="M67" i="16" s="1"/>
  <c r="W79" i="16"/>
  <c r="W77" i="16" s="1"/>
  <c r="J84" i="16"/>
  <c r="J82" i="16" s="1"/>
  <c r="Z94" i="16"/>
  <c r="Z92" i="16" s="1"/>
  <c r="M99" i="16"/>
  <c r="M97" i="16" s="1"/>
  <c r="W109" i="16"/>
  <c r="W107" i="16" s="1"/>
  <c r="J114" i="16"/>
  <c r="J112" i="16" s="1"/>
  <c r="T134" i="16"/>
  <c r="T132" i="16" s="1"/>
  <c r="L139" i="16"/>
  <c r="L137" i="16" s="1"/>
  <c r="J144" i="16"/>
  <c r="J142" i="16" s="1"/>
  <c r="I149" i="16"/>
  <c r="I147" i="16" s="1"/>
  <c r="I154" i="16"/>
  <c r="I152" i="16" s="1"/>
  <c r="T9" i="16"/>
  <c r="T7" i="16" s="1"/>
  <c r="G14" i="16"/>
  <c r="G12" i="16" s="1"/>
  <c r="Q24" i="16"/>
  <c r="Q22" i="16" s="1"/>
  <c r="D29" i="16"/>
  <c r="D27" i="16" s="1"/>
  <c r="T39" i="16"/>
  <c r="T37" i="16" s="1"/>
  <c r="G44" i="16"/>
  <c r="G42" i="16" s="1"/>
  <c r="Q54" i="16"/>
  <c r="Q52" i="16" s="1"/>
  <c r="D59" i="16"/>
  <c r="D57" i="16" s="1"/>
  <c r="T69" i="16"/>
  <c r="T67" i="16" s="1"/>
  <c r="G74" i="16"/>
  <c r="G72" i="16" s="1"/>
  <c r="Q84" i="16"/>
  <c r="Q82" i="16" s="1"/>
  <c r="D89" i="16"/>
  <c r="D87" i="16" s="1"/>
  <c r="T99" i="16"/>
  <c r="T97" i="16" s="1"/>
  <c r="G104" i="16"/>
  <c r="G102" i="16" s="1"/>
  <c r="Q114" i="16"/>
  <c r="Q112" i="16" s="1"/>
  <c r="D119" i="16"/>
  <c r="D117" i="16" s="1"/>
  <c r="T139" i="16"/>
  <c r="T137" i="16" s="1"/>
  <c r="K144" i="16"/>
  <c r="K142" i="16" s="1"/>
  <c r="J149" i="16"/>
  <c r="J147" i="16" s="1"/>
  <c r="J154" i="16"/>
  <c r="J152" i="16" s="1"/>
  <c r="U9" i="16"/>
  <c r="U7" i="16" s="1"/>
  <c r="H14" i="16"/>
  <c r="H12" i="16" s="1"/>
  <c r="R24" i="16"/>
  <c r="R22" i="16" s="1"/>
  <c r="E29" i="16"/>
  <c r="E27" i="16" s="1"/>
  <c r="U39" i="16"/>
  <c r="U37" i="16" s="1"/>
  <c r="H44" i="16"/>
  <c r="H42" i="16" s="1"/>
  <c r="R54" i="16"/>
  <c r="R52" i="16" s="1"/>
  <c r="E59" i="16"/>
  <c r="E57" i="16" s="1"/>
  <c r="U69" i="16"/>
  <c r="U67" i="16" s="1"/>
  <c r="H74" i="16"/>
  <c r="H72" i="16" s="1"/>
  <c r="R84" i="16"/>
  <c r="R82" i="16" s="1"/>
  <c r="E89" i="16"/>
  <c r="E87" i="16" s="1"/>
  <c r="U99" i="16"/>
  <c r="U97" i="16" s="1"/>
  <c r="H104" i="16"/>
  <c r="H102" i="16" s="1"/>
  <c r="R114" i="16"/>
  <c r="R112" i="16" s="1"/>
  <c r="E119" i="16"/>
  <c r="E117" i="16" s="1"/>
  <c r="S144" i="16"/>
  <c r="S142" i="16" s="1"/>
  <c r="K149" i="16"/>
  <c r="K147" i="16" s="1"/>
  <c r="K154" i="16"/>
  <c r="K152" i="16" s="1"/>
  <c r="X154" i="16"/>
  <c r="X152" i="16" s="1"/>
  <c r="M154" i="16"/>
  <c r="M152" i="16" s="1"/>
  <c r="AA144" i="16"/>
  <c r="AA142" i="16" s="1"/>
  <c r="J139" i="16"/>
  <c r="J137" i="16" s="1"/>
  <c r="X129" i="16"/>
  <c r="X127" i="16" s="1"/>
  <c r="M124" i="16"/>
  <c r="M122" i="16" s="1"/>
  <c r="O14" i="16"/>
  <c r="O12" i="16" s="1"/>
  <c r="Y24" i="16"/>
  <c r="Y22" i="16" s="1"/>
  <c r="L29" i="16"/>
  <c r="L27" i="16" s="1"/>
  <c r="V39" i="16"/>
  <c r="V37" i="16" s="1"/>
  <c r="O44" i="16"/>
  <c r="O42" i="16" s="1"/>
  <c r="Y54" i="16"/>
  <c r="Y52" i="16" s="1"/>
  <c r="L59" i="16"/>
  <c r="L57" i="16" s="1"/>
  <c r="V69" i="16"/>
  <c r="V67" i="16" s="1"/>
  <c r="O74" i="16"/>
  <c r="O72" i="16" s="1"/>
  <c r="Y84" i="16"/>
  <c r="Y82" i="16" s="1"/>
  <c r="L89" i="16"/>
  <c r="L87" i="16" s="1"/>
  <c r="V99" i="16"/>
  <c r="V97" i="16" s="1"/>
  <c r="O104" i="16"/>
  <c r="O102" i="16" s="1"/>
  <c r="Y114" i="16"/>
  <c r="Y112" i="16" s="1"/>
  <c r="L119" i="16"/>
  <c r="L117" i="16" s="1"/>
  <c r="S149" i="16"/>
  <c r="S147" i="16" s="1"/>
  <c r="N154" i="16"/>
  <c r="N152" i="16" s="1"/>
  <c r="V14" i="16"/>
  <c r="V12" i="16" s="1"/>
  <c r="O19" i="16"/>
  <c r="O17" i="16" s="1"/>
  <c r="Y29" i="16"/>
  <c r="Y27" i="16" s="1"/>
  <c r="L34" i="16"/>
  <c r="L32" i="16" s="1"/>
  <c r="V44" i="16"/>
  <c r="V42" i="16" s="1"/>
  <c r="O49" i="16"/>
  <c r="O47" i="16" s="1"/>
  <c r="Y59" i="16"/>
  <c r="Y57" i="16" s="1"/>
  <c r="L64" i="16"/>
  <c r="L62" i="16" s="1"/>
  <c r="V74" i="16"/>
  <c r="V72" i="16" s="1"/>
  <c r="O79" i="16"/>
  <c r="O77" i="16" s="1"/>
  <c r="Y89" i="16"/>
  <c r="Y87" i="16" s="1"/>
  <c r="L94" i="16"/>
  <c r="L92" i="16" s="1"/>
  <c r="V104" i="16"/>
  <c r="V102" i="16" s="1"/>
  <c r="O109" i="16"/>
  <c r="O107" i="16" s="1"/>
  <c r="Y119" i="16"/>
  <c r="Y117" i="16" s="1"/>
  <c r="L124" i="16"/>
  <c r="L122" i="16" s="1"/>
  <c r="D129" i="16"/>
  <c r="D127" i="16" s="1"/>
  <c r="F9" i="16"/>
  <c r="F7" i="16" s="1"/>
  <c r="P19" i="16"/>
  <c r="P17" i="16" s="1"/>
  <c r="I24" i="16"/>
  <c r="I22" i="16" s="1"/>
  <c r="S34" i="16"/>
  <c r="S32" i="16" s="1"/>
  <c r="F39" i="16"/>
  <c r="F37" i="16" s="1"/>
  <c r="P49" i="16"/>
  <c r="P47" i="16" s="1"/>
  <c r="I54" i="16"/>
  <c r="I52" i="16" s="1"/>
  <c r="S64" i="16"/>
  <c r="S62" i="16" s="1"/>
  <c r="F69" i="16"/>
  <c r="F67" i="16" s="1"/>
  <c r="P79" i="16"/>
  <c r="P77" i="16" s="1"/>
  <c r="I84" i="16"/>
  <c r="I82" i="16" s="1"/>
  <c r="S94" i="16"/>
  <c r="S92" i="16" s="1"/>
  <c r="F99" i="16"/>
  <c r="F97" i="16" s="1"/>
  <c r="P109" i="16"/>
  <c r="P107" i="16" s="1"/>
  <c r="I114" i="16"/>
  <c r="I112" i="16" s="1"/>
  <c r="U124" i="16"/>
  <c r="U122" i="16" s="1"/>
  <c r="M129" i="16"/>
  <c r="M127" i="16" s="1"/>
  <c r="D134" i="16"/>
  <c r="D132" i="16" s="1"/>
  <c r="S9" i="16"/>
  <c r="S7" i="16" s="1"/>
  <c r="F14" i="16"/>
  <c r="F12" i="16" s="1"/>
  <c r="P24" i="16"/>
  <c r="P22" i="16" s="1"/>
  <c r="I29" i="16"/>
  <c r="I27" i="16" s="1"/>
  <c r="S39" i="16"/>
  <c r="S37" i="16" s="1"/>
  <c r="F44" i="16"/>
  <c r="F42" i="16" s="1"/>
  <c r="P54" i="16"/>
  <c r="P52" i="16" s="1"/>
  <c r="I59" i="16"/>
  <c r="I57" i="16" s="1"/>
  <c r="S69" i="16"/>
  <c r="S67" i="16" s="1"/>
  <c r="F74" i="16"/>
  <c r="F72" i="16" s="1"/>
  <c r="P84" i="16"/>
  <c r="P82" i="16" s="1"/>
  <c r="I89" i="16"/>
  <c r="I87" i="16" s="1"/>
  <c r="S99" i="16"/>
  <c r="S97" i="16" s="1"/>
  <c r="F104" i="16"/>
  <c r="F102" i="16" s="1"/>
  <c r="P114" i="16"/>
  <c r="P112" i="16" s="1"/>
  <c r="I119" i="16"/>
  <c r="I117" i="16" s="1"/>
  <c r="AA134" i="16"/>
  <c r="AA132" i="16" s="1"/>
  <c r="S139" i="16"/>
  <c r="S137" i="16" s="1"/>
  <c r="Q144" i="16"/>
  <c r="Q142" i="16" s="1"/>
  <c r="P149" i="16"/>
  <c r="P147" i="16" s="1"/>
  <c r="Q154" i="16"/>
  <c r="Q152" i="16" s="1"/>
  <c r="Z9" i="16"/>
  <c r="Z7" i="16" s="1"/>
  <c r="M14" i="16"/>
  <c r="M12" i="16" s="1"/>
  <c r="W24" i="16"/>
  <c r="W22" i="16" s="1"/>
  <c r="J29" i="16"/>
  <c r="J27" i="16" s="1"/>
  <c r="Z39" i="16"/>
  <c r="Z37" i="16" s="1"/>
  <c r="M44" i="16"/>
  <c r="M42" i="16" s="1"/>
  <c r="W54" i="16"/>
  <c r="W52" i="16" s="1"/>
  <c r="J59" i="16"/>
  <c r="J57" i="16" s="1"/>
  <c r="Z69" i="16"/>
  <c r="Z67" i="16" s="1"/>
  <c r="M74" i="16"/>
  <c r="M72" i="16" s="1"/>
  <c r="W84" i="16"/>
  <c r="W82" i="16" s="1"/>
  <c r="J89" i="16"/>
  <c r="J87" i="16" s="1"/>
  <c r="Z99" i="16"/>
  <c r="Z97" i="16" s="1"/>
  <c r="M104" i="16"/>
  <c r="M102" i="16" s="1"/>
  <c r="W114" i="16"/>
  <c r="W112" i="16" s="1"/>
  <c r="J119" i="16"/>
  <c r="J117" i="16" s="1"/>
  <c r="AA139" i="16"/>
  <c r="AA137" i="16" s="1"/>
  <c r="R144" i="16"/>
  <c r="R142" i="16" s="1"/>
  <c r="Q149" i="16"/>
  <c r="Q147" i="16" s="1"/>
  <c r="T154" i="16"/>
  <c r="T152" i="16" s="1"/>
  <c r="AA9" i="16"/>
  <c r="AA7" i="16" s="1"/>
  <c r="N14" i="16"/>
  <c r="N12" i="16" s="1"/>
  <c r="X24" i="16"/>
  <c r="X22" i="16" s="1"/>
  <c r="K29" i="16"/>
  <c r="K27" i="16" s="1"/>
  <c r="AA39" i="16"/>
  <c r="AA37" i="16" s="1"/>
  <c r="N44" i="16"/>
  <c r="N42" i="16" s="1"/>
  <c r="X54" i="16"/>
  <c r="X52" i="16" s="1"/>
  <c r="K59" i="16"/>
  <c r="K57" i="16" s="1"/>
  <c r="AA69" i="16"/>
  <c r="AA67" i="16" s="1"/>
  <c r="N74" i="16"/>
  <c r="N72" i="16" s="1"/>
  <c r="X84" i="16"/>
  <c r="X82" i="16" s="1"/>
  <c r="K89" i="16"/>
  <c r="K87" i="16" s="1"/>
  <c r="AA99" i="16"/>
  <c r="AA97" i="16" s="1"/>
  <c r="N104" i="16"/>
  <c r="N102" i="16" s="1"/>
  <c r="X114" i="16"/>
  <c r="X112" i="16" s="1"/>
  <c r="K119" i="16"/>
  <c r="K117" i="16" s="1"/>
  <c r="Z144" i="16"/>
  <c r="Z142" i="16" s="1"/>
  <c r="R149" i="16"/>
  <c r="R147" i="16" s="1"/>
  <c r="U154" i="16"/>
  <c r="U152" i="16" s="1"/>
  <c r="R154" i="16"/>
  <c r="R152" i="16" s="1"/>
  <c r="G154" i="16"/>
  <c r="G152" i="16" s="1"/>
  <c r="U144" i="16"/>
  <c r="U142" i="16" s="1"/>
  <c r="D139" i="16"/>
  <c r="D137" i="16" s="1"/>
  <c r="R129" i="16"/>
  <c r="R127" i="16" s="1"/>
  <c r="G124" i="16"/>
  <c r="G122" i="16" s="1"/>
  <c r="U14" i="16"/>
  <c r="U12" i="16" s="1"/>
  <c r="H19" i="16"/>
  <c r="H17" i="16" s="1"/>
  <c r="R29" i="16"/>
  <c r="R27" i="16" s="1"/>
  <c r="E34" i="16"/>
  <c r="E32" i="16" s="1"/>
  <c r="U44" i="16"/>
  <c r="U42" i="16" s="1"/>
  <c r="H49" i="16"/>
  <c r="H47" i="16" s="1"/>
  <c r="R59" i="16"/>
  <c r="R57" i="16" s="1"/>
  <c r="E64" i="16"/>
  <c r="E62" i="16" s="1"/>
  <c r="U74" i="16"/>
  <c r="U72" i="16" s="1"/>
  <c r="H79" i="16"/>
  <c r="H77" i="16" s="1"/>
  <c r="R89" i="16"/>
  <c r="R87" i="16" s="1"/>
  <c r="E94" i="16"/>
  <c r="E92" i="16" s="1"/>
  <c r="U104" i="16"/>
  <c r="U102" i="16" s="1"/>
  <c r="H109" i="16"/>
  <c r="H107" i="16" s="1"/>
  <c r="R119" i="16"/>
  <c r="R117" i="16" s="1"/>
  <c r="D124" i="16"/>
  <c r="D122" i="16" s="1"/>
  <c r="AA149" i="16"/>
  <c r="AA147" i="16" s="1"/>
  <c r="V154" i="16"/>
  <c r="V152" i="16" s="1"/>
  <c r="E9" i="16"/>
  <c r="E7" i="16" s="1"/>
  <c r="U19" i="16"/>
  <c r="U17" i="16" s="1"/>
  <c r="H24" i="16"/>
  <c r="H22" i="16" s="1"/>
  <c r="R34" i="16"/>
  <c r="R32" i="16" s="1"/>
  <c r="E39" i="16"/>
  <c r="E37" i="16" s="1"/>
  <c r="U49" i="16"/>
  <c r="U47" i="16" s="1"/>
  <c r="H54" i="16"/>
  <c r="H52" i="16" s="1"/>
  <c r="R64" i="16"/>
  <c r="R62" i="16" s="1"/>
  <c r="E69" i="16"/>
  <c r="E67" i="16" s="1"/>
  <c r="U79" i="16"/>
  <c r="U77" i="16" s="1"/>
  <c r="H84" i="16"/>
  <c r="H82" i="16" s="1"/>
  <c r="R94" i="16"/>
  <c r="R92" i="16" s="1"/>
  <c r="E99" i="16"/>
  <c r="E97" i="16" s="1"/>
  <c r="U109" i="16"/>
  <c r="U107" i="16" s="1"/>
  <c r="H114" i="16"/>
  <c r="H112" i="16" s="1"/>
  <c r="T124" i="16"/>
  <c r="T122" i="16" s="1"/>
  <c r="K129" i="16"/>
  <c r="K127" i="16" s="1"/>
  <c r="J134" i="16"/>
  <c r="J132" i="16" s="1"/>
  <c r="I139" i="16"/>
  <c r="I137" i="16" s="1"/>
  <c r="G144" i="16"/>
  <c r="G142" i="16" s="1"/>
  <c r="L9" i="16"/>
  <c r="L7" i="16" s="1"/>
  <c r="V19" i="16"/>
  <c r="V17" i="16" s="1"/>
  <c r="O24" i="16"/>
  <c r="O22" i="16" s="1"/>
  <c r="Y34" i="16"/>
  <c r="Y32" i="16" s="1"/>
  <c r="L39" i="16"/>
  <c r="L37" i="16" s="1"/>
  <c r="V49" i="16"/>
  <c r="V47" i="16" s="1"/>
  <c r="O54" i="16"/>
  <c r="O52" i="16" s="1"/>
  <c r="Y64" i="16"/>
  <c r="Y62" i="16" s="1"/>
  <c r="L69" i="16"/>
  <c r="L67" i="16" s="1"/>
  <c r="V79" i="16"/>
  <c r="V77" i="16" s="1"/>
  <c r="O84" i="16"/>
  <c r="O82" i="16" s="1"/>
  <c r="Y94" i="16"/>
  <c r="Y92" i="16" s="1"/>
  <c r="L99" i="16"/>
  <c r="L97" i="16" s="1"/>
  <c r="V109" i="16"/>
  <c r="V107" i="16" s="1"/>
  <c r="O114" i="16"/>
  <c r="O112" i="16" s="1"/>
  <c r="T129" i="16"/>
  <c r="T127" i="16" s="1"/>
  <c r="L134" i="16"/>
  <c r="L132" i="16" s="1"/>
  <c r="K139" i="16"/>
  <c r="K137" i="16" s="1"/>
  <c r="H144" i="16"/>
  <c r="H142" i="16" s="1"/>
  <c r="G149" i="16"/>
  <c r="G147" i="16" s="1"/>
  <c r="Y9" i="16"/>
  <c r="Y7" i="16" s="1"/>
  <c r="L14" i="16"/>
  <c r="L12" i="16" s="1"/>
  <c r="V24" i="16"/>
  <c r="V22" i="16" s="1"/>
  <c r="O29" i="16"/>
  <c r="O27" i="16" s="1"/>
  <c r="Y39" i="16"/>
  <c r="Y37" i="16" s="1"/>
  <c r="L44" i="16"/>
  <c r="L42" i="16" s="1"/>
  <c r="V54" i="16"/>
  <c r="V52" i="16" s="1"/>
  <c r="O59" i="16"/>
  <c r="O57" i="16" s="1"/>
  <c r="Y69" i="16"/>
  <c r="Y67" i="16" s="1"/>
  <c r="L74" i="16"/>
  <c r="L72" i="16" s="1"/>
  <c r="V84" i="16"/>
  <c r="V82" i="16" s="1"/>
  <c r="O89" i="16"/>
  <c r="O87" i="16" s="1"/>
  <c r="Y99" i="16"/>
  <c r="Y97" i="16" s="1"/>
  <c r="L104" i="16"/>
  <c r="L102" i="16" s="1"/>
  <c r="V114" i="16"/>
  <c r="V112" i="16" s="1"/>
  <c r="O119" i="16"/>
  <c r="O117" i="16" s="1"/>
  <c r="H124" i="16"/>
  <c r="H122" i="16" s="1"/>
  <c r="Z139" i="16"/>
  <c r="Z137" i="16" s="1"/>
  <c r="X144" i="16"/>
  <c r="X142" i="16" s="1"/>
  <c r="W149" i="16"/>
  <c r="W147" i="16" s="1"/>
  <c r="AA154" i="16"/>
  <c r="AA152" i="16" s="1"/>
  <c r="S14" i="16"/>
  <c r="S12" i="16" s="1"/>
  <c r="F19" i="16"/>
  <c r="F17" i="16" s="1"/>
  <c r="P29" i="16"/>
  <c r="P27" i="16" s="1"/>
  <c r="I34" i="16"/>
  <c r="I32" i="16" s="1"/>
  <c r="S44" i="16"/>
  <c r="S42" i="16" s="1"/>
  <c r="F49" i="16"/>
  <c r="F47" i="16" s="1"/>
  <c r="P59" i="16"/>
  <c r="P57" i="16" s="1"/>
  <c r="I64" i="16"/>
  <c r="I62" i="16" s="1"/>
  <c r="S74" i="16"/>
  <c r="S72" i="16" s="1"/>
  <c r="F79" i="16"/>
  <c r="F77" i="16" s="1"/>
  <c r="P89" i="16"/>
  <c r="P87" i="16" s="1"/>
  <c r="I94" i="16"/>
  <c r="I92" i="16" s="1"/>
  <c r="S104" i="16"/>
  <c r="S102" i="16" s="1"/>
  <c r="F109" i="16"/>
  <c r="F107" i="16" s="1"/>
  <c r="P119" i="16"/>
  <c r="P117" i="16" s="1"/>
  <c r="I124" i="16"/>
  <c r="I122" i="16" s="1"/>
  <c r="H129" i="16"/>
  <c r="H127" i="16" s="1"/>
  <c r="Y144" i="16"/>
  <c r="Y142" i="16" s="1"/>
  <c r="X149" i="16"/>
  <c r="X147" i="16" s="1"/>
  <c r="T14" i="16"/>
  <c r="T12" i="16" s="1"/>
  <c r="G19" i="16"/>
  <c r="G17" i="16" s="1"/>
  <c r="Q29" i="16"/>
  <c r="Q27" i="16" s="1"/>
  <c r="D34" i="16"/>
  <c r="D32" i="16" s="1"/>
  <c r="T44" i="16"/>
  <c r="T42" i="16" s="1"/>
  <c r="G49" i="16"/>
  <c r="G47" i="16" s="1"/>
  <c r="Q59" i="16"/>
  <c r="Q57" i="16" s="1"/>
  <c r="D64" i="16"/>
  <c r="D62" i="16" s="1"/>
  <c r="T74" i="16"/>
  <c r="T72" i="16" s="1"/>
  <c r="G79" i="16"/>
  <c r="G77" i="16" s="1"/>
  <c r="Q89" i="16"/>
  <c r="Q87" i="16" s="1"/>
  <c r="D94" i="16"/>
  <c r="D92" i="16" s="1"/>
  <c r="T104" i="16"/>
  <c r="T102" i="16" s="1"/>
  <c r="G109" i="16"/>
  <c r="G107" i="16" s="1"/>
  <c r="Q119" i="16"/>
  <c r="Q117" i="16" s="1"/>
  <c r="J124" i="16"/>
  <c r="J122" i="16" s="1"/>
  <c r="I129" i="16"/>
  <c r="I127" i="16" s="1"/>
  <c r="H134" i="16"/>
  <c r="H132" i="16" s="1"/>
  <c r="Y149" i="16"/>
  <c r="Y147" i="16" s="1"/>
  <c r="L154" i="16"/>
  <c r="L152" i="16" s="1"/>
  <c r="Z149" i="16"/>
  <c r="Z147" i="16" s="1"/>
  <c r="O144" i="16"/>
  <c r="O142" i="16" s="1"/>
  <c r="W134" i="16"/>
  <c r="W132" i="16" s="1"/>
  <c r="L129" i="16"/>
  <c r="L127" i="16" s="1"/>
  <c r="J9" i="16"/>
  <c r="J7" i="16" s="1"/>
  <c r="AA14" i="16"/>
  <c r="AA12" i="16" s="1"/>
  <c r="N19" i="16"/>
  <c r="N17" i="16" s="1"/>
  <c r="X29" i="16"/>
  <c r="X27" i="16" s="1"/>
  <c r="K34" i="16"/>
  <c r="K32" i="16" s="1"/>
  <c r="AA44" i="16"/>
  <c r="AA42" i="16" s="1"/>
  <c r="N49" i="16"/>
  <c r="N47" i="16" s="1"/>
  <c r="X59" i="16"/>
  <c r="X57" i="16" s="1"/>
  <c r="K64" i="16"/>
  <c r="K62" i="16" s="1"/>
  <c r="AA74" i="16"/>
  <c r="AA72" i="16" s="1"/>
  <c r="N79" i="16"/>
  <c r="N77" i="16" s="1"/>
  <c r="X89" i="16"/>
  <c r="X87" i="16" s="1"/>
  <c r="K94" i="16"/>
  <c r="K92" i="16" s="1"/>
  <c r="AA104" i="16"/>
  <c r="AA102" i="16" s="1"/>
  <c r="N109" i="16"/>
  <c r="N107" i="16" s="1"/>
  <c r="X119" i="16"/>
  <c r="X117" i="16" s="1"/>
  <c r="K124" i="16"/>
  <c r="K122" i="16" s="1"/>
  <c r="J129" i="16"/>
  <c r="J127" i="16" s="1"/>
  <c r="I134" i="16"/>
  <c r="I132" i="16" s="1"/>
  <c r="H139" i="16"/>
  <c r="H137" i="16" s="1"/>
  <c r="K9" i="16"/>
  <c r="K7" i="16" s="1"/>
  <c r="AA19" i="16"/>
  <c r="AA17" i="16" s="1"/>
  <c r="N24" i="16"/>
  <c r="N22" i="16" s="1"/>
  <c r="X34" i="16"/>
  <c r="X32" i="16" s="1"/>
  <c r="K39" i="16"/>
  <c r="K37" i="16" s="1"/>
  <c r="AA49" i="16"/>
  <c r="AA47" i="16" s="1"/>
  <c r="N54" i="16"/>
  <c r="N52" i="16" s="1"/>
  <c r="X64" i="16"/>
  <c r="X62" i="16" s="1"/>
  <c r="K69" i="16"/>
  <c r="K67" i="16" s="1"/>
  <c r="AA79" i="16"/>
  <c r="AA77" i="16" s="1"/>
  <c r="N84" i="16"/>
  <c r="N82" i="16" s="1"/>
  <c r="X94" i="16"/>
  <c r="X92" i="16" s="1"/>
  <c r="K99" i="16"/>
  <c r="K97" i="16" s="1"/>
  <c r="AA109" i="16"/>
  <c r="AA107" i="16" s="1"/>
  <c r="N114" i="16"/>
  <c r="N112" i="16" s="1"/>
  <c r="AA124" i="16"/>
  <c r="AA122" i="16" s="1"/>
  <c r="S129" i="16"/>
  <c r="S127" i="16" s="1"/>
  <c r="R134" i="16"/>
  <c r="R132" i="16" s="1"/>
  <c r="Q139" i="16"/>
  <c r="Q137" i="16" s="1"/>
  <c r="N144" i="16"/>
  <c r="N142" i="16" s="1"/>
  <c r="F149" i="16"/>
  <c r="F147" i="16" s="1"/>
  <c r="R9" i="16"/>
  <c r="R7" i="16" s="1"/>
  <c r="E14" i="16"/>
  <c r="E12" i="16" s="1"/>
  <c r="U24" i="16"/>
  <c r="U22" i="16" s="1"/>
  <c r="H29" i="16"/>
  <c r="H27" i="16" s="1"/>
  <c r="R39" i="16"/>
  <c r="R37" i="16" s="1"/>
  <c r="E44" i="16"/>
  <c r="E42" i="16" s="1"/>
  <c r="U54" i="16"/>
  <c r="U52" i="16" s="1"/>
  <c r="H59" i="16"/>
  <c r="H57" i="16" s="1"/>
  <c r="R69" i="16"/>
  <c r="R67" i="16" s="1"/>
  <c r="E74" i="16"/>
  <c r="E72" i="16" s="1"/>
  <c r="U84" i="16"/>
  <c r="U82" i="16" s="1"/>
  <c r="H89" i="16"/>
  <c r="H87" i="16" s="1"/>
  <c r="R99" i="16"/>
  <c r="R97" i="16" s="1"/>
  <c r="E104" i="16"/>
  <c r="E102" i="16" s="1"/>
  <c r="U114" i="16"/>
  <c r="U112" i="16" s="1"/>
  <c r="H119" i="16"/>
  <c r="H117" i="16" s="1"/>
  <c r="AA129" i="16"/>
  <c r="AA127" i="16" s="1"/>
  <c r="S134" i="16"/>
  <c r="S132" i="16" s="1"/>
  <c r="R139" i="16"/>
  <c r="R137" i="16" s="1"/>
  <c r="P144" i="16"/>
  <c r="P142" i="16" s="1"/>
  <c r="O149" i="16"/>
  <c r="O147" i="16" s="1"/>
  <c r="H154" i="16"/>
  <c r="H152" i="16" s="1"/>
  <c r="R14" i="16"/>
  <c r="R12" i="16" s="1"/>
  <c r="E19" i="16"/>
  <c r="E17" i="16" s="1"/>
  <c r="U29" i="16"/>
  <c r="U27" i="16" s="1"/>
  <c r="H34" i="16"/>
  <c r="H32" i="16" s="1"/>
  <c r="R44" i="16"/>
  <c r="R42" i="16" s="1"/>
  <c r="E49" i="16"/>
  <c r="E47" i="16" s="1"/>
  <c r="U59" i="16"/>
  <c r="U57" i="16" s="1"/>
  <c r="H64" i="16"/>
  <c r="H62" i="16" s="1"/>
  <c r="R74" i="16"/>
  <c r="R72" i="16" s="1"/>
  <c r="E79" i="16"/>
  <c r="E77" i="16" s="1"/>
  <c r="U89" i="16"/>
  <c r="U87" i="16" s="1"/>
  <c r="H94" i="16"/>
  <c r="H92" i="16" s="1"/>
  <c r="R104" i="16"/>
  <c r="R102" i="16" s="1"/>
  <c r="E109" i="16"/>
  <c r="E107" i="16" s="1"/>
  <c r="U119" i="16"/>
  <c r="U117" i="16" s="1"/>
  <c r="O124" i="16"/>
  <c r="O122" i="16" s="1"/>
  <c r="G129" i="16"/>
  <c r="G127" i="16" s="1"/>
  <c r="Y14" i="16"/>
  <c r="Y12" i="16" s="1"/>
  <c r="L19" i="16"/>
  <c r="L17" i="16" s="1"/>
  <c r="V29" i="16"/>
  <c r="V27" i="16" s="1"/>
  <c r="O34" i="16"/>
  <c r="O32" i="16" s="1"/>
  <c r="Y44" i="16"/>
  <c r="Y42" i="16" s="1"/>
  <c r="L49" i="16"/>
  <c r="L47" i="16" s="1"/>
  <c r="V59" i="16"/>
  <c r="V57" i="16" s="1"/>
  <c r="O64" i="16"/>
  <c r="O62" i="16" s="1"/>
  <c r="Y74" i="16"/>
  <c r="Y72" i="16" s="1"/>
  <c r="L79" i="16"/>
  <c r="L77" i="16" s="1"/>
  <c r="V89" i="16"/>
  <c r="V87" i="16" s="1"/>
  <c r="O94" i="16"/>
  <c r="O92" i="16" s="1"/>
  <c r="Y104" i="16"/>
  <c r="Y102" i="16" s="1"/>
  <c r="L109" i="16"/>
  <c r="L107" i="16" s="1"/>
  <c r="V119" i="16"/>
  <c r="V117" i="16" s="1"/>
  <c r="P124" i="16"/>
  <c r="P122" i="16" s="1"/>
  <c r="O129" i="16"/>
  <c r="O127" i="16" s="1"/>
  <c r="G134" i="16"/>
  <c r="G132" i="16" s="1"/>
  <c r="Z14" i="16"/>
  <c r="Z12" i="16" s="1"/>
  <c r="M19" i="16"/>
  <c r="M17" i="16" s="1"/>
  <c r="W29" i="16"/>
  <c r="W27" i="16" s="1"/>
  <c r="J34" i="16"/>
  <c r="J32" i="16" s="1"/>
  <c r="Z44" i="16"/>
  <c r="Z42" i="16" s="1"/>
  <c r="M49" i="16"/>
  <c r="M47" i="16" s="1"/>
  <c r="W59" i="16"/>
  <c r="W57" i="16" s="1"/>
  <c r="J64" i="16"/>
  <c r="J62" i="16" s="1"/>
  <c r="Z74" i="16"/>
  <c r="Z72" i="16" s="1"/>
  <c r="M79" i="16"/>
  <c r="M77" i="16" s="1"/>
  <c r="W89" i="16"/>
  <c r="W87" i="16" s="1"/>
  <c r="J94" i="16"/>
  <c r="J92" i="16" s="1"/>
  <c r="Z104" i="16"/>
  <c r="Z102" i="16" s="1"/>
  <c r="M109" i="16"/>
  <c r="M107" i="16" s="1"/>
  <c r="W119" i="16"/>
  <c r="W117" i="16" s="1"/>
  <c r="Q124" i="16"/>
  <c r="Q122" i="16" s="1"/>
  <c r="P129" i="16"/>
  <c r="P127" i="16" s="1"/>
  <c r="O134" i="16"/>
  <c r="O132" i="16" s="1"/>
  <c r="G139" i="16"/>
  <c r="G137" i="16" s="1"/>
  <c r="S154" i="10"/>
  <c r="S152" i="10" s="1"/>
  <c r="D7" i="10"/>
  <c r="W9" i="10"/>
  <c r="W7" i="10" s="1"/>
  <c r="E9" i="10"/>
  <c r="E7" i="10" s="1"/>
  <c r="U19" i="10"/>
  <c r="U17" i="10" s="1"/>
  <c r="H24" i="10"/>
  <c r="H22" i="10" s="1"/>
  <c r="R34" i="10"/>
  <c r="R32" i="10" s="1"/>
  <c r="E39" i="10"/>
  <c r="E37" i="10" s="1"/>
  <c r="U49" i="10"/>
  <c r="U47" i="10" s="1"/>
  <c r="K9" i="10"/>
  <c r="K7" i="10" s="1"/>
  <c r="AA19" i="10"/>
  <c r="AA17" i="10" s="1"/>
  <c r="N24" i="10"/>
  <c r="N22" i="10" s="1"/>
  <c r="X34" i="10"/>
  <c r="X32" i="10" s="1"/>
  <c r="K39" i="10"/>
  <c r="K37" i="10" s="1"/>
  <c r="D14" i="10"/>
  <c r="D12" i="10" s="1"/>
  <c r="I19" i="10"/>
  <c r="I17" i="10" s="1"/>
  <c r="T24" i="10"/>
  <c r="T22" i="10" s="1"/>
  <c r="S29" i="10"/>
  <c r="S27" i="10" s="1"/>
  <c r="Z54" i="10"/>
  <c r="Z52" i="10" s="1"/>
  <c r="M59" i="10"/>
  <c r="M57" i="10" s="1"/>
  <c r="W69" i="10"/>
  <c r="W67" i="10" s="1"/>
  <c r="J74" i="10"/>
  <c r="J72" i="10" s="1"/>
  <c r="Z84" i="10"/>
  <c r="Z82" i="10" s="1"/>
  <c r="M89" i="10"/>
  <c r="M87" i="10" s="1"/>
  <c r="W99" i="10"/>
  <c r="W97" i="10" s="1"/>
  <c r="J104" i="10"/>
  <c r="J102" i="10" s="1"/>
  <c r="Z114" i="10"/>
  <c r="Z112" i="10" s="1"/>
  <c r="M119" i="10"/>
  <c r="M117" i="10" s="1"/>
  <c r="U144" i="10"/>
  <c r="U142" i="10" s="1"/>
  <c r="G154" i="10"/>
  <c r="G152" i="10" s="1"/>
  <c r="W14" i="10"/>
  <c r="W12" i="10" s="1"/>
  <c r="J19" i="10"/>
  <c r="J17" i="10" s="1"/>
  <c r="Z29" i="10"/>
  <c r="Z27" i="10" s="1"/>
  <c r="M34" i="10"/>
  <c r="M32" i="10" s="1"/>
  <c r="W44" i="10"/>
  <c r="W42" i="10" s="1"/>
  <c r="J49" i="10"/>
  <c r="J47" i="10" s="1"/>
  <c r="Z59" i="10"/>
  <c r="Z57" i="10" s="1"/>
  <c r="M64" i="10"/>
  <c r="M62" i="10" s="1"/>
  <c r="W74" i="10"/>
  <c r="W72" i="10" s="1"/>
  <c r="J79" i="10"/>
  <c r="J77" i="10" s="1"/>
  <c r="Z89" i="10"/>
  <c r="Z87" i="10" s="1"/>
  <c r="M94" i="10"/>
  <c r="M92" i="10" s="1"/>
  <c r="W104" i="10"/>
  <c r="W102" i="10" s="1"/>
  <c r="J109" i="10"/>
  <c r="J107" i="10" s="1"/>
  <c r="Z119" i="10"/>
  <c r="Z117" i="10" s="1"/>
  <c r="M124" i="10"/>
  <c r="M122" i="10" s="1"/>
  <c r="G134" i="10"/>
  <c r="G132" i="10" s="1"/>
  <c r="W139" i="10"/>
  <c r="W137" i="10" s="1"/>
  <c r="R14" i="10"/>
  <c r="R12" i="10" s="1"/>
  <c r="E19" i="10"/>
  <c r="E17" i="10" s="1"/>
  <c r="U29" i="10"/>
  <c r="U27" i="10" s="1"/>
  <c r="H34" i="10"/>
  <c r="H32" i="10" s="1"/>
  <c r="R44" i="10"/>
  <c r="R42" i="10" s="1"/>
  <c r="E49" i="10"/>
  <c r="E47" i="10" s="1"/>
  <c r="U59" i="10"/>
  <c r="U57" i="10" s="1"/>
  <c r="H64" i="10"/>
  <c r="H62" i="10" s="1"/>
  <c r="R74" i="10"/>
  <c r="R72" i="10" s="1"/>
  <c r="E79" i="10"/>
  <c r="E77" i="10" s="1"/>
  <c r="U89" i="10"/>
  <c r="U87" i="10" s="1"/>
  <c r="H94" i="10"/>
  <c r="H92" i="10" s="1"/>
  <c r="R104" i="10"/>
  <c r="R102" i="10" s="1"/>
  <c r="E109" i="10"/>
  <c r="E107" i="10" s="1"/>
  <c r="U119" i="10"/>
  <c r="U117" i="10" s="1"/>
  <c r="H124" i="10"/>
  <c r="H122" i="10" s="1"/>
  <c r="Z139" i="10"/>
  <c r="Z137" i="10" s="1"/>
  <c r="T9" i="10"/>
  <c r="T7" i="10" s="1"/>
  <c r="G14" i="10"/>
  <c r="G12" i="10" s="1"/>
  <c r="Q24" i="10"/>
  <c r="Q22" i="10" s="1"/>
  <c r="D29" i="10"/>
  <c r="D27" i="10" s="1"/>
  <c r="T39" i="10"/>
  <c r="T37" i="10" s="1"/>
  <c r="G44" i="10"/>
  <c r="G42" i="10" s="1"/>
  <c r="Q54" i="10"/>
  <c r="Q52" i="10" s="1"/>
  <c r="D59" i="10"/>
  <c r="D57" i="10" s="1"/>
  <c r="T69" i="10"/>
  <c r="T67" i="10" s="1"/>
  <c r="J14" i="10"/>
  <c r="J12" i="10" s="1"/>
  <c r="O19" i="10"/>
  <c r="O17" i="10" s="1"/>
  <c r="Z24" i="10"/>
  <c r="Z22" i="10" s="1"/>
  <c r="Y29" i="10"/>
  <c r="Y27" i="10" s="1"/>
  <c r="S59" i="10"/>
  <c r="S57" i="10" s="1"/>
  <c r="F64" i="10"/>
  <c r="F62" i="10" s="1"/>
  <c r="P74" i="10"/>
  <c r="P72" i="10" s="1"/>
  <c r="I79" i="10"/>
  <c r="I77" i="10" s="1"/>
  <c r="S89" i="10"/>
  <c r="S87" i="10" s="1"/>
  <c r="F94" i="10"/>
  <c r="F92" i="10" s="1"/>
  <c r="P104" i="10"/>
  <c r="P102" i="10" s="1"/>
  <c r="I109" i="10"/>
  <c r="I107" i="10" s="1"/>
  <c r="S119" i="10"/>
  <c r="S117" i="10" s="1"/>
  <c r="F124" i="10"/>
  <c r="F122" i="10" s="1"/>
  <c r="J139" i="10"/>
  <c r="J137" i="10" s="1"/>
  <c r="Y154" i="10"/>
  <c r="Y152" i="10" s="1"/>
  <c r="F9" i="10"/>
  <c r="F7" i="10" s="1"/>
  <c r="P19" i="10"/>
  <c r="P17" i="10" s="1"/>
  <c r="I24" i="10"/>
  <c r="I22" i="10" s="1"/>
  <c r="S34" i="10"/>
  <c r="S32" i="10" s="1"/>
  <c r="F39" i="10"/>
  <c r="F37" i="10" s="1"/>
  <c r="P49" i="10"/>
  <c r="P47" i="10" s="1"/>
  <c r="I54" i="10"/>
  <c r="I52" i="10" s="1"/>
  <c r="S64" i="10"/>
  <c r="S62" i="10" s="1"/>
  <c r="F69" i="10"/>
  <c r="F67" i="10" s="1"/>
  <c r="P79" i="10"/>
  <c r="P77" i="10" s="1"/>
  <c r="I84" i="10"/>
  <c r="I82" i="10" s="1"/>
  <c r="S94" i="10"/>
  <c r="S92" i="10" s="1"/>
  <c r="F99" i="10"/>
  <c r="F97" i="10" s="1"/>
  <c r="P109" i="10"/>
  <c r="P107" i="10" s="1"/>
  <c r="I114" i="10"/>
  <c r="I112" i="10" s="1"/>
  <c r="S124" i="10"/>
  <c r="S122" i="10" s="1"/>
  <c r="H129" i="10"/>
  <c r="H127" i="10" s="1"/>
  <c r="Q134" i="10"/>
  <c r="Q132" i="10" s="1"/>
  <c r="N149" i="10"/>
  <c r="N147" i="10" s="1"/>
  <c r="X14" i="10"/>
  <c r="X12" i="10" s="1"/>
  <c r="K19" i="10"/>
  <c r="K17" i="10" s="1"/>
  <c r="AA29" i="10"/>
  <c r="AA27" i="10" s="1"/>
  <c r="N34" i="10"/>
  <c r="N32" i="10" s="1"/>
  <c r="X44" i="10"/>
  <c r="X42" i="10" s="1"/>
  <c r="K49" i="10"/>
  <c r="K47" i="10" s="1"/>
  <c r="AA59" i="10"/>
  <c r="AA57" i="10" s="1"/>
  <c r="N64" i="10"/>
  <c r="N62" i="10" s="1"/>
  <c r="X74" i="10"/>
  <c r="X72" i="10" s="1"/>
  <c r="K79" i="10"/>
  <c r="K77" i="10" s="1"/>
  <c r="AA89" i="10"/>
  <c r="AA87" i="10" s="1"/>
  <c r="N94" i="10"/>
  <c r="N92" i="10" s="1"/>
  <c r="X104" i="10"/>
  <c r="X102" i="10" s="1"/>
  <c r="K109" i="10"/>
  <c r="K107" i="10" s="1"/>
  <c r="AA119" i="10"/>
  <c r="AA117" i="10" s="1"/>
  <c r="N124" i="10"/>
  <c r="N122" i="10" s="1"/>
  <c r="I134" i="10"/>
  <c r="I132" i="10" s="1"/>
  <c r="O149" i="10"/>
  <c r="O147" i="10" s="1"/>
  <c r="P14" i="10"/>
  <c r="P12" i="10" s="1"/>
  <c r="D44" i="10"/>
  <c r="D42" i="10" s="1"/>
  <c r="I49" i="10"/>
  <c r="I47" i="10" s="1"/>
  <c r="Y59" i="10"/>
  <c r="Y57" i="10" s="1"/>
  <c r="L64" i="10"/>
  <c r="L62" i="10" s="1"/>
  <c r="V74" i="10"/>
  <c r="V72" i="10" s="1"/>
  <c r="O79" i="10"/>
  <c r="O77" i="10" s="1"/>
  <c r="Y89" i="10"/>
  <c r="Y87" i="10" s="1"/>
  <c r="L94" i="10"/>
  <c r="L92" i="10" s="1"/>
  <c r="V104" i="10"/>
  <c r="V102" i="10" s="1"/>
  <c r="O109" i="10"/>
  <c r="O107" i="10" s="1"/>
  <c r="Y119" i="10"/>
  <c r="Y117" i="10" s="1"/>
  <c r="L124" i="10"/>
  <c r="L122" i="10" s="1"/>
  <c r="F134" i="10"/>
  <c r="F132" i="10" s="1"/>
  <c r="V139" i="10"/>
  <c r="V137" i="10" s="1"/>
  <c r="L9" i="10"/>
  <c r="L7" i="10" s="1"/>
  <c r="V19" i="10"/>
  <c r="V17" i="10" s="1"/>
  <c r="O24" i="10"/>
  <c r="O22" i="10" s="1"/>
  <c r="Y34" i="10"/>
  <c r="Y32" i="10" s="1"/>
  <c r="L39" i="10"/>
  <c r="L37" i="10" s="1"/>
  <c r="V49" i="10"/>
  <c r="V47" i="10" s="1"/>
  <c r="O54" i="10"/>
  <c r="O52" i="10" s="1"/>
  <c r="Y64" i="10"/>
  <c r="Y62" i="10" s="1"/>
  <c r="L69" i="10"/>
  <c r="L67" i="10" s="1"/>
  <c r="V79" i="10"/>
  <c r="V77" i="10" s="1"/>
  <c r="O84" i="10"/>
  <c r="O82" i="10" s="1"/>
  <c r="Y94" i="10"/>
  <c r="Y92" i="10" s="1"/>
  <c r="L99" i="10"/>
  <c r="L97" i="10" s="1"/>
  <c r="V109" i="10"/>
  <c r="V107" i="10" s="1"/>
  <c r="O114" i="10"/>
  <c r="O112" i="10" s="1"/>
  <c r="Y124" i="10"/>
  <c r="Y122" i="10" s="1"/>
  <c r="R129" i="10"/>
  <c r="R127" i="10" s="1"/>
  <c r="AA134" i="10"/>
  <c r="AA132" i="10" s="1"/>
  <c r="G9" i="10"/>
  <c r="G7" i="10" s="1"/>
  <c r="Q19" i="10"/>
  <c r="Q17" i="10" s="1"/>
  <c r="D24" i="10"/>
  <c r="D22" i="10" s="1"/>
  <c r="T34" i="10"/>
  <c r="T32" i="10" s="1"/>
  <c r="G39" i="10"/>
  <c r="G37" i="10" s="1"/>
  <c r="Q49" i="10"/>
  <c r="Q47" i="10" s="1"/>
  <c r="D54" i="10"/>
  <c r="D52" i="10" s="1"/>
  <c r="T64" i="10"/>
  <c r="T62" i="10" s="1"/>
  <c r="G69" i="10"/>
  <c r="G67" i="10" s="1"/>
  <c r="Q79" i="10"/>
  <c r="Q77" i="10" s="1"/>
  <c r="D84" i="10"/>
  <c r="D82" i="10" s="1"/>
  <c r="T94" i="10"/>
  <c r="T92" i="10" s="1"/>
  <c r="G99" i="10"/>
  <c r="G97" i="10" s="1"/>
  <c r="Q109" i="10"/>
  <c r="Q107" i="10" s="1"/>
  <c r="D114" i="10"/>
  <c r="D112" i="10" s="1"/>
  <c r="T124" i="10"/>
  <c r="T122" i="10" s="1"/>
  <c r="J129" i="10"/>
  <c r="J127" i="10" s="1"/>
  <c r="R134" i="10"/>
  <c r="R132" i="10" s="1"/>
  <c r="Q9" i="10"/>
  <c r="Q7" i="10" s="1"/>
  <c r="V14" i="10"/>
  <c r="V12" i="10" s="1"/>
  <c r="J44" i="10"/>
  <c r="J42" i="10" s="1"/>
  <c r="O49" i="10"/>
  <c r="O47" i="10" s="1"/>
  <c r="H54" i="10"/>
  <c r="H52" i="10" s="1"/>
  <c r="R64" i="10"/>
  <c r="R62" i="10" s="1"/>
  <c r="E69" i="10"/>
  <c r="E67" i="10" s="1"/>
  <c r="U79" i="10"/>
  <c r="U77" i="10" s="1"/>
  <c r="H84" i="10"/>
  <c r="H82" i="10" s="1"/>
  <c r="R94" i="10"/>
  <c r="R92" i="10" s="1"/>
  <c r="E99" i="10"/>
  <c r="E97" i="10" s="1"/>
  <c r="U109" i="10"/>
  <c r="U107" i="10" s="1"/>
  <c r="H114" i="10"/>
  <c r="H112" i="10" s="1"/>
  <c r="R124" i="10"/>
  <c r="R122" i="10" s="1"/>
  <c r="G129" i="10"/>
  <c r="G127" i="10" s="1"/>
  <c r="O134" i="10"/>
  <c r="O132" i="10" s="1"/>
  <c r="I149" i="10"/>
  <c r="I147" i="10" s="1"/>
  <c r="R9" i="10"/>
  <c r="R7" i="10" s="1"/>
  <c r="E14" i="10"/>
  <c r="E12" i="10" s="1"/>
  <c r="U24" i="10"/>
  <c r="U22" i="10" s="1"/>
  <c r="H29" i="10"/>
  <c r="H27" i="10" s="1"/>
  <c r="R39" i="10"/>
  <c r="R37" i="10" s="1"/>
  <c r="E44" i="10"/>
  <c r="E42" i="10" s="1"/>
  <c r="U54" i="10"/>
  <c r="U52" i="10" s="1"/>
  <c r="H59" i="10"/>
  <c r="H57" i="10" s="1"/>
  <c r="R69" i="10"/>
  <c r="R67" i="10" s="1"/>
  <c r="E74" i="10"/>
  <c r="E72" i="10" s="1"/>
  <c r="U84" i="10"/>
  <c r="U82" i="10" s="1"/>
  <c r="H89" i="10"/>
  <c r="H87" i="10" s="1"/>
  <c r="R99" i="10"/>
  <c r="R97" i="10" s="1"/>
  <c r="E104" i="10"/>
  <c r="E102" i="10" s="1"/>
  <c r="U114" i="10"/>
  <c r="U112" i="10" s="1"/>
  <c r="H119" i="10"/>
  <c r="H117" i="10" s="1"/>
  <c r="Z129" i="10"/>
  <c r="Z127" i="10" s="1"/>
  <c r="J144" i="10"/>
  <c r="J142" i="10" s="1"/>
  <c r="M9" i="10"/>
  <c r="M7" i="10" s="1"/>
  <c r="W19" i="10"/>
  <c r="W17" i="10" s="1"/>
  <c r="J24" i="10"/>
  <c r="J22" i="10" s="1"/>
  <c r="Z34" i="10"/>
  <c r="Z32" i="10" s="1"/>
  <c r="M39" i="10"/>
  <c r="M37" i="10" s="1"/>
  <c r="W49" i="10"/>
  <c r="W47" i="10" s="1"/>
  <c r="J54" i="10"/>
  <c r="J52" i="10" s="1"/>
  <c r="Z64" i="10"/>
  <c r="Z62" i="10" s="1"/>
  <c r="M69" i="10"/>
  <c r="M67" i="10" s="1"/>
  <c r="W79" i="10"/>
  <c r="W77" i="10" s="1"/>
  <c r="J84" i="10"/>
  <c r="J82" i="10" s="1"/>
  <c r="Z94" i="10"/>
  <c r="Z92" i="10" s="1"/>
  <c r="M99" i="10"/>
  <c r="M97" i="10" s="1"/>
  <c r="W109" i="10"/>
  <c r="W107" i="10" s="1"/>
  <c r="J114" i="10"/>
  <c r="J112" i="10" s="1"/>
  <c r="Z124" i="10"/>
  <c r="Z122" i="10" s="1"/>
  <c r="S129" i="10"/>
  <c r="S127" i="10" s="1"/>
  <c r="M144" i="10"/>
  <c r="M142" i="10" s="1"/>
  <c r="Y14" i="10"/>
  <c r="Y12" i="10" s="1"/>
  <c r="L19" i="10"/>
  <c r="L17" i="10" s="1"/>
  <c r="V29" i="10"/>
  <c r="V27" i="10" s="1"/>
  <c r="O34" i="10"/>
  <c r="O32" i="10" s="1"/>
  <c r="Y44" i="10"/>
  <c r="Y42" i="10" s="1"/>
  <c r="L49" i="10"/>
  <c r="L47" i="10" s="1"/>
  <c r="V59" i="10"/>
  <c r="V57" i="10" s="1"/>
  <c r="O64" i="10"/>
  <c r="O62" i="10" s="1"/>
  <c r="Y74" i="10"/>
  <c r="Y72" i="10" s="1"/>
  <c r="L79" i="10"/>
  <c r="L77" i="10" s="1"/>
  <c r="V89" i="10"/>
  <c r="V87" i="10" s="1"/>
  <c r="O94" i="10"/>
  <c r="O92" i="10" s="1"/>
  <c r="Y104" i="10"/>
  <c r="Y102" i="10" s="1"/>
  <c r="L109" i="10"/>
  <c r="L107" i="10" s="1"/>
  <c r="V119" i="10"/>
  <c r="V117" i="10" s="1"/>
  <c r="O124" i="10"/>
  <c r="O122" i="10" s="1"/>
  <c r="K134" i="10"/>
  <c r="K132" i="10" s="1"/>
  <c r="T149" i="10"/>
  <c r="T147" i="10" s="1"/>
  <c r="G29" i="10"/>
  <c r="G27" i="10" s="1"/>
  <c r="F34" i="10"/>
  <c r="F32" i="10" s="1"/>
  <c r="Q39" i="10"/>
  <c r="Q37" i="10" s="1"/>
  <c r="P44" i="10"/>
  <c r="P42" i="10" s="1"/>
  <c r="AA49" i="10"/>
  <c r="AA47" i="10" s="1"/>
  <c r="N54" i="10"/>
  <c r="N52" i="10" s="1"/>
  <c r="X64" i="10"/>
  <c r="X62" i="10" s="1"/>
  <c r="K69" i="10"/>
  <c r="K67" i="10" s="1"/>
  <c r="AA79" i="10"/>
  <c r="AA77" i="10" s="1"/>
  <c r="N84" i="10"/>
  <c r="N82" i="10" s="1"/>
  <c r="X94" i="10"/>
  <c r="X92" i="10" s="1"/>
  <c r="K99" i="10"/>
  <c r="K97" i="10" s="1"/>
  <c r="AA109" i="10"/>
  <c r="AA107" i="10" s="1"/>
  <c r="N114" i="10"/>
  <c r="N112" i="10" s="1"/>
  <c r="X124" i="10"/>
  <c r="X122" i="10" s="1"/>
  <c r="P129" i="10"/>
  <c r="P127" i="10" s="1"/>
  <c r="X134" i="10"/>
  <c r="X132" i="10" s="1"/>
  <c r="AA149" i="10"/>
  <c r="AA147" i="10" s="1"/>
  <c r="X9" i="10"/>
  <c r="X7" i="10" s="1"/>
  <c r="K14" i="10"/>
  <c r="K12" i="10" s="1"/>
  <c r="AA24" i="10"/>
  <c r="AA22" i="10" s="1"/>
  <c r="N29" i="10"/>
  <c r="N27" i="10" s="1"/>
  <c r="X39" i="10"/>
  <c r="X37" i="10" s="1"/>
  <c r="K44" i="10"/>
  <c r="K42" i="10" s="1"/>
  <c r="AA54" i="10"/>
  <c r="AA52" i="10" s="1"/>
  <c r="N59" i="10"/>
  <c r="N57" i="10" s="1"/>
  <c r="X69" i="10"/>
  <c r="X67" i="10" s="1"/>
  <c r="K74" i="10"/>
  <c r="K72" i="10" s="1"/>
  <c r="AA84" i="10"/>
  <c r="AA82" i="10" s="1"/>
  <c r="N89" i="10"/>
  <c r="N87" i="10" s="1"/>
  <c r="X99" i="10"/>
  <c r="X97" i="10" s="1"/>
  <c r="K104" i="10"/>
  <c r="K102" i="10" s="1"/>
  <c r="AA114" i="10"/>
  <c r="AA112" i="10" s="1"/>
  <c r="N119" i="10"/>
  <c r="N117" i="10" s="1"/>
  <c r="V144" i="10"/>
  <c r="V142" i="10" s="1"/>
  <c r="H154" i="10"/>
  <c r="H152" i="10" s="1"/>
  <c r="S9" i="10"/>
  <c r="S7" i="10" s="1"/>
  <c r="F14" i="10"/>
  <c r="F12" i="10" s="1"/>
  <c r="P24" i="10"/>
  <c r="P22" i="10" s="1"/>
  <c r="I29" i="10"/>
  <c r="I27" i="10" s="1"/>
  <c r="S39" i="10"/>
  <c r="S37" i="10" s="1"/>
  <c r="F44" i="10"/>
  <c r="F42" i="10" s="1"/>
  <c r="P54" i="10"/>
  <c r="P52" i="10" s="1"/>
  <c r="I59" i="10"/>
  <c r="I57" i="10" s="1"/>
  <c r="S69" i="10"/>
  <c r="S67" i="10" s="1"/>
  <c r="F74" i="10"/>
  <c r="F72" i="10" s="1"/>
  <c r="P84" i="10"/>
  <c r="P82" i="10" s="1"/>
  <c r="I89" i="10"/>
  <c r="I87" i="10" s="1"/>
  <c r="S99" i="10"/>
  <c r="S97" i="10" s="1"/>
  <c r="F104" i="10"/>
  <c r="F102" i="10" s="1"/>
  <c r="P114" i="10"/>
  <c r="P112" i="10" s="1"/>
  <c r="I119" i="10"/>
  <c r="I117" i="10" s="1"/>
  <c r="Y144" i="10"/>
  <c r="Y142" i="10" s="1"/>
  <c r="M154" i="10"/>
  <c r="M152" i="10" s="1"/>
  <c r="H9" i="10"/>
  <c r="H7" i="10" s="1"/>
  <c r="R19" i="10"/>
  <c r="R17" i="10" s="1"/>
  <c r="E24" i="10"/>
  <c r="E22" i="10" s="1"/>
  <c r="U34" i="10"/>
  <c r="U32" i="10" s="1"/>
  <c r="H39" i="10"/>
  <c r="H37" i="10" s="1"/>
  <c r="R49" i="10"/>
  <c r="R47" i="10" s="1"/>
  <c r="E54" i="10"/>
  <c r="E52" i="10" s="1"/>
  <c r="U64" i="10"/>
  <c r="U62" i="10" s="1"/>
  <c r="H69" i="10"/>
  <c r="H67" i="10" s="1"/>
  <c r="R79" i="10"/>
  <c r="R77" i="10" s="1"/>
  <c r="E84" i="10"/>
  <c r="E82" i="10" s="1"/>
  <c r="U94" i="10"/>
  <c r="U92" i="10" s="1"/>
  <c r="H99" i="10"/>
  <c r="H97" i="10" s="1"/>
  <c r="R109" i="10"/>
  <c r="R107" i="10" s="1"/>
  <c r="E114" i="10"/>
  <c r="E112" i="10" s="1"/>
  <c r="U124" i="10"/>
  <c r="U122" i="10" s="1"/>
  <c r="L129" i="10"/>
  <c r="L127" i="10" s="1"/>
  <c r="S134" i="10"/>
  <c r="S132" i="10" s="1"/>
  <c r="M29" i="10"/>
  <c r="M27" i="10" s="1"/>
  <c r="G59" i="10"/>
  <c r="G57" i="10" s="1"/>
  <c r="D104" i="10"/>
  <c r="D102" i="10" s="1"/>
  <c r="Q44" i="10"/>
  <c r="Q42" i="10" s="1"/>
  <c r="T89" i="10"/>
  <c r="T87" i="10" s="1"/>
  <c r="K139" i="10"/>
  <c r="K137" i="10" s="1"/>
  <c r="L44" i="10"/>
  <c r="L42" i="10" s="1"/>
  <c r="O89" i="10"/>
  <c r="O87" i="10" s="1"/>
  <c r="N139" i="10"/>
  <c r="N137" i="10" s="1"/>
  <c r="M14" i="10"/>
  <c r="M12" i="10" s="1"/>
  <c r="J29" i="10"/>
  <c r="J27" i="10" s="1"/>
  <c r="M44" i="10"/>
  <c r="M42" i="10" s="1"/>
  <c r="J59" i="10"/>
  <c r="J57" i="10" s="1"/>
  <c r="G74" i="10"/>
  <c r="G72" i="10" s="1"/>
  <c r="F79" i="10"/>
  <c r="F77" i="10" s="1"/>
  <c r="Q84" i="10"/>
  <c r="Q82" i="10" s="1"/>
  <c r="P89" i="10"/>
  <c r="P87" i="10" s="1"/>
  <c r="D119" i="10"/>
  <c r="D117" i="10" s="1"/>
  <c r="I124" i="10"/>
  <c r="I122" i="10" s="1"/>
  <c r="P139" i="10"/>
  <c r="P137" i="10" s="1"/>
  <c r="T14" i="10"/>
  <c r="T12" i="10" s="1"/>
  <c r="G19" i="10"/>
  <c r="G17" i="10" s="1"/>
  <c r="Q29" i="10"/>
  <c r="Q27" i="10" s="1"/>
  <c r="D34" i="10"/>
  <c r="D32" i="10" s="1"/>
  <c r="T44" i="10"/>
  <c r="T42" i="10" s="1"/>
  <c r="G49" i="10"/>
  <c r="G47" i="10" s="1"/>
  <c r="Q59" i="10"/>
  <c r="Q57" i="10" s="1"/>
  <c r="D64" i="10"/>
  <c r="D62" i="10" s="1"/>
  <c r="T74" i="10"/>
  <c r="T72" i="10" s="1"/>
  <c r="G79" i="10"/>
  <c r="G77" i="10" s="1"/>
  <c r="Q89" i="10"/>
  <c r="Q87" i="10" s="1"/>
  <c r="D94" i="10"/>
  <c r="D92" i="10" s="1"/>
  <c r="T104" i="10"/>
  <c r="T102" i="10" s="1"/>
  <c r="G109" i="10"/>
  <c r="G107" i="10" s="1"/>
  <c r="Q119" i="10"/>
  <c r="Q117" i="10" s="1"/>
  <c r="D124" i="10"/>
  <c r="D122" i="10" s="1"/>
  <c r="E139" i="10"/>
  <c r="E137" i="10" s="1"/>
  <c r="X149" i="10"/>
  <c r="X147" i="10" s="1"/>
  <c r="J154" i="10"/>
  <c r="J152" i="10" s="1"/>
  <c r="X144" i="10"/>
  <c r="X142" i="10" s="1"/>
  <c r="M139" i="10"/>
  <c r="M137" i="10" s="1"/>
  <c r="AA129" i="10"/>
  <c r="AA127" i="10" s="1"/>
  <c r="O154" i="10"/>
  <c r="O152" i="10" s="1"/>
  <c r="W144" i="10"/>
  <c r="W142" i="10" s="1"/>
  <c r="L139" i="10"/>
  <c r="L137" i="10" s="1"/>
  <c r="F154" i="10"/>
  <c r="F152" i="10" s="1"/>
  <c r="T144" i="10"/>
  <c r="T142" i="10" s="1"/>
  <c r="I139" i="10"/>
  <c r="I137" i="10" s="1"/>
  <c r="Q129" i="10"/>
  <c r="Q127" i="10" s="1"/>
  <c r="L34" i="10"/>
  <c r="L32" i="10" s="1"/>
  <c r="T84" i="10"/>
  <c r="T82" i="10" s="1"/>
  <c r="Y129" i="10"/>
  <c r="Y127" i="10" s="1"/>
  <c r="D49" i="10"/>
  <c r="D47" i="10" s="1"/>
  <c r="G94" i="10"/>
  <c r="G92" i="10" s="1"/>
  <c r="V24" i="10"/>
  <c r="V22" i="10" s="1"/>
  <c r="Y69" i="10"/>
  <c r="Y67" i="10" s="1"/>
  <c r="V114" i="10"/>
  <c r="V112" i="10" s="1"/>
  <c r="S14" i="10"/>
  <c r="S12" i="10" s="1"/>
  <c r="P29" i="10"/>
  <c r="P27" i="10" s="1"/>
  <c r="S44" i="10"/>
  <c r="S42" i="10" s="1"/>
  <c r="P59" i="10"/>
  <c r="P57" i="10" s="1"/>
  <c r="M74" i="10"/>
  <c r="M72" i="10" s="1"/>
  <c r="X79" i="10"/>
  <c r="X77" i="10" s="1"/>
  <c r="W84" i="10"/>
  <c r="W82" i="10" s="1"/>
  <c r="K114" i="10"/>
  <c r="K112" i="10" s="1"/>
  <c r="J119" i="10"/>
  <c r="J117" i="10" s="1"/>
  <c r="AA124" i="10"/>
  <c r="AA122" i="10" s="1"/>
  <c r="O144" i="10"/>
  <c r="O142" i="10" s="1"/>
  <c r="Z14" i="10"/>
  <c r="Z12" i="10" s="1"/>
  <c r="M19" i="10"/>
  <c r="M17" i="10" s="1"/>
  <c r="W29" i="10"/>
  <c r="W27" i="10" s="1"/>
  <c r="J34" i="10"/>
  <c r="J32" i="10" s="1"/>
  <c r="Z44" i="10"/>
  <c r="Z42" i="10" s="1"/>
  <c r="M49" i="10"/>
  <c r="M47" i="10" s="1"/>
  <c r="W59" i="10"/>
  <c r="W57" i="10" s="1"/>
  <c r="J64" i="10"/>
  <c r="J62" i="10" s="1"/>
  <c r="Z74" i="10"/>
  <c r="Z72" i="10" s="1"/>
  <c r="M79" i="10"/>
  <c r="M77" i="10" s="1"/>
  <c r="W89" i="10"/>
  <c r="W87" i="10" s="1"/>
  <c r="J94" i="10"/>
  <c r="J92" i="10" s="1"/>
  <c r="Z104" i="10"/>
  <c r="Z102" i="10" s="1"/>
  <c r="M109" i="10"/>
  <c r="M107" i="10" s="1"/>
  <c r="W119" i="10"/>
  <c r="W117" i="10" s="1"/>
  <c r="J124" i="10"/>
  <c r="J122" i="10" s="1"/>
  <c r="Q139" i="10"/>
  <c r="Q137" i="10" s="1"/>
  <c r="R149" i="10"/>
  <c r="R147" i="10" s="1"/>
  <c r="D154" i="10"/>
  <c r="D152" i="10" s="1"/>
  <c r="R144" i="10"/>
  <c r="R142" i="10" s="1"/>
  <c r="G139" i="10"/>
  <c r="G137" i="10" s="1"/>
  <c r="U129" i="10"/>
  <c r="U127" i="10" s="1"/>
  <c r="I154" i="10"/>
  <c r="I152" i="10" s="1"/>
  <c r="Q144" i="10"/>
  <c r="Q142" i="10" s="1"/>
  <c r="F139" i="10"/>
  <c r="F137" i="10" s="1"/>
  <c r="Y149" i="10"/>
  <c r="Y147" i="10" s="1"/>
  <c r="N144" i="10"/>
  <c r="N142" i="10" s="1"/>
  <c r="V134" i="10"/>
  <c r="V132" i="10" s="1"/>
  <c r="K129" i="10"/>
  <c r="K127" i="10" s="1"/>
  <c r="W39" i="10"/>
  <c r="W37" i="10" s="1"/>
  <c r="G89" i="10"/>
  <c r="G87" i="10" s="1"/>
  <c r="T29" i="10"/>
  <c r="T27" i="10" s="1"/>
  <c r="Q74" i="10"/>
  <c r="Q72" i="10" s="1"/>
  <c r="T119" i="10"/>
  <c r="T117" i="10" s="1"/>
  <c r="Z154" i="10"/>
  <c r="Z152" i="10" s="1"/>
  <c r="O29" i="10"/>
  <c r="O27" i="10" s="1"/>
  <c r="L74" i="10"/>
  <c r="L72" i="10" s="1"/>
  <c r="O119" i="10"/>
  <c r="O117" i="10" s="1"/>
  <c r="N9" i="10"/>
  <c r="N7" i="10" s="1"/>
  <c r="K24" i="10"/>
  <c r="K22" i="10" s="1"/>
  <c r="N39" i="10"/>
  <c r="N37" i="10" s="1"/>
  <c r="K54" i="10"/>
  <c r="K52" i="10" s="1"/>
  <c r="N69" i="10"/>
  <c r="N67" i="10" s="1"/>
  <c r="S74" i="10"/>
  <c r="S72" i="10" s="1"/>
  <c r="G104" i="10"/>
  <c r="G102" i="10" s="1"/>
  <c r="F109" i="10"/>
  <c r="F107" i="10" s="1"/>
  <c r="Q114" i="10"/>
  <c r="Q112" i="10" s="1"/>
  <c r="P119" i="10"/>
  <c r="P117" i="10" s="1"/>
  <c r="AA144" i="10"/>
  <c r="AA142" i="10" s="1"/>
  <c r="I9" i="10"/>
  <c r="I7" i="10" s="1"/>
  <c r="S19" i="10"/>
  <c r="S17" i="10" s="1"/>
  <c r="F24" i="10"/>
  <c r="F22" i="10" s="1"/>
  <c r="P34" i="10"/>
  <c r="P32" i="10" s="1"/>
  <c r="I39" i="10"/>
  <c r="I37" i="10" s="1"/>
  <c r="S49" i="10"/>
  <c r="S47" i="10" s="1"/>
  <c r="F54" i="10"/>
  <c r="F52" i="10" s="1"/>
  <c r="P64" i="10"/>
  <c r="P62" i="10" s="1"/>
  <c r="I69" i="10"/>
  <c r="I67" i="10" s="1"/>
  <c r="S79" i="10"/>
  <c r="S77" i="10" s="1"/>
  <c r="F84" i="10"/>
  <c r="F82" i="10" s="1"/>
  <c r="P94" i="10"/>
  <c r="P92" i="10" s="1"/>
  <c r="I99" i="10"/>
  <c r="I97" i="10" s="1"/>
  <c r="S109" i="10"/>
  <c r="S107" i="10" s="1"/>
  <c r="F114" i="10"/>
  <c r="F112" i="10" s="1"/>
  <c r="P124" i="10"/>
  <c r="P122" i="10" s="1"/>
  <c r="D129" i="10"/>
  <c r="D127" i="10" s="1"/>
  <c r="L134" i="10"/>
  <c r="L132" i="10" s="1"/>
  <c r="U149" i="10"/>
  <c r="U147" i="10" s="1"/>
  <c r="W154" i="10"/>
  <c r="W152" i="10" s="1"/>
  <c r="L149" i="10"/>
  <c r="L147" i="10" s="1"/>
  <c r="W149" i="10"/>
  <c r="W147" i="10" s="1"/>
  <c r="L144" i="10"/>
  <c r="L142" i="10" s="1"/>
  <c r="Z134" i="10"/>
  <c r="Z132" i="10" s="1"/>
  <c r="O129" i="10"/>
  <c r="O127" i="10" s="1"/>
  <c r="V149" i="10"/>
  <c r="V147" i="10" s="1"/>
  <c r="K144" i="10"/>
  <c r="K142" i="10" s="1"/>
  <c r="Y134" i="10"/>
  <c r="Y132" i="10" s="1"/>
  <c r="S149" i="10"/>
  <c r="S147" i="10" s="1"/>
  <c r="H144" i="10"/>
  <c r="H142" i="10" s="1"/>
  <c r="P134" i="10"/>
  <c r="P132" i="10" s="1"/>
  <c r="E129" i="10"/>
  <c r="E127" i="10" s="1"/>
  <c r="V44" i="10"/>
  <c r="V42" i="10" s="1"/>
  <c r="Q69" i="10"/>
  <c r="Q67" i="10" s="1"/>
  <c r="T114" i="10"/>
  <c r="T112" i="10" s="1"/>
  <c r="I144" i="10"/>
  <c r="I142" i="10" s="1"/>
  <c r="G34" i="10"/>
  <c r="G32" i="10" s="1"/>
  <c r="D79" i="10"/>
  <c r="D77" i="10" s="1"/>
  <c r="G124" i="10"/>
  <c r="G122" i="10" s="1"/>
  <c r="Y9" i="10"/>
  <c r="Y7" i="10" s="1"/>
  <c r="V54" i="10"/>
  <c r="V52" i="10" s="1"/>
  <c r="Y99" i="10"/>
  <c r="Y97" i="10" s="1"/>
  <c r="Z9" i="10"/>
  <c r="Z7" i="10" s="1"/>
  <c r="W24" i="10"/>
  <c r="W22" i="10" s="1"/>
  <c r="Z39" i="10"/>
  <c r="Z37" i="10" s="1"/>
  <c r="W54" i="10"/>
  <c r="W52" i="10" s="1"/>
  <c r="Z69" i="10"/>
  <c r="Z67" i="10" s="1"/>
  <c r="N99" i="10"/>
  <c r="N97" i="10" s="1"/>
  <c r="M104" i="10"/>
  <c r="M102" i="10" s="1"/>
  <c r="X109" i="10"/>
  <c r="X107" i="10" s="1"/>
  <c r="W114" i="10"/>
  <c r="W112" i="10" s="1"/>
  <c r="O9" i="10"/>
  <c r="O7" i="10" s="1"/>
  <c r="Y19" i="10"/>
  <c r="Y17" i="10" s="1"/>
  <c r="L24" i="10"/>
  <c r="L22" i="10" s="1"/>
  <c r="V34" i="10"/>
  <c r="V32" i="10" s="1"/>
  <c r="O39" i="10"/>
  <c r="O37" i="10" s="1"/>
  <c r="Y49" i="10"/>
  <c r="Y47" i="10" s="1"/>
  <c r="L54" i="10"/>
  <c r="L52" i="10" s="1"/>
  <c r="V64" i="10"/>
  <c r="V62" i="10" s="1"/>
  <c r="O69" i="10"/>
  <c r="O67" i="10" s="1"/>
  <c r="Y79" i="10"/>
  <c r="Y77" i="10" s="1"/>
  <c r="L84" i="10"/>
  <c r="L82" i="10" s="1"/>
  <c r="V94" i="10"/>
  <c r="V92" i="10" s="1"/>
  <c r="O99" i="10"/>
  <c r="O97" i="10" s="1"/>
  <c r="Y109" i="10"/>
  <c r="Y107" i="10" s="1"/>
  <c r="L114" i="10"/>
  <c r="L112" i="10" s="1"/>
  <c r="V124" i="10"/>
  <c r="V122" i="10" s="1"/>
  <c r="M129" i="10"/>
  <c r="M127" i="10" s="1"/>
  <c r="U134" i="10"/>
  <c r="U132" i="10" s="1"/>
  <c r="Q154" i="10"/>
  <c r="Q152" i="10" s="1"/>
  <c r="F149" i="10"/>
  <c r="F147" i="10" s="1"/>
  <c r="Q149" i="10"/>
  <c r="Q147" i="10" s="1"/>
  <c r="F144" i="10"/>
  <c r="F142" i="10" s="1"/>
  <c r="T134" i="10"/>
  <c r="T132" i="10" s="1"/>
  <c r="I129" i="10"/>
  <c r="I127" i="10" s="1"/>
  <c r="P149" i="10"/>
  <c r="P147" i="10" s="1"/>
  <c r="E144" i="10"/>
  <c r="E142" i="10" s="1"/>
  <c r="X154" i="10"/>
  <c r="X152" i="10" s="1"/>
  <c r="M149" i="10"/>
  <c r="M147" i="10" s="1"/>
  <c r="AA139" i="10"/>
  <c r="AA137" i="10" s="1"/>
  <c r="J134" i="10"/>
  <c r="J132" i="10" s="1"/>
  <c r="J9" i="10"/>
  <c r="J7" i="10" s="1"/>
  <c r="D74" i="10"/>
  <c r="D72" i="10" s="1"/>
  <c r="G119" i="10"/>
  <c r="G117" i="10" s="1"/>
  <c r="Q14" i="10"/>
  <c r="Q12" i="10" s="1"/>
  <c r="T59" i="10"/>
  <c r="T57" i="10" s="1"/>
  <c r="Q104" i="10"/>
  <c r="Q102" i="10" s="1"/>
  <c r="L14" i="10"/>
  <c r="L12" i="10" s="1"/>
  <c r="O59" i="10"/>
  <c r="O57" i="10" s="1"/>
  <c r="L104" i="10"/>
  <c r="L102" i="10" s="1"/>
  <c r="F19" i="10"/>
  <c r="F17" i="10" s="1"/>
  <c r="I34" i="10"/>
  <c r="I32" i="10" s="1"/>
  <c r="F49" i="10"/>
  <c r="F47" i="10" s="1"/>
  <c r="I64" i="10"/>
  <c r="I62" i="10" s="1"/>
  <c r="D89" i="10"/>
  <c r="D87" i="10" s="1"/>
  <c r="I94" i="10"/>
  <c r="I92" i="10" s="1"/>
  <c r="T99" i="10"/>
  <c r="T97" i="10" s="1"/>
  <c r="S104" i="10"/>
  <c r="S102" i="10" s="1"/>
  <c r="U9" i="10"/>
  <c r="U7" i="10" s="1"/>
  <c r="H14" i="10"/>
  <c r="H12" i="10" s="1"/>
  <c r="R24" i="10"/>
  <c r="R22" i="10" s="1"/>
  <c r="E29" i="10"/>
  <c r="E27" i="10" s="1"/>
  <c r="U39" i="10"/>
  <c r="U37" i="10" s="1"/>
  <c r="H44" i="10"/>
  <c r="H42" i="10" s="1"/>
  <c r="R54" i="10"/>
  <c r="R52" i="10" s="1"/>
  <c r="E59" i="10"/>
  <c r="E57" i="10" s="1"/>
  <c r="U69" i="10"/>
  <c r="U67" i="10" s="1"/>
  <c r="H74" i="10"/>
  <c r="H72" i="10" s="1"/>
  <c r="R84" i="10"/>
  <c r="R82" i="10" s="1"/>
  <c r="E89" i="10"/>
  <c r="E87" i="10" s="1"/>
  <c r="U99" i="10"/>
  <c r="U97" i="10" s="1"/>
  <c r="H104" i="10"/>
  <c r="H102" i="10" s="1"/>
  <c r="R114" i="10"/>
  <c r="R112" i="10" s="1"/>
  <c r="E119" i="10"/>
  <c r="E117" i="10" s="1"/>
  <c r="V129" i="10"/>
  <c r="V127" i="10" s="1"/>
  <c r="D144" i="10"/>
  <c r="D142" i="10" s="1"/>
  <c r="K154" i="10"/>
  <c r="K152" i="10" s="1"/>
  <c r="V154" i="10"/>
  <c r="V152" i="10" s="1"/>
  <c r="K149" i="10"/>
  <c r="K147" i="10" s="1"/>
  <c r="Y139" i="10"/>
  <c r="Y137" i="10" s="1"/>
  <c r="N134" i="10"/>
  <c r="N132" i="10" s="1"/>
  <c r="AA154" i="10"/>
  <c r="AA152" i="10" s="1"/>
  <c r="J149" i="10"/>
  <c r="J147" i="10" s="1"/>
  <c r="X139" i="10"/>
  <c r="X137" i="10" s="1"/>
  <c r="R154" i="10"/>
  <c r="R152" i="10" s="1"/>
  <c r="G149" i="10"/>
  <c r="G147" i="10" s="1"/>
  <c r="U139" i="10"/>
  <c r="U137" i="10" s="1"/>
  <c r="D134" i="10"/>
  <c r="D132" i="10" s="1"/>
  <c r="P9" i="10"/>
  <c r="P7" i="10" s="1"/>
  <c r="T54" i="10"/>
  <c r="T52" i="10" s="1"/>
  <c r="Q99" i="10"/>
  <c r="Q97" i="10" s="1"/>
  <c r="D19" i="10"/>
  <c r="D17" i="10" s="1"/>
  <c r="G64" i="10"/>
  <c r="G62" i="10" s="1"/>
  <c r="D109" i="10"/>
  <c r="D107" i="10" s="1"/>
  <c r="Y39" i="10"/>
  <c r="Y37" i="10" s="1"/>
  <c r="V84" i="10"/>
  <c r="V82" i="10" s="1"/>
  <c r="X19" i="10"/>
  <c r="X17" i="10" s="1"/>
  <c r="AA34" i="10"/>
  <c r="AA32" i="10" s="1"/>
  <c r="X49" i="10"/>
  <c r="X47" i="10" s="1"/>
  <c r="AA64" i="10"/>
  <c r="AA62" i="10" s="1"/>
  <c r="K84" i="10"/>
  <c r="K82" i="10" s="1"/>
  <c r="J89" i="10"/>
  <c r="J87" i="10" s="1"/>
  <c r="AA94" i="10"/>
  <c r="AA92" i="10" s="1"/>
  <c r="Z99" i="10"/>
  <c r="Z97" i="10" s="1"/>
  <c r="T129" i="10"/>
  <c r="T127" i="10" s="1"/>
  <c r="D139" i="10"/>
  <c r="D137" i="10" s="1"/>
  <c r="N154" i="10"/>
  <c r="N152" i="10" s="1"/>
  <c r="AA39" i="10"/>
  <c r="AA37" i="10" s="1"/>
  <c r="X84" i="10"/>
  <c r="X82" i="10" s="1"/>
  <c r="S139" i="10"/>
  <c r="S137" i="10" s="1"/>
  <c r="Z144" i="10"/>
  <c r="Z142" i="10" s="1"/>
  <c r="AA14" i="10"/>
  <c r="AA12" i="10" s="1"/>
  <c r="N19" i="10"/>
  <c r="N17" i="10" s="1"/>
  <c r="X29" i="10"/>
  <c r="X27" i="10" s="1"/>
  <c r="K34" i="10"/>
  <c r="K32" i="10" s="1"/>
  <c r="AA44" i="10"/>
  <c r="AA42" i="10" s="1"/>
  <c r="N49" i="10"/>
  <c r="N47" i="10" s="1"/>
  <c r="X59" i="10"/>
  <c r="X57" i="10" s="1"/>
  <c r="K64" i="10"/>
  <c r="K62" i="10" s="1"/>
  <c r="AA74" i="10"/>
  <c r="AA72" i="10" s="1"/>
  <c r="N79" i="10"/>
  <c r="N77" i="10" s="1"/>
  <c r="X89" i="10"/>
  <c r="X87" i="10" s="1"/>
  <c r="K94" i="10"/>
  <c r="K92" i="10" s="1"/>
  <c r="AA104" i="10"/>
  <c r="AA102" i="10" s="1"/>
  <c r="N109" i="10"/>
  <c r="N107" i="10" s="1"/>
  <c r="X119" i="10"/>
  <c r="X117" i="10" s="1"/>
  <c r="K124" i="10"/>
  <c r="K122" i="10" s="1"/>
  <c r="H139" i="10"/>
  <c r="H137" i="10" s="1"/>
  <c r="N44" i="10"/>
  <c r="N42" i="10" s="1"/>
  <c r="K89" i="10"/>
  <c r="K87" i="10" s="1"/>
  <c r="H134" i="10"/>
  <c r="H132" i="10" s="1"/>
  <c r="O139" i="10"/>
  <c r="O137" i="10" s="1"/>
  <c r="T19" i="10"/>
  <c r="T17" i="10" s="1"/>
  <c r="G24" i="10"/>
  <c r="G22" i="10" s="1"/>
  <c r="Q34" i="10"/>
  <c r="Q32" i="10" s="1"/>
  <c r="D39" i="10"/>
  <c r="D37" i="10" s="1"/>
  <c r="T49" i="10"/>
  <c r="T47" i="10" s="1"/>
  <c r="G54" i="10"/>
  <c r="G52" i="10" s="1"/>
  <c r="Q64" i="10"/>
  <c r="Q62" i="10" s="1"/>
  <c r="D69" i="10"/>
  <c r="D67" i="10" s="1"/>
  <c r="T79" i="10"/>
  <c r="T77" i="10" s="1"/>
  <c r="G84" i="10"/>
  <c r="G82" i="10" s="1"/>
  <c r="Q94" i="10"/>
  <c r="Q92" i="10" s="1"/>
  <c r="D99" i="10"/>
  <c r="D97" i="10" s="1"/>
  <c r="T109" i="10"/>
  <c r="T107" i="10" s="1"/>
  <c r="G114" i="10"/>
  <c r="G112" i="10" s="1"/>
  <c r="Q124" i="10"/>
  <c r="Q122" i="10" s="1"/>
  <c r="F129" i="10"/>
  <c r="F127" i="10" s="1"/>
  <c r="E134" i="10"/>
  <c r="E132" i="10" s="1"/>
  <c r="T139" i="10"/>
  <c r="T137" i="10" s="1"/>
  <c r="X24" i="10"/>
  <c r="X22" i="10" s="1"/>
  <c r="AA69" i="10"/>
  <c r="AA67" i="10" s="1"/>
  <c r="X114" i="10"/>
  <c r="X112" i="10" s="1"/>
  <c r="P144" i="10"/>
  <c r="P142" i="10" s="1"/>
  <c r="U154" i="10"/>
  <c r="U152" i="10" s="1"/>
  <c r="W129" i="10"/>
  <c r="W127" i="10" s="1"/>
  <c r="Z19" i="10"/>
  <c r="Z17" i="10" s="1"/>
  <c r="M24" i="10"/>
  <c r="M22" i="10" s="1"/>
  <c r="W34" i="10"/>
  <c r="W32" i="10" s="1"/>
  <c r="J39" i="10"/>
  <c r="J37" i="10" s="1"/>
  <c r="Z49" i="10"/>
  <c r="Z47" i="10" s="1"/>
  <c r="M54" i="10"/>
  <c r="M52" i="10" s="1"/>
  <c r="W64" i="10"/>
  <c r="W62" i="10" s="1"/>
  <c r="J69" i="10"/>
  <c r="J67" i="10" s="1"/>
  <c r="Z79" i="10"/>
  <c r="Z77" i="10" s="1"/>
  <c r="M84" i="10"/>
  <c r="M82" i="10" s="1"/>
  <c r="W94" i="10"/>
  <c r="W92" i="10" s="1"/>
  <c r="J99" i="10"/>
  <c r="J97" i="10" s="1"/>
  <c r="Z109" i="10"/>
  <c r="Z107" i="10" s="1"/>
  <c r="M114" i="10"/>
  <c r="M112" i="10" s="1"/>
  <c r="W124" i="10"/>
  <c r="W122" i="10" s="1"/>
  <c r="N129" i="10"/>
  <c r="N127" i="10" s="1"/>
  <c r="M134" i="10"/>
  <c r="M132" i="10" s="1"/>
  <c r="H149" i="10"/>
  <c r="H147" i="10" s="1"/>
  <c r="K29" i="10"/>
  <c r="K27" i="10" s="1"/>
  <c r="N74" i="10"/>
  <c r="N72" i="10" s="1"/>
  <c r="K119" i="10"/>
  <c r="K117" i="10" s="1"/>
  <c r="E154" i="10"/>
  <c r="E152" i="10" s="1"/>
  <c r="D149" i="10"/>
  <c r="D147" i="10" s="1"/>
  <c r="V9" i="10"/>
  <c r="V7" i="10" s="1"/>
  <c r="I14" i="10"/>
  <c r="I12" i="10" s="1"/>
  <c r="S24" i="10"/>
  <c r="S22" i="10" s="1"/>
  <c r="F29" i="10"/>
  <c r="F27" i="10" s="1"/>
  <c r="P39" i="10"/>
  <c r="P37" i="10" s="1"/>
  <c r="I44" i="10"/>
  <c r="I42" i="10" s="1"/>
  <c r="S54" i="10"/>
  <c r="S52" i="10" s="1"/>
  <c r="F59" i="10"/>
  <c r="F57" i="10" s="1"/>
  <c r="P69" i="10"/>
  <c r="P67" i="10" s="1"/>
  <c r="I74" i="10"/>
  <c r="I72" i="10" s="1"/>
  <c r="S84" i="10"/>
  <c r="S82" i="10" s="1"/>
  <c r="F89" i="10"/>
  <c r="F87" i="10" s="1"/>
  <c r="P99" i="10"/>
  <c r="P97" i="10" s="1"/>
  <c r="I104" i="10"/>
  <c r="I102" i="10" s="1"/>
  <c r="S114" i="10"/>
  <c r="S112" i="10" s="1"/>
  <c r="F119" i="10"/>
  <c r="F117" i="10" s="1"/>
  <c r="X129" i="10"/>
  <c r="X127" i="10" s="1"/>
  <c r="W134" i="10"/>
  <c r="W132" i="10" s="1"/>
  <c r="Z149" i="10"/>
  <c r="Z147" i="10" s="1"/>
  <c r="AA9" i="10"/>
  <c r="AA7" i="10" s="1"/>
  <c r="X54" i="10"/>
  <c r="X52" i="10" s="1"/>
  <c r="AA99" i="10"/>
  <c r="AA97" i="10" s="1"/>
  <c r="P154" i="10"/>
  <c r="P152" i="10" s="1"/>
  <c r="R139" i="10"/>
  <c r="R137" i="10" s="1"/>
  <c r="O14" i="10"/>
  <c r="O12" i="10" s="1"/>
  <c r="Y24" i="10"/>
  <c r="Y22" i="10" s="1"/>
  <c r="L29" i="10"/>
  <c r="L27" i="10" s="1"/>
  <c r="V39" i="10"/>
  <c r="V37" i="10" s="1"/>
  <c r="O44" i="10"/>
  <c r="O42" i="10" s="1"/>
  <c r="Y54" i="10"/>
  <c r="Y52" i="10" s="1"/>
  <c r="L59" i="10"/>
  <c r="L57" i="10" s="1"/>
  <c r="V69" i="10"/>
  <c r="V67" i="10" s="1"/>
  <c r="O74" i="10"/>
  <c r="O72" i="10" s="1"/>
  <c r="Y84" i="10"/>
  <c r="Y82" i="10" s="1"/>
  <c r="L89" i="10"/>
  <c r="L87" i="10" s="1"/>
  <c r="V99" i="10"/>
  <c r="V97" i="10" s="1"/>
  <c r="O104" i="10"/>
  <c r="O102" i="10" s="1"/>
  <c r="Y114" i="10"/>
  <c r="Y112" i="10" s="1"/>
  <c r="L119" i="10"/>
  <c r="L117" i="10" s="1"/>
  <c r="G144" i="10"/>
  <c r="G142" i="10" s="1"/>
  <c r="L154" i="10"/>
  <c r="L152" i="10" s="1"/>
  <c r="R29" i="10"/>
  <c r="R27" i="10" s="1"/>
  <c r="U74" i="10"/>
  <c r="U72" i="10" s="1"/>
  <c r="R119" i="10"/>
  <c r="R117" i="10" s="1"/>
  <c r="T154" i="10"/>
  <c r="T152" i="10" s="1"/>
  <c r="N104" i="10"/>
  <c r="N102" i="10" s="1"/>
  <c r="E34" i="10"/>
  <c r="E32" i="10" s="1"/>
  <c r="H79" i="10"/>
  <c r="H77" i="10" s="1"/>
  <c r="E124" i="10"/>
  <c r="E122" i="10" s="1"/>
  <c r="U14" i="10"/>
  <c r="U12" i="10" s="1"/>
  <c r="R59" i="10"/>
  <c r="R57" i="10" s="1"/>
  <c r="U104" i="10"/>
  <c r="U102" i="10" s="1"/>
  <c r="N14" i="10"/>
  <c r="N12" i="10" s="1"/>
  <c r="H19" i="10"/>
  <c r="H17" i="10" s="1"/>
  <c r="E64" i="10"/>
  <c r="E62" i="10" s="1"/>
  <c r="H109" i="10"/>
  <c r="H107" i="10" s="1"/>
  <c r="U44" i="10"/>
  <c r="U42" i="10" s="1"/>
  <c r="R89" i="10"/>
  <c r="R87" i="10" s="1"/>
  <c r="K59" i="10"/>
  <c r="K57" i="10" s="1"/>
  <c r="E149" i="10"/>
  <c r="E147" i="10" s="1"/>
  <c r="H49" i="10"/>
  <c r="H47" i="10" s="1"/>
  <c r="E94" i="10"/>
  <c r="E92" i="10" s="1"/>
  <c r="S144" i="10"/>
  <c r="S142" i="10" s="1"/>
  <c r="R462" i="19"/>
  <c r="R460" i="19" s="1"/>
  <c r="H397" i="19"/>
  <c r="H395" i="19" s="1"/>
  <c r="E367" i="19"/>
  <c r="E365" i="19" s="1"/>
  <c r="N352" i="19"/>
  <c r="N350" i="19" s="1"/>
  <c r="X342" i="19"/>
  <c r="X340" i="19" s="1"/>
  <c r="F342" i="19"/>
  <c r="F340" i="19" s="1"/>
  <c r="N337" i="19"/>
  <c r="N335" i="19" s="1"/>
  <c r="AA332" i="19"/>
  <c r="AA330" i="19" s="1"/>
  <c r="I332" i="19"/>
  <c r="I330" i="19" s="1"/>
  <c r="P327" i="19"/>
  <c r="P325" i="19" s="1"/>
  <c r="W322" i="19"/>
  <c r="W320" i="19" s="1"/>
  <c r="E322" i="19"/>
  <c r="E320" i="19" s="1"/>
  <c r="Q317" i="19"/>
  <c r="Q315" i="19" s="1"/>
  <c r="R407" i="19"/>
  <c r="R405" i="19" s="1"/>
  <c r="O382" i="19"/>
  <c r="O380" i="19" s="1"/>
  <c r="Q372" i="19"/>
  <c r="Q370" i="19" s="1"/>
  <c r="Z357" i="19"/>
  <c r="Z355" i="19" s="1"/>
  <c r="S342" i="19"/>
  <c r="S340" i="19" s="1"/>
  <c r="M337" i="19"/>
  <c r="M335" i="19" s="1"/>
  <c r="Z332" i="19"/>
  <c r="Z330" i="19" s="1"/>
  <c r="H332" i="19"/>
  <c r="H330" i="19" s="1"/>
  <c r="O327" i="19"/>
  <c r="O325" i="19" s="1"/>
  <c r="V322" i="19"/>
  <c r="V320" i="19" s="1"/>
  <c r="D322" i="19"/>
  <c r="D320" i="19" s="1"/>
  <c r="L317" i="19"/>
  <c r="L315" i="19" s="1"/>
  <c r="F457" i="19"/>
  <c r="F455" i="19" s="1"/>
  <c r="W417" i="19"/>
  <c r="W415" i="19" s="1"/>
  <c r="M407" i="19"/>
  <c r="M405" i="19" s="1"/>
  <c r="N382" i="19"/>
  <c r="N380" i="19" s="1"/>
  <c r="P372" i="19"/>
  <c r="P370" i="19" s="1"/>
  <c r="Y362" i="19"/>
  <c r="Y360" i="19" s="1"/>
  <c r="M357" i="19"/>
  <c r="M355" i="19" s="1"/>
  <c r="P347" i="19"/>
  <c r="P345" i="19" s="1"/>
  <c r="R342" i="19"/>
  <c r="R340" i="19" s="1"/>
  <c r="Z337" i="19"/>
  <c r="Z335" i="19" s="1"/>
  <c r="H337" i="19"/>
  <c r="H335" i="19" s="1"/>
  <c r="U332" i="19"/>
  <c r="U330" i="19" s="1"/>
  <c r="J327" i="19"/>
  <c r="J325" i="19" s="1"/>
  <c r="Q322" i="19"/>
  <c r="Q320" i="19" s="1"/>
  <c r="K317" i="19"/>
  <c r="K315" i="19" s="1"/>
  <c r="J417" i="19"/>
  <c r="J415" i="19" s="1"/>
  <c r="Z387" i="19"/>
  <c r="Z385" i="19" s="1"/>
  <c r="X362" i="19"/>
  <c r="X360" i="19" s="1"/>
  <c r="H357" i="19"/>
  <c r="H355" i="19" s="1"/>
  <c r="O347" i="19"/>
  <c r="O345" i="19" s="1"/>
  <c r="M342" i="19"/>
  <c r="M340" i="19" s="1"/>
  <c r="Y337" i="19"/>
  <c r="Y335" i="19" s="1"/>
  <c r="G337" i="19"/>
  <c r="G335" i="19" s="1"/>
  <c r="T332" i="19"/>
  <c r="T330" i="19" s="1"/>
  <c r="AA327" i="19"/>
  <c r="AA325" i="19" s="1"/>
  <c r="I327" i="19"/>
  <c r="I325" i="19" s="1"/>
  <c r="P322" i="19"/>
  <c r="P320" i="19" s="1"/>
  <c r="X317" i="19"/>
  <c r="X315" i="19" s="1"/>
  <c r="F317" i="19"/>
  <c r="F315" i="19" s="1"/>
  <c r="U427" i="19"/>
  <c r="U425" i="19" s="1"/>
  <c r="M387" i="19"/>
  <c r="M385" i="19" s="1"/>
  <c r="P377" i="19"/>
  <c r="P375" i="19" s="1"/>
  <c r="W367" i="19"/>
  <c r="W365" i="19" s="1"/>
  <c r="G362" i="19"/>
  <c r="G360" i="19" s="1"/>
  <c r="L342" i="19"/>
  <c r="L340" i="19" s="1"/>
  <c r="T337" i="19"/>
  <c r="T335" i="19" s="1"/>
  <c r="O332" i="19"/>
  <c r="O330" i="19" s="1"/>
  <c r="V327" i="19"/>
  <c r="V325" i="19" s="1"/>
  <c r="D327" i="19"/>
  <c r="D325" i="19" s="1"/>
  <c r="K322" i="19"/>
  <c r="K320" i="19" s="1"/>
  <c r="W317" i="19"/>
  <c r="W315" i="19" s="1"/>
  <c r="E317" i="19"/>
  <c r="E315" i="19" s="1"/>
  <c r="N447" i="19"/>
  <c r="N445" i="19" s="1"/>
  <c r="R367" i="19"/>
  <c r="R365" i="19" s="1"/>
  <c r="H427" i="19"/>
  <c r="H425" i="19" s="1"/>
  <c r="F362" i="19"/>
  <c r="F360" i="19" s="1"/>
  <c r="N332" i="19"/>
  <c r="N330" i="19" s="1"/>
  <c r="O352" i="19"/>
  <c r="O350" i="19" s="1"/>
  <c r="U327" i="19"/>
  <c r="U325" i="19" s="1"/>
  <c r="U397" i="19"/>
  <c r="U395" i="19" s="1"/>
  <c r="Y342" i="19"/>
  <c r="Y340" i="19" s="1"/>
  <c r="O377" i="19"/>
  <c r="O375" i="19" s="1"/>
  <c r="G342" i="19"/>
  <c r="G340" i="19" s="1"/>
  <c r="S337" i="19"/>
  <c r="S335" i="19" s="1"/>
  <c r="J322" i="19"/>
  <c r="J320" i="19" s="1"/>
  <c r="H387" i="19"/>
  <c r="H385" i="19" s="1"/>
  <c r="R317" i="19"/>
  <c r="R315" i="19" s="1"/>
  <c r="L322" i="19"/>
  <c r="L320" i="19" s="1"/>
  <c r="W327" i="19"/>
  <c r="W325" i="19" s="1"/>
  <c r="O337" i="19"/>
  <c r="O335" i="19" s="1"/>
  <c r="Z342" i="19"/>
  <c r="Z340" i="19" s="1"/>
  <c r="X367" i="19"/>
  <c r="X365" i="19" s="1"/>
  <c r="D392" i="19"/>
  <c r="D390" i="19" s="1"/>
  <c r="M322" i="19"/>
  <c r="M320" i="19" s="1"/>
  <c r="X327" i="19"/>
  <c r="X325" i="19" s="1"/>
  <c r="J337" i="19"/>
  <c r="J335" i="19" s="1"/>
  <c r="AA342" i="19"/>
  <c r="AA340" i="19" s="1"/>
  <c r="K367" i="19"/>
  <c r="K365" i="19" s="1"/>
  <c r="S387" i="19"/>
  <c r="S385" i="19" s="1"/>
  <c r="N322" i="19"/>
  <c r="N320" i="19" s="1"/>
  <c r="Y327" i="19"/>
  <c r="Y325" i="19" s="1"/>
  <c r="K337" i="19"/>
  <c r="K335" i="19" s="1"/>
  <c r="V342" i="19"/>
  <c r="V340" i="19" s="1"/>
  <c r="R362" i="19"/>
  <c r="R360" i="19" s="1"/>
  <c r="Z382" i="19"/>
  <c r="Z380" i="19" s="1"/>
  <c r="V462" i="19"/>
  <c r="V460" i="19" s="1"/>
  <c r="K457" i="19"/>
  <c r="K455" i="19" s="1"/>
  <c r="Y447" i="19"/>
  <c r="Y445" i="19" s="1"/>
  <c r="N442" i="19"/>
  <c r="N440" i="19" s="1"/>
  <c r="AA462" i="19"/>
  <c r="AA460" i="19" s="1"/>
  <c r="J457" i="19"/>
  <c r="J455" i="19" s="1"/>
  <c r="X447" i="19"/>
  <c r="X445" i="19" s="1"/>
  <c r="M442" i="19"/>
  <c r="M440" i="19" s="1"/>
  <c r="Z462" i="19"/>
  <c r="Z460" i="19" s="1"/>
  <c r="O457" i="19"/>
  <c r="O455" i="19" s="1"/>
  <c r="W447" i="19"/>
  <c r="W445" i="19" s="1"/>
  <c r="L442" i="19"/>
  <c r="L440" i="19" s="1"/>
  <c r="Y462" i="19"/>
  <c r="Y460" i="19" s="1"/>
  <c r="N457" i="19"/>
  <c r="N455" i="19" s="1"/>
  <c r="V447" i="19"/>
  <c r="V445" i="19" s="1"/>
  <c r="K442" i="19"/>
  <c r="K440" i="19" s="1"/>
  <c r="L462" i="19"/>
  <c r="L460" i="19" s="1"/>
  <c r="I442" i="19"/>
  <c r="I440" i="19" s="1"/>
  <c r="Y427" i="19"/>
  <c r="Y425" i="19" s="1"/>
  <c r="N422" i="19"/>
  <c r="N420" i="19" s="1"/>
  <c r="V412" i="19"/>
  <c r="V410" i="19" s="1"/>
  <c r="K407" i="19"/>
  <c r="K405" i="19" s="1"/>
  <c r="Y397" i="19"/>
  <c r="Y395" i="19" s="1"/>
  <c r="N392" i="19"/>
  <c r="N390" i="19" s="1"/>
  <c r="V442" i="19"/>
  <c r="V440" i="19" s="1"/>
  <c r="K432" i="19"/>
  <c r="K430" i="19" s="1"/>
  <c r="Y422" i="19"/>
  <c r="Y420" i="19" s="1"/>
  <c r="N417" i="19"/>
  <c r="N415" i="19" s="1"/>
  <c r="V407" i="19"/>
  <c r="V405" i="19" s="1"/>
  <c r="K402" i="19"/>
  <c r="K400" i="19" s="1"/>
  <c r="Y392" i="19"/>
  <c r="Y390" i="19" s="1"/>
  <c r="L457" i="19"/>
  <c r="L455" i="19" s="1"/>
  <c r="V432" i="19"/>
  <c r="V430" i="19" s="1"/>
  <c r="K427" i="19"/>
  <c r="K425" i="19" s="1"/>
  <c r="Y417" i="19"/>
  <c r="Y415" i="19" s="1"/>
  <c r="N412" i="19"/>
  <c r="N410" i="19" s="1"/>
  <c r="V402" i="19"/>
  <c r="V400" i="19" s="1"/>
  <c r="K397" i="19"/>
  <c r="K395" i="19" s="1"/>
  <c r="W462" i="19"/>
  <c r="W460" i="19" s="1"/>
  <c r="P442" i="19"/>
  <c r="P440" i="19" s="1"/>
  <c r="V427" i="19"/>
  <c r="V425" i="19" s="1"/>
  <c r="K422" i="19"/>
  <c r="K420" i="19" s="1"/>
  <c r="Y412" i="19"/>
  <c r="Y410" i="19" s="1"/>
  <c r="N407" i="19"/>
  <c r="N405" i="19" s="1"/>
  <c r="V397" i="19"/>
  <c r="V395" i="19" s="1"/>
  <c r="K392" i="19"/>
  <c r="K390" i="19" s="1"/>
  <c r="U422" i="19"/>
  <c r="U420" i="19" s="1"/>
  <c r="N402" i="19"/>
  <c r="N400" i="19" s="1"/>
  <c r="F387" i="19"/>
  <c r="F385" i="19" s="1"/>
  <c r="T377" i="19"/>
  <c r="T375" i="19" s="1"/>
  <c r="I372" i="19"/>
  <c r="I370" i="19" s="1"/>
  <c r="Q362" i="19"/>
  <c r="Q360" i="19" s="1"/>
  <c r="F357" i="19"/>
  <c r="F355" i="19" s="1"/>
  <c r="T347" i="19"/>
  <c r="T345" i="19" s="1"/>
  <c r="O427" i="19"/>
  <c r="O425" i="19" s="1"/>
  <c r="G407" i="19"/>
  <c r="G405" i="19" s="1"/>
  <c r="K387" i="19"/>
  <c r="K385" i="19" s="1"/>
  <c r="Y377" i="19"/>
  <c r="Y375" i="19" s="1"/>
  <c r="N372" i="19"/>
  <c r="N370" i="19" s="1"/>
  <c r="V362" i="19"/>
  <c r="V360" i="19" s="1"/>
  <c r="K357" i="19"/>
  <c r="K355" i="19" s="1"/>
  <c r="Y347" i="19"/>
  <c r="Y345" i="19" s="1"/>
  <c r="J442" i="19"/>
  <c r="J440" i="19" s="1"/>
  <c r="R412" i="19"/>
  <c r="R410" i="19" s="1"/>
  <c r="O392" i="19"/>
  <c r="O390" i="19" s="1"/>
  <c r="Q382" i="19"/>
  <c r="Q380" i="19" s="1"/>
  <c r="F377" i="19"/>
  <c r="F375" i="19" s="1"/>
  <c r="T367" i="19"/>
  <c r="T365" i="19" s="1"/>
  <c r="I362" i="19"/>
  <c r="I360" i="19" s="1"/>
  <c r="Q352" i="19"/>
  <c r="Q350" i="19" s="1"/>
  <c r="F347" i="19"/>
  <c r="F345" i="19" s="1"/>
  <c r="AA427" i="19"/>
  <c r="AA425" i="19" s="1"/>
  <c r="Y402" i="19"/>
  <c r="Y400" i="19" s="1"/>
  <c r="U387" i="19"/>
  <c r="U385" i="19" s="1"/>
  <c r="D382" i="19"/>
  <c r="D380" i="19" s="1"/>
  <c r="R372" i="19"/>
  <c r="R370" i="19" s="1"/>
  <c r="G367" i="19"/>
  <c r="G365" i="19" s="1"/>
  <c r="U357" i="19"/>
  <c r="U355" i="19" s="1"/>
  <c r="D352" i="19"/>
  <c r="D350" i="19" s="1"/>
  <c r="P317" i="19"/>
  <c r="P315" i="19" s="1"/>
  <c r="H327" i="19"/>
  <c r="H325" i="19" s="1"/>
  <c r="S332" i="19"/>
  <c r="S330" i="19" s="1"/>
  <c r="E342" i="19"/>
  <c r="E340" i="19" s="1"/>
  <c r="AA352" i="19"/>
  <c r="AA350" i="19" s="1"/>
  <c r="J377" i="19"/>
  <c r="J375" i="19" s="1"/>
  <c r="T432" i="19"/>
  <c r="T430" i="19" s="1"/>
  <c r="Q327" i="19"/>
  <c r="Q325" i="19" s="1"/>
  <c r="F367" i="19"/>
  <c r="F365" i="19" s="1"/>
  <c r="D337" i="19"/>
  <c r="D335" i="19" s="1"/>
  <c r="U382" i="19"/>
  <c r="U380" i="19" s="1"/>
  <c r="E337" i="19"/>
  <c r="E335" i="19" s="1"/>
  <c r="Q457" i="19"/>
  <c r="Q455" i="19" s="1"/>
  <c r="E452" i="19"/>
  <c r="E450" i="19" s="1"/>
  <c r="R442" i="19"/>
  <c r="R440" i="19" s="1"/>
  <c r="AA442" i="19"/>
  <c r="AA440" i="19" s="1"/>
  <c r="F402" i="19"/>
  <c r="F400" i="19" s="1"/>
  <c r="I412" i="19"/>
  <c r="I410" i="19" s="1"/>
  <c r="F422" i="19"/>
  <c r="F420" i="19" s="1"/>
  <c r="I432" i="19"/>
  <c r="I430" i="19" s="1"/>
  <c r="L407" i="19"/>
  <c r="L405" i="19" s="1"/>
  <c r="Z347" i="19"/>
  <c r="Z345" i="19" s="1"/>
  <c r="F352" i="19"/>
  <c r="F350" i="19" s="1"/>
  <c r="Z367" i="19"/>
  <c r="Z365" i="19" s="1"/>
  <c r="AA387" i="19"/>
  <c r="AA385" i="19" s="1"/>
  <c r="AA357" i="19"/>
  <c r="AA355" i="19" s="1"/>
  <c r="I352" i="19"/>
  <c r="I350" i="19" s="1"/>
  <c r="G317" i="19"/>
  <c r="G315" i="19" s="1"/>
  <c r="R322" i="19"/>
  <c r="R320" i="19" s="1"/>
  <c r="D332" i="19"/>
  <c r="D330" i="19" s="1"/>
  <c r="U337" i="19"/>
  <c r="U335" i="19" s="1"/>
  <c r="U347" i="19"/>
  <c r="U345" i="19" s="1"/>
  <c r="D372" i="19"/>
  <c r="D370" i="19" s="1"/>
  <c r="Z397" i="19"/>
  <c r="Z395" i="19" s="1"/>
  <c r="H317" i="19"/>
  <c r="H315" i="19" s="1"/>
  <c r="S322" i="19"/>
  <c r="S320" i="19" s="1"/>
  <c r="E332" i="19"/>
  <c r="E330" i="19" s="1"/>
  <c r="P337" i="19"/>
  <c r="P335" i="19" s="1"/>
  <c r="D347" i="19"/>
  <c r="D345" i="19" s="1"/>
  <c r="E372" i="19"/>
  <c r="E370" i="19" s="1"/>
  <c r="I392" i="19"/>
  <c r="I390" i="19" s="1"/>
  <c r="I317" i="19"/>
  <c r="I315" i="19" s="1"/>
  <c r="T322" i="19"/>
  <c r="T320" i="19" s="1"/>
  <c r="F332" i="19"/>
  <c r="F330" i="19" s="1"/>
  <c r="Q337" i="19"/>
  <c r="Q335" i="19" s="1"/>
  <c r="I347" i="19"/>
  <c r="I345" i="19" s="1"/>
  <c r="L367" i="19"/>
  <c r="L365" i="19" s="1"/>
  <c r="T387" i="19"/>
  <c r="T385" i="19" s="1"/>
  <c r="P462" i="19"/>
  <c r="P460" i="19" s="1"/>
  <c r="E457" i="19"/>
  <c r="E455" i="19" s="1"/>
  <c r="S447" i="19"/>
  <c r="S445" i="19" s="1"/>
  <c r="H442" i="19"/>
  <c r="H440" i="19" s="1"/>
  <c r="U462" i="19"/>
  <c r="U460" i="19" s="1"/>
  <c r="D457" i="19"/>
  <c r="D455" i="19" s="1"/>
  <c r="R447" i="19"/>
  <c r="R445" i="19" s="1"/>
  <c r="G442" i="19"/>
  <c r="G440" i="19" s="1"/>
  <c r="T462" i="19"/>
  <c r="T460" i="19" s="1"/>
  <c r="I457" i="19"/>
  <c r="I455" i="19" s="1"/>
  <c r="Q447" i="19"/>
  <c r="Q445" i="19" s="1"/>
  <c r="F442" i="19"/>
  <c r="F440" i="19" s="1"/>
  <c r="S462" i="19"/>
  <c r="S460" i="19" s="1"/>
  <c r="H457" i="19"/>
  <c r="H455" i="19" s="1"/>
  <c r="P447" i="19"/>
  <c r="P445" i="19" s="1"/>
  <c r="E442" i="19"/>
  <c r="E440" i="19" s="1"/>
  <c r="R457" i="19"/>
  <c r="R455" i="19" s="1"/>
  <c r="J437" i="19"/>
  <c r="J435" i="19" s="1"/>
  <c r="S427" i="19"/>
  <c r="S425" i="19" s="1"/>
  <c r="H422" i="19"/>
  <c r="H420" i="19" s="1"/>
  <c r="P412" i="19"/>
  <c r="P410" i="19" s="1"/>
  <c r="E407" i="19"/>
  <c r="E405" i="19" s="1"/>
  <c r="S397" i="19"/>
  <c r="S395" i="19" s="1"/>
  <c r="H392" i="19"/>
  <c r="H390" i="19" s="1"/>
  <c r="D442" i="19"/>
  <c r="D440" i="19" s="1"/>
  <c r="E432" i="19"/>
  <c r="E430" i="19" s="1"/>
  <c r="S422" i="19"/>
  <c r="S420" i="19" s="1"/>
  <c r="H417" i="19"/>
  <c r="H415" i="19" s="1"/>
  <c r="P407" i="19"/>
  <c r="P405" i="19" s="1"/>
  <c r="E402" i="19"/>
  <c r="E400" i="19" s="1"/>
  <c r="S392" i="19"/>
  <c r="S390" i="19" s="1"/>
  <c r="N452" i="19"/>
  <c r="N450" i="19" s="1"/>
  <c r="P432" i="19"/>
  <c r="P430" i="19" s="1"/>
  <c r="E427" i="19"/>
  <c r="E425" i="19" s="1"/>
  <c r="S417" i="19"/>
  <c r="S415" i="19" s="1"/>
  <c r="H412" i="19"/>
  <c r="H410" i="19" s="1"/>
  <c r="P402" i="19"/>
  <c r="P400" i="19" s="1"/>
  <c r="E397" i="19"/>
  <c r="E395" i="19" s="1"/>
  <c r="E462" i="19"/>
  <c r="E460" i="19" s="1"/>
  <c r="Q437" i="19"/>
  <c r="Q435" i="19" s="1"/>
  <c r="P427" i="19"/>
  <c r="P425" i="19" s="1"/>
  <c r="E422" i="19"/>
  <c r="E420" i="19" s="1"/>
  <c r="S412" i="19"/>
  <c r="S410" i="19" s="1"/>
  <c r="H407" i="19"/>
  <c r="H405" i="19" s="1"/>
  <c r="P397" i="19"/>
  <c r="P395" i="19" s="1"/>
  <c r="E392" i="19"/>
  <c r="E390" i="19" s="1"/>
  <c r="V417" i="19"/>
  <c r="V415" i="19" s="1"/>
  <c r="T397" i="19"/>
  <c r="T395" i="19" s="1"/>
  <c r="Y382" i="19"/>
  <c r="Y380" i="19" s="1"/>
  <c r="N377" i="19"/>
  <c r="N375" i="19" s="1"/>
  <c r="V367" i="19"/>
  <c r="V365" i="19" s="1"/>
  <c r="K362" i="19"/>
  <c r="K360" i="19" s="1"/>
  <c r="Y352" i="19"/>
  <c r="Y350" i="19" s="1"/>
  <c r="N347" i="19"/>
  <c r="N345" i="19" s="1"/>
  <c r="P422" i="19"/>
  <c r="P420" i="19" s="1"/>
  <c r="M402" i="19"/>
  <c r="M400" i="19" s="1"/>
  <c r="E387" i="19"/>
  <c r="E385" i="19" s="1"/>
  <c r="S377" i="19"/>
  <c r="S375" i="19" s="1"/>
  <c r="H372" i="19"/>
  <c r="H370" i="19" s="1"/>
  <c r="P362" i="19"/>
  <c r="P360" i="19" s="1"/>
  <c r="E357" i="19"/>
  <c r="E355" i="19" s="1"/>
  <c r="S347" i="19"/>
  <c r="S345" i="19" s="1"/>
  <c r="Z432" i="19"/>
  <c r="Z430" i="19" s="1"/>
  <c r="X407" i="19"/>
  <c r="X405" i="19" s="1"/>
  <c r="V387" i="19"/>
  <c r="V385" i="19" s="1"/>
  <c r="K382" i="19"/>
  <c r="K380" i="19" s="1"/>
  <c r="Y372" i="19"/>
  <c r="Y370" i="19" s="1"/>
  <c r="N367" i="19"/>
  <c r="N365" i="19" s="1"/>
  <c r="V357" i="19"/>
  <c r="V355" i="19" s="1"/>
  <c r="K352" i="19"/>
  <c r="K350" i="19" s="1"/>
  <c r="S457" i="19"/>
  <c r="S455" i="19" s="1"/>
  <c r="I427" i="19"/>
  <c r="I425" i="19" s="1"/>
  <c r="G402" i="19"/>
  <c r="G400" i="19" s="1"/>
  <c r="O387" i="19"/>
  <c r="O385" i="19" s="1"/>
  <c r="W377" i="19"/>
  <c r="W375" i="19" s="1"/>
  <c r="L372" i="19"/>
  <c r="L370" i="19" s="1"/>
  <c r="Z362" i="19"/>
  <c r="Z360" i="19" s="1"/>
  <c r="O357" i="19"/>
  <c r="O355" i="19" s="1"/>
  <c r="W347" i="19"/>
  <c r="W345" i="19" s="1"/>
  <c r="V317" i="19"/>
  <c r="V315" i="19" s="1"/>
  <c r="N327" i="19"/>
  <c r="N325" i="19" s="1"/>
  <c r="Y332" i="19"/>
  <c r="Y330" i="19" s="1"/>
  <c r="K342" i="19"/>
  <c r="K340" i="19" s="1"/>
  <c r="G357" i="19"/>
  <c r="G355" i="19" s="1"/>
  <c r="I382" i="19"/>
  <c r="I380" i="19" s="1"/>
  <c r="F322" i="19"/>
  <c r="F320" i="19" s="1"/>
  <c r="Z452" i="19"/>
  <c r="Z450" i="19" s="1"/>
  <c r="S432" i="19"/>
  <c r="S430" i="19" s="1"/>
  <c r="S442" i="19"/>
  <c r="S440" i="19" s="1"/>
  <c r="T457" i="19"/>
  <c r="T455" i="19" s="1"/>
  <c r="T422" i="19"/>
  <c r="T420" i="19" s="1"/>
  <c r="U447" i="19"/>
  <c r="U445" i="19" s="1"/>
  <c r="Q402" i="19"/>
  <c r="Q400" i="19" s="1"/>
  <c r="D437" i="19"/>
  <c r="D435" i="19" s="1"/>
  <c r="I407" i="19"/>
  <c r="I405" i="19" s="1"/>
  <c r="Q422" i="19"/>
  <c r="Q420" i="19" s="1"/>
  <c r="T427" i="19"/>
  <c r="T425" i="19" s="1"/>
  <c r="O372" i="19"/>
  <c r="O370" i="19" s="1"/>
  <c r="M432" i="19"/>
  <c r="M430" i="19" s="1"/>
  <c r="F382" i="19"/>
  <c r="F380" i="19" s="1"/>
  <c r="P417" i="19"/>
  <c r="P415" i="19" s="1"/>
  <c r="O362" i="19"/>
  <c r="O360" i="19" s="1"/>
  <c r="J382" i="19"/>
  <c r="J380" i="19" s="1"/>
  <c r="AA322" i="19"/>
  <c r="AA320" i="19" s="1"/>
  <c r="AA392" i="19"/>
  <c r="AA390" i="19" s="1"/>
  <c r="M317" i="19"/>
  <c r="M315" i="19" s="1"/>
  <c r="X322" i="19"/>
  <c r="X320" i="19" s="1"/>
  <c r="J332" i="19"/>
  <c r="J330" i="19" s="1"/>
  <c r="AA337" i="19"/>
  <c r="AA335" i="19" s="1"/>
  <c r="T352" i="19"/>
  <c r="T350" i="19" s="1"/>
  <c r="V372" i="19"/>
  <c r="V370" i="19" s="1"/>
  <c r="K412" i="19"/>
  <c r="K410" i="19" s="1"/>
  <c r="N317" i="19"/>
  <c r="N315" i="19" s="1"/>
  <c r="Y322" i="19"/>
  <c r="Y320" i="19" s="1"/>
  <c r="K332" i="19"/>
  <c r="K330" i="19" s="1"/>
  <c r="V337" i="19"/>
  <c r="V335" i="19" s="1"/>
  <c r="V347" i="19"/>
  <c r="V345" i="19" s="1"/>
  <c r="W372" i="19"/>
  <c r="W370" i="19" s="1"/>
  <c r="O317" i="19"/>
  <c r="O315" i="19" s="1"/>
  <c r="Z322" i="19"/>
  <c r="Z320" i="19" s="1"/>
  <c r="L332" i="19"/>
  <c r="L330" i="19" s="1"/>
  <c r="W337" i="19"/>
  <c r="W335" i="19" s="1"/>
  <c r="AA347" i="19"/>
  <c r="AA345" i="19" s="1"/>
  <c r="J372" i="19"/>
  <c r="J370" i="19" s="1"/>
  <c r="V392" i="19"/>
  <c r="V390" i="19" s="1"/>
  <c r="J462" i="19"/>
  <c r="J460" i="19" s="1"/>
  <c r="X452" i="19"/>
  <c r="X450" i="19" s="1"/>
  <c r="M447" i="19"/>
  <c r="M445" i="19" s="1"/>
  <c r="AA437" i="19"/>
  <c r="AA435" i="19" s="1"/>
  <c r="O462" i="19"/>
  <c r="O460" i="19" s="1"/>
  <c r="W452" i="19"/>
  <c r="W450" i="19" s="1"/>
  <c r="L447" i="19"/>
  <c r="L445" i="19" s="1"/>
  <c r="Z437" i="19"/>
  <c r="Z435" i="19" s="1"/>
  <c r="N462" i="19"/>
  <c r="N460" i="19" s="1"/>
  <c r="V452" i="19"/>
  <c r="V450" i="19" s="1"/>
  <c r="K447" i="19"/>
  <c r="K445" i="19" s="1"/>
  <c r="Y437" i="19"/>
  <c r="Y435" i="19" s="1"/>
  <c r="M462" i="19"/>
  <c r="M460" i="19" s="1"/>
  <c r="AA452" i="19"/>
  <c r="AA450" i="19" s="1"/>
  <c r="J447" i="19"/>
  <c r="J445" i="19" s="1"/>
  <c r="X437" i="19"/>
  <c r="X435" i="19" s="1"/>
  <c r="T452" i="19"/>
  <c r="T450" i="19" s="1"/>
  <c r="X432" i="19"/>
  <c r="X430" i="19" s="1"/>
  <c r="M427" i="19"/>
  <c r="M425" i="19" s="1"/>
  <c r="AA417" i="19"/>
  <c r="AA415" i="19" s="1"/>
  <c r="J412" i="19"/>
  <c r="J410" i="19" s="1"/>
  <c r="X402" i="19"/>
  <c r="X400" i="19" s="1"/>
  <c r="M397" i="19"/>
  <c r="M395" i="19" s="1"/>
  <c r="K462" i="19"/>
  <c r="K460" i="19" s="1"/>
  <c r="W437" i="19"/>
  <c r="W435" i="19" s="1"/>
  <c r="X427" i="19"/>
  <c r="X425" i="19" s="1"/>
  <c r="M422" i="19"/>
  <c r="M420" i="19" s="1"/>
  <c r="AA412" i="19"/>
  <c r="AA410" i="19" s="1"/>
  <c r="J407" i="19"/>
  <c r="J405" i="19" s="1"/>
  <c r="X397" i="19"/>
  <c r="X395" i="19" s="1"/>
  <c r="M392" i="19"/>
  <c r="M390" i="19" s="1"/>
  <c r="T447" i="19"/>
  <c r="T445" i="19" s="1"/>
  <c r="J432" i="19"/>
  <c r="J430" i="19" s="1"/>
  <c r="X422" i="19"/>
  <c r="X420" i="19" s="1"/>
  <c r="M417" i="19"/>
  <c r="M415" i="19" s="1"/>
  <c r="AA407" i="19"/>
  <c r="AA405" i="19" s="1"/>
  <c r="J402" i="19"/>
  <c r="J400" i="19" s="1"/>
  <c r="X392" i="19"/>
  <c r="X390" i="19" s="1"/>
  <c r="Y457" i="19"/>
  <c r="Y455" i="19" s="1"/>
  <c r="AA432" i="19"/>
  <c r="AA430" i="19" s="1"/>
  <c r="J427" i="19"/>
  <c r="J425" i="19" s="1"/>
  <c r="X417" i="19"/>
  <c r="X415" i="19" s="1"/>
  <c r="M412" i="19"/>
  <c r="M410" i="19" s="1"/>
  <c r="AA402" i="19"/>
  <c r="AA400" i="19" s="1"/>
  <c r="J397" i="19"/>
  <c r="J395" i="19" s="1"/>
  <c r="Q462" i="19"/>
  <c r="Q460" i="19" s="1"/>
  <c r="D417" i="19"/>
  <c r="D415" i="19" s="1"/>
  <c r="U392" i="19"/>
  <c r="U390" i="19" s="1"/>
  <c r="S382" i="19"/>
  <c r="S380" i="19" s="1"/>
  <c r="H377" i="19"/>
  <c r="H375" i="19" s="1"/>
  <c r="P367" i="19"/>
  <c r="P365" i="19" s="1"/>
  <c r="E362" i="19"/>
  <c r="E360" i="19" s="1"/>
  <c r="S352" i="19"/>
  <c r="S350" i="19" s="1"/>
  <c r="H347" i="19"/>
  <c r="H345" i="19" s="1"/>
  <c r="Q417" i="19"/>
  <c r="Q415" i="19" s="1"/>
  <c r="O397" i="19"/>
  <c r="O395" i="19" s="1"/>
  <c r="X382" i="19"/>
  <c r="X380" i="19" s="1"/>
  <c r="M377" i="19"/>
  <c r="M375" i="19" s="1"/>
  <c r="AA367" i="19"/>
  <c r="AA365" i="19" s="1"/>
  <c r="J362" i="19"/>
  <c r="J360" i="19" s="1"/>
  <c r="X352" i="19"/>
  <c r="X350" i="19" s="1"/>
  <c r="M347" i="19"/>
  <c r="M345" i="19" s="1"/>
  <c r="H432" i="19"/>
  <c r="H430" i="19" s="1"/>
  <c r="F407" i="19"/>
  <c r="F405" i="19" s="1"/>
  <c r="P387" i="19"/>
  <c r="P385" i="19" s="1"/>
  <c r="E382" i="19"/>
  <c r="E380" i="19" s="1"/>
  <c r="S372" i="19"/>
  <c r="S370" i="19" s="1"/>
  <c r="H367" i="19"/>
  <c r="H365" i="19" s="1"/>
  <c r="P357" i="19"/>
  <c r="P355" i="19" s="1"/>
  <c r="E352" i="19"/>
  <c r="E350" i="19" s="1"/>
  <c r="AA447" i="19"/>
  <c r="AA445" i="19" s="1"/>
  <c r="J422" i="19"/>
  <c r="J420" i="19" s="1"/>
  <c r="AA397" i="19"/>
  <c r="AA395" i="19" s="1"/>
  <c r="I387" i="19"/>
  <c r="I385" i="19" s="1"/>
  <c r="Q377" i="19"/>
  <c r="Q375" i="19" s="1"/>
  <c r="F372" i="19"/>
  <c r="F370" i="19" s="1"/>
  <c r="T362" i="19"/>
  <c r="T360" i="19" s="1"/>
  <c r="I357" i="19"/>
  <c r="I355" i="19" s="1"/>
  <c r="Q347" i="19"/>
  <c r="Q345" i="19" s="1"/>
  <c r="I322" i="19"/>
  <c r="I320" i="19" s="1"/>
  <c r="T327" i="19"/>
  <c r="T325" i="19" s="1"/>
  <c r="F337" i="19"/>
  <c r="F335" i="19" s="1"/>
  <c r="Q342" i="19"/>
  <c r="Q340" i="19" s="1"/>
  <c r="Y357" i="19"/>
  <c r="Y355" i="19" s="1"/>
  <c r="AA382" i="19"/>
  <c r="AA380" i="19" s="1"/>
  <c r="T402" i="19"/>
  <c r="T400" i="19" s="1"/>
  <c r="N387" i="19"/>
  <c r="N385" i="19" s="1"/>
  <c r="M362" i="19"/>
  <c r="M360" i="19" s="1"/>
  <c r="T357" i="19"/>
  <c r="T355" i="19" s="1"/>
  <c r="I437" i="19"/>
  <c r="I435" i="19" s="1"/>
  <c r="G437" i="19"/>
  <c r="G435" i="19" s="1"/>
  <c r="F432" i="19"/>
  <c r="F430" i="19" s="1"/>
  <c r="T392" i="19"/>
  <c r="T390" i="19" s="1"/>
  <c r="F397" i="19"/>
  <c r="F395" i="19" s="1"/>
  <c r="F392" i="19"/>
  <c r="F390" i="19" s="1"/>
  <c r="I402" i="19"/>
  <c r="I400" i="19" s="1"/>
  <c r="Z377" i="19"/>
  <c r="Z375" i="19" s="1"/>
  <c r="Y407" i="19"/>
  <c r="Y405" i="19" s="1"/>
  <c r="I367" i="19"/>
  <c r="I365" i="19" s="1"/>
  <c r="W382" i="19"/>
  <c r="W380" i="19" s="1"/>
  <c r="S407" i="19"/>
  <c r="S405" i="19" s="1"/>
  <c r="J317" i="19"/>
  <c r="J315" i="19" s="1"/>
  <c r="K372" i="19"/>
  <c r="K370" i="19" s="1"/>
  <c r="S317" i="19"/>
  <c r="S315" i="19" s="1"/>
  <c r="E327" i="19"/>
  <c r="E325" i="19" s="1"/>
  <c r="P332" i="19"/>
  <c r="P330" i="19" s="1"/>
  <c r="H342" i="19"/>
  <c r="H340" i="19" s="1"/>
  <c r="N357" i="19"/>
  <c r="N355" i="19" s="1"/>
  <c r="U377" i="19"/>
  <c r="U375" i="19" s="1"/>
  <c r="D422" i="19"/>
  <c r="D420" i="19" s="1"/>
  <c r="T317" i="19"/>
  <c r="T315" i="19" s="1"/>
  <c r="F327" i="19"/>
  <c r="F325" i="19" s="1"/>
  <c r="Q332" i="19"/>
  <c r="Q330" i="19" s="1"/>
  <c r="I342" i="19"/>
  <c r="I340" i="19" s="1"/>
  <c r="U352" i="19"/>
  <c r="U350" i="19" s="1"/>
  <c r="D377" i="19"/>
  <c r="D375" i="19" s="1"/>
  <c r="L412" i="19"/>
  <c r="L410" i="19" s="1"/>
  <c r="U317" i="19"/>
  <c r="U315" i="19" s="1"/>
  <c r="G327" i="19"/>
  <c r="G325" i="19" s="1"/>
  <c r="R332" i="19"/>
  <c r="R330" i="19" s="1"/>
  <c r="D342" i="19"/>
  <c r="D340" i="19" s="1"/>
  <c r="H352" i="19"/>
  <c r="H350" i="19" s="1"/>
  <c r="I377" i="19"/>
  <c r="I375" i="19" s="1"/>
  <c r="S402" i="19"/>
  <c r="S400" i="19" s="1"/>
  <c r="D462" i="19"/>
  <c r="D460" i="19" s="1"/>
  <c r="R452" i="19"/>
  <c r="R450" i="19" s="1"/>
  <c r="G447" i="19"/>
  <c r="G445" i="19" s="1"/>
  <c r="U437" i="19"/>
  <c r="U435" i="19" s="1"/>
  <c r="I462" i="19"/>
  <c r="I460" i="19" s="1"/>
  <c r="Q452" i="19"/>
  <c r="Q450" i="19" s="1"/>
  <c r="F447" i="19"/>
  <c r="F445" i="19" s="1"/>
  <c r="T437" i="19"/>
  <c r="T435" i="19" s="1"/>
  <c r="H462" i="19"/>
  <c r="H460" i="19" s="1"/>
  <c r="P452" i="19"/>
  <c r="P450" i="19" s="1"/>
  <c r="E447" i="19"/>
  <c r="E445" i="19" s="1"/>
  <c r="S437" i="19"/>
  <c r="S435" i="19" s="1"/>
  <c r="G462" i="19"/>
  <c r="G460" i="19" s="1"/>
  <c r="U452" i="19"/>
  <c r="U450" i="19" s="1"/>
  <c r="D447" i="19"/>
  <c r="D445" i="19" s="1"/>
  <c r="R437" i="19"/>
  <c r="R435" i="19" s="1"/>
  <c r="Z447" i="19"/>
  <c r="Z445" i="19" s="1"/>
  <c r="R432" i="19"/>
  <c r="R430" i="19" s="1"/>
  <c r="G427" i="19"/>
  <c r="G425" i="19" s="1"/>
  <c r="U417" i="19"/>
  <c r="U415" i="19" s="1"/>
  <c r="D412" i="19"/>
  <c r="D410" i="19" s="1"/>
  <c r="R402" i="19"/>
  <c r="R400" i="19" s="1"/>
  <c r="G397" i="19"/>
  <c r="G395" i="19" s="1"/>
  <c r="M457" i="19"/>
  <c r="M455" i="19" s="1"/>
  <c r="E437" i="19"/>
  <c r="E435" i="19" s="1"/>
  <c r="R427" i="19"/>
  <c r="R425" i="19" s="1"/>
  <c r="G422" i="19"/>
  <c r="G420" i="19" s="1"/>
  <c r="U412" i="19"/>
  <c r="U410" i="19" s="1"/>
  <c r="D407" i="19"/>
  <c r="D405" i="19" s="1"/>
  <c r="R397" i="19"/>
  <c r="R395" i="19" s="1"/>
  <c r="G392" i="19"/>
  <c r="G390" i="19" s="1"/>
  <c r="U442" i="19"/>
  <c r="U440" i="19" s="1"/>
  <c r="D432" i="19"/>
  <c r="D430" i="19" s="1"/>
  <c r="R422" i="19"/>
  <c r="R420" i="19" s="1"/>
  <c r="G417" i="19"/>
  <c r="G415" i="19" s="1"/>
  <c r="U407" i="19"/>
  <c r="U405" i="19" s="1"/>
  <c r="D402" i="19"/>
  <c r="D400" i="19" s="1"/>
  <c r="R392" i="19"/>
  <c r="R390" i="19" s="1"/>
  <c r="G457" i="19"/>
  <c r="G455" i="19" s="1"/>
  <c r="U432" i="19"/>
  <c r="U430" i="19" s="1"/>
  <c r="D427" i="19"/>
  <c r="D425" i="19" s="1"/>
  <c r="R417" i="19"/>
  <c r="R415" i="19" s="1"/>
  <c r="G412" i="19"/>
  <c r="G410" i="19" s="1"/>
  <c r="U402" i="19"/>
  <c r="U400" i="19" s="1"/>
  <c r="D397" i="19"/>
  <c r="D395" i="19" s="1"/>
  <c r="Y452" i="19"/>
  <c r="Y450" i="19" s="1"/>
  <c r="X412" i="19"/>
  <c r="X410" i="19" s="1"/>
  <c r="X387" i="19"/>
  <c r="X385" i="19" s="1"/>
  <c r="M382" i="19"/>
  <c r="M380" i="19" s="1"/>
  <c r="AA372" i="19"/>
  <c r="AA370" i="19" s="1"/>
  <c r="J367" i="19"/>
  <c r="J365" i="19" s="1"/>
  <c r="X357" i="19"/>
  <c r="X355" i="19" s="1"/>
  <c r="M352" i="19"/>
  <c r="M350" i="19" s="1"/>
  <c r="H452" i="19"/>
  <c r="H450" i="19" s="1"/>
  <c r="W412" i="19"/>
  <c r="W410" i="19" s="1"/>
  <c r="P392" i="19"/>
  <c r="P390" i="19" s="1"/>
  <c r="R382" i="19"/>
  <c r="R380" i="19" s="1"/>
  <c r="G377" i="19"/>
  <c r="G375" i="19" s="1"/>
  <c r="U367" i="19"/>
  <c r="U365" i="19" s="1"/>
  <c r="D362" i="19"/>
  <c r="D360" i="19" s="1"/>
  <c r="R352" i="19"/>
  <c r="R350" i="19" s="1"/>
  <c r="G347" i="19"/>
  <c r="G345" i="19" s="1"/>
  <c r="N427" i="19"/>
  <c r="N425" i="19" s="1"/>
  <c r="Z402" i="19"/>
  <c r="Z400" i="19" s="1"/>
  <c r="J387" i="19"/>
  <c r="J385" i="19" s="1"/>
  <c r="X377" i="19"/>
  <c r="X375" i="19" s="1"/>
  <c r="M372" i="19"/>
  <c r="M370" i="19" s="1"/>
  <c r="AA362" i="19"/>
  <c r="AA360" i="19" s="1"/>
  <c r="J357" i="19"/>
  <c r="J355" i="19" s="1"/>
  <c r="X347" i="19"/>
  <c r="X345" i="19" s="1"/>
  <c r="P437" i="19"/>
  <c r="P435" i="19" s="1"/>
  <c r="K417" i="19"/>
  <c r="K415" i="19" s="1"/>
  <c r="I397" i="19"/>
  <c r="I395" i="19" s="1"/>
  <c r="V382" i="19"/>
  <c r="V380" i="19" s="1"/>
  <c r="K377" i="19"/>
  <c r="K375" i="19" s="1"/>
  <c r="Y367" i="19"/>
  <c r="Y365" i="19" s="1"/>
  <c r="N362" i="19"/>
  <c r="N360" i="19" s="1"/>
  <c r="V352" i="19"/>
  <c r="V350" i="19" s="1"/>
  <c r="K347" i="19"/>
  <c r="K345" i="19" s="1"/>
  <c r="O322" i="19"/>
  <c r="O320" i="19" s="1"/>
  <c r="Z327" i="19"/>
  <c r="Z325" i="19" s="1"/>
  <c r="L337" i="19"/>
  <c r="L335" i="19" s="1"/>
  <c r="W342" i="19"/>
  <c r="W340" i="19" s="1"/>
  <c r="S362" i="19"/>
  <c r="S360" i="19" s="1"/>
  <c r="G387" i="19"/>
  <c r="G385" i="19" s="1"/>
  <c r="E417" i="19"/>
  <c r="E415" i="19" s="1"/>
  <c r="G322" i="19"/>
  <c r="G320" i="19" s="1"/>
  <c r="S327" i="19"/>
  <c r="S325" i="19" s="1"/>
  <c r="F452" i="19"/>
  <c r="F450" i="19" s="1"/>
  <c r="H437" i="19"/>
  <c r="H435" i="19" s="1"/>
  <c r="I452" i="19"/>
  <c r="I450" i="19" s="1"/>
  <c r="I417" i="19"/>
  <c r="I415" i="19" s="1"/>
  <c r="F427" i="19"/>
  <c r="F425" i="19" s="1"/>
  <c r="Q427" i="19"/>
  <c r="Q425" i="19" s="1"/>
  <c r="O447" i="19"/>
  <c r="O445" i="19" s="1"/>
  <c r="Q392" i="19"/>
  <c r="Q390" i="19" s="1"/>
  <c r="L357" i="19"/>
  <c r="L355" i="19" s="1"/>
  <c r="T372" i="19"/>
  <c r="T370" i="19" s="1"/>
  <c r="N397" i="19"/>
  <c r="N395" i="19" s="1"/>
  <c r="W352" i="19"/>
  <c r="W350" i="19" s="1"/>
  <c r="X372" i="19"/>
  <c r="X370" i="19" s="1"/>
  <c r="M332" i="19"/>
  <c r="M330" i="19" s="1"/>
  <c r="Y317" i="19"/>
  <c r="Y315" i="19" s="1"/>
  <c r="K327" i="19"/>
  <c r="K325" i="19" s="1"/>
  <c r="V332" i="19"/>
  <c r="V330" i="19" s="1"/>
  <c r="N342" i="19"/>
  <c r="N340" i="19" s="1"/>
  <c r="L362" i="19"/>
  <c r="L360" i="19" s="1"/>
  <c r="T382" i="19"/>
  <c r="T380" i="19" s="1"/>
  <c r="Z427" i="19"/>
  <c r="Z425" i="19" s="1"/>
  <c r="Z317" i="19"/>
  <c r="Z315" i="19" s="1"/>
  <c r="L327" i="19"/>
  <c r="L325" i="19" s="1"/>
  <c r="W332" i="19"/>
  <c r="W330" i="19" s="1"/>
  <c r="O342" i="19"/>
  <c r="O340" i="19" s="1"/>
  <c r="S357" i="19"/>
  <c r="S355" i="19" s="1"/>
  <c r="V377" i="19"/>
  <c r="V375" i="19" s="1"/>
  <c r="I422" i="19"/>
  <c r="I420" i="19" s="1"/>
  <c r="AA317" i="19"/>
  <c r="AA315" i="19" s="1"/>
  <c r="M327" i="19"/>
  <c r="M325" i="19" s="1"/>
  <c r="X332" i="19"/>
  <c r="X330" i="19" s="1"/>
  <c r="J342" i="19"/>
  <c r="J340" i="19" s="1"/>
  <c r="Z352" i="19"/>
  <c r="Z350" i="19" s="1"/>
  <c r="AA377" i="19"/>
  <c r="AA375" i="19" s="1"/>
  <c r="V422" i="19"/>
  <c r="V420" i="19" s="1"/>
  <c r="W457" i="19"/>
  <c r="W455" i="19" s="1"/>
  <c r="L452" i="19"/>
  <c r="L450" i="19" s="1"/>
  <c r="Z442" i="19"/>
  <c r="Z440" i="19" s="1"/>
  <c r="O437" i="19"/>
  <c r="O435" i="19" s="1"/>
  <c r="V457" i="19"/>
  <c r="V455" i="19" s="1"/>
  <c r="K452" i="19"/>
  <c r="K450" i="19" s="1"/>
  <c r="Y442" i="19"/>
  <c r="Y440" i="19" s="1"/>
  <c r="N437" i="19"/>
  <c r="N435" i="19" s="1"/>
  <c r="AA457" i="19"/>
  <c r="AA455" i="19" s="1"/>
  <c r="J452" i="19"/>
  <c r="J450" i="19" s="1"/>
  <c r="X442" i="19"/>
  <c r="X440" i="19" s="1"/>
  <c r="M437" i="19"/>
  <c r="M435" i="19" s="1"/>
  <c r="Z457" i="19"/>
  <c r="Z455" i="19" s="1"/>
  <c r="O452" i="19"/>
  <c r="O450" i="19" s="1"/>
  <c r="W442" i="19"/>
  <c r="W440" i="19" s="1"/>
  <c r="L437" i="19"/>
  <c r="L435" i="19" s="1"/>
  <c r="H447" i="19"/>
  <c r="H445" i="19" s="1"/>
  <c r="L432" i="19"/>
  <c r="L430" i="19" s="1"/>
  <c r="Z422" i="19"/>
  <c r="Z420" i="19" s="1"/>
  <c r="O417" i="19"/>
  <c r="O415" i="19" s="1"/>
  <c r="W407" i="19"/>
  <c r="W405" i="19" s="1"/>
  <c r="L402" i="19"/>
  <c r="L400" i="19" s="1"/>
  <c r="Z392" i="19"/>
  <c r="Z390" i="19" s="1"/>
  <c r="S452" i="19"/>
  <c r="S450" i="19" s="1"/>
  <c r="W432" i="19"/>
  <c r="W430" i="19" s="1"/>
  <c r="L427" i="19"/>
  <c r="L425" i="19" s="1"/>
  <c r="Z417" i="19"/>
  <c r="Z415" i="19" s="1"/>
  <c r="O412" i="19"/>
  <c r="O410" i="19" s="1"/>
  <c r="W402" i="19"/>
  <c r="W400" i="19" s="1"/>
  <c r="L397" i="19"/>
  <c r="L395" i="19" s="1"/>
  <c r="X462" i="19"/>
  <c r="X460" i="19" s="1"/>
  <c r="V437" i="19"/>
  <c r="V435" i="19" s="1"/>
  <c r="W427" i="19"/>
  <c r="W425" i="19" s="1"/>
  <c r="L422" i="19"/>
  <c r="L420" i="19" s="1"/>
  <c r="Z412" i="19"/>
  <c r="Z410" i="19" s="1"/>
  <c r="O407" i="19"/>
  <c r="O405" i="19" s="1"/>
  <c r="W397" i="19"/>
  <c r="W395" i="19" s="1"/>
  <c r="L392" i="19"/>
  <c r="L390" i="19" s="1"/>
  <c r="M452" i="19"/>
  <c r="M450" i="19" s="1"/>
  <c r="O432" i="19"/>
  <c r="O430" i="19" s="1"/>
  <c r="W422" i="19"/>
  <c r="W420" i="19" s="1"/>
  <c r="L417" i="19"/>
  <c r="L415" i="19" s="1"/>
  <c r="Z407" i="19"/>
  <c r="Z405" i="19" s="1"/>
  <c r="O402" i="19"/>
  <c r="O400" i="19" s="1"/>
  <c r="W392" i="19"/>
  <c r="W390" i="19" s="1"/>
  <c r="N432" i="19"/>
  <c r="N430" i="19" s="1"/>
  <c r="F412" i="19"/>
  <c r="F410" i="19" s="1"/>
  <c r="R387" i="19"/>
  <c r="R385" i="19" s="1"/>
  <c r="G382" i="19"/>
  <c r="G380" i="19" s="1"/>
  <c r="U372" i="19"/>
  <c r="U370" i="19" s="1"/>
  <c r="D367" i="19"/>
  <c r="D365" i="19" s="1"/>
  <c r="R357" i="19"/>
  <c r="R355" i="19" s="1"/>
  <c r="G352" i="19"/>
  <c r="G350" i="19" s="1"/>
  <c r="O442" i="19"/>
  <c r="O440" i="19" s="1"/>
  <c r="E412" i="19"/>
  <c r="E410" i="19" s="1"/>
  <c r="W387" i="19"/>
  <c r="W385" i="19" s="1"/>
  <c r="L382" i="19"/>
  <c r="L380" i="19" s="1"/>
  <c r="Z372" i="19"/>
  <c r="Z370" i="19" s="1"/>
  <c r="O367" i="19"/>
  <c r="O365" i="19" s="1"/>
  <c r="W357" i="19"/>
  <c r="W355" i="19" s="1"/>
  <c r="L352" i="19"/>
  <c r="L350" i="19" s="1"/>
  <c r="X457" i="19"/>
  <c r="X455" i="19" s="1"/>
  <c r="O422" i="19"/>
  <c r="O420" i="19" s="1"/>
  <c r="H402" i="19"/>
  <c r="H400" i="19" s="1"/>
  <c r="D387" i="19"/>
  <c r="D385" i="19" s="1"/>
  <c r="R377" i="19"/>
  <c r="R375" i="19" s="1"/>
  <c r="G372" i="19"/>
  <c r="G370" i="19" s="1"/>
  <c r="U362" i="19"/>
  <c r="U360" i="19" s="1"/>
  <c r="D357" i="19"/>
  <c r="D355" i="19" s="1"/>
  <c r="R347" i="19"/>
  <c r="R345" i="19" s="1"/>
  <c r="Y432" i="19"/>
  <c r="Y430" i="19" s="1"/>
  <c r="Q412" i="19"/>
  <c r="Q410" i="19" s="1"/>
  <c r="J392" i="19"/>
  <c r="J390" i="19" s="1"/>
  <c r="P382" i="19"/>
  <c r="P380" i="19" s="1"/>
  <c r="E377" i="19"/>
  <c r="E375" i="19" s="1"/>
  <c r="S367" i="19"/>
  <c r="S365" i="19" s="1"/>
  <c r="H362" i="19"/>
  <c r="H360" i="19" s="1"/>
  <c r="P352" i="19"/>
  <c r="P350" i="19" s="1"/>
  <c r="E347" i="19"/>
  <c r="E345" i="19" s="1"/>
  <c r="U322" i="19"/>
  <c r="U320" i="19" s="1"/>
  <c r="G332" i="19"/>
  <c r="G330" i="19" s="1"/>
  <c r="R337" i="19"/>
  <c r="R335" i="19" s="1"/>
  <c r="J347" i="19"/>
  <c r="J345" i="19" s="1"/>
  <c r="Q367" i="19"/>
  <c r="Q365" i="19" s="1"/>
  <c r="Y387" i="19"/>
  <c r="Y385" i="19" s="1"/>
  <c r="AA422" i="19"/>
  <c r="AA420" i="19" s="1"/>
  <c r="K437" i="19"/>
  <c r="K435" i="19" s="1"/>
  <c r="I337" i="19"/>
  <c r="I335" i="19" s="1"/>
  <c r="R327" i="19"/>
  <c r="R325" i="19" s="1"/>
  <c r="H322" i="19"/>
  <c r="H320" i="19" s="1"/>
  <c r="H382" i="19"/>
  <c r="H380" i="19" s="1"/>
  <c r="P457" i="19"/>
  <c r="P455" i="19" s="1"/>
  <c r="D452" i="19"/>
  <c r="D450" i="19" s="1"/>
  <c r="Q442" i="19"/>
  <c r="Q440" i="19" s="1"/>
  <c r="Q407" i="19"/>
  <c r="Q405" i="19" s="1"/>
  <c r="T417" i="19"/>
  <c r="T415" i="19" s="1"/>
  <c r="F462" i="19"/>
  <c r="F460" i="19" s="1"/>
  <c r="Q397" i="19"/>
  <c r="Q395" i="19" s="1"/>
  <c r="T407" i="19"/>
  <c r="T405" i="19" s="1"/>
  <c r="L387" i="19"/>
  <c r="L385" i="19" s="1"/>
  <c r="Q387" i="19"/>
  <c r="Q385" i="19" s="1"/>
  <c r="G452" i="19"/>
  <c r="G450" i="19" s="1"/>
  <c r="L377" i="19"/>
  <c r="L375" i="19" s="1"/>
  <c r="G432" i="19"/>
  <c r="G430" i="19" s="1"/>
  <c r="M367" i="19"/>
  <c r="M365" i="19" s="1"/>
  <c r="X337" i="19"/>
  <c r="X335" i="19" s="1"/>
  <c r="T342" i="19"/>
  <c r="T340" i="19" s="1"/>
  <c r="U342" i="19"/>
  <c r="U340" i="19" s="1"/>
  <c r="P342" i="19"/>
  <c r="P340" i="19" s="1"/>
  <c r="T442" i="19"/>
  <c r="T440" i="19" s="1"/>
  <c r="U457" i="19"/>
  <c r="U455" i="19" s="1"/>
  <c r="F437" i="19"/>
  <c r="F435" i="19" s="1"/>
  <c r="Q432" i="19"/>
  <c r="Q430" i="19" s="1"/>
  <c r="T412" i="19"/>
  <c r="T410" i="19" s="1"/>
  <c r="F417" i="19"/>
  <c r="F415" i="19" s="1"/>
  <c r="W362" i="19"/>
  <c r="W360" i="19" s="1"/>
  <c r="Q357" i="19"/>
  <c r="Q355" i="19" s="1"/>
  <c r="L347" i="19"/>
  <c r="L345" i="19" s="1"/>
  <c r="J352" i="19"/>
  <c r="J350" i="19" s="1"/>
  <c r="I447" i="19"/>
  <c r="I445" i="19" s="1"/>
  <c r="D315" i="19"/>
  <c r="I144" i="18"/>
  <c r="I142" i="18" s="1"/>
  <c r="F129" i="18"/>
  <c r="F127" i="18" s="1"/>
  <c r="P109" i="18"/>
  <c r="P107" i="18" s="1"/>
  <c r="W99" i="18"/>
  <c r="W97" i="18" s="1"/>
  <c r="V79" i="18"/>
  <c r="V77" i="18" s="1"/>
  <c r="K74" i="18"/>
  <c r="K72" i="18" s="1"/>
  <c r="P69" i="18"/>
  <c r="P67" i="18" s="1"/>
  <c r="X64" i="18"/>
  <c r="X62" i="18" s="1"/>
  <c r="O54" i="18"/>
  <c r="O52" i="18" s="1"/>
  <c r="M154" i="18"/>
  <c r="M152" i="18" s="1"/>
  <c r="E99" i="18"/>
  <c r="E97" i="18" s="1"/>
  <c r="U84" i="18"/>
  <c r="U82" i="18" s="1"/>
  <c r="J79" i="18"/>
  <c r="J77" i="18" s="1"/>
  <c r="F69" i="18"/>
  <c r="F67" i="18" s="1"/>
  <c r="Q64" i="18"/>
  <c r="Q62" i="18" s="1"/>
  <c r="Y59" i="18"/>
  <c r="Y57" i="18" s="1"/>
  <c r="I54" i="18"/>
  <c r="I52" i="18" s="1"/>
  <c r="Y94" i="18"/>
  <c r="Y92" i="18" s="1"/>
  <c r="I84" i="18"/>
  <c r="I82" i="18" s="1"/>
  <c r="W44" i="18"/>
  <c r="W42" i="18" s="1"/>
  <c r="S34" i="18"/>
  <c r="S32" i="18" s="1"/>
  <c r="N29" i="18"/>
  <c r="N27" i="18" s="1"/>
  <c r="T24" i="18"/>
  <c r="T22" i="18" s="1"/>
  <c r="U19" i="18"/>
  <c r="U17" i="18" s="1"/>
  <c r="V14" i="18"/>
  <c r="V12" i="18" s="1"/>
  <c r="D14" i="18"/>
  <c r="D12" i="18" s="1"/>
  <c r="R9" i="18"/>
  <c r="R7" i="18" s="1"/>
  <c r="T119" i="18"/>
  <c r="T117" i="18" s="1"/>
  <c r="Q104" i="18"/>
  <c r="Q102" i="18" s="1"/>
  <c r="G94" i="18"/>
  <c r="G92" i="18" s="1"/>
  <c r="W74" i="18"/>
  <c r="W72" i="18" s="1"/>
  <c r="Q44" i="18"/>
  <c r="Q42" i="18" s="1"/>
  <c r="X39" i="18"/>
  <c r="X37" i="18" s="1"/>
  <c r="R34" i="18"/>
  <c r="R32" i="18" s="1"/>
  <c r="M29" i="18"/>
  <c r="M27" i="18" s="1"/>
  <c r="O24" i="18"/>
  <c r="O22" i="18" s="1"/>
  <c r="P19" i="18"/>
  <c r="P17" i="18" s="1"/>
  <c r="Q14" i="18"/>
  <c r="Q12" i="18" s="1"/>
  <c r="Q9" i="18"/>
  <c r="Q7" i="18" s="1"/>
  <c r="R59" i="18"/>
  <c r="R57" i="18" s="1"/>
  <c r="AA54" i="18"/>
  <c r="AA52" i="18" s="1"/>
  <c r="V49" i="18"/>
  <c r="V47" i="18" s="1"/>
  <c r="K44" i="18"/>
  <c r="K42" i="18" s="1"/>
  <c r="R39" i="18"/>
  <c r="R37" i="18" s="1"/>
  <c r="M34" i="18"/>
  <c r="M32" i="18" s="1"/>
  <c r="Z29" i="18"/>
  <c r="Z27" i="18" s="1"/>
  <c r="H29" i="18"/>
  <c r="H27" i="18" s="1"/>
  <c r="N24" i="18"/>
  <c r="N22" i="18" s="1"/>
  <c r="O19" i="18"/>
  <c r="O17" i="18" s="1"/>
  <c r="P14" i="18"/>
  <c r="P12" i="18" s="1"/>
  <c r="L9" i="18"/>
  <c r="L7" i="18" s="1"/>
  <c r="T149" i="18"/>
  <c r="T147" i="18" s="1"/>
  <c r="O114" i="18"/>
  <c r="O112" i="18" s="1"/>
  <c r="M89" i="18"/>
  <c r="M87" i="18" s="1"/>
  <c r="K59" i="18"/>
  <c r="K57" i="18" s="1"/>
  <c r="U54" i="18"/>
  <c r="U52" i="18" s="1"/>
  <c r="P49" i="18"/>
  <c r="P47" i="18" s="1"/>
  <c r="E44" i="18"/>
  <c r="E42" i="18" s="1"/>
  <c r="L39" i="18"/>
  <c r="L37" i="18" s="1"/>
  <c r="L34" i="18"/>
  <c r="L32" i="18" s="1"/>
  <c r="Y29" i="18"/>
  <c r="Y27" i="18" s="1"/>
  <c r="G29" i="18"/>
  <c r="G27" i="18" s="1"/>
  <c r="AA24" i="18"/>
  <c r="AA22" i="18" s="1"/>
  <c r="I24" i="18"/>
  <c r="I22" i="18" s="1"/>
  <c r="J19" i="18"/>
  <c r="J17" i="18" s="1"/>
  <c r="K14" i="18"/>
  <c r="K12" i="18" s="1"/>
  <c r="K9" i="18"/>
  <c r="K7" i="18" s="1"/>
  <c r="H24" i="18"/>
  <c r="H22" i="18" s="1"/>
  <c r="I19" i="18"/>
  <c r="I17" i="18" s="1"/>
  <c r="J14" i="18"/>
  <c r="J12" i="18" s="1"/>
  <c r="X9" i="18"/>
  <c r="X7" i="18" s="1"/>
  <c r="AA144" i="18"/>
  <c r="AA142" i="18" s="1"/>
  <c r="X69" i="18"/>
  <c r="X67" i="18" s="1"/>
  <c r="D19" i="18"/>
  <c r="D17" i="18" s="1"/>
  <c r="E14" i="18"/>
  <c r="E12" i="18" s="1"/>
  <c r="W9" i="18"/>
  <c r="W7" i="18" s="1"/>
  <c r="J64" i="18"/>
  <c r="J62" i="18" s="1"/>
  <c r="J49" i="18"/>
  <c r="J47" i="18" s="1"/>
  <c r="Y34" i="18"/>
  <c r="Y32" i="18" s="1"/>
  <c r="F9" i="18"/>
  <c r="F7" i="18" s="1"/>
  <c r="M124" i="18"/>
  <c r="M122" i="18" s="1"/>
  <c r="D49" i="18"/>
  <c r="D47" i="18" s="1"/>
  <c r="X34" i="18"/>
  <c r="X32" i="18" s="1"/>
  <c r="E9" i="18"/>
  <c r="E7" i="18" s="1"/>
  <c r="F34" i="18"/>
  <c r="F32" i="18" s="1"/>
  <c r="V19" i="18"/>
  <c r="V17" i="18" s="1"/>
  <c r="T29" i="18"/>
  <c r="T27" i="18" s="1"/>
  <c r="S29" i="18"/>
  <c r="S27" i="18" s="1"/>
  <c r="W14" i="18"/>
  <c r="W12" i="18" s="1"/>
  <c r="F39" i="18"/>
  <c r="F37" i="18" s="1"/>
  <c r="Z24" i="18"/>
  <c r="Z22" i="18" s="1"/>
  <c r="U24" i="18"/>
  <c r="U22" i="18" s="1"/>
  <c r="D59" i="18"/>
  <c r="D57" i="18" s="1"/>
  <c r="G34" i="18"/>
  <c r="G32" i="18" s="1"/>
  <c r="AA19" i="18"/>
  <c r="AA17" i="18" s="1"/>
  <c r="D7" i="18"/>
  <c r="X14" i="18"/>
  <c r="X12" i="18" s="1"/>
  <c r="K19" i="18"/>
  <c r="K17" i="18" s="1"/>
  <c r="AA29" i="18"/>
  <c r="AA27" i="18" s="1"/>
  <c r="N34" i="18"/>
  <c r="N32" i="18" s="1"/>
  <c r="X44" i="18"/>
  <c r="X42" i="18" s="1"/>
  <c r="K49" i="18"/>
  <c r="K47" i="18" s="1"/>
  <c r="Z59" i="18"/>
  <c r="Z57" i="18" s="1"/>
  <c r="R64" i="18"/>
  <c r="R62" i="18" s="1"/>
  <c r="Q69" i="18"/>
  <c r="Q67" i="18" s="1"/>
  <c r="Y84" i="18"/>
  <c r="Y82" i="18" s="1"/>
  <c r="V104" i="18"/>
  <c r="V102" i="18" s="1"/>
  <c r="Z119" i="18"/>
  <c r="Z117" i="18" s="1"/>
  <c r="Y14" i="18"/>
  <c r="Y12" i="18" s="1"/>
  <c r="L19" i="18"/>
  <c r="L17" i="18" s="1"/>
  <c r="V29" i="18"/>
  <c r="V27" i="18" s="1"/>
  <c r="O34" i="18"/>
  <c r="O32" i="18" s="1"/>
  <c r="Y44" i="18"/>
  <c r="Y42" i="18" s="1"/>
  <c r="L49" i="18"/>
  <c r="L47" i="18" s="1"/>
  <c r="S64" i="18"/>
  <c r="S62" i="18" s="1"/>
  <c r="R69" i="18"/>
  <c r="R67" i="18" s="1"/>
  <c r="Z84" i="18"/>
  <c r="Z82" i="18" s="1"/>
  <c r="AA9" i="18"/>
  <c r="AA7" i="18" s="1"/>
  <c r="Y19" i="18"/>
  <c r="Y17" i="18" s="1"/>
  <c r="L24" i="18"/>
  <c r="L22" i="18" s="1"/>
  <c r="V34" i="18"/>
  <c r="V32" i="18" s="1"/>
  <c r="O39" i="18"/>
  <c r="O37" i="18" s="1"/>
  <c r="Y49" i="18"/>
  <c r="Y47" i="18" s="1"/>
  <c r="L54" i="18"/>
  <c r="L52" i="18" s="1"/>
  <c r="P79" i="18"/>
  <c r="P77" i="18" s="1"/>
  <c r="T89" i="18"/>
  <c r="T87" i="18" s="1"/>
  <c r="X129" i="18"/>
  <c r="X127" i="18" s="1"/>
  <c r="R154" i="18"/>
  <c r="R152" i="18" s="1"/>
  <c r="G149" i="18"/>
  <c r="G147" i="18" s="1"/>
  <c r="U139" i="18"/>
  <c r="U137" i="18" s="1"/>
  <c r="D134" i="18"/>
  <c r="D132" i="18" s="1"/>
  <c r="R124" i="18"/>
  <c r="R122" i="18" s="1"/>
  <c r="G119" i="18"/>
  <c r="G117" i="18" s="1"/>
  <c r="R149" i="18"/>
  <c r="R147" i="18" s="1"/>
  <c r="G144" i="18"/>
  <c r="G142" i="18" s="1"/>
  <c r="U134" i="18"/>
  <c r="U132" i="18" s="1"/>
  <c r="D129" i="18"/>
  <c r="D127" i="18" s="1"/>
  <c r="R119" i="18"/>
  <c r="R117" i="18" s="1"/>
  <c r="G114" i="18"/>
  <c r="G112" i="18" s="1"/>
  <c r="U104" i="18"/>
  <c r="U102" i="18" s="1"/>
  <c r="D99" i="18"/>
  <c r="D97" i="18" s="1"/>
  <c r="R89" i="18"/>
  <c r="R87" i="18" s="1"/>
  <c r="D154" i="18"/>
  <c r="D152" i="18" s="1"/>
  <c r="R144" i="18"/>
  <c r="R142" i="18" s="1"/>
  <c r="G139" i="18"/>
  <c r="G137" i="18" s="1"/>
  <c r="U129" i="18"/>
  <c r="U127" i="18" s="1"/>
  <c r="D124" i="18"/>
  <c r="D122" i="18" s="1"/>
  <c r="R114" i="18"/>
  <c r="R112" i="18" s="1"/>
  <c r="G109" i="18"/>
  <c r="G107" i="18" s="1"/>
  <c r="U99" i="18"/>
  <c r="U97" i="18" s="1"/>
  <c r="D94" i="18"/>
  <c r="D92" i="18" s="1"/>
  <c r="R84" i="18"/>
  <c r="R82" i="18" s="1"/>
  <c r="G79" i="18"/>
  <c r="G77" i="18" s="1"/>
  <c r="AA154" i="18"/>
  <c r="AA152" i="18" s="1"/>
  <c r="J149" i="18"/>
  <c r="J147" i="18" s="1"/>
  <c r="X139" i="18"/>
  <c r="X137" i="18" s="1"/>
  <c r="M134" i="18"/>
  <c r="M132" i="18" s="1"/>
  <c r="AA124" i="18"/>
  <c r="AA122" i="18" s="1"/>
  <c r="J119" i="18"/>
  <c r="J117" i="18" s="1"/>
  <c r="X109" i="18"/>
  <c r="X107" i="18" s="1"/>
  <c r="M104" i="18"/>
  <c r="M102" i="18" s="1"/>
  <c r="AA94" i="18"/>
  <c r="AA92" i="18" s="1"/>
  <c r="J89" i="18"/>
  <c r="J87" i="18" s="1"/>
  <c r="X79" i="18"/>
  <c r="X77" i="18" s="1"/>
  <c r="M74" i="18"/>
  <c r="M72" i="18" s="1"/>
  <c r="Z154" i="18"/>
  <c r="Z152" i="18" s="1"/>
  <c r="O149" i="18"/>
  <c r="O147" i="18" s="1"/>
  <c r="W139" i="18"/>
  <c r="W137" i="18" s="1"/>
  <c r="L134" i="18"/>
  <c r="L132" i="18" s="1"/>
  <c r="Z124" i="18"/>
  <c r="Z122" i="18" s="1"/>
  <c r="O119" i="18"/>
  <c r="O117" i="18" s="1"/>
  <c r="W109" i="18"/>
  <c r="W107" i="18" s="1"/>
  <c r="L104" i="18"/>
  <c r="L102" i="18" s="1"/>
  <c r="Z94" i="18"/>
  <c r="Z92" i="18" s="1"/>
  <c r="O89" i="18"/>
  <c r="O87" i="18" s="1"/>
  <c r="W79" i="18"/>
  <c r="W77" i="18" s="1"/>
  <c r="L74" i="18"/>
  <c r="L72" i="18" s="1"/>
  <c r="Z64" i="18"/>
  <c r="Z62" i="18" s="1"/>
  <c r="O59" i="18"/>
  <c r="O57" i="18" s="1"/>
  <c r="G9" i="18"/>
  <c r="G7" i="18" s="1"/>
  <c r="Q19" i="18"/>
  <c r="Q17" i="18" s="1"/>
  <c r="D24" i="18"/>
  <c r="D22" i="18" s="1"/>
  <c r="T34" i="18"/>
  <c r="T32" i="18" s="1"/>
  <c r="G39" i="18"/>
  <c r="G37" i="18" s="1"/>
  <c r="Q49" i="18"/>
  <c r="Q47" i="18" s="1"/>
  <c r="D54" i="18"/>
  <c r="D52" i="18" s="1"/>
  <c r="Y64" i="18"/>
  <c r="Y62" i="18" s="1"/>
  <c r="N79" i="18"/>
  <c r="N77" i="18" s="1"/>
  <c r="S124" i="18"/>
  <c r="S122" i="18" s="1"/>
  <c r="H9" i="18"/>
  <c r="H7" i="18" s="1"/>
  <c r="R19" i="18"/>
  <c r="R17" i="18" s="1"/>
  <c r="E24" i="18"/>
  <c r="E22" i="18" s="1"/>
  <c r="U34" i="18"/>
  <c r="U32" i="18" s="1"/>
  <c r="H39" i="18"/>
  <c r="H37" i="18" s="1"/>
  <c r="R49" i="18"/>
  <c r="R47" i="18" s="1"/>
  <c r="E54" i="18"/>
  <c r="E52" i="18" s="1"/>
  <c r="AA64" i="18"/>
  <c r="AA62" i="18" s="1"/>
  <c r="O79" i="18"/>
  <c r="O77" i="18" s="1"/>
  <c r="K99" i="18"/>
  <c r="K97" i="18" s="1"/>
  <c r="D109" i="18"/>
  <c r="D107" i="18" s="1"/>
  <c r="Y124" i="18"/>
  <c r="Y122" i="18" s="1"/>
  <c r="H14" i="18"/>
  <c r="H12" i="18" s="1"/>
  <c r="R24" i="18"/>
  <c r="R22" i="18" s="1"/>
  <c r="E29" i="18"/>
  <c r="E27" i="18" s="1"/>
  <c r="U39" i="18"/>
  <c r="U37" i="18" s="1"/>
  <c r="H44" i="18"/>
  <c r="H42" i="18" s="1"/>
  <c r="R54" i="18"/>
  <c r="R52" i="18" s="1"/>
  <c r="G59" i="18"/>
  <c r="G57" i="18" s="1"/>
  <c r="E74" i="18"/>
  <c r="E72" i="18" s="1"/>
  <c r="J104" i="18"/>
  <c r="J102" i="18" s="1"/>
  <c r="H114" i="18"/>
  <c r="H112" i="18" s="1"/>
  <c r="Q134" i="18"/>
  <c r="Q132" i="18" s="1"/>
  <c r="L154" i="18"/>
  <c r="L152" i="18" s="1"/>
  <c r="Z144" i="18"/>
  <c r="Z142" i="18" s="1"/>
  <c r="O139" i="18"/>
  <c r="O137" i="18" s="1"/>
  <c r="W129" i="18"/>
  <c r="W127" i="18" s="1"/>
  <c r="L124" i="18"/>
  <c r="L122" i="18" s="1"/>
  <c r="W154" i="18"/>
  <c r="W152" i="18" s="1"/>
  <c r="L149" i="18"/>
  <c r="L147" i="18" s="1"/>
  <c r="Z139" i="18"/>
  <c r="Z137" i="18" s="1"/>
  <c r="O134" i="18"/>
  <c r="O132" i="18" s="1"/>
  <c r="W124" i="18"/>
  <c r="W122" i="18" s="1"/>
  <c r="L119" i="18"/>
  <c r="L117" i="18" s="1"/>
  <c r="Z109" i="18"/>
  <c r="Z107" i="18" s="1"/>
  <c r="O104" i="18"/>
  <c r="O102" i="18" s="1"/>
  <c r="W94" i="18"/>
  <c r="W92" i="18" s="1"/>
  <c r="L89" i="18"/>
  <c r="L87" i="18" s="1"/>
  <c r="W149" i="18"/>
  <c r="W147" i="18" s="1"/>
  <c r="L144" i="18"/>
  <c r="L142" i="18" s="1"/>
  <c r="Z134" i="18"/>
  <c r="Z132" i="18" s="1"/>
  <c r="O129" i="18"/>
  <c r="O127" i="18" s="1"/>
  <c r="W119" i="18"/>
  <c r="W117" i="18" s="1"/>
  <c r="L114" i="18"/>
  <c r="L112" i="18" s="1"/>
  <c r="Z104" i="18"/>
  <c r="Z102" i="18" s="1"/>
  <c r="O99" i="18"/>
  <c r="O97" i="18" s="1"/>
  <c r="W89" i="18"/>
  <c r="W87" i="18" s="1"/>
  <c r="L84" i="18"/>
  <c r="L82" i="18" s="1"/>
  <c r="Z74" i="18"/>
  <c r="Z72" i="18" s="1"/>
  <c r="U154" i="18"/>
  <c r="U152" i="18" s="1"/>
  <c r="D149" i="18"/>
  <c r="D147" i="18" s="1"/>
  <c r="R139" i="18"/>
  <c r="R137" i="18" s="1"/>
  <c r="G134" i="18"/>
  <c r="G132" i="18" s="1"/>
  <c r="U124" i="18"/>
  <c r="U122" i="18" s="1"/>
  <c r="D119" i="18"/>
  <c r="D117" i="18" s="1"/>
  <c r="R109" i="18"/>
  <c r="R107" i="18" s="1"/>
  <c r="G104" i="18"/>
  <c r="G102" i="18" s="1"/>
  <c r="U94" i="18"/>
  <c r="U92" i="18" s="1"/>
  <c r="D89" i="18"/>
  <c r="D87" i="18" s="1"/>
  <c r="R79" i="18"/>
  <c r="R77" i="18" s="1"/>
  <c r="G74" i="18"/>
  <c r="G72" i="18" s="1"/>
  <c r="T154" i="18"/>
  <c r="T152" i="18" s="1"/>
  <c r="I149" i="18"/>
  <c r="I147" i="18" s="1"/>
  <c r="Q139" i="18"/>
  <c r="Q137" i="18" s="1"/>
  <c r="F134" i="18"/>
  <c r="F132" i="18" s="1"/>
  <c r="T124" i="18"/>
  <c r="T122" i="18" s="1"/>
  <c r="I119" i="18"/>
  <c r="I117" i="18" s="1"/>
  <c r="Q109" i="18"/>
  <c r="Q107" i="18" s="1"/>
  <c r="F104" i="18"/>
  <c r="F102" i="18" s="1"/>
  <c r="T94" i="18"/>
  <c r="T92" i="18" s="1"/>
  <c r="I89" i="18"/>
  <c r="I87" i="18" s="1"/>
  <c r="Q79" i="18"/>
  <c r="Q77" i="18" s="1"/>
  <c r="F74" i="18"/>
  <c r="F72" i="18" s="1"/>
  <c r="T64" i="18"/>
  <c r="T62" i="18" s="1"/>
  <c r="I59" i="18"/>
  <c r="I57" i="18" s="1"/>
  <c r="M9" i="18"/>
  <c r="M7" i="18" s="1"/>
  <c r="W19" i="18"/>
  <c r="W17" i="18" s="1"/>
  <c r="J24" i="18"/>
  <c r="J22" i="18" s="1"/>
  <c r="Z34" i="18"/>
  <c r="Z32" i="18" s="1"/>
  <c r="M39" i="18"/>
  <c r="M37" i="18" s="1"/>
  <c r="W49" i="18"/>
  <c r="W47" i="18" s="1"/>
  <c r="J54" i="18"/>
  <c r="J52" i="18" s="1"/>
  <c r="Z79" i="18"/>
  <c r="Z77" i="18" s="1"/>
  <c r="N89" i="18"/>
  <c r="N87" i="18" s="1"/>
  <c r="F99" i="18"/>
  <c r="F97" i="18" s="1"/>
  <c r="U109" i="18"/>
  <c r="U107" i="18" s="1"/>
  <c r="L129" i="18"/>
  <c r="L127" i="18" s="1"/>
  <c r="Z149" i="18"/>
  <c r="Z147" i="18" s="1"/>
  <c r="N9" i="18"/>
  <c r="N7" i="18" s="1"/>
  <c r="X19" i="18"/>
  <c r="X17" i="18" s="1"/>
  <c r="K24" i="18"/>
  <c r="K22" i="18" s="1"/>
  <c r="AA34" i="18"/>
  <c r="AA32" i="18" s="1"/>
  <c r="N39" i="18"/>
  <c r="N37" i="18" s="1"/>
  <c r="X49" i="18"/>
  <c r="X47" i="18" s="1"/>
  <c r="K54" i="18"/>
  <c r="K52" i="18" s="1"/>
  <c r="AA79" i="18"/>
  <c r="AA77" i="18" s="1"/>
  <c r="S89" i="18"/>
  <c r="S87" i="18" s="1"/>
  <c r="V109" i="18"/>
  <c r="V107" i="18" s="1"/>
  <c r="R129" i="18"/>
  <c r="R127" i="18" s="1"/>
  <c r="N14" i="18"/>
  <c r="N12" i="18" s="1"/>
  <c r="X24" i="18"/>
  <c r="X22" i="18" s="1"/>
  <c r="K29" i="18"/>
  <c r="K27" i="18" s="1"/>
  <c r="AA39" i="18"/>
  <c r="AA37" i="18" s="1"/>
  <c r="N44" i="18"/>
  <c r="N42" i="18" s="1"/>
  <c r="X54" i="18"/>
  <c r="X52" i="18" s="1"/>
  <c r="N59" i="18"/>
  <c r="N57" i="18" s="1"/>
  <c r="F64" i="18"/>
  <c r="F62" i="18" s="1"/>
  <c r="Q74" i="18"/>
  <c r="Q72" i="18" s="1"/>
  <c r="R94" i="18"/>
  <c r="R92" i="18" s="1"/>
  <c r="Z114" i="18"/>
  <c r="Z112" i="18" s="1"/>
  <c r="J139" i="18"/>
  <c r="J137" i="18" s="1"/>
  <c r="F154" i="18"/>
  <c r="F152" i="18" s="1"/>
  <c r="T144" i="18"/>
  <c r="T142" i="18" s="1"/>
  <c r="I139" i="18"/>
  <c r="I137" i="18" s="1"/>
  <c r="Q129" i="18"/>
  <c r="Q127" i="18" s="1"/>
  <c r="F124" i="18"/>
  <c r="F122" i="18" s="1"/>
  <c r="Q154" i="18"/>
  <c r="Q152" i="18" s="1"/>
  <c r="F149" i="18"/>
  <c r="F147" i="18" s="1"/>
  <c r="T139" i="18"/>
  <c r="T137" i="18" s="1"/>
  <c r="I134" i="18"/>
  <c r="I132" i="18" s="1"/>
  <c r="Q124" i="18"/>
  <c r="Q122" i="18" s="1"/>
  <c r="F119" i="18"/>
  <c r="F117" i="18" s="1"/>
  <c r="T109" i="18"/>
  <c r="T107" i="18" s="1"/>
  <c r="I104" i="18"/>
  <c r="I102" i="18" s="1"/>
  <c r="Q94" i="18"/>
  <c r="Q92" i="18" s="1"/>
  <c r="F89" i="18"/>
  <c r="F87" i="18" s="1"/>
  <c r="Q149" i="18"/>
  <c r="Q147" i="18" s="1"/>
  <c r="F144" i="18"/>
  <c r="F142" i="18" s="1"/>
  <c r="T134" i="18"/>
  <c r="T132" i="18" s="1"/>
  <c r="I129" i="18"/>
  <c r="I127" i="18" s="1"/>
  <c r="Q119" i="18"/>
  <c r="Q117" i="18" s="1"/>
  <c r="F114" i="18"/>
  <c r="F112" i="18" s="1"/>
  <c r="T104" i="18"/>
  <c r="T102" i="18" s="1"/>
  <c r="I99" i="18"/>
  <c r="I97" i="18" s="1"/>
  <c r="Q89" i="18"/>
  <c r="Q87" i="18" s="1"/>
  <c r="F84" i="18"/>
  <c r="F82" i="18" s="1"/>
  <c r="T74" i="18"/>
  <c r="T72" i="18" s="1"/>
  <c r="O154" i="18"/>
  <c r="O152" i="18" s="1"/>
  <c r="W144" i="18"/>
  <c r="W142" i="18" s="1"/>
  <c r="L139" i="18"/>
  <c r="L137" i="18" s="1"/>
  <c r="Z129" i="18"/>
  <c r="Z127" i="18" s="1"/>
  <c r="O124" i="18"/>
  <c r="O122" i="18" s="1"/>
  <c r="W114" i="18"/>
  <c r="W112" i="18" s="1"/>
  <c r="L109" i="18"/>
  <c r="L107" i="18" s="1"/>
  <c r="Z99" i="18"/>
  <c r="Z97" i="18" s="1"/>
  <c r="O94" i="18"/>
  <c r="O92" i="18" s="1"/>
  <c r="W84" i="18"/>
  <c r="W82" i="18" s="1"/>
  <c r="L79" i="18"/>
  <c r="L77" i="18" s="1"/>
  <c r="Z69" i="18"/>
  <c r="Z67" i="18" s="1"/>
  <c r="N154" i="18"/>
  <c r="N152" i="18" s="1"/>
  <c r="V144" i="18"/>
  <c r="V142" i="18" s="1"/>
  <c r="K139" i="18"/>
  <c r="K137" i="18" s="1"/>
  <c r="Y129" i="18"/>
  <c r="Y127" i="18" s="1"/>
  <c r="N124" i="18"/>
  <c r="N122" i="18" s="1"/>
  <c r="V114" i="18"/>
  <c r="V112" i="18" s="1"/>
  <c r="K109" i="18"/>
  <c r="K107" i="18" s="1"/>
  <c r="Y99" i="18"/>
  <c r="Y97" i="18" s="1"/>
  <c r="N94" i="18"/>
  <c r="N92" i="18" s="1"/>
  <c r="V84" i="18"/>
  <c r="V82" i="18" s="1"/>
  <c r="K79" i="18"/>
  <c r="K77" i="18" s="1"/>
  <c r="Y69" i="18"/>
  <c r="Y67" i="18" s="1"/>
  <c r="N64" i="18"/>
  <c r="N62" i="18" s="1"/>
  <c r="J9" i="18"/>
  <c r="J7" i="18" s="1"/>
  <c r="S9" i="18"/>
  <c r="S7" i="18" s="1"/>
  <c r="F14" i="18"/>
  <c r="F12" i="18" s="1"/>
  <c r="P24" i="18"/>
  <c r="P22" i="18" s="1"/>
  <c r="I29" i="18"/>
  <c r="I27" i="18" s="1"/>
  <c r="S39" i="18"/>
  <c r="S37" i="18" s="1"/>
  <c r="F44" i="18"/>
  <c r="F42" i="18" s="1"/>
  <c r="P54" i="18"/>
  <c r="P52" i="18" s="1"/>
  <c r="E59" i="18"/>
  <c r="E57" i="18" s="1"/>
  <c r="O74" i="18"/>
  <c r="O72" i="18" s="1"/>
  <c r="X99" i="18"/>
  <c r="X97" i="18" s="1"/>
  <c r="S154" i="18"/>
  <c r="S152" i="18" s="1"/>
  <c r="T9" i="18"/>
  <c r="T7" i="18" s="1"/>
  <c r="G14" i="18"/>
  <c r="G12" i="18" s="1"/>
  <c r="Q24" i="18"/>
  <c r="Q22" i="18" s="1"/>
  <c r="D29" i="18"/>
  <c r="D27" i="18" s="1"/>
  <c r="T39" i="18"/>
  <c r="T37" i="18" s="1"/>
  <c r="G44" i="18"/>
  <c r="G42" i="18" s="1"/>
  <c r="Q54" i="18"/>
  <c r="Q52" i="18" s="1"/>
  <c r="F59" i="18"/>
  <c r="F57" i="18" s="1"/>
  <c r="D74" i="18"/>
  <c r="D72" i="18" s="1"/>
  <c r="K134" i="18"/>
  <c r="K132" i="18" s="1"/>
  <c r="Y154" i="18"/>
  <c r="Y152" i="18" s="1"/>
  <c r="I9" i="18"/>
  <c r="I7" i="18" s="1"/>
  <c r="T14" i="18"/>
  <c r="T12" i="18" s="1"/>
  <c r="G19" i="18"/>
  <c r="G17" i="18" s="1"/>
  <c r="Q29" i="18"/>
  <c r="Q27" i="18" s="1"/>
  <c r="D34" i="18"/>
  <c r="D32" i="18" s="1"/>
  <c r="T44" i="18"/>
  <c r="T42" i="18" s="1"/>
  <c r="G49" i="18"/>
  <c r="G47" i="18" s="1"/>
  <c r="V59" i="18"/>
  <c r="V57" i="18" s="1"/>
  <c r="M64" i="18"/>
  <c r="M62" i="18" s="1"/>
  <c r="K69" i="18"/>
  <c r="K67" i="18" s="1"/>
  <c r="O84" i="18"/>
  <c r="O82" i="18" s="1"/>
  <c r="Y149" i="18"/>
  <c r="Y147" i="18" s="1"/>
  <c r="N144" i="18"/>
  <c r="N142" i="18" s="1"/>
  <c r="V134" i="18"/>
  <c r="V132" i="18" s="1"/>
  <c r="K129" i="18"/>
  <c r="K127" i="18" s="1"/>
  <c r="Y119" i="18"/>
  <c r="Y117" i="18" s="1"/>
  <c r="K154" i="18"/>
  <c r="K152" i="18" s="1"/>
  <c r="Y144" i="18"/>
  <c r="Y142" i="18" s="1"/>
  <c r="N139" i="18"/>
  <c r="N137" i="18" s="1"/>
  <c r="V129" i="18"/>
  <c r="V127" i="18" s="1"/>
  <c r="K124" i="18"/>
  <c r="K122" i="18" s="1"/>
  <c r="Y114" i="18"/>
  <c r="Y112" i="18" s="1"/>
  <c r="N109" i="18"/>
  <c r="N107" i="18" s="1"/>
  <c r="V99" i="18"/>
  <c r="V97" i="18" s="1"/>
  <c r="K94" i="18"/>
  <c r="K92" i="18" s="1"/>
  <c r="V154" i="18"/>
  <c r="V152" i="18" s="1"/>
  <c r="K149" i="18"/>
  <c r="K147" i="18" s="1"/>
  <c r="Y139" i="18"/>
  <c r="Y137" i="18" s="1"/>
  <c r="N134" i="18"/>
  <c r="N132" i="18" s="1"/>
  <c r="V124" i="18"/>
  <c r="V122" i="18" s="1"/>
  <c r="K119" i="18"/>
  <c r="K117" i="18" s="1"/>
  <c r="Y109" i="18"/>
  <c r="Y107" i="18" s="1"/>
  <c r="N104" i="18"/>
  <c r="N102" i="18" s="1"/>
  <c r="V94" i="18"/>
  <c r="V92" i="18" s="1"/>
  <c r="K89" i="18"/>
  <c r="K87" i="18" s="1"/>
  <c r="Y79" i="18"/>
  <c r="Y77" i="18" s="1"/>
  <c r="N74" i="18"/>
  <c r="N72" i="18" s="1"/>
  <c r="I154" i="18"/>
  <c r="I152" i="18" s="1"/>
  <c r="Q144" i="18"/>
  <c r="Q142" i="18" s="1"/>
  <c r="F139" i="18"/>
  <c r="F137" i="18" s="1"/>
  <c r="T129" i="18"/>
  <c r="T127" i="18" s="1"/>
  <c r="I124" i="18"/>
  <c r="I122" i="18" s="1"/>
  <c r="Q114" i="18"/>
  <c r="Q112" i="18" s="1"/>
  <c r="F109" i="18"/>
  <c r="F107" i="18" s="1"/>
  <c r="T99" i="18"/>
  <c r="T97" i="18" s="1"/>
  <c r="I94" i="18"/>
  <c r="I92" i="18" s="1"/>
  <c r="Q84" i="18"/>
  <c r="Q82" i="18" s="1"/>
  <c r="F79" i="18"/>
  <c r="F77" i="18" s="1"/>
  <c r="T69" i="18"/>
  <c r="T67" i="18" s="1"/>
  <c r="H154" i="18"/>
  <c r="H152" i="18" s="1"/>
  <c r="P144" i="18"/>
  <c r="P142" i="18" s="1"/>
  <c r="E139" i="18"/>
  <c r="E137" i="18" s="1"/>
  <c r="S129" i="18"/>
  <c r="S127" i="18" s="1"/>
  <c r="H124" i="18"/>
  <c r="H122" i="18" s="1"/>
  <c r="P114" i="18"/>
  <c r="P112" i="18" s="1"/>
  <c r="E109" i="18"/>
  <c r="E107" i="18" s="1"/>
  <c r="S99" i="18"/>
  <c r="S97" i="18" s="1"/>
  <c r="H94" i="18"/>
  <c r="H92" i="18" s="1"/>
  <c r="P84" i="18"/>
  <c r="P82" i="18" s="1"/>
  <c r="E79" i="18"/>
  <c r="E77" i="18" s="1"/>
  <c r="S69" i="18"/>
  <c r="S67" i="18" s="1"/>
  <c r="H64" i="18"/>
  <c r="H62" i="18" s="1"/>
  <c r="P9" i="18"/>
  <c r="P7" i="18" s="1"/>
  <c r="Y9" i="18"/>
  <c r="Y7" i="18" s="1"/>
  <c r="L14" i="18"/>
  <c r="L12" i="18" s="1"/>
  <c r="V24" i="18"/>
  <c r="V22" i="18" s="1"/>
  <c r="O29" i="18"/>
  <c r="O27" i="18" s="1"/>
  <c r="Y39" i="18"/>
  <c r="Y37" i="18" s="1"/>
  <c r="L44" i="18"/>
  <c r="L42" i="18" s="1"/>
  <c r="V54" i="18"/>
  <c r="V52" i="18" s="1"/>
  <c r="L59" i="18"/>
  <c r="L57" i="18" s="1"/>
  <c r="D64" i="18"/>
  <c r="D62" i="18" s="1"/>
  <c r="AA74" i="18"/>
  <c r="AA72" i="18" s="1"/>
  <c r="T114" i="18"/>
  <c r="T112" i="18" s="1"/>
  <c r="E134" i="18"/>
  <c r="E132" i="18" s="1"/>
  <c r="Z9" i="18"/>
  <c r="Z7" i="18" s="1"/>
  <c r="M14" i="18"/>
  <c r="M12" i="18" s="1"/>
  <c r="W24" i="18"/>
  <c r="W22" i="18" s="1"/>
  <c r="J29" i="18"/>
  <c r="J27" i="18" s="1"/>
  <c r="Z39" i="18"/>
  <c r="Z37" i="18" s="1"/>
  <c r="M44" i="18"/>
  <c r="M42" i="18" s="1"/>
  <c r="W54" i="18"/>
  <c r="W52" i="18" s="1"/>
  <c r="M59" i="18"/>
  <c r="M57" i="18" s="1"/>
  <c r="E64" i="18"/>
  <c r="E62" i="18" s="1"/>
  <c r="P74" i="18"/>
  <c r="P72" i="18" s="1"/>
  <c r="M94" i="18"/>
  <c r="M92" i="18" s="1"/>
  <c r="E104" i="18"/>
  <c r="E102" i="18" s="1"/>
  <c r="U114" i="18"/>
  <c r="U112" i="18" s="1"/>
  <c r="O9" i="18"/>
  <c r="O7" i="18" s="1"/>
  <c r="Z14" i="18"/>
  <c r="Z12" i="18" s="1"/>
  <c r="M19" i="18"/>
  <c r="M17" i="18" s="1"/>
  <c r="W29" i="18"/>
  <c r="W27" i="18" s="1"/>
  <c r="J34" i="18"/>
  <c r="J32" i="18" s="1"/>
  <c r="Z44" i="18"/>
  <c r="Z42" i="18" s="1"/>
  <c r="M49" i="18"/>
  <c r="M47" i="18" s="1"/>
  <c r="U64" i="18"/>
  <c r="U62" i="18" s="1"/>
  <c r="U69" i="18"/>
  <c r="U67" i="18" s="1"/>
  <c r="AA84" i="18"/>
  <c r="AA82" i="18" s="1"/>
  <c r="L99" i="18"/>
  <c r="L97" i="18" s="1"/>
  <c r="I109" i="18"/>
  <c r="I107" i="18" s="1"/>
  <c r="S149" i="18"/>
  <c r="S147" i="18" s="1"/>
  <c r="H144" i="18"/>
  <c r="H142" i="18" s="1"/>
  <c r="P134" i="18"/>
  <c r="P132" i="18" s="1"/>
  <c r="E129" i="18"/>
  <c r="E127" i="18" s="1"/>
  <c r="S119" i="18"/>
  <c r="S117" i="18" s="1"/>
  <c r="E154" i="18"/>
  <c r="E152" i="18" s="1"/>
  <c r="S144" i="18"/>
  <c r="S142" i="18" s="1"/>
  <c r="H139" i="18"/>
  <c r="H137" i="18" s="1"/>
  <c r="P129" i="18"/>
  <c r="P127" i="18" s="1"/>
  <c r="E124" i="18"/>
  <c r="E122" i="18" s="1"/>
  <c r="S114" i="18"/>
  <c r="S112" i="18" s="1"/>
  <c r="H109" i="18"/>
  <c r="H107" i="18" s="1"/>
  <c r="P99" i="18"/>
  <c r="P97" i="18" s="1"/>
  <c r="E94" i="18"/>
  <c r="E92" i="18" s="1"/>
  <c r="P154" i="18"/>
  <c r="P152" i="18" s="1"/>
  <c r="E149" i="18"/>
  <c r="E147" i="18" s="1"/>
  <c r="S139" i="18"/>
  <c r="S137" i="18" s="1"/>
  <c r="H134" i="18"/>
  <c r="H132" i="18" s="1"/>
  <c r="P124" i="18"/>
  <c r="P122" i="18" s="1"/>
  <c r="E119" i="18"/>
  <c r="E117" i="18" s="1"/>
  <c r="S109" i="18"/>
  <c r="S107" i="18" s="1"/>
  <c r="H104" i="18"/>
  <c r="H102" i="18" s="1"/>
  <c r="P94" i="18"/>
  <c r="P92" i="18" s="1"/>
  <c r="E89" i="18"/>
  <c r="E87" i="18" s="1"/>
  <c r="S79" i="18"/>
  <c r="S77" i="18" s="1"/>
  <c r="H74" i="18"/>
  <c r="H72" i="18" s="1"/>
  <c r="V149" i="18"/>
  <c r="V147" i="18" s="1"/>
  <c r="K144" i="18"/>
  <c r="K142" i="18" s="1"/>
  <c r="Y134" i="18"/>
  <c r="Y132" i="18" s="1"/>
  <c r="N129" i="18"/>
  <c r="N127" i="18" s="1"/>
  <c r="V119" i="18"/>
  <c r="V117" i="18" s="1"/>
  <c r="K114" i="18"/>
  <c r="K112" i="18" s="1"/>
  <c r="Y104" i="18"/>
  <c r="Y102" i="18" s="1"/>
  <c r="N99" i="18"/>
  <c r="N97" i="18" s="1"/>
  <c r="V89" i="18"/>
  <c r="V87" i="18" s="1"/>
  <c r="K84" i="18"/>
  <c r="K82" i="18" s="1"/>
  <c r="Y74" i="18"/>
  <c r="Y72" i="18" s="1"/>
  <c r="N69" i="18"/>
  <c r="N67" i="18" s="1"/>
  <c r="AA149" i="18"/>
  <c r="AA147" i="18" s="1"/>
  <c r="J144" i="18"/>
  <c r="J142" i="18" s="1"/>
  <c r="X134" i="18"/>
  <c r="X132" i="18" s="1"/>
  <c r="M129" i="18"/>
  <c r="M127" i="18" s="1"/>
  <c r="AA119" i="18"/>
  <c r="AA117" i="18" s="1"/>
  <c r="J114" i="18"/>
  <c r="J112" i="18" s="1"/>
  <c r="X104" i="18"/>
  <c r="X102" i="18" s="1"/>
  <c r="M99" i="18"/>
  <c r="M97" i="18" s="1"/>
  <c r="AA89" i="18"/>
  <c r="AA87" i="18" s="1"/>
  <c r="J84" i="18"/>
  <c r="J82" i="18" s="1"/>
  <c r="X74" i="18"/>
  <c r="X72" i="18" s="1"/>
  <c r="M69" i="18"/>
  <c r="M67" i="18" s="1"/>
  <c r="AA59" i="18"/>
  <c r="AA57" i="18" s="1"/>
  <c r="V9" i="18"/>
  <c r="V7" i="18" s="1"/>
  <c r="R14" i="18"/>
  <c r="R12" i="18" s="1"/>
  <c r="E19" i="18"/>
  <c r="E17" i="18" s="1"/>
  <c r="U29" i="18"/>
  <c r="U27" i="18" s="1"/>
  <c r="H34" i="18"/>
  <c r="H32" i="18" s="1"/>
  <c r="R44" i="18"/>
  <c r="R42" i="18" s="1"/>
  <c r="E49" i="18"/>
  <c r="E47" i="18" s="1"/>
  <c r="S59" i="18"/>
  <c r="S57" i="18" s="1"/>
  <c r="K64" i="18"/>
  <c r="K62" i="18" s="1"/>
  <c r="I69" i="18"/>
  <c r="I67" i="18" s="1"/>
  <c r="M84" i="18"/>
  <c r="M82" i="18" s="1"/>
  <c r="L94" i="18"/>
  <c r="L92" i="18" s="1"/>
  <c r="D104" i="18"/>
  <c r="D102" i="18" s="1"/>
  <c r="S14" i="18"/>
  <c r="S12" i="18" s="1"/>
  <c r="F19" i="18"/>
  <c r="F17" i="18" s="1"/>
  <c r="P29" i="18"/>
  <c r="P27" i="18" s="1"/>
  <c r="I34" i="18"/>
  <c r="I32" i="18" s="1"/>
  <c r="S44" i="18"/>
  <c r="S42" i="18" s="1"/>
  <c r="F49" i="18"/>
  <c r="F47" i="18" s="1"/>
  <c r="T59" i="18"/>
  <c r="T57" i="18" s="1"/>
  <c r="L64" i="18"/>
  <c r="L62" i="18" s="1"/>
  <c r="J69" i="18"/>
  <c r="J67" i="18" s="1"/>
  <c r="N84" i="18"/>
  <c r="N82" i="18" s="1"/>
  <c r="W104" i="18"/>
  <c r="W102" i="18" s="1"/>
  <c r="D139" i="18"/>
  <c r="D137" i="18" s="1"/>
  <c r="U9" i="18"/>
  <c r="U7" i="18" s="1"/>
  <c r="S19" i="18"/>
  <c r="S17" i="18" s="1"/>
  <c r="F24" i="18"/>
  <c r="F22" i="18" s="1"/>
  <c r="P34" i="18"/>
  <c r="P32" i="18" s="1"/>
  <c r="I39" i="18"/>
  <c r="I37" i="18" s="1"/>
  <c r="S49" i="18"/>
  <c r="S47" i="18" s="1"/>
  <c r="F54" i="18"/>
  <c r="F52" i="18" s="1"/>
  <c r="D79" i="18"/>
  <c r="D77" i="18" s="1"/>
  <c r="AA109" i="18"/>
  <c r="AA107" i="18" s="1"/>
  <c r="X154" i="18"/>
  <c r="X152" i="18" s="1"/>
  <c r="M149" i="18"/>
  <c r="M147" i="18" s="1"/>
  <c r="AA139" i="18"/>
  <c r="AA137" i="18" s="1"/>
  <c r="J134" i="18"/>
  <c r="J132" i="18" s="1"/>
  <c r="X124" i="18"/>
  <c r="X122" i="18" s="1"/>
  <c r="M119" i="18"/>
  <c r="M117" i="18" s="1"/>
  <c r="X149" i="18"/>
  <c r="X147" i="18" s="1"/>
  <c r="M144" i="18"/>
  <c r="M142" i="18" s="1"/>
  <c r="AA134" i="18"/>
  <c r="AA132" i="18" s="1"/>
  <c r="J129" i="18"/>
  <c r="J127" i="18" s="1"/>
  <c r="X119" i="18"/>
  <c r="X117" i="18" s="1"/>
  <c r="M114" i="18"/>
  <c r="M112" i="18" s="1"/>
  <c r="AA104" i="18"/>
  <c r="AA102" i="18" s="1"/>
  <c r="J99" i="18"/>
  <c r="J97" i="18" s="1"/>
  <c r="X89" i="18"/>
  <c r="X87" i="18" s="1"/>
  <c r="J154" i="18"/>
  <c r="J152" i="18" s="1"/>
  <c r="X144" i="18"/>
  <c r="X142" i="18" s="1"/>
  <c r="M139" i="18"/>
  <c r="M137" i="18" s="1"/>
  <c r="AA129" i="18"/>
  <c r="AA127" i="18" s="1"/>
  <c r="J124" i="18"/>
  <c r="J122" i="18" s="1"/>
  <c r="X114" i="18"/>
  <c r="X112" i="18" s="1"/>
  <c r="M109" i="18"/>
  <c r="M107" i="18" s="1"/>
  <c r="AA99" i="18"/>
  <c r="AA97" i="18" s="1"/>
  <c r="J94" i="18"/>
  <c r="J92" i="18" s="1"/>
  <c r="X84" i="18"/>
  <c r="X82" i="18" s="1"/>
  <c r="M79" i="18"/>
  <c r="M77" i="18" s="1"/>
  <c r="AA69" i="18"/>
  <c r="AA67" i="18" s="1"/>
  <c r="P149" i="18"/>
  <c r="P147" i="18" s="1"/>
  <c r="E144" i="18"/>
  <c r="E142" i="18" s="1"/>
  <c r="S134" i="18"/>
  <c r="S132" i="18" s="1"/>
  <c r="H129" i="18"/>
  <c r="H127" i="18" s="1"/>
  <c r="P119" i="18"/>
  <c r="P117" i="18" s="1"/>
  <c r="E114" i="18"/>
  <c r="E112" i="18" s="1"/>
  <c r="S104" i="18"/>
  <c r="S102" i="18" s="1"/>
  <c r="H99" i="18"/>
  <c r="H97" i="18" s="1"/>
  <c r="P89" i="18"/>
  <c r="P87" i="18" s="1"/>
  <c r="E84" i="18"/>
  <c r="E82" i="18" s="1"/>
  <c r="S74" i="18"/>
  <c r="S72" i="18" s="1"/>
  <c r="H69" i="18"/>
  <c r="H67" i="18" s="1"/>
  <c r="U149" i="18"/>
  <c r="U147" i="18" s="1"/>
  <c r="D144" i="18"/>
  <c r="D142" i="18" s="1"/>
  <c r="R134" i="18"/>
  <c r="R132" i="18" s="1"/>
  <c r="G129" i="18"/>
  <c r="G127" i="18" s="1"/>
  <c r="U119" i="18"/>
  <c r="U117" i="18" s="1"/>
  <c r="D114" i="18"/>
  <c r="D112" i="18" s="1"/>
  <c r="R104" i="18"/>
  <c r="R102" i="18" s="1"/>
  <c r="G99" i="18"/>
  <c r="G97" i="18" s="1"/>
  <c r="U89" i="18"/>
  <c r="U87" i="18" s="1"/>
  <c r="D84" i="18"/>
  <c r="D82" i="18" s="1"/>
  <c r="R74" i="18"/>
  <c r="R72" i="18" s="1"/>
  <c r="G69" i="18"/>
  <c r="G67" i="18" s="1"/>
  <c r="U59" i="18"/>
  <c r="U57" i="18" s="1"/>
  <c r="Z19" i="18"/>
  <c r="Z17" i="18" s="1"/>
  <c r="M24" i="18"/>
  <c r="M22" i="18" s="1"/>
  <c r="W34" i="18"/>
  <c r="W32" i="18" s="1"/>
  <c r="J39" i="18"/>
  <c r="J37" i="18" s="1"/>
  <c r="Z49" i="18"/>
  <c r="Z47" i="18" s="1"/>
  <c r="M54" i="18"/>
  <c r="M52" i="18" s="1"/>
  <c r="T79" i="18"/>
  <c r="T77" i="18" s="1"/>
  <c r="Q99" i="18"/>
  <c r="Q97" i="18" s="1"/>
  <c r="J44" i="18"/>
  <c r="J42" i="18" s="1"/>
  <c r="Z54" i="18"/>
  <c r="Z52" i="18" s="1"/>
  <c r="Q59" i="18"/>
  <c r="Q57" i="18" s="1"/>
  <c r="P64" i="18"/>
  <c r="P62" i="18" s="1"/>
  <c r="O69" i="18"/>
  <c r="O67" i="18" s="1"/>
  <c r="H84" i="18"/>
  <c r="H82" i="18" s="1"/>
  <c r="P104" i="18"/>
  <c r="P102" i="18" s="1"/>
  <c r="G154" i="18"/>
  <c r="G152" i="18" s="1"/>
  <c r="G24" i="18"/>
  <c r="G22" i="18" s="1"/>
  <c r="I14" i="18"/>
  <c r="I12" i="18" s="1"/>
  <c r="S24" i="18"/>
  <c r="S22" i="18" s="1"/>
  <c r="F29" i="18"/>
  <c r="F27" i="18" s="1"/>
  <c r="P39" i="18"/>
  <c r="P37" i="18" s="1"/>
  <c r="I44" i="18"/>
  <c r="I42" i="18" s="1"/>
  <c r="S54" i="18"/>
  <c r="S52" i="18" s="1"/>
  <c r="H59" i="18"/>
  <c r="H57" i="18" s="1"/>
  <c r="G64" i="18"/>
  <c r="G62" i="18" s="1"/>
  <c r="I74" i="18"/>
  <c r="I72" i="18" s="1"/>
  <c r="G89" i="18"/>
  <c r="G87" i="18" s="1"/>
  <c r="H149" i="18"/>
  <c r="H147" i="18" s="1"/>
  <c r="E39" i="18"/>
  <c r="E37" i="18" s="1"/>
  <c r="P44" i="18"/>
  <c r="P42" i="18" s="1"/>
  <c r="I49" i="18"/>
  <c r="I47" i="18" s="1"/>
  <c r="X59" i="18"/>
  <c r="X57" i="18" s="1"/>
  <c r="W64" i="18"/>
  <c r="W62" i="18" s="1"/>
  <c r="W69" i="18"/>
  <c r="W67" i="18" s="1"/>
  <c r="T84" i="18"/>
  <c r="T82" i="18" s="1"/>
  <c r="F94" i="18"/>
  <c r="F92" i="18" s="1"/>
  <c r="Q34" i="18"/>
  <c r="Q32" i="18" s="1"/>
  <c r="G54" i="18"/>
  <c r="G52" i="18" s="1"/>
  <c r="D44" i="18"/>
  <c r="D42" i="18" s="1"/>
  <c r="I64" i="18"/>
  <c r="I62" i="18" s="1"/>
  <c r="N114" i="18"/>
  <c r="N112" i="18" s="1"/>
  <c r="O14" i="18"/>
  <c r="O12" i="18" s="1"/>
  <c r="Y24" i="18"/>
  <c r="Y22" i="18" s="1"/>
  <c r="L29" i="18"/>
  <c r="L27" i="18" s="1"/>
  <c r="V39" i="18"/>
  <c r="V37" i="18" s="1"/>
  <c r="O44" i="18"/>
  <c r="O42" i="18" s="1"/>
  <c r="Y54" i="18"/>
  <c r="Y52" i="18" s="1"/>
  <c r="P59" i="18"/>
  <c r="P57" i="18" s="1"/>
  <c r="O64" i="18"/>
  <c r="O62" i="18" s="1"/>
  <c r="D69" i="18"/>
  <c r="D67" i="18" s="1"/>
  <c r="U74" i="18"/>
  <c r="U72" i="18" s="1"/>
  <c r="Y89" i="18"/>
  <c r="Y87" i="18" s="1"/>
  <c r="K104" i="18"/>
  <c r="K102" i="18" s="1"/>
  <c r="I114" i="18"/>
  <c r="I112" i="18" s="1"/>
  <c r="K39" i="18"/>
  <c r="K37" i="18" s="1"/>
  <c r="V44" i="18"/>
  <c r="V42" i="18" s="1"/>
  <c r="O49" i="18"/>
  <c r="O47" i="18" s="1"/>
  <c r="I79" i="18"/>
  <c r="I77" i="18" s="1"/>
  <c r="X94" i="18"/>
  <c r="X92" i="18" s="1"/>
  <c r="O109" i="18"/>
  <c r="O107" i="18" s="1"/>
  <c r="N119" i="18"/>
  <c r="N117" i="18" s="1"/>
  <c r="V139" i="18"/>
  <c r="V137" i="18" s="1"/>
  <c r="J109" i="18"/>
  <c r="J107" i="18" s="1"/>
  <c r="J59" i="18"/>
  <c r="J57" i="18" s="1"/>
  <c r="U14" i="18"/>
  <c r="U12" i="18" s="1"/>
  <c r="H19" i="18"/>
  <c r="H17" i="18" s="1"/>
  <c r="R29" i="18"/>
  <c r="R27" i="18" s="1"/>
  <c r="E34" i="18"/>
  <c r="E32" i="18" s="1"/>
  <c r="U44" i="18"/>
  <c r="U42" i="18" s="1"/>
  <c r="H49" i="18"/>
  <c r="H47" i="18" s="1"/>
  <c r="W59" i="18"/>
  <c r="W57" i="18" s="1"/>
  <c r="V64" i="18"/>
  <c r="V62" i="18" s="1"/>
  <c r="L69" i="18"/>
  <c r="L67" i="18" s="1"/>
  <c r="G84" i="18"/>
  <c r="G82" i="18" s="1"/>
  <c r="AA114" i="18"/>
  <c r="AA112" i="18" s="1"/>
  <c r="W134" i="18"/>
  <c r="W132" i="18" s="1"/>
  <c r="Q39" i="18"/>
  <c r="Q37" i="18" s="1"/>
  <c r="U49" i="18"/>
  <c r="U47" i="18" s="1"/>
  <c r="H54" i="18"/>
  <c r="H52" i="18" s="1"/>
  <c r="U79" i="18"/>
  <c r="U77" i="18" s="1"/>
  <c r="U144" i="18"/>
  <c r="U142" i="18" s="1"/>
  <c r="T49" i="18"/>
  <c r="T47" i="18" s="1"/>
  <c r="H79" i="18"/>
  <c r="H77" i="18" s="1"/>
  <c r="H119" i="18"/>
  <c r="H117" i="18" s="1"/>
  <c r="T54" i="18"/>
  <c r="T52" i="18" s="1"/>
  <c r="V74" i="18"/>
  <c r="V72" i="18" s="1"/>
  <c r="Z89" i="18"/>
  <c r="Z87" i="18" s="1"/>
  <c r="AA14" i="18"/>
  <c r="AA12" i="18" s="1"/>
  <c r="N19" i="18"/>
  <c r="N17" i="18" s="1"/>
  <c r="X29" i="18"/>
  <c r="X27" i="18" s="1"/>
  <c r="K34" i="18"/>
  <c r="K32" i="18" s="1"/>
  <c r="AA44" i="18"/>
  <c r="AA42" i="18" s="1"/>
  <c r="N49" i="18"/>
  <c r="N47" i="18" s="1"/>
  <c r="V69" i="18"/>
  <c r="V67" i="18" s="1"/>
  <c r="S84" i="18"/>
  <c r="S82" i="18" s="1"/>
  <c r="S94" i="18"/>
  <c r="S92" i="18" s="1"/>
  <c r="P139" i="18"/>
  <c r="P137" i="18" s="1"/>
  <c r="W39" i="18"/>
  <c r="W37" i="18" s="1"/>
  <c r="AA49" i="18"/>
  <c r="AA47" i="18" s="1"/>
  <c r="N54" i="18"/>
  <c r="N52" i="18" s="1"/>
  <c r="J74" i="18"/>
  <c r="J72" i="18" s="1"/>
  <c r="H89" i="18"/>
  <c r="H87" i="18" s="1"/>
  <c r="R99" i="18"/>
  <c r="R97" i="18" s="1"/>
  <c r="G124" i="18"/>
  <c r="G122" i="18" s="1"/>
  <c r="N149" i="18"/>
  <c r="N147" i="18" s="1"/>
  <c r="T19" i="18"/>
  <c r="T17" i="18" s="1"/>
  <c r="D39" i="18"/>
  <c r="D37" i="18" s="1"/>
  <c r="O144" i="18"/>
  <c r="O142" i="18" s="1"/>
  <c r="E69" i="18"/>
  <c r="E67" i="18" s="1"/>
  <c r="Z613" i="7"/>
  <c r="Z611" i="7" s="1"/>
  <c r="T473" i="7"/>
  <c r="T471" i="7" s="1"/>
  <c r="L468" i="7"/>
  <c r="L466" i="7" s="1"/>
  <c r="E473" i="7"/>
  <c r="E471" i="7" s="1"/>
  <c r="Q473" i="7"/>
  <c r="Q471" i="7" s="1"/>
  <c r="AA468" i="7"/>
  <c r="AA466" i="7" s="1"/>
  <c r="I468" i="7"/>
  <c r="I466" i="7" s="1"/>
  <c r="N473" i="7"/>
  <c r="N471" i="7" s="1"/>
  <c r="X468" i="7"/>
  <c r="X466" i="7" s="1"/>
  <c r="F468" i="7"/>
  <c r="F466" i="7" s="1"/>
  <c r="W473" i="7"/>
  <c r="W471" i="7" s="1"/>
  <c r="K473" i="7"/>
  <c r="K471" i="7" s="1"/>
  <c r="U468" i="7"/>
  <c r="U466" i="7" s="1"/>
  <c r="O468" i="7"/>
  <c r="O466" i="7" s="1"/>
  <c r="Z473" i="7"/>
  <c r="Z471" i="7" s="1"/>
  <c r="H473" i="7"/>
  <c r="H471" i="7" s="1"/>
  <c r="R468" i="7"/>
  <c r="R466" i="7" s="1"/>
  <c r="G473" i="7"/>
  <c r="G471" i="7" s="1"/>
  <c r="R478" i="7"/>
  <c r="R476" i="7" s="1"/>
  <c r="D488" i="7"/>
  <c r="D486" i="7" s="1"/>
  <c r="U493" i="7"/>
  <c r="U491" i="7" s="1"/>
  <c r="G503" i="7"/>
  <c r="G501" i="7" s="1"/>
  <c r="R508" i="7"/>
  <c r="R506" i="7" s="1"/>
  <c r="D518" i="7"/>
  <c r="D516" i="7" s="1"/>
  <c r="U523" i="7"/>
  <c r="U521" i="7" s="1"/>
  <c r="G533" i="7"/>
  <c r="G531" i="7" s="1"/>
  <c r="R538" i="7"/>
  <c r="R536" i="7" s="1"/>
  <c r="D548" i="7"/>
  <c r="D546" i="7" s="1"/>
  <c r="U553" i="7"/>
  <c r="U551" i="7" s="1"/>
  <c r="G563" i="7"/>
  <c r="G561" i="7" s="1"/>
  <c r="R568" i="7"/>
  <c r="R566" i="7" s="1"/>
  <c r="D578" i="7"/>
  <c r="D576" i="7" s="1"/>
  <c r="U583" i="7"/>
  <c r="U581" i="7" s="1"/>
  <c r="G593" i="7"/>
  <c r="G591" i="7" s="1"/>
  <c r="R598" i="7"/>
  <c r="R596" i="7" s="1"/>
  <c r="D608" i="7"/>
  <c r="D606" i="7" s="1"/>
  <c r="U613" i="7"/>
  <c r="U611" i="7" s="1"/>
  <c r="N468" i="7"/>
  <c r="N466" i="7" s="1"/>
  <c r="Y473" i="7"/>
  <c r="Y471" i="7" s="1"/>
  <c r="K483" i="7"/>
  <c r="K481" i="7" s="1"/>
  <c r="V488" i="7"/>
  <c r="V486" i="7" s="1"/>
  <c r="N498" i="7"/>
  <c r="N496" i="7" s="1"/>
  <c r="Y503" i="7"/>
  <c r="Y501" i="7" s="1"/>
  <c r="K513" i="7"/>
  <c r="K511" i="7" s="1"/>
  <c r="V518" i="7"/>
  <c r="V516" i="7" s="1"/>
  <c r="N528" i="7"/>
  <c r="N526" i="7" s="1"/>
  <c r="Y533" i="7"/>
  <c r="Y531" i="7" s="1"/>
  <c r="K543" i="7"/>
  <c r="K541" i="7" s="1"/>
  <c r="V548" i="7"/>
  <c r="V546" i="7" s="1"/>
  <c r="N558" i="7"/>
  <c r="N556" i="7" s="1"/>
  <c r="Y563" i="7"/>
  <c r="Y561" i="7" s="1"/>
  <c r="K573" i="7"/>
  <c r="K571" i="7" s="1"/>
  <c r="V578" i="7"/>
  <c r="V576" i="7" s="1"/>
  <c r="N588" i="7"/>
  <c r="N586" i="7" s="1"/>
  <c r="Y593" i="7"/>
  <c r="Y591" i="7" s="1"/>
  <c r="K603" i="7"/>
  <c r="K601" i="7" s="1"/>
  <c r="V608" i="7"/>
  <c r="V606" i="7" s="1"/>
  <c r="T468" i="7"/>
  <c r="T466" i="7" s="1"/>
  <c r="F478" i="7"/>
  <c r="F476" i="7" s="1"/>
  <c r="Q483" i="7"/>
  <c r="Q481" i="7" s="1"/>
  <c r="I493" i="7"/>
  <c r="I491" i="7" s="1"/>
  <c r="T498" i="7"/>
  <c r="T496" i="7" s="1"/>
  <c r="F508" i="7"/>
  <c r="F506" i="7" s="1"/>
  <c r="Q513" i="7"/>
  <c r="Q511" i="7" s="1"/>
  <c r="I523" i="7"/>
  <c r="I521" i="7" s="1"/>
  <c r="T528" i="7"/>
  <c r="T526" i="7" s="1"/>
  <c r="F538" i="7"/>
  <c r="F536" i="7" s="1"/>
  <c r="Q543" i="7"/>
  <c r="Q541" i="7" s="1"/>
  <c r="I553" i="7"/>
  <c r="I551" i="7" s="1"/>
  <c r="T558" i="7"/>
  <c r="T556" i="7" s="1"/>
  <c r="F568" i="7"/>
  <c r="F566" i="7" s="1"/>
  <c r="Q573" i="7"/>
  <c r="Q571" i="7" s="1"/>
  <c r="I583" i="7"/>
  <c r="I581" i="7" s="1"/>
  <c r="T588" i="7"/>
  <c r="T586" i="7" s="1"/>
  <c r="F598" i="7"/>
  <c r="F596" i="7" s="1"/>
  <c r="Q603" i="7"/>
  <c r="Q601" i="7" s="1"/>
  <c r="I613" i="7"/>
  <c r="I611" i="7" s="1"/>
  <c r="L478" i="7"/>
  <c r="L476" i="7" s="1"/>
  <c r="O493" i="7"/>
  <c r="O491" i="7" s="1"/>
  <c r="L508" i="7"/>
  <c r="L506" i="7" s="1"/>
  <c r="O523" i="7"/>
  <c r="O521" i="7" s="1"/>
  <c r="L538" i="7"/>
  <c r="L536" i="7" s="1"/>
  <c r="O553" i="7"/>
  <c r="O551" i="7" s="1"/>
  <c r="L568" i="7"/>
  <c r="L566" i="7" s="1"/>
  <c r="O583" i="7"/>
  <c r="O581" i="7" s="1"/>
  <c r="L598" i="7"/>
  <c r="L596" i="7" s="1"/>
  <c r="O613" i="7"/>
  <c r="O611" i="7" s="1"/>
  <c r="G478" i="7"/>
  <c r="G476" i="7" s="1"/>
  <c r="R483" i="7"/>
  <c r="R481" i="7" s="1"/>
  <c r="D493" i="7"/>
  <c r="D491" i="7" s="1"/>
  <c r="U498" i="7"/>
  <c r="U496" i="7" s="1"/>
  <c r="G508" i="7"/>
  <c r="G506" i="7" s="1"/>
  <c r="R513" i="7"/>
  <c r="R511" i="7" s="1"/>
  <c r="D523" i="7"/>
  <c r="D521" i="7" s="1"/>
  <c r="U528" i="7"/>
  <c r="U526" i="7" s="1"/>
  <c r="G538" i="7"/>
  <c r="G536" i="7" s="1"/>
  <c r="R543" i="7"/>
  <c r="R541" i="7" s="1"/>
  <c r="D553" i="7"/>
  <c r="D551" i="7" s="1"/>
  <c r="U558" i="7"/>
  <c r="U556" i="7" s="1"/>
  <c r="G568" i="7"/>
  <c r="G566" i="7" s="1"/>
  <c r="R573" i="7"/>
  <c r="R571" i="7" s="1"/>
  <c r="D583" i="7"/>
  <c r="D581" i="7" s="1"/>
  <c r="U588" i="7"/>
  <c r="U586" i="7" s="1"/>
  <c r="G598" i="7"/>
  <c r="G596" i="7" s="1"/>
  <c r="R603" i="7"/>
  <c r="R601" i="7" s="1"/>
  <c r="D613" i="7"/>
  <c r="D611" i="7" s="1"/>
  <c r="I473" i="7"/>
  <c r="I471" i="7" s="1"/>
  <c r="T478" i="7"/>
  <c r="T476" i="7" s="1"/>
  <c r="F488" i="7"/>
  <c r="F486" i="7" s="1"/>
  <c r="Q493" i="7"/>
  <c r="Q491" i="7" s="1"/>
  <c r="I503" i="7"/>
  <c r="I501" i="7" s="1"/>
  <c r="T508" i="7"/>
  <c r="T506" i="7" s="1"/>
  <c r="F518" i="7"/>
  <c r="F516" i="7" s="1"/>
  <c r="Q523" i="7"/>
  <c r="Q521" i="7" s="1"/>
  <c r="I533" i="7"/>
  <c r="I531" i="7" s="1"/>
  <c r="T538" i="7"/>
  <c r="T536" i="7" s="1"/>
  <c r="F548" i="7"/>
  <c r="F546" i="7" s="1"/>
  <c r="Q553" i="7"/>
  <c r="Q551" i="7" s="1"/>
  <c r="I563" i="7"/>
  <c r="I561" i="7" s="1"/>
  <c r="T568" i="7"/>
  <c r="T566" i="7" s="1"/>
  <c r="F578" i="7"/>
  <c r="F576" i="7" s="1"/>
  <c r="Q583" i="7"/>
  <c r="Q581" i="7" s="1"/>
  <c r="I593" i="7"/>
  <c r="I591" i="7" s="1"/>
  <c r="T598" i="7"/>
  <c r="T596" i="7" s="1"/>
  <c r="F608" i="7"/>
  <c r="F606" i="7" s="1"/>
  <c r="Q613" i="7"/>
  <c r="Q611" i="7" s="1"/>
  <c r="Q468" i="7"/>
  <c r="Q466" i="7" s="1"/>
  <c r="I478" i="7"/>
  <c r="I476" i="7" s="1"/>
  <c r="T483" i="7"/>
  <c r="T481" i="7" s="1"/>
  <c r="F493" i="7"/>
  <c r="F491" i="7" s="1"/>
  <c r="Q498" i="7"/>
  <c r="Q496" i="7" s="1"/>
  <c r="I508" i="7"/>
  <c r="I506" i="7" s="1"/>
  <c r="T513" i="7"/>
  <c r="T511" i="7" s="1"/>
  <c r="F523" i="7"/>
  <c r="F521" i="7" s="1"/>
  <c r="Q528" i="7"/>
  <c r="Q526" i="7" s="1"/>
  <c r="I538" i="7"/>
  <c r="I536" i="7" s="1"/>
  <c r="T543" i="7"/>
  <c r="T541" i="7" s="1"/>
  <c r="F553" i="7"/>
  <c r="F551" i="7" s="1"/>
  <c r="Q558" i="7"/>
  <c r="Q556" i="7" s="1"/>
  <c r="I568" i="7"/>
  <c r="I566" i="7" s="1"/>
  <c r="T573" i="7"/>
  <c r="T571" i="7" s="1"/>
  <c r="F583" i="7"/>
  <c r="F581" i="7" s="1"/>
  <c r="Q588" i="7"/>
  <c r="Q586" i="7" s="1"/>
  <c r="I598" i="7"/>
  <c r="I596" i="7" s="1"/>
  <c r="T603" i="7"/>
  <c r="T601" i="7" s="1"/>
  <c r="F613" i="7"/>
  <c r="F611" i="7" s="1"/>
  <c r="X478" i="7"/>
  <c r="X476" i="7" s="1"/>
  <c r="AA493" i="7"/>
  <c r="AA491" i="7" s="1"/>
  <c r="X508" i="7"/>
  <c r="X506" i="7" s="1"/>
  <c r="AA523" i="7"/>
  <c r="AA521" i="7" s="1"/>
  <c r="X538" i="7"/>
  <c r="X536" i="7" s="1"/>
  <c r="AA553" i="7"/>
  <c r="AA551" i="7" s="1"/>
  <c r="X568" i="7"/>
  <c r="X566" i="7" s="1"/>
  <c r="AA583" i="7"/>
  <c r="AA581" i="7" s="1"/>
  <c r="X598" i="7"/>
  <c r="X596" i="7" s="1"/>
  <c r="AA613" i="7"/>
  <c r="AA611" i="7" s="1"/>
  <c r="M478" i="7"/>
  <c r="M476" i="7" s="1"/>
  <c r="X483" i="7"/>
  <c r="X481" i="7" s="1"/>
  <c r="J493" i="7"/>
  <c r="J491" i="7" s="1"/>
  <c r="AA498" i="7"/>
  <c r="AA496" i="7" s="1"/>
  <c r="M508" i="7"/>
  <c r="M506" i="7" s="1"/>
  <c r="X513" i="7"/>
  <c r="X511" i="7" s="1"/>
  <c r="J523" i="7"/>
  <c r="J521" i="7" s="1"/>
  <c r="AA528" i="7"/>
  <c r="AA526" i="7" s="1"/>
  <c r="M538" i="7"/>
  <c r="M536" i="7" s="1"/>
  <c r="X543" i="7"/>
  <c r="X541" i="7" s="1"/>
  <c r="J553" i="7"/>
  <c r="J551" i="7" s="1"/>
  <c r="AA558" i="7"/>
  <c r="AA556" i="7" s="1"/>
  <c r="M568" i="7"/>
  <c r="M566" i="7" s="1"/>
  <c r="X573" i="7"/>
  <c r="X571" i="7" s="1"/>
  <c r="J583" i="7"/>
  <c r="J581" i="7" s="1"/>
  <c r="AA588" i="7"/>
  <c r="AA586" i="7" s="1"/>
  <c r="M598" i="7"/>
  <c r="M596" i="7" s="1"/>
  <c r="X603" i="7"/>
  <c r="X601" i="7" s="1"/>
  <c r="J613" i="7"/>
  <c r="J611" i="7" s="1"/>
  <c r="O473" i="7"/>
  <c r="O471" i="7" s="1"/>
  <c r="Z478" i="7"/>
  <c r="Z476" i="7" s="1"/>
  <c r="L488" i="7"/>
  <c r="L486" i="7" s="1"/>
  <c r="W493" i="7"/>
  <c r="W491" i="7" s="1"/>
  <c r="O503" i="7"/>
  <c r="O501" i="7" s="1"/>
  <c r="Z508" i="7"/>
  <c r="Z506" i="7" s="1"/>
  <c r="L518" i="7"/>
  <c r="L516" i="7" s="1"/>
  <c r="W523" i="7"/>
  <c r="W521" i="7" s="1"/>
  <c r="O533" i="7"/>
  <c r="O531" i="7" s="1"/>
  <c r="Z538" i="7"/>
  <c r="Z536" i="7" s="1"/>
  <c r="L548" i="7"/>
  <c r="L546" i="7" s="1"/>
  <c r="W553" i="7"/>
  <c r="W551" i="7" s="1"/>
  <c r="O563" i="7"/>
  <c r="O561" i="7" s="1"/>
  <c r="Z568" i="7"/>
  <c r="Z566" i="7" s="1"/>
  <c r="L578" i="7"/>
  <c r="L576" i="7" s="1"/>
  <c r="W583" i="7"/>
  <c r="W581" i="7" s="1"/>
  <c r="O593" i="7"/>
  <c r="O591" i="7" s="1"/>
  <c r="Z598" i="7"/>
  <c r="Z596" i="7" s="1"/>
  <c r="L608" i="7"/>
  <c r="L606" i="7" s="1"/>
  <c r="W613" i="7"/>
  <c r="W611" i="7" s="1"/>
  <c r="W468" i="7"/>
  <c r="W466" i="7" s="1"/>
  <c r="O478" i="7"/>
  <c r="O476" i="7" s="1"/>
  <c r="Z483" i="7"/>
  <c r="Z481" i="7" s="1"/>
  <c r="L493" i="7"/>
  <c r="L491" i="7" s="1"/>
  <c r="W498" i="7"/>
  <c r="W496" i="7" s="1"/>
  <c r="O508" i="7"/>
  <c r="O506" i="7" s="1"/>
  <c r="Z513" i="7"/>
  <c r="Z511" i="7" s="1"/>
  <c r="L523" i="7"/>
  <c r="L521" i="7" s="1"/>
  <c r="H468" i="7"/>
  <c r="H466" i="7" s="1"/>
  <c r="E483" i="7"/>
  <c r="E481" i="7" s="1"/>
  <c r="H498" i="7"/>
  <c r="H496" i="7" s="1"/>
  <c r="E513" i="7"/>
  <c r="E511" i="7" s="1"/>
  <c r="H528" i="7"/>
  <c r="H526" i="7" s="1"/>
  <c r="E543" i="7"/>
  <c r="E541" i="7" s="1"/>
  <c r="H558" i="7"/>
  <c r="H556" i="7" s="1"/>
  <c r="E573" i="7"/>
  <c r="E571" i="7" s="1"/>
  <c r="H588" i="7"/>
  <c r="H586" i="7" s="1"/>
  <c r="E603" i="7"/>
  <c r="E601" i="7" s="1"/>
  <c r="S478" i="7"/>
  <c r="S476" i="7" s="1"/>
  <c r="E488" i="7"/>
  <c r="E486" i="7" s="1"/>
  <c r="P493" i="7"/>
  <c r="P491" i="7" s="1"/>
  <c r="H503" i="7"/>
  <c r="H501" i="7" s="1"/>
  <c r="S508" i="7"/>
  <c r="S506" i="7" s="1"/>
  <c r="E518" i="7"/>
  <c r="E516" i="7" s="1"/>
  <c r="P523" i="7"/>
  <c r="P521" i="7" s="1"/>
  <c r="H533" i="7"/>
  <c r="H531" i="7" s="1"/>
  <c r="S538" i="7"/>
  <c r="S536" i="7" s="1"/>
  <c r="E548" i="7"/>
  <c r="E546" i="7" s="1"/>
  <c r="P553" i="7"/>
  <c r="P551" i="7" s="1"/>
  <c r="H563" i="7"/>
  <c r="H561" i="7" s="1"/>
  <c r="S568" i="7"/>
  <c r="S566" i="7" s="1"/>
  <c r="E578" i="7"/>
  <c r="E576" i="7" s="1"/>
  <c r="P583" i="7"/>
  <c r="P581" i="7" s="1"/>
  <c r="H593" i="7"/>
  <c r="H591" i="7" s="1"/>
  <c r="S598" i="7"/>
  <c r="S596" i="7" s="1"/>
  <c r="E608" i="7"/>
  <c r="E606" i="7" s="1"/>
  <c r="P613" i="7"/>
  <c r="P611" i="7" s="1"/>
  <c r="U473" i="7"/>
  <c r="U471" i="7" s="1"/>
  <c r="G483" i="7"/>
  <c r="G481" i="7" s="1"/>
  <c r="R488" i="7"/>
  <c r="R486" i="7" s="1"/>
  <c r="D498" i="7"/>
  <c r="D496" i="7" s="1"/>
  <c r="U503" i="7"/>
  <c r="U501" i="7" s="1"/>
  <c r="G513" i="7"/>
  <c r="G511" i="7" s="1"/>
  <c r="R518" i="7"/>
  <c r="R516" i="7" s="1"/>
  <c r="D528" i="7"/>
  <c r="D526" i="7" s="1"/>
  <c r="U533" i="7"/>
  <c r="U531" i="7" s="1"/>
  <c r="G543" i="7"/>
  <c r="G541" i="7" s="1"/>
  <c r="R548" i="7"/>
  <c r="R546" i="7" s="1"/>
  <c r="D558" i="7"/>
  <c r="D556" i="7" s="1"/>
  <c r="U563" i="7"/>
  <c r="U561" i="7" s="1"/>
  <c r="G573" i="7"/>
  <c r="G571" i="7" s="1"/>
  <c r="R578" i="7"/>
  <c r="R576" i="7" s="1"/>
  <c r="D588" i="7"/>
  <c r="D586" i="7" s="1"/>
  <c r="U593" i="7"/>
  <c r="U591" i="7" s="1"/>
  <c r="G603" i="7"/>
  <c r="G601" i="7" s="1"/>
  <c r="R608" i="7"/>
  <c r="R606" i="7" s="1"/>
  <c r="Z468" i="7"/>
  <c r="Z466" i="7" s="1"/>
  <c r="W483" i="7"/>
  <c r="W481" i="7" s="1"/>
  <c r="Z498" i="7"/>
  <c r="Z496" i="7" s="1"/>
  <c r="W513" i="7"/>
  <c r="W511" i="7" s="1"/>
  <c r="Z528" i="7"/>
  <c r="Z526" i="7" s="1"/>
  <c r="W543" i="7"/>
  <c r="W541" i="7" s="1"/>
  <c r="Z558" i="7"/>
  <c r="Z556" i="7" s="1"/>
  <c r="W573" i="7"/>
  <c r="W571" i="7" s="1"/>
  <c r="Z588" i="7"/>
  <c r="Z586" i="7" s="1"/>
  <c r="W603" i="7"/>
  <c r="W601" i="7" s="1"/>
  <c r="Y478" i="7"/>
  <c r="Y476" i="7" s="1"/>
  <c r="K488" i="7"/>
  <c r="K486" i="7" s="1"/>
  <c r="V493" i="7"/>
  <c r="V491" i="7" s="1"/>
  <c r="N503" i="7"/>
  <c r="N501" i="7" s="1"/>
  <c r="Y508" i="7"/>
  <c r="Y506" i="7" s="1"/>
  <c r="K518" i="7"/>
  <c r="K516" i="7" s="1"/>
  <c r="V523" i="7"/>
  <c r="V521" i="7" s="1"/>
  <c r="N533" i="7"/>
  <c r="N531" i="7" s="1"/>
  <c r="Y538" i="7"/>
  <c r="Y536" i="7" s="1"/>
  <c r="K548" i="7"/>
  <c r="K546" i="7" s="1"/>
  <c r="V553" i="7"/>
  <c r="V551" i="7" s="1"/>
  <c r="N563" i="7"/>
  <c r="N561" i="7" s="1"/>
  <c r="Y568" i="7"/>
  <c r="Y566" i="7" s="1"/>
  <c r="K578" i="7"/>
  <c r="K576" i="7" s="1"/>
  <c r="V583" i="7"/>
  <c r="V581" i="7" s="1"/>
  <c r="N593" i="7"/>
  <c r="N591" i="7" s="1"/>
  <c r="Y598" i="7"/>
  <c r="Y596" i="7" s="1"/>
  <c r="K608" i="7"/>
  <c r="K606" i="7" s="1"/>
  <c r="V613" i="7"/>
  <c r="V611" i="7" s="1"/>
  <c r="J468" i="7"/>
  <c r="J466" i="7" s="1"/>
  <c r="AA473" i="7"/>
  <c r="AA471" i="7" s="1"/>
  <c r="M483" i="7"/>
  <c r="M481" i="7" s="1"/>
  <c r="X488" i="7"/>
  <c r="X486" i="7" s="1"/>
  <c r="J498" i="7"/>
  <c r="J496" i="7" s="1"/>
  <c r="AA503" i="7"/>
  <c r="AA501" i="7" s="1"/>
  <c r="M513" i="7"/>
  <c r="M511" i="7" s="1"/>
  <c r="X518" i="7"/>
  <c r="X516" i="7" s="1"/>
  <c r="J528" i="7"/>
  <c r="J526" i="7" s="1"/>
  <c r="AA533" i="7"/>
  <c r="AA531" i="7" s="1"/>
  <c r="M543" i="7"/>
  <c r="M541" i="7" s="1"/>
  <c r="X548" i="7"/>
  <c r="X546" i="7" s="1"/>
  <c r="J558" i="7"/>
  <c r="J556" i="7" s="1"/>
  <c r="AA563" i="7"/>
  <c r="AA561" i="7" s="1"/>
  <c r="M573" i="7"/>
  <c r="M571" i="7" s="1"/>
  <c r="X578" i="7"/>
  <c r="X576" i="7" s="1"/>
  <c r="J588" i="7"/>
  <c r="J586" i="7" s="1"/>
  <c r="AA593" i="7"/>
  <c r="AA591" i="7" s="1"/>
  <c r="M603" i="7"/>
  <c r="M601" i="7" s="1"/>
  <c r="X608" i="7"/>
  <c r="X606" i="7" s="1"/>
  <c r="J473" i="7"/>
  <c r="J471" i="7" s="1"/>
  <c r="AA478" i="7"/>
  <c r="AA476" i="7" s="1"/>
  <c r="M488" i="7"/>
  <c r="M486" i="7" s="1"/>
  <c r="X493" i="7"/>
  <c r="X491" i="7" s="1"/>
  <c r="J503" i="7"/>
  <c r="J501" i="7" s="1"/>
  <c r="AA508" i="7"/>
  <c r="AA506" i="7" s="1"/>
  <c r="M518" i="7"/>
  <c r="M516" i="7" s="1"/>
  <c r="X523" i="7"/>
  <c r="X521" i="7" s="1"/>
  <c r="J533" i="7"/>
  <c r="J531" i="7" s="1"/>
  <c r="AA538" i="7"/>
  <c r="AA536" i="7" s="1"/>
  <c r="M548" i="7"/>
  <c r="M546" i="7" s="1"/>
  <c r="X553" i="7"/>
  <c r="X551" i="7" s="1"/>
  <c r="J563" i="7"/>
  <c r="J561" i="7" s="1"/>
  <c r="AA568" i="7"/>
  <c r="AA566" i="7" s="1"/>
  <c r="M578" i="7"/>
  <c r="M576" i="7" s="1"/>
  <c r="X583" i="7"/>
  <c r="X581" i="7" s="1"/>
  <c r="J593" i="7"/>
  <c r="J591" i="7" s="1"/>
  <c r="AA598" i="7"/>
  <c r="AA596" i="7" s="1"/>
  <c r="M608" i="7"/>
  <c r="M606" i="7" s="1"/>
  <c r="X613" i="7"/>
  <c r="X611" i="7" s="1"/>
  <c r="D478" i="7"/>
  <c r="D476" i="7" s="1"/>
  <c r="U483" i="7"/>
  <c r="U481" i="7" s="1"/>
  <c r="G493" i="7"/>
  <c r="G491" i="7" s="1"/>
  <c r="R498" i="7"/>
  <c r="R496" i="7" s="1"/>
  <c r="D508" i="7"/>
  <c r="D506" i="7" s="1"/>
  <c r="U513" i="7"/>
  <c r="U511" i="7" s="1"/>
  <c r="G523" i="7"/>
  <c r="G521" i="7" s="1"/>
  <c r="R528" i="7"/>
  <c r="R526" i="7" s="1"/>
  <c r="D538" i="7"/>
  <c r="D536" i="7" s="1"/>
  <c r="U543" i="7"/>
  <c r="U541" i="7" s="1"/>
  <c r="G553" i="7"/>
  <c r="G551" i="7" s="1"/>
  <c r="R558" i="7"/>
  <c r="R556" i="7" s="1"/>
  <c r="D568" i="7"/>
  <c r="D566" i="7" s="1"/>
  <c r="U573" i="7"/>
  <c r="U571" i="7" s="1"/>
  <c r="G583" i="7"/>
  <c r="G581" i="7" s="1"/>
  <c r="R588" i="7"/>
  <c r="R586" i="7" s="1"/>
  <c r="D598" i="7"/>
  <c r="D596" i="7" s="1"/>
  <c r="U603" i="7"/>
  <c r="U601" i="7" s="1"/>
  <c r="G613" i="7"/>
  <c r="G611" i="7" s="1"/>
  <c r="M473" i="7"/>
  <c r="M471" i="7" s="1"/>
  <c r="J488" i="7"/>
  <c r="J486" i="7" s="1"/>
  <c r="M503" i="7"/>
  <c r="M501" i="7" s="1"/>
  <c r="J518" i="7"/>
  <c r="J516" i="7" s="1"/>
  <c r="M533" i="7"/>
  <c r="M531" i="7" s="1"/>
  <c r="J548" i="7"/>
  <c r="J546" i="7" s="1"/>
  <c r="M563" i="7"/>
  <c r="M561" i="7" s="1"/>
  <c r="J578" i="7"/>
  <c r="J576" i="7" s="1"/>
  <c r="M593" i="7"/>
  <c r="M591" i="7" s="1"/>
  <c r="J608" i="7"/>
  <c r="J606" i="7" s="1"/>
  <c r="F483" i="7"/>
  <c r="F481" i="7" s="1"/>
  <c r="Q488" i="7"/>
  <c r="Q486" i="7" s="1"/>
  <c r="I498" i="7"/>
  <c r="I496" i="7" s="1"/>
  <c r="T503" i="7"/>
  <c r="T501" i="7" s="1"/>
  <c r="F513" i="7"/>
  <c r="F511" i="7" s="1"/>
  <c r="Q518" i="7"/>
  <c r="Q516" i="7" s="1"/>
  <c r="I528" i="7"/>
  <c r="I526" i="7" s="1"/>
  <c r="T533" i="7"/>
  <c r="T531" i="7" s="1"/>
  <c r="F543" i="7"/>
  <c r="F541" i="7" s="1"/>
  <c r="Q548" i="7"/>
  <c r="Q546" i="7" s="1"/>
  <c r="I558" i="7"/>
  <c r="I556" i="7" s="1"/>
  <c r="T563" i="7"/>
  <c r="T561" i="7" s="1"/>
  <c r="F573" i="7"/>
  <c r="F571" i="7" s="1"/>
  <c r="Q578" i="7"/>
  <c r="Q576" i="7" s="1"/>
  <c r="I588" i="7"/>
  <c r="I586" i="7" s="1"/>
  <c r="T593" i="7"/>
  <c r="T591" i="7" s="1"/>
  <c r="F603" i="7"/>
  <c r="F601" i="7" s="1"/>
  <c r="Q608" i="7"/>
  <c r="Q606" i="7" s="1"/>
  <c r="P468" i="7"/>
  <c r="P466" i="7" s="1"/>
  <c r="H478" i="7"/>
  <c r="H476" i="7" s="1"/>
  <c r="S483" i="7"/>
  <c r="S481" i="7" s="1"/>
  <c r="E493" i="7"/>
  <c r="E491" i="7" s="1"/>
  <c r="P498" i="7"/>
  <c r="P496" i="7" s="1"/>
  <c r="H508" i="7"/>
  <c r="H506" i="7" s="1"/>
  <c r="S513" i="7"/>
  <c r="S511" i="7" s="1"/>
  <c r="E523" i="7"/>
  <c r="E521" i="7" s="1"/>
  <c r="P528" i="7"/>
  <c r="P526" i="7" s="1"/>
  <c r="H538" i="7"/>
  <c r="H536" i="7" s="1"/>
  <c r="S543" i="7"/>
  <c r="S541" i="7" s="1"/>
  <c r="E553" i="7"/>
  <c r="E551" i="7" s="1"/>
  <c r="P558" i="7"/>
  <c r="P556" i="7" s="1"/>
  <c r="H568" i="7"/>
  <c r="H566" i="7" s="1"/>
  <c r="S573" i="7"/>
  <c r="S571" i="7" s="1"/>
  <c r="E583" i="7"/>
  <c r="E581" i="7" s="1"/>
  <c r="P588" i="7"/>
  <c r="P586" i="7" s="1"/>
  <c r="H598" i="7"/>
  <c r="H596" i="7" s="1"/>
  <c r="S603" i="7"/>
  <c r="S601" i="7" s="1"/>
  <c r="E613" i="7"/>
  <c r="E611" i="7" s="1"/>
  <c r="E468" i="7"/>
  <c r="E466" i="7" s="1"/>
  <c r="P473" i="7"/>
  <c r="P471" i="7" s="1"/>
  <c r="H483" i="7"/>
  <c r="H481" i="7" s="1"/>
  <c r="S488" i="7"/>
  <c r="S486" i="7" s="1"/>
  <c r="E498" i="7"/>
  <c r="E496" i="7" s="1"/>
  <c r="P503" i="7"/>
  <c r="P501" i="7" s="1"/>
  <c r="H513" i="7"/>
  <c r="H511" i="7" s="1"/>
  <c r="S518" i="7"/>
  <c r="S516" i="7" s="1"/>
  <c r="E528" i="7"/>
  <c r="E526" i="7" s="1"/>
  <c r="P533" i="7"/>
  <c r="P531" i="7" s="1"/>
  <c r="H543" i="7"/>
  <c r="H541" i="7" s="1"/>
  <c r="S548" i="7"/>
  <c r="S546" i="7" s="1"/>
  <c r="E558" i="7"/>
  <c r="E556" i="7" s="1"/>
  <c r="P563" i="7"/>
  <c r="P561" i="7" s="1"/>
  <c r="H573" i="7"/>
  <c r="H571" i="7" s="1"/>
  <c r="S578" i="7"/>
  <c r="S576" i="7" s="1"/>
  <c r="E588" i="7"/>
  <c r="E586" i="7" s="1"/>
  <c r="P593" i="7"/>
  <c r="P591" i="7" s="1"/>
  <c r="H603" i="7"/>
  <c r="H601" i="7" s="1"/>
  <c r="S608" i="7"/>
  <c r="S606" i="7" s="1"/>
  <c r="J478" i="7"/>
  <c r="J476" i="7" s="1"/>
  <c r="AA483" i="7"/>
  <c r="AA481" i="7" s="1"/>
  <c r="M493" i="7"/>
  <c r="M491" i="7" s="1"/>
  <c r="X498" i="7"/>
  <c r="X496" i="7" s="1"/>
  <c r="J508" i="7"/>
  <c r="J506" i="7" s="1"/>
  <c r="AA513" i="7"/>
  <c r="AA511" i="7" s="1"/>
  <c r="M523" i="7"/>
  <c r="M521" i="7" s="1"/>
  <c r="X528" i="7"/>
  <c r="X526" i="7" s="1"/>
  <c r="J538" i="7"/>
  <c r="J536" i="7" s="1"/>
  <c r="AA543" i="7"/>
  <c r="AA541" i="7" s="1"/>
  <c r="M553" i="7"/>
  <c r="M551" i="7" s="1"/>
  <c r="X558" i="7"/>
  <c r="X556" i="7" s="1"/>
  <c r="J568" i="7"/>
  <c r="J566" i="7" s="1"/>
  <c r="AA573" i="7"/>
  <c r="AA571" i="7" s="1"/>
  <c r="M583" i="7"/>
  <c r="M581" i="7" s="1"/>
  <c r="X588" i="7"/>
  <c r="X586" i="7" s="1"/>
  <c r="J598" i="7"/>
  <c r="J596" i="7" s="1"/>
  <c r="AA603" i="7"/>
  <c r="AA601" i="7" s="1"/>
  <c r="M613" i="7"/>
  <c r="M611" i="7" s="1"/>
  <c r="S503" i="7"/>
  <c r="S501" i="7" s="1"/>
  <c r="S593" i="7"/>
  <c r="S591" i="7" s="1"/>
  <c r="Z503" i="7"/>
  <c r="Z501" i="7" s="1"/>
  <c r="W548" i="7"/>
  <c r="W546" i="7" s="1"/>
  <c r="Z593" i="7"/>
  <c r="Z591" i="7" s="1"/>
  <c r="N508" i="7"/>
  <c r="N506" i="7" s="1"/>
  <c r="K553" i="7"/>
  <c r="K551" i="7" s="1"/>
  <c r="N598" i="7"/>
  <c r="N596" i="7" s="1"/>
  <c r="V473" i="7"/>
  <c r="V471" i="7" s="1"/>
  <c r="K498" i="7"/>
  <c r="K496" i="7" s="1"/>
  <c r="Y518" i="7"/>
  <c r="Y516" i="7" s="1"/>
  <c r="O538" i="7"/>
  <c r="O536" i="7" s="1"/>
  <c r="L553" i="7"/>
  <c r="L551" i="7" s="1"/>
  <c r="O568" i="7"/>
  <c r="O566" i="7" s="1"/>
  <c r="L583" i="7"/>
  <c r="L581" i="7" s="1"/>
  <c r="O598" i="7"/>
  <c r="O596" i="7" s="1"/>
  <c r="L613" i="7"/>
  <c r="L611" i="7" s="1"/>
  <c r="O483" i="7"/>
  <c r="O481" i="7" s="1"/>
  <c r="Y493" i="7"/>
  <c r="Y491" i="7" s="1"/>
  <c r="W503" i="7"/>
  <c r="W501" i="7" s="1"/>
  <c r="N518" i="7"/>
  <c r="N516" i="7" s="1"/>
  <c r="L528" i="7"/>
  <c r="L526" i="7" s="1"/>
  <c r="V538" i="7"/>
  <c r="V536" i="7" s="1"/>
  <c r="Z548" i="7"/>
  <c r="Z546" i="7" s="1"/>
  <c r="K563" i="7"/>
  <c r="K561" i="7" s="1"/>
  <c r="O573" i="7"/>
  <c r="O571" i="7" s="1"/>
  <c r="Y583" i="7"/>
  <c r="Y581" i="7" s="1"/>
  <c r="W593" i="7"/>
  <c r="W591" i="7" s="1"/>
  <c r="N608" i="7"/>
  <c r="N606" i="7" s="1"/>
  <c r="G468" i="7"/>
  <c r="G466" i="7" s="1"/>
  <c r="R473" i="7"/>
  <c r="R471" i="7" s="1"/>
  <c r="D483" i="7"/>
  <c r="D481" i="7" s="1"/>
  <c r="U488" i="7"/>
  <c r="U486" i="7" s="1"/>
  <c r="G498" i="7"/>
  <c r="G496" i="7" s="1"/>
  <c r="R503" i="7"/>
  <c r="R501" i="7" s="1"/>
  <c r="D513" i="7"/>
  <c r="D511" i="7" s="1"/>
  <c r="U518" i="7"/>
  <c r="U516" i="7" s="1"/>
  <c r="G528" i="7"/>
  <c r="G526" i="7" s="1"/>
  <c r="R533" i="7"/>
  <c r="R531" i="7" s="1"/>
  <c r="D543" i="7"/>
  <c r="D541" i="7" s="1"/>
  <c r="U548" i="7"/>
  <c r="U546" i="7" s="1"/>
  <c r="G558" i="7"/>
  <c r="G556" i="7" s="1"/>
  <c r="R563" i="7"/>
  <c r="R561" i="7" s="1"/>
  <c r="D573" i="7"/>
  <c r="D571" i="7" s="1"/>
  <c r="U578" i="7"/>
  <c r="U576" i="7" s="1"/>
  <c r="G588" i="7"/>
  <c r="G586" i="7" s="1"/>
  <c r="R593" i="7"/>
  <c r="R591" i="7" s="1"/>
  <c r="D603" i="7"/>
  <c r="D601" i="7" s="1"/>
  <c r="U608" i="7"/>
  <c r="U606" i="7" s="1"/>
  <c r="P518" i="7"/>
  <c r="P516" i="7" s="1"/>
  <c r="P608" i="7"/>
  <c r="P606" i="7" s="1"/>
  <c r="L513" i="7"/>
  <c r="L511" i="7" s="1"/>
  <c r="O558" i="7"/>
  <c r="O556" i="7" s="1"/>
  <c r="L603" i="7"/>
  <c r="L601" i="7" s="1"/>
  <c r="V468" i="7"/>
  <c r="V466" i="7" s="1"/>
  <c r="Y513" i="7"/>
  <c r="Y511" i="7" s="1"/>
  <c r="V558" i="7"/>
  <c r="V556" i="7" s="1"/>
  <c r="Y603" i="7"/>
  <c r="Y601" i="7" s="1"/>
  <c r="U478" i="7"/>
  <c r="U476" i="7" s="1"/>
  <c r="D503" i="7"/>
  <c r="D501" i="7" s="1"/>
  <c r="R523" i="7"/>
  <c r="R521" i="7" s="1"/>
  <c r="U538" i="7"/>
  <c r="U536" i="7" s="1"/>
  <c r="R553" i="7"/>
  <c r="R551" i="7" s="1"/>
  <c r="U568" i="7"/>
  <c r="U566" i="7" s="1"/>
  <c r="R583" i="7"/>
  <c r="R581" i="7" s="1"/>
  <c r="U598" i="7"/>
  <c r="U596" i="7" s="1"/>
  <c r="R613" i="7"/>
  <c r="R611" i="7" s="1"/>
  <c r="H488" i="7"/>
  <c r="H486" i="7" s="1"/>
  <c r="F498" i="7"/>
  <c r="F496" i="7" s="1"/>
  <c r="P508" i="7"/>
  <c r="P506" i="7" s="1"/>
  <c r="T518" i="7"/>
  <c r="T516" i="7" s="1"/>
  <c r="E533" i="7"/>
  <c r="E531" i="7" s="1"/>
  <c r="I543" i="7"/>
  <c r="I541" i="7" s="1"/>
  <c r="S553" i="7"/>
  <c r="S551" i="7" s="1"/>
  <c r="Q563" i="7"/>
  <c r="Q561" i="7" s="1"/>
  <c r="H578" i="7"/>
  <c r="H576" i="7" s="1"/>
  <c r="F588" i="7"/>
  <c r="F586" i="7" s="1"/>
  <c r="P598" i="7"/>
  <c r="P596" i="7" s="1"/>
  <c r="T608" i="7"/>
  <c r="T606" i="7" s="1"/>
  <c r="M468" i="7"/>
  <c r="M466" i="7" s="1"/>
  <c r="X473" i="7"/>
  <c r="X471" i="7" s="1"/>
  <c r="J483" i="7"/>
  <c r="J481" i="7" s="1"/>
  <c r="AA488" i="7"/>
  <c r="AA486" i="7" s="1"/>
  <c r="M498" i="7"/>
  <c r="M496" i="7" s="1"/>
  <c r="X503" i="7"/>
  <c r="X501" i="7" s="1"/>
  <c r="J513" i="7"/>
  <c r="J511" i="7" s="1"/>
  <c r="AA518" i="7"/>
  <c r="AA516" i="7" s="1"/>
  <c r="M528" i="7"/>
  <c r="M526" i="7" s="1"/>
  <c r="X533" i="7"/>
  <c r="X531" i="7" s="1"/>
  <c r="J543" i="7"/>
  <c r="J541" i="7" s="1"/>
  <c r="AA548" i="7"/>
  <c r="AA546" i="7" s="1"/>
  <c r="M558" i="7"/>
  <c r="M556" i="7" s="1"/>
  <c r="X563" i="7"/>
  <c r="X561" i="7" s="1"/>
  <c r="J573" i="7"/>
  <c r="J571" i="7" s="1"/>
  <c r="AA578" i="7"/>
  <c r="AA576" i="7" s="1"/>
  <c r="M588" i="7"/>
  <c r="M586" i="7" s="1"/>
  <c r="X593" i="7"/>
  <c r="X591" i="7" s="1"/>
  <c r="J603" i="7"/>
  <c r="J601" i="7" s="1"/>
  <c r="AA608" i="7"/>
  <c r="AA606" i="7" s="1"/>
  <c r="S533" i="7"/>
  <c r="S531" i="7" s="1"/>
  <c r="W518" i="7"/>
  <c r="W516" i="7" s="1"/>
  <c r="Z563" i="7"/>
  <c r="Z561" i="7" s="1"/>
  <c r="W608" i="7"/>
  <c r="W606" i="7" s="1"/>
  <c r="N478" i="7"/>
  <c r="N476" i="7" s="1"/>
  <c r="K523" i="7"/>
  <c r="K521" i="7" s="1"/>
  <c r="N568" i="7"/>
  <c r="N566" i="7" s="1"/>
  <c r="K613" i="7"/>
  <c r="K611" i="7" s="1"/>
  <c r="N483" i="7"/>
  <c r="N481" i="7" s="1"/>
  <c r="V503" i="7"/>
  <c r="V501" i="7" s="1"/>
  <c r="K528" i="7"/>
  <c r="K526" i="7" s="1"/>
  <c r="N543" i="7"/>
  <c r="N541" i="7" s="1"/>
  <c r="K558" i="7"/>
  <c r="K556" i="7" s="1"/>
  <c r="N573" i="7"/>
  <c r="N571" i="7" s="1"/>
  <c r="K588" i="7"/>
  <c r="K586" i="7" s="1"/>
  <c r="N603" i="7"/>
  <c r="N601" i="7" s="1"/>
  <c r="N488" i="7"/>
  <c r="N486" i="7" s="1"/>
  <c r="L498" i="7"/>
  <c r="L496" i="7" s="1"/>
  <c r="V508" i="7"/>
  <c r="V506" i="7" s="1"/>
  <c r="Z518" i="7"/>
  <c r="Z516" i="7" s="1"/>
  <c r="K533" i="7"/>
  <c r="K531" i="7" s="1"/>
  <c r="O543" i="7"/>
  <c r="O541" i="7" s="1"/>
  <c r="Y553" i="7"/>
  <c r="Y551" i="7" s="1"/>
  <c r="W563" i="7"/>
  <c r="W561" i="7" s="1"/>
  <c r="N578" i="7"/>
  <c r="N576" i="7" s="1"/>
  <c r="L588" i="7"/>
  <c r="L586" i="7" s="1"/>
  <c r="V598" i="7"/>
  <c r="V596" i="7" s="1"/>
  <c r="Z608" i="7"/>
  <c r="Z606" i="7" s="1"/>
  <c r="S468" i="7"/>
  <c r="S466" i="7" s="1"/>
  <c r="E478" i="7"/>
  <c r="E476" i="7" s="1"/>
  <c r="P483" i="7"/>
  <c r="P481" i="7" s="1"/>
  <c r="H493" i="7"/>
  <c r="H491" i="7" s="1"/>
  <c r="S498" i="7"/>
  <c r="S496" i="7" s="1"/>
  <c r="E508" i="7"/>
  <c r="E506" i="7" s="1"/>
  <c r="P513" i="7"/>
  <c r="P511" i="7" s="1"/>
  <c r="H523" i="7"/>
  <c r="H521" i="7" s="1"/>
  <c r="S528" i="7"/>
  <c r="S526" i="7" s="1"/>
  <c r="E538" i="7"/>
  <c r="E536" i="7" s="1"/>
  <c r="P543" i="7"/>
  <c r="P541" i="7" s="1"/>
  <c r="H553" i="7"/>
  <c r="H551" i="7" s="1"/>
  <c r="S558" i="7"/>
  <c r="S556" i="7" s="1"/>
  <c r="E568" i="7"/>
  <c r="E566" i="7" s="1"/>
  <c r="P573" i="7"/>
  <c r="P571" i="7" s="1"/>
  <c r="H583" i="7"/>
  <c r="H581" i="7" s="1"/>
  <c r="S588" i="7"/>
  <c r="S586" i="7" s="1"/>
  <c r="E598" i="7"/>
  <c r="E596" i="7" s="1"/>
  <c r="P603" i="7"/>
  <c r="P601" i="7" s="1"/>
  <c r="H613" i="7"/>
  <c r="H611" i="7" s="1"/>
  <c r="P548" i="7"/>
  <c r="P546" i="7" s="1"/>
  <c r="L483" i="7"/>
  <c r="L481" i="7" s="1"/>
  <c r="O528" i="7"/>
  <c r="O526" i="7" s="1"/>
  <c r="L573" i="7"/>
  <c r="L571" i="7" s="1"/>
  <c r="Y483" i="7"/>
  <c r="Y481" i="7" s="1"/>
  <c r="V528" i="7"/>
  <c r="V526" i="7" s="1"/>
  <c r="Y573" i="7"/>
  <c r="Y571" i="7" s="1"/>
  <c r="G488" i="7"/>
  <c r="G486" i="7" s="1"/>
  <c r="U508" i="7"/>
  <c r="U506" i="7" s="1"/>
  <c r="W528" i="7"/>
  <c r="W526" i="7" s="1"/>
  <c r="Z543" i="7"/>
  <c r="Z541" i="7" s="1"/>
  <c r="W558" i="7"/>
  <c r="W556" i="7" s="1"/>
  <c r="Z573" i="7"/>
  <c r="Z571" i="7" s="1"/>
  <c r="W588" i="7"/>
  <c r="W586" i="7" s="1"/>
  <c r="Z603" i="7"/>
  <c r="Z601" i="7" s="1"/>
  <c r="P478" i="7"/>
  <c r="P476" i="7" s="1"/>
  <c r="T488" i="7"/>
  <c r="T486" i="7" s="1"/>
  <c r="E503" i="7"/>
  <c r="E501" i="7" s="1"/>
  <c r="I513" i="7"/>
  <c r="I511" i="7" s="1"/>
  <c r="S523" i="7"/>
  <c r="S521" i="7" s="1"/>
  <c r="Q533" i="7"/>
  <c r="Q531" i="7" s="1"/>
  <c r="H548" i="7"/>
  <c r="H546" i="7" s="1"/>
  <c r="F558" i="7"/>
  <c r="F556" i="7" s="1"/>
  <c r="P568" i="7"/>
  <c r="P566" i="7" s="1"/>
  <c r="T578" i="7"/>
  <c r="T576" i="7" s="1"/>
  <c r="E593" i="7"/>
  <c r="E591" i="7" s="1"/>
  <c r="I603" i="7"/>
  <c r="I601" i="7" s="1"/>
  <c r="S613" i="7"/>
  <c r="S611" i="7" s="1"/>
  <c r="Y468" i="7"/>
  <c r="Y466" i="7" s="1"/>
  <c r="K478" i="7"/>
  <c r="K476" i="7" s="1"/>
  <c r="V483" i="7"/>
  <c r="V481" i="7" s="1"/>
  <c r="N493" i="7"/>
  <c r="N491" i="7" s="1"/>
  <c r="Y498" i="7"/>
  <c r="Y496" i="7" s="1"/>
  <c r="K508" i="7"/>
  <c r="K506" i="7" s="1"/>
  <c r="V513" i="7"/>
  <c r="V511" i="7" s="1"/>
  <c r="N523" i="7"/>
  <c r="N521" i="7" s="1"/>
  <c r="Y528" i="7"/>
  <c r="Y526" i="7" s="1"/>
  <c r="K538" i="7"/>
  <c r="K536" i="7" s="1"/>
  <c r="V543" i="7"/>
  <c r="V541" i="7" s="1"/>
  <c r="N553" i="7"/>
  <c r="N551" i="7" s="1"/>
  <c r="Y558" i="7"/>
  <c r="Y556" i="7" s="1"/>
  <c r="K568" i="7"/>
  <c r="K566" i="7" s="1"/>
  <c r="V573" i="7"/>
  <c r="V571" i="7" s="1"/>
  <c r="N583" i="7"/>
  <c r="N581" i="7" s="1"/>
  <c r="Y588" i="7"/>
  <c r="Y586" i="7" s="1"/>
  <c r="K598" i="7"/>
  <c r="K596" i="7" s="1"/>
  <c r="V603" i="7"/>
  <c r="V601" i="7" s="1"/>
  <c r="N613" i="7"/>
  <c r="N611" i="7" s="1"/>
  <c r="S473" i="7"/>
  <c r="S471" i="7" s="1"/>
  <c r="S563" i="7"/>
  <c r="S561" i="7" s="1"/>
  <c r="W488" i="7"/>
  <c r="W486" i="7" s="1"/>
  <c r="Z533" i="7"/>
  <c r="Z531" i="7" s="1"/>
  <c r="W578" i="7"/>
  <c r="W576" i="7" s="1"/>
  <c r="K493" i="7"/>
  <c r="K491" i="7" s="1"/>
  <c r="N538" i="7"/>
  <c r="N536" i="7" s="1"/>
  <c r="K583" i="7"/>
  <c r="K581" i="7" s="1"/>
  <c r="K468" i="7"/>
  <c r="K466" i="7" s="1"/>
  <c r="Y488" i="7"/>
  <c r="Y486" i="7" s="1"/>
  <c r="N513" i="7"/>
  <c r="N511" i="7" s="1"/>
  <c r="D533" i="7"/>
  <c r="D531" i="7" s="1"/>
  <c r="G548" i="7"/>
  <c r="G546" i="7" s="1"/>
  <c r="D563" i="7"/>
  <c r="D561" i="7" s="1"/>
  <c r="G578" i="7"/>
  <c r="G576" i="7" s="1"/>
  <c r="D593" i="7"/>
  <c r="D591" i="7" s="1"/>
  <c r="G608" i="7"/>
  <c r="G606" i="7" s="1"/>
  <c r="V478" i="7"/>
  <c r="V476" i="7" s="1"/>
  <c r="Z488" i="7"/>
  <c r="Z486" i="7" s="1"/>
  <c r="K503" i="7"/>
  <c r="K501" i="7" s="1"/>
  <c r="O513" i="7"/>
  <c r="O511" i="7" s="1"/>
  <c r="Y523" i="7"/>
  <c r="Y521" i="7" s="1"/>
  <c r="W533" i="7"/>
  <c r="W531" i="7" s="1"/>
  <c r="N548" i="7"/>
  <c r="N546" i="7" s="1"/>
  <c r="L558" i="7"/>
  <c r="L556" i="7" s="1"/>
  <c r="V568" i="7"/>
  <c r="V566" i="7" s="1"/>
  <c r="Z578" i="7"/>
  <c r="Z576" i="7" s="1"/>
  <c r="K593" i="7"/>
  <c r="K591" i="7" s="1"/>
  <c r="O603" i="7"/>
  <c r="O601" i="7" s="1"/>
  <c r="Y613" i="7"/>
  <c r="Y611" i="7" s="1"/>
  <c r="F473" i="7"/>
  <c r="F471" i="7" s="1"/>
  <c r="Q478" i="7"/>
  <c r="Q476" i="7" s="1"/>
  <c r="I488" i="7"/>
  <c r="I486" i="7" s="1"/>
  <c r="T493" i="7"/>
  <c r="T491" i="7" s="1"/>
  <c r="F503" i="7"/>
  <c r="F501" i="7" s="1"/>
  <c r="Q508" i="7"/>
  <c r="Q506" i="7" s="1"/>
  <c r="I518" i="7"/>
  <c r="I516" i="7" s="1"/>
  <c r="T523" i="7"/>
  <c r="T521" i="7" s="1"/>
  <c r="F533" i="7"/>
  <c r="F531" i="7" s="1"/>
  <c r="Q538" i="7"/>
  <c r="Q536" i="7" s="1"/>
  <c r="I548" i="7"/>
  <c r="I546" i="7" s="1"/>
  <c r="T553" i="7"/>
  <c r="T551" i="7" s="1"/>
  <c r="F563" i="7"/>
  <c r="F561" i="7" s="1"/>
  <c r="Q568" i="7"/>
  <c r="Q566" i="7" s="1"/>
  <c r="I578" i="7"/>
  <c r="I576" i="7" s="1"/>
  <c r="T583" i="7"/>
  <c r="T581" i="7" s="1"/>
  <c r="F593" i="7"/>
  <c r="F591" i="7" s="1"/>
  <c r="Q598" i="7"/>
  <c r="Q596" i="7" s="1"/>
  <c r="I608" i="7"/>
  <c r="I606" i="7" s="1"/>
  <c r="T613" i="7"/>
  <c r="T611" i="7" s="1"/>
  <c r="P488" i="7"/>
  <c r="P486" i="7" s="1"/>
  <c r="P578" i="7"/>
  <c r="P576" i="7" s="1"/>
  <c r="O498" i="7"/>
  <c r="O496" i="7" s="1"/>
  <c r="L543" i="7"/>
  <c r="L541" i="7" s="1"/>
  <c r="O588" i="7"/>
  <c r="O586" i="7" s="1"/>
  <c r="V498" i="7"/>
  <c r="V496" i="7" s="1"/>
  <c r="Y543" i="7"/>
  <c r="Y541" i="7" s="1"/>
  <c r="V588" i="7"/>
  <c r="V586" i="7" s="1"/>
  <c r="D473" i="7"/>
  <c r="D471" i="7" s="1"/>
  <c r="R493" i="7"/>
  <c r="R491" i="7" s="1"/>
  <c r="G518" i="7"/>
  <c r="G516" i="7" s="1"/>
  <c r="V533" i="7"/>
  <c r="V531" i="7" s="1"/>
  <c r="Y548" i="7"/>
  <c r="Y546" i="7" s="1"/>
  <c r="V563" i="7"/>
  <c r="V561" i="7" s="1"/>
  <c r="Y578" i="7"/>
  <c r="Y576" i="7" s="1"/>
  <c r="V593" i="7"/>
  <c r="V591" i="7" s="1"/>
  <c r="Y608" i="7"/>
  <c r="Y606" i="7" s="1"/>
  <c r="I483" i="7"/>
  <c r="I481" i="7" s="1"/>
  <c r="H518" i="7"/>
  <c r="H516" i="7" s="1"/>
  <c r="S583" i="7"/>
  <c r="S581" i="7" s="1"/>
  <c r="L503" i="7"/>
  <c r="L501" i="7" s="1"/>
  <c r="O548" i="7"/>
  <c r="O546" i="7" s="1"/>
  <c r="L593" i="7"/>
  <c r="L591" i="7" s="1"/>
  <c r="F528" i="7"/>
  <c r="F526" i="7" s="1"/>
  <c r="Q593" i="7"/>
  <c r="Q591" i="7" s="1"/>
  <c r="W508" i="7"/>
  <c r="W506" i="7" s="1"/>
  <c r="Z553" i="7"/>
  <c r="Z551" i="7" s="1"/>
  <c r="W598" i="7"/>
  <c r="W596" i="7" s="1"/>
  <c r="P538" i="7"/>
  <c r="P536" i="7" s="1"/>
  <c r="H608" i="7"/>
  <c r="H606" i="7" s="1"/>
  <c r="L473" i="7"/>
  <c r="L471" i="7" s="1"/>
  <c r="O518" i="7"/>
  <c r="O516" i="7" s="1"/>
  <c r="L563" i="7"/>
  <c r="L561" i="7" s="1"/>
  <c r="O608" i="7"/>
  <c r="O606" i="7" s="1"/>
  <c r="T548" i="7"/>
  <c r="T546" i="7" s="1"/>
  <c r="W478" i="7"/>
  <c r="W476" i="7" s="1"/>
  <c r="Z523" i="7"/>
  <c r="Z521" i="7" s="1"/>
  <c r="W568" i="7"/>
  <c r="W566" i="7" s="1"/>
  <c r="S493" i="7"/>
  <c r="S491" i="7" s="1"/>
  <c r="E563" i="7"/>
  <c r="E561" i="7" s="1"/>
  <c r="O488" i="7"/>
  <c r="O486" i="7" s="1"/>
  <c r="L533" i="7"/>
  <c r="L531" i="7" s="1"/>
  <c r="O578" i="7"/>
  <c r="O576" i="7" s="1"/>
  <c r="Z583" i="7"/>
  <c r="Z581" i="7" s="1"/>
  <c r="Q503" i="7"/>
  <c r="Q501" i="7" s="1"/>
  <c r="Z493" i="7"/>
  <c r="Z491" i="7" s="1"/>
  <c r="I573" i="7"/>
  <c r="I571" i="7" s="1"/>
  <c r="W538" i="7"/>
  <c r="W536" i="7" s="1"/>
  <c r="D466" i="7"/>
  <c r="J308" i="17"/>
  <c r="J306" i="17" s="1"/>
  <c r="P308" i="17"/>
  <c r="P306" i="17" s="1"/>
  <c r="V298" i="17"/>
  <c r="V296" i="17" s="1"/>
  <c r="AA223" i="17"/>
  <c r="AA221" i="17" s="1"/>
  <c r="M188" i="17"/>
  <c r="M186" i="17" s="1"/>
  <c r="T178" i="17"/>
  <c r="T176" i="17" s="1"/>
  <c r="I173" i="17"/>
  <c r="I171" i="17" s="1"/>
  <c r="K163" i="17"/>
  <c r="K161" i="17" s="1"/>
  <c r="D298" i="17"/>
  <c r="D296" i="17" s="1"/>
  <c r="O283" i="17"/>
  <c r="O281" i="17" s="1"/>
  <c r="U273" i="17"/>
  <c r="U271" i="17" s="1"/>
  <c r="L258" i="17"/>
  <c r="L256" i="17" s="1"/>
  <c r="S233" i="17"/>
  <c r="S231" i="17" s="1"/>
  <c r="T228" i="17"/>
  <c r="T226" i="17" s="1"/>
  <c r="Q223" i="17"/>
  <c r="Q221" i="17" s="1"/>
  <c r="R218" i="17"/>
  <c r="R216" i="17" s="1"/>
  <c r="U213" i="17"/>
  <c r="U211" i="17" s="1"/>
  <c r="V208" i="17"/>
  <c r="V206" i="17" s="1"/>
  <c r="F188" i="17"/>
  <c r="F186" i="17" s="1"/>
  <c r="Y183" i="17"/>
  <c r="Y181" i="17" s="1"/>
  <c r="N178" i="17"/>
  <c r="N176" i="17" s="1"/>
  <c r="V168" i="17"/>
  <c r="V166" i="17" s="1"/>
  <c r="E163" i="17"/>
  <c r="E161" i="17" s="1"/>
  <c r="U303" i="17"/>
  <c r="U301" i="17" s="1"/>
  <c r="L288" i="17"/>
  <c r="L286" i="17" s="1"/>
  <c r="G263" i="17"/>
  <c r="G261" i="17" s="1"/>
  <c r="D238" i="17"/>
  <c r="D236" i="17" s="1"/>
  <c r="D208" i="17"/>
  <c r="D206" i="17" s="1"/>
  <c r="Y293" i="17"/>
  <c r="Y291" i="17" s="1"/>
  <c r="P278" i="17"/>
  <c r="P276" i="17" s="1"/>
  <c r="V268" i="17"/>
  <c r="V266" i="17" s="1"/>
  <c r="G203" i="17"/>
  <c r="G201" i="17" s="1"/>
  <c r="H198" i="17"/>
  <c r="H196" i="17" s="1"/>
  <c r="L193" i="17"/>
  <c r="L191" i="17" s="1"/>
  <c r="G183" i="17"/>
  <c r="G181" i="17" s="1"/>
  <c r="U173" i="17"/>
  <c r="U171" i="17" s="1"/>
  <c r="D168" i="17"/>
  <c r="D166" i="17" s="1"/>
  <c r="W163" i="17"/>
  <c r="W161" i="17" s="1"/>
  <c r="G293" i="17"/>
  <c r="G291" i="17" s="1"/>
  <c r="D268" i="17"/>
  <c r="D266" i="17" s="1"/>
  <c r="O253" i="17"/>
  <c r="O251" i="17" s="1"/>
  <c r="U243" i="17"/>
  <c r="U241" i="17" s="1"/>
  <c r="E193" i="17"/>
  <c r="E191" i="17" s="1"/>
  <c r="T188" i="17"/>
  <c r="T186" i="17" s="1"/>
  <c r="Z178" i="17"/>
  <c r="Z176" i="17" s="1"/>
  <c r="O173" i="17"/>
  <c r="O171" i="17" s="1"/>
  <c r="G233" i="17"/>
  <c r="G231" i="17" s="1"/>
  <c r="Y203" i="17"/>
  <c r="Y201" i="17" s="1"/>
  <c r="H228" i="17"/>
  <c r="H226" i="17" s="1"/>
  <c r="O203" i="17"/>
  <c r="O201" i="17" s="1"/>
  <c r="Q163" i="17"/>
  <c r="Q161" i="17" s="1"/>
  <c r="Y263" i="17"/>
  <c r="Y261" i="17" s="1"/>
  <c r="I223" i="17"/>
  <c r="I221" i="17" s="1"/>
  <c r="Z198" i="17"/>
  <c r="Z196" i="17" s="1"/>
  <c r="H178" i="17"/>
  <c r="H176" i="17" s="1"/>
  <c r="P168" i="17"/>
  <c r="P166" i="17" s="1"/>
  <c r="J218" i="17"/>
  <c r="J216" i="17" s="1"/>
  <c r="P198" i="17"/>
  <c r="P196" i="17" s="1"/>
  <c r="J168" i="17"/>
  <c r="J166" i="17" s="1"/>
  <c r="P248" i="17"/>
  <c r="P246" i="17" s="1"/>
  <c r="L213" i="17"/>
  <c r="L211" i="17" s="1"/>
  <c r="AA193" i="17"/>
  <c r="AA191" i="17" s="1"/>
  <c r="S183" i="17"/>
  <c r="S181" i="17" s="1"/>
  <c r="V238" i="17"/>
  <c r="V236" i="17" s="1"/>
  <c r="M208" i="17"/>
  <c r="M206" i="17" s="1"/>
  <c r="S193" i="17"/>
  <c r="S191" i="17" s="1"/>
  <c r="M183" i="17"/>
  <c r="M181" i="17" s="1"/>
  <c r="AA173" i="17"/>
  <c r="AA171" i="17" s="1"/>
  <c r="W168" i="17"/>
  <c r="W166" i="17" s="1"/>
  <c r="J173" i="17"/>
  <c r="J171" i="17" s="1"/>
  <c r="Z183" i="17"/>
  <c r="Z181" i="17" s="1"/>
  <c r="N188" i="17"/>
  <c r="N186" i="17" s="1"/>
  <c r="F193" i="17"/>
  <c r="F191" i="17" s="1"/>
  <c r="I198" i="17"/>
  <c r="I196" i="17" s="1"/>
  <c r="Q203" i="17"/>
  <c r="Q201" i="17" s="1"/>
  <c r="X208" i="17"/>
  <c r="X206" i="17" s="1"/>
  <c r="W213" i="17"/>
  <c r="W211" i="17" s="1"/>
  <c r="I233" i="17"/>
  <c r="I231" i="17" s="1"/>
  <c r="S253" i="17"/>
  <c r="S251" i="17" s="1"/>
  <c r="W273" i="17"/>
  <c r="W271" i="17" s="1"/>
  <c r="N288" i="17"/>
  <c r="N286" i="17" s="1"/>
  <c r="F298" i="17"/>
  <c r="F296" i="17" s="1"/>
  <c r="T308" i="17"/>
  <c r="T306" i="17" s="1"/>
  <c r="M163" i="17"/>
  <c r="M161" i="17" s="1"/>
  <c r="W173" i="17"/>
  <c r="W171" i="17" s="1"/>
  <c r="J178" i="17"/>
  <c r="J176" i="17" s="1"/>
  <c r="F213" i="17"/>
  <c r="F211" i="17" s="1"/>
  <c r="D218" i="17"/>
  <c r="D216" i="17" s="1"/>
  <c r="K223" i="17"/>
  <c r="K221" i="17" s="1"/>
  <c r="X228" i="17"/>
  <c r="X226" i="17" s="1"/>
  <c r="R258" i="17"/>
  <c r="R256" i="17" s="1"/>
  <c r="V278" i="17"/>
  <c r="V276" i="17" s="1"/>
  <c r="M293" i="17"/>
  <c r="M291" i="17" s="1"/>
  <c r="I303" i="17"/>
  <c r="I301" i="17" s="1"/>
  <c r="H163" i="17"/>
  <c r="H161" i="17" s="1"/>
  <c r="R173" i="17"/>
  <c r="R171" i="17" s="1"/>
  <c r="E178" i="17"/>
  <c r="E176" i="17" s="1"/>
  <c r="X188" i="17"/>
  <c r="X186" i="17" s="1"/>
  <c r="W193" i="17"/>
  <c r="W191" i="17" s="1"/>
  <c r="E218" i="17"/>
  <c r="E216" i="17" s="1"/>
  <c r="D223" i="17"/>
  <c r="D221" i="17" s="1"/>
  <c r="N228" i="17"/>
  <c r="N226" i="17" s="1"/>
  <c r="Y253" i="17"/>
  <c r="Y251" i="17" s="1"/>
  <c r="L268" i="17"/>
  <c r="L266" i="17" s="1"/>
  <c r="H278" i="17"/>
  <c r="H276" i="17" s="1"/>
  <c r="T288" i="17"/>
  <c r="T286" i="17" s="1"/>
  <c r="Z168" i="17"/>
  <c r="Z166" i="17" s="1"/>
  <c r="M173" i="17"/>
  <c r="M171" i="17" s="1"/>
  <c r="W183" i="17"/>
  <c r="W181" i="17" s="1"/>
  <c r="K188" i="17"/>
  <c r="K186" i="17" s="1"/>
  <c r="J193" i="17"/>
  <c r="J191" i="17" s="1"/>
  <c r="D198" i="17"/>
  <c r="D196" i="17" s="1"/>
  <c r="M203" i="17"/>
  <c r="M201" i="17" s="1"/>
  <c r="S208" i="17"/>
  <c r="S206" i="17" s="1"/>
  <c r="AA213" i="17"/>
  <c r="AA211" i="17" s="1"/>
  <c r="O233" i="17"/>
  <c r="O231" i="17" s="1"/>
  <c r="O243" i="17"/>
  <c r="O241" i="17" s="1"/>
  <c r="I253" i="17"/>
  <c r="I251" i="17" s="1"/>
  <c r="S263" i="17"/>
  <c r="S261" i="17" s="1"/>
  <c r="P298" i="17"/>
  <c r="P296" i="17" s="1"/>
  <c r="G308" i="17"/>
  <c r="G306" i="17" s="1"/>
  <c r="U298" i="17"/>
  <c r="U296" i="17" s="1"/>
  <c r="D293" i="17"/>
  <c r="D291" i="17" s="1"/>
  <c r="R283" i="17"/>
  <c r="R281" i="17" s="1"/>
  <c r="G278" i="17"/>
  <c r="G276" i="17" s="1"/>
  <c r="U268" i="17"/>
  <c r="U266" i="17" s="1"/>
  <c r="D263" i="17"/>
  <c r="D261" i="17" s="1"/>
  <c r="R253" i="17"/>
  <c r="R251" i="17" s="1"/>
  <c r="G248" i="17"/>
  <c r="G246" i="17" s="1"/>
  <c r="U238" i="17"/>
  <c r="U236" i="17" s="1"/>
  <c r="D233" i="17"/>
  <c r="D231" i="17" s="1"/>
  <c r="R223" i="17"/>
  <c r="R221" i="17" s="1"/>
  <c r="G218" i="17"/>
  <c r="G216" i="17" s="1"/>
  <c r="U208" i="17"/>
  <c r="U206" i="17" s="1"/>
  <c r="D203" i="17"/>
  <c r="D201" i="17" s="1"/>
  <c r="R308" i="17"/>
  <c r="R306" i="17" s="1"/>
  <c r="G303" i="17"/>
  <c r="G301" i="17" s="1"/>
  <c r="U293" i="17"/>
  <c r="U291" i="17" s="1"/>
  <c r="D288" i="17"/>
  <c r="D286" i="17" s="1"/>
  <c r="R278" i="17"/>
  <c r="R276" i="17" s="1"/>
  <c r="G273" i="17"/>
  <c r="G271" i="17" s="1"/>
  <c r="U263" i="17"/>
  <c r="U261" i="17" s="1"/>
  <c r="D258" i="17"/>
  <c r="D256" i="17" s="1"/>
  <c r="R248" i="17"/>
  <c r="R246" i="17" s="1"/>
  <c r="G243" i="17"/>
  <c r="G241" i="17" s="1"/>
  <c r="Q308" i="17"/>
  <c r="Q306" i="17" s="1"/>
  <c r="F303" i="17"/>
  <c r="F301" i="17" s="1"/>
  <c r="T293" i="17"/>
  <c r="T291" i="17" s="1"/>
  <c r="I288" i="17"/>
  <c r="I286" i="17" s="1"/>
  <c r="Q278" i="17"/>
  <c r="Q276" i="17" s="1"/>
  <c r="F273" i="17"/>
  <c r="F271" i="17" s="1"/>
  <c r="T263" i="17"/>
  <c r="T261" i="17" s="1"/>
  <c r="I258" i="17"/>
  <c r="I256" i="17" s="1"/>
  <c r="Q248" i="17"/>
  <c r="Q246" i="17" s="1"/>
  <c r="F243" i="17"/>
  <c r="F241" i="17" s="1"/>
  <c r="T233" i="17"/>
  <c r="T231" i="17" s="1"/>
  <c r="I228" i="17"/>
  <c r="I226" i="17" s="1"/>
  <c r="P303" i="17"/>
  <c r="P301" i="17" s="1"/>
  <c r="E298" i="17"/>
  <c r="E296" i="17" s="1"/>
  <c r="S288" i="17"/>
  <c r="S286" i="17" s="1"/>
  <c r="H283" i="17"/>
  <c r="H281" i="17" s="1"/>
  <c r="P273" i="17"/>
  <c r="P271" i="17" s="1"/>
  <c r="E268" i="17"/>
  <c r="E266" i="17" s="1"/>
  <c r="S258" i="17"/>
  <c r="S256" i="17" s="1"/>
  <c r="H253" i="17"/>
  <c r="H251" i="17" s="1"/>
  <c r="P243" i="17"/>
  <c r="P241" i="17" s="1"/>
  <c r="E238" i="17"/>
  <c r="E236" i="17" s="1"/>
  <c r="S228" i="17"/>
  <c r="S226" i="17" s="1"/>
  <c r="H223" i="17"/>
  <c r="H221" i="17" s="1"/>
  <c r="P213" i="17"/>
  <c r="P211" i="17" s="1"/>
  <c r="E208" i="17"/>
  <c r="E206" i="17" s="1"/>
  <c r="S198" i="17"/>
  <c r="S196" i="17" s="1"/>
  <c r="H193" i="17"/>
  <c r="H191" i="17" s="1"/>
  <c r="P163" i="17"/>
  <c r="P161" i="17" s="1"/>
  <c r="I168" i="17"/>
  <c r="I166" i="17" s="1"/>
  <c r="S178" i="17"/>
  <c r="S176" i="17" s="1"/>
  <c r="F183" i="17"/>
  <c r="F181" i="17" s="1"/>
  <c r="Y193" i="17"/>
  <c r="Y191" i="17" s="1"/>
  <c r="G223" i="17"/>
  <c r="G221" i="17" s="1"/>
  <c r="R228" i="17"/>
  <c r="R226" i="17" s="1"/>
  <c r="Z258" i="17"/>
  <c r="Z256" i="17" s="1"/>
  <c r="M283" i="17"/>
  <c r="M281" i="17" s="1"/>
  <c r="E293" i="17"/>
  <c r="E291" i="17" s="1"/>
  <c r="F163" i="17"/>
  <c r="F161" i="17" s="1"/>
  <c r="P173" i="17"/>
  <c r="P171" i="17" s="1"/>
  <c r="I178" i="17"/>
  <c r="I176" i="17" s="1"/>
  <c r="V188" i="17"/>
  <c r="V186" i="17" s="1"/>
  <c r="M193" i="17"/>
  <c r="M191" i="17" s="1"/>
  <c r="R198" i="17"/>
  <c r="R196" i="17" s="1"/>
  <c r="Z203" i="17"/>
  <c r="Z201" i="17" s="1"/>
  <c r="U233" i="17"/>
  <c r="U231" i="17" s="1"/>
  <c r="E243" i="17"/>
  <c r="E241" i="17" s="1"/>
  <c r="X298" i="17"/>
  <c r="X296" i="17" s="1"/>
  <c r="S163" i="17"/>
  <c r="S161" i="17" s="1"/>
  <c r="F168" i="17"/>
  <c r="F166" i="17" s="1"/>
  <c r="P178" i="17"/>
  <c r="P176" i="17" s="1"/>
  <c r="I183" i="17"/>
  <c r="I181" i="17" s="1"/>
  <c r="G208" i="17"/>
  <c r="G206" i="17" s="1"/>
  <c r="O213" i="17"/>
  <c r="O211" i="17" s="1"/>
  <c r="L218" i="17"/>
  <c r="L216" i="17" s="1"/>
  <c r="U223" i="17"/>
  <c r="U221" i="17" s="1"/>
  <c r="J238" i="17"/>
  <c r="J236" i="17" s="1"/>
  <c r="D248" i="17"/>
  <c r="D246" i="17" s="1"/>
  <c r="AA303" i="17"/>
  <c r="AA301" i="17" s="1"/>
  <c r="N163" i="17"/>
  <c r="N161" i="17" s="1"/>
  <c r="X173" i="17"/>
  <c r="X171" i="17" s="1"/>
  <c r="K178" i="17"/>
  <c r="K176" i="17" s="1"/>
  <c r="G213" i="17"/>
  <c r="G211" i="17" s="1"/>
  <c r="N218" i="17"/>
  <c r="N216" i="17" s="1"/>
  <c r="M223" i="17"/>
  <c r="M221" i="17" s="1"/>
  <c r="Z228" i="17"/>
  <c r="Z226" i="17" s="1"/>
  <c r="Z278" i="17"/>
  <c r="Z276" i="17" s="1"/>
  <c r="K303" i="17"/>
  <c r="K301" i="17" s="1"/>
  <c r="I163" i="17"/>
  <c r="I161" i="17" s="1"/>
  <c r="S173" i="17"/>
  <c r="S171" i="17" s="1"/>
  <c r="F178" i="17"/>
  <c r="F176" i="17" s="1"/>
  <c r="R188" i="17"/>
  <c r="R186" i="17" s="1"/>
  <c r="Q193" i="17"/>
  <c r="Q191" i="17" s="1"/>
  <c r="N198" i="17"/>
  <c r="N196" i="17" s="1"/>
  <c r="U203" i="17"/>
  <c r="U201" i="17" s="1"/>
  <c r="AA233" i="17"/>
  <c r="AA231" i="17" s="1"/>
  <c r="AA253" i="17"/>
  <c r="AA251" i="17" s="1"/>
  <c r="J278" i="17"/>
  <c r="J276" i="17" s="1"/>
  <c r="F288" i="17"/>
  <c r="F286" i="17" s="1"/>
  <c r="Z303" i="17"/>
  <c r="Z301" i="17" s="1"/>
  <c r="O298" i="17"/>
  <c r="O296" i="17" s="1"/>
  <c r="W288" i="17"/>
  <c r="W286" i="17" s="1"/>
  <c r="L283" i="17"/>
  <c r="L281" i="17" s="1"/>
  <c r="Z273" i="17"/>
  <c r="Z271" i="17" s="1"/>
  <c r="O268" i="17"/>
  <c r="O266" i="17" s="1"/>
  <c r="W258" i="17"/>
  <c r="W256" i="17" s="1"/>
  <c r="L253" i="17"/>
  <c r="L251" i="17" s="1"/>
  <c r="Z243" i="17"/>
  <c r="Z241" i="17" s="1"/>
  <c r="O238" i="17"/>
  <c r="O236" i="17" s="1"/>
  <c r="W228" i="17"/>
  <c r="W226" i="17" s="1"/>
  <c r="L223" i="17"/>
  <c r="L221" i="17" s="1"/>
  <c r="Z213" i="17"/>
  <c r="Z211" i="17" s="1"/>
  <c r="O208" i="17"/>
  <c r="O206" i="17" s="1"/>
  <c r="W198" i="17"/>
  <c r="W196" i="17" s="1"/>
  <c r="L308" i="17"/>
  <c r="L306" i="17" s="1"/>
  <c r="Z298" i="17"/>
  <c r="Z296" i="17" s="1"/>
  <c r="O293" i="17"/>
  <c r="O291" i="17" s="1"/>
  <c r="W283" i="17"/>
  <c r="W281" i="17" s="1"/>
  <c r="L278" i="17"/>
  <c r="L276" i="17" s="1"/>
  <c r="Z268" i="17"/>
  <c r="Z266" i="17" s="1"/>
  <c r="O263" i="17"/>
  <c r="O261" i="17" s="1"/>
  <c r="W253" i="17"/>
  <c r="W251" i="17" s="1"/>
  <c r="L248" i="17"/>
  <c r="L246" i="17" s="1"/>
  <c r="Z238" i="17"/>
  <c r="Z236" i="17" s="1"/>
  <c r="K308" i="17"/>
  <c r="K306" i="17" s="1"/>
  <c r="Y298" i="17"/>
  <c r="Y296" i="17" s="1"/>
  <c r="N293" i="17"/>
  <c r="N291" i="17" s="1"/>
  <c r="V283" i="17"/>
  <c r="V281" i="17" s="1"/>
  <c r="K278" i="17"/>
  <c r="K276" i="17" s="1"/>
  <c r="Y268" i="17"/>
  <c r="Y266" i="17" s="1"/>
  <c r="N263" i="17"/>
  <c r="N261" i="17" s="1"/>
  <c r="V253" i="17"/>
  <c r="V251" i="17" s="1"/>
  <c r="K248" i="17"/>
  <c r="K246" i="17" s="1"/>
  <c r="Y238" i="17"/>
  <c r="Y236" i="17" s="1"/>
  <c r="N233" i="17"/>
  <c r="N231" i="17" s="1"/>
  <c r="AA308" i="17"/>
  <c r="AA306" i="17" s="1"/>
  <c r="J303" i="17"/>
  <c r="J301" i="17" s="1"/>
  <c r="X293" i="17"/>
  <c r="X291" i="17" s="1"/>
  <c r="M288" i="17"/>
  <c r="M286" i="17" s="1"/>
  <c r="AA278" i="17"/>
  <c r="AA276" i="17" s="1"/>
  <c r="J273" i="17"/>
  <c r="J271" i="17" s="1"/>
  <c r="X263" i="17"/>
  <c r="X261" i="17" s="1"/>
  <c r="M258" i="17"/>
  <c r="M256" i="17" s="1"/>
  <c r="AA248" i="17"/>
  <c r="AA246" i="17" s="1"/>
  <c r="J243" i="17"/>
  <c r="J241" i="17" s="1"/>
  <c r="X233" i="17"/>
  <c r="X231" i="17" s="1"/>
  <c r="M228" i="17"/>
  <c r="M226" i="17" s="1"/>
  <c r="AA218" i="17"/>
  <c r="AA216" i="17" s="1"/>
  <c r="J213" i="17"/>
  <c r="J211" i="17" s="1"/>
  <c r="X203" i="17"/>
  <c r="X201" i="17" s="1"/>
  <c r="M198" i="17"/>
  <c r="M196" i="17" s="1"/>
  <c r="AA188" i="17"/>
  <c r="AA186" i="17" s="1"/>
  <c r="V163" i="17"/>
  <c r="V161" i="17" s="1"/>
  <c r="O168" i="17"/>
  <c r="O166" i="17" s="1"/>
  <c r="Y178" i="17"/>
  <c r="Y176" i="17" s="1"/>
  <c r="L183" i="17"/>
  <c r="L181" i="17" s="1"/>
  <c r="H218" i="17"/>
  <c r="H216" i="17" s="1"/>
  <c r="P223" i="17"/>
  <c r="P221" i="17" s="1"/>
  <c r="R238" i="17"/>
  <c r="R236" i="17" s="1"/>
  <c r="Q273" i="17"/>
  <c r="Q271" i="17" s="1"/>
  <c r="W293" i="17"/>
  <c r="W291" i="17" s="1"/>
  <c r="N308" i="17"/>
  <c r="N306" i="17" s="1"/>
  <c r="L163" i="17"/>
  <c r="L161" i="17" s="1"/>
  <c r="V173" i="17"/>
  <c r="V171" i="17" s="1"/>
  <c r="O178" i="17"/>
  <c r="O176" i="17" s="1"/>
  <c r="U193" i="17"/>
  <c r="U191" i="17" s="1"/>
  <c r="AA198" i="17"/>
  <c r="AA196" i="17" s="1"/>
  <c r="J228" i="17"/>
  <c r="J226" i="17" s="1"/>
  <c r="W243" i="17"/>
  <c r="W241" i="17" s="1"/>
  <c r="N258" i="17"/>
  <c r="N256" i="17" s="1"/>
  <c r="F268" i="17"/>
  <c r="F266" i="17" s="1"/>
  <c r="T278" i="17"/>
  <c r="T276" i="17" s="1"/>
  <c r="Y163" i="17"/>
  <c r="Y161" i="17" s="1"/>
  <c r="L168" i="17"/>
  <c r="L166" i="17" s="1"/>
  <c r="V178" i="17"/>
  <c r="V176" i="17" s="1"/>
  <c r="O183" i="17"/>
  <c r="O181" i="17" s="1"/>
  <c r="I203" i="17"/>
  <c r="I201" i="17" s="1"/>
  <c r="P208" i="17"/>
  <c r="P206" i="17" s="1"/>
  <c r="X213" i="17"/>
  <c r="X211" i="17" s="1"/>
  <c r="V218" i="17"/>
  <c r="V216" i="17" s="1"/>
  <c r="V248" i="17"/>
  <c r="V246" i="17" s="1"/>
  <c r="M263" i="17"/>
  <c r="M261" i="17" s="1"/>
  <c r="I273" i="17"/>
  <c r="I271" i="17" s="1"/>
  <c r="U283" i="17"/>
  <c r="U281" i="17" s="1"/>
  <c r="T163" i="17"/>
  <c r="T161" i="17" s="1"/>
  <c r="G168" i="17"/>
  <c r="G166" i="17" s="1"/>
  <c r="Q178" i="17"/>
  <c r="Q176" i="17" s="1"/>
  <c r="D183" i="17"/>
  <c r="D181" i="17" s="1"/>
  <c r="H208" i="17"/>
  <c r="H206" i="17" s="1"/>
  <c r="Q213" i="17"/>
  <c r="Q211" i="17" s="1"/>
  <c r="W218" i="17"/>
  <c r="W216" i="17" s="1"/>
  <c r="V223" i="17"/>
  <c r="V221" i="17" s="1"/>
  <c r="L238" i="17"/>
  <c r="L236" i="17" s="1"/>
  <c r="H248" i="17"/>
  <c r="H246" i="17" s="1"/>
  <c r="T258" i="17"/>
  <c r="T256" i="17" s="1"/>
  <c r="Q293" i="17"/>
  <c r="Q291" i="17" s="1"/>
  <c r="O163" i="17"/>
  <c r="O161" i="17" s="1"/>
  <c r="Y173" i="17"/>
  <c r="Y171" i="17" s="1"/>
  <c r="L178" i="17"/>
  <c r="L176" i="17" s="1"/>
  <c r="Y188" i="17"/>
  <c r="Y186" i="17" s="1"/>
  <c r="X193" i="17"/>
  <c r="X191" i="17" s="1"/>
  <c r="V198" i="17"/>
  <c r="V196" i="17" s="1"/>
  <c r="E223" i="17"/>
  <c r="E221" i="17" s="1"/>
  <c r="D228" i="17"/>
  <c r="D226" i="17" s="1"/>
  <c r="P268" i="17"/>
  <c r="P266" i="17" s="1"/>
  <c r="X288" i="17"/>
  <c r="X286" i="17" s="1"/>
  <c r="O303" i="17"/>
  <c r="O301" i="17" s="1"/>
  <c r="T303" i="17"/>
  <c r="T301" i="17" s="1"/>
  <c r="I298" i="17"/>
  <c r="I296" i="17" s="1"/>
  <c r="Q288" i="17"/>
  <c r="Q286" i="17" s="1"/>
  <c r="F283" i="17"/>
  <c r="F281" i="17" s="1"/>
  <c r="T273" i="17"/>
  <c r="T271" i="17" s="1"/>
  <c r="I268" i="17"/>
  <c r="I266" i="17" s="1"/>
  <c r="Q258" i="17"/>
  <c r="Q256" i="17" s="1"/>
  <c r="F253" i="17"/>
  <c r="F251" i="17" s="1"/>
  <c r="T243" i="17"/>
  <c r="T241" i="17" s="1"/>
  <c r="I238" i="17"/>
  <c r="I236" i="17" s="1"/>
  <c r="Q228" i="17"/>
  <c r="Q226" i="17" s="1"/>
  <c r="F223" i="17"/>
  <c r="F221" i="17" s="1"/>
  <c r="T213" i="17"/>
  <c r="T211" i="17" s="1"/>
  <c r="I208" i="17"/>
  <c r="I206" i="17" s="1"/>
  <c r="Q198" i="17"/>
  <c r="Q196" i="17" s="1"/>
  <c r="F308" i="17"/>
  <c r="F306" i="17" s="1"/>
  <c r="T298" i="17"/>
  <c r="T296" i="17" s="1"/>
  <c r="I293" i="17"/>
  <c r="I291" i="17" s="1"/>
  <c r="Q283" i="17"/>
  <c r="Q281" i="17" s="1"/>
  <c r="F278" i="17"/>
  <c r="F276" i="17" s="1"/>
  <c r="T268" i="17"/>
  <c r="T266" i="17" s="1"/>
  <c r="I263" i="17"/>
  <c r="I261" i="17" s="1"/>
  <c r="Q253" i="17"/>
  <c r="Q251" i="17" s="1"/>
  <c r="F248" i="17"/>
  <c r="F246" i="17" s="1"/>
  <c r="T238" i="17"/>
  <c r="T236" i="17" s="1"/>
  <c r="E308" i="17"/>
  <c r="E306" i="17" s="1"/>
  <c r="S298" i="17"/>
  <c r="S296" i="17" s="1"/>
  <c r="H293" i="17"/>
  <c r="H291" i="17" s="1"/>
  <c r="P283" i="17"/>
  <c r="P281" i="17" s="1"/>
  <c r="E278" i="17"/>
  <c r="E276" i="17" s="1"/>
  <c r="S268" i="17"/>
  <c r="S266" i="17" s="1"/>
  <c r="H263" i="17"/>
  <c r="H261" i="17" s="1"/>
  <c r="P253" i="17"/>
  <c r="P251" i="17" s="1"/>
  <c r="E248" i="17"/>
  <c r="E246" i="17" s="1"/>
  <c r="S238" i="17"/>
  <c r="S236" i="17" s="1"/>
  <c r="H233" i="17"/>
  <c r="H231" i="17" s="1"/>
  <c r="U308" i="17"/>
  <c r="U306" i="17" s="1"/>
  <c r="D303" i="17"/>
  <c r="D301" i="17" s="1"/>
  <c r="R293" i="17"/>
  <c r="R291" i="17" s="1"/>
  <c r="G288" i="17"/>
  <c r="G286" i="17" s="1"/>
  <c r="U278" i="17"/>
  <c r="U276" i="17" s="1"/>
  <c r="D273" i="17"/>
  <c r="D271" i="17" s="1"/>
  <c r="R263" i="17"/>
  <c r="R261" i="17" s="1"/>
  <c r="G258" i="17"/>
  <c r="G256" i="17" s="1"/>
  <c r="U248" i="17"/>
  <c r="U246" i="17" s="1"/>
  <c r="D243" i="17"/>
  <c r="D241" i="17" s="1"/>
  <c r="R233" i="17"/>
  <c r="R231" i="17" s="1"/>
  <c r="G228" i="17"/>
  <c r="G226" i="17" s="1"/>
  <c r="U218" i="17"/>
  <c r="U216" i="17" s="1"/>
  <c r="D213" i="17"/>
  <c r="D211" i="17" s="1"/>
  <c r="R203" i="17"/>
  <c r="R201" i="17" s="1"/>
  <c r="G198" i="17"/>
  <c r="G196" i="17" s="1"/>
  <c r="U188" i="17"/>
  <c r="U186" i="17" s="1"/>
  <c r="U168" i="17"/>
  <c r="U166" i="17" s="1"/>
  <c r="H173" i="17"/>
  <c r="H171" i="17" s="1"/>
  <c r="R183" i="17"/>
  <c r="R181" i="17" s="1"/>
  <c r="E188" i="17"/>
  <c r="E186" i="17" s="1"/>
  <c r="K213" i="17"/>
  <c r="K211" i="17" s="1"/>
  <c r="Q218" i="17"/>
  <c r="Q216" i="17" s="1"/>
  <c r="Y223" i="17"/>
  <c r="Y221" i="17" s="1"/>
  <c r="M253" i="17"/>
  <c r="M251" i="17" s="1"/>
  <c r="E263" i="17"/>
  <c r="E261" i="17" s="1"/>
  <c r="R163" i="17"/>
  <c r="R161" i="17" s="1"/>
  <c r="E168" i="17"/>
  <c r="E166" i="17" s="1"/>
  <c r="U178" i="17"/>
  <c r="U176" i="17" s="1"/>
  <c r="H183" i="17"/>
  <c r="H181" i="17" s="1"/>
  <c r="J223" i="17"/>
  <c r="J221" i="17" s="1"/>
  <c r="V228" i="17"/>
  <c r="V226" i="17" s="1"/>
  <c r="X268" i="17"/>
  <c r="X266" i="17" s="1"/>
  <c r="K293" i="17"/>
  <c r="K291" i="17" s="1"/>
  <c r="E303" i="17"/>
  <c r="E301" i="17" s="1"/>
  <c r="R168" i="17"/>
  <c r="R166" i="17" s="1"/>
  <c r="E173" i="17"/>
  <c r="E171" i="17" s="1"/>
  <c r="U183" i="17"/>
  <c r="U181" i="17" s="1"/>
  <c r="H188" i="17"/>
  <c r="H186" i="17" s="1"/>
  <c r="G193" i="17"/>
  <c r="G191" i="17" s="1"/>
  <c r="J198" i="17"/>
  <c r="J196" i="17" s="1"/>
  <c r="S203" i="17"/>
  <c r="S201" i="17" s="1"/>
  <c r="Y208" i="17"/>
  <c r="Y206" i="17" s="1"/>
  <c r="K233" i="17"/>
  <c r="K231" i="17" s="1"/>
  <c r="AA273" i="17"/>
  <c r="AA271" i="17" s="1"/>
  <c r="J298" i="17"/>
  <c r="J296" i="17" s="1"/>
  <c r="D308" i="17"/>
  <c r="D306" i="17" s="1"/>
  <c r="Z163" i="17"/>
  <c r="Z161" i="17" s="1"/>
  <c r="M168" i="17"/>
  <c r="M166" i="17" s="1"/>
  <c r="W178" i="17"/>
  <c r="W176" i="17" s="1"/>
  <c r="J183" i="17"/>
  <c r="J181" i="17" s="1"/>
  <c r="K203" i="17"/>
  <c r="K201" i="17" s="1"/>
  <c r="R208" i="17"/>
  <c r="R206" i="17" s="1"/>
  <c r="Y213" i="17"/>
  <c r="Y211" i="17" s="1"/>
  <c r="Z248" i="17"/>
  <c r="Z246" i="17" s="1"/>
  <c r="K273" i="17"/>
  <c r="K271" i="17" s="1"/>
  <c r="G283" i="17"/>
  <c r="G281" i="17" s="1"/>
  <c r="U163" i="17"/>
  <c r="U161" i="17" s="1"/>
  <c r="H168" i="17"/>
  <c r="H166" i="17" s="1"/>
  <c r="R178" i="17"/>
  <c r="R176" i="17" s="1"/>
  <c r="E183" i="17"/>
  <c r="E181" i="17" s="1"/>
  <c r="F218" i="17"/>
  <c r="F216" i="17" s="1"/>
  <c r="O223" i="17"/>
  <c r="O221" i="17" s="1"/>
  <c r="P228" i="17"/>
  <c r="P226" i="17" s="1"/>
  <c r="J248" i="17"/>
  <c r="J246" i="17" s="1"/>
  <c r="F258" i="17"/>
  <c r="F256" i="17" s="1"/>
  <c r="Y308" i="17"/>
  <c r="Y306" i="17" s="1"/>
  <c r="N303" i="17"/>
  <c r="N301" i="17" s="1"/>
  <c r="V293" i="17"/>
  <c r="V291" i="17" s="1"/>
  <c r="K288" i="17"/>
  <c r="K286" i="17" s="1"/>
  <c r="Y278" i="17"/>
  <c r="Y276" i="17" s="1"/>
  <c r="N273" i="17"/>
  <c r="N271" i="17" s="1"/>
  <c r="V263" i="17"/>
  <c r="V261" i="17" s="1"/>
  <c r="K258" i="17"/>
  <c r="K256" i="17" s="1"/>
  <c r="Y248" i="17"/>
  <c r="Y246" i="17" s="1"/>
  <c r="N243" i="17"/>
  <c r="N241" i="17" s="1"/>
  <c r="V233" i="17"/>
  <c r="V231" i="17" s="1"/>
  <c r="K228" i="17"/>
  <c r="K226" i="17" s="1"/>
  <c r="Y218" i="17"/>
  <c r="Y216" i="17" s="1"/>
  <c r="N213" i="17"/>
  <c r="N211" i="17" s="1"/>
  <c r="V203" i="17"/>
  <c r="V201" i="17" s="1"/>
  <c r="K198" i="17"/>
  <c r="K196" i="17" s="1"/>
  <c r="Y303" i="17"/>
  <c r="Y301" i="17" s="1"/>
  <c r="N298" i="17"/>
  <c r="N296" i="17" s="1"/>
  <c r="V288" i="17"/>
  <c r="V286" i="17" s="1"/>
  <c r="K283" i="17"/>
  <c r="K281" i="17" s="1"/>
  <c r="Y273" i="17"/>
  <c r="Y271" i="17" s="1"/>
  <c r="N268" i="17"/>
  <c r="N266" i="17" s="1"/>
  <c r="V258" i="17"/>
  <c r="V256" i="17" s="1"/>
  <c r="K253" i="17"/>
  <c r="K251" i="17" s="1"/>
  <c r="Y243" i="17"/>
  <c r="Y241" i="17" s="1"/>
  <c r="N238" i="17"/>
  <c r="N236" i="17" s="1"/>
  <c r="X303" i="17"/>
  <c r="X301" i="17" s="1"/>
  <c r="M298" i="17"/>
  <c r="M296" i="17" s="1"/>
  <c r="AA288" i="17"/>
  <c r="AA286" i="17" s="1"/>
  <c r="J283" i="17"/>
  <c r="J281" i="17" s="1"/>
  <c r="X273" i="17"/>
  <c r="X271" i="17" s="1"/>
  <c r="M268" i="17"/>
  <c r="M266" i="17" s="1"/>
  <c r="AA258" i="17"/>
  <c r="AA256" i="17" s="1"/>
  <c r="J253" i="17"/>
  <c r="J251" i="17" s="1"/>
  <c r="X243" i="17"/>
  <c r="X241" i="17" s="1"/>
  <c r="M238" i="17"/>
  <c r="M236" i="17" s="1"/>
  <c r="AA228" i="17"/>
  <c r="AA226" i="17" s="1"/>
  <c r="O308" i="17"/>
  <c r="O306" i="17" s="1"/>
  <c r="W298" i="17"/>
  <c r="W296" i="17" s="1"/>
  <c r="L293" i="17"/>
  <c r="L291" i="17" s="1"/>
  <c r="Z283" i="17"/>
  <c r="Z281" i="17" s="1"/>
  <c r="O278" i="17"/>
  <c r="O276" i="17" s="1"/>
  <c r="W268" i="17"/>
  <c r="W266" i="17" s="1"/>
  <c r="L263" i="17"/>
  <c r="L261" i="17" s="1"/>
  <c r="Z253" i="17"/>
  <c r="Z251" i="17" s="1"/>
  <c r="O248" i="17"/>
  <c r="O246" i="17" s="1"/>
  <c r="W238" i="17"/>
  <c r="W236" i="17" s="1"/>
  <c r="L233" i="17"/>
  <c r="L231" i="17" s="1"/>
  <c r="Z223" i="17"/>
  <c r="Z221" i="17" s="1"/>
  <c r="O218" i="17"/>
  <c r="O216" i="17" s="1"/>
  <c r="W208" i="17"/>
  <c r="W206" i="17" s="1"/>
  <c r="L203" i="17"/>
  <c r="L201" i="17" s="1"/>
  <c r="Z193" i="17"/>
  <c r="Z191" i="17" s="1"/>
  <c r="O188" i="17"/>
  <c r="O186" i="17" s="1"/>
  <c r="AA168" i="17"/>
  <c r="AA166" i="17" s="1"/>
  <c r="N173" i="17"/>
  <c r="N171" i="17" s="1"/>
  <c r="X183" i="17"/>
  <c r="X181" i="17" s="1"/>
  <c r="L188" i="17"/>
  <c r="L186" i="17" s="1"/>
  <c r="D193" i="17"/>
  <c r="D191" i="17" s="1"/>
  <c r="F198" i="17"/>
  <c r="F196" i="17" s="1"/>
  <c r="E203" i="17"/>
  <c r="E201" i="17" s="1"/>
  <c r="L208" i="17"/>
  <c r="L206" i="17" s="1"/>
  <c r="S213" i="17"/>
  <c r="S211" i="17" s="1"/>
  <c r="Z218" i="17"/>
  <c r="Z216" i="17" s="1"/>
  <c r="E233" i="17"/>
  <c r="E231" i="17" s="1"/>
  <c r="Q243" i="17"/>
  <c r="Q241" i="17" s="1"/>
  <c r="W263" i="17"/>
  <c r="W261" i="17" s="1"/>
  <c r="N278" i="17"/>
  <c r="N276" i="17" s="1"/>
  <c r="H288" i="17"/>
  <c r="H286" i="17" s="1"/>
  <c r="R298" i="17"/>
  <c r="R296" i="17" s="1"/>
  <c r="X163" i="17"/>
  <c r="X161" i="17" s="1"/>
  <c r="K168" i="17"/>
  <c r="K166" i="17" s="1"/>
  <c r="AA178" i="17"/>
  <c r="AA176" i="17" s="1"/>
  <c r="N183" i="17"/>
  <c r="N181" i="17" s="1"/>
  <c r="F208" i="17"/>
  <c r="F206" i="17" s="1"/>
  <c r="E213" i="17"/>
  <c r="E211" i="17" s="1"/>
  <c r="K218" i="17"/>
  <c r="K216" i="17" s="1"/>
  <c r="S223" i="17"/>
  <c r="S221" i="17" s="1"/>
  <c r="F238" i="17"/>
  <c r="F236" i="17" s="1"/>
  <c r="T248" i="17"/>
  <c r="T246" i="17" s="1"/>
  <c r="S283" i="17"/>
  <c r="S281" i="17" s="1"/>
  <c r="W303" i="17"/>
  <c r="W301" i="17" s="1"/>
  <c r="X168" i="17"/>
  <c r="X166" i="17" s="1"/>
  <c r="K173" i="17"/>
  <c r="K171" i="17" s="1"/>
  <c r="AA183" i="17"/>
  <c r="AA181" i="17" s="1"/>
  <c r="P188" i="17"/>
  <c r="P186" i="17" s="1"/>
  <c r="O193" i="17"/>
  <c r="O191" i="17" s="1"/>
  <c r="T198" i="17"/>
  <c r="T196" i="17" s="1"/>
  <c r="AA203" i="17"/>
  <c r="AA201" i="17" s="1"/>
  <c r="W233" i="17"/>
  <c r="W231" i="17" s="1"/>
  <c r="I243" i="17"/>
  <c r="I241" i="17" s="1"/>
  <c r="U253" i="17"/>
  <c r="U251" i="17" s="1"/>
  <c r="R288" i="17"/>
  <c r="R286" i="17" s="1"/>
  <c r="V308" i="17"/>
  <c r="V306" i="17" s="1"/>
  <c r="S168" i="17"/>
  <c r="S166" i="17" s="1"/>
  <c r="F173" i="17"/>
  <c r="F171" i="17" s="1"/>
  <c r="P183" i="17"/>
  <c r="P181" i="17" s="1"/>
  <c r="J188" i="17"/>
  <c r="J186" i="17" s="1"/>
  <c r="I193" i="17"/>
  <c r="I191" i="17" s="1"/>
  <c r="L198" i="17"/>
  <c r="L196" i="17" s="1"/>
  <c r="T203" i="17"/>
  <c r="T201" i="17" s="1"/>
  <c r="Z208" i="17"/>
  <c r="Z206" i="17" s="1"/>
  <c r="M233" i="17"/>
  <c r="M231" i="17" s="1"/>
  <c r="Q263" i="17"/>
  <c r="Q261" i="17" s="1"/>
  <c r="Y283" i="17"/>
  <c r="Y281" i="17" s="1"/>
  <c r="L298" i="17"/>
  <c r="L296" i="17" s="1"/>
  <c r="H308" i="17"/>
  <c r="H306" i="17" s="1"/>
  <c r="AA163" i="17"/>
  <c r="AA161" i="17" s="1"/>
  <c r="N168" i="17"/>
  <c r="N166" i="17" s="1"/>
  <c r="X178" i="17"/>
  <c r="X176" i="17" s="1"/>
  <c r="K183" i="17"/>
  <c r="K181" i="17" s="1"/>
  <c r="I213" i="17"/>
  <c r="I211" i="17" s="1"/>
  <c r="P218" i="17"/>
  <c r="P216" i="17" s="1"/>
  <c r="W223" i="17"/>
  <c r="W221" i="17" s="1"/>
  <c r="P238" i="17"/>
  <c r="P236" i="17" s="1"/>
  <c r="X258" i="17"/>
  <c r="X256" i="17" s="1"/>
  <c r="O273" i="17"/>
  <c r="O271" i="17" s="1"/>
  <c r="I283" i="17"/>
  <c r="I281" i="17" s="1"/>
  <c r="S293" i="17"/>
  <c r="S291" i="17" s="1"/>
  <c r="S308" i="17"/>
  <c r="S306" i="17" s="1"/>
  <c r="H303" i="17"/>
  <c r="H301" i="17" s="1"/>
  <c r="P293" i="17"/>
  <c r="P291" i="17" s="1"/>
  <c r="E288" i="17"/>
  <c r="E286" i="17" s="1"/>
  <c r="S278" i="17"/>
  <c r="S276" i="17" s="1"/>
  <c r="H273" i="17"/>
  <c r="H271" i="17" s="1"/>
  <c r="P263" i="17"/>
  <c r="P261" i="17" s="1"/>
  <c r="E258" i="17"/>
  <c r="E256" i="17" s="1"/>
  <c r="S248" i="17"/>
  <c r="S246" i="17" s="1"/>
  <c r="H243" i="17"/>
  <c r="H241" i="17" s="1"/>
  <c r="P233" i="17"/>
  <c r="P231" i="17" s="1"/>
  <c r="E228" i="17"/>
  <c r="E226" i="17" s="1"/>
  <c r="S218" i="17"/>
  <c r="S216" i="17" s="1"/>
  <c r="H213" i="17"/>
  <c r="H211" i="17" s="1"/>
  <c r="P203" i="17"/>
  <c r="P201" i="17" s="1"/>
  <c r="E198" i="17"/>
  <c r="E196" i="17" s="1"/>
  <c r="S303" i="17"/>
  <c r="S301" i="17" s="1"/>
  <c r="H298" i="17"/>
  <c r="H296" i="17" s="1"/>
  <c r="P288" i="17"/>
  <c r="P286" i="17" s="1"/>
  <c r="E283" i="17"/>
  <c r="E281" i="17" s="1"/>
  <c r="S273" i="17"/>
  <c r="S271" i="17" s="1"/>
  <c r="H268" i="17"/>
  <c r="H266" i="17" s="1"/>
  <c r="P258" i="17"/>
  <c r="P256" i="17" s="1"/>
  <c r="E253" i="17"/>
  <c r="E251" i="17" s="1"/>
  <c r="S243" i="17"/>
  <c r="S241" i="17" s="1"/>
  <c r="H238" i="17"/>
  <c r="H236" i="17" s="1"/>
  <c r="R303" i="17"/>
  <c r="R301" i="17" s="1"/>
  <c r="G298" i="17"/>
  <c r="G296" i="17" s="1"/>
  <c r="U288" i="17"/>
  <c r="U286" i="17" s="1"/>
  <c r="D283" i="17"/>
  <c r="D281" i="17" s="1"/>
  <c r="R273" i="17"/>
  <c r="R271" i="17" s="1"/>
  <c r="G268" i="17"/>
  <c r="G266" i="17" s="1"/>
  <c r="U258" i="17"/>
  <c r="U256" i="17" s="1"/>
  <c r="D253" i="17"/>
  <c r="D251" i="17" s="1"/>
  <c r="R243" i="17"/>
  <c r="R241" i="17" s="1"/>
  <c r="G238" i="17"/>
  <c r="G236" i="17" s="1"/>
  <c r="U228" i="17"/>
  <c r="U226" i="17" s="1"/>
  <c r="I308" i="17"/>
  <c r="I306" i="17" s="1"/>
  <c r="Q298" i="17"/>
  <c r="Q296" i="17" s="1"/>
  <c r="F293" i="17"/>
  <c r="F291" i="17" s="1"/>
  <c r="T283" i="17"/>
  <c r="T281" i="17" s="1"/>
  <c r="I278" i="17"/>
  <c r="I276" i="17" s="1"/>
  <c r="Q268" i="17"/>
  <c r="Q266" i="17" s="1"/>
  <c r="F263" i="17"/>
  <c r="F261" i="17" s="1"/>
  <c r="T253" i="17"/>
  <c r="T251" i="17" s="1"/>
  <c r="I248" i="17"/>
  <c r="I246" i="17" s="1"/>
  <c r="Q238" i="17"/>
  <c r="Q236" i="17" s="1"/>
  <c r="F233" i="17"/>
  <c r="F231" i="17" s="1"/>
  <c r="T223" i="17"/>
  <c r="T221" i="17" s="1"/>
  <c r="I218" i="17"/>
  <c r="I216" i="17" s="1"/>
  <c r="Q208" i="17"/>
  <c r="Q206" i="17" s="1"/>
  <c r="F203" i="17"/>
  <c r="F201" i="17" s="1"/>
  <c r="T193" i="17"/>
  <c r="T191" i="17" s="1"/>
  <c r="I188" i="17"/>
  <c r="I186" i="17" s="1"/>
  <c r="T173" i="17"/>
  <c r="T171" i="17" s="1"/>
  <c r="G178" i="17"/>
  <c r="G176" i="17" s="1"/>
  <c r="S188" i="17"/>
  <c r="S186" i="17" s="1"/>
  <c r="K193" i="17"/>
  <c r="K191" i="17" s="1"/>
  <c r="O198" i="17"/>
  <c r="O196" i="17" s="1"/>
  <c r="N203" i="17"/>
  <c r="N201" i="17" s="1"/>
  <c r="T208" i="17"/>
  <c r="T206" i="17" s="1"/>
  <c r="Q233" i="17"/>
  <c r="Q231" i="17" s="1"/>
  <c r="Z288" i="17"/>
  <c r="Z286" i="17" s="1"/>
  <c r="Q168" i="17"/>
  <c r="Q166" i="17" s="1"/>
  <c r="D173" i="17"/>
  <c r="D171" i="17" s="1"/>
  <c r="T183" i="17"/>
  <c r="T181" i="17" s="1"/>
  <c r="G188" i="17"/>
  <c r="G186" i="17" s="1"/>
  <c r="H203" i="17"/>
  <c r="H201" i="17" s="1"/>
  <c r="N208" i="17"/>
  <c r="N206" i="17" s="1"/>
  <c r="M213" i="17"/>
  <c r="M211" i="17" s="1"/>
  <c r="T218" i="17"/>
  <c r="T216" i="17" s="1"/>
  <c r="X238" i="17"/>
  <c r="X236" i="17" s="1"/>
  <c r="K263" i="17"/>
  <c r="K261" i="17" s="1"/>
  <c r="E273" i="17"/>
  <c r="E271" i="17" s="1"/>
  <c r="G163" i="17"/>
  <c r="G161" i="17" s="1"/>
  <c r="Q173" i="17"/>
  <c r="Q171" i="17" s="1"/>
  <c r="D178" i="17"/>
  <c r="D176" i="17" s="1"/>
  <c r="W188" i="17"/>
  <c r="W186" i="17" s="1"/>
  <c r="V193" i="17"/>
  <c r="V191" i="17" s="1"/>
  <c r="L228" i="17"/>
  <c r="L226" i="17" s="1"/>
  <c r="AA243" i="17"/>
  <c r="AA241" i="17" s="1"/>
  <c r="J268" i="17"/>
  <c r="J266" i="17" s="1"/>
  <c r="D278" i="17"/>
  <c r="D276" i="17" s="1"/>
  <c r="Y168" i="17"/>
  <c r="Y166" i="17" s="1"/>
  <c r="L173" i="17"/>
  <c r="L171" i="17" s="1"/>
  <c r="V183" i="17"/>
  <c r="V181" i="17" s="1"/>
  <c r="Q188" i="17"/>
  <c r="Q186" i="17" s="1"/>
  <c r="P193" i="17"/>
  <c r="P191" i="17" s="1"/>
  <c r="U198" i="17"/>
  <c r="U196" i="17" s="1"/>
  <c r="Y233" i="17"/>
  <c r="Y231" i="17" s="1"/>
  <c r="K243" i="17"/>
  <c r="K241" i="17" s="1"/>
  <c r="G253" i="17"/>
  <c r="G251" i="17" s="1"/>
  <c r="Z308" i="17"/>
  <c r="Z306" i="17" s="1"/>
  <c r="T168" i="17"/>
  <c r="T166" i="17" s="1"/>
  <c r="G173" i="17"/>
  <c r="G171" i="17" s="1"/>
  <c r="Q183" i="17"/>
  <c r="Q181" i="17" s="1"/>
  <c r="D188" i="17"/>
  <c r="D186" i="17" s="1"/>
  <c r="J208" i="17"/>
  <c r="J206" i="17" s="1"/>
  <c r="R213" i="17"/>
  <c r="R211" i="17" s="1"/>
  <c r="X218" i="17"/>
  <c r="X216" i="17" s="1"/>
  <c r="AA283" i="17"/>
  <c r="AA281" i="17" s="1"/>
  <c r="M308" i="17"/>
  <c r="M306" i="17" s="1"/>
  <c r="AA298" i="17"/>
  <c r="AA296" i="17" s="1"/>
  <c r="J293" i="17"/>
  <c r="J291" i="17" s="1"/>
  <c r="X283" i="17"/>
  <c r="X281" i="17" s="1"/>
  <c r="M278" i="17"/>
  <c r="M276" i="17" s="1"/>
  <c r="AA268" i="17"/>
  <c r="AA266" i="17" s="1"/>
  <c r="J263" i="17"/>
  <c r="J261" i="17" s="1"/>
  <c r="X253" i="17"/>
  <c r="X251" i="17" s="1"/>
  <c r="M248" i="17"/>
  <c r="M246" i="17" s="1"/>
  <c r="AA238" i="17"/>
  <c r="AA236" i="17" s="1"/>
  <c r="J233" i="17"/>
  <c r="J231" i="17" s="1"/>
  <c r="X223" i="17"/>
  <c r="X221" i="17" s="1"/>
  <c r="M218" i="17"/>
  <c r="M216" i="17" s="1"/>
  <c r="AA208" i="17"/>
  <c r="AA206" i="17" s="1"/>
  <c r="J203" i="17"/>
  <c r="J201" i="17" s="1"/>
  <c r="X308" i="17"/>
  <c r="X306" i="17" s="1"/>
  <c r="M303" i="17"/>
  <c r="M301" i="17" s="1"/>
  <c r="AA293" i="17"/>
  <c r="AA291" i="17" s="1"/>
  <c r="J288" i="17"/>
  <c r="J286" i="17" s="1"/>
  <c r="X278" i="17"/>
  <c r="X276" i="17" s="1"/>
  <c r="M273" i="17"/>
  <c r="M271" i="17" s="1"/>
  <c r="AA263" i="17"/>
  <c r="AA261" i="17" s="1"/>
  <c r="J258" i="17"/>
  <c r="J256" i="17" s="1"/>
  <c r="X248" i="17"/>
  <c r="X246" i="17" s="1"/>
  <c r="M243" i="17"/>
  <c r="M241" i="17" s="1"/>
  <c r="W308" i="17"/>
  <c r="W306" i="17" s="1"/>
  <c r="L303" i="17"/>
  <c r="L301" i="17" s="1"/>
  <c r="Z293" i="17"/>
  <c r="Z291" i="17" s="1"/>
  <c r="O288" i="17"/>
  <c r="O286" i="17" s="1"/>
  <c r="W278" i="17"/>
  <c r="W276" i="17" s="1"/>
  <c r="L273" i="17"/>
  <c r="L271" i="17" s="1"/>
  <c r="Z263" i="17"/>
  <c r="Z261" i="17" s="1"/>
  <c r="O258" i="17"/>
  <c r="O256" i="17" s="1"/>
  <c r="W248" i="17"/>
  <c r="W246" i="17" s="1"/>
  <c r="L243" i="17"/>
  <c r="L241" i="17" s="1"/>
  <c r="Z233" i="17"/>
  <c r="Z231" i="17" s="1"/>
  <c r="O228" i="17"/>
  <c r="O226" i="17" s="1"/>
  <c r="V303" i="17"/>
  <c r="V301" i="17" s="1"/>
  <c r="K298" i="17"/>
  <c r="K296" i="17" s="1"/>
  <c r="Y288" i="17"/>
  <c r="Y286" i="17" s="1"/>
  <c r="N283" i="17"/>
  <c r="N281" i="17" s="1"/>
  <c r="V273" i="17"/>
  <c r="V271" i="17" s="1"/>
  <c r="K268" i="17"/>
  <c r="K266" i="17" s="1"/>
  <c r="Y258" i="17"/>
  <c r="Y256" i="17" s="1"/>
  <c r="N253" i="17"/>
  <c r="N251" i="17" s="1"/>
  <c r="V243" i="17"/>
  <c r="V241" i="17" s="1"/>
  <c r="K238" i="17"/>
  <c r="K236" i="17" s="1"/>
  <c r="Y228" i="17"/>
  <c r="Y226" i="17" s="1"/>
  <c r="N223" i="17"/>
  <c r="N221" i="17" s="1"/>
  <c r="V213" i="17"/>
  <c r="V211" i="17" s="1"/>
  <c r="K208" i="17"/>
  <c r="K206" i="17" s="1"/>
  <c r="Y198" i="17"/>
  <c r="Y196" i="17" s="1"/>
  <c r="N193" i="17"/>
  <c r="N191" i="17" s="1"/>
  <c r="J163" i="17"/>
  <c r="J161" i="17" s="1"/>
  <c r="Z173" i="17"/>
  <c r="Z171" i="17" s="1"/>
  <c r="M178" i="17"/>
  <c r="M176" i="17" s="1"/>
  <c r="Z188" i="17"/>
  <c r="Z186" i="17" s="1"/>
  <c r="R193" i="17"/>
  <c r="R191" i="17" s="1"/>
  <c r="X198" i="17"/>
  <c r="X196" i="17" s="1"/>
  <c r="W203" i="17"/>
  <c r="W201" i="17" s="1"/>
  <c r="F228" i="17"/>
  <c r="F226" i="17" s="1"/>
  <c r="N248" i="17"/>
  <c r="N246" i="17" s="1"/>
  <c r="H258" i="17"/>
  <c r="H256" i="17" s="1"/>
  <c r="R268" i="17"/>
  <c r="R266" i="17" s="1"/>
  <c r="Q303" i="17"/>
  <c r="Q301" i="17" s="1"/>
  <c r="D161" i="17"/>
  <c r="Z308" i="15"/>
  <c r="Z306" i="15" s="1"/>
  <c r="S168" i="15"/>
  <c r="S166" i="15" s="1"/>
  <c r="F173" i="15"/>
  <c r="F171" i="15" s="1"/>
  <c r="P183" i="15"/>
  <c r="P181" i="15" s="1"/>
  <c r="I188" i="15"/>
  <c r="I186" i="15" s="1"/>
  <c r="S198" i="15"/>
  <c r="S196" i="15" s="1"/>
  <c r="F203" i="15"/>
  <c r="F201" i="15" s="1"/>
  <c r="P213" i="15"/>
  <c r="P211" i="15" s="1"/>
  <c r="I218" i="15"/>
  <c r="I216" i="15" s="1"/>
  <c r="S228" i="15"/>
  <c r="S226" i="15" s="1"/>
  <c r="F233" i="15"/>
  <c r="F231" i="15" s="1"/>
  <c r="P243" i="15"/>
  <c r="P241" i="15" s="1"/>
  <c r="I248" i="15"/>
  <c r="I246" i="15" s="1"/>
  <c r="S258" i="15"/>
  <c r="S256" i="15" s="1"/>
  <c r="F263" i="15"/>
  <c r="F261" i="15" s="1"/>
  <c r="P273" i="15"/>
  <c r="P271" i="15" s="1"/>
  <c r="I278" i="15"/>
  <c r="I276" i="15" s="1"/>
  <c r="S288" i="15"/>
  <c r="S286" i="15" s="1"/>
  <c r="F293" i="15"/>
  <c r="F291" i="15" s="1"/>
  <c r="P303" i="15"/>
  <c r="P301" i="15" s="1"/>
  <c r="I308" i="15"/>
  <c r="I306" i="15" s="1"/>
  <c r="O163" i="15"/>
  <c r="O161" i="15" s="1"/>
  <c r="Y173" i="15"/>
  <c r="Y171" i="15" s="1"/>
  <c r="L178" i="15"/>
  <c r="L176" i="15" s="1"/>
  <c r="V188" i="15"/>
  <c r="V186" i="15" s="1"/>
  <c r="O193" i="15"/>
  <c r="O191" i="15" s="1"/>
  <c r="Y203" i="15"/>
  <c r="Y201" i="15" s="1"/>
  <c r="L208" i="15"/>
  <c r="L206" i="15" s="1"/>
  <c r="V218" i="15"/>
  <c r="V216" i="15" s="1"/>
  <c r="O223" i="15"/>
  <c r="O221" i="15" s="1"/>
  <c r="Y233" i="15"/>
  <c r="Y231" i="15" s="1"/>
  <c r="L238" i="15"/>
  <c r="L236" i="15" s="1"/>
  <c r="V248" i="15"/>
  <c r="V246" i="15" s="1"/>
  <c r="O253" i="15"/>
  <c r="O251" i="15" s="1"/>
  <c r="Y263" i="15"/>
  <c r="Y261" i="15" s="1"/>
  <c r="L268" i="15"/>
  <c r="L266" i="15" s="1"/>
  <c r="V278" i="15"/>
  <c r="V276" i="15" s="1"/>
  <c r="O283" i="15"/>
  <c r="O281" i="15" s="1"/>
  <c r="Y293" i="15"/>
  <c r="Y291" i="15" s="1"/>
  <c r="L298" i="15"/>
  <c r="L296" i="15" s="1"/>
  <c r="V308" i="15"/>
  <c r="V306" i="15" s="1"/>
  <c r="AA168" i="15"/>
  <c r="AA166" i="15" s="1"/>
  <c r="N173" i="15"/>
  <c r="N171" i="15" s="1"/>
  <c r="X183" i="15"/>
  <c r="X181" i="15" s="1"/>
  <c r="K188" i="15"/>
  <c r="K186" i="15" s="1"/>
  <c r="AA198" i="15"/>
  <c r="AA196" i="15" s="1"/>
  <c r="N203" i="15"/>
  <c r="N201" i="15" s="1"/>
  <c r="X213" i="15"/>
  <c r="X211" i="15" s="1"/>
  <c r="K218" i="15"/>
  <c r="K216" i="15" s="1"/>
  <c r="AA228" i="15"/>
  <c r="AA226" i="15" s="1"/>
  <c r="N233" i="15"/>
  <c r="N231" i="15" s="1"/>
  <c r="X243" i="15"/>
  <c r="X241" i="15" s="1"/>
  <c r="K248" i="15"/>
  <c r="K246" i="15" s="1"/>
  <c r="AA258" i="15"/>
  <c r="AA256" i="15" s="1"/>
  <c r="N263" i="15"/>
  <c r="N261" i="15" s="1"/>
  <c r="X273" i="15"/>
  <c r="X271" i="15" s="1"/>
  <c r="K278" i="15"/>
  <c r="K276" i="15" s="1"/>
  <c r="AA288" i="15"/>
  <c r="AA286" i="15" s="1"/>
  <c r="N293" i="15"/>
  <c r="N291" i="15" s="1"/>
  <c r="X303" i="15"/>
  <c r="X301" i="15" s="1"/>
  <c r="K308" i="15"/>
  <c r="K306" i="15" s="1"/>
  <c r="V168" i="15"/>
  <c r="V166" i="15" s="1"/>
  <c r="O173" i="15"/>
  <c r="O171" i="15" s="1"/>
  <c r="Y183" i="15"/>
  <c r="Y181" i="15" s="1"/>
  <c r="L188" i="15"/>
  <c r="L186" i="15" s="1"/>
  <c r="V198" i="15"/>
  <c r="V196" i="15" s="1"/>
  <c r="O203" i="15"/>
  <c r="O201" i="15" s="1"/>
  <c r="Y213" i="15"/>
  <c r="Y211" i="15" s="1"/>
  <c r="L218" i="15"/>
  <c r="L216" i="15" s="1"/>
  <c r="V228" i="15"/>
  <c r="V226" i="15" s="1"/>
  <c r="O233" i="15"/>
  <c r="O231" i="15" s="1"/>
  <c r="Y243" i="15"/>
  <c r="Y241" i="15" s="1"/>
  <c r="L248" i="15"/>
  <c r="L246" i="15" s="1"/>
  <c r="V258" i="15"/>
  <c r="V256" i="15" s="1"/>
  <c r="O263" i="15"/>
  <c r="O261" i="15" s="1"/>
  <c r="Y273" i="15"/>
  <c r="Y271" i="15" s="1"/>
  <c r="L278" i="15"/>
  <c r="L276" i="15" s="1"/>
  <c r="V288" i="15"/>
  <c r="V286" i="15" s="1"/>
  <c r="O293" i="15"/>
  <c r="O291" i="15" s="1"/>
  <c r="Y303" i="15"/>
  <c r="Y301" i="15" s="1"/>
  <c r="L308" i="15"/>
  <c r="L306" i="15" s="1"/>
  <c r="Y168" i="15"/>
  <c r="Y166" i="15" s="1"/>
  <c r="L173" i="15"/>
  <c r="L171" i="15" s="1"/>
  <c r="V183" i="15"/>
  <c r="V181" i="15" s="1"/>
  <c r="O188" i="15"/>
  <c r="O186" i="15" s="1"/>
  <c r="Y198" i="15"/>
  <c r="Y196" i="15" s="1"/>
  <c r="L203" i="15"/>
  <c r="L201" i="15" s="1"/>
  <c r="V213" i="15"/>
  <c r="V211" i="15" s="1"/>
  <c r="O218" i="15"/>
  <c r="O216" i="15" s="1"/>
  <c r="Y228" i="15"/>
  <c r="Y226" i="15" s="1"/>
  <c r="L233" i="15"/>
  <c r="L231" i="15" s="1"/>
  <c r="V243" i="15"/>
  <c r="V241" i="15" s="1"/>
  <c r="O248" i="15"/>
  <c r="O246" i="15" s="1"/>
  <c r="Y258" i="15"/>
  <c r="Y256" i="15" s="1"/>
  <c r="L263" i="15"/>
  <c r="L261" i="15" s="1"/>
  <c r="V273" i="15"/>
  <c r="V271" i="15" s="1"/>
  <c r="O278" i="15"/>
  <c r="O276" i="15" s="1"/>
  <c r="Y288" i="15"/>
  <c r="Y286" i="15" s="1"/>
  <c r="L293" i="15"/>
  <c r="L291" i="15" s="1"/>
  <c r="V303" i="15"/>
  <c r="V301" i="15" s="1"/>
  <c r="O308" i="15"/>
  <c r="O306" i="15" s="1"/>
  <c r="U163" i="15"/>
  <c r="U161" i="15" s="1"/>
  <c r="H168" i="15"/>
  <c r="H166" i="15" s="1"/>
  <c r="R178" i="15"/>
  <c r="R176" i="15" s="1"/>
  <c r="E183" i="15"/>
  <c r="E181" i="15" s="1"/>
  <c r="U193" i="15"/>
  <c r="U191" i="15" s="1"/>
  <c r="H198" i="15"/>
  <c r="H196" i="15" s="1"/>
  <c r="R208" i="15"/>
  <c r="R206" i="15" s="1"/>
  <c r="E213" i="15"/>
  <c r="E211" i="15" s="1"/>
  <c r="U223" i="15"/>
  <c r="U221" i="15" s="1"/>
  <c r="H228" i="15"/>
  <c r="H226" i="15" s="1"/>
  <c r="R238" i="15"/>
  <c r="R236" i="15" s="1"/>
  <c r="E243" i="15"/>
  <c r="E241" i="15" s="1"/>
  <c r="U253" i="15"/>
  <c r="U251" i="15" s="1"/>
  <c r="H258" i="15"/>
  <c r="H256" i="15" s="1"/>
  <c r="R268" i="15"/>
  <c r="R266" i="15" s="1"/>
  <c r="E273" i="15"/>
  <c r="E271" i="15" s="1"/>
  <c r="U283" i="15"/>
  <c r="U281" i="15" s="1"/>
  <c r="H288" i="15"/>
  <c r="H286" i="15" s="1"/>
  <c r="R298" i="15"/>
  <c r="R296" i="15" s="1"/>
  <c r="E303" i="15"/>
  <c r="E301" i="15" s="1"/>
  <c r="T173" i="15"/>
  <c r="T171" i="15" s="1"/>
  <c r="G178" i="15"/>
  <c r="G176" i="15" s="1"/>
  <c r="Q188" i="15"/>
  <c r="Q186" i="15" s="1"/>
  <c r="D193" i="15"/>
  <c r="D191" i="15" s="1"/>
  <c r="T203" i="15"/>
  <c r="T201" i="15" s="1"/>
  <c r="G208" i="15"/>
  <c r="G206" i="15" s="1"/>
  <c r="Q218" i="15"/>
  <c r="Q216" i="15" s="1"/>
  <c r="D223" i="15"/>
  <c r="D221" i="15" s="1"/>
  <c r="T233" i="15"/>
  <c r="T231" i="15" s="1"/>
  <c r="G238" i="15"/>
  <c r="G236" i="15" s="1"/>
  <c r="Q248" i="15"/>
  <c r="Q246" i="15" s="1"/>
  <c r="D253" i="15"/>
  <c r="D251" i="15" s="1"/>
  <c r="T263" i="15"/>
  <c r="T261" i="15" s="1"/>
  <c r="G268" i="15"/>
  <c r="G266" i="15" s="1"/>
  <c r="Q278" i="15"/>
  <c r="Q276" i="15" s="1"/>
  <c r="D283" i="15"/>
  <c r="D281" i="15" s="1"/>
  <c r="T293" i="15"/>
  <c r="T291" i="15" s="1"/>
  <c r="G298" i="15"/>
  <c r="G296" i="15" s="1"/>
  <c r="Q308" i="15"/>
  <c r="Q306" i="15" s="1"/>
  <c r="E163" i="15"/>
  <c r="E161" i="15" s="1"/>
  <c r="U173" i="15"/>
  <c r="U171" i="15" s="1"/>
  <c r="H178" i="15"/>
  <c r="H176" i="15" s="1"/>
  <c r="R188" i="15"/>
  <c r="R186" i="15" s="1"/>
  <c r="E193" i="15"/>
  <c r="E191" i="15" s="1"/>
  <c r="U203" i="15"/>
  <c r="U201" i="15" s="1"/>
  <c r="H208" i="15"/>
  <c r="H206" i="15" s="1"/>
  <c r="R218" i="15"/>
  <c r="R216" i="15" s="1"/>
  <c r="E223" i="15"/>
  <c r="E221" i="15" s="1"/>
  <c r="U233" i="15"/>
  <c r="U231" i="15" s="1"/>
  <c r="H238" i="15"/>
  <c r="H236" i="15" s="1"/>
  <c r="R248" i="15"/>
  <c r="R246" i="15" s="1"/>
  <c r="E253" i="15"/>
  <c r="E251" i="15" s="1"/>
  <c r="U263" i="15"/>
  <c r="U261" i="15" s="1"/>
  <c r="H268" i="15"/>
  <c r="H266" i="15" s="1"/>
  <c r="R278" i="15"/>
  <c r="R276" i="15" s="1"/>
  <c r="E283" i="15"/>
  <c r="E281" i="15" s="1"/>
  <c r="U293" i="15"/>
  <c r="U291" i="15" s="1"/>
  <c r="H298" i="15"/>
  <c r="H296" i="15" s="1"/>
  <c r="R308" i="15"/>
  <c r="R306" i="15" s="1"/>
  <c r="H163" i="15"/>
  <c r="H161" i="15" s="1"/>
  <c r="R173" i="15"/>
  <c r="R171" i="15" s="1"/>
  <c r="E178" i="15"/>
  <c r="E176" i="15" s="1"/>
  <c r="U188" i="15"/>
  <c r="U186" i="15" s="1"/>
  <c r="H193" i="15"/>
  <c r="H191" i="15" s="1"/>
  <c r="R203" i="15"/>
  <c r="R201" i="15" s="1"/>
  <c r="E208" i="15"/>
  <c r="E206" i="15" s="1"/>
  <c r="U218" i="15"/>
  <c r="U216" i="15" s="1"/>
  <c r="H223" i="15"/>
  <c r="H221" i="15" s="1"/>
  <c r="R233" i="15"/>
  <c r="R231" i="15" s="1"/>
  <c r="E238" i="15"/>
  <c r="E236" i="15" s="1"/>
  <c r="U248" i="15"/>
  <c r="U246" i="15" s="1"/>
  <c r="H253" i="15"/>
  <c r="H251" i="15" s="1"/>
  <c r="R263" i="15"/>
  <c r="R261" i="15" s="1"/>
  <c r="E268" i="15"/>
  <c r="E266" i="15" s="1"/>
  <c r="U278" i="15"/>
  <c r="U276" i="15" s="1"/>
  <c r="H283" i="15"/>
  <c r="H281" i="15" s="1"/>
  <c r="R293" i="15"/>
  <c r="R291" i="15" s="1"/>
  <c r="E298" i="15"/>
  <c r="E296" i="15" s="1"/>
  <c r="U308" i="15"/>
  <c r="U306" i="15" s="1"/>
  <c r="AA163" i="15"/>
  <c r="AA161" i="15" s="1"/>
  <c r="N168" i="15"/>
  <c r="N166" i="15" s="1"/>
  <c r="X178" i="15"/>
  <c r="X176" i="15" s="1"/>
  <c r="K183" i="15"/>
  <c r="K181" i="15" s="1"/>
  <c r="AA193" i="15"/>
  <c r="AA191" i="15" s="1"/>
  <c r="N198" i="15"/>
  <c r="N196" i="15" s="1"/>
  <c r="X208" i="15"/>
  <c r="X206" i="15" s="1"/>
  <c r="K213" i="15"/>
  <c r="K211" i="15" s="1"/>
  <c r="AA223" i="15"/>
  <c r="AA221" i="15" s="1"/>
  <c r="N228" i="15"/>
  <c r="N226" i="15" s="1"/>
  <c r="X238" i="15"/>
  <c r="X236" i="15" s="1"/>
  <c r="K243" i="15"/>
  <c r="K241" i="15" s="1"/>
  <c r="AA253" i="15"/>
  <c r="AA251" i="15" s="1"/>
  <c r="N258" i="15"/>
  <c r="N256" i="15" s="1"/>
  <c r="X268" i="15"/>
  <c r="X266" i="15" s="1"/>
  <c r="K273" i="15"/>
  <c r="K271" i="15" s="1"/>
  <c r="AA283" i="15"/>
  <c r="AA281" i="15" s="1"/>
  <c r="N288" i="15"/>
  <c r="N286" i="15" s="1"/>
  <c r="X298" i="15"/>
  <c r="X296" i="15" s="1"/>
  <c r="K303" i="15"/>
  <c r="K301" i="15" s="1"/>
  <c r="J163" i="15"/>
  <c r="J161" i="15" s="1"/>
  <c r="Z173" i="15"/>
  <c r="Z171" i="15" s="1"/>
  <c r="M178" i="15"/>
  <c r="M176" i="15" s="1"/>
  <c r="W188" i="15"/>
  <c r="W186" i="15" s="1"/>
  <c r="J193" i="15"/>
  <c r="J191" i="15" s="1"/>
  <c r="Z203" i="15"/>
  <c r="Z201" i="15" s="1"/>
  <c r="M208" i="15"/>
  <c r="M206" i="15" s="1"/>
  <c r="W218" i="15"/>
  <c r="W216" i="15" s="1"/>
  <c r="J223" i="15"/>
  <c r="J221" i="15" s="1"/>
  <c r="Z233" i="15"/>
  <c r="Z231" i="15" s="1"/>
  <c r="M238" i="15"/>
  <c r="M236" i="15" s="1"/>
  <c r="W248" i="15"/>
  <c r="W246" i="15" s="1"/>
  <c r="J253" i="15"/>
  <c r="J251" i="15" s="1"/>
  <c r="Z263" i="15"/>
  <c r="Z261" i="15" s="1"/>
  <c r="M268" i="15"/>
  <c r="M266" i="15" s="1"/>
  <c r="W278" i="15"/>
  <c r="W276" i="15" s="1"/>
  <c r="J283" i="15"/>
  <c r="J281" i="15" s="1"/>
  <c r="Z293" i="15"/>
  <c r="Z291" i="15" s="1"/>
  <c r="M298" i="15"/>
  <c r="M296" i="15" s="1"/>
  <c r="W308" i="15"/>
  <c r="W306" i="15" s="1"/>
  <c r="K163" i="15"/>
  <c r="K161" i="15" s="1"/>
  <c r="AA173" i="15"/>
  <c r="AA171" i="15" s="1"/>
  <c r="N178" i="15"/>
  <c r="N176" i="15" s="1"/>
  <c r="X188" i="15"/>
  <c r="X186" i="15" s="1"/>
  <c r="K193" i="15"/>
  <c r="K191" i="15" s="1"/>
  <c r="AA203" i="15"/>
  <c r="AA201" i="15" s="1"/>
  <c r="N208" i="15"/>
  <c r="N206" i="15" s="1"/>
  <c r="X218" i="15"/>
  <c r="X216" i="15" s="1"/>
  <c r="K223" i="15"/>
  <c r="K221" i="15" s="1"/>
  <c r="AA233" i="15"/>
  <c r="AA231" i="15" s="1"/>
  <c r="N238" i="15"/>
  <c r="N236" i="15" s="1"/>
  <c r="X248" i="15"/>
  <c r="X246" i="15" s="1"/>
  <c r="K253" i="15"/>
  <c r="K251" i="15" s="1"/>
  <c r="AA263" i="15"/>
  <c r="AA261" i="15" s="1"/>
  <c r="N268" i="15"/>
  <c r="N266" i="15" s="1"/>
  <c r="X278" i="15"/>
  <c r="X276" i="15" s="1"/>
  <c r="K283" i="15"/>
  <c r="K281" i="15" s="1"/>
  <c r="AA293" i="15"/>
  <c r="AA291" i="15" s="1"/>
  <c r="N298" i="15"/>
  <c r="N296" i="15" s="1"/>
  <c r="X308" i="15"/>
  <c r="X306" i="15" s="1"/>
  <c r="N163" i="15"/>
  <c r="N161" i="15" s="1"/>
  <c r="X173" i="15"/>
  <c r="X171" i="15" s="1"/>
  <c r="K178" i="15"/>
  <c r="K176" i="15" s="1"/>
  <c r="AA188" i="15"/>
  <c r="AA186" i="15" s="1"/>
  <c r="N193" i="15"/>
  <c r="N191" i="15" s="1"/>
  <c r="X203" i="15"/>
  <c r="X201" i="15" s="1"/>
  <c r="K208" i="15"/>
  <c r="K206" i="15" s="1"/>
  <c r="AA218" i="15"/>
  <c r="AA216" i="15" s="1"/>
  <c r="N223" i="15"/>
  <c r="N221" i="15" s="1"/>
  <c r="X233" i="15"/>
  <c r="X231" i="15" s="1"/>
  <c r="K238" i="15"/>
  <c r="K236" i="15" s="1"/>
  <c r="AA248" i="15"/>
  <c r="AA246" i="15" s="1"/>
  <c r="N253" i="15"/>
  <c r="N251" i="15" s="1"/>
  <c r="X263" i="15"/>
  <c r="X261" i="15" s="1"/>
  <c r="K268" i="15"/>
  <c r="K266" i="15" s="1"/>
  <c r="AA278" i="15"/>
  <c r="AA276" i="15" s="1"/>
  <c r="N283" i="15"/>
  <c r="N281" i="15" s="1"/>
  <c r="X293" i="15"/>
  <c r="X291" i="15" s="1"/>
  <c r="K298" i="15"/>
  <c r="K296" i="15" s="1"/>
  <c r="AA308" i="15"/>
  <c r="AA306" i="15" s="1"/>
  <c r="T168" i="15"/>
  <c r="T166" i="15" s="1"/>
  <c r="G173" i="15"/>
  <c r="G171" i="15" s="1"/>
  <c r="Q183" i="15"/>
  <c r="Q181" i="15" s="1"/>
  <c r="D188" i="15"/>
  <c r="D186" i="15" s="1"/>
  <c r="T198" i="15"/>
  <c r="T196" i="15" s="1"/>
  <c r="G203" i="15"/>
  <c r="G201" i="15" s="1"/>
  <c r="Q213" i="15"/>
  <c r="Q211" i="15" s="1"/>
  <c r="D218" i="15"/>
  <c r="D216" i="15" s="1"/>
  <c r="T228" i="15"/>
  <c r="T226" i="15" s="1"/>
  <c r="G233" i="15"/>
  <c r="G231" i="15" s="1"/>
  <c r="Q243" i="15"/>
  <c r="Q241" i="15" s="1"/>
  <c r="D248" i="15"/>
  <c r="D246" i="15" s="1"/>
  <c r="T258" i="15"/>
  <c r="T256" i="15" s="1"/>
  <c r="G263" i="15"/>
  <c r="G261" i="15" s="1"/>
  <c r="Q273" i="15"/>
  <c r="Q271" i="15" s="1"/>
  <c r="D278" i="15"/>
  <c r="D276" i="15" s="1"/>
  <c r="T288" i="15"/>
  <c r="T286" i="15" s="1"/>
  <c r="G293" i="15"/>
  <c r="G291" i="15" s="1"/>
  <c r="Q303" i="15"/>
  <c r="Q301" i="15" s="1"/>
  <c r="D308" i="15"/>
  <c r="D306" i="15" s="1"/>
  <c r="P163" i="15"/>
  <c r="P161" i="15" s="1"/>
  <c r="I168" i="15"/>
  <c r="I166" i="15" s="1"/>
  <c r="S178" i="15"/>
  <c r="S176" i="15" s="1"/>
  <c r="F183" i="15"/>
  <c r="F181" i="15" s="1"/>
  <c r="P193" i="15"/>
  <c r="P191" i="15" s="1"/>
  <c r="I198" i="15"/>
  <c r="I196" i="15" s="1"/>
  <c r="S208" i="15"/>
  <c r="S206" i="15" s="1"/>
  <c r="F213" i="15"/>
  <c r="F211" i="15" s="1"/>
  <c r="P223" i="15"/>
  <c r="P221" i="15" s="1"/>
  <c r="I228" i="15"/>
  <c r="I226" i="15" s="1"/>
  <c r="S238" i="15"/>
  <c r="S236" i="15" s="1"/>
  <c r="F243" i="15"/>
  <c r="F241" i="15" s="1"/>
  <c r="P253" i="15"/>
  <c r="P251" i="15" s="1"/>
  <c r="I258" i="15"/>
  <c r="I256" i="15" s="1"/>
  <c r="S268" i="15"/>
  <c r="S266" i="15" s="1"/>
  <c r="F273" i="15"/>
  <c r="F271" i="15" s="1"/>
  <c r="P283" i="15"/>
  <c r="P281" i="15" s="1"/>
  <c r="I288" i="15"/>
  <c r="I286" i="15" s="1"/>
  <c r="S298" i="15"/>
  <c r="S296" i="15" s="1"/>
  <c r="F303" i="15"/>
  <c r="F301" i="15" s="1"/>
  <c r="Q163" i="15"/>
  <c r="Q161" i="15" s="1"/>
  <c r="D168" i="15"/>
  <c r="D166" i="15" s="1"/>
  <c r="T178" i="15"/>
  <c r="T176" i="15" s="1"/>
  <c r="G183" i="15"/>
  <c r="G181" i="15" s="1"/>
  <c r="Q193" i="15"/>
  <c r="Q191" i="15" s="1"/>
  <c r="D198" i="15"/>
  <c r="D196" i="15" s="1"/>
  <c r="T208" i="15"/>
  <c r="T206" i="15" s="1"/>
  <c r="G213" i="15"/>
  <c r="G211" i="15" s="1"/>
  <c r="Q223" i="15"/>
  <c r="Q221" i="15" s="1"/>
  <c r="D228" i="15"/>
  <c r="D226" i="15" s="1"/>
  <c r="T238" i="15"/>
  <c r="T236" i="15" s="1"/>
  <c r="G243" i="15"/>
  <c r="G241" i="15" s="1"/>
  <c r="Q253" i="15"/>
  <c r="Q251" i="15" s="1"/>
  <c r="D258" i="15"/>
  <c r="D256" i="15" s="1"/>
  <c r="T268" i="15"/>
  <c r="T266" i="15" s="1"/>
  <c r="G273" i="15"/>
  <c r="G271" i="15" s="1"/>
  <c r="Q283" i="15"/>
  <c r="Q281" i="15" s="1"/>
  <c r="D288" i="15"/>
  <c r="D286" i="15" s="1"/>
  <c r="T298" i="15"/>
  <c r="T296" i="15" s="1"/>
  <c r="G303" i="15"/>
  <c r="G301" i="15" s="1"/>
  <c r="T163" i="15"/>
  <c r="T161" i="15" s="1"/>
  <c r="G168" i="15"/>
  <c r="G166" i="15" s="1"/>
  <c r="Q178" i="15"/>
  <c r="Q176" i="15" s="1"/>
  <c r="D183" i="15"/>
  <c r="D181" i="15" s="1"/>
  <c r="T193" i="15"/>
  <c r="T191" i="15" s="1"/>
  <c r="G198" i="15"/>
  <c r="G196" i="15" s="1"/>
  <c r="Q208" i="15"/>
  <c r="Q206" i="15" s="1"/>
  <c r="D213" i="15"/>
  <c r="D211" i="15" s="1"/>
  <c r="T223" i="15"/>
  <c r="T221" i="15" s="1"/>
  <c r="G228" i="15"/>
  <c r="G226" i="15" s="1"/>
  <c r="Q238" i="15"/>
  <c r="Q236" i="15" s="1"/>
  <c r="D243" i="15"/>
  <c r="D241" i="15" s="1"/>
  <c r="T253" i="15"/>
  <c r="T251" i="15" s="1"/>
  <c r="G258" i="15"/>
  <c r="G256" i="15" s="1"/>
  <c r="Q268" i="15"/>
  <c r="Q266" i="15" s="1"/>
  <c r="D273" i="15"/>
  <c r="D271" i="15" s="1"/>
  <c r="T283" i="15"/>
  <c r="T281" i="15" s="1"/>
  <c r="G288" i="15"/>
  <c r="G286" i="15" s="1"/>
  <c r="Q298" i="15"/>
  <c r="Q296" i="15" s="1"/>
  <c r="D303" i="15"/>
  <c r="D301" i="15" s="1"/>
  <c r="Z168" i="15"/>
  <c r="Z166" i="15" s="1"/>
  <c r="M173" i="15"/>
  <c r="M171" i="15" s="1"/>
  <c r="W183" i="15"/>
  <c r="W181" i="15" s="1"/>
  <c r="J188" i="15"/>
  <c r="J186" i="15" s="1"/>
  <c r="Z198" i="15"/>
  <c r="Z196" i="15" s="1"/>
  <c r="M203" i="15"/>
  <c r="M201" i="15" s="1"/>
  <c r="W213" i="15"/>
  <c r="W211" i="15" s="1"/>
  <c r="J218" i="15"/>
  <c r="J216" i="15" s="1"/>
  <c r="Z228" i="15"/>
  <c r="Z226" i="15" s="1"/>
  <c r="M233" i="15"/>
  <c r="M231" i="15" s="1"/>
  <c r="W243" i="15"/>
  <c r="W241" i="15" s="1"/>
  <c r="J248" i="15"/>
  <c r="J246" i="15" s="1"/>
  <c r="Z258" i="15"/>
  <c r="Z256" i="15" s="1"/>
  <c r="M263" i="15"/>
  <c r="M261" i="15" s="1"/>
  <c r="W273" i="15"/>
  <c r="W271" i="15" s="1"/>
  <c r="J278" i="15"/>
  <c r="J276" i="15" s="1"/>
  <c r="Z288" i="15"/>
  <c r="Z286" i="15" s="1"/>
  <c r="M293" i="15"/>
  <c r="M291" i="15" s="1"/>
  <c r="W303" i="15"/>
  <c r="W301" i="15" s="1"/>
  <c r="J308" i="15"/>
  <c r="J306" i="15" s="1"/>
  <c r="V163" i="15"/>
  <c r="V161" i="15" s="1"/>
  <c r="O168" i="15"/>
  <c r="O166" i="15" s="1"/>
  <c r="Y178" i="15"/>
  <c r="Y176" i="15" s="1"/>
  <c r="L183" i="15"/>
  <c r="L181" i="15" s="1"/>
  <c r="V193" i="15"/>
  <c r="V191" i="15" s="1"/>
  <c r="O198" i="15"/>
  <c r="O196" i="15" s="1"/>
  <c r="Y208" i="15"/>
  <c r="Y206" i="15" s="1"/>
  <c r="L213" i="15"/>
  <c r="L211" i="15" s="1"/>
  <c r="V223" i="15"/>
  <c r="V221" i="15" s="1"/>
  <c r="O228" i="15"/>
  <c r="O226" i="15" s="1"/>
  <c r="Y238" i="15"/>
  <c r="Y236" i="15" s="1"/>
  <c r="L243" i="15"/>
  <c r="L241" i="15" s="1"/>
  <c r="V253" i="15"/>
  <c r="V251" i="15" s="1"/>
  <c r="O258" i="15"/>
  <c r="O256" i="15" s="1"/>
  <c r="Y268" i="15"/>
  <c r="Y266" i="15" s="1"/>
  <c r="L273" i="15"/>
  <c r="L271" i="15" s="1"/>
  <c r="V283" i="15"/>
  <c r="V281" i="15" s="1"/>
  <c r="O288" i="15"/>
  <c r="O286" i="15" s="1"/>
  <c r="Y298" i="15"/>
  <c r="Y296" i="15" s="1"/>
  <c r="L303" i="15"/>
  <c r="L301" i="15" s="1"/>
  <c r="W163" i="15"/>
  <c r="W161" i="15" s="1"/>
  <c r="J168" i="15"/>
  <c r="J166" i="15" s="1"/>
  <c r="Z178" i="15"/>
  <c r="Z176" i="15" s="1"/>
  <c r="M183" i="15"/>
  <c r="M181" i="15" s="1"/>
  <c r="W193" i="15"/>
  <c r="W191" i="15" s="1"/>
  <c r="J198" i="15"/>
  <c r="J196" i="15" s="1"/>
  <c r="Z208" i="15"/>
  <c r="Z206" i="15" s="1"/>
  <c r="M213" i="15"/>
  <c r="M211" i="15" s="1"/>
  <c r="W223" i="15"/>
  <c r="W221" i="15" s="1"/>
  <c r="J228" i="15"/>
  <c r="J226" i="15" s="1"/>
  <c r="Z238" i="15"/>
  <c r="Z236" i="15" s="1"/>
  <c r="M243" i="15"/>
  <c r="M241" i="15" s="1"/>
  <c r="W253" i="15"/>
  <c r="W251" i="15" s="1"/>
  <c r="J258" i="15"/>
  <c r="J256" i="15" s="1"/>
  <c r="Z268" i="15"/>
  <c r="Z266" i="15" s="1"/>
  <c r="M273" i="15"/>
  <c r="M271" i="15" s="1"/>
  <c r="W283" i="15"/>
  <c r="W281" i="15" s="1"/>
  <c r="J288" i="15"/>
  <c r="J286" i="15" s="1"/>
  <c r="Z298" i="15"/>
  <c r="Z296" i="15" s="1"/>
  <c r="M303" i="15"/>
  <c r="M301" i="15" s="1"/>
  <c r="M198" i="15"/>
  <c r="M196" i="15" s="1"/>
  <c r="J243" i="15"/>
  <c r="J241" i="15" s="1"/>
  <c r="M288" i="15"/>
  <c r="M286" i="15" s="1"/>
  <c r="S173" i="15"/>
  <c r="S171" i="15" s="1"/>
  <c r="P218" i="15"/>
  <c r="P216" i="15" s="1"/>
  <c r="S263" i="15"/>
  <c r="S261" i="15" s="1"/>
  <c r="P308" i="15"/>
  <c r="P306" i="15" s="1"/>
  <c r="U198" i="15"/>
  <c r="U196" i="15" s="1"/>
  <c r="R243" i="15"/>
  <c r="R241" i="15" s="1"/>
  <c r="U288" i="15"/>
  <c r="U286" i="15" s="1"/>
  <c r="I203" i="15"/>
  <c r="I201" i="15" s="1"/>
  <c r="F248" i="15"/>
  <c r="F246" i="15" s="1"/>
  <c r="I293" i="15"/>
  <c r="I291" i="15" s="1"/>
  <c r="R163" i="15"/>
  <c r="R161" i="15" s="1"/>
  <c r="E168" i="15"/>
  <c r="E166" i="15" s="1"/>
  <c r="U178" i="15"/>
  <c r="U176" i="15" s="1"/>
  <c r="H183" i="15"/>
  <c r="H181" i="15" s="1"/>
  <c r="R193" i="15"/>
  <c r="R191" i="15" s="1"/>
  <c r="E198" i="15"/>
  <c r="E196" i="15" s="1"/>
  <c r="U208" i="15"/>
  <c r="U206" i="15" s="1"/>
  <c r="H213" i="15"/>
  <c r="H211" i="15" s="1"/>
  <c r="R223" i="15"/>
  <c r="R221" i="15" s="1"/>
  <c r="E228" i="15"/>
  <c r="E226" i="15" s="1"/>
  <c r="U238" i="15"/>
  <c r="U236" i="15" s="1"/>
  <c r="H243" i="15"/>
  <c r="H241" i="15" s="1"/>
  <c r="R253" i="15"/>
  <c r="R251" i="15" s="1"/>
  <c r="E258" i="15"/>
  <c r="E256" i="15" s="1"/>
  <c r="U268" i="15"/>
  <c r="U266" i="15" s="1"/>
  <c r="H273" i="15"/>
  <c r="H271" i="15" s="1"/>
  <c r="R283" i="15"/>
  <c r="R281" i="15" s="1"/>
  <c r="E288" i="15"/>
  <c r="E286" i="15" s="1"/>
  <c r="U298" i="15"/>
  <c r="U296" i="15" s="1"/>
  <c r="H303" i="15"/>
  <c r="H301" i="15" s="1"/>
  <c r="S163" i="15"/>
  <c r="S161" i="15" s="1"/>
  <c r="F168" i="15"/>
  <c r="F166" i="15" s="1"/>
  <c r="P178" i="15"/>
  <c r="P176" i="15" s="1"/>
  <c r="I183" i="15"/>
  <c r="I181" i="15" s="1"/>
  <c r="S193" i="15"/>
  <c r="S191" i="15" s="1"/>
  <c r="F198" i="15"/>
  <c r="F196" i="15" s="1"/>
  <c r="P208" i="15"/>
  <c r="P206" i="15" s="1"/>
  <c r="I213" i="15"/>
  <c r="I211" i="15" s="1"/>
  <c r="S223" i="15"/>
  <c r="S221" i="15" s="1"/>
  <c r="F228" i="15"/>
  <c r="F226" i="15" s="1"/>
  <c r="P238" i="15"/>
  <c r="P236" i="15" s="1"/>
  <c r="I243" i="15"/>
  <c r="I241" i="15" s="1"/>
  <c r="S253" i="15"/>
  <c r="S251" i="15" s="1"/>
  <c r="F258" i="15"/>
  <c r="F256" i="15" s="1"/>
  <c r="P268" i="15"/>
  <c r="P266" i="15" s="1"/>
  <c r="I273" i="15"/>
  <c r="I271" i="15" s="1"/>
  <c r="S283" i="15"/>
  <c r="S281" i="15" s="1"/>
  <c r="F288" i="15"/>
  <c r="F286" i="15" s="1"/>
  <c r="P298" i="15"/>
  <c r="P296" i="15" s="1"/>
  <c r="I303" i="15"/>
  <c r="I301" i="15" s="1"/>
  <c r="W178" i="15"/>
  <c r="W176" i="15" s="1"/>
  <c r="Z223" i="15"/>
  <c r="Z221" i="15" s="1"/>
  <c r="W268" i="15"/>
  <c r="W266" i="15" s="1"/>
  <c r="F178" i="15"/>
  <c r="F176" i="15" s="1"/>
  <c r="I223" i="15"/>
  <c r="I221" i="15" s="1"/>
  <c r="F268" i="15"/>
  <c r="F266" i="15" s="1"/>
  <c r="H203" i="15"/>
  <c r="H201" i="15" s="1"/>
  <c r="E248" i="15"/>
  <c r="E246" i="15" s="1"/>
  <c r="H293" i="15"/>
  <c r="H291" i="15" s="1"/>
  <c r="S183" i="15"/>
  <c r="S181" i="15" s="1"/>
  <c r="P228" i="15"/>
  <c r="P226" i="15" s="1"/>
  <c r="S273" i="15"/>
  <c r="S271" i="15" s="1"/>
  <c r="X163" i="15"/>
  <c r="X161" i="15" s="1"/>
  <c r="K168" i="15"/>
  <c r="K166" i="15" s="1"/>
  <c r="AA178" i="15"/>
  <c r="AA176" i="15" s="1"/>
  <c r="N183" i="15"/>
  <c r="N181" i="15" s="1"/>
  <c r="X193" i="15"/>
  <c r="X191" i="15" s="1"/>
  <c r="K198" i="15"/>
  <c r="K196" i="15" s="1"/>
  <c r="AA208" i="15"/>
  <c r="AA206" i="15" s="1"/>
  <c r="N213" i="15"/>
  <c r="N211" i="15" s="1"/>
  <c r="X223" i="15"/>
  <c r="X221" i="15" s="1"/>
  <c r="K228" i="15"/>
  <c r="K226" i="15" s="1"/>
  <c r="AA238" i="15"/>
  <c r="AA236" i="15" s="1"/>
  <c r="N243" i="15"/>
  <c r="N241" i="15" s="1"/>
  <c r="X253" i="15"/>
  <c r="X251" i="15" s="1"/>
  <c r="K258" i="15"/>
  <c r="K256" i="15" s="1"/>
  <c r="AA268" i="15"/>
  <c r="AA266" i="15" s="1"/>
  <c r="N273" i="15"/>
  <c r="N271" i="15" s="1"/>
  <c r="X283" i="15"/>
  <c r="X281" i="15" s="1"/>
  <c r="K288" i="15"/>
  <c r="K286" i="15" s="1"/>
  <c r="AA298" i="15"/>
  <c r="AA296" i="15" s="1"/>
  <c r="N303" i="15"/>
  <c r="N301" i="15" s="1"/>
  <c r="Y163" i="15"/>
  <c r="Y161" i="15" s="1"/>
  <c r="L168" i="15"/>
  <c r="L166" i="15" s="1"/>
  <c r="V178" i="15"/>
  <c r="V176" i="15" s="1"/>
  <c r="O183" i="15"/>
  <c r="O181" i="15" s="1"/>
  <c r="Y193" i="15"/>
  <c r="Y191" i="15" s="1"/>
  <c r="L198" i="15"/>
  <c r="L196" i="15" s="1"/>
  <c r="V208" i="15"/>
  <c r="V206" i="15" s="1"/>
  <c r="O213" i="15"/>
  <c r="O211" i="15" s="1"/>
  <c r="Y223" i="15"/>
  <c r="Y221" i="15" s="1"/>
  <c r="L228" i="15"/>
  <c r="L226" i="15" s="1"/>
  <c r="V238" i="15"/>
  <c r="V236" i="15" s="1"/>
  <c r="O243" i="15"/>
  <c r="O241" i="15" s="1"/>
  <c r="Y253" i="15"/>
  <c r="Y251" i="15" s="1"/>
  <c r="L258" i="15"/>
  <c r="L256" i="15" s="1"/>
  <c r="V268" i="15"/>
  <c r="V266" i="15" s="1"/>
  <c r="O273" i="15"/>
  <c r="O271" i="15" s="1"/>
  <c r="Y283" i="15"/>
  <c r="Y281" i="15" s="1"/>
  <c r="L288" i="15"/>
  <c r="L286" i="15" s="1"/>
  <c r="V298" i="15"/>
  <c r="V296" i="15" s="1"/>
  <c r="O303" i="15"/>
  <c r="O301" i="15" s="1"/>
  <c r="J183" i="15"/>
  <c r="J181" i="15" s="1"/>
  <c r="M228" i="15"/>
  <c r="M226" i="15" s="1"/>
  <c r="J273" i="15"/>
  <c r="J271" i="15" s="1"/>
  <c r="S203" i="15"/>
  <c r="S201" i="15" s="1"/>
  <c r="P248" i="15"/>
  <c r="P246" i="15" s="1"/>
  <c r="S293" i="15"/>
  <c r="S291" i="15" s="1"/>
  <c r="R183" i="15"/>
  <c r="R181" i="15" s="1"/>
  <c r="U228" i="15"/>
  <c r="U226" i="15" s="1"/>
  <c r="R273" i="15"/>
  <c r="R271" i="15" s="1"/>
  <c r="F188" i="15"/>
  <c r="F186" i="15" s="1"/>
  <c r="I233" i="15"/>
  <c r="I231" i="15" s="1"/>
  <c r="F278" i="15"/>
  <c r="F276" i="15" s="1"/>
  <c r="Q168" i="15"/>
  <c r="Q166" i="15" s="1"/>
  <c r="D173" i="15"/>
  <c r="D171" i="15" s="1"/>
  <c r="T183" i="15"/>
  <c r="T181" i="15" s="1"/>
  <c r="G188" i="15"/>
  <c r="G186" i="15" s="1"/>
  <c r="Q198" i="15"/>
  <c r="Q196" i="15" s="1"/>
  <c r="D203" i="15"/>
  <c r="D201" i="15" s="1"/>
  <c r="T213" i="15"/>
  <c r="T211" i="15" s="1"/>
  <c r="G218" i="15"/>
  <c r="G216" i="15" s="1"/>
  <c r="Q228" i="15"/>
  <c r="Q226" i="15" s="1"/>
  <c r="D233" i="15"/>
  <c r="D231" i="15" s="1"/>
  <c r="T243" i="15"/>
  <c r="T241" i="15" s="1"/>
  <c r="G248" i="15"/>
  <c r="G246" i="15" s="1"/>
  <c r="Q258" i="15"/>
  <c r="Q256" i="15" s="1"/>
  <c r="D263" i="15"/>
  <c r="D261" i="15" s="1"/>
  <c r="T273" i="15"/>
  <c r="T271" i="15" s="1"/>
  <c r="G278" i="15"/>
  <c r="G276" i="15" s="1"/>
  <c r="Q288" i="15"/>
  <c r="Q286" i="15" s="1"/>
  <c r="D293" i="15"/>
  <c r="D291" i="15" s="1"/>
  <c r="T303" i="15"/>
  <c r="T301" i="15" s="1"/>
  <c r="G308" i="15"/>
  <c r="G306" i="15" s="1"/>
  <c r="R168" i="15"/>
  <c r="R166" i="15" s="1"/>
  <c r="E173" i="15"/>
  <c r="E171" i="15" s="1"/>
  <c r="U183" i="15"/>
  <c r="U181" i="15" s="1"/>
  <c r="H188" i="15"/>
  <c r="H186" i="15" s="1"/>
  <c r="R198" i="15"/>
  <c r="R196" i="15" s="1"/>
  <c r="E203" i="15"/>
  <c r="E201" i="15" s="1"/>
  <c r="U213" i="15"/>
  <c r="U211" i="15" s="1"/>
  <c r="H218" i="15"/>
  <c r="H216" i="15" s="1"/>
  <c r="R228" i="15"/>
  <c r="R226" i="15" s="1"/>
  <c r="E233" i="15"/>
  <c r="E231" i="15" s="1"/>
  <c r="U243" i="15"/>
  <c r="U241" i="15" s="1"/>
  <c r="H248" i="15"/>
  <c r="H246" i="15" s="1"/>
  <c r="R258" i="15"/>
  <c r="R256" i="15" s="1"/>
  <c r="E263" i="15"/>
  <c r="E261" i="15" s="1"/>
  <c r="U273" i="15"/>
  <c r="U271" i="15" s="1"/>
  <c r="H278" i="15"/>
  <c r="H276" i="15" s="1"/>
  <c r="R288" i="15"/>
  <c r="R286" i="15" s="1"/>
  <c r="E293" i="15"/>
  <c r="E291" i="15" s="1"/>
  <c r="U303" i="15"/>
  <c r="U301" i="15" s="1"/>
  <c r="H308" i="15"/>
  <c r="H306" i="15" s="1"/>
  <c r="Z163" i="15"/>
  <c r="Z161" i="15" s="1"/>
  <c r="W208" i="15"/>
  <c r="W206" i="15" s="1"/>
  <c r="Z253" i="15"/>
  <c r="Z251" i="15" s="1"/>
  <c r="W298" i="15"/>
  <c r="W296" i="15" s="1"/>
  <c r="I163" i="15"/>
  <c r="I161" i="15" s="1"/>
  <c r="F208" i="15"/>
  <c r="F206" i="15" s="1"/>
  <c r="I253" i="15"/>
  <c r="I251" i="15" s="1"/>
  <c r="F298" i="15"/>
  <c r="F296" i="15" s="1"/>
  <c r="E188" i="15"/>
  <c r="E186" i="15" s="1"/>
  <c r="H233" i="15"/>
  <c r="H231" i="15" s="1"/>
  <c r="E278" i="15"/>
  <c r="E276" i="15" s="1"/>
  <c r="P168" i="15"/>
  <c r="P166" i="15" s="1"/>
  <c r="S213" i="15"/>
  <c r="S211" i="15" s="1"/>
  <c r="P258" i="15"/>
  <c r="P256" i="15" s="1"/>
  <c r="S303" i="15"/>
  <c r="S301" i="15" s="1"/>
  <c r="W168" i="15"/>
  <c r="W166" i="15" s="1"/>
  <c r="J173" i="15"/>
  <c r="J171" i="15" s="1"/>
  <c r="Z183" i="15"/>
  <c r="Z181" i="15" s="1"/>
  <c r="M188" i="15"/>
  <c r="M186" i="15" s="1"/>
  <c r="W198" i="15"/>
  <c r="W196" i="15" s="1"/>
  <c r="J203" i="15"/>
  <c r="J201" i="15" s="1"/>
  <c r="Z213" i="15"/>
  <c r="Z211" i="15" s="1"/>
  <c r="M218" i="15"/>
  <c r="M216" i="15" s="1"/>
  <c r="W228" i="15"/>
  <c r="W226" i="15" s="1"/>
  <c r="J233" i="15"/>
  <c r="J231" i="15" s="1"/>
  <c r="Z243" i="15"/>
  <c r="Z241" i="15" s="1"/>
  <c r="M248" i="15"/>
  <c r="M246" i="15" s="1"/>
  <c r="W258" i="15"/>
  <c r="W256" i="15" s="1"/>
  <c r="J263" i="15"/>
  <c r="J261" i="15" s="1"/>
  <c r="Z273" i="15"/>
  <c r="Z271" i="15" s="1"/>
  <c r="M278" i="15"/>
  <c r="M276" i="15" s="1"/>
  <c r="W288" i="15"/>
  <c r="W286" i="15" s="1"/>
  <c r="J293" i="15"/>
  <c r="J291" i="15" s="1"/>
  <c r="Z303" i="15"/>
  <c r="Z301" i="15" s="1"/>
  <c r="M308" i="15"/>
  <c r="M306" i="15" s="1"/>
  <c r="X168" i="15"/>
  <c r="X166" i="15" s="1"/>
  <c r="K173" i="15"/>
  <c r="K171" i="15" s="1"/>
  <c r="AA183" i="15"/>
  <c r="AA181" i="15" s="1"/>
  <c r="N188" i="15"/>
  <c r="N186" i="15" s="1"/>
  <c r="X198" i="15"/>
  <c r="X196" i="15" s="1"/>
  <c r="K203" i="15"/>
  <c r="K201" i="15" s="1"/>
  <c r="AA213" i="15"/>
  <c r="AA211" i="15" s="1"/>
  <c r="N218" i="15"/>
  <c r="N216" i="15" s="1"/>
  <c r="X228" i="15"/>
  <c r="X226" i="15" s="1"/>
  <c r="K233" i="15"/>
  <c r="K231" i="15" s="1"/>
  <c r="AA243" i="15"/>
  <c r="AA241" i="15" s="1"/>
  <c r="N248" i="15"/>
  <c r="N246" i="15" s="1"/>
  <c r="X258" i="15"/>
  <c r="X256" i="15" s="1"/>
  <c r="K263" i="15"/>
  <c r="K261" i="15" s="1"/>
  <c r="AA273" i="15"/>
  <c r="AA271" i="15" s="1"/>
  <c r="N278" i="15"/>
  <c r="N276" i="15" s="1"/>
  <c r="X288" i="15"/>
  <c r="X286" i="15" s="1"/>
  <c r="K293" i="15"/>
  <c r="K291" i="15" s="1"/>
  <c r="AA303" i="15"/>
  <c r="AA301" i="15" s="1"/>
  <c r="N308" i="15"/>
  <c r="N306" i="15" s="1"/>
  <c r="M168" i="15"/>
  <c r="M166" i="15" s="1"/>
  <c r="J213" i="15"/>
  <c r="J211" i="15" s="1"/>
  <c r="M258" i="15"/>
  <c r="M256" i="15" s="1"/>
  <c r="J303" i="15"/>
  <c r="J301" i="15" s="1"/>
  <c r="P188" i="15"/>
  <c r="P186" i="15" s="1"/>
  <c r="S233" i="15"/>
  <c r="S231" i="15" s="1"/>
  <c r="P278" i="15"/>
  <c r="P276" i="15" s="1"/>
  <c r="U168" i="15"/>
  <c r="U166" i="15" s="1"/>
  <c r="R213" i="15"/>
  <c r="R211" i="15" s="1"/>
  <c r="U258" i="15"/>
  <c r="U256" i="15" s="1"/>
  <c r="R303" i="15"/>
  <c r="R301" i="15" s="1"/>
  <c r="I173" i="15"/>
  <c r="I171" i="15" s="1"/>
  <c r="F218" i="15"/>
  <c r="F216" i="15" s="1"/>
  <c r="I263" i="15"/>
  <c r="I261" i="15" s="1"/>
  <c r="F308" i="15"/>
  <c r="F306" i="15" s="1"/>
  <c r="F163" i="15"/>
  <c r="F161" i="15" s="1"/>
  <c r="P173" i="15"/>
  <c r="P171" i="15" s="1"/>
  <c r="I178" i="15"/>
  <c r="I176" i="15" s="1"/>
  <c r="S188" i="15"/>
  <c r="S186" i="15" s="1"/>
  <c r="F193" i="15"/>
  <c r="F191" i="15" s="1"/>
  <c r="P203" i="15"/>
  <c r="P201" i="15" s="1"/>
  <c r="I208" i="15"/>
  <c r="I206" i="15" s="1"/>
  <c r="S218" i="15"/>
  <c r="S216" i="15" s="1"/>
  <c r="F223" i="15"/>
  <c r="F221" i="15" s="1"/>
  <c r="P233" i="15"/>
  <c r="P231" i="15" s="1"/>
  <c r="I238" i="15"/>
  <c r="I236" i="15" s="1"/>
  <c r="S248" i="15"/>
  <c r="S246" i="15" s="1"/>
  <c r="F253" i="15"/>
  <c r="F251" i="15" s="1"/>
  <c r="P263" i="15"/>
  <c r="P261" i="15" s="1"/>
  <c r="I268" i="15"/>
  <c r="I266" i="15" s="1"/>
  <c r="S278" i="15"/>
  <c r="S276" i="15" s="1"/>
  <c r="F283" i="15"/>
  <c r="F281" i="15" s="1"/>
  <c r="P293" i="15"/>
  <c r="P291" i="15" s="1"/>
  <c r="I298" i="15"/>
  <c r="I296" i="15" s="1"/>
  <c r="S308" i="15"/>
  <c r="S306" i="15" s="1"/>
  <c r="G163" i="15"/>
  <c r="G161" i="15" s="1"/>
  <c r="Q173" i="15"/>
  <c r="Q171" i="15" s="1"/>
  <c r="D178" i="15"/>
  <c r="D176" i="15" s="1"/>
  <c r="T188" i="15"/>
  <c r="T186" i="15" s="1"/>
  <c r="G193" i="15"/>
  <c r="G191" i="15" s="1"/>
  <c r="Q203" i="15"/>
  <c r="Q201" i="15" s="1"/>
  <c r="D208" i="15"/>
  <c r="D206" i="15" s="1"/>
  <c r="T218" i="15"/>
  <c r="T216" i="15" s="1"/>
  <c r="G223" i="15"/>
  <c r="G221" i="15" s="1"/>
  <c r="Q233" i="15"/>
  <c r="Q231" i="15" s="1"/>
  <c r="D238" i="15"/>
  <c r="D236" i="15" s="1"/>
  <c r="T248" i="15"/>
  <c r="T246" i="15" s="1"/>
  <c r="G253" i="15"/>
  <c r="G251" i="15" s="1"/>
  <c r="Q263" i="15"/>
  <c r="Q261" i="15" s="1"/>
  <c r="D268" i="15"/>
  <c r="D266" i="15" s="1"/>
  <c r="T278" i="15"/>
  <c r="T276" i="15" s="1"/>
  <c r="G283" i="15"/>
  <c r="G281" i="15" s="1"/>
  <c r="Q293" i="15"/>
  <c r="Q291" i="15" s="1"/>
  <c r="D298" i="15"/>
  <c r="D296" i="15" s="1"/>
  <c r="T308" i="15"/>
  <c r="T306" i="15" s="1"/>
  <c r="Z193" i="15"/>
  <c r="Z191" i="15" s="1"/>
  <c r="W238" i="15"/>
  <c r="W236" i="15" s="1"/>
  <c r="Z283" i="15"/>
  <c r="Z281" i="15" s="1"/>
  <c r="I193" i="15"/>
  <c r="I191" i="15" s="1"/>
  <c r="F238" i="15"/>
  <c r="F236" i="15" s="1"/>
  <c r="I283" i="15"/>
  <c r="I281" i="15" s="1"/>
  <c r="H173" i="15"/>
  <c r="H171" i="15" s="1"/>
  <c r="E218" i="15"/>
  <c r="E216" i="15" s="1"/>
  <c r="H263" i="15"/>
  <c r="H261" i="15" s="1"/>
  <c r="E308" i="15"/>
  <c r="E306" i="15" s="1"/>
  <c r="P198" i="15"/>
  <c r="P196" i="15" s="1"/>
  <c r="S243" i="15"/>
  <c r="S241" i="15" s="1"/>
  <c r="P288" i="15"/>
  <c r="P286" i="15" s="1"/>
  <c r="L163" i="15"/>
  <c r="L161" i="15" s="1"/>
  <c r="V173" i="15"/>
  <c r="V171" i="15" s="1"/>
  <c r="O178" i="15"/>
  <c r="O176" i="15" s="1"/>
  <c r="Y188" i="15"/>
  <c r="Y186" i="15" s="1"/>
  <c r="L193" i="15"/>
  <c r="L191" i="15" s="1"/>
  <c r="V203" i="15"/>
  <c r="V201" i="15" s="1"/>
  <c r="O208" i="15"/>
  <c r="O206" i="15" s="1"/>
  <c r="Y218" i="15"/>
  <c r="Y216" i="15" s="1"/>
  <c r="L223" i="15"/>
  <c r="L221" i="15" s="1"/>
  <c r="V233" i="15"/>
  <c r="V231" i="15" s="1"/>
  <c r="O238" i="15"/>
  <c r="O236" i="15" s="1"/>
  <c r="Y248" i="15"/>
  <c r="Y246" i="15" s="1"/>
  <c r="L253" i="15"/>
  <c r="L251" i="15" s="1"/>
  <c r="V263" i="15"/>
  <c r="V261" i="15" s="1"/>
  <c r="O268" i="15"/>
  <c r="O266" i="15" s="1"/>
  <c r="Y278" i="15"/>
  <c r="Y276" i="15" s="1"/>
  <c r="L283" i="15"/>
  <c r="L281" i="15" s="1"/>
  <c r="V293" i="15"/>
  <c r="V291" i="15" s="1"/>
  <c r="O298" i="15"/>
  <c r="O296" i="15" s="1"/>
  <c r="Y308" i="15"/>
  <c r="Y306" i="15" s="1"/>
  <c r="M163" i="15"/>
  <c r="M161" i="15" s="1"/>
  <c r="W173" i="15"/>
  <c r="W171" i="15" s="1"/>
  <c r="J178" i="15"/>
  <c r="J176" i="15" s="1"/>
  <c r="Z188" i="15"/>
  <c r="Z186" i="15" s="1"/>
  <c r="M193" i="15"/>
  <c r="M191" i="15" s="1"/>
  <c r="W203" i="15"/>
  <c r="W201" i="15" s="1"/>
  <c r="J208" i="15"/>
  <c r="J206" i="15" s="1"/>
  <c r="Z218" i="15"/>
  <c r="Z216" i="15" s="1"/>
  <c r="M223" i="15"/>
  <c r="M221" i="15" s="1"/>
  <c r="W233" i="15"/>
  <c r="W231" i="15" s="1"/>
  <c r="J238" i="15"/>
  <c r="J236" i="15" s="1"/>
  <c r="Z248" i="15"/>
  <c r="Z246" i="15" s="1"/>
  <c r="M253" i="15"/>
  <c r="M251" i="15" s="1"/>
  <c r="W263" i="15"/>
  <c r="W261" i="15" s="1"/>
  <c r="J268" i="15"/>
  <c r="J266" i="15" s="1"/>
  <c r="Z278" i="15"/>
  <c r="Z276" i="15" s="1"/>
  <c r="M283" i="15"/>
  <c r="M281" i="15" s="1"/>
  <c r="W293" i="15"/>
  <c r="W291" i="15" s="1"/>
  <c r="J298" i="15"/>
  <c r="J296" i="15" s="1"/>
  <c r="D161" i="15"/>
  <c r="W307" i="10"/>
  <c r="W305" i="10" s="1"/>
  <c r="T182" i="10"/>
  <c r="T180" i="10" s="1"/>
  <c r="AA177" i="10"/>
  <c r="AA175" i="10" s="1"/>
  <c r="I177" i="10"/>
  <c r="I175" i="10" s="1"/>
  <c r="P172" i="10"/>
  <c r="P170" i="10" s="1"/>
  <c r="X167" i="10"/>
  <c r="X165" i="10" s="1"/>
  <c r="F167" i="10"/>
  <c r="F165" i="10" s="1"/>
  <c r="R162" i="10"/>
  <c r="R160" i="10" s="1"/>
  <c r="J177" i="10"/>
  <c r="J175" i="10" s="1"/>
  <c r="S162" i="10"/>
  <c r="S160" i="10" s="1"/>
  <c r="O182" i="10"/>
  <c r="O180" i="10" s="1"/>
  <c r="V177" i="10"/>
  <c r="V175" i="10" s="1"/>
  <c r="D177" i="10"/>
  <c r="D175" i="10" s="1"/>
  <c r="K172" i="10"/>
  <c r="K170" i="10" s="1"/>
  <c r="W167" i="10"/>
  <c r="W165" i="10" s="1"/>
  <c r="E167" i="10"/>
  <c r="E165" i="10" s="1"/>
  <c r="M162" i="10"/>
  <c r="M160" i="10" s="1"/>
  <c r="N182" i="10"/>
  <c r="N180" i="10" s="1"/>
  <c r="U177" i="10"/>
  <c r="U175" i="10" s="1"/>
  <c r="J172" i="10"/>
  <c r="J170" i="10" s="1"/>
  <c r="R167" i="10"/>
  <c r="R165" i="10" s="1"/>
  <c r="L162" i="10"/>
  <c r="L160" i="10" s="1"/>
  <c r="Q172" i="10"/>
  <c r="Q170" i="10" s="1"/>
  <c r="AA182" i="10"/>
  <c r="AA180" i="10" s="1"/>
  <c r="I182" i="10"/>
  <c r="I180" i="10" s="1"/>
  <c r="P177" i="10"/>
  <c r="P175" i="10" s="1"/>
  <c r="W172" i="10"/>
  <c r="W170" i="10" s="1"/>
  <c r="E172" i="10"/>
  <c r="E170" i="10" s="1"/>
  <c r="Q167" i="10"/>
  <c r="Q165" i="10" s="1"/>
  <c r="Y162" i="10"/>
  <c r="Y160" i="10" s="1"/>
  <c r="G162" i="10"/>
  <c r="G160" i="10" s="1"/>
  <c r="K167" i="10"/>
  <c r="K165" i="10" s="1"/>
  <c r="Z182" i="10"/>
  <c r="Z180" i="10" s="1"/>
  <c r="H182" i="10"/>
  <c r="H180" i="10" s="1"/>
  <c r="O177" i="10"/>
  <c r="O175" i="10" s="1"/>
  <c r="V172" i="10"/>
  <c r="V170" i="10" s="1"/>
  <c r="D172" i="10"/>
  <c r="D170" i="10" s="1"/>
  <c r="L167" i="10"/>
  <c r="L165" i="10" s="1"/>
  <c r="X162" i="10"/>
  <c r="X160" i="10" s="1"/>
  <c r="F162" i="10"/>
  <c r="F160" i="10" s="1"/>
  <c r="U182" i="10"/>
  <c r="U180" i="10" s="1"/>
  <c r="J167" i="10"/>
  <c r="J165" i="10" s="1"/>
  <c r="AA172" i="10"/>
  <c r="AA170" i="10" s="1"/>
  <c r="M182" i="10"/>
  <c r="M180" i="10" s="1"/>
  <c r="X187" i="10"/>
  <c r="X185" i="10" s="1"/>
  <c r="J197" i="10"/>
  <c r="J195" i="10" s="1"/>
  <c r="AA202" i="10"/>
  <c r="AA200" i="10" s="1"/>
  <c r="M212" i="10"/>
  <c r="M210" i="10" s="1"/>
  <c r="X217" i="10"/>
  <c r="X215" i="10" s="1"/>
  <c r="J227" i="10"/>
  <c r="J225" i="10" s="1"/>
  <c r="AA232" i="10"/>
  <c r="AA230" i="10" s="1"/>
  <c r="M242" i="10"/>
  <c r="M240" i="10" s="1"/>
  <c r="X247" i="10"/>
  <c r="X245" i="10" s="1"/>
  <c r="J257" i="10"/>
  <c r="J255" i="10" s="1"/>
  <c r="AA262" i="10"/>
  <c r="AA260" i="10" s="1"/>
  <c r="M272" i="10"/>
  <c r="M270" i="10" s="1"/>
  <c r="X277" i="10"/>
  <c r="X275" i="10" s="1"/>
  <c r="J287" i="10"/>
  <c r="J285" i="10" s="1"/>
  <c r="AA292" i="10"/>
  <c r="AA290" i="10" s="1"/>
  <c r="M302" i="10"/>
  <c r="M300" i="10" s="1"/>
  <c r="X307" i="10"/>
  <c r="X305" i="10" s="1"/>
  <c r="M187" i="10"/>
  <c r="M185" i="10" s="1"/>
  <c r="X192" i="10"/>
  <c r="X190" i="10" s="1"/>
  <c r="J202" i="10"/>
  <c r="J200" i="10" s="1"/>
  <c r="AA207" i="10"/>
  <c r="AA205" i="10" s="1"/>
  <c r="M217" i="10"/>
  <c r="M215" i="10" s="1"/>
  <c r="X222" i="10"/>
  <c r="X220" i="10" s="1"/>
  <c r="J232" i="10"/>
  <c r="J230" i="10" s="1"/>
  <c r="AA237" i="10"/>
  <c r="AA235" i="10" s="1"/>
  <c r="M247" i="10"/>
  <c r="M245" i="10" s="1"/>
  <c r="X252" i="10"/>
  <c r="X250" i="10" s="1"/>
  <c r="J262" i="10"/>
  <c r="J260" i="10" s="1"/>
  <c r="AA267" i="10"/>
  <c r="AA265" i="10" s="1"/>
  <c r="M277" i="10"/>
  <c r="M275" i="10" s="1"/>
  <c r="X282" i="10"/>
  <c r="X280" i="10" s="1"/>
  <c r="J292" i="10"/>
  <c r="J290" i="10" s="1"/>
  <c r="AA297" i="10"/>
  <c r="AA295" i="10" s="1"/>
  <c r="M307" i="10"/>
  <c r="M305" i="10" s="1"/>
  <c r="G192" i="10"/>
  <c r="G190" i="10" s="1"/>
  <c r="R197" i="10"/>
  <c r="R195" i="10" s="1"/>
  <c r="D207" i="10"/>
  <c r="D205" i="10" s="1"/>
  <c r="U212" i="10"/>
  <c r="U210" i="10" s="1"/>
  <c r="G222" i="10"/>
  <c r="G220" i="10" s="1"/>
  <c r="R227" i="10"/>
  <c r="R225" i="10" s="1"/>
  <c r="D237" i="10"/>
  <c r="D235" i="10" s="1"/>
  <c r="U242" i="10"/>
  <c r="U240" i="10" s="1"/>
  <c r="G252" i="10"/>
  <c r="G250" i="10" s="1"/>
  <c r="R257" i="10"/>
  <c r="R255" i="10" s="1"/>
  <c r="D267" i="10"/>
  <c r="D265" i="10" s="1"/>
  <c r="U272" i="10"/>
  <c r="U270" i="10" s="1"/>
  <c r="G282" i="10"/>
  <c r="G280" i="10" s="1"/>
  <c r="R287" i="10"/>
  <c r="R285" i="10" s="1"/>
  <c r="D297" i="10"/>
  <c r="D295" i="10" s="1"/>
  <c r="U302" i="10"/>
  <c r="U300" i="10" s="1"/>
  <c r="H162" i="10"/>
  <c r="H160" i="10" s="1"/>
  <c r="S167" i="10"/>
  <c r="S165" i="10" s="1"/>
  <c r="E177" i="10"/>
  <c r="E175" i="10" s="1"/>
  <c r="P182" i="10"/>
  <c r="P180" i="10" s="1"/>
  <c r="H192" i="10"/>
  <c r="H190" i="10" s="1"/>
  <c r="S197" i="10"/>
  <c r="S195" i="10" s="1"/>
  <c r="E207" i="10"/>
  <c r="E205" i="10" s="1"/>
  <c r="P212" i="10"/>
  <c r="P210" i="10" s="1"/>
  <c r="H222" i="10"/>
  <c r="H220" i="10" s="1"/>
  <c r="S227" i="10"/>
  <c r="S225" i="10" s="1"/>
  <c r="E237" i="10"/>
  <c r="E235" i="10" s="1"/>
  <c r="P242" i="10"/>
  <c r="P240" i="10" s="1"/>
  <c r="H252" i="10"/>
  <c r="H250" i="10" s="1"/>
  <c r="S257" i="10"/>
  <c r="S255" i="10" s="1"/>
  <c r="E267" i="10"/>
  <c r="E265" i="10" s="1"/>
  <c r="P272" i="10"/>
  <c r="P270" i="10" s="1"/>
  <c r="H282" i="10"/>
  <c r="H280" i="10" s="1"/>
  <c r="S287" i="10"/>
  <c r="S285" i="10" s="1"/>
  <c r="E297" i="10"/>
  <c r="E295" i="10" s="1"/>
  <c r="P302" i="10"/>
  <c r="P300" i="10" s="1"/>
  <c r="E162" i="10"/>
  <c r="E160" i="10" s="1"/>
  <c r="P167" i="10"/>
  <c r="P165" i="10" s="1"/>
  <c r="H177" i="10"/>
  <c r="H175" i="10" s="1"/>
  <c r="S182" i="10"/>
  <c r="S180" i="10" s="1"/>
  <c r="E192" i="10"/>
  <c r="E190" i="10" s="1"/>
  <c r="P197" i="10"/>
  <c r="P195" i="10" s="1"/>
  <c r="H207" i="10"/>
  <c r="H205" i="10" s="1"/>
  <c r="S212" i="10"/>
  <c r="S210" i="10" s="1"/>
  <c r="E222" i="10"/>
  <c r="E220" i="10" s="1"/>
  <c r="P227" i="10"/>
  <c r="P225" i="10" s="1"/>
  <c r="H237" i="10"/>
  <c r="H235" i="10" s="1"/>
  <c r="S242" i="10"/>
  <c r="S240" i="10" s="1"/>
  <c r="E252" i="10"/>
  <c r="E250" i="10" s="1"/>
  <c r="P257" i="10"/>
  <c r="P255" i="10" s="1"/>
  <c r="H267" i="10"/>
  <c r="H265" i="10" s="1"/>
  <c r="S272" i="10"/>
  <c r="S270" i="10" s="1"/>
  <c r="E282" i="10"/>
  <c r="E280" i="10" s="1"/>
  <c r="P287" i="10"/>
  <c r="P285" i="10" s="1"/>
  <c r="H297" i="10"/>
  <c r="H295" i="10" s="1"/>
  <c r="S302" i="10"/>
  <c r="S300" i="10" s="1"/>
  <c r="S187" i="10"/>
  <c r="S185" i="10" s="1"/>
  <c r="E197" i="10"/>
  <c r="E195" i="10" s="1"/>
  <c r="P202" i="10"/>
  <c r="P200" i="10" s="1"/>
  <c r="H212" i="10"/>
  <c r="H210" i="10" s="1"/>
  <c r="S217" i="10"/>
  <c r="S215" i="10" s="1"/>
  <c r="E227" i="10"/>
  <c r="E225" i="10" s="1"/>
  <c r="P232" i="10"/>
  <c r="P230" i="10" s="1"/>
  <c r="H242" i="10"/>
  <c r="H240" i="10" s="1"/>
  <c r="S247" i="10"/>
  <c r="S245" i="10" s="1"/>
  <c r="E257" i="10"/>
  <c r="E255" i="10" s="1"/>
  <c r="P262" i="10"/>
  <c r="P260" i="10" s="1"/>
  <c r="H272" i="10"/>
  <c r="H270" i="10" s="1"/>
  <c r="S277" i="10"/>
  <c r="S275" i="10" s="1"/>
  <c r="E287" i="10"/>
  <c r="E285" i="10" s="1"/>
  <c r="P292" i="10"/>
  <c r="P290" i="10" s="1"/>
  <c r="H302" i="10"/>
  <c r="H300" i="10" s="1"/>
  <c r="S307" i="10"/>
  <c r="S305" i="10" s="1"/>
  <c r="M192" i="10"/>
  <c r="M190" i="10" s="1"/>
  <c r="X197" i="10"/>
  <c r="X195" i="10" s="1"/>
  <c r="J207" i="10"/>
  <c r="J205" i="10" s="1"/>
  <c r="AA212" i="10"/>
  <c r="AA210" i="10" s="1"/>
  <c r="M222" i="10"/>
  <c r="M220" i="10" s="1"/>
  <c r="X227" i="10"/>
  <c r="X225" i="10" s="1"/>
  <c r="J237" i="10"/>
  <c r="J235" i="10" s="1"/>
  <c r="AA242" i="10"/>
  <c r="AA240" i="10" s="1"/>
  <c r="M252" i="10"/>
  <c r="M250" i="10" s="1"/>
  <c r="X257" i="10"/>
  <c r="X255" i="10" s="1"/>
  <c r="J267" i="10"/>
  <c r="J265" i="10" s="1"/>
  <c r="AA272" i="10"/>
  <c r="AA270" i="10" s="1"/>
  <c r="M282" i="10"/>
  <c r="M280" i="10" s="1"/>
  <c r="X287" i="10"/>
  <c r="X285" i="10" s="1"/>
  <c r="J297" i="10"/>
  <c r="J295" i="10" s="1"/>
  <c r="AA302" i="10"/>
  <c r="AA300" i="10" s="1"/>
  <c r="K162" i="10"/>
  <c r="K160" i="10" s="1"/>
  <c r="V167" i="10"/>
  <c r="V165" i="10" s="1"/>
  <c r="N177" i="10"/>
  <c r="N175" i="10" s="1"/>
  <c r="Y182" i="10"/>
  <c r="Y180" i="10" s="1"/>
  <c r="K192" i="10"/>
  <c r="K190" i="10" s="1"/>
  <c r="V197" i="10"/>
  <c r="V195" i="10" s="1"/>
  <c r="N207" i="10"/>
  <c r="N205" i="10" s="1"/>
  <c r="Y212" i="10"/>
  <c r="Y210" i="10" s="1"/>
  <c r="K222" i="10"/>
  <c r="K220" i="10" s="1"/>
  <c r="V227" i="10"/>
  <c r="V225" i="10" s="1"/>
  <c r="N237" i="10"/>
  <c r="N235" i="10" s="1"/>
  <c r="Y242" i="10"/>
  <c r="Y240" i="10" s="1"/>
  <c r="K252" i="10"/>
  <c r="K250" i="10" s="1"/>
  <c r="V257" i="10"/>
  <c r="V255" i="10" s="1"/>
  <c r="N267" i="10"/>
  <c r="N265" i="10" s="1"/>
  <c r="Y272" i="10"/>
  <c r="Y270" i="10" s="1"/>
  <c r="K282" i="10"/>
  <c r="K280" i="10" s="1"/>
  <c r="V287" i="10"/>
  <c r="V285" i="10" s="1"/>
  <c r="N297" i="10"/>
  <c r="N295" i="10" s="1"/>
  <c r="Y302" i="10"/>
  <c r="Y300" i="10" s="1"/>
  <c r="Y187" i="10"/>
  <c r="Y185" i="10" s="1"/>
  <c r="K197" i="10"/>
  <c r="K195" i="10" s="1"/>
  <c r="V202" i="10"/>
  <c r="V200" i="10" s="1"/>
  <c r="N212" i="10"/>
  <c r="N210" i="10" s="1"/>
  <c r="Y217" i="10"/>
  <c r="Y215" i="10" s="1"/>
  <c r="K227" i="10"/>
  <c r="K225" i="10" s="1"/>
  <c r="V232" i="10"/>
  <c r="V230" i="10" s="1"/>
  <c r="N242" i="10"/>
  <c r="N240" i="10" s="1"/>
  <c r="Y247" i="10"/>
  <c r="Y245" i="10" s="1"/>
  <c r="K257" i="10"/>
  <c r="K255" i="10" s="1"/>
  <c r="V262" i="10"/>
  <c r="V260" i="10" s="1"/>
  <c r="N272" i="10"/>
  <c r="N270" i="10" s="1"/>
  <c r="Y277" i="10"/>
  <c r="Y275" i="10" s="1"/>
  <c r="K287" i="10"/>
  <c r="K285" i="10" s="1"/>
  <c r="V292" i="10"/>
  <c r="V290" i="10" s="1"/>
  <c r="N302" i="10"/>
  <c r="N300" i="10" s="1"/>
  <c r="Y307" i="10"/>
  <c r="Y305" i="10" s="1"/>
  <c r="H187" i="10"/>
  <c r="H185" i="10" s="1"/>
  <c r="S192" i="10"/>
  <c r="S190" i="10" s="1"/>
  <c r="E202" i="10"/>
  <c r="E200" i="10" s="1"/>
  <c r="P207" i="10"/>
  <c r="P205" i="10" s="1"/>
  <c r="H217" i="10"/>
  <c r="H215" i="10" s="1"/>
  <c r="S222" i="10"/>
  <c r="S220" i="10" s="1"/>
  <c r="E232" i="10"/>
  <c r="E230" i="10" s="1"/>
  <c r="P237" i="10"/>
  <c r="P235" i="10" s="1"/>
  <c r="H247" i="10"/>
  <c r="H245" i="10" s="1"/>
  <c r="S252" i="10"/>
  <c r="S250" i="10" s="1"/>
  <c r="E262" i="10"/>
  <c r="E260" i="10" s="1"/>
  <c r="P267" i="10"/>
  <c r="P265" i="10" s="1"/>
  <c r="H277" i="10"/>
  <c r="H275" i="10" s="1"/>
  <c r="S282" i="10"/>
  <c r="S280" i="10" s="1"/>
  <c r="E292" i="10"/>
  <c r="E290" i="10" s="1"/>
  <c r="P297" i="10"/>
  <c r="P295" i="10" s="1"/>
  <c r="H307" i="10"/>
  <c r="H305" i="10" s="1"/>
  <c r="Q162" i="10"/>
  <c r="Q160" i="10" s="1"/>
  <c r="I172" i="10"/>
  <c r="I170" i="10" s="1"/>
  <c r="T177" i="10"/>
  <c r="T175" i="10" s="1"/>
  <c r="F187" i="10"/>
  <c r="F185" i="10" s="1"/>
  <c r="Q192" i="10"/>
  <c r="Q190" i="10" s="1"/>
  <c r="I202" i="10"/>
  <c r="I200" i="10" s="1"/>
  <c r="T207" i="10"/>
  <c r="T205" i="10" s="1"/>
  <c r="F217" i="10"/>
  <c r="F215" i="10" s="1"/>
  <c r="Q222" i="10"/>
  <c r="Q220" i="10" s="1"/>
  <c r="I232" i="10"/>
  <c r="I230" i="10" s="1"/>
  <c r="T237" i="10"/>
  <c r="T235" i="10" s="1"/>
  <c r="F247" i="10"/>
  <c r="F245" i="10" s="1"/>
  <c r="Q252" i="10"/>
  <c r="Q250" i="10" s="1"/>
  <c r="I262" i="10"/>
  <c r="I260" i="10" s="1"/>
  <c r="T267" i="10"/>
  <c r="T265" i="10" s="1"/>
  <c r="F277" i="10"/>
  <c r="F275" i="10" s="1"/>
  <c r="Q282" i="10"/>
  <c r="Q280" i="10" s="1"/>
  <c r="I292" i="10"/>
  <c r="I290" i="10" s="1"/>
  <c r="T297" i="10"/>
  <c r="T295" i="10" s="1"/>
  <c r="F307" i="10"/>
  <c r="F305" i="10" s="1"/>
  <c r="F192" i="10"/>
  <c r="F190" i="10" s="1"/>
  <c r="Q197" i="10"/>
  <c r="Q195" i="10" s="1"/>
  <c r="I207" i="10"/>
  <c r="I205" i="10" s="1"/>
  <c r="T212" i="10"/>
  <c r="T210" i="10" s="1"/>
  <c r="F222" i="10"/>
  <c r="F220" i="10" s="1"/>
  <c r="Q227" i="10"/>
  <c r="Q225" i="10" s="1"/>
  <c r="I237" i="10"/>
  <c r="I235" i="10" s="1"/>
  <c r="T242" i="10"/>
  <c r="T240" i="10" s="1"/>
  <c r="F252" i="10"/>
  <c r="F250" i="10" s="1"/>
  <c r="Q257" i="10"/>
  <c r="Q255" i="10" s="1"/>
  <c r="I267" i="10"/>
  <c r="I265" i="10" s="1"/>
  <c r="T272" i="10"/>
  <c r="T270" i="10" s="1"/>
  <c r="F282" i="10"/>
  <c r="F280" i="10" s="1"/>
  <c r="Q287" i="10"/>
  <c r="Q285" i="10" s="1"/>
  <c r="I297" i="10"/>
  <c r="I295" i="10" s="1"/>
  <c r="T302" i="10"/>
  <c r="T300" i="10" s="1"/>
  <c r="N187" i="10"/>
  <c r="N185" i="10" s="1"/>
  <c r="Y192" i="10"/>
  <c r="Y190" i="10" s="1"/>
  <c r="K202" i="10"/>
  <c r="K200" i="10" s="1"/>
  <c r="V207" i="10"/>
  <c r="V205" i="10" s="1"/>
  <c r="N217" i="10"/>
  <c r="N215" i="10" s="1"/>
  <c r="Y222" i="10"/>
  <c r="Y220" i="10" s="1"/>
  <c r="K232" i="10"/>
  <c r="K230" i="10" s="1"/>
  <c r="V237" i="10"/>
  <c r="V235" i="10" s="1"/>
  <c r="N247" i="10"/>
  <c r="N245" i="10" s="1"/>
  <c r="Y252" i="10"/>
  <c r="Y250" i="10" s="1"/>
  <c r="K262" i="10"/>
  <c r="K260" i="10" s="1"/>
  <c r="V267" i="10"/>
  <c r="V265" i="10" s="1"/>
  <c r="N277" i="10"/>
  <c r="N275" i="10" s="1"/>
  <c r="Y282" i="10"/>
  <c r="Y280" i="10" s="1"/>
  <c r="K292" i="10"/>
  <c r="K290" i="10" s="1"/>
  <c r="V297" i="10"/>
  <c r="V295" i="10" s="1"/>
  <c r="N307" i="10"/>
  <c r="N305" i="10" s="1"/>
  <c r="Z162" i="10"/>
  <c r="Z160" i="10" s="1"/>
  <c r="L172" i="10"/>
  <c r="L170" i="10" s="1"/>
  <c r="W177" i="10"/>
  <c r="W175" i="10" s="1"/>
  <c r="O187" i="10"/>
  <c r="O185" i="10" s="1"/>
  <c r="Z192" i="10"/>
  <c r="Z190" i="10" s="1"/>
  <c r="L202" i="10"/>
  <c r="L200" i="10" s="1"/>
  <c r="W207" i="10"/>
  <c r="W205" i="10" s="1"/>
  <c r="O217" i="10"/>
  <c r="O215" i="10" s="1"/>
  <c r="Z222" i="10"/>
  <c r="Z220" i="10" s="1"/>
  <c r="L232" i="10"/>
  <c r="L230" i="10" s="1"/>
  <c r="W237" i="10"/>
  <c r="W235" i="10" s="1"/>
  <c r="O247" i="10"/>
  <c r="O245" i="10" s="1"/>
  <c r="Z252" i="10"/>
  <c r="Z250" i="10" s="1"/>
  <c r="L262" i="10"/>
  <c r="L260" i="10" s="1"/>
  <c r="W267" i="10"/>
  <c r="W265" i="10" s="1"/>
  <c r="O277" i="10"/>
  <c r="O275" i="10" s="1"/>
  <c r="Z282" i="10"/>
  <c r="Z280" i="10" s="1"/>
  <c r="L292" i="10"/>
  <c r="L290" i="10" s="1"/>
  <c r="W297" i="10"/>
  <c r="W295" i="10" s="1"/>
  <c r="O307" i="10"/>
  <c r="O305" i="10" s="1"/>
  <c r="W162" i="10"/>
  <c r="W160" i="10" s="1"/>
  <c r="O172" i="10"/>
  <c r="O170" i="10" s="1"/>
  <c r="Z177" i="10"/>
  <c r="Z175" i="10" s="1"/>
  <c r="L187" i="10"/>
  <c r="L185" i="10" s="1"/>
  <c r="W192" i="10"/>
  <c r="W190" i="10" s="1"/>
  <c r="O202" i="10"/>
  <c r="O200" i="10" s="1"/>
  <c r="Z207" i="10"/>
  <c r="Z205" i="10" s="1"/>
  <c r="L217" i="10"/>
  <c r="L215" i="10" s="1"/>
  <c r="W222" i="10"/>
  <c r="W220" i="10" s="1"/>
  <c r="O232" i="10"/>
  <c r="O230" i="10" s="1"/>
  <c r="Z237" i="10"/>
  <c r="Z235" i="10" s="1"/>
  <c r="L247" i="10"/>
  <c r="L245" i="10" s="1"/>
  <c r="W252" i="10"/>
  <c r="W250" i="10" s="1"/>
  <c r="O262" i="10"/>
  <c r="O260" i="10" s="1"/>
  <c r="Z267" i="10"/>
  <c r="Z265" i="10" s="1"/>
  <c r="L277" i="10"/>
  <c r="L275" i="10" s="1"/>
  <c r="W282" i="10"/>
  <c r="W280" i="10" s="1"/>
  <c r="O292" i="10"/>
  <c r="O290" i="10" s="1"/>
  <c r="Z297" i="10"/>
  <c r="Z295" i="10" s="1"/>
  <c r="L307" i="10"/>
  <c r="L305" i="10" s="1"/>
  <c r="L192" i="10"/>
  <c r="L190" i="10" s="1"/>
  <c r="W197" i="10"/>
  <c r="W195" i="10" s="1"/>
  <c r="O207" i="10"/>
  <c r="O205" i="10" s="1"/>
  <c r="Z212" i="10"/>
  <c r="Z210" i="10" s="1"/>
  <c r="L222" i="10"/>
  <c r="L220" i="10" s="1"/>
  <c r="W227" i="10"/>
  <c r="W225" i="10" s="1"/>
  <c r="O237" i="10"/>
  <c r="O235" i="10" s="1"/>
  <c r="Z242" i="10"/>
  <c r="Z240" i="10" s="1"/>
  <c r="L252" i="10"/>
  <c r="L250" i="10" s="1"/>
  <c r="W257" i="10"/>
  <c r="W255" i="10" s="1"/>
  <c r="O267" i="10"/>
  <c r="O265" i="10" s="1"/>
  <c r="Z272" i="10"/>
  <c r="Z270" i="10" s="1"/>
  <c r="L282" i="10"/>
  <c r="L280" i="10" s="1"/>
  <c r="W287" i="10"/>
  <c r="W285" i="10" s="1"/>
  <c r="O297" i="10"/>
  <c r="O295" i="10" s="1"/>
  <c r="Z302" i="10"/>
  <c r="Z300" i="10" s="1"/>
  <c r="T187" i="10"/>
  <c r="T185" i="10" s="1"/>
  <c r="F197" i="10"/>
  <c r="F195" i="10" s="1"/>
  <c r="Q202" i="10"/>
  <c r="Q200" i="10" s="1"/>
  <c r="I212" i="10"/>
  <c r="I210" i="10" s="1"/>
  <c r="T217" i="10"/>
  <c r="T215" i="10" s="1"/>
  <c r="F227" i="10"/>
  <c r="F225" i="10" s="1"/>
  <c r="Q232" i="10"/>
  <c r="Q230" i="10" s="1"/>
  <c r="I242" i="10"/>
  <c r="I240" i="10" s="1"/>
  <c r="T247" i="10"/>
  <c r="T245" i="10" s="1"/>
  <c r="F257" i="10"/>
  <c r="F255" i="10" s="1"/>
  <c r="Q262" i="10"/>
  <c r="Q260" i="10" s="1"/>
  <c r="I272" i="10"/>
  <c r="I270" i="10" s="1"/>
  <c r="T277" i="10"/>
  <c r="T275" i="10" s="1"/>
  <c r="F287" i="10"/>
  <c r="F285" i="10" s="1"/>
  <c r="Q292" i="10"/>
  <c r="Q290" i="10" s="1"/>
  <c r="I302" i="10"/>
  <c r="I300" i="10" s="1"/>
  <c r="T307" i="10"/>
  <c r="T305" i="10" s="1"/>
  <c r="G167" i="10"/>
  <c r="G165" i="10" s="1"/>
  <c r="R172" i="10"/>
  <c r="R170" i="10" s="1"/>
  <c r="D182" i="10"/>
  <c r="D180" i="10" s="1"/>
  <c r="U187" i="10"/>
  <c r="U185" i="10" s="1"/>
  <c r="G197" i="10"/>
  <c r="G195" i="10" s="1"/>
  <c r="R202" i="10"/>
  <c r="R200" i="10" s="1"/>
  <c r="D212" i="10"/>
  <c r="D210" i="10" s="1"/>
  <c r="U217" i="10"/>
  <c r="U215" i="10" s="1"/>
  <c r="G227" i="10"/>
  <c r="G225" i="10" s="1"/>
  <c r="R232" i="10"/>
  <c r="R230" i="10" s="1"/>
  <c r="D242" i="10"/>
  <c r="D240" i="10" s="1"/>
  <c r="U247" i="10"/>
  <c r="U245" i="10" s="1"/>
  <c r="G257" i="10"/>
  <c r="G255" i="10" s="1"/>
  <c r="R262" i="10"/>
  <c r="R260" i="10" s="1"/>
  <c r="D272" i="10"/>
  <c r="D270" i="10" s="1"/>
  <c r="U277" i="10"/>
  <c r="U275" i="10" s="1"/>
  <c r="G287" i="10"/>
  <c r="G285" i="10" s="1"/>
  <c r="R292" i="10"/>
  <c r="R290" i="10" s="1"/>
  <c r="D302" i="10"/>
  <c r="D300" i="10" s="1"/>
  <c r="U307" i="10"/>
  <c r="U305" i="10" s="1"/>
  <c r="D197" i="10"/>
  <c r="D195" i="10" s="1"/>
  <c r="G242" i="10"/>
  <c r="G240" i="10" s="1"/>
  <c r="D287" i="10"/>
  <c r="D285" i="10" s="1"/>
  <c r="R222" i="10"/>
  <c r="R220" i="10" s="1"/>
  <c r="U267" i="10"/>
  <c r="U265" i="10" s="1"/>
  <c r="W202" i="10"/>
  <c r="W200" i="10" s="1"/>
  <c r="Z247" i="10"/>
  <c r="Z245" i="10" s="1"/>
  <c r="W292" i="10"/>
  <c r="W290" i="10" s="1"/>
  <c r="X172" i="10"/>
  <c r="X170" i="10" s="1"/>
  <c r="AA187" i="10"/>
  <c r="AA185" i="10" s="1"/>
  <c r="X202" i="10"/>
  <c r="X200" i="10" s="1"/>
  <c r="AA217" i="10"/>
  <c r="AA215" i="10" s="1"/>
  <c r="X232" i="10"/>
  <c r="X230" i="10" s="1"/>
  <c r="AA247" i="10"/>
  <c r="AA245" i="10" s="1"/>
  <c r="X262" i="10"/>
  <c r="X260" i="10" s="1"/>
  <c r="AA277" i="10"/>
  <c r="AA275" i="10" s="1"/>
  <c r="X292" i="10"/>
  <c r="X290" i="10" s="1"/>
  <c r="AA307" i="10"/>
  <c r="AA305" i="10" s="1"/>
  <c r="N167" i="10"/>
  <c r="N165" i="10" s="1"/>
  <c r="Y172" i="10"/>
  <c r="Y170" i="10" s="1"/>
  <c r="K182" i="10"/>
  <c r="K180" i="10" s="1"/>
  <c r="V187" i="10"/>
  <c r="V185" i="10" s="1"/>
  <c r="N197" i="10"/>
  <c r="N195" i="10" s="1"/>
  <c r="Y202" i="10"/>
  <c r="Y200" i="10" s="1"/>
  <c r="K212" i="10"/>
  <c r="K210" i="10" s="1"/>
  <c r="V217" i="10"/>
  <c r="V215" i="10" s="1"/>
  <c r="N227" i="10"/>
  <c r="N225" i="10" s="1"/>
  <c r="Y232" i="10"/>
  <c r="Y230" i="10" s="1"/>
  <c r="K242" i="10"/>
  <c r="K240" i="10" s="1"/>
  <c r="V247" i="10"/>
  <c r="V245" i="10" s="1"/>
  <c r="N257" i="10"/>
  <c r="N255" i="10" s="1"/>
  <c r="Y262" i="10"/>
  <c r="Y260" i="10" s="1"/>
  <c r="K272" i="10"/>
  <c r="K270" i="10" s="1"/>
  <c r="V277" i="10"/>
  <c r="V275" i="10" s="1"/>
  <c r="N287" i="10"/>
  <c r="N285" i="10" s="1"/>
  <c r="Y292" i="10"/>
  <c r="Y290" i="10" s="1"/>
  <c r="K302" i="10"/>
  <c r="K300" i="10" s="1"/>
  <c r="V307" i="10"/>
  <c r="V305" i="10" s="1"/>
  <c r="U202" i="10"/>
  <c r="U200" i="10" s="1"/>
  <c r="R247" i="10"/>
  <c r="R245" i="10" s="1"/>
  <c r="U292" i="10"/>
  <c r="U290" i="10" s="1"/>
  <c r="G187" i="10"/>
  <c r="G185" i="10" s="1"/>
  <c r="D232" i="10"/>
  <c r="D230" i="10" s="1"/>
  <c r="G277" i="10"/>
  <c r="G275" i="10" s="1"/>
  <c r="O212" i="10"/>
  <c r="O210" i="10" s="1"/>
  <c r="L257" i="10"/>
  <c r="L255" i="10" s="1"/>
  <c r="O302" i="10"/>
  <c r="O300" i="10" s="1"/>
  <c r="N162" i="10"/>
  <c r="N160" i="10" s="1"/>
  <c r="K177" i="10"/>
  <c r="K175" i="10" s="1"/>
  <c r="N192" i="10"/>
  <c r="N190" i="10" s="1"/>
  <c r="K207" i="10"/>
  <c r="K205" i="10" s="1"/>
  <c r="N222" i="10"/>
  <c r="N220" i="10" s="1"/>
  <c r="K237" i="10"/>
  <c r="K235" i="10" s="1"/>
  <c r="N252" i="10"/>
  <c r="N250" i="10" s="1"/>
  <c r="K267" i="10"/>
  <c r="K265" i="10" s="1"/>
  <c r="N282" i="10"/>
  <c r="N280" i="10" s="1"/>
  <c r="K297" i="10"/>
  <c r="K295" i="10" s="1"/>
  <c r="I162" i="10"/>
  <c r="I160" i="10" s="1"/>
  <c r="T167" i="10"/>
  <c r="T165" i="10" s="1"/>
  <c r="F177" i="10"/>
  <c r="F175" i="10" s="1"/>
  <c r="Q182" i="10"/>
  <c r="Q180" i="10" s="1"/>
  <c r="I192" i="10"/>
  <c r="I190" i="10" s="1"/>
  <c r="T197" i="10"/>
  <c r="T195" i="10" s="1"/>
  <c r="F207" i="10"/>
  <c r="F205" i="10" s="1"/>
  <c r="Q212" i="10"/>
  <c r="Q210" i="10" s="1"/>
  <c r="I222" i="10"/>
  <c r="I220" i="10" s="1"/>
  <c r="T227" i="10"/>
  <c r="T225" i="10" s="1"/>
  <c r="F237" i="10"/>
  <c r="F235" i="10" s="1"/>
  <c r="Q242" i="10"/>
  <c r="Q240" i="10" s="1"/>
  <c r="I252" i="10"/>
  <c r="I250" i="10" s="1"/>
  <c r="T257" i="10"/>
  <c r="T255" i="10" s="1"/>
  <c r="F267" i="10"/>
  <c r="F265" i="10" s="1"/>
  <c r="Q272" i="10"/>
  <c r="Q270" i="10" s="1"/>
  <c r="I282" i="10"/>
  <c r="I280" i="10" s="1"/>
  <c r="T287" i="10"/>
  <c r="T285" i="10" s="1"/>
  <c r="F297" i="10"/>
  <c r="F295" i="10" s="1"/>
  <c r="Q302" i="10"/>
  <c r="Q300" i="10" s="1"/>
  <c r="D167" i="10"/>
  <c r="D165" i="10" s="1"/>
  <c r="G212" i="10"/>
  <c r="G210" i="10" s="1"/>
  <c r="D257" i="10"/>
  <c r="D255" i="10" s="1"/>
  <c r="G302" i="10"/>
  <c r="G300" i="10" s="1"/>
  <c r="R192" i="10"/>
  <c r="R190" i="10" s="1"/>
  <c r="U237" i="10"/>
  <c r="U235" i="10" s="1"/>
  <c r="R282" i="10"/>
  <c r="R280" i="10" s="1"/>
  <c r="Z217" i="10"/>
  <c r="Z215" i="10" s="1"/>
  <c r="W262" i="10"/>
  <c r="W260" i="10" s="1"/>
  <c r="Z307" i="10"/>
  <c r="Z305" i="10" s="1"/>
  <c r="T162" i="10"/>
  <c r="T160" i="10" s="1"/>
  <c r="Q177" i="10"/>
  <c r="Q175" i="10" s="1"/>
  <c r="T192" i="10"/>
  <c r="T190" i="10" s="1"/>
  <c r="Q207" i="10"/>
  <c r="Q205" i="10" s="1"/>
  <c r="T222" i="10"/>
  <c r="T220" i="10" s="1"/>
  <c r="Q237" i="10"/>
  <c r="Q235" i="10" s="1"/>
  <c r="T252" i="10"/>
  <c r="T250" i="10" s="1"/>
  <c r="Q267" i="10"/>
  <c r="Q265" i="10" s="1"/>
  <c r="T282" i="10"/>
  <c r="T280" i="10" s="1"/>
  <c r="Q297" i="10"/>
  <c r="Q295" i="10" s="1"/>
  <c r="O162" i="10"/>
  <c r="O160" i="10" s="1"/>
  <c r="Z167" i="10"/>
  <c r="Z165" i="10" s="1"/>
  <c r="L177" i="10"/>
  <c r="L175" i="10" s="1"/>
  <c r="W182" i="10"/>
  <c r="W180" i="10" s="1"/>
  <c r="O192" i="10"/>
  <c r="O190" i="10" s="1"/>
  <c r="Z197" i="10"/>
  <c r="Z195" i="10" s="1"/>
  <c r="L207" i="10"/>
  <c r="L205" i="10" s="1"/>
  <c r="W212" i="10"/>
  <c r="W210" i="10" s="1"/>
  <c r="O222" i="10"/>
  <c r="O220" i="10" s="1"/>
  <c r="Z227" i="10"/>
  <c r="Z225" i="10" s="1"/>
  <c r="L237" i="10"/>
  <c r="L235" i="10" s="1"/>
  <c r="W242" i="10"/>
  <c r="W240" i="10" s="1"/>
  <c r="O252" i="10"/>
  <c r="O250" i="10" s="1"/>
  <c r="Z257" i="10"/>
  <c r="Z255" i="10" s="1"/>
  <c r="L267" i="10"/>
  <c r="L265" i="10" s="1"/>
  <c r="W272" i="10"/>
  <c r="W270" i="10" s="1"/>
  <c r="O282" i="10"/>
  <c r="O280" i="10" s="1"/>
  <c r="Z287" i="10"/>
  <c r="Z285" i="10" s="1"/>
  <c r="L297" i="10"/>
  <c r="L295" i="10" s="1"/>
  <c r="W302" i="10"/>
  <c r="W300" i="10" s="1"/>
  <c r="U172" i="10"/>
  <c r="U170" i="10" s="1"/>
  <c r="R217" i="10"/>
  <c r="R215" i="10" s="1"/>
  <c r="U262" i="10"/>
  <c r="U260" i="10" s="1"/>
  <c r="R307" i="10"/>
  <c r="R305" i="10" s="1"/>
  <c r="D202" i="10"/>
  <c r="D200" i="10" s="1"/>
  <c r="G247" i="10"/>
  <c r="G245" i="10" s="1"/>
  <c r="D292" i="10"/>
  <c r="D290" i="10" s="1"/>
  <c r="L227" i="10"/>
  <c r="L225" i="10" s="1"/>
  <c r="O272" i="10"/>
  <c r="O270" i="10" s="1"/>
  <c r="M167" i="10"/>
  <c r="M165" i="10" s="1"/>
  <c r="J182" i="10"/>
  <c r="J180" i="10" s="1"/>
  <c r="M197" i="10"/>
  <c r="M195" i="10" s="1"/>
  <c r="J212" i="10"/>
  <c r="J210" i="10" s="1"/>
  <c r="M227" i="10"/>
  <c r="M225" i="10" s="1"/>
  <c r="J242" i="10"/>
  <c r="J240" i="10" s="1"/>
  <c r="M257" i="10"/>
  <c r="M255" i="10" s="1"/>
  <c r="J272" i="10"/>
  <c r="J270" i="10" s="1"/>
  <c r="M287" i="10"/>
  <c r="M285" i="10" s="1"/>
  <c r="J302" i="10"/>
  <c r="J300" i="10" s="1"/>
  <c r="U162" i="10"/>
  <c r="U160" i="10" s="1"/>
  <c r="G172" i="10"/>
  <c r="G170" i="10" s="1"/>
  <c r="R177" i="10"/>
  <c r="R175" i="10" s="1"/>
  <c r="D187" i="10"/>
  <c r="D185" i="10" s="1"/>
  <c r="U192" i="10"/>
  <c r="U190" i="10" s="1"/>
  <c r="G202" i="10"/>
  <c r="G200" i="10" s="1"/>
  <c r="R207" i="10"/>
  <c r="R205" i="10" s="1"/>
  <c r="D217" i="10"/>
  <c r="D215" i="10" s="1"/>
  <c r="U222" i="10"/>
  <c r="U220" i="10" s="1"/>
  <c r="G232" i="10"/>
  <c r="G230" i="10" s="1"/>
  <c r="R237" i="10"/>
  <c r="R235" i="10" s="1"/>
  <c r="D247" i="10"/>
  <c r="D245" i="10" s="1"/>
  <c r="U252" i="10"/>
  <c r="U250" i="10" s="1"/>
  <c r="G262" i="10"/>
  <c r="G260" i="10" s="1"/>
  <c r="R267" i="10"/>
  <c r="R265" i="10" s="1"/>
  <c r="D277" i="10"/>
  <c r="D275" i="10" s="1"/>
  <c r="U282" i="10"/>
  <c r="U280" i="10" s="1"/>
  <c r="G292" i="10"/>
  <c r="G290" i="10" s="1"/>
  <c r="R297" i="10"/>
  <c r="R295" i="10" s="1"/>
  <c r="D307" i="10"/>
  <c r="D305" i="10" s="1"/>
  <c r="G182" i="10"/>
  <c r="G180" i="10" s="1"/>
  <c r="D227" i="10"/>
  <c r="D225" i="10" s="1"/>
  <c r="G272" i="10"/>
  <c r="G270" i="10" s="1"/>
  <c r="U207" i="10"/>
  <c r="U205" i="10" s="1"/>
  <c r="R252" i="10"/>
  <c r="R250" i="10" s="1"/>
  <c r="U297" i="10"/>
  <c r="U295" i="10" s="1"/>
  <c r="Z187" i="10"/>
  <c r="Z185" i="10" s="1"/>
  <c r="W232" i="10"/>
  <c r="W230" i="10" s="1"/>
  <c r="Z277" i="10"/>
  <c r="Z275" i="10" s="1"/>
  <c r="Y167" i="10"/>
  <c r="Y165" i="10" s="1"/>
  <c r="V182" i="10"/>
  <c r="V180" i="10" s="1"/>
  <c r="Y197" i="10"/>
  <c r="Y195" i="10" s="1"/>
  <c r="V212" i="10"/>
  <c r="V210" i="10" s="1"/>
  <c r="Y227" i="10"/>
  <c r="Y225" i="10" s="1"/>
  <c r="V242" i="10"/>
  <c r="V240" i="10" s="1"/>
  <c r="Y257" i="10"/>
  <c r="Y255" i="10" s="1"/>
  <c r="V272" i="10"/>
  <c r="V270" i="10" s="1"/>
  <c r="Y287" i="10"/>
  <c r="Y285" i="10" s="1"/>
  <c r="V302" i="10"/>
  <c r="V300" i="10" s="1"/>
  <c r="AA162" i="10"/>
  <c r="AA160" i="10" s="1"/>
  <c r="M172" i="10"/>
  <c r="M170" i="10" s="1"/>
  <c r="X177" i="10"/>
  <c r="X175" i="10" s="1"/>
  <c r="J187" i="10"/>
  <c r="J185" i="10" s="1"/>
  <c r="AA192" i="10"/>
  <c r="AA190" i="10" s="1"/>
  <c r="M202" i="10"/>
  <c r="M200" i="10" s="1"/>
  <c r="X207" i="10"/>
  <c r="X205" i="10" s="1"/>
  <c r="J217" i="10"/>
  <c r="J215" i="10" s="1"/>
  <c r="AA222" i="10"/>
  <c r="AA220" i="10" s="1"/>
  <c r="M232" i="10"/>
  <c r="M230" i="10" s="1"/>
  <c r="X237" i="10"/>
  <c r="X235" i="10" s="1"/>
  <c r="J247" i="10"/>
  <c r="J245" i="10" s="1"/>
  <c r="AA252" i="10"/>
  <c r="AA250" i="10" s="1"/>
  <c r="M262" i="10"/>
  <c r="M260" i="10" s="1"/>
  <c r="X267" i="10"/>
  <c r="X265" i="10" s="1"/>
  <c r="J277" i="10"/>
  <c r="J275" i="10" s="1"/>
  <c r="AA282" i="10"/>
  <c r="AA280" i="10" s="1"/>
  <c r="M292" i="10"/>
  <c r="M290" i="10" s="1"/>
  <c r="X297" i="10"/>
  <c r="X295" i="10" s="1"/>
  <c r="J307" i="10"/>
  <c r="J305" i="10" s="1"/>
  <c r="R187" i="10"/>
  <c r="R185" i="10" s="1"/>
  <c r="U232" i="10"/>
  <c r="U230" i="10" s="1"/>
  <c r="R277" i="10"/>
  <c r="R275" i="10" s="1"/>
  <c r="G217" i="10"/>
  <c r="G215" i="10" s="1"/>
  <c r="D262" i="10"/>
  <c r="D260" i="10" s="1"/>
  <c r="G307" i="10"/>
  <c r="G305" i="10" s="1"/>
  <c r="L197" i="10"/>
  <c r="L195" i="10" s="1"/>
  <c r="O242" i="10"/>
  <c r="O240" i="10" s="1"/>
  <c r="L287" i="10"/>
  <c r="L285" i="10" s="1"/>
  <c r="F172" i="10"/>
  <c r="F170" i="10" s="1"/>
  <c r="I187" i="10"/>
  <c r="I185" i="10" s="1"/>
  <c r="F202" i="10"/>
  <c r="F200" i="10" s="1"/>
  <c r="I217" i="10"/>
  <c r="I215" i="10" s="1"/>
  <c r="F232" i="10"/>
  <c r="F230" i="10" s="1"/>
  <c r="I247" i="10"/>
  <c r="I245" i="10" s="1"/>
  <c r="F262" i="10"/>
  <c r="F260" i="10" s="1"/>
  <c r="I277" i="10"/>
  <c r="I275" i="10" s="1"/>
  <c r="F292" i="10"/>
  <c r="F290" i="10" s="1"/>
  <c r="I307" i="10"/>
  <c r="I305" i="10" s="1"/>
  <c r="H167" i="10"/>
  <c r="H165" i="10" s="1"/>
  <c r="S172" i="10"/>
  <c r="S170" i="10" s="1"/>
  <c r="E182" i="10"/>
  <c r="E180" i="10" s="1"/>
  <c r="P187" i="10"/>
  <c r="P185" i="10" s="1"/>
  <c r="H197" i="10"/>
  <c r="H195" i="10" s="1"/>
  <c r="S202" i="10"/>
  <c r="S200" i="10" s="1"/>
  <c r="E212" i="10"/>
  <c r="E210" i="10" s="1"/>
  <c r="P217" i="10"/>
  <c r="P215" i="10" s="1"/>
  <c r="H227" i="10"/>
  <c r="H225" i="10" s="1"/>
  <c r="S232" i="10"/>
  <c r="S230" i="10" s="1"/>
  <c r="E242" i="10"/>
  <c r="E240" i="10" s="1"/>
  <c r="P247" i="10"/>
  <c r="P245" i="10" s="1"/>
  <c r="H257" i="10"/>
  <c r="H255" i="10" s="1"/>
  <c r="S262" i="10"/>
  <c r="S260" i="10" s="1"/>
  <c r="E272" i="10"/>
  <c r="E270" i="10" s="1"/>
  <c r="P277" i="10"/>
  <c r="P275" i="10" s="1"/>
  <c r="H287" i="10"/>
  <c r="H285" i="10" s="1"/>
  <c r="S292" i="10"/>
  <c r="S290" i="10" s="1"/>
  <c r="E302" i="10"/>
  <c r="E300" i="10" s="1"/>
  <c r="P307" i="10"/>
  <c r="P305" i="10" s="1"/>
  <c r="P162" i="10"/>
  <c r="P160" i="10" s="1"/>
  <c r="H172" i="10"/>
  <c r="H170" i="10" s="1"/>
  <c r="S177" i="10"/>
  <c r="S175" i="10" s="1"/>
  <c r="E187" i="10"/>
  <c r="E185" i="10" s="1"/>
  <c r="P192" i="10"/>
  <c r="P190" i="10" s="1"/>
  <c r="H202" i="10"/>
  <c r="H200" i="10" s="1"/>
  <c r="S207" i="10"/>
  <c r="S205" i="10" s="1"/>
  <c r="E217" i="10"/>
  <c r="E215" i="10" s="1"/>
  <c r="P222" i="10"/>
  <c r="P220" i="10" s="1"/>
  <c r="H232" i="10"/>
  <c r="H230" i="10" s="1"/>
  <c r="S237" i="10"/>
  <c r="S235" i="10" s="1"/>
  <c r="E247" i="10"/>
  <c r="E245" i="10" s="1"/>
  <c r="P252" i="10"/>
  <c r="P250" i="10" s="1"/>
  <c r="H262" i="10"/>
  <c r="H260" i="10" s="1"/>
  <c r="S267" i="10"/>
  <c r="S265" i="10" s="1"/>
  <c r="E277" i="10"/>
  <c r="E275" i="10" s="1"/>
  <c r="P282" i="10"/>
  <c r="P280" i="10" s="1"/>
  <c r="H292" i="10"/>
  <c r="H290" i="10" s="1"/>
  <c r="S297" i="10"/>
  <c r="S295" i="10" s="1"/>
  <c r="E307" i="10"/>
  <c r="E305" i="10" s="1"/>
  <c r="V162" i="10"/>
  <c r="V160" i="10" s="1"/>
  <c r="N172" i="10"/>
  <c r="N170" i="10" s="1"/>
  <c r="Y177" i="10"/>
  <c r="Y175" i="10" s="1"/>
  <c r="K187" i="10"/>
  <c r="K185" i="10" s="1"/>
  <c r="V192" i="10"/>
  <c r="V190" i="10" s="1"/>
  <c r="N202" i="10"/>
  <c r="N200" i="10" s="1"/>
  <c r="Y207" i="10"/>
  <c r="Y205" i="10" s="1"/>
  <c r="K217" i="10"/>
  <c r="K215" i="10" s="1"/>
  <c r="V222" i="10"/>
  <c r="V220" i="10" s="1"/>
  <c r="N232" i="10"/>
  <c r="N230" i="10" s="1"/>
  <c r="Y237" i="10"/>
  <c r="Y235" i="10" s="1"/>
  <c r="K247" i="10"/>
  <c r="K245" i="10" s="1"/>
  <c r="V252" i="10"/>
  <c r="V250" i="10" s="1"/>
  <c r="N262" i="10"/>
  <c r="N260" i="10" s="1"/>
  <c r="Y267" i="10"/>
  <c r="Y265" i="10" s="1"/>
  <c r="K277" i="10"/>
  <c r="K275" i="10" s="1"/>
  <c r="V282" i="10"/>
  <c r="V280" i="10" s="1"/>
  <c r="N292" i="10"/>
  <c r="N290" i="10" s="1"/>
  <c r="Y297" i="10"/>
  <c r="Y295" i="10" s="1"/>
  <c r="K307" i="10"/>
  <c r="K305" i="10" s="1"/>
  <c r="I167" i="10"/>
  <c r="I165" i="10" s="1"/>
  <c r="T172" i="10"/>
  <c r="T170" i="10" s="1"/>
  <c r="F182" i="10"/>
  <c r="F180" i="10" s="1"/>
  <c r="Q187" i="10"/>
  <c r="Q185" i="10" s="1"/>
  <c r="I197" i="10"/>
  <c r="I195" i="10" s="1"/>
  <c r="T202" i="10"/>
  <c r="T200" i="10" s="1"/>
  <c r="F212" i="10"/>
  <c r="F210" i="10" s="1"/>
  <c r="Q217" i="10"/>
  <c r="Q215" i="10" s="1"/>
  <c r="I227" i="10"/>
  <c r="I225" i="10" s="1"/>
  <c r="T232" i="10"/>
  <c r="T230" i="10" s="1"/>
  <c r="F242" i="10"/>
  <c r="F240" i="10" s="1"/>
  <c r="Q247" i="10"/>
  <c r="Q245" i="10" s="1"/>
  <c r="I257" i="10"/>
  <c r="I255" i="10" s="1"/>
  <c r="T262" i="10"/>
  <c r="T260" i="10" s="1"/>
  <c r="F272" i="10"/>
  <c r="F270" i="10" s="1"/>
  <c r="Q277" i="10"/>
  <c r="Q275" i="10" s="1"/>
  <c r="I287" i="10"/>
  <c r="I285" i="10" s="1"/>
  <c r="T292" i="10"/>
  <c r="T290" i="10" s="1"/>
  <c r="F302" i="10"/>
  <c r="F300" i="10" s="1"/>
  <c r="Q307" i="10"/>
  <c r="Q305" i="10" s="1"/>
  <c r="O167" i="10"/>
  <c r="O165" i="10" s="1"/>
  <c r="Z172" i="10"/>
  <c r="Z170" i="10" s="1"/>
  <c r="L182" i="10"/>
  <c r="L180" i="10" s="1"/>
  <c r="W187" i="10"/>
  <c r="W185" i="10" s="1"/>
  <c r="O197" i="10"/>
  <c r="O195" i="10" s="1"/>
  <c r="Z202" i="10"/>
  <c r="Z200" i="10" s="1"/>
  <c r="L212" i="10"/>
  <c r="L210" i="10" s="1"/>
  <c r="W217" i="10"/>
  <c r="W215" i="10" s="1"/>
  <c r="O227" i="10"/>
  <c r="O225" i="10" s="1"/>
  <c r="Z232" i="10"/>
  <c r="Z230" i="10" s="1"/>
  <c r="L242" i="10"/>
  <c r="L240" i="10" s="1"/>
  <c r="W247" i="10"/>
  <c r="W245" i="10" s="1"/>
  <c r="O257" i="10"/>
  <c r="O255" i="10" s="1"/>
  <c r="Z262" i="10"/>
  <c r="Z260" i="10" s="1"/>
  <c r="L272" i="10"/>
  <c r="L270" i="10" s="1"/>
  <c r="W277" i="10"/>
  <c r="W275" i="10" s="1"/>
  <c r="O287" i="10"/>
  <c r="O285" i="10" s="1"/>
  <c r="Z292" i="10"/>
  <c r="Z290" i="10" s="1"/>
  <c r="L302" i="10"/>
  <c r="L300" i="10" s="1"/>
  <c r="U167" i="10"/>
  <c r="U165" i="10" s="1"/>
  <c r="G177" i="10"/>
  <c r="G175" i="10" s="1"/>
  <c r="R182" i="10"/>
  <c r="R180" i="10" s="1"/>
  <c r="D192" i="10"/>
  <c r="D190" i="10" s="1"/>
  <c r="U197" i="10"/>
  <c r="U195" i="10" s="1"/>
  <c r="G207" i="10"/>
  <c r="G205" i="10" s="1"/>
  <c r="R212" i="10"/>
  <c r="R210" i="10" s="1"/>
  <c r="D222" i="10"/>
  <c r="D220" i="10" s="1"/>
  <c r="U227" i="10"/>
  <c r="U225" i="10" s="1"/>
  <c r="G237" i="10"/>
  <c r="G235" i="10" s="1"/>
  <c r="R242" i="10"/>
  <c r="R240" i="10" s="1"/>
  <c r="D252" i="10"/>
  <c r="D250" i="10" s="1"/>
  <c r="U257" i="10"/>
  <c r="U255" i="10" s="1"/>
  <c r="G267" i="10"/>
  <c r="G265" i="10" s="1"/>
  <c r="R272" i="10"/>
  <c r="R270" i="10" s="1"/>
  <c r="D282" i="10"/>
  <c r="D280" i="10" s="1"/>
  <c r="U287" i="10"/>
  <c r="U285" i="10" s="1"/>
  <c r="G297" i="10"/>
  <c r="G295" i="10" s="1"/>
  <c r="R302" i="10"/>
  <c r="R300" i="10" s="1"/>
  <c r="J162" i="10"/>
  <c r="J160" i="10" s="1"/>
  <c r="AA167" i="10"/>
  <c r="AA165" i="10" s="1"/>
  <c r="M177" i="10"/>
  <c r="M175" i="10" s="1"/>
  <c r="X182" i="10"/>
  <c r="X180" i="10" s="1"/>
  <c r="J192" i="10"/>
  <c r="J190" i="10" s="1"/>
  <c r="AA197" i="10"/>
  <c r="AA195" i="10" s="1"/>
  <c r="M207" i="10"/>
  <c r="M205" i="10" s="1"/>
  <c r="X212" i="10"/>
  <c r="X210" i="10" s="1"/>
  <c r="J222" i="10"/>
  <c r="J220" i="10" s="1"/>
  <c r="AA227" i="10"/>
  <c r="AA225" i="10" s="1"/>
  <c r="M237" i="10"/>
  <c r="M235" i="10" s="1"/>
  <c r="X242" i="10"/>
  <c r="X240" i="10" s="1"/>
  <c r="J252" i="10"/>
  <c r="J250" i="10" s="1"/>
  <c r="AA257" i="10"/>
  <c r="AA255" i="10" s="1"/>
  <c r="M267" i="10"/>
  <c r="M265" i="10" s="1"/>
  <c r="X272" i="10"/>
  <c r="X270" i="10" s="1"/>
  <c r="J282" i="10"/>
  <c r="J280" i="10" s="1"/>
  <c r="AA287" i="10"/>
  <c r="AA285" i="10" s="1"/>
  <c r="M297" i="10"/>
  <c r="M295" i="10" s="1"/>
  <c r="X302" i="10"/>
  <c r="X300" i="10" s="1"/>
  <c r="D160" i="10"/>
  <c r="M74" i="13"/>
  <c r="M72" i="13" s="1"/>
  <c r="D7" i="13"/>
  <c r="Y14" i="13"/>
  <c r="Y12" i="13" s="1"/>
  <c r="L19" i="13"/>
  <c r="L17" i="13" s="1"/>
  <c r="V29" i="13"/>
  <c r="V27" i="13" s="1"/>
  <c r="O34" i="13"/>
  <c r="O32" i="13" s="1"/>
  <c r="Y44" i="13"/>
  <c r="Y42" i="13" s="1"/>
  <c r="L49" i="13"/>
  <c r="L47" i="13" s="1"/>
  <c r="AA9" i="13"/>
  <c r="AA7" i="13" s="1"/>
  <c r="N14" i="13"/>
  <c r="N12" i="13" s="1"/>
  <c r="X24" i="13"/>
  <c r="X22" i="13" s="1"/>
  <c r="K29" i="13"/>
  <c r="K27" i="13" s="1"/>
  <c r="AA39" i="13"/>
  <c r="AA37" i="13" s="1"/>
  <c r="N44" i="13"/>
  <c r="N42" i="13" s="1"/>
  <c r="U64" i="13"/>
  <c r="U62" i="13" s="1"/>
  <c r="Q154" i="13"/>
  <c r="Q152" i="13" s="1"/>
  <c r="F149" i="13"/>
  <c r="F147" i="13" s="1"/>
  <c r="T139" i="13"/>
  <c r="T137" i="13" s="1"/>
  <c r="I134" i="13"/>
  <c r="I132" i="13" s="1"/>
  <c r="Q124" i="13"/>
  <c r="Q122" i="13" s="1"/>
  <c r="F119" i="13"/>
  <c r="F117" i="13" s="1"/>
  <c r="T109" i="13"/>
  <c r="T107" i="13" s="1"/>
  <c r="I104" i="13"/>
  <c r="I102" i="13" s="1"/>
  <c r="Q94" i="13"/>
  <c r="Q92" i="13" s="1"/>
  <c r="F89" i="13"/>
  <c r="F87" i="13" s="1"/>
  <c r="T79" i="13"/>
  <c r="T77" i="13" s="1"/>
  <c r="I74" i="13"/>
  <c r="I72" i="13" s="1"/>
  <c r="Q64" i="13"/>
  <c r="Q62" i="13" s="1"/>
  <c r="F59" i="13"/>
  <c r="F57" i="13" s="1"/>
  <c r="Q149" i="13"/>
  <c r="Q147" i="13" s="1"/>
  <c r="F144" i="13"/>
  <c r="F142" i="13" s="1"/>
  <c r="T134" i="13"/>
  <c r="T132" i="13" s="1"/>
  <c r="I129" i="13"/>
  <c r="I127" i="13" s="1"/>
  <c r="Q119" i="13"/>
  <c r="Q117" i="13" s="1"/>
  <c r="F114" i="13"/>
  <c r="F112" i="13" s="1"/>
  <c r="T104" i="13"/>
  <c r="T102" i="13" s="1"/>
  <c r="I99" i="13"/>
  <c r="I97" i="13" s="1"/>
  <c r="Q89" i="13"/>
  <c r="Q87" i="13" s="1"/>
  <c r="F84" i="13"/>
  <c r="F82" i="13" s="1"/>
  <c r="T74" i="13"/>
  <c r="T72" i="13" s="1"/>
  <c r="I69" i="13"/>
  <c r="I67" i="13" s="1"/>
  <c r="Q59" i="13"/>
  <c r="Q57" i="13" s="1"/>
  <c r="U154" i="13"/>
  <c r="U152" i="13" s="1"/>
  <c r="D149" i="13"/>
  <c r="D147" i="13" s="1"/>
  <c r="R139" i="13"/>
  <c r="R137" i="13" s="1"/>
  <c r="G134" i="13"/>
  <c r="G132" i="13" s="1"/>
  <c r="U124" i="13"/>
  <c r="U122" i="13" s="1"/>
  <c r="D119" i="13"/>
  <c r="D117" i="13" s="1"/>
  <c r="R109" i="13"/>
  <c r="R107" i="13" s="1"/>
  <c r="G104" i="13"/>
  <c r="G102" i="13" s="1"/>
  <c r="U94" i="13"/>
  <c r="U92" i="13" s="1"/>
  <c r="D89" i="13"/>
  <c r="D87" i="13" s="1"/>
  <c r="R79" i="13"/>
  <c r="R77" i="13" s="1"/>
  <c r="H154" i="13"/>
  <c r="H152" i="13" s="1"/>
  <c r="P144" i="13"/>
  <c r="P142" i="13" s="1"/>
  <c r="E139" i="13"/>
  <c r="E137" i="13" s="1"/>
  <c r="S129" i="13"/>
  <c r="S127" i="13" s="1"/>
  <c r="H124" i="13"/>
  <c r="H122" i="13" s="1"/>
  <c r="P114" i="13"/>
  <c r="P112" i="13" s="1"/>
  <c r="E109" i="13"/>
  <c r="E107" i="13" s="1"/>
  <c r="S99" i="13"/>
  <c r="S97" i="13" s="1"/>
  <c r="H94" i="13"/>
  <c r="H92" i="13" s="1"/>
  <c r="P84" i="13"/>
  <c r="P82" i="13" s="1"/>
  <c r="E79" i="13"/>
  <c r="E77" i="13" s="1"/>
  <c r="T149" i="13"/>
  <c r="T147" i="13" s="1"/>
  <c r="I144" i="13"/>
  <c r="I142" i="13" s="1"/>
  <c r="Q134" i="13"/>
  <c r="Q132" i="13" s="1"/>
  <c r="F129" i="13"/>
  <c r="F127" i="13" s="1"/>
  <c r="T119" i="13"/>
  <c r="T117" i="13" s="1"/>
  <c r="I114" i="13"/>
  <c r="I112" i="13" s="1"/>
  <c r="Q104" i="13"/>
  <c r="Q102" i="13" s="1"/>
  <c r="F99" i="13"/>
  <c r="F97" i="13" s="1"/>
  <c r="T89" i="13"/>
  <c r="T87" i="13" s="1"/>
  <c r="I84" i="13"/>
  <c r="I82" i="13" s="1"/>
  <c r="Q74" i="13"/>
  <c r="Q72" i="13" s="1"/>
  <c r="F69" i="13"/>
  <c r="F67" i="13" s="1"/>
  <c r="T59" i="13"/>
  <c r="T57" i="13" s="1"/>
  <c r="F154" i="13"/>
  <c r="F152" i="13" s="1"/>
  <c r="T144" i="13"/>
  <c r="T142" i="13" s="1"/>
  <c r="I139" i="13"/>
  <c r="I137" i="13" s="1"/>
  <c r="Q129" i="13"/>
  <c r="Q127" i="13" s="1"/>
  <c r="F124" i="13"/>
  <c r="F122" i="13" s="1"/>
  <c r="T114" i="13"/>
  <c r="T112" i="13" s="1"/>
  <c r="I109" i="13"/>
  <c r="I107" i="13" s="1"/>
  <c r="Q99" i="13"/>
  <c r="Q97" i="13" s="1"/>
  <c r="F94" i="13"/>
  <c r="F92" i="13" s="1"/>
  <c r="T84" i="13"/>
  <c r="T82" i="13" s="1"/>
  <c r="I79" i="13"/>
  <c r="I77" i="13" s="1"/>
  <c r="Q69" i="13"/>
  <c r="Q67" i="13" s="1"/>
  <c r="F64" i="13"/>
  <c r="F62" i="13" s="1"/>
  <c r="T54" i="13"/>
  <c r="T52" i="13" s="1"/>
  <c r="H9" i="13"/>
  <c r="H7" i="13" s="1"/>
  <c r="R19" i="13"/>
  <c r="R17" i="13" s="1"/>
  <c r="E24" i="13"/>
  <c r="E22" i="13" s="1"/>
  <c r="U34" i="13"/>
  <c r="U32" i="13" s="1"/>
  <c r="H39" i="13"/>
  <c r="H37" i="13" s="1"/>
  <c r="R49" i="13"/>
  <c r="R47" i="13" s="1"/>
  <c r="E54" i="13"/>
  <c r="E52" i="13" s="1"/>
  <c r="U59" i="13"/>
  <c r="U57" i="13" s="1"/>
  <c r="T14" i="13"/>
  <c r="T12" i="13" s="1"/>
  <c r="G19" i="13"/>
  <c r="G17" i="13" s="1"/>
  <c r="Q29" i="13"/>
  <c r="Q27" i="13" s="1"/>
  <c r="D34" i="13"/>
  <c r="D32" i="13" s="1"/>
  <c r="T44" i="13"/>
  <c r="T42" i="13" s="1"/>
  <c r="G49" i="13"/>
  <c r="G47" i="13" s="1"/>
  <c r="K154" i="13"/>
  <c r="K152" i="13" s="1"/>
  <c r="Y144" i="13"/>
  <c r="Y142" i="13" s="1"/>
  <c r="N139" i="13"/>
  <c r="N137" i="13" s="1"/>
  <c r="V129" i="13"/>
  <c r="V127" i="13" s="1"/>
  <c r="K124" i="13"/>
  <c r="K122" i="13" s="1"/>
  <c r="Y114" i="13"/>
  <c r="Y112" i="13" s="1"/>
  <c r="N109" i="13"/>
  <c r="N107" i="13" s="1"/>
  <c r="V99" i="13"/>
  <c r="V97" i="13" s="1"/>
  <c r="K94" i="13"/>
  <c r="K92" i="13" s="1"/>
  <c r="Y84" i="13"/>
  <c r="Y82" i="13" s="1"/>
  <c r="N79" i="13"/>
  <c r="N77" i="13" s="1"/>
  <c r="V69" i="13"/>
  <c r="V67" i="13" s="1"/>
  <c r="K64" i="13"/>
  <c r="K62" i="13" s="1"/>
  <c r="V154" i="13"/>
  <c r="V152" i="13" s="1"/>
  <c r="K149" i="13"/>
  <c r="K147" i="13" s="1"/>
  <c r="Y139" i="13"/>
  <c r="Y137" i="13" s="1"/>
  <c r="N134" i="13"/>
  <c r="N132" i="13" s="1"/>
  <c r="V124" i="13"/>
  <c r="V122" i="13" s="1"/>
  <c r="K119" i="13"/>
  <c r="K117" i="13" s="1"/>
  <c r="Y109" i="13"/>
  <c r="Y107" i="13" s="1"/>
  <c r="N104" i="13"/>
  <c r="N102" i="13" s="1"/>
  <c r="V94" i="13"/>
  <c r="V92" i="13" s="1"/>
  <c r="K89" i="13"/>
  <c r="K87" i="13" s="1"/>
  <c r="Y79" i="13"/>
  <c r="Y77" i="13" s="1"/>
  <c r="N74" i="13"/>
  <c r="N72" i="13" s="1"/>
  <c r="V64" i="13"/>
  <c r="V62" i="13" s="1"/>
  <c r="K59" i="13"/>
  <c r="K57" i="13" s="1"/>
  <c r="O154" i="13"/>
  <c r="O152" i="13" s="1"/>
  <c r="W144" i="13"/>
  <c r="W142" i="13" s="1"/>
  <c r="L139" i="13"/>
  <c r="L137" i="13" s="1"/>
  <c r="Z129" i="13"/>
  <c r="Z127" i="13" s="1"/>
  <c r="O124" i="13"/>
  <c r="O122" i="13" s="1"/>
  <c r="W114" i="13"/>
  <c r="W112" i="13" s="1"/>
  <c r="L109" i="13"/>
  <c r="L107" i="13" s="1"/>
  <c r="Z99" i="13"/>
  <c r="Z97" i="13" s="1"/>
  <c r="O94" i="13"/>
  <c r="O92" i="13" s="1"/>
  <c r="W84" i="13"/>
  <c r="W82" i="13" s="1"/>
  <c r="L79" i="13"/>
  <c r="L77" i="13" s="1"/>
  <c r="AA149" i="13"/>
  <c r="AA147" i="13" s="1"/>
  <c r="J144" i="13"/>
  <c r="J142" i="13" s="1"/>
  <c r="X134" i="13"/>
  <c r="X132" i="13" s="1"/>
  <c r="M129" i="13"/>
  <c r="M127" i="13" s="1"/>
  <c r="AA119" i="13"/>
  <c r="AA117" i="13" s="1"/>
  <c r="J114" i="13"/>
  <c r="J112" i="13" s="1"/>
  <c r="X104" i="13"/>
  <c r="X102" i="13" s="1"/>
  <c r="M99" i="13"/>
  <c r="M97" i="13" s="1"/>
  <c r="AA89" i="13"/>
  <c r="AA87" i="13" s="1"/>
  <c r="J84" i="13"/>
  <c r="J82" i="13" s="1"/>
  <c r="Y154" i="13"/>
  <c r="Y152" i="13" s="1"/>
  <c r="N149" i="13"/>
  <c r="N147" i="13" s="1"/>
  <c r="V139" i="13"/>
  <c r="V137" i="13" s="1"/>
  <c r="K134" i="13"/>
  <c r="K132" i="13" s="1"/>
  <c r="Y124" i="13"/>
  <c r="Y122" i="13" s="1"/>
  <c r="N119" i="13"/>
  <c r="N117" i="13" s="1"/>
  <c r="V109" i="13"/>
  <c r="V107" i="13" s="1"/>
  <c r="K104" i="13"/>
  <c r="K102" i="13" s="1"/>
  <c r="Y94" i="13"/>
  <c r="Y92" i="13" s="1"/>
  <c r="N89" i="13"/>
  <c r="N87" i="13" s="1"/>
  <c r="V79" i="13"/>
  <c r="V77" i="13" s="1"/>
  <c r="K74" i="13"/>
  <c r="K72" i="13" s="1"/>
  <c r="Y64" i="13"/>
  <c r="Y62" i="13" s="1"/>
  <c r="N59" i="13"/>
  <c r="N57" i="13" s="1"/>
  <c r="Y149" i="13"/>
  <c r="Y147" i="13" s="1"/>
  <c r="N144" i="13"/>
  <c r="N142" i="13" s="1"/>
  <c r="V134" i="13"/>
  <c r="V132" i="13" s="1"/>
  <c r="K129" i="13"/>
  <c r="K127" i="13" s="1"/>
  <c r="Y119" i="13"/>
  <c r="Y117" i="13" s="1"/>
  <c r="N114" i="13"/>
  <c r="N112" i="13" s="1"/>
  <c r="V104" i="13"/>
  <c r="V102" i="13" s="1"/>
  <c r="K99" i="13"/>
  <c r="K97" i="13" s="1"/>
  <c r="Y89" i="13"/>
  <c r="Y87" i="13" s="1"/>
  <c r="N84" i="13"/>
  <c r="N82" i="13" s="1"/>
  <c r="V74" i="13"/>
  <c r="V72" i="13" s="1"/>
  <c r="K69" i="13"/>
  <c r="K67" i="13" s="1"/>
  <c r="Y59" i="13"/>
  <c r="Y57" i="13" s="1"/>
  <c r="N54" i="13"/>
  <c r="N52" i="13" s="1"/>
  <c r="N9" i="13"/>
  <c r="N7" i="13" s="1"/>
  <c r="X19" i="13"/>
  <c r="X17" i="13" s="1"/>
  <c r="K24" i="13"/>
  <c r="K22" i="13" s="1"/>
  <c r="AA34" i="13"/>
  <c r="AA32" i="13" s="1"/>
  <c r="N39" i="13"/>
  <c r="N37" i="13" s="1"/>
  <c r="X49" i="13"/>
  <c r="X47" i="13" s="1"/>
  <c r="L54" i="13"/>
  <c r="L52" i="13" s="1"/>
  <c r="L74" i="13"/>
  <c r="L72" i="13" s="1"/>
  <c r="Z14" i="13"/>
  <c r="Z12" i="13" s="1"/>
  <c r="M19" i="13"/>
  <c r="M17" i="13" s="1"/>
  <c r="W29" i="13"/>
  <c r="W27" i="13" s="1"/>
  <c r="J34" i="13"/>
  <c r="J32" i="13" s="1"/>
  <c r="Z44" i="13"/>
  <c r="Z42" i="13" s="1"/>
  <c r="M49" i="13"/>
  <c r="M47" i="13" s="1"/>
  <c r="S69" i="13"/>
  <c r="S67" i="13" s="1"/>
  <c r="E154" i="13"/>
  <c r="E152" i="13" s="1"/>
  <c r="S144" i="13"/>
  <c r="S142" i="13" s="1"/>
  <c r="H139" i="13"/>
  <c r="H137" i="13" s="1"/>
  <c r="P129" i="13"/>
  <c r="P127" i="13" s="1"/>
  <c r="E124" i="13"/>
  <c r="E122" i="13" s="1"/>
  <c r="S114" i="13"/>
  <c r="S112" i="13" s="1"/>
  <c r="H109" i="13"/>
  <c r="H107" i="13" s="1"/>
  <c r="P99" i="13"/>
  <c r="P97" i="13" s="1"/>
  <c r="E94" i="13"/>
  <c r="E92" i="13" s="1"/>
  <c r="S84" i="13"/>
  <c r="S82" i="13" s="1"/>
  <c r="H79" i="13"/>
  <c r="H77" i="13" s="1"/>
  <c r="P69" i="13"/>
  <c r="P67" i="13" s="1"/>
  <c r="E64" i="13"/>
  <c r="E62" i="13" s="1"/>
  <c r="P154" i="13"/>
  <c r="P152" i="13" s="1"/>
  <c r="E149" i="13"/>
  <c r="E147" i="13" s="1"/>
  <c r="S139" i="13"/>
  <c r="S137" i="13" s="1"/>
  <c r="H134" i="13"/>
  <c r="H132" i="13" s="1"/>
  <c r="P124" i="13"/>
  <c r="P122" i="13" s="1"/>
  <c r="E119" i="13"/>
  <c r="E117" i="13" s="1"/>
  <c r="S109" i="13"/>
  <c r="S107" i="13" s="1"/>
  <c r="H104" i="13"/>
  <c r="H102" i="13" s="1"/>
  <c r="P94" i="13"/>
  <c r="P92" i="13" s="1"/>
  <c r="E89" i="13"/>
  <c r="E87" i="13" s="1"/>
  <c r="S79" i="13"/>
  <c r="S77" i="13" s="1"/>
  <c r="H74" i="13"/>
  <c r="H72" i="13" s="1"/>
  <c r="P64" i="13"/>
  <c r="P62" i="13" s="1"/>
  <c r="E59" i="13"/>
  <c r="E57" i="13" s="1"/>
  <c r="I154" i="13"/>
  <c r="I152" i="13" s="1"/>
  <c r="Q144" i="13"/>
  <c r="Q142" i="13" s="1"/>
  <c r="F139" i="13"/>
  <c r="F137" i="13" s="1"/>
  <c r="T129" i="13"/>
  <c r="T127" i="13" s="1"/>
  <c r="I124" i="13"/>
  <c r="I122" i="13" s="1"/>
  <c r="Q114" i="13"/>
  <c r="Q112" i="13" s="1"/>
  <c r="F109" i="13"/>
  <c r="F107" i="13" s="1"/>
  <c r="T99" i="13"/>
  <c r="T97" i="13" s="1"/>
  <c r="I94" i="13"/>
  <c r="I92" i="13" s="1"/>
  <c r="Q84" i="13"/>
  <c r="Q82" i="13" s="1"/>
  <c r="F79" i="13"/>
  <c r="F77" i="13" s="1"/>
  <c r="U149" i="13"/>
  <c r="U147" i="13" s="1"/>
  <c r="D144" i="13"/>
  <c r="D142" i="13" s="1"/>
  <c r="R134" i="13"/>
  <c r="R132" i="13" s="1"/>
  <c r="G129" i="13"/>
  <c r="G127" i="13" s="1"/>
  <c r="U119" i="13"/>
  <c r="U117" i="13" s="1"/>
  <c r="D114" i="13"/>
  <c r="D112" i="13" s="1"/>
  <c r="R104" i="13"/>
  <c r="R102" i="13" s="1"/>
  <c r="G99" i="13"/>
  <c r="G97" i="13" s="1"/>
  <c r="U89" i="13"/>
  <c r="U87" i="13" s="1"/>
  <c r="D84" i="13"/>
  <c r="D82" i="13" s="1"/>
  <c r="S154" i="13"/>
  <c r="S152" i="13" s="1"/>
  <c r="H149" i="13"/>
  <c r="H147" i="13" s="1"/>
  <c r="P139" i="13"/>
  <c r="P137" i="13" s="1"/>
  <c r="E134" i="13"/>
  <c r="E132" i="13" s="1"/>
  <c r="S124" i="13"/>
  <c r="S122" i="13" s="1"/>
  <c r="H119" i="13"/>
  <c r="H117" i="13" s="1"/>
  <c r="P109" i="13"/>
  <c r="P107" i="13" s="1"/>
  <c r="E104" i="13"/>
  <c r="E102" i="13" s="1"/>
  <c r="S94" i="13"/>
  <c r="S92" i="13" s="1"/>
  <c r="H89" i="13"/>
  <c r="H87" i="13" s="1"/>
  <c r="P79" i="13"/>
  <c r="P77" i="13" s="1"/>
  <c r="E74" i="13"/>
  <c r="E72" i="13" s="1"/>
  <c r="S64" i="13"/>
  <c r="S62" i="13" s="1"/>
  <c r="H59" i="13"/>
  <c r="H57" i="13" s="1"/>
  <c r="S149" i="13"/>
  <c r="S147" i="13" s="1"/>
  <c r="H144" i="13"/>
  <c r="H142" i="13" s="1"/>
  <c r="P134" i="13"/>
  <c r="P132" i="13" s="1"/>
  <c r="E129" i="13"/>
  <c r="E127" i="13" s="1"/>
  <c r="S119" i="13"/>
  <c r="S117" i="13" s="1"/>
  <c r="H114" i="13"/>
  <c r="H112" i="13" s="1"/>
  <c r="P104" i="13"/>
  <c r="P102" i="13" s="1"/>
  <c r="E99" i="13"/>
  <c r="E97" i="13" s="1"/>
  <c r="S89" i="13"/>
  <c r="S87" i="13" s="1"/>
  <c r="H84" i="13"/>
  <c r="H82" i="13" s="1"/>
  <c r="P74" i="13"/>
  <c r="P72" i="13" s="1"/>
  <c r="E69" i="13"/>
  <c r="E67" i="13" s="1"/>
  <c r="S59" i="13"/>
  <c r="S57" i="13" s="1"/>
  <c r="H54" i="13"/>
  <c r="H52" i="13" s="1"/>
  <c r="T9" i="13"/>
  <c r="T7" i="13" s="1"/>
  <c r="G14" i="13"/>
  <c r="G12" i="13" s="1"/>
  <c r="Q24" i="13"/>
  <c r="Q22" i="13" s="1"/>
  <c r="D29" i="13"/>
  <c r="D27" i="13" s="1"/>
  <c r="T39" i="13"/>
  <c r="T37" i="13" s="1"/>
  <c r="G44" i="13"/>
  <c r="G42" i="13" s="1"/>
  <c r="U54" i="13"/>
  <c r="U52" i="13" s="1"/>
  <c r="T64" i="13"/>
  <c r="T62" i="13" s="1"/>
  <c r="I9" i="13"/>
  <c r="I7" i="13" s="1"/>
  <c r="S19" i="13"/>
  <c r="S17" i="13" s="1"/>
  <c r="F24" i="13"/>
  <c r="F22" i="13" s="1"/>
  <c r="P34" i="13"/>
  <c r="P32" i="13" s="1"/>
  <c r="I39" i="13"/>
  <c r="I37" i="13" s="1"/>
  <c r="S49" i="13"/>
  <c r="S47" i="13" s="1"/>
  <c r="F54" i="13"/>
  <c r="F52" i="13" s="1"/>
  <c r="D59" i="13"/>
  <c r="D57" i="13" s="1"/>
  <c r="X149" i="13"/>
  <c r="X147" i="13" s="1"/>
  <c r="M144" i="13"/>
  <c r="M142" i="13" s="1"/>
  <c r="AA134" i="13"/>
  <c r="AA132" i="13" s="1"/>
  <c r="J129" i="13"/>
  <c r="J127" i="13" s="1"/>
  <c r="X119" i="13"/>
  <c r="X117" i="13" s="1"/>
  <c r="M114" i="13"/>
  <c r="M112" i="13" s="1"/>
  <c r="AA104" i="13"/>
  <c r="AA102" i="13" s="1"/>
  <c r="J99" i="13"/>
  <c r="J97" i="13" s="1"/>
  <c r="X89" i="13"/>
  <c r="X87" i="13" s="1"/>
  <c r="M84" i="13"/>
  <c r="M82" i="13" s="1"/>
  <c r="AA74" i="13"/>
  <c r="AA72" i="13" s="1"/>
  <c r="J69" i="13"/>
  <c r="J67" i="13" s="1"/>
  <c r="X59" i="13"/>
  <c r="X57" i="13" s="1"/>
  <c r="J154" i="13"/>
  <c r="J152" i="13" s="1"/>
  <c r="X144" i="13"/>
  <c r="X142" i="13" s="1"/>
  <c r="M139" i="13"/>
  <c r="M137" i="13" s="1"/>
  <c r="AA129" i="13"/>
  <c r="AA127" i="13" s="1"/>
  <c r="J124" i="13"/>
  <c r="J122" i="13" s="1"/>
  <c r="X114" i="13"/>
  <c r="X112" i="13" s="1"/>
  <c r="M109" i="13"/>
  <c r="M107" i="13" s="1"/>
  <c r="AA99" i="13"/>
  <c r="AA97" i="13" s="1"/>
  <c r="J94" i="13"/>
  <c r="J92" i="13" s="1"/>
  <c r="X84" i="13"/>
  <c r="X82" i="13" s="1"/>
  <c r="M79" i="13"/>
  <c r="M77" i="13" s="1"/>
  <c r="AA69" i="13"/>
  <c r="AA67" i="13" s="1"/>
  <c r="J64" i="13"/>
  <c r="J62" i="13" s="1"/>
  <c r="X54" i="13"/>
  <c r="X52" i="13" s="1"/>
  <c r="V149" i="13"/>
  <c r="V147" i="13" s="1"/>
  <c r="K144" i="13"/>
  <c r="K142" i="13" s="1"/>
  <c r="Y134" i="13"/>
  <c r="Y132" i="13" s="1"/>
  <c r="N129" i="13"/>
  <c r="N127" i="13" s="1"/>
  <c r="V119" i="13"/>
  <c r="V117" i="13" s="1"/>
  <c r="K114" i="13"/>
  <c r="K112" i="13" s="1"/>
  <c r="Y104" i="13"/>
  <c r="Y102" i="13" s="1"/>
  <c r="N99" i="13"/>
  <c r="N97" i="13" s="1"/>
  <c r="V89" i="13"/>
  <c r="V87" i="13" s="1"/>
  <c r="K84" i="13"/>
  <c r="K82" i="13" s="1"/>
  <c r="Z154" i="13"/>
  <c r="Z152" i="13" s="1"/>
  <c r="O149" i="13"/>
  <c r="O147" i="13" s="1"/>
  <c r="W139" i="13"/>
  <c r="W137" i="13" s="1"/>
  <c r="L134" i="13"/>
  <c r="L132" i="13" s="1"/>
  <c r="Z124" i="13"/>
  <c r="Z122" i="13" s="1"/>
  <c r="O119" i="13"/>
  <c r="O117" i="13" s="1"/>
  <c r="W109" i="13"/>
  <c r="W107" i="13" s="1"/>
  <c r="L104" i="13"/>
  <c r="L102" i="13" s="1"/>
  <c r="Z94" i="13"/>
  <c r="Z92" i="13" s="1"/>
  <c r="O89" i="13"/>
  <c r="O87" i="13" s="1"/>
  <c r="W79" i="13"/>
  <c r="W77" i="13" s="1"/>
  <c r="M154" i="13"/>
  <c r="M152" i="13" s="1"/>
  <c r="AA144" i="13"/>
  <c r="AA142" i="13" s="1"/>
  <c r="J139" i="13"/>
  <c r="J137" i="13" s="1"/>
  <c r="X129" i="13"/>
  <c r="X127" i="13" s="1"/>
  <c r="M124" i="13"/>
  <c r="M122" i="13" s="1"/>
  <c r="AA114" i="13"/>
  <c r="AA112" i="13" s="1"/>
  <c r="J109" i="13"/>
  <c r="J107" i="13" s="1"/>
  <c r="X99" i="13"/>
  <c r="X97" i="13" s="1"/>
  <c r="M94" i="13"/>
  <c r="M92" i="13" s="1"/>
  <c r="AA84" i="13"/>
  <c r="AA82" i="13" s="1"/>
  <c r="J79" i="13"/>
  <c r="J77" i="13" s="1"/>
  <c r="X69" i="13"/>
  <c r="X67" i="13" s="1"/>
  <c r="M64" i="13"/>
  <c r="M62" i="13" s="1"/>
  <c r="X154" i="13"/>
  <c r="X152" i="13" s="1"/>
  <c r="M149" i="13"/>
  <c r="M147" i="13" s="1"/>
  <c r="AA139" i="13"/>
  <c r="AA137" i="13" s="1"/>
  <c r="J134" i="13"/>
  <c r="J132" i="13" s="1"/>
  <c r="X124" i="13"/>
  <c r="X122" i="13" s="1"/>
  <c r="M119" i="13"/>
  <c r="M117" i="13" s="1"/>
  <c r="AA109" i="13"/>
  <c r="AA107" i="13" s="1"/>
  <c r="J104" i="13"/>
  <c r="J102" i="13" s="1"/>
  <c r="X94" i="13"/>
  <c r="X92" i="13" s="1"/>
  <c r="M89" i="13"/>
  <c r="M87" i="13" s="1"/>
  <c r="AA79" i="13"/>
  <c r="AA77" i="13" s="1"/>
  <c r="J74" i="13"/>
  <c r="J72" i="13" s="1"/>
  <c r="X64" i="13"/>
  <c r="X62" i="13" s="1"/>
  <c r="M59" i="13"/>
  <c r="M57" i="13" s="1"/>
  <c r="J9" i="13"/>
  <c r="J7" i="13" s="1"/>
  <c r="Z9" i="13"/>
  <c r="Z7" i="13" s="1"/>
  <c r="M14" i="13"/>
  <c r="M12" i="13" s="1"/>
  <c r="W24" i="13"/>
  <c r="W22" i="13" s="1"/>
  <c r="J29" i="13"/>
  <c r="J27" i="13" s="1"/>
  <c r="Z39" i="13"/>
  <c r="Z37" i="13" s="1"/>
  <c r="M44" i="13"/>
  <c r="M42" i="13" s="1"/>
  <c r="O9" i="13"/>
  <c r="O7" i="13" s="1"/>
  <c r="Y19" i="13"/>
  <c r="Y17" i="13" s="1"/>
  <c r="L24" i="13"/>
  <c r="L22" i="13" s="1"/>
  <c r="V34" i="13"/>
  <c r="V32" i="13" s="1"/>
  <c r="O39" i="13"/>
  <c r="O37" i="13" s="1"/>
  <c r="Y49" i="13"/>
  <c r="Y47" i="13" s="1"/>
  <c r="M54" i="13"/>
  <c r="M52" i="13" s="1"/>
  <c r="V59" i="13"/>
  <c r="V57" i="13" s="1"/>
  <c r="R149" i="13"/>
  <c r="R147" i="13" s="1"/>
  <c r="G144" i="13"/>
  <c r="G142" i="13" s="1"/>
  <c r="U134" i="13"/>
  <c r="U132" i="13" s="1"/>
  <c r="D129" i="13"/>
  <c r="D127" i="13" s="1"/>
  <c r="R119" i="13"/>
  <c r="R117" i="13" s="1"/>
  <c r="G114" i="13"/>
  <c r="G112" i="13" s="1"/>
  <c r="U104" i="13"/>
  <c r="U102" i="13" s="1"/>
  <c r="D99" i="13"/>
  <c r="D97" i="13" s="1"/>
  <c r="R89" i="13"/>
  <c r="R87" i="13" s="1"/>
  <c r="G84" i="13"/>
  <c r="G82" i="13" s="1"/>
  <c r="U74" i="13"/>
  <c r="U72" i="13" s="1"/>
  <c r="D69" i="13"/>
  <c r="D67" i="13" s="1"/>
  <c r="R59" i="13"/>
  <c r="R57" i="13" s="1"/>
  <c r="D154" i="13"/>
  <c r="D152" i="13" s="1"/>
  <c r="R144" i="13"/>
  <c r="R142" i="13" s="1"/>
  <c r="G139" i="13"/>
  <c r="G137" i="13" s="1"/>
  <c r="U129" i="13"/>
  <c r="U127" i="13" s="1"/>
  <c r="D124" i="13"/>
  <c r="D122" i="13" s="1"/>
  <c r="R114" i="13"/>
  <c r="R112" i="13" s="1"/>
  <c r="G109" i="13"/>
  <c r="G107" i="13" s="1"/>
  <c r="U99" i="13"/>
  <c r="U97" i="13" s="1"/>
  <c r="D94" i="13"/>
  <c r="D92" i="13" s="1"/>
  <c r="R84" i="13"/>
  <c r="R82" i="13" s="1"/>
  <c r="G79" i="13"/>
  <c r="G77" i="13" s="1"/>
  <c r="U69" i="13"/>
  <c r="U67" i="13" s="1"/>
  <c r="D64" i="13"/>
  <c r="D62" i="13" s="1"/>
  <c r="R54" i="13"/>
  <c r="R52" i="13" s="1"/>
  <c r="P149" i="13"/>
  <c r="P147" i="13" s="1"/>
  <c r="E144" i="13"/>
  <c r="E142" i="13" s="1"/>
  <c r="S134" i="13"/>
  <c r="S132" i="13" s="1"/>
  <c r="H129" i="13"/>
  <c r="H127" i="13" s="1"/>
  <c r="P119" i="13"/>
  <c r="P117" i="13" s="1"/>
  <c r="E114" i="13"/>
  <c r="E112" i="13" s="1"/>
  <c r="S104" i="13"/>
  <c r="S102" i="13" s="1"/>
  <c r="H99" i="13"/>
  <c r="H97" i="13" s="1"/>
  <c r="P89" i="13"/>
  <c r="P87" i="13" s="1"/>
  <c r="E84" i="13"/>
  <c r="E82" i="13" s="1"/>
  <c r="T154" i="13"/>
  <c r="T152" i="13" s="1"/>
  <c r="I149" i="13"/>
  <c r="I147" i="13" s="1"/>
  <c r="Q139" i="13"/>
  <c r="Q137" i="13" s="1"/>
  <c r="F134" i="13"/>
  <c r="F132" i="13" s="1"/>
  <c r="T124" i="13"/>
  <c r="T122" i="13" s="1"/>
  <c r="I119" i="13"/>
  <c r="I117" i="13" s="1"/>
  <c r="Q109" i="13"/>
  <c r="Q107" i="13" s="1"/>
  <c r="F104" i="13"/>
  <c r="F102" i="13" s="1"/>
  <c r="T94" i="13"/>
  <c r="T92" i="13" s="1"/>
  <c r="I89" i="13"/>
  <c r="I87" i="13" s="1"/>
  <c r="Q79" i="13"/>
  <c r="Q77" i="13" s="1"/>
  <c r="G154" i="13"/>
  <c r="G152" i="13" s="1"/>
  <c r="U144" i="13"/>
  <c r="U142" i="13" s="1"/>
  <c r="D139" i="13"/>
  <c r="D137" i="13" s="1"/>
  <c r="R129" i="13"/>
  <c r="R127" i="13" s="1"/>
  <c r="G124" i="13"/>
  <c r="G122" i="13" s="1"/>
  <c r="U114" i="13"/>
  <c r="U112" i="13" s="1"/>
  <c r="D109" i="13"/>
  <c r="D107" i="13" s="1"/>
  <c r="R99" i="13"/>
  <c r="R97" i="13" s="1"/>
  <c r="G94" i="13"/>
  <c r="G92" i="13" s="1"/>
  <c r="U84" i="13"/>
  <c r="U82" i="13" s="1"/>
  <c r="D79" i="13"/>
  <c r="D77" i="13" s="1"/>
  <c r="R69" i="13"/>
  <c r="R67" i="13" s="1"/>
  <c r="G64" i="13"/>
  <c r="G62" i="13" s="1"/>
  <c r="R154" i="13"/>
  <c r="R152" i="13" s="1"/>
  <c r="G149" i="13"/>
  <c r="G147" i="13" s="1"/>
  <c r="U139" i="13"/>
  <c r="U137" i="13" s="1"/>
  <c r="D134" i="13"/>
  <c r="D132" i="13" s="1"/>
  <c r="R124" i="13"/>
  <c r="R122" i="13" s="1"/>
  <c r="G119" i="13"/>
  <c r="G117" i="13" s="1"/>
  <c r="U109" i="13"/>
  <c r="U107" i="13" s="1"/>
  <c r="D104" i="13"/>
  <c r="D102" i="13" s="1"/>
  <c r="R94" i="13"/>
  <c r="R92" i="13" s="1"/>
  <c r="G89" i="13"/>
  <c r="G87" i="13" s="1"/>
  <c r="U79" i="13"/>
  <c r="U77" i="13" s="1"/>
  <c r="D74" i="13"/>
  <c r="D72" i="13" s="1"/>
  <c r="R64" i="13"/>
  <c r="R62" i="13" s="1"/>
  <c r="G59" i="13"/>
  <c r="G57" i="13" s="1"/>
  <c r="P9" i="13"/>
  <c r="P7" i="13" s="1"/>
  <c r="S14" i="13"/>
  <c r="S12" i="13" s="1"/>
  <c r="F19" i="13"/>
  <c r="F17" i="13" s="1"/>
  <c r="P29" i="13"/>
  <c r="P27" i="13" s="1"/>
  <c r="I34" i="13"/>
  <c r="I32" i="13" s="1"/>
  <c r="S44" i="13"/>
  <c r="S42" i="13" s="1"/>
  <c r="F49" i="13"/>
  <c r="F47" i="13" s="1"/>
  <c r="N69" i="13"/>
  <c r="N67" i="13" s="1"/>
  <c r="U9" i="13"/>
  <c r="U7" i="13" s="1"/>
  <c r="H14" i="13"/>
  <c r="H12" i="13" s="1"/>
  <c r="R24" i="13"/>
  <c r="R22" i="13" s="1"/>
  <c r="E29" i="13"/>
  <c r="E27" i="13" s="1"/>
  <c r="U39" i="13"/>
  <c r="U37" i="13" s="1"/>
  <c r="H44" i="13"/>
  <c r="H42" i="13" s="1"/>
  <c r="V54" i="13"/>
  <c r="V52" i="13" s="1"/>
  <c r="W154" i="13"/>
  <c r="W152" i="13" s="1"/>
  <c r="L149" i="13"/>
  <c r="L147" i="13" s="1"/>
  <c r="Z139" i="13"/>
  <c r="Z137" i="13" s="1"/>
  <c r="O134" i="13"/>
  <c r="O132" i="13" s="1"/>
  <c r="W124" i="13"/>
  <c r="W122" i="13" s="1"/>
  <c r="L119" i="13"/>
  <c r="L117" i="13" s="1"/>
  <c r="Z109" i="13"/>
  <c r="Z107" i="13" s="1"/>
  <c r="O104" i="13"/>
  <c r="O102" i="13" s="1"/>
  <c r="W94" i="13"/>
  <c r="W92" i="13" s="1"/>
  <c r="L89" i="13"/>
  <c r="L87" i="13" s="1"/>
  <c r="Z79" i="13"/>
  <c r="Z77" i="13" s="1"/>
  <c r="O74" i="13"/>
  <c r="O72" i="13" s="1"/>
  <c r="W64" i="13"/>
  <c r="W62" i="13" s="1"/>
  <c r="L59" i="13"/>
  <c r="L57" i="13" s="1"/>
  <c r="W149" i="13"/>
  <c r="W147" i="13" s="1"/>
  <c r="L144" i="13"/>
  <c r="L142" i="13" s="1"/>
  <c r="Z134" i="13"/>
  <c r="Z132" i="13" s="1"/>
  <c r="O129" i="13"/>
  <c r="O127" i="13" s="1"/>
  <c r="W119" i="13"/>
  <c r="W117" i="13" s="1"/>
  <c r="L114" i="13"/>
  <c r="L112" i="13" s="1"/>
  <c r="Z104" i="13"/>
  <c r="Z102" i="13" s="1"/>
  <c r="O99" i="13"/>
  <c r="O97" i="13" s="1"/>
  <c r="W89" i="13"/>
  <c r="W87" i="13" s="1"/>
  <c r="L84" i="13"/>
  <c r="L82" i="13" s="1"/>
  <c r="Z74" i="13"/>
  <c r="Z72" i="13" s="1"/>
  <c r="O69" i="13"/>
  <c r="O67" i="13" s="1"/>
  <c r="W59" i="13"/>
  <c r="W57" i="13" s="1"/>
  <c r="AA154" i="13"/>
  <c r="AA152" i="13" s="1"/>
  <c r="J149" i="13"/>
  <c r="J147" i="13" s="1"/>
  <c r="X139" i="13"/>
  <c r="X137" i="13" s="1"/>
  <c r="M134" i="13"/>
  <c r="M132" i="13" s="1"/>
  <c r="AA124" i="13"/>
  <c r="AA122" i="13" s="1"/>
  <c r="J119" i="13"/>
  <c r="J117" i="13" s="1"/>
  <c r="X109" i="13"/>
  <c r="X107" i="13" s="1"/>
  <c r="M104" i="13"/>
  <c r="M102" i="13" s="1"/>
  <c r="AA94" i="13"/>
  <c r="AA92" i="13" s="1"/>
  <c r="J89" i="13"/>
  <c r="J87" i="13" s="1"/>
  <c r="X79" i="13"/>
  <c r="X77" i="13" s="1"/>
  <c r="N154" i="13"/>
  <c r="N152" i="13" s="1"/>
  <c r="V144" i="13"/>
  <c r="V142" i="13" s="1"/>
  <c r="K139" i="13"/>
  <c r="K137" i="13" s="1"/>
  <c r="Y129" i="13"/>
  <c r="Y127" i="13" s="1"/>
  <c r="N124" i="13"/>
  <c r="N122" i="13" s="1"/>
  <c r="V114" i="13"/>
  <c r="V112" i="13" s="1"/>
  <c r="K109" i="13"/>
  <c r="K107" i="13" s="1"/>
  <c r="Y99" i="13"/>
  <c r="Y97" i="13" s="1"/>
  <c r="N94" i="13"/>
  <c r="N92" i="13" s="1"/>
  <c r="V84" i="13"/>
  <c r="V82" i="13" s="1"/>
  <c r="K79" i="13"/>
  <c r="K77" i="13" s="1"/>
  <c r="Z149" i="13"/>
  <c r="Z147" i="13" s="1"/>
  <c r="O144" i="13"/>
  <c r="O142" i="13" s="1"/>
  <c r="W134" i="13"/>
  <c r="W132" i="13" s="1"/>
  <c r="L129" i="13"/>
  <c r="L127" i="13" s="1"/>
  <c r="Z119" i="13"/>
  <c r="Z117" i="13" s="1"/>
  <c r="O114" i="13"/>
  <c r="O112" i="13" s="1"/>
  <c r="W104" i="13"/>
  <c r="W102" i="13" s="1"/>
  <c r="L99" i="13"/>
  <c r="L97" i="13" s="1"/>
  <c r="Z89" i="13"/>
  <c r="Z87" i="13" s="1"/>
  <c r="O84" i="13"/>
  <c r="O82" i="13" s="1"/>
  <c r="W74" i="13"/>
  <c r="W72" i="13" s="1"/>
  <c r="L69" i="13"/>
  <c r="L67" i="13" s="1"/>
  <c r="Z59" i="13"/>
  <c r="Z57" i="13" s="1"/>
  <c r="L154" i="13"/>
  <c r="L152" i="13" s="1"/>
  <c r="Z144" i="13"/>
  <c r="Z142" i="13" s="1"/>
  <c r="O139" i="13"/>
  <c r="O137" i="13" s="1"/>
  <c r="W129" i="13"/>
  <c r="W127" i="13" s="1"/>
  <c r="L124" i="13"/>
  <c r="L122" i="13" s="1"/>
  <c r="Z114" i="13"/>
  <c r="Z112" i="13" s="1"/>
  <c r="O109" i="13"/>
  <c r="O107" i="13" s="1"/>
  <c r="W99" i="13"/>
  <c r="W97" i="13" s="1"/>
  <c r="L94" i="13"/>
  <c r="L92" i="13" s="1"/>
  <c r="Z84" i="13"/>
  <c r="Z82" i="13" s="1"/>
  <c r="O79" i="13"/>
  <c r="O77" i="13" s="1"/>
  <c r="W69" i="13"/>
  <c r="W67" i="13" s="1"/>
  <c r="L64" i="13"/>
  <c r="L62" i="13" s="1"/>
  <c r="Z54" i="13"/>
  <c r="Z52" i="13" s="1"/>
  <c r="V9" i="13"/>
  <c r="V7" i="13" s="1"/>
  <c r="O14" i="13"/>
  <c r="O12" i="13" s="1"/>
  <c r="Y24" i="13"/>
  <c r="Y22" i="13" s="1"/>
  <c r="L29" i="13"/>
  <c r="L27" i="13" s="1"/>
  <c r="V39" i="13"/>
  <c r="V37" i="13" s="1"/>
  <c r="O44" i="13"/>
  <c r="O42" i="13" s="1"/>
  <c r="H64" i="13"/>
  <c r="H62" i="13" s="1"/>
  <c r="E9" i="13"/>
  <c r="E7" i="13" s="1"/>
  <c r="U19" i="13"/>
  <c r="U17" i="13" s="1"/>
  <c r="H24" i="13"/>
  <c r="H22" i="13" s="1"/>
  <c r="R34" i="13"/>
  <c r="R32" i="13" s="1"/>
  <c r="E39" i="13"/>
  <c r="E37" i="13" s="1"/>
  <c r="U49" i="13"/>
  <c r="U47" i="13" s="1"/>
  <c r="I54" i="13"/>
  <c r="I52" i="13" s="1"/>
  <c r="Y69" i="13"/>
  <c r="Y67" i="13" s="1"/>
  <c r="F9" i="13"/>
  <c r="F7" i="13" s="1"/>
  <c r="P19" i="13"/>
  <c r="P17" i="13" s="1"/>
  <c r="I24" i="13"/>
  <c r="I22" i="13" s="1"/>
  <c r="S34" i="13"/>
  <c r="S32" i="13" s="1"/>
  <c r="F39" i="13"/>
  <c r="F37" i="13" s="1"/>
  <c r="P49" i="13"/>
  <c r="P47" i="13" s="1"/>
  <c r="J54" i="13"/>
  <c r="J52" i="13" s="1"/>
  <c r="Z69" i="13"/>
  <c r="Z67" i="13" s="1"/>
  <c r="G9" i="13"/>
  <c r="G7" i="13" s="1"/>
  <c r="Q19" i="13"/>
  <c r="Q17" i="13" s="1"/>
  <c r="D24" i="13"/>
  <c r="D22" i="13" s="1"/>
  <c r="T34" i="13"/>
  <c r="T32" i="13" s="1"/>
  <c r="G39" i="13"/>
  <c r="G37" i="13" s="1"/>
  <c r="Q49" i="13"/>
  <c r="Q47" i="13" s="1"/>
  <c r="D54" i="13"/>
  <c r="D52" i="13" s="1"/>
  <c r="P59" i="13"/>
  <c r="P57" i="13" s="1"/>
  <c r="U14" i="13"/>
  <c r="U12" i="13" s="1"/>
  <c r="H19" i="13"/>
  <c r="H17" i="13" s="1"/>
  <c r="R29" i="13"/>
  <c r="R27" i="13" s="1"/>
  <c r="E34" i="13"/>
  <c r="E32" i="13" s="1"/>
  <c r="U44" i="13"/>
  <c r="U42" i="13" s="1"/>
  <c r="H49" i="13"/>
  <c r="H47" i="13" s="1"/>
  <c r="Z64" i="13"/>
  <c r="Z62" i="13" s="1"/>
  <c r="K9" i="13"/>
  <c r="K7" i="13" s="1"/>
  <c r="AA19" i="13"/>
  <c r="AA17" i="13" s="1"/>
  <c r="N24" i="13"/>
  <c r="N22" i="13" s="1"/>
  <c r="X34" i="13"/>
  <c r="X32" i="13" s="1"/>
  <c r="K39" i="13"/>
  <c r="K37" i="13" s="1"/>
  <c r="AA49" i="13"/>
  <c r="AA47" i="13" s="1"/>
  <c r="P54" i="13"/>
  <c r="P52" i="13" s="1"/>
  <c r="L9" i="13"/>
  <c r="L7" i="13" s="1"/>
  <c r="V19" i="13"/>
  <c r="V17" i="13" s="1"/>
  <c r="O24" i="13"/>
  <c r="O22" i="13" s="1"/>
  <c r="Y34" i="13"/>
  <c r="Y32" i="13" s="1"/>
  <c r="L39" i="13"/>
  <c r="L37" i="13" s="1"/>
  <c r="V49" i="13"/>
  <c r="V47" i="13" s="1"/>
  <c r="Q54" i="13"/>
  <c r="Q52" i="13" s="1"/>
  <c r="M9" i="13"/>
  <c r="M7" i="13" s="1"/>
  <c r="W19" i="13"/>
  <c r="W17" i="13" s="1"/>
  <c r="J24" i="13"/>
  <c r="J22" i="13" s="1"/>
  <c r="Z34" i="13"/>
  <c r="Z32" i="13" s="1"/>
  <c r="M39" i="13"/>
  <c r="M37" i="13" s="1"/>
  <c r="W49" i="13"/>
  <c r="W47" i="13" s="1"/>
  <c r="K54" i="13"/>
  <c r="K52" i="13" s="1"/>
  <c r="AA14" i="13"/>
  <c r="AA12" i="13" s="1"/>
  <c r="N19" i="13"/>
  <c r="N17" i="13" s="1"/>
  <c r="X29" i="13"/>
  <c r="X27" i="13" s="1"/>
  <c r="K34" i="13"/>
  <c r="K32" i="13" s="1"/>
  <c r="AA44" i="13"/>
  <c r="AA42" i="13" s="1"/>
  <c r="N49" i="13"/>
  <c r="N47" i="13" s="1"/>
  <c r="Q9" i="13"/>
  <c r="Q7" i="13" s="1"/>
  <c r="D14" i="13"/>
  <c r="D12" i="13" s="1"/>
  <c r="T24" i="13"/>
  <c r="T22" i="13" s="1"/>
  <c r="G29" i="13"/>
  <c r="G27" i="13" s="1"/>
  <c r="Q39" i="13"/>
  <c r="Q37" i="13" s="1"/>
  <c r="D44" i="13"/>
  <c r="D42" i="13" s="1"/>
  <c r="Y54" i="13"/>
  <c r="Y52" i="13" s="1"/>
  <c r="I64" i="13"/>
  <c r="I62" i="13" s="1"/>
  <c r="S74" i="13"/>
  <c r="S72" i="13" s="1"/>
  <c r="R9" i="13"/>
  <c r="R7" i="13" s="1"/>
  <c r="E14" i="13"/>
  <c r="E12" i="13" s="1"/>
  <c r="U24" i="13"/>
  <c r="U22" i="13" s="1"/>
  <c r="H29" i="13"/>
  <c r="H27" i="13" s="1"/>
  <c r="R39" i="13"/>
  <c r="R37" i="13" s="1"/>
  <c r="E44" i="13"/>
  <c r="E42" i="13" s="1"/>
  <c r="AA54" i="13"/>
  <c r="AA52" i="13" s="1"/>
  <c r="N64" i="13"/>
  <c r="N62" i="13" s="1"/>
  <c r="F74" i="13"/>
  <c r="F72" i="13" s="1"/>
  <c r="S9" i="13"/>
  <c r="S7" i="13" s="1"/>
  <c r="F14" i="13"/>
  <c r="F12" i="13" s="1"/>
  <c r="P24" i="13"/>
  <c r="P22" i="13" s="1"/>
  <c r="I29" i="13"/>
  <c r="I27" i="13" s="1"/>
  <c r="S39" i="13"/>
  <c r="S37" i="13" s="1"/>
  <c r="F44" i="13"/>
  <c r="F42" i="13" s="1"/>
  <c r="S54" i="13"/>
  <c r="S52" i="13" s="1"/>
  <c r="O64" i="13"/>
  <c r="O62" i="13" s="1"/>
  <c r="G74" i="13"/>
  <c r="G72" i="13" s="1"/>
  <c r="T19" i="13"/>
  <c r="T17" i="13" s="1"/>
  <c r="G24" i="13"/>
  <c r="G22" i="13" s="1"/>
  <c r="Q34" i="13"/>
  <c r="Q32" i="13" s="1"/>
  <c r="D39" i="13"/>
  <c r="D37" i="13" s="1"/>
  <c r="T49" i="13"/>
  <c r="T47" i="13" s="1"/>
  <c r="G54" i="13"/>
  <c r="G52" i="13" s="1"/>
  <c r="I59" i="13"/>
  <c r="I57" i="13" s="1"/>
  <c r="T69" i="13"/>
  <c r="T67" i="13" s="1"/>
  <c r="W9" i="13"/>
  <c r="W7" i="13" s="1"/>
  <c r="J14" i="13"/>
  <c r="J12" i="13" s="1"/>
  <c r="Z24" i="13"/>
  <c r="Z22" i="13" s="1"/>
  <c r="M29" i="13"/>
  <c r="M27" i="13" s="1"/>
  <c r="W39" i="13"/>
  <c r="W37" i="13" s="1"/>
  <c r="J44" i="13"/>
  <c r="J42" i="13" s="1"/>
  <c r="AA64" i="13"/>
  <c r="AA62" i="13" s="1"/>
  <c r="X9" i="13"/>
  <c r="X7" i="13" s="1"/>
  <c r="K14" i="13"/>
  <c r="K12" i="13" s="1"/>
  <c r="AA24" i="13"/>
  <c r="AA22" i="13" s="1"/>
  <c r="N29" i="13"/>
  <c r="N27" i="13" s="1"/>
  <c r="X39" i="13"/>
  <c r="X37" i="13" s="1"/>
  <c r="K44" i="13"/>
  <c r="K42" i="13" s="1"/>
  <c r="X74" i="13"/>
  <c r="X72" i="13" s="1"/>
  <c r="Y9" i="13"/>
  <c r="Y7" i="13" s="1"/>
  <c r="L14" i="13"/>
  <c r="L12" i="13" s="1"/>
  <c r="V24" i="13"/>
  <c r="V22" i="13" s="1"/>
  <c r="O29" i="13"/>
  <c r="O27" i="13" s="1"/>
  <c r="Y39" i="13"/>
  <c r="Y37" i="13" s="1"/>
  <c r="L44" i="13"/>
  <c r="L42" i="13" s="1"/>
  <c r="Y74" i="13"/>
  <c r="Y72" i="13" s="1"/>
  <c r="Z19" i="13"/>
  <c r="Z17" i="13" s="1"/>
  <c r="M24" i="13"/>
  <c r="M22" i="13" s="1"/>
  <c r="W34" i="13"/>
  <c r="W32" i="13" s="1"/>
  <c r="J39" i="13"/>
  <c r="J37" i="13" s="1"/>
  <c r="Z49" i="13"/>
  <c r="Z47" i="13" s="1"/>
  <c r="O54" i="13"/>
  <c r="O52" i="13" s="1"/>
  <c r="AA59" i="13"/>
  <c r="AA57" i="13" s="1"/>
  <c r="P14" i="13"/>
  <c r="P12" i="13" s="1"/>
  <c r="I19" i="13"/>
  <c r="I17" i="13" s="1"/>
  <c r="S29" i="13"/>
  <c r="S27" i="13" s="1"/>
  <c r="F34" i="13"/>
  <c r="F32" i="13" s="1"/>
  <c r="P44" i="13"/>
  <c r="P42" i="13" s="1"/>
  <c r="I49" i="13"/>
  <c r="I47" i="13" s="1"/>
  <c r="Q14" i="13"/>
  <c r="Q12" i="13" s="1"/>
  <c r="D19" i="13"/>
  <c r="D17" i="13" s="1"/>
  <c r="T29" i="13"/>
  <c r="T27" i="13" s="1"/>
  <c r="G34" i="13"/>
  <c r="G32" i="13" s="1"/>
  <c r="Q44" i="13"/>
  <c r="Q42" i="13" s="1"/>
  <c r="D49" i="13"/>
  <c r="D47" i="13" s="1"/>
  <c r="R14" i="13"/>
  <c r="R12" i="13" s="1"/>
  <c r="E19" i="13"/>
  <c r="E17" i="13" s="1"/>
  <c r="U29" i="13"/>
  <c r="U27" i="13" s="1"/>
  <c r="H34" i="13"/>
  <c r="H32" i="13" s="1"/>
  <c r="R44" i="13"/>
  <c r="R42" i="13" s="1"/>
  <c r="E49" i="13"/>
  <c r="E47" i="13" s="1"/>
  <c r="P39" i="13"/>
  <c r="P37" i="13" s="1"/>
  <c r="R74" i="13"/>
  <c r="R72" i="13" s="1"/>
  <c r="O19" i="13"/>
  <c r="O17" i="13" s="1"/>
  <c r="J19" i="13"/>
  <c r="J17" i="13" s="1"/>
  <c r="N34" i="13"/>
  <c r="N32" i="13" s="1"/>
  <c r="I44" i="13"/>
  <c r="I42" i="13" s="1"/>
  <c r="V44" i="13"/>
  <c r="V42" i="13" s="1"/>
  <c r="W44" i="13"/>
  <c r="W42" i="13" s="1"/>
  <c r="X14" i="13"/>
  <c r="X12" i="13" s="1"/>
  <c r="M69" i="13"/>
  <c r="M67" i="13" s="1"/>
  <c r="S24" i="13"/>
  <c r="S22" i="13" s="1"/>
  <c r="O49" i="13"/>
  <c r="O47" i="13" s="1"/>
  <c r="J49" i="13"/>
  <c r="J47" i="13" s="1"/>
  <c r="K19" i="13"/>
  <c r="K17" i="13" s="1"/>
  <c r="F29" i="13"/>
  <c r="F27" i="13" s="1"/>
  <c r="Y29" i="13"/>
  <c r="Y27" i="13" s="1"/>
  <c r="Z29" i="13"/>
  <c r="Z27" i="13" s="1"/>
  <c r="X44" i="13"/>
  <c r="X42" i="13" s="1"/>
  <c r="W54" i="13"/>
  <c r="W52" i="13" s="1"/>
  <c r="L34" i="13"/>
  <c r="L32" i="13" s="1"/>
  <c r="J59" i="13"/>
  <c r="J57" i="13" s="1"/>
  <c r="M34" i="13"/>
  <c r="M32" i="13" s="1"/>
  <c r="O59" i="13"/>
  <c r="O57" i="13" s="1"/>
  <c r="K49" i="13"/>
  <c r="K47" i="13" s="1"/>
  <c r="H69" i="13"/>
  <c r="H67" i="13" s="1"/>
  <c r="I14" i="13"/>
  <c r="I12" i="13" s="1"/>
  <c r="V14" i="13"/>
  <c r="V12" i="13" s="1"/>
  <c r="W14" i="13"/>
  <c r="W12" i="13" s="1"/>
  <c r="G69" i="13"/>
  <c r="G67" i="13" s="1"/>
  <c r="AA29" i="13"/>
  <c r="AA27" i="13" s="1"/>
  <c r="W460" i="11"/>
  <c r="W458" i="11" s="1"/>
  <c r="M315" i="11"/>
  <c r="M313" i="11" s="1"/>
  <c r="L315" i="11"/>
  <c r="L313" i="11" s="1"/>
  <c r="Y315" i="11"/>
  <c r="Y313" i="11" s="1"/>
  <c r="G315" i="11"/>
  <c r="G313" i="11" s="1"/>
  <c r="X315" i="11"/>
  <c r="X313" i="11" s="1"/>
  <c r="F315" i="11"/>
  <c r="F313" i="11" s="1"/>
  <c r="S315" i="11"/>
  <c r="S313" i="11" s="1"/>
  <c r="R315" i="11"/>
  <c r="R313" i="11" s="1"/>
  <c r="D320" i="11"/>
  <c r="D318" i="11" s="1"/>
  <c r="U325" i="11"/>
  <c r="U323" i="11" s="1"/>
  <c r="G335" i="11"/>
  <c r="G333" i="11" s="1"/>
  <c r="R340" i="11"/>
  <c r="R338" i="11" s="1"/>
  <c r="D350" i="11"/>
  <c r="D348" i="11" s="1"/>
  <c r="U355" i="11"/>
  <c r="U353" i="11" s="1"/>
  <c r="G365" i="11"/>
  <c r="G363" i="11" s="1"/>
  <c r="R370" i="11"/>
  <c r="R368" i="11" s="1"/>
  <c r="D380" i="11"/>
  <c r="D378" i="11" s="1"/>
  <c r="U385" i="11"/>
  <c r="U383" i="11" s="1"/>
  <c r="G395" i="11"/>
  <c r="G393" i="11" s="1"/>
  <c r="R400" i="11"/>
  <c r="R398" i="11" s="1"/>
  <c r="D410" i="11"/>
  <c r="D408" i="11" s="1"/>
  <c r="U415" i="11"/>
  <c r="U413" i="11" s="1"/>
  <c r="G425" i="11"/>
  <c r="G423" i="11" s="1"/>
  <c r="R430" i="11"/>
  <c r="R428" i="11" s="1"/>
  <c r="D440" i="11"/>
  <c r="D438" i="11" s="1"/>
  <c r="U445" i="11"/>
  <c r="U443" i="11" s="1"/>
  <c r="G455" i="11"/>
  <c r="G453" i="11" s="1"/>
  <c r="R460" i="11"/>
  <c r="R458" i="11" s="1"/>
  <c r="D325" i="11"/>
  <c r="D323" i="11" s="1"/>
  <c r="U330" i="11"/>
  <c r="U328" i="11" s="1"/>
  <c r="G340" i="11"/>
  <c r="G338" i="11" s="1"/>
  <c r="R345" i="11"/>
  <c r="R343" i="11" s="1"/>
  <c r="D355" i="11"/>
  <c r="D353" i="11" s="1"/>
  <c r="U360" i="11"/>
  <c r="U358" i="11" s="1"/>
  <c r="G370" i="11"/>
  <c r="G368" i="11" s="1"/>
  <c r="R375" i="11"/>
  <c r="R373" i="11" s="1"/>
  <c r="D385" i="11"/>
  <c r="D383" i="11" s="1"/>
  <c r="U390" i="11"/>
  <c r="U388" i="11" s="1"/>
  <c r="G400" i="11"/>
  <c r="G398" i="11" s="1"/>
  <c r="R405" i="11"/>
  <c r="R403" i="11" s="1"/>
  <c r="D415" i="11"/>
  <c r="D413" i="11" s="1"/>
  <c r="U420" i="11"/>
  <c r="U418" i="11" s="1"/>
  <c r="G430" i="11"/>
  <c r="G428" i="11" s="1"/>
  <c r="R435" i="11"/>
  <c r="R433" i="11" s="1"/>
  <c r="D445" i="11"/>
  <c r="D443" i="11" s="1"/>
  <c r="U450" i="11"/>
  <c r="U448" i="11" s="1"/>
  <c r="G460" i="11"/>
  <c r="G458" i="11" s="1"/>
  <c r="J320" i="11"/>
  <c r="J318" i="11" s="1"/>
  <c r="AA325" i="11"/>
  <c r="AA323" i="11" s="1"/>
  <c r="M335" i="11"/>
  <c r="M333" i="11" s="1"/>
  <c r="X340" i="11"/>
  <c r="X338" i="11" s="1"/>
  <c r="J350" i="11"/>
  <c r="J348" i="11" s="1"/>
  <c r="AA355" i="11"/>
  <c r="AA353" i="11" s="1"/>
  <c r="M365" i="11"/>
  <c r="M363" i="11" s="1"/>
  <c r="X370" i="11"/>
  <c r="X368" i="11" s="1"/>
  <c r="J380" i="11"/>
  <c r="J378" i="11" s="1"/>
  <c r="AA385" i="11"/>
  <c r="AA383" i="11" s="1"/>
  <c r="M395" i="11"/>
  <c r="M393" i="11" s="1"/>
  <c r="X400" i="11"/>
  <c r="X398" i="11" s="1"/>
  <c r="J410" i="11"/>
  <c r="J408" i="11" s="1"/>
  <c r="AA415" i="11"/>
  <c r="AA413" i="11" s="1"/>
  <c r="M425" i="11"/>
  <c r="M423" i="11" s="1"/>
  <c r="X430" i="11"/>
  <c r="X428" i="11" s="1"/>
  <c r="J440" i="11"/>
  <c r="J438" i="11" s="1"/>
  <c r="AA445" i="11"/>
  <c r="AA443" i="11" s="1"/>
  <c r="M455" i="11"/>
  <c r="M453" i="11" s="1"/>
  <c r="X460" i="11"/>
  <c r="X458" i="11" s="1"/>
  <c r="J325" i="11"/>
  <c r="J323" i="11" s="1"/>
  <c r="AA330" i="11"/>
  <c r="AA328" i="11" s="1"/>
  <c r="M340" i="11"/>
  <c r="M338" i="11" s="1"/>
  <c r="X345" i="11"/>
  <c r="X343" i="11" s="1"/>
  <c r="J355" i="11"/>
  <c r="J353" i="11" s="1"/>
  <c r="AA360" i="11"/>
  <c r="AA358" i="11" s="1"/>
  <c r="M370" i="11"/>
  <c r="M368" i="11" s="1"/>
  <c r="X375" i="11"/>
  <c r="X373" i="11" s="1"/>
  <c r="J385" i="11"/>
  <c r="J383" i="11" s="1"/>
  <c r="AA390" i="11"/>
  <c r="AA388" i="11" s="1"/>
  <c r="M400" i="11"/>
  <c r="M398" i="11" s="1"/>
  <c r="X405" i="11"/>
  <c r="X403" i="11" s="1"/>
  <c r="J415" i="11"/>
  <c r="J413" i="11" s="1"/>
  <c r="AA420" i="11"/>
  <c r="AA418" i="11" s="1"/>
  <c r="M430" i="11"/>
  <c r="M428" i="11" s="1"/>
  <c r="X435" i="11"/>
  <c r="X433" i="11" s="1"/>
  <c r="J445" i="11"/>
  <c r="J443" i="11" s="1"/>
  <c r="AA450" i="11"/>
  <c r="AA448" i="11" s="1"/>
  <c r="M460" i="11"/>
  <c r="M458" i="11" s="1"/>
  <c r="X320" i="11"/>
  <c r="X318" i="11" s="1"/>
  <c r="J330" i="11"/>
  <c r="J328" i="11" s="1"/>
  <c r="AA335" i="11"/>
  <c r="AA333" i="11" s="1"/>
  <c r="M345" i="11"/>
  <c r="M343" i="11" s="1"/>
  <c r="X350" i="11"/>
  <c r="X348" i="11" s="1"/>
  <c r="J360" i="11"/>
  <c r="J358" i="11" s="1"/>
  <c r="AA365" i="11"/>
  <c r="AA363" i="11" s="1"/>
  <c r="M375" i="11"/>
  <c r="M373" i="11" s="1"/>
  <c r="X380" i="11"/>
  <c r="X378" i="11" s="1"/>
  <c r="J390" i="11"/>
  <c r="J388" i="11" s="1"/>
  <c r="AA395" i="11"/>
  <c r="AA393" i="11" s="1"/>
  <c r="M405" i="11"/>
  <c r="M403" i="11" s="1"/>
  <c r="X410" i="11"/>
  <c r="X408" i="11" s="1"/>
  <c r="J420" i="11"/>
  <c r="J418" i="11" s="1"/>
  <c r="AA425" i="11"/>
  <c r="AA423" i="11" s="1"/>
  <c r="M435" i="11"/>
  <c r="M433" i="11" s="1"/>
  <c r="X440" i="11"/>
  <c r="X438" i="11" s="1"/>
  <c r="J450" i="11"/>
  <c r="J448" i="11" s="1"/>
  <c r="AA455" i="11"/>
  <c r="AA453" i="11" s="1"/>
  <c r="E315" i="11"/>
  <c r="E313" i="11" s="1"/>
  <c r="P320" i="11"/>
  <c r="P318" i="11" s="1"/>
  <c r="H330" i="11"/>
  <c r="H328" i="11" s="1"/>
  <c r="S335" i="11"/>
  <c r="S333" i="11" s="1"/>
  <c r="E345" i="11"/>
  <c r="E343" i="11" s="1"/>
  <c r="P350" i="11"/>
  <c r="P348" i="11" s="1"/>
  <c r="H360" i="11"/>
  <c r="H358" i="11" s="1"/>
  <c r="S365" i="11"/>
  <c r="S363" i="11" s="1"/>
  <c r="E375" i="11"/>
  <c r="E373" i="11" s="1"/>
  <c r="P380" i="11"/>
  <c r="P378" i="11" s="1"/>
  <c r="H390" i="11"/>
  <c r="H388" i="11" s="1"/>
  <c r="S395" i="11"/>
  <c r="S393" i="11" s="1"/>
  <c r="E405" i="11"/>
  <c r="E403" i="11" s="1"/>
  <c r="P410" i="11"/>
  <c r="P408" i="11" s="1"/>
  <c r="H420" i="11"/>
  <c r="H418" i="11" s="1"/>
  <c r="S425" i="11"/>
  <c r="S423" i="11" s="1"/>
  <c r="E435" i="11"/>
  <c r="E433" i="11" s="1"/>
  <c r="P440" i="11"/>
  <c r="P438" i="11" s="1"/>
  <c r="H450" i="11"/>
  <c r="H448" i="11" s="1"/>
  <c r="S455" i="11"/>
  <c r="S453" i="11" s="1"/>
  <c r="E320" i="11"/>
  <c r="E318" i="11" s="1"/>
  <c r="P325" i="11"/>
  <c r="P323" i="11" s="1"/>
  <c r="H335" i="11"/>
  <c r="H333" i="11" s="1"/>
  <c r="S340" i="11"/>
  <c r="S338" i="11" s="1"/>
  <c r="E350" i="11"/>
  <c r="E348" i="11" s="1"/>
  <c r="P355" i="11"/>
  <c r="P353" i="11" s="1"/>
  <c r="H365" i="11"/>
  <c r="H363" i="11" s="1"/>
  <c r="S370" i="11"/>
  <c r="S368" i="11" s="1"/>
  <c r="E380" i="11"/>
  <c r="E378" i="11" s="1"/>
  <c r="P385" i="11"/>
  <c r="P383" i="11" s="1"/>
  <c r="H395" i="11"/>
  <c r="H393" i="11" s="1"/>
  <c r="S400" i="11"/>
  <c r="S398" i="11" s="1"/>
  <c r="E410" i="11"/>
  <c r="E408" i="11" s="1"/>
  <c r="P415" i="11"/>
  <c r="P413" i="11" s="1"/>
  <c r="H425" i="11"/>
  <c r="H423" i="11" s="1"/>
  <c r="S430" i="11"/>
  <c r="S428" i="11" s="1"/>
  <c r="E440" i="11"/>
  <c r="E438" i="11" s="1"/>
  <c r="P445" i="11"/>
  <c r="P443" i="11" s="1"/>
  <c r="H455" i="11"/>
  <c r="H453" i="11" s="1"/>
  <c r="S460" i="11"/>
  <c r="S458" i="11" s="1"/>
  <c r="K315" i="11"/>
  <c r="K313" i="11" s="1"/>
  <c r="V320" i="11"/>
  <c r="V318" i="11" s="1"/>
  <c r="N330" i="11"/>
  <c r="N328" i="11" s="1"/>
  <c r="Y335" i="11"/>
  <c r="Y333" i="11" s="1"/>
  <c r="K345" i="11"/>
  <c r="K343" i="11" s="1"/>
  <c r="V350" i="11"/>
  <c r="V348" i="11" s="1"/>
  <c r="N360" i="11"/>
  <c r="N358" i="11" s="1"/>
  <c r="Y365" i="11"/>
  <c r="Y363" i="11" s="1"/>
  <c r="K375" i="11"/>
  <c r="K373" i="11" s="1"/>
  <c r="V380" i="11"/>
  <c r="V378" i="11" s="1"/>
  <c r="N390" i="11"/>
  <c r="N388" i="11" s="1"/>
  <c r="Y395" i="11"/>
  <c r="Y393" i="11" s="1"/>
  <c r="K405" i="11"/>
  <c r="K403" i="11" s="1"/>
  <c r="V410" i="11"/>
  <c r="V408" i="11" s="1"/>
  <c r="N420" i="11"/>
  <c r="N418" i="11" s="1"/>
  <c r="Y425" i="11"/>
  <c r="Y423" i="11" s="1"/>
  <c r="K435" i="11"/>
  <c r="K433" i="11" s="1"/>
  <c r="V440" i="11"/>
  <c r="V438" i="11" s="1"/>
  <c r="N450" i="11"/>
  <c r="N448" i="11" s="1"/>
  <c r="Y455" i="11"/>
  <c r="Y453" i="11" s="1"/>
  <c r="K320" i="11"/>
  <c r="K318" i="11" s="1"/>
  <c r="V325" i="11"/>
  <c r="V323" i="11" s="1"/>
  <c r="N335" i="11"/>
  <c r="N333" i="11" s="1"/>
  <c r="Y340" i="11"/>
  <c r="Y338" i="11" s="1"/>
  <c r="K350" i="11"/>
  <c r="K348" i="11" s="1"/>
  <c r="V355" i="11"/>
  <c r="V353" i="11" s="1"/>
  <c r="N365" i="11"/>
  <c r="N363" i="11" s="1"/>
  <c r="Y370" i="11"/>
  <c r="Y368" i="11" s="1"/>
  <c r="K380" i="11"/>
  <c r="K378" i="11" s="1"/>
  <c r="V385" i="11"/>
  <c r="V383" i="11" s="1"/>
  <c r="N395" i="11"/>
  <c r="N393" i="11" s="1"/>
  <c r="Y400" i="11"/>
  <c r="Y398" i="11" s="1"/>
  <c r="K410" i="11"/>
  <c r="K408" i="11" s="1"/>
  <c r="V415" i="11"/>
  <c r="V413" i="11" s="1"/>
  <c r="N425" i="11"/>
  <c r="N423" i="11" s="1"/>
  <c r="Y430" i="11"/>
  <c r="Y428" i="11" s="1"/>
  <c r="K440" i="11"/>
  <c r="K438" i="11" s="1"/>
  <c r="V445" i="11"/>
  <c r="V443" i="11" s="1"/>
  <c r="N455" i="11"/>
  <c r="N453" i="11" s="1"/>
  <c r="Y460" i="11"/>
  <c r="Y458" i="11" s="1"/>
  <c r="K325" i="11"/>
  <c r="K323" i="11" s="1"/>
  <c r="V330" i="11"/>
  <c r="V328" i="11" s="1"/>
  <c r="N340" i="11"/>
  <c r="N338" i="11" s="1"/>
  <c r="Y345" i="11"/>
  <c r="Y343" i="11" s="1"/>
  <c r="K355" i="11"/>
  <c r="K353" i="11" s="1"/>
  <c r="V360" i="11"/>
  <c r="V358" i="11" s="1"/>
  <c r="N370" i="11"/>
  <c r="N368" i="11" s="1"/>
  <c r="Y375" i="11"/>
  <c r="Y373" i="11" s="1"/>
  <c r="K385" i="11"/>
  <c r="K383" i="11" s="1"/>
  <c r="V390" i="11"/>
  <c r="V388" i="11" s="1"/>
  <c r="N400" i="11"/>
  <c r="N398" i="11" s="1"/>
  <c r="Y405" i="11"/>
  <c r="Y403" i="11" s="1"/>
  <c r="K415" i="11"/>
  <c r="K413" i="11" s="1"/>
  <c r="V420" i="11"/>
  <c r="V418" i="11" s="1"/>
  <c r="N430" i="11"/>
  <c r="N428" i="11" s="1"/>
  <c r="Y435" i="11"/>
  <c r="Y433" i="11" s="1"/>
  <c r="K445" i="11"/>
  <c r="K443" i="11" s="1"/>
  <c r="V450" i="11"/>
  <c r="V448" i="11" s="1"/>
  <c r="N460" i="11"/>
  <c r="N458" i="11" s="1"/>
  <c r="Q315" i="11"/>
  <c r="Q313" i="11" s="1"/>
  <c r="I325" i="11"/>
  <c r="I323" i="11" s="1"/>
  <c r="T330" i="11"/>
  <c r="T328" i="11" s="1"/>
  <c r="F340" i="11"/>
  <c r="F338" i="11" s="1"/>
  <c r="Q345" i="11"/>
  <c r="Q343" i="11" s="1"/>
  <c r="I355" i="11"/>
  <c r="I353" i="11" s="1"/>
  <c r="T360" i="11"/>
  <c r="T358" i="11" s="1"/>
  <c r="F370" i="11"/>
  <c r="F368" i="11" s="1"/>
  <c r="Q375" i="11"/>
  <c r="Q373" i="11" s="1"/>
  <c r="I385" i="11"/>
  <c r="I383" i="11" s="1"/>
  <c r="T390" i="11"/>
  <c r="T388" i="11" s="1"/>
  <c r="F400" i="11"/>
  <c r="F398" i="11" s="1"/>
  <c r="Q405" i="11"/>
  <c r="Q403" i="11" s="1"/>
  <c r="I415" i="11"/>
  <c r="I413" i="11" s="1"/>
  <c r="T420" i="11"/>
  <c r="T418" i="11" s="1"/>
  <c r="F430" i="11"/>
  <c r="F428" i="11" s="1"/>
  <c r="Q435" i="11"/>
  <c r="Q433" i="11" s="1"/>
  <c r="I445" i="11"/>
  <c r="I443" i="11" s="1"/>
  <c r="T450" i="11"/>
  <c r="T448" i="11" s="1"/>
  <c r="F460" i="11"/>
  <c r="F458" i="11" s="1"/>
  <c r="Q320" i="11"/>
  <c r="Q318" i="11" s="1"/>
  <c r="I330" i="11"/>
  <c r="I328" i="11" s="1"/>
  <c r="T335" i="11"/>
  <c r="T333" i="11" s="1"/>
  <c r="F345" i="11"/>
  <c r="F343" i="11" s="1"/>
  <c r="Q350" i="11"/>
  <c r="Q348" i="11" s="1"/>
  <c r="I360" i="11"/>
  <c r="I358" i="11" s="1"/>
  <c r="T365" i="11"/>
  <c r="T363" i="11" s="1"/>
  <c r="F375" i="11"/>
  <c r="F373" i="11" s="1"/>
  <c r="Q380" i="11"/>
  <c r="Q378" i="11" s="1"/>
  <c r="I390" i="11"/>
  <c r="I388" i="11" s="1"/>
  <c r="T395" i="11"/>
  <c r="T393" i="11" s="1"/>
  <c r="F405" i="11"/>
  <c r="F403" i="11" s="1"/>
  <c r="Q410" i="11"/>
  <c r="Q408" i="11" s="1"/>
  <c r="I420" i="11"/>
  <c r="I418" i="11" s="1"/>
  <c r="T425" i="11"/>
  <c r="T423" i="11" s="1"/>
  <c r="F435" i="11"/>
  <c r="F433" i="11" s="1"/>
  <c r="Q440" i="11"/>
  <c r="Q438" i="11" s="1"/>
  <c r="I450" i="11"/>
  <c r="I448" i="11" s="1"/>
  <c r="T455" i="11"/>
  <c r="T453" i="11" s="1"/>
  <c r="F320" i="11"/>
  <c r="F318" i="11" s="1"/>
  <c r="Q325" i="11"/>
  <c r="Q323" i="11" s="1"/>
  <c r="I335" i="11"/>
  <c r="I333" i="11" s="1"/>
  <c r="T340" i="11"/>
  <c r="T338" i="11" s="1"/>
  <c r="F350" i="11"/>
  <c r="F348" i="11" s="1"/>
  <c r="Q355" i="11"/>
  <c r="Q353" i="11" s="1"/>
  <c r="I365" i="11"/>
  <c r="I363" i="11" s="1"/>
  <c r="T370" i="11"/>
  <c r="T368" i="11" s="1"/>
  <c r="F380" i="11"/>
  <c r="F378" i="11" s="1"/>
  <c r="Q385" i="11"/>
  <c r="Q383" i="11" s="1"/>
  <c r="I395" i="11"/>
  <c r="I393" i="11" s="1"/>
  <c r="T400" i="11"/>
  <c r="T398" i="11" s="1"/>
  <c r="F410" i="11"/>
  <c r="F408" i="11" s="1"/>
  <c r="Q415" i="11"/>
  <c r="Q413" i="11" s="1"/>
  <c r="I425" i="11"/>
  <c r="I423" i="11" s="1"/>
  <c r="T430" i="11"/>
  <c r="T428" i="11" s="1"/>
  <c r="F440" i="11"/>
  <c r="F438" i="11" s="1"/>
  <c r="Q445" i="11"/>
  <c r="Q443" i="11" s="1"/>
  <c r="I455" i="11"/>
  <c r="I453" i="11" s="1"/>
  <c r="T460" i="11"/>
  <c r="T458" i="11" s="1"/>
  <c r="W315" i="11"/>
  <c r="W313" i="11" s="1"/>
  <c r="O325" i="11"/>
  <c r="O323" i="11" s="1"/>
  <c r="Z330" i="11"/>
  <c r="Z328" i="11" s="1"/>
  <c r="L340" i="11"/>
  <c r="L338" i="11" s="1"/>
  <c r="W345" i="11"/>
  <c r="W343" i="11" s="1"/>
  <c r="O355" i="11"/>
  <c r="O353" i="11" s="1"/>
  <c r="Z360" i="11"/>
  <c r="Z358" i="11" s="1"/>
  <c r="L370" i="11"/>
  <c r="L368" i="11" s="1"/>
  <c r="W375" i="11"/>
  <c r="W373" i="11" s="1"/>
  <c r="O385" i="11"/>
  <c r="O383" i="11" s="1"/>
  <c r="Z390" i="11"/>
  <c r="Z388" i="11" s="1"/>
  <c r="L400" i="11"/>
  <c r="L398" i="11" s="1"/>
  <c r="W405" i="11"/>
  <c r="W403" i="11" s="1"/>
  <c r="O415" i="11"/>
  <c r="O413" i="11" s="1"/>
  <c r="Z420" i="11"/>
  <c r="Z418" i="11" s="1"/>
  <c r="L430" i="11"/>
  <c r="L428" i="11" s="1"/>
  <c r="W435" i="11"/>
  <c r="W433" i="11" s="1"/>
  <c r="O445" i="11"/>
  <c r="O443" i="11" s="1"/>
  <c r="Z450" i="11"/>
  <c r="Z448" i="11" s="1"/>
  <c r="L460" i="11"/>
  <c r="L458" i="11" s="1"/>
  <c r="W320" i="11"/>
  <c r="W318" i="11" s="1"/>
  <c r="O330" i="11"/>
  <c r="O328" i="11" s="1"/>
  <c r="Z335" i="11"/>
  <c r="Z333" i="11" s="1"/>
  <c r="L345" i="11"/>
  <c r="L343" i="11" s="1"/>
  <c r="W350" i="11"/>
  <c r="W348" i="11" s="1"/>
  <c r="O360" i="11"/>
  <c r="O358" i="11" s="1"/>
  <c r="Z365" i="11"/>
  <c r="Z363" i="11" s="1"/>
  <c r="L375" i="11"/>
  <c r="L373" i="11" s="1"/>
  <c r="W380" i="11"/>
  <c r="W378" i="11" s="1"/>
  <c r="O390" i="11"/>
  <c r="O388" i="11" s="1"/>
  <c r="Z395" i="11"/>
  <c r="Z393" i="11" s="1"/>
  <c r="L405" i="11"/>
  <c r="L403" i="11" s="1"/>
  <c r="W410" i="11"/>
  <c r="W408" i="11" s="1"/>
  <c r="O420" i="11"/>
  <c r="O418" i="11" s="1"/>
  <c r="Z425" i="11"/>
  <c r="Z423" i="11" s="1"/>
  <c r="L435" i="11"/>
  <c r="L433" i="11" s="1"/>
  <c r="W440" i="11"/>
  <c r="W438" i="11" s="1"/>
  <c r="O450" i="11"/>
  <c r="O448" i="11" s="1"/>
  <c r="Z455" i="11"/>
  <c r="Z453" i="11" s="1"/>
  <c r="L320" i="11"/>
  <c r="L318" i="11" s="1"/>
  <c r="W325" i="11"/>
  <c r="W323" i="11" s="1"/>
  <c r="O335" i="11"/>
  <c r="O333" i="11" s="1"/>
  <c r="Z340" i="11"/>
  <c r="Z338" i="11" s="1"/>
  <c r="L350" i="11"/>
  <c r="L348" i="11" s="1"/>
  <c r="W355" i="11"/>
  <c r="W353" i="11" s="1"/>
  <c r="O365" i="11"/>
  <c r="O363" i="11" s="1"/>
  <c r="Z370" i="11"/>
  <c r="Z368" i="11" s="1"/>
  <c r="L380" i="11"/>
  <c r="L378" i="11" s="1"/>
  <c r="W385" i="11"/>
  <c r="W383" i="11" s="1"/>
  <c r="O395" i="11"/>
  <c r="O393" i="11" s="1"/>
  <c r="Z400" i="11"/>
  <c r="Z398" i="11" s="1"/>
  <c r="L410" i="11"/>
  <c r="L408" i="11" s="1"/>
  <c r="W415" i="11"/>
  <c r="W413" i="11" s="1"/>
  <c r="O425" i="11"/>
  <c r="O423" i="11" s="1"/>
  <c r="Z430" i="11"/>
  <c r="Z428" i="11" s="1"/>
  <c r="L440" i="11"/>
  <c r="L438" i="11" s="1"/>
  <c r="W445" i="11"/>
  <c r="W443" i="11" s="1"/>
  <c r="O455" i="11"/>
  <c r="O453" i="11" s="1"/>
  <c r="Z460" i="11"/>
  <c r="Z458" i="11" s="1"/>
  <c r="U335" i="11"/>
  <c r="U333" i="11" s="1"/>
  <c r="D360" i="11"/>
  <c r="D358" i="11" s="1"/>
  <c r="R380" i="11"/>
  <c r="R378" i="11" s="1"/>
  <c r="G405" i="11"/>
  <c r="G403" i="11" s="1"/>
  <c r="U425" i="11"/>
  <c r="U423" i="11" s="1"/>
  <c r="D450" i="11"/>
  <c r="D448" i="11" s="1"/>
  <c r="M320" i="11"/>
  <c r="M318" i="11" s="1"/>
  <c r="X325" i="11"/>
  <c r="X323" i="11" s="1"/>
  <c r="J335" i="11"/>
  <c r="J333" i="11" s="1"/>
  <c r="AA340" i="11"/>
  <c r="AA338" i="11" s="1"/>
  <c r="M350" i="11"/>
  <c r="M348" i="11" s="1"/>
  <c r="X355" i="11"/>
  <c r="X353" i="11" s="1"/>
  <c r="J365" i="11"/>
  <c r="J363" i="11" s="1"/>
  <c r="AA370" i="11"/>
  <c r="AA368" i="11" s="1"/>
  <c r="M380" i="11"/>
  <c r="M378" i="11" s="1"/>
  <c r="X385" i="11"/>
  <c r="X383" i="11" s="1"/>
  <c r="J395" i="11"/>
  <c r="J393" i="11" s="1"/>
  <c r="AA400" i="11"/>
  <c r="AA398" i="11" s="1"/>
  <c r="M410" i="11"/>
  <c r="M408" i="11" s="1"/>
  <c r="X415" i="11"/>
  <c r="X413" i="11" s="1"/>
  <c r="J425" i="11"/>
  <c r="J423" i="11" s="1"/>
  <c r="AA430" i="11"/>
  <c r="AA428" i="11" s="1"/>
  <c r="M440" i="11"/>
  <c r="M438" i="11" s="1"/>
  <c r="X445" i="11"/>
  <c r="X443" i="11" s="1"/>
  <c r="J455" i="11"/>
  <c r="J453" i="11" s="1"/>
  <c r="AA460" i="11"/>
  <c r="AA458" i="11" s="1"/>
  <c r="U315" i="11"/>
  <c r="U313" i="11" s="1"/>
  <c r="G325" i="11"/>
  <c r="G323" i="11" s="1"/>
  <c r="R330" i="11"/>
  <c r="R328" i="11" s="1"/>
  <c r="D340" i="11"/>
  <c r="D338" i="11" s="1"/>
  <c r="U345" i="11"/>
  <c r="U343" i="11" s="1"/>
  <c r="G355" i="11"/>
  <c r="G353" i="11" s="1"/>
  <c r="R360" i="11"/>
  <c r="R358" i="11" s="1"/>
  <c r="D370" i="11"/>
  <c r="D368" i="11" s="1"/>
  <c r="U375" i="11"/>
  <c r="U373" i="11" s="1"/>
  <c r="G385" i="11"/>
  <c r="G383" i="11" s="1"/>
  <c r="R390" i="11"/>
  <c r="R388" i="11" s="1"/>
  <c r="D400" i="11"/>
  <c r="D398" i="11" s="1"/>
  <c r="U405" i="11"/>
  <c r="U403" i="11" s="1"/>
  <c r="G415" i="11"/>
  <c r="G413" i="11" s="1"/>
  <c r="R420" i="11"/>
  <c r="R418" i="11" s="1"/>
  <c r="D430" i="11"/>
  <c r="D428" i="11" s="1"/>
  <c r="U435" i="11"/>
  <c r="U433" i="11" s="1"/>
  <c r="G445" i="11"/>
  <c r="G443" i="11" s="1"/>
  <c r="R450" i="11"/>
  <c r="R448" i="11" s="1"/>
  <c r="D460" i="11"/>
  <c r="D458" i="11" s="1"/>
  <c r="H340" i="11"/>
  <c r="H338" i="11" s="1"/>
  <c r="P360" i="11"/>
  <c r="P358" i="11" s="1"/>
  <c r="E385" i="11"/>
  <c r="E383" i="11" s="1"/>
  <c r="S405" i="11"/>
  <c r="S403" i="11" s="1"/>
  <c r="H430" i="11"/>
  <c r="H428" i="11" s="1"/>
  <c r="P450" i="11"/>
  <c r="P448" i="11" s="1"/>
  <c r="H315" i="11"/>
  <c r="H313" i="11" s="1"/>
  <c r="S320" i="11"/>
  <c r="S318" i="11" s="1"/>
  <c r="E330" i="11"/>
  <c r="E328" i="11" s="1"/>
  <c r="P335" i="11"/>
  <c r="P333" i="11" s="1"/>
  <c r="H345" i="11"/>
  <c r="H343" i="11" s="1"/>
  <c r="S350" i="11"/>
  <c r="S348" i="11" s="1"/>
  <c r="E360" i="11"/>
  <c r="E358" i="11" s="1"/>
  <c r="P365" i="11"/>
  <c r="P363" i="11" s="1"/>
  <c r="H375" i="11"/>
  <c r="H373" i="11" s="1"/>
  <c r="S380" i="11"/>
  <c r="S378" i="11" s="1"/>
  <c r="E390" i="11"/>
  <c r="E388" i="11" s="1"/>
  <c r="P395" i="11"/>
  <c r="P393" i="11" s="1"/>
  <c r="H405" i="11"/>
  <c r="H403" i="11" s="1"/>
  <c r="S410" i="11"/>
  <c r="S408" i="11" s="1"/>
  <c r="E420" i="11"/>
  <c r="E418" i="11" s="1"/>
  <c r="P425" i="11"/>
  <c r="P423" i="11" s="1"/>
  <c r="H435" i="11"/>
  <c r="H433" i="11" s="1"/>
  <c r="S440" i="11"/>
  <c r="S438" i="11" s="1"/>
  <c r="E450" i="11"/>
  <c r="E448" i="11" s="1"/>
  <c r="P455" i="11"/>
  <c r="P453" i="11" s="1"/>
  <c r="R320" i="11"/>
  <c r="R318" i="11" s="1"/>
  <c r="G345" i="11"/>
  <c r="G343" i="11" s="1"/>
  <c r="U365" i="11"/>
  <c r="U363" i="11" s="1"/>
  <c r="D390" i="11"/>
  <c r="D388" i="11" s="1"/>
  <c r="R410" i="11"/>
  <c r="R408" i="11" s="1"/>
  <c r="G435" i="11"/>
  <c r="G433" i="11" s="1"/>
  <c r="U455" i="11"/>
  <c r="U453" i="11" s="1"/>
  <c r="N315" i="11"/>
  <c r="N313" i="11" s="1"/>
  <c r="Y320" i="11"/>
  <c r="Y318" i="11" s="1"/>
  <c r="K330" i="11"/>
  <c r="K328" i="11" s="1"/>
  <c r="V335" i="11"/>
  <c r="V333" i="11" s="1"/>
  <c r="N345" i="11"/>
  <c r="N343" i="11" s="1"/>
  <c r="Y350" i="11"/>
  <c r="Y348" i="11" s="1"/>
  <c r="K360" i="11"/>
  <c r="K358" i="11" s="1"/>
  <c r="V365" i="11"/>
  <c r="V363" i="11" s="1"/>
  <c r="N375" i="11"/>
  <c r="N373" i="11" s="1"/>
  <c r="Y380" i="11"/>
  <c r="Y378" i="11" s="1"/>
  <c r="K390" i="11"/>
  <c r="K388" i="11" s="1"/>
  <c r="V395" i="11"/>
  <c r="V393" i="11" s="1"/>
  <c r="N405" i="11"/>
  <c r="N403" i="11" s="1"/>
  <c r="Y410" i="11"/>
  <c r="Y408" i="11" s="1"/>
  <c r="K420" i="11"/>
  <c r="K418" i="11" s="1"/>
  <c r="V425" i="11"/>
  <c r="V423" i="11" s="1"/>
  <c r="N435" i="11"/>
  <c r="N433" i="11" s="1"/>
  <c r="Y440" i="11"/>
  <c r="Y438" i="11" s="1"/>
  <c r="K450" i="11"/>
  <c r="K448" i="11" s="1"/>
  <c r="V455" i="11"/>
  <c r="V453" i="11" s="1"/>
  <c r="H320" i="11"/>
  <c r="H318" i="11" s="1"/>
  <c r="S325" i="11"/>
  <c r="S323" i="11" s="1"/>
  <c r="E335" i="11"/>
  <c r="E333" i="11" s="1"/>
  <c r="P340" i="11"/>
  <c r="P338" i="11" s="1"/>
  <c r="H350" i="11"/>
  <c r="H348" i="11" s="1"/>
  <c r="S355" i="11"/>
  <c r="S353" i="11" s="1"/>
  <c r="E365" i="11"/>
  <c r="E363" i="11" s="1"/>
  <c r="P370" i="11"/>
  <c r="P368" i="11" s="1"/>
  <c r="H380" i="11"/>
  <c r="H378" i="11" s="1"/>
  <c r="S385" i="11"/>
  <c r="S383" i="11" s="1"/>
  <c r="E395" i="11"/>
  <c r="E393" i="11" s="1"/>
  <c r="P400" i="11"/>
  <c r="P398" i="11" s="1"/>
  <c r="E325" i="11"/>
  <c r="E323" i="11" s="1"/>
  <c r="S345" i="11"/>
  <c r="S343" i="11" s="1"/>
  <c r="H370" i="11"/>
  <c r="H368" i="11" s="1"/>
  <c r="P390" i="11"/>
  <c r="P388" i="11" s="1"/>
  <c r="E415" i="11"/>
  <c r="E413" i="11" s="1"/>
  <c r="S435" i="11"/>
  <c r="S433" i="11" s="1"/>
  <c r="H460" i="11"/>
  <c r="H458" i="11" s="1"/>
  <c r="T315" i="11"/>
  <c r="T313" i="11" s="1"/>
  <c r="F325" i="11"/>
  <c r="F323" i="11" s="1"/>
  <c r="Q330" i="11"/>
  <c r="Q328" i="11" s="1"/>
  <c r="I340" i="11"/>
  <c r="I338" i="11" s="1"/>
  <c r="T345" i="11"/>
  <c r="T343" i="11" s="1"/>
  <c r="F355" i="11"/>
  <c r="F353" i="11" s="1"/>
  <c r="Q360" i="11"/>
  <c r="Q358" i="11" s="1"/>
  <c r="I370" i="11"/>
  <c r="I368" i="11" s="1"/>
  <c r="T375" i="11"/>
  <c r="T373" i="11" s="1"/>
  <c r="F385" i="11"/>
  <c r="F383" i="11" s="1"/>
  <c r="Q390" i="11"/>
  <c r="Q388" i="11" s="1"/>
  <c r="I400" i="11"/>
  <c r="I398" i="11" s="1"/>
  <c r="T405" i="11"/>
  <c r="T403" i="11" s="1"/>
  <c r="F415" i="11"/>
  <c r="F413" i="11" s="1"/>
  <c r="Q420" i="11"/>
  <c r="Q418" i="11" s="1"/>
  <c r="I430" i="11"/>
  <c r="I428" i="11" s="1"/>
  <c r="T435" i="11"/>
  <c r="T433" i="11" s="1"/>
  <c r="F445" i="11"/>
  <c r="F443" i="11" s="1"/>
  <c r="Q450" i="11"/>
  <c r="Q448" i="11" s="1"/>
  <c r="I460" i="11"/>
  <c r="I458" i="11" s="1"/>
  <c r="N320" i="11"/>
  <c r="N318" i="11" s="1"/>
  <c r="Y325" i="11"/>
  <c r="Y323" i="11" s="1"/>
  <c r="K335" i="11"/>
  <c r="K333" i="11" s="1"/>
  <c r="V340" i="11"/>
  <c r="V338" i="11" s="1"/>
  <c r="N350" i="11"/>
  <c r="N348" i="11" s="1"/>
  <c r="Y355" i="11"/>
  <c r="Y353" i="11" s="1"/>
  <c r="K365" i="11"/>
  <c r="K363" i="11" s="1"/>
  <c r="V370" i="11"/>
  <c r="V368" i="11" s="1"/>
  <c r="N380" i="11"/>
  <c r="N378" i="11" s="1"/>
  <c r="Y385" i="11"/>
  <c r="Y383" i="11" s="1"/>
  <c r="K395" i="11"/>
  <c r="K393" i="11" s="1"/>
  <c r="V400" i="11"/>
  <c r="V398" i="11" s="1"/>
  <c r="N410" i="11"/>
  <c r="N408" i="11" s="1"/>
  <c r="Y415" i="11"/>
  <c r="Y413" i="11" s="1"/>
  <c r="K425" i="11"/>
  <c r="K423" i="11" s="1"/>
  <c r="V430" i="11"/>
  <c r="V428" i="11" s="1"/>
  <c r="N440" i="11"/>
  <c r="N438" i="11" s="1"/>
  <c r="Y445" i="11"/>
  <c r="Y443" i="11" s="1"/>
  <c r="K455" i="11"/>
  <c r="K453" i="11" s="1"/>
  <c r="V460" i="11"/>
  <c r="V458" i="11" s="1"/>
  <c r="D330" i="11"/>
  <c r="D328" i="11" s="1"/>
  <c r="R350" i="11"/>
  <c r="R348" i="11" s="1"/>
  <c r="G375" i="11"/>
  <c r="G373" i="11" s="1"/>
  <c r="U395" i="11"/>
  <c r="U393" i="11" s="1"/>
  <c r="D420" i="11"/>
  <c r="D418" i="11" s="1"/>
  <c r="R440" i="11"/>
  <c r="R438" i="11" s="1"/>
  <c r="Z315" i="11"/>
  <c r="Z313" i="11" s="1"/>
  <c r="L325" i="11"/>
  <c r="L323" i="11" s="1"/>
  <c r="W330" i="11"/>
  <c r="W328" i="11" s="1"/>
  <c r="O340" i="11"/>
  <c r="O338" i="11" s="1"/>
  <c r="Z345" i="11"/>
  <c r="Z343" i="11" s="1"/>
  <c r="L355" i="11"/>
  <c r="L353" i="11" s="1"/>
  <c r="W360" i="11"/>
  <c r="W358" i="11" s="1"/>
  <c r="O370" i="11"/>
  <c r="O368" i="11" s="1"/>
  <c r="Z375" i="11"/>
  <c r="Z373" i="11" s="1"/>
  <c r="L385" i="11"/>
  <c r="L383" i="11" s="1"/>
  <c r="W390" i="11"/>
  <c r="W388" i="11" s="1"/>
  <c r="O400" i="11"/>
  <c r="O398" i="11" s="1"/>
  <c r="Z405" i="11"/>
  <c r="Z403" i="11" s="1"/>
  <c r="L415" i="11"/>
  <c r="L413" i="11" s="1"/>
  <c r="W420" i="11"/>
  <c r="W418" i="11" s="1"/>
  <c r="O430" i="11"/>
  <c r="O428" i="11" s="1"/>
  <c r="Z435" i="11"/>
  <c r="Z433" i="11" s="1"/>
  <c r="L445" i="11"/>
  <c r="L443" i="11" s="1"/>
  <c r="W450" i="11"/>
  <c r="W448" i="11" s="1"/>
  <c r="O460" i="11"/>
  <c r="O458" i="11" s="1"/>
  <c r="I315" i="11"/>
  <c r="I313" i="11" s="1"/>
  <c r="T320" i="11"/>
  <c r="T318" i="11" s="1"/>
  <c r="F330" i="11"/>
  <c r="F328" i="11" s="1"/>
  <c r="Q335" i="11"/>
  <c r="Q333" i="11" s="1"/>
  <c r="I345" i="11"/>
  <c r="I343" i="11" s="1"/>
  <c r="T350" i="11"/>
  <c r="T348" i="11" s="1"/>
  <c r="F360" i="11"/>
  <c r="F358" i="11" s="1"/>
  <c r="Q365" i="11"/>
  <c r="Q363" i="11" s="1"/>
  <c r="I375" i="11"/>
  <c r="I373" i="11" s="1"/>
  <c r="T380" i="11"/>
  <c r="T378" i="11" s="1"/>
  <c r="F390" i="11"/>
  <c r="F388" i="11" s="1"/>
  <c r="Q395" i="11"/>
  <c r="Q393" i="11" s="1"/>
  <c r="I405" i="11"/>
  <c r="I403" i="11" s="1"/>
  <c r="T410" i="11"/>
  <c r="T408" i="11" s="1"/>
  <c r="F420" i="11"/>
  <c r="F418" i="11" s="1"/>
  <c r="Q425" i="11"/>
  <c r="Q423" i="11" s="1"/>
  <c r="I435" i="11"/>
  <c r="I433" i="11" s="1"/>
  <c r="T440" i="11"/>
  <c r="T438" i="11" s="1"/>
  <c r="F450" i="11"/>
  <c r="F448" i="11" s="1"/>
  <c r="Q455" i="11"/>
  <c r="Q453" i="11" s="1"/>
  <c r="V315" i="11"/>
  <c r="V313" i="11" s="1"/>
  <c r="N325" i="11"/>
  <c r="N323" i="11" s="1"/>
  <c r="E445" i="11"/>
  <c r="E443" i="11" s="1"/>
  <c r="R355" i="11"/>
  <c r="R353" i="11" s="1"/>
  <c r="U400" i="11"/>
  <c r="U398" i="11" s="1"/>
  <c r="R445" i="11"/>
  <c r="R443" i="11" s="1"/>
  <c r="O315" i="11"/>
  <c r="O313" i="11" s="1"/>
  <c r="W335" i="11"/>
  <c r="W333" i="11" s="1"/>
  <c r="L360" i="11"/>
  <c r="L358" i="11" s="1"/>
  <c r="Z380" i="11"/>
  <c r="Z378" i="11" s="1"/>
  <c r="O405" i="11"/>
  <c r="O403" i="11" s="1"/>
  <c r="L420" i="11"/>
  <c r="L418" i="11" s="1"/>
  <c r="O435" i="11"/>
  <c r="O433" i="11" s="1"/>
  <c r="L450" i="11"/>
  <c r="L448" i="11" s="1"/>
  <c r="P315" i="11"/>
  <c r="P313" i="11" s="1"/>
  <c r="T325" i="11"/>
  <c r="T323" i="11" s="1"/>
  <c r="F335" i="11"/>
  <c r="F333" i="11" s="1"/>
  <c r="Q340" i="11"/>
  <c r="Q338" i="11" s="1"/>
  <c r="I350" i="11"/>
  <c r="I348" i="11" s="1"/>
  <c r="T355" i="11"/>
  <c r="T353" i="11" s="1"/>
  <c r="F365" i="11"/>
  <c r="F363" i="11" s="1"/>
  <c r="Q370" i="11"/>
  <c r="Q368" i="11" s="1"/>
  <c r="I380" i="11"/>
  <c r="I378" i="11" s="1"/>
  <c r="T385" i="11"/>
  <c r="T383" i="11" s="1"/>
  <c r="F395" i="11"/>
  <c r="F393" i="11" s="1"/>
  <c r="Q400" i="11"/>
  <c r="Q398" i="11" s="1"/>
  <c r="I410" i="11"/>
  <c r="I408" i="11" s="1"/>
  <c r="T415" i="11"/>
  <c r="T413" i="11" s="1"/>
  <c r="F425" i="11"/>
  <c r="F423" i="11" s="1"/>
  <c r="Q430" i="11"/>
  <c r="Q428" i="11" s="1"/>
  <c r="I440" i="11"/>
  <c r="I438" i="11" s="1"/>
  <c r="T445" i="11"/>
  <c r="T443" i="11" s="1"/>
  <c r="F455" i="11"/>
  <c r="F453" i="11" s="1"/>
  <c r="Q460" i="11"/>
  <c r="Q458" i="11" s="1"/>
  <c r="P330" i="11"/>
  <c r="P328" i="11" s="1"/>
  <c r="G320" i="11"/>
  <c r="G318" i="11" s="1"/>
  <c r="D365" i="11"/>
  <c r="D363" i="11" s="1"/>
  <c r="G410" i="11"/>
  <c r="G408" i="11" s="1"/>
  <c r="D455" i="11"/>
  <c r="D453" i="11" s="1"/>
  <c r="AA315" i="11"/>
  <c r="AA313" i="11" s="1"/>
  <c r="J340" i="11"/>
  <c r="J338" i="11" s="1"/>
  <c r="X360" i="11"/>
  <c r="X358" i="11" s="1"/>
  <c r="M385" i="11"/>
  <c r="M383" i="11" s="1"/>
  <c r="AA405" i="11"/>
  <c r="AA403" i="11" s="1"/>
  <c r="X420" i="11"/>
  <c r="X418" i="11" s="1"/>
  <c r="AA435" i="11"/>
  <c r="AA433" i="11" s="1"/>
  <c r="X450" i="11"/>
  <c r="X448" i="11" s="1"/>
  <c r="I320" i="11"/>
  <c r="I318" i="11" s="1"/>
  <c r="Z325" i="11"/>
  <c r="Z323" i="11" s="1"/>
  <c r="L335" i="11"/>
  <c r="L333" i="11" s="1"/>
  <c r="W340" i="11"/>
  <c r="W338" i="11" s="1"/>
  <c r="O350" i="11"/>
  <c r="O348" i="11" s="1"/>
  <c r="Z355" i="11"/>
  <c r="Z353" i="11" s="1"/>
  <c r="L365" i="11"/>
  <c r="L363" i="11" s="1"/>
  <c r="W370" i="11"/>
  <c r="W368" i="11" s="1"/>
  <c r="O380" i="11"/>
  <c r="O378" i="11" s="1"/>
  <c r="Z385" i="11"/>
  <c r="Z383" i="11" s="1"/>
  <c r="L395" i="11"/>
  <c r="L393" i="11" s="1"/>
  <c r="W400" i="11"/>
  <c r="W398" i="11" s="1"/>
  <c r="O410" i="11"/>
  <c r="O408" i="11" s="1"/>
  <c r="Z415" i="11"/>
  <c r="Z413" i="11" s="1"/>
  <c r="L425" i="11"/>
  <c r="L423" i="11" s="1"/>
  <c r="W430" i="11"/>
  <c r="W428" i="11" s="1"/>
  <c r="O440" i="11"/>
  <c r="O438" i="11" s="1"/>
  <c r="Z445" i="11"/>
  <c r="Z443" i="11" s="1"/>
  <c r="L455" i="11"/>
  <c r="L453" i="11" s="1"/>
  <c r="E355" i="11"/>
  <c r="E353" i="11" s="1"/>
  <c r="R325" i="11"/>
  <c r="R323" i="11" s="1"/>
  <c r="U370" i="11"/>
  <c r="U368" i="11" s="1"/>
  <c r="R415" i="11"/>
  <c r="R413" i="11" s="1"/>
  <c r="U460" i="11"/>
  <c r="U458" i="11" s="1"/>
  <c r="Z320" i="11"/>
  <c r="Z318" i="11" s="1"/>
  <c r="O345" i="11"/>
  <c r="O343" i="11" s="1"/>
  <c r="W365" i="11"/>
  <c r="W363" i="11" s="1"/>
  <c r="L390" i="11"/>
  <c r="L388" i="11" s="1"/>
  <c r="H410" i="11"/>
  <c r="H408" i="11" s="1"/>
  <c r="E425" i="11"/>
  <c r="E423" i="11" s="1"/>
  <c r="H440" i="11"/>
  <c r="H438" i="11" s="1"/>
  <c r="E455" i="11"/>
  <c r="E453" i="11" s="1"/>
  <c r="O320" i="11"/>
  <c r="O318" i="11" s="1"/>
  <c r="G330" i="11"/>
  <c r="G328" i="11" s="1"/>
  <c r="R335" i="11"/>
  <c r="R333" i="11" s="1"/>
  <c r="D345" i="11"/>
  <c r="D343" i="11" s="1"/>
  <c r="U350" i="11"/>
  <c r="U348" i="11" s="1"/>
  <c r="G360" i="11"/>
  <c r="G358" i="11" s="1"/>
  <c r="R365" i="11"/>
  <c r="R363" i="11" s="1"/>
  <c r="D375" i="11"/>
  <c r="D373" i="11" s="1"/>
  <c r="U380" i="11"/>
  <c r="U378" i="11" s="1"/>
  <c r="G390" i="11"/>
  <c r="G388" i="11" s="1"/>
  <c r="R395" i="11"/>
  <c r="R393" i="11" s="1"/>
  <c r="D405" i="11"/>
  <c r="D403" i="11" s="1"/>
  <c r="U410" i="11"/>
  <c r="U408" i="11" s="1"/>
  <c r="G420" i="11"/>
  <c r="G418" i="11" s="1"/>
  <c r="R425" i="11"/>
  <c r="R423" i="11" s="1"/>
  <c r="D435" i="11"/>
  <c r="D433" i="11" s="1"/>
  <c r="U440" i="11"/>
  <c r="U438" i="11" s="1"/>
  <c r="G450" i="11"/>
  <c r="G448" i="11" s="1"/>
  <c r="R455" i="11"/>
  <c r="R453" i="11" s="1"/>
  <c r="S375" i="11"/>
  <c r="S373" i="11" s="1"/>
  <c r="D335" i="11"/>
  <c r="D333" i="11" s="1"/>
  <c r="G380" i="11"/>
  <c r="G378" i="11" s="1"/>
  <c r="D425" i="11"/>
  <c r="D423" i="11" s="1"/>
  <c r="M325" i="11"/>
  <c r="M323" i="11" s="1"/>
  <c r="AA345" i="11"/>
  <c r="AA343" i="11" s="1"/>
  <c r="J370" i="11"/>
  <c r="J368" i="11" s="1"/>
  <c r="X390" i="11"/>
  <c r="X388" i="11" s="1"/>
  <c r="Z410" i="11"/>
  <c r="Z408" i="11" s="1"/>
  <c r="W425" i="11"/>
  <c r="W423" i="11" s="1"/>
  <c r="Z440" i="11"/>
  <c r="Z438" i="11" s="1"/>
  <c r="W455" i="11"/>
  <c r="W453" i="11" s="1"/>
  <c r="U320" i="11"/>
  <c r="U318" i="11" s="1"/>
  <c r="M330" i="11"/>
  <c r="M328" i="11" s="1"/>
  <c r="X335" i="11"/>
  <c r="X333" i="11" s="1"/>
  <c r="J345" i="11"/>
  <c r="J343" i="11" s="1"/>
  <c r="AA350" i="11"/>
  <c r="AA348" i="11" s="1"/>
  <c r="M360" i="11"/>
  <c r="M358" i="11" s="1"/>
  <c r="X365" i="11"/>
  <c r="X363" i="11" s="1"/>
  <c r="J375" i="11"/>
  <c r="J373" i="11" s="1"/>
  <c r="AA380" i="11"/>
  <c r="AA378" i="11" s="1"/>
  <c r="M390" i="11"/>
  <c r="M388" i="11" s="1"/>
  <c r="X395" i="11"/>
  <c r="X393" i="11" s="1"/>
  <c r="J405" i="11"/>
  <c r="J403" i="11" s="1"/>
  <c r="AA410" i="11"/>
  <c r="AA408" i="11" s="1"/>
  <c r="M420" i="11"/>
  <c r="M418" i="11" s="1"/>
  <c r="X425" i="11"/>
  <c r="X423" i="11" s="1"/>
  <c r="J435" i="11"/>
  <c r="J433" i="11" s="1"/>
  <c r="AA440" i="11"/>
  <c r="AA438" i="11" s="1"/>
  <c r="M450" i="11"/>
  <c r="M448" i="11" s="1"/>
  <c r="X455" i="11"/>
  <c r="X453" i="11" s="1"/>
  <c r="H400" i="11"/>
  <c r="H398" i="11" s="1"/>
  <c r="U340" i="11"/>
  <c r="U338" i="11" s="1"/>
  <c r="R385" i="11"/>
  <c r="R383" i="11" s="1"/>
  <c r="U430" i="11"/>
  <c r="U428" i="11" s="1"/>
  <c r="L330" i="11"/>
  <c r="L328" i="11" s="1"/>
  <c r="Z350" i="11"/>
  <c r="Z348" i="11" s="1"/>
  <c r="O375" i="11"/>
  <c r="O373" i="11" s="1"/>
  <c r="W395" i="11"/>
  <c r="W393" i="11" s="1"/>
  <c r="M415" i="11"/>
  <c r="M413" i="11" s="1"/>
  <c r="J430" i="11"/>
  <c r="J428" i="11" s="1"/>
  <c r="M445" i="11"/>
  <c r="M443" i="11" s="1"/>
  <c r="J460" i="11"/>
  <c r="J458" i="11" s="1"/>
  <c r="AA320" i="11"/>
  <c r="AA318" i="11" s="1"/>
  <c r="S330" i="11"/>
  <c r="S328" i="11" s="1"/>
  <c r="E340" i="11"/>
  <c r="E338" i="11" s="1"/>
  <c r="P345" i="11"/>
  <c r="P343" i="11" s="1"/>
  <c r="H355" i="11"/>
  <c r="H353" i="11" s="1"/>
  <c r="S360" i="11"/>
  <c r="S358" i="11" s="1"/>
  <c r="E370" i="11"/>
  <c r="E368" i="11" s="1"/>
  <c r="P375" i="11"/>
  <c r="P373" i="11" s="1"/>
  <c r="H385" i="11"/>
  <c r="H383" i="11" s="1"/>
  <c r="S390" i="11"/>
  <c r="S388" i="11" s="1"/>
  <c r="E400" i="11"/>
  <c r="E398" i="11" s="1"/>
  <c r="P405" i="11"/>
  <c r="P403" i="11" s="1"/>
  <c r="H415" i="11"/>
  <c r="H413" i="11" s="1"/>
  <c r="S420" i="11"/>
  <c r="S418" i="11" s="1"/>
  <c r="E430" i="11"/>
  <c r="E428" i="11" s="1"/>
  <c r="P435" i="11"/>
  <c r="P433" i="11" s="1"/>
  <c r="H445" i="11"/>
  <c r="H443" i="11" s="1"/>
  <c r="S450" i="11"/>
  <c r="S448" i="11" s="1"/>
  <c r="E460" i="11"/>
  <c r="E458" i="11" s="1"/>
  <c r="P420" i="11"/>
  <c r="P418" i="11" s="1"/>
  <c r="G350" i="11"/>
  <c r="G348" i="11" s="1"/>
  <c r="D395" i="11"/>
  <c r="D393" i="11" s="1"/>
  <c r="G440" i="11"/>
  <c r="G438" i="11" s="1"/>
  <c r="X330" i="11"/>
  <c r="X328" i="11" s="1"/>
  <c r="M355" i="11"/>
  <c r="M353" i="11" s="1"/>
  <c r="AA375" i="11"/>
  <c r="AA373" i="11" s="1"/>
  <c r="J400" i="11"/>
  <c r="J398" i="11" s="1"/>
  <c r="S415" i="11"/>
  <c r="S413" i="11" s="1"/>
  <c r="P430" i="11"/>
  <c r="P428" i="11" s="1"/>
  <c r="S445" i="11"/>
  <c r="S443" i="11" s="1"/>
  <c r="P460" i="11"/>
  <c r="P458" i="11" s="1"/>
  <c r="J315" i="11"/>
  <c r="J313" i="11" s="1"/>
  <c r="H325" i="11"/>
  <c r="H323" i="11" s="1"/>
  <c r="Y330" i="11"/>
  <c r="Y328" i="11" s="1"/>
  <c r="K340" i="11"/>
  <c r="K338" i="11" s="1"/>
  <c r="V345" i="11"/>
  <c r="V343" i="11" s="1"/>
  <c r="N355" i="11"/>
  <c r="N353" i="11" s="1"/>
  <c r="Y360" i="11"/>
  <c r="Y358" i="11" s="1"/>
  <c r="K370" i="11"/>
  <c r="K368" i="11" s="1"/>
  <c r="V375" i="11"/>
  <c r="V373" i="11" s="1"/>
  <c r="N385" i="11"/>
  <c r="N383" i="11" s="1"/>
  <c r="Y390" i="11"/>
  <c r="Y388" i="11" s="1"/>
  <c r="K400" i="11"/>
  <c r="K398" i="11" s="1"/>
  <c r="V405" i="11"/>
  <c r="V403" i="11" s="1"/>
  <c r="N415" i="11"/>
  <c r="N413" i="11" s="1"/>
  <c r="Y420" i="11"/>
  <c r="Y418" i="11" s="1"/>
  <c r="K430" i="11"/>
  <c r="K428" i="11" s="1"/>
  <c r="V435" i="11"/>
  <c r="V433" i="11" s="1"/>
  <c r="N445" i="11"/>
  <c r="N443" i="11" s="1"/>
  <c r="Y450" i="11"/>
  <c r="Y448" i="11" s="1"/>
  <c r="K460" i="11"/>
  <c r="K458" i="11" s="1"/>
  <c r="D313" i="11"/>
  <c r="T154" i="19"/>
  <c r="T152" i="19" s="1"/>
  <c r="P144" i="19"/>
  <c r="P142" i="19" s="1"/>
  <c r="O119" i="19"/>
  <c r="O117" i="19" s="1"/>
  <c r="W79" i="19"/>
  <c r="W77" i="19" s="1"/>
  <c r="P54" i="19"/>
  <c r="P52" i="19" s="1"/>
  <c r="E49" i="19"/>
  <c r="E47" i="19" s="1"/>
  <c r="X44" i="19"/>
  <c r="X42" i="19" s="1"/>
  <c r="G39" i="19"/>
  <c r="G37" i="19" s="1"/>
  <c r="AA29" i="19"/>
  <c r="AA27" i="19" s="1"/>
  <c r="D24" i="19"/>
  <c r="D22" i="19" s="1"/>
  <c r="R14" i="19"/>
  <c r="R12" i="19" s="1"/>
  <c r="G9" i="19"/>
  <c r="G7" i="19" s="1"/>
  <c r="H154" i="19"/>
  <c r="H152" i="19" s="1"/>
  <c r="Q64" i="19"/>
  <c r="Q62" i="19" s="1"/>
  <c r="AA59" i="19"/>
  <c r="AA57" i="19" s="1"/>
  <c r="J54" i="19"/>
  <c r="J52" i="19" s="1"/>
  <c r="R44" i="19"/>
  <c r="R42" i="19" s="1"/>
  <c r="U29" i="19"/>
  <c r="U27" i="19" s="1"/>
  <c r="L14" i="19"/>
  <c r="L12" i="19" s="1"/>
  <c r="W139" i="19"/>
  <c r="W137" i="19" s="1"/>
  <c r="P114" i="19"/>
  <c r="P112" i="19" s="1"/>
  <c r="O89" i="19"/>
  <c r="O87" i="19" s="1"/>
  <c r="U59" i="19"/>
  <c r="U57" i="19" s="1"/>
  <c r="D54" i="19"/>
  <c r="D52" i="19" s="1"/>
  <c r="L44" i="19"/>
  <c r="L42" i="19" s="1"/>
  <c r="Z34" i="19"/>
  <c r="Z32" i="19" s="1"/>
  <c r="O29" i="19"/>
  <c r="O27" i="19" s="1"/>
  <c r="W19" i="19"/>
  <c r="W17" i="19" s="1"/>
  <c r="F14" i="19"/>
  <c r="F12" i="19" s="1"/>
  <c r="D7" i="19"/>
  <c r="H124" i="19"/>
  <c r="H122" i="19" s="1"/>
  <c r="O59" i="19"/>
  <c r="O57" i="19" s="1"/>
  <c r="W49" i="19"/>
  <c r="W47" i="19" s="1"/>
  <c r="F44" i="19"/>
  <c r="F42" i="19" s="1"/>
  <c r="Y39" i="19"/>
  <c r="Y37" i="19" s="1"/>
  <c r="T34" i="19"/>
  <c r="T32" i="19" s="1"/>
  <c r="I29" i="19"/>
  <c r="I27" i="19" s="1"/>
  <c r="V24" i="19"/>
  <c r="V22" i="19" s="1"/>
  <c r="Q19" i="19"/>
  <c r="Q17" i="19" s="1"/>
  <c r="Y9" i="19"/>
  <c r="Y7" i="19" s="1"/>
  <c r="O149" i="19"/>
  <c r="O147" i="19" s="1"/>
  <c r="W109" i="19"/>
  <c r="W107" i="19" s="1"/>
  <c r="P84" i="19"/>
  <c r="P82" i="19" s="1"/>
  <c r="I59" i="19"/>
  <c r="I57" i="19" s="1"/>
  <c r="Q49" i="19"/>
  <c r="Q47" i="19" s="1"/>
  <c r="S39" i="19"/>
  <c r="S37" i="19" s="1"/>
  <c r="N34" i="19"/>
  <c r="N32" i="19" s="1"/>
  <c r="P24" i="19"/>
  <c r="P22" i="19" s="1"/>
  <c r="K19" i="19"/>
  <c r="K17" i="19" s="1"/>
  <c r="S9" i="19"/>
  <c r="S7" i="19" s="1"/>
  <c r="M9" i="19"/>
  <c r="M7" i="19" s="1"/>
  <c r="J24" i="19"/>
  <c r="J22" i="19" s="1"/>
  <c r="M39" i="19"/>
  <c r="M37" i="19" s="1"/>
  <c r="V54" i="19"/>
  <c r="V52" i="19" s="1"/>
  <c r="E19" i="19"/>
  <c r="E17" i="19" s="1"/>
  <c r="K49" i="19"/>
  <c r="K47" i="19" s="1"/>
  <c r="H34" i="19"/>
  <c r="H32" i="19" s="1"/>
  <c r="H94" i="19"/>
  <c r="H92" i="19" s="1"/>
  <c r="X14" i="19"/>
  <c r="X12" i="19" s="1"/>
  <c r="S14" i="19"/>
  <c r="S12" i="19" s="1"/>
  <c r="F19" i="19"/>
  <c r="F17" i="19" s="1"/>
  <c r="P29" i="19"/>
  <c r="P27" i="19" s="1"/>
  <c r="I34" i="19"/>
  <c r="I32" i="19" s="1"/>
  <c r="S44" i="19"/>
  <c r="S42" i="19" s="1"/>
  <c r="F49" i="19"/>
  <c r="F47" i="19" s="1"/>
  <c r="P59" i="19"/>
  <c r="P57" i="19" s="1"/>
  <c r="T64" i="19"/>
  <c r="T62" i="19" s="1"/>
  <c r="V84" i="19"/>
  <c r="V82" i="19" s="1"/>
  <c r="G129" i="19"/>
  <c r="G127" i="19" s="1"/>
  <c r="N154" i="19"/>
  <c r="N152" i="19" s="1"/>
  <c r="T14" i="19"/>
  <c r="T12" i="19" s="1"/>
  <c r="G19" i="19"/>
  <c r="G17" i="19" s="1"/>
  <c r="Q29" i="19"/>
  <c r="Q27" i="19" s="1"/>
  <c r="D34" i="19"/>
  <c r="D32" i="19" s="1"/>
  <c r="T44" i="19"/>
  <c r="T42" i="19" s="1"/>
  <c r="G49" i="19"/>
  <c r="G47" i="19" s="1"/>
  <c r="Q59" i="19"/>
  <c r="Q57" i="19" s="1"/>
  <c r="E64" i="19"/>
  <c r="E62" i="19" s="1"/>
  <c r="F104" i="19"/>
  <c r="F102" i="19" s="1"/>
  <c r="M129" i="19"/>
  <c r="M127" i="19" s="1"/>
  <c r="AA149" i="19"/>
  <c r="AA147" i="19" s="1"/>
  <c r="M154" i="19"/>
  <c r="M152" i="19" s="1"/>
  <c r="AA144" i="19"/>
  <c r="AA142" i="19" s="1"/>
  <c r="J139" i="19"/>
  <c r="J137" i="19" s="1"/>
  <c r="X129" i="19"/>
  <c r="X127" i="19" s="1"/>
  <c r="M124" i="19"/>
  <c r="M122" i="19" s="1"/>
  <c r="AA114" i="19"/>
  <c r="AA112" i="19" s="1"/>
  <c r="J109" i="19"/>
  <c r="J107" i="19" s="1"/>
  <c r="X99" i="19"/>
  <c r="X97" i="19" s="1"/>
  <c r="M94" i="19"/>
  <c r="M92" i="19" s="1"/>
  <c r="AA84" i="19"/>
  <c r="AA82" i="19" s="1"/>
  <c r="J79" i="19"/>
  <c r="J77" i="19" s="1"/>
  <c r="X69" i="19"/>
  <c r="X67" i="19" s="1"/>
  <c r="M64" i="19"/>
  <c r="M62" i="19" s="1"/>
  <c r="Y149" i="19"/>
  <c r="Y147" i="19" s="1"/>
  <c r="N144" i="19"/>
  <c r="N142" i="19" s="1"/>
  <c r="V134" i="19"/>
  <c r="V132" i="19" s="1"/>
  <c r="K129" i="19"/>
  <c r="K127" i="19" s="1"/>
  <c r="Y119" i="19"/>
  <c r="Y117" i="19" s="1"/>
  <c r="N114" i="19"/>
  <c r="N112" i="19" s="1"/>
  <c r="V104" i="19"/>
  <c r="V102" i="19" s="1"/>
  <c r="K99" i="19"/>
  <c r="K97" i="19" s="1"/>
  <c r="Y89" i="19"/>
  <c r="Y87" i="19" s="1"/>
  <c r="N84" i="19"/>
  <c r="N82" i="19" s="1"/>
  <c r="V74" i="19"/>
  <c r="V72" i="19" s="1"/>
  <c r="K69" i="19"/>
  <c r="K67" i="19" s="1"/>
  <c r="W154" i="19"/>
  <c r="W152" i="19" s="1"/>
  <c r="L149" i="19"/>
  <c r="L147" i="19" s="1"/>
  <c r="Z139" i="19"/>
  <c r="Z137" i="19" s="1"/>
  <c r="O134" i="19"/>
  <c r="O132" i="19" s="1"/>
  <c r="W124" i="19"/>
  <c r="W122" i="19" s="1"/>
  <c r="L119" i="19"/>
  <c r="L117" i="19" s="1"/>
  <c r="Z109" i="19"/>
  <c r="Z107" i="19" s="1"/>
  <c r="O104" i="19"/>
  <c r="O102" i="19" s="1"/>
  <c r="W94" i="19"/>
  <c r="W92" i="19" s="1"/>
  <c r="L89" i="19"/>
  <c r="L87" i="19" s="1"/>
  <c r="Z79" i="19"/>
  <c r="Z77" i="19" s="1"/>
  <c r="O74" i="19"/>
  <c r="O72" i="19" s="1"/>
  <c r="V154" i="19"/>
  <c r="V152" i="19" s="1"/>
  <c r="K149" i="19"/>
  <c r="K147" i="19" s="1"/>
  <c r="Y139" i="19"/>
  <c r="Y137" i="19" s="1"/>
  <c r="N134" i="19"/>
  <c r="N132" i="19" s="1"/>
  <c r="V124" i="19"/>
  <c r="V122" i="19" s="1"/>
  <c r="K119" i="19"/>
  <c r="K117" i="19" s="1"/>
  <c r="Y109" i="19"/>
  <c r="Y107" i="19" s="1"/>
  <c r="N104" i="19"/>
  <c r="N102" i="19" s="1"/>
  <c r="V94" i="19"/>
  <c r="V92" i="19" s="1"/>
  <c r="K89" i="19"/>
  <c r="K87" i="19" s="1"/>
  <c r="Y79" i="19"/>
  <c r="Y77" i="19" s="1"/>
  <c r="N74" i="19"/>
  <c r="N72" i="19" s="1"/>
  <c r="V64" i="19"/>
  <c r="V62" i="19" s="1"/>
  <c r="O154" i="19"/>
  <c r="O152" i="19" s="1"/>
  <c r="W144" i="19"/>
  <c r="W142" i="19" s="1"/>
  <c r="L139" i="19"/>
  <c r="L137" i="19" s="1"/>
  <c r="Z129" i="19"/>
  <c r="Z127" i="19" s="1"/>
  <c r="O124" i="19"/>
  <c r="O122" i="19" s="1"/>
  <c r="W114" i="19"/>
  <c r="W112" i="19" s="1"/>
  <c r="L109" i="19"/>
  <c r="L107" i="19" s="1"/>
  <c r="Z99" i="19"/>
  <c r="Z97" i="19" s="1"/>
  <c r="O94" i="19"/>
  <c r="O92" i="19" s="1"/>
  <c r="W84" i="19"/>
  <c r="W82" i="19" s="1"/>
  <c r="L79" i="19"/>
  <c r="L77" i="19" s="1"/>
  <c r="Z69" i="19"/>
  <c r="Z67" i="19" s="1"/>
  <c r="O64" i="19"/>
  <c r="O62" i="19" s="1"/>
  <c r="Z19" i="19"/>
  <c r="Z17" i="19" s="1"/>
  <c r="M24" i="19"/>
  <c r="M22" i="19" s="1"/>
  <c r="W34" i="19"/>
  <c r="W32" i="19" s="1"/>
  <c r="J39" i="19"/>
  <c r="J37" i="19" s="1"/>
  <c r="Z49" i="19"/>
  <c r="Z47" i="19" s="1"/>
  <c r="M54" i="19"/>
  <c r="M52" i="19" s="1"/>
  <c r="L74" i="19"/>
  <c r="L72" i="19" s="1"/>
  <c r="Z94" i="19"/>
  <c r="Z92" i="19" s="1"/>
  <c r="E139" i="19"/>
  <c r="E137" i="19" s="1"/>
  <c r="P14" i="19"/>
  <c r="P12" i="19" s="1"/>
  <c r="I19" i="19"/>
  <c r="I17" i="19" s="1"/>
  <c r="S29" i="19"/>
  <c r="S27" i="19" s="1"/>
  <c r="F34" i="19"/>
  <c r="F32" i="19" s="1"/>
  <c r="P44" i="19"/>
  <c r="P42" i="19" s="1"/>
  <c r="I49" i="19"/>
  <c r="I47" i="19" s="1"/>
  <c r="S59" i="19"/>
  <c r="S57" i="19" s="1"/>
  <c r="K64" i="19"/>
  <c r="K62" i="19" s="1"/>
  <c r="D84" i="19"/>
  <c r="D82" i="19" s="1"/>
  <c r="K109" i="19"/>
  <c r="K107" i="19" s="1"/>
  <c r="Y129" i="19"/>
  <c r="Y127" i="19" s="1"/>
  <c r="W14" i="19"/>
  <c r="W12" i="19" s="1"/>
  <c r="J19" i="19"/>
  <c r="J17" i="19" s="1"/>
  <c r="Z29" i="19"/>
  <c r="Z27" i="19" s="1"/>
  <c r="M34" i="19"/>
  <c r="M32" i="19" s="1"/>
  <c r="W44" i="19"/>
  <c r="W42" i="19" s="1"/>
  <c r="J49" i="19"/>
  <c r="J47" i="19" s="1"/>
  <c r="Z59" i="19"/>
  <c r="Z57" i="19" s="1"/>
  <c r="I89" i="19"/>
  <c r="I87" i="19" s="1"/>
  <c r="J114" i="19"/>
  <c r="J112" i="19" s="1"/>
  <c r="X134" i="19"/>
  <c r="X132" i="19" s="1"/>
  <c r="M14" i="19"/>
  <c r="M12" i="19" s="1"/>
  <c r="N44" i="19"/>
  <c r="N42" i="19" s="1"/>
  <c r="H149" i="19"/>
  <c r="H147" i="19" s="1"/>
  <c r="P109" i="19"/>
  <c r="P107" i="19" s="1"/>
  <c r="E74" i="19"/>
  <c r="E72" i="19" s="1"/>
  <c r="Q129" i="19"/>
  <c r="Q127" i="19" s="1"/>
  <c r="T84" i="19"/>
  <c r="T82" i="19" s="1"/>
  <c r="G144" i="19"/>
  <c r="G142" i="19" s="1"/>
  <c r="U104" i="19"/>
  <c r="U102" i="19" s="1"/>
  <c r="Q149" i="19"/>
  <c r="Q147" i="19" s="1"/>
  <c r="F114" i="19"/>
  <c r="F112" i="19" s="1"/>
  <c r="I69" i="19"/>
  <c r="I67" i="19" s="1"/>
  <c r="D119" i="19"/>
  <c r="D117" i="19" s="1"/>
  <c r="G74" i="19"/>
  <c r="G72" i="19" s="1"/>
  <c r="T49" i="19"/>
  <c r="T47" i="19" s="1"/>
  <c r="Z54" i="19"/>
  <c r="Z52" i="19" s="1"/>
  <c r="T29" i="19"/>
  <c r="T27" i="19" s="1"/>
  <c r="Y14" i="19"/>
  <c r="Y12" i="19" s="1"/>
  <c r="L19" i="19"/>
  <c r="L17" i="19" s="1"/>
  <c r="V29" i="19"/>
  <c r="V27" i="19" s="1"/>
  <c r="O34" i="19"/>
  <c r="O32" i="19" s="1"/>
  <c r="Y44" i="19"/>
  <c r="Y42" i="19" s="1"/>
  <c r="L49" i="19"/>
  <c r="L47" i="19" s="1"/>
  <c r="V59" i="19"/>
  <c r="V57" i="19" s="1"/>
  <c r="U89" i="19"/>
  <c r="U87" i="19" s="1"/>
  <c r="Z14" i="19"/>
  <c r="Z12" i="19" s="1"/>
  <c r="M19" i="19"/>
  <c r="M17" i="19" s="1"/>
  <c r="W29" i="19"/>
  <c r="W27" i="19" s="1"/>
  <c r="J34" i="19"/>
  <c r="J32" i="19" s="1"/>
  <c r="Z44" i="19"/>
  <c r="Z42" i="19" s="1"/>
  <c r="M49" i="19"/>
  <c r="M47" i="19" s="1"/>
  <c r="W59" i="19"/>
  <c r="W57" i="19" s="1"/>
  <c r="W64" i="19"/>
  <c r="W62" i="19" s="1"/>
  <c r="G154" i="19"/>
  <c r="G152" i="19" s="1"/>
  <c r="U144" i="19"/>
  <c r="U142" i="19" s="1"/>
  <c r="D139" i="19"/>
  <c r="D137" i="19" s="1"/>
  <c r="R129" i="19"/>
  <c r="R127" i="19" s="1"/>
  <c r="G124" i="19"/>
  <c r="G122" i="19" s="1"/>
  <c r="U114" i="19"/>
  <c r="U112" i="19" s="1"/>
  <c r="D109" i="19"/>
  <c r="D107" i="19" s="1"/>
  <c r="R99" i="19"/>
  <c r="R97" i="19" s="1"/>
  <c r="G94" i="19"/>
  <c r="G92" i="19" s="1"/>
  <c r="U84" i="19"/>
  <c r="U82" i="19" s="1"/>
  <c r="D79" i="19"/>
  <c r="D77" i="19" s="1"/>
  <c r="R69" i="19"/>
  <c r="R67" i="19" s="1"/>
  <c r="G64" i="19"/>
  <c r="G62" i="19" s="1"/>
  <c r="S149" i="19"/>
  <c r="S147" i="19" s="1"/>
  <c r="H144" i="19"/>
  <c r="H142" i="19" s="1"/>
  <c r="P134" i="19"/>
  <c r="P132" i="19" s="1"/>
  <c r="E129" i="19"/>
  <c r="E127" i="19" s="1"/>
  <c r="S119" i="19"/>
  <c r="S117" i="19" s="1"/>
  <c r="H114" i="19"/>
  <c r="H112" i="19" s="1"/>
  <c r="P104" i="19"/>
  <c r="P102" i="19" s="1"/>
  <c r="E99" i="19"/>
  <c r="E97" i="19" s="1"/>
  <c r="S89" i="19"/>
  <c r="S87" i="19" s="1"/>
  <c r="H84" i="19"/>
  <c r="H82" i="19" s="1"/>
  <c r="P74" i="19"/>
  <c r="P72" i="19" s="1"/>
  <c r="E69" i="19"/>
  <c r="E67" i="19" s="1"/>
  <c r="Q154" i="19"/>
  <c r="Q152" i="19" s="1"/>
  <c r="F149" i="19"/>
  <c r="F147" i="19" s="1"/>
  <c r="T139" i="19"/>
  <c r="T137" i="19" s="1"/>
  <c r="I134" i="19"/>
  <c r="I132" i="19" s="1"/>
  <c r="Q124" i="19"/>
  <c r="Q122" i="19" s="1"/>
  <c r="F119" i="19"/>
  <c r="F117" i="19" s="1"/>
  <c r="T109" i="19"/>
  <c r="T107" i="19" s="1"/>
  <c r="I104" i="19"/>
  <c r="I102" i="19" s="1"/>
  <c r="Q94" i="19"/>
  <c r="Q92" i="19" s="1"/>
  <c r="F89" i="19"/>
  <c r="F87" i="19" s="1"/>
  <c r="T79" i="19"/>
  <c r="T77" i="19" s="1"/>
  <c r="I74" i="19"/>
  <c r="I72" i="19" s="1"/>
  <c r="P154" i="19"/>
  <c r="P152" i="19" s="1"/>
  <c r="E149" i="19"/>
  <c r="E147" i="19" s="1"/>
  <c r="S139" i="19"/>
  <c r="S137" i="19" s="1"/>
  <c r="H134" i="19"/>
  <c r="H132" i="19" s="1"/>
  <c r="P124" i="19"/>
  <c r="P122" i="19" s="1"/>
  <c r="E119" i="19"/>
  <c r="E117" i="19" s="1"/>
  <c r="S109" i="19"/>
  <c r="S107" i="19" s="1"/>
  <c r="H104" i="19"/>
  <c r="H102" i="19" s="1"/>
  <c r="P94" i="19"/>
  <c r="P92" i="19" s="1"/>
  <c r="E89" i="19"/>
  <c r="E87" i="19" s="1"/>
  <c r="S79" i="19"/>
  <c r="S77" i="19" s="1"/>
  <c r="H74" i="19"/>
  <c r="H72" i="19" s="1"/>
  <c r="P64" i="19"/>
  <c r="P62" i="19" s="1"/>
  <c r="I154" i="19"/>
  <c r="I152" i="19" s="1"/>
  <c r="Q144" i="19"/>
  <c r="Q142" i="19" s="1"/>
  <c r="F139" i="19"/>
  <c r="F137" i="19" s="1"/>
  <c r="T129" i="19"/>
  <c r="T127" i="19" s="1"/>
  <c r="I124" i="19"/>
  <c r="I122" i="19" s="1"/>
  <c r="Q114" i="19"/>
  <c r="Q112" i="19" s="1"/>
  <c r="F109" i="19"/>
  <c r="F107" i="19" s="1"/>
  <c r="T99" i="19"/>
  <c r="T97" i="19" s="1"/>
  <c r="I94" i="19"/>
  <c r="I92" i="19" s="1"/>
  <c r="Q84" i="19"/>
  <c r="Q82" i="19" s="1"/>
  <c r="F79" i="19"/>
  <c r="F77" i="19" s="1"/>
  <c r="T69" i="19"/>
  <c r="T67" i="19" s="1"/>
  <c r="I64" i="19"/>
  <c r="I62" i="19" s="1"/>
  <c r="I14" i="19"/>
  <c r="I12" i="19" s="1"/>
  <c r="S24" i="19"/>
  <c r="S22" i="19" s="1"/>
  <c r="F29" i="19"/>
  <c r="F27" i="19" s="1"/>
  <c r="P39" i="19"/>
  <c r="P37" i="19" s="1"/>
  <c r="I44" i="19"/>
  <c r="I42" i="19" s="1"/>
  <c r="S54" i="19"/>
  <c r="S52" i="19" s="1"/>
  <c r="F59" i="19"/>
  <c r="F57" i="19" s="1"/>
  <c r="S99" i="19"/>
  <c r="S97" i="19" s="1"/>
  <c r="V14" i="19"/>
  <c r="V12" i="19" s="1"/>
  <c r="O19" i="19"/>
  <c r="O17" i="19" s="1"/>
  <c r="Y29" i="19"/>
  <c r="Y27" i="19" s="1"/>
  <c r="L34" i="19"/>
  <c r="L32" i="19" s="1"/>
  <c r="V44" i="19"/>
  <c r="V42" i="19" s="1"/>
  <c r="O49" i="19"/>
  <c r="O47" i="19" s="1"/>
  <c r="Y59" i="19"/>
  <c r="Y57" i="19" s="1"/>
  <c r="R134" i="19"/>
  <c r="R132" i="19" s="1"/>
  <c r="F9" i="19"/>
  <c r="F7" i="19" s="1"/>
  <c r="P19" i="19"/>
  <c r="P17" i="19" s="1"/>
  <c r="I24" i="19"/>
  <c r="I22" i="19" s="1"/>
  <c r="S34" i="19"/>
  <c r="S32" i="19" s="1"/>
  <c r="F39" i="19"/>
  <c r="F37" i="19" s="1"/>
  <c r="P49" i="19"/>
  <c r="P47" i="19" s="1"/>
  <c r="I54" i="19"/>
  <c r="I52" i="19" s="1"/>
  <c r="Q139" i="19"/>
  <c r="Q137" i="19" s="1"/>
  <c r="W54" i="19"/>
  <c r="W52" i="19" s="1"/>
  <c r="AA9" i="19"/>
  <c r="AA7" i="19" s="1"/>
  <c r="K29" i="19"/>
  <c r="K27" i="19" s="1"/>
  <c r="AA39" i="19"/>
  <c r="AA37" i="19" s="1"/>
  <c r="K59" i="19"/>
  <c r="K57" i="19" s="1"/>
  <c r="S124" i="19"/>
  <c r="S122" i="19" s="1"/>
  <c r="H89" i="19"/>
  <c r="H87" i="19" s="1"/>
  <c r="I139" i="19"/>
  <c r="I137" i="19" s="1"/>
  <c r="F94" i="19"/>
  <c r="F92" i="19" s="1"/>
  <c r="R149" i="19"/>
  <c r="R147" i="19" s="1"/>
  <c r="G114" i="19"/>
  <c r="G112" i="19" s="1"/>
  <c r="U74" i="19"/>
  <c r="U72" i="19" s="1"/>
  <c r="I129" i="19"/>
  <c r="I127" i="19" s="1"/>
  <c r="F84" i="19"/>
  <c r="F82" i="19" s="1"/>
  <c r="R139" i="19"/>
  <c r="R137" i="19" s="1"/>
  <c r="D89" i="19"/>
  <c r="D87" i="19" s="1"/>
  <c r="T19" i="19"/>
  <c r="T17" i="19" s="1"/>
  <c r="S69" i="19"/>
  <c r="S67" i="19" s="1"/>
  <c r="W9" i="19"/>
  <c r="W7" i="19" s="1"/>
  <c r="D19" i="19"/>
  <c r="D17" i="19" s="1"/>
  <c r="G34" i="19"/>
  <c r="G32" i="19" s="1"/>
  <c r="D49" i="19"/>
  <c r="D47" i="19" s="1"/>
  <c r="H9" i="19"/>
  <c r="H7" i="19" s="1"/>
  <c r="R19" i="19"/>
  <c r="R17" i="19" s="1"/>
  <c r="E24" i="19"/>
  <c r="E22" i="19" s="1"/>
  <c r="U34" i="19"/>
  <c r="U32" i="19" s="1"/>
  <c r="H39" i="19"/>
  <c r="H37" i="19" s="1"/>
  <c r="R49" i="19"/>
  <c r="R47" i="19" s="1"/>
  <c r="E54" i="19"/>
  <c r="E52" i="19" s="1"/>
  <c r="G69" i="19"/>
  <c r="G67" i="19" s="1"/>
  <c r="N94" i="19"/>
  <c r="N92" i="19" s="1"/>
  <c r="V114" i="19"/>
  <c r="V112" i="19" s="1"/>
  <c r="I9" i="19"/>
  <c r="I7" i="19" s="1"/>
  <c r="S19" i="19"/>
  <c r="S17" i="19" s="1"/>
  <c r="F24" i="19"/>
  <c r="F22" i="19" s="1"/>
  <c r="P34" i="19"/>
  <c r="P32" i="19" s="1"/>
  <c r="I39" i="19"/>
  <c r="I37" i="19" s="1"/>
  <c r="S49" i="19"/>
  <c r="S47" i="19" s="1"/>
  <c r="F54" i="19"/>
  <c r="F52" i="19" s="1"/>
  <c r="M69" i="19"/>
  <c r="M67" i="19" s="1"/>
  <c r="AA89" i="19"/>
  <c r="AA87" i="19" s="1"/>
  <c r="F134" i="19"/>
  <c r="F132" i="19" s="1"/>
  <c r="Z149" i="19"/>
  <c r="Z147" i="19" s="1"/>
  <c r="O144" i="19"/>
  <c r="O142" i="19" s="1"/>
  <c r="W134" i="19"/>
  <c r="W132" i="19" s="1"/>
  <c r="L129" i="19"/>
  <c r="L127" i="19" s="1"/>
  <c r="Z119" i="19"/>
  <c r="Z117" i="19" s="1"/>
  <c r="O114" i="19"/>
  <c r="O112" i="19" s="1"/>
  <c r="W104" i="19"/>
  <c r="W102" i="19" s="1"/>
  <c r="L99" i="19"/>
  <c r="L97" i="19" s="1"/>
  <c r="Z89" i="19"/>
  <c r="Z87" i="19" s="1"/>
  <c r="O84" i="19"/>
  <c r="O82" i="19" s="1"/>
  <c r="W74" i="19"/>
  <c r="W72" i="19" s="1"/>
  <c r="L69" i="19"/>
  <c r="L67" i="19" s="1"/>
  <c r="X154" i="19"/>
  <c r="X152" i="19" s="1"/>
  <c r="M149" i="19"/>
  <c r="M147" i="19" s="1"/>
  <c r="AA139" i="19"/>
  <c r="AA137" i="19" s="1"/>
  <c r="J134" i="19"/>
  <c r="J132" i="19" s="1"/>
  <c r="X124" i="19"/>
  <c r="X122" i="19" s="1"/>
  <c r="M119" i="19"/>
  <c r="M117" i="19" s="1"/>
  <c r="AA109" i="19"/>
  <c r="AA107" i="19" s="1"/>
  <c r="J104" i="19"/>
  <c r="J102" i="19" s="1"/>
  <c r="X94" i="19"/>
  <c r="X92" i="19" s="1"/>
  <c r="M89" i="19"/>
  <c r="M87" i="19" s="1"/>
  <c r="AA79" i="19"/>
  <c r="AA77" i="19" s="1"/>
  <c r="J74" i="19"/>
  <c r="J72" i="19" s="1"/>
  <c r="X64" i="19"/>
  <c r="X62" i="19" s="1"/>
  <c r="K154" i="19"/>
  <c r="K152" i="19" s="1"/>
  <c r="Y144" i="19"/>
  <c r="Y142" i="19" s="1"/>
  <c r="N139" i="19"/>
  <c r="N137" i="19" s="1"/>
  <c r="V129" i="19"/>
  <c r="V127" i="19" s="1"/>
  <c r="K124" i="19"/>
  <c r="K122" i="19" s="1"/>
  <c r="Y114" i="19"/>
  <c r="Y112" i="19" s="1"/>
  <c r="N109" i="19"/>
  <c r="N107" i="19" s="1"/>
  <c r="V99" i="19"/>
  <c r="V97" i="19" s="1"/>
  <c r="K94" i="19"/>
  <c r="K92" i="19" s="1"/>
  <c r="Y84" i="19"/>
  <c r="Y82" i="19" s="1"/>
  <c r="N79" i="19"/>
  <c r="N77" i="19" s="1"/>
  <c r="V69" i="19"/>
  <c r="V67" i="19" s="1"/>
  <c r="J154" i="19"/>
  <c r="J152" i="19" s="1"/>
  <c r="X144" i="19"/>
  <c r="X142" i="19" s="1"/>
  <c r="M139" i="19"/>
  <c r="M137" i="19" s="1"/>
  <c r="AA129" i="19"/>
  <c r="AA127" i="19" s="1"/>
  <c r="J124" i="19"/>
  <c r="J122" i="19" s="1"/>
  <c r="X114" i="19"/>
  <c r="X112" i="19" s="1"/>
  <c r="M109" i="19"/>
  <c r="M107" i="19" s="1"/>
  <c r="AA99" i="19"/>
  <c r="AA97" i="19" s="1"/>
  <c r="J94" i="19"/>
  <c r="J92" i="19" s="1"/>
  <c r="X84" i="19"/>
  <c r="X82" i="19" s="1"/>
  <c r="M79" i="19"/>
  <c r="M77" i="19" s="1"/>
  <c r="AA69" i="19"/>
  <c r="AA67" i="19" s="1"/>
  <c r="J64" i="19"/>
  <c r="J62" i="19" s="1"/>
  <c r="V149" i="19"/>
  <c r="V147" i="19" s="1"/>
  <c r="K144" i="19"/>
  <c r="K142" i="19" s="1"/>
  <c r="Y134" i="19"/>
  <c r="Y132" i="19" s="1"/>
  <c r="N129" i="19"/>
  <c r="N127" i="19" s="1"/>
  <c r="V119" i="19"/>
  <c r="V117" i="19" s="1"/>
  <c r="K114" i="19"/>
  <c r="K112" i="19" s="1"/>
  <c r="Y104" i="19"/>
  <c r="Y102" i="19" s="1"/>
  <c r="N99" i="19"/>
  <c r="N97" i="19" s="1"/>
  <c r="V89" i="19"/>
  <c r="V87" i="19" s="1"/>
  <c r="K84" i="19"/>
  <c r="K82" i="19" s="1"/>
  <c r="Y74" i="19"/>
  <c r="Y72" i="19" s="1"/>
  <c r="N69" i="19"/>
  <c r="N67" i="19" s="1"/>
  <c r="J9" i="19"/>
  <c r="J7" i="19" s="1"/>
  <c r="O14" i="19"/>
  <c r="O12" i="19" s="1"/>
  <c r="Y24" i="19"/>
  <c r="Y22" i="19" s="1"/>
  <c r="L29" i="19"/>
  <c r="L27" i="19" s="1"/>
  <c r="V39" i="19"/>
  <c r="V37" i="19" s="1"/>
  <c r="O44" i="19"/>
  <c r="O42" i="19" s="1"/>
  <c r="Y54" i="19"/>
  <c r="Y52" i="19" s="1"/>
  <c r="L59" i="19"/>
  <c r="L57" i="19" s="1"/>
  <c r="E79" i="19"/>
  <c r="E77" i="19" s="1"/>
  <c r="L104" i="19"/>
  <c r="L102" i="19" s="1"/>
  <c r="Z124" i="19"/>
  <c r="Z122" i="19" s="1"/>
  <c r="E9" i="19"/>
  <c r="E7" i="19" s="1"/>
  <c r="U19" i="19"/>
  <c r="U17" i="19" s="1"/>
  <c r="H24" i="19"/>
  <c r="H22" i="19" s="1"/>
  <c r="R34" i="19"/>
  <c r="R32" i="19" s="1"/>
  <c r="E39" i="19"/>
  <c r="E37" i="19" s="1"/>
  <c r="U49" i="19"/>
  <c r="U47" i="19" s="1"/>
  <c r="H54" i="19"/>
  <c r="H52" i="19" s="1"/>
  <c r="Y69" i="19"/>
  <c r="Y67" i="19" s="1"/>
  <c r="D114" i="19"/>
  <c r="D112" i="19" s="1"/>
  <c r="K139" i="19"/>
  <c r="K137" i="19" s="1"/>
  <c r="L9" i="19"/>
  <c r="L7" i="19" s="1"/>
  <c r="V19" i="19"/>
  <c r="V17" i="19" s="1"/>
  <c r="O24" i="19"/>
  <c r="O22" i="19" s="1"/>
  <c r="Y34" i="19"/>
  <c r="Y32" i="19" s="1"/>
  <c r="L39" i="19"/>
  <c r="L37" i="19" s="1"/>
  <c r="V49" i="19"/>
  <c r="V47" i="19" s="1"/>
  <c r="O54" i="19"/>
  <c r="O52" i="19" s="1"/>
  <c r="X74" i="19"/>
  <c r="X72" i="19" s="1"/>
  <c r="I119" i="19"/>
  <c r="I117" i="19" s="1"/>
  <c r="J144" i="19"/>
  <c r="J142" i="19" s="1"/>
  <c r="Z9" i="19"/>
  <c r="Z7" i="19" s="1"/>
  <c r="J29" i="19"/>
  <c r="J27" i="19" s="1"/>
  <c r="M44" i="19"/>
  <c r="M42" i="19" s="1"/>
  <c r="S154" i="19"/>
  <c r="S152" i="19" s="1"/>
  <c r="H119" i="19"/>
  <c r="H117" i="19" s="1"/>
  <c r="P79" i="19"/>
  <c r="P77" i="19" s="1"/>
  <c r="T144" i="19"/>
  <c r="T142" i="19" s="1"/>
  <c r="Q99" i="19"/>
  <c r="Q97" i="19" s="1"/>
  <c r="F64" i="19"/>
  <c r="F62" i="19" s="1"/>
  <c r="R119" i="19"/>
  <c r="R117" i="19" s="1"/>
  <c r="G84" i="19"/>
  <c r="G82" i="19" s="1"/>
  <c r="T134" i="19"/>
  <c r="T132" i="19" s="1"/>
  <c r="Q89" i="19"/>
  <c r="Q87" i="19" s="1"/>
  <c r="D149" i="19"/>
  <c r="D147" i="19" s="1"/>
  <c r="G104" i="19"/>
  <c r="G102" i="19" s="1"/>
  <c r="U64" i="19"/>
  <c r="U62" i="19" s="1"/>
  <c r="G24" i="19"/>
  <c r="G22" i="19" s="1"/>
  <c r="J14" i="19"/>
  <c r="J12" i="19" s="1"/>
  <c r="M29" i="19"/>
  <c r="M27" i="19" s="1"/>
  <c r="J44" i="19"/>
  <c r="J42" i="19" s="1"/>
  <c r="T59" i="19"/>
  <c r="T57" i="19" s="1"/>
  <c r="N9" i="19"/>
  <c r="N7" i="19" s="1"/>
  <c r="X19" i="19"/>
  <c r="X17" i="19" s="1"/>
  <c r="K24" i="19"/>
  <c r="K22" i="19" s="1"/>
  <c r="AA34" i="19"/>
  <c r="AA32" i="19" s="1"/>
  <c r="N39" i="19"/>
  <c r="N37" i="19" s="1"/>
  <c r="X49" i="19"/>
  <c r="X47" i="19" s="1"/>
  <c r="K54" i="19"/>
  <c r="K52" i="19" s="1"/>
  <c r="U119" i="19"/>
  <c r="U117" i="19" s="1"/>
  <c r="O9" i="19"/>
  <c r="O7" i="19" s="1"/>
  <c r="Y19" i="19"/>
  <c r="Y17" i="19" s="1"/>
  <c r="L24" i="19"/>
  <c r="L22" i="19" s="1"/>
  <c r="V34" i="19"/>
  <c r="V32" i="19" s="1"/>
  <c r="O39" i="19"/>
  <c r="O37" i="19" s="1"/>
  <c r="Y49" i="19"/>
  <c r="Y47" i="19" s="1"/>
  <c r="L54" i="19"/>
  <c r="L52" i="19" s="1"/>
  <c r="T94" i="19"/>
  <c r="T92" i="19" s="1"/>
  <c r="T149" i="19"/>
  <c r="T147" i="19" s="1"/>
  <c r="I144" i="19"/>
  <c r="I142" i="19" s="1"/>
  <c r="Q134" i="19"/>
  <c r="Q132" i="19" s="1"/>
  <c r="F129" i="19"/>
  <c r="F127" i="19" s="1"/>
  <c r="T119" i="19"/>
  <c r="T117" i="19" s="1"/>
  <c r="I114" i="19"/>
  <c r="I112" i="19" s="1"/>
  <c r="Q104" i="19"/>
  <c r="Q102" i="19" s="1"/>
  <c r="F99" i="19"/>
  <c r="F97" i="19" s="1"/>
  <c r="T89" i="19"/>
  <c r="T87" i="19" s="1"/>
  <c r="I84" i="19"/>
  <c r="I82" i="19" s="1"/>
  <c r="Q74" i="19"/>
  <c r="Q72" i="19" s="1"/>
  <c r="F69" i="19"/>
  <c r="F67" i="19" s="1"/>
  <c r="R154" i="19"/>
  <c r="R152" i="19" s="1"/>
  <c r="G149" i="19"/>
  <c r="G147" i="19" s="1"/>
  <c r="U139" i="19"/>
  <c r="U137" i="19" s="1"/>
  <c r="D134" i="19"/>
  <c r="D132" i="19" s="1"/>
  <c r="R124" i="19"/>
  <c r="R122" i="19" s="1"/>
  <c r="G119" i="19"/>
  <c r="G117" i="19" s="1"/>
  <c r="U109" i="19"/>
  <c r="U107" i="19" s="1"/>
  <c r="D104" i="19"/>
  <c r="D102" i="19" s="1"/>
  <c r="R94" i="19"/>
  <c r="R92" i="19" s="1"/>
  <c r="G89" i="19"/>
  <c r="G87" i="19" s="1"/>
  <c r="U79" i="19"/>
  <c r="U77" i="19" s="1"/>
  <c r="D74" i="19"/>
  <c r="D72" i="19" s="1"/>
  <c r="R64" i="19"/>
  <c r="R62" i="19" s="1"/>
  <c r="E154" i="19"/>
  <c r="E152" i="19" s="1"/>
  <c r="S144" i="19"/>
  <c r="S142" i="19" s="1"/>
  <c r="H139" i="19"/>
  <c r="H137" i="19" s="1"/>
  <c r="P129" i="19"/>
  <c r="P127" i="19" s="1"/>
  <c r="E124" i="19"/>
  <c r="E122" i="19" s="1"/>
  <c r="S114" i="19"/>
  <c r="S112" i="19" s="1"/>
  <c r="H109" i="19"/>
  <c r="H107" i="19" s="1"/>
  <c r="P99" i="19"/>
  <c r="P97" i="19" s="1"/>
  <c r="E94" i="19"/>
  <c r="E92" i="19" s="1"/>
  <c r="S84" i="19"/>
  <c r="S82" i="19" s="1"/>
  <c r="H79" i="19"/>
  <c r="H77" i="19" s="1"/>
  <c r="P69" i="19"/>
  <c r="P67" i="19" s="1"/>
  <c r="D154" i="19"/>
  <c r="D152" i="19" s="1"/>
  <c r="R144" i="19"/>
  <c r="R142" i="19" s="1"/>
  <c r="G139" i="19"/>
  <c r="G137" i="19" s="1"/>
  <c r="U129" i="19"/>
  <c r="U127" i="19" s="1"/>
  <c r="D124" i="19"/>
  <c r="D122" i="19" s="1"/>
  <c r="R114" i="19"/>
  <c r="R112" i="19" s="1"/>
  <c r="G109" i="19"/>
  <c r="G107" i="19" s="1"/>
  <c r="U99" i="19"/>
  <c r="U97" i="19" s="1"/>
  <c r="D94" i="19"/>
  <c r="D92" i="19" s="1"/>
  <c r="R84" i="19"/>
  <c r="R82" i="19" s="1"/>
  <c r="G79" i="19"/>
  <c r="G77" i="19" s="1"/>
  <c r="U69" i="19"/>
  <c r="U67" i="19" s="1"/>
  <c r="D64" i="19"/>
  <c r="D62" i="19" s="1"/>
  <c r="P149" i="19"/>
  <c r="P147" i="19" s="1"/>
  <c r="E144" i="19"/>
  <c r="E142" i="19" s="1"/>
  <c r="S134" i="19"/>
  <c r="S132" i="19" s="1"/>
  <c r="H129" i="19"/>
  <c r="H127" i="19" s="1"/>
  <c r="P119" i="19"/>
  <c r="P117" i="19" s="1"/>
  <c r="E114" i="19"/>
  <c r="E112" i="19" s="1"/>
  <c r="S104" i="19"/>
  <c r="S102" i="19" s="1"/>
  <c r="H99" i="19"/>
  <c r="H97" i="19" s="1"/>
  <c r="P89" i="19"/>
  <c r="P87" i="19" s="1"/>
  <c r="E84" i="19"/>
  <c r="E82" i="19" s="1"/>
  <c r="S74" i="19"/>
  <c r="S72" i="19" s="1"/>
  <c r="H69" i="19"/>
  <c r="H67" i="19" s="1"/>
  <c r="P9" i="19"/>
  <c r="P7" i="19" s="1"/>
  <c r="U14" i="19"/>
  <c r="U12" i="19" s="1"/>
  <c r="H19" i="19"/>
  <c r="H17" i="19" s="1"/>
  <c r="R29" i="19"/>
  <c r="R27" i="19" s="1"/>
  <c r="E34" i="19"/>
  <c r="E32" i="19" s="1"/>
  <c r="U44" i="19"/>
  <c r="U42" i="19" s="1"/>
  <c r="H49" i="19"/>
  <c r="H47" i="19" s="1"/>
  <c r="R59" i="19"/>
  <c r="R57" i="19" s="1"/>
  <c r="H64" i="19"/>
  <c r="H62" i="19" s="1"/>
  <c r="S129" i="19"/>
  <c r="S127" i="19" s="1"/>
  <c r="K9" i="19"/>
  <c r="K7" i="19" s="1"/>
  <c r="AA19" i="19"/>
  <c r="AA17" i="19" s="1"/>
  <c r="N24" i="19"/>
  <c r="N22" i="19" s="1"/>
  <c r="X34" i="19"/>
  <c r="X32" i="19" s="1"/>
  <c r="K39" i="19"/>
  <c r="K37" i="19" s="1"/>
  <c r="AA49" i="19"/>
  <c r="AA47" i="19" s="1"/>
  <c r="N54" i="19"/>
  <c r="N52" i="19" s="1"/>
  <c r="R74" i="19"/>
  <c r="R72" i="19" s="1"/>
  <c r="R9" i="19"/>
  <c r="R7" i="19" s="1"/>
  <c r="E14" i="19"/>
  <c r="E12" i="19" s="1"/>
  <c r="U24" i="19"/>
  <c r="U22" i="19" s="1"/>
  <c r="H29" i="19"/>
  <c r="H27" i="19" s="1"/>
  <c r="R39" i="19"/>
  <c r="R37" i="19" s="1"/>
  <c r="E44" i="19"/>
  <c r="E42" i="19" s="1"/>
  <c r="U54" i="19"/>
  <c r="U52" i="19" s="1"/>
  <c r="H59" i="19"/>
  <c r="H57" i="19" s="1"/>
  <c r="Q79" i="19"/>
  <c r="Q77" i="19" s="1"/>
  <c r="Z39" i="19"/>
  <c r="Z37" i="19" s="1"/>
  <c r="J59" i="19"/>
  <c r="J57" i="19" s="1"/>
  <c r="U149" i="19"/>
  <c r="U147" i="19" s="1"/>
  <c r="X24" i="19"/>
  <c r="X22" i="19" s="1"/>
  <c r="P139" i="19"/>
  <c r="P137" i="19" s="1"/>
  <c r="E104" i="19"/>
  <c r="E102" i="19" s="1"/>
  <c r="S64" i="19"/>
  <c r="S62" i="19" s="1"/>
  <c r="T114" i="19"/>
  <c r="T112" i="19" s="1"/>
  <c r="I79" i="19"/>
  <c r="I77" i="19" s="1"/>
  <c r="U134" i="19"/>
  <c r="U132" i="19" s="1"/>
  <c r="D99" i="19"/>
  <c r="D97" i="19" s="1"/>
  <c r="D69" i="19"/>
  <c r="D67" i="19" s="1"/>
  <c r="Q119" i="19"/>
  <c r="Q117" i="19" s="1"/>
  <c r="T74" i="19"/>
  <c r="T72" i="19" s="1"/>
  <c r="G134" i="19"/>
  <c r="G132" i="19" s="1"/>
  <c r="U94" i="19"/>
  <c r="U92" i="19" s="1"/>
  <c r="G54" i="19"/>
  <c r="G52" i="19" s="1"/>
  <c r="W39" i="19"/>
  <c r="W37" i="19" s="1"/>
  <c r="N64" i="19"/>
  <c r="N62" i="19" s="1"/>
  <c r="T9" i="19"/>
  <c r="T7" i="19" s="1"/>
  <c r="G14" i="19"/>
  <c r="G12" i="19" s="1"/>
  <c r="Q24" i="19"/>
  <c r="Q22" i="19" s="1"/>
  <c r="D29" i="19"/>
  <c r="D27" i="19" s="1"/>
  <c r="T39" i="19"/>
  <c r="T37" i="19" s="1"/>
  <c r="G44" i="19"/>
  <c r="G42" i="19" s="1"/>
  <c r="Q54" i="19"/>
  <c r="Q52" i="19" s="1"/>
  <c r="D59" i="19"/>
  <c r="D57" i="19" s="1"/>
  <c r="G99" i="19"/>
  <c r="G97" i="19" s="1"/>
  <c r="N124" i="19"/>
  <c r="N122" i="19" s="1"/>
  <c r="V144" i="19"/>
  <c r="V142" i="19" s="1"/>
  <c r="U9" i="19"/>
  <c r="U7" i="19" s="1"/>
  <c r="H14" i="19"/>
  <c r="H12" i="19" s="1"/>
  <c r="R24" i="19"/>
  <c r="R22" i="19" s="1"/>
  <c r="E29" i="19"/>
  <c r="E27" i="19" s="1"/>
  <c r="U39" i="19"/>
  <c r="U37" i="19" s="1"/>
  <c r="H44" i="19"/>
  <c r="H42" i="19" s="1"/>
  <c r="R54" i="19"/>
  <c r="R52" i="19" s="1"/>
  <c r="E59" i="19"/>
  <c r="E57" i="19" s="1"/>
  <c r="F74" i="19"/>
  <c r="F72" i="19" s="1"/>
  <c r="M99" i="19"/>
  <c r="M97" i="19" s="1"/>
  <c r="AA119" i="19"/>
  <c r="AA117" i="19" s="1"/>
  <c r="Y154" i="19"/>
  <c r="Y152" i="19" s="1"/>
  <c r="N149" i="19"/>
  <c r="N147" i="19" s="1"/>
  <c r="V139" i="19"/>
  <c r="V137" i="19" s="1"/>
  <c r="K134" i="19"/>
  <c r="K132" i="19" s="1"/>
  <c r="Y124" i="19"/>
  <c r="Y122" i="19" s="1"/>
  <c r="N119" i="19"/>
  <c r="N117" i="19" s="1"/>
  <c r="V109" i="19"/>
  <c r="V107" i="19" s="1"/>
  <c r="K104" i="19"/>
  <c r="K102" i="19" s="1"/>
  <c r="Y94" i="19"/>
  <c r="Y92" i="19" s="1"/>
  <c r="N89" i="19"/>
  <c r="N87" i="19" s="1"/>
  <c r="V79" i="19"/>
  <c r="V77" i="19" s="1"/>
  <c r="K74" i="19"/>
  <c r="K72" i="19" s="1"/>
  <c r="Y64" i="19"/>
  <c r="Y62" i="19" s="1"/>
  <c r="L154" i="19"/>
  <c r="L152" i="19" s="1"/>
  <c r="Z144" i="19"/>
  <c r="Z142" i="19" s="1"/>
  <c r="O139" i="19"/>
  <c r="O137" i="19" s="1"/>
  <c r="W129" i="19"/>
  <c r="W127" i="19" s="1"/>
  <c r="L124" i="19"/>
  <c r="L122" i="19" s="1"/>
  <c r="Z114" i="19"/>
  <c r="Z112" i="19" s="1"/>
  <c r="O109" i="19"/>
  <c r="O107" i="19" s="1"/>
  <c r="W99" i="19"/>
  <c r="W97" i="19" s="1"/>
  <c r="L94" i="19"/>
  <c r="L92" i="19" s="1"/>
  <c r="Z84" i="19"/>
  <c r="Z82" i="19" s="1"/>
  <c r="O79" i="19"/>
  <c r="O77" i="19" s="1"/>
  <c r="W69" i="19"/>
  <c r="W67" i="19" s="1"/>
  <c r="L64" i="19"/>
  <c r="L62" i="19" s="1"/>
  <c r="X149" i="19"/>
  <c r="X147" i="19" s="1"/>
  <c r="M144" i="19"/>
  <c r="M142" i="19" s="1"/>
  <c r="AA134" i="19"/>
  <c r="AA132" i="19" s="1"/>
  <c r="J129" i="19"/>
  <c r="J127" i="19" s="1"/>
  <c r="X119" i="19"/>
  <c r="X117" i="19" s="1"/>
  <c r="M114" i="19"/>
  <c r="M112" i="19" s="1"/>
  <c r="AA104" i="19"/>
  <c r="AA102" i="19" s="1"/>
  <c r="J99" i="19"/>
  <c r="J97" i="19" s="1"/>
  <c r="X89" i="19"/>
  <c r="X87" i="19" s="1"/>
  <c r="M84" i="19"/>
  <c r="M82" i="19" s="1"/>
  <c r="AA74" i="19"/>
  <c r="AA72" i="19" s="1"/>
  <c r="J69" i="19"/>
  <c r="J67" i="19" s="1"/>
  <c r="W149" i="19"/>
  <c r="W147" i="19" s="1"/>
  <c r="L144" i="19"/>
  <c r="L142" i="19" s="1"/>
  <c r="Z134" i="19"/>
  <c r="Z132" i="19" s="1"/>
  <c r="O129" i="19"/>
  <c r="O127" i="19" s="1"/>
  <c r="W119" i="19"/>
  <c r="W117" i="19" s="1"/>
  <c r="L114" i="19"/>
  <c r="L112" i="19" s="1"/>
  <c r="Z104" i="19"/>
  <c r="Z102" i="19" s="1"/>
  <c r="O99" i="19"/>
  <c r="O97" i="19" s="1"/>
  <c r="W89" i="19"/>
  <c r="W87" i="19" s="1"/>
  <c r="L84" i="19"/>
  <c r="L82" i="19" s="1"/>
  <c r="Z74" i="19"/>
  <c r="Z72" i="19" s="1"/>
  <c r="O69" i="19"/>
  <c r="O67" i="19" s="1"/>
  <c r="AA154" i="19"/>
  <c r="AA152" i="19" s="1"/>
  <c r="J149" i="19"/>
  <c r="J147" i="19" s="1"/>
  <c r="X139" i="19"/>
  <c r="X137" i="19" s="1"/>
  <c r="M134" i="19"/>
  <c r="M132" i="19" s="1"/>
  <c r="AA124" i="19"/>
  <c r="AA122" i="19" s="1"/>
  <c r="J119" i="19"/>
  <c r="J117" i="19" s="1"/>
  <c r="X109" i="19"/>
  <c r="X107" i="19" s="1"/>
  <c r="M104" i="19"/>
  <c r="M102" i="19" s="1"/>
  <c r="AA94" i="19"/>
  <c r="AA92" i="19" s="1"/>
  <c r="J89" i="19"/>
  <c r="J87" i="19" s="1"/>
  <c r="X79" i="19"/>
  <c r="X77" i="19" s="1"/>
  <c r="M74" i="19"/>
  <c r="M72" i="19" s="1"/>
  <c r="AA64" i="19"/>
  <c r="AA62" i="19" s="1"/>
  <c r="V9" i="19"/>
  <c r="V7" i="19" s="1"/>
  <c r="AA14" i="19"/>
  <c r="AA12" i="19" s="1"/>
  <c r="N19" i="19"/>
  <c r="N17" i="19" s="1"/>
  <c r="X29" i="19"/>
  <c r="X27" i="19" s="1"/>
  <c r="K34" i="19"/>
  <c r="K32" i="19" s="1"/>
  <c r="AA44" i="19"/>
  <c r="AA42" i="19" s="1"/>
  <c r="N49" i="19"/>
  <c r="N47" i="19" s="1"/>
  <c r="X59" i="19"/>
  <c r="X57" i="19" s="1"/>
  <c r="Z64" i="19"/>
  <c r="Z62" i="19" s="1"/>
  <c r="E109" i="19"/>
  <c r="E107" i="19" s="1"/>
  <c r="L134" i="19"/>
  <c r="L132" i="19" s="1"/>
  <c r="Z154" i="19"/>
  <c r="Z152" i="19" s="1"/>
  <c r="Q9" i="19"/>
  <c r="Q7" i="19" s="1"/>
  <c r="D14" i="19"/>
  <c r="D12" i="19" s="1"/>
  <c r="T24" i="19"/>
  <c r="T22" i="19" s="1"/>
  <c r="G29" i="19"/>
  <c r="G27" i="19" s="1"/>
  <c r="Q39" i="19"/>
  <c r="Q37" i="19" s="1"/>
  <c r="D44" i="19"/>
  <c r="D42" i="19" s="1"/>
  <c r="T54" i="19"/>
  <c r="T52" i="19" s="1"/>
  <c r="G59" i="19"/>
  <c r="G57" i="19" s="1"/>
  <c r="K79" i="19"/>
  <c r="K77" i="19" s="1"/>
  <c r="Y99" i="19"/>
  <c r="Y97" i="19" s="1"/>
  <c r="D144" i="19"/>
  <c r="D142" i="19" s="1"/>
  <c r="X9" i="19"/>
  <c r="X7" i="19" s="1"/>
  <c r="K14" i="19"/>
  <c r="K12" i="19" s="1"/>
  <c r="AA24" i="19"/>
  <c r="AA22" i="19" s="1"/>
  <c r="N29" i="19"/>
  <c r="N27" i="19" s="1"/>
  <c r="X39" i="19"/>
  <c r="X37" i="19" s="1"/>
  <c r="K44" i="19"/>
  <c r="K42" i="19" s="1"/>
  <c r="AA54" i="19"/>
  <c r="AA52" i="19" s="1"/>
  <c r="N59" i="19"/>
  <c r="N57" i="19" s="1"/>
  <c r="J84" i="19"/>
  <c r="J82" i="19" s="1"/>
  <c r="X104" i="19"/>
  <c r="X102" i="19" s="1"/>
  <c r="I149" i="19"/>
  <c r="I147" i="19" s="1"/>
  <c r="W24" i="19"/>
  <c r="W22" i="19" s="1"/>
  <c r="N14" i="19"/>
  <c r="N12" i="19" s="1"/>
  <c r="X54" i="19"/>
  <c r="X52" i="19" s="1"/>
  <c r="T124" i="19"/>
  <c r="T122" i="19" s="1"/>
  <c r="E134" i="19"/>
  <c r="E132" i="19" s="1"/>
  <c r="S94" i="19"/>
  <c r="S92" i="19" s="1"/>
  <c r="F154" i="19"/>
  <c r="F152" i="19" s="1"/>
  <c r="I109" i="19"/>
  <c r="I107" i="19" s="1"/>
  <c r="Q69" i="19"/>
  <c r="Q67" i="19" s="1"/>
  <c r="D129" i="19"/>
  <c r="D127" i="19" s="1"/>
  <c r="R89" i="19"/>
  <c r="R87" i="19" s="1"/>
  <c r="F144" i="19"/>
  <c r="F142" i="19" s="1"/>
  <c r="T104" i="19"/>
  <c r="T102" i="19" s="1"/>
  <c r="U154" i="19"/>
  <c r="U152" i="19" s="1"/>
  <c r="U124" i="19"/>
  <c r="U122" i="19" s="1"/>
  <c r="R109" i="19"/>
  <c r="R107" i="19" s="1"/>
  <c r="R79" i="19"/>
  <c r="R77" i="19" s="1"/>
  <c r="D39" i="19"/>
  <c r="D37" i="19" s="1"/>
  <c r="Z24" i="19"/>
  <c r="Z22" i="19" s="1"/>
  <c r="R104" i="19"/>
  <c r="R102" i="19" s="1"/>
  <c r="Q44" i="19"/>
  <c r="Q42" i="19" s="1"/>
  <c r="Q109" i="19"/>
  <c r="Q107" i="19" s="1"/>
  <c r="F124" i="19"/>
  <c r="F122" i="19" s="1"/>
  <c r="I99" i="19"/>
  <c r="I97" i="19" s="1"/>
  <c r="Q34" i="19"/>
  <c r="Q32" i="19" s="1"/>
  <c r="M59" i="19"/>
  <c r="M57" i="19" s="1"/>
  <c r="Q14" i="19"/>
  <c r="Q12" i="19" s="1"/>
  <c r="X613" i="6"/>
  <c r="X611" i="6" s="1"/>
  <c r="X468" i="6"/>
  <c r="X466" i="6" s="1"/>
  <c r="K473" i="6"/>
  <c r="K471" i="6" s="1"/>
  <c r="AA483" i="6"/>
  <c r="AA481" i="6" s="1"/>
  <c r="N488" i="6"/>
  <c r="N486" i="6" s="1"/>
  <c r="X498" i="6"/>
  <c r="X496" i="6" s="1"/>
  <c r="K503" i="6"/>
  <c r="K501" i="6" s="1"/>
  <c r="AA513" i="6"/>
  <c r="AA511" i="6" s="1"/>
  <c r="N518" i="6"/>
  <c r="N516" i="6" s="1"/>
  <c r="X528" i="6"/>
  <c r="X526" i="6" s="1"/>
  <c r="K533" i="6"/>
  <c r="K531" i="6" s="1"/>
  <c r="Q473" i="6"/>
  <c r="Q471" i="6" s="1"/>
  <c r="D478" i="6"/>
  <c r="D476" i="6" s="1"/>
  <c r="T488" i="6"/>
  <c r="T486" i="6" s="1"/>
  <c r="G493" i="6"/>
  <c r="G491" i="6" s="1"/>
  <c r="Q503" i="6"/>
  <c r="Q501" i="6" s="1"/>
  <c r="D508" i="6"/>
  <c r="D506" i="6" s="1"/>
  <c r="T518" i="6"/>
  <c r="T516" i="6" s="1"/>
  <c r="G523" i="6"/>
  <c r="G521" i="6" s="1"/>
  <c r="Q533" i="6"/>
  <c r="Q531" i="6" s="1"/>
  <c r="D538" i="6"/>
  <c r="D536" i="6" s="1"/>
  <c r="W473" i="6"/>
  <c r="W471" i="6" s="1"/>
  <c r="J478" i="6"/>
  <c r="J476" i="6" s="1"/>
  <c r="Z488" i="6"/>
  <c r="Z486" i="6" s="1"/>
  <c r="M493" i="6"/>
  <c r="M491" i="6" s="1"/>
  <c r="W503" i="6"/>
  <c r="W501" i="6" s="1"/>
  <c r="J508" i="6"/>
  <c r="J506" i="6" s="1"/>
  <c r="Z518" i="6"/>
  <c r="Z516" i="6" s="1"/>
  <c r="M523" i="6"/>
  <c r="M521" i="6" s="1"/>
  <c r="W533" i="6"/>
  <c r="W531" i="6" s="1"/>
  <c r="J538" i="6"/>
  <c r="J536" i="6" s="1"/>
  <c r="E473" i="6"/>
  <c r="E471" i="6" s="1"/>
  <c r="H488" i="6"/>
  <c r="H486" i="6" s="1"/>
  <c r="E503" i="6"/>
  <c r="E501" i="6" s="1"/>
  <c r="H518" i="6"/>
  <c r="H516" i="6" s="1"/>
  <c r="E533" i="6"/>
  <c r="E531" i="6" s="1"/>
  <c r="T548" i="6"/>
  <c r="T546" i="6" s="1"/>
  <c r="G553" i="6"/>
  <c r="G551" i="6" s="1"/>
  <c r="Q563" i="6"/>
  <c r="Q561" i="6" s="1"/>
  <c r="D568" i="6"/>
  <c r="D566" i="6" s="1"/>
  <c r="T578" i="6"/>
  <c r="T576" i="6" s="1"/>
  <c r="G583" i="6"/>
  <c r="G581" i="6" s="1"/>
  <c r="Q593" i="6"/>
  <c r="Q591" i="6" s="1"/>
  <c r="D598" i="6"/>
  <c r="D596" i="6" s="1"/>
  <c r="T608" i="6"/>
  <c r="T606" i="6" s="1"/>
  <c r="G613" i="6"/>
  <c r="G611" i="6" s="1"/>
  <c r="R468" i="6"/>
  <c r="R466" i="6" s="1"/>
  <c r="U483" i="6"/>
  <c r="U481" i="6" s="1"/>
  <c r="R498" i="6"/>
  <c r="R496" i="6" s="1"/>
  <c r="U513" i="6"/>
  <c r="U511" i="6" s="1"/>
  <c r="R528" i="6"/>
  <c r="R526" i="6" s="1"/>
  <c r="O543" i="6"/>
  <c r="O541" i="6" s="1"/>
  <c r="Y553" i="6"/>
  <c r="Y551" i="6" s="1"/>
  <c r="L558" i="6"/>
  <c r="L556" i="6" s="1"/>
  <c r="V568" i="6"/>
  <c r="V566" i="6" s="1"/>
  <c r="O573" i="6"/>
  <c r="O571" i="6" s="1"/>
  <c r="Y583" i="6"/>
  <c r="Y581" i="6" s="1"/>
  <c r="L588" i="6"/>
  <c r="L586" i="6" s="1"/>
  <c r="V598" i="6"/>
  <c r="V596" i="6" s="1"/>
  <c r="O603" i="6"/>
  <c r="O601" i="6" s="1"/>
  <c r="Y613" i="6"/>
  <c r="Y611" i="6" s="1"/>
  <c r="P478" i="6"/>
  <c r="P476" i="6" s="1"/>
  <c r="S493" i="6"/>
  <c r="S491" i="6" s="1"/>
  <c r="P508" i="6"/>
  <c r="P506" i="6" s="1"/>
  <c r="S523" i="6"/>
  <c r="S521" i="6" s="1"/>
  <c r="P538" i="6"/>
  <c r="P536" i="6" s="1"/>
  <c r="U543" i="6"/>
  <c r="U541" i="6" s="1"/>
  <c r="H548" i="6"/>
  <c r="H546" i="6" s="1"/>
  <c r="R558" i="6"/>
  <c r="R556" i="6" s="1"/>
  <c r="E563" i="6"/>
  <c r="E561" i="6" s="1"/>
  <c r="U573" i="6"/>
  <c r="U571" i="6" s="1"/>
  <c r="H578" i="6"/>
  <c r="H576" i="6" s="1"/>
  <c r="R588" i="6"/>
  <c r="R586" i="6" s="1"/>
  <c r="E593" i="6"/>
  <c r="E591" i="6" s="1"/>
  <c r="U603" i="6"/>
  <c r="U601" i="6" s="1"/>
  <c r="H608" i="6"/>
  <c r="H606" i="6" s="1"/>
  <c r="S468" i="6"/>
  <c r="S466" i="6" s="1"/>
  <c r="F473" i="6"/>
  <c r="F471" i="6" s="1"/>
  <c r="P483" i="6"/>
  <c r="P481" i="6" s="1"/>
  <c r="I488" i="6"/>
  <c r="I486" i="6" s="1"/>
  <c r="S498" i="6"/>
  <c r="S496" i="6" s="1"/>
  <c r="F503" i="6"/>
  <c r="F501" i="6" s="1"/>
  <c r="P513" i="6"/>
  <c r="P511" i="6" s="1"/>
  <c r="I518" i="6"/>
  <c r="I516" i="6" s="1"/>
  <c r="S528" i="6"/>
  <c r="S526" i="6" s="1"/>
  <c r="F533" i="6"/>
  <c r="F531" i="6" s="1"/>
  <c r="P543" i="6"/>
  <c r="P541" i="6" s="1"/>
  <c r="I548" i="6"/>
  <c r="I546" i="6" s="1"/>
  <c r="S558" i="6"/>
  <c r="S556" i="6" s="1"/>
  <c r="F563" i="6"/>
  <c r="F561" i="6" s="1"/>
  <c r="P573" i="6"/>
  <c r="P571" i="6" s="1"/>
  <c r="I578" i="6"/>
  <c r="I576" i="6" s="1"/>
  <c r="S588" i="6"/>
  <c r="S586" i="6" s="1"/>
  <c r="F593" i="6"/>
  <c r="F591" i="6" s="1"/>
  <c r="P603" i="6"/>
  <c r="P601" i="6" s="1"/>
  <c r="I608" i="6"/>
  <c r="I606" i="6" s="1"/>
  <c r="F468" i="6"/>
  <c r="F466" i="6" s="1"/>
  <c r="I483" i="6"/>
  <c r="I481" i="6" s="1"/>
  <c r="F498" i="6"/>
  <c r="F496" i="6" s="1"/>
  <c r="I513" i="6"/>
  <c r="I511" i="6" s="1"/>
  <c r="F528" i="6"/>
  <c r="F526" i="6" s="1"/>
  <c r="Z548" i="6"/>
  <c r="Z546" i="6" s="1"/>
  <c r="W563" i="6"/>
  <c r="W561" i="6" s="1"/>
  <c r="Z578" i="6"/>
  <c r="Z576" i="6" s="1"/>
  <c r="W593" i="6"/>
  <c r="W591" i="6" s="1"/>
  <c r="Z608" i="6"/>
  <c r="Z606" i="6" s="1"/>
  <c r="X473" i="6"/>
  <c r="X471" i="6" s="1"/>
  <c r="Q478" i="6"/>
  <c r="Q476" i="6" s="1"/>
  <c r="J483" i="6"/>
  <c r="J481" i="6" s="1"/>
  <c r="O488" i="6"/>
  <c r="O486" i="6" s="1"/>
  <c r="H493" i="6"/>
  <c r="H491" i="6" s="1"/>
  <c r="AA518" i="6"/>
  <c r="AA516" i="6" s="1"/>
  <c r="T523" i="6"/>
  <c r="T521" i="6" s="1"/>
  <c r="M528" i="6"/>
  <c r="M526" i="6" s="1"/>
  <c r="L533" i="6"/>
  <c r="L531" i="6" s="1"/>
  <c r="E538" i="6"/>
  <c r="E536" i="6" s="1"/>
  <c r="X563" i="6"/>
  <c r="X561" i="6" s="1"/>
  <c r="Q568" i="6"/>
  <c r="Q566" i="6" s="1"/>
  <c r="J573" i="6"/>
  <c r="J571" i="6" s="1"/>
  <c r="O578" i="6"/>
  <c r="O576" i="6" s="1"/>
  <c r="H583" i="6"/>
  <c r="H581" i="6" s="1"/>
  <c r="AA608" i="6"/>
  <c r="AA606" i="6" s="1"/>
  <c r="N613" i="6"/>
  <c r="N611" i="6" s="1"/>
  <c r="L468" i="6"/>
  <c r="L466" i="6" s="1"/>
  <c r="O483" i="6"/>
  <c r="O481" i="6" s="1"/>
  <c r="L498" i="6"/>
  <c r="L496" i="6" s="1"/>
  <c r="O513" i="6"/>
  <c r="O511" i="6" s="1"/>
  <c r="L528" i="6"/>
  <c r="L526" i="6" s="1"/>
  <c r="I543" i="6"/>
  <c r="I541" i="6" s="1"/>
  <c r="F558" i="6"/>
  <c r="F556" i="6" s="1"/>
  <c r="I573" i="6"/>
  <c r="I571" i="6" s="1"/>
  <c r="F588" i="6"/>
  <c r="F586" i="6" s="1"/>
  <c r="I603" i="6"/>
  <c r="I601" i="6" s="1"/>
  <c r="AA543" i="6"/>
  <c r="AA541" i="6" s="1"/>
  <c r="X558" i="6"/>
  <c r="X556" i="6" s="1"/>
  <c r="AA573" i="6"/>
  <c r="AA571" i="6" s="1"/>
  <c r="X588" i="6"/>
  <c r="X586" i="6" s="1"/>
  <c r="AA603" i="6"/>
  <c r="AA601" i="6" s="1"/>
  <c r="M553" i="6"/>
  <c r="M551" i="6" s="1"/>
  <c r="J568" i="6"/>
  <c r="J566" i="6" s="1"/>
  <c r="M583" i="6"/>
  <c r="M581" i="6" s="1"/>
  <c r="J598" i="6"/>
  <c r="J596" i="6" s="1"/>
  <c r="M613" i="6"/>
  <c r="M611" i="6" s="1"/>
  <c r="G468" i="6"/>
  <c r="G466" i="6" s="1"/>
  <c r="Z493" i="6"/>
  <c r="Z491" i="6" s="1"/>
  <c r="Y498" i="6"/>
  <c r="Y496" i="6" s="1"/>
  <c r="R503" i="6"/>
  <c r="R501" i="6" s="1"/>
  <c r="K508" i="6"/>
  <c r="K506" i="6" s="1"/>
  <c r="D513" i="6"/>
  <c r="D511" i="6" s="1"/>
  <c r="W538" i="6"/>
  <c r="W536" i="6" s="1"/>
  <c r="V543" i="6"/>
  <c r="V541" i="6" s="1"/>
  <c r="U548" i="6"/>
  <c r="U546" i="6" s="1"/>
  <c r="N553" i="6"/>
  <c r="N551" i="6" s="1"/>
  <c r="G558" i="6"/>
  <c r="G556" i="6" s="1"/>
  <c r="Z583" i="6"/>
  <c r="Z581" i="6" s="1"/>
  <c r="Y588" i="6"/>
  <c r="Y586" i="6" s="1"/>
  <c r="R593" i="6"/>
  <c r="R591" i="6" s="1"/>
  <c r="K598" i="6"/>
  <c r="K596" i="6" s="1"/>
  <c r="D603" i="6"/>
  <c r="D601" i="6" s="1"/>
  <c r="Y473" i="6"/>
  <c r="Y471" i="6" s="1"/>
  <c r="L478" i="6"/>
  <c r="L476" i="6" s="1"/>
  <c r="V488" i="6"/>
  <c r="V486" i="6" s="1"/>
  <c r="O493" i="6"/>
  <c r="O491" i="6" s="1"/>
  <c r="Y503" i="6"/>
  <c r="Y501" i="6" s="1"/>
  <c r="L508" i="6"/>
  <c r="L506" i="6" s="1"/>
  <c r="V518" i="6"/>
  <c r="V516" i="6" s="1"/>
  <c r="O523" i="6"/>
  <c r="O521" i="6" s="1"/>
  <c r="Y533" i="6"/>
  <c r="Y531" i="6" s="1"/>
  <c r="L538" i="6"/>
  <c r="L536" i="6" s="1"/>
  <c r="V548" i="6"/>
  <c r="V546" i="6" s="1"/>
  <c r="O553" i="6"/>
  <c r="O551" i="6" s="1"/>
  <c r="Y563" i="6"/>
  <c r="Y561" i="6" s="1"/>
  <c r="L568" i="6"/>
  <c r="L566" i="6" s="1"/>
  <c r="V578" i="6"/>
  <c r="V576" i="6" s="1"/>
  <c r="O583" i="6"/>
  <c r="O581" i="6" s="1"/>
  <c r="Y593" i="6"/>
  <c r="Y591" i="6" s="1"/>
  <c r="L598" i="6"/>
  <c r="L596" i="6" s="1"/>
  <c r="V608" i="6"/>
  <c r="V606" i="6" s="1"/>
  <c r="O613" i="6"/>
  <c r="O611" i="6" s="1"/>
  <c r="S553" i="6"/>
  <c r="S551" i="6" s="1"/>
  <c r="P568" i="6"/>
  <c r="P566" i="6" s="1"/>
  <c r="S583" i="6"/>
  <c r="S581" i="6" s="1"/>
  <c r="P598" i="6"/>
  <c r="P596" i="6" s="1"/>
  <c r="S613" i="6"/>
  <c r="S611" i="6" s="1"/>
  <c r="M468" i="6"/>
  <c r="M466" i="6" s="1"/>
  <c r="L473" i="6"/>
  <c r="L471" i="6" s="1"/>
  <c r="E478" i="6"/>
  <c r="E476" i="6" s="1"/>
  <c r="X503" i="6"/>
  <c r="X501" i="6" s="1"/>
  <c r="Q508" i="6"/>
  <c r="Q506" i="6" s="1"/>
  <c r="J513" i="6"/>
  <c r="J511" i="6" s="1"/>
  <c r="O518" i="6"/>
  <c r="O516" i="6" s="1"/>
  <c r="H523" i="6"/>
  <c r="H521" i="6" s="1"/>
  <c r="AA548" i="6"/>
  <c r="AA546" i="6" s="1"/>
  <c r="T553" i="6"/>
  <c r="T551" i="6" s="1"/>
  <c r="M558" i="6"/>
  <c r="M556" i="6" s="1"/>
  <c r="L563" i="6"/>
  <c r="L561" i="6" s="1"/>
  <c r="E568" i="6"/>
  <c r="E566" i="6" s="1"/>
  <c r="X593" i="6"/>
  <c r="X591" i="6" s="1"/>
  <c r="Q598" i="6"/>
  <c r="Q596" i="6" s="1"/>
  <c r="J603" i="6"/>
  <c r="J601" i="6" s="1"/>
  <c r="O608" i="6"/>
  <c r="O606" i="6" s="1"/>
  <c r="H468" i="6"/>
  <c r="H466" i="6" s="1"/>
  <c r="R478" i="6"/>
  <c r="R476" i="6" s="1"/>
  <c r="E483" i="6"/>
  <c r="E481" i="6" s="1"/>
  <c r="U493" i="6"/>
  <c r="U491" i="6" s="1"/>
  <c r="H498" i="6"/>
  <c r="H496" i="6" s="1"/>
  <c r="R508" i="6"/>
  <c r="R506" i="6" s="1"/>
  <c r="E513" i="6"/>
  <c r="E511" i="6" s="1"/>
  <c r="U523" i="6"/>
  <c r="U521" i="6" s="1"/>
  <c r="H528" i="6"/>
  <c r="H526" i="6" s="1"/>
  <c r="R538" i="6"/>
  <c r="R536" i="6" s="1"/>
  <c r="E543" i="6"/>
  <c r="E541" i="6" s="1"/>
  <c r="U553" i="6"/>
  <c r="U551" i="6" s="1"/>
  <c r="H558" i="6"/>
  <c r="H556" i="6" s="1"/>
  <c r="R568" i="6"/>
  <c r="R566" i="6" s="1"/>
  <c r="E573" i="6"/>
  <c r="E571" i="6" s="1"/>
  <c r="V478" i="6"/>
  <c r="V476" i="6" s="1"/>
  <c r="W478" i="6"/>
  <c r="W476" i="6" s="1"/>
  <c r="U488" i="6"/>
  <c r="U486" i="6" s="1"/>
  <c r="G498" i="6"/>
  <c r="G496" i="6" s="1"/>
  <c r="Z523" i="6"/>
  <c r="Z521" i="6" s="1"/>
  <c r="R533" i="6"/>
  <c r="R531" i="6" s="1"/>
  <c r="D543" i="6"/>
  <c r="D541" i="6" s="1"/>
  <c r="W568" i="6"/>
  <c r="W566" i="6" s="1"/>
  <c r="U578" i="6"/>
  <c r="U576" i="6" s="1"/>
  <c r="G588" i="6"/>
  <c r="G586" i="6" s="1"/>
  <c r="T613" i="6"/>
  <c r="T611" i="6" s="1"/>
  <c r="K483" i="6"/>
  <c r="K481" i="6" s="1"/>
  <c r="J488" i="6"/>
  <c r="J486" i="6" s="1"/>
  <c r="AA493" i="6"/>
  <c r="AA491" i="6" s="1"/>
  <c r="Z498" i="6"/>
  <c r="Z496" i="6" s="1"/>
  <c r="N528" i="6"/>
  <c r="N526" i="6" s="1"/>
  <c r="M533" i="6"/>
  <c r="M531" i="6" s="1"/>
  <c r="X538" i="6"/>
  <c r="X536" i="6" s="1"/>
  <c r="W543" i="6"/>
  <c r="W541" i="6" s="1"/>
  <c r="K573" i="6"/>
  <c r="K571" i="6" s="1"/>
  <c r="J578" i="6"/>
  <c r="J576" i="6" s="1"/>
  <c r="I583" i="6"/>
  <c r="I581" i="6" s="1"/>
  <c r="H588" i="6"/>
  <c r="H586" i="6" s="1"/>
  <c r="AA613" i="6"/>
  <c r="AA611" i="6" s="1"/>
  <c r="Y493" i="6"/>
  <c r="Y491" i="6" s="1"/>
  <c r="K563" i="6"/>
  <c r="K561" i="6" s="1"/>
  <c r="N608" i="6"/>
  <c r="N606" i="6" s="1"/>
  <c r="AA488" i="6"/>
  <c r="AA486" i="6" s="1"/>
  <c r="M498" i="6"/>
  <c r="M496" i="6" s="1"/>
  <c r="E508" i="6"/>
  <c r="E506" i="6" s="1"/>
  <c r="X533" i="6"/>
  <c r="X531" i="6" s="1"/>
  <c r="J543" i="6"/>
  <c r="J541" i="6" s="1"/>
  <c r="H553" i="6"/>
  <c r="H551" i="6" s="1"/>
  <c r="AA578" i="6"/>
  <c r="AA576" i="6" s="1"/>
  <c r="M588" i="6"/>
  <c r="M586" i="6" s="1"/>
  <c r="E598" i="6"/>
  <c r="E596" i="6" s="1"/>
  <c r="Z613" i="6"/>
  <c r="Z611" i="6" s="1"/>
  <c r="G473" i="6"/>
  <c r="G471" i="6" s="1"/>
  <c r="F478" i="6"/>
  <c r="F476" i="6" s="1"/>
  <c r="Q483" i="6"/>
  <c r="Q481" i="6" s="1"/>
  <c r="P488" i="6"/>
  <c r="P486" i="6" s="1"/>
  <c r="D518" i="6"/>
  <c r="D516" i="6" s="1"/>
  <c r="I523" i="6"/>
  <c r="I521" i="6" s="1"/>
  <c r="T528" i="6"/>
  <c r="T526" i="6" s="1"/>
  <c r="S533" i="6"/>
  <c r="S531" i="6" s="1"/>
  <c r="G563" i="6"/>
  <c r="G561" i="6" s="1"/>
  <c r="F568" i="6"/>
  <c r="F566" i="6" s="1"/>
  <c r="Q573" i="6"/>
  <c r="Q571" i="6" s="1"/>
  <c r="P578" i="6"/>
  <c r="P576" i="6" s="1"/>
  <c r="U583" i="6"/>
  <c r="U581" i="6" s="1"/>
  <c r="N588" i="6"/>
  <c r="N586" i="6" s="1"/>
  <c r="G593" i="6"/>
  <c r="G591" i="6" s="1"/>
  <c r="V508" i="6"/>
  <c r="V506" i="6" s="1"/>
  <c r="R473" i="6"/>
  <c r="R471" i="6" s="1"/>
  <c r="D483" i="6"/>
  <c r="D481" i="6" s="1"/>
  <c r="W508" i="6"/>
  <c r="W506" i="6" s="1"/>
  <c r="U518" i="6"/>
  <c r="U516" i="6" s="1"/>
  <c r="G528" i="6"/>
  <c r="G526" i="6" s="1"/>
  <c r="Z553" i="6"/>
  <c r="Z551" i="6" s="1"/>
  <c r="R563" i="6"/>
  <c r="R561" i="6" s="1"/>
  <c r="D573" i="6"/>
  <c r="D571" i="6" s="1"/>
  <c r="W598" i="6"/>
  <c r="W596" i="6" s="1"/>
  <c r="U608" i="6"/>
  <c r="U606" i="6" s="1"/>
  <c r="N468" i="6"/>
  <c r="N466" i="6" s="1"/>
  <c r="M473" i="6"/>
  <c r="M471" i="6" s="1"/>
  <c r="X478" i="6"/>
  <c r="X476" i="6" s="1"/>
  <c r="W483" i="6"/>
  <c r="W481" i="6" s="1"/>
  <c r="K513" i="6"/>
  <c r="K511" i="6" s="1"/>
  <c r="J518" i="6"/>
  <c r="J516" i="6" s="1"/>
  <c r="AA523" i="6"/>
  <c r="AA521" i="6" s="1"/>
  <c r="Z528" i="6"/>
  <c r="Z526" i="6" s="1"/>
  <c r="N558" i="6"/>
  <c r="N556" i="6" s="1"/>
  <c r="M563" i="6"/>
  <c r="M561" i="6" s="1"/>
  <c r="X568" i="6"/>
  <c r="X566" i="6" s="1"/>
  <c r="W573" i="6"/>
  <c r="W571" i="6" s="1"/>
  <c r="AA583" i="6"/>
  <c r="AA581" i="6" s="1"/>
  <c r="T588" i="6"/>
  <c r="T586" i="6" s="1"/>
  <c r="M593" i="6"/>
  <c r="M591" i="6" s="1"/>
  <c r="F598" i="6"/>
  <c r="F596" i="6" s="1"/>
  <c r="E603" i="6"/>
  <c r="E601" i="6" s="1"/>
  <c r="Y523" i="6"/>
  <c r="Y521" i="6" s="1"/>
  <c r="N578" i="6"/>
  <c r="N576" i="6" s="1"/>
  <c r="V483" i="6"/>
  <c r="V481" i="6" s="1"/>
  <c r="N493" i="6"/>
  <c r="N491" i="6" s="1"/>
  <c r="Y528" i="6"/>
  <c r="Y526" i="6" s="1"/>
  <c r="K538" i="6"/>
  <c r="K536" i="6" s="1"/>
  <c r="V573" i="6"/>
  <c r="V571" i="6" s="1"/>
  <c r="N583" i="6"/>
  <c r="N581" i="6" s="1"/>
  <c r="T468" i="6"/>
  <c r="T466" i="6" s="1"/>
  <c r="S473" i="6"/>
  <c r="S471" i="6" s="1"/>
  <c r="G503" i="6"/>
  <c r="G501" i="6" s="1"/>
  <c r="F508" i="6"/>
  <c r="F506" i="6" s="1"/>
  <c r="Q513" i="6"/>
  <c r="Q511" i="6" s="1"/>
  <c r="P518" i="6"/>
  <c r="P516" i="6" s="1"/>
  <c r="D548" i="6"/>
  <c r="D546" i="6" s="1"/>
  <c r="I553" i="6"/>
  <c r="I551" i="6" s="1"/>
  <c r="T558" i="6"/>
  <c r="T556" i="6" s="1"/>
  <c r="S563" i="6"/>
  <c r="S561" i="6" s="1"/>
  <c r="Z588" i="6"/>
  <c r="Z586" i="6" s="1"/>
  <c r="S593" i="6"/>
  <c r="S591" i="6" s="1"/>
  <c r="R598" i="6"/>
  <c r="R596" i="6" s="1"/>
  <c r="K603" i="6"/>
  <c r="K601" i="6" s="1"/>
  <c r="D608" i="6"/>
  <c r="D606" i="6" s="1"/>
  <c r="Z473" i="6"/>
  <c r="Z471" i="6" s="1"/>
  <c r="M478" i="6"/>
  <c r="M476" i="6" s="1"/>
  <c r="W488" i="6"/>
  <c r="W486" i="6" s="1"/>
  <c r="J493" i="6"/>
  <c r="J491" i="6" s="1"/>
  <c r="Z503" i="6"/>
  <c r="Z501" i="6" s="1"/>
  <c r="M508" i="6"/>
  <c r="M506" i="6" s="1"/>
  <c r="W518" i="6"/>
  <c r="W516" i="6" s="1"/>
  <c r="J523" i="6"/>
  <c r="J521" i="6" s="1"/>
  <c r="Z533" i="6"/>
  <c r="Z531" i="6" s="1"/>
  <c r="M538" i="6"/>
  <c r="M536" i="6" s="1"/>
  <c r="W548" i="6"/>
  <c r="W546" i="6" s="1"/>
  <c r="J553" i="6"/>
  <c r="J551" i="6" s="1"/>
  <c r="Z563" i="6"/>
  <c r="Z561" i="6" s="1"/>
  <c r="M568" i="6"/>
  <c r="M566" i="6" s="1"/>
  <c r="W578" i="6"/>
  <c r="W576" i="6" s="1"/>
  <c r="J583" i="6"/>
  <c r="J581" i="6" s="1"/>
  <c r="Z593" i="6"/>
  <c r="Z591" i="6" s="1"/>
  <c r="M598" i="6"/>
  <c r="M596" i="6" s="1"/>
  <c r="W608" i="6"/>
  <c r="W606" i="6" s="1"/>
  <c r="J613" i="6"/>
  <c r="J611" i="6" s="1"/>
  <c r="V538" i="6"/>
  <c r="V536" i="6" s="1"/>
  <c r="T493" i="6"/>
  <c r="T491" i="6" s="1"/>
  <c r="L503" i="6"/>
  <c r="L501" i="6" s="1"/>
  <c r="Q538" i="6"/>
  <c r="Q536" i="6" s="1"/>
  <c r="O548" i="6"/>
  <c r="O546" i="6" s="1"/>
  <c r="T583" i="6"/>
  <c r="T581" i="6" s="1"/>
  <c r="L593" i="6"/>
  <c r="L591" i="6" s="1"/>
  <c r="Z468" i="6"/>
  <c r="Z466" i="6" s="1"/>
  <c r="N498" i="6"/>
  <c r="N496" i="6" s="1"/>
  <c r="M503" i="6"/>
  <c r="M501" i="6" s="1"/>
  <c r="X508" i="6"/>
  <c r="X506" i="6" s="1"/>
  <c r="W513" i="6"/>
  <c r="W511" i="6" s="1"/>
  <c r="K543" i="6"/>
  <c r="K541" i="6" s="1"/>
  <c r="J548" i="6"/>
  <c r="J546" i="6" s="1"/>
  <c r="AA553" i="6"/>
  <c r="AA551" i="6" s="1"/>
  <c r="Z558" i="6"/>
  <c r="Z556" i="6" s="1"/>
  <c r="X598" i="6"/>
  <c r="X596" i="6" s="1"/>
  <c r="Q603" i="6"/>
  <c r="Q601" i="6" s="1"/>
  <c r="J608" i="6"/>
  <c r="J606" i="6" s="1"/>
  <c r="I613" i="6"/>
  <c r="I611" i="6" s="1"/>
  <c r="I468" i="6"/>
  <c r="I466" i="6" s="1"/>
  <c r="S478" i="6"/>
  <c r="S476" i="6" s="1"/>
  <c r="F483" i="6"/>
  <c r="F481" i="6" s="1"/>
  <c r="P493" i="6"/>
  <c r="P491" i="6" s="1"/>
  <c r="I498" i="6"/>
  <c r="I496" i="6" s="1"/>
  <c r="S508" i="6"/>
  <c r="S506" i="6" s="1"/>
  <c r="F513" i="6"/>
  <c r="F511" i="6" s="1"/>
  <c r="P523" i="6"/>
  <c r="P521" i="6" s="1"/>
  <c r="I528" i="6"/>
  <c r="I526" i="6" s="1"/>
  <c r="S538" i="6"/>
  <c r="S536" i="6" s="1"/>
  <c r="F543" i="6"/>
  <c r="F541" i="6" s="1"/>
  <c r="P553" i="6"/>
  <c r="P551" i="6" s="1"/>
  <c r="I558" i="6"/>
  <c r="I556" i="6" s="1"/>
  <c r="S568" i="6"/>
  <c r="S566" i="6" s="1"/>
  <c r="F573" i="6"/>
  <c r="F571" i="6" s="1"/>
  <c r="P583" i="6"/>
  <c r="P581" i="6" s="1"/>
  <c r="I588" i="6"/>
  <c r="I586" i="6" s="1"/>
  <c r="S598" i="6"/>
  <c r="S596" i="6" s="1"/>
  <c r="F603" i="6"/>
  <c r="F601" i="6" s="1"/>
  <c r="P613" i="6"/>
  <c r="P611" i="6" s="1"/>
  <c r="V513" i="6"/>
  <c r="V511" i="6" s="1"/>
  <c r="K568" i="6"/>
  <c r="K566" i="6" s="1"/>
  <c r="S503" i="6"/>
  <c r="S501" i="6" s="1"/>
  <c r="F538" i="6"/>
  <c r="F536" i="6" s="1"/>
  <c r="E488" i="6"/>
  <c r="E486" i="6" s="1"/>
  <c r="D493" i="6"/>
  <c r="D491" i="6" s="1"/>
  <c r="U498" i="6"/>
  <c r="U496" i="6" s="1"/>
  <c r="T503" i="6"/>
  <c r="T501" i="6" s="1"/>
  <c r="H533" i="6"/>
  <c r="H531" i="6" s="1"/>
  <c r="G538" i="6"/>
  <c r="G536" i="6" s="1"/>
  <c r="R543" i="6"/>
  <c r="R541" i="6" s="1"/>
  <c r="Q548" i="6"/>
  <c r="Q546" i="6" s="1"/>
  <c r="E578" i="6"/>
  <c r="E576" i="6" s="1"/>
  <c r="D583" i="6"/>
  <c r="D581" i="6" s="1"/>
  <c r="U588" i="6"/>
  <c r="U586" i="6" s="1"/>
  <c r="T593" i="6"/>
  <c r="T591" i="6" s="1"/>
  <c r="N548" i="6"/>
  <c r="N546" i="6" s="1"/>
  <c r="Y468" i="6"/>
  <c r="Y466" i="6" s="1"/>
  <c r="N523" i="6"/>
  <c r="N521" i="6" s="1"/>
  <c r="Q543" i="6"/>
  <c r="Q541" i="6" s="1"/>
  <c r="D578" i="6"/>
  <c r="D576" i="6" s="1"/>
  <c r="W603" i="6"/>
  <c r="W601" i="6" s="1"/>
  <c r="L483" i="6"/>
  <c r="L481" i="6" s="1"/>
  <c r="K488" i="6"/>
  <c r="K486" i="6" s="1"/>
  <c r="V493" i="6"/>
  <c r="V491" i="6" s="1"/>
  <c r="AA498" i="6"/>
  <c r="AA496" i="6" s="1"/>
  <c r="O528" i="6"/>
  <c r="O526" i="6" s="1"/>
  <c r="N533" i="6"/>
  <c r="N531" i="6" s="1"/>
  <c r="Y538" i="6"/>
  <c r="Y536" i="6" s="1"/>
  <c r="X543" i="6"/>
  <c r="X541" i="6" s="1"/>
  <c r="L573" i="6"/>
  <c r="L571" i="6" s="1"/>
  <c r="K578" i="6"/>
  <c r="K576" i="6" s="1"/>
  <c r="V583" i="6"/>
  <c r="V581" i="6" s="1"/>
  <c r="AA588" i="6"/>
  <c r="AA586" i="6" s="1"/>
  <c r="K593" i="6"/>
  <c r="K591" i="6" s="1"/>
  <c r="K478" i="6"/>
  <c r="K476" i="6" s="1"/>
  <c r="P548" i="6"/>
  <c r="P546" i="6" s="1"/>
  <c r="P608" i="6"/>
  <c r="P606" i="6" s="1"/>
  <c r="H473" i="6"/>
  <c r="H471" i="6" s="1"/>
  <c r="G478" i="6"/>
  <c r="G476" i="6" s="1"/>
  <c r="R483" i="6"/>
  <c r="R481" i="6" s="1"/>
  <c r="Q488" i="6"/>
  <c r="Q486" i="6" s="1"/>
  <c r="E518" i="6"/>
  <c r="E516" i="6" s="1"/>
  <c r="D523" i="6"/>
  <c r="D521" i="6" s="1"/>
  <c r="U528" i="6"/>
  <c r="U526" i="6" s="1"/>
  <c r="T533" i="6"/>
  <c r="T531" i="6" s="1"/>
  <c r="H563" i="6"/>
  <c r="H561" i="6" s="1"/>
  <c r="G568" i="6"/>
  <c r="G566" i="6" s="1"/>
  <c r="R573" i="6"/>
  <c r="R571" i="6" s="1"/>
  <c r="Q578" i="6"/>
  <c r="Q576" i="6" s="1"/>
  <c r="E608" i="6"/>
  <c r="E606" i="6" s="1"/>
  <c r="D613" i="6"/>
  <c r="D611" i="6" s="1"/>
  <c r="D488" i="6"/>
  <c r="D486" i="6" s="1"/>
  <c r="U613" i="6"/>
  <c r="U611" i="6" s="1"/>
  <c r="O468" i="6"/>
  <c r="O466" i="6" s="1"/>
  <c r="N473" i="6"/>
  <c r="N471" i="6" s="1"/>
  <c r="Y478" i="6"/>
  <c r="Y476" i="6" s="1"/>
  <c r="X483" i="6"/>
  <c r="X481" i="6" s="1"/>
  <c r="L513" i="6"/>
  <c r="L511" i="6" s="1"/>
  <c r="K518" i="6"/>
  <c r="K516" i="6" s="1"/>
  <c r="V523" i="6"/>
  <c r="V521" i="6" s="1"/>
  <c r="AA528" i="6"/>
  <c r="AA526" i="6" s="1"/>
  <c r="O558" i="6"/>
  <c r="O556" i="6" s="1"/>
  <c r="N563" i="6"/>
  <c r="N561" i="6" s="1"/>
  <c r="Y568" i="6"/>
  <c r="Y566" i="6" s="1"/>
  <c r="X573" i="6"/>
  <c r="X571" i="6" s="1"/>
  <c r="L603" i="6"/>
  <c r="L601" i="6" s="1"/>
  <c r="K608" i="6"/>
  <c r="K606" i="6" s="1"/>
  <c r="V613" i="6"/>
  <c r="V611" i="6" s="1"/>
  <c r="V603" i="6"/>
  <c r="V601" i="6" s="1"/>
  <c r="I493" i="6"/>
  <c r="I491" i="6" s="1"/>
  <c r="U468" i="6"/>
  <c r="U466" i="6" s="1"/>
  <c r="T473" i="6"/>
  <c r="T471" i="6" s="1"/>
  <c r="H503" i="6"/>
  <c r="H501" i="6" s="1"/>
  <c r="G508" i="6"/>
  <c r="G506" i="6" s="1"/>
  <c r="R513" i="6"/>
  <c r="R511" i="6" s="1"/>
  <c r="Q518" i="6"/>
  <c r="Q516" i="6" s="1"/>
  <c r="E548" i="6"/>
  <c r="E546" i="6" s="1"/>
  <c r="D553" i="6"/>
  <c r="D551" i="6" s="1"/>
  <c r="U558" i="6"/>
  <c r="U556" i="6" s="1"/>
  <c r="T563" i="6"/>
  <c r="T561" i="6" s="1"/>
  <c r="H593" i="6"/>
  <c r="H591" i="6" s="1"/>
  <c r="G598" i="6"/>
  <c r="G596" i="6" s="1"/>
  <c r="R603" i="6"/>
  <c r="R601" i="6" s="1"/>
  <c r="Q608" i="6"/>
  <c r="Q606" i="6" s="1"/>
  <c r="Y558" i="6"/>
  <c r="Y556" i="6" s="1"/>
  <c r="H613" i="6"/>
  <c r="H611" i="6" s="1"/>
  <c r="T498" i="6"/>
  <c r="T496" i="6" s="1"/>
  <c r="G533" i="6"/>
  <c r="G531" i="6" s="1"/>
  <c r="AA468" i="6"/>
  <c r="AA466" i="6" s="1"/>
  <c r="N503" i="6"/>
  <c r="N501" i="6" s="1"/>
  <c r="X603" i="6"/>
  <c r="X601" i="6" s="1"/>
  <c r="Y508" i="6"/>
  <c r="Y506" i="6" s="1"/>
  <c r="L543" i="6"/>
  <c r="L541" i="6" s="1"/>
  <c r="X513" i="6"/>
  <c r="X511" i="6" s="1"/>
  <c r="K548" i="6"/>
  <c r="K546" i="6" s="1"/>
  <c r="V553" i="6"/>
  <c r="V551" i="6" s="1"/>
  <c r="O588" i="6"/>
  <c r="O586" i="6" s="1"/>
  <c r="AA558" i="6"/>
  <c r="AA556" i="6" s="1"/>
  <c r="N593" i="6"/>
  <c r="N591" i="6" s="1"/>
  <c r="O498" i="6"/>
  <c r="O496" i="6" s="1"/>
  <c r="J468" i="6"/>
  <c r="J466" i="6" s="1"/>
  <c r="Z478" i="6"/>
  <c r="Z476" i="6" s="1"/>
  <c r="M483" i="6"/>
  <c r="M481" i="6" s="1"/>
  <c r="W493" i="6"/>
  <c r="W491" i="6" s="1"/>
  <c r="J498" i="6"/>
  <c r="J496" i="6" s="1"/>
  <c r="Z508" i="6"/>
  <c r="Z506" i="6" s="1"/>
  <c r="M513" i="6"/>
  <c r="M511" i="6" s="1"/>
  <c r="W523" i="6"/>
  <c r="W521" i="6" s="1"/>
  <c r="J528" i="6"/>
  <c r="J526" i="6" s="1"/>
  <c r="Z538" i="6"/>
  <c r="Z536" i="6" s="1"/>
  <c r="M543" i="6"/>
  <c r="M541" i="6" s="1"/>
  <c r="W553" i="6"/>
  <c r="W551" i="6" s="1"/>
  <c r="J558" i="6"/>
  <c r="J556" i="6" s="1"/>
  <c r="Z568" i="6"/>
  <c r="Z566" i="6" s="1"/>
  <c r="M573" i="6"/>
  <c r="M571" i="6" s="1"/>
  <c r="W583" i="6"/>
  <c r="W581" i="6" s="1"/>
  <c r="J588" i="6"/>
  <c r="J586" i="6" s="1"/>
  <c r="Z598" i="6"/>
  <c r="Z596" i="6" s="1"/>
  <c r="M603" i="6"/>
  <c r="M601" i="6" s="1"/>
  <c r="W613" i="6"/>
  <c r="W611" i="6" s="1"/>
  <c r="P468" i="6"/>
  <c r="P466" i="6" s="1"/>
  <c r="I473" i="6"/>
  <c r="I471" i="6" s="1"/>
  <c r="S483" i="6"/>
  <c r="S481" i="6" s="1"/>
  <c r="F488" i="6"/>
  <c r="F486" i="6" s="1"/>
  <c r="P498" i="6"/>
  <c r="P496" i="6" s="1"/>
  <c r="I503" i="6"/>
  <c r="I501" i="6" s="1"/>
  <c r="S513" i="6"/>
  <c r="S511" i="6" s="1"/>
  <c r="F518" i="6"/>
  <c r="F516" i="6" s="1"/>
  <c r="P528" i="6"/>
  <c r="P526" i="6" s="1"/>
  <c r="I533" i="6"/>
  <c r="I531" i="6" s="1"/>
  <c r="S543" i="6"/>
  <c r="S541" i="6" s="1"/>
  <c r="F548" i="6"/>
  <c r="F546" i="6" s="1"/>
  <c r="P558" i="6"/>
  <c r="P556" i="6" s="1"/>
  <c r="I563" i="6"/>
  <c r="I561" i="6" s="1"/>
  <c r="S573" i="6"/>
  <c r="S571" i="6" s="1"/>
  <c r="F578" i="6"/>
  <c r="F576" i="6" s="1"/>
  <c r="P588" i="6"/>
  <c r="P586" i="6" s="1"/>
  <c r="I593" i="6"/>
  <c r="I591" i="6" s="1"/>
  <c r="S603" i="6"/>
  <c r="S601" i="6" s="1"/>
  <c r="F608" i="6"/>
  <c r="F606" i="6" s="1"/>
  <c r="Y598" i="6"/>
  <c r="Y596" i="6" s="1"/>
  <c r="L488" i="6"/>
  <c r="L486" i="6" s="1"/>
  <c r="K493" i="6"/>
  <c r="K491" i="6" s="1"/>
  <c r="V498" i="6"/>
  <c r="V496" i="6" s="1"/>
  <c r="AA503" i="6"/>
  <c r="AA501" i="6" s="1"/>
  <c r="O533" i="6"/>
  <c r="O531" i="6" s="1"/>
  <c r="N538" i="6"/>
  <c r="N536" i="6" s="1"/>
  <c r="Y543" i="6"/>
  <c r="Y541" i="6" s="1"/>
  <c r="X548" i="6"/>
  <c r="X546" i="6" s="1"/>
  <c r="L578" i="6"/>
  <c r="L576" i="6" s="1"/>
  <c r="K583" i="6"/>
  <c r="K581" i="6" s="1"/>
  <c r="V588" i="6"/>
  <c r="V586" i="6" s="1"/>
  <c r="AA593" i="6"/>
  <c r="AA591" i="6" s="1"/>
  <c r="K468" i="6"/>
  <c r="K466" i="6" s="1"/>
  <c r="AA478" i="6"/>
  <c r="AA476" i="6" s="1"/>
  <c r="N483" i="6"/>
  <c r="N481" i="6" s="1"/>
  <c r="X493" i="6"/>
  <c r="X491" i="6" s="1"/>
  <c r="K498" i="6"/>
  <c r="K496" i="6" s="1"/>
  <c r="AA508" i="6"/>
  <c r="AA506" i="6" s="1"/>
  <c r="N513" i="6"/>
  <c r="N511" i="6" s="1"/>
  <c r="X523" i="6"/>
  <c r="X521" i="6" s="1"/>
  <c r="K528" i="6"/>
  <c r="K526" i="6" s="1"/>
  <c r="AA538" i="6"/>
  <c r="AA536" i="6" s="1"/>
  <c r="N543" i="6"/>
  <c r="N541" i="6" s="1"/>
  <c r="X553" i="6"/>
  <c r="X551" i="6" s="1"/>
  <c r="K558" i="6"/>
  <c r="K556" i="6" s="1"/>
  <c r="AA568" i="6"/>
  <c r="AA566" i="6" s="1"/>
  <c r="N573" i="6"/>
  <c r="N571" i="6" s="1"/>
  <c r="X583" i="6"/>
  <c r="X581" i="6" s="1"/>
  <c r="K588" i="6"/>
  <c r="K586" i="6" s="1"/>
  <c r="AA598" i="6"/>
  <c r="AA596" i="6" s="1"/>
  <c r="N603" i="6"/>
  <c r="N601" i="6" s="1"/>
  <c r="H478" i="6"/>
  <c r="H476" i="6" s="1"/>
  <c r="G483" i="6"/>
  <c r="G481" i="6" s="1"/>
  <c r="R488" i="6"/>
  <c r="R486" i="6" s="1"/>
  <c r="Q493" i="6"/>
  <c r="Q491" i="6" s="1"/>
  <c r="E523" i="6"/>
  <c r="E521" i="6" s="1"/>
  <c r="D528" i="6"/>
  <c r="D526" i="6" s="1"/>
  <c r="U533" i="6"/>
  <c r="U531" i="6" s="1"/>
  <c r="T538" i="6"/>
  <c r="T536" i="6" s="1"/>
  <c r="H568" i="6"/>
  <c r="H566" i="6" s="1"/>
  <c r="G573" i="6"/>
  <c r="G571" i="6" s="1"/>
  <c r="R578" i="6"/>
  <c r="R576" i="6" s="1"/>
  <c r="Q583" i="6"/>
  <c r="Q581" i="6" s="1"/>
  <c r="E613" i="6"/>
  <c r="E611" i="6" s="1"/>
  <c r="Q468" i="6"/>
  <c r="Q466" i="6" s="1"/>
  <c r="D473" i="6"/>
  <c r="D471" i="6" s="1"/>
  <c r="T483" i="6"/>
  <c r="T481" i="6" s="1"/>
  <c r="G488" i="6"/>
  <c r="G486" i="6" s="1"/>
  <c r="Q498" i="6"/>
  <c r="Q496" i="6" s="1"/>
  <c r="D503" i="6"/>
  <c r="D501" i="6" s="1"/>
  <c r="T513" i="6"/>
  <c r="T511" i="6" s="1"/>
  <c r="G518" i="6"/>
  <c r="G516" i="6" s="1"/>
  <c r="Q528" i="6"/>
  <c r="Q526" i="6" s="1"/>
  <c r="D533" i="6"/>
  <c r="D531" i="6" s="1"/>
  <c r="T543" i="6"/>
  <c r="T541" i="6" s="1"/>
  <c r="G548" i="6"/>
  <c r="G546" i="6" s="1"/>
  <c r="Q558" i="6"/>
  <c r="Q556" i="6" s="1"/>
  <c r="D563" i="6"/>
  <c r="D561" i="6" s="1"/>
  <c r="T573" i="6"/>
  <c r="T571" i="6" s="1"/>
  <c r="G578" i="6"/>
  <c r="G576" i="6" s="1"/>
  <c r="Q588" i="6"/>
  <c r="Q586" i="6" s="1"/>
  <c r="D593" i="6"/>
  <c r="D591" i="6" s="1"/>
  <c r="T603" i="6"/>
  <c r="T601" i="6" s="1"/>
  <c r="G608" i="6"/>
  <c r="G606" i="6" s="1"/>
  <c r="O473" i="6"/>
  <c r="O471" i="6" s="1"/>
  <c r="N478" i="6"/>
  <c r="N476" i="6" s="1"/>
  <c r="Y483" i="6"/>
  <c r="Y481" i="6" s="1"/>
  <c r="X488" i="6"/>
  <c r="X486" i="6" s="1"/>
  <c r="L518" i="6"/>
  <c r="L516" i="6" s="1"/>
  <c r="K523" i="6"/>
  <c r="K521" i="6" s="1"/>
  <c r="V528" i="6"/>
  <c r="V526" i="6" s="1"/>
  <c r="AA533" i="6"/>
  <c r="AA531" i="6" s="1"/>
  <c r="O563" i="6"/>
  <c r="O561" i="6" s="1"/>
  <c r="N568" i="6"/>
  <c r="N566" i="6" s="1"/>
  <c r="Y573" i="6"/>
  <c r="Y571" i="6" s="1"/>
  <c r="X578" i="6"/>
  <c r="X576" i="6" s="1"/>
  <c r="L608" i="6"/>
  <c r="L606" i="6" s="1"/>
  <c r="K613" i="6"/>
  <c r="K611" i="6" s="1"/>
  <c r="W468" i="6"/>
  <c r="W466" i="6" s="1"/>
  <c r="J473" i="6"/>
  <c r="J471" i="6" s="1"/>
  <c r="Z483" i="6"/>
  <c r="Z481" i="6" s="1"/>
  <c r="M488" i="6"/>
  <c r="M486" i="6" s="1"/>
  <c r="W498" i="6"/>
  <c r="W496" i="6" s="1"/>
  <c r="J503" i="6"/>
  <c r="J501" i="6" s="1"/>
  <c r="Z513" i="6"/>
  <c r="Z511" i="6" s="1"/>
  <c r="M518" i="6"/>
  <c r="M516" i="6" s="1"/>
  <c r="W528" i="6"/>
  <c r="W526" i="6" s="1"/>
  <c r="J533" i="6"/>
  <c r="J531" i="6" s="1"/>
  <c r="Z543" i="6"/>
  <c r="Z541" i="6" s="1"/>
  <c r="M548" i="6"/>
  <c r="M546" i="6" s="1"/>
  <c r="W558" i="6"/>
  <c r="W556" i="6" s="1"/>
  <c r="J563" i="6"/>
  <c r="J561" i="6" s="1"/>
  <c r="Z573" i="6"/>
  <c r="Z571" i="6" s="1"/>
  <c r="M578" i="6"/>
  <c r="M576" i="6" s="1"/>
  <c r="W588" i="6"/>
  <c r="W586" i="6" s="1"/>
  <c r="J593" i="6"/>
  <c r="J591" i="6" s="1"/>
  <c r="Z603" i="6"/>
  <c r="Z601" i="6" s="1"/>
  <c r="M608" i="6"/>
  <c r="M606" i="6" s="1"/>
  <c r="U473" i="6"/>
  <c r="U471" i="6" s="1"/>
  <c r="T478" i="6"/>
  <c r="T476" i="6" s="1"/>
  <c r="H508" i="6"/>
  <c r="H506" i="6" s="1"/>
  <c r="G513" i="6"/>
  <c r="G511" i="6" s="1"/>
  <c r="R518" i="6"/>
  <c r="R516" i="6" s="1"/>
  <c r="Q523" i="6"/>
  <c r="Q521" i="6" s="1"/>
  <c r="E553" i="6"/>
  <c r="E551" i="6" s="1"/>
  <c r="D558" i="6"/>
  <c r="D556" i="6" s="1"/>
  <c r="U563" i="6"/>
  <c r="U561" i="6" s="1"/>
  <c r="T568" i="6"/>
  <c r="T566" i="6" s="1"/>
  <c r="H598" i="6"/>
  <c r="H596" i="6" s="1"/>
  <c r="G603" i="6"/>
  <c r="G601" i="6" s="1"/>
  <c r="R608" i="6"/>
  <c r="R606" i="6" s="1"/>
  <c r="Q613" i="6"/>
  <c r="Q611" i="6" s="1"/>
  <c r="P473" i="6"/>
  <c r="P471" i="6" s="1"/>
  <c r="I478" i="6"/>
  <c r="I476" i="6" s="1"/>
  <c r="S488" i="6"/>
  <c r="S486" i="6" s="1"/>
  <c r="F493" i="6"/>
  <c r="F491" i="6" s="1"/>
  <c r="P503" i="6"/>
  <c r="P501" i="6" s="1"/>
  <c r="I508" i="6"/>
  <c r="I506" i="6" s="1"/>
  <c r="S518" i="6"/>
  <c r="S516" i="6" s="1"/>
  <c r="F523" i="6"/>
  <c r="F521" i="6" s="1"/>
  <c r="P533" i="6"/>
  <c r="P531" i="6" s="1"/>
  <c r="I538" i="6"/>
  <c r="I536" i="6" s="1"/>
  <c r="S548" i="6"/>
  <c r="S546" i="6" s="1"/>
  <c r="F553" i="6"/>
  <c r="F551" i="6" s="1"/>
  <c r="P563" i="6"/>
  <c r="P561" i="6" s="1"/>
  <c r="I568" i="6"/>
  <c r="I566" i="6" s="1"/>
  <c r="S578" i="6"/>
  <c r="S576" i="6" s="1"/>
  <c r="F583" i="6"/>
  <c r="F581" i="6" s="1"/>
  <c r="P593" i="6"/>
  <c r="P591" i="6" s="1"/>
  <c r="I598" i="6"/>
  <c r="I596" i="6" s="1"/>
  <c r="S608" i="6"/>
  <c r="S606" i="6" s="1"/>
  <c r="F613" i="6"/>
  <c r="F611" i="6" s="1"/>
  <c r="V468" i="6"/>
  <c r="V466" i="6" s="1"/>
  <c r="AA473" i="6"/>
  <c r="AA471" i="6" s="1"/>
  <c r="O503" i="6"/>
  <c r="O501" i="6" s="1"/>
  <c r="N508" i="6"/>
  <c r="N506" i="6" s="1"/>
  <c r="Y513" i="6"/>
  <c r="Y511" i="6" s="1"/>
  <c r="X518" i="6"/>
  <c r="X516" i="6" s="1"/>
  <c r="L548" i="6"/>
  <c r="L546" i="6" s="1"/>
  <c r="K553" i="6"/>
  <c r="K551" i="6" s="1"/>
  <c r="V558" i="6"/>
  <c r="V556" i="6" s="1"/>
  <c r="AA563" i="6"/>
  <c r="AA561" i="6" s="1"/>
  <c r="O593" i="6"/>
  <c r="O591" i="6" s="1"/>
  <c r="N598" i="6"/>
  <c r="N596" i="6" s="1"/>
  <c r="Y603" i="6"/>
  <c r="Y601" i="6" s="1"/>
  <c r="X608" i="6"/>
  <c r="X606" i="6" s="1"/>
  <c r="V473" i="6"/>
  <c r="V471" i="6" s="1"/>
  <c r="O478" i="6"/>
  <c r="O476" i="6" s="1"/>
  <c r="Y488" i="6"/>
  <c r="Y486" i="6" s="1"/>
  <c r="L493" i="6"/>
  <c r="L491" i="6" s="1"/>
  <c r="V503" i="6"/>
  <c r="V501" i="6" s="1"/>
  <c r="O508" i="6"/>
  <c r="O506" i="6" s="1"/>
  <c r="Y518" i="6"/>
  <c r="Y516" i="6" s="1"/>
  <c r="L523" i="6"/>
  <c r="L521" i="6" s="1"/>
  <c r="V533" i="6"/>
  <c r="V531" i="6" s="1"/>
  <c r="O538" i="6"/>
  <c r="O536" i="6" s="1"/>
  <c r="Y548" i="6"/>
  <c r="Y546" i="6" s="1"/>
  <c r="L553" i="6"/>
  <c r="L551" i="6" s="1"/>
  <c r="V563" i="6"/>
  <c r="V561" i="6" s="1"/>
  <c r="O568" i="6"/>
  <c r="O566" i="6" s="1"/>
  <c r="Y578" i="6"/>
  <c r="Y576" i="6" s="1"/>
  <c r="L583" i="6"/>
  <c r="L581" i="6" s="1"/>
  <c r="V593" i="6"/>
  <c r="V591" i="6" s="1"/>
  <c r="O598" i="6"/>
  <c r="O596" i="6" s="1"/>
  <c r="Y608" i="6"/>
  <c r="Y606" i="6" s="1"/>
  <c r="L613" i="6"/>
  <c r="L611" i="6" s="1"/>
  <c r="R548" i="6"/>
  <c r="R546" i="6" s="1"/>
  <c r="E583" i="6"/>
  <c r="E581" i="6" s="1"/>
  <c r="U478" i="6"/>
  <c r="U476" i="6" s="1"/>
  <c r="R523" i="6"/>
  <c r="R521" i="6" s="1"/>
  <c r="U568" i="6"/>
  <c r="U566" i="6" s="1"/>
  <c r="R613" i="6"/>
  <c r="R611" i="6" s="1"/>
  <c r="Q553" i="6"/>
  <c r="Q551" i="6" s="1"/>
  <c r="D588" i="6"/>
  <c r="D586" i="6" s="1"/>
  <c r="H483" i="6"/>
  <c r="H481" i="6" s="1"/>
  <c r="E528" i="6"/>
  <c r="E526" i="6" s="1"/>
  <c r="H573" i="6"/>
  <c r="H571" i="6" s="1"/>
  <c r="E493" i="6"/>
  <c r="E491" i="6" s="1"/>
  <c r="U593" i="6"/>
  <c r="U591" i="6" s="1"/>
  <c r="U508" i="6"/>
  <c r="U506" i="6" s="1"/>
  <c r="R553" i="6"/>
  <c r="R551" i="6" s="1"/>
  <c r="U598" i="6"/>
  <c r="U596" i="6" s="1"/>
  <c r="D498" i="6"/>
  <c r="D496" i="6" s="1"/>
  <c r="T598" i="6"/>
  <c r="T596" i="6" s="1"/>
  <c r="E468" i="6"/>
  <c r="E466" i="6" s="1"/>
  <c r="H513" i="6"/>
  <c r="H511" i="6" s="1"/>
  <c r="E558" i="6"/>
  <c r="E556" i="6" s="1"/>
  <c r="H603" i="6"/>
  <c r="H601" i="6" s="1"/>
  <c r="U503" i="6"/>
  <c r="U501" i="6" s="1"/>
  <c r="H538" i="6"/>
  <c r="H536" i="6" s="1"/>
  <c r="R493" i="6"/>
  <c r="R491" i="6" s="1"/>
  <c r="U538" i="6"/>
  <c r="U536" i="6" s="1"/>
  <c r="R583" i="6"/>
  <c r="R581" i="6" s="1"/>
  <c r="E588" i="6"/>
  <c r="E586" i="6" s="1"/>
  <c r="T508" i="6"/>
  <c r="T506" i="6" s="1"/>
  <c r="G543" i="6"/>
  <c r="G541" i="6" s="1"/>
  <c r="E498" i="6"/>
  <c r="E496" i="6" s="1"/>
  <c r="H543" i="6"/>
  <c r="H541" i="6" s="1"/>
  <c r="D466" i="6"/>
  <c r="X308" i="18"/>
  <c r="X306" i="18" s="1"/>
  <c r="S308" i="18"/>
  <c r="S306" i="18" s="1"/>
  <c r="N303" i="18"/>
  <c r="N301" i="18" s="1"/>
  <c r="O298" i="18"/>
  <c r="O296" i="18" s="1"/>
  <c r="J293" i="18"/>
  <c r="J291" i="18" s="1"/>
  <c r="K288" i="18"/>
  <c r="K286" i="18" s="1"/>
  <c r="L283" i="18"/>
  <c r="L281" i="18" s="1"/>
  <c r="G278" i="18"/>
  <c r="G276" i="18" s="1"/>
  <c r="Z243" i="18"/>
  <c r="Z241" i="18" s="1"/>
  <c r="AA238" i="18"/>
  <c r="AA236" i="18" s="1"/>
  <c r="V233" i="18"/>
  <c r="V231" i="18" s="1"/>
  <c r="W228" i="18"/>
  <c r="W226" i="18" s="1"/>
  <c r="X223" i="18"/>
  <c r="X221" i="18" s="1"/>
  <c r="S218" i="18"/>
  <c r="S216" i="18" s="1"/>
  <c r="N213" i="18"/>
  <c r="N211" i="18" s="1"/>
  <c r="M308" i="18"/>
  <c r="M306" i="18" s="1"/>
  <c r="H303" i="18"/>
  <c r="H301" i="18" s="1"/>
  <c r="I298" i="18"/>
  <c r="I296" i="18" s="1"/>
  <c r="D293" i="18"/>
  <c r="D291" i="18" s="1"/>
  <c r="E288" i="18"/>
  <c r="E286" i="18" s="1"/>
  <c r="F283" i="18"/>
  <c r="F281" i="18" s="1"/>
  <c r="Y248" i="18"/>
  <c r="Y246" i="18" s="1"/>
  <c r="T243" i="18"/>
  <c r="T241" i="18" s="1"/>
  <c r="U238" i="18"/>
  <c r="U236" i="18" s="1"/>
  <c r="P233" i="18"/>
  <c r="P231" i="18" s="1"/>
  <c r="Q228" i="18"/>
  <c r="Q226" i="18" s="1"/>
  <c r="R223" i="18"/>
  <c r="R221" i="18" s="1"/>
  <c r="M218" i="18"/>
  <c r="M216" i="18" s="1"/>
  <c r="H213" i="18"/>
  <c r="H211" i="18" s="1"/>
  <c r="I208" i="18"/>
  <c r="I206" i="18" s="1"/>
  <c r="D203" i="18"/>
  <c r="D201" i="18" s="1"/>
  <c r="E198" i="18"/>
  <c r="E196" i="18" s="1"/>
  <c r="Q193" i="18"/>
  <c r="Q191" i="18" s="1"/>
  <c r="L188" i="18"/>
  <c r="L186" i="18" s="1"/>
  <c r="Z183" i="18"/>
  <c r="Z181" i="18" s="1"/>
  <c r="H183" i="18"/>
  <c r="H181" i="18" s="1"/>
  <c r="U178" i="18"/>
  <c r="U176" i="18" s="1"/>
  <c r="J173" i="18"/>
  <c r="J171" i="18" s="1"/>
  <c r="Q168" i="18"/>
  <c r="Q166" i="18" s="1"/>
  <c r="L163" i="18"/>
  <c r="L161" i="18" s="1"/>
  <c r="G308" i="18"/>
  <c r="G306" i="18" s="1"/>
  <c r="Z273" i="18"/>
  <c r="Z271" i="18" s="1"/>
  <c r="AA268" i="18"/>
  <c r="AA266" i="18" s="1"/>
  <c r="V263" i="18"/>
  <c r="V261" i="18" s="1"/>
  <c r="W258" i="18"/>
  <c r="W256" i="18" s="1"/>
  <c r="X253" i="18"/>
  <c r="X251" i="18" s="1"/>
  <c r="S248" i="18"/>
  <c r="S246" i="18" s="1"/>
  <c r="N243" i="18"/>
  <c r="N241" i="18" s="1"/>
  <c r="O238" i="18"/>
  <c r="O236" i="18" s="1"/>
  <c r="J233" i="18"/>
  <c r="J231" i="18" s="1"/>
  <c r="K228" i="18"/>
  <c r="K226" i="18" s="1"/>
  <c r="L223" i="18"/>
  <c r="L221" i="18" s="1"/>
  <c r="G218" i="18"/>
  <c r="G216" i="18" s="1"/>
  <c r="L193" i="18"/>
  <c r="L191" i="18" s="1"/>
  <c r="Y188" i="18"/>
  <c r="Y186" i="18" s="1"/>
  <c r="G188" i="18"/>
  <c r="G186" i="18" s="1"/>
  <c r="Y183" i="18"/>
  <c r="Y181" i="18" s="1"/>
  <c r="G183" i="18"/>
  <c r="G181" i="18" s="1"/>
  <c r="T178" i="18"/>
  <c r="T176" i="18" s="1"/>
  <c r="AA173" i="18"/>
  <c r="AA171" i="18" s="1"/>
  <c r="I173" i="18"/>
  <c r="I171" i="18" s="1"/>
  <c r="P168" i="18"/>
  <c r="P166" i="18" s="1"/>
  <c r="K163" i="18"/>
  <c r="K161" i="18" s="1"/>
  <c r="Y278" i="18"/>
  <c r="Y276" i="18" s="1"/>
  <c r="T273" i="18"/>
  <c r="T271" i="18" s="1"/>
  <c r="U268" i="18"/>
  <c r="U266" i="18" s="1"/>
  <c r="P263" i="18"/>
  <c r="P261" i="18" s="1"/>
  <c r="Q258" i="18"/>
  <c r="Q256" i="18" s="1"/>
  <c r="R253" i="18"/>
  <c r="R251" i="18" s="1"/>
  <c r="M248" i="18"/>
  <c r="M246" i="18" s="1"/>
  <c r="H243" i="18"/>
  <c r="H241" i="18" s="1"/>
  <c r="I238" i="18"/>
  <c r="I236" i="18" s="1"/>
  <c r="D233" i="18"/>
  <c r="D231" i="18" s="1"/>
  <c r="E228" i="18"/>
  <c r="E226" i="18" s="1"/>
  <c r="F223" i="18"/>
  <c r="F221" i="18" s="1"/>
  <c r="K193" i="18"/>
  <c r="K191" i="18" s="1"/>
  <c r="X188" i="18"/>
  <c r="X186" i="18" s="1"/>
  <c r="F188" i="18"/>
  <c r="F186" i="18" s="1"/>
  <c r="T183" i="18"/>
  <c r="T181" i="18" s="1"/>
  <c r="O178" i="18"/>
  <c r="O176" i="18" s="1"/>
  <c r="V173" i="18"/>
  <c r="V171" i="18" s="1"/>
  <c r="D173" i="18"/>
  <c r="D171" i="18" s="1"/>
  <c r="K168" i="18"/>
  <c r="K166" i="18" s="1"/>
  <c r="X163" i="18"/>
  <c r="X161" i="18" s="1"/>
  <c r="F163" i="18"/>
  <c r="F161" i="18" s="1"/>
  <c r="Z303" i="18"/>
  <c r="Z301" i="18" s="1"/>
  <c r="W288" i="18"/>
  <c r="W286" i="18" s="1"/>
  <c r="N273" i="18"/>
  <c r="N271" i="18" s="1"/>
  <c r="K258" i="18"/>
  <c r="K256" i="18" s="1"/>
  <c r="AA208" i="18"/>
  <c r="AA206" i="18" s="1"/>
  <c r="W198" i="18"/>
  <c r="W196" i="18" s="1"/>
  <c r="F193" i="18"/>
  <c r="F191" i="18" s="1"/>
  <c r="U173" i="18"/>
  <c r="U171" i="18" s="1"/>
  <c r="J168" i="18"/>
  <c r="J166" i="18" s="1"/>
  <c r="E163" i="18"/>
  <c r="E161" i="18" s="1"/>
  <c r="T303" i="18"/>
  <c r="T301" i="18" s="1"/>
  <c r="Q288" i="18"/>
  <c r="Q286" i="18" s="1"/>
  <c r="H273" i="18"/>
  <c r="H271" i="18" s="1"/>
  <c r="E258" i="18"/>
  <c r="E256" i="18" s="1"/>
  <c r="U208" i="18"/>
  <c r="U206" i="18" s="1"/>
  <c r="Q198" i="18"/>
  <c r="Q196" i="18" s="1"/>
  <c r="E193" i="18"/>
  <c r="E191" i="18" s="1"/>
  <c r="AA178" i="18"/>
  <c r="AA176" i="18" s="1"/>
  <c r="P173" i="18"/>
  <c r="P171" i="18" s="1"/>
  <c r="E168" i="18"/>
  <c r="E166" i="18" s="1"/>
  <c r="AA298" i="18"/>
  <c r="AA296" i="18" s="1"/>
  <c r="X283" i="18"/>
  <c r="X281" i="18" s="1"/>
  <c r="O268" i="18"/>
  <c r="O266" i="18" s="1"/>
  <c r="L253" i="18"/>
  <c r="L251" i="18" s="1"/>
  <c r="O208" i="18"/>
  <c r="O206" i="18" s="1"/>
  <c r="K198" i="18"/>
  <c r="K196" i="18" s="1"/>
  <c r="Z178" i="18"/>
  <c r="Z176" i="18" s="1"/>
  <c r="O173" i="18"/>
  <c r="O171" i="18" s="1"/>
  <c r="D168" i="18"/>
  <c r="D166" i="18" s="1"/>
  <c r="U298" i="18"/>
  <c r="U296" i="18" s="1"/>
  <c r="R283" i="18"/>
  <c r="R281" i="18" s="1"/>
  <c r="I268" i="18"/>
  <c r="I266" i="18" s="1"/>
  <c r="F253" i="18"/>
  <c r="F251" i="18" s="1"/>
  <c r="Y218" i="18"/>
  <c r="Y216" i="18" s="1"/>
  <c r="V203" i="18"/>
  <c r="V201" i="18" s="1"/>
  <c r="X193" i="18"/>
  <c r="X191" i="18" s="1"/>
  <c r="S188" i="18"/>
  <c r="S186" i="18" s="1"/>
  <c r="S183" i="18"/>
  <c r="S181" i="18" s="1"/>
  <c r="N178" i="18"/>
  <c r="N176" i="18" s="1"/>
  <c r="W163" i="18"/>
  <c r="W161" i="18" s="1"/>
  <c r="S278" i="18"/>
  <c r="S276" i="18" s="1"/>
  <c r="W193" i="18"/>
  <c r="W191" i="18" s="1"/>
  <c r="I178" i="18"/>
  <c r="I176" i="18" s="1"/>
  <c r="M278" i="18"/>
  <c r="M276" i="18" s="1"/>
  <c r="R193" i="18"/>
  <c r="R191" i="18" s="1"/>
  <c r="H178" i="18"/>
  <c r="H176" i="18" s="1"/>
  <c r="J263" i="18"/>
  <c r="J261" i="18" s="1"/>
  <c r="Z213" i="18"/>
  <c r="Z211" i="18" s="1"/>
  <c r="R188" i="18"/>
  <c r="R186" i="18" s="1"/>
  <c r="W168" i="18"/>
  <c r="W166" i="18" s="1"/>
  <c r="Y308" i="18"/>
  <c r="Y306" i="18" s="1"/>
  <c r="D263" i="18"/>
  <c r="D261" i="18" s="1"/>
  <c r="T213" i="18"/>
  <c r="T211" i="18" s="1"/>
  <c r="M188" i="18"/>
  <c r="M186" i="18" s="1"/>
  <c r="V168" i="18"/>
  <c r="V166" i="18" s="1"/>
  <c r="Q163" i="18"/>
  <c r="Q161" i="18" s="1"/>
  <c r="P203" i="18"/>
  <c r="P201" i="18" s="1"/>
  <c r="J203" i="18"/>
  <c r="J201" i="18" s="1"/>
  <c r="V293" i="18"/>
  <c r="V291" i="18" s="1"/>
  <c r="N183" i="18"/>
  <c r="N181" i="18" s="1"/>
  <c r="P293" i="18"/>
  <c r="P291" i="18" s="1"/>
  <c r="M183" i="18"/>
  <c r="M181" i="18" s="1"/>
  <c r="G248" i="18"/>
  <c r="G246" i="18" s="1"/>
  <c r="R163" i="18"/>
  <c r="R161" i="18" s="1"/>
  <c r="F168" i="18"/>
  <c r="F166" i="18" s="1"/>
  <c r="Q173" i="18"/>
  <c r="Q171" i="18" s="1"/>
  <c r="I183" i="18"/>
  <c r="I181" i="18" s="1"/>
  <c r="T188" i="18"/>
  <c r="T186" i="18" s="1"/>
  <c r="F198" i="18"/>
  <c r="F196" i="18" s="1"/>
  <c r="Q203" i="18"/>
  <c r="Q201" i="18" s="1"/>
  <c r="I213" i="18"/>
  <c r="I211" i="18" s="1"/>
  <c r="T218" i="18"/>
  <c r="T216" i="18" s="1"/>
  <c r="F228" i="18"/>
  <c r="F226" i="18" s="1"/>
  <c r="Q233" i="18"/>
  <c r="Q231" i="18" s="1"/>
  <c r="I243" i="18"/>
  <c r="I241" i="18" s="1"/>
  <c r="T248" i="18"/>
  <c r="T246" i="18" s="1"/>
  <c r="F258" i="18"/>
  <c r="F256" i="18" s="1"/>
  <c r="Q263" i="18"/>
  <c r="Q261" i="18" s="1"/>
  <c r="I273" i="18"/>
  <c r="I271" i="18" s="1"/>
  <c r="T278" i="18"/>
  <c r="T276" i="18" s="1"/>
  <c r="F288" i="18"/>
  <c r="F286" i="18" s="1"/>
  <c r="Q293" i="18"/>
  <c r="Q291" i="18" s="1"/>
  <c r="I303" i="18"/>
  <c r="I301" i="18" s="1"/>
  <c r="T308" i="18"/>
  <c r="T306" i="18" s="1"/>
  <c r="G168" i="18"/>
  <c r="G166" i="18" s="1"/>
  <c r="R173" i="18"/>
  <c r="R171" i="18" s="1"/>
  <c r="D183" i="18"/>
  <c r="D181" i="18" s="1"/>
  <c r="U188" i="18"/>
  <c r="U186" i="18" s="1"/>
  <c r="G198" i="18"/>
  <c r="G196" i="18" s="1"/>
  <c r="R203" i="18"/>
  <c r="R201" i="18" s="1"/>
  <c r="D213" i="18"/>
  <c r="D211" i="18" s="1"/>
  <c r="U218" i="18"/>
  <c r="U216" i="18" s="1"/>
  <c r="G228" i="18"/>
  <c r="G226" i="18" s="1"/>
  <c r="R233" i="18"/>
  <c r="R231" i="18" s="1"/>
  <c r="D243" i="18"/>
  <c r="D241" i="18" s="1"/>
  <c r="U248" i="18"/>
  <c r="U246" i="18" s="1"/>
  <c r="G258" i="18"/>
  <c r="G256" i="18" s="1"/>
  <c r="R263" i="18"/>
  <c r="R261" i="18" s="1"/>
  <c r="D273" i="18"/>
  <c r="D271" i="18" s="1"/>
  <c r="U278" i="18"/>
  <c r="U276" i="18" s="1"/>
  <c r="G288" i="18"/>
  <c r="G286" i="18" s="1"/>
  <c r="R293" i="18"/>
  <c r="R291" i="18" s="1"/>
  <c r="D303" i="18"/>
  <c r="D301" i="18" s="1"/>
  <c r="U308" i="18"/>
  <c r="U306" i="18" s="1"/>
  <c r="H168" i="18"/>
  <c r="H166" i="18" s="1"/>
  <c r="S173" i="18"/>
  <c r="S171" i="18" s="1"/>
  <c r="E183" i="18"/>
  <c r="E181" i="18" s="1"/>
  <c r="P188" i="18"/>
  <c r="P186" i="18" s="1"/>
  <c r="H198" i="18"/>
  <c r="H196" i="18" s="1"/>
  <c r="S203" i="18"/>
  <c r="S201" i="18" s="1"/>
  <c r="E213" i="18"/>
  <c r="E211" i="18" s="1"/>
  <c r="P218" i="18"/>
  <c r="P216" i="18" s="1"/>
  <c r="H228" i="18"/>
  <c r="H226" i="18" s="1"/>
  <c r="S233" i="18"/>
  <c r="S231" i="18" s="1"/>
  <c r="E243" i="18"/>
  <c r="E241" i="18" s="1"/>
  <c r="P248" i="18"/>
  <c r="P246" i="18" s="1"/>
  <c r="H258" i="18"/>
  <c r="H256" i="18" s="1"/>
  <c r="S263" i="18"/>
  <c r="S261" i="18" s="1"/>
  <c r="E273" i="18"/>
  <c r="E271" i="18" s="1"/>
  <c r="P278" i="18"/>
  <c r="P276" i="18" s="1"/>
  <c r="H288" i="18"/>
  <c r="H286" i="18" s="1"/>
  <c r="S293" i="18"/>
  <c r="S291" i="18" s="1"/>
  <c r="E303" i="18"/>
  <c r="E301" i="18" s="1"/>
  <c r="P308" i="18"/>
  <c r="P306" i="18" s="1"/>
  <c r="U168" i="18"/>
  <c r="U166" i="18" s="1"/>
  <c r="G178" i="18"/>
  <c r="G176" i="18" s="1"/>
  <c r="R183" i="18"/>
  <c r="R181" i="18" s="1"/>
  <c r="D193" i="18"/>
  <c r="D191" i="18" s="1"/>
  <c r="U198" i="18"/>
  <c r="U196" i="18" s="1"/>
  <c r="G208" i="18"/>
  <c r="G206" i="18" s="1"/>
  <c r="R213" i="18"/>
  <c r="R211" i="18" s="1"/>
  <c r="D223" i="18"/>
  <c r="D221" i="18" s="1"/>
  <c r="U228" i="18"/>
  <c r="U226" i="18" s="1"/>
  <c r="G238" i="18"/>
  <c r="G236" i="18" s="1"/>
  <c r="R243" i="18"/>
  <c r="R241" i="18" s="1"/>
  <c r="D253" i="18"/>
  <c r="D251" i="18" s="1"/>
  <c r="U258" i="18"/>
  <c r="U256" i="18" s="1"/>
  <c r="G268" i="18"/>
  <c r="G266" i="18" s="1"/>
  <c r="R273" i="18"/>
  <c r="R271" i="18" s="1"/>
  <c r="D283" i="18"/>
  <c r="D281" i="18" s="1"/>
  <c r="U288" i="18"/>
  <c r="U286" i="18" s="1"/>
  <c r="G298" i="18"/>
  <c r="G296" i="18" s="1"/>
  <c r="R303" i="18"/>
  <c r="R301" i="18" s="1"/>
  <c r="O203" i="18"/>
  <c r="O201" i="18" s="1"/>
  <c r="Z208" i="18"/>
  <c r="Z206" i="18" s="1"/>
  <c r="L218" i="18"/>
  <c r="L216" i="18" s="1"/>
  <c r="W223" i="18"/>
  <c r="W221" i="18" s="1"/>
  <c r="O233" i="18"/>
  <c r="O231" i="18" s="1"/>
  <c r="Z238" i="18"/>
  <c r="Z236" i="18" s="1"/>
  <c r="L248" i="18"/>
  <c r="L246" i="18" s="1"/>
  <c r="W253" i="18"/>
  <c r="W251" i="18" s="1"/>
  <c r="O263" i="18"/>
  <c r="O261" i="18" s="1"/>
  <c r="Z268" i="18"/>
  <c r="Z266" i="18" s="1"/>
  <c r="L278" i="18"/>
  <c r="L276" i="18" s="1"/>
  <c r="W283" i="18"/>
  <c r="W281" i="18" s="1"/>
  <c r="O293" i="18"/>
  <c r="O291" i="18" s="1"/>
  <c r="Z298" i="18"/>
  <c r="Z296" i="18" s="1"/>
  <c r="L308" i="18"/>
  <c r="L306" i="18" s="1"/>
  <c r="K173" i="18"/>
  <c r="K171" i="18" s="1"/>
  <c r="V208" i="18"/>
  <c r="V206" i="18" s="1"/>
  <c r="N248" i="18"/>
  <c r="N246" i="18" s="1"/>
  <c r="K293" i="18"/>
  <c r="K291" i="18" s="1"/>
  <c r="W178" i="18"/>
  <c r="W176" i="18" s="1"/>
  <c r="W208" i="18"/>
  <c r="W206" i="18" s="1"/>
  <c r="O248" i="18"/>
  <c r="O246" i="18" s="1"/>
  <c r="Z283" i="18"/>
  <c r="Z281" i="18" s="1"/>
  <c r="X178" i="18"/>
  <c r="X176" i="18" s="1"/>
  <c r="M203" i="18"/>
  <c r="M201" i="18" s="1"/>
  <c r="M233" i="18"/>
  <c r="M231" i="18" s="1"/>
  <c r="AA253" i="18"/>
  <c r="AA251" i="18" s="1"/>
  <c r="J278" i="18"/>
  <c r="J276" i="18" s="1"/>
  <c r="J308" i="18"/>
  <c r="J306" i="18" s="1"/>
  <c r="W188" i="18"/>
  <c r="W186" i="18" s="1"/>
  <c r="Z233" i="18"/>
  <c r="Z231" i="18" s="1"/>
  <c r="Z263" i="18"/>
  <c r="Z261" i="18" s="1"/>
  <c r="L303" i="18"/>
  <c r="L301" i="18" s="1"/>
  <c r="F248" i="18"/>
  <c r="F246" i="18" s="1"/>
  <c r="I293" i="18"/>
  <c r="I291" i="18" s="1"/>
  <c r="L168" i="18"/>
  <c r="L166" i="18" s="1"/>
  <c r="W173" i="18"/>
  <c r="W171" i="18" s="1"/>
  <c r="O183" i="18"/>
  <c r="O181" i="18" s="1"/>
  <c r="Z188" i="18"/>
  <c r="Z186" i="18" s="1"/>
  <c r="L198" i="18"/>
  <c r="L196" i="18" s="1"/>
  <c r="W203" i="18"/>
  <c r="W201" i="18" s="1"/>
  <c r="O213" i="18"/>
  <c r="O211" i="18" s="1"/>
  <c r="Z218" i="18"/>
  <c r="Z216" i="18" s="1"/>
  <c r="L228" i="18"/>
  <c r="L226" i="18" s="1"/>
  <c r="W233" i="18"/>
  <c r="W231" i="18" s="1"/>
  <c r="O243" i="18"/>
  <c r="O241" i="18" s="1"/>
  <c r="Z248" i="18"/>
  <c r="Z246" i="18" s="1"/>
  <c r="L258" i="18"/>
  <c r="L256" i="18" s="1"/>
  <c r="W263" i="18"/>
  <c r="W261" i="18" s="1"/>
  <c r="O273" i="18"/>
  <c r="O271" i="18" s="1"/>
  <c r="Z278" i="18"/>
  <c r="Z276" i="18" s="1"/>
  <c r="L288" i="18"/>
  <c r="L286" i="18" s="1"/>
  <c r="W293" i="18"/>
  <c r="W291" i="18" s="1"/>
  <c r="O303" i="18"/>
  <c r="O301" i="18" s="1"/>
  <c r="Z308" i="18"/>
  <c r="Z306" i="18" s="1"/>
  <c r="M168" i="18"/>
  <c r="M166" i="18" s="1"/>
  <c r="X173" i="18"/>
  <c r="X171" i="18" s="1"/>
  <c r="J183" i="18"/>
  <c r="J181" i="18" s="1"/>
  <c r="AA188" i="18"/>
  <c r="AA186" i="18" s="1"/>
  <c r="M198" i="18"/>
  <c r="M196" i="18" s="1"/>
  <c r="X203" i="18"/>
  <c r="X201" i="18" s="1"/>
  <c r="J213" i="18"/>
  <c r="J211" i="18" s="1"/>
  <c r="AA218" i="18"/>
  <c r="AA216" i="18" s="1"/>
  <c r="M228" i="18"/>
  <c r="M226" i="18" s="1"/>
  <c r="X233" i="18"/>
  <c r="X231" i="18" s="1"/>
  <c r="J243" i="18"/>
  <c r="J241" i="18" s="1"/>
  <c r="AA248" i="18"/>
  <c r="AA246" i="18" s="1"/>
  <c r="M258" i="18"/>
  <c r="M256" i="18" s="1"/>
  <c r="X263" i="18"/>
  <c r="X261" i="18" s="1"/>
  <c r="J273" i="18"/>
  <c r="J271" i="18" s="1"/>
  <c r="AA278" i="18"/>
  <c r="AA276" i="18" s="1"/>
  <c r="M288" i="18"/>
  <c r="M286" i="18" s="1"/>
  <c r="X293" i="18"/>
  <c r="X291" i="18" s="1"/>
  <c r="J303" i="18"/>
  <c r="J301" i="18" s="1"/>
  <c r="AA308" i="18"/>
  <c r="AA306" i="18" s="1"/>
  <c r="N168" i="18"/>
  <c r="N166" i="18" s="1"/>
  <c r="Y173" i="18"/>
  <c r="Y171" i="18" s="1"/>
  <c r="K183" i="18"/>
  <c r="K181" i="18" s="1"/>
  <c r="V188" i="18"/>
  <c r="V186" i="18" s="1"/>
  <c r="N198" i="18"/>
  <c r="N196" i="18" s="1"/>
  <c r="Y203" i="18"/>
  <c r="Y201" i="18" s="1"/>
  <c r="K213" i="18"/>
  <c r="K211" i="18" s="1"/>
  <c r="V218" i="18"/>
  <c r="V216" i="18" s="1"/>
  <c r="N228" i="18"/>
  <c r="N226" i="18" s="1"/>
  <c r="Y233" i="18"/>
  <c r="Y231" i="18" s="1"/>
  <c r="K243" i="18"/>
  <c r="K241" i="18" s="1"/>
  <c r="V248" i="18"/>
  <c r="V246" i="18" s="1"/>
  <c r="N258" i="18"/>
  <c r="N256" i="18" s="1"/>
  <c r="Y263" i="18"/>
  <c r="Y261" i="18" s="1"/>
  <c r="K273" i="18"/>
  <c r="K271" i="18" s="1"/>
  <c r="V278" i="18"/>
  <c r="V276" i="18" s="1"/>
  <c r="N288" i="18"/>
  <c r="N286" i="18" s="1"/>
  <c r="Y293" i="18"/>
  <c r="Y291" i="18" s="1"/>
  <c r="K303" i="18"/>
  <c r="K301" i="18" s="1"/>
  <c r="V308" i="18"/>
  <c r="V306" i="18" s="1"/>
  <c r="J163" i="18"/>
  <c r="J161" i="18" s="1"/>
  <c r="AA168" i="18"/>
  <c r="AA166" i="18" s="1"/>
  <c r="M178" i="18"/>
  <c r="M176" i="18" s="1"/>
  <c r="X183" i="18"/>
  <c r="X181" i="18" s="1"/>
  <c r="J193" i="18"/>
  <c r="J191" i="18" s="1"/>
  <c r="AA198" i="18"/>
  <c r="AA196" i="18" s="1"/>
  <c r="M208" i="18"/>
  <c r="M206" i="18" s="1"/>
  <c r="X213" i="18"/>
  <c r="X211" i="18" s="1"/>
  <c r="J223" i="18"/>
  <c r="J221" i="18" s="1"/>
  <c r="AA228" i="18"/>
  <c r="AA226" i="18" s="1"/>
  <c r="M238" i="18"/>
  <c r="M236" i="18" s="1"/>
  <c r="X243" i="18"/>
  <c r="X241" i="18" s="1"/>
  <c r="J253" i="18"/>
  <c r="J251" i="18" s="1"/>
  <c r="AA258" i="18"/>
  <c r="AA256" i="18" s="1"/>
  <c r="M268" i="18"/>
  <c r="M266" i="18" s="1"/>
  <c r="X273" i="18"/>
  <c r="X271" i="18" s="1"/>
  <c r="J283" i="18"/>
  <c r="J281" i="18" s="1"/>
  <c r="AA288" i="18"/>
  <c r="AA286" i="18" s="1"/>
  <c r="M298" i="18"/>
  <c r="M296" i="18" s="1"/>
  <c r="X303" i="18"/>
  <c r="X301" i="18" s="1"/>
  <c r="D198" i="18"/>
  <c r="D196" i="18" s="1"/>
  <c r="U203" i="18"/>
  <c r="U201" i="18" s="1"/>
  <c r="G213" i="18"/>
  <c r="G211" i="18" s="1"/>
  <c r="R218" i="18"/>
  <c r="R216" i="18" s="1"/>
  <c r="D228" i="18"/>
  <c r="D226" i="18" s="1"/>
  <c r="U233" i="18"/>
  <c r="U231" i="18" s="1"/>
  <c r="G243" i="18"/>
  <c r="G241" i="18" s="1"/>
  <c r="R248" i="18"/>
  <c r="R246" i="18" s="1"/>
  <c r="D258" i="18"/>
  <c r="D256" i="18" s="1"/>
  <c r="U263" i="18"/>
  <c r="U261" i="18" s="1"/>
  <c r="G273" i="18"/>
  <c r="G271" i="18" s="1"/>
  <c r="R278" i="18"/>
  <c r="R276" i="18" s="1"/>
  <c r="D288" i="18"/>
  <c r="D286" i="18" s="1"/>
  <c r="U293" i="18"/>
  <c r="U291" i="18" s="1"/>
  <c r="G303" i="18"/>
  <c r="G301" i="18" s="1"/>
  <c r="R308" i="18"/>
  <c r="R306" i="18" s="1"/>
  <c r="N188" i="18"/>
  <c r="N186" i="18" s="1"/>
  <c r="N218" i="18"/>
  <c r="N216" i="18" s="1"/>
  <c r="V238" i="18"/>
  <c r="V236" i="18" s="1"/>
  <c r="N278" i="18"/>
  <c r="N276" i="18" s="1"/>
  <c r="L173" i="18"/>
  <c r="L171" i="18" s="1"/>
  <c r="L203" i="18"/>
  <c r="L201" i="18" s="1"/>
  <c r="W238" i="18"/>
  <c r="W236" i="18" s="1"/>
  <c r="O278" i="18"/>
  <c r="O276" i="18" s="1"/>
  <c r="M173" i="18"/>
  <c r="M171" i="18" s="1"/>
  <c r="AA193" i="18"/>
  <c r="AA191" i="18" s="1"/>
  <c r="X238" i="18"/>
  <c r="X236" i="18" s="1"/>
  <c r="X268" i="18"/>
  <c r="X266" i="18" s="1"/>
  <c r="Z203" i="18"/>
  <c r="Z201" i="18" s="1"/>
  <c r="W248" i="18"/>
  <c r="W246" i="18" s="1"/>
  <c r="O288" i="18"/>
  <c r="O286" i="18" s="1"/>
  <c r="Q223" i="18"/>
  <c r="Q221" i="18" s="1"/>
  <c r="I263" i="18"/>
  <c r="I261" i="18" s="1"/>
  <c r="T298" i="18"/>
  <c r="T296" i="18" s="1"/>
  <c r="G163" i="18"/>
  <c r="G161" i="18" s="1"/>
  <c r="R168" i="18"/>
  <c r="R166" i="18" s="1"/>
  <c r="D178" i="18"/>
  <c r="D176" i="18" s="1"/>
  <c r="U183" i="18"/>
  <c r="U181" i="18" s="1"/>
  <c r="G193" i="18"/>
  <c r="G191" i="18" s="1"/>
  <c r="R198" i="18"/>
  <c r="R196" i="18" s="1"/>
  <c r="D208" i="18"/>
  <c r="D206" i="18" s="1"/>
  <c r="U213" i="18"/>
  <c r="U211" i="18" s="1"/>
  <c r="G223" i="18"/>
  <c r="G221" i="18" s="1"/>
  <c r="R228" i="18"/>
  <c r="R226" i="18" s="1"/>
  <c r="D238" i="18"/>
  <c r="D236" i="18" s="1"/>
  <c r="U243" i="18"/>
  <c r="U241" i="18" s="1"/>
  <c r="G253" i="18"/>
  <c r="G251" i="18" s="1"/>
  <c r="R258" i="18"/>
  <c r="R256" i="18" s="1"/>
  <c r="D268" i="18"/>
  <c r="D266" i="18" s="1"/>
  <c r="U273" i="18"/>
  <c r="U271" i="18" s="1"/>
  <c r="G283" i="18"/>
  <c r="G281" i="18" s="1"/>
  <c r="R288" i="18"/>
  <c r="R286" i="18" s="1"/>
  <c r="D298" i="18"/>
  <c r="D296" i="18" s="1"/>
  <c r="U303" i="18"/>
  <c r="U301" i="18" s="1"/>
  <c r="H163" i="18"/>
  <c r="H161" i="18" s="1"/>
  <c r="S168" i="18"/>
  <c r="S166" i="18" s="1"/>
  <c r="E178" i="18"/>
  <c r="E176" i="18" s="1"/>
  <c r="P183" i="18"/>
  <c r="P181" i="18" s="1"/>
  <c r="H193" i="18"/>
  <c r="H191" i="18" s="1"/>
  <c r="S198" i="18"/>
  <c r="S196" i="18" s="1"/>
  <c r="E208" i="18"/>
  <c r="E206" i="18" s="1"/>
  <c r="P213" i="18"/>
  <c r="P211" i="18" s="1"/>
  <c r="H223" i="18"/>
  <c r="H221" i="18" s="1"/>
  <c r="S228" i="18"/>
  <c r="S226" i="18" s="1"/>
  <c r="E238" i="18"/>
  <c r="E236" i="18" s="1"/>
  <c r="P243" i="18"/>
  <c r="P241" i="18" s="1"/>
  <c r="H253" i="18"/>
  <c r="H251" i="18" s="1"/>
  <c r="S258" i="18"/>
  <c r="S256" i="18" s="1"/>
  <c r="E268" i="18"/>
  <c r="E266" i="18" s="1"/>
  <c r="P273" i="18"/>
  <c r="P271" i="18" s="1"/>
  <c r="H283" i="18"/>
  <c r="H281" i="18" s="1"/>
  <c r="S288" i="18"/>
  <c r="S286" i="18" s="1"/>
  <c r="E298" i="18"/>
  <c r="E296" i="18" s="1"/>
  <c r="P303" i="18"/>
  <c r="P301" i="18" s="1"/>
  <c r="I163" i="18"/>
  <c r="I161" i="18" s="1"/>
  <c r="T168" i="18"/>
  <c r="T166" i="18" s="1"/>
  <c r="F178" i="18"/>
  <c r="F176" i="18" s="1"/>
  <c r="Q183" i="18"/>
  <c r="Q181" i="18" s="1"/>
  <c r="I193" i="18"/>
  <c r="I191" i="18" s="1"/>
  <c r="T198" i="18"/>
  <c r="T196" i="18" s="1"/>
  <c r="F208" i="18"/>
  <c r="F206" i="18" s="1"/>
  <c r="Q213" i="18"/>
  <c r="Q211" i="18" s="1"/>
  <c r="I223" i="18"/>
  <c r="I221" i="18" s="1"/>
  <c r="T228" i="18"/>
  <c r="T226" i="18" s="1"/>
  <c r="F238" i="18"/>
  <c r="F236" i="18" s="1"/>
  <c r="Q243" i="18"/>
  <c r="Q241" i="18" s="1"/>
  <c r="I253" i="18"/>
  <c r="I251" i="18" s="1"/>
  <c r="T258" i="18"/>
  <c r="T256" i="18" s="1"/>
  <c r="F268" i="18"/>
  <c r="F266" i="18" s="1"/>
  <c r="Q273" i="18"/>
  <c r="Q271" i="18" s="1"/>
  <c r="I283" i="18"/>
  <c r="I281" i="18" s="1"/>
  <c r="T288" i="18"/>
  <c r="T286" i="18" s="1"/>
  <c r="F298" i="18"/>
  <c r="F296" i="18" s="1"/>
  <c r="Q303" i="18"/>
  <c r="Q301" i="18" s="1"/>
  <c r="P163" i="18"/>
  <c r="P161" i="18" s="1"/>
  <c r="H173" i="18"/>
  <c r="H171" i="18" s="1"/>
  <c r="S178" i="18"/>
  <c r="S176" i="18" s="1"/>
  <c r="E188" i="18"/>
  <c r="E186" i="18" s="1"/>
  <c r="P193" i="18"/>
  <c r="P191" i="18" s="1"/>
  <c r="H203" i="18"/>
  <c r="H201" i="18" s="1"/>
  <c r="S208" i="18"/>
  <c r="S206" i="18" s="1"/>
  <c r="E218" i="18"/>
  <c r="E216" i="18" s="1"/>
  <c r="P223" i="18"/>
  <c r="P221" i="18" s="1"/>
  <c r="H233" i="18"/>
  <c r="H231" i="18" s="1"/>
  <c r="S238" i="18"/>
  <c r="S236" i="18" s="1"/>
  <c r="E248" i="18"/>
  <c r="E246" i="18" s="1"/>
  <c r="P253" i="18"/>
  <c r="P251" i="18" s="1"/>
  <c r="H263" i="18"/>
  <c r="H261" i="18" s="1"/>
  <c r="S268" i="18"/>
  <c r="S266" i="18" s="1"/>
  <c r="E278" i="18"/>
  <c r="E276" i="18" s="1"/>
  <c r="P283" i="18"/>
  <c r="P281" i="18" s="1"/>
  <c r="H293" i="18"/>
  <c r="H291" i="18" s="1"/>
  <c r="S298" i="18"/>
  <c r="S296" i="18" s="1"/>
  <c r="E308" i="18"/>
  <c r="E306" i="18" s="1"/>
  <c r="J198" i="18"/>
  <c r="J196" i="18" s="1"/>
  <c r="AA203" i="18"/>
  <c r="AA201" i="18" s="1"/>
  <c r="M213" i="18"/>
  <c r="M211" i="18" s="1"/>
  <c r="X218" i="18"/>
  <c r="X216" i="18" s="1"/>
  <c r="J228" i="18"/>
  <c r="J226" i="18" s="1"/>
  <c r="AA233" i="18"/>
  <c r="AA231" i="18" s="1"/>
  <c r="M243" i="18"/>
  <c r="M241" i="18" s="1"/>
  <c r="X248" i="18"/>
  <c r="X246" i="18" s="1"/>
  <c r="J258" i="18"/>
  <c r="J256" i="18" s="1"/>
  <c r="AA263" i="18"/>
  <c r="AA261" i="18" s="1"/>
  <c r="M273" i="18"/>
  <c r="M271" i="18" s="1"/>
  <c r="X278" i="18"/>
  <c r="X276" i="18" s="1"/>
  <c r="J288" i="18"/>
  <c r="J286" i="18" s="1"/>
  <c r="AA293" i="18"/>
  <c r="AA291" i="18" s="1"/>
  <c r="M303" i="18"/>
  <c r="M301" i="18" s="1"/>
  <c r="Y163" i="18"/>
  <c r="Y161" i="18" s="1"/>
  <c r="K203" i="18"/>
  <c r="K201" i="18" s="1"/>
  <c r="K263" i="18"/>
  <c r="K261" i="18" s="1"/>
  <c r="N308" i="18"/>
  <c r="N306" i="18" s="1"/>
  <c r="O218" i="18"/>
  <c r="O216" i="18" s="1"/>
  <c r="L263" i="18"/>
  <c r="L261" i="18" s="1"/>
  <c r="O308" i="18"/>
  <c r="O306" i="18" s="1"/>
  <c r="AA163" i="18"/>
  <c r="AA161" i="18" s="1"/>
  <c r="X208" i="18"/>
  <c r="X206" i="18" s="1"/>
  <c r="M263" i="18"/>
  <c r="M261" i="18" s="1"/>
  <c r="X298" i="18"/>
  <c r="X296" i="18" s="1"/>
  <c r="L183" i="18"/>
  <c r="L181" i="18" s="1"/>
  <c r="O228" i="18"/>
  <c r="O226" i="18" s="1"/>
  <c r="W278" i="18"/>
  <c r="W276" i="18" s="1"/>
  <c r="I203" i="18"/>
  <c r="I201" i="18" s="1"/>
  <c r="I233" i="18"/>
  <c r="I231" i="18" s="1"/>
  <c r="T268" i="18"/>
  <c r="T266" i="18" s="1"/>
  <c r="F308" i="18"/>
  <c r="F306" i="18" s="1"/>
  <c r="M163" i="18"/>
  <c r="M161" i="18" s="1"/>
  <c r="X168" i="18"/>
  <c r="X166" i="18" s="1"/>
  <c r="J178" i="18"/>
  <c r="J176" i="18" s="1"/>
  <c r="AA183" i="18"/>
  <c r="AA181" i="18" s="1"/>
  <c r="M193" i="18"/>
  <c r="M191" i="18" s="1"/>
  <c r="X198" i="18"/>
  <c r="X196" i="18" s="1"/>
  <c r="J208" i="18"/>
  <c r="J206" i="18" s="1"/>
  <c r="AA213" i="18"/>
  <c r="AA211" i="18" s="1"/>
  <c r="M223" i="18"/>
  <c r="M221" i="18" s="1"/>
  <c r="X228" i="18"/>
  <c r="X226" i="18" s="1"/>
  <c r="J238" i="18"/>
  <c r="J236" i="18" s="1"/>
  <c r="AA243" i="18"/>
  <c r="AA241" i="18" s="1"/>
  <c r="M253" i="18"/>
  <c r="M251" i="18" s="1"/>
  <c r="X258" i="18"/>
  <c r="X256" i="18" s="1"/>
  <c r="J268" i="18"/>
  <c r="J266" i="18" s="1"/>
  <c r="AA273" i="18"/>
  <c r="AA271" i="18" s="1"/>
  <c r="M283" i="18"/>
  <c r="M281" i="18" s="1"/>
  <c r="X288" i="18"/>
  <c r="X286" i="18" s="1"/>
  <c r="J298" i="18"/>
  <c r="J296" i="18" s="1"/>
  <c r="AA303" i="18"/>
  <c r="AA301" i="18" s="1"/>
  <c r="N163" i="18"/>
  <c r="N161" i="18" s="1"/>
  <c r="Y168" i="18"/>
  <c r="Y166" i="18" s="1"/>
  <c r="K178" i="18"/>
  <c r="K176" i="18" s="1"/>
  <c r="V183" i="18"/>
  <c r="V181" i="18" s="1"/>
  <c r="N193" i="18"/>
  <c r="N191" i="18" s="1"/>
  <c r="Y198" i="18"/>
  <c r="Y196" i="18" s="1"/>
  <c r="K208" i="18"/>
  <c r="K206" i="18" s="1"/>
  <c r="V213" i="18"/>
  <c r="V211" i="18" s="1"/>
  <c r="N223" i="18"/>
  <c r="N221" i="18" s="1"/>
  <c r="Y228" i="18"/>
  <c r="Y226" i="18" s="1"/>
  <c r="K238" i="18"/>
  <c r="K236" i="18" s="1"/>
  <c r="V243" i="18"/>
  <c r="V241" i="18" s="1"/>
  <c r="N253" i="18"/>
  <c r="N251" i="18" s="1"/>
  <c r="Y258" i="18"/>
  <c r="Y256" i="18" s="1"/>
  <c r="K268" i="18"/>
  <c r="K266" i="18" s="1"/>
  <c r="V273" i="18"/>
  <c r="V271" i="18" s="1"/>
  <c r="N283" i="18"/>
  <c r="N281" i="18" s="1"/>
  <c r="Y288" i="18"/>
  <c r="Y286" i="18" s="1"/>
  <c r="K298" i="18"/>
  <c r="K296" i="18" s="1"/>
  <c r="V303" i="18"/>
  <c r="V301" i="18" s="1"/>
  <c r="O163" i="18"/>
  <c r="O161" i="18" s="1"/>
  <c r="Z168" i="18"/>
  <c r="Z166" i="18" s="1"/>
  <c r="L178" i="18"/>
  <c r="L176" i="18" s="1"/>
  <c r="W183" i="18"/>
  <c r="W181" i="18" s="1"/>
  <c r="O193" i="18"/>
  <c r="O191" i="18" s="1"/>
  <c r="Z198" i="18"/>
  <c r="Z196" i="18" s="1"/>
  <c r="L208" i="18"/>
  <c r="L206" i="18" s="1"/>
  <c r="W213" i="18"/>
  <c r="W211" i="18" s="1"/>
  <c r="O223" i="18"/>
  <c r="O221" i="18" s="1"/>
  <c r="Z228" i="18"/>
  <c r="Z226" i="18" s="1"/>
  <c r="L238" i="18"/>
  <c r="L236" i="18" s="1"/>
  <c r="W243" i="18"/>
  <c r="W241" i="18" s="1"/>
  <c r="O253" i="18"/>
  <c r="O251" i="18" s="1"/>
  <c r="Z258" i="18"/>
  <c r="Z256" i="18" s="1"/>
  <c r="L268" i="18"/>
  <c r="L266" i="18" s="1"/>
  <c r="W273" i="18"/>
  <c r="W271" i="18" s="1"/>
  <c r="O283" i="18"/>
  <c r="O281" i="18" s="1"/>
  <c r="Z288" i="18"/>
  <c r="Z286" i="18" s="1"/>
  <c r="L298" i="18"/>
  <c r="L296" i="18" s="1"/>
  <c r="W303" i="18"/>
  <c r="W301" i="18" s="1"/>
  <c r="V163" i="18"/>
  <c r="V161" i="18" s="1"/>
  <c r="N173" i="18"/>
  <c r="N171" i="18" s="1"/>
  <c r="Y178" i="18"/>
  <c r="Y176" i="18" s="1"/>
  <c r="K188" i="18"/>
  <c r="K186" i="18" s="1"/>
  <c r="V193" i="18"/>
  <c r="V191" i="18" s="1"/>
  <c r="N203" i="18"/>
  <c r="N201" i="18" s="1"/>
  <c r="Y208" i="18"/>
  <c r="Y206" i="18" s="1"/>
  <c r="K218" i="18"/>
  <c r="K216" i="18" s="1"/>
  <c r="V223" i="18"/>
  <c r="V221" i="18" s="1"/>
  <c r="N233" i="18"/>
  <c r="N231" i="18" s="1"/>
  <c r="Y238" i="18"/>
  <c r="Y236" i="18" s="1"/>
  <c r="K248" i="18"/>
  <c r="K246" i="18" s="1"/>
  <c r="V253" i="18"/>
  <c r="V251" i="18" s="1"/>
  <c r="N263" i="18"/>
  <c r="N261" i="18" s="1"/>
  <c r="Y268" i="18"/>
  <c r="Y266" i="18" s="1"/>
  <c r="K278" i="18"/>
  <c r="K276" i="18" s="1"/>
  <c r="V283" i="18"/>
  <c r="V281" i="18" s="1"/>
  <c r="N293" i="18"/>
  <c r="N291" i="18" s="1"/>
  <c r="Y298" i="18"/>
  <c r="Y296" i="18" s="1"/>
  <c r="K308" i="18"/>
  <c r="K306" i="18" s="1"/>
  <c r="P198" i="18"/>
  <c r="P196" i="18" s="1"/>
  <c r="H208" i="18"/>
  <c r="H206" i="18" s="1"/>
  <c r="S213" i="18"/>
  <c r="S211" i="18" s="1"/>
  <c r="E223" i="18"/>
  <c r="E221" i="18" s="1"/>
  <c r="P228" i="18"/>
  <c r="P226" i="18" s="1"/>
  <c r="H238" i="18"/>
  <c r="H236" i="18" s="1"/>
  <c r="S243" i="18"/>
  <c r="S241" i="18" s="1"/>
  <c r="E253" i="18"/>
  <c r="E251" i="18" s="1"/>
  <c r="P258" i="18"/>
  <c r="P256" i="18" s="1"/>
  <c r="H268" i="18"/>
  <c r="H266" i="18" s="1"/>
  <c r="S273" i="18"/>
  <c r="S271" i="18" s="1"/>
  <c r="E283" i="18"/>
  <c r="E281" i="18" s="1"/>
  <c r="P288" i="18"/>
  <c r="P286" i="18" s="1"/>
  <c r="H298" i="18"/>
  <c r="H296" i="18" s="1"/>
  <c r="S303" i="18"/>
  <c r="S301" i="18" s="1"/>
  <c r="Y193" i="18"/>
  <c r="Y191" i="18" s="1"/>
  <c r="K233" i="18"/>
  <c r="K231" i="18" s="1"/>
  <c r="Y253" i="18"/>
  <c r="Y251" i="18" s="1"/>
  <c r="Y283" i="18"/>
  <c r="Y281" i="18" s="1"/>
  <c r="Z163" i="18"/>
  <c r="Z161" i="18" s="1"/>
  <c r="Z193" i="18"/>
  <c r="Z191" i="18" s="1"/>
  <c r="L233" i="18"/>
  <c r="L231" i="18" s="1"/>
  <c r="W268" i="18"/>
  <c r="W266" i="18" s="1"/>
  <c r="W298" i="18"/>
  <c r="W296" i="18" s="1"/>
  <c r="AA223" i="18"/>
  <c r="AA221" i="18" s="1"/>
  <c r="AA283" i="18"/>
  <c r="AA281" i="18" s="1"/>
  <c r="Z173" i="18"/>
  <c r="Z171" i="18" s="1"/>
  <c r="L213" i="18"/>
  <c r="L211" i="18" s="1"/>
  <c r="O258" i="18"/>
  <c r="O256" i="18" s="1"/>
  <c r="Z293" i="18"/>
  <c r="Z291" i="18" s="1"/>
  <c r="F218" i="18"/>
  <c r="F216" i="18" s="1"/>
  <c r="Q253" i="18"/>
  <c r="Q251" i="18" s="1"/>
  <c r="Q283" i="18"/>
  <c r="Q281" i="18" s="1"/>
  <c r="S163" i="18"/>
  <c r="S161" i="18" s="1"/>
  <c r="E173" i="18"/>
  <c r="E171" i="18" s="1"/>
  <c r="P178" i="18"/>
  <c r="P176" i="18" s="1"/>
  <c r="H188" i="18"/>
  <c r="H186" i="18" s="1"/>
  <c r="S193" i="18"/>
  <c r="S191" i="18" s="1"/>
  <c r="E203" i="18"/>
  <c r="E201" i="18" s="1"/>
  <c r="P208" i="18"/>
  <c r="P206" i="18" s="1"/>
  <c r="H218" i="18"/>
  <c r="H216" i="18" s="1"/>
  <c r="S223" i="18"/>
  <c r="S221" i="18" s="1"/>
  <c r="E233" i="18"/>
  <c r="E231" i="18" s="1"/>
  <c r="P238" i="18"/>
  <c r="P236" i="18" s="1"/>
  <c r="H248" i="18"/>
  <c r="H246" i="18" s="1"/>
  <c r="S253" i="18"/>
  <c r="S251" i="18" s="1"/>
  <c r="E263" i="18"/>
  <c r="E261" i="18" s="1"/>
  <c r="P268" i="18"/>
  <c r="P266" i="18" s="1"/>
  <c r="H278" i="18"/>
  <c r="H276" i="18" s="1"/>
  <c r="S283" i="18"/>
  <c r="S281" i="18" s="1"/>
  <c r="E293" i="18"/>
  <c r="E291" i="18" s="1"/>
  <c r="P298" i="18"/>
  <c r="P296" i="18" s="1"/>
  <c r="H308" i="18"/>
  <c r="H306" i="18" s="1"/>
  <c r="T163" i="18"/>
  <c r="T161" i="18" s="1"/>
  <c r="F173" i="18"/>
  <c r="F171" i="18" s="1"/>
  <c r="Q178" i="18"/>
  <c r="Q176" i="18" s="1"/>
  <c r="I188" i="18"/>
  <c r="I186" i="18" s="1"/>
  <c r="T193" i="18"/>
  <c r="T191" i="18" s="1"/>
  <c r="F203" i="18"/>
  <c r="F201" i="18" s="1"/>
  <c r="Q208" i="18"/>
  <c r="Q206" i="18" s="1"/>
  <c r="I218" i="18"/>
  <c r="I216" i="18" s="1"/>
  <c r="T223" i="18"/>
  <c r="T221" i="18" s="1"/>
  <c r="F233" i="18"/>
  <c r="F231" i="18" s="1"/>
  <c r="Q238" i="18"/>
  <c r="Q236" i="18" s="1"/>
  <c r="I248" i="18"/>
  <c r="I246" i="18" s="1"/>
  <c r="T253" i="18"/>
  <c r="T251" i="18" s="1"/>
  <c r="F263" i="18"/>
  <c r="F261" i="18" s="1"/>
  <c r="Q268" i="18"/>
  <c r="Q266" i="18" s="1"/>
  <c r="I278" i="18"/>
  <c r="I276" i="18" s="1"/>
  <c r="T283" i="18"/>
  <c r="T281" i="18" s="1"/>
  <c r="F293" i="18"/>
  <c r="F291" i="18" s="1"/>
  <c r="Q298" i="18"/>
  <c r="Q296" i="18" s="1"/>
  <c r="I308" i="18"/>
  <c r="I306" i="18" s="1"/>
  <c r="U163" i="18"/>
  <c r="U161" i="18" s="1"/>
  <c r="G173" i="18"/>
  <c r="G171" i="18" s="1"/>
  <c r="R178" i="18"/>
  <c r="R176" i="18" s="1"/>
  <c r="D188" i="18"/>
  <c r="D186" i="18" s="1"/>
  <c r="U193" i="18"/>
  <c r="U191" i="18" s="1"/>
  <c r="G203" i="18"/>
  <c r="G201" i="18" s="1"/>
  <c r="R208" i="18"/>
  <c r="R206" i="18" s="1"/>
  <c r="D218" i="18"/>
  <c r="D216" i="18" s="1"/>
  <c r="U223" i="18"/>
  <c r="U221" i="18" s="1"/>
  <c r="G233" i="18"/>
  <c r="G231" i="18" s="1"/>
  <c r="R238" i="18"/>
  <c r="R236" i="18" s="1"/>
  <c r="D248" i="18"/>
  <c r="D246" i="18" s="1"/>
  <c r="U253" i="18"/>
  <c r="U251" i="18" s="1"/>
  <c r="G263" i="18"/>
  <c r="G261" i="18" s="1"/>
  <c r="R268" i="18"/>
  <c r="R266" i="18" s="1"/>
  <c r="D278" i="18"/>
  <c r="D276" i="18" s="1"/>
  <c r="U283" i="18"/>
  <c r="U281" i="18" s="1"/>
  <c r="G293" i="18"/>
  <c r="G291" i="18" s="1"/>
  <c r="R298" i="18"/>
  <c r="R296" i="18" s="1"/>
  <c r="D308" i="18"/>
  <c r="D306" i="18" s="1"/>
  <c r="I168" i="18"/>
  <c r="I166" i="18" s="1"/>
  <c r="T173" i="18"/>
  <c r="T171" i="18" s="1"/>
  <c r="F183" i="18"/>
  <c r="F181" i="18" s="1"/>
  <c r="Q188" i="18"/>
  <c r="Q186" i="18" s="1"/>
  <c r="I198" i="18"/>
  <c r="I196" i="18" s="1"/>
  <c r="T203" i="18"/>
  <c r="T201" i="18" s="1"/>
  <c r="F213" i="18"/>
  <c r="F211" i="18" s="1"/>
  <c r="Q218" i="18"/>
  <c r="Q216" i="18" s="1"/>
  <c r="I228" i="18"/>
  <c r="I226" i="18" s="1"/>
  <c r="T233" i="18"/>
  <c r="T231" i="18" s="1"/>
  <c r="F243" i="18"/>
  <c r="F241" i="18" s="1"/>
  <c r="Q248" i="18"/>
  <c r="Q246" i="18" s="1"/>
  <c r="I258" i="18"/>
  <c r="I256" i="18" s="1"/>
  <c r="T263" i="18"/>
  <c r="T261" i="18" s="1"/>
  <c r="F273" i="18"/>
  <c r="F271" i="18" s="1"/>
  <c r="Q278" i="18"/>
  <c r="Q276" i="18" s="1"/>
  <c r="I288" i="18"/>
  <c r="I286" i="18" s="1"/>
  <c r="T293" i="18"/>
  <c r="T291" i="18" s="1"/>
  <c r="F303" i="18"/>
  <c r="F301" i="18" s="1"/>
  <c r="Q308" i="18"/>
  <c r="Q306" i="18" s="1"/>
  <c r="V198" i="18"/>
  <c r="V196" i="18" s="1"/>
  <c r="N208" i="18"/>
  <c r="N206" i="18" s="1"/>
  <c r="Y213" i="18"/>
  <c r="Y211" i="18" s="1"/>
  <c r="K223" i="18"/>
  <c r="K221" i="18" s="1"/>
  <c r="V228" i="18"/>
  <c r="V226" i="18" s="1"/>
  <c r="N238" i="18"/>
  <c r="N236" i="18" s="1"/>
  <c r="Y243" i="18"/>
  <c r="Y241" i="18" s="1"/>
  <c r="K253" i="18"/>
  <c r="K251" i="18" s="1"/>
  <c r="V258" i="18"/>
  <c r="V256" i="18" s="1"/>
  <c r="N268" i="18"/>
  <c r="N266" i="18" s="1"/>
  <c r="Y273" i="18"/>
  <c r="Y271" i="18" s="1"/>
  <c r="K283" i="18"/>
  <c r="K281" i="18" s="1"/>
  <c r="V288" i="18"/>
  <c r="V286" i="18" s="1"/>
  <c r="N298" i="18"/>
  <c r="N296" i="18" s="1"/>
  <c r="Y303" i="18"/>
  <c r="Y301" i="18" s="1"/>
  <c r="V178" i="18"/>
  <c r="V176" i="18" s="1"/>
  <c r="Y223" i="18"/>
  <c r="Y221" i="18" s="1"/>
  <c r="V268" i="18"/>
  <c r="V266" i="18" s="1"/>
  <c r="V298" i="18"/>
  <c r="V296" i="18" s="1"/>
  <c r="O188" i="18"/>
  <c r="O186" i="18" s="1"/>
  <c r="Z223" i="18"/>
  <c r="Z221" i="18" s="1"/>
  <c r="Z253" i="18"/>
  <c r="Z251" i="18" s="1"/>
  <c r="L293" i="18"/>
  <c r="L291" i="18" s="1"/>
  <c r="J188" i="18"/>
  <c r="J186" i="18" s="1"/>
  <c r="J248" i="18"/>
  <c r="J246" i="18" s="1"/>
  <c r="M293" i="18"/>
  <c r="M291" i="18" s="1"/>
  <c r="O168" i="18"/>
  <c r="O166" i="18" s="1"/>
  <c r="O198" i="18"/>
  <c r="O196" i="18" s="1"/>
  <c r="W218" i="18"/>
  <c r="W216" i="18" s="1"/>
  <c r="L243" i="18"/>
  <c r="L241" i="18" s="1"/>
  <c r="L273" i="18"/>
  <c r="L271" i="18" s="1"/>
  <c r="W308" i="18"/>
  <c r="W306" i="18" s="1"/>
  <c r="T208" i="18"/>
  <c r="T206" i="18" s="1"/>
  <c r="T238" i="18"/>
  <c r="T236" i="18" s="1"/>
  <c r="F278" i="18"/>
  <c r="F276" i="18" s="1"/>
  <c r="J218" i="18"/>
  <c r="J216" i="18" s="1"/>
  <c r="D161" i="18"/>
  <c r="Z308" i="14"/>
  <c r="Z306" i="14" s="1"/>
  <c r="P168" i="14"/>
  <c r="P166" i="14" s="1"/>
  <c r="X163" i="14"/>
  <c r="X161" i="14" s="1"/>
  <c r="F163" i="14"/>
  <c r="F161" i="14" s="1"/>
  <c r="D173" i="14"/>
  <c r="D171" i="14" s="1"/>
  <c r="K168" i="14"/>
  <c r="K166" i="14" s="1"/>
  <c r="W163" i="14"/>
  <c r="W161" i="14" s="1"/>
  <c r="E163" i="14"/>
  <c r="E161" i="14" s="1"/>
  <c r="J168" i="14"/>
  <c r="J166" i="14" s="1"/>
  <c r="R163" i="14"/>
  <c r="R161" i="14" s="1"/>
  <c r="W168" i="14"/>
  <c r="W166" i="14" s="1"/>
  <c r="E168" i="14"/>
  <c r="E166" i="14" s="1"/>
  <c r="Q163" i="14"/>
  <c r="Q161" i="14" s="1"/>
  <c r="V168" i="14"/>
  <c r="V166" i="14" s="1"/>
  <c r="D168" i="14"/>
  <c r="D166" i="14" s="1"/>
  <c r="L163" i="14"/>
  <c r="L161" i="14" s="1"/>
  <c r="Q168" i="14"/>
  <c r="Q166" i="14" s="1"/>
  <c r="K163" i="14"/>
  <c r="K161" i="14" s="1"/>
  <c r="H163" i="14"/>
  <c r="H161" i="14" s="1"/>
  <c r="S168" i="14"/>
  <c r="S166" i="14" s="1"/>
  <c r="E178" i="14"/>
  <c r="E176" i="14" s="1"/>
  <c r="P183" i="14"/>
  <c r="P181" i="14" s="1"/>
  <c r="H193" i="14"/>
  <c r="H191" i="14" s="1"/>
  <c r="S198" i="14"/>
  <c r="S196" i="14" s="1"/>
  <c r="E208" i="14"/>
  <c r="E206" i="14" s="1"/>
  <c r="P213" i="14"/>
  <c r="P211" i="14" s="1"/>
  <c r="H223" i="14"/>
  <c r="H221" i="14" s="1"/>
  <c r="S228" i="14"/>
  <c r="S226" i="14" s="1"/>
  <c r="E238" i="14"/>
  <c r="E236" i="14" s="1"/>
  <c r="P243" i="14"/>
  <c r="P241" i="14" s="1"/>
  <c r="H253" i="14"/>
  <c r="H251" i="14" s="1"/>
  <c r="S258" i="14"/>
  <c r="S256" i="14" s="1"/>
  <c r="E268" i="14"/>
  <c r="E266" i="14" s="1"/>
  <c r="P273" i="14"/>
  <c r="P271" i="14" s="1"/>
  <c r="H283" i="14"/>
  <c r="H281" i="14" s="1"/>
  <c r="S288" i="14"/>
  <c r="S286" i="14" s="1"/>
  <c r="E298" i="14"/>
  <c r="E296" i="14" s="1"/>
  <c r="P303" i="14"/>
  <c r="P301" i="14" s="1"/>
  <c r="H168" i="14"/>
  <c r="H166" i="14" s="1"/>
  <c r="S173" i="14"/>
  <c r="S171" i="14" s="1"/>
  <c r="E183" i="14"/>
  <c r="E181" i="14" s="1"/>
  <c r="P188" i="14"/>
  <c r="P186" i="14" s="1"/>
  <c r="H198" i="14"/>
  <c r="H196" i="14" s="1"/>
  <c r="S203" i="14"/>
  <c r="S201" i="14" s="1"/>
  <c r="E213" i="14"/>
  <c r="E211" i="14" s="1"/>
  <c r="P218" i="14"/>
  <c r="P216" i="14" s="1"/>
  <c r="H228" i="14"/>
  <c r="H226" i="14" s="1"/>
  <c r="S233" i="14"/>
  <c r="S231" i="14" s="1"/>
  <c r="E243" i="14"/>
  <c r="E241" i="14" s="1"/>
  <c r="P248" i="14"/>
  <c r="P246" i="14" s="1"/>
  <c r="H258" i="14"/>
  <c r="H256" i="14" s="1"/>
  <c r="S263" i="14"/>
  <c r="S261" i="14" s="1"/>
  <c r="E273" i="14"/>
  <c r="E271" i="14" s="1"/>
  <c r="P278" i="14"/>
  <c r="P276" i="14" s="1"/>
  <c r="H288" i="14"/>
  <c r="H286" i="14" s="1"/>
  <c r="S293" i="14"/>
  <c r="S291" i="14" s="1"/>
  <c r="E303" i="14"/>
  <c r="E301" i="14" s="1"/>
  <c r="P308" i="14"/>
  <c r="P306" i="14" s="1"/>
  <c r="P163" i="14"/>
  <c r="P161" i="14" s="1"/>
  <c r="H173" i="14"/>
  <c r="H171" i="14" s="1"/>
  <c r="S178" i="14"/>
  <c r="S176" i="14" s="1"/>
  <c r="E188" i="14"/>
  <c r="E186" i="14" s="1"/>
  <c r="P193" i="14"/>
  <c r="P191" i="14" s="1"/>
  <c r="H203" i="14"/>
  <c r="H201" i="14" s="1"/>
  <c r="S208" i="14"/>
  <c r="S206" i="14" s="1"/>
  <c r="E218" i="14"/>
  <c r="E216" i="14" s="1"/>
  <c r="P223" i="14"/>
  <c r="P221" i="14" s="1"/>
  <c r="H233" i="14"/>
  <c r="H231" i="14" s="1"/>
  <c r="S238" i="14"/>
  <c r="S236" i="14" s="1"/>
  <c r="E248" i="14"/>
  <c r="E246" i="14" s="1"/>
  <c r="P253" i="14"/>
  <c r="P251" i="14" s="1"/>
  <c r="H263" i="14"/>
  <c r="H261" i="14" s="1"/>
  <c r="S268" i="14"/>
  <c r="S266" i="14" s="1"/>
  <c r="E278" i="14"/>
  <c r="E276" i="14" s="1"/>
  <c r="P283" i="14"/>
  <c r="P281" i="14" s="1"/>
  <c r="H293" i="14"/>
  <c r="H291" i="14" s="1"/>
  <c r="S298" i="14"/>
  <c r="S296" i="14" s="1"/>
  <c r="E308" i="14"/>
  <c r="E306" i="14" s="1"/>
  <c r="I173" i="14"/>
  <c r="I171" i="14" s="1"/>
  <c r="T178" i="14"/>
  <c r="T176" i="14" s="1"/>
  <c r="F188" i="14"/>
  <c r="F186" i="14" s="1"/>
  <c r="Q193" i="14"/>
  <c r="Q191" i="14" s="1"/>
  <c r="I203" i="14"/>
  <c r="I201" i="14" s="1"/>
  <c r="T208" i="14"/>
  <c r="T206" i="14" s="1"/>
  <c r="F218" i="14"/>
  <c r="F216" i="14" s="1"/>
  <c r="Q223" i="14"/>
  <c r="Q221" i="14" s="1"/>
  <c r="I233" i="14"/>
  <c r="I231" i="14" s="1"/>
  <c r="T238" i="14"/>
  <c r="T236" i="14" s="1"/>
  <c r="F248" i="14"/>
  <c r="F246" i="14" s="1"/>
  <c r="Q253" i="14"/>
  <c r="Q251" i="14" s="1"/>
  <c r="I263" i="14"/>
  <c r="I261" i="14" s="1"/>
  <c r="T268" i="14"/>
  <c r="T266" i="14" s="1"/>
  <c r="F278" i="14"/>
  <c r="F276" i="14" s="1"/>
  <c r="Q283" i="14"/>
  <c r="Q281" i="14" s="1"/>
  <c r="I293" i="14"/>
  <c r="I291" i="14" s="1"/>
  <c r="T298" i="14"/>
  <c r="T296" i="14" s="1"/>
  <c r="F308" i="14"/>
  <c r="F306" i="14" s="1"/>
  <c r="P173" i="14"/>
  <c r="P171" i="14" s="1"/>
  <c r="H183" i="14"/>
  <c r="H181" i="14" s="1"/>
  <c r="S188" i="14"/>
  <c r="S186" i="14" s="1"/>
  <c r="E198" i="14"/>
  <c r="E196" i="14" s="1"/>
  <c r="P203" i="14"/>
  <c r="P201" i="14" s="1"/>
  <c r="H213" i="14"/>
  <c r="H211" i="14" s="1"/>
  <c r="S218" i="14"/>
  <c r="S216" i="14" s="1"/>
  <c r="E228" i="14"/>
  <c r="E226" i="14" s="1"/>
  <c r="P233" i="14"/>
  <c r="P231" i="14" s="1"/>
  <c r="H243" i="14"/>
  <c r="H241" i="14" s="1"/>
  <c r="S248" i="14"/>
  <c r="S246" i="14" s="1"/>
  <c r="E258" i="14"/>
  <c r="E256" i="14" s="1"/>
  <c r="P263" i="14"/>
  <c r="P261" i="14" s="1"/>
  <c r="H273" i="14"/>
  <c r="H271" i="14" s="1"/>
  <c r="S278" i="14"/>
  <c r="S276" i="14" s="1"/>
  <c r="E288" i="14"/>
  <c r="E286" i="14" s="1"/>
  <c r="P293" i="14"/>
  <c r="P291" i="14" s="1"/>
  <c r="H303" i="14"/>
  <c r="H301" i="14" s="1"/>
  <c r="S308" i="14"/>
  <c r="S306" i="14" s="1"/>
  <c r="Y163" i="14"/>
  <c r="Y161" i="14" s="1"/>
  <c r="K173" i="14"/>
  <c r="K171" i="14" s="1"/>
  <c r="V178" i="14"/>
  <c r="V176" i="14" s="1"/>
  <c r="N188" i="14"/>
  <c r="N186" i="14" s="1"/>
  <c r="Y193" i="14"/>
  <c r="Y191" i="14" s="1"/>
  <c r="K203" i="14"/>
  <c r="K201" i="14" s="1"/>
  <c r="V208" i="14"/>
  <c r="V206" i="14" s="1"/>
  <c r="N218" i="14"/>
  <c r="N216" i="14" s="1"/>
  <c r="Y223" i="14"/>
  <c r="Y221" i="14" s="1"/>
  <c r="K233" i="14"/>
  <c r="K231" i="14" s="1"/>
  <c r="V238" i="14"/>
  <c r="V236" i="14" s="1"/>
  <c r="N248" i="14"/>
  <c r="N246" i="14" s="1"/>
  <c r="Y253" i="14"/>
  <c r="Y251" i="14" s="1"/>
  <c r="K263" i="14"/>
  <c r="K261" i="14" s="1"/>
  <c r="V268" i="14"/>
  <c r="V266" i="14" s="1"/>
  <c r="N278" i="14"/>
  <c r="N276" i="14" s="1"/>
  <c r="Y283" i="14"/>
  <c r="Y281" i="14" s="1"/>
  <c r="K293" i="14"/>
  <c r="K291" i="14" s="1"/>
  <c r="V298" i="14"/>
  <c r="V296" i="14" s="1"/>
  <c r="N308" i="14"/>
  <c r="N306" i="14" s="1"/>
  <c r="N163" i="14"/>
  <c r="N161" i="14" s="1"/>
  <c r="Y168" i="14"/>
  <c r="Y166" i="14" s="1"/>
  <c r="K178" i="14"/>
  <c r="K176" i="14" s="1"/>
  <c r="V183" i="14"/>
  <c r="V181" i="14" s="1"/>
  <c r="N193" i="14"/>
  <c r="N191" i="14" s="1"/>
  <c r="Y198" i="14"/>
  <c r="Y196" i="14" s="1"/>
  <c r="K208" i="14"/>
  <c r="K206" i="14" s="1"/>
  <c r="V213" i="14"/>
  <c r="V211" i="14" s="1"/>
  <c r="N223" i="14"/>
  <c r="N221" i="14" s="1"/>
  <c r="Y228" i="14"/>
  <c r="Y226" i="14" s="1"/>
  <c r="K238" i="14"/>
  <c r="K236" i="14" s="1"/>
  <c r="V243" i="14"/>
  <c r="V241" i="14" s="1"/>
  <c r="N253" i="14"/>
  <c r="N251" i="14" s="1"/>
  <c r="Y258" i="14"/>
  <c r="Y256" i="14" s="1"/>
  <c r="K268" i="14"/>
  <c r="K266" i="14" s="1"/>
  <c r="V273" i="14"/>
  <c r="V271" i="14" s="1"/>
  <c r="N283" i="14"/>
  <c r="N281" i="14" s="1"/>
  <c r="Y288" i="14"/>
  <c r="Y286" i="14" s="1"/>
  <c r="K298" i="14"/>
  <c r="K296" i="14" s="1"/>
  <c r="V303" i="14"/>
  <c r="V301" i="14" s="1"/>
  <c r="N168" i="14"/>
  <c r="N166" i="14" s="1"/>
  <c r="Y173" i="14"/>
  <c r="Y171" i="14" s="1"/>
  <c r="K183" i="14"/>
  <c r="K181" i="14" s="1"/>
  <c r="V188" i="14"/>
  <c r="V186" i="14" s="1"/>
  <c r="N198" i="14"/>
  <c r="N196" i="14" s="1"/>
  <c r="Y203" i="14"/>
  <c r="Y201" i="14" s="1"/>
  <c r="K213" i="14"/>
  <c r="K211" i="14" s="1"/>
  <c r="V218" i="14"/>
  <c r="V216" i="14" s="1"/>
  <c r="N228" i="14"/>
  <c r="N226" i="14" s="1"/>
  <c r="Y233" i="14"/>
  <c r="Y231" i="14" s="1"/>
  <c r="K243" i="14"/>
  <c r="K241" i="14" s="1"/>
  <c r="V248" i="14"/>
  <c r="V246" i="14" s="1"/>
  <c r="N258" i="14"/>
  <c r="N256" i="14" s="1"/>
  <c r="Y263" i="14"/>
  <c r="Y261" i="14" s="1"/>
  <c r="K273" i="14"/>
  <c r="K271" i="14" s="1"/>
  <c r="V278" i="14"/>
  <c r="V276" i="14" s="1"/>
  <c r="N288" i="14"/>
  <c r="N286" i="14" s="1"/>
  <c r="Y293" i="14"/>
  <c r="Y291" i="14" s="1"/>
  <c r="K303" i="14"/>
  <c r="K301" i="14" s="1"/>
  <c r="V308" i="14"/>
  <c r="V306" i="14" s="1"/>
  <c r="V163" i="14"/>
  <c r="V161" i="14" s="1"/>
  <c r="N173" i="14"/>
  <c r="N171" i="14" s="1"/>
  <c r="Y178" i="14"/>
  <c r="Y176" i="14" s="1"/>
  <c r="K188" i="14"/>
  <c r="K186" i="14" s="1"/>
  <c r="V193" i="14"/>
  <c r="V191" i="14" s="1"/>
  <c r="N203" i="14"/>
  <c r="N201" i="14" s="1"/>
  <c r="Y208" i="14"/>
  <c r="Y206" i="14" s="1"/>
  <c r="K218" i="14"/>
  <c r="K216" i="14" s="1"/>
  <c r="V223" i="14"/>
  <c r="V221" i="14" s="1"/>
  <c r="N233" i="14"/>
  <c r="N231" i="14" s="1"/>
  <c r="Y238" i="14"/>
  <c r="Y236" i="14" s="1"/>
  <c r="K248" i="14"/>
  <c r="K246" i="14" s="1"/>
  <c r="V253" i="14"/>
  <c r="V251" i="14" s="1"/>
  <c r="N263" i="14"/>
  <c r="N261" i="14" s="1"/>
  <c r="Y268" i="14"/>
  <c r="Y266" i="14" s="1"/>
  <c r="K278" i="14"/>
  <c r="K276" i="14" s="1"/>
  <c r="V283" i="14"/>
  <c r="V281" i="14" s="1"/>
  <c r="N293" i="14"/>
  <c r="N291" i="14" s="1"/>
  <c r="Y298" i="14"/>
  <c r="Y296" i="14" s="1"/>
  <c r="K308" i="14"/>
  <c r="K306" i="14" s="1"/>
  <c r="O173" i="14"/>
  <c r="O171" i="14" s="1"/>
  <c r="Z178" i="14"/>
  <c r="Z176" i="14" s="1"/>
  <c r="L188" i="14"/>
  <c r="L186" i="14" s="1"/>
  <c r="W193" i="14"/>
  <c r="W191" i="14" s="1"/>
  <c r="O203" i="14"/>
  <c r="O201" i="14" s="1"/>
  <c r="Z208" i="14"/>
  <c r="Z206" i="14" s="1"/>
  <c r="L218" i="14"/>
  <c r="L216" i="14" s="1"/>
  <c r="W223" i="14"/>
  <c r="W221" i="14" s="1"/>
  <c r="O233" i="14"/>
  <c r="O231" i="14" s="1"/>
  <c r="Z238" i="14"/>
  <c r="Z236" i="14" s="1"/>
  <c r="L248" i="14"/>
  <c r="L246" i="14" s="1"/>
  <c r="W253" i="14"/>
  <c r="W251" i="14" s="1"/>
  <c r="O263" i="14"/>
  <c r="O261" i="14" s="1"/>
  <c r="Z268" i="14"/>
  <c r="Z266" i="14" s="1"/>
  <c r="L278" i="14"/>
  <c r="L276" i="14" s="1"/>
  <c r="W283" i="14"/>
  <c r="W281" i="14" s="1"/>
  <c r="O293" i="14"/>
  <c r="O291" i="14" s="1"/>
  <c r="Z298" i="14"/>
  <c r="Z296" i="14" s="1"/>
  <c r="L308" i="14"/>
  <c r="L306" i="14" s="1"/>
  <c r="V173" i="14"/>
  <c r="V171" i="14" s="1"/>
  <c r="N183" i="14"/>
  <c r="N181" i="14" s="1"/>
  <c r="Y188" i="14"/>
  <c r="Y186" i="14" s="1"/>
  <c r="K198" i="14"/>
  <c r="K196" i="14" s="1"/>
  <c r="V203" i="14"/>
  <c r="V201" i="14" s="1"/>
  <c r="N213" i="14"/>
  <c r="N211" i="14" s="1"/>
  <c r="Y218" i="14"/>
  <c r="Y216" i="14" s="1"/>
  <c r="K228" i="14"/>
  <c r="K226" i="14" s="1"/>
  <c r="V233" i="14"/>
  <c r="V231" i="14" s="1"/>
  <c r="N243" i="14"/>
  <c r="N241" i="14" s="1"/>
  <c r="Y248" i="14"/>
  <c r="Y246" i="14" s="1"/>
  <c r="K258" i="14"/>
  <c r="K256" i="14" s="1"/>
  <c r="V263" i="14"/>
  <c r="V261" i="14" s="1"/>
  <c r="N273" i="14"/>
  <c r="N271" i="14" s="1"/>
  <c r="Y278" i="14"/>
  <c r="Y276" i="14" s="1"/>
  <c r="K288" i="14"/>
  <c r="K286" i="14" s="1"/>
  <c r="V293" i="14"/>
  <c r="V291" i="14" s="1"/>
  <c r="N303" i="14"/>
  <c r="N301" i="14" s="1"/>
  <c r="Y308" i="14"/>
  <c r="Y306" i="14" s="1"/>
  <c r="F168" i="14"/>
  <c r="F166" i="14" s="1"/>
  <c r="Q173" i="14"/>
  <c r="Q171" i="14" s="1"/>
  <c r="I183" i="14"/>
  <c r="I181" i="14" s="1"/>
  <c r="T188" i="14"/>
  <c r="T186" i="14" s="1"/>
  <c r="F198" i="14"/>
  <c r="F196" i="14" s="1"/>
  <c r="Q203" i="14"/>
  <c r="Q201" i="14" s="1"/>
  <c r="I213" i="14"/>
  <c r="I211" i="14" s="1"/>
  <c r="T218" i="14"/>
  <c r="T216" i="14" s="1"/>
  <c r="F228" i="14"/>
  <c r="F226" i="14" s="1"/>
  <c r="Q233" i="14"/>
  <c r="Q231" i="14" s="1"/>
  <c r="I243" i="14"/>
  <c r="I241" i="14" s="1"/>
  <c r="T248" i="14"/>
  <c r="T246" i="14" s="1"/>
  <c r="F258" i="14"/>
  <c r="F256" i="14" s="1"/>
  <c r="Q263" i="14"/>
  <c r="Q261" i="14" s="1"/>
  <c r="I273" i="14"/>
  <c r="I271" i="14" s="1"/>
  <c r="T278" i="14"/>
  <c r="T276" i="14" s="1"/>
  <c r="F288" i="14"/>
  <c r="F286" i="14" s="1"/>
  <c r="Q293" i="14"/>
  <c r="Q291" i="14" s="1"/>
  <c r="I303" i="14"/>
  <c r="I301" i="14" s="1"/>
  <c r="T308" i="14"/>
  <c r="T306" i="14" s="1"/>
  <c r="T163" i="14"/>
  <c r="T161" i="14" s="1"/>
  <c r="F173" i="14"/>
  <c r="F171" i="14" s="1"/>
  <c r="Q178" i="14"/>
  <c r="Q176" i="14" s="1"/>
  <c r="I188" i="14"/>
  <c r="I186" i="14" s="1"/>
  <c r="T193" i="14"/>
  <c r="T191" i="14" s="1"/>
  <c r="F203" i="14"/>
  <c r="F201" i="14" s="1"/>
  <c r="Q208" i="14"/>
  <c r="Q206" i="14" s="1"/>
  <c r="I218" i="14"/>
  <c r="I216" i="14" s="1"/>
  <c r="T223" i="14"/>
  <c r="T221" i="14" s="1"/>
  <c r="F233" i="14"/>
  <c r="F231" i="14" s="1"/>
  <c r="Q238" i="14"/>
  <c r="Q236" i="14" s="1"/>
  <c r="I248" i="14"/>
  <c r="I246" i="14" s="1"/>
  <c r="T253" i="14"/>
  <c r="T251" i="14" s="1"/>
  <c r="F263" i="14"/>
  <c r="F261" i="14" s="1"/>
  <c r="Q268" i="14"/>
  <c r="Q266" i="14" s="1"/>
  <c r="I278" i="14"/>
  <c r="I276" i="14" s="1"/>
  <c r="T283" i="14"/>
  <c r="T281" i="14" s="1"/>
  <c r="F293" i="14"/>
  <c r="F291" i="14" s="1"/>
  <c r="Q298" i="14"/>
  <c r="Q296" i="14" s="1"/>
  <c r="I308" i="14"/>
  <c r="I306" i="14" s="1"/>
  <c r="I163" i="14"/>
  <c r="I161" i="14" s="1"/>
  <c r="T168" i="14"/>
  <c r="T166" i="14" s="1"/>
  <c r="F178" i="14"/>
  <c r="F176" i="14" s="1"/>
  <c r="Q183" i="14"/>
  <c r="Q181" i="14" s="1"/>
  <c r="I193" i="14"/>
  <c r="I191" i="14" s="1"/>
  <c r="T198" i="14"/>
  <c r="T196" i="14" s="1"/>
  <c r="F208" i="14"/>
  <c r="F206" i="14" s="1"/>
  <c r="Q213" i="14"/>
  <c r="Q211" i="14" s="1"/>
  <c r="I223" i="14"/>
  <c r="I221" i="14" s="1"/>
  <c r="T228" i="14"/>
  <c r="T226" i="14" s="1"/>
  <c r="F238" i="14"/>
  <c r="F236" i="14" s="1"/>
  <c r="Q243" i="14"/>
  <c r="Q241" i="14" s="1"/>
  <c r="I253" i="14"/>
  <c r="I251" i="14" s="1"/>
  <c r="T258" i="14"/>
  <c r="T256" i="14" s="1"/>
  <c r="F268" i="14"/>
  <c r="F266" i="14" s="1"/>
  <c r="Q273" i="14"/>
  <c r="Q271" i="14" s="1"/>
  <c r="I283" i="14"/>
  <c r="I281" i="14" s="1"/>
  <c r="T288" i="14"/>
  <c r="T286" i="14" s="1"/>
  <c r="F298" i="14"/>
  <c r="F296" i="14" s="1"/>
  <c r="Q303" i="14"/>
  <c r="Q301" i="14" s="1"/>
  <c r="I168" i="14"/>
  <c r="I166" i="14" s="1"/>
  <c r="T173" i="14"/>
  <c r="T171" i="14" s="1"/>
  <c r="F183" i="14"/>
  <c r="F181" i="14" s="1"/>
  <c r="Q188" i="14"/>
  <c r="Q186" i="14" s="1"/>
  <c r="I198" i="14"/>
  <c r="I196" i="14" s="1"/>
  <c r="T203" i="14"/>
  <c r="T201" i="14" s="1"/>
  <c r="F213" i="14"/>
  <c r="F211" i="14" s="1"/>
  <c r="Q218" i="14"/>
  <c r="Q216" i="14" s="1"/>
  <c r="I228" i="14"/>
  <c r="I226" i="14" s="1"/>
  <c r="T233" i="14"/>
  <c r="T231" i="14" s="1"/>
  <c r="F243" i="14"/>
  <c r="F241" i="14" s="1"/>
  <c r="Q248" i="14"/>
  <c r="Q246" i="14" s="1"/>
  <c r="I258" i="14"/>
  <c r="I256" i="14" s="1"/>
  <c r="T263" i="14"/>
  <c r="T261" i="14" s="1"/>
  <c r="F273" i="14"/>
  <c r="F271" i="14" s="1"/>
  <c r="Q278" i="14"/>
  <c r="Q276" i="14" s="1"/>
  <c r="I288" i="14"/>
  <c r="I286" i="14" s="1"/>
  <c r="T293" i="14"/>
  <c r="T291" i="14" s="1"/>
  <c r="F303" i="14"/>
  <c r="F301" i="14" s="1"/>
  <c r="Q308" i="14"/>
  <c r="Q306" i="14" s="1"/>
  <c r="U173" i="14"/>
  <c r="U171" i="14" s="1"/>
  <c r="G183" i="14"/>
  <c r="G181" i="14" s="1"/>
  <c r="R188" i="14"/>
  <c r="R186" i="14" s="1"/>
  <c r="D198" i="14"/>
  <c r="D196" i="14" s="1"/>
  <c r="U203" i="14"/>
  <c r="U201" i="14" s="1"/>
  <c r="G213" i="14"/>
  <c r="G211" i="14" s="1"/>
  <c r="R218" i="14"/>
  <c r="R216" i="14" s="1"/>
  <c r="D228" i="14"/>
  <c r="D226" i="14" s="1"/>
  <c r="U233" i="14"/>
  <c r="U231" i="14" s="1"/>
  <c r="G243" i="14"/>
  <c r="G241" i="14" s="1"/>
  <c r="R248" i="14"/>
  <c r="R246" i="14" s="1"/>
  <c r="D258" i="14"/>
  <c r="D256" i="14" s="1"/>
  <c r="U263" i="14"/>
  <c r="U261" i="14" s="1"/>
  <c r="G273" i="14"/>
  <c r="G271" i="14" s="1"/>
  <c r="R278" i="14"/>
  <c r="R276" i="14" s="1"/>
  <c r="D288" i="14"/>
  <c r="D286" i="14" s="1"/>
  <c r="U293" i="14"/>
  <c r="U291" i="14" s="1"/>
  <c r="G303" i="14"/>
  <c r="G301" i="14" s="1"/>
  <c r="R308" i="14"/>
  <c r="R306" i="14" s="1"/>
  <c r="I178" i="14"/>
  <c r="I176" i="14" s="1"/>
  <c r="T183" i="14"/>
  <c r="T181" i="14" s="1"/>
  <c r="F193" i="14"/>
  <c r="F191" i="14" s="1"/>
  <c r="Q198" i="14"/>
  <c r="Q196" i="14" s="1"/>
  <c r="I208" i="14"/>
  <c r="I206" i="14" s="1"/>
  <c r="T213" i="14"/>
  <c r="T211" i="14" s="1"/>
  <c r="F223" i="14"/>
  <c r="F221" i="14" s="1"/>
  <c r="Q228" i="14"/>
  <c r="Q226" i="14" s="1"/>
  <c r="I238" i="14"/>
  <c r="I236" i="14" s="1"/>
  <c r="T243" i="14"/>
  <c r="T241" i="14" s="1"/>
  <c r="F253" i="14"/>
  <c r="F251" i="14" s="1"/>
  <c r="Q258" i="14"/>
  <c r="Q256" i="14" s="1"/>
  <c r="I268" i="14"/>
  <c r="I266" i="14" s="1"/>
  <c r="T273" i="14"/>
  <c r="T271" i="14" s="1"/>
  <c r="F283" i="14"/>
  <c r="F281" i="14" s="1"/>
  <c r="Q288" i="14"/>
  <c r="Q286" i="14" s="1"/>
  <c r="I298" i="14"/>
  <c r="I296" i="14" s="1"/>
  <c r="T303" i="14"/>
  <c r="T301" i="14" s="1"/>
  <c r="L168" i="14"/>
  <c r="L166" i="14" s="1"/>
  <c r="W173" i="14"/>
  <c r="W171" i="14" s="1"/>
  <c r="O183" i="14"/>
  <c r="O181" i="14" s="1"/>
  <c r="Z188" i="14"/>
  <c r="Z186" i="14" s="1"/>
  <c r="L198" i="14"/>
  <c r="L196" i="14" s="1"/>
  <c r="W203" i="14"/>
  <c r="W201" i="14" s="1"/>
  <c r="O213" i="14"/>
  <c r="O211" i="14" s="1"/>
  <c r="Z218" i="14"/>
  <c r="Z216" i="14" s="1"/>
  <c r="L228" i="14"/>
  <c r="L226" i="14" s="1"/>
  <c r="W233" i="14"/>
  <c r="W231" i="14" s="1"/>
  <c r="O243" i="14"/>
  <c r="O241" i="14" s="1"/>
  <c r="Z248" i="14"/>
  <c r="Z246" i="14" s="1"/>
  <c r="L258" i="14"/>
  <c r="L256" i="14" s="1"/>
  <c r="W263" i="14"/>
  <c r="W261" i="14" s="1"/>
  <c r="O273" i="14"/>
  <c r="O271" i="14" s="1"/>
  <c r="Z278" i="14"/>
  <c r="Z276" i="14" s="1"/>
  <c r="L288" i="14"/>
  <c r="L286" i="14" s="1"/>
  <c r="W293" i="14"/>
  <c r="W291" i="14" s="1"/>
  <c r="O303" i="14"/>
  <c r="O301" i="14" s="1"/>
  <c r="Z163" i="14"/>
  <c r="Z161" i="14" s="1"/>
  <c r="L173" i="14"/>
  <c r="L171" i="14" s="1"/>
  <c r="W178" i="14"/>
  <c r="W176" i="14" s="1"/>
  <c r="O188" i="14"/>
  <c r="O186" i="14" s="1"/>
  <c r="Z193" i="14"/>
  <c r="Z191" i="14" s="1"/>
  <c r="L203" i="14"/>
  <c r="L201" i="14" s="1"/>
  <c r="W208" i="14"/>
  <c r="W206" i="14" s="1"/>
  <c r="O218" i="14"/>
  <c r="O216" i="14" s="1"/>
  <c r="Z223" i="14"/>
  <c r="Z221" i="14" s="1"/>
  <c r="L233" i="14"/>
  <c r="L231" i="14" s="1"/>
  <c r="W238" i="14"/>
  <c r="W236" i="14" s="1"/>
  <c r="O248" i="14"/>
  <c r="O246" i="14" s="1"/>
  <c r="Z253" i="14"/>
  <c r="Z251" i="14" s="1"/>
  <c r="L263" i="14"/>
  <c r="L261" i="14" s="1"/>
  <c r="W268" i="14"/>
  <c r="W266" i="14" s="1"/>
  <c r="O278" i="14"/>
  <c r="O276" i="14" s="1"/>
  <c r="Z283" i="14"/>
  <c r="Z281" i="14" s="1"/>
  <c r="L293" i="14"/>
  <c r="L291" i="14" s="1"/>
  <c r="W298" i="14"/>
  <c r="W296" i="14" s="1"/>
  <c r="O308" i="14"/>
  <c r="O306" i="14" s="1"/>
  <c r="O163" i="14"/>
  <c r="O161" i="14" s="1"/>
  <c r="Z168" i="14"/>
  <c r="Z166" i="14" s="1"/>
  <c r="L178" i="14"/>
  <c r="L176" i="14" s="1"/>
  <c r="W183" i="14"/>
  <c r="W181" i="14" s="1"/>
  <c r="O193" i="14"/>
  <c r="O191" i="14" s="1"/>
  <c r="Z198" i="14"/>
  <c r="Z196" i="14" s="1"/>
  <c r="L208" i="14"/>
  <c r="L206" i="14" s="1"/>
  <c r="W213" i="14"/>
  <c r="W211" i="14" s="1"/>
  <c r="O223" i="14"/>
  <c r="O221" i="14" s="1"/>
  <c r="Z228" i="14"/>
  <c r="Z226" i="14" s="1"/>
  <c r="L238" i="14"/>
  <c r="L236" i="14" s="1"/>
  <c r="W243" i="14"/>
  <c r="W241" i="14" s="1"/>
  <c r="O253" i="14"/>
  <c r="O251" i="14" s="1"/>
  <c r="Z258" i="14"/>
  <c r="Z256" i="14" s="1"/>
  <c r="L268" i="14"/>
  <c r="L266" i="14" s="1"/>
  <c r="W273" i="14"/>
  <c r="W271" i="14" s="1"/>
  <c r="O283" i="14"/>
  <c r="O281" i="14" s="1"/>
  <c r="Z288" i="14"/>
  <c r="Z286" i="14" s="1"/>
  <c r="L298" i="14"/>
  <c r="L296" i="14" s="1"/>
  <c r="W303" i="14"/>
  <c r="W301" i="14" s="1"/>
  <c r="O168" i="14"/>
  <c r="O166" i="14" s="1"/>
  <c r="Z173" i="14"/>
  <c r="Z171" i="14" s="1"/>
  <c r="L183" i="14"/>
  <c r="L181" i="14" s="1"/>
  <c r="W188" i="14"/>
  <c r="W186" i="14" s="1"/>
  <c r="O198" i="14"/>
  <c r="O196" i="14" s="1"/>
  <c r="Z203" i="14"/>
  <c r="Z201" i="14" s="1"/>
  <c r="L213" i="14"/>
  <c r="L211" i="14" s="1"/>
  <c r="W218" i="14"/>
  <c r="W216" i="14" s="1"/>
  <c r="O228" i="14"/>
  <c r="O226" i="14" s="1"/>
  <c r="Z233" i="14"/>
  <c r="Z231" i="14" s="1"/>
  <c r="L243" i="14"/>
  <c r="L241" i="14" s="1"/>
  <c r="W248" i="14"/>
  <c r="W246" i="14" s="1"/>
  <c r="O258" i="14"/>
  <c r="O256" i="14" s="1"/>
  <c r="Z263" i="14"/>
  <c r="Z261" i="14" s="1"/>
  <c r="L273" i="14"/>
  <c r="L271" i="14" s="1"/>
  <c r="W278" i="14"/>
  <c r="W276" i="14" s="1"/>
  <c r="O288" i="14"/>
  <c r="O286" i="14" s="1"/>
  <c r="Z293" i="14"/>
  <c r="Z291" i="14" s="1"/>
  <c r="L303" i="14"/>
  <c r="L301" i="14" s="1"/>
  <c r="W308" i="14"/>
  <c r="W306" i="14" s="1"/>
  <c r="AA173" i="14"/>
  <c r="AA171" i="14" s="1"/>
  <c r="M183" i="14"/>
  <c r="M181" i="14" s="1"/>
  <c r="X188" i="14"/>
  <c r="X186" i="14" s="1"/>
  <c r="J198" i="14"/>
  <c r="J196" i="14" s="1"/>
  <c r="AA203" i="14"/>
  <c r="AA201" i="14" s="1"/>
  <c r="M213" i="14"/>
  <c r="M211" i="14" s="1"/>
  <c r="X218" i="14"/>
  <c r="X216" i="14" s="1"/>
  <c r="J228" i="14"/>
  <c r="J226" i="14" s="1"/>
  <c r="AA233" i="14"/>
  <c r="AA231" i="14" s="1"/>
  <c r="M243" i="14"/>
  <c r="M241" i="14" s="1"/>
  <c r="X248" i="14"/>
  <c r="X246" i="14" s="1"/>
  <c r="J258" i="14"/>
  <c r="J256" i="14" s="1"/>
  <c r="AA263" i="14"/>
  <c r="AA261" i="14" s="1"/>
  <c r="M273" i="14"/>
  <c r="M271" i="14" s="1"/>
  <c r="X278" i="14"/>
  <c r="X276" i="14" s="1"/>
  <c r="J288" i="14"/>
  <c r="J286" i="14" s="1"/>
  <c r="AA293" i="14"/>
  <c r="AA291" i="14" s="1"/>
  <c r="M303" i="14"/>
  <c r="M301" i="14" s="1"/>
  <c r="X308" i="14"/>
  <c r="X306" i="14" s="1"/>
  <c r="O178" i="14"/>
  <c r="O176" i="14" s="1"/>
  <c r="Z183" i="14"/>
  <c r="Z181" i="14" s="1"/>
  <c r="L193" i="14"/>
  <c r="L191" i="14" s="1"/>
  <c r="W198" i="14"/>
  <c r="W196" i="14" s="1"/>
  <c r="O208" i="14"/>
  <c r="O206" i="14" s="1"/>
  <c r="Z213" i="14"/>
  <c r="Z211" i="14" s="1"/>
  <c r="L223" i="14"/>
  <c r="L221" i="14" s="1"/>
  <c r="W228" i="14"/>
  <c r="W226" i="14" s="1"/>
  <c r="O238" i="14"/>
  <c r="O236" i="14" s="1"/>
  <c r="Z243" i="14"/>
  <c r="Z241" i="14" s="1"/>
  <c r="L253" i="14"/>
  <c r="L251" i="14" s="1"/>
  <c r="W258" i="14"/>
  <c r="W256" i="14" s="1"/>
  <c r="O268" i="14"/>
  <c r="O266" i="14" s="1"/>
  <c r="Z273" i="14"/>
  <c r="Z271" i="14" s="1"/>
  <c r="L283" i="14"/>
  <c r="L281" i="14" s="1"/>
  <c r="W288" i="14"/>
  <c r="W286" i="14" s="1"/>
  <c r="O298" i="14"/>
  <c r="O296" i="14" s="1"/>
  <c r="Z303" i="14"/>
  <c r="Z301" i="14" s="1"/>
  <c r="G163" i="14"/>
  <c r="G161" i="14" s="1"/>
  <c r="R168" i="14"/>
  <c r="R166" i="14" s="1"/>
  <c r="D178" i="14"/>
  <c r="D176" i="14" s="1"/>
  <c r="U183" i="14"/>
  <c r="U181" i="14" s="1"/>
  <c r="G193" i="14"/>
  <c r="G191" i="14" s="1"/>
  <c r="R198" i="14"/>
  <c r="R196" i="14" s="1"/>
  <c r="D208" i="14"/>
  <c r="D206" i="14" s="1"/>
  <c r="U213" i="14"/>
  <c r="U211" i="14" s="1"/>
  <c r="G223" i="14"/>
  <c r="G221" i="14" s="1"/>
  <c r="R228" i="14"/>
  <c r="R226" i="14" s="1"/>
  <c r="D238" i="14"/>
  <c r="D236" i="14" s="1"/>
  <c r="U243" i="14"/>
  <c r="U241" i="14" s="1"/>
  <c r="G253" i="14"/>
  <c r="G251" i="14" s="1"/>
  <c r="R258" i="14"/>
  <c r="R256" i="14" s="1"/>
  <c r="D268" i="14"/>
  <c r="D266" i="14" s="1"/>
  <c r="U273" i="14"/>
  <c r="U271" i="14" s="1"/>
  <c r="G283" i="14"/>
  <c r="G281" i="14" s="1"/>
  <c r="R288" i="14"/>
  <c r="R286" i="14" s="1"/>
  <c r="D298" i="14"/>
  <c r="D296" i="14" s="1"/>
  <c r="U303" i="14"/>
  <c r="U301" i="14" s="1"/>
  <c r="G168" i="14"/>
  <c r="G166" i="14" s="1"/>
  <c r="R173" i="14"/>
  <c r="R171" i="14" s="1"/>
  <c r="D183" i="14"/>
  <c r="D181" i="14" s="1"/>
  <c r="U188" i="14"/>
  <c r="U186" i="14" s="1"/>
  <c r="G198" i="14"/>
  <c r="G196" i="14" s="1"/>
  <c r="R203" i="14"/>
  <c r="R201" i="14" s="1"/>
  <c r="D213" i="14"/>
  <c r="D211" i="14" s="1"/>
  <c r="U218" i="14"/>
  <c r="U216" i="14" s="1"/>
  <c r="G228" i="14"/>
  <c r="G226" i="14" s="1"/>
  <c r="R233" i="14"/>
  <c r="R231" i="14" s="1"/>
  <c r="D243" i="14"/>
  <c r="D241" i="14" s="1"/>
  <c r="U248" i="14"/>
  <c r="U246" i="14" s="1"/>
  <c r="G258" i="14"/>
  <c r="G256" i="14" s="1"/>
  <c r="R263" i="14"/>
  <c r="R261" i="14" s="1"/>
  <c r="D273" i="14"/>
  <c r="D271" i="14" s="1"/>
  <c r="U278" i="14"/>
  <c r="U276" i="14" s="1"/>
  <c r="G288" i="14"/>
  <c r="G286" i="14" s="1"/>
  <c r="R293" i="14"/>
  <c r="R291" i="14" s="1"/>
  <c r="D303" i="14"/>
  <c r="D301" i="14" s="1"/>
  <c r="U308" i="14"/>
  <c r="U306" i="14" s="1"/>
  <c r="U163" i="14"/>
  <c r="U161" i="14" s="1"/>
  <c r="G173" i="14"/>
  <c r="G171" i="14" s="1"/>
  <c r="R178" i="14"/>
  <c r="R176" i="14" s="1"/>
  <c r="D188" i="14"/>
  <c r="D186" i="14" s="1"/>
  <c r="U193" i="14"/>
  <c r="U191" i="14" s="1"/>
  <c r="G203" i="14"/>
  <c r="G201" i="14" s="1"/>
  <c r="R208" i="14"/>
  <c r="R206" i="14" s="1"/>
  <c r="D218" i="14"/>
  <c r="D216" i="14" s="1"/>
  <c r="U223" i="14"/>
  <c r="U221" i="14" s="1"/>
  <c r="G233" i="14"/>
  <c r="G231" i="14" s="1"/>
  <c r="R238" i="14"/>
  <c r="R236" i="14" s="1"/>
  <c r="D248" i="14"/>
  <c r="D246" i="14" s="1"/>
  <c r="U253" i="14"/>
  <c r="U251" i="14" s="1"/>
  <c r="G263" i="14"/>
  <c r="G261" i="14" s="1"/>
  <c r="R268" i="14"/>
  <c r="R266" i="14" s="1"/>
  <c r="D278" i="14"/>
  <c r="D276" i="14" s="1"/>
  <c r="U283" i="14"/>
  <c r="U281" i="14" s="1"/>
  <c r="G293" i="14"/>
  <c r="G291" i="14" s="1"/>
  <c r="R298" i="14"/>
  <c r="R296" i="14" s="1"/>
  <c r="D308" i="14"/>
  <c r="D306" i="14" s="1"/>
  <c r="U168" i="14"/>
  <c r="U166" i="14" s="1"/>
  <c r="G178" i="14"/>
  <c r="G176" i="14" s="1"/>
  <c r="R183" i="14"/>
  <c r="R181" i="14" s="1"/>
  <c r="D193" i="14"/>
  <c r="D191" i="14" s="1"/>
  <c r="U198" i="14"/>
  <c r="U196" i="14" s="1"/>
  <c r="G208" i="14"/>
  <c r="G206" i="14" s="1"/>
  <c r="R213" i="14"/>
  <c r="R211" i="14" s="1"/>
  <c r="D223" i="14"/>
  <c r="D221" i="14" s="1"/>
  <c r="U228" i="14"/>
  <c r="U226" i="14" s="1"/>
  <c r="G238" i="14"/>
  <c r="G236" i="14" s="1"/>
  <c r="R243" i="14"/>
  <c r="R241" i="14" s="1"/>
  <c r="D253" i="14"/>
  <c r="D251" i="14" s="1"/>
  <c r="U258" i="14"/>
  <c r="U256" i="14" s="1"/>
  <c r="G268" i="14"/>
  <c r="G266" i="14" s="1"/>
  <c r="R273" i="14"/>
  <c r="R271" i="14" s="1"/>
  <c r="D283" i="14"/>
  <c r="D281" i="14" s="1"/>
  <c r="U288" i="14"/>
  <c r="U286" i="14" s="1"/>
  <c r="G298" i="14"/>
  <c r="G296" i="14" s="1"/>
  <c r="R303" i="14"/>
  <c r="R301" i="14" s="1"/>
  <c r="H178" i="14"/>
  <c r="H176" i="14" s="1"/>
  <c r="S183" i="14"/>
  <c r="S181" i="14" s="1"/>
  <c r="E193" i="14"/>
  <c r="E191" i="14" s="1"/>
  <c r="P198" i="14"/>
  <c r="P196" i="14" s="1"/>
  <c r="H208" i="14"/>
  <c r="H206" i="14" s="1"/>
  <c r="S213" i="14"/>
  <c r="S211" i="14" s="1"/>
  <c r="E223" i="14"/>
  <c r="E221" i="14" s="1"/>
  <c r="P228" i="14"/>
  <c r="P226" i="14" s="1"/>
  <c r="H238" i="14"/>
  <c r="H236" i="14" s="1"/>
  <c r="S243" i="14"/>
  <c r="S241" i="14" s="1"/>
  <c r="E253" i="14"/>
  <c r="E251" i="14" s="1"/>
  <c r="P258" i="14"/>
  <c r="P256" i="14" s="1"/>
  <c r="H268" i="14"/>
  <c r="H266" i="14" s="1"/>
  <c r="S273" i="14"/>
  <c r="S271" i="14" s="1"/>
  <c r="E283" i="14"/>
  <c r="E281" i="14" s="1"/>
  <c r="P288" i="14"/>
  <c r="P286" i="14" s="1"/>
  <c r="H298" i="14"/>
  <c r="H296" i="14" s="1"/>
  <c r="S303" i="14"/>
  <c r="S301" i="14" s="1"/>
  <c r="U178" i="14"/>
  <c r="U176" i="14" s="1"/>
  <c r="G188" i="14"/>
  <c r="G186" i="14" s="1"/>
  <c r="R193" i="14"/>
  <c r="R191" i="14" s="1"/>
  <c r="D203" i="14"/>
  <c r="D201" i="14" s="1"/>
  <c r="U208" i="14"/>
  <c r="U206" i="14" s="1"/>
  <c r="G218" i="14"/>
  <c r="G216" i="14" s="1"/>
  <c r="R223" i="14"/>
  <c r="R221" i="14" s="1"/>
  <c r="D233" i="14"/>
  <c r="D231" i="14" s="1"/>
  <c r="U238" i="14"/>
  <c r="U236" i="14" s="1"/>
  <c r="G248" i="14"/>
  <c r="G246" i="14" s="1"/>
  <c r="R253" i="14"/>
  <c r="R251" i="14" s="1"/>
  <c r="D263" i="14"/>
  <c r="D261" i="14" s="1"/>
  <c r="U268" i="14"/>
  <c r="U266" i="14" s="1"/>
  <c r="G278" i="14"/>
  <c r="G276" i="14" s="1"/>
  <c r="R283" i="14"/>
  <c r="R281" i="14" s="1"/>
  <c r="D293" i="14"/>
  <c r="D291" i="14" s="1"/>
  <c r="U298" i="14"/>
  <c r="U296" i="14" s="1"/>
  <c r="G308" i="14"/>
  <c r="G306" i="14" s="1"/>
  <c r="M163" i="14"/>
  <c r="M161" i="14" s="1"/>
  <c r="X168" i="14"/>
  <c r="X166" i="14" s="1"/>
  <c r="J178" i="14"/>
  <c r="J176" i="14" s="1"/>
  <c r="AA183" i="14"/>
  <c r="AA181" i="14" s="1"/>
  <c r="M193" i="14"/>
  <c r="M191" i="14" s="1"/>
  <c r="X198" i="14"/>
  <c r="X196" i="14" s="1"/>
  <c r="J208" i="14"/>
  <c r="J206" i="14" s="1"/>
  <c r="AA213" i="14"/>
  <c r="AA211" i="14" s="1"/>
  <c r="M223" i="14"/>
  <c r="M221" i="14" s="1"/>
  <c r="X228" i="14"/>
  <c r="X226" i="14" s="1"/>
  <c r="J238" i="14"/>
  <c r="J236" i="14" s="1"/>
  <c r="AA243" i="14"/>
  <c r="AA241" i="14" s="1"/>
  <c r="M253" i="14"/>
  <c r="M251" i="14" s="1"/>
  <c r="X258" i="14"/>
  <c r="X256" i="14" s="1"/>
  <c r="J268" i="14"/>
  <c r="J266" i="14" s="1"/>
  <c r="AA273" i="14"/>
  <c r="AA271" i="14" s="1"/>
  <c r="M283" i="14"/>
  <c r="M281" i="14" s="1"/>
  <c r="X288" i="14"/>
  <c r="X286" i="14" s="1"/>
  <c r="J298" i="14"/>
  <c r="J296" i="14" s="1"/>
  <c r="AA303" i="14"/>
  <c r="AA301" i="14" s="1"/>
  <c r="M198" i="14"/>
  <c r="M196" i="14" s="1"/>
  <c r="J243" i="14"/>
  <c r="J241" i="14" s="1"/>
  <c r="M288" i="14"/>
  <c r="M286" i="14" s="1"/>
  <c r="J188" i="14"/>
  <c r="J186" i="14" s="1"/>
  <c r="M233" i="14"/>
  <c r="M231" i="14" s="1"/>
  <c r="J278" i="14"/>
  <c r="J276" i="14" s="1"/>
  <c r="M178" i="14"/>
  <c r="M176" i="14" s="1"/>
  <c r="J223" i="14"/>
  <c r="J221" i="14" s="1"/>
  <c r="M268" i="14"/>
  <c r="M266" i="14" s="1"/>
  <c r="N208" i="14"/>
  <c r="N206" i="14" s="1"/>
  <c r="K253" i="14"/>
  <c r="K251" i="14" s="1"/>
  <c r="N298" i="14"/>
  <c r="N296" i="14" s="1"/>
  <c r="AA178" i="14"/>
  <c r="AA176" i="14" s="1"/>
  <c r="X223" i="14"/>
  <c r="X221" i="14" s="1"/>
  <c r="AA268" i="14"/>
  <c r="AA266" i="14" s="1"/>
  <c r="H188" i="14"/>
  <c r="H186" i="14" s="1"/>
  <c r="E233" i="14"/>
  <c r="E231" i="14" s="1"/>
  <c r="H278" i="14"/>
  <c r="H276" i="14" s="1"/>
  <c r="X203" i="14"/>
  <c r="X201" i="14" s="1"/>
  <c r="AA248" i="14"/>
  <c r="AA246" i="14" s="1"/>
  <c r="X293" i="14"/>
  <c r="X291" i="14" s="1"/>
  <c r="AA193" i="14"/>
  <c r="AA191" i="14" s="1"/>
  <c r="X238" i="14"/>
  <c r="X236" i="14" s="1"/>
  <c r="AA283" i="14"/>
  <c r="AA281" i="14" s="1"/>
  <c r="X183" i="14"/>
  <c r="X181" i="14" s="1"/>
  <c r="AA228" i="14"/>
  <c r="AA226" i="14" s="1"/>
  <c r="X273" i="14"/>
  <c r="X271" i="14" s="1"/>
  <c r="Y213" i="14"/>
  <c r="Y211" i="14" s="1"/>
  <c r="V258" i="14"/>
  <c r="V256" i="14" s="1"/>
  <c r="Y303" i="14"/>
  <c r="Y301" i="14" s="1"/>
  <c r="M188" i="14"/>
  <c r="M186" i="14" s="1"/>
  <c r="J233" i="14"/>
  <c r="J231" i="14" s="1"/>
  <c r="M278" i="14"/>
  <c r="M276" i="14" s="1"/>
  <c r="S193" i="14"/>
  <c r="S191" i="14" s="1"/>
  <c r="P238" i="14"/>
  <c r="P236" i="14" s="1"/>
  <c r="S283" i="14"/>
  <c r="S281" i="14" s="1"/>
  <c r="M168" i="14"/>
  <c r="M166" i="14" s="1"/>
  <c r="J213" i="14"/>
  <c r="J211" i="14" s="1"/>
  <c r="M258" i="14"/>
  <c r="M256" i="14" s="1"/>
  <c r="J303" i="14"/>
  <c r="J301" i="14" s="1"/>
  <c r="M203" i="14"/>
  <c r="M201" i="14" s="1"/>
  <c r="J248" i="14"/>
  <c r="J246" i="14" s="1"/>
  <c r="M293" i="14"/>
  <c r="M291" i="14" s="1"/>
  <c r="J193" i="14"/>
  <c r="J191" i="14" s="1"/>
  <c r="M238" i="14"/>
  <c r="M236" i="14" s="1"/>
  <c r="J283" i="14"/>
  <c r="J281" i="14" s="1"/>
  <c r="N178" i="14"/>
  <c r="N176" i="14" s="1"/>
  <c r="K223" i="14"/>
  <c r="K221" i="14" s="1"/>
  <c r="N268" i="14"/>
  <c r="N266" i="14" s="1"/>
  <c r="X193" i="14"/>
  <c r="X191" i="14" s="1"/>
  <c r="AA238" i="14"/>
  <c r="AA236" i="14" s="1"/>
  <c r="X283" i="14"/>
  <c r="X281" i="14" s="1"/>
  <c r="E203" i="14"/>
  <c r="E201" i="14" s="1"/>
  <c r="H248" i="14"/>
  <c r="H246" i="14" s="1"/>
  <c r="E293" i="14"/>
  <c r="E291" i="14" s="1"/>
  <c r="X173" i="14"/>
  <c r="X171" i="14" s="1"/>
  <c r="AA218" i="14"/>
  <c r="AA216" i="14" s="1"/>
  <c r="X263" i="14"/>
  <c r="X261" i="14" s="1"/>
  <c r="AA308" i="14"/>
  <c r="AA306" i="14" s="1"/>
  <c r="AA163" i="14"/>
  <c r="AA161" i="14" s="1"/>
  <c r="X208" i="14"/>
  <c r="X206" i="14" s="1"/>
  <c r="AA253" i="14"/>
  <c r="AA251" i="14" s="1"/>
  <c r="X298" i="14"/>
  <c r="X296" i="14" s="1"/>
  <c r="AA198" i="14"/>
  <c r="AA196" i="14" s="1"/>
  <c r="X243" i="14"/>
  <c r="X241" i="14" s="1"/>
  <c r="AA288" i="14"/>
  <c r="AA286" i="14" s="1"/>
  <c r="Y183" i="14"/>
  <c r="Y181" i="14" s="1"/>
  <c r="V228" i="14"/>
  <c r="V226" i="14" s="1"/>
  <c r="Y273" i="14"/>
  <c r="Y271" i="14" s="1"/>
  <c r="J203" i="14"/>
  <c r="J201" i="14" s="1"/>
  <c r="M248" i="14"/>
  <c r="M246" i="14" s="1"/>
  <c r="J293" i="14"/>
  <c r="J291" i="14" s="1"/>
  <c r="S163" i="14"/>
  <c r="S161" i="14" s="1"/>
  <c r="P208" i="14"/>
  <c r="P206" i="14" s="1"/>
  <c r="S253" i="14"/>
  <c r="S251" i="14" s="1"/>
  <c r="P298" i="14"/>
  <c r="P296" i="14" s="1"/>
  <c r="J183" i="14"/>
  <c r="J181" i="14" s="1"/>
  <c r="M228" i="14"/>
  <c r="M226" i="14" s="1"/>
  <c r="J273" i="14"/>
  <c r="J271" i="14" s="1"/>
  <c r="M173" i="14"/>
  <c r="M171" i="14" s="1"/>
  <c r="J218" i="14"/>
  <c r="J216" i="14" s="1"/>
  <c r="M263" i="14"/>
  <c r="M261" i="14" s="1"/>
  <c r="J308" i="14"/>
  <c r="J306" i="14" s="1"/>
  <c r="J163" i="14"/>
  <c r="J161" i="14" s="1"/>
  <c r="M208" i="14"/>
  <c r="M206" i="14" s="1"/>
  <c r="J253" i="14"/>
  <c r="J251" i="14" s="1"/>
  <c r="M298" i="14"/>
  <c r="M296" i="14" s="1"/>
  <c r="K193" i="14"/>
  <c r="K191" i="14" s="1"/>
  <c r="N238" i="14"/>
  <c r="N236" i="14" s="1"/>
  <c r="K283" i="14"/>
  <c r="K281" i="14" s="1"/>
  <c r="AA208" i="14"/>
  <c r="AA206" i="14" s="1"/>
  <c r="X253" i="14"/>
  <c r="X251" i="14" s="1"/>
  <c r="AA298" i="14"/>
  <c r="AA296" i="14" s="1"/>
  <c r="E173" i="14"/>
  <c r="E171" i="14" s="1"/>
  <c r="H218" i="14"/>
  <c r="H216" i="14" s="1"/>
  <c r="E263" i="14"/>
  <c r="E261" i="14" s="1"/>
  <c r="H308" i="14"/>
  <c r="H306" i="14" s="1"/>
  <c r="AA188" i="14"/>
  <c r="AA186" i="14" s="1"/>
  <c r="X233" i="14"/>
  <c r="X231" i="14" s="1"/>
  <c r="AA278" i="14"/>
  <c r="AA276" i="14" s="1"/>
  <c r="X178" i="14"/>
  <c r="X176" i="14" s="1"/>
  <c r="AA223" i="14"/>
  <c r="AA221" i="14" s="1"/>
  <c r="X268" i="14"/>
  <c r="X266" i="14" s="1"/>
  <c r="AA168" i="14"/>
  <c r="AA166" i="14" s="1"/>
  <c r="X213" i="14"/>
  <c r="X211" i="14" s="1"/>
  <c r="AA258" i="14"/>
  <c r="AA256" i="14" s="1"/>
  <c r="X303" i="14"/>
  <c r="X301" i="14" s="1"/>
  <c r="V198" i="14"/>
  <c r="V196" i="14" s="1"/>
  <c r="Y243" i="14"/>
  <c r="Y241" i="14" s="1"/>
  <c r="V288" i="14"/>
  <c r="V286" i="14" s="1"/>
  <c r="J173" i="14"/>
  <c r="J171" i="14" s="1"/>
  <c r="M218" i="14"/>
  <c r="M216" i="14" s="1"/>
  <c r="J263" i="14"/>
  <c r="J261" i="14" s="1"/>
  <c r="M308" i="14"/>
  <c r="M306" i="14" s="1"/>
  <c r="P178" i="14"/>
  <c r="P176" i="14" s="1"/>
  <c r="S223" i="14"/>
  <c r="S221" i="14" s="1"/>
  <c r="P268" i="14"/>
  <c r="P266" i="14" s="1"/>
  <c r="D161" i="14"/>
  <c r="X307" i="6"/>
  <c r="X305" i="6" s="1"/>
  <c r="T167" i="6"/>
  <c r="T165" i="6" s="1"/>
  <c r="N162" i="6"/>
  <c r="N160" i="6" s="1"/>
  <c r="S167" i="6"/>
  <c r="S165" i="6" s="1"/>
  <c r="AA162" i="6"/>
  <c r="AA160" i="6" s="1"/>
  <c r="I162" i="6"/>
  <c r="I160" i="6" s="1"/>
  <c r="Y167" i="6"/>
  <c r="Y165" i="6" s="1"/>
  <c r="O162" i="6"/>
  <c r="O160" i="6" s="1"/>
  <c r="N167" i="6"/>
  <c r="N165" i="6" s="1"/>
  <c r="Z162" i="6"/>
  <c r="Z160" i="6" s="1"/>
  <c r="H162" i="6"/>
  <c r="H160" i="6" s="1"/>
  <c r="M167" i="6"/>
  <c r="M165" i="6" s="1"/>
  <c r="U162" i="6"/>
  <c r="U160" i="6" s="1"/>
  <c r="G167" i="6"/>
  <c r="G165" i="6" s="1"/>
  <c r="Z167" i="6"/>
  <c r="Z165" i="6" s="1"/>
  <c r="H167" i="6"/>
  <c r="H165" i="6" s="1"/>
  <c r="T162" i="6"/>
  <c r="T160" i="6" s="1"/>
  <c r="F162" i="6"/>
  <c r="F160" i="6" s="1"/>
  <c r="P172" i="6"/>
  <c r="P170" i="6" s="1"/>
  <c r="I177" i="6"/>
  <c r="I175" i="6" s="1"/>
  <c r="S187" i="6"/>
  <c r="S185" i="6" s="1"/>
  <c r="F192" i="6"/>
  <c r="F190" i="6" s="1"/>
  <c r="P202" i="6"/>
  <c r="P200" i="6" s="1"/>
  <c r="I207" i="6"/>
  <c r="I205" i="6" s="1"/>
  <c r="S217" i="6"/>
  <c r="S215" i="6" s="1"/>
  <c r="F222" i="6"/>
  <c r="F220" i="6" s="1"/>
  <c r="P232" i="6"/>
  <c r="P230" i="6" s="1"/>
  <c r="I237" i="6"/>
  <c r="I235" i="6" s="1"/>
  <c r="S247" i="6"/>
  <c r="S245" i="6" s="1"/>
  <c r="F252" i="6"/>
  <c r="F250" i="6" s="1"/>
  <c r="P262" i="6"/>
  <c r="P260" i="6" s="1"/>
  <c r="I267" i="6"/>
  <c r="I265" i="6" s="1"/>
  <c r="S277" i="6"/>
  <c r="S275" i="6" s="1"/>
  <c r="F282" i="6"/>
  <c r="F280" i="6" s="1"/>
  <c r="P292" i="6"/>
  <c r="P290" i="6" s="1"/>
  <c r="I297" i="6"/>
  <c r="I295" i="6" s="1"/>
  <c r="S307" i="6"/>
  <c r="S305" i="6" s="1"/>
  <c r="L162" i="6"/>
  <c r="L160" i="6" s="1"/>
  <c r="V172" i="6"/>
  <c r="V170" i="6" s="1"/>
  <c r="O177" i="6"/>
  <c r="O175" i="6" s="1"/>
  <c r="Y187" i="6"/>
  <c r="Y185" i="6" s="1"/>
  <c r="L192" i="6"/>
  <c r="L190" i="6" s="1"/>
  <c r="V202" i="6"/>
  <c r="V200" i="6" s="1"/>
  <c r="O207" i="6"/>
  <c r="O205" i="6" s="1"/>
  <c r="Y217" i="6"/>
  <c r="Y215" i="6" s="1"/>
  <c r="L222" i="6"/>
  <c r="L220" i="6" s="1"/>
  <c r="V232" i="6"/>
  <c r="V230" i="6" s="1"/>
  <c r="O237" i="6"/>
  <c r="O235" i="6" s="1"/>
  <c r="Y247" i="6"/>
  <c r="Y245" i="6" s="1"/>
  <c r="L252" i="6"/>
  <c r="L250" i="6" s="1"/>
  <c r="V262" i="6"/>
  <c r="V260" i="6" s="1"/>
  <c r="O267" i="6"/>
  <c r="O265" i="6" s="1"/>
  <c r="Y277" i="6"/>
  <c r="Y275" i="6" s="1"/>
  <c r="L282" i="6"/>
  <c r="L280" i="6" s="1"/>
  <c r="V292" i="6"/>
  <c r="V290" i="6" s="1"/>
  <c r="O297" i="6"/>
  <c r="O295" i="6" s="1"/>
  <c r="Y307" i="6"/>
  <c r="Y305" i="6" s="1"/>
  <c r="R162" i="6"/>
  <c r="R160" i="6" s="1"/>
  <c r="E167" i="6"/>
  <c r="E165" i="6" s="1"/>
  <c r="U177" i="6"/>
  <c r="U175" i="6" s="1"/>
  <c r="H182" i="6"/>
  <c r="H180" i="6" s="1"/>
  <c r="R192" i="6"/>
  <c r="R190" i="6" s="1"/>
  <c r="E197" i="6"/>
  <c r="E195" i="6" s="1"/>
  <c r="U207" i="6"/>
  <c r="U205" i="6" s="1"/>
  <c r="H212" i="6"/>
  <c r="H210" i="6" s="1"/>
  <c r="R222" i="6"/>
  <c r="R220" i="6" s="1"/>
  <c r="E227" i="6"/>
  <c r="E225" i="6" s="1"/>
  <c r="U237" i="6"/>
  <c r="U235" i="6" s="1"/>
  <c r="H242" i="6"/>
  <c r="H240" i="6" s="1"/>
  <c r="R252" i="6"/>
  <c r="R250" i="6" s="1"/>
  <c r="E257" i="6"/>
  <c r="E255" i="6" s="1"/>
  <c r="U267" i="6"/>
  <c r="U265" i="6" s="1"/>
  <c r="H272" i="6"/>
  <c r="H270" i="6" s="1"/>
  <c r="R282" i="6"/>
  <c r="R280" i="6" s="1"/>
  <c r="E287" i="6"/>
  <c r="E285" i="6" s="1"/>
  <c r="U297" i="6"/>
  <c r="U295" i="6" s="1"/>
  <c r="H302" i="6"/>
  <c r="H300" i="6" s="1"/>
  <c r="X162" i="6"/>
  <c r="X160" i="6" s="1"/>
  <c r="K167" i="6"/>
  <c r="K165" i="6" s="1"/>
  <c r="AA177" i="6"/>
  <c r="AA175" i="6" s="1"/>
  <c r="N182" i="6"/>
  <c r="N180" i="6" s="1"/>
  <c r="X192" i="6"/>
  <c r="X190" i="6" s="1"/>
  <c r="K197" i="6"/>
  <c r="K195" i="6" s="1"/>
  <c r="AA207" i="6"/>
  <c r="AA205" i="6" s="1"/>
  <c r="N212" i="6"/>
  <c r="N210" i="6" s="1"/>
  <c r="X222" i="6"/>
  <c r="X220" i="6" s="1"/>
  <c r="K227" i="6"/>
  <c r="K225" i="6" s="1"/>
  <c r="AA237" i="6"/>
  <c r="AA235" i="6" s="1"/>
  <c r="N242" i="6"/>
  <c r="N240" i="6" s="1"/>
  <c r="X252" i="6"/>
  <c r="X250" i="6" s="1"/>
  <c r="K257" i="6"/>
  <c r="K255" i="6" s="1"/>
  <c r="AA267" i="6"/>
  <c r="AA265" i="6" s="1"/>
  <c r="N272" i="6"/>
  <c r="N270" i="6" s="1"/>
  <c r="X282" i="6"/>
  <c r="X280" i="6" s="1"/>
  <c r="K287" i="6"/>
  <c r="K285" i="6" s="1"/>
  <c r="AA297" i="6"/>
  <c r="AA295" i="6" s="1"/>
  <c r="N302" i="6"/>
  <c r="N300" i="6" s="1"/>
  <c r="Q167" i="6"/>
  <c r="Q165" i="6" s="1"/>
  <c r="D172" i="6"/>
  <c r="D170" i="6" s="1"/>
  <c r="T182" i="6"/>
  <c r="T180" i="6" s="1"/>
  <c r="G187" i="6"/>
  <c r="G185" i="6" s="1"/>
  <c r="Q197" i="6"/>
  <c r="Q195" i="6" s="1"/>
  <c r="D202" i="6"/>
  <c r="D200" i="6" s="1"/>
  <c r="T212" i="6"/>
  <c r="T210" i="6" s="1"/>
  <c r="G217" i="6"/>
  <c r="G215" i="6" s="1"/>
  <c r="Q227" i="6"/>
  <c r="Q225" i="6" s="1"/>
  <c r="D232" i="6"/>
  <c r="D230" i="6" s="1"/>
  <c r="T242" i="6"/>
  <c r="T240" i="6" s="1"/>
  <c r="G247" i="6"/>
  <c r="G245" i="6" s="1"/>
  <c r="Q257" i="6"/>
  <c r="Q255" i="6" s="1"/>
  <c r="D262" i="6"/>
  <c r="D260" i="6" s="1"/>
  <c r="T272" i="6"/>
  <c r="T270" i="6" s="1"/>
  <c r="G277" i="6"/>
  <c r="G275" i="6" s="1"/>
  <c r="Q287" i="6"/>
  <c r="Q285" i="6" s="1"/>
  <c r="D292" i="6"/>
  <c r="D290" i="6" s="1"/>
  <c r="T302" i="6"/>
  <c r="T300" i="6" s="1"/>
  <c r="G307" i="6"/>
  <c r="G305" i="6" s="1"/>
  <c r="W167" i="6"/>
  <c r="W165" i="6" s="1"/>
  <c r="J172" i="6"/>
  <c r="J170" i="6" s="1"/>
  <c r="Z182" i="6"/>
  <c r="Z180" i="6" s="1"/>
  <c r="M187" i="6"/>
  <c r="M185" i="6" s="1"/>
  <c r="W197" i="6"/>
  <c r="W195" i="6" s="1"/>
  <c r="J202" i="6"/>
  <c r="J200" i="6" s="1"/>
  <c r="Z212" i="6"/>
  <c r="Z210" i="6" s="1"/>
  <c r="M217" i="6"/>
  <c r="M215" i="6" s="1"/>
  <c r="W227" i="6"/>
  <c r="W225" i="6" s="1"/>
  <c r="J232" i="6"/>
  <c r="J230" i="6" s="1"/>
  <c r="Z242" i="6"/>
  <c r="Z240" i="6" s="1"/>
  <c r="M247" i="6"/>
  <c r="M245" i="6" s="1"/>
  <c r="W257" i="6"/>
  <c r="W255" i="6" s="1"/>
  <c r="J262" i="6"/>
  <c r="J260" i="6" s="1"/>
  <c r="Z272" i="6"/>
  <c r="Z270" i="6" s="1"/>
  <c r="M277" i="6"/>
  <c r="M275" i="6" s="1"/>
  <c r="W287" i="6"/>
  <c r="W285" i="6" s="1"/>
  <c r="J292" i="6"/>
  <c r="J290" i="6" s="1"/>
  <c r="Z302" i="6"/>
  <c r="Z300" i="6" s="1"/>
  <c r="M307" i="6"/>
  <c r="M305" i="6" s="1"/>
  <c r="M162" i="6"/>
  <c r="M160" i="6" s="1"/>
  <c r="W172" i="6"/>
  <c r="W170" i="6" s="1"/>
  <c r="J177" i="6"/>
  <c r="J175" i="6" s="1"/>
  <c r="Z187" i="6"/>
  <c r="Z185" i="6" s="1"/>
  <c r="M192" i="6"/>
  <c r="M190" i="6" s="1"/>
  <c r="W202" i="6"/>
  <c r="W200" i="6" s="1"/>
  <c r="J207" i="6"/>
  <c r="J205" i="6" s="1"/>
  <c r="Z217" i="6"/>
  <c r="Z215" i="6" s="1"/>
  <c r="M222" i="6"/>
  <c r="M220" i="6" s="1"/>
  <c r="W232" i="6"/>
  <c r="W230" i="6" s="1"/>
  <c r="J237" i="6"/>
  <c r="J235" i="6" s="1"/>
  <c r="Z247" i="6"/>
  <c r="Z245" i="6" s="1"/>
  <c r="M252" i="6"/>
  <c r="M250" i="6" s="1"/>
  <c r="W262" i="6"/>
  <c r="W260" i="6" s="1"/>
  <c r="J267" i="6"/>
  <c r="J265" i="6" s="1"/>
  <c r="Z277" i="6"/>
  <c r="Z275" i="6" s="1"/>
  <c r="M282" i="6"/>
  <c r="M280" i="6" s="1"/>
  <c r="W292" i="6"/>
  <c r="W290" i="6" s="1"/>
  <c r="J297" i="6"/>
  <c r="J295" i="6" s="1"/>
  <c r="Z307" i="6"/>
  <c r="Z305" i="6" s="1"/>
  <c r="S162" i="6"/>
  <c r="S160" i="6" s="1"/>
  <c r="F167" i="6"/>
  <c r="F165" i="6" s="1"/>
  <c r="P177" i="6"/>
  <c r="P175" i="6" s="1"/>
  <c r="I182" i="6"/>
  <c r="I180" i="6" s="1"/>
  <c r="S192" i="6"/>
  <c r="S190" i="6" s="1"/>
  <c r="F197" i="6"/>
  <c r="F195" i="6" s="1"/>
  <c r="P207" i="6"/>
  <c r="P205" i="6" s="1"/>
  <c r="I212" i="6"/>
  <c r="I210" i="6" s="1"/>
  <c r="S222" i="6"/>
  <c r="S220" i="6" s="1"/>
  <c r="F227" i="6"/>
  <c r="F225" i="6" s="1"/>
  <c r="P237" i="6"/>
  <c r="P235" i="6" s="1"/>
  <c r="I242" i="6"/>
  <c r="I240" i="6" s="1"/>
  <c r="S252" i="6"/>
  <c r="S250" i="6" s="1"/>
  <c r="F257" i="6"/>
  <c r="F255" i="6" s="1"/>
  <c r="P267" i="6"/>
  <c r="P265" i="6" s="1"/>
  <c r="I272" i="6"/>
  <c r="I270" i="6" s="1"/>
  <c r="S282" i="6"/>
  <c r="S280" i="6" s="1"/>
  <c r="F287" i="6"/>
  <c r="F285" i="6" s="1"/>
  <c r="P297" i="6"/>
  <c r="P295" i="6" s="1"/>
  <c r="I302" i="6"/>
  <c r="I300" i="6" s="1"/>
  <c r="H187" i="6"/>
  <c r="H185" i="6" s="1"/>
  <c r="G192" i="6"/>
  <c r="G190" i="6" s="1"/>
  <c r="R197" i="6"/>
  <c r="R195" i="6" s="1"/>
  <c r="Q202" i="6"/>
  <c r="Q200" i="6" s="1"/>
  <c r="E232" i="6"/>
  <c r="E230" i="6" s="1"/>
  <c r="D237" i="6"/>
  <c r="D235" i="6" s="1"/>
  <c r="U242" i="6"/>
  <c r="U240" i="6" s="1"/>
  <c r="T247" i="6"/>
  <c r="T245" i="6" s="1"/>
  <c r="H277" i="6"/>
  <c r="H275" i="6" s="1"/>
  <c r="G282" i="6"/>
  <c r="G280" i="6" s="1"/>
  <c r="R287" i="6"/>
  <c r="R285" i="6" s="1"/>
  <c r="Q292" i="6"/>
  <c r="Q290" i="6" s="1"/>
  <c r="E172" i="6"/>
  <c r="E170" i="6" s="1"/>
  <c r="D177" i="6"/>
  <c r="D175" i="6" s="1"/>
  <c r="U182" i="6"/>
  <c r="U180" i="6" s="1"/>
  <c r="T187" i="6"/>
  <c r="T185" i="6" s="1"/>
  <c r="H217" i="6"/>
  <c r="H215" i="6" s="1"/>
  <c r="G222" i="6"/>
  <c r="G220" i="6" s="1"/>
  <c r="R227" i="6"/>
  <c r="R225" i="6" s="1"/>
  <c r="Q232" i="6"/>
  <c r="Q230" i="6" s="1"/>
  <c r="E262" i="6"/>
  <c r="E260" i="6" s="1"/>
  <c r="D267" i="6"/>
  <c r="D265" i="6" s="1"/>
  <c r="U272" i="6"/>
  <c r="U270" i="6" s="1"/>
  <c r="T277" i="6"/>
  <c r="T275" i="6" s="1"/>
  <c r="H307" i="6"/>
  <c r="H305" i="6" s="1"/>
  <c r="L167" i="6"/>
  <c r="L165" i="6" s="1"/>
  <c r="K172" i="6"/>
  <c r="K170" i="6" s="1"/>
  <c r="V177" i="6"/>
  <c r="V175" i="6" s="1"/>
  <c r="AA182" i="6"/>
  <c r="AA180" i="6" s="1"/>
  <c r="O212" i="6"/>
  <c r="O210" i="6" s="1"/>
  <c r="N217" i="6"/>
  <c r="N215" i="6" s="1"/>
  <c r="Y222" i="6"/>
  <c r="Y220" i="6" s="1"/>
  <c r="X227" i="6"/>
  <c r="X225" i="6" s="1"/>
  <c r="L257" i="6"/>
  <c r="L255" i="6" s="1"/>
  <c r="K262" i="6"/>
  <c r="K260" i="6" s="1"/>
  <c r="V267" i="6"/>
  <c r="V265" i="6" s="1"/>
  <c r="AA272" i="6"/>
  <c r="AA270" i="6" s="1"/>
  <c r="O302" i="6"/>
  <c r="O300" i="6" s="1"/>
  <c r="N307" i="6"/>
  <c r="N305" i="6" s="1"/>
  <c r="F172" i="6"/>
  <c r="F170" i="6" s="1"/>
  <c r="P182" i="6"/>
  <c r="P180" i="6" s="1"/>
  <c r="I187" i="6"/>
  <c r="I185" i="6" s="1"/>
  <c r="S197" i="6"/>
  <c r="S195" i="6" s="1"/>
  <c r="F202" i="6"/>
  <c r="F200" i="6" s="1"/>
  <c r="P212" i="6"/>
  <c r="P210" i="6" s="1"/>
  <c r="I217" i="6"/>
  <c r="I215" i="6" s="1"/>
  <c r="S227" i="6"/>
  <c r="S225" i="6" s="1"/>
  <c r="F232" i="6"/>
  <c r="F230" i="6" s="1"/>
  <c r="P242" i="6"/>
  <c r="P240" i="6" s="1"/>
  <c r="I247" i="6"/>
  <c r="I245" i="6" s="1"/>
  <c r="S257" i="6"/>
  <c r="S255" i="6" s="1"/>
  <c r="F262" i="6"/>
  <c r="F260" i="6" s="1"/>
  <c r="P272" i="6"/>
  <c r="P270" i="6" s="1"/>
  <c r="I277" i="6"/>
  <c r="I275" i="6" s="1"/>
  <c r="S287" i="6"/>
  <c r="S285" i="6" s="1"/>
  <c r="F292" i="6"/>
  <c r="F290" i="6" s="1"/>
  <c r="P302" i="6"/>
  <c r="P300" i="6" s="1"/>
  <c r="I307" i="6"/>
  <c r="I305" i="6" s="1"/>
  <c r="G162" i="6"/>
  <c r="G160" i="6" s="1"/>
  <c r="R167" i="6"/>
  <c r="R165" i="6" s="1"/>
  <c r="Q172" i="6"/>
  <c r="Q170" i="6" s="1"/>
  <c r="E202" i="6"/>
  <c r="E200" i="6" s="1"/>
  <c r="D207" i="6"/>
  <c r="D205" i="6" s="1"/>
  <c r="U212" i="6"/>
  <c r="U210" i="6" s="1"/>
  <c r="T217" i="6"/>
  <c r="T215" i="6" s="1"/>
  <c r="H247" i="6"/>
  <c r="H245" i="6" s="1"/>
  <c r="G252" i="6"/>
  <c r="G250" i="6" s="1"/>
  <c r="R257" i="6"/>
  <c r="R255" i="6" s="1"/>
  <c r="Q262" i="6"/>
  <c r="Q260" i="6" s="1"/>
  <c r="E292" i="6"/>
  <c r="E290" i="6" s="1"/>
  <c r="D297" i="6"/>
  <c r="D295" i="6" s="1"/>
  <c r="U302" i="6"/>
  <c r="U300" i="6" s="1"/>
  <c r="T307" i="6"/>
  <c r="T305" i="6" s="1"/>
  <c r="L172" i="6"/>
  <c r="L170" i="6" s="1"/>
  <c r="V182" i="6"/>
  <c r="V180" i="6" s="1"/>
  <c r="O187" i="6"/>
  <c r="O185" i="6" s="1"/>
  <c r="Y197" i="6"/>
  <c r="Y195" i="6" s="1"/>
  <c r="L202" i="6"/>
  <c r="L200" i="6" s="1"/>
  <c r="V212" i="6"/>
  <c r="V210" i="6" s="1"/>
  <c r="O217" i="6"/>
  <c r="O215" i="6" s="1"/>
  <c r="Y227" i="6"/>
  <c r="Y225" i="6" s="1"/>
  <c r="L232" i="6"/>
  <c r="L230" i="6" s="1"/>
  <c r="V242" i="6"/>
  <c r="V240" i="6" s="1"/>
  <c r="O247" i="6"/>
  <c r="O245" i="6" s="1"/>
  <c r="Y257" i="6"/>
  <c r="Y255" i="6" s="1"/>
  <c r="L262" i="6"/>
  <c r="L260" i="6" s="1"/>
  <c r="V272" i="6"/>
  <c r="V270" i="6" s="1"/>
  <c r="O277" i="6"/>
  <c r="O275" i="6" s="1"/>
  <c r="Y287" i="6"/>
  <c r="Y285" i="6" s="1"/>
  <c r="L292" i="6"/>
  <c r="L290" i="6" s="1"/>
  <c r="V302" i="6"/>
  <c r="V300" i="6" s="1"/>
  <c r="O307" i="6"/>
  <c r="O305" i="6" s="1"/>
  <c r="V207" i="6"/>
  <c r="V205" i="6" s="1"/>
  <c r="O242" i="6"/>
  <c r="O240" i="6" s="1"/>
  <c r="X257" i="6"/>
  <c r="X255" i="6" s="1"/>
  <c r="K292" i="6"/>
  <c r="K290" i="6" s="1"/>
  <c r="R172" i="6"/>
  <c r="R170" i="6" s="1"/>
  <c r="Q177" i="6"/>
  <c r="Q175" i="6" s="1"/>
  <c r="E207" i="6"/>
  <c r="E205" i="6" s="1"/>
  <c r="D212" i="6"/>
  <c r="D210" i="6" s="1"/>
  <c r="U217" i="6"/>
  <c r="U215" i="6" s="1"/>
  <c r="T222" i="6"/>
  <c r="T220" i="6" s="1"/>
  <c r="H252" i="6"/>
  <c r="H250" i="6" s="1"/>
  <c r="G257" i="6"/>
  <c r="G255" i="6" s="1"/>
  <c r="R262" i="6"/>
  <c r="R260" i="6" s="1"/>
  <c r="Q267" i="6"/>
  <c r="Q265" i="6" s="1"/>
  <c r="E297" i="6"/>
  <c r="E295" i="6" s="1"/>
  <c r="D302" i="6"/>
  <c r="D300" i="6" s="1"/>
  <c r="U307" i="6"/>
  <c r="U305" i="6" s="1"/>
  <c r="Y172" i="6"/>
  <c r="Y170" i="6" s="1"/>
  <c r="L177" i="6"/>
  <c r="L175" i="6" s="1"/>
  <c r="V187" i="6"/>
  <c r="V185" i="6" s="1"/>
  <c r="O192" i="6"/>
  <c r="O190" i="6" s="1"/>
  <c r="Y202" i="6"/>
  <c r="Y200" i="6" s="1"/>
  <c r="L207" i="6"/>
  <c r="L205" i="6" s="1"/>
  <c r="V217" i="6"/>
  <c r="V215" i="6" s="1"/>
  <c r="O222" i="6"/>
  <c r="O220" i="6" s="1"/>
  <c r="Y232" i="6"/>
  <c r="Y230" i="6" s="1"/>
  <c r="L237" i="6"/>
  <c r="L235" i="6" s="1"/>
  <c r="V247" i="6"/>
  <c r="V245" i="6" s="1"/>
  <c r="O252" i="6"/>
  <c r="O250" i="6" s="1"/>
  <c r="Y262" i="6"/>
  <c r="Y260" i="6" s="1"/>
  <c r="L267" i="6"/>
  <c r="L265" i="6" s="1"/>
  <c r="V277" i="6"/>
  <c r="V275" i="6" s="1"/>
  <c r="O282" i="6"/>
  <c r="O280" i="6" s="1"/>
  <c r="Y292" i="6"/>
  <c r="Y290" i="6" s="1"/>
  <c r="L297" i="6"/>
  <c r="L295" i="6" s="1"/>
  <c r="V307" i="6"/>
  <c r="V305" i="6" s="1"/>
  <c r="Y192" i="6"/>
  <c r="Y190" i="6" s="1"/>
  <c r="L227" i="6"/>
  <c r="L225" i="6" s="1"/>
  <c r="AA242" i="6"/>
  <c r="AA240" i="6" s="1"/>
  <c r="N277" i="6"/>
  <c r="N275" i="6" s="1"/>
  <c r="X172" i="6"/>
  <c r="X170" i="6" s="1"/>
  <c r="W177" i="6"/>
  <c r="W175" i="6" s="1"/>
  <c r="K207" i="6"/>
  <c r="K205" i="6" s="1"/>
  <c r="J212" i="6"/>
  <c r="J210" i="6" s="1"/>
  <c r="AA217" i="6"/>
  <c r="AA215" i="6" s="1"/>
  <c r="Z222" i="6"/>
  <c r="Z220" i="6" s="1"/>
  <c r="N252" i="6"/>
  <c r="N250" i="6" s="1"/>
  <c r="M257" i="6"/>
  <c r="M255" i="6" s="1"/>
  <c r="X262" i="6"/>
  <c r="X260" i="6" s="1"/>
  <c r="W267" i="6"/>
  <c r="W265" i="6" s="1"/>
  <c r="K297" i="6"/>
  <c r="K295" i="6" s="1"/>
  <c r="J302" i="6"/>
  <c r="J300" i="6" s="1"/>
  <c r="AA307" i="6"/>
  <c r="AA305" i="6" s="1"/>
  <c r="Y162" i="6"/>
  <c r="Y160" i="6" s="1"/>
  <c r="L197" i="6"/>
  <c r="L195" i="6" s="1"/>
  <c r="AA212" i="6"/>
  <c r="AA210" i="6" s="1"/>
  <c r="N247" i="6"/>
  <c r="N245" i="6" s="1"/>
  <c r="V297" i="6"/>
  <c r="V295" i="6" s="1"/>
  <c r="H192" i="6"/>
  <c r="H190" i="6" s="1"/>
  <c r="G197" i="6"/>
  <c r="G195" i="6" s="1"/>
  <c r="R202" i="6"/>
  <c r="R200" i="6" s="1"/>
  <c r="Q207" i="6"/>
  <c r="Q205" i="6" s="1"/>
  <c r="E237" i="6"/>
  <c r="E235" i="6" s="1"/>
  <c r="D242" i="6"/>
  <c r="D240" i="6" s="1"/>
  <c r="U247" i="6"/>
  <c r="U245" i="6" s="1"/>
  <c r="T252" i="6"/>
  <c r="T250" i="6" s="1"/>
  <c r="H282" i="6"/>
  <c r="H280" i="6" s="1"/>
  <c r="G287" i="6"/>
  <c r="G285" i="6" s="1"/>
  <c r="R292" i="6"/>
  <c r="R290" i="6" s="1"/>
  <c r="Q297" i="6"/>
  <c r="Q295" i="6" s="1"/>
  <c r="O182" i="6"/>
  <c r="O180" i="6" s="1"/>
  <c r="X197" i="6"/>
  <c r="X195" i="6" s="1"/>
  <c r="K232" i="6"/>
  <c r="K230" i="6" s="1"/>
  <c r="Y282" i="6"/>
  <c r="Y280" i="6" s="1"/>
  <c r="N192" i="6"/>
  <c r="N190" i="6" s="1"/>
  <c r="M197" i="6"/>
  <c r="M195" i="6" s="1"/>
  <c r="X202" i="6"/>
  <c r="X200" i="6" s="1"/>
  <c r="W207" i="6"/>
  <c r="W205" i="6" s="1"/>
  <c r="K237" i="6"/>
  <c r="K235" i="6" s="1"/>
  <c r="J242" i="6"/>
  <c r="J240" i="6" s="1"/>
  <c r="AA247" i="6"/>
  <c r="AA245" i="6" s="1"/>
  <c r="Z252" i="6"/>
  <c r="Z250" i="6" s="1"/>
  <c r="N282" i="6"/>
  <c r="N280" i="6" s="1"/>
  <c r="M287" i="6"/>
  <c r="M285" i="6" s="1"/>
  <c r="X292" i="6"/>
  <c r="X290" i="6" s="1"/>
  <c r="W297" i="6"/>
  <c r="W295" i="6" s="1"/>
  <c r="G172" i="6"/>
  <c r="G170" i="6" s="1"/>
  <c r="Q182" i="6"/>
  <c r="Q180" i="6" s="1"/>
  <c r="D187" i="6"/>
  <c r="D185" i="6" s="1"/>
  <c r="T197" i="6"/>
  <c r="T195" i="6" s="1"/>
  <c r="G202" i="6"/>
  <c r="G200" i="6" s="1"/>
  <c r="Q212" i="6"/>
  <c r="Q210" i="6" s="1"/>
  <c r="D217" i="6"/>
  <c r="D215" i="6" s="1"/>
  <c r="T227" i="6"/>
  <c r="T225" i="6" s="1"/>
  <c r="G232" i="6"/>
  <c r="G230" i="6" s="1"/>
  <c r="Q242" i="6"/>
  <c r="Q240" i="6" s="1"/>
  <c r="D247" i="6"/>
  <c r="D245" i="6" s="1"/>
  <c r="T257" i="6"/>
  <c r="T255" i="6" s="1"/>
  <c r="G262" i="6"/>
  <c r="G260" i="6" s="1"/>
  <c r="Q272" i="6"/>
  <c r="Q270" i="6" s="1"/>
  <c r="D277" i="6"/>
  <c r="D275" i="6" s="1"/>
  <c r="T287" i="6"/>
  <c r="T285" i="6" s="1"/>
  <c r="G292" i="6"/>
  <c r="G290" i="6" s="1"/>
  <c r="Q302" i="6"/>
  <c r="Q300" i="6" s="1"/>
  <c r="D307" i="6"/>
  <c r="D305" i="6" s="1"/>
  <c r="X167" i="6"/>
  <c r="X165" i="6" s="1"/>
  <c r="K202" i="6"/>
  <c r="K200" i="6" s="1"/>
  <c r="Y252" i="6"/>
  <c r="Y250" i="6" s="1"/>
  <c r="L287" i="6"/>
  <c r="L285" i="6" s="1"/>
  <c r="AA302" i="6"/>
  <c r="AA300" i="6" s="1"/>
  <c r="E177" i="6"/>
  <c r="E175" i="6" s="1"/>
  <c r="D182" i="6"/>
  <c r="D180" i="6" s="1"/>
  <c r="U187" i="6"/>
  <c r="U185" i="6" s="1"/>
  <c r="T192" i="6"/>
  <c r="T190" i="6" s="1"/>
  <c r="H222" i="6"/>
  <c r="H220" i="6" s="1"/>
  <c r="G227" i="6"/>
  <c r="G225" i="6" s="1"/>
  <c r="R232" i="6"/>
  <c r="R230" i="6" s="1"/>
  <c r="Q237" i="6"/>
  <c r="Q235" i="6" s="1"/>
  <c r="E267" i="6"/>
  <c r="E265" i="6" s="1"/>
  <c r="D272" i="6"/>
  <c r="D270" i="6" s="1"/>
  <c r="U277" i="6"/>
  <c r="U275" i="6" s="1"/>
  <c r="T282" i="6"/>
  <c r="T280" i="6" s="1"/>
  <c r="M172" i="6"/>
  <c r="M170" i="6" s="1"/>
  <c r="W182" i="6"/>
  <c r="W180" i="6" s="1"/>
  <c r="J187" i="6"/>
  <c r="J185" i="6" s="1"/>
  <c r="Z197" i="6"/>
  <c r="Z195" i="6" s="1"/>
  <c r="M202" i="6"/>
  <c r="M200" i="6" s="1"/>
  <c r="W212" i="6"/>
  <c r="W210" i="6" s="1"/>
  <c r="J217" i="6"/>
  <c r="J215" i="6" s="1"/>
  <c r="Z227" i="6"/>
  <c r="Z225" i="6" s="1"/>
  <c r="M232" i="6"/>
  <c r="M230" i="6" s="1"/>
  <c r="W242" i="6"/>
  <c r="W240" i="6" s="1"/>
  <c r="J247" i="6"/>
  <c r="J245" i="6" s="1"/>
  <c r="Z257" i="6"/>
  <c r="Z255" i="6" s="1"/>
  <c r="M262" i="6"/>
  <c r="M260" i="6" s="1"/>
  <c r="W272" i="6"/>
  <c r="W270" i="6" s="1"/>
  <c r="J277" i="6"/>
  <c r="J275" i="6" s="1"/>
  <c r="Z287" i="6"/>
  <c r="Z285" i="6" s="1"/>
  <c r="M292" i="6"/>
  <c r="M290" i="6" s="1"/>
  <c r="W302" i="6"/>
  <c r="W300" i="6" s="1"/>
  <c r="J307" i="6"/>
  <c r="J305" i="6" s="1"/>
  <c r="Z192" i="6"/>
  <c r="Z190" i="6" s="1"/>
  <c r="M227" i="6"/>
  <c r="M225" i="6" s="1"/>
  <c r="X177" i="6"/>
  <c r="X175" i="6" s="1"/>
  <c r="AA192" i="6"/>
  <c r="AA190" i="6" s="1"/>
  <c r="X207" i="6"/>
  <c r="X205" i="6" s="1"/>
  <c r="AA222" i="6"/>
  <c r="AA220" i="6" s="1"/>
  <c r="X237" i="6"/>
  <c r="X235" i="6" s="1"/>
  <c r="AA252" i="6"/>
  <c r="AA250" i="6" s="1"/>
  <c r="X267" i="6"/>
  <c r="X265" i="6" s="1"/>
  <c r="AA282" i="6"/>
  <c r="AA280" i="6" s="1"/>
  <c r="X297" i="6"/>
  <c r="X295" i="6" s="1"/>
  <c r="V237" i="6"/>
  <c r="V235" i="6" s="1"/>
  <c r="X232" i="6"/>
  <c r="X230" i="6" s="1"/>
  <c r="K267" i="6"/>
  <c r="K265" i="6" s="1"/>
  <c r="S172" i="6"/>
  <c r="S170" i="6" s="1"/>
  <c r="P187" i="6"/>
  <c r="P185" i="6" s="1"/>
  <c r="S202" i="6"/>
  <c r="S200" i="6" s="1"/>
  <c r="P217" i="6"/>
  <c r="P215" i="6" s="1"/>
  <c r="S232" i="6"/>
  <c r="S230" i="6" s="1"/>
  <c r="P247" i="6"/>
  <c r="P245" i="6" s="1"/>
  <c r="S262" i="6"/>
  <c r="S260" i="6" s="1"/>
  <c r="P277" i="6"/>
  <c r="P275" i="6" s="1"/>
  <c r="S292" i="6"/>
  <c r="S290" i="6" s="1"/>
  <c r="P307" i="6"/>
  <c r="P305" i="6" s="1"/>
  <c r="W237" i="6"/>
  <c r="W235" i="6" s="1"/>
  <c r="J272" i="6"/>
  <c r="J270" i="6" s="1"/>
  <c r="E182" i="6"/>
  <c r="E180" i="6" s="1"/>
  <c r="H197" i="6"/>
  <c r="H195" i="6" s="1"/>
  <c r="E212" i="6"/>
  <c r="E210" i="6" s="1"/>
  <c r="H227" i="6"/>
  <c r="H225" i="6" s="1"/>
  <c r="E242" i="6"/>
  <c r="E240" i="6" s="1"/>
  <c r="H257" i="6"/>
  <c r="H255" i="6" s="1"/>
  <c r="E272" i="6"/>
  <c r="E270" i="6" s="1"/>
  <c r="H287" i="6"/>
  <c r="H285" i="6" s="1"/>
  <c r="E302" i="6"/>
  <c r="E300" i="6" s="1"/>
  <c r="O272" i="6"/>
  <c r="O270" i="6" s="1"/>
  <c r="K177" i="6"/>
  <c r="K175" i="6" s="1"/>
  <c r="AA277" i="6"/>
  <c r="AA275" i="6" s="1"/>
  <c r="K182" i="6"/>
  <c r="K180" i="6" s="1"/>
  <c r="N197" i="6"/>
  <c r="N195" i="6" s="1"/>
  <c r="K212" i="6"/>
  <c r="K210" i="6" s="1"/>
  <c r="N227" i="6"/>
  <c r="N225" i="6" s="1"/>
  <c r="K242" i="6"/>
  <c r="K240" i="6" s="1"/>
  <c r="N257" i="6"/>
  <c r="N255" i="6" s="1"/>
  <c r="K272" i="6"/>
  <c r="K270" i="6" s="1"/>
  <c r="N287" i="6"/>
  <c r="N285" i="6" s="1"/>
  <c r="K302" i="6"/>
  <c r="K300" i="6" s="1"/>
  <c r="N187" i="6"/>
  <c r="N185" i="6" s="1"/>
  <c r="X287" i="6"/>
  <c r="X285" i="6" s="1"/>
  <c r="J182" i="6"/>
  <c r="J180" i="6" s="1"/>
  <c r="Z282" i="6"/>
  <c r="Z280" i="6" s="1"/>
  <c r="F177" i="6"/>
  <c r="F175" i="6" s="1"/>
  <c r="I192" i="6"/>
  <c r="I190" i="6" s="1"/>
  <c r="F207" i="6"/>
  <c r="F205" i="6" s="1"/>
  <c r="I222" i="6"/>
  <c r="I220" i="6" s="1"/>
  <c r="F237" i="6"/>
  <c r="F235" i="6" s="1"/>
  <c r="I252" i="6"/>
  <c r="I250" i="6" s="1"/>
  <c r="F267" i="6"/>
  <c r="F265" i="6" s="1"/>
  <c r="I282" i="6"/>
  <c r="I280" i="6" s="1"/>
  <c r="F297" i="6"/>
  <c r="F295" i="6" s="1"/>
  <c r="AA187" i="6"/>
  <c r="AA185" i="6" s="1"/>
  <c r="N222" i="6"/>
  <c r="N220" i="6" s="1"/>
  <c r="R177" i="6"/>
  <c r="R175" i="6" s="1"/>
  <c r="U222" i="6"/>
  <c r="U220" i="6" s="1"/>
  <c r="R267" i="6"/>
  <c r="R265" i="6" s="1"/>
  <c r="U192" i="6"/>
  <c r="U190" i="6" s="1"/>
  <c r="R237" i="6"/>
  <c r="R235" i="6" s="1"/>
  <c r="U282" i="6"/>
  <c r="U280" i="6" s="1"/>
  <c r="R207" i="6"/>
  <c r="R205" i="6" s="1"/>
  <c r="U252" i="6"/>
  <c r="U250" i="6" s="1"/>
  <c r="R297" i="6"/>
  <c r="R295" i="6" s="1"/>
  <c r="P162" i="6"/>
  <c r="P160" i="6" s="1"/>
  <c r="I167" i="6"/>
  <c r="I165" i="6" s="1"/>
  <c r="S177" i="6"/>
  <c r="S175" i="6" s="1"/>
  <c r="F182" i="6"/>
  <c r="F180" i="6" s="1"/>
  <c r="P192" i="6"/>
  <c r="P190" i="6" s="1"/>
  <c r="I197" i="6"/>
  <c r="I195" i="6" s="1"/>
  <c r="S207" i="6"/>
  <c r="S205" i="6" s="1"/>
  <c r="F212" i="6"/>
  <c r="F210" i="6" s="1"/>
  <c r="P222" i="6"/>
  <c r="P220" i="6" s="1"/>
  <c r="I227" i="6"/>
  <c r="I225" i="6" s="1"/>
  <c r="S237" i="6"/>
  <c r="S235" i="6" s="1"/>
  <c r="F242" i="6"/>
  <c r="F240" i="6" s="1"/>
  <c r="AA167" i="6"/>
  <c r="AA165" i="6" s="1"/>
  <c r="N172" i="6"/>
  <c r="N170" i="6" s="1"/>
  <c r="X182" i="6"/>
  <c r="X180" i="6" s="1"/>
  <c r="K187" i="6"/>
  <c r="K185" i="6" s="1"/>
  <c r="AA197" i="6"/>
  <c r="AA195" i="6" s="1"/>
  <c r="N202" i="6"/>
  <c r="N200" i="6" s="1"/>
  <c r="X212" i="6"/>
  <c r="X210" i="6" s="1"/>
  <c r="K217" i="6"/>
  <c r="K215" i="6" s="1"/>
  <c r="AA227" i="6"/>
  <c r="AA225" i="6" s="1"/>
  <c r="N232" i="6"/>
  <c r="N230" i="6" s="1"/>
  <c r="X242" i="6"/>
  <c r="X240" i="6" s="1"/>
  <c r="K247" i="6"/>
  <c r="K245" i="6" s="1"/>
  <c r="AA257" i="6"/>
  <c r="AA255" i="6" s="1"/>
  <c r="N262" i="6"/>
  <c r="N260" i="6" s="1"/>
  <c r="X272" i="6"/>
  <c r="X270" i="6" s="1"/>
  <c r="K277" i="6"/>
  <c r="K275" i="6" s="1"/>
  <c r="AA287" i="6"/>
  <c r="AA285" i="6" s="1"/>
  <c r="N292" i="6"/>
  <c r="N290" i="6" s="1"/>
  <c r="X302" i="6"/>
  <c r="X300" i="6" s="1"/>
  <c r="K307" i="6"/>
  <c r="K305" i="6" s="1"/>
  <c r="T172" i="6"/>
  <c r="T170" i="6" s="1"/>
  <c r="G177" i="6"/>
  <c r="G175" i="6" s="1"/>
  <c r="Q187" i="6"/>
  <c r="Q185" i="6" s="1"/>
  <c r="D192" i="6"/>
  <c r="D190" i="6" s="1"/>
  <c r="T202" i="6"/>
  <c r="T200" i="6" s="1"/>
  <c r="G207" i="6"/>
  <c r="G205" i="6" s="1"/>
  <c r="Q217" i="6"/>
  <c r="Q215" i="6" s="1"/>
  <c r="D222" i="6"/>
  <c r="D220" i="6" s="1"/>
  <c r="T232" i="6"/>
  <c r="T230" i="6" s="1"/>
  <c r="G237" i="6"/>
  <c r="G235" i="6" s="1"/>
  <c r="Q247" i="6"/>
  <c r="Q245" i="6" s="1"/>
  <c r="D252" i="6"/>
  <c r="D250" i="6" s="1"/>
  <c r="T262" i="6"/>
  <c r="T260" i="6" s="1"/>
  <c r="G267" i="6"/>
  <c r="G265" i="6" s="1"/>
  <c r="Q277" i="6"/>
  <c r="Q275" i="6" s="1"/>
  <c r="D282" i="6"/>
  <c r="D280" i="6" s="1"/>
  <c r="T292" i="6"/>
  <c r="T290" i="6" s="1"/>
  <c r="G297" i="6"/>
  <c r="G295" i="6" s="1"/>
  <c r="Q307" i="6"/>
  <c r="Q305" i="6" s="1"/>
  <c r="J162" i="6"/>
  <c r="J160" i="6" s="1"/>
  <c r="M177" i="6"/>
  <c r="M175" i="6" s="1"/>
  <c r="J192" i="6"/>
  <c r="J190" i="6" s="1"/>
  <c r="M207" i="6"/>
  <c r="M205" i="6" s="1"/>
  <c r="J222" i="6"/>
  <c r="J220" i="6" s="1"/>
  <c r="M237" i="6"/>
  <c r="M235" i="6" s="1"/>
  <c r="M267" i="6"/>
  <c r="M265" i="6" s="1"/>
  <c r="L272" i="6"/>
  <c r="L270" i="6" s="1"/>
  <c r="W277" i="6"/>
  <c r="W275" i="6" s="1"/>
  <c r="V282" i="6"/>
  <c r="V280" i="6" s="1"/>
  <c r="V167" i="6"/>
  <c r="V165" i="6" s="1"/>
  <c r="O172" i="6"/>
  <c r="O170" i="6" s="1"/>
  <c r="Y182" i="6"/>
  <c r="Y180" i="6" s="1"/>
  <c r="L187" i="6"/>
  <c r="L185" i="6" s="1"/>
  <c r="V197" i="6"/>
  <c r="V195" i="6" s="1"/>
  <c r="O202" i="6"/>
  <c r="O200" i="6" s="1"/>
  <c r="Y212" i="6"/>
  <c r="Y210" i="6" s="1"/>
  <c r="L217" i="6"/>
  <c r="L215" i="6" s="1"/>
  <c r="V227" i="6"/>
  <c r="V225" i="6" s="1"/>
  <c r="O232" i="6"/>
  <c r="O230" i="6" s="1"/>
  <c r="Y242" i="6"/>
  <c r="Y240" i="6" s="1"/>
  <c r="L247" i="6"/>
  <c r="L245" i="6" s="1"/>
  <c r="V257" i="6"/>
  <c r="V255" i="6" s="1"/>
  <c r="O262" i="6"/>
  <c r="O260" i="6" s="1"/>
  <c r="Y272" i="6"/>
  <c r="Y270" i="6" s="1"/>
  <c r="L277" i="6"/>
  <c r="L275" i="6" s="1"/>
  <c r="V287" i="6"/>
  <c r="V285" i="6" s="1"/>
  <c r="O292" i="6"/>
  <c r="O290" i="6" s="1"/>
  <c r="Y302" i="6"/>
  <c r="Y300" i="6" s="1"/>
  <c r="L307" i="6"/>
  <c r="L305" i="6" s="1"/>
  <c r="V162" i="6"/>
  <c r="V160" i="6" s="1"/>
  <c r="Y177" i="6"/>
  <c r="Y175" i="6" s="1"/>
  <c r="V192" i="6"/>
  <c r="V190" i="6" s="1"/>
  <c r="Y207" i="6"/>
  <c r="Y205" i="6" s="1"/>
  <c r="V222" i="6"/>
  <c r="V220" i="6" s="1"/>
  <c r="Y237" i="6"/>
  <c r="Y235" i="6" s="1"/>
  <c r="I257" i="6"/>
  <c r="I255" i="6" s="1"/>
  <c r="H262" i="6"/>
  <c r="H260" i="6" s="1"/>
  <c r="S267" i="6"/>
  <c r="S265" i="6" s="1"/>
  <c r="R272" i="6"/>
  <c r="R270" i="6" s="1"/>
  <c r="F302" i="6"/>
  <c r="F300" i="6" s="1"/>
  <c r="E307" i="6"/>
  <c r="E305" i="6" s="1"/>
  <c r="E162" i="6"/>
  <c r="E160" i="6" s="1"/>
  <c r="U172" i="6"/>
  <c r="U170" i="6" s="1"/>
  <c r="H177" i="6"/>
  <c r="H175" i="6" s="1"/>
  <c r="R187" i="6"/>
  <c r="R185" i="6" s="1"/>
  <c r="E192" i="6"/>
  <c r="E190" i="6" s="1"/>
  <c r="U202" i="6"/>
  <c r="U200" i="6" s="1"/>
  <c r="H207" i="6"/>
  <c r="H205" i="6" s="1"/>
  <c r="R217" i="6"/>
  <c r="R215" i="6" s="1"/>
  <c r="E222" i="6"/>
  <c r="E220" i="6" s="1"/>
  <c r="U232" i="6"/>
  <c r="U230" i="6" s="1"/>
  <c r="H237" i="6"/>
  <c r="H235" i="6" s="1"/>
  <c r="R247" i="6"/>
  <c r="R245" i="6" s="1"/>
  <c r="E252" i="6"/>
  <c r="E250" i="6" s="1"/>
  <c r="U262" i="6"/>
  <c r="U260" i="6" s="1"/>
  <c r="H267" i="6"/>
  <c r="H265" i="6" s="1"/>
  <c r="R277" i="6"/>
  <c r="R275" i="6" s="1"/>
  <c r="E282" i="6"/>
  <c r="E280" i="6" s="1"/>
  <c r="U292" i="6"/>
  <c r="U290" i="6" s="1"/>
  <c r="H297" i="6"/>
  <c r="H295" i="6" s="1"/>
  <c r="R307" i="6"/>
  <c r="R305" i="6" s="1"/>
  <c r="H172" i="6"/>
  <c r="H170" i="6" s="1"/>
  <c r="E187" i="6"/>
  <c r="E185" i="6" s="1"/>
  <c r="H202" i="6"/>
  <c r="H200" i="6" s="1"/>
  <c r="E217" i="6"/>
  <c r="E215" i="6" s="1"/>
  <c r="H232" i="6"/>
  <c r="H230" i="6" s="1"/>
  <c r="J252" i="6"/>
  <c r="J250" i="6" s="1"/>
  <c r="O257" i="6"/>
  <c r="O255" i="6" s="1"/>
  <c r="Z262" i="6"/>
  <c r="Z260" i="6" s="1"/>
  <c r="Y267" i="6"/>
  <c r="Y265" i="6" s="1"/>
  <c r="M297" i="6"/>
  <c r="M295" i="6" s="1"/>
  <c r="L302" i="6"/>
  <c r="L300" i="6" s="1"/>
  <c r="W307" i="6"/>
  <c r="W305" i="6" s="1"/>
  <c r="K162" i="6"/>
  <c r="K160" i="6" s="1"/>
  <c r="AA172" i="6"/>
  <c r="AA170" i="6" s="1"/>
  <c r="N177" i="6"/>
  <c r="N175" i="6" s="1"/>
  <c r="X187" i="6"/>
  <c r="X185" i="6" s="1"/>
  <c r="K192" i="6"/>
  <c r="K190" i="6" s="1"/>
  <c r="AA202" i="6"/>
  <c r="AA200" i="6" s="1"/>
  <c r="N207" i="6"/>
  <c r="N205" i="6" s="1"/>
  <c r="X217" i="6"/>
  <c r="X215" i="6" s="1"/>
  <c r="K222" i="6"/>
  <c r="K220" i="6" s="1"/>
  <c r="AA232" i="6"/>
  <c r="AA230" i="6" s="1"/>
  <c r="N237" i="6"/>
  <c r="N235" i="6" s="1"/>
  <c r="X247" i="6"/>
  <c r="X245" i="6" s="1"/>
  <c r="K252" i="6"/>
  <c r="K250" i="6" s="1"/>
  <c r="AA262" i="6"/>
  <c r="AA260" i="6" s="1"/>
  <c r="N267" i="6"/>
  <c r="N265" i="6" s="1"/>
  <c r="X277" i="6"/>
  <c r="X275" i="6" s="1"/>
  <c r="K282" i="6"/>
  <c r="K280" i="6" s="1"/>
  <c r="AA292" i="6"/>
  <c r="AA290" i="6" s="1"/>
  <c r="N297" i="6"/>
  <c r="N295" i="6" s="1"/>
  <c r="Z172" i="6"/>
  <c r="Z170" i="6" s="1"/>
  <c r="W187" i="6"/>
  <c r="W185" i="6" s="1"/>
  <c r="Z202" i="6"/>
  <c r="Z200" i="6" s="1"/>
  <c r="W217" i="6"/>
  <c r="W215" i="6" s="1"/>
  <c r="Z232" i="6"/>
  <c r="Z230" i="6" s="1"/>
  <c r="E247" i="6"/>
  <c r="E245" i="6" s="1"/>
  <c r="P252" i="6"/>
  <c r="P250" i="6" s="1"/>
  <c r="U257" i="6"/>
  <c r="U255" i="6" s="1"/>
  <c r="I287" i="6"/>
  <c r="I285" i="6" s="1"/>
  <c r="H292" i="6"/>
  <c r="H290" i="6" s="1"/>
  <c r="S297" i="6"/>
  <c r="S295" i="6" s="1"/>
  <c r="R302" i="6"/>
  <c r="R300" i="6" s="1"/>
  <c r="Q162" i="6"/>
  <c r="Q160" i="6" s="1"/>
  <c r="D167" i="6"/>
  <c r="D165" i="6" s="1"/>
  <c r="T177" i="6"/>
  <c r="T175" i="6" s="1"/>
  <c r="G182" i="6"/>
  <c r="G180" i="6" s="1"/>
  <c r="Q192" i="6"/>
  <c r="Q190" i="6" s="1"/>
  <c r="D197" i="6"/>
  <c r="D195" i="6" s="1"/>
  <c r="T207" i="6"/>
  <c r="T205" i="6" s="1"/>
  <c r="G212" i="6"/>
  <c r="G210" i="6" s="1"/>
  <c r="Q222" i="6"/>
  <c r="Q220" i="6" s="1"/>
  <c r="D227" i="6"/>
  <c r="D225" i="6" s="1"/>
  <c r="T237" i="6"/>
  <c r="T235" i="6" s="1"/>
  <c r="G242" i="6"/>
  <c r="G240" i="6" s="1"/>
  <c r="Q252" i="6"/>
  <c r="Q250" i="6" s="1"/>
  <c r="D257" i="6"/>
  <c r="D255" i="6" s="1"/>
  <c r="T267" i="6"/>
  <c r="T265" i="6" s="1"/>
  <c r="G272" i="6"/>
  <c r="G270" i="6" s="1"/>
  <c r="Q282" i="6"/>
  <c r="Q280" i="6" s="1"/>
  <c r="D287" i="6"/>
  <c r="D285" i="6" s="1"/>
  <c r="T297" i="6"/>
  <c r="T295" i="6" s="1"/>
  <c r="G302" i="6"/>
  <c r="G300" i="6" s="1"/>
  <c r="O167" i="6"/>
  <c r="O165" i="6" s="1"/>
  <c r="L182" i="6"/>
  <c r="L180" i="6" s="1"/>
  <c r="O197" i="6"/>
  <c r="O195" i="6" s="1"/>
  <c r="L212" i="6"/>
  <c r="L210" i="6" s="1"/>
  <c r="O227" i="6"/>
  <c r="O225" i="6" s="1"/>
  <c r="L242" i="6"/>
  <c r="L240" i="6" s="1"/>
  <c r="W247" i="6"/>
  <c r="W245" i="6" s="1"/>
  <c r="V252" i="6"/>
  <c r="V250" i="6" s="1"/>
  <c r="J282" i="6"/>
  <c r="J280" i="6" s="1"/>
  <c r="O287" i="6"/>
  <c r="O285" i="6" s="1"/>
  <c r="Z292" i="6"/>
  <c r="Z290" i="6" s="1"/>
  <c r="Y297" i="6"/>
  <c r="Y295" i="6" s="1"/>
  <c r="W162" i="6"/>
  <c r="W160" i="6" s="1"/>
  <c r="J167" i="6"/>
  <c r="J165" i="6" s="1"/>
  <c r="Z177" i="6"/>
  <c r="Z175" i="6" s="1"/>
  <c r="M182" i="6"/>
  <c r="M180" i="6" s="1"/>
  <c r="W192" i="6"/>
  <c r="W190" i="6" s="1"/>
  <c r="J197" i="6"/>
  <c r="J195" i="6" s="1"/>
  <c r="Z207" i="6"/>
  <c r="Z205" i="6" s="1"/>
  <c r="M212" i="6"/>
  <c r="M210" i="6" s="1"/>
  <c r="W222" i="6"/>
  <c r="W220" i="6" s="1"/>
  <c r="J227" i="6"/>
  <c r="J225" i="6" s="1"/>
  <c r="Z237" i="6"/>
  <c r="Z235" i="6" s="1"/>
  <c r="M242" i="6"/>
  <c r="M240" i="6" s="1"/>
  <c r="W252" i="6"/>
  <c r="W250" i="6" s="1"/>
  <c r="J257" i="6"/>
  <c r="J255" i="6" s="1"/>
  <c r="Z267" i="6"/>
  <c r="Z265" i="6" s="1"/>
  <c r="M272" i="6"/>
  <c r="M270" i="6" s="1"/>
  <c r="W282" i="6"/>
  <c r="W280" i="6" s="1"/>
  <c r="J287" i="6"/>
  <c r="J285" i="6" s="1"/>
  <c r="Z297" i="6"/>
  <c r="Z295" i="6" s="1"/>
  <c r="M302" i="6"/>
  <c r="M300" i="6" s="1"/>
  <c r="F272" i="6"/>
  <c r="F270" i="6" s="1"/>
  <c r="I202" i="6"/>
  <c r="I200" i="6" s="1"/>
  <c r="F247" i="6"/>
  <c r="F245" i="6" s="1"/>
  <c r="I292" i="6"/>
  <c r="I290" i="6" s="1"/>
  <c r="U197" i="6"/>
  <c r="U195" i="6" s="1"/>
  <c r="R242" i="6"/>
  <c r="R240" i="6" s="1"/>
  <c r="E277" i="6"/>
  <c r="E275" i="6" s="1"/>
  <c r="S182" i="6"/>
  <c r="S180" i="6" s="1"/>
  <c r="P227" i="6"/>
  <c r="P225" i="6" s="1"/>
  <c r="S272" i="6"/>
  <c r="S270" i="6" s="1"/>
  <c r="P282" i="6"/>
  <c r="P280" i="6" s="1"/>
  <c r="F187" i="6"/>
  <c r="F185" i="6" s="1"/>
  <c r="I232" i="6"/>
  <c r="I230" i="6" s="1"/>
  <c r="F277" i="6"/>
  <c r="F275" i="6" s="1"/>
  <c r="U167" i="6"/>
  <c r="U165" i="6" s="1"/>
  <c r="R212" i="6"/>
  <c r="R210" i="6" s="1"/>
  <c r="U287" i="6"/>
  <c r="U285" i="6" s="1"/>
  <c r="P167" i="6"/>
  <c r="P165" i="6" s="1"/>
  <c r="S212" i="6"/>
  <c r="S210" i="6" s="1"/>
  <c r="P257" i="6"/>
  <c r="P255" i="6" s="1"/>
  <c r="S302" i="6"/>
  <c r="S300" i="6" s="1"/>
  <c r="I172" i="6"/>
  <c r="I170" i="6" s="1"/>
  <c r="F217" i="6"/>
  <c r="F215" i="6" s="1"/>
  <c r="I262" i="6"/>
  <c r="I260" i="6" s="1"/>
  <c r="F307" i="6"/>
  <c r="F305" i="6" s="1"/>
  <c r="U227" i="6"/>
  <c r="U225" i="6" s="1"/>
  <c r="P287" i="6"/>
  <c r="P285" i="6" s="1"/>
  <c r="P197" i="6"/>
  <c r="P195" i="6" s="1"/>
  <c r="S242" i="6"/>
  <c r="S240" i="6" s="1"/>
  <c r="R182" i="6"/>
  <c r="R180" i="6" s="1"/>
  <c r="D160" i="6"/>
  <c r="Z154" i="11"/>
  <c r="Z152" i="11" s="1"/>
  <c r="D7" i="11"/>
  <c r="W14" i="11"/>
  <c r="W12" i="11" s="1"/>
  <c r="J19" i="11"/>
  <c r="J17" i="11" s="1"/>
  <c r="Z29" i="11"/>
  <c r="Z27" i="11" s="1"/>
  <c r="M34" i="11"/>
  <c r="M32" i="11" s="1"/>
  <c r="W44" i="11"/>
  <c r="W42" i="11" s="1"/>
  <c r="J49" i="11"/>
  <c r="J47" i="11" s="1"/>
  <c r="Z59" i="11"/>
  <c r="Z57" i="11" s="1"/>
  <c r="M64" i="11"/>
  <c r="M62" i="11" s="1"/>
  <c r="W74" i="11"/>
  <c r="W72" i="11" s="1"/>
  <c r="J79" i="11"/>
  <c r="J77" i="11" s="1"/>
  <c r="Z89" i="11"/>
  <c r="Z87" i="11" s="1"/>
  <c r="M94" i="11"/>
  <c r="M92" i="11" s="1"/>
  <c r="W104" i="11"/>
  <c r="W102" i="11" s="1"/>
  <c r="J109" i="11"/>
  <c r="J107" i="11" s="1"/>
  <c r="Z119" i="11"/>
  <c r="Z117" i="11" s="1"/>
  <c r="M124" i="11"/>
  <c r="M122" i="11" s="1"/>
  <c r="J129" i="11"/>
  <c r="J127" i="11" s="1"/>
  <c r="R134" i="11"/>
  <c r="R132" i="11" s="1"/>
  <c r="Y9" i="11"/>
  <c r="Y7" i="11" s="1"/>
  <c r="L14" i="11"/>
  <c r="L12" i="11" s="1"/>
  <c r="V24" i="11"/>
  <c r="V22" i="11" s="1"/>
  <c r="O29" i="11"/>
  <c r="O27" i="11" s="1"/>
  <c r="Y39" i="11"/>
  <c r="Y37" i="11" s="1"/>
  <c r="L44" i="11"/>
  <c r="L42" i="11" s="1"/>
  <c r="V54" i="11"/>
  <c r="V52" i="11" s="1"/>
  <c r="O59" i="11"/>
  <c r="O57" i="11" s="1"/>
  <c r="Y69" i="11"/>
  <c r="Y67" i="11" s="1"/>
  <c r="L74" i="11"/>
  <c r="L72" i="11" s="1"/>
  <c r="V84" i="11"/>
  <c r="V82" i="11" s="1"/>
  <c r="O89" i="11"/>
  <c r="O87" i="11" s="1"/>
  <c r="Y99" i="11"/>
  <c r="Y97" i="11" s="1"/>
  <c r="L104" i="11"/>
  <c r="L102" i="11" s="1"/>
  <c r="V114" i="11"/>
  <c r="V112" i="11" s="1"/>
  <c r="O119" i="11"/>
  <c r="O117" i="11" s="1"/>
  <c r="K139" i="11"/>
  <c r="K137" i="11" s="1"/>
  <c r="H9" i="11"/>
  <c r="H7" i="11" s="1"/>
  <c r="R19" i="11"/>
  <c r="R17" i="11" s="1"/>
  <c r="E24" i="11"/>
  <c r="E22" i="11" s="1"/>
  <c r="U34" i="11"/>
  <c r="U32" i="11" s="1"/>
  <c r="H39" i="11"/>
  <c r="H37" i="11" s="1"/>
  <c r="R49" i="11"/>
  <c r="R47" i="11" s="1"/>
  <c r="E54" i="11"/>
  <c r="E52" i="11" s="1"/>
  <c r="U64" i="11"/>
  <c r="U62" i="11" s="1"/>
  <c r="H69" i="11"/>
  <c r="H67" i="11" s="1"/>
  <c r="R79" i="11"/>
  <c r="R77" i="11" s="1"/>
  <c r="E84" i="11"/>
  <c r="E82" i="11" s="1"/>
  <c r="U94" i="11"/>
  <c r="U92" i="11" s="1"/>
  <c r="H99" i="11"/>
  <c r="H97" i="11" s="1"/>
  <c r="R109" i="11"/>
  <c r="R107" i="11" s="1"/>
  <c r="E114" i="11"/>
  <c r="E112" i="11" s="1"/>
  <c r="U124" i="11"/>
  <c r="U122" i="11" s="1"/>
  <c r="M129" i="11"/>
  <c r="M127" i="11" s="1"/>
  <c r="U134" i="11"/>
  <c r="U132" i="11" s="1"/>
  <c r="AA149" i="11"/>
  <c r="AA147" i="11" s="1"/>
  <c r="F9" i="11"/>
  <c r="F7" i="11" s="1"/>
  <c r="P19" i="11"/>
  <c r="P17" i="11" s="1"/>
  <c r="I24" i="11"/>
  <c r="I22" i="11" s="1"/>
  <c r="S34" i="11"/>
  <c r="S32" i="11" s="1"/>
  <c r="F39" i="11"/>
  <c r="F37" i="11" s="1"/>
  <c r="P49" i="11"/>
  <c r="P47" i="11" s="1"/>
  <c r="I54" i="11"/>
  <c r="I52" i="11" s="1"/>
  <c r="S64" i="11"/>
  <c r="S62" i="11" s="1"/>
  <c r="F69" i="11"/>
  <c r="F67" i="11" s="1"/>
  <c r="P79" i="11"/>
  <c r="P77" i="11" s="1"/>
  <c r="I84" i="11"/>
  <c r="I82" i="11" s="1"/>
  <c r="S94" i="11"/>
  <c r="S92" i="11" s="1"/>
  <c r="F99" i="11"/>
  <c r="F97" i="11" s="1"/>
  <c r="P109" i="11"/>
  <c r="P107" i="11" s="1"/>
  <c r="I114" i="11"/>
  <c r="I112" i="11" s="1"/>
  <c r="S124" i="11"/>
  <c r="S122" i="11" s="1"/>
  <c r="S129" i="11"/>
  <c r="S127" i="11" s="1"/>
  <c r="AA134" i="11"/>
  <c r="AA132" i="11" s="1"/>
  <c r="S154" i="11"/>
  <c r="S152" i="11" s="1"/>
  <c r="R14" i="11"/>
  <c r="R12" i="11" s="1"/>
  <c r="E19" i="11"/>
  <c r="E17" i="11" s="1"/>
  <c r="U29" i="11"/>
  <c r="U27" i="11" s="1"/>
  <c r="H34" i="11"/>
  <c r="H32" i="11" s="1"/>
  <c r="R44" i="11"/>
  <c r="R42" i="11" s="1"/>
  <c r="E49" i="11"/>
  <c r="E47" i="11" s="1"/>
  <c r="U59" i="11"/>
  <c r="U57" i="11" s="1"/>
  <c r="H64" i="11"/>
  <c r="H62" i="11" s="1"/>
  <c r="R74" i="11"/>
  <c r="R72" i="11" s="1"/>
  <c r="E79" i="11"/>
  <c r="E77" i="11" s="1"/>
  <c r="U89" i="11"/>
  <c r="U87" i="11" s="1"/>
  <c r="H94" i="11"/>
  <c r="H92" i="11" s="1"/>
  <c r="R104" i="11"/>
  <c r="R102" i="11" s="1"/>
  <c r="E109" i="11"/>
  <c r="E107" i="11" s="1"/>
  <c r="U119" i="11"/>
  <c r="U117" i="11" s="1"/>
  <c r="H124" i="11"/>
  <c r="H122" i="11" s="1"/>
  <c r="K134" i="11"/>
  <c r="K132" i="11" s="1"/>
  <c r="W139" i="11"/>
  <c r="W137" i="11" s="1"/>
  <c r="H149" i="11"/>
  <c r="H147" i="11" s="1"/>
  <c r="L9" i="11"/>
  <c r="L7" i="11" s="1"/>
  <c r="V19" i="11"/>
  <c r="V17" i="11" s="1"/>
  <c r="O24" i="11"/>
  <c r="O22" i="11" s="1"/>
  <c r="Y34" i="11"/>
  <c r="Y32" i="11" s="1"/>
  <c r="L39" i="11"/>
  <c r="L37" i="11" s="1"/>
  <c r="V49" i="11"/>
  <c r="V47" i="11" s="1"/>
  <c r="O54" i="11"/>
  <c r="O52" i="11" s="1"/>
  <c r="Y64" i="11"/>
  <c r="Y62" i="11" s="1"/>
  <c r="L69" i="11"/>
  <c r="L67" i="11" s="1"/>
  <c r="V79" i="11"/>
  <c r="V77" i="11" s="1"/>
  <c r="O84" i="11"/>
  <c r="O82" i="11" s="1"/>
  <c r="Y94" i="11"/>
  <c r="Y92" i="11" s="1"/>
  <c r="L99" i="11"/>
  <c r="L97" i="11" s="1"/>
  <c r="V109" i="11"/>
  <c r="V107" i="11" s="1"/>
  <c r="O114" i="11"/>
  <c r="O112" i="11" s="1"/>
  <c r="Y124" i="11"/>
  <c r="Y122" i="11" s="1"/>
  <c r="D144" i="11"/>
  <c r="D142" i="11" s="1"/>
  <c r="X14" i="11"/>
  <c r="X12" i="11" s="1"/>
  <c r="K19" i="11"/>
  <c r="K17" i="11" s="1"/>
  <c r="AA29" i="11"/>
  <c r="AA27" i="11" s="1"/>
  <c r="N34" i="11"/>
  <c r="N32" i="11" s="1"/>
  <c r="X44" i="11"/>
  <c r="X42" i="11" s="1"/>
  <c r="K49" i="11"/>
  <c r="K47" i="11" s="1"/>
  <c r="AA59" i="11"/>
  <c r="AA57" i="11" s="1"/>
  <c r="N64" i="11"/>
  <c r="N62" i="11" s="1"/>
  <c r="X74" i="11"/>
  <c r="X72" i="11" s="1"/>
  <c r="K79" i="11"/>
  <c r="K77" i="11" s="1"/>
  <c r="AA89" i="11"/>
  <c r="AA87" i="11" s="1"/>
  <c r="N94" i="11"/>
  <c r="N92" i="11" s="1"/>
  <c r="X104" i="11"/>
  <c r="X102" i="11" s="1"/>
  <c r="K109" i="11"/>
  <c r="K107" i="11" s="1"/>
  <c r="AA119" i="11"/>
  <c r="AA117" i="11" s="1"/>
  <c r="N124" i="11"/>
  <c r="N122" i="11" s="1"/>
  <c r="L129" i="11"/>
  <c r="L127" i="11" s="1"/>
  <c r="S134" i="11"/>
  <c r="S132" i="11" s="1"/>
  <c r="Z149" i="11"/>
  <c r="Z147" i="11" s="1"/>
  <c r="R9" i="11"/>
  <c r="R7" i="11" s="1"/>
  <c r="E14" i="11"/>
  <c r="E12" i="11" s="1"/>
  <c r="U24" i="11"/>
  <c r="U22" i="11" s="1"/>
  <c r="H29" i="11"/>
  <c r="H27" i="11" s="1"/>
  <c r="R39" i="11"/>
  <c r="R37" i="11" s="1"/>
  <c r="E44" i="11"/>
  <c r="E42" i="11" s="1"/>
  <c r="U54" i="11"/>
  <c r="U52" i="11" s="1"/>
  <c r="H59" i="11"/>
  <c r="H57" i="11" s="1"/>
  <c r="R69" i="11"/>
  <c r="R67" i="11" s="1"/>
  <c r="E74" i="11"/>
  <c r="E72" i="11" s="1"/>
  <c r="U84" i="11"/>
  <c r="U82" i="11" s="1"/>
  <c r="H89" i="11"/>
  <c r="H87" i="11" s="1"/>
  <c r="R99" i="11"/>
  <c r="R97" i="11" s="1"/>
  <c r="E104" i="11"/>
  <c r="E102" i="11" s="1"/>
  <c r="U114" i="11"/>
  <c r="U112" i="11" s="1"/>
  <c r="H119" i="11"/>
  <c r="H117" i="11" s="1"/>
  <c r="V144" i="11"/>
  <c r="V142" i="11" s="1"/>
  <c r="G9" i="11"/>
  <c r="G7" i="11" s="1"/>
  <c r="Q19" i="11"/>
  <c r="Q17" i="11" s="1"/>
  <c r="D24" i="11"/>
  <c r="D22" i="11" s="1"/>
  <c r="T34" i="11"/>
  <c r="T32" i="11" s="1"/>
  <c r="G39" i="11"/>
  <c r="G37" i="11" s="1"/>
  <c r="Q49" i="11"/>
  <c r="Q47" i="11" s="1"/>
  <c r="D54" i="11"/>
  <c r="D52" i="11" s="1"/>
  <c r="T64" i="11"/>
  <c r="T62" i="11" s="1"/>
  <c r="G69" i="11"/>
  <c r="G67" i="11" s="1"/>
  <c r="Q79" i="11"/>
  <c r="Q77" i="11" s="1"/>
  <c r="D84" i="11"/>
  <c r="D82" i="11" s="1"/>
  <c r="T94" i="11"/>
  <c r="T92" i="11" s="1"/>
  <c r="G99" i="11"/>
  <c r="G97" i="11" s="1"/>
  <c r="Q109" i="11"/>
  <c r="Q107" i="11" s="1"/>
  <c r="D114" i="11"/>
  <c r="D112" i="11" s="1"/>
  <c r="T124" i="11"/>
  <c r="T122" i="11" s="1"/>
  <c r="T129" i="11"/>
  <c r="T127" i="11" s="1"/>
  <c r="Z9" i="11"/>
  <c r="Z7" i="11" s="1"/>
  <c r="M14" i="11"/>
  <c r="M12" i="11" s="1"/>
  <c r="W24" i="11"/>
  <c r="W22" i="11" s="1"/>
  <c r="J29" i="11"/>
  <c r="J27" i="11" s="1"/>
  <c r="Z39" i="11"/>
  <c r="Z37" i="11" s="1"/>
  <c r="M44" i="11"/>
  <c r="M42" i="11" s="1"/>
  <c r="W54" i="11"/>
  <c r="W52" i="11" s="1"/>
  <c r="J59" i="11"/>
  <c r="J57" i="11" s="1"/>
  <c r="Z69" i="11"/>
  <c r="Z67" i="11" s="1"/>
  <c r="M74" i="11"/>
  <c r="M72" i="11" s="1"/>
  <c r="W84" i="11"/>
  <c r="W82" i="11" s="1"/>
  <c r="J89" i="11"/>
  <c r="J87" i="11" s="1"/>
  <c r="Z99" i="11"/>
  <c r="Z97" i="11" s="1"/>
  <c r="M104" i="11"/>
  <c r="M102" i="11" s="1"/>
  <c r="W114" i="11"/>
  <c r="W112" i="11" s="1"/>
  <c r="J119" i="11"/>
  <c r="J117" i="11" s="1"/>
  <c r="Y154" i="11"/>
  <c r="Y152" i="11" s="1"/>
  <c r="U9" i="11"/>
  <c r="U7" i="11" s="1"/>
  <c r="H14" i="11"/>
  <c r="H12" i="11" s="1"/>
  <c r="R24" i="11"/>
  <c r="R22" i="11" s="1"/>
  <c r="E29" i="11"/>
  <c r="E27" i="11" s="1"/>
  <c r="U39" i="11"/>
  <c r="U37" i="11" s="1"/>
  <c r="H44" i="11"/>
  <c r="H42" i="11" s="1"/>
  <c r="R54" i="11"/>
  <c r="R52" i="11" s="1"/>
  <c r="E59" i="11"/>
  <c r="E57" i="11" s="1"/>
  <c r="U69" i="11"/>
  <c r="U67" i="11" s="1"/>
  <c r="H74" i="11"/>
  <c r="H72" i="11" s="1"/>
  <c r="X9" i="11"/>
  <c r="X7" i="11" s="1"/>
  <c r="K14" i="11"/>
  <c r="K12" i="11" s="1"/>
  <c r="AA24" i="11"/>
  <c r="AA22" i="11" s="1"/>
  <c r="N29" i="11"/>
  <c r="N27" i="11" s="1"/>
  <c r="X39" i="11"/>
  <c r="X37" i="11" s="1"/>
  <c r="K44" i="11"/>
  <c r="K42" i="11" s="1"/>
  <c r="AA54" i="11"/>
  <c r="AA52" i="11" s="1"/>
  <c r="N59" i="11"/>
  <c r="N57" i="11" s="1"/>
  <c r="X69" i="11"/>
  <c r="X67" i="11" s="1"/>
  <c r="K74" i="11"/>
  <c r="K72" i="11" s="1"/>
  <c r="AA84" i="11"/>
  <c r="AA82" i="11" s="1"/>
  <c r="N89" i="11"/>
  <c r="N87" i="11" s="1"/>
  <c r="X99" i="11"/>
  <c r="X97" i="11" s="1"/>
  <c r="K104" i="11"/>
  <c r="K102" i="11" s="1"/>
  <c r="AA114" i="11"/>
  <c r="AA112" i="11" s="1"/>
  <c r="N119" i="11"/>
  <c r="N117" i="11" s="1"/>
  <c r="J139" i="11"/>
  <c r="J137" i="11" s="1"/>
  <c r="M9" i="11"/>
  <c r="M7" i="11" s="1"/>
  <c r="W19" i="11"/>
  <c r="W17" i="11" s="1"/>
  <c r="J24" i="11"/>
  <c r="J22" i="11" s="1"/>
  <c r="Z34" i="11"/>
  <c r="Z32" i="11" s="1"/>
  <c r="M39" i="11"/>
  <c r="M37" i="11" s="1"/>
  <c r="W49" i="11"/>
  <c r="W47" i="11" s="1"/>
  <c r="J54" i="11"/>
  <c r="J52" i="11" s="1"/>
  <c r="Z64" i="11"/>
  <c r="Z62" i="11" s="1"/>
  <c r="M69" i="11"/>
  <c r="M67" i="11" s="1"/>
  <c r="W79" i="11"/>
  <c r="W77" i="11" s="1"/>
  <c r="J84" i="11"/>
  <c r="J82" i="11" s="1"/>
  <c r="Z94" i="11"/>
  <c r="Z92" i="11" s="1"/>
  <c r="M99" i="11"/>
  <c r="M97" i="11" s="1"/>
  <c r="W109" i="11"/>
  <c r="W107" i="11" s="1"/>
  <c r="J114" i="11"/>
  <c r="J112" i="11" s="1"/>
  <c r="Z124" i="11"/>
  <c r="Z122" i="11" s="1"/>
  <c r="I144" i="11"/>
  <c r="I142" i="11" s="1"/>
  <c r="T154" i="11"/>
  <c r="T152" i="11" s="1"/>
  <c r="S14" i="11"/>
  <c r="S12" i="11" s="1"/>
  <c r="F19" i="11"/>
  <c r="F17" i="11" s="1"/>
  <c r="P29" i="11"/>
  <c r="P27" i="11" s="1"/>
  <c r="I34" i="11"/>
  <c r="I32" i="11" s="1"/>
  <c r="S44" i="11"/>
  <c r="S42" i="11" s="1"/>
  <c r="F49" i="11"/>
  <c r="F47" i="11" s="1"/>
  <c r="P59" i="11"/>
  <c r="P57" i="11" s="1"/>
  <c r="I64" i="11"/>
  <c r="I62" i="11" s="1"/>
  <c r="S74" i="11"/>
  <c r="S72" i="11" s="1"/>
  <c r="F79" i="11"/>
  <c r="F77" i="11" s="1"/>
  <c r="P89" i="11"/>
  <c r="P87" i="11" s="1"/>
  <c r="I94" i="11"/>
  <c r="I92" i="11" s="1"/>
  <c r="S104" i="11"/>
  <c r="S102" i="11" s="1"/>
  <c r="F109" i="11"/>
  <c r="F107" i="11" s="1"/>
  <c r="P119" i="11"/>
  <c r="P117" i="11" s="1"/>
  <c r="I124" i="11"/>
  <c r="I122" i="11" s="1"/>
  <c r="N139" i="11"/>
  <c r="N137" i="11" s="1"/>
  <c r="AA9" i="11"/>
  <c r="AA7" i="11" s="1"/>
  <c r="N14" i="11"/>
  <c r="N12" i="11" s="1"/>
  <c r="X24" i="11"/>
  <c r="X22" i="11" s="1"/>
  <c r="K29" i="11"/>
  <c r="K27" i="11" s="1"/>
  <c r="AA39" i="11"/>
  <c r="AA37" i="11" s="1"/>
  <c r="N44" i="11"/>
  <c r="N42" i="11" s="1"/>
  <c r="X54" i="11"/>
  <c r="X52" i="11" s="1"/>
  <c r="K59" i="11"/>
  <c r="K57" i="11" s="1"/>
  <c r="AA69" i="11"/>
  <c r="AA67" i="11" s="1"/>
  <c r="N74" i="11"/>
  <c r="N72" i="11" s="1"/>
  <c r="X84" i="11"/>
  <c r="X82" i="11" s="1"/>
  <c r="K89" i="11"/>
  <c r="K87" i="11" s="1"/>
  <c r="D49" i="11"/>
  <c r="D47" i="11" s="1"/>
  <c r="G94" i="11"/>
  <c r="G92" i="11" s="1"/>
  <c r="U149" i="11"/>
  <c r="U147" i="11" s="1"/>
  <c r="S39" i="11"/>
  <c r="S37" i="11" s="1"/>
  <c r="P84" i="11"/>
  <c r="P82" i="11" s="1"/>
  <c r="Y14" i="11"/>
  <c r="Y12" i="11" s="1"/>
  <c r="V29" i="11"/>
  <c r="V27" i="11" s="1"/>
  <c r="Y44" i="11"/>
  <c r="Y42" i="11" s="1"/>
  <c r="V59" i="11"/>
  <c r="V57" i="11" s="1"/>
  <c r="Y74" i="11"/>
  <c r="Y72" i="11" s="1"/>
  <c r="V89" i="11"/>
  <c r="V87" i="11" s="1"/>
  <c r="Y104" i="11"/>
  <c r="Y102" i="11" s="1"/>
  <c r="V119" i="11"/>
  <c r="V117" i="11" s="1"/>
  <c r="D129" i="11"/>
  <c r="D127" i="11" s="1"/>
  <c r="Z139" i="11"/>
  <c r="Z137" i="11" s="1"/>
  <c r="M19" i="11"/>
  <c r="M17" i="11" s="1"/>
  <c r="L24" i="11"/>
  <c r="L22" i="11" s="1"/>
  <c r="W29" i="11"/>
  <c r="W27" i="11" s="1"/>
  <c r="V34" i="11"/>
  <c r="V32" i="11" s="1"/>
  <c r="J64" i="11"/>
  <c r="J62" i="11" s="1"/>
  <c r="O69" i="11"/>
  <c r="O67" i="11" s="1"/>
  <c r="Z74" i="11"/>
  <c r="Z72" i="11" s="1"/>
  <c r="Y79" i="11"/>
  <c r="Y77" i="11" s="1"/>
  <c r="W89" i="11"/>
  <c r="W87" i="11" s="1"/>
  <c r="J94" i="11"/>
  <c r="J92" i="11" s="1"/>
  <c r="Z104" i="11"/>
  <c r="Z102" i="11" s="1"/>
  <c r="M109" i="11"/>
  <c r="M107" i="11" s="1"/>
  <c r="W119" i="11"/>
  <c r="W117" i="11" s="1"/>
  <c r="J124" i="11"/>
  <c r="J122" i="11" s="1"/>
  <c r="F129" i="11"/>
  <c r="F127" i="11" s="1"/>
  <c r="E134" i="11"/>
  <c r="E132" i="11" s="1"/>
  <c r="D139" i="11"/>
  <c r="D137" i="11" s="1"/>
  <c r="R149" i="11"/>
  <c r="R147" i="11" s="1"/>
  <c r="G144" i="11"/>
  <c r="G142" i="11" s="1"/>
  <c r="Q149" i="11"/>
  <c r="Q147" i="11" s="1"/>
  <c r="F144" i="11"/>
  <c r="F142" i="11" s="1"/>
  <c r="T134" i="11"/>
  <c r="T132" i="11" s="1"/>
  <c r="I129" i="11"/>
  <c r="I127" i="11" s="1"/>
  <c r="P149" i="11"/>
  <c r="P147" i="11" s="1"/>
  <c r="E144" i="11"/>
  <c r="E142" i="11" s="1"/>
  <c r="R154" i="11"/>
  <c r="R152" i="11" s="1"/>
  <c r="G149" i="11"/>
  <c r="G147" i="11" s="1"/>
  <c r="U139" i="11"/>
  <c r="U137" i="11" s="1"/>
  <c r="D134" i="11"/>
  <c r="D132" i="11" s="1"/>
  <c r="P9" i="11"/>
  <c r="P7" i="11" s="1"/>
  <c r="T29" i="11"/>
  <c r="T27" i="11" s="1"/>
  <c r="Q74" i="11"/>
  <c r="Q72" i="11" s="1"/>
  <c r="T119" i="11"/>
  <c r="T117" i="11" s="1"/>
  <c r="F44" i="11"/>
  <c r="F42" i="11" s="1"/>
  <c r="I89" i="11"/>
  <c r="I87" i="11" s="1"/>
  <c r="N9" i="11"/>
  <c r="N7" i="11" s="1"/>
  <c r="K24" i="11"/>
  <c r="K22" i="11" s="1"/>
  <c r="N39" i="11"/>
  <c r="N37" i="11" s="1"/>
  <c r="K54" i="11"/>
  <c r="K52" i="11" s="1"/>
  <c r="N69" i="11"/>
  <c r="N67" i="11" s="1"/>
  <c r="K84" i="11"/>
  <c r="K82" i="11" s="1"/>
  <c r="N99" i="11"/>
  <c r="N97" i="11" s="1"/>
  <c r="K114" i="11"/>
  <c r="K112" i="11" s="1"/>
  <c r="V129" i="11"/>
  <c r="V127" i="11" s="1"/>
  <c r="I9" i="11"/>
  <c r="I7" i="11" s="1"/>
  <c r="T14" i="11"/>
  <c r="T12" i="11" s="1"/>
  <c r="S19" i="11"/>
  <c r="S17" i="11" s="1"/>
  <c r="G49" i="11"/>
  <c r="G47" i="11" s="1"/>
  <c r="F54" i="11"/>
  <c r="F52" i="11" s="1"/>
  <c r="Q59" i="11"/>
  <c r="Q57" i="11" s="1"/>
  <c r="P64" i="11"/>
  <c r="P62" i="11" s="1"/>
  <c r="P94" i="11"/>
  <c r="P92" i="11" s="1"/>
  <c r="I99" i="11"/>
  <c r="I97" i="11" s="1"/>
  <c r="S109" i="11"/>
  <c r="S107" i="11" s="1"/>
  <c r="F114" i="11"/>
  <c r="F112" i="11" s="1"/>
  <c r="P124" i="11"/>
  <c r="P122" i="11" s="1"/>
  <c r="N129" i="11"/>
  <c r="N127" i="11" s="1"/>
  <c r="M134" i="11"/>
  <c r="M132" i="11" s="1"/>
  <c r="P139" i="11"/>
  <c r="P137" i="11" s="1"/>
  <c r="N149" i="11"/>
  <c r="N147" i="11" s="1"/>
  <c r="G34" i="11"/>
  <c r="G32" i="11" s="1"/>
  <c r="D79" i="11"/>
  <c r="D77" i="11" s="1"/>
  <c r="G124" i="11"/>
  <c r="G122" i="11" s="1"/>
  <c r="P24" i="11"/>
  <c r="P22" i="11" s="1"/>
  <c r="S69" i="11"/>
  <c r="S67" i="11" s="1"/>
  <c r="P114" i="11"/>
  <c r="P112" i="11" s="1"/>
  <c r="AA144" i="11"/>
  <c r="AA142" i="11" s="1"/>
  <c r="T9" i="11"/>
  <c r="T7" i="11" s="1"/>
  <c r="Q24" i="11"/>
  <c r="Q22" i="11" s="1"/>
  <c r="T39" i="11"/>
  <c r="T37" i="11" s="1"/>
  <c r="Q54" i="11"/>
  <c r="Q52" i="11" s="1"/>
  <c r="T69" i="11"/>
  <c r="T67" i="11" s="1"/>
  <c r="Q84" i="11"/>
  <c r="Q82" i="11" s="1"/>
  <c r="T99" i="11"/>
  <c r="T97" i="11" s="1"/>
  <c r="Q114" i="11"/>
  <c r="Q112" i="11" s="1"/>
  <c r="J144" i="11"/>
  <c r="J142" i="11" s="1"/>
  <c r="O9" i="11"/>
  <c r="O7" i="11" s="1"/>
  <c r="Z14" i="11"/>
  <c r="Z12" i="11" s="1"/>
  <c r="Y19" i="11"/>
  <c r="Y17" i="11" s="1"/>
  <c r="M49" i="11"/>
  <c r="M47" i="11" s="1"/>
  <c r="L54" i="11"/>
  <c r="L52" i="11" s="1"/>
  <c r="W59" i="11"/>
  <c r="W57" i="11" s="1"/>
  <c r="V64" i="11"/>
  <c r="V62" i="11" s="1"/>
  <c r="V94" i="11"/>
  <c r="V92" i="11" s="1"/>
  <c r="O99" i="11"/>
  <c r="O97" i="11" s="1"/>
  <c r="Y109" i="11"/>
  <c r="Y107" i="11" s="1"/>
  <c r="L114" i="11"/>
  <c r="L112" i="11" s="1"/>
  <c r="V124" i="11"/>
  <c r="V122" i="11" s="1"/>
  <c r="X129" i="11"/>
  <c r="X127" i="11" s="1"/>
  <c r="W134" i="11"/>
  <c r="W132" i="11" s="1"/>
  <c r="Q154" i="11"/>
  <c r="Q152" i="11" s="1"/>
  <c r="F149" i="11"/>
  <c r="F147" i="11" s="1"/>
  <c r="P154" i="11"/>
  <c r="P152" i="11" s="1"/>
  <c r="E149" i="11"/>
  <c r="E147" i="11" s="1"/>
  <c r="S139" i="11"/>
  <c r="S137" i="11" s="1"/>
  <c r="H134" i="11"/>
  <c r="H132" i="11" s="1"/>
  <c r="U154" i="11"/>
  <c r="U152" i="11" s="1"/>
  <c r="D149" i="11"/>
  <c r="D147" i="11" s="1"/>
  <c r="R139" i="11"/>
  <c r="R137" i="11" s="1"/>
  <c r="F154" i="11"/>
  <c r="F152" i="11" s="1"/>
  <c r="T144" i="11"/>
  <c r="T142" i="11" s="1"/>
  <c r="I139" i="11"/>
  <c r="I137" i="11" s="1"/>
  <c r="Q129" i="11"/>
  <c r="Q127" i="11" s="1"/>
  <c r="Q14" i="11"/>
  <c r="Q12" i="11" s="1"/>
  <c r="T59" i="11"/>
  <c r="T57" i="11" s="1"/>
  <c r="Q104" i="11"/>
  <c r="Q102" i="11" s="1"/>
  <c r="I29" i="11"/>
  <c r="I27" i="11" s="1"/>
  <c r="F74" i="11"/>
  <c r="F72" i="11" s="1"/>
  <c r="I119" i="11"/>
  <c r="I117" i="11" s="1"/>
  <c r="L19" i="11"/>
  <c r="L17" i="11" s="1"/>
  <c r="O34" i="11"/>
  <c r="O32" i="11" s="1"/>
  <c r="L49" i="11"/>
  <c r="L47" i="11" s="1"/>
  <c r="O64" i="11"/>
  <c r="O62" i="11" s="1"/>
  <c r="L79" i="11"/>
  <c r="L77" i="11" s="1"/>
  <c r="O94" i="11"/>
  <c r="O92" i="11" s="1"/>
  <c r="L109" i="11"/>
  <c r="L107" i="11" s="1"/>
  <c r="O124" i="11"/>
  <c r="O122" i="11" s="1"/>
  <c r="L134" i="11"/>
  <c r="L132" i="11" s="1"/>
  <c r="I149" i="11"/>
  <c r="I147" i="11" s="1"/>
  <c r="D34" i="11"/>
  <c r="D32" i="11" s="1"/>
  <c r="I39" i="11"/>
  <c r="I37" i="11" s="1"/>
  <c r="T44" i="11"/>
  <c r="T42" i="11" s="1"/>
  <c r="S49" i="11"/>
  <c r="S47" i="11" s="1"/>
  <c r="G79" i="11"/>
  <c r="G77" i="11" s="1"/>
  <c r="F84" i="11"/>
  <c r="F82" i="11" s="1"/>
  <c r="U99" i="11"/>
  <c r="U97" i="11" s="1"/>
  <c r="H104" i="11"/>
  <c r="H102" i="11" s="1"/>
  <c r="R114" i="11"/>
  <c r="R112" i="11" s="1"/>
  <c r="E119" i="11"/>
  <c r="E117" i="11" s="1"/>
  <c r="D19" i="11"/>
  <c r="D17" i="11" s="1"/>
  <c r="G64" i="11"/>
  <c r="G62" i="11" s="1"/>
  <c r="D109" i="11"/>
  <c r="D107" i="11" s="1"/>
  <c r="I134" i="11"/>
  <c r="I132" i="11" s="1"/>
  <c r="S9" i="11"/>
  <c r="S7" i="11" s="1"/>
  <c r="P54" i="11"/>
  <c r="P52" i="11" s="1"/>
  <c r="S99" i="11"/>
  <c r="S97" i="11" s="1"/>
  <c r="X19" i="11"/>
  <c r="X17" i="11" s="1"/>
  <c r="AA34" i="11"/>
  <c r="AA32" i="11" s="1"/>
  <c r="X49" i="11"/>
  <c r="X47" i="11" s="1"/>
  <c r="AA64" i="11"/>
  <c r="AA62" i="11" s="1"/>
  <c r="X79" i="11"/>
  <c r="X77" i="11" s="1"/>
  <c r="AA94" i="11"/>
  <c r="AA92" i="11" s="1"/>
  <c r="X109" i="11"/>
  <c r="X107" i="11" s="1"/>
  <c r="AA124" i="11"/>
  <c r="AA122" i="11" s="1"/>
  <c r="J34" i="11"/>
  <c r="J32" i="11" s="1"/>
  <c r="O39" i="11"/>
  <c r="O37" i="11" s="1"/>
  <c r="Z44" i="11"/>
  <c r="Z42" i="11" s="1"/>
  <c r="Y49" i="11"/>
  <c r="Y47" i="11" s="1"/>
  <c r="M79" i="11"/>
  <c r="M77" i="11" s="1"/>
  <c r="L84" i="11"/>
  <c r="L82" i="11" s="1"/>
  <c r="E89" i="11"/>
  <c r="E87" i="11" s="1"/>
  <c r="AA99" i="11"/>
  <c r="AA97" i="11" s="1"/>
  <c r="N104" i="11"/>
  <c r="N102" i="11" s="1"/>
  <c r="X114" i="11"/>
  <c r="X112" i="11" s="1"/>
  <c r="K119" i="11"/>
  <c r="K117" i="11" s="1"/>
  <c r="O144" i="11"/>
  <c r="O142" i="11" s="1"/>
  <c r="H154" i="11"/>
  <c r="H152" i="11" s="1"/>
  <c r="E154" i="11"/>
  <c r="E152" i="11" s="1"/>
  <c r="S144" i="11"/>
  <c r="S142" i="11" s="1"/>
  <c r="D154" i="11"/>
  <c r="D152" i="11" s="1"/>
  <c r="R144" i="11"/>
  <c r="R142" i="11" s="1"/>
  <c r="G139" i="11"/>
  <c r="G137" i="11" s="1"/>
  <c r="U129" i="11"/>
  <c r="U127" i="11" s="1"/>
  <c r="I154" i="11"/>
  <c r="I152" i="11" s="1"/>
  <c r="Q144" i="11"/>
  <c r="Q142" i="11" s="1"/>
  <c r="F139" i="11"/>
  <c r="F137" i="11" s="1"/>
  <c r="S149" i="11"/>
  <c r="S147" i="11" s="1"/>
  <c r="H144" i="11"/>
  <c r="H142" i="11" s="1"/>
  <c r="P134" i="11"/>
  <c r="P132" i="11" s="1"/>
  <c r="E129" i="11"/>
  <c r="E127" i="11" s="1"/>
  <c r="Q44" i="11"/>
  <c r="Q42" i="11" s="1"/>
  <c r="T89" i="11"/>
  <c r="T87" i="11" s="1"/>
  <c r="V139" i="11"/>
  <c r="V137" i="11" s="1"/>
  <c r="F14" i="11"/>
  <c r="F12" i="11" s="1"/>
  <c r="I59" i="11"/>
  <c r="I57" i="11" s="1"/>
  <c r="F104" i="11"/>
  <c r="F102" i="11" s="1"/>
  <c r="G14" i="11"/>
  <c r="G12" i="11" s="1"/>
  <c r="D29" i="11"/>
  <c r="D27" i="11" s="1"/>
  <c r="G44" i="11"/>
  <c r="G42" i="11" s="1"/>
  <c r="D59" i="11"/>
  <c r="D57" i="11" s="1"/>
  <c r="G74" i="11"/>
  <c r="G72" i="11" s="1"/>
  <c r="D89" i="11"/>
  <c r="D87" i="11" s="1"/>
  <c r="G104" i="11"/>
  <c r="G102" i="11" s="1"/>
  <c r="D119" i="11"/>
  <c r="D117" i="11" s="1"/>
  <c r="G154" i="11"/>
  <c r="G152" i="11" s="1"/>
  <c r="G19" i="11"/>
  <c r="G17" i="11" s="1"/>
  <c r="F24" i="11"/>
  <c r="F22" i="11" s="1"/>
  <c r="Q29" i="11"/>
  <c r="Q27" i="11" s="1"/>
  <c r="P34" i="11"/>
  <c r="P32" i="11" s="1"/>
  <c r="D64" i="11"/>
  <c r="D62" i="11" s="1"/>
  <c r="I69" i="11"/>
  <c r="I67" i="11" s="1"/>
  <c r="T74" i="11"/>
  <c r="T72" i="11" s="1"/>
  <c r="S79" i="11"/>
  <c r="S77" i="11" s="1"/>
  <c r="R84" i="11"/>
  <c r="R82" i="11" s="1"/>
  <c r="Q89" i="11"/>
  <c r="Q87" i="11" s="1"/>
  <c r="D94" i="11"/>
  <c r="D92" i="11" s="1"/>
  <c r="T104" i="11"/>
  <c r="T102" i="11" s="1"/>
  <c r="G109" i="11"/>
  <c r="G107" i="11" s="1"/>
  <c r="Q119" i="11"/>
  <c r="Q117" i="11" s="1"/>
  <c r="D124" i="11"/>
  <c r="D122" i="11" s="1"/>
  <c r="X149" i="11"/>
  <c r="X147" i="11" s="1"/>
  <c r="M144" i="11"/>
  <c r="M142" i="11" s="1"/>
  <c r="W149" i="11"/>
  <c r="W147" i="11" s="1"/>
  <c r="L144" i="11"/>
  <c r="L142" i="11" s="1"/>
  <c r="Z134" i="11"/>
  <c r="Z132" i="11" s="1"/>
  <c r="O129" i="11"/>
  <c r="O127" i="11" s="1"/>
  <c r="V149" i="11"/>
  <c r="V147" i="11" s="1"/>
  <c r="K144" i="11"/>
  <c r="K142" i="11" s="1"/>
  <c r="X154" i="11"/>
  <c r="X152" i="11" s="1"/>
  <c r="M149" i="11"/>
  <c r="M147" i="11" s="1"/>
  <c r="AA139" i="11"/>
  <c r="AA137" i="11" s="1"/>
  <c r="J134" i="11"/>
  <c r="J132" i="11" s="1"/>
  <c r="J9" i="11"/>
  <c r="J7" i="11" s="1"/>
  <c r="L149" i="11"/>
  <c r="L147" i="11" s="1"/>
  <c r="Y139" i="11"/>
  <c r="Y137" i="11" s="1"/>
  <c r="J149" i="11"/>
  <c r="J147" i="11" s="1"/>
  <c r="Z144" i="11"/>
  <c r="Z142" i="11" s="1"/>
  <c r="V9" i="11"/>
  <c r="V7" i="11" s="1"/>
  <c r="Z19" i="11"/>
  <c r="Z17" i="11" s="1"/>
  <c r="M24" i="11"/>
  <c r="M22" i="11" s="1"/>
  <c r="W34" i="11"/>
  <c r="W32" i="11" s="1"/>
  <c r="J39" i="11"/>
  <c r="J37" i="11" s="1"/>
  <c r="Z49" i="11"/>
  <c r="Z47" i="11" s="1"/>
  <c r="M54" i="11"/>
  <c r="M52" i="11" s="1"/>
  <c r="W64" i="11"/>
  <c r="W62" i="11" s="1"/>
  <c r="J69" i="11"/>
  <c r="J67" i="11" s="1"/>
  <c r="Z79" i="11"/>
  <c r="Z77" i="11" s="1"/>
  <c r="M84" i="11"/>
  <c r="M82" i="11" s="1"/>
  <c r="W94" i="11"/>
  <c r="W92" i="11" s="1"/>
  <c r="J99" i="11"/>
  <c r="J97" i="11" s="1"/>
  <c r="Z109" i="11"/>
  <c r="Z107" i="11" s="1"/>
  <c r="M114" i="11"/>
  <c r="M112" i="11" s="1"/>
  <c r="W124" i="11"/>
  <c r="W122" i="11" s="1"/>
  <c r="Y129" i="11"/>
  <c r="Y127" i="11" s="1"/>
  <c r="M154" i="11"/>
  <c r="M152" i="11" s="1"/>
  <c r="K9" i="11"/>
  <c r="K7" i="11" s="1"/>
  <c r="AA19" i="11"/>
  <c r="AA17" i="11" s="1"/>
  <c r="N24" i="11"/>
  <c r="N22" i="11" s="1"/>
  <c r="X34" i="11"/>
  <c r="X32" i="11" s="1"/>
  <c r="K39" i="11"/>
  <c r="K37" i="11" s="1"/>
  <c r="AA49" i="11"/>
  <c r="AA47" i="11" s="1"/>
  <c r="N54" i="11"/>
  <c r="N52" i="11" s="1"/>
  <c r="X64" i="11"/>
  <c r="X62" i="11" s="1"/>
  <c r="K69" i="11"/>
  <c r="K67" i="11" s="1"/>
  <c r="AA79" i="11"/>
  <c r="AA77" i="11" s="1"/>
  <c r="N84" i="11"/>
  <c r="N82" i="11" s="1"/>
  <c r="X94" i="11"/>
  <c r="X92" i="11" s="1"/>
  <c r="K99" i="11"/>
  <c r="K97" i="11" s="1"/>
  <c r="AA109" i="11"/>
  <c r="AA107" i="11" s="1"/>
  <c r="N114" i="11"/>
  <c r="N112" i="11" s="1"/>
  <c r="X124" i="11"/>
  <c r="X122" i="11" s="1"/>
  <c r="Z129" i="11"/>
  <c r="Z127" i="11" s="1"/>
  <c r="U144" i="11"/>
  <c r="U142" i="11" s="1"/>
  <c r="Y144" i="11"/>
  <c r="Y142" i="11" s="1"/>
  <c r="M139" i="11"/>
  <c r="M137" i="11" s="1"/>
  <c r="W144" i="11"/>
  <c r="W142" i="11" s="1"/>
  <c r="N144" i="11"/>
  <c r="N142" i="11" s="1"/>
  <c r="I14" i="11"/>
  <c r="I12" i="11" s="1"/>
  <c r="S24" i="11"/>
  <c r="S22" i="11" s="1"/>
  <c r="F29" i="11"/>
  <c r="F27" i="11" s="1"/>
  <c r="P39" i="11"/>
  <c r="P37" i="11" s="1"/>
  <c r="I44" i="11"/>
  <c r="I42" i="11" s="1"/>
  <c r="S54" i="11"/>
  <c r="S52" i="11" s="1"/>
  <c r="F59" i="11"/>
  <c r="F57" i="11" s="1"/>
  <c r="P69" i="11"/>
  <c r="P67" i="11" s="1"/>
  <c r="I74" i="11"/>
  <c r="I72" i="11" s="1"/>
  <c r="S84" i="11"/>
  <c r="S82" i="11" s="1"/>
  <c r="F89" i="11"/>
  <c r="F87" i="11" s="1"/>
  <c r="P99" i="11"/>
  <c r="P97" i="11" s="1"/>
  <c r="I104" i="11"/>
  <c r="I102" i="11" s="1"/>
  <c r="S114" i="11"/>
  <c r="S112" i="11" s="1"/>
  <c r="F119" i="11"/>
  <c r="F117" i="11" s="1"/>
  <c r="P144" i="11"/>
  <c r="P142" i="11" s="1"/>
  <c r="Q9" i="11"/>
  <c r="Q7" i="11" s="1"/>
  <c r="D14" i="11"/>
  <c r="D12" i="11" s="1"/>
  <c r="T24" i="11"/>
  <c r="T22" i="11" s="1"/>
  <c r="G29" i="11"/>
  <c r="G27" i="11" s="1"/>
  <c r="Q39" i="11"/>
  <c r="Q37" i="11" s="1"/>
  <c r="D44" i="11"/>
  <c r="D42" i="11" s="1"/>
  <c r="T54" i="11"/>
  <c r="T52" i="11" s="1"/>
  <c r="G59" i="11"/>
  <c r="G57" i="11" s="1"/>
  <c r="Q69" i="11"/>
  <c r="Q67" i="11" s="1"/>
  <c r="D74" i="11"/>
  <c r="D72" i="11" s="1"/>
  <c r="T84" i="11"/>
  <c r="T82" i="11" s="1"/>
  <c r="G89" i="11"/>
  <c r="G87" i="11" s="1"/>
  <c r="Q99" i="11"/>
  <c r="Q97" i="11" s="1"/>
  <c r="D104" i="11"/>
  <c r="D102" i="11" s="1"/>
  <c r="T114" i="11"/>
  <c r="T112" i="11" s="1"/>
  <c r="G119" i="11"/>
  <c r="G117" i="11" s="1"/>
  <c r="V154" i="11"/>
  <c r="V152" i="11" s="1"/>
  <c r="N134" i="11"/>
  <c r="N132" i="11" s="1"/>
  <c r="X139" i="11"/>
  <c r="X137" i="11" s="1"/>
  <c r="O139" i="11"/>
  <c r="O137" i="11" s="1"/>
  <c r="O14" i="11"/>
  <c r="O12" i="11" s="1"/>
  <c r="Y24" i="11"/>
  <c r="Y22" i="11" s="1"/>
  <c r="L29" i="11"/>
  <c r="L27" i="11" s="1"/>
  <c r="V39" i="11"/>
  <c r="V37" i="11" s="1"/>
  <c r="O44" i="11"/>
  <c r="O42" i="11" s="1"/>
  <c r="Y54" i="11"/>
  <c r="Y52" i="11" s="1"/>
  <c r="L59" i="11"/>
  <c r="L57" i="11" s="1"/>
  <c r="V69" i="11"/>
  <c r="V67" i="11" s="1"/>
  <c r="O74" i="11"/>
  <c r="O72" i="11" s="1"/>
  <c r="Y84" i="11"/>
  <c r="Y82" i="11" s="1"/>
  <c r="L89" i="11"/>
  <c r="L87" i="11" s="1"/>
  <c r="V99" i="11"/>
  <c r="V97" i="11" s="1"/>
  <c r="O104" i="11"/>
  <c r="O102" i="11" s="1"/>
  <c r="Y114" i="11"/>
  <c r="Y112" i="11" s="1"/>
  <c r="L119" i="11"/>
  <c r="L117" i="11" s="1"/>
  <c r="W9" i="11"/>
  <c r="W7" i="11" s="1"/>
  <c r="J14" i="11"/>
  <c r="J12" i="11" s="1"/>
  <c r="Z24" i="11"/>
  <c r="Z22" i="11" s="1"/>
  <c r="M29" i="11"/>
  <c r="M27" i="11" s="1"/>
  <c r="W39" i="11"/>
  <c r="W37" i="11" s="1"/>
  <c r="J44" i="11"/>
  <c r="J42" i="11" s="1"/>
  <c r="Z54" i="11"/>
  <c r="Z52" i="11" s="1"/>
  <c r="M59" i="11"/>
  <c r="M57" i="11" s="1"/>
  <c r="W69" i="11"/>
  <c r="W67" i="11" s="1"/>
  <c r="J74" i="11"/>
  <c r="J72" i="11" s="1"/>
  <c r="Z84" i="11"/>
  <c r="Z82" i="11" s="1"/>
  <c r="M89" i="11"/>
  <c r="M87" i="11" s="1"/>
  <c r="W99" i="11"/>
  <c r="W97" i="11" s="1"/>
  <c r="J104" i="11"/>
  <c r="J102" i="11" s="1"/>
  <c r="Z114" i="11"/>
  <c r="Z112" i="11" s="1"/>
  <c r="M119" i="11"/>
  <c r="M117" i="11" s="1"/>
  <c r="H139" i="11"/>
  <c r="H137" i="11" s="1"/>
  <c r="T149" i="11"/>
  <c r="T147" i="11" s="1"/>
  <c r="J154" i="11"/>
  <c r="J152" i="11" s="1"/>
  <c r="AA129" i="11"/>
  <c r="AA127" i="11" s="1"/>
  <c r="L139" i="11"/>
  <c r="L137" i="11" s="1"/>
  <c r="V134" i="11"/>
  <c r="V132" i="11" s="1"/>
  <c r="U14" i="11"/>
  <c r="U12" i="11" s="1"/>
  <c r="H19" i="11"/>
  <c r="H17" i="11" s="1"/>
  <c r="R29" i="11"/>
  <c r="R27" i="11" s="1"/>
  <c r="E34" i="11"/>
  <c r="E32" i="11" s="1"/>
  <c r="U44" i="11"/>
  <c r="U42" i="11" s="1"/>
  <c r="H49" i="11"/>
  <c r="H47" i="11" s="1"/>
  <c r="R59" i="11"/>
  <c r="R57" i="11" s="1"/>
  <c r="E64" i="11"/>
  <c r="E62" i="11" s="1"/>
  <c r="U74" i="11"/>
  <c r="U72" i="11" s="1"/>
  <c r="H79" i="11"/>
  <c r="H77" i="11" s="1"/>
  <c r="R89" i="11"/>
  <c r="R87" i="11" s="1"/>
  <c r="E94" i="11"/>
  <c r="E92" i="11" s="1"/>
  <c r="U104" i="11"/>
  <c r="U102" i="11" s="1"/>
  <c r="H109" i="11"/>
  <c r="H107" i="11" s="1"/>
  <c r="R119" i="11"/>
  <c r="R117" i="11" s="1"/>
  <c r="E124" i="11"/>
  <c r="E122" i="11" s="1"/>
  <c r="F134" i="11"/>
  <c r="F132" i="11" s="1"/>
  <c r="E139" i="11"/>
  <c r="E137" i="11" s="1"/>
  <c r="O149" i="11"/>
  <c r="O147" i="11" s="1"/>
  <c r="P14" i="11"/>
  <c r="P12" i="11" s="1"/>
  <c r="I19" i="11"/>
  <c r="I17" i="11" s="1"/>
  <c r="S29" i="11"/>
  <c r="S27" i="11" s="1"/>
  <c r="F34" i="11"/>
  <c r="F32" i="11" s="1"/>
  <c r="P44" i="11"/>
  <c r="P42" i="11" s="1"/>
  <c r="I49" i="11"/>
  <c r="I47" i="11" s="1"/>
  <c r="S59" i="11"/>
  <c r="S57" i="11" s="1"/>
  <c r="F64" i="11"/>
  <c r="F62" i="11" s="1"/>
  <c r="P74" i="11"/>
  <c r="P72" i="11" s="1"/>
  <c r="I79" i="11"/>
  <c r="I77" i="11" s="1"/>
  <c r="S89" i="11"/>
  <c r="S87" i="11" s="1"/>
  <c r="F94" i="11"/>
  <c r="F92" i="11" s="1"/>
  <c r="P104" i="11"/>
  <c r="P102" i="11" s="1"/>
  <c r="I109" i="11"/>
  <c r="I107" i="11" s="1"/>
  <c r="S119" i="11"/>
  <c r="S117" i="11" s="1"/>
  <c r="F124" i="11"/>
  <c r="F122" i="11" s="1"/>
  <c r="G134" i="11"/>
  <c r="G132" i="11" s="1"/>
  <c r="T139" i="11"/>
  <c r="T137" i="11" s="1"/>
  <c r="W154" i="11"/>
  <c r="W152" i="11" s="1"/>
  <c r="K149" i="11"/>
  <c r="K147" i="11" s="1"/>
  <c r="AA154" i="11"/>
  <c r="AA152" i="11" s="1"/>
  <c r="L154" i="11"/>
  <c r="L152" i="11" s="1"/>
  <c r="W129" i="11"/>
  <c r="W127" i="11" s="1"/>
  <c r="AA14" i="11"/>
  <c r="AA12" i="11" s="1"/>
  <c r="N19" i="11"/>
  <c r="N17" i="11" s="1"/>
  <c r="X29" i="11"/>
  <c r="X27" i="11" s="1"/>
  <c r="K34" i="11"/>
  <c r="K32" i="11" s="1"/>
  <c r="AA44" i="11"/>
  <c r="AA42" i="11" s="1"/>
  <c r="N49" i="11"/>
  <c r="N47" i="11" s="1"/>
  <c r="X59" i="11"/>
  <c r="X57" i="11" s="1"/>
  <c r="K64" i="11"/>
  <c r="K62" i="11" s="1"/>
  <c r="AA74" i="11"/>
  <c r="AA72" i="11" s="1"/>
  <c r="N79" i="11"/>
  <c r="N77" i="11" s="1"/>
  <c r="X89" i="11"/>
  <c r="X87" i="11" s="1"/>
  <c r="K94" i="11"/>
  <c r="K92" i="11" s="1"/>
  <c r="AA104" i="11"/>
  <c r="AA102" i="11" s="1"/>
  <c r="N109" i="11"/>
  <c r="N107" i="11" s="1"/>
  <c r="X119" i="11"/>
  <c r="X117" i="11" s="1"/>
  <c r="K124" i="11"/>
  <c r="K122" i="11" s="1"/>
  <c r="G129" i="11"/>
  <c r="G127" i="11" s="1"/>
  <c r="O134" i="11"/>
  <c r="O132" i="11" s="1"/>
  <c r="Q139" i="11"/>
  <c r="Q137" i="11" s="1"/>
  <c r="V14" i="11"/>
  <c r="V12" i="11" s="1"/>
  <c r="O19" i="11"/>
  <c r="O17" i="11" s="1"/>
  <c r="Y29" i="11"/>
  <c r="Y27" i="11" s="1"/>
  <c r="L34" i="11"/>
  <c r="L32" i="11" s="1"/>
  <c r="V44" i="11"/>
  <c r="V42" i="11" s="1"/>
  <c r="O49" i="11"/>
  <c r="O47" i="11" s="1"/>
  <c r="Y59" i="11"/>
  <c r="Y57" i="11" s="1"/>
  <c r="L64" i="11"/>
  <c r="L62" i="11" s="1"/>
  <c r="V74" i="11"/>
  <c r="V72" i="11" s="1"/>
  <c r="O79" i="11"/>
  <c r="O77" i="11" s="1"/>
  <c r="Y89" i="11"/>
  <c r="Y87" i="11" s="1"/>
  <c r="L94" i="11"/>
  <c r="L92" i="11" s="1"/>
  <c r="V104" i="11"/>
  <c r="V102" i="11" s="1"/>
  <c r="O109" i="11"/>
  <c r="O107" i="11" s="1"/>
  <c r="Y119" i="11"/>
  <c r="Y117" i="11" s="1"/>
  <c r="L124" i="11"/>
  <c r="L122" i="11" s="1"/>
  <c r="H129" i="11"/>
  <c r="H127" i="11" s="1"/>
  <c r="Q134" i="11"/>
  <c r="Q132" i="11" s="1"/>
  <c r="N154" i="11"/>
  <c r="N152" i="11" s="1"/>
  <c r="K154" i="11"/>
  <c r="K152" i="11" s="1"/>
  <c r="X144" i="11"/>
  <c r="X142" i="11" s="1"/>
  <c r="O154" i="11"/>
  <c r="O152" i="11" s="1"/>
  <c r="Y149" i="11"/>
  <c r="Y147" i="11" s="1"/>
  <c r="K129" i="11"/>
  <c r="K127" i="11" s="1"/>
  <c r="T19" i="11"/>
  <c r="T17" i="11" s="1"/>
  <c r="G24" i="11"/>
  <c r="G22" i="11" s="1"/>
  <c r="Q34" i="11"/>
  <c r="Q32" i="11" s="1"/>
  <c r="D39" i="11"/>
  <c r="D37" i="11" s="1"/>
  <c r="T49" i="11"/>
  <c r="T47" i="11" s="1"/>
  <c r="G54" i="11"/>
  <c r="G52" i="11" s="1"/>
  <c r="Q64" i="11"/>
  <c r="Q62" i="11" s="1"/>
  <c r="D69" i="11"/>
  <c r="D67" i="11" s="1"/>
  <c r="T79" i="11"/>
  <c r="T77" i="11" s="1"/>
  <c r="G84" i="11"/>
  <c r="G82" i="11" s="1"/>
  <c r="Q94" i="11"/>
  <c r="Q92" i="11" s="1"/>
  <c r="D99" i="11"/>
  <c r="D97" i="11" s="1"/>
  <c r="T109" i="11"/>
  <c r="T107" i="11" s="1"/>
  <c r="G114" i="11"/>
  <c r="G112" i="11" s="1"/>
  <c r="Q124" i="11"/>
  <c r="Q122" i="11" s="1"/>
  <c r="P129" i="11"/>
  <c r="P127" i="11" s="1"/>
  <c r="X134" i="11"/>
  <c r="X132" i="11" s="1"/>
  <c r="E9" i="11"/>
  <c r="E7" i="11" s="1"/>
  <c r="U19" i="11"/>
  <c r="U17" i="11" s="1"/>
  <c r="H24" i="11"/>
  <c r="H22" i="11" s="1"/>
  <c r="R34" i="11"/>
  <c r="R32" i="11" s="1"/>
  <c r="E39" i="11"/>
  <c r="E37" i="11" s="1"/>
  <c r="U49" i="11"/>
  <c r="U47" i="11" s="1"/>
  <c r="H54" i="11"/>
  <c r="H52" i="11" s="1"/>
  <c r="R64" i="11"/>
  <c r="R62" i="11" s="1"/>
  <c r="E69" i="11"/>
  <c r="E67" i="11" s="1"/>
  <c r="U79" i="11"/>
  <c r="U77" i="11" s="1"/>
  <c r="H84" i="11"/>
  <c r="H82" i="11" s="1"/>
  <c r="R94" i="11"/>
  <c r="R92" i="11" s="1"/>
  <c r="E99" i="11"/>
  <c r="E97" i="11" s="1"/>
  <c r="U109" i="11"/>
  <c r="U107" i="11" s="1"/>
  <c r="H114" i="11"/>
  <c r="H112" i="11" s="1"/>
  <c r="R124" i="11"/>
  <c r="R122" i="11" s="1"/>
  <c r="R129" i="11"/>
  <c r="R127" i="11" s="1"/>
  <c r="Y134" i="11"/>
  <c r="Y132" i="11" s="1"/>
  <c r="W460" i="12"/>
  <c r="W458" i="12" s="1"/>
  <c r="Y320" i="12"/>
  <c r="Y318" i="12" s="1"/>
  <c r="G320" i="12"/>
  <c r="G318" i="12" s="1"/>
  <c r="O315" i="12"/>
  <c r="O313" i="12" s="1"/>
  <c r="T320" i="12"/>
  <c r="T318" i="12" s="1"/>
  <c r="N315" i="12"/>
  <c r="N313" i="12" s="1"/>
  <c r="S320" i="12"/>
  <c r="S318" i="12" s="1"/>
  <c r="AA315" i="12"/>
  <c r="AA313" i="12" s="1"/>
  <c r="I315" i="12"/>
  <c r="I313" i="12" s="1"/>
  <c r="N320" i="12"/>
  <c r="N318" i="12" s="1"/>
  <c r="Z315" i="12"/>
  <c r="Z313" i="12" s="1"/>
  <c r="H315" i="12"/>
  <c r="H313" i="12" s="1"/>
  <c r="M320" i="12"/>
  <c r="M318" i="12" s="1"/>
  <c r="U315" i="12"/>
  <c r="U313" i="12" s="1"/>
  <c r="Z320" i="12"/>
  <c r="Z318" i="12" s="1"/>
  <c r="H320" i="12"/>
  <c r="H318" i="12" s="1"/>
  <c r="T315" i="12"/>
  <c r="T313" i="12" s="1"/>
  <c r="J320" i="12"/>
  <c r="J318" i="12" s="1"/>
  <c r="AA325" i="12"/>
  <c r="AA323" i="12" s="1"/>
  <c r="M335" i="12"/>
  <c r="M333" i="12" s="1"/>
  <c r="X340" i="12"/>
  <c r="X338" i="12" s="1"/>
  <c r="J350" i="12"/>
  <c r="J348" i="12" s="1"/>
  <c r="AA355" i="12"/>
  <c r="AA353" i="12" s="1"/>
  <c r="M365" i="12"/>
  <c r="M363" i="12" s="1"/>
  <c r="X370" i="12"/>
  <c r="X368" i="12" s="1"/>
  <c r="J380" i="12"/>
  <c r="J378" i="12" s="1"/>
  <c r="AA385" i="12"/>
  <c r="AA383" i="12" s="1"/>
  <c r="M395" i="12"/>
  <c r="M393" i="12" s="1"/>
  <c r="X400" i="12"/>
  <c r="X398" i="12" s="1"/>
  <c r="J410" i="12"/>
  <c r="J408" i="12" s="1"/>
  <c r="AA415" i="12"/>
  <c r="AA413" i="12" s="1"/>
  <c r="M425" i="12"/>
  <c r="M423" i="12" s="1"/>
  <c r="X430" i="12"/>
  <c r="X428" i="12" s="1"/>
  <c r="J440" i="12"/>
  <c r="J438" i="12" s="1"/>
  <c r="AA445" i="12"/>
  <c r="AA443" i="12" s="1"/>
  <c r="M455" i="12"/>
  <c r="M453" i="12" s="1"/>
  <c r="X460" i="12"/>
  <c r="X458" i="12" s="1"/>
  <c r="X315" i="12"/>
  <c r="X313" i="12" s="1"/>
  <c r="J325" i="12"/>
  <c r="J323" i="12" s="1"/>
  <c r="AA330" i="12"/>
  <c r="AA328" i="12" s="1"/>
  <c r="M340" i="12"/>
  <c r="M338" i="12" s="1"/>
  <c r="X345" i="12"/>
  <c r="X343" i="12" s="1"/>
  <c r="J355" i="12"/>
  <c r="J353" i="12" s="1"/>
  <c r="AA360" i="12"/>
  <c r="AA358" i="12" s="1"/>
  <c r="M370" i="12"/>
  <c r="M368" i="12" s="1"/>
  <c r="X375" i="12"/>
  <c r="X373" i="12" s="1"/>
  <c r="J385" i="12"/>
  <c r="J383" i="12" s="1"/>
  <c r="AA390" i="12"/>
  <c r="AA388" i="12" s="1"/>
  <c r="M400" i="12"/>
  <c r="M398" i="12" s="1"/>
  <c r="X405" i="12"/>
  <c r="X403" i="12" s="1"/>
  <c r="J415" i="12"/>
  <c r="J413" i="12" s="1"/>
  <c r="AA420" i="12"/>
  <c r="AA418" i="12" s="1"/>
  <c r="M430" i="12"/>
  <c r="M428" i="12" s="1"/>
  <c r="X435" i="12"/>
  <c r="X433" i="12" s="1"/>
  <c r="J445" i="12"/>
  <c r="J443" i="12" s="1"/>
  <c r="AA450" i="12"/>
  <c r="AA448" i="12" s="1"/>
  <c r="M460" i="12"/>
  <c r="M458" i="12" s="1"/>
  <c r="M315" i="12"/>
  <c r="M313" i="12" s="1"/>
  <c r="X320" i="12"/>
  <c r="X318" i="12" s="1"/>
  <c r="J330" i="12"/>
  <c r="J328" i="12" s="1"/>
  <c r="AA335" i="12"/>
  <c r="AA333" i="12" s="1"/>
  <c r="M345" i="12"/>
  <c r="M343" i="12" s="1"/>
  <c r="X350" i="12"/>
  <c r="X348" i="12" s="1"/>
  <c r="J360" i="12"/>
  <c r="J358" i="12" s="1"/>
  <c r="AA365" i="12"/>
  <c r="AA363" i="12" s="1"/>
  <c r="M375" i="12"/>
  <c r="M373" i="12" s="1"/>
  <c r="X380" i="12"/>
  <c r="X378" i="12" s="1"/>
  <c r="J390" i="12"/>
  <c r="J388" i="12" s="1"/>
  <c r="AA395" i="12"/>
  <c r="AA393" i="12" s="1"/>
  <c r="M405" i="12"/>
  <c r="M403" i="12" s="1"/>
  <c r="X410" i="12"/>
  <c r="X408" i="12" s="1"/>
  <c r="J420" i="12"/>
  <c r="J418" i="12" s="1"/>
  <c r="AA425" i="12"/>
  <c r="AA423" i="12" s="1"/>
  <c r="M435" i="12"/>
  <c r="M433" i="12" s="1"/>
  <c r="X440" i="12"/>
  <c r="X438" i="12" s="1"/>
  <c r="J450" i="12"/>
  <c r="J448" i="12" s="1"/>
  <c r="AA455" i="12"/>
  <c r="AA453" i="12" s="1"/>
  <c r="E315" i="12"/>
  <c r="E313" i="12" s="1"/>
  <c r="P320" i="12"/>
  <c r="P318" i="12" s="1"/>
  <c r="H330" i="12"/>
  <c r="H328" i="12" s="1"/>
  <c r="S335" i="12"/>
  <c r="S333" i="12" s="1"/>
  <c r="E345" i="12"/>
  <c r="E343" i="12" s="1"/>
  <c r="P350" i="12"/>
  <c r="P348" i="12" s="1"/>
  <c r="H360" i="12"/>
  <c r="H358" i="12" s="1"/>
  <c r="S365" i="12"/>
  <c r="S363" i="12" s="1"/>
  <c r="E375" i="12"/>
  <c r="E373" i="12" s="1"/>
  <c r="P380" i="12"/>
  <c r="P378" i="12" s="1"/>
  <c r="H390" i="12"/>
  <c r="H388" i="12" s="1"/>
  <c r="S395" i="12"/>
  <c r="S393" i="12" s="1"/>
  <c r="E405" i="12"/>
  <c r="E403" i="12" s="1"/>
  <c r="P410" i="12"/>
  <c r="P408" i="12" s="1"/>
  <c r="H420" i="12"/>
  <c r="H418" i="12" s="1"/>
  <c r="S425" i="12"/>
  <c r="S423" i="12" s="1"/>
  <c r="E435" i="12"/>
  <c r="E433" i="12" s="1"/>
  <c r="P440" i="12"/>
  <c r="P438" i="12" s="1"/>
  <c r="H450" i="12"/>
  <c r="H448" i="12" s="1"/>
  <c r="S455" i="12"/>
  <c r="S453" i="12" s="1"/>
  <c r="E320" i="12"/>
  <c r="E318" i="12" s="1"/>
  <c r="P325" i="12"/>
  <c r="P323" i="12" s="1"/>
  <c r="H335" i="12"/>
  <c r="H333" i="12" s="1"/>
  <c r="S340" i="12"/>
  <c r="S338" i="12" s="1"/>
  <c r="E350" i="12"/>
  <c r="E348" i="12" s="1"/>
  <c r="P355" i="12"/>
  <c r="P353" i="12" s="1"/>
  <c r="H365" i="12"/>
  <c r="H363" i="12" s="1"/>
  <c r="S370" i="12"/>
  <c r="S368" i="12" s="1"/>
  <c r="E380" i="12"/>
  <c r="E378" i="12" s="1"/>
  <c r="P385" i="12"/>
  <c r="P383" i="12" s="1"/>
  <c r="H395" i="12"/>
  <c r="H393" i="12" s="1"/>
  <c r="S400" i="12"/>
  <c r="S398" i="12" s="1"/>
  <c r="E410" i="12"/>
  <c r="E408" i="12" s="1"/>
  <c r="P415" i="12"/>
  <c r="P413" i="12" s="1"/>
  <c r="H425" i="12"/>
  <c r="H423" i="12" s="1"/>
  <c r="S430" i="12"/>
  <c r="S428" i="12" s="1"/>
  <c r="E440" i="12"/>
  <c r="E438" i="12" s="1"/>
  <c r="P445" i="12"/>
  <c r="P443" i="12" s="1"/>
  <c r="H455" i="12"/>
  <c r="H453" i="12" s="1"/>
  <c r="S460" i="12"/>
  <c r="S458" i="12" s="1"/>
  <c r="S315" i="12"/>
  <c r="S313" i="12" s="1"/>
  <c r="E325" i="12"/>
  <c r="E323" i="12" s="1"/>
  <c r="P330" i="12"/>
  <c r="P328" i="12" s="1"/>
  <c r="H340" i="12"/>
  <c r="H338" i="12" s="1"/>
  <c r="S345" i="12"/>
  <c r="S343" i="12" s="1"/>
  <c r="E355" i="12"/>
  <c r="E353" i="12" s="1"/>
  <c r="P360" i="12"/>
  <c r="P358" i="12" s="1"/>
  <c r="H370" i="12"/>
  <c r="H368" i="12" s="1"/>
  <c r="S375" i="12"/>
  <c r="S373" i="12" s="1"/>
  <c r="E385" i="12"/>
  <c r="E383" i="12" s="1"/>
  <c r="P390" i="12"/>
  <c r="P388" i="12" s="1"/>
  <c r="H400" i="12"/>
  <c r="H398" i="12" s="1"/>
  <c r="S405" i="12"/>
  <c r="S403" i="12" s="1"/>
  <c r="E415" i="12"/>
  <c r="E413" i="12" s="1"/>
  <c r="P420" i="12"/>
  <c r="P418" i="12" s="1"/>
  <c r="H430" i="12"/>
  <c r="H428" i="12" s="1"/>
  <c r="S435" i="12"/>
  <c r="S433" i="12" s="1"/>
  <c r="E445" i="12"/>
  <c r="E443" i="12" s="1"/>
  <c r="P450" i="12"/>
  <c r="P448" i="12" s="1"/>
  <c r="H460" i="12"/>
  <c r="H458" i="12" s="1"/>
  <c r="K315" i="12"/>
  <c r="K313" i="12" s="1"/>
  <c r="V320" i="12"/>
  <c r="V318" i="12" s="1"/>
  <c r="N330" i="12"/>
  <c r="N328" i="12" s="1"/>
  <c r="Y335" i="12"/>
  <c r="Y333" i="12" s="1"/>
  <c r="K345" i="12"/>
  <c r="K343" i="12" s="1"/>
  <c r="V350" i="12"/>
  <c r="V348" i="12" s="1"/>
  <c r="N360" i="12"/>
  <c r="N358" i="12" s="1"/>
  <c r="Y365" i="12"/>
  <c r="Y363" i="12" s="1"/>
  <c r="K375" i="12"/>
  <c r="K373" i="12" s="1"/>
  <c r="V380" i="12"/>
  <c r="V378" i="12" s="1"/>
  <c r="N390" i="12"/>
  <c r="N388" i="12" s="1"/>
  <c r="Y395" i="12"/>
  <c r="Y393" i="12" s="1"/>
  <c r="K405" i="12"/>
  <c r="K403" i="12" s="1"/>
  <c r="V410" i="12"/>
  <c r="V408" i="12" s="1"/>
  <c r="N420" i="12"/>
  <c r="N418" i="12" s="1"/>
  <c r="Y425" i="12"/>
  <c r="Y423" i="12" s="1"/>
  <c r="K435" i="12"/>
  <c r="K433" i="12" s="1"/>
  <c r="V440" i="12"/>
  <c r="V438" i="12" s="1"/>
  <c r="N450" i="12"/>
  <c r="N448" i="12" s="1"/>
  <c r="Y455" i="12"/>
  <c r="Y453" i="12" s="1"/>
  <c r="K320" i="12"/>
  <c r="K318" i="12" s="1"/>
  <c r="V325" i="12"/>
  <c r="V323" i="12" s="1"/>
  <c r="N335" i="12"/>
  <c r="N333" i="12" s="1"/>
  <c r="Y340" i="12"/>
  <c r="Y338" i="12" s="1"/>
  <c r="K350" i="12"/>
  <c r="K348" i="12" s="1"/>
  <c r="V355" i="12"/>
  <c r="V353" i="12" s="1"/>
  <c r="N365" i="12"/>
  <c r="N363" i="12" s="1"/>
  <c r="Y370" i="12"/>
  <c r="Y368" i="12" s="1"/>
  <c r="K380" i="12"/>
  <c r="K378" i="12" s="1"/>
  <c r="V385" i="12"/>
  <c r="V383" i="12" s="1"/>
  <c r="N395" i="12"/>
  <c r="N393" i="12" s="1"/>
  <c r="Y400" i="12"/>
  <c r="Y398" i="12" s="1"/>
  <c r="K410" i="12"/>
  <c r="K408" i="12" s="1"/>
  <c r="V415" i="12"/>
  <c r="V413" i="12" s="1"/>
  <c r="N425" i="12"/>
  <c r="N423" i="12" s="1"/>
  <c r="Y430" i="12"/>
  <c r="Y428" i="12" s="1"/>
  <c r="K440" i="12"/>
  <c r="K438" i="12" s="1"/>
  <c r="V445" i="12"/>
  <c r="V443" i="12" s="1"/>
  <c r="N455" i="12"/>
  <c r="N453" i="12" s="1"/>
  <c r="Y460" i="12"/>
  <c r="Y458" i="12" s="1"/>
  <c r="Y315" i="12"/>
  <c r="Y313" i="12" s="1"/>
  <c r="K325" i="12"/>
  <c r="K323" i="12" s="1"/>
  <c r="V330" i="12"/>
  <c r="V328" i="12" s="1"/>
  <c r="N340" i="12"/>
  <c r="N338" i="12" s="1"/>
  <c r="Y345" i="12"/>
  <c r="Y343" i="12" s="1"/>
  <c r="K355" i="12"/>
  <c r="K353" i="12" s="1"/>
  <c r="V360" i="12"/>
  <c r="V358" i="12" s="1"/>
  <c r="N370" i="12"/>
  <c r="N368" i="12" s="1"/>
  <c r="Y375" i="12"/>
  <c r="Y373" i="12" s="1"/>
  <c r="K385" i="12"/>
  <c r="K383" i="12" s="1"/>
  <c r="V390" i="12"/>
  <c r="V388" i="12" s="1"/>
  <c r="N400" i="12"/>
  <c r="N398" i="12" s="1"/>
  <c r="Y405" i="12"/>
  <c r="Y403" i="12" s="1"/>
  <c r="K415" i="12"/>
  <c r="K413" i="12" s="1"/>
  <c r="V420" i="12"/>
  <c r="V418" i="12" s="1"/>
  <c r="N430" i="12"/>
  <c r="N428" i="12" s="1"/>
  <c r="Y435" i="12"/>
  <c r="Y433" i="12" s="1"/>
  <c r="K445" i="12"/>
  <c r="K443" i="12" s="1"/>
  <c r="V450" i="12"/>
  <c r="V448" i="12" s="1"/>
  <c r="N460" i="12"/>
  <c r="N458" i="12" s="1"/>
  <c r="Q315" i="12"/>
  <c r="Q313" i="12" s="1"/>
  <c r="I325" i="12"/>
  <c r="I323" i="12" s="1"/>
  <c r="T330" i="12"/>
  <c r="T328" i="12" s="1"/>
  <c r="F340" i="12"/>
  <c r="F338" i="12" s="1"/>
  <c r="Q345" i="12"/>
  <c r="Q343" i="12" s="1"/>
  <c r="I355" i="12"/>
  <c r="I353" i="12" s="1"/>
  <c r="T360" i="12"/>
  <c r="T358" i="12" s="1"/>
  <c r="F370" i="12"/>
  <c r="F368" i="12" s="1"/>
  <c r="Q375" i="12"/>
  <c r="Q373" i="12" s="1"/>
  <c r="I385" i="12"/>
  <c r="I383" i="12" s="1"/>
  <c r="T390" i="12"/>
  <c r="T388" i="12" s="1"/>
  <c r="F400" i="12"/>
  <c r="F398" i="12" s="1"/>
  <c r="Q405" i="12"/>
  <c r="Q403" i="12" s="1"/>
  <c r="I415" i="12"/>
  <c r="I413" i="12" s="1"/>
  <c r="T420" i="12"/>
  <c r="T418" i="12" s="1"/>
  <c r="F430" i="12"/>
  <c r="F428" i="12" s="1"/>
  <c r="Q435" i="12"/>
  <c r="Q433" i="12" s="1"/>
  <c r="I445" i="12"/>
  <c r="I443" i="12" s="1"/>
  <c r="T450" i="12"/>
  <c r="T448" i="12" s="1"/>
  <c r="F460" i="12"/>
  <c r="F458" i="12" s="1"/>
  <c r="F315" i="12"/>
  <c r="F313" i="12" s="1"/>
  <c r="Q320" i="12"/>
  <c r="Q318" i="12" s="1"/>
  <c r="I330" i="12"/>
  <c r="I328" i="12" s="1"/>
  <c r="T335" i="12"/>
  <c r="T333" i="12" s="1"/>
  <c r="F345" i="12"/>
  <c r="F343" i="12" s="1"/>
  <c r="Q350" i="12"/>
  <c r="Q348" i="12" s="1"/>
  <c r="I360" i="12"/>
  <c r="I358" i="12" s="1"/>
  <c r="T365" i="12"/>
  <c r="T363" i="12" s="1"/>
  <c r="F375" i="12"/>
  <c r="F373" i="12" s="1"/>
  <c r="Q380" i="12"/>
  <c r="Q378" i="12" s="1"/>
  <c r="I390" i="12"/>
  <c r="I388" i="12" s="1"/>
  <c r="T395" i="12"/>
  <c r="T393" i="12" s="1"/>
  <c r="F405" i="12"/>
  <c r="F403" i="12" s="1"/>
  <c r="Q410" i="12"/>
  <c r="Q408" i="12" s="1"/>
  <c r="I420" i="12"/>
  <c r="I418" i="12" s="1"/>
  <c r="T425" i="12"/>
  <c r="T423" i="12" s="1"/>
  <c r="F435" i="12"/>
  <c r="F433" i="12" s="1"/>
  <c r="Q440" i="12"/>
  <c r="Q438" i="12" s="1"/>
  <c r="I450" i="12"/>
  <c r="I448" i="12" s="1"/>
  <c r="T455" i="12"/>
  <c r="T453" i="12" s="1"/>
  <c r="F320" i="12"/>
  <c r="F318" i="12" s="1"/>
  <c r="Q325" i="12"/>
  <c r="Q323" i="12" s="1"/>
  <c r="I335" i="12"/>
  <c r="I333" i="12" s="1"/>
  <c r="T340" i="12"/>
  <c r="T338" i="12" s="1"/>
  <c r="F350" i="12"/>
  <c r="F348" i="12" s="1"/>
  <c r="Q355" i="12"/>
  <c r="Q353" i="12" s="1"/>
  <c r="I365" i="12"/>
  <c r="I363" i="12" s="1"/>
  <c r="T370" i="12"/>
  <c r="T368" i="12" s="1"/>
  <c r="F380" i="12"/>
  <c r="F378" i="12" s="1"/>
  <c r="Q385" i="12"/>
  <c r="Q383" i="12" s="1"/>
  <c r="I395" i="12"/>
  <c r="I393" i="12" s="1"/>
  <c r="T400" i="12"/>
  <c r="T398" i="12" s="1"/>
  <c r="F410" i="12"/>
  <c r="F408" i="12" s="1"/>
  <c r="Q415" i="12"/>
  <c r="Q413" i="12" s="1"/>
  <c r="I425" i="12"/>
  <c r="I423" i="12" s="1"/>
  <c r="T430" i="12"/>
  <c r="T428" i="12" s="1"/>
  <c r="F440" i="12"/>
  <c r="F438" i="12" s="1"/>
  <c r="Q445" i="12"/>
  <c r="Q443" i="12" s="1"/>
  <c r="I455" i="12"/>
  <c r="I453" i="12" s="1"/>
  <c r="T460" i="12"/>
  <c r="T458" i="12" s="1"/>
  <c r="W315" i="12"/>
  <c r="W313" i="12" s="1"/>
  <c r="O325" i="12"/>
  <c r="O323" i="12" s="1"/>
  <c r="Z330" i="12"/>
  <c r="Z328" i="12" s="1"/>
  <c r="L340" i="12"/>
  <c r="L338" i="12" s="1"/>
  <c r="W345" i="12"/>
  <c r="W343" i="12" s="1"/>
  <c r="O355" i="12"/>
  <c r="O353" i="12" s="1"/>
  <c r="Z360" i="12"/>
  <c r="Z358" i="12" s="1"/>
  <c r="L370" i="12"/>
  <c r="L368" i="12" s="1"/>
  <c r="W375" i="12"/>
  <c r="W373" i="12" s="1"/>
  <c r="O385" i="12"/>
  <c r="O383" i="12" s="1"/>
  <c r="Z390" i="12"/>
  <c r="Z388" i="12" s="1"/>
  <c r="L400" i="12"/>
  <c r="L398" i="12" s="1"/>
  <c r="W405" i="12"/>
  <c r="W403" i="12" s="1"/>
  <c r="O415" i="12"/>
  <c r="O413" i="12" s="1"/>
  <c r="Z420" i="12"/>
  <c r="Z418" i="12" s="1"/>
  <c r="L430" i="12"/>
  <c r="L428" i="12" s="1"/>
  <c r="W435" i="12"/>
  <c r="W433" i="12" s="1"/>
  <c r="O445" i="12"/>
  <c r="O443" i="12" s="1"/>
  <c r="Z450" i="12"/>
  <c r="Z448" i="12" s="1"/>
  <c r="L460" i="12"/>
  <c r="L458" i="12" s="1"/>
  <c r="L315" i="12"/>
  <c r="L313" i="12" s="1"/>
  <c r="W320" i="12"/>
  <c r="W318" i="12" s="1"/>
  <c r="O330" i="12"/>
  <c r="O328" i="12" s="1"/>
  <c r="Z335" i="12"/>
  <c r="Z333" i="12" s="1"/>
  <c r="L345" i="12"/>
  <c r="L343" i="12" s="1"/>
  <c r="W350" i="12"/>
  <c r="W348" i="12" s="1"/>
  <c r="O360" i="12"/>
  <c r="O358" i="12" s="1"/>
  <c r="Z365" i="12"/>
  <c r="Z363" i="12" s="1"/>
  <c r="L375" i="12"/>
  <c r="L373" i="12" s="1"/>
  <c r="W380" i="12"/>
  <c r="W378" i="12" s="1"/>
  <c r="O390" i="12"/>
  <c r="O388" i="12" s="1"/>
  <c r="Z395" i="12"/>
  <c r="Z393" i="12" s="1"/>
  <c r="L405" i="12"/>
  <c r="L403" i="12" s="1"/>
  <c r="W410" i="12"/>
  <c r="W408" i="12" s="1"/>
  <c r="O420" i="12"/>
  <c r="O418" i="12" s="1"/>
  <c r="Z425" i="12"/>
  <c r="Z423" i="12" s="1"/>
  <c r="L435" i="12"/>
  <c r="L433" i="12" s="1"/>
  <c r="W440" i="12"/>
  <c r="W438" i="12" s="1"/>
  <c r="O450" i="12"/>
  <c r="O448" i="12" s="1"/>
  <c r="Z455" i="12"/>
  <c r="Z453" i="12" s="1"/>
  <c r="L320" i="12"/>
  <c r="L318" i="12" s="1"/>
  <c r="W325" i="12"/>
  <c r="W323" i="12" s="1"/>
  <c r="O335" i="12"/>
  <c r="O333" i="12" s="1"/>
  <c r="Z340" i="12"/>
  <c r="Z338" i="12" s="1"/>
  <c r="L350" i="12"/>
  <c r="L348" i="12" s="1"/>
  <c r="W355" i="12"/>
  <c r="W353" i="12" s="1"/>
  <c r="O365" i="12"/>
  <c r="O363" i="12" s="1"/>
  <c r="Z370" i="12"/>
  <c r="Z368" i="12" s="1"/>
  <c r="L380" i="12"/>
  <c r="L378" i="12" s="1"/>
  <c r="W385" i="12"/>
  <c r="W383" i="12" s="1"/>
  <c r="O395" i="12"/>
  <c r="O393" i="12" s="1"/>
  <c r="Z400" i="12"/>
  <c r="Z398" i="12" s="1"/>
  <c r="L410" i="12"/>
  <c r="L408" i="12" s="1"/>
  <c r="W415" i="12"/>
  <c r="W413" i="12" s="1"/>
  <c r="O425" i="12"/>
  <c r="O423" i="12" s="1"/>
  <c r="Z430" i="12"/>
  <c r="Z428" i="12" s="1"/>
  <c r="L440" i="12"/>
  <c r="L438" i="12" s="1"/>
  <c r="W445" i="12"/>
  <c r="W443" i="12" s="1"/>
  <c r="O455" i="12"/>
  <c r="O453" i="12" s="1"/>
  <c r="Z460" i="12"/>
  <c r="Z458" i="12" s="1"/>
  <c r="D320" i="12"/>
  <c r="D318" i="12" s="1"/>
  <c r="U325" i="12"/>
  <c r="U323" i="12" s="1"/>
  <c r="G335" i="12"/>
  <c r="G333" i="12" s="1"/>
  <c r="R340" i="12"/>
  <c r="R338" i="12" s="1"/>
  <c r="D350" i="12"/>
  <c r="D348" i="12" s="1"/>
  <c r="U355" i="12"/>
  <c r="U353" i="12" s="1"/>
  <c r="G365" i="12"/>
  <c r="G363" i="12" s="1"/>
  <c r="R370" i="12"/>
  <c r="R368" i="12" s="1"/>
  <c r="D380" i="12"/>
  <c r="D378" i="12" s="1"/>
  <c r="U385" i="12"/>
  <c r="U383" i="12" s="1"/>
  <c r="G395" i="12"/>
  <c r="G393" i="12" s="1"/>
  <c r="R400" i="12"/>
  <c r="R398" i="12" s="1"/>
  <c r="D410" i="12"/>
  <c r="D408" i="12" s="1"/>
  <c r="U415" i="12"/>
  <c r="U413" i="12" s="1"/>
  <c r="G425" i="12"/>
  <c r="G423" i="12" s="1"/>
  <c r="R430" i="12"/>
  <c r="R428" i="12" s="1"/>
  <c r="D440" i="12"/>
  <c r="D438" i="12" s="1"/>
  <c r="U445" i="12"/>
  <c r="U443" i="12" s="1"/>
  <c r="G455" i="12"/>
  <c r="G453" i="12" s="1"/>
  <c r="R460" i="12"/>
  <c r="R458" i="12" s="1"/>
  <c r="R315" i="12"/>
  <c r="R313" i="12" s="1"/>
  <c r="D325" i="12"/>
  <c r="D323" i="12" s="1"/>
  <c r="U330" i="12"/>
  <c r="U328" i="12" s="1"/>
  <c r="G340" i="12"/>
  <c r="G338" i="12" s="1"/>
  <c r="R345" i="12"/>
  <c r="R343" i="12" s="1"/>
  <c r="D355" i="12"/>
  <c r="D353" i="12" s="1"/>
  <c r="U360" i="12"/>
  <c r="U358" i="12" s="1"/>
  <c r="G370" i="12"/>
  <c r="G368" i="12" s="1"/>
  <c r="R375" i="12"/>
  <c r="R373" i="12" s="1"/>
  <c r="D385" i="12"/>
  <c r="D383" i="12" s="1"/>
  <c r="U390" i="12"/>
  <c r="U388" i="12" s="1"/>
  <c r="G400" i="12"/>
  <c r="G398" i="12" s="1"/>
  <c r="R405" i="12"/>
  <c r="R403" i="12" s="1"/>
  <c r="D415" i="12"/>
  <c r="D413" i="12" s="1"/>
  <c r="U420" i="12"/>
  <c r="U418" i="12" s="1"/>
  <c r="G430" i="12"/>
  <c r="G428" i="12" s="1"/>
  <c r="R435" i="12"/>
  <c r="R433" i="12" s="1"/>
  <c r="D445" i="12"/>
  <c r="D443" i="12" s="1"/>
  <c r="U450" i="12"/>
  <c r="U448" i="12" s="1"/>
  <c r="G460" i="12"/>
  <c r="G458" i="12" s="1"/>
  <c r="G315" i="12"/>
  <c r="G313" i="12" s="1"/>
  <c r="R320" i="12"/>
  <c r="R318" i="12" s="1"/>
  <c r="D330" i="12"/>
  <c r="D328" i="12" s="1"/>
  <c r="U335" i="12"/>
  <c r="U333" i="12" s="1"/>
  <c r="G345" i="12"/>
  <c r="G343" i="12" s="1"/>
  <c r="R350" i="12"/>
  <c r="R348" i="12" s="1"/>
  <c r="D360" i="12"/>
  <c r="D358" i="12" s="1"/>
  <c r="U365" i="12"/>
  <c r="U363" i="12" s="1"/>
  <c r="G375" i="12"/>
  <c r="G373" i="12" s="1"/>
  <c r="R380" i="12"/>
  <c r="R378" i="12" s="1"/>
  <c r="D390" i="12"/>
  <c r="D388" i="12" s="1"/>
  <c r="U395" i="12"/>
  <c r="U393" i="12" s="1"/>
  <c r="G405" i="12"/>
  <c r="G403" i="12" s="1"/>
  <c r="R410" i="12"/>
  <c r="R408" i="12" s="1"/>
  <c r="D420" i="12"/>
  <c r="D418" i="12" s="1"/>
  <c r="U425" i="12"/>
  <c r="U423" i="12" s="1"/>
  <c r="G435" i="12"/>
  <c r="G433" i="12" s="1"/>
  <c r="R440" i="12"/>
  <c r="R438" i="12" s="1"/>
  <c r="D450" i="12"/>
  <c r="D448" i="12" s="1"/>
  <c r="U455" i="12"/>
  <c r="U453" i="12" s="1"/>
  <c r="L325" i="12"/>
  <c r="L323" i="12" s="1"/>
  <c r="W330" i="12"/>
  <c r="W328" i="12" s="1"/>
  <c r="O340" i="12"/>
  <c r="O338" i="12" s="1"/>
  <c r="Z345" i="12"/>
  <c r="Z343" i="12" s="1"/>
  <c r="L355" i="12"/>
  <c r="L353" i="12" s="1"/>
  <c r="W360" i="12"/>
  <c r="W358" i="12" s="1"/>
  <c r="O370" i="12"/>
  <c r="O368" i="12" s="1"/>
  <c r="Z375" i="12"/>
  <c r="Z373" i="12" s="1"/>
  <c r="L385" i="12"/>
  <c r="L383" i="12" s="1"/>
  <c r="W390" i="12"/>
  <c r="W388" i="12" s="1"/>
  <c r="O400" i="12"/>
  <c r="O398" i="12" s="1"/>
  <c r="Z405" i="12"/>
  <c r="Z403" i="12" s="1"/>
  <c r="L415" i="12"/>
  <c r="L413" i="12" s="1"/>
  <c r="W420" i="12"/>
  <c r="W418" i="12" s="1"/>
  <c r="O430" i="12"/>
  <c r="O428" i="12" s="1"/>
  <c r="Z435" i="12"/>
  <c r="Z433" i="12" s="1"/>
  <c r="L445" i="12"/>
  <c r="L443" i="12" s="1"/>
  <c r="W450" i="12"/>
  <c r="W448" i="12" s="1"/>
  <c r="O460" i="12"/>
  <c r="O458" i="12" s="1"/>
  <c r="S325" i="12"/>
  <c r="S323" i="12" s="1"/>
  <c r="E335" i="12"/>
  <c r="E333" i="12" s="1"/>
  <c r="P340" i="12"/>
  <c r="P338" i="12" s="1"/>
  <c r="H350" i="12"/>
  <c r="H348" i="12" s="1"/>
  <c r="S355" i="12"/>
  <c r="S353" i="12" s="1"/>
  <c r="E365" i="12"/>
  <c r="E363" i="12" s="1"/>
  <c r="P370" i="12"/>
  <c r="P368" i="12" s="1"/>
  <c r="H380" i="12"/>
  <c r="H378" i="12" s="1"/>
  <c r="S385" i="12"/>
  <c r="S383" i="12" s="1"/>
  <c r="E395" i="12"/>
  <c r="E393" i="12" s="1"/>
  <c r="P400" i="12"/>
  <c r="P398" i="12" s="1"/>
  <c r="H410" i="12"/>
  <c r="H408" i="12" s="1"/>
  <c r="S415" i="12"/>
  <c r="S413" i="12" s="1"/>
  <c r="E425" i="12"/>
  <c r="E423" i="12" s="1"/>
  <c r="P430" i="12"/>
  <c r="P428" i="12" s="1"/>
  <c r="H440" i="12"/>
  <c r="H438" i="12" s="1"/>
  <c r="S445" i="12"/>
  <c r="S443" i="12" s="1"/>
  <c r="E455" i="12"/>
  <c r="E453" i="12" s="1"/>
  <c r="P460" i="12"/>
  <c r="P458" i="12" s="1"/>
  <c r="V315" i="12"/>
  <c r="V313" i="12" s="1"/>
  <c r="N325" i="12"/>
  <c r="N323" i="12" s="1"/>
  <c r="Y330" i="12"/>
  <c r="Y328" i="12" s="1"/>
  <c r="K340" i="12"/>
  <c r="K338" i="12" s="1"/>
  <c r="V345" i="12"/>
  <c r="V343" i="12" s="1"/>
  <c r="N355" i="12"/>
  <c r="N353" i="12" s="1"/>
  <c r="Y360" i="12"/>
  <c r="Y358" i="12" s="1"/>
  <c r="K370" i="12"/>
  <c r="K368" i="12" s="1"/>
  <c r="V375" i="12"/>
  <c r="V373" i="12" s="1"/>
  <c r="N385" i="12"/>
  <c r="N383" i="12" s="1"/>
  <c r="Y390" i="12"/>
  <c r="Y388" i="12" s="1"/>
  <c r="K400" i="12"/>
  <c r="K398" i="12" s="1"/>
  <c r="V405" i="12"/>
  <c r="V403" i="12" s="1"/>
  <c r="N415" i="12"/>
  <c r="N413" i="12" s="1"/>
  <c r="Y420" i="12"/>
  <c r="Y418" i="12" s="1"/>
  <c r="K430" i="12"/>
  <c r="K428" i="12" s="1"/>
  <c r="V435" i="12"/>
  <c r="V433" i="12" s="1"/>
  <c r="N445" i="12"/>
  <c r="N443" i="12" s="1"/>
  <c r="Y450" i="12"/>
  <c r="Y448" i="12" s="1"/>
  <c r="K460" i="12"/>
  <c r="K458" i="12" s="1"/>
  <c r="R325" i="12"/>
  <c r="R323" i="12" s="1"/>
  <c r="D335" i="12"/>
  <c r="D333" i="12" s="1"/>
  <c r="U340" i="12"/>
  <c r="U338" i="12" s="1"/>
  <c r="G350" i="12"/>
  <c r="G348" i="12" s="1"/>
  <c r="R355" i="12"/>
  <c r="R353" i="12" s="1"/>
  <c r="D365" i="12"/>
  <c r="D363" i="12" s="1"/>
  <c r="U370" i="12"/>
  <c r="U368" i="12" s="1"/>
  <c r="G380" i="12"/>
  <c r="G378" i="12" s="1"/>
  <c r="R385" i="12"/>
  <c r="R383" i="12" s="1"/>
  <c r="D395" i="12"/>
  <c r="D393" i="12" s="1"/>
  <c r="U400" i="12"/>
  <c r="U398" i="12" s="1"/>
  <c r="G410" i="12"/>
  <c r="G408" i="12" s="1"/>
  <c r="R415" i="12"/>
  <c r="R413" i="12" s="1"/>
  <c r="D425" i="12"/>
  <c r="D423" i="12" s="1"/>
  <c r="U430" i="12"/>
  <c r="U428" i="12" s="1"/>
  <c r="G440" i="12"/>
  <c r="G438" i="12" s="1"/>
  <c r="R445" i="12"/>
  <c r="R443" i="12" s="1"/>
  <c r="D455" i="12"/>
  <c r="D453" i="12" s="1"/>
  <c r="U460" i="12"/>
  <c r="U458" i="12" s="1"/>
  <c r="Y325" i="12"/>
  <c r="Y323" i="12" s="1"/>
  <c r="K335" i="12"/>
  <c r="K333" i="12" s="1"/>
  <c r="V340" i="12"/>
  <c r="V338" i="12" s="1"/>
  <c r="N350" i="12"/>
  <c r="N348" i="12" s="1"/>
  <c r="Y355" i="12"/>
  <c r="Y353" i="12" s="1"/>
  <c r="K365" i="12"/>
  <c r="K363" i="12" s="1"/>
  <c r="V370" i="12"/>
  <c r="V368" i="12" s="1"/>
  <c r="N380" i="12"/>
  <c r="N378" i="12" s="1"/>
  <c r="Y385" i="12"/>
  <c r="Y383" i="12" s="1"/>
  <c r="K395" i="12"/>
  <c r="K393" i="12" s="1"/>
  <c r="V400" i="12"/>
  <c r="V398" i="12" s="1"/>
  <c r="N410" i="12"/>
  <c r="N408" i="12" s="1"/>
  <c r="Y415" i="12"/>
  <c r="Y413" i="12" s="1"/>
  <c r="K425" i="12"/>
  <c r="K423" i="12" s="1"/>
  <c r="V430" i="12"/>
  <c r="V428" i="12" s="1"/>
  <c r="N440" i="12"/>
  <c r="N438" i="12" s="1"/>
  <c r="Y445" i="12"/>
  <c r="Y443" i="12" s="1"/>
  <c r="K455" i="12"/>
  <c r="K453" i="12" s="1"/>
  <c r="V460" i="12"/>
  <c r="V458" i="12" s="1"/>
  <c r="I320" i="12"/>
  <c r="I318" i="12" s="1"/>
  <c r="T325" i="12"/>
  <c r="T323" i="12" s="1"/>
  <c r="F335" i="12"/>
  <c r="F333" i="12" s="1"/>
  <c r="Q340" i="12"/>
  <c r="Q338" i="12" s="1"/>
  <c r="I350" i="12"/>
  <c r="I348" i="12" s="1"/>
  <c r="T355" i="12"/>
  <c r="T353" i="12" s="1"/>
  <c r="F365" i="12"/>
  <c r="F363" i="12" s="1"/>
  <c r="Q370" i="12"/>
  <c r="Q368" i="12" s="1"/>
  <c r="I380" i="12"/>
  <c r="I378" i="12" s="1"/>
  <c r="T385" i="12"/>
  <c r="T383" i="12" s="1"/>
  <c r="F395" i="12"/>
  <c r="F393" i="12" s="1"/>
  <c r="Q400" i="12"/>
  <c r="Q398" i="12" s="1"/>
  <c r="I410" i="12"/>
  <c r="I408" i="12" s="1"/>
  <c r="T415" i="12"/>
  <c r="T413" i="12" s="1"/>
  <c r="F425" i="12"/>
  <c r="F423" i="12" s="1"/>
  <c r="Q430" i="12"/>
  <c r="Q428" i="12" s="1"/>
  <c r="I440" i="12"/>
  <c r="I438" i="12" s="1"/>
  <c r="T445" i="12"/>
  <c r="T443" i="12" s="1"/>
  <c r="F455" i="12"/>
  <c r="F453" i="12" s="1"/>
  <c r="Q460" i="12"/>
  <c r="Q458" i="12" s="1"/>
  <c r="X325" i="12"/>
  <c r="X323" i="12" s="1"/>
  <c r="J335" i="12"/>
  <c r="J333" i="12" s="1"/>
  <c r="AA340" i="12"/>
  <c r="AA338" i="12" s="1"/>
  <c r="M350" i="12"/>
  <c r="M348" i="12" s="1"/>
  <c r="X355" i="12"/>
  <c r="X353" i="12" s="1"/>
  <c r="J365" i="12"/>
  <c r="J363" i="12" s="1"/>
  <c r="AA370" i="12"/>
  <c r="AA368" i="12" s="1"/>
  <c r="M380" i="12"/>
  <c r="M378" i="12" s="1"/>
  <c r="X385" i="12"/>
  <c r="X383" i="12" s="1"/>
  <c r="J395" i="12"/>
  <c r="J393" i="12" s="1"/>
  <c r="AA400" i="12"/>
  <c r="AA398" i="12" s="1"/>
  <c r="M410" i="12"/>
  <c r="M408" i="12" s="1"/>
  <c r="X415" i="12"/>
  <c r="X413" i="12" s="1"/>
  <c r="J425" i="12"/>
  <c r="J423" i="12" s="1"/>
  <c r="AA430" i="12"/>
  <c r="AA428" i="12" s="1"/>
  <c r="M440" i="12"/>
  <c r="M438" i="12" s="1"/>
  <c r="X445" i="12"/>
  <c r="X443" i="12" s="1"/>
  <c r="J455" i="12"/>
  <c r="J453" i="12" s="1"/>
  <c r="AA460" i="12"/>
  <c r="AA458" i="12" s="1"/>
  <c r="F330" i="12"/>
  <c r="F328" i="12" s="1"/>
  <c r="Q335" i="12"/>
  <c r="Q333" i="12" s="1"/>
  <c r="I345" i="12"/>
  <c r="I343" i="12" s="1"/>
  <c r="T350" i="12"/>
  <c r="T348" i="12" s="1"/>
  <c r="F360" i="12"/>
  <c r="F358" i="12" s="1"/>
  <c r="Q365" i="12"/>
  <c r="Q363" i="12" s="1"/>
  <c r="I375" i="12"/>
  <c r="I373" i="12" s="1"/>
  <c r="T380" i="12"/>
  <c r="T378" i="12" s="1"/>
  <c r="F390" i="12"/>
  <c r="F388" i="12" s="1"/>
  <c r="Q395" i="12"/>
  <c r="Q393" i="12" s="1"/>
  <c r="I405" i="12"/>
  <c r="I403" i="12" s="1"/>
  <c r="T410" i="12"/>
  <c r="T408" i="12" s="1"/>
  <c r="F420" i="12"/>
  <c r="F418" i="12" s="1"/>
  <c r="Q425" i="12"/>
  <c r="Q423" i="12" s="1"/>
  <c r="I435" i="12"/>
  <c r="I433" i="12" s="1"/>
  <c r="T440" i="12"/>
  <c r="T438" i="12" s="1"/>
  <c r="F450" i="12"/>
  <c r="F448" i="12" s="1"/>
  <c r="Q455" i="12"/>
  <c r="Q453" i="12" s="1"/>
  <c r="O320" i="12"/>
  <c r="O318" i="12" s="1"/>
  <c r="Z325" i="12"/>
  <c r="Z323" i="12" s="1"/>
  <c r="L335" i="12"/>
  <c r="L333" i="12" s="1"/>
  <c r="W340" i="12"/>
  <c r="W338" i="12" s="1"/>
  <c r="O350" i="12"/>
  <c r="O348" i="12" s="1"/>
  <c r="Z355" i="12"/>
  <c r="Z353" i="12" s="1"/>
  <c r="L365" i="12"/>
  <c r="L363" i="12" s="1"/>
  <c r="W370" i="12"/>
  <c r="W368" i="12" s="1"/>
  <c r="O380" i="12"/>
  <c r="O378" i="12" s="1"/>
  <c r="Z385" i="12"/>
  <c r="Z383" i="12" s="1"/>
  <c r="L395" i="12"/>
  <c r="L393" i="12" s="1"/>
  <c r="W400" i="12"/>
  <c r="W398" i="12" s="1"/>
  <c r="O410" i="12"/>
  <c r="O408" i="12" s="1"/>
  <c r="Z415" i="12"/>
  <c r="Z413" i="12" s="1"/>
  <c r="L425" i="12"/>
  <c r="L423" i="12" s="1"/>
  <c r="W430" i="12"/>
  <c r="W428" i="12" s="1"/>
  <c r="O440" i="12"/>
  <c r="O438" i="12" s="1"/>
  <c r="Z445" i="12"/>
  <c r="Z443" i="12" s="1"/>
  <c r="L455" i="12"/>
  <c r="L453" i="12" s="1"/>
  <c r="E330" i="12"/>
  <c r="E328" i="12" s="1"/>
  <c r="P335" i="12"/>
  <c r="P333" i="12" s="1"/>
  <c r="H345" i="12"/>
  <c r="H343" i="12" s="1"/>
  <c r="S350" i="12"/>
  <c r="S348" i="12" s="1"/>
  <c r="E360" i="12"/>
  <c r="E358" i="12" s="1"/>
  <c r="P365" i="12"/>
  <c r="P363" i="12" s="1"/>
  <c r="H375" i="12"/>
  <c r="H373" i="12" s="1"/>
  <c r="S380" i="12"/>
  <c r="S378" i="12" s="1"/>
  <c r="E390" i="12"/>
  <c r="E388" i="12" s="1"/>
  <c r="P395" i="12"/>
  <c r="P393" i="12" s="1"/>
  <c r="H405" i="12"/>
  <c r="H403" i="12" s="1"/>
  <c r="S410" i="12"/>
  <c r="S408" i="12" s="1"/>
  <c r="E420" i="12"/>
  <c r="E418" i="12" s="1"/>
  <c r="P425" i="12"/>
  <c r="P423" i="12" s="1"/>
  <c r="H435" i="12"/>
  <c r="H433" i="12" s="1"/>
  <c r="S440" i="12"/>
  <c r="S438" i="12" s="1"/>
  <c r="E450" i="12"/>
  <c r="E448" i="12" s="1"/>
  <c r="P455" i="12"/>
  <c r="P453" i="12" s="1"/>
  <c r="L330" i="12"/>
  <c r="L328" i="12" s="1"/>
  <c r="W335" i="12"/>
  <c r="W333" i="12" s="1"/>
  <c r="O345" i="12"/>
  <c r="O343" i="12" s="1"/>
  <c r="Z350" i="12"/>
  <c r="Z348" i="12" s="1"/>
  <c r="L360" i="12"/>
  <c r="L358" i="12" s="1"/>
  <c r="W365" i="12"/>
  <c r="W363" i="12" s="1"/>
  <c r="O375" i="12"/>
  <c r="O373" i="12" s="1"/>
  <c r="Z380" i="12"/>
  <c r="Z378" i="12" s="1"/>
  <c r="L390" i="12"/>
  <c r="L388" i="12" s="1"/>
  <c r="W395" i="12"/>
  <c r="W393" i="12" s="1"/>
  <c r="O405" i="12"/>
  <c r="O403" i="12" s="1"/>
  <c r="Z410" i="12"/>
  <c r="Z408" i="12" s="1"/>
  <c r="L420" i="12"/>
  <c r="L418" i="12" s="1"/>
  <c r="W425" i="12"/>
  <c r="W423" i="12" s="1"/>
  <c r="O435" i="12"/>
  <c r="O433" i="12" s="1"/>
  <c r="Z440" i="12"/>
  <c r="Z438" i="12" s="1"/>
  <c r="L450" i="12"/>
  <c r="L448" i="12" s="1"/>
  <c r="W455" i="12"/>
  <c r="W453" i="12" s="1"/>
  <c r="U320" i="12"/>
  <c r="U318" i="12" s="1"/>
  <c r="G330" i="12"/>
  <c r="G328" i="12" s="1"/>
  <c r="R335" i="12"/>
  <c r="R333" i="12" s="1"/>
  <c r="D345" i="12"/>
  <c r="D343" i="12" s="1"/>
  <c r="U350" i="12"/>
  <c r="U348" i="12" s="1"/>
  <c r="G360" i="12"/>
  <c r="G358" i="12" s="1"/>
  <c r="R365" i="12"/>
  <c r="R363" i="12" s="1"/>
  <c r="D375" i="12"/>
  <c r="D373" i="12" s="1"/>
  <c r="U380" i="12"/>
  <c r="U378" i="12" s="1"/>
  <c r="G390" i="12"/>
  <c r="G388" i="12" s="1"/>
  <c r="R395" i="12"/>
  <c r="R393" i="12" s="1"/>
  <c r="D405" i="12"/>
  <c r="D403" i="12" s="1"/>
  <c r="U410" i="12"/>
  <c r="U408" i="12" s="1"/>
  <c r="G420" i="12"/>
  <c r="G418" i="12" s="1"/>
  <c r="R425" i="12"/>
  <c r="R423" i="12" s="1"/>
  <c r="D435" i="12"/>
  <c r="D433" i="12" s="1"/>
  <c r="U440" i="12"/>
  <c r="U438" i="12" s="1"/>
  <c r="G450" i="12"/>
  <c r="G448" i="12" s="1"/>
  <c r="R455" i="12"/>
  <c r="R453" i="12" s="1"/>
  <c r="K330" i="12"/>
  <c r="K328" i="12" s="1"/>
  <c r="V335" i="12"/>
  <c r="V333" i="12" s="1"/>
  <c r="N345" i="12"/>
  <c r="N343" i="12" s="1"/>
  <c r="Y350" i="12"/>
  <c r="Y348" i="12" s="1"/>
  <c r="K360" i="12"/>
  <c r="K358" i="12" s="1"/>
  <c r="V365" i="12"/>
  <c r="V363" i="12" s="1"/>
  <c r="N375" i="12"/>
  <c r="N373" i="12" s="1"/>
  <c r="Y380" i="12"/>
  <c r="Y378" i="12" s="1"/>
  <c r="K390" i="12"/>
  <c r="K388" i="12" s="1"/>
  <c r="V395" i="12"/>
  <c r="V393" i="12" s="1"/>
  <c r="N405" i="12"/>
  <c r="N403" i="12" s="1"/>
  <c r="Y410" i="12"/>
  <c r="Y408" i="12" s="1"/>
  <c r="K420" i="12"/>
  <c r="K418" i="12" s="1"/>
  <c r="V425" i="12"/>
  <c r="V423" i="12" s="1"/>
  <c r="N435" i="12"/>
  <c r="N433" i="12" s="1"/>
  <c r="Y440" i="12"/>
  <c r="Y438" i="12" s="1"/>
  <c r="K450" i="12"/>
  <c r="K448" i="12" s="1"/>
  <c r="V455" i="12"/>
  <c r="V453" i="12" s="1"/>
  <c r="G325" i="12"/>
  <c r="G323" i="12" s="1"/>
  <c r="R330" i="12"/>
  <c r="R328" i="12" s="1"/>
  <c r="D340" i="12"/>
  <c r="D338" i="12" s="1"/>
  <c r="U345" i="12"/>
  <c r="U343" i="12" s="1"/>
  <c r="G355" i="12"/>
  <c r="G353" i="12" s="1"/>
  <c r="R360" i="12"/>
  <c r="R358" i="12" s="1"/>
  <c r="D370" i="12"/>
  <c r="D368" i="12" s="1"/>
  <c r="U375" i="12"/>
  <c r="U373" i="12" s="1"/>
  <c r="G385" i="12"/>
  <c r="G383" i="12" s="1"/>
  <c r="R390" i="12"/>
  <c r="R388" i="12" s="1"/>
  <c r="D400" i="12"/>
  <c r="D398" i="12" s="1"/>
  <c r="U405" i="12"/>
  <c r="U403" i="12" s="1"/>
  <c r="G415" i="12"/>
  <c r="G413" i="12" s="1"/>
  <c r="R420" i="12"/>
  <c r="R418" i="12" s="1"/>
  <c r="D430" i="12"/>
  <c r="D428" i="12" s="1"/>
  <c r="U435" i="12"/>
  <c r="U433" i="12" s="1"/>
  <c r="G445" i="12"/>
  <c r="G443" i="12" s="1"/>
  <c r="R450" i="12"/>
  <c r="R448" i="12" s="1"/>
  <c r="D460" i="12"/>
  <c r="D458" i="12" s="1"/>
  <c r="J315" i="12"/>
  <c r="J313" i="12" s="1"/>
  <c r="AA320" i="12"/>
  <c r="AA318" i="12" s="1"/>
  <c r="M330" i="12"/>
  <c r="M328" i="12" s="1"/>
  <c r="X335" i="12"/>
  <c r="X333" i="12" s="1"/>
  <c r="J345" i="12"/>
  <c r="J343" i="12" s="1"/>
  <c r="AA350" i="12"/>
  <c r="AA348" i="12" s="1"/>
  <c r="M360" i="12"/>
  <c r="M358" i="12" s="1"/>
  <c r="X365" i="12"/>
  <c r="X363" i="12" s="1"/>
  <c r="J375" i="12"/>
  <c r="J373" i="12" s="1"/>
  <c r="AA380" i="12"/>
  <c r="AA378" i="12" s="1"/>
  <c r="M390" i="12"/>
  <c r="M388" i="12" s="1"/>
  <c r="X395" i="12"/>
  <c r="X393" i="12" s="1"/>
  <c r="J405" i="12"/>
  <c r="J403" i="12" s="1"/>
  <c r="AA410" i="12"/>
  <c r="AA408" i="12" s="1"/>
  <c r="M420" i="12"/>
  <c r="M418" i="12" s="1"/>
  <c r="X425" i="12"/>
  <c r="X423" i="12" s="1"/>
  <c r="J435" i="12"/>
  <c r="J433" i="12" s="1"/>
  <c r="AA440" i="12"/>
  <c r="AA438" i="12" s="1"/>
  <c r="M450" i="12"/>
  <c r="M448" i="12" s="1"/>
  <c r="X455" i="12"/>
  <c r="X453" i="12" s="1"/>
  <c r="Q360" i="12"/>
  <c r="Q358" i="12" s="1"/>
  <c r="T405" i="12"/>
  <c r="T403" i="12" s="1"/>
  <c r="Q450" i="12"/>
  <c r="Q448" i="12" s="1"/>
  <c r="X360" i="12"/>
  <c r="X358" i="12" s="1"/>
  <c r="AA405" i="12"/>
  <c r="AA403" i="12" s="1"/>
  <c r="X450" i="12"/>
  <c r="X448" i="12" s="1"/>
  <c r="P345" i="12"/>
  <c r="P343" i="12" s="1"/>
  <c r="S390" i="12"/>
  <c r="S388" i="12" s="1"/>
  <c r="P435" i="12"/>
  <c r="P433" i="12" s="1"/>
  <c r="F325" i="12"/>
  <c r="F323" i="12" s="1"/>
  <c r="I370" i="12"/>
  <c r="I368" i="12" s="1"/>
  <c r="F415" i="12"/>
  <c r="F413" i="12" s="1"/>
  <c r="I460" i="12"/>
  <c r="I458" i="12" s="1"/>
  <c r="M325" i="12"/>
  <c r="M323" i="12" s="1"/>
  <c r="J370" i="12"/>
  <c r="J368" i="12" s="1"/>
  <c r="M415" i="12"/>
  <c r="M413" i="12" s="1"/>
  <c r="J460" i="12"/>
  <c r="J458" i="12" s="1"/>
  <c r="H355" i="12"/>
  <c r="H353" i="12" s="1"/>
  <c r="E400" i="12"/>
  <c r="E398" i="12" s="1"/>
  <c r="H445" i="12"/>
  <c r="H443" i="12" s="1"/>
  <c r="Q330" i="12"/>
  <c r="Q328" i="12" s="1"/>
  <c r="T375" i="12"/>
  <c r="T373" i="12" s="1"/>
  <c r="Q420" i="12"/>
  <c r="Q418" i="12" s="1"/>
  <c r="X330" i="12"/>
  <c r="X328" i="12" s="1"/>
  <c r="AA375" i="12"/>
  <c r="AA373" i="12" s="1"/>
  <c r="X420" i="12"/>
  <c r="X418" i="12" s="1"/>
  <c r="P315" i="12"/>
  <c r="P313" i="12" s="1"/>
  <c r="S360" i="12"/>
  <c r="S358" i="12" s="1"/>
  <c r="P405" i="12"/>
  <c r="P403" i="12" s="1"/>
  <c r="S450" i="12"/>
  <c r="S448" i="12" s="1"/>
  <c r="I340" i="12"/>
  <c r="I338" i="12" s="1"/>
  <c r="F385" i="12"/>
  <c r="F383" i="12" s="1"/>
  <c r="I430" i="12"/>
  <c r="I428" i="12" s="1"/>
  <c r="J340" i="12"/>
  <c r="J338" i="12" s="1"/>
  <c r="M385" i="12"/>
  <c r="M383" i="12" s="1"/>
  <c r="J430" i="12"/>
  <c r="J428" i="12" s="1"/>
  <c r="H325" i="12"/>
  <c r="H323" i="12" s="1"/>
  <c r="E370" i="12"/>
  <c r="E368" i="12" s="1"/>
  <c r="H415" i="12"/>
  <c r="H413" i="12" s="1"/>
  <c r="E460" i="12"/>
  <c r="E458" i="12" s="1"/>
  <c r="T345" i="12"/>
  <c r="T343" i="12" s="1"/>
  <c r="Q390" i="12"/>
  <c r="Q388" i="12" s="1"/>
  <c r="T435" i="12"/>
  <c r="T433" i="12" s="1"/>
  <c r="AA345" i="12"/>
  <c r="AA343" i="12" s="1"/>
  <c r="X390" i="12"/>
  <c r="X388" i="12" s="1"/>
  <c r="AA435" i="12"/>
  <c r="AA433" i="12" s="1"/>
  <c r="S330" i="12"/>
  <c r="S328" i="12" s="1"/>
  <c r="P375" i="12"/>
  <c r="P373" i="12" s="1"/>
  <c r="S420" i="12"/>
  <c r="S418" i="12" s="1"/>
  <c r="E430" i="12"/>
  <c r="E428" i="12" s="1"/>
  <c r="F355" i="12"/>
  <c r="F353" i="12" s="1"/>
  <c r="I400" i="12"/>
  <c r="I398" i="12" s="1"/>
  <c r="M355" i="12"/>
  <c r="M353" i="12" s="1"/>
  <c r="F445" i="12"/>
  <c r="F443" i="12" s="1"/>
  <c r="J400" i="12"/>
  <c r="J398" i="12" s="1"/>
  <c r="E340" i="12"/>
  <c r="E338" i="12" s="1"/>
  <c r="M445" i="12"/>
  <c r="M443" i="12" s="1"/>
  <c r="H385" i="12"/>
  <c r="H383" i="12" s="1"/>
  <c r="D313" i="12"/>
  <c r="Z462" i="14"/>
  <c r="Z460" i="14" s="1"/>
  <c r="P322" i="14"/>
  <c r="P320" i="14" s="1"/>
  <c r="X317" i="14"/>
  <c r="X315" i="14" s="1"/>
  <c r="F317" i="14"/>
  <c r="F315" i="14" s="1"/>
  <c r="K322" i="14"/>
  <c r="K320" i="14" s="1"/>
  <c r="W317" i="14"/>
  <c r="W315" i="14" s="1"/>
  <c r="E317" i="14"/>
  <c r="E315" i="14" s="1"/>
  <c r="J322" i="14"/>
  <c r="J320" i="14" s="1"/>
  <c r="R317" i="14"/>
  <c r="R315" i="14" s="1"/>
  <c r="W322" i="14"/>
  <c r="W320" i="14" s="1"/>
  <c r="E322" i="14"/>
  <c r="E320" i="14" s="1"/>
  <c r="Q317" i="14"/>
  <c r="Q315" i="14" s="1"/>
  <c r="V322" i="14"/>
  <c r="V320" i="14" s="1"/>
  <c r="D322" i="14"/>
  <c r="D320" i="14" s="1"/>
  <c r="L317" i="14"/>
  <c r="L315" i="14" s="1"/>
  <c r="Q322" i="14"/>
  <c r="Q320" i="14" s="1"/>
  <c r="K317" i="14"/>
  <c r="K315" i="14" s="1"/>
  <c r="H317" i="14"/>
  <c r="H315" i="14" s="1"/>
  <c r="S322" i="14"/>
  <c r="S320" i="14" s="1"/>
  <c r="E332" i="14"/>
  <c r="E330" i="14" s="1"/>
  <c r="P337" i="14"/>
  <c r="P335" i="14" s="1"/>
  <c r="H347" i="14"/>
  <c r="H345" i="14" s="1"/>
  <c r="S352" i="14"/>
  <c r="S350" i="14" s="1"/>
  <c r="E362" i="14"/>
  <c r="E360" i="14" s="1"/>
  <c r="P367" i="14"/>
  <c r="P365" i="14" s="1"/>
  <c r="H377" i="14"/>
  <c r="H375" i="14" s="1"/>
  <c r="S382" i="14"/>
  <c r="S380" i="14" s="1"/>
  <c r="E392" i="14"/>
  <c r="E390" i="14" s="1"/>
  <c r="P397" i="14"/>
  <c r="P395" i="14" s="1"/>
  <c r="H407" i="14"/>
  <c r="H405" i="14" s="1"/>
  <c r="S412" i="14"/>
  <c r="S410" i="14" s="1"/>
  <c r="E422" i="14"/>
  <c r="E420" i="14" s="1"/>
  <c r="P427" i="14"/>
  <c r="P425" i="14" s="1"/>
  <c r="H437" i="14"/>
  <c r="H435" i="14" s="1"/>
  <c r="S442" i="14"/>
  <c r="S440" i="14" s="1"/>
  <c r="E452" i="14"/>
  <c r="E450" i="14" s="1"/>
  <c r="P457" i="14"/>
  <c r="P455" i="14" s="1"/>
  <c r="H322" i="14"/>
  <c r="H320" i="14" s="1"/>
  <c r="S327" i="14"/>
  <c r="S325" i="14" s="1"/>
  <c r="E337" i="14"/>
  <c r="E335" i="14" s="1"/>
  <c r="P342" i="14"/>
  <c r="P340" i="14" s="1"/>
  <c r="H352" i="14"/>
  <c r="H350" i="14" s="1"/>
  <c r="S357" i="14"/>
  <c r="S355" i="14" s="1"/>
  <c r="E367" i="14"/>
  <c r="E365" i="14" s="1"/>
  <c r="P372" i="14"/>
  <c r="P370" i="14" s="1"/>
  <c r="H382" i="14"/>
  <c r="H380" i="14" s="1"/>
  <c r="S387" i="14"/>
  <c r="S385" i="14" s="1"/>
  <c r="E397" i="14"/>
  <c r="E395" i="14" s="1"/>
  <c r="P402" i="14"/>
  <c r="P400" i="14" s="1"/>
  <c r="H412" i="14"/>
  <c r="H410" i="14" s="1"/>
  <c r="S417" i="14"/>
  <c r="S415" i="14" s="1"/>
  <c r="E427" i="14"/>
  <c r="E425" i="14" s="1"/>
  <c r="P432" i="14"/>
  <c r="P430" i="14" s="1"/>
  <c r="H442" i="14"/>
  <c r="H440" i="14" s="1"/>
  <c r="S447" i="14"/>
  <c r="S445" i="14" s="1"/>
  <c r="E457" i="14"/>
  <c r="E455" i="14" s="1"/>
  <c r="P462" i="14"/>
  <c r="P460" i="14" s="1"/>
  <c r="V317" i="14"/>
  <c r="V315" i="14" s="1"/>
  <c r="N327" i="14"/>
  <c r="N325" i="14" s="1"/>
  <c r="Y332" i="14"/>
  <c r="Y330" i="14" s="1"/>
  <c r="K342" i="14"/>
  <c r="K340" i="14" s="1"/>
  <c r="V347" i="14"/>
  <c r="V345" i="14" s="1"/>
  <c r="N357" i="14"/>
  <c r="N355" i="14" s="1"/>
  <c r="Y362" i="14"/>
  <c r="Y360" i="14" s="1"/>
  <c r="K372" i="14"/>
  <c r="K370" i="14" s="1"/>
  <c r="V377" i="14"/>
  <c r="V375" i="14" s="1"/>
  <c r="N387" i="14"/>
  <c r="N385" i="14" s="1"/>
  <c r="Y392" i="14"/>
  <c r="Y390" i="14" s="1"/>
  <c r="K402" i="14"/>
  <c r="K400" i="14" s="1"/>
  <c r="V407" i="14"/>
  <c r="V405" i="14" s="1"/>
  <c r="N417" i="14"/>
  <c r="N415" i="14" s="1"/>
  <c r="Y422" i="14"/>
  <c r="Y420" i="14" s="1"/>
  <c r="K432" i="14"/>
  <c r="K430" i="14" s="1"/>
  <c r="V437" i="14"/>
  <c r="V435" i="14" s="1"/>
  <c r="N447" i="14"/>
  <c r="N445" i="14" s="1"/>
  <c r="Y452" i="14"/>
  <c r="Y450" i="14" s="1"/>
  <c r="K462" i="14"/>
  <c r="K460" i="14" s="1"/>
  <c r="U327" i="14"/>
  <c r="U325" i="14" s="1"/>
  <c r="G337" i="14"/>
  <c r="G335" i="14" s="1"/>
  <c r="R342" i="14"/>
  <c r="R340" i="14" s="1"/>
  <c r="D352" i="14"/>
  <c r="D350" i="14" s="1"/>
  <c r="U357" i="14"/>
  <c r="U355" i="14" s="1"/>
  <c r="G367" i="14"/>
  <c r="G365" i="14" s="1"/>
  <c r="R372" i="14"/>
  <c r="R370" i="14" s="1"/>
  <c r="D382" i="14"/>
  <c r="D380" i="14" s="1"/>
  <c r="U387" i="14"/>
  <c r="U385" i="14" s="1"/>
  <c r="G397" i="14"/>
  <c r="G395" i="14" s="1"/>
  <c r="R402" i="14"/>
  <c r="R400" i="14" s="1"/>
  <c r="D412" i="14"/>
  <c r="D410" i="14" s="1"/>
  <c r="U417" i="14"/>
  <c r="U415" i="14" s="1"/>
  <c r="G427" i="14"/>
  <c r="G425" i="14" s="1"/>
  <c r="R432" i="14"/>
  <c r="R430" i="14" s="1"/>
  <c r="D442" i="14"/>
  <c r="D440" i="14" s="1"/>
  <c r="U447" i="14"/>
  <c r="U445" i="14" s="1"/>
  <c r="G457" i="14"/>
  <c r="G455" i="14" s="1"/>
  <c r="R462" i="14"/>
  <c r="R460" i="14" s="1"/>
  <c r="I332" i="14"/>
  <c r="I330" i="14" s="1"/>
  <c r="T337" i="14"/>
  <c r="T335" i="14" s="1"/>
  <c r="F347" i="14"/>
  <c r="F345" i="14" s="1"/>
  <c r="Q352" i="14"/>
  <c r="Q350" i="14" s="1"/>
  <c r="I362" i="14"/>
  <c r="I360" i="14" s="1"/>
  <c r="T367" i="14"/>
  <c r="T365" i="14" s="1"/>
  <c r="F377" i="14"/>
  <c r="F375" i="14" s="1"/>
  <c r="Q382" i="14"/>
  <c r="Q380" i="14" s="1"/>
  <c r="I392" i="14"/>
  <c r="I390" i="14" s="1"/>
  <c r="T397" i="14"/>
  <c r="T395" i="14" s="1"/>
  <c r="F407" i="14"/>
  <c r="F405" i="14" s="1"/>
  <c r="Q412" i="14"/>
  <c r="Q410" i="14" s="1"/>
  <c r="I422" i="14"/>
  <c r="I420" i="14" s="1"/>
  <c r="T427" i="14"/>
  <c r="T425" i="14" s="1"/>
  <c r="F437" i="14"/>
  <c r="F435" i="14" s="1"/>
  <c r="Q442" i="14"/>
  <c r="Q440" i="14" s="1"/>
  <c r="I452" i="14"/>
  <c r="I450" i="14" s="1"/>
  <c r="T457" i="14"/>
  <c r="T455" i="14" s="1"/>
  <c r="F322" i="14"/>
  <c r="F320" i="14" s="1"/>
  <c r="Q327" i="14"/>
  <c r="Q325" i="14" s="1"/>
  <c r="I337" i="14"/>
  <c r="I335" i="14" s="1"/>
  <c r="T342" i="14"/>
  <c r="T340" i="14" s="1"/>
  <c r="F352" i="14"/>
  <c r="F350" i="14" s="1"/>
  <c r="Q357" i="14"/>
  <c r="Q355" i="14" s="1"/>
  <c r="I367" i="14"/>
  <c r="I365" i="14" s="1"/>
  <c r="T372" i="14"/>
  <c r="T370" i="14" s="1"/>
  <c r="F382" i="14"/>
  <c r="F380" i="14" s="1"/>
  <c r="Q387" i="14"/>
  <c r="Q385" i="14" s="1"/>
  <c r="I397" i="14"/>
  <c r="I395" i="14" s="1"/>
  <c r="T402" i="14"/>
  <c r="T400" i="14" s="1"/>
  <c r="F412" i="14"/>
  <c r="F410" i="14" s="1"/>
  <c r="Q417" i="14"/>
  <c r="Q415" i="14" s="1"/>
  <c r="I427" i="14"/>
  <c r="I425" i="14" s="1"/>
  <c r="T432" i="14"/>
  <c r="T430" i="14" s="1"/>
  <c r="F442" i="14"/>
  <c r="F440" i="14" s="1"/>
  <c r="Q447" i="14"/>
  <c r="Q445" i="14" s="1"/>
  <c r="I457" i="14"/>
  <c r="I455" i="14" s="1"/>
  <c r="T462" i="14"/>
  <c r="T460" i="14" s="1"/>
  <c r="N317" i="14"/>
  <c r="N315" i="14" s="1"/>
  <c r="Y322" i="14"/>
  <c r="Y320" i="14" s="1"/>
  <c r="K332" i="14"/>
  <c r="K330" i="14" s="1"/>
  <c r="V337" i="14"/>
  <c r="V335" i="14" s="1"/>
  <c r="N347" i="14"/>
  <c r="N345" i="14" s="1"/>
  <c r="Y352" i="14"/>
  <c r="Y350" i="14" s="1"/>
  <c r="K362" i="14"/>
  <c r="K360" i="14" s="1"/>
  <c r="V367" i="14"/>
  <c r="V365" i="14" s="1"/>
  <c r="N377" i="14"/>
  <c r="N375" i="14" s="1"/>
  <c r="Y382" i="14"/>
  <c r="Y380" i="14" s="1"/>
  <c r="K392" i="14"/>
  <c r="K390" i="14" s="1"/>
  <c r="V397" i="14"/>
  <c r="V395" i="14" s="1"/>
  <c r="N407" i="14"/>
  <c r="N405" i="14" s="1"/>
  <c r="Y412" i="14"/>
  <c r="Y410" i="14" s="1"/>
  <c r="K422" i="14"/>
  <c r="K420" i="14" s="1"/>
  <c r="V427" i="14"/>
  <c r="V425" i="14" s="1"/>
  <c r="N437" i="14"/>
  <c r="N435" i="14" s="1"/>
  <c r="Y442" i="14"/>
  <c r="Y440" i="14" s="1"/>
  <c r="K452" i="14"/>
  <c r="K450" i="14" s="1"/>
  <c r="V457" i="14"/>
  <c r="V455" i="14" s="1"/>
  <c r="N322" i="14"/>
  <c r="N320" i="14" s="1"/>
  <c r="Y327" i="14"/>
  <c r="Y325" i="14" s="1"/>
  <c r="K337" i="14"/>
  <c r="K335" i="14" s="1"/>
  <c r="V342" i="14"/>
  <c r="V340" i="14" s="1"/>
  <c r="N352" i="14"/>
  <c r="N350" i="14" s="1"/>
  <c r="Y357" i="14"/>
  <c r="Y355" i="14" s="1"/>
  <c r="K367" i="14"/>
  <c r="K365" i="14" s="1"/>
  <c r="V372" i="14"/>
  <c r="V370" i="14" s="1"/>
  <c r="N382" i="14"/>
  <c r="N380" i="14" s="1"/>
  <c r="Y387" i="14"/>
  <c r="Y385" i="14" s="1"/>
  <c r="K397" i="14"/>
  <c r="K395" i="14" s="1"/>
  <c r="V402" i="14"/>
  <c r="V400" i="14" s="1"/>
  <c r="N412" i="14"/>
  <c r="N410" i="14" s="1"/>
  <c r="Y417" i="14"/>
  <c r="Y415" i="14" s="1"/>
  <c r="K427" i="14"/>
  <c r="K425" i="14" s="1"/>
  <c r="V432" i="14"/>
  <c r="V430" i="14" s="1"/>
  <c r="N442" i="14"/>
  <c r="N440" i="14" s="1"/>
  <c r="Y447" i="14"/>
  <c r="Y445" i="14" s="1"/>
  <c r="K457" i="14"/>
  <c r="K455" i="14" s="1"/>
  <c r="V462" i="14"/>
  <c r="V460" i="14" s="1"/>
  <c r="I322" i="14"/>
  <c r="I320" i="14" s="1"/>
  <c r="T327" i="14"/>
  <c r="T325" i="14" s="1"/>
  <c r="F337" i="14"/>
  <c r="F335" i="14" s="1"/>
  <c r="Q342" i="14"/>
  <c r="Q340" i="14" s="1"/>
  <c r="I352" i="14"/>
  <c r="I350" i="14" s="1"/>
  <c r="T357" i="14"/>
  <c r="T355" i="14" s="1"/>
  <c r="F367" i="14"/>
  <c r="F365" i="14" s="1"/>
  <c r="Q372" i="14"/>
  <c r="Q370" i="14" s="1"/>
  <c r="I382" i="14"/>
  <c r="I380" i="14" s="1"/>
  <c r="T387" i="14"/>
  <c r="T385" i="14" s="1"/>
  <c r="F397" i="14"/>
  <c r="F395" i="14" s="1"/>
  <c r="Q402" i="14"/>
  <c r="Q400" i="14" s="1"/>
  <c r="I412" i="14"/>
  <c r="I410" i="14" s="1"/>
  <c r="T417" i="14"/>
  <c r="T415" i="14" s="1"/>
  <c r="F427" i="14"/>
  <c r="F425" i="14" s="1"/>
  <c r="Q432" i="14"/>
  <c r="Q430" i="14" s="1"/>
  <c r="I442" i="14"/>
  <c r="I440" i="14" s="1"/>
  <c r="T447" i="14"/>
  <c r="T445" i="14" s="1"/>
  <c r="F457" i="14"/>
  <c r="F455" i="14" s="1"/>
  <c r="Q462" i="14"/>
  <c r="Q460" i="14" s="1"/>
  <c r="AA327" i="14"/>
  <c r="AA325" i="14" s="1"/>
  <c r="M337" i="14"/>
  <c r="M335" i="14" s="1"/>
  <c r="X342" i="14"/>
  <c r="X340" i="14" s="1"/>
  <c r="J352" i="14"/>
  <c r="J350" i="14" s="1"/>
  <c r="AA357" i="14"/>
  <c r="AA355" i="14" s="1"/>
  <c r="M367" i="14"/>
  <c r="M365" i="14" s="1"/>
  <c r="X372" i="14"/>
  <c r="X370" i="14" s="1"/>
  <c r="J382" i="14"/>
  <c r="J380" i="14" s="1"/>
  <c r="AA387" i="14"/>
  <c r="AA385" i="14" s="1"/>
  <c r="M397" i="14"/>
  <c r="M395" i="14" s="1"/>
  <c r="X402" i="14"/>
  <c r="X400" i="14" s="1"/>
  <c r="J412" i="14"/>
  <c r="J410" i="14" s="1"/>
  <c r="AA417" i="14"/>
  <c r="AA415" i="14" s="1"/>
  <c r="M427" i="14"/>
  <c r="M425" i="14" s="1"/>
  <c r="X432" i="14"/>
  <c r="X430" i="14" s="1"/>
  <c r="J442" i="14"/>
  <c r="J440" i="14" s="1"/>
  <c r="AA447" i="14"/>
  <c r="AA445" i="14" s="1"/>
  <c r="M457" i="14"/>
  <c r="M455" i="14" s="1"/>
  <c r="X462" i="14"/>
  <c r="X460" i="14" s="1"/>
  <c r="O332" i="14"/>
  <c r="O330" i="14" s="1"/>
  <c r="Z337" i="14"/>
  <c r="Z335" i="14" s="1"/>
  <c r="L347" i="14"/>
  <c r="L345" i="14" s="1"/>
  <c r="W352" i="14"/>
  <c r="W350" i="14" s="1"/>
  <c r="O362" i="14"/>
  <c r="O360" i="14" s="1"/>
  <c r="Z367" i="14"/>
  <c r="Z365" i="14" s="1"/>
  <c r="L377" i="14"/>
  <c r="L375" i="14" s="1"/>
  <c r="W382" i="14"/>
  <c r="W380" i="14" s="1"/>
  <c r="O392" i="14"/>
  <c r="O390" i="14" s="1"/>
  <c r="Z397" i="14"/>
  <c r="Z395" i="14" s="1"/>
  <c r="L407" i="14"/>
  <c r="L405" i="14" s="1"/>
  <c r="W412" i="14"/>
  <c r="W410" i="14" s="1"/>
  <c r="O422" i="14"/>
  <c r="O420" i="14" s="1"/>
  <c r="Z427" i="14"/>
  <c r="Z425" i="14" s="1"/>
  <c r="L437" i="14"/>
  <c r="L435" i="14" s="1"/>
  <c r="W442" i="14"/>
  <c r="W440" i="14" s="1"/>
  <c r="O452" i="14"/>
  <c r="O450" i="14" s="1"/>
  <c r="Z457" i="14"/>
  <c r="Z455" i="14" s="1"/>
  <c r="L322" i="14"/>
  <c r="L320" i="14" s="1"/>
  <c r="W327" i="14"/>
  <c r="W325" i="14" s="1"/>
  <c r="O337" i="14"/>
  <c r="O335" i="14" s="1"/>
  <c r="Z342" i="14"/>
  <c r="Z340" i="14" s="1"/>
  <c r="L352" i="14"/>
  <c r="L350" i="14" s="1"/>
  <c r="W357" i="14"/>
  <c r="W355" i="14" s="1"/>
  <c r="O367" i="14"/>
  <c r="O365" i="14" s="1"/>
  <c r="Z372" i="14"/>
  <c r="Z370" i="14" s="1"/>
  <c r="L382" i="14"/>
  <c r="L380" i="14" s="1"/>
  <c r="W387" i="14"/>
  <c r="W385" i="14" s="1"/>
  <c r="O397" i="14"/>
  <c r="O395" i="14" s="1"/>
  <c r="Z402" i="14"/>
  <c r="Z400" i="14" s="1"/>
  <c r="L412" i="14"/>
  <c r="L410" i="14" s="1"/>
  <c r="W417" i="14"/>
  <c r="W415" i="14" s="1"/>
  <c r="O427" i="14"/>
  <c r="O425" i="14" s="1"/>
  <c r="Z432" i="14"/>
  <c r="Z430" i="14" s="1"/>
  <c r="L442" i="14"/>
  <c r="L440" i="14" s="1"/>
  <c r="W447" i="14"/>
  <c r="W445" i="14" s="1"/>
  <c r="O457" i="14"/>
  <c r="O455" i="14" s="1"/>
  <c r="T317" i="14"/>
  <c r="T315" i="14" s="1"/>
  <c r="F327" i="14"/>
  <c r="F325" i="14" s="1"/>
  <c r="Q332" i="14"/>
  <c r="Q330" i="14" s="1"/>
  <c r="I342" i="14"/>
  <c r="I340" i="14" s="1"/>
  <c r="T347" i="14"/>
  <c r="T345" i="14" s="1"/>
  <c r="F357" i="14"/>
  <c r="F355" i="14" s="1"/>
  <c r="Q362" i="14"/>
  <c r="Q360" i="14" s="1"/>
  <c r="I372" i="14"/>
  <c r="I370" i="14" s="1"/>
  <c r="T377" i="14"/>
  <c r="T375" i="14" s="1"/>
  <c r="F387" i="14"/>
  <c r="F385" i="14" s="1"/>
  <c r="Q392" i="14"/>
  <c r="Q390" i="14" s="1"/>
  <c r="I402" i="14"/>
  <c r="I400" i="14" s="1"/>
  <c r="T407" i="14"/>
  <c r="T405" i="14" s="1"/>
  <c r="F417" i="14"/>
  <c r="F415" i="14" s="1"/>
  <c r="Q422" i="14"/>
  <c r="Q420" i="14" s="1"/>
  <c r="I432" i="14"/>
  <c r="I430" i="14" s="1"/>
  <c r="T437" i="14"/>
  <c r="T435" i="14" s="1"/>
  <c r="F447" i="14"/>
  <c r="F445" i="14" s="1"/>
  <c r="Q452" i="14"/>
  <c r="Q450" i="14" s="1"/>
  <c r="I462" i="14"/>
  <c r="I460" i="14" s="1"/>
  <c r="I317" i="14"/>
  <c r="I315" i="14" s="1"/>
  <c r="T322" i="14"/>
  <c r="T320" i="14" s="1"/>
  <c r="F332" i="14"/>
  <c r="F330" i="14" s="1"/>
  <c r="Q337" i="14"/>
  <c r="Q335" i="14" s="1"/>
  <c r="I347" i="14"/>
  <c r="I345" i="14" s="1"/>
  <c r="T352" i="14"/>
  <c r="T350" i="14" s="1"/>
  <c r="F362" i="14"/>
  <c r="F360" i="14" s="1"/>
  <c r="Q367" i="14"/>
  <c r="Q365" i="14" s="1"/>
  <c r="I377" i="14"/>
  <c r="I375" i="14" s="1"/>
  <c r="T382" i="14"/>
  <c r="T380" i="14" s="1"/>
  <c r="F392" i="14"/>
  <c r="F390" i="14" s="1"/>
  <c r="Q397" i="14"/>
  <c r="Q395" i="14" s="1"/>
  <c r="I407" i="14"/>
  <c r="I405" i="14" s="1"/>
  <c r="T412" i="14"/>
  <c r="T410" i="14" s="1"/>
  <c r="F422" i="14"/>
  <c r="F420" i="14" s="1"/>
  <c r="Q427" i="14"/>
  <c r="Q425" i="14" s="1"/>
  <c r="I437" i="14"/>
  <c r="I435" i="14" s="1"/>
  <c r="T442" i="14"/>
  <c r="T440" i="14" s="1"/>
  <c r="F452" i="14"/>
  <c r="F450" i="14" s="1"/>
  <c r="Q457" i="14"/>
  <c r="Q455" i="14" s="1"/>
  <c r="O322" i="14"/>
  <c r="O320" i="14" s="1"/>
  <c r="Z327" i="14"/>
  <c r="Z325" i="14" s="1"/>
  <c r="L337" i="14"/>
  <c r="L335" i="14" s="1"/>
  <c r="W342" i="14"/>
  <c r="W340" i="14" s="1"/>
  <c r="O352" i="14"/>
  <c r="O350" i="14" s="1"/>
  <c r="Z357" i="14"/>
  <c r="Z355" i="14" s="1"/>
  <c r="L367" i="14"/>
  <c r="L365" i="14" s="1"/>
  <c r="W372" i="14"/>
  <c r="W370" i="14" s="1"/>
  <c r="O382" i="14"/>
  <c r="O380" i="14" s="1"/>
  <c r="Z387" i="14"/>
  <c r="Z385" i="14" s="1"/>
  <c r="L397" i="14"/>
  <c r="L395" i="14" s="1"/>
  <c r="W402" i="14"/>
  <c r="W400" i="14" s="1"/>
  <c r="O412" i="14"/>
  <c r="O410" i="14" s="1"/>
  <c r="Z417" i="14"/>
  <c r="Z415" i="14" s="1"/>
  <c r="L427" i="14"/>
  <c r="L425" i="14" s="1"/>
  <c r="W432" i="14"/>
  <c r="W430" i="14" s="1"/>
  <c r="O442" i="14"/>
  <c r="O440" i="14" s="1"/>
  <c r="Z447" i="14"/>
  <c r="Z445" i="14" s="1"/>
  <c r="L457" i="14"/>
  <c r="L455" i="14" s="1"/>
  <c r="W462" i="14"/>
  <c r="W460" i="14" s="1"/>
  <c r="H332" i="14"/>
  <c r="H330" i="14" s="1"/>
  <c r="S337" i="14"/>
  <c r="S335" i="14" s="1"/>
  <c r="E347" i="14"/>
  <c r="E345" i="14" s="1"/>
  <c r="P352" i="14"/>
  <c r="P350" i="14" s="1"/>
  <c r="H362" i="14"/>
  <c r="H360" i="14" s="1"/>
  <c r="S367" i="14"/>
  <c r="S365" i="14" s="1"/>
  <c r="E377" i="14"/>
  <c r="E375" i="14" s="1"/>
  <c r="P382" i="14"/>
  <c r="P380" i="14" s="1"/>
  <c r="H392" i="14"/>
  <c r="H390" i="14" s="1"/>
  <c r="S397" i="14"/>
  <c r="S395" i="14" s="1"/>
  <c r="E407" i="14"/>
  <c r="E405" i="14" s="1"/>
  <c r="P412" i="14"/>
  <c r="P410" i="14" s="1"/>
  <c r="H422" i="14"/>
  <c r="H420" i="14" s="1"/>
  <c r="S427" i="14"/>
  <c r="S425" i="14" s="1"/>
  <c r="E437" i="14"/>
  <c r="E435" i="14" s="1"/>
  <c r="P442" i="14"/>
  <c r="P440" i="14" s="1"/>
  <c r="H452" i="14"/>
  <c r="H450" i="14" s="1"/>
  <c r="S457" i="14"/>
  <c r="S455" i="14" s="1"/>
  <c r="D327" i="14"/>
  <c r="D325" i="14" s="1"/>
  <c r="U332" i="14"/>
  <c r="U330" i="14" s="1"/>
  <c r="G342" i="14"/>
  <c r="G340" i="14" s="1"/>
  <c r="R347" i="14"/>
  <c r="R345" i="14" s="1"/>
  <c r="D357" i="14"/>
  <c r="D355" i="14" s="1"/>
  <c r="U362" i="14"/>
  <c r="U360" i="14" s="1"/>
  <c r="G372" i="14"/>
  <c r="G370" i="14" s="1"/>
  <c r="R377" i="14"/>
  <c r="R375" i="14" s="1"/>
  <c r="D387" i="14"/>
  <c r="D385" i="14" s="1"/>
  <c r="U392" i="14"/>
  <c r="U390" i="14" s="1"/>
  <c r="G402" i="14"/>
  <c r="G400" i="14" s="1"/>
  <c r="R407" i="14"/>
  <c r="R405" i="14" s="1"/>
  <c r="D417" i="14"/>
  <c r="D415" i="14" s="1"/>
  <c r="U422" i="14"/>
  <c r="U420" i="14" s="1"/>
  <c r="G432" i="14"/>
  <c r="G430" i="14" s="1"/>
  <c r="R437" i="14"/>
  <c r="R435" i="14" s="1"/>
  <c r="D447" i="14"/>
  <c r="D445" i="14" s="1"/>
  <c r="U452" i="14"/>
  <c r="U450" i="14" s="1"/>
  <c r="G462" i="14"/>
  <c r="G460" i="14" s="1"/>
  <c r="G317" i="14"/>
  <c r="G315" i="14" s="1"/>
  <c r="R322" i="14"/>
  <c r="R320" i="14" s="1"/>
  <c r="D332" i="14"/>
  <c r="D330" i="14" s="1"/>
  <c r="U337" i="14"/>
  <c r="U335" i="14" s="1"/>
  <c r="G347" i="14"/>
  <c r="G345" i="14" s="1"/>
  <c r="R352" i="14"/>
  <c r="R350" i="14" s="1"/>
  <c r="D362" i="14"/>
  <c r="D360" i="14" s="1"/>
  <c r="U367" i="14"/>
  <c r="U365" i="14" s="1"/>
  <c r="G377" i="14"/>
  <c r="G375" i="14" s="1"/>
  <c r="R382" i="14"/>
  <c r="R380" i="14" s="1"/>
  <c r="D392" i="14"/>
  <c r="D390" i="14" s="1"/>
  <c r="U397" i="14"/>
  <c r="U395" i="14" s="1"/>
  <c r="G407" i="14"/>
  <c r="G405" i="14" s="1"/>
  <c r="R412" i="14"/>
  <c r="R410" i="14" s="1"/>
  <c r="D422" i="14"/>
  <c r="D420" i="14" s="1"/>
  <c r="U427" i="14"/>
  <c r="U425" i="14" s="1"/>
  <c r="G437" i="14"/>
  <c r="G435" i="14" s="1"/>
  <c r="R442" i="14"/>
  <c r="R440" i="14" s="1"/>
  <c r="D452" i="14"/>
  <c r="D450" i="14" s="1"/>
  <c r="U457" i="14"/>
  <c r="U455" i="14" s="1"/>
  <c r="Z317" i="14"/>
  <c r="Z315" i="14" s="1"/>
  <c r="L327" i="14"/>
  <c r="L325" i="14" s="1"/>
  <c r="W332" i="14"/>
  <c r="W330" i="14" s="1"/>
  <c r="O342" i="14"/>
  <c r="O340" i="14" s="1"/>
  <c r="Z347" i="14"/>
  <c r="Z345" i="14" s="1"/>
  <c r="L357" i="14"/>
  <c r="L355" i="14" s="1"/>
  <c r="W362" i="14"/>
  <c r="W360" i="14" s="1"/>
  <c r="O372" i="14"/>
  <c r="O370" i="14" s="1"/>
  <c r="Z377" i="14"/>
  <c r="Z375" i="14" s="1"/>
  <c r="L387" i="14"/>
  <c r="L385" i="14" s="1"/>
  <c r="W392" i="14"/>
  <c r="W390" i="14" s="1"/>
  <c r="O402" i="14"/>
  <c r="O400" i="14" s="1"/>
  <c r="Z407" i="14"/>
  <c r="Z405" i="14" s="1"/>
  <c r="L417" i="14"/>
  <c r="L415" i="14" s="1"/>
  <c r="W422" i="14"/>
  <c r="W420" i="14" s="1"/>
  <c r="O432" i="14"/>
  <c r="O430" i="14" s="1"/>
  <c r="Z437" i="14"/>
  <c r="Z435" i="14" s="1"/>
  <c r="L447" i="14"/>
  <c r="L445" i="14" s="1"/>
  <c r="W452" i="14"/>
  <c r="W450" i="14" s="1"/>
  <c r="O462" i="14"/>
  <c r="O460" i="14" s="1"/>
  <c r="O317" i="14"/>
  <c r="O315" i="14" s="1"/>
  <c r="Z322" i="14"/>
  <c r="Z320" i="14" s="1"/>
  <c r="L332" i="14"/>
  <c r="L330" i="14" s="1"/>
  <c r="W337" i="14"/>
  <c r="W335" i="14" s="1"/>
  <c r="O347" i="14"/>
  <c r="O345" i="14" s="1"/>
  <c r="Z352" i="14"/>
  <c r="Z350" i="14" s="1"/>
  <c r="L362" i="14"/>
  <c r="L360" i="14" s="1"/>
  <c r="W367" i="14"/>
  <c r="W365" i="14" s="1"/>
  <c r="O377" i="14"/>
  <c r="O375" i="14" s="1"/>
  <c r="Z382" i="14"/>
  <c r="Z380" i="14" s="1"/>
  <c r="L392" i="14"/>
  <c r="L390" i="14" s="1"/>
  <c r="W397" i="14"/>
  <c r="W395" i="14" s="1"/>
  <c r="O407" i="14"/>
  <c r="O405" i="14" s="1"/>
  <c r="Z412" i="14"/>
  <c r="Z410" i="14" s="1"/>
  <c r="L422" i="14"/>
  <c r="L420" i="14" s="1"/>
  <c r="W427" i="14"/>
  <c r="W425" i="14" s="1"/>
  <c r="O437" i="14"/>
  <c r="O435" i="14" s="1"/>
  <c r="Z442" i="14"/>
  <c r="Z440" i="14" s="1"/>
  <c r="L452" i="14"/>
  <c r="L450" i="14" s="1"/>
  <c r="W457" i="14"/>
  <c r="W455" i="14" s="1"/>
  <c r="U322" i="14"/>
  <c r="U320" i="14" s="1"/>
  <c r="G332" i="14"/>
  <c r="G330" i="14" s="1"/>
  <c r="R337" i="14"/>
  <c r="R335" i="14" s="1"/>
  <c r="D347" i="14"/>
  <c r="D345" i="14" s="1"/>
  <c r="U352" i="14"/>
  <c r="U350" i="14" s="1"/>
  <c r="G362" i="14"/>
  <c r="G360" i="14" s="1"/>
  <c r="R367" i="14"/>
  <c r="R365" i="14" s="1"/>
  <c r="D377" i="14"/>
  <c r="D375" i="14" s="1"/>
  <c r="U382" i="14"/>
  <c r="U380" i="14" s="1"/>
  <c r="G392" i="14"/>
  <c r="G390" i="14" s="1"/>
  <c r="R397" i="14"/>
  <c r="R395" i="14" s="1"/>
  <c r="D407" i="14"/>
  <c r="D405" i="14" s="1"/>
  <c r="U412" i="14"/>
  <c r="U410" i="14" s="1"/>
  <c r="G422" i="14"/>
  <c r="G420" i="14" s="1"/>
  <c r="R427" i="14"/>
  <c r="R425" i="14" s="1"/>
  <c r="D437" i="14"/>
  <c r="D435" i="14" s="1"/>
  <c r="U442" i="14"/>
  <c r="U440" i="14" s="1"/>
  <c r="G452" i="14"/>
  <c r="G450" i="14" s="1"/>
  <c r="R457" i="14"/>
  <c r="R455" i="14" s="1"/>
  <c r="N332" i="14"/>
  <c r="N330" i="14" s="1"/>
  <c r="Y337" i="14"/>
  <c r="Y335" i="14" s="1"/>
  <c r="K347" i="14"/>
  <c r="K345" i="14" s="1"/>
  <c r="V352" i="14"/>
  <c r="V350" i="14" s="1"/>
  <c r="N362" i="14"/>
  <c r="N360" i="14" s="1"/>
  <c r="Y367" i="14"/>
  <c r="Y365" i="14" s="1"/>
  <c r="K377" i="14"/>
  <c r="K375" i="14" s="1"/>
  <c r="V382" i="14"/>
  <c r="V380" i="14" s="1"/>
  <c r="N392" i="14"/>
  <c r="N390" i="14" s="1"/>
  <c r="Y397" i="14"/>
  <c r="Y395" i="14" s="1"/>
  <c r="K407" i="14"/>
  <c r="K405" i="14" s="1"/>
  <c r="V412" i="14"/>
  <c r="V410" i="14" s="1"/>
  <c r="N422" i="14"/>
  <c r="N420" i="14" s="1"/>
  <c r="Y427" i="14"/>
  <c r="Y425" i="14" s="1"/>
  <c r="K437" i="14"/>
  <c r="K435" i="14" s="1"/>
  <c r="V442" i="14"/>
  <c r="V440" i="14" s="1"/>
  <c r="N452" i="14"/>
  <c r="N450" i="14" s="1"/>
  <c r="Y457" i="14"/>
  <c r="Y455" i="14" s="1"/>
  <c r="J327" i="14"/>
  <c r="J325" i="14" s="1"/>
  <c r="AA332" i="14"/>
  <c r="AA330" i="14" s="1"/>
  <c r="M342" i="14"/>
  <c r="M340" i="14" s="1"/>
  <c r="X347" i="14"/>
  <c r="X345" i="14" s="1"/>
  <c r="J357" i="14"/>
  <c r="J355" i="14" s="1"/>
  <c r="AA362" i="14"/>
  <c r="AA360" i="14" s="1"/>
  <c r="M372" i="14"/>
  <c r="M370" i="14" s="1"/>
  <c r="X377" i="14"/>
  <c r="X375" i="14" s="1"/>
  <c r="J387" i="14"/>
  <c r="J385" i="14" s="1"/>
  <c r="AA392" i="14"/>
  <c r="AA390" i="14" s="1"/>
  <c r="M402" i="14"/>
  <c r="M400" i="14" s="1"/>
  <c r="X407" i="14"/>
  <c r="X405" i="14" s="1"/>
  <c r="J417" i="14"/>
  <c r="J415" i="14" s="1"/>
  <c r="AA422" i="14"/>
  <c r="AA420" i="14" s="1"/>
  <c r="M432" i="14"/>
  <c r="M430" i="14" s="1"/>
  <c r="X437" i="14"/>
  <c r="X435" i="14" s="1"/>
  <c r="J447" i="14"/>
  <c r="J445" i="14" s="1"/>
  <c r="AA452" i="14"/>
  <c r="AA450" i="14" s="1"/>
  <c r="M462" i="14"/>
  <c r="M460" i="14" s="1"/>
  <c r="M317" i="14"/>
  <c r="M315" i="14" s="1"/>
  <c r="X322" i="14"/>
  <c r="X320" i="14" s="1"/>
  <c r="J332" i="14"/>
  <c r="J330" i="14" s="1"/>
  <c r="AA337" i="14"/>
  <c r="AA335" i="14" s="1"/>
  <c r="M347" i="14"/>
  <c r="M345" i="14" s="1"/>
  <c r="X352" i="14"/>
  <c r="X350" i="14" s="1"/>
  <c r="J362" i="14"/>
  <c r="J360" i="14" s="1"/>
  <c r="AA367" i="14"/>
  <c r="AA365" i="14" s="1"/>
  <c r="M377" i="14"/>
  <c r="M375" i="14" s="1"/>
  <c r="X382" i="14"/>
  <c r="X380" i="14" s="1"/>
  <c r="J392" i="14"/>
  <c r="J390" i="14" s="1"/>
  <c r="AA397" i="14"/>
  <c r="AA395" i="14" s="1"/>
  <c r="M407" i="14"/>
  <c r="M405" i="14" s="1"/>
  <c r="X412" i="14"/>
  <c r="X410" i="14" s="1"/>
  <c r="J422" i="14"/>
  <c r="J420" i="14" s="1"/>
  <c r="AA427" i="14"/>
  <c r="AA425" i="14" s="1"/>
  <c r="M437" i="14"/>
  <c r="M435" i="14" s="1"/>
  <c r="X442" i="14"/>
  <c r="X440" i="14" s="1"/>
  <c r="J452" i="14"/>
  <c r="J450" i="14" s="1"/>
  <c r="AA457" i="14"/>
  <c r="AA455" i="14" s="1"/>
  <c r="G322" i="14"/>
  <c r="G320" i="14" s="1"/>
  <c r="R327" i="14"/>
  <c r="R325" i="14" s="1"/>
  <c r="D337" i="14"/>
  <c r="D335" i="14" s="1"/>
  <c r="U342" i="14"/>
  <c r="U340" i="14" s="1"/>
  <c r="G352" i="14"/>
  <c r="G350" i="14" s="1"/>
  <c r="R357" i="14"/>
  <c r="R355" i="14" s="1"/>
  <c r="D367" i="14"/>
  <c r="D365" i="14" s="1"/>
  <c r="U372" i="14"/>
  <c r="U370" i="14" s="1"/>
  <c r="G382" i="14"/>
  <c r="G380" i="14" s="1"/>
  <c r="R387" i="14"/>
  <c r="R385" i="14" s="1"/>
  <c r="D397" i="14"/>
  <c r="D395" i="14" s="1"/>
  <c r="U402" i="14"/>
  <c r="U400" i="14" s="1"/>
  <c r="G412" i="14"/>
  <c r="G410" i="14" s="1"/>
  <c r="R417" i="14"/>
  <c r="R415" i="14" s="1"/>
  <c r="D427" i="14"/>
  <c r="D425" i="14" s="1"/>
  <c r="U432" i="14"/>
  <c r="U430" i="14" s="1"/>
  <c r="G442" i="14"/>
  <c r="G440" i="14" s="1"/>
  <c r="R447" i="14"/>
  <c r="R445" i="14" s="1"/>
  <c r="D457" i="14"/>
  <c r="D455" i="14" s="1"/>
  <c r="U462" i="14"/>
  <c r="U460" i="14" s="1"/>
  <c r="U317" i="14"/>
  <c r="U315" i="14" s="1"/>
  <c r="G327" i="14"/>
  <c r="G325" i="14" s="1"/>
  <c r="R332" i="14"/>
  <c r="R330" i="14" s="1"/>
  <c r="D342" i="14"/>
  <c r="D340" i="14" s="1"/>
  <c r="U347" i="14"/>
  <c r="U345" i="14" s="1"/>
  <c r="G357" i="14"/>
  <c r="G355" i="14" s="1"/>
  <c r="R362" i="14"/>
  <c r="R360" i="14" s="1"/>
  <c r="D372" i="14"/>
  <c r="D370" i="14" s="1"/>
  <c r="U377" i="14"/>
  <c r="U375" i="14" s="1"/>
  <c r="G387" i="14"/>
  <c r="G385" i="14" s="1"/>
  <c r="R392" i="14"/>
  <c r="R390" i="14" s="1"/>
  <c r="D402" i="14"/>
  <c r="D400" i="14" s="1"/>
  <c r="U407" i="14"/>
  <c r="U405" i="14" s="1"/>
  <c r="G417" i="14"/>
  <c r="G415" i="14" s="1"/>
  <c r="R422" i="14"/>
  <c r="R420" i="14" s="1"/>
  <c r="D432" i="14"/>
  <c r="D430" i="14" s="1"/>
  <c r="U437" i="14"/>
  <c r="U435" i="14" s="1"/>
  <c r="G447" i="14"/>
  <c r="G445" i="14" s="1"/>
  <c r="R452" i="14"/>
  <c r="R450" i="14" s="1"/>
  <c r="D462" i="14"/>
  <c r="D460" i="14" s="1"/>
  <c r="J317" i="14"/>
  <c r="J315" i="14" s="1"/>
  <c r="AA322" i="14"/>
  <c r="AA320" i="14" s="1"/>
  <c r="M332" i="14"/>
  <c r="M330" i="14" s="1"/>
  <c r="X337" i="14"/>
  <c r="X335" i="14" s="1"/>
  <c r="J347" i="14"/>
  <c r="J345" i="14" s="1"/>
  <c r="AA352" i="14"/>
  <c r="AA350" i="14" s="1"/>
  <c r="M362" i="14"/>
  <c r="M360" i="14" s="1"/>
  <c r="X367" i="14"/>
  <c r="X365" i="14" s="1"/>
  <c r="J377" i="14"/>
  <c r="J375" i="14" s="1"/>
  <c r="AA382" i="14"/>
  <c r="AA380" i="14" s="1"/>
  <c r="M392" i="14"/>
  <c r="M390" i="14" s="1"/>
  <c r="X397" i="14"/>
  <c r="X395" i="14" s="1"/>
  <c r="J407" i="14"/>
  <c r="J405" i="14" s="1"/>
  <c r="AA412" i="14"/>
  <c r="AA410" i="14" s="1"/>
  <c r="M422" i="14"/>
  <c r="M420" i="14" s="1"/>
  <c r="X427" i="14"/>
  <c r="X425" i="14" s="1"/>
  <c r="J437" i="14"/>
  <c r="J435" i="14" s="1"/>
  <c r="AA442" i="14"/>
  <c r="AA440" i="14" s="1"/>
  <c r="M452" i="14"/>
  <c r="M450" i="14" s="1"/>
  <c r="X457" i="14"/>
  <c r="X455" i="14" s="1"/>
  <c r="I327" i="14"/>
  <c r="I325" i="14" s="1"/>
  <c r="T332" i="14"/>
  <c r="T330" i="14" s="1"/>
  <c r="F342" i="14"/>
  <c r="F340" i="14" s="1"/>
  <c r="Q347" i="14"/>
  <c r="Q345" i="14" s="1"/>
  <c r="I357" i="14"/>
  <c r="I355" i="14" s="1"/>
  <c r="T362" i="14"/>
  <c r="T360" i="14" s="1"/>
  <c r="F372" i="14"/>
  <c r="F370" i="14" s="1"/>
  <c r="Q377" i="14"/>
  <c r="Q375" i="14" s="1"/>
  <c r="I387" i="14"/>
  <c r="I385" i="14" s="1"/>
  <c r="T392" i="14"/>
  <c r="T390" i="14" s="1"/>
  <c r="F402" i="14"/>
  <c r="F400" i="14" s="1"/>
  <c r="Q407" i="14"/>
  <c r="Q405" i="14" s="1"/>
  <c r="I417" i="14"/>
  <c r="I415" i="14" s="1"/>
  <c r="T422" i="14"/>
  <c r="T420" i="14" s="1"/>
  <c r="F432" i="14"/>
  <c r="F430" i="14" s="1"/>
  <c r="Q437" i="14"/>
  <c r="Q435" i="14" s="1"/>
  <c r="I447" i="14"/>
  <c r="I445" i="14" s="1"/>
  <c r="T452" i="14"/>
  <c r="T450" i="14" s="1"/>
  <c r="F462" i="14"/>
  <c r="F460" i="14" s="1"/>
  <c r="P327" i="14"/>
  <c r="P325" i="14" s="1"/>
  <c r="H337" i="14"/>
  <c r="H335" i="14" s="1"/>
  <c r="S342" i="14"/>
  <c r="S340" i="14" s="1"/>
  <c r="E352" i="14"/>
  <c r="E350" i="14" s="1"/>
  <c r="P357" i="14"/>
  <c r="P355" i="14" s="1"/>
  <c r="H367" i="14"/>
  <c r="H365" i="14" s="1"/>
  <c r="S372" i="14"/>
  <c r="S370" i="14" s="1"/>
  <c r="E382" i="14"/>
  <c r="E380" i="14" s="1"/>
  <c r="P387" i="14"/>
  <c r="P385" i="14" s="1"/>
  <c r="H397" i="14"/>
  <c r="H395" i="14" s="1"/>
  <c r="S402" i="14"/>
  <c r="S400" i="14" s="1"/>
  <c r="E412" i="14"/>
  <c r="E410" i="14" s="1"/>
  <c r="P417" i="14"/>
  <c r="P415" i="14" s="1"/>
  <c r="H427" i="14"/>
  <c r="H425" i="14" s="1"/>
  <c r="S432" i="14"/>
  <c r="S430" i="14" s="1"/>
  <c r="E442" i="14"/>
  <c r="E440" i="14" s="1"/>
  <c r="P447" i="14"/>
  <c r="P445" i="14" s="1"/>
  <c r="H457" i="14"/>
  <c r="H455" i="14" s="1"/>
  <c r="S462" i="14"/>
  <c r="S460" i="14" s="1"/>
  <c r="S317" i="14"/>
  <c r="S315" i="14" s="1"/>
  <c r="E327" i="14"/>
  <c r="E325" i="14" s="1"/>
  <c r="P332" i="14"/>
  <c r="P330" i="14" s="1"/>
  <c r="H342" i="14"/>
  <c r="H340" i="14" s="1"/>
  <c r="S347" i="14"/>
  <c r="S345" i="14" s="1"/>
  <c r="E357" i="14"/>
  <c r="E355" i="14" s="1"/>
  <c r="P362" i="14"/>
  <c r="P360" i="14" s="1"/>
  <c r="H372" i="14"/>
  <c r="H370" i="14" s="1"/>
  <c r="S377" i="14"/>
  <c r="S375" i="14" s="1"/>
  <c r="E387" i="14"/>
  <c r="E385" i="14" s="1"/>
  <c r="P392" i="14"/>
  <c r="P390" i="14" s="1"/>
  <c r="H402" i="14"/>
  <c r="H400" i="14" s="1"/>
  <c r="S407" i="14"/>
  <c r="S405" i="14" s="1"/>
  <c r="E417" i="14"/>
  <c r="E415" i="14" s="1"/>
  <c r="P422" i="14"/>
  <c r="P420" i="14" s="1"/>
  <c r="H432" i="14"/>
  <c r="H430" i="14" s="1"/>
  <c r="S437" i="14"/>
  <c r="S435" i="14" s="1"/>
  <c r="E447" i="14"/>
  <c r="E445" i="14" s="1"/>
  <c r="P452" i="14"/>
  <c r="P450" i="14" s="1"/>
  <c r="H462" i="14"/>
  <c r="H460" i="14" s="1"/>
  <c r="J337" i="14"/>
  <c r="J335" i="14" s="1"/>
  <c r="M382" i="14"/>
  <c r="M380" i="14" s="1"/>
  <c r="J427" i="14"/>
  <c r="J425" i="14" s="1"/>
  <c r="M327" i="14"/>
  <c r="M325" i="14" s="1"/>
  <c r="J372" i="14"/>
  <c r="J370" i="14" s="1"/>
  <c r="M417" i="14"/>
  <c r="M415" i="14" s="1"/>
  <c r="J462" i="14"/>
  <c r="J460" i="14" s="1"/>
  <c r="P317" i="14"/>
  <c r="P315" i="14" s="1"/>
  <c r="S362" i="14"/>
  <c r="S360" i="14" s="1"/>
  <c r="P407" i="14"/>
  <c r="P405" i="14" s="1"/>
  <c r="S452" i="14"/>
  <c r="S450" i="14" s="1"/>
  <c r="O357" i="14"/>
  <c r="O355" i="14" s="1"/>
  <c r="L402" i="14"/>
  <c r="L400" i="14" s="1"/>
  <c r="O447" i="14"/>
  <c r="O445" i="14" s="1"/>
  <c r="V327" i="14"/>
  <c r="V325" i="14" s="1"/>
  <c r="Y372" i="14"/>
  <c r="Y370" i="14" s="1"/>
  <c r="V417" i="14"/>
  <c r="V415" i="14" s="1"/>
  <c r="Y462" i="14"/>
  <c r="Y460" i="14" s="1"/>
  <c r="K327" i="14"/>
  <c r="K325" i="14" s="1"/>
  <c r="N372" i="14"/>
  <c r="N370" i="14" s="1"/>
  <c r="K417" i="14"/>
  <c r="K415" i="14" s="1"/>
  <c r="N462" i="14"/>
  <c r="N460" i="14" s="1"/>
  <c r="AA342" i="14"/>
  <c r="AA340" i="14" s="1"/>
  <c r="X387" i="14"/>
  <c r="X385" i="14" s="1"/>
  <c r="AA432" i="14"/>
  <c r="AA430" i="14" s="1"/>
  <c r="X332" i="14"/>
  <c r="X330" i="14" s="1"/>
  <c r="AA377" i="14"/>
  <c r="AA375" i="14" s="1"/>
  <c r="X422" i="14"/>
  <c r="X420" i="14" s="1"/>
  <c r="H327" i="14"/>
  <c r="H325" i="14" s="1"/>
  <c r="E372" i="14"/>
  <c r="E370" i="14" s="1"/>
  <c r="H417" i="14"/>
  <c r="H415" i="14" s="1"/>
  <c r="E462" i="14"/>
  <c r="E460" i="14" s="1"/>
  <c r="Z362" i="14"/>
  <c r="Z360" i="14" s="1"/>
  <c r="W407" i="14"/>
  <c r="W405" i="14" s="1"/>
  <c r="Z452" i="14"/>
  <c r="Z450" i="14" s="1"/>
  <c r="N337" i="14"/>
  <c r="N335" i="14" s="1"/>
  <c r="K382" i="14"/>
  <c r="K380" i="14" s="1"/>
  <c r="N427" i="14"/>
  <c r="N425" i="14" s="1"/>
  <c r="V332" i="14"/>
  <c r="V330" i="14" s="1"/>
  <c r="Y377" i="14"/>
  <c r="Y375" i="14" s="1"/>
  <c r="V422" i="14"/>
  <c r="V420" i="14" s="1"/>
  <c r="M352" i="14"/>
  <c r="M350" i="14" s="1"/>
  <c r="J397" i="14"/>
  <c r="J395" i="14" s="1"/>
  <c r="M442" i="14"/>
  <c r="M440" i="14" s="1"/>
  <c r="J342" i="14"/>
  <c r="J340" i="14" s="1"/>
  <c r="M387" i="14"/>
  <c r="M385" i="14" s="1"/>
  <c r="J432" i="14"/>
  <c r="J430" i="14" s="1"/>
  <c r="S332" i="14"/>
  <c r="S330" i="14" s="1"/>
  <c r="P377" i="14"/>
  <c r="P375" i="14" s="1"/>
  <c r="S422" i="14"/>
  <c r="S420" i="14" s="1"/>
  <c r="O327" i="14"/>
  <c r="O325" i="14" s="1"/>
  <c r="L372" i="14"/>
  <c r="L370" i="14" s="1"/>
  <c r="O417" i="14"/>
  <c r="O415" i="14" s="1"/>
  <c r="L462" i="14"/>
  <c r="L460" i="14" s="1"/>
  <c r="Y342" i="14"/>
  <c r="Y340" i="14" s="1"/>
  <c r="V387" i="14"/>
  <c r="V385" i="14" s="1"/>
  <c r="Y432" i="14"/>
  <c r="Y430" i="14" s="1"/>
  <c r="N342" i="14"/>
  <c r="N340" i="14" s="1"/>
  <c r="K387" i="14"/>
  <c r="K385" i="14" s="1"/>
  <c r="N432" i="14"/>
  <c r="N430" i="14" s="1"/>
  <c r="X357" i="14"/>
  <c r="X355" i="14" s="1"/>
  <c r="AA402" i="14"/>
  <c r="AA400" i="14" s="1"/>
  <c r="X447" i="14"/>
  <c r="X445" i="14" s="1"/>
  <c r="AA347" i="14"/>
  <c r="AA345" i="14" s="1"/>
  <c r="X392" i="14"/>
  <c r="X390" i="14" s="1"/>
  <c r="AA437" i="14"/>
  <c r="AA435" i="14" s="1"/>
  <c r="E342" i="14"/>
  <c r="E340" i="14" s="1"/>
  <c r="H387" i="14"/>
  <c r="H385" i="14" s="1"/>
  <c r="E432" i="14"/>
  <c r="E430" i="14" s="1"/>
  <c r="Z332" i="14"/>
  <c r="Z330" i="14" s="1"/>
  <c r="W377" i="14"/>
  <c r="W375" i="14" s="1"/>
  <c r="Z422" i="14"/>
  <c r="Z420" i="14" s="1"/>
  <c r="K352" i="14"/>
  <c r="K350" i="14" s="1"/>
  <c r="N397" i="14"/>
  <c r="N395" i="14" s="1"/>
  <c r="K442" i="14"/>
  <c r="K440" i="14" s="1"/>
  <c r="Y347" i="14"/>
  <c r="Y345" i="14" s="1"/>
  <c r="V392" i="14"/>
  <c r="V390" i="14" s="1"/>
  <c r="Y437" i="14"/>
  <c r="Y435" i="14" s="1"/>
  <c r="M322" i="14"/>
  <c r="M320" i="14" s="1"/>
  <c r="J367" i="14"/>
  <c r="J365" i="14" s="1"/>
  <c r="M412" i="14"/>
  <c r="M410" i="14" s="1"/>
  <c r="J457" i="14"/>
  <c r="J455" i="14" s="1"/>
  <c r="M357" i="14"/>
  <c r="M355" i="14" s="1"/>
  <c r="J402" i="14"/>
  <c r="J400" i="14" s="1"/>
  <c r="M447" i="14"/>
  <c r="M445" i="14" s="1"/>
  <c r="P347" i="14"/>
  <c r="P345" i="14" s="1"/>
  <c r="S392" i="14"/>
  <c r="S390" i="14" s="1"/>
  <c r="P437" i="14"/>
  <c r="P435" i="14" s="1"/>
  <c r="L342" i="14"/>
  <c r="L340" i="14" s="1"/>
  <c r="O387" i="14"/>
  <c r="O385" i="14" s="1"/>
  <c r="L432" i="14"/>
  <c r="L430" i="14" s="1"/>
  <c r="V357" i="14"/>
  <c r="V355" i="14" s="1"/>
  <c r="Y402" i="14"/>
  <c r="Y400" i="14" s="1"/>
  <c r="V447" i="14"/>
  <c r="V445" i="14" s="1"/>
  <c r="K357" i="14"/>
  <c r="K355" i="14" s="1"/>
  <c r="N402" i="14"/>
  <c r="N400" i="14" s="1"/>
  <c r="K447" i="14"/>
  <c r="K445" i="14" s="1"/>
  <c r="X327" i="14"/>
  <c r="X325" i="14" s="1"/>
  <c r="AA372" i="14"/>
  <c r="AA370" i="14" s="1"/>
  <c r="X417" i="14"/>
  <c r="X415" i="14" s="1"/>
  <c r="AA462" i="14"/>
  <c r="AA460" i="14" s="1"/>
  <c r="AA317" i="14"/>
  <c r="AA315" i="14" s="1"/>
  <c r="X362" i="14"/>
  <c r="X360" i="14" s="1"/>
  <c r="AA407" i="14"/>
  <c r="AA405" i="14" s="1"/>
  <c r="X452" i="14"/>
  <c r="X450" i="14" s="1"/>
  <c r="H357" i="14"/>
  <c r="H355" i="14" s="1"/>
  <c r="E402" i="14"/>
  <c r="E400" i="14" s="1"/>
  <c r="H447" i="14"/>
  <c r="H445" i="14" s="1"/>
  <c r="W347" i="14"/>
  <c r="W345" i="14" s="1"/>
  <c r="Z392" i="14"/>
  <c r="Z390" i="14" s="1"/>
  <c r="W437" i="14"/>
  <c r="W435" i="14" s="1"/>
  <c r="N367" i="14"/>
  <c r="N365" i="14" s="1"/>
  <c r="K412" i="14"/>
  <c r="K410" i="14" s="1"/>
  <c r="N457" i="14"/>
  <c r="N455" i="14" s="1"/>
  <c r="Y317" i="14"/>
  <c r="Y315" i="14" s="1"/>
  <c r="V362" i="14"/>
  <c r="V360" i="14" s="1"/>
  <c r="Y407" i="14"/>
  <c r="Y405" i="14" s="1"/>
  <c r="V452" i="14"/>
  <c r="V450" i="14" s="1"/>
  <c r="D315" i="14"/>
  <c r="X460" i="6"/>
  <c r="X458" i="6" s="1"/>
  <c r="I315" i="6"/>
  <c r="I313" i="6" s="1"/>
  <c r="H315" i="6"/>
  <c r="H313" i="6" s="1"/>
  <c r="F315" i="6"/>
  <c r="F313" i="6" s="1"/>
  <c r="L315" i="6"/>
  <c r="L313" i="6" s="1"/>
  <c r="V325" i="6"/>
  <c r="V323" i="6" s="1"/>
  <c r="O330" i="6"/>
  <c r="O328" i="6" s="1"/>
  <c r="Y340" i="6"/>
  <c r="Y338" i="6" s="1"/>
  <c r="L345" i="6"/>
  <c r="L343" i="6" s="1"/>
  <c r="R315" i="6"/>
  <c r="R313" i="6" s="1"/>
  <c r="E320" i="6"/>
  <c r="E318" i="6" s="1"/>
  <c r="U330" i="6"/>
  <c r="U328" i="6" s="1"/>
  <c r="H335" i="6"/>
  <c r="H333" i="6" s="1"/>
  <c r="R345" i="6"/>
  <c r="R343" i="6" s="1"/>
  <c r="E350" i="6"/>
  <c r="E348" i="6" s="1"/>
  <c r="U360" i="6"/>
  <c r="U358" i="6" s="1"/>
  <c r="H365" i="6"/>
  <c r="H363" i="6" s="1"/>
  <c r="R375" i="6"/>
  <c r="R373" i="6" s="1"/>
  <c r="E380" i="6"/>
  <c r="E378" i="6" s="1"/>
  <c r="X315" i="6"/>
  <c r="X313" i="6" s="1"/>
  <c r="K320" i="6"/>
  <c r="K318" i="6" s="1"/>
  <c r="AA330" i="6"/>
  <c r="AA328" i="6" s="1"/>
  <c r="N335" i="6"/>
  <c r="N333" i="6" s="1"/>
  <c r="X345" i="6"/>
  <c r="X343" i="6" s="1"/>
  <c r="K350" i="6"/>
  <c r="K348" i="6" s="1"/>
  <c r="AA360" i="6"/>
  <c r="AA358" i="6" s="1"/>
  <c r="N365" i="6"/>
  <c r="N363" i="6" s="1"/>
  <c r="X375" i="6"/>
  <c r="X373" i="6" s="1"/>
  <c r="K380" i="6"/>
  <c r="K378" i="6" s="1"/>
  <c r="AA390" i="6"/>
  <c r="AA388" i="6" s="1"/>
  <c r="N395" i="6"/>
  <c r="N393" i="6" s="1"/>
  <c r="X405" i="6"/>
  <c r="X403" i="6" s="1"/>
  <c r="K410" i="6"/>
  <c r="K408" i="6" s="1"/>
  <c r="AA420" i="6"/>
  <c r="AA418" i="6" s="1"/>
  <c r="N425" i="6"/>
  <c r="N423" i="6" s="1"/>
  <c r="X435" i="6"/>
  <c r="X433" i="6" s="1"/>
  <c r="K440" i="6"/>
  <c r="K438" i="6" s="1"/>
  <c r="AA450" i="6"/>
  <c r="AA448" i="6" s="1"/>
  <c r="N455" i="6"/>
  <c r="N453" i="6" s="1"/>
  <c r="Q320" i="6"/>
  <c r="Q318" i="6" s="1"/>
  <c r="D325" i="6"/>
  <c r="D323" i="6" s="1"/>
  <c r="T335" i="6"/>
  <c r="T333" i="6" s="1"/>
  <c r="G340" i="6"/>
  <c r="G338" i="6" s="1"/>
  <c r="Q350" i="6"/>
  <c r="Q348" i="6" s="1"/>
  <c r="D355" i="6"/>
  <c r="D353" i="6" s="1"/>
  <c r="T365" i="6"/>
  <c r="T363" i="6" s="1"/>
  <c r="G370" i="6"/>
  <c r="G368" i="6" s="1"/>
  <c r="Q380" i="6"/>
  <c r="Q378" i="6" s="1"/>
  <c r="D385" i="6"/>
  <c r="D383" i="6" s="1"/>
  <c r="T395" i="6"/>
  <c r="T393" i="6" s="1"/>
  <c r="G400" i="6"/>
  <c r="G398" i="6" s="1"/>
  <c r="Q410" i="6"/>
  <c r="Q408" i="6" s="1"/>
  <c r="D415" i="6"/>
  <c r="D413" i="6" s="1"/>
  <c r="T425" i="6"/>
  <c r="T423" i="6" s="1"/>
  <c r="G430" i="6"/>
  <c r="G428" i="6" s="1"/>
  <c r="Q440" i="6"/>
  <c r="Q438" i="6" s="1"/>
  <c r="D445" i="6"/>
  <c r="D443" i="6" s="1"/>
  <c r="T455" i="6"/>
  <c r="T453" i="6" s="1"/>
  <c r="G460" i="6"/>
  <c r="G458" i="6" s="1"/>
  <c r="W320" i="6"/>
  <c r="W318" i="6" s="1"/>
  <c r="J325" i="6"/>
  <c r="J323" i="6" s="1"/>
  <c r="Z335" i="6"/>
  <c r="Z333" i="6" s="1"/>
  <c r="M340" i="6"/>
  <c r="M338" i="6" s="1"/>
  <c r="W350" i="6"/>
  <c r="W348" i="6" s="1"/>
  <c r="J355" i="6"/>
  <c r="J353" i="6" s="1"/>
  <c r="Z365" i="6"/>
  <c r="Z363" i="6" s="1"/>
  <c r="M370" i="6"/>
  <c r="M368" i="6" s="1"/>
  <c r="W380" i="6"/>
  <c r="W378" i="6" s="1"/>
  <c r="J385" i="6"/>
  <c r="J383" i="6" s="1"/>
  <c r="Z395" i="6"/>
  <c r="Z393" i="6" s="1"/>
  <c r="M400" i="6"/>
  <c r="M398" i="6" s="1"/>
  <c r="W410" i="6"/>
  <c r="W408" i="6" s="1"/>
  <c r="J415" i="6"/>
  <c r="J413" i="6" s="1"/>
  <c r="Z425" i="6"/>
  <c r="Z423" i="6" s="1"/>
  <c r="M430" i="6"/>
  <c r="M428" i="6" s="1"/>
  <c r="W440" i="6"/>
  <c r="W438" i="6" s="1"/>
  <c r="J445" i="6"/>
  <c r="J443" i="6" s="1"/>
  <c r="Z455" i="6"/>
  <c r="Z453" i="6" s="1"/>
  <c r="M460" i="6"/>
  <c r="M458" i="6" s="1"/>
  <c r="S340" i="6"/>
  <c r="S338" i="6" s="1"/>
  <c r="V355" i="6"/>
  <c r="V353" i="6" s="1"/>
  <c r="H395" i="6"/>
  <c r="H393" i="6" s="1"/>
  <c r="E410" i="6"/>
  <c r="E408" i="6" s="1"/>
  <c r="H425" i="6"/>
  <c r="H423" i="6" s="1"/>
  <c r="E440" i="6"/>
  <c r="E438" i="6" s="1"/>
  <c r="H455" i="6"/>
  <c r="H453" i="6" s="1"/>
  <c r="F345" i="6"/>
  <c r="F343" i="6" s="1"/>
  <c r="I360" i="6"/>
  <c r="I358" i="6" s="1"/>
  <c r="S370" i="6"/>
  <c r="S368" i="6" s="1"/>
  <c r="I390" i="6"/>
  <c r="I388" i="6" s="1"/>
  <c r="P325" i="6"/>
  <c r="P323" i="6" s="1"/>
  <c r="O360" i="6"/>
  <c r="O358" i="6" s="1"/>
  <c r="I330" i="6"/>
  <c r="I328" i="6" s="1"/>
  <c r="F375" i="6"/>
  <c r="F373" i="6" s="1"/>
  <c r="U390" i="6"/>
  <c r="U388" i="6" s="1"/>
  <c r="R405" i="6"/>
  <c r="R403" i="6" s="1"/>
  <c r="U420" i="6"/>
  <c r="U418" i="6" s="1"/>
  <c r="R435" i="6"/>
  <c r="R433" i="6" s="1"/>
  <c r="U450" i="6"/>
  <c r="U448" i="6" s="1"/>
  <c r="M315" i="6"/>
  <c r="M313" i="6" s="1"/>
  <c r="W325" i="6"/>
  <c r="W323" i="6" s="1"/>
  <c r="J330" i="6"/>
  <c r="J328" i="6" s="1"/>
  <c r="Z340" i="6"/>
  <c r="Z338" i="6" s="1"/>
  <c r="M345" i="6"/>
  <c r="M343" i="6" s="1"/>
  <c r="W355" i="6"/>
  <c r="W353" i="6" s="1"/>
  <c r="J360" i="6"/>
  <c r="J358" i="6" s="1"/>
  <c r="Z370" i="6"/>
  <c r="Z368" i="6" s="1"/>
  <c r="M375" i="6"/>
  <c r="M373" i="6" s="1"/>
  <c r="W385" i="6"/>
  <c r="W383" i="6" s="1"/>
  <c r="J390" i="6"/>
  <c r="J388" i="6" s="1"/>
  <c r="Z400" i="6"/>
  <c r="Z398" i="6" s="1"/>
  <c r="M405" i="6"/>
  <c r="M403" i="6" s="1"/>
  <c r="W415" i="6"/>
  <c r="W413" i="6" s="1"/>
  <c r="J420" i="6"/>
  <c r="J418" i="6" s="1"/>
  <c r="Z430" i="6"/>
  <c r="Z428" i="6" s="1"/>
  <c r="M435" i="6"/>
  <c r="M433" i="6" s="1"/>
  <c r="W445" i="6"/>
  <c r="W443" i="6" s="1"/>
  <c r="J450" i="6"/>
  <c r="J448" i="6" s="1"/>
  <c r="L375" i="6"/>
  <c r="L373" i="6" s="1"/>
  <c r="P385" i="6"/>
  <c r="P383" i="6" s="1"/>
  <c r="S400" i="6"/>
  <c r="S398" i="6" s="1"/>
  <c r="P415" i="6"/>
  <c r="P413" i="6" s="1"/>
  <c r="S430" i="6"/>
  <c r="S428" i="6" s="1"/>
  <c r="P445" i="6"/>
  <c r="P443" i="6" s="1"/>
  <c r="S460" i="6"/>
  <c r="S458" i="6" s="1"/>
  <c r="S315" i="6"/>
  <c r="S313" i="6" s="1"/>
  <c r="F320" i="6"/>
  <c r="F318" i="6" s="1"/>
  <c r="P330" i="6"/>
  <c r="P328" i="6" s="1"/>
  <c r="I335" i="6"/>
  <c r="I333" i="6" s="1"/>
  <c r="S345" i="6"/>
  <c r="S343" i="6" s="1"/>
  <c r="F350" i="6"/>
  <c r="F348" i="6" s="1"/>
  <c r="P360" i="6"/>
  <c r="P358" i="6" s="1"/>
  <c r="I365" i="6"/>
  <c r="I363" i="6" s="1"/>
  <c r="S375" i="6"/>
  <c r="S373" i="6" s="1"/>
  <c r="F380" i="6"/>
  <c r="F378" i="6" s="1"/>
  <c r="P390" i="6"/>
  <c r="P388" i="6" s="1"/>
  <c r="I395" i="6"/>
  <c r="I393" i="6" s="1"/>
  <c r="S405" i="6"/>
  <c r="S403" i="6" s="1"/>
  <c r="F410" i="6"/>
  <c r="F408" i="6" s="1"/>
  <c r="P420" i="6"/>
  <c r="P418" i="6" s="1"/>
  <c r="I425" i="6"/>
  <c r="I423" i="6" s="1"/>
  <c r="S435" i="6"/>
  <c r="S433" i="6" s="1"/>
  <c r="F440" i="6"/>
  <c r="F438" i="6" s="1"/>
  <c r="P450" i="6"/>
  <c r="P448" i="6" s="1"/>
  <c r="I455" i="6"/>
  <c r="I453" i="6" s="1"/>
  <c r="V385" i="6"/>
  <c r="V383" i="6" s="1"/>
  <c r="F405" i="6"/>
  <c r="F403" i="6" s="1"/>
  <c r="I420" i="6"/>
  <c r="I418" i="6" s="1"/>
  <c r="F435" i="6"/>
  <c r="F433" i="6" s="1"/>
  <c r="I450" i="6"/>
  <c r="I448" i="6" s="1"/>
  <c r="E325" i="6"/>
  <c r="E323" i="6" s="1"/>
  <c r="D330" i="6"/>
  <c r="D328" i="6" s="1"/>
  <c r="U335" i="6"/>
  <c r="U333" i="6" s="1"/>
  <c r="T340" i="6"/>
  <c r="T338" i="6" s="1"/>
  <c r="H370" i="6"/>
  <c r="H368" i="6" s="1"/>
  <c r="G375" i="6"/>
  <c r="G373" i="6" s="1"/>
  <c r="R380" i="6"/>
  <c r="R378" i="6" s="1"/>
  <c r="Q385" i="6"/>
  <c r="Q383" i="6" s="1"/>
  <c r="E415" i="6"/>
  <c r="E413" i="6" s="1"/>
  <c r="D420" i="6"/>
  <c r="D418" i="6" s="1"/>
  <c r="U425" i="6"/>
  <c r="U423" i="6" s="1"/>
  <c r="T430" i="6"/>
  <c r="T428" i="6" s="1"/>
  <c r="P355" i="6"/>
  <c r="P353" i="6" s="1"/>
  <c r="O390" i="6"/>
  <c r="O388" i="6" s="1"/>
  <c r="L405" i="6"/>
  <c r="L403" i="6" s="1"/>
  <c r="O420" i="6"/>
  <c r="O418" i="6" s="1"/>
  <c r="L435" i="6"/>
  <c r="L433" i="6" s="1"/>
  <c r="O450" i="6"/>
  <c r="O448" i="6" s="1"/>
  <c r="G315" i="6"/>
  <c r="G313" i="6" s="1"/>
  <c r="Y370" i="6"/>
  <c r="Y368" i="6" s="1"/>
  <c r="Y315" i="6"/>
  <c r="Y313" i="6" s="1"/>
  <c r="X320" i="6"/>
  <c r="X318" i="6" s="1"/>
  <c r="L350" i="6"/>
  <c r="L348" i="6" s="1"/>
  <c r="K355" i="6"/>
  <c r="K353" i="6" s="1"/>
  <c r="V360" i="6"/>
  <c r="V358" i="6" s="1"/>
  <c r="AA365" i="6"/>
  <c r="AA363" i="6" s="1"/>
  <c r="O395" i="6"/>
  <c r="O393" i="6" s="1"/>
  <c r="N400" i="6"/>
  <c r="N398" i="6" s="1"/>
  <c r="Y405" i="6"/>
  <c r="Y403" i="6" s="1"/>
  <c r="X410" i="6"/>
  <c r="X408" i="6" s="1"/>
  <c r="L440" i="6"/>
  <c r="L438" i="6" s="1"/>
  <c r="K445" i="6"/>
  <c r="K443" i="6" s="1"/>
  <c r="V450" i="6"/>
  <c r="V448" i="6" s="1"/>
  <c r="U455" i="6"/>
  <c r="U453" i="6" s="1"/>
  <c r="N460" i="6"/>
  <c r="N458" i="6" s="1"/>
  <c r="Y320" i="6"/>
  <c r="Y318" i="6" s="1"/>
  <c r="L325" i="6"/>
  <c r="L323" i="6" s="1"/>
  <c r="V335" i="6"/>
  <c r="V333" i="6" s="1"/>
  <c r="O340" i="6"/>
  <c r="O338" i="6" s="1"/>
  <c r="Y350" i="6"/>
  <c r="Y348" i="6" s="1"/>
  <c r="L355" i="6"/>
  <c r="L353" i="6" s="1"/>
  <c r="V365" i="6"/>
  <c r="V363" i="6" s="1"/>
  <c r="O370" i="6"/>
  <c r="O368" i="6" s="1"/>
  <c r="Y380" i="6"/>
  <c r="Y378" i="6" s="1"/>
  <c r="L385" i="6"/>
  <c r="L383" i="6" s="1"/>
  <c r="V395" i="6"/>
  <c r="V393" i="6" s="1"/>
  <c r="O400" i="6"/>
  <c r="O398" i="6" s="1"/>
  <c r="Y410" i="6"/>
  <c r="Y408" i="6" s="1"/>
  <c r="L415" i="6"/>
  <c r="L413" i="6" s="1"/>
  <c r="V425" i="6"/>
  <c r="V423" i="6" s="1"/>
  <c r="O430" i="6"/>
  <c r="O428" i="6" s="1"/>
  <c r="Y440" i="6"/>
  <c r="Y438" i="6" s="1"/>
  <c r="L445" i="6"/>
  <c r="L443" i="6" s="1"/>
  <c r="V455" i="6"/>
  <c r="V453" i="6" s="1"/>
  <c r="O460" i="6"/>
  <c r="O458" i="6" s="1"/>
  <c r="H340" i="6"/>
  <c r="H338" i="6" s="1"/>
  <c r="G345" i="6"/>
  <c r="G343" i="6" s="1"/>
  <c r="R350" i="6"/>
  <c r="R348" i="6" s="1"/>
  <c r="Q355" i="6"/>
  <c r="Q353" i="6" s="1"/>
  <c r="E385" i="6"/>
  <c r="E383" i="6" s="1"/>
  <c r="D390" i="6"/>
  <c r="D388" i="6" s="1"/>
  <c r="U395" i="6"/>
  <c r="U393" i="6" s="1"/>
  <c r="T400" i="6"/>
  <c r="T398" i="6" s="1"/>
  <c r="H430" i="6"/>
  <c r="H428" i="6" s="1"/>
  <c r="G435" i="6"/>
  <c r="G433" i="6" s="1"/>
  <c r="R440" i="6"/>
  <c r="R438" i="6" s="1"/>
  <c r="Q445" i="6"/>
  <c r="Q443" i="6" s="1"/>
  <c r="AA455" i="6"/>
  <c r="AA453" i="6" s="1"/>
  <c r="T460" i="6"/>
  <c r="T458" i="6" s="1"/>
  <c r="R325" i="6"/>
  <c r="R323" i="6" s="1"/>
  <c r="E330" i="6"/>
  <c r="E328" i="6" s="1"/>
  <c r="U340" i="6"/>
  <c r="U338" i="6" s="1"/>
  <c r="H345" i="6"/>
  <c r="H343" i="6" s="1"/>
  <c r="R355" i="6"/>
  <c r="R353" i="6" s="1"/>
  <c r="E360" i="6"/>
  <c r="E358" i="6" s="1"/>
  <c r="U370" i="6"/>
  <c r="U368" i="6" s="1"/>
  <c r="H375" i="6"/>
  <c r="H373" i="6" s="1"/>
  <c r="R385" i="6"/>
  <c r="R383" i="6" s="1"/>
  <c r="E390" i="6"/>
  <c r="E388" i="6" s="1"/>
  <c r="U400" i="6"/>
  <c r="U398" i="6" s="1"/>
  <c r="H405" i="6"/>
  <c r="H403" i="6" s="1"/>
  <c r="R415" i="6"/>
  <c r="R413" i="6" s="1"/>
  <c r="E420" i="6"/>
  <c r="E418" i="6" s="1"/>
  <c r="U430" i="6"/>
  <c r="U428" i="6" s="1"/>
  <c r="H435" i="6"/>
  <c r="H433" i="6" s="1"/>
  <c r="R445" i="6"/>
  <c r="R443" i="6" s="1"/>
  <c r="E450" i="6"/>
  <c r="E448" i="6" s="1"/>
  <c r="U460" i="6"/>
  <c r="U458" i="6" s="1"/>
  <c r="K325" i="6"/>
  <c r="K323" i="6" s="1"/>
  <c r="AA335" i="6"/>
  <c r="AA333" i="6" s="1"/>
  <c r="N370" i="6"/>
  <c r="N368" i="6" s="1"/>
  <c r="X380" i="6"/>
  <c r="X378" i="6" s="1"/>
  <c r="K415" i="6"/>
  <c r="K413" i="6" s="1"/>
  <c r="AA425" i="6"/>
  <c r="AA423" i="6" s="1"/>
  <c r="Z315" i="6"/>
  <c r="Z313" i="6" s="1"/>
  <c r="N345" i="6"/>
  <c r="N343" i="6" s="1"/>
  <c r="M350" i="6"/>
  <c r="M348" i="6" s="1"/>
  <c r="X355" i="6"/>
  <c r="X353" i="6" s="1"/>
  <c r="W360" i="6"/>
  <c r="W358" i="6" s="1"/>
  <c r="K390" i="6"/>
  <c r="K388" i="6" s="1"/>
  <c r="J395" i="6"/>
  <c r="J393" i="6" s="1"/>
  <c r="AA400" i="6"/>
  <c r="AA398" i="6" s="1"/>
  <c r="Z405" i="6"/>
  <c r="Z403" i="6" s="1"/>
  <c r="N435" i="6"/>
  <c r="N433" i="6" s="1"/>
  <c r="M440" i="6"/>
  <c r="M438" i="6" s="1"/>
  <c r="X445" i="6"/>
  <c r="X443" i="6" s="1"/>
  <c r="W450" i="6"/>
  <c r="W448" i="6" s="1"/>
  <c r="U315" i="6"/>
  <c r="U313" i="6" s="1"/>
  <c r="H320" i="6"/>
  <c r="H318" i="6" s="1"/>
  <c r="R330" i="6"/>
  <c r="R328" i="6" s="1"/>
  <c r="E335" i="6"/>
  <c r="E333" i="6" s="1"/>
  <c r="U345" i="6"/>
  <c r="U343" i="6" s="1"/>
  <c r="H350" i="6"/>
  <c r="H348" i="6" s="1"/>
  <c r="R360" i="6"/>
  <c r="R358" i="6" s="1"/>
  <c r="E365" i="6"/>
  <c r="E363" i="6" s="1"/>
  <c r="U375" i="6"/>
  <c r="U373" i="6" s="1"/>
  <c r="Y400" i="6"/>
  <c r="Y398" i="6" s="1"/>
  <c r="Q325" i="6"/>
  <c r="Q323" i="6" s="1"/>
  <c r="D360" i="6"/>
  <c r="D358" i="6" s="1"/>
  <c r="T370" i="6"/>
  <c r="T368" i="6" s="1"/>
  <c r="G405" i="6"/>
  <c r="G403" i="6" s="1"/>
  <c r="Q415" i="6"/>
  <c r="Q413" i="6" s="1"/>
  <c r="D450" i="6"/>
  <c r="D448" i="6" s="1"/>
  <c r="H460" i="6"/>
  <c r="H458" i="6" s="1"/>
  <c r="D335" i="6"/>
  <c r="D333" i="6" s="1"/>
  <c r="I340" i="6"/>
  <c r="I338" i="6" s="1"/>
  <c r="T345" i="6"/>
  <c r="T343" i="6" s="1"/>
  <c r="S350" i="6"/>
  <c r="S348" i="6" s="1"/>
  <c r="G380" i="6"/>
  <c r="G378" i="6" s="1"/>
  <c r="F385" i="6"/>
  <c r="F383" i="6" s="1"/>
  <c r="Q390" i="6"/>
  <c r="Q388" i="6" s="1"/>
  <c r="P395" i="6"/>
  <c r="P393" i="6" s="1"/>
  <c r="D425" i="6"/>
  <c r="D423" i="6" s="1"/>
  <c r="I430" i="6"/>
  <c r="I428" i="6" s="1"/>
  <c r="T435" i="6"/>
  <c r="T433" i="6" s="1"/>
  <c r="S440" i="6"/>
  <c r="S438" i="6" s="1"/>
  <c r="V415" i="6"/>
  <c r="V413" i="6" s="1"/>
  <c r="N340" i="6"/>
  <c r="N338" i="6" s="1"/>
  <c r="X350" i="6"/>
  <c r="X348" i="6" s="1"/>
  <c r="K385" i="6"/>
  <c r="K383" i="6" s="1"/>
  <c r="AA395" i="6"/>
  <c r="AA393" i="6" s="1"/>
  <c r="N430" i="6"/>
  <c r="N428" i="6" s="1"/>
  <c r="X440" i="6"/>
  <c r="X438" i="6" s="1"/>
  <c r="Z460" i="6"/>
  <c r="Z458" i="6" s="1"/>
  <c r="K330" i="6"/>
  <c r="K328" i="6" s="1"/>
  <c r="J335" i="6"/>
  <c r="J333" i="6" s="1"/>
  <c r="AA340" i="6"/>
  <c r="AA338" i="6" s="1"/>
  <c r="Z345" i="6"/>
  <c r="Z343" i="6" s="1"/>
  <c r="N375" i="6"/>
  <c r="N373" i="6" s="1"/>
  <c r="M380" i="6"/>
  <c r="M378" i="6" s="1"/>
  <c r="X385" i="6"/>
  <c r="X383" i="6" s="1"/>
  <c r="W390" i="6"/>
  <c r="W388" i="6" s="1"/>
  <c r="K420" i="6"/>
  <c r="K418" i="6" s="1"/>
  <c r="J425" i="6"/>
  <c r="J423" i="6" s="1"/>
  <c r="AA430" i="6"/>
  <c r="AA428" i="6" s="1"/>
  <c r="Z435" i="6"/>
  <c r="Z433" i="6" s="1"/>
  <c r="Y430" i="6"/>
  <c r="Y428" i="6" s="1"/>
  <c r="L320" i="6"/>
  <c r="L318" i="6" s="1"/>
  <c r="V330" i="6"/>
  <c r="V328" i="6" s="1"/>
  <c r="O365" i="6"/>
  <c r="O363" i="6" s="1"/>
  <c r="Y375" i="6"/>
  <c r="Y373" i="6" s="1"/>
  <c r="L410" i="6"/>
  <c r="L408" i="6" s="1"/>
  <c r="V420" i="6"/>
  <c r="V418" i="6" s="1"/>
  <c r="G320" i="6"/>
  <c r="G318" i="6" s="1"/>
  <c r="F325" i="6"/>
  <c r="F323" i="6" s="1"/>
  <c r="Q330" i="6"/>
  <c r="Q328" i="6" s="1"/>
  <c r="P335" i="6"/>
  <c r="P333" i="6" s="1"/>
  <c r="D365" i="6"/>
  <c r="D363" i="6" s="1"/>
  <c r="I370" i="6"/>
  <c r="I368" i="6" s="1"/>
  <c r="T375" i="6"/>
  <c r="T373" i="6" s="1"/>
  <c r="S380" i="6"/>
  <c r="S378" i="6" s="1"/>
  <c r="G410" i="6"/>
  <c r="G408" i="6" s="1"/>
  <c r="F415" i="6"/>
  <c r="F413" i="6" s="1"/>
  <c r="Q420" i="6"/>
  <c r="Q418" i="6" s="1"/>
  <c r="P425" i="6"/>
  <c r="P423" i="6" s="1"/>
  <c r="D455" i="6"/>
  <c r="D453" i="6" s="1"/>
  <c r="I460" i="6"/>
  <c r="I458" i="6" s="1"/>
  <c r="Z320" i="6"/>
  <c r="Z318" i="6" s="1"/>
  <c r="M325" i="6"/>
  <c r="M323" i="6" s="1"/>
  <c r="W335" i="6"/>
  <c r="W333" i="6" s="1"/>
  <c r="J340" i="6"/>
  <c r="J338" i="6" s="1"/>
  <c r="Z350" i="6"/>
  <c r="Z348" i="6" s="1"/>
  <c r="M355" i="6"/>
  <c r="M353" i="6" s="1"/>
  <c r="W365" i="6"/>
  <c r="W363" i="6" s="1"/>
  <c r="J370" i="6"/>
  <c r="J368" i="6" s="1"/>
  <c r="Z380" i="6"/>
  <c r="Z378" i="6" s="1"/>
  <c r="M385" i="6"/>
  <c r="M383" i="6" s="1"/>
  <c r="W395" i="6"/>
  <c r="W393" i="6" s="1"/>
  <c r="J400" i="6"/>
  <c r="J398" i="6" s="1"/>
  <c r="Z410" i="6"/>
  <c r="Z408" i="6" s="1"/>
  <c r="M415" i="6"/>
  <c r="M413" i="6" s="1"/>
  <c r="W425" i="6"/>
  <c r="W423" i="6" s="1"/>
  <c r="J430" i="6"/>
  <c r="J428" i="6" s="1"/>
  <c r="Z440" i="6"/>
  <c r="Z438" i="6" s="1"/>
  <c r="M445" i="6"/>
  <c r="M443" i="6" s="1"/>
  <c r="W455" i="6"/>
  <c r="W453" i="6" s="1"/>
  <c r="J460" i="6"/>
  <c r="J458" i="6" s="1"/>
  <c r="V445" i="6"/>
  <c r="V443" i="6" s="1"/>
  <c r="R320" i="6"/>
  <c r="R318" i="6" s="1"/>
  <c r="E355" i="6"/>
  <c r="E353" i="6" s="1"/>
  <c r="U365" i="6"/>
  <c r="U363" i="6" s="1"/>
  <c r="H400" i="6"/>
  <c r="H398" i="6" s="1"/>
  <c r="R410" i="6"/>
  <c r="R408" i="6" s="1"/>
  <c r="E445" i="6"/>
  <c r="E443" i="6" s="1"/>
  <c r="O455" i="6"/>
  <c r="O453" i="6" s="1"/>
  <c r="N315" i="6"/>
  <c r="N313" i="6" s="1"/>
  <c r="M320" i="6"/>
  <c r="M318" i="6" s="1"/>
  <c r="X325" i="6"/>
  <c r="X323" i="6" s="1"/>
  <c r="W330" i="6"/>
  <c r="W328" i="6" s="1"/>
  <c r="K360" i="6"/>
  <c r="K358" i="6" s="1"/>
  <c r="J365" i="6"/>
  <c r="J363" i="6" s="1"/>
  <c r="AA370" i="6"/>
  <c r="AA368" i="6" s="1"/>
  <c r="Z375" i="6"/>
  <c r="Z373" i="6" s="1"/>
  <c r="N405" i="6"/>
  <c r="N403" i="6" s="1"/>
  <c r="M410" i="6"/>
  <c r="M408" i="6" s="1"/>
  <c r="X415" i="6"/>
  <c r="X413" i="6" s="1"/>
  <c r="W420" i="6"/>
  <c r="W418" i="6" s="1"/>
  <c r="K450" i="6"/>
  <c r="K448" i="6" s="1"/>
  <c r="J455" i="6"/>
  <c r="J453" i="6" s="1"/>
  <c r="AA460" i="6"/>
  <c r="AA458" i="6" s="1"/>
  <c r="S325" i="6"/>
  <c r="S323" i="6" s="1"/>
  <c r="F330" i="6"/>
  <c r="F328" i="6" s="1"/>
  <c r="P340" i="6"/>
  <c r="P338" i="6" s="1"/>
  <c r="I345" i="6"/>
  <c r="I343" i="6" s="1"/>
  <c r="S355" i="6"/>
  <c r="S353" i="6" s="1"/>
  <c r="F360" i="6"/>
  <c r="F358" i="6" s="1"/>
  <c r="P370" i="6"/>
  <c r="P368" i="6" s="1"/>
  <c r="I375" i="6"/>
  <c r="I373" i="6" s="1"/>
  <c r="S385" i="6"/>
  <c r="S383" i="6" s="1"/>
  <c r="F390" i="6"/>
  <c r="F388" i="6" s="1"/>
  <c r="P400" i="6"/>
  <c r="P398" i="6" s="1"/>
  <c r="I405" i="6"/>
  <c r="I403" i="6" s="1"/>
  <c r="S415" i="6"/>
  <c r="S413" i="6" s="1"/>
  <c r="F420" i="6"/>
  <c r="F418" i="6" s="1"/>
  <c r="P430" i="6"/>
  <c r="P428" i="6" s="1"/>
  <c r="I435" i="6"/>
  <c r="I433" i="6" s="1"/>
  <c r="S445" i="6"/>
  <c r="S443" i="6" s="1"/>
  <c r="F450" i="6"/>
  <c r="F448" i="6" s="1"/>
  <c r="P460" i="6"/>
  <c r="P458" i="6" s="1"/>
  <c r="Y460" i="6"/>
  <c r="Y458" i="6" s="1"/>
  <c r="V390" i="6"/>
  <c r="V388" i="6" s="1"/>
  <c r="P365" i="6"/>
  <c r="P363" i="6" s="1"/>
  <c r="I400" i="6"/>
  <c r="I398" i="6" s="1"/>
  <c r="G325" i="6"/>
  <c r="G323" i="6" s="1"/>
  <c r="D340" i="6"/>
  <c r="D338" i="6" s="1"/>
  <c r="G355" i="6"/>
  <c r="G353" i="6" s="1"/>
  <c r="D370" i="6"/>
  <c r="D368" i="6" s="1"/>
  <c r="E395" i="6"/>
  <c r="E393" i="6" s="1"/>
  <c r="D400" i="6"/>
  <c r="D398" i="6" s="1"/>
  <c r="U405" i="6"/>
  <c r="U403" i="6" s="1"/>
  <c r="T410" i="6"/>
  <c r="T408" i="6" s="1"/>
  <c r="H440" i="6"/>
  <c r="H438" i="6" s="1"/>
  <c r="G445" i="6"/>
  <c r="G443" i="6" s="1"/>
  <c r="R450" i="6"/>
  <c r="R448" i="6" s="1"/>
  <c r="Q455" i="6"/>
  <c r="Q453" i="6" s="1"/>
  <c r="O335" i="6"/>
  <c r="O333" i="6" s="1"/>
  <c r="T405" i="6"/>
  <c r="T403" i="6" s="1"/>
  <c r="G440" i="6"/>
  <c r="G438" i="6" s="1"/>
  <c r="Y325" i="6"/>
  <c r="Y323" i="6" s="1"/>
  <c r="V340" i="6"/>
  <c r="V338" i="6" s="1"/>
  <c r="Y355" i="6"/>
  <c r="Y353" i="6" s="1"/>
  <c r="V370" i="6"/>
  <c r="V368" i="6" s="1"/>
  <c r="L390" i="6"/>
  <c r="L388" i="6" s="1"/>
  <c r="K395" i="6"/>
  <c r="K393" i="6" s="1"/>
  <c r="V400" i="6"/>
  <c r="V398" i="6" s="1"/>
  <c r="AA405" i="6"/>
  <c r="AA403" i="6" s="1"/>
  <c r="O435" i="6"/>
  <c r="O433" i="6" s="1"/>
  <c r="N440" i="6"/>
  <c r="N438" i="6" s="1"/>
  <c r="Y445" i="6"/>
  <c r="Y443" i="6" s="1"/>
  <c r="X450" i="6"/>
  <c r="X448" i="6" s="1"/>
  <c r="Y345" i="6"/>
  <c r="Y343" i="6" s="1"/>
  <c r="S410" i="6"/>
  <c r="S408" i="6" s="1"/>
  <c r="F445" i="6"/>
  <c r="F443" i="6" s="1"/>
  <c r="N320" i="6"/>
  <c r="N318" i="6" s="1"/>
  <c r="K335" i="6"/>
  <c r="K333" i="6" s="1"/>
  <c r="N350" i="6"/>
  <c r="N348" i="6" s="1"/>
  <c r="K365" i="6"/>
  <c r="K363" i="6" s="1"/>
  <c r="H380" i="6"/>
  <c r="H378" i="6" s="1"/>
  <c r="G385" i="6"/>
  <c r="G383" i="6" s="1"/>
  <c r="R390" i="6"/>
  <c r="R388" i="6" s="1"/>
  <c r="Q395" i="6"/>
  <c r="Q393" i="6" s="1"/>
  <c r="E425" i="6"/>
  <c r="E423" i="6" s="1"/>
  <c r="D430" i="6"/>
  <c r="D428" i="6" s="1"/>
  <c r="U435" i="6"/>
  <c r="U433" i="6" s="1"/>
  <c r="T440" i="6"/>
  <c r="T438" i="6" s="1"/>
  <c r="O425" i="6"/>
  <c r="O423" i="6" s="1"/>
  <c r="T315" i="6"/>
  <c r="T313" i="6" s="1"/>
  <c r="G350" i="6"/>
  <c r="G348" i="6" s="1"/>
  <c r="Q450" i="6"/>
  <c r="Q448" i="6" s="1"/>
  <c r="T320" i="6"/>
  <c r="T318" i="6" s="1"/>
  <c r="Q335" i="6"/>
  <c r="Q333" i="6" s="1"/>
  <c r="T350" i="6"/>
  <c r="T348" i="6" s="1"/>
  <c r="Q365" i="6"/>
  <c r="Q363" i="6" s="1"/>
  <c r="N380" i="6"/>
  <c r="N378" i="6" s="1"/>
  <c r="Y385" i="6"/>
  <c r="Y383" i="6" s="1"/>
  <c r="X390" i="6"/>
  <c r="X388" i="6" s="1"/>
  <c r="L420" i="6"/>
  <c r="L418" i="6" s="1"/>
  <c r="K425" i="6"/>
  <c r="K423" i="6" s="1"/>
  <c r="V430" i="6"/>
  <c r="V428" i="6" s="1"/>
  <c r="AA435" i="6"/>
  <c r="AA433" i="6" s="1"/>
  <c r="Y435" i="6"/>
  <c r="Y433" i="6" s="1"/>
  <c r="S320" i="6"/>
  <c r="S318" i="6" s="1"/>
  <c r="F355" i="6"/>
  <c r="F353" i="6" s="1"/>
  <c r="P455" i="6"/>
  <c r="P453" i="6" s="1"/>
  <c r="O315" i="6"/>
  <c r="O313" i="6" s="1"/>
  <c r="L330" i="6"/>
  <c r="L328" i="6" s="1"/>
  <c r="O345" i="6"/>
  <c r="O343" i="6" s="1"/>
  <c r="L360" i="6"/>
  <c r="L358" i="6" s="1"/>
  <c r="O375" i="6"/>
  <c r="O373" i="6" s="1"/>
  <c r="T380" i="6"/>
  <c r="T378" i="6" s="1"/>
  <c r="H410" i="6"/>
  <c r="H408" i="6" s="1"/>
  <c r="G415" i="6"/>
  <c r="G413" i="6" s="1"/>
  <c r="R420" i="6"/>
  <c r="R418" i="6" s="1"/>
  <c r="Q425" i="6"/>
  <c r="Q423" i="6" s="1"/>
  <c r="E455" i="6"/>
  <c r="E453" i="6" s="1"/>
  <c r="D460" i="6"/>
  <c r="D458" i="6" s="1"/>
  <c r="L380" i="6"/>
  <c r="L378" i="6" s="1"/>
  <c r="Q360" i="6"/>
  <c r="Q358" i="6" s="1"/>
  <c r="D395" i="6"/>
  <c r="D393" i="6" s="1"/>
  <c r="AA315" i="6"/>
  <c r="AA313" i="6" s="1"/>
  <c r="X360" i="6"/>
  <c r="X358" i="6" s="1"/>
  <c r="O405" i="6"/>
  <c r="O403" i="6" s="1"/>
  <c r="X330" i="6"/>
  <c r="X328" i="6" s="1"/>
  <c r="AA375" i="6"/>
  <c r="AA373" i="6" s="1"/>
  <c r="N410" i="6"/>
  <c r="N408" i="6" s="1"/>
  <c r="Y415" i="6"/>
  <c r="Y413" i="6" s="1"/>
  <c r="L450" i="6"/>
  <c r="L448" i="6" s="1"/>
  <c r="AA345" i="6"/>
  <c r="AA343" i="6" s="1"/>
  <c r="X420" i="6"/>
  <c r="X418" i="6" s="1"/>
  <c r="K455" i="6"/>
  <c r="K453" i="6" s="1"/>
  <c r="V460" i="6"/>
  <c r="V458" i="6" s="1"/>
  <c r="T325" i="6"/>
  <c r="T323" i="6" s="1"/>
  <c r="G330" i="6"/>
  <c r="G328" i="6" s="1"/>
  <c r="Q340" i="6"/>
  <c r="Q338" i="6" s="1"/>
  <c r="D345" i="6"/>
  <c r="D343" i="6" s="1"/>
  <c r="T355" i="6"/>
  <c r="T353" i="6" s="1"/>
  <c r="G360" i="6"/>
  <c r="G358" i="6" s="1"/>
  <c r="Q370" i="6"/>
  <c r="Q368" i="6" s="1"/>
  <c r="D375" i="6"/>
  <c r="D373" i="6" s="1"/>
  <c r="T385" i="6"/>
  <c r="T383" i="6" s="1"/>
  <c r="G390" i="6"/>
  <c r="G388" i="6" s="1"/>
  <c r="Q400" i="6"/>
  <c r="Q398" i="6" s="1"/>
  <c r="D405" i="6"/>
  <c r="D403" i="6" s="1"/>
  <c r="T415" i="6"/>
  <c r="T413" i="6" s="1"/>
  <c r="G420" i="6"/>
  <c r="G418" i="6" s="1"/>
  <c r="Q430" i="6"/>
  <c r="Q428" i="6" s="1"/>
  <c r="D435" i="6"/>
  <c r="D433" i="6" s="1"/>
  <c r="T445" i="6"/>
  <c r="T443" i="6" s="1"/>
  <c r="G450" i="6"/>
  <c r="G448" i="6" s="1"/>
  <c r="Q460" i="6"/>
  <c r="Q458" i="6" s="1"/>
  <c r="J315" i="6"/>
  <c r="J313" i="6" s="1"/>
  <c r="Z325" i="6"/>
  <c r="Z323" i="6" s="1"/>
  <c r="M330" i="6"/>
  <c r="M328" i="6" s="1"/>
  <c r="W340" i="6"/>
  <c r="W338" i="6" s="1"/>
  <c r="J345" i="6"/>
  <c r="J343" i="6" s="1"/>
  <c r="Z355" i="6"/>
  <c r="Z353" i="6" s="1"/>
  <c r="M360" i="6"/>
  <c r="M358" i="6" s="1"/>
  <c r="W370" i="6"/>
  <c r="W368" i="6" s="1"/>
  <c r="J375" i="6"/>
  <c r="J373" i="6" s="1"/>
  <c r="Z385" i="6"/>
  <c r="Z383" i="6" s="1"/>
  <c r="M390" i="6"/>
  <c r="M388" i="6" s="1"/>
  <c r="W400" i="6"/>
  <c r="W398" i="6" s="1"/>
  <c r="J405" i="6"/>
  <c r="J403" i="6" s="1"/>
  <c r="Z415" i="6"/>
  <c r="Z413" i="6" s="1"/>
  <c r="M420" i="6"/>
  <c r="M418" i="6" s="1"/>
  <c r="W430" i="6"/>
  <c r="W428" i="6" s="1"/>
  <c r="J435" i="6"/>
  <c r="J433" i="6" s="1"/>
  <c r="Z445" i="6"/>
  <c r="Z443" i="6" s="1"/>
  <c r="M450" i="6"/>
  <c r="M448" i="6" s="1"/>
  <c r="W460" i="6"/>
  <c r="W458" i="6" s="1"/>
  <c r="P315" i="6"/>
  <c r="P313" i="6" s="1"/>
  <c r="U320" i="6"/>
  <c r="U318" i="6" s="1"/>
  <c r="I350" i="6"/>
  <c r="I348" i="6" s="1"/>
  <c r="H355" i="6"/>
  <c r="H353" i="6" s="1"/>
  <c r="S360" i="6"/>
  <c r="S358" i="6" s="1"/>
  <c r="R365" i="6"/>
  <c r="R363" i="6" s="1"/>
  <c r="F395" i="6"/>
  <c r="F393" i="6" s="1"/>
  <c r="E400" i="6"/>
  <c r="E398" i="6" s="1"/>
  <c r="P405" i="6"/>
  <c r="P403" i="6" s="1"/>
  <c r="U410" i="6"/>
  <c r="U408" i="6" s="1"/>
  <c r="I440" i="6"/>
  <c r="I438" i="6" s="1"/>
  <c r="H445" i="6"/>
  <c r="H443" i="6" s="1"/>
  <c r="S450" i="6"/>
  <c r="S448" i="6" s="1"/>
  <c r="R455" i="6"/>
  <c r="R453" i="6" s="1"/>
  <c r="E315" i="6"/>
  <c r="E313" i="6" s="1"/>
  <c r="U325" i="6"/>
  <c r="U323" i="6" s="1"/>
  <c r="H330" i="6"/>
  <c r="H328" i="6" s="1"/>
  <c r="R340" i="6"/>
  <c r="R338" i="6" s="1"/>
  <c r="E345" i="6"/>
  <c r="E343" i="6" s="1"/>
  <c r="U355" i="6"/>
  <c r="U353" i="6" s="1"/>
  <c r="H360" i="6"/>
  <c r="H358" i="6" s="1"/>
  <c r="R370" i="6"/>
  <c r="R368" i="6" s="1"/>
  <c r="E375" i="6"/>
  <c r="E373" i="6" s="1"/>
  <c r="U385" i="6"/>
  <c r="U383" i="6" s="1"/>
  <c r="H390" i="6"/>
  <c r="H388" i="6" s="1"/>
  <c r="R400" i="6"/>
  <c r="R398" i="6" s="1"/>
  <c r="E405" i="6"/>
  <c r="E403" i="6" s="1"/>
  <c r="U415" i="6"/>
  <c r="U413" i="6" s="1"/>
  <c r="H420" i="6"/>
  <c r="H418" i="6" s="1"/>
  <c r="R430" i="6"/>
  <c r="R428" i="6" s="1"/>
  <c r="E435" i="6"/>
  <c r="E433" i="6" s="1"/>
  <c r="U445" i="6"/>
  <c r="U443" i="6" s="1"/>
  <c r="H450" i="6"/>
  <c r="H448" i="6" s="1"/>
  <c r="R460" i="6"/>
  <c r="R458" i="6" s="1"/>
  <c r="V315" i="6"/>
  <c r="V313" i="6" s="1"/>
  <c r="AA320" i="6"/>
  <c r="AA318" i="6" s="1"/>
  <c r="O350" i="6"/>
  <c r="O348" i="6" s="1"/>
  <c r="N355" i="6"/>
  <c r="N353" i="6" s="1"/>
  <c r="Y360" i="6"/>
  <c r="Y358" i="6" s="1"/>
  <c r="X365" i="6"/>
  <c r="X363" i="6" s="1"/>
  <c r="L395" i="6"/>
  <c r="L393" i="6" s="1"/>
  <c r="K400" i="6"/>
  <c r="K398" i="6" s="1"/>
  <c r="V405" i="6"/>
  <c r="V403" i="6" s="1"/>
  <c r="AA410" i="6"/>
  <c r="AA408" i="6" s="1"/>
  <c r="O440" i="6"/>
  <c r="O438" i="6" s="1"/>
  <c r="N445" i="6"/>
  <c r="N443" i="6" s="1"/>
  <c r="Y450" i="6"/>
  <c r="Y448" i="6" s="1"/>
  <c r="X455" i="6"/>
  <c r="X453" i="6" s="1"/>
  <c r="K315" i="6"/>
  <c r="K313" i="6" s="1"/>
  <c r="AA325" i="6"/>
  <c r="AA323" i="6" s="1"/>
  <c r="N330" i="6"/>
  <c r="N328" i="6" s="1"/>
  <c r="X340" i="6"/>
  <c r="X338" i="6" s="1"/>
  <c r="K345" i="6"/>
  <c r="K343" i="6" s="1"/>
  <c r="AA355" i="6"/>
  <c r="AA353" i="6" s="1"/>
  <c r="N360" i="6"/>
  <c r="N358" i="6" s="1"/>
  <c r="X370" i="6"/>
  <c r="X368" i="6" s="1"/>
  <c r="K375" i="6"/>
  <c r="K373" i="6" s="1"/>
  <c r="AA385" i="6"/>
  <c r="AA383" i="6" s="1"/>
  <c r="N390" i="6"/>
  <c r="N388" i="6" s="1"/>
  <c r="X400" i="6"/>
  <c r="X398" i="6" s="1"/>
  <c r="K405" i="6"/>
  <c r="K403" i="6" s="1"/>
  <c r="AA415" i="6"/>
  <c r="AA413" i="6" s="1"/>
  <c r="N420" i="6"/>
  <c r="N418" i="6" s="1"/>
  <c r="X430" i="6"/>
  <c r="X428" i="6" s="1"/>
  <c r="K435" i="6"/>
  <c r="K433" i="6" s="1"/>
  <c r="AA445" i="6"/>
  <c r="AA443" i="6" s="1"/>
  <c r="N450" i="6"/>
  <c r="N448" i="6" s="1"/>
  <c r="F335" i="6"/>
  <c r="F333" i="6" s="1"/>
  <c r="E340" i="6"/>
  <c r="E338" i="6" s="1"/>
  <c r="P345" i="6"/>
  <c r="P343" i="6" s="1"/>
  <c r="U350" i="6"/>
  <c r="U348" i="6" s="1"/>
  <c r="I380" i="6"/>
  <c r="I378" i="6" s="1"/>
  <c r="H385" i="6"/>
  <c r="H383" i="6" s="1"/>
  <c r="S390" i="6"/>
  <c r="S388" i="6" s="1"/>
  <c r="R395" i="6"/>
  <c r="R393" i="6" s="1"/>
  <c r="F425" i="6"/>
  <c r="F423" i="6" s="1"/>
  <c r="E430" i="6"/>
  <c r="E428" i="6" s="1"/>
  <c r="P435" i="6"/>
  <c r="P433" i="6" s="1"/>
  <c r="U440" i="6"/>
  <c r="U438" i="6" s="1"/>
  <c r="Q315" i="6"/>
  <c r="Q313" i="6" s="1"/>
  <c r="D320" i="6"/>
  <c r="D318" i="6" s="1"/>
  <c r="T330" i="6"/>
  <c r="T328" i="6" s="1"/>
  <c r="G335" i="6"/>
  <c r="G333" i="6" s="1"/>
  <c r="Q345" i="6"/>
  <c r="Q343" i="6" s="1"/>
  <c r="D350" i="6"/>
  <c r="D348" i="6" s="1"/>
  <c r="T360" i="6"/>
  <c r="T358" i="6" s="1"/>
  <c r="G365" i="6"/>
  <c r="G363" i="6" s="1"/>
  <c r="Q375" i="6"/>
  <c r="Q373" i="6" s="1"/>
  <c r="D380" i="6"/>
  <c r="D378" i="6" s="1"/>
  <c r="T390" i="6"/>
  <c r="T388" i="6" s="1"/>
  <c r="G395" i="6"/>
  <c r="G393" i="6" s="1"/>
  <c r="Q405" i="6"/>
  <c r="Q403" i="6" s="1"/>
  <c r="D410" i="6"/>
  <c r="D408" i="6" s="1"/>
  <c r="T420" i="6"/>
  <c r="T418" i="6" s="1"/>
  <c r="G425" i="6"/>
  <c r="G423" i="6" s="1"/>
  <c r="Q435" i="6"/>
  <c r="Q433" i="6" s="1"/>
  <c r="D440" i="6"/>
  <c r="D438" i="6" s="1"/>
  <c r="T450" i="6"/>
  <c r="T448" i="6" s="1"/>
  <c r="G455" i="6"/>
  <c r="G453" i="6" s="1"/>
  <c r="L335" i="6"/>
  <c r="L333" i="6" s="1"/>
  <c r="K340" i="6"/>
  <c r="K338" i="6" s="1"/>
  <c r="V345" i="6"/>
  <c r="V343" i="6" s="1"/>
  <c r="AA350" i="6"/>
  <c r="AA348" i="6" s="1"/>
  <c r="O380" i="6"/>
  <c r="O378" i="6" s="1"/>
  <c r="N385" i="6"/>
  <c r="N383" i="6" s="1"/>
  <c r="Y390" i="6"/>
  <c r="Y388" i="6" s="1"/>
  <c r="X395" i="6"/>
  <c r="X393" i="6" s="1"/>
  <c r="L425" i="6"/>
  <c r="L423" i="6" s="1"/>
  <c r="K430" i="6"/>
  <c r="K428" i="6" s="1"/>
  <c r="V435" i="6"/>
  <c r="V433" i="6" s="1"/>
  <c r="AA440" i="6"/>
  <c r="AA438" i="6" s="1"/>
  <c r="W315" i="6"/>
  <c r="W313" i="6" s="1"/>
  <c r="J320" i="6"/>
  <c r="J318" i="6" s="1"/>
  <c r="Z330" i="6"/>
  <c r="Z328" i="6" s="1"/>
  <c r="M335" i="6"/>
  <c r="M333" i="6" s="1"/>
  <c r="W345" i="6"/>
  <c r="W343" i="6" s="1"/>
  <c r="J350" i="6"/>
  <c r="J348" i="6" s="1"/>
  <c r="Z360" i="6"/>
  <c r="Z358" i="6" s="1"/>
  <c r="M365" i="6"/>
  <c r="M363" i="6" s="1"/>
  <c r="W375" i="6"/>
  <c r="W373" i="6" s="1"/>
  <c r="J380" i="6"/>
  <c r="J378" i="6" s="1"/>
  <c r="Z390" i="6"/>
  <c r="Z388" i="6" s="1"/>
  <c r="M395" i="6"/>
  <c r="M393" i="6" s="1"/>
  <c r="W405" i="6"/>
  <c r="W403" i="6" s="1"/>
  <c r="J410" i="6"/>
  <c r="J408" i="6" s="1"/>
  <c r="Z420" i="6"/>
  <c r="Z418" i="6" s="1"/>
  <c r="M425" i="6"/>
  <c r="M423" i="6" s="1"/>
  <c r="W435" i="6"/>
  <c r="W433" i="6" s="1"/>
  <c r="J440" i="6"/>
  <c r="J438" i="6" s="1"/>
  <c r="Z450" i="6"/>
  <c r="Z448" i="6" s="1"/>
  <c r="M455" i="6"/>
  <c r="M453" i="6" s="1"/>
  <c r="I320" i="6"/>
  <c r="I318" i="6" s="1"/>
  <c r="H325" i="6"/>
  <c r="H323" i="6" s="1"/>
  <c r="S330" i="6"/>
  <c r="S328" i="6" s="1"/>
  <c r="R335" i="6"/>
  <c r="R333" i="6" s="1"/>
  <c r="F365" i="6"/>
  <c r="F363" i="6" s="1"/>
  <c r="E370" i="6"/>
  <c r="E368" i="6" s="1"/>
  <c r="P375" i="6"/>
  <c r="P373" i="6" s="1"/>
  <c r="U380" i="6"/>
  <c r="U378" i="6" s="1"/>
  <c r="I410" i="6"/>
  <c r="I408" i="6" s="1"/>
  <c r="H415" i="6"/>
  <c r="H413" i="6" s="1"/>
  <c r="S420" i="6"/>
  <c r="S418" i="6" s="1"/>
  <c r="R425" i="6"/>
  <c r="R423" i="6" s="1"/>
  <c r="F455" i="6"/>
  <c r="F453" i="6" s="1"/>
  <c r="E460" i="6"/>
  <c r="E458" i="6" s="1"/>
  <c r="P320" i="6"/>
  <c r="P318" i="6" s="1"/>
  <c r="I325" i="6"/>
  <c r="I323" i="6" s="1"/>
  <c r="S335" i="6"/>
  <c r="S333" i="6" s="1"/>
  <c r="F340" i="6"/>
  <c r="F338" i="6" s="1"/>
  <c r="P350" i="6"/>
  <c r="P348" i="6" s="1"/>
  <c r="I355" i="6"/>
  <c r="I353" i="6" s="1"/>
  <c r="S365" i="6"/>
  <c r="S363" i="6" s="1"/>
  <c r="F370" i="6"/>
  <c r="F368" i="6" s="1"/>
  <c r="P380" i="6"/>
  <c r="P378" i="6" s="1"/>
  <c r="I385" i="6"/>
  <c r="I383" i="6" s="1"/>
  <c r="S395" i="6"/>
  <c r="S393" i="6" s="1"/>
  <c r="F400" i="6"/>
  <c r="F398" i="6" s="1"/>
  <c r="P410" i="6"/>
  <c r="P408" i="6" s="1"/>
  <c r="I415" i="6"/>
  <c r="I413" i="6" s="1"/>
  <c r="S425" i="6"/>
  <c r="S423" i="6" s="1"/>
  <c r="F430" i="6"/>
  <c r="F428" i="6" s="1"/>
  <c r="P440" i="6"/>
  <c r="P438" i="6" s="1"/>
  <c r="I445" i="6"/>
  <c r="I443" i="6" s="1"/>
  <c r="S455" i="6"/>
  <c r="S453" i="6" s="1"/>
  <c r="F460" i="6"/>
  <c r="F458" i="6" s="1"/>
  <c r="V375" i="6"/>
  <c r="V373" i="6" s="1"/>
  <c r="O410" i="6"/>
  <c r="O408" i="6" s="1"/>
  <c r="L340" i="6"/>
  <c r="L338" i="6" s="1"/>
  <c r="O385" i="6"/>
  <c r="O383" i="6" s="1"/>
  <c r="L430" i="6"/>
  <c r="L428" i="6" s="1"/>
  <c r="AA380" i="6"/>
  <c r="AA378" i="6" s="1"/>
  <c r="N415" i="6"/>
  <c r="N413" i="6" s="1"/>
  <c r="V320" i="6"/>
  <c r="V318" i="6" s="1"/>
  <c r="Y365" i="6"/>
  <c r="Y363" i="6" s="1"/>
  <c r="V410" i="6"/>
  <c r="V408" i="6" s="1"/>
  <c r="Y455" i="6"/>
  <c r="Y453" i="6" s="1"/>
  <c r="O320" i="6"/>
  <c r="O318" i="6" s="1"/>
  <c r="Y420" i="6"/>
  <c r="Y418" i="6" s="1"/>
  <c r="L455" i="6"/>
  <c r="L453" i="6" s="1"/>
  <c r="O325" i="6"/>
  <c r="O323" i="6" s="1"/>
  <c r="L370" i="6"/>
  <c r="L368" i="6" s="1"/>
  <c r="O415" i="6"/>
  <c r="O413" i="6" s="1"/>
  <c r="L460" i="6"/>
  <c r="L458" i="6" s="1"/>
  <c r="N325" i="6"/>
  <c r="N323" i="6" s="1"/>
  <c r="X425" i="6"/>
  <c r="X423" i="6" s="1"/>
  <c r="K460" i="6"/>
  <c r="K458" i="6" s="1"/>
  <c r="V350" i="6"/>
  <c r="V348" i="6" s="1"/>
  <c r="Y395" i="6"/>
  <c r="Y393" i="6" s="1"/>
  <c r="V440" i="6"/>
  <c r="V438" i="6" s="1"/>
  <c r="Y330" i="6"/>
  <c r="Y328" i="6" s="1"/>
  <c r="L365" i="6"/>
  <c r="L363" i="6" s="1"/>
  <c r="O355" i="6"/>
  <c r="O353" i="6" s="1"/>
  <c r="L400" i="6"/>
  <c r="L398" i="6" s="1"/>
  <c r="O445" i="6"/>
  <c r="O443" i="6" s="1"/>
  <c r="Y425" i="6"/>
  <c r="Y423" i="6" s="1"/>
  <c r="Y335" i="6"/>
  <c r="Y333" i="6" s="1"/>
  <c r="X335" i="6"/>
  <c r="X333" i="6" s="1"/>
  <c r="K370" i="6"/>
  <c r="K368" i="6" s="1"/>
  <c r="V380" i="6"/>
  <c r="V378" i="6" s="1"/>
  <c r="D313" i="6"/>
  <c r="W613" i="10"/>
  <c r="W611" i="10" s="1"/>
  <c r="J473" i="10"/>
  <c r="J471" i="10" s="1"/>
  <c r="AA478" i="10"/>
  <c r="AA476" i="10" s="1"/>
  <c r="M488" i="10"/>
  <c r="M486" i="10" s="1"/>
  <c r="X493" i="10"/>
  <c r="X491" i="10" s="1"/>
  <c r="J503" i="10"/>
  <c r="J501" i="10" s="1"/>
  <c r="AA508" i="10"/>
  <c r="AA506" i="10" s="1"/>
  <c r="M518" i="10"/>
  <c r="M516" i="10" s="1"/>
  <c r="X523" i="10"/>
  <c r="X521" i="10" s="1"/>
  <c r="J533" i="10"/>
  <c r="J531" i="10" s="1"/>
  <c r="AA538" i="10"/>
  <c r="AA536" i="10" s="1"/>
  <c r="M548" i="10"/>
  <c r="M546" i="10" s="1"/>
  <c r="X553" i="10"/>
  <c r="X551" i="10" s="1"/>
  <c r="J563" i="10"/>
  <c r="J561" i="10" s="1"/>
  <c r="AA568" i="10"/>
  <c r="AA566" i="10" s="1"/>
  <c r="M578" i="10"/>
  <c r="M576" i="10" s="1"/>
  <c r="X583" i="10"/>
  <c r="X581" i="10" s="1"/>
  <c r="J593" i="10"/>
  <c r="J591" i="10" s="1"/>
  <c r="AA598" i="10"/>
  <c r="AA596" i="10" s="1"/>
  <c r="M608" i="10"/>
  <c r="M606" i="10" s="1"/>
  <c r="X613" i="10"/>
  <c r="X611" i="10" s="1"/>
  <c r="X468" i="10"/>
  <c r="X466" i="10" s="1"/>
  <c r="J478" i="10"/>
  <c r="J476" i="10" s="1"/>
  <c r="AA483" i="10"/>
  <c r="AA481" i="10" s="1"/>
  <c r="M493" i="10"/>
  <c r="M491" i="10" s="1"/>
  <c r="X498" i="10"/>
  <c r="X496" i="10" s="1"/>
  <c r="J508" i="10"/>
  <c r="J506" i="10" s="1"/>
  <c r="AA513" i="10"/>
  <c r="AA511" i="10" s="1"/>
  <c r="M523" i="10"/>
  <c r="M521" i="10" s="1"/>
  <c r="X528" i="10"/>
  <c r="X526" i="10" s="1"/>
  <c r="J538" i="10"/>
  <c r="J536" i="10" s="1"/>
  <c r="AA543" i="10"/>
  <c r="AA541" i="10" s="1"/>
  <c r="M553" i="10"/>
  <c r="M551" i="10" s="1"/>
  <c r="X558" i="10"/>
  <c r="X556" i="10" s="1"/>
  <c r="J568" i="10"/>
  <c r="J566" i="10" s="1"/>
  <c r="AA573" i="10"/>
  <c r="AA571" i="10" s="1"/>
  <c r="M583" i="10"/>
  <c r="M581" i="10" s="1"/>
  <c r="X588" i="10"/>
  <c r="X586" i="10" s="1"/>
  <c r="J598" i="10"/>
  <c r="J596" i="10" s="1"/>
  <c r="AA603" i="10"/>
  <c r="AA601" i="10" s="1"/>
  <c r="M613" i="10"/>
  <c r="M611" i="10" s="1"/>
  <c r="G468" i="10"/>
  <c r="G466" i="10" s="1"/>
  <c r="R473" i="10"/>
  <c r="R471" i="10" s="1"/>
  <c r="D483" i="10"/>
  <c r="D481" i="10" s="1"/>
  <c r="U488" i="10"/>
  <c r="U486" i="10" s="1"/>
  <c r="G498" i="10"/>
  <c r="G496" i="10" s="1"/>
  <c r="R503" i="10"/>
  <c r="R501" i="10" s="1"/>
  <c r="D513" i="10"/>
  <c r="D511" i="10" s="1"/>
  <c r="U518" i="10"/>
  <c r="U516" i="10" s="1"/>
  <c r="G528" i="10"/>
  <c r="G526" i="10" s="1"/>
  <c r="R533" i="10"/>
  <c r="R531" i="10" s="1"/>
  <c r="D543" i="10"/>
  <c r="D541" i="10" s="1"/>
  <c r="U548" i="10"/>
  <c r="U546" i="10" s="1"/>
  <c r="G558" i="10"/>
  <c r="G556" i="10" s="1"/>
  <c r="R563" i="10"/>
  <c r="R561" i="10" s="1"/>
  <c r="D573" i="10"/>
  <c r="D571" i="10" s="1"/>
  <c r="U578" i="10"/>
  <c r="U576" i="10" s="1"/>
  <c r="G588" i="10"/>
  <c r="G586" i="10" s="1"/>
  <c r="R593" i="10"/>
  <c r="R591" i="10" s="1"/>
  <c r="D603" i="10"/>
  <c r="D601" i="10" s="1"/>
  <c r="U608" i="10"/>
  <c r="U606" i="10" s="1"/>
  <c r="E468" i="10"/>
  <c r="E466" i="10" s="1"/>
  <c r="P473" i="10"/>
  <c r="P471" i="10" s="1"/>
  <c r="H483" i="10"/>
  <c r="H481" i="10" s="1"/>
  <c r="S488" i="10"/>
  <c r="S486" i="10" s="1"/>
  <c r="E498" i="10"/>
  <c r="E496" i="10" s="1"/>
  <c r="P503" i="10"/>
  <c r="P501" i="10" s="1"/>
  <c r="H513" i="10"/>
  <c r="H511" i="10" s="1"/>
  <c r="S518" i="10"/>
  <c r="S516" i="10" s="1"/>
  <c r="E528" i="10"/>
  <c r="E526" i="10" s="1"/>
  <c r="P533" i="10"/>
  <c r="P531" i="10" s="1"/>
  <c r="H543" i="10"/>
  <c r="H541" i="10" s="1"/>
  <c r="S548" i="10"/>
  <c r="S546" i="10" s="1"/>
  <c r="E558" i="10"/>
  <c r="E556" i="10" s="1"/>
  <c r="P563" i="10"/>
  <c r="P561" i="10" s="1"/>
  <c r="H573" i="10"/>
  <c r="H571" i="10" s="1"/>
  <c r="S578" i="10"/>
  <c r="S576" i="10" s="1"/>
  <c r="E588" i="10"/>
  <c r="E586" i="10" s="1"/>
  <c r="P593" i="10"/>
  <c r="P591" i="10" s="1"/>
  <c r="H603" i="10"/>
  <c r="H601" i="10" s="1"/>
  <c r="S608" i="10"/>
  <c r="S606" i="10" s="1"/>
  <c r="E473" i="10"/>
  <c r="E471" i="10" s="1"/>
  <c r="P478" i="10"/>
  <c r="P476" i="10" s="1"/>
  <c r="H488" i="10"/>
  <c r="H486" i="10" s="1"/>
  <c r="S493" i="10"/>
  <c r="S491" i="10" s="1"/>
  <c r="E503" i="10"/>
  <c r="E501" i="10" s="1"/>
  <c r="P508" i="10"/>
  <c r="P506" i="10" s="1"/>
  <c r="H518" i="10"/>
  <c r="H516" i="10" s="1"/>
  <c r="S523" i="10"/>
  <c r="S521" i="10" s="1"/>
  <c r="E533" i="10"/>
  <c r="E531" i="10" s="1"/>
  <c r="P538" i="10"/>
  <c r="P536" i="10" s="1"/>
  <c r="H548" i="10"/>
  <c r="H546" i="10" s="1"/>
  <c r="S553" i="10"/>
  <c r="S551" i="10" s="1"/>
  <c r="E563" i="10"/>
  <c r="E561" i="10" s="1"/>
  <c r="P568" i="10"/>
  <c r="P566" i="10" s="1"/>
  <c r="H578" i="10"/>
  <c r="H576" i="10" s="1"/>
  <c r="S583" i="10"/>
  <c r="S581" i="10" s="1"/>
  <c r="E593" i="10"/>
  <c r="E591" i="10" s="1"/>
  <c r="P598" i="10"/>
  <c r="P596" i="10" s="1"/>
  <c r="H608" i="10"/>
  <c r="H606" i="10" s="1"/>
  <c r="S613" i="10"/>
  <c r="S611" i="10" s="1"/>
  <c r="K468" i="10"/>
  <c r="K466" i="10" s="1"/>
  <c r="V473" i="10"/>
  <c r="V471" i="10" s="1"/>
  <c r="N483" i="10"/>
  <c r="N481" i="10" s="1"/>
  <c r="Y488" i="10"/>
  <c r="Y486" i="10" s="1"/>
  <c r="K498" i="10"/>
  <c r="K496" i="10" s="1"/>
  <c r="V503" i="10"/>
  <c r="V501" i="10" s="1"/>
  <c r="N513" i="10"/>
  <c r="N511" i="10" s="1"/>
  <c r="Y518" i="10"/>
  <c r="Y516" i="10" s="1"/>
  <c r="K528" i="10"/>
  <c r="K526" i="10" s="1"/>
  <c r="V533" i="10"/>
  <c r="V531" i="10" s="1"/>
  <c r="N543" i="10"/>
  <c r="N541" i="10" s="1"/>
  <c r="Y548" i="10"/>
  <c r="Y546" i="10" s="1"/>
  <c r="K558" i="10"/>
  <c r="K556" i="10" s="1"/>
  <c r="V563" i="10"/>
  <c r="V561" i="10" s="1"/>
  <c r="N573" i="10"/>
  <c r="N571" i="10" s="1"/>
  <c r="Y578" i="10"/>
  <c r="Y576" i="10" s="1"/>
  <c r="K588" i="10"/>
  <c r="K586" i="10" s="1"/>
  <c r="V593" i="10"/>
  <c r="V591" i="10" s="1"/>
  <c r="N603" i="10"/>
  <c r="N601" i="10" s="1"/>
  <c r="Y608" i="10"/>
  <c r="Y606" i="10" s="1"/>
  <c r="K473" i="10"/>
  <c r="K471" i="10" s="1"/>
  <c r="V478" i="10"/>
  <c r="V476" i="10" s="1"/>
  <c r="N488" i="10"/>
  <c r="N486" i="10" s="1"/>
  <c r="Y493" i="10"/>
  <c r="Y491" i="10" s="1"/>
  <c r="K503" i="10"/>
  <c r="K501" i="10" s="1"/>
  <c r="V508" i="10"/>
  <c r="V506" i="10" s="1"/>
  <c r="N518" i="10"/>
  <c r="N516" i="10" s="1"/>
  <c r="Y523" i="10"/>
  <c r="Y521" i="10" s="1"/>
  <c r="K533" i="10"/>
  <c r="K531" i="10" s="1"/>
  <c r="V538" i="10"/>
  <c r="V536" i="10" s="1"/>
  <c r="N548" i="10"/>
  <c r="N546" i="10" s="1"/>
  <c r="Y553" i="10"/>
  <c r="Y551" i="10" s="1"/>
  <c r="K563" i="10"/>
  <c r="K561" i="10" s="1"/>
  <c r="V568" i="10"/>
  <c r="V566" i="10" s="1"/>
  <c r="N578" i="10"/>
  <c r="N576" i="10" s="1"/>
  <c r="Y583" i="10"/>
  <c r="Y581" i="10" s="1"/>
  <c r="K593" i="10"/>
  <c r="K591" i="10" s="1"/>
  <c r="V598" i="10"/>
  <c r="V596" i="10" s="1"/>
  <c r="N608" i="10"/>
  <c r="N606" i="10" s="1"/>
  <c r="Y613" i="10"/>
  <c r="Y611" i="10" s="1"/>
  <c r="Q468" i="10"/>
  <c r="Q466" i="10" s="1"/>
  <c r="I478" i="10"/>
  <c r="I476" i="10" s="1"/>
  <c r="T483" i="10"/>
  <c r="T481" i="10" s="1"/>
  <c r="F493" i="10"/>
  <c r="F491" i="10" s="1"/>
  <c r="Q498" i="10"/>
  <c r="Q496" i="10" s="1"/>
  <c r="I508" i="10"/>
  <c r="I506" i="10" s="1"/>
  <c r="T513" i="10"/>
  <c r="T511" i="10" s="1"/>
  <c r="F523" i="10"/>
  <c r="F521" i="10" s="1"/>
  <c r="Q528" i="10"/>
  <c r="Q526" i="10" s="1"/>
  <c r="I538" i="10"/>
  <c r="I536" i="10" s="1"/>
  <c r="T543" i="10"/>
  <c r="T541" i="10" s="1"/>
  <c r="F553" i="10"/>
  <c r="F551" i="10" s="1"/>
  <c r="Q558" i="10"/>
  <c r="Q556" i="10" s="1"/>
  <c r="I568" i="10"/>
  <c r="I566" i="10" s="1"/>
  <c r="T573" i="10"/>
  <c r="T571" i="10" s="1"/>
  <c r="F583" i="10"/>
  <c r="F581" i="10" s="1"/>
  <c r="Q588" i="10"/>
  <c r="Q586" i="10" s="1"/>
  <c r="I598" i="10"/>
  <c r="I596" i="10" s="1"/>
  <c r="T603" i="10"/>
  <c r="T601" i="10" s="1"/>
  <c r="F613" i="10"/>
  <c r="F611" i="10" s="1"/>
  <c r="F468" i="10"/>
  <c r="F466" i="10" s="1"/>
  <c r="Q473" i="10"/>
  <c r="Q471" i="10" s="1"/>
  <c r="I483" i="10"/>
  <c r="I481" i="10" s="1"/>
  <c r="T488" i="10"/>
  <c r="T486" i="10" s="1"/>
  <c r="F498" i="10"/>
  <c r="F496" i="10" s="1"/>
  <c r="Q503" i="10"/>
  <c r="Q501" i="10" s="1"/>
  <c r="I513" i="10"/>
  <c r="I511" i="10" s="1"/>
  <c r="T518" i="10"/>
  <c r="T516" i="10" s="1"/>
  <c r="F528" i="10"/>
  <c r="F526" i="10" s="1"/>
  <c r="Q533" i="10"/>
  <c r="Q531" i="10" s="1"/>
  <c r="I543" i="10"/>
  <c r="I541" i="10" s="1"/>
  <c r="T548" i="10"/>
  <c r="T546" i="10" s="1"/>
  <c r="F558" i="10"/>
  <c r="F556" i="10" s="1"/>
  <c r="Q563" i="10"/>
  <c r="Q561" i="10" s="1"/>
  <c r="I573" i="10"/>
  <c r="I571" i="10" s="1"/>
  <c r="T578" i="10"/>
  <c r="T576" i="10" s="1"/>
  <c r="F588" i="10"/>
  <c r="F586" i="10" s="1"/>
  <c r="Q593" i="10"/>
  <c r="Q591" i="10" s="1"/>
  <c r="I603" i="10"/>
  <c r="I601" i="10" s="1"/>
  <c r="T608" i="10"/>
  <c r="T606" i="10" s="1"/>
  <c r="Y468" i="10"/>
  <c r="Y466" i="10" s="1"/>
  <c r="K478" i="10"/>
  <c r="K476" i="10" s="1"/>
  <c r="V483" i="10"/>
  <c r="V481" i="10" s="1"/>
  <c r="N493" i="10"/>
  <c r="N491" i="10" s="1"/>
  <c r="Y498" i="10"/>
  <c r="Y496" i="10" s="1"/>
  <c r="K508" i="10"/>
  <c r="K506" i="10" s="1"/>
  <c r="V513" i="10"/>
  <c r="V511" i="10" s="1"/>
  <c r="N523" i="10"/>
  <c r="N521" i="10" s="1"/>
  <c r="Y528" i="10"/>
  <c r="Y526" i="10" s="1"/>
  <c r="K538" i="10"/>
  <c r="K536" i="10" s="1"/>
  <c r="V543" i="10"/>
  <c r="V541" i="10" s="1"/>
  <c r="N553" i="10"/>
  <c r="N551" i="10" s="1"/>
  <c r="Y558" i="10"/>
  <c r="Y556" i="10" s="1"/>
  <c r="K568" i="10"/>
  <c r="K566" i="10" s="1"/>
  <c r="V573" i="10"/>
  <c r="V571" i="10" s="1"/>
  <c r="N583" i="10"/>
  <c r="N581" i="10" s="1"/>
  <c r="Y588" i="10"/>
  <c r="Y586" i="10" s="1"/>
  <c r="K598" i="10"/>
  <c r="K596" i="10" s="1"/>
  <c r="V603" i="10"/>
  <c r="V601" i="10" s="1"/>
  <c r="N613" i="10"/>
  <c r="N611" i="10" s="1"/>
  <c r="Z468" i="10"/>
  <c r="Z466" i="10" s="1"/>
  <c r="L478" i="10"/>
  <c r="L476" i="10" s="1"/>
  <c r="W483" i="10"/>
  <c r="W481" i="10" s="1"/>
  <c r="O493" i="10"/>
  <c r="O491" i="10" s="1"/>
  <c r="Z498" i="10"/>
  <c r="Z496" i="10" s="1"/>
  <c r="L508" i="10"/>
  <c r="L506" i="10" s="1"/>
  <c r="W513" i="10"/>
  <c r="W511" i="10" s="1"/>
  <c r="O523" i="10"/>
  <c r="O521" i="10" s="1"/>
  <c r="Z528" i="10"/>
  <c r="Z526" i="10" s="1"/>
  <c r="L538" i="10"/>
  <c r="L536" i="10" s="1"/>
  <c r="W543" i="10"/>
  <c r="W541" i="10" s="1"/>
  <c r="O553" i="10"/>
  <c r="O551" i="10" s="1"/>
  <c r="Z558" i="10"/>
  <c r="Z556" i="10" s="1"/>
  <c r="L568" i="10"/>
  <c r="L566" i="10" s="1"/>
  <c r="W573" i="10"/>
  <c r="W571" i="10" s="1"/>
  <c r="O583" i="10"/>
  <c r="O581" i="10" s="1"/>
  <c r="Z588" i="10"/>
  <c r="Z586" i="10" s="1"/>
  <c r="L598" i="10"/>
  <c r="L596" i="10" s="1"/>
  <c r="W603" i="10"/>
  <c r="W601" i="10" s="1"/>
  <c r="O613" i="10"/>
  <c r="O611" i="10" s="1"/>
  <c r="W468" i="10"/>
  <c r="W466" i="10" s="1"/>
  <c r="O478" i="10"/>
  <c r="O476" i="10" s="1"/>
  <c r="Z483" i="10"/>
  <c r="Z481" i="10" s="1"/>
  <c r="L493" i="10"/>
  <c r="L491" i="10" s="1"/>
  <c r="W498" i="10"/>
  <c r="W496" i="10" s="1"/>
  <c r="O508" i="10"/>
  <c r="O506" i="10" s="1"/>
  <c r="Z513" i="10"/>
  <c r="Z511" i="10" s="1"/>
  <c r="L523" i="10"/>
  <c r="L521" i="10" s="1"/>
  <c r="W528" i="10"/>
  <c r="W526" i="10" s="1"/>
  <c r="O538" i="10"/>
  <c r="O536" i="10" s="1"/>
  <c r="Z543" i="10"/>
  <c r="Z541" i="10" s="1"/>
  <c r="L553" i="10"/>
  <c r="L551" i="10" s="1"/>
  <c r="W558" i="10"/>
  <c r="W556" i="10" s="1"/>
  <c r="O568" i="10"/>
  <c r="O566" i="10" s="1"/>
  <c r="Z573" i="10"/>
  <c r="Z571" i="10" s="1"/>
  <c r="L583" i="10"/>
  <c r="L581" i="10" s="1"/>
  <c r="W588" i="10"/>
  <c r="W586" i="10" s="1"/>
  <c r="O598" i="10"/>
  <c r="O596" i="10" s="1"/>
  <c r="Z603" i="10"/>
  <c r="Z601" i="10" s="1"/>
  <c r="L613" i="10"/>
  <c r="L611" i="10" s="1"/>
  <c r="L468" i="10"/>
  <c r="L466" i="10" s="1"/>
  <c r="W473" i="10"/>
  <c r="W471" i="10" s="1"/>
  <c r="O483" i="10"/>
  <c r="O481" i="10" s="1"/>
  <c r="Z488" i="10"/>
  <c r="Z486" i="10" s="1"/>
  <c r="L498" i="10"/>
  <c r="L496" i="10" s="1"/>
  <c r="W503" i="10"/>
  <c r="W501" i="10" s="1"/>
  <c r="O513" i="10"/>
  <c r="O511" i="10" s="1"/>
  <c r="Z518" i="10"/>
  <c r="Z516" i="10" s="1"/>
  <c r="L528" i="10"/>
  <c r="L526" i="10" s="1"/>
  <c r="W533" i="10"/>
  <c r="W531" i="10" s="1"/>
  <c r="O543" i="10"/>
  <c r="O541" i="10" s="1"/>
  <c r="Z548" i="10"/>
  <c r="Z546" i="10" s="1"/>
  <c r="L558" i="10"/>
  <c r="L556" i="10" s="1"/>
  <c r="W563" i="10"/>
  <c r="W561" i="10" s="1"/>
  <c r="O573" i="10"/>
  <c r="O571" i="10" s="1"/>
  <c r="Z578" i="10"/>
  <c r="Z576" i="10" s="1"/>
  <c r="L588" i="10"/>
  <c r="L586" i="10" s="1"/>
  <c r="W593" i="10"/>
  <c r="W591" i="10" s="1"/>
  <c r="O603" i="10"/>
  <c r="O601" i="10" s="1"/>
  <c r="Z608" i="10"/>
  <c r="Z606" i="10" s="1"/>
  <c r="F473" i="10"/>
  <c r="F471" i="10" s="1"/>
  <c r="Q478" i="10"/>
  <c r="Q476" i="10" s="1"/>
  <c r="I488" i="10"/>
  <c r="I486" i="10" s="1"/>
  <c r="T493" i="10"/>
  <c r="T491" i="10" s="1"/>
  <c r="F503" i="10"/>
  <c r="F501" i="10" s="1"/>
  <c r="Q508" i="10"/>
  <c r="Q506" i="10" s="1"/>
  <c r="I518" i="10"/>
  <c r="I516" i="10" s="1"/>
  <c r="T523" i="10"/>
  <c r="T521" i="10" s="1"/>
  <c r="F533" i="10"/>
  <c r="F531" i="10" s="1"/>
  <c r="Q538" i="10"/>
  <c r="Q536" i="10" s="1"/>
  <c r="I548" i="10"/>
  <c r="I546" i="10" s="1"/>
  <c r="T553" i="10"/>
  <c r="T551" i="10" s="1"/>
  <c r="F563" i="10"/>
  <c r="F561" i="10" s="1"/>
  <c r="Q568" i="10"/>
  <c r="Q566" i="10" s="1"/>
  <c r="I578" i="10"/>
  <c r="I576" i="10" s="1"/>
  <c r="T583" i="10"/>
  <c r="T581" i="10" s="1"/>
  <c r="F593" i="10"/>
  <c r="F591" i="10" s="1"/>
  <c r="Q598" i="10"/>
  <c r="Q596" i="10" s="1"/>
  <c r="I608" i="10"/>
  <c r="I606" i="10" s="1"/>
  <c r="T613" i="10"/>
  <c r="T611" i="10" s="1"/>
  <c r="G473" i="10"/>
  <c r="G471" i="10" s="1"/>
  <c r="R478" i="10"/>
  <c r="R476" i="10" s="1"/>
  <c r="D488" i="10"/>
  <c r="D486" i="10" s="1"/>
  <c r="U493" i="10"/>
  <c r="U491" i="10" s="1"/>
  <c r="G503" i="10"/>
  <c r="G501" i="10" s="1"/>
  <c r="R508" i="10"/>
  <c r="R506" i="10" s="1"/>
  <c r="D518" i="10"/>
  <c r="D516" i="10" s="1"/>
  <c r="U523" i="10"/>
  <c r="U521" i="10" s="1"/>
  <c r="G533" i="10"/>
  <c r="G531" i="10" s="1"/>
  <c r="R538" i="10"/>
  <c r="R536" i="10" s="1"/>
  <c r="D548" i="10"/>
  <c r="D546" i="10" s="1"/>
  <c r="U553" i="10"/>
  <c r="U551" i="10" s="1"/>
  <c r="G563" i="10"/>
  <c r="G561" i="10" s="1"/>
  <c r="R568" i="10"/>
  <c r="R566" i="10" s="1"/>
  <c r="D578" i="10"/>
  <c r="D576" i="10" s="1"/>
  <c r="U583" i="10"/>
  <c r="U581" i="10" s="1"/>
  <c r="G593" i="10"/>
  <c r="G591" i="10" s="1"/>
  <c r="R598" i="10"/>
  <c r="R596" i="10" s="1"/>
  <c r="D608" i="10"/>
  <c r="D606" i="10" s="1"/>
  <c r="U613" i="10"/>
  <c r="U611" i="10" s="1"/>
  <c r="D473" i="10"/>
  <c r="D471" i="10" s="1"/>
  <c r="G518" i="10"/>
  <c r="G516" i="10" s="1"/>
  <c r="D563" i="10"/>
  <c r="D561" i="10" s="1"/>
  <c r="G608" i="10"/>
  <c r="G606" i="10" s="1"/>
  <c r="R498" i="10"/>
  <c r="R496" i="10" s="1"/>
  <c r="U543" i="10"/>
  <c r="U541" i="10" s="1"/>
  <c r="R588" i="10"/>
  <c r="R586" i="10" s="1"/>
  <c r="W478" i="10"/>
  <c r="W476" i="10" s="1"/>
  <c r="Z493" i="10"/>
  <c r="Z491" i="10" s="1"/>
  <c r="W508" i="10"/>
  <c r="W506" i="10" s="1"/>
  <c r="Z523" i="10"/>
  <c r="Z521" i="10" s="1"/>
  <c r="W538" i="10"/>
  <c r="W536" i="10" s="1"/>
  <c r="Z553" i="10"/>
  <c r="Z551" i="10" s="1"/>
  <c r="W568" i="10"/>
  <c r="W566" i="10" s="1"/>
  <c r="Z583" i="10"/>
  <c r="Z581" i="10" s="1"/>
  <c r="W598" i="10"/>
  <c r="W596" i="10" s="1"/>
  <c r="Z613" i="10"/>
  <c r="Z611" i="10" s="1"/>
  <c r="T468" i="10"/>
  <c r="T466" i="10" s="1"/>
  <c r="E483" i="10"/>
  <c r="E481" i="10" s="1"/>
  <c r="I493" i="10"/>
  <c r="I491" i="10" s="1"/>
  <c r="S503" i="10"/>
  <c r="S501" i="10" s="1"/>
  <c r="Q513" i="10"/>
  <c r="Q511" i="10" s="1"/>
  <c r="H528" i="10"/>
  <c r="H526" i="10" s="1"/>
  <c r="F538" i="10"/>
  <c r="F536" i="10" s="1"/>
  <c r="P548" i="10"/>
  <c r="P546" i="10" s="1"/>
  <c r="T558" i="10"/>
  <c r="T556" i="10" s="1"/>
  <c r="E573" i="10"/>
  <c r="E571" i="10" s="1"/>
  <c r="I583" i="10"/>
  <c r="I581" i="10" s="1"/>
  <c r="S593" i="10"/>
  <c r="S591" i="10" s="1"/>
  <c r="Q603" i="10"/>
  <c r="Q601" i="10" s="1"/>
  <c r="N473" i="10"/>
  <c r="N471" i="10" s="1"/>
  <c r="Y478" i="10"/>
  <c r="Y476" i="10" s="1"/>
  <c r="K488" i="10"/>
  <c r="K486" i="10" s="1"/>
  <c r="V493" i="10"/>
  <c r="V491" i="10" s="1"/>
  <c r="N503" i="10"/>
  <c r="N501" i="10" s="1"/>
  <c r="Y508" i="10"/>
  <c r="Y506" i="10" s="1"/>
  <c r="K518" i="10"/>
  <c r="K516" i="10" s="1"/>
  <c r="V523" i="10"/>
  <c r="V521" i="10" s="1"/>
  <c r="N533" i="10"/>
  <c r="N531" i="10" s="1"/>
  <c r="Y538" i="10"/>
  <c r="Y536" i="10" s="1"/>
  <c r="K548" i="10"/>
  <c r="K546" i="10" s="1"/>
  <c r="V553" i="10"/>
  <c r="V551" i="10" s="1"/>
  <c r="N563" i="10"/>
  <c r="N561" i="10" s="1"/>
  <c r="Y568" i="10"/>
  <c r="Y566" i="10" s="1"/>
  <c r="K578" i="10"/>
  <c r="K576" i="10" s="1"/>
  <c r="V583" i="10"/>
  <c r="V581" i="10" s="1"/>
  <c r="N593" i="10"/>
  <c r="N591" i="10" s="1"/>
  <c r="Y598" i="10"/>
  <c r="Y596" i="10" s="1"/>
  <c r="K608" i="10"/>
  <c r="K606" i="10" s="1"/>
  <c r="V613" i="10"/>
  <c r="V611" i="10" s="1"/>
  <c r="U478" i="10"/>
  <c r="U476" i="10" s="1"/>
  <c r="R523" i="10"/>
  <c r="R521" i="10" s="1"/>
  <c r="U568" i="10"/>
  <c r="U566" i="10" s="1"/>
  <c r="R613" i="10"/>
  <c r="R611" i="10" s="1"/>
  <c r="D508" i="10"/>
  <c r="D506" i="10" s="1"/>
  <c r="G553" i="10"/>
  <c r="G551" i="10" s="1"/>
  <c r="D598" i="10"/>
  <c r="D596" i="10" s="1"/>
  <c r="M468" i="10"/>
  <c r="M466" i="10" s="1"/>
  <c r="J483" i="10"/>
  <c r="J481" i="10" s="1"/>
  <c r="M498" i="10"/>
  <c r="M496" i="10" s="1"/>
  <c r="J513" i="10"/>
  <c r="J511" i="10" s="1"/>
  <c r="M528" i="10"/>
  <c r="M526" i="10" s="1"/>
  <c r="J543" i="10"/>
  <c r="J541" i="10" s="1"/>
  <c r="M558" i="10"/>
  <c r="M556" i="10" s="1"/>
  <c r="J573" i="10"/>
  <c r="J571" i="10" s="1"/>
  <c r="M588" i="10"/>
  <c r="M586" i="10" s="1"/>
  <c r="J603" i="10"/>
  <c r="J601" i="10" s="1"/>
  <c r="M473" i="10"/>
  <c r="M471" i="10" s="1"/>
  <c r="K483" i="10"/>
  <c r="K481" i="10" s="1"/>
  <c r="AA493" i="10"/>
  <c r="AA491" i="10" s="1"/>
  <c r="Y503" i="10"/>
  <c r="Y501" i="10" s="1"/>
  <c r="J518" i="10"/>
  <c r="J516" i="10" s="1"/>
  <c r="N528" i="10"/>
  <c r="N526" i="10" s="1"/>
  <c r="X538" i="10"/>
  <c r="X536" i="10" s="1"/>
  <c r="V548" i="10"/>
  <c r="V546" i="10" s="1"/>
  <c r="M563" i="10"/>
  <c r="M561" i="10" s="1"/>
  <c r="K573" i="10"/>
  <c r="K571" i="10" s="1"/>
  <c r="AA583" i="10"/>
  <c r="AA581" i="10" s="1"/>
  <c r="Y593" i="10"/>
  <c r="Y591" i="10" s="1"/>
  <c r="J608" i="10"/>
  <c r="J606" i="10" s="1"/>
  <c r="I468" i="10"/>
  <c r="I466" i="10" s="1"/>
  <c r="T473" i="10"/>
  <c r="T471" i="10" s="1"/>
  <c r="F483" i="10"/>
  <c r="F481" i="10" s="1"/>
  <c r="Q488" i="10"/>
  <c r="Q486" i="10" s="1"/>
  <c r="I498" i="10"/>
  <c r="I496" i="10" s="1"/>
  <c r="T503" i="10"/>
  <c r="T501" i="10" s="1"/>
  <c r="F513" i="10"/>
  <c r="F511" i="10" s="1"/>
  <c r="Q518" i="10"/>
  <c r="Q516" i="10" s="1"/>
  <c r="I528" i="10"/>
  <c r="I526" i="10" s="1"/>
  <c r="T533" i="10"/>
  <c r="T531" i="10" s="1"/>
  <c r="F543" i="10"/>
  <c r="F541" i="10" s="1"/>
  <c r="Q548" i="10"/>
  <c r="Q546" i="10" s="1"/>
  <c r="I558" i="10"/>
  <c r="I556" i="10" s="1"/>
  <c r="T563" i="10"/>
  <c r="T561" i="10" s="1"/>
  <c r="F573" i="10"/>
  <c r="F571" i="10" s="1"/>
  <c r="Q578" i="10"/>
  <c r="Q576" i="10" s="1"/>
  <c r="I588" i="10"/>
  <c r="I586" i="10" s="1"/>
  <c r="G488" i="10"/>
  <c r="G486" i="10" s="1"/>
  <c r="D533" i="10"/>
  <c r="D531" i="10" s="1"/>
  <c r="G578" i="10"/>
  <c r="G576" i="10" s="1"/>
  <c r="R468" i="10"/>
  <c r="R466" i="10" s="1"/>
  <c r="U513" i="10"/>
  <c r="U511" i="10" s="1"/>
  <c r="R558" i="10"/>
  <c r="R556" i="10" s="1"/>
  <c r="U603" i="10"/>
  <c r="U601" i="10" s="1"/>
  <c r="S468" i="10"/>
  <c r="S466" i="10" s="1"/>
  <c r="P483" i="10"/>
  <c r="P481" i="10" s="1"/>
  <c r="S498" i="10"/>
  <c r="S496" i="10" s="1"/>
  <c r="P513" i="10"/>
  <c r="P511" i="10" s="1"/>
  <c r="S528" i="10"/>
  <c r="S526" i="10" s="1"/>
  <c r="P543" i="10"/>
  <c r="P541" i="10" s="1"/>
  <c r="S558" i="10"/>
  <c r="S556" i="10" s="1"/>
  <c r="P573" i="10"/>
  <c r="P571" i="10" s="1"/>
  <c r="S588" i="10"/>
  <c r="S586" i="10" s="1"/>
  <c r="P603" i="10"/>
  <c r="P601" i="10" s="1"/>
  <c r="S473" i="10"/>
  <c r="S471" i="10" s="1"/>
  <c r="Q483" i="10"/>
  <c r="Q481" i="10" s="1"/>
  <c r="H498" i="10"/>
  <c r="H496" i="10" s="1"/>
  <c r="F508" i="10"/>
  <c r="F506" i="10" s="1"/>
  <c r="P518" i="10"/>
  <c r="P516" i="10" s="1"/>
  <c r="T528" i="10"/>
  <c r="T526" i="10" s="1"/>
  <c r="E543" i="10"/>
  <c r="E541" i="10" s="1"/>
  <c r="I553" i="10"/>
  <c r="I551" i="10" s="1"/>
  <c r="S563" i="10"/>
  <c r="S561" i="10" s="1"/>
  <c r="Q573" i="10"/>
  <c r="Q571" i="10" s="1"/>
  <c r="H588" i="10"/>
  <c r="H586" i="10" s="1"/>
  <c r="F598" i="10"/>
  <c r="F596" i="10" s="1"/>
  <c r="P608" i="10"/>
  <c r="P606" i="10" s="1"/>
  <c r="O468" i="10"/>
  <c r="O466" i="10" s="1"/>
  <c r="Z473" i="10"/>
  <c r="Z471" i="10" s="1"/>
  <c r="L483" i="10"/>
  <c r="L481" i="10" s="1"/>
  <c r="W488" i="10"/>
  <c r="W486" i="10" s="1"/>
  <c r="O498" i="10"/>
  <c r="O496" i="10" s="1"/>
  <c r="Z503" i="10"/>
  <c r="Z501" i="10" s="1"/>
  <c r="L513" i="10"/>
  <c r="L511" i="10" s="1"/>
  <c r="W518" i="10"/>
  <c r="W516" i="10" s="1"/>
  <c r="O528" i="10"/>
  <c r="O526" i="10" s="1"/>
  <c r="Z533" i="10"/>
  <c r="Z531" i="10" s="1"/>
  <c r="L543" i="10"/>
  <c r="L541" i="10" s="1"/>
  <c r="W548" i="10"/>
  <c r="W546" i="10" s="1"/>
  <c r="O558" i="10"/>
  <c r="O556" i="10" s="1"/>
  <c r="Z563" i="10"/>
  <c r="Z561" i="10" s="1"/>
  <c r="L573" i="10"/>
  <c r="L571" i="10" s="1"/>
  <c r="W578" i="10"/>
  <c r="W576" i="10" s="1"/>
  <c r="O588" i="10"/>
  <c r="O586" i="10" s="1"/>
  <c r="Z593" i="10"/>
  <c r="Z591" i="10" s="1"/>
  <c r="L603" i="10"/>
  <c r="L601" i="10" s="1"/>
  <c r="W608" i="10"/>
  <c r="W606" i="10" s="1"/>
  <c r="R493" i="10"/>
  <c r="R491" i="10" s="1"/>
  <c r="U538" i="10"/>
  <c r="U536" i="10" s="1"/>
  <c r="R583" i="10"/>
  <c r="R581" i="10" s="1"/>
  <c r="D478" i="10"/>
  <c r="D476" i="10" s="1"/>
  <c r="G523" i="10"/>
  <c r="G521" i="10" s="1"/>
  <c r="D568" i="10"/>
  <c r="D566" i="10" s="1"/>
  <c r="G613" i="10"/>
  <c r="G611" i="10" s="1"/>
  <c r="L473" i="10"/>
  <c r="L471" i="10" s="1"/>
  <c r="O488" i="10"/>
  <c r="O486" i="10" s="1"/>
  <c r="L503" i="10"/>
  <c r="L501" i="10" s="1"/>
  <c r="O518" i="10"/>
  <c r="O516" i="10" s="1"/>
  <c r="L533" i="10"/>
  <c r="L531" i="10" s="1"/>
  <c r="O548" i="10"/>
  <c r="O546" i="10" s="1"/>
  <c r="L563" i="10"/>
  <c r="L561" i="10" s="1"/>
  <c r="O578" i="10"/>
  <c r="O576" i="10" s="1"/>
  <c r="L593" i="10"/>
  <c r="L591" i="10" s="1"/>
  <c r="O608" i="10"/>
  <c r="O606" i="10" s="1"/>
  <c r="Y473" i="10"/>
  <c r="Y471" i="10" s="1"/>
  <c r="J488" i="10"/>
  <c r="J486" i="10" s="1"/>
  <c r="N498" i="10"/>
  <c r="N496" i="10" s="1"/>
  <c r="X508" i="10"/>
  <c r="X506" i="10" s="1"/>
  <c r="V518" i="10"/>
  <c r="V516" i="10" s="1"/>
  <c r="M533" i="10"/>
  <c r="M531" i="10" s="1"/>
  <c r="K543" i="10"/>
  <c r="K541" i="10" s="1"/>
  <c r="AA553" i="10"/>
  <c r="AA551" i="10" s="1"/>
  <c r="Y563" i="10"/>
  <c r="Y561" i="10" s="1"/>
  <c r="J578" i="10"/>
  <c r="J576" i="10" s="1"/>
  <c r="N588" i="10"/>
  <c r="N586" i="10" s="1"/>
  <c r="X598" i="10"/>
  <c r="X596" i="10" s="1"/>
  <c r="V608" i="10"/>
  <c r="V606" i="10" s="1"/>
  <c r="U468" i="10"/>
  <c r="U466" i="10" s="1"/>
  <c r="G478" i="10"/>
  <c r="G476" i="10" s="1"/>
  <c r="R483" i="10"/>
  <c r="R481" i="10" s="1"/>
  <c r="D493" i="10"/>
  <c r="D491" i="10" s="1"/>
  <c r="U498" i="10"/>
  <c r="U496" i="10" s="1"/>
  <c r="G508" i="10"/>
  <c r="G506" i="10" s="1"/>
  <c r="D503" i="10"/>
  <c r="D501" i="10" s="1"/>
  <c r="G548" i="10"/>
  <c r="G546" i="10" s="1"/>
  <c r="D593" i="10"/>
  <c r="D591" i="10" s="1"/>
  <c r="U483" i="10"/>
  <c r="U481" i="10" s="1"/>
  <c r="R528" i="10"/>
  <c r="R526" i="10" s="1"/>
  <c r="U573" i="10"/>
  <c r="U571" i="10" s="1"/>
  <c r="X473" i="10"/>
  <c r="X471" i="10" s="1"/>
  <c r="AA488" i="10"/>
  <c r="AA486" i="10" s="1"/>
  <c r="X503" i="10"/>
  <c r="X501" i="10" s="1"/>
  <c r="AA518" i="10"/>
  <c r="AA516" i="10" s="1"/>
  <c r="X533" i="10"/>
  <c r="X531" i="10" s="1"/>
  <c r="AA548" i="10"/>
  <c r="AA546" i="10" s="1"/>
  <c r="X563" i="10"/>
  <c r="X561" i="10" s="1"/>
  <c r="AA578" i="10"/>
  <c r="AA576" i="10" s="1"/>
  <c r="X593" i="10"/>
  <c r="X591" i="10" s="1"/>
  <c r="AA608" i="10"/>
  <c r="AA606" i="10" s="1"/>
  <c r="H468" i="10"/>
  <c r="H466" i="10" s="1"/>
  <c r="F478" i="10"/>
  <c r="F476" i="10" s="1"/>
  <c r="P488" i="10"/>
  <c r="P486" i="10" s="1"/>
  <c r="T498" i="10"/>
  <c r="T496" i="10" s="1"/>
  <c r="E513" i="10"/>
  <c r="E511" i="10" s="1"/>
  <c r="I523" i="10"/>
  <c r="I521" i="10" s="1"/>
  <c r="S533" i="10"/>
  <c r="S531" i="10" s="1"/>
  <c r="Q543" i="10"/>
  <c r="Q541" i="10" s="1"/>
  <c r="H558" i="10"/>
  <c r="H556" i="10" s="1"/>
  <c r="F568" i="10"/>
  <c r="F566" i="10" s="1"/>
  <c r="P578" i="10"/>
  <c r="P576" i="10" s="1"/>
  <c r="T588" i="10"/>
  <c r="T586" i="10" s="1"/>
  <c r="E603" i="10"/>
  <c r="E601" i="10" s="1"/>
  <c r="I613" i="10"/>
  <c r="I611" i="10" s="1"/>
  <c r="AA468" i="10"/>
  <c r="AA466" i="10" s="1"/>
  <c r="M478" i="10"/>
  <c r="M476" i="10" s="1"/>
  <c r="X483" i="10"/>
  <c r="X481" i="10" s="1"/>
  <c r="J493" i="10"/>
  <c r="J491" i="10" s="1"/>
  <c r="AA498" i="10"/>
  <c r="AA496" i="10" s="1"/>
  <c r="M508" i="10"/>
  <c r="M506" i="10" s="1"/>
  <c r="X513" i="10"/>
  <c r="X511" i="10" s="1"/>
  <c r="J523" i="10"/>
  <c r="J521" i="10" s="1"/>
  <c r="AA528" i="10"/>
  <c r="AA526" i="10" s="1"/>
  <c r="M538" i="10"/>
  <c r="M536" i="10" s="1"/>
  <c r="X543" i="10"/>
  <c r="X541" i="10" s="1"/>
  <c r="J553" i="10"/>
  <c r="J551" i="10" s="1"/>
  <c r="AA558" i="10"/>
  <c r="AA556" i="10" s="1"/>
  <c r="M568" i="10"/>
  <c r="M566" i="10" s="1"/>
  <c r="X573" i="10"/>
  <c r="X571" i="10" s="1"/>
  <c r="J583" i="10"/>
  <c r="J581" i="10" s="1"/>
  <c r="AA588" i="10"/>
  <c r="AA586" i="10" s="1"/>
  <c r="M598" i="10"/>
  <c r="M596" i="10" s="1"/>
  <c r="X603" i="10"/>
  <c r="X601" i="10" s="1"/>
  <c r="J613" i="10"/>
  <c r="J611" i="10" s="1"/>
  <c r="U508" i="10"/>
  <c r="U506" i="10" s="1"/>
  <c r="R553" i="10"/>
  <c r="R551" i="10" s="1"/>
  <c r="U598" i="10"/>
  <c r="U596" i="10" s="1"/>
  <c r="G493" i="10"/>
  <c r="G491" i="10" s="1"/>
  <c r="D538" i="10"/>
  <c r="D536" i="10" s="1"/>
  <c r="G583" i="10"/>
  <c r="G581" i="10" s="1"/>
  <c r="E478" i="10"/>
  <c r="E476" i="10" s="1"/>
  <c r="H493" i="10"/>
  <c r="H491" i="10" s="1"/>
  <c r="E508" i="10"/>
  <c r="E506" i="10" s="1"/>
  <c r="H523" i="10"/>
  <c r="H521" i="10" s="1"/>
  <c r="E538" i="10"/>
  <c r="E536" i="10" s="1"/>
  <c r="H553" i="10"/>
  <c r="H551" i="10" s="1"/>
  <c r="E568" i="10"/>
  <c r="E566" i="10" s="1"/>
  <c r="H583" i="10"/>
  <c r="H581" i="10" s="1"/>
  <c r="E598" i="10"/>
  <c r="E596" i="10" s="1"/>
  <c r="H613" i="10"/>
  <c r="H611" i="10" s="1"/>
  <c r="N468" i="10"/>
  <c r="N466" i="10" s="1"/>
  <c r="X478" i="10"/>
  <c r="X476" i="10" s="1"/>
  <c r="V488" i="10"/>
  <c r="V486" i="10" s="1"/>
  <c r="M503" i="10"/>
  <c r="M501" i="10" s="1"/>
  <c r="K513" i="10"/>
  <c r="K511" i="10" s="1"/>
  <c r="AA523" i="10"/>
  <c r="AA521" i="10" s="1"/>
  <c r="Y533" i="10"/>
  <c r="Y531" i="10" s="1"/>
  <c r="J548" i="10"/>
  <c r="J546" i="10" s="1"/>
  <c r="N558" i="10"/>
  <c r="N556" i="10" s="1"/>
  <c r="X568" i="10"/>
  <c r="X566" i="10" s="1"/>
  <c r="V578" i="10"/>
  <c r="V576" i="10" s="1"/>
  <c r="M593" i="10"/>
  <c r="M591" i="10" s="1"/>
  <c r="K603" i="10"/>
  <c r="K601" i="10" s="1"/>
  <c r="AA613" i="10"/>
  <c r="AA611" i="10" s="1"/>
  <c r="H473" i="10"/>
  <c r="H471" i="10" s="1"/>
  <c r="S478" i="10"/>
  <c r="S476" i="10" s="1"/>
  <c r="E488" i="10"/>
  <c r="E486" i="10" s="1"/>
  <c r="P493" i="10"/>
  <c r="P491" i="10" s="1"/>
  <c r="H503" i="10"/>
  <c r="H501" i="10" s="1"/>
  <c r="S508" i="10"/>
  <c r="S506" i="10" s="1"/>
  <c r="E518" i="10"/>
  <c r="E516" i="10" s="1"/>
  <c r="P523" i="10"/>
  <c r="P521" i="10" s="1"/>
  <c r="H533" i="10"/>
  <c r="H531" i="10" s="1"/>
  <c r="S538" i="10"/>
  <c r="S536" i="10" s="1"/>
  <c r="E548" i="10"/>
  <c r="E546" i="10" s="1"/>
  <c r="P553" i="10"/>
  <c r="P551" i="10" s="1"/>
  <c r="H563" i="10"/>
  <c r="H561" i="10" s="1"/>
  <c r="S568" i="10"/>
  <c r="S566" i="10" s="1"/>
  <c r="E578" i="10"/>
  <c r="E576" i="10" s="1"/>
  <c r="P583" i="10"/>
  <c r="P581" i="10" s="1"/>
  <c r="H593" i="10"/>
  <c r="H591" i="10" s="1"/>
  <c r="S598" i="10"/>
  <c r="S596" i="10" s="1"/>
  <c r="E608" i="10"/>
  <c r="E606" i="10" s="1"/>
  <c r="P613" i="10"/>
  <c r="P611" i="10" s="1"/>
  <c r="D523" i="10"/>
  <c r="D521" i="10" s="1"/>
  <c r="G568" i="10"/>
  <c r="G566" i="10" s="1"/>
  <c r="F603" i="10"/>
  <c r="F601" i="10" s="1"/>
  <c r="U473" i="10"/>
  <c r="U471" i="10" s="1"/>
  <c r="G483" i="10"/>
  <c r="G481" i="10" s="1"/>
  <c r="R488" i="10"/>
  <c r="R486" i="10" s="1"/>
  <c r="D498" i="10"/>
  <c r="D496" i="10" s="1"/>
  <c r="U503" i="10"/>
  <c r="U501" i="10" s="1"/>
  <c r="G513" i="10"/>
  <c r="G511" i="10" s="1"/>
  <c r="R518" i="10"/>
  <c r="R516" i="10" s="1"/>
  <c r="D528" i="10"/>
  <c r="D526" i="10" s="1"/>
  <c r="U533" i="10"/>
  <c r="U531" i="10" s="1"/>
  <c r="G543" i="10"/>
  <c r="G541" i="10" s="1"/>
  <c r="R548" i="10"/>
  <c r="R546" i="10" s="1"/>
  <c r="D558" i="10"/>
  <c r="D556" i="10" s="1"/>
  <c r="U563" i="10"/>
  <c r="U561" i="10" s="1"/>
  <c r="G573" i="10"/>
  <c r="G571" i="10" s="1"/>
  <c r="R578" i="10"/>
  <c r="R576" i="10" s="1"/>
  <c r="D588" i="10"/>
  <c r="D586" i="10" s="1"/>
  <c r="U593" i="10"/>
  <c r="U591" i="10" s="1"/>
  <c r="G603" i="10"/>
  <c r="G601" i="10" s="1"/>
  <c r="R608" i="10"/>
  <c r="R606" i="10" s="1"/>
  <c r="U528" i="10"/>
  <c r="U526" i="10" s="1"/>
  <c r="R573" i="10"/>
  <c r="R571" i="10" s="1"/>
  <c r="R603" i="10"/>
  <c r="R601" i="10" s="1"/>
  <c r="J468" i="10"/>
  <c r="J466" i="10" s="1"/>
  <c r="AA473" i="10"/>
  <c r="AA471" i="10" s="1"/>
  <c r="M483" i="10"/>
  <c r="M481" i="10" s="1"/>
  <c r="X488" i="10"/>
  <c r="X486" i="10" s="1"/>
  <c r="J498" i="10"/>
  <c r="J496" i="10" s="1"/>
  <c r="AA503" i="10"/>
  <c r="AA501" i="10" s="1"/>
  <c r="M513" i="10"/>
  <c r="M511" i="10" s="1"/>
  <c r="X518" i="10"/>
  <c r="X516" i="10" s="1"/>
  <c r="J528" i="10"/>
  <c r="J526" i="10" s="1"/>
  <c r="AA533" i="10"/>
  <c r="AA531" i="10" s="1"/>
  <c r="M543" i="10"/>
  <c r="M541" i="10" s="1"/>
  <c r="X548" i="10"/>
  <c r="X546" i="10" s="1"/>
  <c r="J558" i="10"/>
  <c r="J556" i="10" s="1"/>
  <c r="AA563" i="10"/>
  <c r="AA561" i="10" s="1"/>
  <c r="M573" i="10"/>
  <c r="M571" i="10" s="1"/>
  <c r="X578" i="10"/>
  <c r="X576" i="10" s="1"/>
  <c r="J588" i="10"/>
  <c r="J586" i="10" s="1"/>
  <c r="AA593" i="10"/>
  <c r="AA591" i="10" s="1"/>
  <c r="M603" i="10"/>
  <c r="M601" i="10" s="1"/>
  <c r="X608" i="10"/>
  <c r="X606" i="10" s="1"/>
  <c r="G538" i="10"/>
  <c r="G536" i="10" s="1"/>
  <c r="D583" i="10"/>
  <c r="D581" i="10" s="1"/>
  <c r="Q608" i="10"/>
  <c r="Q606" i="10" s="1"/>
  <c r="P468" i="10"/>
  <c r="P466" i="10" s="1"/>
  <c r="H478" i="10"/>
  <c r="H476" i="10" s="1"/>
  <c r="S483" i="10"/>
  <c r="S481" i="10" s="1"/>
  <c r="E493" i="10"/>
  <c r="E491" i="10" s="1"/>
  <c r="P498" i="10"/>
  <c r="P496" i="10" s="1"/>
  <c r="H508" i="10"/>
  <c r="H506" i="10" s="1"/>
  <c r="S513" i="10"/>
  <c r="S511" i="10" s="1"/>
  <c r="E523" i="10"/>
  <c r="E521" i="10" s="1"/>
  <c r="P528" i="10"/>
  <c r="P526" i="10" s="1"/>
  <c r="H538" i="10"/>
  <c r="H536" i="10" s="1"/>
  <c r="S543" i="10"/>
  <c r="S541" i="10" s="1"/>
  <c r="E553" i="10"/>
  <c r="E551" i="10" s="1"/>
  <c r="P558" i="10"/>
  <c r="P556" i="10" s="1"/>
  <c r="H568" i="10"/>
  <c r="H566" i="10" s="1"/>
  <c r="S573" i="10"/>
  <c r="S571" i="10" s="1"/>
  <c r="E583" i="10"/>
  <c r="E581" i="10" s="1"/>
  <c r="P588" i="10"/>
  <c r="P586" i="10" s="1"/>
  <c r="H598" i="10"/>
  <c r="H596" i="10" s="1"/>
  <c r="S603" i="10"/>
  <c r="S601" i="10" s="1"/>
  <c r="E613" i="10"/>
  <c r="E611" i="10" s="1"/>
  <c r="R543" i="10"/>
  <c r="R541" i="10" s="1"/>
  <c r="U588" i="10"/>
  <c r="U586" i="10" s="1"/>
  <c r="D613" i="10"/>
  <c r="D611" i="10" s="1"/>
  <c r="V468" i="10"/>
  <c r="V466" i="10" s="1"/>
  <c r="N478" i="10"/>
  <c r="N476" i="10" s="1"/>
  <c r="Y483" i="10"/>
  <c r="Y481" i="10" s="1"/>
  <c r="K493" i="10"/>
  <c r="K491" i="10" s="1"/>
  <c r="V498" i="10"/>
  <c r="V496" i="10" s="1"/>
  <c r="N508" i="10"/>
  <c r="N506" i="10" s="1"/>
  <c r="Y513" i="10"/>
  <c r="Y511" i="10" s="1"/>
  <c r="K523" i="10"/>
  <c r="K521" i="10" s="1"/>
  <c r="V528" i="10"/>
  <c r="V526" i="10" s="1"/>
  <c r="N538" i="10"/>
  <c r="N536" i="10" s="1"/>
  <c r="Y543" i="10"/>
  <c r="Y541" i="10" s="1"/>
  <c r="K553" i="10"/>
  <c r="K551" i="10" s="1"/>
  <c r="V558" i="10"/>
  <c r="V556" i="10" s="1"/>
  <c r="N568" i="10"/>
  <c r="N566" i="10" s="1"/>
  <c r="Y573" i="10"/>
  <c r="Y571" i="10" s="1"/>
  <c r="K583" i="10"/>
  <c r="K581" i="10" s="1"/>
  <c r="V588" i="10"/>
  <c r="V586" i="10" s="1"/>
  <c r="N598" i="10"/>
  <c r="N596" i="10" s="1"/>
  <c r="Y603" i="10"/>
  <c r="Y601" i="10" s="1"/>
  <c r="K613" i="10"/>
  <c r="K611" i="10" s="1"/>
  <c r="D553" i="10"/>
  <c r="D551" i="10" s="1"/>
  <c r="T593" i="10"/>
  <c r="T591" i="10" s="1"/>
  <c r="I473" i="10"/>
  <c r="I471" i="10" s="1"/>
  <c r="T478" i="10"/>
  <c r="T476" i="10" s="1"/>
  <c r="F488" i="10"/>
  <c r="F486" i="10" s="1"/>
  <c r="Q493" i="10"/>
  <c r="Q491" i="10" s="1"/>
  <c r="I503" i="10"/>
  <c r="I501" i="10" s="1"/>
  <c r="T508" i="10"/>
  <c r="T506" i="10" s="1"/>
  <c r="F518" i="10"/>
  <c r="F516" i="10" s="1"/>
  <c r="Q523" i="10"/>
  <c r="Q521" i="10" s="1"/>
  <c r="I533" i="10"/>
  <c r="I531" i="10" s="1"/>
  <c r="T538" i="10"/>
  <c r="T536" i="10" s="1"/>
  <c r="F548" i="10"/>
  <c r="F546" i="10" s="1"/>
  <c r="Q553" i="10"/>
  <c r="Q551" i="10" s="1"/>
  <c r="I563" i="10"/>
  <c r="I561" i="10" s="1"/>
  <c r="T568" i="10"/>
  <c r="T566" i="10" s="1"/>
  <c r="F578" i="10"/>
  <c r="F576" i="10" s="1"/>
  <c r="Q583" i="10"/>
  <c r="Q581" i="10" s="1"/>
  <c r="I593" i="10"/>
  <c r="I591" i="10" s="1"/>
  <c r="T598" i="10"/>
  <c r="T596" i="10" s="1"/>
  <c r="F608" i="10"/>
  <c r="F606" i="10" s="1"/>
  <c r="Q613" i="10"/>
  <c r="Q611" i="10" s="1"/>
  <c r="R513" i="10"/>
  <c r="R511" i="10" s="1"/>
  <c r="U558" i="10"/>
  <c r="U556" i="10" s="1"/>
  <c r="G598" i="10"/>
  <c r="G596" i="10" s="1"/>
  <c r="O473" i="10"/>
  <c r="O471" i="10" s="1"/>
  <c r="Z478" i="10"/>
  <c r="Z476" i="10" s="1"/>
  <c r="L488" i="10"/>
  <c r="L486" i="10" s="1"/>
  <c r="W493" i="10"/>
  <c r="W491" i="10" s="1"/>
  <c r="O503" i="10"/>
  <c r="O501" i="10" s="1"/>
  <c r="Z508" i="10"/>
  <c r="Z506" i="10" s="1"/>
  <c r="L518" i="10"/>
  <c r="L516" i="10" s="1"/>
  <c r="W523" i="10"/>
  <c r="W521" i="10" s="1"/>
  <c r="O533" i="10"/>
  <c r="O531" i="10" s="1"/>
  <c r="Z538" i="10"/>
  <c r="Z536" i="10" s="1"/>
  <c r="L548" i="10"/>
  <c r="L546" i="10" s="1"/>
  <c r="W553" i="10"/>
  <c r="W551" i="10" s="1"/>
  <c r="O563" i="10"/>
  <c r="O561" i="10" s="1"/>
  <c r="Z568" i="10"/>
  <c r="Z566" i="10" s="1"/>
  <c r="L578" i="10"/>
  <c r="L576" i="10" s="1"/>
  <c r="W583" i="10"/>
  <c r="W581" i="10" s="1"/>
  <c r="O593" i="10"/>
  <c r="O591" i="10" s="1"/>
  <c r="Z598" i="10"/>
  <c r="Z596" i="10" s="1"/>
  <c r="L608" i="10"/>
  <c r="L606" i="10" s="1"/>
  <c r="D466" i="10"/>
  <c r="S303" i="19"/>
  <c r="S301" i="19" s="1"/>
  <c r="E288" i="19"/>
  <c r="E286" i="19" s="1"/>
  <c r="I213" i="19"/>
  <c r="I211" i="19" s="1"/>
  <c r="X198" i="19"/>
  <c r="X196" i="19" s="1"/>
  <c r="X168" i="19"/>
  <c r="X166" i="19" s="1"/>
  <c r="Y163" i="19"/>
  <c r="Y161" i="19" s="1"/>
  <c r="G308" i="19"/>
  <c r="G306" i="19" s="1"/>
  <c r="W173" i="19"/>
  <c r="W171" i="19" s="1"/>
  <c r="R168" i="19"/>
  <c r="R166" i="19" s="1"/>
  <c r="S163" i="19"/>
  <c r="S161" i="19" s="1"/>
  <c r="J208" i="19"/>
  <c r="J206" i="19" s="1"/>
  <c r="AA183" i="19"/>
  <c r="AA181" i="19" s="1"/>
  <c r="V178" i="19"/>
  <c r="V176" i="19" s="1"/>
  <c r="Q173" i="19"/>
  <c r="Q171" i="19" s="1"/>
  <c r="L168" i="19"/>
  <c r="L166" i="19" s="1"/>
  <c r="M163" i="19"/>
  <c r="M161" i="19" s="1"/>
  <c r="T188" i="19"/>
  <c r="T186" i="19" s="1"/>
  <c r="U183" i="19"/>
  <c r="U181" i="19" s="1"/>
  <c r="P178" i="19"/>
  <c r="P176" i="19" s="1"/>
  <c r="K173" i="19"/>
  <c r="K171" i="19" s="1"/>
  <c r="F168" i="19"/>
  <c r="F166" i="19" s="1"/>
  <c r="G163" i="19"/>
  <c r="G161" i="19" s="1"/>
  <c r="G248" i="19"/>
  <c r="G246" i="19" s="1"/>
  <c r="Q203" i="19"/>
  <c r="Q201" i="19" s="1"/>
  <c r="N188" i="19"/>
  <c r="N186" i="19" s="1"/>
  <c r="O183" i="19"/>
  <c r="O181" i="19" s="1"/>
  <c r="J178" i="19"/>
  <c r="J176" i="19" s="1"/>
  <c r="E173" i="19"/>
  <c r="E171" i="19" s="1"/>
  <c r="H188" i="19"/>
  <c r="H186" i="19" s="1"/>
  <c r="I183" i="19"/>
  <c r="I181" i="19" s="1"/>
  <c r="H268" i="19"/>
  <c r="H266" i="19" s="1"/>
  <c r="D178" i="19"/>
  <c r="D176" i="19" s="1"/>
  <c r="H163" i="19"/>
  <c r="H161" i="19" s="1"/>
  <c r="S168" i="19"/>
  <c r="S166" i="19" s="1"/>
  <c r="E178" i="19"/>
  <c r="E176" i="19" s="1"/>
  <c r="P183" i="19"/>
  <c r="P181" i="19" s="1"/>
  <c r="P208" i="19"/>
  <c r="P206" i="19" s="1"/>
  <c r="I163" i="19"/>
  <c r="I161" i="19" s="1"/>
  <c r="T168" i="19"/>
  <c r="T166" i="19" s="1"/>
  <c r="F178" i="19"/>
  <c r="F176" i="19" s="1"/>
  <c r="Q183" i="19"/>
  <c r="Q181" i="19" s="1"/>
  <c r="G193" i="19"/>
  <c r="G191" i="19" s="1"/>
  <c r="P263" i="19"/>
  <c r="P261" i="19" s="1"/>
  <c r="W308" i="19"/>
  <c r="W306" i="19" s="1"/>
  <c r="L303" i="19"/>
  <c r="L301" i="19" s="1"/>
  <c r="Z293" i="19"/>
  <c r="Z291" i="19" s="1"/>
  <c r="O288" i="19"/>
  <c r="O286" i="19" s="1"/>
  <c r="W278" i="19"/>
  <c r="W276" i="19" s="1"/>
  <c r="L273" i="19"/>
  <c r="L271" i="19" s="1"/>
  <c r="Z263" i="19"/>
  <c r="Z261" i="19" s="1"/>
  <c r="O258" i="19"/>
  <c r="O256" i="19" s="1"/>
  <c r="W248" i="19"/>
  <c r="W246" i="19" s="1"/>
  <c r="L243" i="19"/>
  <c r="L241" i="19" s="1"/>
  <c r="Z233" i="19"/>
  <c r="Z231" i="19" s="1"/>
  <c r="O228" i="19"/>
  <c r="O226" i="19" s="1"/>
  <c r="W303" i="19"/>
  <c r="W301" i="19" s="1"/>
  <c r="L298" i="19"/>
  <c r="L296" i="19" s="1"/>
  <c r="Z288" i="19"/>
  <c r="Z286" i="19" s="1"/>
  <c r="O283" i="19"/>
  <c r="O281" i="19" s="1"/>
  <c r="W273" i="19"/>
  <c r="W271" i="19" s="1"/>
  <c r="L268" i="19"/>
  <c r="L266" i="19" s="1"/>
  <c r="Z258" i="19"/>
  <c r="Z256" i="19" s="1"/>
  <c r="O253" i="19"/>
  <c r="O251" i="19" s="1"/>
  <c r="W243" i="19"/>
  <c r="W241" i="19" s="1"/>
  <c r="L238" i="19"/>
  <c r="L236" i="19" s="1"/>
  <c r="Z228" i="19"/>
  <c r="Z226" i="19" s="1"/>
  <c r="O308" i="19"/>
  <c r="O306" i="19" s="1"/>
  <c r="W298" i="19"/>
  <c r="W296" i="19" s="1"/>
  <c r="L293" i="19"/>
  <c r="L291" i="19" s="1"/>
  <c r="Z283" i="19"/>
  <c r="Z281" i="19" s="1"/>
  <c r="O278" i="19"/>
  <c r="O276" i="19" s="1"/>
  <c r="W268" i="19"/>
  <c r="W266" i="19" s="1"/>
  <c r="L263" i="19"/>
  <c r="L261" i="19" s="1"/>
  <c r="Z253" i="19"/>
  <c r="Z251" i="19" s="1"/>
  <c r="O248" i="19"/>
  <c r="O246" i="19" s="1"/>
  <c r="W238" i="19"/>
  <c r="W236" i="19" s="1"/>
  <c r="L233" i="19"/>
  <c r="L231" i="19" s="1"/>
  <c r="Z308" i="19"/>
  <c r="Z306" i="19" s="1"/>
  <c r="O303" i="19"/>
  <c r="O301" i="19" s="1"/>
  <c r="W293" i="19"/>
  <c r="W291" i="19" s="1"/>
  <c r="L288" i="19"/>
  <c r="L286" i="19" s="1"/>
  <c r="Z278" i="19"/>
  <c r="Z276" i="19" s="1"/>
  <c r="O273" i="19"/>
  <c r="O271" i="19" s="1"/>
  <c r="W263" i="19"/>
  <c r="W261" i="19" s="1"/>
  <c r="L258" i="19"/>
  <c r="L256" i="19" s="1"/>
  <c r="Z248" i="19"/>
  <c r="Z246" i="19" s="1"/>
  <c r="O243" i="19"/>
  <c r="O241" i="19" s="1"/>
  <c r="W233" i="19"/>
  <c r="W231" i="19" s="1"/>
  <c r="L228" i="19"/>
  <c r="L226" i="19" s="1"/>
  <c r="N298" i="19"/>
  <c r="N296" i="19" s="1"/>
  <c r="Z273" i="19"/>
  <c r="Z271" i="19" s="1"/>
  <c r="X248" i="19"/>
  <c r="X246" i="19" s="1"/>
  <c r="D288" i="19"/>
  <c r="D286" i="19" s="1"/>
  <c r="W258" i="19"/>
  <c r="W256" i="19" s="1"/>
  <c r="H243" i="19"/>
  <c r="H241" i="19" s="1"/>
  <c r="L223" i="19"/>
  <c r="L221" i="19" s="1"/>
  <c r="Z213" i="19"/>
  <c r="Z211" i="19" s="1"/>
  <c r="O208" i="19"/>
  <c r="O206" i="19" s="1"/>
  <c r="W198" i="19"/>
  <c r="W196" i="19" s="1"/>
  <c r="L193" i="19"/>
  <c r="L191" i="19" s="1"/>
  <c r="I293" i="19"/>
  <c r="I291" i="19" s="1"/>
  <c r="I263" i="19"/>
  <c r="I261" i="19" s="1"/>
  <c r="AA238" i="19"/>
  <c r="AA236" i="19" s="1"/>
  <c r="K223" i="19"/>
  <c r="K221" i="19" s="1"/>
  <c r="Y213" i="19"/>
  <c r="Y211" i="19" s="1"/>
  <c r="N208" i="19"/>
  <c r="N206" i="19" s="1"/>
  <c r="V198" i="19"/>
  <c r="V196" i="19" s="1"/>
  <c r="K193" i="19"/>
  <c r="K191" i="19" s="1"/>
  <c r="D293" i="19"/>
  <c r="D291" i="19" s="1"/>
  <c r="AA263" i="19"/>
  <c r="AA261" i="19" s="1"/>
  <c r="Z238" i="19"/>
  <c r="Z236" i="19" s="1"/>
  <c r="P223" i="19"/>
  <c r="P221" i="19" s="1"/>
  <c r="E218" i="19"/>
  <c r="E216" i="19" s="1"/>
  <c r="S208" i="19"/>
  <c r="S206" i="19" s="1"/>
  <c r="H203" i="19"/>
  <c r="H201" i="19" s="1"/>
  <c r="P193" i="19"/>
  <c r="P191" i="19" s="1"/>
  <c r="V293" i="19"/>
  <c r="V291" i="19" s="1"/>
  <c r="O268" i="19"/>
  <c r="O266" i="19" s="1"/>
  <c r="S243" i="19"/>
  <c r="S241" i="19" s="1"/>
  <c r="AA223" i="19"/>
  <c r="AA221" i="19" s="1"/>
  <c r="J218" i="19"/>
  <c r="J216" i="19" s="1"/>
  <c r="X208" i="19"/>
  <c r="X206" i="19" s="1"/>
  <c r="M203" i="19"/>
  <c r="M201" i="19" s="1"/>
  <c r="AA193" i="19"/>
  <c r="AA191" i="19" s="1"/>
  <c r="I298" i="19"/>
  <c r="I296" i="19" s="1"/>
  <c r="I268" i="19"/>
  <c r="I266" i="19" s="1"/>
  <c r="T238" i="19"/>
  <c r="T236" i="19" s="1"/>
  <c r="N223" i="19"/>
  <c r="N221" i="19" s="1"/>
  <c r="V213" i="19"/>
  <c r="V211" i="19" s="1"/>
  <c r="K208" i="19"/>
  <c r="K206" i="19" s="1"/>
  <c r="Y198" i="19"/>
  <c r="Y196" i="19" s="1"/>
  <c r="N193" i="19"/>
  <c r="N191" i="19" s="1"/>
  <c r="V163" i="19"/>
  <c r="V161" i="19" s="1"/>
  <c r="N173" i="19"/>
  <c r="N171" i="19" s="1"/>
  <c r="Y178" i="19"/>
  <c r="Y176" i="19" s="1"/>
  <c r="K188" i="19"/>
  <c r="K186" i="19" s="1"/>
  <c r="T218" i="19"/>
  <c r="T216" i="19" s="1"/>
  <c r="H298" i="19"/>
  <c r="H296" i="19" s="1"/>
  <c r="Q163" i="19"/>
  <c r="Q161" i="19" s="1"/>
  <c r="I173" i="19"/>
  <c r="I171" i="19" s="1"/>
  <c r="T178" i="19"/>
  <c r="T176" i="19" s="1"/>
  <c r="F188" i="19"/>
  <c r="F186" i="19" s="1"/>
  <c r="E203" i="19"/>
  <c r="E201" i="19" s="1"/>
  <c r="X163" i="19"/>
  <c r="X161" i="19" s="1"/>
  <c r="J173" i="19"/>
  <c r="J171" i="19" s="1"/>
  <c r="AA178" i="19"/>
  <c r="AA176" i="19" s="1"/>
  <c r="M188" i="19"/>
  <c r="M186" i="19" s="1"/>
  <c r="Y223" i="19"/>
  <c r="Y221" i="19" s="1"/>
  <c r="J183" i="19"/>
  <c r="J181" i="19" s="1"/>
  <c r="W188" i="19"/>
  <c r="W186" i="19" s="1"/>
  <c r="G298" i="19"/>
  <c r="G296" i="19" s="1"/>
  <c r="D253" i="19"/>
  <c r="D251" i="19" s="1"/>
  <c r="R298" i="19"/>
  <c r="R296" i="19" s="1"/>
  <c r="R268" i="19"/>
  <c r="R266" i="19" s="1"/>
  <c r="G233" i="19"/>
  <c r="G231" i="19" s="1"/>
  <c r="U278" i="19"/>
  <c r="U276" i="19" s="1"/>
  <c r="D243" i="19"/>
  <c r="D241" i="19" s="1"/>
  <c r="R288" i="19"/>
  <c r="R286" i="19" s="1"/>
  <c r="G253" i="19"/>
  <c r="G251" i="19" s="1"/>
  <c r="F278" i="19"/>
  <c r="F276" i="19" s="1"/>
  <c r="R223" i="19"/>
  <c r="R221" i="19" s="1"/>
  <c r="G243" i="19"/>
  <c r="G241" i="19" s="1"/>
  <c r="AA293" i="19"/>
  <c r="AA291" i="19" s="1"/>
  <c r="N203" i="19"/>
  <c r="N201" i="19" s="1"/>
  <c r="P218" i="19"/>
  <c r="P216" i="19" s="1"/>
  <c r="N243" i="19"/>
  <c r="N241" i="19" s="1"/>
  <c r="H173" i="19"/>
  <c r="H171" i="19" s="1"/>
  <c r="V168" i="19"/>
  <c r="V166" i="19" s="1"/>
  <c r="R163" i="19"/>
  <c r="R161" i="19" s="1"/>
  <c r="Q253" i="19"/>
  <c r="Q251" i="19" s="1"/>
  <c r="N163" i="19"/>
  <c r="N161" i="19" s="1"/>
  <c r="Y168" i="19"/>
  <c r="Y166" i="19" s="1"/>
  <c r="K178" i="19"/>
  <c r="K176" i="19" s="1"/>
  <c r="V183" i="19"/>
  <c r="V181" i="19" s="1"/>
  <c r="O213" i="19"/>
  <c r="O211" i="19" s="1"/>
  <c r="O163" i="19"/>
  <c r="O161" i="19" s="1"/>
  <c r="Z168" i="19"/>
  <c r="Z166" i="19" s="1"/>
  <c r="L178" i="19"/>
  <c r="L176" i="19" s="1"/>
  <c r="W183" i="19"/>
  <c r="W181" i="19" s="1"/>
  <c r="V208" i="19"/>
  <c r="V206" i="19" s="1"/>
  <c r="Q283" i="19"/>
  <c r="Q281" i="19" s="1"/>
  <c r="Q308" i="19"/>
  <c r="Q306" i="19" s="1"/>
  <c r="F303" i="19"/>
  <c r="F301" i="19" s="1"/>
  <c r="T293" i="19"/>
  <c r="T291" i="19" s="1"/>
  <c r="I288" i="19"/>
  <c r="I286" i="19" s="1"/>
  <c r="Q278" i="19"/>
  <c r="Q276" i="19" s="1"/>
  <c r="F273" i="19"/>
  <c r="F271" i="19" s="1"/>
  <c r="T263" i="19"/>
  <c r="T261" i="19" s="1"/>
  <c r="I258" i="19"/>
  <c r="I256" i="19" s="1"/>
  <c r="Q248" i="19"/>
  <c r="Q246" i="19" s="1"/>
  <c r="F243" i="19"/>
  <c r="F241" i="19" s="1"/>
  <c r="T233" i="19"/>
  <c r="T231" i="19" s="1"/>
  <c r="I228" i="19"/>
  <c r="I226" i="19" s="1"/>
  <c r="Q303" i="19"/>
  <c r="Q301" i="19" s="1"/>
  <c r="F298" i="19"/>
  <c r="F296" i="19" s="1"/>
  <c r="T288" i="19"/>
  <c r="T286" i="19" s="1"/>
  <c r="I283" i="19"/>
  <c r="I281" i="19" s="1"/>
  <c r="Q273" i="19"/>
  <c r="Q271" i="19" s="1"/>
  <c r="F268" i="19"/>
  <c r="F266" i="19" s="1"/>
  <c r="T258" i="19"/>
  <c r="T256" i="19" s="1"/>
  <c r="I253" i="19"/>
  <c r="I251" i="19" s="1"/>
  <c r="Q243" i="19"/>
  <c r="Q241" i="19" s="1"/>
  <c r="F238" i="19"/>
  <c r="F236" i="19" s="1"/>
  <c r="T228" i="19"/>
  <c r="T226" i="19" s="1"/>
  <c r="I308" i="19"/>
  <c r="I306" i="19" s="1"/>
  <c r="Q298" i="19"/>
  <c r="Q296" i="19" s="1"/>
  <c r="F293" i="19"/>
  <c r="F291" i="19" s="1"/>
  <c r="T283" i="19"/>
  <c r="T281" i="19" s="1"/>
  <c r="I278" i="19"/>
  <c r="I276" i="19" s="1"/>
  <c r="Q268" i="19"/>
  <c r="Q266" i="19" s="1"/>
  <c r="F263" i="19"/>
  <c r="F261" i="19" s="1"/>
  <c r="T253" i="19"/>
  <c r="T251" i="19" s="1"/>
  <c r="I248" i="19"/>
  <c r="I246" i="19" s="1"/>
  <c r="Q238" i="19"/>
  <c r="Q236" i="19" s="1"/>
  <c r="F233" i="19"/>
  <c r="F231" i="19" s="1"/>
  <c r="T308" i="19"/>
  <c r="T306" i="19" s="1"/>
  <c r="I303" i="19"/>
  <c r="I301" i="19" s="1"/>
  <c r="Q293" i="19"/>
  <c r="Q291" i="19" s="1"/>
  <c r="F288" i="19"/>
  <c r="F286" i="19" s="1"/>
  <c r="T278" i="19"/>
  <c r="T276" i="19" s="1"/>
  <c r="I273" i="19"/>
  <c r="I271" i="19" s="1"/>
  <c r="Q263" i="19"/>
  <c r="Q261" i="19" s="1"/>
  <c r="F258" i="19"/>
  <c r="F256" i="19" s="1"/>
  <c r="T248" i="19"/>
  <c r="T246" i="19" s="1"/>
  <c r="I243" i="19"/>
  <c r="I241" i="19" s="1"/>
  <c r="Q233" i="19"/>
  <c r="Q231" i="19" s="1"/>
  <c r="F228" i="19"/>
  <c r="F226" i="19" s="1"/>
  <c r="O293" i="19"/>
  <c r="O291" i="19" s="1"/>
  <c r="H273" i="19"/>
  <c r="H271" i="19" s="1"/>
  <c r="Y308" i="19"/>
  <c r="Y306" i="19" s="1"/>
  <c r="L283" i="19"/>
  <c r="L281" i="19" s="1"/>
  <c r="D258" i="19"/>
  <c r="D256" i="19" s="1"/>
  <c r="N238" i="19"/>
  <c r="N236" i="19" s="1"/>
  <c r="F223" i="19"/>
  <c r="F221" i="19" s="1"/>
  <c r="T213" i="19"/>
  <c r="T211" i="19" s="1"/>
  <c r="I208" i="19"/>
  <c r="I206" i="19" s="1"/>
  <c r="Q198" i="19"/>
  <c r="Q196" i="19" s="1"/>
  <c r="F193" i="19"/>
  <c r="F191" i="19" s="1"/>
  <c r="V288" i="19"/>
  <c r="V286" i="19" s="1"/>
  <c r="V258" i="19"/>
  <c r="V256" i="19" s="1"/>
  <c r="I238" i="19"/>
  <c r="I236" i="19" s="1"/>
  <c r="E223" i="19"/>
  <c r="E221" i="19" s="1"/>
  <c r="S213" i="19"/>
  <c r="S211" i="19" s="1"/>
  <c r="H208" i="19"/>
  <c r="H206" i="19" s="1"/>
  <c r="P198" i="19"/>
  <c r="P196" i="19" s="1"/>
  <c r="E193" i="19"/>
  <c r="E191" i="19" s="1"/>
  <c r="Q288" i="19"/>
  <c r="Q286" i="19" s="1"/>
  <c r="D263" i="19"/>
  <c r="D261" i="19" s="1"/>
  <c r="H238" i="19"/>
  <c r="H236" i="19" s="1"/>
  <c r="J223" i="19"/>
  <c r="J221" i="19" s="1"/>
  <c r="X213" i="19"/>
  <c r="X211" i="19" s="1"/>
  <c r="M208" i="19"/>
  <c r="M206" i="19" s="1"/>
  <c r="AA198" i="19"/>
  <c r="AA196" i="19" s="1"/>
  <c r="J193" i="19"/>
  <c r="J191" i="19" s="1"/>
  <c r="K288" i="19"/>
  <c r="K286" i="19" s="1"/>
  <c r="V263" i="19"/>
  <c r="V261" i="19" s="1"/>
  <c r="U238" i="19"/>
  <c r="U236" i="19" s="1"/>
  <c r="U223" i="19"/>
  <c r="U221" i="19" s="1"/>
  <c r="D218" i="19"/>
  <c r="D216" i="19" s="1"/>
  <c r="R208" i="19"/>
  <c r="R206" i="19" s="1"/>
  <c r="G203" i="19"/>
  <c r="G201" i="19" s="1"/>
  <c r="U193" i="19"/>
  <c r="U191" i="19" s="1"/>
  <c r="U293" i="19"/>
  <c r="U291" i="19" s="1"/>
  <c r="U263" i="19"/>
  <c r="U261" i="19" s="1"/>
  <c r="U233" i="19"/>
  <c r="U231" i="19" s="1"/>
  <c r="H223" i="19"/>
  <c r="H221" i="19" s="1"/>
  <c r="P213" i="19"/>
  <c r="P211" i="19" s="1"/>
  <c r="E208" i="19"/>
  <c r="E206" i="19" s="1"/>
  <c r="S198" i="19"/>
  <c r="S196" i="19" s="1"/>
  <c r="H193" i="19"/>
  <c r="H191" i="19" s="1"/>
  <c r="I168" i="19"/>
  <c r="I166" i="19" s="1"/>
  <c r="T173" i="19"/>
  <c r="T171" i="19" s="1"/>
  <c r="F183" i="19"/>
  <c r="F181" i="19" s="1"/>
  <c r="Q188" i="19"/>
  <c r="Q186" i="19" s="1"/>
  <c r="M223" i="19"/>
  <c r="M221" i="19" s="1"/>
  <c r="W163" i="19"/>
  <c r="W161" i="19" s="1"/>
  <c r="O173" i="19"/>
  <c r="O171" i="19" s="1"/>
  <c r="Z178" i="19"/>
  <c r="Z176" i="19" s="1"/>
  <c r="L188" i="19"/>
  <c r="L186" i="19" s="1"/>
  <c r="Z218" i="19"/>
  <c r="Z216" i="19" s="1"/>
  <c r="E168" i="19"/>
  <c r="E166" i="19" s="1"/>
  <c r="P173" i="19"/>
  <c r="P171" i="19" s="1"/>
  <c r="H183" i="19"/>
  <c r="H181" i="19" s="1"/>
  <c r="S188" i="19"/>
  <c r="S186" i="19" s="1"/>
  <c r="Q228" i="19"/>
  <c r="Q226" i="19" s="1"/>
  <c r="S273" i="19"/>
  <c r="S271" i="19" s="1"/>
  <c r="N168" i="19"/>
  <c r="N166" i="19" s="1"/>
  <c r="G268" i="19"/>
  <c r="G266" i="19" s="1"/>
  <c r="U228" i="19"/>
  <c r="U226" i="19" s="1"/>
  <c r="D278" i="19"/>
  <c r="D276" i="19" s="1"/>
  <c r="U308" i="19"/>
  <c r="U306" i="19" s="1"/>
  <c r="D273" i="19"/>
  <c r="D271" i="19" s="1"/>
  <c r="G228" i="19"/>
  <c r="G226" i="19" s="1"/>
  <c r="G283" i="19"/>
  <c r="G281" i="19" s="1"/>
  <c r="U243" i="19"/>
  <c r="U241" i="19" s="1"/>
  <c r="J263" i="19"/>
  <c r="J261" i="19" s="1"/>
  <c r="R193" i="19"/>
  <c r="R191" i="19" s="1"/>
  <c r="T208" i="19"/>
  <c r="T206" i="19" s="1"/>
  <c r="T243" i="19"/>
  <c r="T241" i="19" s="1"/>
  <c r="Y273" i="19"/>
  <c r="Y271" i="19" s="1"/>
  <c r="T303" i="19"/>
  <c r="T301" i="19" s="1"/>
  <c r="Q208" i="19"/>
  <c r="Q206" i="19" s="1"/>
  <c r="AA213" i="19"/>
  <c r="AA211" i="19" s="1"/>
  <c r="L198" i="19"/>
  <c r="L196" i="19" s="1"/>
  <c r="U178" i="19"/>
  <c r="U176" i="19" s="1"/>
  <c r="T163" i="19"/>
  <c r="T161" i="19" s="1"/>
  <c r="F173" i="19"/>
  <c r="F171" i="19" s="1"/>
  <c r="Q178" i="19"/>
  <c r="Q176" i="19" s="1"/>
  <c r="I188" i="19"/>
  <c r="I186" i="19" s="1"/>
  <c r="H218" i="19"/>
  <c r="H216" i="19" s="1"/>
  <c r="U163" i="19"/>
  <c r="U161" i="19" s="1"/>
  <c r="G173" i="19"/>
  <c r="G171" i="19" s="1"/>
  <c r="R178" i="19"/>
  <c r="R176" i="19" s="1"/>
  <c r="D188" i="19"/>
  <c r="D186" i="19" s="1"/>
  <c r="U213" i="19"/>
  <c r="U211" i="19" s="1"/>
  <c r="K308" i="19"/>
  <c r="K306" i="19" s="1"/>
  <c r="Y298" i="19"/>
  <c r="Y296" i="19" s="1"/>
  <c r="N293" i="19"/>
  <c r="N291" i="19" s="1"/>
  <c r="V283" i="19"/>
  <c r="V281" i="19" s="1"/>
  <c r="K278" i="19"/>
  <c r="K276" i="19" s="1"/>
  <c r="Y268" i="19"/>
  <c r="Y266" i="19" s="1"/>
  <c r="N263" i="19"/>
  <c r="N261" i="19" s="1"/>
  <c r="V253" i="19"/>
  <c r="V251" i="19" s="1"/>
  <c r="K248" i="19"/>
  <c r="K246" i="19" s="1"/>
  <c r="Y238" i="19"/>
  <c r="Y236" i="19" s="1"/>
  <c r="N233" i="19"/>
  <c r="N231" i="19" s="1"/>
  <c r="V308" i="19"/>
  <c r="V306" i="19" s="1"/>
  <c r="K303" i="19"/>
  <c r="K301" i="19" s="1"/>
  <c r="Y293" i="19"/>
  <c r="Y291" i="19" s="1"/>
  <c r="N288" i="19"/>
  <c r="N286" i="19" s="1"/>
  <c r="V278" i="19"/>
  <c r="V276" i="19" s="1"/>
  <c r="K273" i="19"/>
  <c r="K271" i="19" s="1"/>
  <c r="Y263" i="19"/>
  <c r="Y261" i="19" s="1"/>
  <c r="N258" i="19"/>
  <c r="N256" i="19" s="1"/>
  <c r="V248" i="19"/>
  <c r="V246" i="19" s="1"/>
  <c r="K243" i="19"/>
  <c r="K241" i="19" s="1"/>
  <c r="Y233" i="19"/>
  <c r="Y231" i="19" s="1"/>
  <c r="N228" i="19"/>
  <c r="N226" i="19" s="1"/>
  <c r="V303" i="19"/>
  <c r="V301" i="19" s="1"/>
  <c r="K298" i="19"/>
  <c r="K296" i="19" s="1"/>
  <c r="Y288" i="19"/>
  <c r="Y286" i="19" s="1"/>
  <c r="N283" i="19"/>
  <c r="N281" i="19" s="1"/>
  <c r="V273" i="19"/>
  <c r="V271" i="19" s="1"/>
  <c r="K268" i="19"/>
  <c r="K266" i="19" s="1"/>
  <c r="Y258" i="19"/>
  <c r="Y256" i="19" s="1"/>
  <c r="N253" i="19"/>
  <c r="N251" i="19" s="1"/>
  <c r="V243" i="19"/>
  <c r="V241" i="19" s="1"/>
  <c r="K238" i="19"/>
  <c r="K236" i="19" s="1"/>
  <c r="Y228" i="19"/>
  <c r="Y226" i="19" s="1"/>
  <c r="N308" i="19"/>
  <c r="N306" i="19" s="1"/>
  <c r="V298" i="19"/>
  <c r="V296" i="19" s="1"/>
  <c r="K293" i="19"/>
  <c r="K291" i="19" s="1"/>
  <c r="Y283" i="19"/>
  <c r="Y281" i="19" s="1"/>
  <c r="N278" i="19"/>
  <c r="N276" i="19" s="1"/>
  <c r="V268" i="19"/>
  <c r="V266" i="19" s="1"/>
  <c r="K263" i="19"/>
  <c r="K261" i="19" s="1"/>
  <c r="Y253" i="19"/>
  <c r="Y251" i="19" s="1"/>
  <c r="N248" i="19"/>
  <c r="N246" i="19" s="1"/>
  <c r="V238" i="19"/>
  <c r="V236" i="19" s="1"/>
  <c r="K233" i="19"/>
  <c r="K231" i="19" s="1"/>
  <c r="X308" i="19"/>
  <c r="X306" i="19" s="1"/>
  <c r="P288" i="19"/>
  <c r="P286" i="19" s="1"/>
  <c r="N268" i="19"/>
  <c r="N266" i="19" s="1"/>
  <c r="N303" i="19"/>
  <c r="N301" i="19" s="1"/>
  <c r="Y278" i="19"/>
  <c r="Y276" i="19" s="1"/>
  <c r="L253" i="19"/>
  <c r="L251" i="19" s="1"/>
  <c r="O233" i="19"/>
  <c r="O231" i="19" s="1"/>
  <c r="Y218" i="19"/>
  <c r="Y216" i="19" s="1"/>
  <c r="N213" i="19"/>
  <c r="N211" i="19" s="1"/>
  <c r="V203" i="19"/>
  <c r="V201" i="19" s="1"/>
  <c r="K198" i="19"/>
  <c r="K196" i="19" s="1"/>
  <c r="Y188" i="19"/>
  <c r="Y186" i="19" s="1"/>
  <c r="K283" i="19"/>
  <c r="K281" i="19" s="1"/>
  <c r="K253" i="19"/>
  <c r="K251" i="19" s="1"/>
  <c r="J233" i="19"/>
  <c r="J231" i="19" s="1"/>
  <c r="X218" i="19"/>
  <c r="X216" i="19" s="1"/>
  <c r="M213" i="19"/>
  <c r="M211" i="19" s="1"/>
  <c r="AA203" i="19"/>
  <c r="AA201" i="19" s="1"/>
  <c r="J198" i="19"/>
  <c r="J196" i="19" s="1"/>
  <c r="R308" i="19"/>
  <c r="R306" i="19" s="1"/>
  <c r="F283" i="19"/>
  <c r="F281" i="19" s="1"/>
  <c r="Q258" i="19"/>
  <c r="Q256" i="19" s="1"/>
  <c r="AA233" i="19"/>
  <c r="AA231" i="19" s="1"/>
  <c r="D223" i="19"/>
  <c r="D221" i="19" s="1"/>
  <c r="R213" i="19"/>
  <c r="R211" i="19" s="1"/>
  <c r="G208" i="19"/>
  <c r="G206" i="19" s="1"/>
  <c r="U198" i="19"/>
  <c r="U196" i="19" s="1"/>
  <c r="D193" i="19"/>
  <c r="D191" i="19" s="1"/>
  <c r="X283" i="19"/>
  <c r="X281" i="19" s="1"/>
  <c r="K258" i="19"/>
  <c r="K256" i="19" s="1"/>
  <c r="V233" i="19"/>
  <c r="V231" i="19" s="1"/>
  <c r="O223" i="19"/>
  <c r="O221" i="19" s="1"/>
  <c r="W213" i="19"/>
  <c r="W211" i="19" s="1"/>
  <c r="L208" i="19"/>
  <c r="L206" i="19" s="1"/>
  <c r="Z198" i="19"/>
  <c r="Z196" i="19" s="1"/>
  <c r="O193" i="19"/>
  <c r="O191" i="19" s="1"/>
  <c r="J288" i="19"/>
  <c r="J286" i="19" s="1"/>
  <c r="J258" i="19"/>
  <c r="J256" i="19" s="1"/>
  <c r="V228" i="19"/>
  <c r="V226" i="19" s="1"/>
  <c r="AA218" i="19"/>
  <c r="AA216" i="19" s="1"/>
  <c r="J213" i="19"/>
  <c r="J211" i="19" s="1"/>
  <c r="X203" i="19"/>
  <c r="X201" i="19" s="1"/>
  <c r="M198" i="19"/>
  <c r="M196" i="19" s="1"/>
  <c r="AA188" i="19"/>
  <c r="AA186" i="19" s="1"/>
  <c r="O168" i="19"/>
  <c r="O166" i="19" s="1"/>
  <c r="Z173" i="19"/>
  <c r="Z171" i="19" s="1"/>
  <c r="L183" i="19"/>
  <c r="L181" i="19" s="1"/>
  <c r="X188" i="19"/>
  <c r="X186" i="19" s="1"/>
  <c r="D168" i="19"/>
  <c r="D166" i="19" s="1"/>
  <c r="U173" i="19"/>
  <c r="U171" i="19" s="1"/>
  <c r="G183" i="19"/>
  <c r="G181" i="19" s="1"/>
  <c r="R188" i="19"/>
  <c r="R186" i="19" s="1"/>
  <c r="S223" i="19"/>
  <c r="S221" i="19" s="1"/>
  <c r="AA298" i="19"/>
  <c r="AA296" i="19" s="1"/>
  <c r="K168" i="19"/>
  <c r="K166" i="19" s="1"/>
  <c r="V173" i="19"/>
  <c r="V171" i="19" s="1"/>
  <c r="N183" i="19"/>
  <c r="N181" i="19" s="1"/>
  <c r="Y193" i="19"/>
  <c r="Y191" i="19" s="1"/>
  <c r="W203" i="19"/>
  <c r="W201" i="19" s="1"/>
  <c r="O238" i="19"/>
  <c r="O236" i="19" s="1"/>
  <c r="U288" i="19"/>
  <c r="U286" i="19" s="1"/>
  <c r="R243" i="19"/>
  <c r="R241" i="19" s="1"/>
  <c r="U283" i="19"/>
  <c r="U281" i="19" s="1"/>
  <c r="G263" i="19"/>
  <c r="G261" i="19" s="1"/>
  <c r="D303" i="19"/>
  <c r="D301" i="19" s="1"/>
  <c r="R263" i="19"/>
  <c r="R261" i="19" s="1"/>
  <c r="U303" i="19"/>
  <c r="U301" i="19" s="1"/>
  <c r="D268" i="19"/>
  <c r="D266" i="19" s="1"/>
  <c r="H303" i="19"/>
  <c r="H301" i="19" s="1"/>
  <c r="Z243" i="19"/>
  <c r="Z241" i="19" s="1"/>
  <c r="U298" i="19"/>
  <c r="U296" i="19" s="1"/>
  <c r="I203" i="19"/>
  <c r="I201" i="19" s="1"/>
  <c r="K218" i="19"/>
  <c r="K216" i="19" s="1"/>
  <c r="E228" i="19"/>
  <c r="E226" i="19" s="1"/>
  <c r="T273" i="19"/>
  <c r="T271" i="19" s="1"/>
  <c r="T193" i="19"/>
  <c r="T191" i="19" s="1"/>
  <c r="G278" i="19"/>
  <c r="G276" i="19" s="1"/>
  <c r="Z163" i="19"/>
  <c r="Z161" i="19" s="1"/>
  <c r="L173" i="19"/>
  <c r="L171" i="19" s="1"/>
  <c r="W178" i="19"/>
  <c r="W176" i="19" s="1"/>
  <c r="O188" i="19"/>
  <c r="O186" i="19" s="1"/>
  <c r="M243" i="19"/>
  <c r="M241" i="19" s="1"/>
  <c r="AA163" i="19"/>
  <c r="AA161" i="19" s="1"/>
  <c r="M173" i="19"/>
  <c r="M171" i="19" s="1"/>
  <c r="X178" i="19"/>
  <c r="X176" i="19" s="1"/>
  <c r="J188" i="19"/>
  <c r="J186" i="19" s="1"/>
  <c r="N218" i="19"/>
  <c r="N216" i="19" s="1"/>
  <c r="E308" i="19"/>
  <c r="E306" i="19" s="1"/>
  <c r="S298" i="19"/>
  <c r="S296" i="19" s="1"/>
  <c r="H293" i="19"/>
  <c r="H291" i="19" s="1"/>
  <c r="P283" i="19"/>
  <c r="P281" i="19" s="1"/>
  <c r="E278" i="19"/>
  <c r="E276" i="19" s="1"/>
  <c r="S268" i="19"/>
  <c r="S266" i="19" s="1"/>
  <c r="H263" i="19"/>
  <c r="H261" i="19" s="1"/>
  <c r="P253" i="19"/>
  <c r="P251" i="19" s="1"/>
  <c r="E248" i="19"/>
  <c r="E246" i="19" s="1"/>
  <c r="S238" i="19"/>
  <c r="S236" i="19" s="1"/>
  <c r="H233" i="19"/>
  <c r="H231" i="19" s="1"/>
  <c r="P308" i="19"/>
  <c r="P306" i="19" s="1"/>
  <c r="E303" i="19"/>
  <c r="E301" i="19" s="1"/>
  <c r="S293" i="19"/>
  <c r="S291" i="19" s="1"/>
  <c r="H288" i="19"/>
  <c r="H286" i="19" s="1"/>
  <c r="P278" i="19"/>
  <c r="P276" i="19" s="1"/>
  <c r="E273" i="19"/>
  <c r="E271" i="19" s="1"/>
  <c r="S263" i="19"/>
  <c r="S261" i="19" s="1"/>
  <c r="H258" i="19"/>
  <c r="H256" i="19" s="1"/>
  <c r="P248" i="19"/>
  <c r="P246" i="19" s="1"/>
  <c r="E243" i="19"/>
  <c r="E241" i="19" s="1"/>
  <c r="S233" i="19"/>
  <c r="S231" i="19" s="1"/>
  <c r="H228" i="19"/>
  <c r="H226" i="19" s="1"/>
  <c r="P303" i="19"/>
  <c r="P301" i="19" s="1"/>
  <c r="E298" i="19"/>
  <c r="E296" i="19" s="1"/>
  <c r="S288" i="19"/>
  <c r="S286" i="19" s="1"/>
  <c r="H283" i="19"/>
  <c r="H281" i="19" s="1"/>
  <c r="P273" i="19"/>
  <c r="P271" i="19" s="1"/>
  <c r="E268" i="19"/>
  <c r="E266" i="19" s="1"/>
  <c r="S258" i="19"/>
  <c r="S256" i="19" s="1"/>
  <c r="H253" i="19"/>
  <c r="H251" i="19" s="1"/>
  <c r="P243" i="19"/>
  <c r="P241" i="19" s="1"/>
  <c r="E238" i="19"/>
  <c r="E236" i="19" s="1"/>
  <c r="S228" i="19"/>
  <c r="S226" i="19" s="1"/>
  <c r="H308" i="19"/>
  <c r="H306" i="19" s="1"/>
  <c r="P298" i="19"/>
  <c r="P296" i="19" s="1"/>
  <c r="E293" i="19"/>
  <c r="E291" i="19" s="1"/>
  <c r="S283" i="19"/>
  <c r="S281" i="19" s="1"/>
  <c r="H278" i="19"/>
  <c r="H276" i="19" s="1"/>
  <c r="P268" i="19"/>
  <c r="P266" i="19" s="1"/>
  <c r="E263" i="19"/>
  <c r="E261" i="19" s="1"/>
  <c r="S253" i="19"/>
  <c r="S251" i="19" s="1"/>
  <c r="H248" i="19"/>
  <c r="H246" i="19" s="1"/>
  <c r="P238" i="19"/>
  <c r="P236" i="19" s="1"/>
  <c r="E233" i="19"/>
  <c r="E231" i="19" s="1"/>
  <c r="F308" i="19"/>
  <c r="F306" i="19" s="1"/>
  <c r="R283" i="19"/>
  <c r="R281" i="19" s="1"/>
  <c r="O263" i="19"/>
  <c r="O261" i="19" s="1"/>
  <c r="Z298" i="19"/>
  <c r="Z296" i="19" s="1"/>
  <c r="N273" i="19"/>
  <c r="N271" i="19" s="1"/>
  <c r="Y248" i="19"/>
  <c r="Y246" i="19" s="1"/>
  <c r="P228" i="19"/>
  <c r="P226" i="19" s="1"/>
  <c r="S218" i="19"/>
  <c r="S216" i="19" s="1"/>
  <c r="H213" i="19"/>
  <c r="H211" i="19" s="1"/>
  <c r="P203" i="19"/>
  <c r="P201" i="19" s="1"/>
  <c r="E198" i="19"/>
  <c r="E196" i="19" s="1"/>
  <c r="S308" i="19"/>
  <c r="S306" i="19" s="1"/>
  <c r="S278" i="19"/>
  <c r="S276" i="19" s="1"/>
  <c r="S248" i="19"/>
  <c r="S246" i="19" s="1"/>
  <c r="K228" i="19"/>
  <c r="K226" i="19" s="1"/>
  <c r="R218" i="19"/>
  <c r="R216" i="19" s="1"/>
  <c r="G213" i="19"/>
  <c r="G211" i="19" s="1"/>
  <c r="U203" i="19"/>
  <c r="U201" i="19" s="1"/>
  <c r="D198" i="19"/>
  <c r="D196" i="19" s="1"/>
  <c r="G303" i="19"/>
  <c r="G301" i="19" s="1"/>
  <c r="R278" i="19"/>
  <c r="R276" i="19" s="1"/>
  <c r="F253" i="19"/>
  <c r="F251" i="19" s="1"/>
  <c r="I233" i="19"/>
  <c r="I231" i="19" s="1"/>
  <c r="W218" i="19"/>
  <c r="W216" i="19" s="1"/>
  <c r="L213" i="19"/>
  <c r="L211" i="19" s="1"/>
  <c r="Z203" i="19"/>
  <c r="Z201" i="19" s="1"/>
  <c r="O198" i="19"/>
  <c r="O196" i="19" s="1"/>
  <c r="M308" i="19"/>
  <c r="M306" i="19" s="1"/>
  <c r="E283" i="19"/>
  <c r="E281" i="19" s="1"/>
  <c r="X253" i="19"/>
  <c r="X251" i="19" s="1"/>
  <c r="D233" i="19"/>
  <c r="D231" i="19" s="1"/>
  <c r="I223" i="19"/>
  <c r="I221" i="19" s="1"/>
  <c r="Q213" i="19"/>
  <c r="Q211" i="19" s="1"/>
  <c r="F208" i="19"/>
  <c r="F206" i="19" s="1"/>
  <c r="T198" i="19"/>
  <c r="T196" i="19" s="1"/>
  <c r="I193" i="19"/>
  <c r="I191" i="19" s="1"/>
  <c r="W283" i="19"/>
  <c r="W281" i="19" s="1"/>
  <c r="W253" i="19"/>
  <c r="W251" i="19" s="1"/>
  <c r="D228" i="19"/>
  <c r="D226" i="19" s="1"/>
  <c r="U218" i="19"/>
  <c r="U216" i="19" s="1"/>
  <c r="D213" i="19"/>
  <c r="D211" i="19" s="1"/>
  <c r="R203" i="19"/>
  <c r="R201" i="19" s="1"/>
  <c r="G198" i="19"/>
  <c r="G196" i="19" s="1"/>
  <c r="U188" i="19"/>
  <c r="U186" i="19" s="1"/>
  <c r="U168" i="19"/>
  <c r="U166" i="19" s="1"/>
  <c r="G178" i="19"/>
  <c r="G176" i="19" s="1"/>
  <c r="R183" i="19"/>
  <c r="R181" i="19" s="1"/>
  <c r="M193" i="19"/>
  <c r="M191" i="19" s="1"/>
  <c r="J168" i="19"/>
  <c r="J166" i="19" s="1"/>
  <c r="AA173" i="19"/>
  <c r="AA171" i="19" s="1"/>
  <c r="M183" i="19"/>
  <c r="M181" i="19" s="1"/>
  <c r="Z188" i="19"/>
  <c r="Z186" i="19" s="1"/>
  <c r="P233" i="19"/>
  <c r="P231" i="19" s="1"/>
  <c r="F163" i="19"/>
  <c r="F161" i="19" s="1"/>
  <c r="Q168" i="19"/>
  <c r="Q166" i="19" s="1"/>
  <c r="I178" i="19"/>
  <c r="I176" i="19" s="1"/>
  <c r="T183" i="19"/>
  <c r="T181" i="19" s="1"/>
  <c r="R198" i="19"/>
  <c r="R196" i="19" s="1"/>
  <c r="D283" i="19"/>
  <c r="D281" i="19" s="1"/>
  <c r="G238" i="19"/>
  <c r="G236" i="19" s="1"/>
  <c r="D248" i="19"/>
  <c r="D246" i="19" s="1"/>
  <c r="R293" i="19"/>
  <c r="R291" i="19" s="1"/>
  <c r="G258" i="19"/>
  <c r="G256" i="19" s="1"/>
  <c r="D298" i="19"/>
  <c r="D296" i="19" s="1"/>
  <c r="D238" i="19"/>
  <c r="D236" i="19" s="1"/>
  <c r="W288" i="19"/>
  <c r="W286" i="19" s="1"/>
  <c r="D203" i="19"/>
  <c r="D201" i="19" s="1"/>
  <c r="F218" i="19"/>
  <c r="F216" i="19" s="1"/>
  <c r="T268" i="19"/>
  <c r="T266" i="19" s="1"/>
  <c r="O298" i="19"/>
  <c r="O296" i="19" s="1"/>
  <c r="E213" i="19"/>
  <c r="E211" i="19" s="1"/>
  <c r="T223" i="19"/>
  <c r="T221" i="19" s="1"/>
  <c r="S178" i="19"/>
  <c r="S176" i="19" s="1"/>
  <c r="N178" i="19"/>
  <c r="N176" i="19" s="1"/>
  <c r="D173" i="19"/>
  <c r="D171" i="19" s="1"/>
  <c r="G168" i="19"/>
  <c r="G166" i="19" s="1"/>
  <c r="R173" i="19"/>
  <c r="R171" i="19" s="1"/>
  <c r="D183" i="19"/>
  <c r="D181" i="19" s="1"/>
  <c r="V188" i="19"/>
  <c r="V186" i="19" s="1"/>
  <c r="AA268" i="19"/>
  <c r="AA266" i="19" s="1"/>
  <c r="H168" i="19"/>
  <c r="H166" i="19" s="1"/>
  <c r="S173" i="19"/>
  <c r="S171" i="19" s="1"/>
  <c r="E183" i="19"/>
  <c r="E181" i="19" s="1"/>
  <c r="P188" i="19"/>
  <c r="P186" i="19" s="1"/>
  <c r="G223" i="19"/>
  <c r="G221" i="19" s="1"/>
  <c r="X303" i="19"/>
  <c r="X301" i="19" s="1"/>
  <c r="M298" i="19"/>
  <c r="M296" i="19" s="1"/>
  <c r="AA288" i="19"/>
  <c r="AA286" i="19" s="1"/>
  <c r="J283" i="19"/>
  <c r="J281" i="19" s="1"/>
  <c r="X273" i="19"/>
  <c r="X271" i="19" s="1"/>
  <c r="M268" i="19"/>
  <c r="M266" i="19" s="1"/>
  <c r="AA258" i="19"/>
  <c r="AA256" i="19" s="1"/>
  <c r="J253" i="19"/>
  <c r="J251" i="19" s="1"/>
  <c r="X243" i="19"/>
  <c r="X241" i="19" s="1"/>
  <c r="M238" i="19"/>
  <c r="M236" i="19" s="1"/>
  <c r="AA228" i="19"/>
  <c r="AA226" i="19" s="1"/>
  <c r="J308" i="19"/>
  <c r="J306" i="19" s="1"/>
  <c r="X298" i="19"/>
  <c r="X296" i="19" s="1"/>
  <c r="M293" i="19"/>
  <c r="M291" i="19" s="1"/>
  <c r="AA283" i="19"/>
  <c r="AA281" i="19" s="1"/>
  <c r="J278" i="19"/>
  <c r="J276" i="19" s="1"/>
  <c r="X268" i="19"/>
  <c r="X266" i="19" s="1"/>
  <c r="M263" i="19"/>
  <c r="M261" i="19" s="1"/>
  <c r="AA253" i="19"/>
  <c r="AA251" i="19" s="1"/>
  <c r="J248" i="19"/>
  <c r="J246" i="19" s="1"/>
  <c r="X238" i="19"/>
  <c r="X236" i="19" s="1"/>
  <c r="M233" i="19"/>
  <c r="M231" i="19" s="1"/>
  <c r="AA308" i="19"/>
  <c r="AA306" i="19" s="1"/>
  <c r="J303" i="19"/>
  <c r="J301" i="19" s="1"/>
  <c r="X293" i="19"/>
  <c r="X291" i="19" s="1"/>
  <c r="M288" i="19"/>
  <c r="M286" i="19" s="1"/>
  <c r="AA278" i="19"/>
  <c r="AA276" i="19" s="1"/>
  <c r="J273" i="19"/>
  <c r="J271" i="19" s="1"/>
  <c r="X263" i="19"/>
  <c r="X261" i="19" s="1"/>
  <c r="M258" i="19"/>
  <c r="M256" i="19" s="1"/>
  <c r="AA248" i="19"/>
  <c r="AA246" i="19" s="1"/>
  <c r="J243" i="19"/>
  <c r="J241" i="19" s="1"/>
  <c r="X233" i="19"/>
  <c r="X231" i="19" s="1"/>
  <c r="M228" i="19"/>
  <c r="M226" i="19" s="1"/>
  <c r="AA303" i="19"/>
  <c r="AA301" i="19" s="1"/>
  <c r="J298" i="19"/>
  <c r="J296" i="19" s="1"/>
  <c r="X288" i="19"/>
  <c r="X286" i="19" s="1"/>
  <c r="M283" i="19"/>
  <c r="M281" i="19" s="1"/>
  <c r="AA273" i="19"/>
  <c r="AA271" i="19" s="1"/>
  <c r="J268" i="19"/>
  <c r="J266" i="19" s="1"/>
  <c r="X258" i="19"/>
  <c r="X256" i="19" s="1"/>
  <c r="M253" i="19"/>
  <c r="M251" i="19" s="1"/>
  <c r="AA243" i="19"/>
  <c r="AA241" i="19" s="1"/>
  <c r="J238" i="19"/>
  <c r="J236" i="19" s="1"/>
  <c r="X228" i="19"/>
  <c r="X226" i="19" s="1"/>
  <c r="Z303" i="19"/>
  <c r="Z301" i="19" s="1"/>
  <c r="X278" i="19"/>
  <c r="X276" i="19" s="1"/>
  <c r="P258" i="19"/>
  <c r="P256" i="19" s="1"/>
  <c r="J293" i="19"/>
  <c r="J291" i="19" s="1"/>
  <c r="Z268" i="19"/>
  <c r="Z266" i="19" s="1"/>
  <c r="F248" i="19"/>
  <c r="F246" i="19" s="1"/>
  <c r="X223" i="19"/>
  <c r="X221" i="19" s="1"/>
  <c r="M218" i="19"/>
  <c r="M216" i="19" s="1"/>
  <c r="AA208" i="19"/>
  <c r="AA206" i="19" s="1"/>
  <c r="J203" i="19"/>
  <c r="J201" i="19" s="1"/>
  <c r="X193" i="19"/>
  <c r="X191" i="19" s="1"/>
  <c r="M303" i="19"/>
  <c r="M301" i="19" s="1"/>
  <c r="M273" i="19"/>
  <c r="M271" i="19" s="1"/>
  <c r="Y243" i="19"/>
  <c r="Y241" i="19" s="1"/>
  <c r="W223" i="19"/>
  <c r="W221" i="19" s="1"/>
  <c r="L218" i="19"/>
  <c r="L216" i="19" s="1"/>
  <c r="Z208" i="19"/>
  <c r="Z206" i="19" s="1"/>
  <c r="O203" i="19"/>
  <c r="O201" i="19" s="1"/>
  <c r="W193" i="19"/>
  <c r="W191" i="19" s="1"/>
  <c r="T298" i="19"/>
  <c r="T296" i="19" s="1"/>
  <c r="G273" i="19"/>
  <c r="G271" i="19" s="1"/>
  <c r="R248" i="19"/>
  <c r="R246" i="19" s="1"/>
  <c r="J228" i="19"/>
  <c r="J226" i="19" s="1"/>
  <c r="Q218" i="19"/>
  <c r="Q216" i="19" s="1"/>
  <c r="F213" i="19"/>
  <c r="F211" i="19" s="1"/>
  <c r="T203" i="19"/>
  <c r="T201" i="19" s="1"/>
  <c r="I198" i="19"/>
  <c r="I196" i="19" s="1"/>
  <c r="Y303" i="19"/>
  <c r="Y301" i="19" s="1"/>
  <c r="M278" i="19"/>
  <c r="M276" i="19" s="1"/>
  <c r="E253" i="19"/>
  <c r="E251" i="19" s="1"/>
  <c r="W228" i="19"/>
  <c r="W226" i="19" s="1"/>
  <c r="V218" i="19"/>
  <c r="V216" i="19" s="1"/>
  <c r="K213" i="19"/>
  <c r="K211" i="19" s="1"/>
  <c r="Y203" i="19"/>
  <c r="Y201" i="19" s="1"/>
  <c r="N198" i="19"/>
  <c r="N196" i="19" s="1"/>
  <c r="L308" i="19"/>
  <c r="L306" i="19" s="1"/>
  <c r="L278" i="19"/>
  <c r="L276" i="19" s="1"/>
  <c r="L248" i="19"/>
  <c r="L246" i="19" s="1"/>
  <c r="Z223" i="19"/>
  <c r="Z221" i="19" s="1"/>
  <c r="O218" i="19"/>
  <c r="O216" i="19" s="1"/>
  <c r="W208" i="19"/>
  <c r="W206" i="19" s="1"/>
  <c r="L203" i="19"/>
  <c r="L201" i="19" s="1"/>
  <c r="Z193" i="19"/>
  <c r="Z191" i="19" s="1"/>
  <c r="J163" i="19"/>
  <c r="J161" i="19" s="1"/>
  <c r="AA168" i="19"/>
  <c r="AA166" i="19" s="1"/>
  <c r="M178" i="19"/>
  <c r="M176" i="19" s="1"/>
  <c r="X183" i="19"/>
  <c r="X181" i="19" s="1"/>
  <c r="F198" i="19"/>
  <c r="F196" i="19" s="1"/>
  <c r="E258" i="19"/>
  <c r="E256" i="19" s="1"/>
  <c r="E163" i="19"/>
  <c r="E161" i="19" s="1"/>
  <c r="P168" i="19"/>
  <c r="P166" i="19" s="1"/>
  <c r="H178" i="19"/>
  <c r="H176" i="19" s="1"/>
  <c r="S183" i="19"/>
  <c r="S181" i="19" s="1"/>
  <c r="S193" i="19"/>
  <c r="S191" i="19" s="1"/>
  <c r="L163" i="19"/>
  <c r="L161" i="19" s="1"/>
  <c r="W168" i="19"/>
  <c r="W166" i="19" s="1"/>
  <c r="O178" i="19"/>
  <c r="O176" i="19" s="1"/>
  <c r="Z183" i="19"/>
  <c r="Z181" i="19" s="1"/>
  <c r="K203" i="19"/>
  <c r="K201" i="19" s="1"/>
  <c r="P293" i="19"/>
  <c r="P291" i="19" s="1"/>
  <c r="X173" i="19"/>
  <c r="X171" i="19" s="1"/>
  <c r="Y173" i="19"/>
  <c r="Y171" i="19" s="1"/>
  <c r="R303" i="19"/>
  <c r="R301" i="19" s="1"/>
  <c r="U258" i="19"/>
  <c r="U256" i="19" s="1"/>
  <c r="D308" i="19"/>
  <c r="D306" i="19" s="1"/>
  <c r="U253" i="19"/>
  <c r="U251" i="19" s="1"/>
  <c r="G288" i="19"/>
  <c r="G286" i="19" s="1"/>
  <c r="R233" i="19"/>
  <c r="R231" i="19" s="1"/>
  <c r="U273" i="19"/>
  <c r="U271" i="19" s="1"/>
  <c r="R228" i="19"/>
  <c r="R226" i="19" s="1"/>
  <c r="G218" i="19"/>
  <c r="G216" i="19" s="1"/>
  <c r="U268" i="19"/>
  <c r="U266" i="19" s="1"/>
  <c r="Q193" i="19"/>
  <c r="Q191" i="19" s="1"/>
  <c r="V223" i="19"/>
  <c r="V221" i="19" s="1"/>
  <c r="V193" i="19"/>
  <c r="V191" i="19" s="1"/>
  <c r="M248" i="19"/>
  <c r="M246" i="19" s="1"/>
  <c r="S203" i="19"/>
  <c r="S201" i="19" s="1"/>
  <c r="I218" i="19"/>
  <c r="I216" i="19" s="1"/>
  <c r="F203" i="19"/>
  <c r="F201" i="19" s="1"/>
  <c r="E188" i="19"/>
  <c r="E186" i="19" s="1"/>
  <c r="K163" i="19"/>
  <c r="K161" i="19" s="1"/>
  <c r="D208" i="19"/>
  <c r="D206" i="19" s="1"/>
  <c r="M168" i="19"/>
  <c r="M166" i="19" s="1"/>
  <c r="K183" i="19"/>
  <c r="K181" i="19" s="1"/>
  <c r="R273" i="19"/>
  <c r="R271" i="19" s="1"/>
  <c r="G293" i="19"/>
  <c r="G291" i="19" s="1"/>
  <c r="R238" i="19"/>
  <c r="R236" i="19" s="1"/>
  <c r="U248" i="19"/>
  <c r="U246" i="19" s="1"/>
  <c r="R258" i="19"/>
  <c r="R256" i="19" s="1"/>
  <c r="R253" i="19"/>
  <c r="R251" i="19" s="1"/>
  <c r="U208" i="19"/>
  <c r="U206" i="19" s="1"/>
  <c r="Q223" i="19"/>
  <c r="Q221" i="19" s="1"/>
  <c r="Y208" i="19"/>
  <c r="Y206" i="19" s="1"/>
  <c r="H198" i="19"/>
  <c r="H196" i="19" s="1"/>
  <c r="P163" i="19"/>
  <c r="P161" i="19" s="1"/>
  <c r="Y183" i="19"/>
  <c r="Y181" i="19" s="1"/>
  <c r="G188" i="19"/>
  <c r="G186" i="19" s="1"/>
  <c r="D161" i="19"/>
  <c r="Y208" i="16"/>
  <c r="Y206" i="16" s="1"/>
  <c r="S163" i="16"/>
  <c r="S161" i="16" s="1"/>
  <c r="I163" i="16"/>
  <c r="I161" i="16" s="1"/>
  <c r="H173" i="16"/>
  <c r="H171" i="16" s="1"/>
  <c r="P178" i="16"/>
  <c r="P176" i="16" s="1"/>
  <c r="W183" i="16"/>
  <c r="W181" i="16" s="1"/>
  <c r="V188" i="16"/>
  <c r="V186" i="16" s="1"/>
  <c r="Z203" i="16"/>
  <c r="Z201" i="16" s="1"/>
  <c r="X308" i="16"/>
  <c r="X306" i="16" s="1"/>
  <c r="M303" i="16"/>
  <c r="M301" i="16" s="1"/>
  <c r="AA293" i="16"/>
  <c r="AA291" i="16" s="1"/>
  <c r="J288" i="16"/>
  <c r="J286" i="16" s="1"/>
  <c r="X278" i="16"/>
  <c r="X276" i="16" s="1"/>
  <c r="M273" i="16"/>
  <c r="M271" i="16" s="1"/>
  <c r="AA263" i="16"/>
  <c r="AA261" i="16" s="1"/>
  <c r="J258" i="16"/>
  <c r="J256" i="16" s="1"/>
  <c r="X248" i="16"/>
  <c r="X246" i="16" s="1"/>
  <c r="M243" i="16"/>
  <c r="M241" i="16" s="1"/>
  <c r="AA233" i="16"/>
  <c r="AA231" i="16" s="1"/>
  <c r="J228" i="16"/>
  <c r="J226" i="16" s="1"/>
  <c r="X218" i="16"/>
  <c r="X216" i="16" s="1"/>
  <c r="M213" i="16"/>
  <c r="M211" i="16" s="1"/>
  <c r="AA203" i="16"/>
  <c r="AA201" i="16" s="1"/>
  <c r="J198" i="16"/>
  <c r="J196" i="16" s="1"/>
  <c r="X188" i="16"/>
  <c r="X186" i="16" s="1"/>
  <c r="M183" i="16"/>
  <c r="M181" i="16" s="1"/>
  <c r="AA173" i="16"/>
  <c r="AA171" i="16" s="1"/>
  <c r="J168" i="16"/>
  <c r="J166" i="16" s="1"/>
  <c r="W308" i="16"/>
  <c r="W306" i="16" s="1"/>
  <c r="L303" i="16"/>
  <c r="L301" i="16" s="1"/>
  <c r="Z293" i="16"/>
  <c r="Z291" i="16" s="1"/>
  <c r="O288" i="16"/>
  <c r="O286" i="16" s="1"/>
  <c r="W278" i="16"/>
  <c r="W276" i="16" s="1"/>
  <c r="L273" i="16"/>
  <c r="L271" i="16" s="1"/>
  <c r="Z263" i="16"/>
  <c r="Z261" i="16" s="1"/>
  <c r="O258" i="16"/>
  <c r="O256" i="16" s="1"/>
  <c r="W248" i="16"/>
  <c r="W246" i="16" s="1"/>
  <c r="L243" i="16"/>
  <c r="L241" i="16" s="1"/>
  <c r="Z233" i="16"/>
  <c r="Z231" i="16" s="1"/>
  <c r="O228" i="16"/>
  <c r="O226" i="16" s="1"/>
  <c r="W218" i="16"/>
  <c r="W216" i="16" s="1"/>
  <c r="L213" i="16"/>
  <c r="L211" i="16" s="1"/>
  <c r="W303" i="16"/>
  <c r="W301" i="16" s="1"/>
  <c r="L298" i="16"/>
  <c r="L296" i="16" s="1"/>
  <c r="Z288" i="16"/>
  <c r="Z286" i="16" s="1"/>
  <c r="O283" i="16"/>
  <c r="O281" i="16" s="1"/>
  <c r="W273" i="16"/>
  <c r="W271" i="16" s="1"/>
  <c r="L268" i="16"/>
  <c r="L266" i="16" s="1"/>
  <c r="Z258" i="16"/>
  <c r="Z256" i="16" s="1"/>
  <c r="O253" i="16"/>
  <c r="O251" i="16" s="1"/>
  <c r="W243" i="16"/>
  <c r="W241" i="16" s="1"/>
  <c r="L238" i="16"/>
  <c r="L236" i="16" s="1"/>
  <c r="Z228" i="16"/>
  <c r="Z226" i="16" s="1"/>
  <c r="O223" i="16"/>
  <c r="O221" i="16" s="1"/>
  <c r="W213" i="16"/>
  <c r="W211" i="16" s="1"/>
  <c r="L208" i="16"/>
  <c r="L206" i="16" s="1"/>
  <c r="V303" i="16"/>
  <c r="V301" i="16" s="1"/>
  <c r="K298" i="16"/>
  <c r="K296" i="16" s="1"/>
  <c r="Y288" i="16"/>
  <c r="Y286" i="16" s="1"/>
  <c r="N283" i="16"/>
  <c r="N281" i="16" s="1"/>
  <c r="V273" i="16"/>
  <c r="V271" i="16" s="1"/>
  <c r="K268" i="16"/>
  <c r="K266" i="16" s="1"/>
  <c r="Y258" i="16"/>
  <c r="Y256" i="16" s="1"/>
  <c r="N253" i="16"/>
  <c r="N251" i="16" s="1"/>
  <c r="V243" i="16"/>
  <c r="V241" i="16" s="1"/>
  <c r="K238" i="16"/>
  <c r="K236" i="16" s="1"/>
  <c r="Y228" i="16"/>
  <c r="Y226" i="16" s="1"/>
  <c r="N223" i="16"/>
  <c r="N221" i="16" s="1"/>
  <c r="V213" i="16"/>
  <c r="V211" i="16" s="1"/>
  <c r="K208" i="16"/>
  <c r="K206" i="16" s="1"/>
  <c r="AA303" i="16"/>
  <c r="AA301" i="16" s="1"/>
  <c r="J298" i="16"/>
  <c r="J296" i="16" s="1"/>
  <c r="X288" i="16"/>
  <c r="X286" i="16" s="1"/>
  <c r="M283" i="16"/>
  <c r="M281" i="16" s="1"/>
  <c r="AA273" i="16"/>
  <c r="AA271" i="16" s="1"/>
  <c r="J268" i="16"/>
  <c r="J266" i="16" s="1"/>
  <c r="X258" i="16"/>
  <c r="X256" i="16" s="1"/>
  <c r="M253" i="16"/>
  <c r="M251" i="16" s="1"/>
  <c r="AA243" i="16"/>
  <c r="AA241" i="16" s="1"/>
  <c r="J238" i="16"/>
  <c r="J236" i="16" s="1"/>
  <c r="X228" i="16"/>
  <c r="X226" i="16" s="1"/>
  <c r="M223" i="16"/>
  <c r="M221" i="16" s="1"/>
  <c r="AA213" i="16"/>
  <c r="AA211" i="16" s="1"/>
  <c r="J208" i="16"/>
  <c r="J206" i="16" s="1"/>
  <c r="X198" i="16"/>
  <c r="X196" i="16" s="1"/>
  <c r="M193" i="16"/>
  <c r="M191" i="16" s="1"/>
  <c r="Z303" i="16"/>
  <c r="Z301" i="16" s="1"/>
  <c r="O298" i="16"/>
  <c r="O296" i="16" s="1"/>
  <c r="W288" i="16"/>
  <c r="W286" i="16" s="1"/>
  <c r="L283" i="16"/>
  <c r="L281" i="16" s="1"/>
  <c r="Z273" i="16"/>
  <c r="Z271" i="16" s="1"/>
  <c r="O268" i="16"/>
  <c r="O266" i="16" s="1"/>
  <c r="W258" i="16"/>
  <c r="W256" i="16" s="1"/>
  <c r="L253" i="16"/>
  <c r="L251" i="16" s="1"/>
  <c r="Z243" i="16"/>
  <c r="Z241" i="16" s="1"/>
  <c r="O238" i="16"/>
  <c r="O236" i="16" s="1"/>
  <c r="W228" i="16"/>
  <c r="W226" i="16" s="1"/>
  <c r="L223" i="16"/>
  <c r="L221" i="16" s="1"/>
  <c r="Z213" i="16"/>
  <c r="Z211" i="16" s="1"/>
  <c r="O208" i="16"/>
  <c r="O206" i="16" s="1"/>
  <c r="W198" i="16"/>
  <c r="W196" i="16" s="1"/>
  <c r="L193" i="16"/>
  <c r="L191" i="16" s="1"/>
  <c r="Z183" i="16"/>
  <c r="Z181" i="16" s="1"/>
  <c r="O178" i="16"/>
  <c r="O176" i="16" s="1"/>
  <c r="W168" i="16"/>
  <c r="W166" i="16" s="1"/>
  <c r="L163" i="16"/>
  <c r="L161" i="16" s="1"/>
  <c r="K173" i="16"/>
  <c r="K171" i="16" s="1"/>
  <c r="Q178" i="16"/>
  <c r="Q176" i="16" s="1"/>
  <c r="X183" i="16"/>
  <c r="X181" i="16" s="1"/>
  <c r="H198" i="16"/>
  <c r="H196" i="16" s="1"/>
  <c r="Y163" i="16"/>
  <c r="Y161" i="16" s="1"/>
  <c r="X168" i="16"/>
  <c r="X166" i="16" s="1"/>
  <c r="J193" i="16"/>
  <c r="J191" i="16" s="1"/>
  <c r="G168" i="16"/>
  <c r="G166" i="16" s="1"/>
  <c r="E173" i="16"/>
  <c r="E171" i="16" s="1"/>
  <c r="K178" i="16"/>
  <c r="K176" i="16" s="1"/>
  <c r="R183" i="16"/>
  <c r="R181" i="16" s="1"/>
  <c r="AA188" i="16"/>
  <c r="AA186" i="16" s="1"/>
  <c r="T203" i="16"/>
  <c r="T201" i="16" s="1"/>
  <c r="Z168" i="16"/>
  <c r="Z166" i="16" s="1"/>
  <c r="O193" i="16"/>
  <c r="O191" i="16" s="1"/>
  <c r="M208" i="16"/>
  <c r="M206" i="16" s="1"/>
  <c r="I168" i="16"/>
  <c r="I166" i="16" s="1"/>
  <c r="Q173" i="16"/>
  <c r="Q171" i="16" s="1"/>
  <c r="W178" i="16"/>
  <c r="W176" i="16" s="1"/>
  <c r="V183" i="16"/>
  <c r="V181" i="16" s="1"/>
  <c r="O198" i="16"/>
  <c r="O196" i="16" s="1"/>
  <c r="L168" i="16"/>
  <c r="L166" i="16" s="1"/>
  <c r="R173" i="16"/>
  <c r="R171" i="16" s="1"/>
  <c r="X178" i="16"/>
  <c r="X176" i="16" s="1"/>
  <c r="G198" i="16"/>
  <c r="G196" i="16" s="1"/>
  <c r="R308" i="16"/>
  <c r="R306" i="16" s="1"/>
  <c r="G303" i="16"/>
  <c r="G301" i="16" s="1"/>
  <c r="U293" i="16"/>
  <c r="U291" i="16" s="1"/>
  <c r="D288" i="16"/>
  <c r="D286" i="16" s="1"/>
  <c r="R278" i="16"/>
  <c r="R276" i="16" s="1"/>
  <c r="G273" i="16"/>
  <c r="G271" i="16" s="1"/>
  <c r="U263" i="16"/>
  <c r="U261" i="16" s="1"/>
  <c r="D258" i="16"/>
  <c r="D256" i="16" s="1"/>
  <c r="R248" i="16"/>
  <c r="R246" i="16" s="1"/>
  <c r="G243" i="16"/>
  <c r="G241" i="16" s="1"/>
  <c r="U233" i="16"/>
  <c r="U231" i="16" s="1"/>
  <c r="D228" i="16"/>
  <c r="D226" i="16" s="1"/>
  <c r="R218" i="16"/>
  <c r="R216" i="16" s="1"/>
  <c r="G213" i="16"/>
  <c r="G211" i="16" s="1"/>
  <c r="U203" i="16"/>
  <c r="U201" i="16" s="1"/>
  <c r="D198" i="16"/>
  <c r="D196" i="16" s="1"/>
  <c r="R188" i="16"/>
  <c r="R186" i="16" s="1"/>
  <c r="G183" i="16"/>
  <c r="G181" i="16" s="1"/>
  <c r="U173" i="16"/>
  <c r="U171" i="16" s="1"/>
  <c r="D168" i="16"/>
  <c r="D166" i="16" s="1"/>
  <c r="Q308" i="16"/>
  <c r="Q306" i="16" s="1"/>
  <c r="F303" i="16"/>
  <c r="F301" i="16" s="1"/>
  <c r="T293" i="16"/>
  <c r="T291" i="16" s="1"/>
  <c r="I288" i="16"/>
  <c r="I286" i="16" s="1"/>
  <c r="Q278" i="16"/>
  <c r="Q276" i="16" s="1"/>
  <c r="F273" i="16"/>
  <c r="F271" i="16" s="1"/>
  <c r="T263" i="16"/>
  <c r="T261" i="16" s="1"/>
  <c r="I258" i="16"/>
  <c r="I256" i="16" s="1"/>
  <c r="Q248" i="16"/>
  <c r="Q246" i="16" s="1"/>
  <c r="F243" i="16"/>
  <c r="F241" i="16" s="1"/>
  <c r="T233" i="16"/>
  <c r="T231" i="16" s="1"/>
  <c r="I228" i="16"/>
  <c r="I226" i="16" s="1"/>
  <c r="Q218" i="16"/>
  <c r="Q216" i="16" s="1"/>
  <c r="F213" i="16"/>
  <c r="F211" i="16" s="1"/>
  <c r="Q303" i="16"/>
  <c r="Q301" i="16" s="1"/>
  <c r="F298" i="16"/>
  <c r="F296" i="16" s="1"/>
  <c r="T288" i="16"/>
  <c r="T286" i="16" s="1"/>
  <c r="I283" i="16"/>
  <c r="I281" i="16" s="1"/>
  <c r="Q273" i="16"/>
  <c r="Q271" i="16" s="1"/>
  <c r="F268" i="16"/>
  <c r="F266" i="16" s="1"/>
  <c r="T258" i="16"/>
  <c r="T256" i="16" s="1"/>
  <c r="I253" i="16"/>
  <c r="I251" i="16" s="1"/>
  <c r="Q243" i="16"/>
  <c r="Q241" i="16" s="1"/>
  <c r="F238" i="16"/>
  <c r="F236" i="16" s="1"/>
  <c r="T228" i="16"/>
  <c r="T226" i="16" s="1"/>
  <c r="I223" i="16"/>
  <c r="I221" i="16" s="1"/>
  <c r="Q213" i="16"/>
  <c r="Q211" i="16" s="1"/>
  <c r="F208" i="16"/>
  <c r="F206" i="16" s="1"/>
  <c r="P303" i="16"/>
  <c r="P301" i="16" s="1"/>
  <c r="E298" i="16"/>
  <c r="E296" i="16" s="1"/>
  <c r="S288" i="16"/>
  <c r="S286" i="16" s="1"/>
  <c r="H283" i="16"/>
  <c r="H281" i="16" s="1"/>
  <c r="P273" i="16"/>
  <c r="P271" i="16" s="1"/>
  <c r="E268" i="16"/>
  <c r="E266" i="16" s="1"/>
  <c r="S258" i="16"/>
  <c r="S256" i="16" s="1"/>
  <c r="H253" i="16"/>
  <c r="H251" i="16" s="1"/>
  <c r="P243" i="16"/>
  <c r="P241" i="16" s="1"/>
  <c r="E238" i="16"/>
  <c r="E236" i="16" s="1"/>
  <c r="S228" i="16"/>
  <c r="S226" i="16" s="1"/>
  <c r="H223" i="16"/>
  <c r="H221" i="16" s="1"/>
  <c r="P213" i="16"/>
  <c r="P211" i="16" s="1"/>
  <c r="E208" i="16"/>
  <c r="E206" i="16" s="1"/>
  <c r="U303" i="16"/>
  <c r="U301" i="16" s="1"/>
  <c r="D298" i="16"/>
  <c r="D296" i="16" s="1"/>
  <c r="R288" i="16"/>
  <c r="R286" i="16" s="1"/>
  <c r="G283" i="16"/>
  <c r="G281" i="16" s="1"/>
  <c r="U273" i="16"/>
  <c r="U271" i="16" s="1"/>
  <c r="D268" i="16"/>
  <c r="D266" i="16" s="1"/>
  <c r="R258" i="16"/>
  <c r="R256" i="16" s="1"/>
  <c r="G253" i="16"/>
  <c r="G251" i="16" s="1"/>
  <c r="U243" i="16"/>
  <c r="U241" i="16" s="1"/>
  <c r="D238" i="16"/>
  <c r="D236" i="16" s="1"/>
  <c r="R228" i="16"/>
  <c r="R226" i="16" s="1"/>
  <c r="G223" i="16"/>
  <c r="G221" i="16" s="1"/>
  <c r="U213" i="16"/>
  <c r="U211" i="16" s="1"/>
  <c r="D208" i="16"/>
  <c r="D206" i="16" s="1"/>
  <c r="R198" i="16"/>
  <c r="R196" i="16" s="1"/>
  <c r="G193" i="16"/>
  <c r="G191" i="16" s="1"/>
  <c r="T303" i="16"/>
  <c r="T301" i="16" s="1"/>
  <c r="I298" i="16"/>
  <c r="I296" i="16" s="1"/>
  <c r="Q288" i="16"/>
  <c r="Q286" i="16" s="1"/>
  <c r="F283" i="16"/>
  <c r="F281" i="16" s="1"/>
  <c r="T273" i="16"/>
  <c r="T271" i="16" s="1"/>
  <c r="I268" i="16"/>
  <c r="I266" i="16" s="1"/>
  <c r="Q258" i="16"/>
  <c r="Q256" i="16" s="1"/>
  <c r="F253" i="16"/>
  <c r="F251" i="16" s="1"/>
  <c r="T243" i="16"/>
  <c r="T241" i="16" s="1"/>
  <c r="I238" i="16"/>
  <c r="I236" i="16" s="1"/>
  <c r="Q228" i="16"/>
  <c r="Q226" i="16" s="1"/>
  <c r="F223" i="16"/>
  <c r="F221" i="16" s="1"/>
  <c r="T213" i="16"/>
  <c r="T211" i="16" s="1"/>
  <c r="I208" i="16"/>
  <c r="I206" i="16" s="1"/>
  <c r="Q198" i="16"/>
  <c r="Q196" i="16" s="1"/>
  <c r="F193" i="16"/>
  <c r="F191" i="16" s="1"/>
  <c r="T183" i="16"/>
  <c r="T181" i="16" s="1"/>
  <c r="I178" i="16"/>
  <c r="I176" i="16" s="1"/>
  <c r="Q168" i="16"/>
  <c r="Q166" i="16" s="1"/>
  <c r="F163" i="16"/>
  <c r="F161" i="16" s="1"/>
  <c r="M168" i="16"/>
  <c r="M166" i="16" s="1"/>
  <c r="S173" i="16"/>
  <c r="S171" i="16" s="1"/>
  <c r="Y178" i="16"/>
  <c r="Y176" i="16" s="1"/>
  <c r="T198" i="16"/>
  <c r="T196" i="16" s="1"/>
  <c r="H188" i="16"/>
  <c r="H186" i="16" s="1"/>
  <c r="V193" i="16"/>
  <c r="V191" i="16" s="1"/>
  <c r="H163" i="16"/>
  <c r="H161" i="16" s="1"/>
  <c r="O168" i="16"/>
  <c r="O166" i="16" s="1"/>
  <c r="M173" i="16"/>
  <c r="M171" i="16" s="1"/>
  <c r="S178" i="16"/>
  <c r="S176" i="16" s="1"/>
  <c r="M198" i="16"/>
  <c r="M196" i="16" s="1"/>
  <c r="AA163" i="16"/>
  <c r="AA161" i="16" s="1"/>
  <c r="AA193" i="16"/>
  <c r="AA191" i="16" s="1"/>
  <c r="J163" i="16"/>
  <c r="J161" i="16" s="1"/>
  <c r="S168" i="16"/>
  <c r="S166" i="16" s="1"/>
  <c r="Y173" i="16"/>
  <c r="Y171" i="16" s="1"/>
  <c r="AA198" i="16"/>
  <c r="AA196" i="16" s="1"/>
  <c r="M163" i="16"/>
  <c r="M161" i="16" s="1"/>
  <c r="T168" i="16"/>
  <c r="T166" i="16" s="1"/>
  <c r="Z173" i="16"/>
  <c r="Z171" i="16" s="1"/>
  <c r="S198" i="16"/>
  <c r="S196" i="16" s="1"/>
  <c r="L308" i="16"/>
  <c r="L306" i="16" s="1"/>
  <c r="Z298" i="16"/>
  <c r="Z296" i="16" s="1"/>
  <c r="O293" i="16"/>
  <c r="O291" i="16" s="1"/>
  <c r="W283" i="16"/>
  <c r="W281" i="16" s="1"/>
  <c r="L278" i="16"/>
  <c r="L276" i="16" s="1"/>
  <c r="Z268" i="16"/>
  <c r="Z266" i="16" s="1"/>
  <c r="O263" i="16"/>
  <c r="O261" i="16" s="1"/>
  <c r="W253" i="16"/>
  <c r="W251" i="16" s="1"/>
  <c r="L248" i="16"/>
  <c r="L246" i="16" s="1"/>
  <c r="Z238" i="16"/>
  <c r="Z236" i="16" s="1"/>
  <c r="O233" i="16"/>
  <c r="O231" i="16" s="1"/>
  <c r="W223" i="16"/>
  <c r="W221" i="16" s="1"/>
  <c r="L218" i="16"/>
  <c r="L216" i="16" s="1"/>
  <c r="Z208" i="16"/>
  <c r="Z206" i="16" s="1"/>
  <c r="O203" i="16"/>
  <c r="O201" i="16" s="1"/>
  <c r="W193" i="16"/>
  <c r="W191" i="16" s="1"/>
  <c r="L188" i="16"/>
  <c r="L186" i="16" s="1"/>
  <c r="Z178" i="16"/>
  <c r="Z176" i="16" s="1"/>
  <c r="O173" i="16"/>
  <c r="O171" i="16" s="1"/>
  <c r="W163" i="16"/>
  <c r="W161" i="16" s="1"/>
  <c r="K308" i="16"/>
  <c r="K306" i="16" s="1"/>
  <c r="Y298" i="16"/>
  <c r="Y296" i="16" s="1"/>
  <c r="N293" i="16"/>
  <c r="N291" i="16" s="1"/>
  <c r="V283" i="16"/>
  <c r="V281" i="16" s="1"/>
  <c r="K278" i="16"/>
  <c r="K276" i="16" s="1"/>
  <c r="Y268" i="16"/>
  <c r="Y266" i="16" s="1"/>
  <c r="N263" i="16"/>
  <c r="N261" i="16" s="1"/>
  <c r="V253" i="16"/>
  <c r="V251" i="16" s="1"/>
  <c r="K248" i="16"/>
  <c r="K246" i="16" s="1"/>
  <c r="Y238" i="16"/>
  <c r="Y236" i="16" s="1"/>
  <c r="N233" i="16"/>
  <c r="N231" i="16" s="1"/>
  <c r="V223" i="16"/>
  <c r="V221" i="16" s="1"/>
  <c r="K218" i="16"/>
  <c r="K216" i="16" s="1"/>
  <c r="V308" i="16"/>
  <c r="V306" i="16" s="1"/>
  <c r="K303" i="16"/>
  <c r="K301" i="16" s="1"/>
  <c r="Y293" i="16"/>
  <c r="Y291" i="16" s="1"/>
  <c r="N288" i="16"/>
  <c r="N286" i="16" s="1"/>
  <c r="V278" i="16"/>
  <c r="V276" i="16" s="1"/>
  <c r="K273" i="16"/>
  <c r="K271" i="16" s="1"/>
  <c r="Y263" i="16"/>
  <c r="Y261" i="16" s="1"/>
  <c r="N258" i="16"/>
  <c r="N256" i="16" s="1"/>
  <c r="V248" i="16"/>
  <c r="V246" i="16" s="1"/>
  <c r="K243" i="16"/>
  <c r="K241" i="16" s="1"/>
  <c r="Y233" i="16"/>
  <c r="Y231" i="16" s="1"/>
  <c r="N228" i="16"/>
  <c r="N226" i="16" s="1"/>
  <c r="V218" i="16"/>
  <c r="V216" i="16" s="1"/>
  <c r="K213" i="16"/>
  <c r="K211" i="16" s="1"/>
  <c r="AA308" i="16"/>
  <c r="AA306" i="16" s="1"/>
  <c r="J303" i="16"/>
  <c r="J301" i="16" s="1"/>
  <c r="X293" i="16"/>
  <c r="X291" i="16" s="1"/>
  <c r="M288" i="16"/>
  <c r="M286" i="16" s="1"/>
  <c r="AA278" i="16"/>
  <c r="AA276" i="16" s="1"/>
  <c r="J273" i="16"/>
  <c r="J271" i="16" s="1"/>
  <c r="X263" i="16"/>
  <c r="X261" i="16" s="1"/>
  <c r="M258" i="16"/>
  <c r="M256" i="16" s="1"/>
  <c r="AA248" i="16"/>
  <c r="AA246" i="16" s="1"/>
  <c r="J243" i="16"/>
  <c r="J241" i="16" s="1"/>
  <c r="X233" i="16"/>
  <c r="X231" i="16" s="1"/>
  <c r="M228" i="16"/>
  <c r="M226" i="16" s="1"/>
  <c r="AA218" i="16"/>
  <c r="AA216" i="16" s="1"/>
  <c r="J213" i="16"/>
  <c r="J211" i="16" s="1"/>
  <c r="Z308" i="16"/>
  <c r="Z306" i="16" s="1"/>
  <c r="O303" i="16"/>
  <c r="O301" i="16" s="1"/>
  <c r="W293" i="16"/>
  <c r="W291" i="16" s="1"/>
  <c r="L288" i="16"/>
  <c r="L286" i="16" s="1"/>
  <c r="Z278" i="16"/>
  <c r="Z276" i="16" s="1"/>
  <c r="O273" i="16"/>
  <c r="O271" i="16" s="1"/>
  <c r="W263" i="16"/>
  <c r="W261" i="16" s="1"/>
  <c r="L258" i="16"/>
  <c r="L256" i="16" s="1"/>
  <c r="Z248" i="16"/>
  <c r="Z246" i="16" s="1"/>
  <c r="O243" i="16"/>
  <c r="O241" i="16" s="1"/>
  <c r="W233" i="16"/>
  <c r="W231" i="16" s="1"/>
  <c r="L228" i="16"/>
  <c r="L226" i="16" s="1"/>
  <c r="Z218" i="16"/>
  <c r="Z216" i="16" s="1"/>
  <c r="O213" i="16"/>
  <c r="O211" i="16" s="1"/>
  <c r="W203" i="16"/>
  <c r="W201" i="16" s="1"/>
  <c r="L198" i="16"/>
  <c r="L196" i="16" s="1"/>
  <c r="Y308" i="16"/>
  <c r="Y306" i="16" s="1"/>
  <c r="N303" i="16"/>
  <c r="N301" i="16" s="1"/>
  <c r="V293" i="16"/>
  <c r="V291" i="16" s="1"/>
  <c r="K288" i="16"/>
  <c r="K286" i="16" s="1"/>
  <c r="Y278" i="16"/>
  <c r="Y276" i="16" s="1"/>
  <c r="N273" i="16"/>
  <c r="N271" i="16" s="1"/>
  <c r="V263" i="16"/>
  <c r="V261" i="16" s="1"/>
  <c r="K258" i="16"/>
  <c r="K256" i="16" s="1"/>
  <c r="Y248" i="16"/>
  <c r="Y246" i="16" s="1"/>
  <c r="N243" i="16"/>
  <c r="N241" i="16" s="1"/>
  <c r="V233" i="16"/>
  <c r="V231" i="16" s="1"/>
  <c r="K228" i="16"/>
  <c r="K226" i="16" s="1"/>
  <c r="Y218" i="16"/>
  <c r="Y216" i="16" s="1"/>
  <c r="N213" i="16"/>
  <c r="N211" i="16" s="1"/>
  <c r="V203" i="16"/>
  <c r="V201" i="16" s="1"/>
  <c r="K198" i="16"/>
  <c r="K196" i="16" s="1"/>
  <c r="Y188" i="16"/>
  <c r="Y186" i="16" s="1"/>
  <c r="N183" i="16"/>
  <c r="N181" i="16" s="1"/>
  <c r="V173" i="16"/>
  <c r="V171" i="16" s="1"/>
  <c r="K168" i="16"/>
  <c r="K166" i="16" s="1"/>
  <c r="N163" i="16"/>
  <c r="N161" i="16" s="1"/>
  <c r="U168" i="16"/>
  <c r="U166" i="16" s="1"/>
  <c r="I193" i="16"/>
  <c r="I191" i="16" s="1"/>
  <c r="I183" i="16"/>
  <c r="I181" i="16" s="1"/>
  <c r="P188" i="16"/>
  <c r="P186" i="16" s="1"/>
  <c r="G203" i="16"/>
  <c r="G201" i="16" s="1"/>
  <c r="P163" i="16"/>
  <c r="P161" i="16" s="1"/>
  <c r="Y168" i="16"/>
  <c r="Y166" i="16" s="1"/>
  <c r="W173" i="16"/>
  <c r="W171" i="16" s="1"/>
  <c r="Y198" i="16"/>
  <c r="Y196" i="16" s="1"/>
  <c r="J188" i="16"/>
  <c r="J186" i="16" s="1"/>
  <c r="L203" i="16"/>
  <c r="L201" i="16" s="1"/>
  <c r="T163" i="16"/>
  <c r="T161" i="16" s="1"/>
  <c r="AA168" i="16"/>
  <c r="AA166" i="16" s="1"/>
  <c r="D193" i="16"/>
  <c r="D191" i="16" s="1"/>
  <c r="S208" i="16"/>
  <c r="S206" i="16" s="1"/>
  <c r="U163" i="16"/>
  <c r="U161" i="16" s="1"/>
  <c r="H193" i="16"/>
  <c r="H191" i="16" s="1"/>
  <c r="F308" i="16"/>
  <c r="F306" i="16" s="1"/>
  <c r="T298" i="16"/>
  <c r="T296" i="16" s="1"/>
  <c r="I293" i="16"/>
  <c r="I291" i="16" s="1"/>
  <c r="Q283" i="16"/>
  <c r="Q281" i="16" s="1"/>
  <c r="F278" i="16"/>
  <c r="F276" i="16" s="1"/>
  <c r="T268" i="16"/>
  <c r="T266" i="16" s="1"/>
  <c r="I263" i="16"/>
  <c r="I261" i="16" s="1"/>
  <c r="Q253" i="16"/>
  <c r="Q251" i="16" s="1"/>
  <c r="F248" i="16"/>
  <c r="F246" i="16" s="1"/>
  <c r="T238" i="16"/>
  <c r="T236" i="16" s="1"/>
  <c r="I233" i="16"/>
  <c r="I231" i="16" s="1"/>
  <c r="Q223" i="16"/>
  <c r="Q221" i="16" s="1"/>
  <c r="F218" i="16"/>
  <c r="F216" i="16" s="1"/>
  <c r="T208" i="16"/>
  <c r="T206" i="16" s="1"/>
  <c r="I203" i="16"/>
  <c r="I201" i="16" s="1"/>
  <c r="Q193" i="16"/>
  <c r="Q191" i="16" s="1"/>
  <c r="F188" i="16"/>
  <c r="F186" i="16" s="1"/>
  <c r="T178" i="16"/>
  <c r="T176" i="16" s="1"/>
  <c r="I173" i="16"/>
  <c r="I171" i="16" s="1"/>
  <c r="Q163" i="16"/>
  <c r="Q161" i="16" s="1"/>
  <c r="E308" i="16"/>
  <c r="E306" i="16" s="1"/>
  <c r="S298" i="16"/>
  <c r="S296" i="16" s="1"/>
  <c r="H293" i="16"/>
  <c r="H291" i="16" s="1"/>
  <c r="P283" i="16"/>
  <c r="P281" i="16" s="1"/>
  <c r="E278" i="16"/>
  <c r="E276" i="16" s="1"/>
  <c r="S268" i="16"/>
  <c r="S266" i="16" s="1"/>
  <c r="H263" i="16"/>
  <c r="H261" i="16" s="1"/>
  <c r="P253" i="16"/>
  <c r="P251" i="16" s="1"/>
  <c r="E248" i="16"/>
  <c r="E246" i="16" s="1"/>
  <c r="S238" i="16"/>
  <c r="S236" i="16" s="1"/>
  <c r="H233" i="16"/>
  <c r="H231" i="16" s="1"/>
  <c r="P223" i="16"/>
  <c r="P221" i="16" s="1"/>
  <c r="E218" i="16"/>
  <c r="E216" i="16" s="1"/>
  <c r="P308" i="16"/>
  <c r="P306" i="16" s="1"/>
  <c r="E303" i="16"/>
  <c r="E301" i="16" s="1"/>
  <c r="S293" i="16"/>
  <c r="S291" i="16" s="1"/>
  <c r="H288" i="16"/>
  <c r="H286" i="16" s="1"/>
  <c r="P278" i="16"/>
  <c r="P276" i="16" s="1"/>
  <c r="E273" i="16"/>
  <c r="E271" i="16" s="1"/>
  <c r="S263" i="16"/>
  <c r="S261" i="16" s="1"/>
  <c r="H258" i="16"/>
  <c r="H256" i="16" s="1"/>
  <c r="P248" i="16"/>
  <c r="P246" i="16" s="1"/>
  <c r="E243" i="16"/>
  <c r="E241" i="16" s="1"/>
  <c r="S233" i="16"/>
  <c r="S231" i="16" s="1"/>
  <c r="H228" i="16"/>
  <c r="H226" i="16" s="1"/>
  <c r="P218" i="16"/>
  <c r="P216" i="16" s="1"/>
  <c r="E213" i="16"/>
  <c r="E211" i="16" s="1"/>
  <c r="U308" i="16"/>
  <c r="U306" i="16" s="1"/>
  <c r="D303" i="16"/>
  <c r="D301" i="16" s="1"/>
  <c r="R293" i="16"/>
  <c r="R291" i="16" s="1"/>
  <c r="G288" i="16"/>
  <c r="G286" i="16" s="1"/>
  <c r="U278" i="16"/>
  <c r="U276" i="16" s="1"/>
  <c r="D273" i="16"/>
  <c r="D271" i="16" s="1"/>
  <c r="R263" i="16"/>
  <c r="R261" i="16" s="1"/>
  <c r="G258" i="16"/>
  <c r="G256" i="16" s="1"/>
  <c r="U248" i="16"/>
  <c r="U246" i="16" s="1"/>
  <c r="D243" i="16"/>
  <c r="D241" i="16" s="1"/>
  <c r="R233" i="16"/>
  <c r="R231" i="16" s="1"/>
  <c r="G228" i="16"/>
  <c r="G226" i="16" s="1"/>
  <c r="U218" i="16"/>
  <c r="U216" i="16" s="1"/>
  <c r="D213" i="16"/>
  <c r="D211" i="16" s="1"/>
  <c r="T308" i="16"/>
  <c r="T306" i="16" s="1"/>
  <c r="I303" i="16"/>
  <c r="I301" i="16" s="1"/>
  <c r="Q293" i="16"/>
  <c r="Q291" i="16" s="1"/>
  <c r="F288" i="16"/>
  <c r="F286" i="16" s="1"/>
  <c r="T278" i="16"/>
  <c r="T276" i="16" s="1"/>
  <c r="I273" i="16"/>
  <c r="I271" i="16" s="1"/>
  <c r="Q263" i="16"/>
  <c r="Q261" i="16" s="1"/>
  <c r="F258" i="16"/>
  <c r="F256" i="16" s="1"/>
  <c r="T248" i="16"/>
  <c r="T246" i="16" s="1"/>
  <c r="I243" i="16"/>
  <c r="I241" i="16" s="1"/>
  <c r="Q233" i="16"/>
  <c r="Q231" i="16" s="1"/>
  <c r="F228" i="16"/>
  <c r="F226" i="16" s="1"/>
  <c r="T218" i="16"/>
  <c r="T216" i="16" s="1"/>
  <c r="I213" i="16"/>
  <c r="I211" i="16" s="1"/>
  <c r="Q203" i="16"/>
  <c r="Q201" i="16" s="1"/>
  <c r="F198" i="16"/>
  <c r="F196" i="16" s="1"/>
  <c r="S308" i="16"/>
  <c r="S306" i="16" s="1"/>
  <c r="H303" i="16"/>
  <c r="H301" i="16" s="1"/>
  <c r="P293" i="16"/>
  <c r="P291" i="16" s="1"/>
  <c r="E288" i="16"/>
  <c r="E286" i="16" s="1"/>
  <c r="S278" i="16"/>
  <c r="S276" i="16" s="1"/>
  <c r="H273" i="16"/>
  <c r="H271" i="16" s="1"/>
  <c r="P263" i="16"/>
  <c r="P261" i="16" s="1"/>
  <c r="E258" i="16"/>
  <c r="E256" i="16" s="1"/>
  <c r="S248" i="16"/>
  <c r="S246" i="16" s="1"/>
  <c r="H243" i="16"/>
  <c r="H241" i="16" s="1"/>
  <c r="P233" i="16"/>
  <c r="P231" i="16" s="1"/>
  <c r="E228" i="16"/>
  <c r="E226" i="16" s="1"/>
  <c r="S218" i="16"/>
  <c r="S216" i="16" s="1"/>
  <c r="H213" i="16"/>
  <c r="H211" i="16" s="1"/>
  <c r="P203" i="16"/>
  <c r="P201" i="16" s="1"/>
  <c r="E198" i="16"/>
  <c r="E196" i="16" s="1"/>
  <c r="S188" i="16"/>
  <c r="S186" i="16" s="1"/>
  <c r="H183" i="16"/>
  <c r="H181" i="16" s="1"/>
  <c r="P173" i="16"/>
  <c r="P171" i="16" s="1"/>
  <c r="E168" i="16"/>
  <c r="E166" i="16" s="1"/>
  <c r="V163" i="16"/>
  <c r="V161" i="16" s="1"/>
  <c r="E188" i="16"/>
  <c r="E186" i="16" s="1"/>
  <c r="U193" i="16"/>
  <c r="U191" i="16" s="1"/>
  <c r="J178" i="16"/>
  <c r="J176" i="16" s="1"/>
  <c r="Q183" i="16"/>
  <c r="Q181" i="16" s="1"/>
  <c r="Z188" i="16"/>
  <c r="Z186" i="16" s="1"/>
  <c r="S203" i="16"/>
  <c r="S201" i="16" s="1"/>
  <c r="Z163" i="16"/>
  <c r="Z161" i="16" s="1"/>
  <c r="N193" i="16"/>
  <c r="N191" i="16" s="1"/>
  <c r="G208" i="16"/>
  <c r="G206" i="16" s="1"/>
  <c r="F173" i="16"/>
  <c r="F171" i="16" s="1"/>
  <c r="D178" i="16"/>
  <c r="D176" i="16" s="1"/>
  <c r="K183" i="16"/>
  <c r="K181" i="16" s="1"/>
  <c r="T188" i="16"/>
  <c r="T186" i="16" s="1"/>
  <c r="X203" i="16"/>
  <c r="X201" i="16" s="1"/>
  <c r="P193" i="16"/>
  <c r="P191" i="16" s="1"/>
  <c r="E183" i="16"/>
  <c r="E181" i="16" s="1"/>
  <c r="D188" i="16"/>
  <c r="D186" i="16" s="1"/>
  <c r="T193" i="16"/>
  <c r="T191" i="16" s="1"/>
  <c r="Y303" i="16"/>
  <c r="Y301" i="16" s="1"/>
  <c r="N298" i="16"/>
  <c r="N296" i="16" s="1"/>
  <c r="V288" i="16"/>
  <c r="V286" i="16" s="1"/>
  <c r="K283" i="16"/>
  <c r="K281" i="16" s="1"/>
  <c r="Y273" i="16"/>
  <c r="Y271" i="16" s="1"/>
  <c r="N268" i="16"/>
  <c r="N266" i="16" s="1"/>
  <c r="V258" i="16"/>
  <c r="V256" i="16" s="1"/>
  <c r="K253" i="16"/>
  <c r="K251" i="16" s="1"/>
  <c r="Y243" i="16"/>
  <c r="Y241" i="16" s="1"/>
  <c r="N238" i="16"/>
  <c r="N236" i="16" s="1"/>
  <c r="V228" i="16"/>
  <c r="V226" i="16" s="1"/>
  <c r="K223" i="16"/>
  <c r="K221" i="16" s="1"/>
  <c r="Y213" i="16"/>
  <c r="Y211" i="16" s="1"/>
  <c r="N208" i="16"/>
  <c r="N206" i="16" s="1"/>
  <c r="V198" i="16"/>
  <c r="V196" i="16" s="1"/>
  <c r="K193" i="16"/>
  <c r="K191" i="16" s="1"/>
  <c r="Y183" i="16"/>
  <c r="Y181" i="16" s="1"/>
  <c r="N178" i="16"/>
  <c r="N176" i="16" s="1"/>
  <c r="V168" i="16"/>
  <c r="V166" i="16" s="1"/>
  <c r="K163" i="16"/>
  <c r="K161" i="16" s="1"/>
  <c r="X303" i="16"/>
  <c r="X301" i="16" s="1"/>
  <c r="M298" i="16"/>
  <c r="M296" i="16" s="1"/>
  <c r="AA288" i="16"/>
  <c r="AA286" i="16" s="1"/>
  <c r="J283" i="16"/>
  <c r="J281" i="16" s="1"/>
  <c r="X273" i="16"/>
  <c r="X271" i="16" s="1"/>
  <c r="M268" i="16"/>
  <c r="M266" i="16" s="1"/>
  <c r="AA258" i="16"/>
  <c r="AA256" i="16" s="1"/>
  <c r="J253" i="16"/>
  <c r="J251" i="16" s="1"/>
  <c r="X243" i="16"/>
  <c r="X241" i="16" s="1"/>
  <c r="M238" i="16"/>
  <c r="M236" i="16" s="1"/>
  <c r="AA228" i="16"/>
  <c r="AA226" i="16" s="1"/>
  <c r="J223" i="16"/>
  <c r="J221" i="16" s="1"/>
  <c r="X213" i="16"/>
  <c r="X211" i="16" s="1"/>
  <c r="J308" i="16"/>
  <c r="J306" i="16" s="1"/>
  <c r="X298" i="16"/>
  <c r="X296" i="16" s="1"/>
  <c r="M293" i="16"/>
  <c r="M291" i="16" s="1"/>
  <c r="AA283" i="16"/>
  <c r="AA281" i="16" s="1"/>
  <c r="J278" i="16"/>
  <c r="J276" i="16" s="1"/>
  <c r="X268" i="16"/>
  <c r="X266" i="16" s="1"/>
  <c r="M263" i="16"/>
  <c r="M261" i="16" s="1"/>
  <c r="AA253" i="16"/>
  <c r="AA251" i="16" s="1"/>
  <c r="J248" i="16"/>
  <c r="J246" i="16" s="1"/>
  <c r="X238" i="16"/>
  <c r="X236" i="16" s="1"/>
  <c r="M233" i="16"/>
  <c r="M231" i="16" s="1"/>
  <c r="AA223" i="16"/>
  <c r="AA221" i="16" s="1"/>
  <c r="J218" i="16"/>
  <c r="J216" i="16" s="1"/>
  <c r="X208" i="16"/>
  <c r="X206" i="16" s="1"/>
  <c r="O308" i="16"/>
  <c r="O306" i="16" s="1"/>
  <c r="W298" i="16"/>
  <c r="W296" i="16" s="1"/>
  <c r="L293" i="16"/>
  <c r="L291" i="16" s="1"/>
  <c r="Z283" i="16"/>
  <c r="Z281" i="16" s="1"/>
  <c r="O278" i="16"/>
  <c r="O276" i="16" s="1"/>
  <c r="W268" i="16"/>
  <c r="W266" i="16" s="1"/>
  <c r="L263" i="16"/>
  <c r="L261" i="16" s="1"/>
  <c r="Z253" i="16"/>
  <c r="Z251" i="16" s="1"/>
  <c r="O248" i="16"/>
  <c r="O246" i="16" s="1"/>
  <c r="W238" i="16"/>
  <c r="W236" i="16" s="1"/>
  <c r="L233" i="16"/>
  <c r="L231" i="16" s="1"/>
  <c r="Z223" i="16"/>
  <c r="Z221" i="16" s="1"/>
  <c r="O218" i="16"/>
  <c r="O216" i="16" s="1"/>
  <c r="W208" i="16"/>
  <c r="W206" i="16" s="1"/>
  <c r="N308" i="16"/>
  <c r="N306" i="16" s="1"/>
  <c r="V298" i="16"/>
  <c r="V296" i="16" s="1"/>
  <c r="K293" i="16"/>
  <c r="K291" i="16" s="1"/>
  <c r="Y283" i="16"/>
  <c r="Y281" i="16" s="1"/>
  <c r="N278" i="16"/>
  <c r="N276" i="16" s="1"/>
  <c r="V268" i="16"/>
  <c r="V266" i="16" s="1"/>
  <c r="K263" i="16"/>
  <c r="K261" i="16" s="1"/>
  <c r="Y253" i="16"/>
  <c r="Y251" i="16" s="1"/>
  <c r="N248" i="16"/>
  <c r="N246" i="16" s="1"/>
  <c r="V238" i="16"/>
  <c r="V236" i="16" s="1"/>
  <c r="K233" i="16"/>
  <c r="K231" i="16" s="1"/>
  <c r="Y223" i="16"/>
  <c r="Y221" i="16" s="1"/>
  <c r="N218" i="16"/>
  <c r="N216" i="16" s="1"/>
  <c r="V208" i="16"/>
  <c r="V206" i="16" s="1"/>
  <c r="K203" i="16"/>
  <c r="K201" i="16" s="1"/>
  <c r="Y193" i="16"/>
  <c r="Y191" i="16" s="1"/>
  <c r="M308" i="16"/>
  <c r="M306" i="16" s="1"/>
  <c r="AA298" i="16"/>
  <c r="AA296" i="16" s="1"/>
  <c r="J293" i="16"/>
  <c r="J291" i="16" s="1"/>
  <c r="X283" i="16"/>
  <c r="X281" i="16" s="1"/>
  <c r="M278" i="16"/>
  <c r="M276" i="16" s="1"/>
  <c r="AA268" i="16"/>
  <c r="AA266" i="16" s="1"/>
  <c r="J263" i="16"/>
  <c r="J261" i="16" s="1"/>
  <c r="X253" i="16"/>
  <c r="X251" i="16" s="1"/>
  <c r="M248" i="16"/>
  <c r="M246" i="16" s="1"/>
  <c r="AA238" i="16"/>
  <c r="AA236" i="16" s="1"/>
  <c r="J233" i="16"/>
  <c r="J231" i="16" s="1"/>
  <c r="X223" i="16"/>
  <c r="X221" i="16" s="1"/>
  <c r="M218" i="16"/>
  <c r="M216" i="16" s="1"/>
  <c r="AA208" i="16"/>
  <c r="AA206" i="16" s="1"/>
  <c r="J203" i="16"/>
  <c r="J201" i="16" s="1"/>
  <c r="X193" i="16"/>
  <c r="X191" i="16" s="1"/>
  <c r="M188" i="16"/>
  <c r="M186" i="16" s="1"/>
  <c r="AA178" i="16"/>
  <c r="AA176" i="16" s="1"/>
  <c r="J173" i="16"/>
  <c r="J171" i="16" s="1"/>
  <c r="X163" i="16"/>
  <c r="X161" i="16" s="1"/>
  <c r="F183" i="16"/>
  <c r="F181" i="16" s="1"/>
  <c r="O188" i="16"/>
  <c r="O186" i="16" s="1"/>
  <c r="F203" i="16"/>
  <c r="F201" i="16" s="1"/>
  <c r="G163" i="16"/>
  <c r="G161" i="16" s="1"/>
  <c r="F168" i="16"/>
  <c r="F166" i="16" s="1"/>
  <c r="L173" i="16"/>
  <c r="L171" i="16" s="1"/>
  <c r="R178" i="16"/>
  <c r="R176" i="16" s="1"/>
  <c r="AA183" i="16"/>
  <c r="AA181" i="16" s="1"/>
  <c r="I198" i="16"/>
  <c r="I196" i="16" s="1"/>
  <c r="I188" i="16"/>
  <c r="I186" i="16" s="1"/>
  <c r="Z193" i="16"/>
  <c r="Z191" i="16" s="1"/>
  <c r="H168" i="16"/>
  <c r="H166" i="16" s="1"/>
  <c r="N173" i="16"/>
  <c r="N171" i="16" s="1"/>
  <c r="L178" i="16"/>
  <c r="L176" i="16" s="1"/>
  <c r="U183" i="16"/>
  <c r="U181" i="16" s="1"/>
  <c r="N198" i="16"/>
  <c r="N196" i="16" s="1"/>
  <c r="E178" i="16"/>
  <c r="E176" i="16" s="1"/>
  <c r="D183" i="16"/>
  <c r="D181" i="16" s="1"/>
  <c r="K188" i="16"/>
  <c r="K186" i="16" s="1"/>
  <c r="M203" i="16"/>
  <c r="M201" i="16" s="1"/>
  <c r="F178" i="16"/>
  <c r="F176" i="16" s="1"/>
  <c r="O183" i="16"/>
  <c r="O181" i="16" s="1"/>
  <c r="N188" i="16"/>
  <c r="N186" i="16" s="1"/>
  <c r="N203" i="16"/>
  <c r="N201" i="16" s="1"/>
  <c r="S303" i="16"/>
  <c r="S301" i="16" s="1"/>
  <c r="H298" i="16"/>
  <c r="H296" i="16" s="1"/>
  <c r="P288" i="16"/>
  <c r="P286" i="16" s="1"/>
  <c r="E283" i="16"/>
  <c r="E281" i="16" s="1"/>
  <c r="S273" i="16"/>
  <c r="S271" i="16" s="1"/>
  <c r="H268" i="16"/>
  <c r="H266" i="16" s="1"/>
  <c r="P258" i="16"/>
  <c r="P256" i="16" s="1"/>
  <c r="E253" i="16"/>
  <c r="E251" i="16" s="1"/>
  <c r="S243" i="16"/>
  <c r="S241" i="16" s="1"/>
  <c r="H238" i="16"/>
  <c r="H236" i="16" s="1"/>
  <c r="P228" i="16"/>
  <c r="P226" i="16" s="1"/>
  <c r="E223" i="16"/>
  <c r="E221" i="16" s="1"/>
  <c r="S213" i="16"/>
  <c r="S211" i="16" s="1"/>
  <c r="H208" i="16"/>
  <c r="H206" i="16" s="1"/>
  <c r="P198" i="16"/>
  <c r="P196" i="16" s="1"/>
  <c r="E193" i="16"/>
  <c r="E191" i="16" s="1"/>
  <c r="S183" i="16"/>
  <c r="S181" i="16" s="1"/>
  <c r="H178" i="16"/>
  <c r="H176" i="16" s="1"/>
  <c r="P168" i="16"/>
  <c r="P166" i="16" s="1"/>
  <c r="E163" i="16"/>
  <c r="E161" i="16" s="1"/>
  <c r="R303" i="16"/>
  <c r="R301" i="16" s="1"/>
  <c r="G298" i="16"/>
  <c r="G296" i="16" s="1"/>
  <c r="U288" i="16"/>
  <c r="U286" i="16" s="1"/>
  <c r="D283" i="16"/>
  <c r="D281" i="16" s="1"/>
  <c r="R273" i="16"/>
  <c r="R271" i="16" s="1"/>
  <c r="G268" i="16"/>
  <c r="G266" i="16" s="1"/>
  <c r="U258" i="16"/>
  <c r="U256" i="16" s="1"/>
  <c r="D253" i="16"/>
  <c r="D251" i="16" s="1"/>
  <c r="R243" i="16"/>
  <c r="R241" i="16" s="1"/>
  <c r="G238" i="16"/>
  <c r="G236" i="16" s="1"/>
  <c r="U228" i="16"/>
  <c r="U226" i="16" s="1"/>
  <c r="D223" i="16"/>
  <c r="D221" i="16" s="1"/>
  <c r="R213" i="16"/>
  <c r="R211" i="16" s="1"/>
  <c r="D308" i="16"/>
  <c r="D306" i="16" s="1"/>
  <c r="R298" i="16"/>
  <c r="R296" i="16" s="1"/>
  <c r="G293" i="16"/>
  <c r="G291" i="16" s="1"/>
  <c r="U283" i="16"/>
  <c r="U281" i="16" s="1"/>
  <c r="D278" i="16"/>
  <c r="D276" i="16" s="1"/>
  <c r="R268" i="16"/>
  <c r="R266" i="16" s="1"/>
  <c r="G263" i="16"/>
  <c r="G261" i="16" s="1"/>
  <c r="U253" i="16"/>
  <c r="U251" i="16" s="1"/>
  <c r="D248" i="16"/>
  <c r="D246" i="16" s="1"/>
  <c r="R238" i="16"/>
  <c r="R236" i="16" s="1"/>
  <c r="G233" i="16"/>
  <c r="G231" i="16" s="1"/>
  <c r="U223" i="16"/>
  <c r="U221" i="16" s="1"/>
  <c r="D218" i="16"/>
  <c r="D216" i="16" s="1"/>
  <c r="R208" i="16"/>
  <c r="R206" i="16" s="1"/>
  <c r="I308" i="16"/>
  <c r="I306" i="16" s="1"/>
  <c r="Q298" i="16"/>
  <c r="Q296" i="16" s="1"/>
  <c r="F293" i="16"/>
  <c r="F291" i="16" s="1"/>
  <c r="T283" i="16"/>
  <c r="T281" i="16" s="1"/>
  <c r="I278" i="16"/>
  <c r="I276" i="16" s="1"/>
  <c r="Q268" i="16"/>
  <c r="Q266" i="16" s="1"/>
  <c r="F263" i="16"/>
  <c r="F261" i="16" s="1"/>
  <c r="T253" i="16"/>
  <c r="T251" i="16" s="1"/>
  <c r="I248" i="16"/>
  <c r="I246" i="16" s="1"/>
  <c r="Q238" i="16"/>
  <c r="Q236" i="16" s="1"/>
  <c r="F233" i="16"/>
  <c r="F231" i="16" s="1"/>
  <c r="T223" i="16"/>
  <c r="T221" i="16" s="1"/>
  <c r="I218" i="16"/>
  <c r="I216" i="16" s="1"/>
  <c r="Q208" i="16"/>
  <c r="Q206" i="16" s="1"/>
  <c r="H308" i="16"/>
  <c r="H306" i="16" s="1"/>
  <c r="P298" i="16"/>
  <c r="P296" i="16" s="1"/>
  <c r="E293" i="16"/>
  <c r="E291" i="16" s="1"/>
  <c r="S283" i="16"/>
  <c r="S281" i="16" s="1"/>
  <c r="H278" i="16"/>
  <c r="H276" i="16" s="1"/>
  <c r="P268" i="16"/>
  <c r="P266" i="16" s="1"/>
  <c r="E263" i="16"/>
  <c r="E261" i="16" s="1"/>
  <c r="S253" i="16"/>
  <c r="S251" i="16" s="1"/>
  <c r="H248" i="16"/>
  <c r="H246" i="16" s="1"/>
  <c r="P238" i="16"/>
  <c r="P236" i="16" s="1"/>
  <c r="E233" i="16"/>
  <c r="E231" i="16" s="1"/>
  <c r="S223" i="16"/>
  <c r="S221" i="16" s="1"/>
  <c r="H218" i="16"/>
  <c r="H216" i="16" s="1"/>
  <c r="P208" i="16"/>
  <c r="P206" i="16" s="1"/>
  <c r="E203" i="16"/>
  <c r="E201" i="16" s="1"/>
  <c r="S193" i="16"/>
  <c r="S191" i="16" s="1"/>
  <c r="G308" i="16"/>
  <c r="G306" i="16" s="1"/>
  <c r="U298" i="16"/>
  <c r="U296" i="16" s="1"/>
  <c r="D293" i="16"/>
  <c r="D291" i="16" s="1"/>
  <c r="R283" i="16"/>
  <c r="R281" i="16" s="1"/>
  <c r="G278" i="16"/>
  <c r="G276" i="16" s="1"/>
  <c r="U268" i="16"/>
  <c r="U266" i="16" s="1"/>
  <c r="D263" i="16"/>
  <c r="D261" i="16" s="1"/>
  <c r="R253" i="16"/>
  <c r="R251" i="16" s="1"/>
  <c r="G248" i="16"/>
  <c r="G246" i="16" s="1"/>
  <c r="U238" i="16"/>
  <c r="U236" i="16" s="1"/>
  <c r="D233" i="16"/>
  <c r="D231" i="16" s="1"/>
  <c r="R223" i="16"/>
  <c r="R221" i="16" s="1"/>
  <c r="G218" i="16"/>
  <c r="G216" i="16" s="1"/>
  <c r="U208" i="16"/>
  <c r="U206" i="16" s="1"/>
  <c r="D203" i="16"/>
  <c r="D201" i="16" s="1"/>
  <c r="R193" i="16"/>
  <c r="R191" i="16" s="1"/>
  <c r="G188" i="16"/>
  <c r="G186" i="16" s="1"/>
  <c r="U178" i="16"/>
  <c r="U176" i="16" s="1"/>
  <c r="D173" i="16"/>
  <c r="D171" i="16" s="1"/>
  <c r="R163" i="16"/>
  <c r="R161" i="16" s="1"/>
  <c r="G178" i="16"/>
  <c r="G176" i="16" s="1"/>
  <c r="P183" i="16"/>
  <c r="P181" i="16" s="1"/>
  <c r="W188" i="16"/>
  <c r="W186" i="16" s="1"/>
  <c r="R203" i="16"/>
  <c r="R201" i="16" s="1"/>
  <c r="O163" i="16"/>
  <c r="O161" i="16" s="1"/>
  <c r="N168" i="16"/>
  <c r="N166" i="16" s="1"/>
  <c r="T173" i="16"/>
  <c r="T171" i="16" s="1"/>
  <c r="U198" i="16"/>
  <c r="U196" i="16" s="1"/>
  <c r="J183" i="16"/>
  <c r="J181" i="16" s="1"/>
  <c r="Q188" i="16"/>
  <c r="Q186" i="16" s="1"/>
  <c r="H203" i="16"/>
  <c r="H201" i="16" s="1"/>
  <c r="R168" i="16"/>
  <c r="R166" i="16" s="1"/>
  <c r="X173" i="16"/>
  <c r="X171" i="16" s="1"/>
  <c r="V178" i="16"/>
  <c r="V176" i="16" s="1"/>
  <c r="Z198" i="16"/>
  <c r="Z196" i="16" s="1"/>
  <c r="G173" i="16"/>
  <c r="G171" i="16" s="1"/>
  <c r="M178" i="16"/>
  <c r="M176" i="16" s="1"/>
  <c r="L183" i="16"/>
  <c r="L181" i="16" s="1"/>
  <c r="U188" i="16"/>
  <c r="U186" i="16" s="1"/>
  <c r="Y203" i="16"/>
  <c r="Y201" i="16" s="1"/>
  <c r="D161" i="16"/>
  <c r="Z307" i="7"/>
  <c r="Z305" i="7" s="1"/>
  <c r="G167" i="7"/>
  <c r="G165" i="7" s="1"/>
  <c r="R172" i="7"/>
  <c r="R170" i="7" s="1"/>
  <c r="D182" i="7"/>
  <c r="D180" i="7" s="1"/>
  <c r="U187" i="7"/>
  <c r="U185" i="7" s="1"/>
  <c r="G197" i="7"/>
  <c r="G195" i="7" s="1"/>
  <c r="R202" i="7"/>
  <c r="R200" i="7" s="1"/>
  <c r="D212" i="7"/>
  <c r="D210" i="7" s="1"/>
  <c r="U217" i="7"/>
  <c r="U215" i="7" s="1"/>
  <c r="G227" i="7"/>
  <c r="G225" i="7" s="1"/>
  <c r="R232" i="7"/>
  <c r="R230" i="7" s="1"/>
  <c r="D242" i="7"/>
  <c r="D240" i="7" s="1"/>
  <c r="U247" i="7"/>
  <c r="U245" i="7" s="1"/>
  <c r="G257" i="7"/>
  <c r="G255" i="7" s="1"/>
  <c r="R262" i="7"/>
  <c r="R260" i="7" s="1"/>
  <c r="D272" i="7"/>
  <c r="D270" i="7" s="1"/>
  <c r="U277" i="7"/>
  <c r="U275" i="7" s="1"/>
  <c r="G287" i="7"/>
  <c r="G285" i="7" s="1"/>
  <c r="R292" i="7"/>
  <c r="R290" i="7" s="1"/>
  <c r="D302" i="7"/>
  <c r="D300" i="7" s="1"/>
  <c r="U307" i="7"/>
  <c r="U305" i="7" s="1"/>
  <c r="M167" i="7"/>
  <c r="M165" i="7" s="1"/>
  <c r="X172" i="7"/>
  <c r="X170" i="7" s="1"/>
  <c r="J182" i="7"/>
  <c r="J180" i="7" s="1"/>
  <c r="AA187" i="7"/>
  <c r="AA185" i="7" s="1"/>
  <c r="M197" i="7"/>
  <c r="M195" i="7" s="1"/>
  <c r="X202" i="7"/>
  <c r="X200" i="7" s="1"/>
  <c r="J212" i="7"/>
  <c r="J210" i="7" s="1"/>
  <c r="AA217" i="7"/>
  <c r="AA215" i="7" s="1"/>
  <c r="M227" i="7"/>
  <c r="M225" i="7" s="1"/>
  <c r="X232" i="7"/>
  <c r="X230" i="7" s="1"/>
  <c r="J242" i="7"/>
  <c r="J240" i="7" s="1"/>
  <c r="AA247" i="7"/>
  <c r="AA245" i="7" s="1"/>
  <c r="M257" i="7"/>
  <c r="M255" i="7" s="1"/>
  <c r="X262" i="7"/>
  <c r="X260" i="7" s="1"/>
  <c r="J272" i="7"/>
  <c r="J270" i="7" s="1"/>
  <c r="AA277" i="7"/>
  <c r="AA275" i="7" s="1"/>
  <c r="M287" i="7"/>
  <c r="M285" i="7" s="1"/>
  <c r="X292" i="7"/>
  <c r="X290" i="7" s="1"/>
  <c r="J302" i="7"/>
  <c r="J300" i="7" s="1"/>
  <c r="AA307" i="7"/>
  <c r="AA305" i="7" s="1"/>
  <c r="H162" i="7"/>
  <c r="H160" i="7" s="1"/>
  <c r="S167" i="7"/>
  <c r="S165" i="7" s="1"/>
  <c r="E177" i="7"/>
  <c r="E175" i="7" s="1"/>
  <c r="P182" i="7"/>
  <c r="P180" i="7" s="1"/>
  <c r="H192" i="7"/>
  <c r="H190" i="7" s="1"/>
  <c r="S197" i="7"/>
  <c r="S195" i="7" s="1"/>
  <c r="E207" i="7"/>
  <c r="E205" i="7" s="1"/>
  <c r="P212" i="7"/>
  <c r="P210" i="7" s="1"/>
  <c r="H222" i="7"/>
  <c r="H220" i="7" s="1"/>
  <c r="S227" i="7"/>
  <c r="S225" i="7" s="1"/>
  <c r="E237" i="7"/>
  <c r="E235" i="7" s="1"/>
  <c r="P242" i="7"/>
  <c r="P240" i="7" s="1"/>
  <c r="H252" i="7"/>
  <c r="H250" i="7" s="1"/>
  <c r="S257" i="7"/>
  <c r="S255" i="7" s="1"/>
  <c r="E267" i="7"/>
  <c r="E265" i="7" s="1"/>
  <c r="P272" i="7"/>
  <c r="P270" i="7" s="1"/>
  <c r="H282" i="7"/>
  <c r="H280" i="7" s="1"/>
  <c r="S287" i="7"/>
  <c r="S285" i="7" s="1"/>
  <c r="E297" i="7"/>
  <c r="E295" i="7" s="1"/>
  <c r="P302" i="7"/>
  <c r="P300" i="7" s="1"/>
  <c r="N162" i="7"/>
  <c r="N160" i="7" s="1"/>
  <c r="Y167" i="7"/>
  <c r="Y165" i="7" s="1"/>
  <c r="K177" i="7"/>
  <c r="K175" i="7" s="1"/>
  <c r="V182" i="7"/>
  <c r="V180" i="7" s="1"/>
  <c r="N192" i="7"/>
  <c r="N190" i="7" s="1"/>
  <c r="Y197" i="7"/>
  <c r="Y195" i="7" s="1"/>
  <c r="K207" i="7"/>
  <c r="K205" i="7" s="1"/>
  <c r="V212" i="7"/>
  <c r="V210" i="7" s="1"/>
  <c r="N222" i="7"/>
  <c r="N220" i="7" s="1"/>
  <c r="Y227" i="7"/>
  <c r="Y225" i="7" s="1"/>
  <c r="K237" i="7"/>
  <c r="K235" i="7" s="1"/>
  <c r="V242" i="7"/>
  <c r="V240" i="7" s="1"/>
  <c r="N252" i="7"/>
  <c r="N250" i="7" s="1"/>
  <c r="Y257" i="7"/>
  <c r="Y255" i="7" s="1"/>
  <c r="K267" i="7"/>
  <c r="K265" i="7" s="1"/>
  <c r="V272" i="7"/>
  <c r="V270" i="7" s="1"/>
  <c r="N282" i="7"/>
  <c r="N280" i="7" s="1"/>
  <c r="Y287" i="7"/>
  <c r="Y285" i="7" s="1"/>
  <c r="K297" i="7"/>
  <c r="K295" i="7" s="1"/>
  <c r="V302" i="7"/>
  <c r="V300" i="7" s="1"/>
  <c r="T162" i="7"/>
  <c r="T160" i="7" s="1"/>
  <c r="F172" i="7"/>
  <c r="F170" i="7" s="1"/>
  <c r="Q177" i="7"/>
  <c r="Q175" i="7" s="1"/>
  <c r="I187" i="7"/>
  <c r="I185" i="7" s="1"/>
  <c r="T192" i="7"/>
  <c r="T190" i="7" s="1"/>
  <c r="F202" i="7"/>
  <c r="F200" i="7" s="1"/>
  <c r="Q207" i="7"/>
  <c r="Q205" i="7" s="1"/>
  <c r="I217" i="7"/>
  <c r="I215" i="7" s="1"/>
  <c r="T222" i="7"/>
  <c r="T220" i="7" s="1"/>
  <c r="F232" i="7"/>
  <c r="F230" i="7" s="1"/>
  <c r="Q237" i="7"/>
  <c r="Q235" i="7" s="1"/>
  <c r="I247" i="7"/>
  <c r="I245" i="7" s="1"/>
  <c r="T252" i="7"/>
  <c r="T250" i="7" s="1"/>
  <c r="F262" i="7"/>
  <c r="F260" i="7" s="1"/>
  <c r="Q267" i="7"/>
  <c r="Q265" i="7" s="1"/>
  <c r="I277" i="7"/>
  <c r="I275" i="7" s="1"/>
  <c r="T282" i="7"/>
  <c r="T280" i="7" s="1"/>
  <c r="F292" i="7"/>
  <c r="F290" i="7" s="1"/>
  <c r="Q297" i="7"/>
  <c r="Q295" i="7" s="1"/>
  <c r="I307" i="7"/>
  <c r="I305" i="7" s="1"/>
  <c r="L172" i="7"/>
  <c r="L170" i="7" s="1"/>
  <c r="O217" i="7"/>
  <c r="O215" i="7" s="1"/>
  <c r="L262" i="7"/>
  <c r="L260" i="7" s="1"/>
  <c r="O307" i="7"/>
  <c r="O305" i="7" s="1"/>
  <c r="H167" i="7"/>
  <c r="H165" i="7" s="1"/>
  <c r="S172" i="7"/>
  <c r="S170" i="7" s="1"/>
  <c r="E182" i="7"/>
  <c r="E180" i="7" s="1"/>
  <c r="P187" i="7"/>
  <c r="P185" i="7" s="1"/>
  <c r="H197" i="7"/>
  <c r="H195" i="7" s="1"/>
  <c r="S202" i="7"/>
  <c r="S200" i="7" s="1"/>
  <c r="E212" i="7"/>
  <c r="E210" i="7" s="1"/>
  <c r="P217" i="7"/>
  <c r="P215" i="7" s="1"/>
  <c r="H227" i="7"/>
  <c r="H225" i="7" s="1"/>
  <c r="S232" i="7"/>
  <c r="S230" i="7" s="1"/>
  <c r="E242" i="7"/>
  <c r="E240" i="7" s="1"/>
  <c r="P247" i="7"/>
  <c r="P245" i="7" s="1"/>
  <c r="H257" i="7"/>
  <c r="H255" i="7" s="1"/>
  <c r="S262" i="7"/>
  <c r="S260" i="7" s="1"/>
  <c r="E272" i="7"/>
  <c r="E270" i="7" s="1"/>
  <c r="P277" i="7"/>
  <c r="P275" i="7" s="1"/>
  <c r="H287" i="7"/>
  <c r="H285" i="7" s="1"/>
  <c r="S292" i="7"/>
  <c r="S290" i="7" s="1"/>
  <c r="E302" i="7"/>
  <c r="E300" i="7" s="1"/>
  <c r="P307" i="7"/>
  <c r="P305" i="7" s="1"/>
  <c r="P162" i="7"/>
  <c r="P160" i="7" s="1"/>
  <c r="H172" i="7"/>
  <c r="H170" i="7" s="1"/>
  <c r="S177" i="7"/>
  <c r="S175" i="7" s="1"/>
  <c r="E187" i="7"/>
  <c r="E185" i="7" s="1"/>
  <c r="P192" i="7"/>
  <c r="P190" i="7" s="1"/>
  <c r="H202" i="7"/>
  <c r="H200" i="7" s="1"/>
  <c r="S207" i="7"/>
  <c r="S205" i="7" s="1"/>
  <c r="E217" i="7"/>
  <c r="E215" i="7" s="1"/>
  <c r="P222" i="7"/>
  <c r="P220" i="7" s="1"/>
  <c r="H232" i="7"/>
  <c r="H230" i="7" s="1"/>
  <c r="S237" i="7"/>
  <c r="S235" i="7" s="1"/>
  <c r="E247" i="7"/>
  <c r="E245" i="7" s="1"/>
  <c r="P252" i="7"/>
  <c r="P250" i="7" s="1"/>
  <c r="H262" i="7"/>
  <c r="H260" i="7" s="1"/>
  <c r="S267" i="7"/>
  <c r="S265" i="7" s="1"/>
  <c r="E277" i="7"/>
  <c r="E275" i="7" s="1"/>
  <c r="P282" i="7"/>
  <c r="P280" i="7" s="1"/>
  <c r="H292" i="7"/>
  <c r="H290" i="7" s="1"/>
  <c r="S297" i="7"/>
  <c r="S295" i="7" s="1"/>
  <c r="E307" i="7"/>
  <c r="E305" i="7" s="1"/>
  <c r="Q162" i="7"/>
  <c r="Q160" i="7" s="1"/>
  <c r="I172" i="7"/>
  <c r="I170" i="7" s="1"/>
  <c r="T177" i="7"/>
  <c r="T175" i="7" s="1"/>
  <c r="F187" i="7"/>
  <c r="F185" i="7" s="1"/>
  <c r="Q192" i="7"/>
  <c r="Q190" i="7" s="1"/>
  <c r="I202" i="7"/>
  <c r="I200" i="7" s="1"/>
  <c r="T207" i="7"/>
  <c r="T205" i="7" s="1"/>
  <c r="F217" i="7"/>
  <c r="F215" i="7" s="1"/>
  <c r="Q222" i="7"/>
  <c r="Q220" i="7" s="1"/>
  <c r="I232" i="7"/>
  <c r="I230" i="7" s="1"/>
  <c r="T237" i="7"/>
  <c r="T235" i="7" s="1"/>
  <c r="F247" i="7"/>
  <c r="F245" i="7" s="1"/>
  <c r="Q252" i="7"/>
  <c r="Q250" i="7" s="1"/>
  <c r="I262" i="7"/>
  <c r="I260" i="7" s="1"/>
  <c r="T267" i="7"/>
  <c r="T265" i="7" s="1"/>
  <c r="F277" i="7"/>
  <c r="F275" i="7" s="1"/>
  <c r="Q282" i="7"/>
  <c r="Q280" i="7" s="1"/>
  <c r="I292" i="7"/>
  <c r="I290" i="7" s="1"/>
  <c r="T297" i="7"/>
  <c r="T295" i="7" s="1"/>
  <c r="F307" i="7"/>
  <c r="F305" i="7" s="1"/>
  <c r="W177" i="7"/>
  <c r="W175" i="7" s="1"/>
  <c r="Z222" i="7"/>
  <c r="Z220" i="7" s="1"/>
  <c r="W267" i="7"/>
  <c r="W265" i="7" s="1"/>
  <c r="N167" i="7"/>
  <c r="N165" i="7" s="1"/>
  <c r="Y172" i="7"/>
  <c r="Y170" i="7" s="1"/>
  <c r="K182" i="7"/>
  <c r="K180" i="7" s="1"/>
  <c r="V187" i="7"/>
  <c r="V185" i="7" s="1"/>
  <c r="N197" i="7"/>
  <c r="N195" i="7" s="1"/>
  <c r="Y202" i="7"/>
  <c r="Y200" i="7" s="1"/>
  <c r="K212" i="7"/>
  <c r="K210" i="7" s="1"/>
  <c r="V217" i="7"/>
  <c r="V215" i="7" s="1"/>
  <c r="N227" i="7"/>
  <c r="N225" i="7" s="1"/>
  <c r="Y232" i="7"/>
  <c r="Y230" i="7" s="1"/>
  <c r="K242" i="7"/>
  <c r="K240" i="7" s="1"/>
  <c r="V247" i="7"/>
  <c r="V245" i="7" s="1"/>
  <c r="N257" i="7"/>
  <c r="N255" i="7" s="1"/>
  <c r="Y262" i="7"/>
  <c r="Y260" i="7" s="1"/>
  <c r="K272" i="7"/>
  <c r="K270" i="7" s="1"/>
  <c r="V277" i="7"/>
  <c r="V275" i="7" s="1"/>
  <c r="N287" i="7"/>
  <c r="N285" i="7" s="1"/>
  <c r="Y292" i="7"/>
  <c r="Y290" i="7" s="1"/>
  <c r="K302" i="7"/>
  <c r="K300" i="7" s="1"/>
  <c r="V307" i="7"/>
  <c r="V305" i="7" s="1"/>
  <c r="V162" i="7"/>
  <c r="V160" i="7" s="1"/>
  <c r="N172" i="7"/>
  <c r="N170" i="7" s="1"/>
  <c r="Y177" i="7"/>
  <c r="Y175" i="7" s="1"/>
  <c r="K187" i="7"/>
  <c r="K185" i="7" s="1"/>
  <c r="V192" i="7"/>
  <c r="V190" i="7" s="1"/>
  <c r="N202" i="7"/>
  <c r="N200" i="7" s="1"/>
  <c r="Y207" i="7"/>
  <c r="Y205" i="7" s="1"/>
  <c r="K217" i="7"/>
  <c r="K215" i="7" s="1"/>
  <c r="V222" i="7"/>
  <c r="V220" i="7" s="1"/>
  <c r="N232" i="7"/>
  <c r="N230" i="7" s="1"/>
  <c r="Y237" i="7"/>
  <c r="Y235" i="7" s="1"/>
  <c r="K247" i="7"/>
  <c r="K245" i="7" s="1"/>
  <c r="V252" i="7"/>
  <c r="V250" i="7" s="1"/>
  <c r="N262" i="7"/>
  <c r="N260" i="7" s="1"/>
  <c r="Y267" i="7"/>
  <c r="Y265" i="7" s="1"/>
  <c r="K277" i="7"/>
  <c r="K275" i="7" s="1"/>
  <c r="V282" i="7"/>
  <c r="V280" i="7" s="1"/>
  <c r="N292" i="7"/>
  <c r="N290" i="7" s="1"/>
  <c r="Y297" i="7"/>
  <c r="Y295" i="7" s="1"/>
  <c r="K307" i="7"/>
  <c r="K305" i="7" s="1"/>
  <c r="W162" i="7"/>
  <c r="W160" i="7" s="1"/>
  <c r="O172" i="7"/>
  <c r="O170" i="7" s="1"/>
  <c r="Z177" i="7"/>
  <c r="Z175" i="7" s="1"/>
  <c r="L187" i="7"/>
  <c r="L185" i="7" s="1"/>
  <c r="W192" i="7"/>
  <c r="W190" i="7" s="1"/>
  <c r="O202" i="7"/>
  <c r="O200" i="7" s="1"/>
  <c r="Z207" i="7"/>
  <c r="Z205" i="7" s="1"/>
  <c r="L217" i="7"/>
  <c r="L215" i="7" s="1"/>
  <c r="W222" i="7"/>
  <c r="W220" i="7" s="1"/>
  <c r="O232" i="7"/>
  <c r="O230" i="7" s="1"/>
  <c r="Z237" i="7"/>
  <c r="Z235" i="7" s="1"/>
  <c r="L247" i="7"/>
  <c r="L245" i="7" s="1"/>
  <c r="W252" i="7"/>
  <c r="W250" i="7" s="1"/>
  <c r="O262" i="7"/>
  <c r="O260" i="7" s="1"/>
  <c r="Z267" i="7"/>
  <c r="Z265" i="7" s="1"/>
  <c r="L277" i="7"/>
  <c r="L275" i="7" s="1"/>
  <c r="W282" i="7"/>
  <c r="W280" i="7" s="1"/>
  <c r="O292" i="7"/>
  <c r="O290" i="7" s="1"/>
  <c r="Z297" i="7"/>
  <c r="Z295" i="7" s="1"/>
  <c r="L307" i="7"/>
  <c r="L305" i="7" s="1"/>
  <c r="O187" i="7"/>
  <c r="O185" i="7" s="1"/>
  <c r="L232" i="7"/>
  <c r="L230" i="7" s="1"/>
  <c r="O277" i="7"/>
  <c r="O275" i="7" s="1"/>
  <c r="I162" i="7"/>
  <c r="I160" i="7" s="1"/>
  <c r="T167" i="7"/>
  <c r="T165" i="7" s="1"/>
  <c r="F177" i="7"/>
  <c r="F175" i="7" s="1"/>
  <c r="Q182" i="7"/>
  <c r="Q180" i="7" s="1"/>
  <c r="I192" i="7"/>
  <c r="I190" i="7" s="1"/>
  <c r="T197" i="7"/>
  <c r="T195" i="7" s="1"/>
  <c r="F207" i="7"/>
  <c r="F205" i="7" s="1"/>
  <c r="Q212" i="7"/>
  <c r="Q210" i="7" s="1"/>
  <c r="I222" i="7"/>
  <c r="I220" i="7" s="1"/>
  <c r="T227" i="7"/>
  <c r="T225" i="7" s="1"/>
  <c r="F237" i="7"/>
  <c r="F235" i="7" s="1"/>
  <c r="Q242" i="7"/>
  <c r="Q240" i="7" s="1"/>
  <c r="I252" i="7"/>
  <c r="I250" i="7" s="1"/>
  <c r="T257" i="7"/>
  <c r="T255" i="7" s="1"/>
  <c r="F267" i="7"/>
  <c r="F265" i="7" s="1"/>
  <c r="Q272" i="7"/>
  <c r="Q270" i="7" s="1"/>
  <c r="I282" i="7"/>
  <c r="I280" i="7" s="1"/>
  <c r="T287" i="7"/>
  <c r="T285" i="7" s="1"/>
  <c r="F297" i="7"/>
  <c r="F295" i="7" s="1"/>
  <c r="Q302" i="7"/>
  <c r="Q300" i="7" s="1"/>
  <c r="I167" i="7"/>
  <c r="I165" i="7" s="1"/>
  <c r="T172" i="7"/>
  <c r="T170" i="7" s="1"/>
  <c r="F182" i="7"/>
  <c r="F180" i="7" s="1"/>
  <c r="Q187" i="7"/>
  <c r="Q185" i="7" s="1"/>
  <c r="I197" i="7"/>
  <c r="I195" i="7" s="1"/>
  <c r="T202" i="7"/>
  <c r="T200" i="7" s="1"/>
  <c r="F212" i="7"/>
  <c r="F210" i="7" s="1"/>
  <c r="Q217" i="7"/>
  <c r="Q215" i="7" s="1"/>
  <c r="I227" i="7"/>
  <c r="I225" i="7" s="1"/>
  <c r="T232" i="7"/>
  <c r="T230" i="7" s="1"/>
  <c r="F242" i="7"/>
  <c r="F240" i="7" s="1"/>
  <c r="Q247" i="7"/>
  <c r="Q245" i="7" s="1"/>
  <c r="I257" i="7"/>
  <c r="I255" i="7" s="1"/>
  <c r="T262" i="7"/>
  <c r="T260" i="7" s="1"/>
  <c r="F272" i="7"/>
  <c r="F270" i="7" s="1"/>
  <c r="Q277" i="7"/>
  <c r="Q275" i="7" s="1"/>
  <c r="I287" i="7"/>
  <c r="I285" i="7" s="1"/>
  <c r="T292" i="7"/>
  <c r="T290" i="7" s="1"/>
  <c r="F302" i="7"/>
  <c r="F300" i="7" s="1"/>
  <c r="Q307" i="7"/>
  <c r="Q305" i="7" s="1"/>
  <c r="D167" i="7"/>
  <c r="D165" i="7" s="1"/>
  <c r="U172" i="7"/>
  <c r="U170" i="7" s="1"/>
  <c r="G182" i="7"/>
  <c r="G180" i="7" s="1"/>
  <c r="R187" i="7"/>
  <c r="R185" i="7" s="1"/>
  <c r="D197" i="7"/>
  <c r="D195" i="7" s="1"/>
  <c r="U202" i="7"/>
  <c r="U200" i="7" s="1"/>
  <c r="G212" i="7"/>
  <c r="G210" i="7" s="1"/>
  <c r="R217" i="7"/>
  <c r="R215" i="7" s="1"/>
  <c r="D227" i="7"/>
  <c r="D225" i="7" s="1"/>
  <c r="U232" i="7"/>
  <c r="U230" i="7" s="1"/>
  <c r="G242" i="7"/>
  <c r="G240" i="7" s="1"/>
  <c r="R247" i="7"/>
  <c r="R245" i="7" s="1"/>
  <c r="D257" i="7"/>
  <c r="D255" i="7" s="1"/>
  <c r="U262" i="7"/>
  <c r="U260" i="7" s="1"/>
  <c r="G272" i="7"/>
  <c r="G270" i="7" s="1"/>
  <c r="R277" i="7"/>
  <c r="R275" i="7" s="1"/>
  <c r="D287" i="7"/>
  <c r="D285" i="7" s="1"/>
  <c r="U292" i="7"/>
  <c r="U290" i="7" s="1"/>
  <c r="G302" i="7"/>
  <c r="G300" i="7" s="1"/>
  <c r="R307" i="7"/>
  <c r="R305" i="7" s="1"/>
  <c r="Z192" i="7"/>
  <c r="Z190" i="7" s="1"/>
  <c r="W237" i="7"/>
  <c r="W235" i="7" s="1"/>
  <c r="Z282" i="7"/>
  <c r="Z280" i="7" s="1"/>
  <c r="O162" i="7"/>
  <c r="O160" i="7" s="1"/>
  <c r="Z167" i="7"/>
  <c r="Z165" i="7" s="1"/>
  <c r="L177" i="7"/>
  <c r="L175" i="7" s="1"/>
  <c r="W182" i="7"/>
  <c r="W180" i="7" s="1"/>
  <c r="O192" i="7"/>
  <c r="O190" i="7" s="1"/>
  <c r="Z197" i="7"/>
  <c r="Z195" i="7" s="1"/>
  <c r="L207" i="7"/>
  <c r="L205" i="7" s="1"/>
  <c r="W212" i="7"/>
  <c r="W210" i="7" s="1"/>
  <c r="O222" i="7"/>
  <c r="O220" i="7" s="1"/>
  <c r="Z227" i="7"/>
  <c r="Z225" i="7" s="1"/>
  <c r="L237" i="7"/>
  <c r="L235" i="7" s="1"/>
  <c r="W242" i="7"/>
  <c r="W240" i="7" s="1"/>
  <c r="O252" i="7"/>
  <c r="O250" i="7" s="1"/>
  <c r="Z257" i="7"/>
  <c r="Z255" i="7" s="1"/>
  <c r="L267" i="7"/>
  <c r="L265" i="7" s="1"/>
  <c r="W272" i="7"/>
  <c r="W270" i="7" s="1"/>
  <c r="O282" i="7"/>
  <c r="O280" i="7" s="1"/>
  <c r="Z287" i="7"/>
  <c r="Z285" i="7" s="1"/>
  <c r="L297" i="7"/>
  <c r="L295" i="7" s="1"/>
  <c r="W302" i="7"/>
  <c r="W300" i="7" s="1"/>
  <c r="O167" i="7"/>
  <c r="O165" i="7" s="1"/>
  <c r="Z172" i="7"/>
  <c r="Z170" i="7" s="1"/>
  <c r="L182" i="7"/>
  <c r="L180" i="7" s="1"/>
  <c r="W187" i="7"/>
  <c r="W185" i="7" s="1"/>
  <c r="O197" i="7"/>
  <c r="O195" i="7" s="1"/>
  <c r="Z202" i="7"/>
  <c r="Z200" i="7" s="1"/>
  <c r="L212" i="7"/>
  <c r="L210" i="7" s="1"/>
  <c r="W217" i="7"/>
  <c r="W215" i="7" s="1"/>
  <c r="O227" i="7"/>
  <c r="O225" i="7" s="1"/>
  <c r="Z232" i="7"/>
  <c r="Z230" i="7" s="1"/>
  <c r="L242" i="7"/>
  <c r="L240" i="7" s="1"/>
  <c r="W247" i="7"/>
  <c r="W245" i="7" s="1"/>
  <c r="O257" i="7"/>
  <c r="O255" i="7" s="1"/>
  <c r="Z262" i="7"/>
  <c r="Z260" i="7" s="1"/>
  <c r="L272" i="7"/>
  <c r="L270" i="7" s="1"/>
  <c r="W277" i="7"/>
  <c r="W275" i="7" s="1"/>
  <c r="O287" i="7"/>
  <c r="O285" i="7" s="1"/>
  <c r="Z292" i="7"/>
  <c r="Z290" i="7" s="1"/>
  <c r="L302" i="7"/>
  <c r="L300" i="7" s="1"/>
  <c r="W307" i="7"/>
  <c r="W305" i="7" s="1"/>
  <c r="J167" i="7"/>
  <c r="J165" i="7" s="1"/>
  <c r="AA172" i="7"/>
  <c r="AA170" i="7" s="1"/>
  <c r="M182" i="7"/>
  <c r="M180" i="7" s="1"/>
  <c r="X187" i="7"/>
  <c r="X185" i="7" s="1"/>
  <c r="J197" i="7"/>
  <c r="J195" i="7" s="1"/>
  <c r="AA202" i="7"/>
  <c r="AA200" i="7" s="1"/>
  <c r="M212" i="7"/>
  <c r="M210" i="7" s="1"/>
  <c r="X217" i="7"/>
  <c r="X215" i="7" s="1"/>
  <c r="J227" i="7"/>
  <c r="J225" i="7" s="1"/>
  <c r="AA232" i="7"/>
  <c r="AA230" i="7" s="1"/>
  <c r="M242" i="7"/>
  <c r="M240" i="7" s="1"/>
  <c r="X247" i="7"/>
  <c r="X245" i="7" s="1"/>
  <c r="J257" i="7"/>
  <c r="J255" i="7" s="1"/>
  <c r="AA262" i="7"/>
  <c r="AA260" i="7" s="1"/>
  <c r="M272" i="7"/>
  <c r="M270" i="7" s="1"/>
  <c r="X277" i="7"/>
  <c r="X275" i="7" s="1"/>
  <c r="J287" i="7"/>
  <c r="J285" i="7" s="1"/>
  <c r="AA292" i="7"/>
  <c r="AA290" i="7" s="1"/>
  <c r="M302" i="7"/>
  <c r="M300" i="7" s="1"/>
  <c r="X307" i="7"/>
  <c r="X305" i="7" s="1"/>
  <c r="E167" i="7"/>
  <c r="E165" i="7" s="1"/>
  <c r="P172" i="7"/>
  <c r="P170" i="7" s="1"/>
  <c r="H182" i="7"/>
  <c r="H180" i="7" s="1"/>
  <c r="S187" i="7"/>
  <c r="S185" i="7" s="1"/>
  <c r="E197" i="7"/>
  <c r="E195" i="7" s="1"/>
  <c r="P202" i="7"/>
  <c r="P200" i="7" s="1"/>
  <c r="H212" i="7"/>
  <c r="H210" i="7" s="1"/>
  <c r="S217" i="7"/>
  <c r="S215" i="7" s="1"/>
  <c r="E227" i="7"/>
  <c r="E225" i="7" s="1"/>
  <c r="P232" i="7"/>
  <c r="P230" i="7" s="1"/>
  <c r="H242" i="7"/>
  <c r="H240" i="7" s="1"/>
  <c r="S247" i="7"/>
  <c r="S245" i="7" s="1"/>
  <c r="E257" i="7"/>
  <c r="E255" i="7" s="1"/>
  <c r="P262" i="7"/>
  <c r="P260" i="7" s="1"/>
  <c r="H272" i="7"/>
  <c r="H270" i="7" s="1"/>
  <c r="S277" i="7"/>
  <c r="S275" i="7" s="1"/>
  <c r="E287" i="7"/>
  <c r="E285" i="7" s="1"/>
  <c r="P292" i="7"/>
  <c r="P290" i="7" s="1"/>
  <c r="H302" i="7"/>
  <c r="H300" i="7" s="1"/>
  <c r="S307" i="7"/>
  <c r="S305" i="7" s="1"/>
  <c r="L202" i="7"/>
  <c r="L200" i="7" s="1"/>
  <c r="O247" i="7"/>
  <c r="O245" i="7" s="1"/>
  <c r="L292" i="7"/>
  <c r="L290" i="7" s="1"/>
  <c r="U162" i="7"/>
  <c r="U160" i="7" s="1"/>
  <c r="G172" i="7"/>
  <c r="G170" i="7" s="1"/>
  <c r="R177" i="7"/>
  <c r="R175" i="7" s="1"/>
  <c r="D187" i="7"/>
  <c r="D185" i="7" s="1"/>
  <c r="U192" i="7"/>
  <c r="U190" i="7" s="1"/>
  <c r="G202" i="7"/>
  <c r="G200" i="7" s="1"/>
  <c r="R207" i="7"/>
  <c r="R205" i="7" s="1"/>
  <c r="D217" i="7"/>
  <c r="D215" i="7" s="1"/>
  <c r="U222" i="7"/>
  <c r="U220" i="7" s="1"/>
  <c r="G232" i="7"/>
  <c r="G230" i="7" s="1"/>
  <c r="R237" i="7"/>
  <c r="R235" i="7" s="1"/>
  <c r="D247" i="7"/>
  <c r="D245" i="7" s="1"/>
  <c r="U252" i="7"/>
  <c r="U250" i="7" s="1"/>
  <c r="G262" i="7"/>
  <c r="G260" i="7" s="1"/>
  <c r="R267" i="7"/>
  <c r="R265" i="7" s="1"/>
  <c r="D277" i="7"/>
  <c r="D275" i="7" s="1"/>
  <c r="U282" i="7"/>
  <c r="U280" i="7" s="1"/>
  <c r="G292" i="7"/>
  <c r="G290" i="7" s="1"/>
  <c r="R297" i="7"/>
  <c r="R295" i="7" s="1"/>
  <c r="D307" i="7"/>
  <c r="D305" i="7" s="1"/>
  <c r="U167" i="7"/>
  <c r="U165" i="7" s="1"/>
  <c r="G177" i="7"/>
  <c r="G175" i="7" s="1"/>
  <c r="R182" i="7"/>
  <c r="R180" i="7" s="1"/>
  <c r="D192" i="7"/>
  <c r="D190" i="7" s="1"/>
  <c r="U197" i="7"/>
  <c r="U195" i="7" s="1"/>
  <c r="G207" i="7"/>
  <c r="G205" i="7" s="1"/>
  <c r="R212" i="7"/>
  <c r="R210" i="7" s="1"/>
  <c r="D222" i="7"/>
  <c r="D220" i="7" s="1"/>
  <c r="U227" i="7"/>
  <c r="U225" i="7" s="1"/>
  <c r="G237" i="7"/>
  <c r="G235" i="7" s="1"/>
  <c r="R242" i="7"/>
  <c r="R240" i="7" s="1"/>
  <c r="D252" i="7"/>
  <c r="D250" i="7" s="1"/>
  <c r="U257" i="7"/>
  <c r="U255" i="7" s="1"/>
  <c r="G267" i="7"/>
  <c r="G265" i="7" s="1"/>
  <c r="R272" i="7"/>
  <c r="R270" i="7" s="1"/>
  <c r="D282" i="7"/>
  <c r="D280" i="7" s="1"/>
  <c r="U287" i="7"/>
  <c r="U285" i="7" s="1"/>
  <c r="G297" i="7"/>
  <c r="G295" i="7" s="1"/>
  <c r="R302" i="7"/>
  <c r="R300" i="7" s="1"/>
  <c r="E162" i="7"/>
  <c r="E160" i="7" s="1"/>
  <c r="P167" i="7"/>
  <c r="P165" i="7" s="1"/>
  <c r="H177" i="7"/>
  <c r="H175" i="7" s="1"/>
  <c r="S182" i="7"/>
  <c r="S180" i="7" s="1"/>
  <c r="E192" i="7"/>
  <c r="E190" i="7" s="1"/>
  <c r="P197" i="7"/>
  <c r="P195" i="7" s="1"/>
  <c r="H207" i="7"/>
  <c r="H205" i="7" s="1"/>
  <c r="S212" i="7"/>
  <c r="S210" i="7" s="1"/>
  <c r="E222" i="7"/>
  <c r="E220" i="7" s="1"/>
  <c r="P227" i="7"/>
  <c r="P225" i="7" s="1"/>
  <c r="H237" i="7"/>
  <c r="H235" i="7" s="1"/>
  <c r="S242" i="7"/>
  <c r="S240" i="7" s="1"/>
  <c r="E252" i="7"/>
  <c r="E250" i="7" s="1"/>
  <c r="P257" i="7"/>
  <c r="P255" i="7" s="1"/>
  <c r="H267" i="7"/>
  <c r="H265" i="7" s="1"/>
  <c r="S272" i="7"/>
  <c r="S270" i="7" s="1"/>
  <c r="E282" i="7"/>
  <c r="E280" i="7" s="1"/>
  <c r="P287" i="7"/>
  <c r="P285" i="7" s="1"/>
  <c r="H297" i="7"/>
  <c r="H295" i="7" s="1"/>
  <c r="S302" i="7"/>
  <c r="S300" i="7" s="1"/>
  <c r="K167" i="7"/>
  <c r="K165" i="7" s="1"/>
  <c r="V172" i="7"/>
  <c r="V170" i="7" s="1"/>
  <c r="N182" i="7"/>
  <c r="N180" i="7" s="1"/>
  <c r="Y187" i="7"/>
  <c r="Y185" i="7" s="1"/>
  <c r="K197" i="7"/>
  <c r="K195" i="7" s="1"/>
  <c r="V202" i="7"/>
  <c r="V200" i="7" s="1"/>
  <c r="N212" i="7"/>
  <c r="N210" i="7" s="1"/>
  <c r="Y217" i="7"/>
  <c r="Y215" i="7" s="1"/>
  <c r="K227" i="7"/>
  <c r="K225" i="7" s="1"/>
  <c r="V232" i="7"/>
  <c r="V230" i="7" s="1"/>
  <c r="N242" i="7"/>
  <c r="N240" i="7" s="1"/>
  <c r="Y247" i="7"/>
  <c r="Y245" i="7" s="1"/>
  <c r="K257" i="7"/>
  <c r="K255" i="7" s="1"/>
  <c r="V262" i="7"/>
  <c r="V260" i="7" s="1"/>
  <c r="N272" i="7"/>
  <c r="N270" i="7" s="1"/>
  <c r="Y277" i="7"/>
  <c r="Y275" i="7" s="1"/>
  <c r="K287" i="7"/>
  <c r="K285" i="7" s="1"/>
  <c r="V292" i="7"/>
  <c r="V290" i="7" s="1"/>
  <c r="N302" i="7"/>
  <c r="N300" i="7" s="1"/>
  <c r="Y307" i="7"/>
  <c r="Y305" i="7" s="1"/>
  <c r="W297" i="7"/>
  <c r="W295" i="7" s="1"/>
  <c r="AA162" i="7"/>
  <c r="AA160" i="7" s="1"/>
  <c r="X207" i="7"/>
  <c r="X205" i="7" s="1"/>
  <c r="AA252" i="7"/>
  <c r="AA250" i="7" s="1"/>
  <c r="X297" i="7"/>
  <c r="X295" i="7" s="1"/>
  <c r="X182" i="7"/>
  <c r="X180" i="7" s="1"/>
  <c r="AA227" i="7"/>
  <c r="AA225" i="7" s="1"/>
  <c r="X272" i="7"/>
  <c r="X270" i="7" s="1"/>
  <c r="Y182" i="7"/>
  <c r="Y180" i="7" s="1"/>
  <c r="V227" i="7"/>
  <c r="V225" i="7" s="1"/>
  <c r="Y272" i="7"/>
  <c r="Y270" i="7" s="1"/>
  <c r="X162" i="7"/>
  <c r="X160" i="7" s="1"/>
  <c r="O177" i="7"/>
  <c r="O175" i="7" s="1"/>
  <c r="M187" i="7"/>
  <c r="M185" i="7" s="1"/>
  <c r="W197" i="7"/>
  <c r="W195" i="7" s="1"/>
  <c r="AA207" i="7"/>
  <c r="AA205" i="7" s="1"/>
  <c r="L222" i="7"/>
  <c r="L220" i="7" s="1"/>
  <c r="J232" i="7"/>
  <c r="J230" i="7" s="1"/>
  <c r="Z242" i="7"/>
  <c r="Z240" i="7" s="1"/>
  <c r="X252" i="7"/>
  <c r="X250" i="7" s="1"/>
  <c r="O267" i="7"/>
  <c r="O265" i="7" s="1"/>
  <c r="M277" i="7"/>
  <c r="M275" i="7" s="1"/>
  <c r="W287" i="7"/>
  <c r="W285" i="7" s="1"/>
  <c r="AA297" i="7"/>
  <c r="AA295" i="7" s="1"/>
  <c r="F167" i="7"/>
  <c r="F165" i="7" s="1"/>
  <c r="Q172" i="7"/>
  <c r="Q170" i="7" s="1"/>
  <c r="I182" i="7"/>
  <c r="I180" i="7" s="1"/>
  <c r="T187" i="7"/>
  <c r="T185" i="7" s="1"/>
  <c r="F197" i="7"/>
  <c r="F195" i="7" s="1"/>
  <c r="Q202" i="7"/>
  <c r="Q200" i="7" s="1"/>
  <c r="I212" i="7"/>
  <c r="I210" i="7" s="1"/>
  <c r="T217" i="7"/>
  <c r="T215" i="7" s="1"/>
  <c r="F227" i="7"/>
  <c r="F225" i="7" s="1"/>
  <c r="Q232" i="7"/>
  <c r="Q230" i="7" s="1"/>
  <c r="I242" i="7"/>
  <c r="I240" i="7" s="1"/>
  <c r="T247" i="7"/>
  <c r="T245" i="7" s="1"/>
  <c r="F257" i="7"/>
  <c r="F255" i="7" s="1"/>
  <c r="Q262" i="7"/>
  <c r="Q260" i="7" s="1"/>
  <c r="I272" i="7"/>
  <c r="I270" i="7" s="1"/>
  <c r="T277" i="7"/>
  <c r="T275" i="7" s="1"/>
  <c r="F287" i="7"/>
  <c r="F285" i="7" s="1"/>
  <c r="Q292" i="7"/>
  <c r="Q290" i="7" s="1"/>
  <c r="I302" i="7"/>
  <c r="I300" i="7" s="1"/>
  <c r="T307" i="7"/>
  <c r="T305" i="7" s="1"/>
  <c r="M172" i="7"/>
  <c r="M170" i="7" s="1"/>
  <c r="J217" i="7"/>
  <c r="J215" i="7" s="1"/>
  <c r="M262" i="7"/>
  <c r="M260" i="7" s="1"/>
  <c r="J307" i="7"/>
  <c r="J305" i="7" s="1"/>
  <c r="J192" i="7"/>
  <c r="J190" i="7" s="1"/>
  <c r="M237" i="7"/>
  <c r="M235" i="7" s="1"/>
  <c r="J282" i="7"/>
  <c r="J280" i="7" s="1"/>
  <c r="K192" i="7"/>
  <c r="K190" i="7" s="1"/>
  <c r="N237" i="7"/>
  <c r="N235" i="7" s="1"/>
  <c r="K282" i="7"/>
  <c r="K280" i="7" s="1"/>
  <c r="Q167" i="7"/>
  <c r="Q165" i="7" s="1"/>
  <c r="U177" i="7"/>
  <c r="U175" i="7" s="1"/>
  <c r="F192" i="7"/>
  <c r="F190" i="7" s="1"/>
  <c r="D202" i="7"/>
  <c r="D200" i="7" s="1"/>
  <c r="T212" i="7"/>
  <c r="T210" i="7" s="1"/>
  <c r="R222" i="7"/>
  <c r="R220" i="7" s="1"/>
  <c r="I237" i="7"/>
  <c r="I235" i="7" s="1"/>
  <c r="G247" i="7"/>
  <c r="G245" i="7" s="1"/>
  <c r="Q257" i="7"/>
  <c r="Q255" i="7" s="1"/>
  <c r="U267" i="7"/>
  <c r="U265" i="7" s="1"/>
  <c r="F282" i="7"/>
  <c r="F280" i="7" s="1"/>
  <c r="D292" i="7"/>
  <c r="D290" i="7" s="1"/>
  <c r="T302" i="7"/>
  <c r="T300" i="7" s="1"/>
  <c r="L167" i="7"/>
  <c r="L165" i="7" s="1"/>
  <c r="W172" i="7"/>
  <c r="W170" i="7" s="1"/>
  <c r="O182" i="7"/>
  <c r="O180" i="7" s="1"/>
  <c r="Z187" i="7"/>
  <c r="Z185" i="7" s="1"/>
  <c r="L197" i="7"/>
  <c r="L195" i="7" s="1"/>
  <c r="W202" i="7"/>
  <c r="W200" i="7" s="1"/>
  <c r="O212" i="7"/>
  <c r="O210" i="7" s="1"/>
  <c r="Z217" i="7"/>
  <c r="Z215" i="7" s="1"/>
  <c r="L227" i="7"/>
  <c r="L225" i="7" s="1"/>
  <c r="W232" i="7"/>
  <c r="W230" i="7" s="1"/>
  <c r="O242" i="7"/>
  <c r="O240" i="7" s="1"/>
  <c r="Z247" i="7"/>
  <c r="Z245" i="7" s="1"/>
  <c r="L257" i="7"/>
  <c r="L255" i="7" s="1"/>
  <c r="W262" i="7"/>
  <c r="W260" i="7" s="1"/>
  <c r="O272" i="7"/>
  <c r="O270" i="7" s="1"/>
  <c r="Z277" i="7"/>
  <c r="Z275" i="7" s="1"/>
  <c r="L287" i="7"/>
  <c r="L285" i="7" s="1"/>
  <c r="W292" i="7"/>
  <c r="W290" i="7" s="1"/>
  <c r="O302" i="7"/>
  <c r="O300" i="7" s="1"/>
  <c r="X177" i="7"/>
  <c r="X175" i="7" s="1"/>
  <c r="AA222" i="7"/>
  <c r="AA220" i="7" s="1"/>
  <c r="X267" i="7"/>
  <c r="X265" i="7" s="1"/>
  <c r="AA197" i="7"/>
  <c r="AA195" i="7" s="1"/>
  <c r="X242" i="7"/>
  <c r="X240" i="7" s="1"/>
  <c r="AA287" i="7"/>
  <c r="AA285" i="7" s="1"/>
  <c r="V197" i="7"/>
  <c r="V195" i="7" s="1"/>
  <c r="Y242" i="7"/>
  <c r="Y240" i="7" s="1"/>
  <c r="V287" i="7"/>
  <c r="V285" i="7" s="1"/>
  <c r="W167" i="7"/>
  <c r="W165" i="7" s="1"/>
  <c r="AA177" i="7"/>
  <c r="AA175" i="7" s="1"/>
  <c r="L192" i="7"/>
  <c r="L190" i="7" s="1"/>
  <c r="J202" i="7"/>
  <c r="J200" i="7" s="1"/>
  <c r="Z212" i="7"/>
  <c r="Z210" i="7" s="1"/>
  <c r="X222" i="7"/>
  <c r="X220" i="7" s="1"/>
  <c r="O237" i="7"/>
  <c r="O235" i="7" s="1"/>
  <c r="M247" i="7"/>
  <c r="M245" i="7" s="1"/>
  <c r="W257" i="7"/>
  <c r="W255" i="7" s="1"/>
  <c r="AA267" i="7"/>
  <c r="AA265" i="7" s="1"/>
  <c r="L282" i="7"/>
  <c r="L280" i="7" s="1"/>
  <c r="J292" i="7"/>
  <c r="J290" i="7" s="1"/>
  <c r="Z302" i="7"/>
  <c r="Z300" i="7" s="1"/>
  <c r="G162" i="7"/>
  <c r="G160" i="7" s="1"/>
  <c r="R167" i="7"/>
  <c r="R165" i="7" s="1"/>
  <c r="D177" i="7"/>
  <c r="D175" i="7" s="1"/>
  <c r="U182" i="7"/>
  <c r="U180" i="7" s="1"/>
  <c r="G192" i="7"/>
  <c r="G190" i="7" s="1"/>
  <c r="R197" i="7"/>
  <c r="R195" i="7" s="1"/>
  <c r="D207" i="7"/>
  <c r="D205" i="7" s="1"/>
  <c r="U212" i="7"/>
  <c r="U210" i="7" s="1"/>
  <c r="G222" i="7"/>
  <c r="G220" i="7" s="1"/>
  <c r="R227" i="7"/>
  <c r="R225" i="7" s="1"/>
  <c r="D237" i="7"/>
  <c r="D235" i="7" s="1"/>
  <c r="U242" i="7"/>
  <c r="U240" i="7" s="1"/>
  <c r="G252" i="7"/>
  <c r="G250" i="7" s="1"/>
  <c r="R257" i="7"/>
  <c r="R255" i="7" s="1"/>
  <c r="D267" i="7"/>
  <c r="D265" i="7" s="1"/>
  <c r="U272" i="7"/>
  <c r="U270" i="7" s="1"/>
  <c r="G282" i="7"/>
  <c r="G280" i="7" s="1"/>
  <c r="R287" i="7"/>
  <c r="R285" i="7" s="1"/>
  <c r="D297" i="7"/>
  <c r="D295" i="7" s="1"/>
  <c r="U302" i="7"/>
  <c r="U300" i="7" s="1"/>
  <c r="Z162" i="7"/>
  <c r="Z160" i="7" s="1"/>
  <c r="J187" i="7"/>
  <c r="J185" i="7" s="1"/>
  <c r="M232" i="7"/>
  <c r="M230" i="7" s="1"/>
  <c r="J277" i="7"/>
  <c r="J275" i="7" s="1"/>
  <c r="J162" i="7"/>
  <c r="J160" i="7" s="1"/>
  <c r="M207" i="7"/>
  <c r="M205" i="7" s="1"/>
  <c r="J252" i="7"/>
  <c r="J250" i="7" s="1"/>
  <c r="M297" i="7"/>
  <c r="M295" i="7" s="1"/>
  <c r="K162" i="7"/>
  <c r="K160" i="7" s="1"/>
  <c r="N207" i="7"/>
  <c r="N205" i="7" s="1"/>
  <c r="K252" i="7"/>
  <c r="K250" i="7" s="1"/>
  <c r="N297" i="7"/>
  <c r="N295" i="7" s="1"/>
  <c r="F162" i="7"/>
  <c r="F160" i="7" s="1"/>
  <c r="D172" i="7"/>
  <c r="D170" i="7" s="1"/>
  <c r="T182" i="7"/>
  <c r="T180" i="7" s="1"/>
  <c r="R192" i="7"/>
  <c r="R190" i="7" s="1"/>
  <c r="I207" i="7"/>
  <c r="I205" i="7" s="1"/>
  <c r="G217" i="7"/>
  <c r="G215" i="7" s="1"/>
  <c r="Q227" i="7"/>
  <c r="Q225" i="7" s="1"/>
  <c r="U237" i="7"/>
  <c r="U235" i="7" s="1"/>
  <c r="F252" i="7"/>
  <c r="F250" i="7" s="1"/>
  <c r="D262" i="7"/>
  <c r="D260" i="7" s="1"/>
  <c r="T272" i="7"/>
  <c r="T270" i="7" s="1"/>
  <c r="R282" i="7"/>
  <c r="R280" i="7" s="1"/>
  <c r="I297" i="7"/>
  <c r="I295" i="7" s="1"/>
  <c r="G307" i="7"/>
  <c r="G305" i="7" s="1"/>
  <c r="M162" i="7"/>
  <c r="M160" i="7" s="1"/>
  <c r="X167" i="7"/>
  <c r="X165" i="7" s="1"/>
  <c r="J177" i="7"/>
  <c r="J175" i="7" s="1"/>
  <c r="AA182" i="7"/>
  <c r="AA180" i="7" s="1"/>
  <c r="M192" i="7"/>
  <c r="M190" i="7" s="1"/>
  <c r="X197" i="7"/>
  <c r="X195" i="7" s="1"/>
  <c r="J207" i="7"/>
  <c r="J205" i="7" s="1"/>
  <c r="AA212" i="7"/>
  <c r="AA210" i="7" s="1"/>
  <c r="M222" i="7"/>
  <c r="M220" i="7" s="1"/>
  <c r="X227" i="7"/>
  <c r="X225" i="7" s="1"/>
  <c r="J237" i="7"/>
  <c r="J235" i="7" s="1"/>
  <c r="AA242" i="7"/>
  <c r="AA240" i="7" s="1"/>
  <c r="M252" i="7"/>
  <c r="M250" i="7" s="1"/>
  <c r="X257" i="7"/>
  <c r="X255" i="7" s="1"/>
  <c r="J267" i="7"/>
  <c r="J265" i="7" s="1"/>
  <c r="AA272" i="7"/>
  <c r="AA270" i="7" s="1"/>
  <c r="M282" i="7"/>
  <c r="M280" i="7" s="1"/>
  <c r="X287" i="7"/>
  <c r="X285" i="7" s="1"/>
  <c r="J297" i="7"/>
  <c r="J295" i="7" s="1"/>
  <c r="AA302" i="7"/>
  <c r="AA300" i="7" s="1"/>
  <c r="W207" i="7"/>
  <c r="W205" i="7" s="1"/>
  <c r="AA192" i="7"/>
  <c r="AA190" i="7" s="1"/>
  <c r="X237" i="7"/>
  <c r="X235" i="7" s="1"/>
  <c r="AA282" i="7"/>
  <c r="AA280" i="7" s="1"/>
  <c r="AA167" i="7"/>
  <c r="AA165" i="7" s="1"/>
  <c r="X212" i="7"/>
  <c r="X210" i="7" s="1"/>
  <c r="AA257" i="7"/>
  <c r="AA255" i="7" s="1"/>
  <c r="X302" i="7"/>
  <c r="X300" i="7" s="1"/>
  <c r="V167" i="7"/>
  <c r="V165" i="7" s="1"/>
  <c r="Y212" i="7"/>
  <c r="Y210" i="7" s="1"/>
  <c r="V257" i="7"/>
  <c r="V255" i="7" s="1"/>
  <c r="Y302" i="7"/>
  <c r="Y300" i="7" s="1"/>
  <c r="L162" i="7"/>
  <c r="L160" i="7" s="1"/>
  <c r="J172" i="7"/>
  <c r="J170" i="7" s="1"/>
  <c r="Z182" i="7"/>
  <c r="Z180" i="7" s="1"/>
  <c r="X192" i="7"/>
  <c r="X190" i="7" s="1"/>
  <c r="O207" i="7"/>
  <c r="O205" i="7" s="1"/>
  <c r="M217" i="7"/>
  <c r="M215" i="7" s="1"/>
  <c r="W227" i="7"/>
  <c r="W225" i="7" s="1"/>
  <c r="AA237" i="7"/>
  <c r="AA235" i="7" s="1"/>
  <c r="L252" i="7"/>
  <c r="L250" i="7" s="1"/>
  <c r="J262" i="7"/>
  <c r="J260" i="7" s="1"/>
  <c r="Z272" i="7"/>
  <c r="Z270" i="7" s="1"/>
  <c r="X282" i="7"/>
  <c r="X280" i="7" s="1"/>
  <c r="O297" i="7"/>
  <c r="O295" i="7" s="1"/>
  <c r="M307" i="7"/>
  <c r="M305" i="7" s="1"/>
  <c r="S162" i="7"/>
  <c r="S160" i="7" s="1"/>
  <c r="E172" i="7"/>
  <c r="E170" i="7" s="1"/>
  <c r="P177" i="7"/>
  <c r="P175" i="7" s="1"/>
  <c r="H187" i="7"/>
  <c r="H185" i="7" s="1"/>
  <c r="S192" i="7"/>
  <c r="S190" i="7" s="1"/>
  <c r="E202" i="7"/>
  <c r="E200" i="7" s="1"/>
  <c r="P207" i="7"/>
  <c r="P205" i="7" s="1"/>
  <c r="H217" i="7"/>
  <c r="H215" i="7" s="1"/>
  <c r="S222" i="7"/>
  <c r="S220" i="7" s="1"/>
  <c r="E232" i="7"/>
  <c r="E230" i="7" s="1"/>
  <c r="P237" i="7"/>
  <c r="P235" i="7" s="1"/>
  <c r="H247" i="7"/>
  <c r="H245" i="7" s="1"/>
  <c r="S252" i="7"/>
  <c r="S250" i="7" s="1"/>
  <c r="E262" i="7"/>
  <c r="E260" i="7" s="1"/>
  <c r="P267" i="7"/>
  <c r="P265" i="7" s="1"/>
  <c r="H277" i="7"/>
  <c r="H275" i="7" s="1"/>
  <c r="S282" i="7"/>
  <c r="S280" i="7" s="1"/>
  <c r="E292" i="7"/>
  <c r="E290" i="7" s="1"/>
  <c r="P297" i="7"/>
  <c r="P295" i="7" s="1"/>
  <c r="H307" i="7"/>
  <c r="H305" i="7" s="1"/>
  <c r="Z252" i="7"/>
  <c r="Z250" i="7" s="1"/>
  <c r="M202" i="7"/>
  <c r="M200" i="7" s="1"/>
  <c r="J247" i="7"/>
  <c r="J245" i="7" s="1"/>
  <c r="M292" i="7"/>
  <c r="M290" i="7" s="1"/>
  <c r="M177" i="7"/>
  <c r="M175" i="7" s="1"/>
  <c r="J222" i="7"/>
  <c r="J220" i="7" s="1"/>
  <c r="M267" i="7"/>
  <c r="M265" i="7" s="1"/>
  <c r="N177" i="7"/>
  <c r="N175" i="7" s="1"/>
  <c r="K222" i="7"/>
  <c r="K220" i="7" s="1"/>
  <c r="N267" i="7"/>
  <c r="N265" i="7" s="1"/>
  <c r="R162" i="7"/>
  <c r="R160" i="7" s="1"/>
  <c r="I177" i="7"/>
  <c r="I175" i="7" s="1"/>
  <c r="G187" i="7"/>
  <c r="G185" i="7" s="1"/>
  <c r="Q197" i="7"/>
  <c r="Q195" i="7" s="1"/>
  <c r="U207" i="7"/>
  <c r="U205" i="7" s="1"/>
  <c r="F222" i="7"/>
  <c r="F220" i="7" s="1"/>
  <c r="D232" i="7"/>
  <c r="D230" i="7" s="1"/>
  <c r="T242" i="7"/>
  <c r="T240" i="7" s="1"/>
  <c r="R252" i="7"/>
  <c r="R250" i="7" s="1"/>
  <c r="I267" i="7"/>
  <c r="I265" i="7" s="1"/>
  <c r="G277" i="7"/>
  <c r="G275" i="7" s="1"/>
  <c r="Q287" i="7"/>
  <c r="Q285" i="7" s="1"/>
  <c r="U297" i="7"/>
  <c r="U295" i="7" s="1"/>
  <c r="V177" i="7"/>
  <c r="V175" i="7" s="1"/>
  <c r="Y222" i="7"/>
  <c r="Y220" i="7" s="1"/>
  <c r="V267" i="7"/>
  <c r="V265" i="7" s="1"/>
  <c r="N187" i="7"/>
  <c r="N185" i="7" s="1"/>
  <c r="K232" i="7"/>
  <c r="K230" i="7" s="1"/>
  <c r="N277" i="7"/>
  <c r="N275" i="7" s="1"/>
  <c r="Y192" i="7"/>
  <c r="Y190" i="7" s="1"/>
  <c r="V237" i="7"/>
  <c r="V235" i="7" s="1"/>
  <c r="Y282" i="7"/>
  <c r="Y280" i="7" s="1"/>
  <c r="K202" i="7"/>
  <c r="K200" i="7" s="1"/>
  <c r="N247" i="7"/>
  <c r="N245" i="7" s="1"/>
  <c r="K292" i="7"/>
  <c r="K290" i="7" s="1"/>
  <c r="Y162" i="7"/>
  <c r="Y160" i="7" s="1"/>
  <c r="V207" i="7"/>
  <c r="V205" i="7" s="1"/>
  <c r="Y252" i="7"/>
  <c r="Y250" i="7" s="1"/>
  <c r="V297" i="7"/>
  <c r="V295" i="7" s="1"/>
  <c r="N307" i="7"/>
  <c r="N305" i="7" s="1"/>
  <c r="K172" i="7"/>
  <c r="K170" i="7" s="1"/>
  <c r="N217" i="7"/>
  <c r="N215" i="7" s="1"/>
  <c r="K262" i="7"/>
  <c r="K260" i="7" s="1"/>
  <c r="D160" i="7"/>
  <c r="J109" i="12"/>
  <c r="J107" i="12" s="1"/>
  <c r="D7" i="12"/>
  <c r="S14" i="12"/>
  <c r="S12" i="12" s="1"/>
  <c r="F19" i="12"/>
  <c r="F17" i="12" s="1"/>
  <c r="P29" i="12"/>
  <c r="P27" i="12" s="1"/>
  <c r="I34" i="12"/>
  <c r="I32" i="12" s="1"/>
  <c r="S44" i="12"/>
  <c r="S42" i="12" s="1"/>
  <c r="F49" i="12"/>
  <c r="F47" i="12" s="1"/>
  <c r="P59" i="12"/>
  <c r="P57" i="12" s="1"/>
  <c r="I64" i="12"/>
  <c r="I62" i="12" s="1"/>
  <c r="S74" i="12"/>
  <c r="S72" i="12" s="1"/>
  <c r="F79" i="12"/>
  <c r="F77" i="12" s="1"/>
  <c r="P89" i="12"/>
  <c r="P87" i="12" s="1"/>
  <c r="I94" i="12"/>
  <c r="I92" i="12" s="1"/>
  <c r="K104" i="12"/>
  <c r="K102" i="12" s="1"/>
  <c r="Y14" i="12"/>
  <c r="Y12" i="12" s="1"/>
  <c r="L19" i="12"/>
  <c r="L17" i="12" s="1"/>
  <c r="V29" i="12"/>
  <c r="V27" i="12" s="1"/>
  <c r="O34" i="12"/>
  <c r="O32" i="12" s="1"/>
  <c r="Y44" i="12"/>
  <c r="Y42" i="12" s="1"/>
  <c r="L49" i="12"/>
  <c r="L47" i="12" s="1"/>
  <c r="V59" i="12"/>
  <c r="V57" i="12" s="1"/>
  <c r="O64" i="12"/>
  <c r="O62" i="12" s="1"/>
  <c r="Y74" i="12"/>
  <c r="Y72" i="12" s="1"/>
  <c r="L79" i="12"/>
  <c r="L77" i="12" s="1"/>
  <c r="V89" i="12"/>
  <c r="V87" i="12" s="1"/>
  <c r="O94" i="12"/>
  <c r="O92" i="12" s="1"/>
  <c r="O9" i="12"/>
  <c r="O7" i="12" s="1"/>
  <c r="Y19" i="12"/>
  <c r="Y17" i="12" s="1"/>
  <c r="L24" i="12"/>
  <c r="L22" i="12" s="1"/>
  <c r="V34" i="12"/>
  <c r="V32" i="12" s="1"/>
  <c r="O39" i="12"/>
  <c r="O37" i="12" s="1"/>
  <c r="Y49" i="12"/>
  <c r="Y47" i="12" s="1"/>
  <c r="L54" i="12"/>
  <c r="L52" i="12" s="1"/>
  <c r="V64" i="12"/>
  <c r="V62" i="12" s="1"/>
  <c r="O69" i="12"/>
  <c r="O67" i="12" s="1"/>
  <c r="Y79" i="12"/>
  <c r="Y77" i="12" s="1"/>
  <c r="L84" i="12"/>
  <c r="L82" i="12" s="1"/>
  <c r="V94" i="12"/>
  <c r="V92" i="12" s="1"/>
  <c r="X99" i="12"/>
  <c r="X97" i="12" s="1"/>
  <c r="R149" i="12"/>
  <c r="R147" i="12" s="1"/>
  <c r="H9" i="12"/>
  <c r="H7" i="12" s="1"/>
  <c r="R19" i="12"/>
  <c r="R17" i="12" s="1"/>
  <c r="E24" i="12"/>
  <c r="E22" i="12" s="1"/>
  <c r="U34" i="12"/>
  <c r="U32" i="12" s="1"/>
  <c r="H39" i="12"/>
  <c r="H37" i="12" s="1"/>
  <c r="R49" i="12"/>
  <c r="R47" i="12" s="1"/>
  <c r="E54" i="12"/>
  <c r="E52" i="12" s="1"/>
  <c r="U64" i="12"/>
  <c r="U62" i="12" s="1"/>
  <c r="H69" i="12"/>
  <c r="H67" i="12" s="1"/>
  <c r="R79" i="12"/>
  <c r="R77" i="12" s="1"/>
  <c r="E84" i="12"/>
  <c r="E82" i="12" s="1"/>
  <c r="U94" i="12"/>
  <c r="U92" i="12" s="1"/>
  <c r="K99" i="12"/>
  <c r="K97" i="12" s="1"/>
  <c r="N9" i="12"/>
  <c r="N7" i="12" s="1"/>
  <c r="X19" i="12"/>
  <c r="X17" i="12" s="1"/>
  <c r="K24" i="12"/>
  <c r="K22" i="12" s="1"/>
  <c r="AA34" i="12"/>
  <c r="AA32" i="12" s="1"/>
  <c r="N39" i="12"/>
  <c r="N37" i="12" s="1"/>
  <c r="X49" i="12"/>
  <c r="X47" i="12" s="1"/>
  <c r="K54" i="12"/>
  <c r="K52" i="12" s="1"/>
  <c r="AA64" i="12"/>
  <c r="AA62" i="12" s="1"/>
  <c r="N69" i="12"/>
  <c r="N67" i="12" s="1"/>
  <c r="X79" i="12"/>
  <c r="X77" i="12" s="1"/>
  <c r="K84" i="12"/>
  <c r="K82" i="12" s="1"/>
  <c r="AA94" i="12"/>
  <c r="AA92" i="12" s="1"/>
  <c r="W99" i="12"/>
  <c r="W97" i="12" s="1"/>
  <c r="F109" i="12"/>
  <c r="F107" i="12" s="1"/>
  <c r="AA9" i="12"/>
  <c r="AA7" i="12" s="1"/>
  <c r="N14" i="12"/>
  <c r="N12" i="12" s="1"/>
  <c r="X24" i="12"/>
  <c r="X22" i="12" s="1"/>
  <c r="K29" i="12"/>
  <c r="K27" i="12" s="1"/>
  <c r="AA39" i="12"/>
  <c r="AA37" i="12" s="1"/>
  <c r="N44" i="12"/>
  <c r="N42" i="12" s="1"/>
  <c r="X54" i="12"/>
  <c r="X52" i="12" s="1"/>
  <c r="K59" i="12"/>
  <c r="K57" i="12" s="1"/>
  <c r="AA69" i="12"/>
  <c r="AA67" i="12" s="1"/>
  <c r="N74" i="12"/>
  <c r="N72" i="12" s="1"/>
  <c r="X84" i="12"/>
  <c r="X82" i="12" s="1"/>
  <c r="K89" i="12"/>
  <c r="K87" i="12" s="1"/>
  <c r="Q154" i="12"/>
  <c r="Q152" i="12" s="1"/>
  <c r="F149" i="12"/>
  <c r="F147" i="12" s="1"/>
  <c r="T9" i="12"/>
  <c r="T7" i="12" s="1"/>
  <c r="G14" i="12"/>
  <c r="G12" i="12" s="1"/>
  <c r="Q24" i="12"/>
  <c r="Q22" i="12" s="1"/>
  <c r="D29" i="12"/>
  <c r="D27" i="12" s="1"/>
  <c r="T39" i="12"/>
  <c r="T37" i="12" s="1"/>
  <c r="G44" i="12"/>
  <c r="G42" i="12" s="1"/>
  <c r="Q54" i="12"/>
  <c r="Q52" i="12" s="1"/>
  <c r="D59" i="12"/>
  <c r="D57" i="12" s="1"/>
  <c r="T69" i="12"/>
  <c r="T67" i="12" s="1"/>
  <c r="G74" i="12"/>
  <c r="G72" i="12" s="1"/>
  <c r="Q84" i="12"/>
  <c r="Q82" i="12" s="1"/>
  <c r="D89" i="12"/>
  <c r="D87" i="12" s="1"/>
  <c r="X109" i="12"/>
  <c r="X107" i="12" s="1"/>
  <c r="T14" i="12"/>
  <c r="T12" i="12" s="1"/>
  <c r="G19" i="12"/>
  <c r="G17" i="12" s="1"/>
  <c r="Q29" i="12"/>
  <c r="Q27" i="12" s="1"/>
  <c r="D34" i="12"/>
  <c r="D32" i="12" s="1"/>
  <c r="T44" i="12"/>
  <c r="T42" i="12" s="1"/>
  <c r="G49" i="12"/>
  <c r="G47" i="12" s="1"/>
  <c r="Q59" i="12"/>
  <c r="Q57" i="12" s="1"/>
  <c r="D64" i="12"/>
  <c r="D62" i="12" s="1"/>
  <c r="T74" i="12"/>
  <c r="T72" i="12" s="1"/>
  <c r="G79" i="12"/>
  <c r="G77" i="12" s="1"/>
  <c r="Q89" i="12"/>
  <c r="Q87" i="12" s="1"/>
  <c r="D94" i="12"/>
  <c r="D92" i="12" s="1"/>
  <c r="M104" i="12"/>
  <c r="M102" i="12" s="1"/>
  <c r="K154" i="12"/>
  <c r="K152" i="12" s="1"/>
  <c r="Y144" i="12"/>
  <c r="Y142" i="12" s="1"/>
  <c r="Z9" i="12"/>
  <c r="Z7" i="12" s="1"/>
  <c r="M14" i="12"/>
  <c r="M12" i="12" s="1"/>
  <c r="W24" i="12"/>
  <c r="W22" i="12" s="1"/>
  <c r="J29" i="12"/>
  <c r="J27" i="12" s="1"/>
  <c r="Z39" i="12"/>
  <c r="Z37" i="12" s="1"/>
  <c r="M44" i="12"/>
  <c r="M42" i="12" s="1"/>
  <c r="W54" i="12"/>
  <c r="W52" i="12" s="1"/>
  <c r="J59" i="12"/>
  <c r="J57" i="12" s="1"/>
  <c r="Z69" i="12"/>
  <c r="Z67" i="12" s="1"/>
  <c r="M74" i="12"/>
  <c r="M72" i="12" s="1"/>
  <c r="W84" i="12"/>
  <c r="W82" i="12" s="1"/>
  <c r="J89" i="12"/>
  <c r="J87" i="12" s="1"/>
  <c r="Z14" i="12"/>
  <c r="Z12" i="12" s="1"/>
  <c r="M19" i="12"/>
  <c r="M17" i="12" s="1"/>
  <c r="W29" i="12"/>
  <c r="W27" i="12" s="1"/>
  <c r="J34" i="12"/>
  <c r="J32" i="12" s="1"/>
  <c r="Z44" i="12"/>
  <c r="Z42" i="12" s="1"/>
  <c r="M49" i="12"/>
  <c r="M47" i="12" s="1"/>
  <c r="W59" i="12"/>
  <c r="W57" i="12" s="1"/>
  <c r="J64" i="12"/>
  <c r="J62" i="12" s="1"/>
  <c r="Z74" i="12"/>
  <c r="Z72" i="12" s="1"/>
  <c r="M79" i="12"/>
  <c r="M77" i="12" s="1"/>
  <c r="W89" i="12"/>
  <c r="W87" i="12" s="1"/>
  <c r="J94" i="12"/>
  <c r="J92" i="12" s="1"/>
  <c r="E154" i="12"/>
  <c r="E152" i="12" s="1"/>
  <c r="I9" i="12"/>
  <c r="I7" i="12" s="1"/>
  <c r="S19" i="12"/>
  <c r="S17" i="12" s="1"/>
  <c r="F54" i="12"/>
  <c r="F52" i="12" s="1"/>
  <c r="P64" i="12"/>
  <c r="P62" i="12" s="1"/>
  <c r="L99" i="12"/>
  <c r="L97" i="12" s="1"/>
  <c r="G144" i="12"/>
  <c r="G142" i="12" s="1"/>
  <c r="U134" i="12"/>
  <c r="U132" i="12" s="1"/>
  <c r="D129" i="12"/>
  <c r="D127" i="12" s="1"/>
  <c r="R119" i="12"/>
  <c r="R117" i="12" s="1"/>
  <c r="G114" i="12"/>
  <c r="G112" i="12" s="1"/>
  <c r="U104" i="12"/>
  <c r="U102" i="12" s="1"/>
  <c r="D99" i="12"/>
  <c r="D97" i="12" s="1"/>
  <c r="Q149" i="12"/>
  <c r="Q147" i="12" s="1"/>
  <c r="F144" i="12"/>
  <c r="F142" i="12" s="1"/>
  <c r="T134" i="12"/>
  <c r="T132" i="12" s="1"/>
  <c r="I129" i="12"/>
  <c r="I127" i="12" s="1"/>
  <c r="Q119" i="12"/>
  <c r="Q117" i="12" s="1"/>
  <c r="F114" i="12"/>
  <c r="F112" i="12" s="1"/>
  <c r="T104" i="12"/>
  <c r="T102" i="12" s="1"/>
  <c r="I99" i="12"/>
  <c r="I97" i="12" s="1"/>
  <c r="P149" i="12"/>
  <c r="P147" i="12" s="1"/>
  <c r="E144" i="12"/>
  <c r="E142" i="12" s="1"/>
  <c r="S134" i="12"/>
  <c r="S132" i="12" s="1"/>
  <c r="H129" i="12"/>
  <c r="H127" i="12" s="1"/>
  <c r="P119" i="12"/>
  <c r="P117" i="12" s="1"/>
  <c r="E114" i="12"/>
  <c r="E112" i="12" s="1"/>
  <c r="U149" i="12"/>
  <c r="U147" i="12" s="1"/>
  <c r="D144" i="12"/>
  <c r="D142" i="12" s="1"/>
  <c r="R134" i="12"/>
  <c r="R132" i="12" s="1"/>
  <c r="G129" i="12"/>
  <c r="G127" i="12" s="1"/>
  <c r="U119" i="12"/>
  <c r="U117" i="12" s="1"/>
  <c r="D114" i="12"/>
  <c r="D112" i="12" s="1"/>
  <c r="R104" i="12"/>
  <c r="R102" i="12" s="1"/>
  <c r="G99" i="12"/>
  <c r="G97" i="12" s="1"/>
  <c r="T149" i="12"/>
  <c r="T147" i="12" s="1"/>
  <c r="I144" i="12"/>
  <c r="I142" i="12" s="1"/>
  <c r="Q134" i="12"/>
  <c r="Q132" i="12" s="1"/>
  <c r="F129" i="12"/>
  <c r="F127" i="12" s="1"/>
  <c r="T119" i="12"/>
  <c r="T117" i="12" s="1"/>
  <c r="I114" i="12"/>
  <c r="I112" i="12" s="1"/>
  <c r="S149" i="12"/>
  <c r="S147" i="12" s="1"/>
  <c r="H144" i="12"/>
  <c r="H142" i="12" s="1"/>
  <c r="P134" i="12"/>
  <c r="P132" i="12" s="1"/>
  <c r="E129" i="12"/>
  <c r="E127" i="12" s="1"/>
  <c r="S119" i="12"/>
  <c r="S117" i="12" s="1"/>
  <c r="H114" i="12"/>
  <c r="H112" i="12" s="1"/>
  <c r="P104" i="12"/>
  <c r="P102" i="12" s="1"/>
  <c r="O14" i="12"/>
  <c r="O12" i="12" s="1"/>
  <c r="Y24" i="12"/>
  <c r="Y22" i="12" s="1"/>
  <c r="L29" i="12"/>
  <c r="L27" i="12" s="1"/>
  <c r="V39" i="12"/>
  <c r="V37" i="12" s="1"/>
  <c r="O44" i="12"/>
  <c r="O42" i="12" s="1"/>
  <c r="Y54" i="12"/>
  <c r="Y52" i="12" s="1"/>
  <c r="L59" i="12"/>
  <c r="L57" i="12" s="1"/>
  <c r="V69" i="12"/>
  <c r="V67" i="12" s="1"/>
  <c r="O74" i="12"/>
  <c r="O72" i="12" s="1"/>
  <c r="Y84" i="12"/>
  <c r="Y82" i="12" s="1"/>
  <c r="L89" i="12"/>
  <c r="L87" i="12" s="1"/>
  <c r="P14" i="12"/>
  <c r="P12" i="12" s="1"/>
  <c r="I19" i="12"/>
  <c r="I17" i="12" s="1"/>
  <c r="S29" i="12"/>
  <c r="S27" i="12" s="1"/>
  <c r="F34" i="12"/>
  <c r="F32" i="12" s="1"/>
  <c r="P44" i="12"/>
  <c r="P42" i="12" s="1"/>
  <c r="I49" i="12"/>
  <c r="I47" i="12" s="1"/>
  <c r="S59" i="12"/>
  <c r="S57" i="12" s="1"/>
  <c r="F64" i="12"/>
  <c r="F62" i="12" s="1"/>
  <c r="P74" i="12"/>
  <c r="P72" i="12" s="1"/>
  <c r="I79" i="12"/>
  <c r="I77" i="12" s="1"/>
  <c r="S89" i="12"/>
  <c r="S87" i="12" s="1"/>
  <c r="F94" i="12"/>
  <c r="F92" i="12" s="1"/>
  <c r="S104" i="12"/>
  <c r="S102" i="12" s="1"/>
  <c r="F9" i="12"/>
  <c r="F7" i="12" s="1"/>
  <c r="P19" i="12"/>
  <c r="P17" i="12" s="1"/>
  <c r="I24" i="12"/>
  <c r="I22" i="12" s="1"/>
  <c r="S34" i="12"/>
  <c r="S32" i="12" s="1"/>
  <c r="F39" i="12"/>
  <c r="F37" i="12" s="1"/>
  <c r="P49" i="12"/>
  <c r="P47" i="12" s="1"/>
  <c r="I54" i="12"/>
  <c r="I52" i="12" s="1"/>
  <c r="S64" i="12"/>
  <c r="S62" i="12" s="1"/>
  <c r="F69" i="12"/>
  <c r="F67" i="12" s="1"/>
  <c r="P79" i="12"/>
  <c r="P77" i="12" s="1"/>
  <c r="I84" i="12"/>
  <c r="I82" i="12" s="1"/>
  <c r="S94" i="12"/>
  <c r="S92" i="12" s="1"/>
  <c r="F99" i="12"/>
  <c r="F97" i="12" s="1"/>
  <c r="U9" i="12"/>
  <c r="U7" i="12" s="1"/>
  <c r="H44" i="12"/>
  <c r="H42" i="12" s="1"/>
  <c r="R54" i="12"/>
  <c r="R52" i="12" s="1"/>
  <c r="E89" i="12"/>
  <c r="E87" i="12" s="1"/>
  <c r="W154" i="12"/>
  <c r="W152" i="12" s="1"/>
  <c r="Z139" i="12"/>
  <c r="Z137" i="12" s="1"/>
  <c r="O134" i="12"/>
  <c r="O132" i="12" s="1"/>
  <c r="W124" i="12"/>
  <c r="W122" i="12" s="1"/>
  <c r="L119" i="12"/>
  <c r="L117" i="12" s="1"/>
  <c r="Z109" i="12"/>
  <c r="Z107" i="12" s="1"/>
  <c r="O104" i="12"/>
  <c r="O102" i="12" s="1"/>
  <c r="V154" i="12"/>
  <c r="V152" i="12" s="1"/>
  <c r="K149" i="12"/>
  <c r="K147" i="12" s="1"/>
  <c r="Y139" i="12"/>
  <c r="Y137" i="12" s="1"/>
  <c r="N134" i="12"/>
  <c r="N132" i="12" s="1"/>
  <c r="V124" i="12"/>
  <c r="V122" i="12" s="1"/>
  <c r="K119" i="12"/>
  <c r="K117" i="12" s="1"/>
  <c r="Y109" i="12"/>
  <c r="Y107" i="12" s="1"/>
  <c r="N104" i="12"/>
  <c r="N102" i="12" s="1"/>
  <c r="AA154" i="12"/>
  <c r="AA152" i="12" s="1"/>
  <c r="J149" i="12"/>
  <c r="J147" i="12" s="1"/>
  <c r="X139" i="12"/>
  <c r="X137" i="12" s="1"/>
  <c r="M134" i="12"/>
  <c r="M132" i="12" s="1"/>
  <c r="AA124" i="12"/>
  <c r="AA122" i="12" s="1"/>
  <c r="J119" i="12"/>
  <c r="J117" i="12" s="1"/>
  <c r="Z154" i="12"/>
  <c r="Z152" i="12" s="1"/>
  <c r="O149" i="12"/>
  <c r="O147" i="12" s="1"/>
  <c r="W139" i="12"/>
  <c r="W137" i="12" s="1"/>
  <c r="L134" i="12"/>
  <c r="L132" i="12" s="1"/>
  <c r="Z124" i="12"/>
  <c r="Z122" i="12" s="1"/>
  <c r="O119" i="12"/>
  <c r="O117" i="12" s="1"/>
  <c r="W109" i="12"/>
  <c r="W107" i="12" s="1"/>
  <c r="L104" i="12"/>
  <c r="L102" i="12" s="1"/>
  <c r="Y154" i="12"/>
  <c r="Y152" i="12" s="1"/>
  <c r="N149" i="12"/>
  <c r="N147" i="12" s="1"/>
  <c r="V139" i="12"/>
  <c r="V137" i="12" s="1"/>
  <c r="K134" i="12"/>
  <c r="K132" i="12" s="1"/>
  <c r="Y124" i="12"/>
  <c r="Y122" i="12" s="1"/>
  <c r="N119" i="12"/>
  <c r="N117" i="12" s="1"/>
  <c r="X154" i="12"/>
  <c r="X152" i="12" s="1"/>
  <c r="M149" i="12"/>
  <c r="M147" i="12" s="1"/>
  <c r="AA139" i="12"/>
  <c r="AA137" i="12" s="1"/>
  <c r="J134" i="12"/>
  <c r="J132" i="12" s="1"/>
  <c r="X124" i="12"/>
  <c r="X122" i="12" s="1"/>
  <c r="M119" i="12"/>
  <c r="M117" i="12" s="1"/>
  <c r="AA109" i="12"/>
  <c r="AA107" i="12" s="1"/>
  <c r="J104" i="12"/>
  <c r="J102" i="12" s="1"/>
  <c r="U14" i="12"/>
  <c r="U12" i="12" s="1"/>
  <c r="H19" i="12"/>
  <c r="H17" i="12" s="1"/>
  <c r="R29" i="12"/>
  <c r="R27" i="12" s="1"/>
  <c r="E34" i="12"/>
  <c r="E32" i="12" s="1"/>
  <c r="U44" i="12"/>
  <c r="U42" i="12" s="1"/>
  <c r="H49" i="12"/>
  <c r="H47" i="12" s="1"/>
  <c r="R59" i="12"/>
  <c r="R57" i="12" s="1"/>
  <c r="E64" i="12"/>
  <c r="E62" i="12" s="1"/>
  <c r="U74" i="12"/>
  <c r="U72" i="12" s="1"/>
  <c r="H79" i="12"/>
  <c r="H77" i="12" s="1"/>
  <c r="R89" i="12"/>
  <c r="R87" i="12" s="1"/>
  <c r="E94" i="12"/>
  <c r="E92" i="12" s="1"/>
  <c r="Q104" i="12"/>
  <c r="Q102" i="12" s="1"/>
  <c r="V14" i="12"/>
  <c r="V12" i="12" s="1"/>
  <c r="O19" i="12"/>
  <c r="O17" i="12" s="1"/>
  <c r="Y29" i="12"/>
  <c r="Y27" i="12" s="1"/>
  <c r="L34" i="12"/>
  <c r="L32" i="12" s="1"/>
  <c r="V44" i="12"/>
  <c r="V42" i="12" s="1"/>
  <c r="O49" i="12"/>
  <c r="O47" i="12" s="1"/>
  <c r="Y59" i="12"/>
  <c r="Y57" i="12" s="1"/>
  <c r="L64" i="12"/>
  <c r="L62" i="12" s="1"/>
  <c r="V74" i="12"/>
  <c r="V72" i="12" s="1"/>
  <c r="O79" i="12"/>
  <c r="O77" i="12" s="1"/>
  <c r="Y89" i="12"/>
  <c r="Y87" i="12" s="1"/>
  <c r="L94" i="12"/>
  <c r="L92" i="12" s="1"/>
  <c r="F24" i="12"/>
  <c r="F22" i="12" s="1"/>
  <c r="P34" i="12"/>
  <c r="P32" i="12" s="1"/>
  <c r="I69" i="12"/>
  <c r="I67" i="12" s="1"/>
  <c r="S79" i="12"/>
  <c r="S77" i="12" s="1"/>
  <c r="X149" i="12"/>
  <c r="X147" i="12" s="1"/>
  <c r="T139" i="12"/>
  <c r="T137" i="12" s="1"/>
  <c r="I134" i="12"/>
  <c r="I132" i="12" s="1"/>
  <c r="Q124" i="12"/>
  <c r="Q122" i="12" s="1"/>
  <c r="F119" i="12"/>
  <c r="F117" i="12" s="1"/>
  <c r="T109" i="12"/>
  <c r="T107" i="12" s="1"/>
  <c r="I104" i="12"/>
  <c r="I102" i="12" s="1"/>
  <c r="P154" i="12"/>
  <c r="P152" i="12" s="1"/>
  <c r="E149" i="12"/>
  <c r="E147" i="12" s="1"/>
  <c r="S139" i="12"/>
  <c r="S137" i="12" s="1"/>
  <c r="H134" i="12"/>
  <c r="H132" i="12" s="1"/>
  <c r="P124" i="12"/>
  <c r="P122" i="12" s="1"/>
  <c r="E119" i="12"/>
  <c r="E117" i="12" s="1"/>
  <c r="S109" i="12"/>
  <c r="S107" i="12" s="1"/>
  <c r="H104" i="12"/>
  <c r="H102" i="12" s="1"/>
  <c r="U154" i="12"/>
  <c r="U152" i="12" s="1"/>
  <c r="D149" i="12"/>
  <c r="D147" i="12" s="1"/>
  <c r="R139" i="12"/>
  <c r="R137" i="12" s="1"/>
  <c r="G134" i="12"/>
  <c r="G132" i="12" s="1"/>
  <c r="U124" i="12"/>
  <c r="U122" i="12" s="1"/>
  <c r="D119" i="12"/>
  <c r="D117" i="12" s="1"/>
  <c r="T154" i="12"/>
  <c r="T152" i="12" s="1"/>
  <c r="I149" i="12"/>
  <c r="I147" i="12" s="1"/>
  <c r="Q139" i="12"/>
  <c r="Q137" i="12" s="1"/>
  <c r="F134" i="12"/>
  <c r="F132" i="12" s="1"/>
  <c r="T124" i="12"/>
  <c r="T122" i="12" s="1"/>
  <c r="I119" i="12"/>
  <c r="I117" i="12" s="1"/>
  <c r="Q109" i="12"/>
  <c r="Q107" i="12" s="1"/>
  <c r="F104" i="12"/>
  <c r="F102" i="12" s="1"/>
  <c r="S154" i="12"/>
  <c r="S152" i="12" s="1"/>
  <c r="H149" i="12"/>
  <c r="H147" i="12" s="1"/>
  <c r="P139" i="12"/>
  <c r="P137" i="12" s="1"/>
  <c r="E134" i="12"/>
  <c r="E132" i="12" s="1"/>
  <c r="S124" i="12"/>
  <c r="S122" i="12" s="1"/>
  <c r="H119" i="12"/>
  <c r="H117" i="12" s="1"/>
  <c r="R154" i="12"/>
  <c r="R152" i="12" s="1"/>
  <c r="G149" i="12"/>
  <c r="G147" i="12" s="1"/>
  <c r="U139" i="12"/>
  <c r="U137" i="12" s="1"/>
  <c r="D134" i="12"/>
  <c r="D132" i="12" s="1"/>
  <c r="R124" i="12"/>
  <c r="R122" i="12" s="1"/>
  <c r="G119" i="12"/>
  <c r="G117" i="12" s="1"/>
  <c r="U109" i="12"/>
  <c r="U107" i="12" s="1"/>
  <c r="D104" i="12"/>
  <c r="D102" i="12" s="1"/>
  <c r="AA14" i="12"/>
  <c r="AA12" i="12" s="1"/>
  <c r="N19" i="12"/>
  <c r="N17" i="12" s="1"/>
  <c r="X29" i="12"/>
  <c r="X27" i="12" s="1"/>
  <c r="K34" i="12"/>
  <c r="K32" i="12" s="1"/>
  <c r="AA44" i="12"/>
  <c r="AA42" i="12" s="1"/>
  <c r="N49" i="12"/>
  <c r="N47" i="12" s="1"/>
  <c r="X59" i="12"/>
  <c r="X57" i="12" s="1"/>
  <c r="K64" i="12"/>
  <c r="K62" i="12" s="1"/>
  <c r="AA74" i="12"/>
  <c r="AA72" i="12" s="1"/>
  <c r="N79" i="12"/>
  <c r="N77" i="12" s="1"/>
  <c r="X89" i="12"/>
  <c r="X87" i="12" s="1"/>
  <c r="K94" i="12"/>
  <c r="K92" i="12" s="1"/>
  <c r="E9" i="12"/>
  <c r="E7" i="12" s="1"/>
  <c r="U19" i="12"/>
  <c r="U17" i="12" s="1"/>
  <c r="H24" i="12"/>
  <c r="H22" i="12" s="1"/>
  <c r="R34" i="12"/>
  <c r="R32" i="12" s="1"/>
  <c r="E39" i="12"/>
  <c r="E37" i="12" s="1"/>
  <c r="U49" i="12"/>
  <c r="U47" i="12" s="1"/>
  <c r="H54" i="12"/>
  <c r="H52" i="12" s="1"/>
  <c r="R64" i="12"/>
  <c r="R62" i="12" s="1"/>
  <c r="E69" i="12"/>
  <c r="E67" i="12" s="1"/>
  <c r="U79" i="12"/>
  <c r="U77" i="12" s="1"/>
  <c r="H84" i="12"/>
  <c r="H82" i="12" s="1"/>
  <c r="R94" i="12"/>
  <c r="R92" i="12" s="1"/>
  <c r="E99" i="12"/>
  <c r="E97" i="12" s="1"/>
  <c r="P109" i="12"/>
  <c r="P107" i="12" s="1"/>
  <c r="H14" i="12"/>
  <c r="H12" i="12" s="1"/>
  <c r="R24" i="12"/>
  <c r="R22" i="12" s="1"/>
  <c r="E59" i="12"/>
  <c r="E57" i="12" s="1"/>
  <c r="U69" i="12"/>
  <c r="U67" i="12" s="1"/>
  <c r="L149" i="12"/>
  <c r="L147" i="12" s="1"/>
  <c r="N139" i="12"/>
  <c r="N137" i="12" s="1"/>
  <c r="V129" i="12"/>
  <c r="V127" i="12" s="1"/>
  <c r="K124" i="12"/>
  <c r="K122" i="12" s="1"/>
  <c r="Y114" i="12"/>
  <c r="Y112" i="12" s="1"/>
  <c r="N109" i="12"/>
  <c r="N107" i="12" s="1"/>
  <c r="V99" i="12"/>
  <c r="V97" i="12" s="1"/>
  <c r="J154" i="12"/>
  <c r="J152" i="12" s="1"/>
  <c r="X144" i="12"/>
  <c r="X142" i="12" s="1"/>
  <c r="M139" i="12"/>
  <c r="M137" i="12" s="1"/>
  <c r="AA129" i="12"/>
  <c r="AA127" i="12" s="1"/>
  <c r="J124" i="12"/>
  <c r="J122" i="12" s="1"/>
  <c r="X114" i="12"/>
  <c r="X112" i="12" s="1"/>
  <c r="M109" i="12"/>
  <c r="M107" i="12" s="1"/>
  <c r="AA99" i="12"/>
  <c r="AA97" i="12" s="1"/>
  <c r="O154" i="12"/>
  <c r="O152" i="12" s="1"/>
  <c r="W144" i="12"/>
  <c r="W142" i="12" s="1"/>
  <c r="L139" i="12"/>
  <c r="L137" i="12" s="1"/>
  <c r="Z129" i="12"/>
  <c r="Z127" i="12" s="1"/>
  <c r="O124" i="12"/>
  <c r="O122" i="12" s="1"/>
  <c r="W114" i="12"/>
  <c r="W112" i="12" s="1"/>
  <c r="N154" i="12"/>
  <c r="N152" i="12" s="1"/>
  <c r="V144" i="12"/>
  <c r="V142" i="12" s="1"/>
  <c r="K139" i="12"/>
  <c r="K137" i="12" s="1"/>
  <c r="Y129" i="12"/>
  <c r="Y127" i="12" s="1"/>
  <c r="N124" i="12"/>
  <c r="N122" i="12" s="1"/>
  <c r="V114" i="12"/>
  <c r="V112" i="12" s="1"/>
  <c r="K109" i="12"/>
  <c r="K107" i="12" s="1"/>
  <c r="Y99" i="12"/>
  <c r="Y97" i="12" s="1"/>
  <c r="M154" i="12"/>
  <c r="M152" i="12" s="1"/>
  <c r="AA144" i="12"/>
  <c r="AA142" i="12" s="1"/>
  <c r="J139" i="12"/>
  <c r="J137" i="12" s="1"/>
  <c r="X129" i="12"/>
  <c r="X127" i="12" s="1"/>
  <c r="M124" i="12"/>
  <c r="M122" i="12" s="1"/>
  <c r="AA114" i="12"/>
  <c r="AA112" i="12" s="1"/>
  <c r="L154" i="12"/>
  <c r="L152" i="12" s="1"/>
  <c r="Z144" i="12"/>
  <c r="Z142" i="12" s="1"/>
  <c r="O139" i="12"/>
  <c r="O137" i="12" s="1"/>
  <c r="W129" i="12"/>
  <c r="W127" i="12" s="1"/>
  <c r="L124" i="12"/>
  <c r="L122" i="12" s="1"/>
  <c r="Z114" i="12"/>
  <c r="Z112" i="12" s="1"/>
  <c r="O109" i="12"/>
  <c r="O107" i="12" s="1"/>
  <c r="J9" i="12"/>
  <c r="J7" i="12" s="1"/>
  <c r="T19" i="12"/>
  <c r="T17" i="12" s="1"/>
  <c r="G24" i="12"/>
  <c r="G22" i="12" s="1"/>
  <c r="Q34" i="12"/>
  <c r="Q32" i="12" s="1"/>
  <c r="D39" i="12"/>
  <c r="D37" i="12" s="1"/>
  <c r="T49" i="12"/>
  <c r="T47" i="12" s="1"/>
  <c r="G54" i="12"/>
  <c r="G52" i="12" s="1"/>
  <c r="Q64" i="12"/>
  <c r="Q62" i="12" s="1"/>
  <c r="D69" i="12"/>
  <c r="D67" i="12" s="1"/>
  <c r="T79" i="12"/>
  <c r="T77" i="12" s="1"/>
  <c r="G84" i="12"/>
  <c r="G82" i="12" s="1"/>
  <c r="Q94" i="12"/>
  <c r="Q92" i="12" s="1"/>
  <c r="N99" i="12"/>
  <c r="N97" i="12" s="1"/>
  <c r="L109" i="12"/>
  <c r="L107" i="12" s="1"/>
  <c r="K9" i="12"/>
  <c r="K7" i="12" s="1"/>
  <c r="AA19" i="12"/>
  <c r="AA17" i="12" s="1"/>
  <c r="N24" i="12"/>
  <c r="N22" i="12" s="1"/>
  <c r="X34" i="12"/>
  <c r="X32" i="12" s="1"/>
  <c r="K39" i="12"/>
  <c r="K37" i="12" s="1"/>
  <c r="AA49" i="12"/>
  <c r="AA47" i="12" s="1"/>
  <c r="N54" i="12"/>
  <c r="N52" i="12" s="1"/>
  <c r="X64" i="12"/>
  <c r="X62" i="12" s="1"/>
  <c r="K69" i="12"/>
  <c r="K67" i="12" s="1"/>
  <c r="AA79" i="12"/>
  <c r="AA77" i="12" s="1"/>
  <c r="N84" i="12"/>
  <c r="N82" i="12" s="1"/>
  <c r="X94" i="12"/>
  <c r="X92" i="12" s="1"/>
  <c r="Q99" i="12"/>
  <c r="Q97" i="12" s="1"/>
  <c r="X9" i="12"/>
  <c r="X7" i="12" s="1"/>
  <c r="K14" i="12"/>
  <c r="K12" i="12" s="1"/>
  <c r="AA24" i="12"/>
  <c r="AA22" i="12" s="1"/>
  <c r="N29" i="12"/>
  <c r="N27" i="12" s="1"/>
  <c r="X39" i="12"/>
  <c r="X37" i="12" s="1"/>
  <c r="K44" i="12"/>
  <c r="K42" i="12" s="1"/>
  <c r="AA54" i="12"/>
  <c r="AA52" i="12" s="1"/>
  <c r="N59" i="12"/>
  <c r="N57" i="12" s="1"/>
  <c r="X69" i="12"/>
  <c r="X67" i="12" s="1"/>
  <c r="K74" i="12"/>
  <c r="K72" i="12" s="1"/>
  <c r="AA84" i="12"/>
  <c r="AA82" i="12" s="1"/>
  <c r="N89" i="12"/>
  <c r="N87" i="12" s="1"/>
  <c r="I39" i="12"/>
  <c r="I37" i="12" s="1"/>
  <c r="S49" i="12"/>
  <c r="S47" i="12" s="1"/>
  <c r="F84" i="12"/>
  <c r="F82" i="12" s="1"/>
  <c r="P94" i="12"/>
  <c r="P92" i="12" s="1"/>
  <c r="S144" i="12"/>
  <c r="S142" i="12" s="1"/>
  <c r="H139" i="12"/>
  <c r="H137" i="12" s="1"/>
  <c r="P129" i="12"/>
  <c r="P127" i="12" s="1"/>
  <c r="E124" i="12"/>
  <c r="E122" i="12" s="1"/>
  <c r="S114" i="12"/>
  <c r="S112" i="12" s="1"/>
  <c r="H109" i="12"/>
  <c r="H107" i="12" s="1"/>
  <c r="P99" i="12"/>
  <c r="P97" i="12" s="1"/>
  <c r="D154" i="12"/>
  <c r="D152" i="12" s="1"/>
  <c r="R144" i="12"/>
  <c r="R142" i="12" s="1"/>
  <c r="G139" i="12"/>
  <c r="G137" i="12" s="1"/>
  <c r="U129" i="12"/>
  <c r="U127" i="12" s="1"/>
  <c r="D124" i="12"/>
  <c r="D122" i="12" s="1"/>
  <c r="R114" i="12"/>
  <c r="R112" i="12" s="1"/>
  <c r="G109" i="12"/>
  <c r="G107" i="12" s="1"/>
  <c r="U99" i="12"/>
  <c r="U97" i="12" s="1"/>
  <c r="I154" i="12"/>
  <c r="I152" i="12" s="1"/>
  <c r="Q144" i="12"/>
  <c r="Q142" i="12" s="1"/>
  <c r="F139" i="12"/>
  <c r="F137" i="12" s="1"/>
  <c r="T129" i="12"/>
  <c r="T127" i="12" s="1"/>
  <c r="I124" i="12"/>
  <c r="I122" i="12" s="1"/>
  <c r="Q114" i="12"/>
  <c r="Q112" i="12" s="1"/>
  <c r="H154" i="12"/>
  <c r="H152" i="12" s="1"/>
  <c r="P144" i="12"/>
  <c r="P142" i="12" s="1"/>
  <c r="E139" i="12"/>
  <c r="E137" i="12" s="1"/>
  <c r="S129" i="12"/>
  <c r="S127" i="12" s="1"/>
  <c r="H124" i="12"/>
  <c r="H122" i="12" s="1"/>
  <c r="P114" i="12"/>
  <c r="P112" i="12" s="1"/>
  <c r="E109" i="12"/>
  <c r="E107" i="12" s="1"/>
  <c r="S99" i="12"/>
  <c r="S97" i="12" s="1"/>
  <c r="G154" i="12"/>
  <c r="G152" i="12" s="1"/>
  <c r="U144" i="12"/>
  <c r="U142" i="12" s="1"/>
  <c r="D139" i="12"/>
  <c r="D137" i="12" s="1"/>
  <c r="R129" i="12"/>
  <c r="R127" i="12" s="1"/>
  <c r="G124" i="12"/>
  <c r="G122" i="12" s="1"/>
  <c r="U114" i="12"/>
  <c r="U112" i="12" s="1"/>
  <c r="F154" i="12"/>
  <c r="F152" i="12" s="1"/>
  <c r="T144" i="12"/>
  <c r="T142" i="12" s="1"/>
  <c r="I139" i="12"/>
  <c r="I137" i="12" s="1"/>
  <c r="Q129" i="12"/>
  <c r="Q127" i="12" s="1"/>
  <c r="F124" i="12"/>
  <c r="F122" i="12" s="1"/>
  <c r="T114" i="12"/>
  <c r="T112" i="12" s="1"/>
  <c r="I109" i="12"/>
  <c r="I107" i="12" s="1"/>
  <c r="P9" i="12"/>
  <c r="P7" i="12" s="1"/>
  <c r="Z19" i="12"/>
  <c r="Z17" i="12" s="1"/>
  <c r="M24" i="12"/>
  <c r="M22" i="12" s="1"/>
  <c r="W34" i="12"/>
  <c r="W32" i="12" s="1"/>
  <c r="J39" i="12"/>
  <c r="J37" i="12" s="1"/>
  <c r="Z49" i="12"/>
  <c r="Z47" i="12" s="1"/>
  <c r="M54" i="12"/>
  <c r="M52" i="12" s="1"/>
  <c r="W64" i="12"/>
  <c r="W62" i="12" s="1"/>
  <c r="J69" i="12"/>
  <c r="J67" i="12" s="1"/>
  <c r="Z79" i="12"/>
  <c r="Z77" i="12" s="1"/>
  <c r="M84" i="12"/>
  <c r="M82" i="12" s="1"/>
  <c r="W94" i="12"/>
  <c r="W92" i="12" s="1"/>
  <c r="Z99" i="12"/>
  <c r="Z97" i="12" s="1"/>
  <c r="Q9" i="12"/>
  <c r="Q7" i="12" s="1"/>
  <c r="D14" i="12"/>
  <c r="D12" i="12" s="1"/>
  <c r="T24" i="12"/>
  <c r="T22" i="12" s="1"/>
  <c r="G29" i="12"/>
  <c r="G27" i="12" s="1"/>
  <c r="Q39" i="12"/>
  <c r="Q37" i="12" s="1"/>
  <c r="D44" i="12"/>
  <c r="D42" i="12" s="1"/>
  <c r="T54" i="12"/>
  <c r="T52" i="12" s="1"/>
  <c r="G59" i="12"/>
  <c r="G57" i="12" s="1"/>
  <c r="Q69" i="12"/>
  <c r="Q67" i="12" s="1"/>
  <c r="D74" i="12"/>
  <c r="D72" i="12" s="1"/>
  <c r="T84" i="12"/>
  <c r="T82" i="12" s="1"/>
  <c r="G89" i="12"/>
  <c r="G87" i="12" s="1"/>
  <c r="Q14" i="12"/>
  <c r="Q12" i="12" s="1"/>
  <c r="D19" i="12"/>
  <c r="D17" i="12" s="1"/>
  <c r="T29" i="12"/>
  <c r="T27" i="12" s="1"/>
  <c r="G34" i="12"/>
  <c r="G32" i="12" s="1"/>
  <c r="Q44" i="12"/>
  <c r="Q42" i="12" s="1"/>
  <c r="D49" i="12"/>
  <c r="D47" i="12" s="1"/>
  <c r="T59" i="12"/>
  <c r="T57" i="12" s="1"/>
  <c r="G64" i="12"/>
  <c r="G62" i="12" s="1"/>
  <c r="Q74" i="12"/>
  <c r="Q72" i="12" s="1"/>
  <c r="D79" i="12"/>
  <c r="D77" i="12" s="1"/>
  <c r="T89" i="12"/>
  <c r="T87" i="12" s="1"/>
  <c r="G94" i="12"/>
  <c r="G92" i="12" s="1"/>
  <c r="E104" i="12"/>
  <c r="E102" i="12" s="1"/>
  <c r="E29" i="12"/>
  <c r="E27" i="12" s="1"/>
  <c r="M114" i="12"/>
  <c r="M112" i="12" s="1"/>
  <c r="O129" i="12"/>
  <c r="O127" i="12" s="1"/>
  <c r="K144" i="12"/>
  <c r="K142" i="12" s="1"/>
  <c r="J144" i="12"/>
  <c r="J142" i="12" s="1"/>
  <c r="M99" i="12"/>
  <c r="M97" i="12" s="1"/>
  <c r="O114" i="12"/>
  <c r="O112" i="12" s="1"/>
  <c r="N114" i="12"/>
  <c r="N112" i="12" s="1"/>
  <c r="I44" i="12"/>
  <c r="I42" i="12" s="1"/>
  <c r="F89" i="12"/>
  <c r="F87" i="12" s="1"/>
  <c r="W9" i="12"/>
  <c r="W7" i="12" s="1"/>
  <c r="Z54" i="12"/>
  <c r="Z52" i="12" s="1"/>
  <c r="W14" i="12"/>
  <c r="W12" i="12" s="1"/>
  <c r="Z29" i="12"/>
  <c r="Z27" i="12" s="1"/>
  <c r="W44" i="12"/>
  <c r="W42" i="12" s="1"/>
  <c r="Z59" i="12"/>
  <c r="Z57" i="12" s="1"/>
  <c r="W74" i="12"/>
  <c r="W72" i="12" s="1"/>
  <c r="Z89" i="12"/>
  <c r="Z87" i="12" s="1"/>
  <c r="M9" i="12"/>
  <c r="M7" i="12" s="1"/>
  <c r="W19" i="12"/>
  <c r="W17" i="12" s="1"/>
  <c r="J24" i="12"/>
  <c r="J22" i="12" s="1"/>
  <c r="Z34" i="12"/>
  <c r="Z32" i="12" s="1"/>
  <c r="M39" i="12"/>
  <c r="M37" i="12" s="1"/>
  <c r="W49" i="12"/>
  <c r="W47" i="12" s="1"/>
  <c r="J54" i="12"/>
  <c r="J52" i="12" s="1"/>
  <c r="Z64" i="12"/>
  <c r="Z62" i="12" s="1"/>
  <c r="M69" i="12"/>
  <c r="M67" i="12" s="1"/>
  <c r="W79" i="12"/>
  <c r="W77" i="12" s="1"/>
  <c r="J84" i="12"/>
  <c r="J82" i="12" s="1"/>
  <c r="Z94" i="12"/>
  <c r="Z92" i="12" s="1"/>
  <c r="T99" i="12"/>
  <c r="T97" i="12" s="1"/>
  <c r="D109" i="12"/>
  <c r="D107" i="12" s="1"/>
  <c r="U39" i="12"/>
  <c r="U37" i="12" s="1"/>
  <c r="AA104" i="12"/>
  <c r="AA102" i="12" s="1"/>
  <c r="W119" i="12"/>
  <c r="W117" i="12" s="1"/>
  <c r="Y134" i="12"/>
  <c r="Y132" i="12" s="1"/>
  <c r="X134" i="12"/>
  <c r="X132" i="12" s="1"/>
  <c r="Z149" i="12"/>
  <c r="Z147" i="12" s="1"/>
  <c r="Y149" i="12"/>
  <c r="Y147" i="12" s="1"/>
  <c r="V104" i="12"/>
  <c r="V102" i="12" s="1"/>
  <c r="S24" i="12"/>
  <c r="S22" i="12" s="1"/>
  <c r="P69" i="12"/>
  <c r="P67" i="12" s="1"/>
  <c r="J14" i="12"/>
  <c r="J12" i="12" s="1"/>
  <c r="M59" i="12"/>
  <c r="M57" i="12" s="1"/>
  <c r="L9" i="12"/>
  <c r="L7" i="12" s="1"/>
  <c r="O24" i="12"/>
  <c r="O22" i="12" s="1"/>
  <c r="L39" i="12"/>
  <c r="L37" i="12" s="1"/>
  <c r="O54" i="12"/>
  <c r="O52" i="12" s="1"/>
  <c r="L69" i="12"/>
  <c r="L67" i="12" s="1"/>
  <c r="O84" i="12"/>
  <c r="O82" i="12" s="1"/>
  <c r="R99" i="12"/>
  <c r="R97" i="12" s="1"/>
  <c r="S9" i="12"/>
  <c r="S7" i="12" s="1"/>
  <c r="F14" i="12"/>
  <c r="F12" i="12" s="1"/>
  <c r="P24" i="12"/>
  <c r="P22" i="12" s="1"/>
  <c r="I29" i="12"/>
  <c r="I27" i="12" s="1"/>
  <c r="S39" i="12"/>
  <c r="S37" i="12" s="1"/>
  <c r="F44" i="12"/>
  <c r="F42" i="12" s="1"/>
  <c r="P54" i="12"/>
  <c r="P52" i="12" s="1"/>
  <c r="I59" i="12"/>
  <c r="I57" i="12" s="1"/>
  <c r="S69" i="12"/>
  <c r="S67" i="12" s="1"/>
  <c r="F74" i="12"/>
  <c r="F72" i="12" s="1"/>
  <c r="P84" i="12"/>
  <c r="P82" i="12" s="1"/>
  <c r="I89" i="12"/>
  <c r="I87" i="12" s="1"/>
  <c r="V109" i="12"/>
  <c r="V107" i="12" s="1"/>
  <c r="M144" i="12"/>
  <c r="M142" i="12" s="1"/>
  <c r="J99" i="12"/>
  <c r="J97" i="12" s="1"/>
  <c r="L114" i="12"/>
  <c r="L112" i="12" s="1"/>
  <c r="N129" i="12"/>
  <c r="N127" i="12" s="1"/>
  <c r="M129" i="12"/>
  <c r="M127" i="12" s="1"/>
  <c r="O144" i="12"/>
  <c r="O142" i="12" s="1"/>
  <c r="N144" i="12"/>
  <c r="N142" i="12" s="1"/>
  <c r="V9" i="12"/>
  <c r="V7" i="12" s="1"/>
  <c r="F29" i="12"/>
  <c r="F27" i="12" s="1"/>
  <c r="I74" i="12"/>
  <c r="I72" i="12" s="1"/>
  <c r="W39" i="12"/>
  <c r="W37" i="12" s="1"/>
  <c r="Z84" i="12"/>
  <c r="Z82" i="12" s="1"/>
  <c r="R9" i="12"/>
  <c r="R7" i="12" s="1"/>
  <c r="U24" i="12"/>
  <c r="U22" i="12" s="1"/>
  <c r="R39" i="12"/>
  <c r="R37" i="12" s="1"/>
  <c r="U54" i="12"/>
  <c r="U52" i="12" s="1"/>
  <c r="R69" i="12"/>
  <c r="R67" i="12" s="1"/>
  <c r="U84" i="12"/>
  <c r="U82" i="12" s="1"/>
  <c r="Y9" i="12"/>
  <c r="Y7" i="12" s="1"/>
  <c r="L14" i="12"/>
  <c r="L12" i="12" s="1"/>
  <c r="V24" i="12"/>
  <c r="V22" i="12" s="1"/>
  <c r="O29" i="12"/>
  <c r="O27" i="12" s="1"/>
  <c r="Y39" i="12"/>
  <c r="Y37" i="12" s="1"/>
  <c r="L44" i="12"/>
  <c r="L42" i="12" s="1"/>
  <c r="V54" i="12"/>
  <c r="V52" i="12" s="1"/>
  <c r="O59" i="12"/>
  <c r="O57" i="12" s="1"/>
  <c r="Y69" i="12"/>
  <c r="Y67" i="12" s="1"/>
  <c r="L74" i="12"/>
  <c r="L72" i="12" s="1"/>
  <c r="V84" i="12"/>
  <c r="V82" i="12" s="1"/>
  <c r="O89" i="12"/>
  <c r="O87" i="12" s="1"/>
  <c r="AA134" i="12"/>
  <c r="AA132" i="12" s="1"/>
  <c r="W149" i="12"/>
  <c r="W147" i="12" s="1"/>
  <c r="Z104" i="12"/>
  <c r="Z102" i="12" s="1"/>
  <c r="V119" i="12"/>
  <c r="V117" i="12" s="1"/>
  <c r="AA119" i="12"/>
  <c r="AA117" i="12" s="1"/>
  <c r="W134" i="12"/>
  <c r="W132" i="12" s="1"/>
  <c r="V134" i="12"/>
  <c r="V132" i="12" s="1"/>
  <c r="S54" i="12"/>
  <c r="S52" i="12" s="1"/>
  <c r="J44" i="12"/>
  <c r="J42" i="12" s="1"/>
  <c r="M89" i="12"/>
  <c r="M87" i="12" s="1"/>
  <c r="J19" i="12"/>
  <c r="J17" i="12" s="1"/>
  <c r="M34" i="12"/>
  <c r="M32" i="12" s="1"/>
  <c r="J49" i="12"/>
  <c r="J47" i="12" s="1"/>
  <c r="M64" i="12"/>
  <c r="M62" i="12" s="1"/>
  <c r="J79" i="12"/>
  <c r="J77" i="12" s="1"/>
  <c r="M94" i="12"/>
  <c r="M92" i="12" s="1"/>
  <c r="W104" i="12"/>
  <c r="W102" i="12" s="1"/>
  <c r="R14" i="12"/>
  <c r="R12" i="12" s="1"/>
  <c r="E19" i="12"/>
  <c r="E17" i="12" s="1"/>
  <c r="U29" i="12"/>
  <c r="U27" i="12" s="1"/>
  <c r="H34" i="12"/>
  <c r="H32" i="12" s="1"/>
  <c r="R44" i="12"/>
  <c r="R42" i="12" s="1"/>
  <c r="E49" i="12"/>
  <c r="E47" i="12" s="1"/>
  <c r="U59" i="12"/>
  <c r="U57" i="12" s="1"/>
  <c r="H64" i="12"/>
  <c r="H62" i="12" s="1"/>
  <c r="R74" i="12"/>
  <c r="R72" i="12" s="1"/>
  <c r="E79" i="12"/>
  <c r="E77" i="12" s="1"/>
  <c r="U89" i="12"/>
  <c r="U87" i="12" s="1"/>
  <c r="H94" i="12"/>
  <c r="H92" i="12" s="1"/>
  <c r="G104" i="12"/>
  <c r="G102" i="12" s="1"/>
  <c r="H74" i="12"/>
  <c r="H72" i="12" s="1"/>
  <c r="J129" i="12"/>
  <c r="J127" i="12" s="1"/>
  <c r="L144" i="12"/>
  <c r="L142" i="12" s="1"/>
  <c r="O99" i="12"/>
  <c r="O97" i="12" s="1"/>
  <c r="K114" i="12"/>
  <c r="K112" i="12" s="1"/>
  <c r="J114" i="12"/>
  <c r="J112" i="12" s="1"/>
  <c r="L129" i="12"/>
  <c r="L127" i="12" s="1"/>
  <c r="K129" i="12"/>
  <c r="K127" i="12" s="1"/>
  <c r="I14" i="12"/>
  <c r="I12" i="12" s="1"/>
  <c r="F59" i="12"/>
  <c r="F57" i="12" s="1"/>
  <c r="Z24" i="12"/>
  <c r="Z22" i="12" s="1"/>
  <c r="W69" i="12"/>
  <c r="W67" i="12" s="1"/>
  <c r="V19" i="12"/>
  <c r="V17" i="12" s="1"/>
  <c r="Y34" i="12"/>
  <c r="Y32" i="12" s="1"/>
  <c r="V49" i="12"/>
  <c r="V47" i="12" s="1"/>
  <c r="Y64" i="12"/>
  <c r="Y62" i="12" s="1"/>
  <c r="V79" i="12"/>
  <c r="V77" i="12" s="1"/>
  <c r="Y94" i="12"/>
  <c r="Y92" i="12" s="1"/>
  <c r="R109" i="12"/>
  <c r="R107" i="12" s="1"/>
  <c r="X14" i="12"/>
  <c r="X12" i="12" s="1"/>
  <c r="K19" i="12"/>
  <c r="K17" i="12" s="1"/>
  <c r="AA29" i="12"/>
  <c r="AA27" i="12" s="1"/>
  <c r="N34" i="12"/>
  <c r="N32" i="12" s="1"/>
  <c r="X44" i="12"/>
  <c r="X42" i="12" s="1"/>
  <c r="K49" i="12"/>
  <c r="K47" i="12" s="1"/>
  <c r="AA59" i="12"/>
  <c r="AA57" i="12" s="1"/>
  <c r="N64" i="12"/>
  <c r="N62" i="12" s="1"/>
  <c r="X74" i="12"/>
  <c r="X72" i="12" s="1"/>
  <c r="K79" i="12"/>
  <c r="K77" i="12" s="1"/>
  <c r="AA89" i="12"/>
  <c r="AA87" i="12" s="1"/>
  <c r="N94" i="12"/>
  <c r="N92" i="12" s="1"/>
  <c r="Y104" i="12"/>
  <c r="Y102" i="12" s="1"/>
  <c r="R84" i="12"/>
  <c r="R82" i="12" s="1"/>
  <c r="X119" i="12"/>
  <c r="X117" i="12" s="1"/>
  <c r="Z134" i="12"/>
  <c r="Z132" i="12" s="1"/>
  <c r="V149" i="12"/>
  <c r="V147" i="12" s="1"/>
  <c r="AA149" i="12"/>
  <c r="AA147" i="12" s="1"/>
  <c r="X104" i="12"/>
  <c r="X102" i="12" s="1"/>
  <c r="Z119" i="12"/>
  <c r="Z117" i="12" s="1"/>
  <c r="Y119" i="12"/>
  <c r="Y117" i="12" s="1"/>
  <c r="P39" i="12"/>
  <c r="P37" i="12" s="1"/>
  <c r="S84" i="12"/>
  <c r="S82" i="12" s="1"/>
  <c r="M29" i="12"/>
  <c r="M27" i="12" s="1"/>
  <c r="J74" i="12"/>
  <c r="J72" i="12" s="1"/>
  <c r="E14" i="12"/>
  <c r="E12" i="12" s="1"/>
  <c r="H29" i="12"/>
  <c r="H27" i="12" s="1"/>
  <c r="E44" i="12"/>
  <c r="E42" i="12" s="1"/>
  <c r="H59" i="12"/>
  <c r="H57" i="12" s="1"/>
  <c r="E74" i="12"/>
  <c r="E72" i="12" s="1"/>
  <c r="H89" i="12"/>
  <c r="H87" i="12" s="1"/>
  <c r="G9" i="12"/>
  <c r="G7" i="12" s="1"/>
  <c r="Q19" i="12"/>
  <c r="Q17" i="12" s="1"/>
  <c r="D24" i="12"/>
  <c r="D22" i="12" s="1"/>
  <c r="T34" i="12"/>
  <c r="T32" i="12" s="1"/>
  <c r="G39" i="12"/>
  <c r="G37" i="12" s="1"/>
  <c r="Q49" i="12"/>
  <c r="Q47" i="12" s="1"/>
  <c r="D54" i="12"/>
  <c r="D52" i="12" s="1"/>
  <c r="T64" i="12"/>
  <c r="T62" i="12" s="1"/>
  <c r="G69" i="12"/>
  <c r="G67" i="12" s="1"/>
  <c r="Q79" i="12"/>
  <c r="Q77" i="12" s="1"/>
  <c r="D84" i="12"/>
  <c r="D82" i="12" s="1"/>
  <c r="T94" i="12"/>
  <c r="T92" i="12" s="1"/>
  <c r="H99" i="12"/>
  <c r="H97" i="12" s="1"/>
  <c r="W460" i="13"/>
  <c r="W458" i="13" s="1"/>
  <c r="X320" i="13"/>
  <c r="X318" i="13" s="1"/>
  <c r="F320" i="13"/>
  <c r="F318" i="13" s="1"/>
  <c r="N315" i="13"/>
  <c r="N313" i="13" s="1"/>
  <c r="S320" i="13"/>
  <c r="S318" i="13" s="1"/>
  <c r="M315" i="13"/>
  <c r="M313" i="13" s="1"/>
  <c r="R320" i="13"/>
  <c r="R318" i="13" s="1"/>
  <c r="Z315" i="13"/>
  <c r="Z313" i="13" s="1"/>
  <c r="H315" i="13"/>
  <c r="H313" i="13" s="1"/>
  <c r="M320" i="13"/>
  <c r="M318" i="13" s="1"/>
  <c r="Y315" i="13"/>
  <c r="Y313" i="13" s="1"/>
  <c r="G315" i="13"/>
  <c r="G313" i="13" s="1"/>
  <c r="L320" i="13"/>
  <c r="L318" i="13" s="1"/>
  <c r="T315" i="13"/>
  <c r="T313" i="13" s="1"/>
  <c r="Y320" i="13"/>
  <c r="Y318" i="13" s="1"/>
  <c r="G320" i="13"/>
  <c r="G318" i="13" s="1"/>
  <c r="S315" i="13"/>
  <c r="S313" i="13" s="1"/>
  <c r="E315" i="13"/>
  <c r="E313" i="13" s="1"/>
  <c r="P320" i="13"/>
  <c r="P318" i="13" s="1"/>
  <c r="H330" i="13"/>
  <c r="H328" i="13" s="1"/>
  <c r="S335" i="13"/>
  <c r="S333" i="13" s="1"/>
  <c r="E345" i="13"/>
  <c r="E343" i="13" s="1"/>
  <c r="P350" i="13"/>
  <c r="P348" i="13" s="1"/>
  <c r="H360" i="13"/>
  <c r="H358" i="13" s="1"/>
  <c r="S365" i="13"/>
  <c r="S363" i="13" s="1"/>
  <c r="E375" i="13"/>
  <c r="E373" i="13" s="1"/>
  <c r="P380" i="13"/>
  <c r="P378" i="13" s="1"/>
  <c r="H390" i="13"/>
  <c r="H388" i="13" s="1"/>
  <c r="S395" i="13"/>
  <c r="S393" i="13" s="1"/>
  <c r="E405" i="13"/>
  <c r="E403" i="13" s="1"/>
  <c r="P410" i="13"/>
  <c r="P408" i="13" s="1"/>
  <c r="H420" i="13"/>
  <c r="H418" i="13" s="1"/>
  <c r="S425" i="13"/>
  <c r="S423" i="13" s="1"/>
  <c r="E435" i="13"/>
  <c r="E433" i="13" s="1"/>
  <c r="P440" i="13"/>
  <c r="P438" i="13" s="1"/>
  <c r="H450" i="13"/>
  <c r="H448" i="13" s="1"/>
  <c r="S455" i="13"/>
  <c r="S453" i="13" s="1"/>
  <c r="F315" i="13"/>
  <c r="F313" i="13" s="1"/>
  <c r="Q320" i="13"/>
  <c r="Q318" i="13" s="1"/>
  <c r="I330" i="13"/>
  <c r="I328" i="13" s="1"/>
  <c r="T335" i="13"/>
  <c r="T333" i="13" s="1"/>
  <c r="F345" i="13"/>
  <c r="F343" i="13" s="1"/>
  <c r="Q350" i="13"/>
  <c r="Q348" i="13" s="1"/>
  <c r="I360" i="13"/>
  <c r="I358" i="13" s="1"/>
  <c r="T365" i="13"/>
  <c r="T363" i="13" s="1"/>
  <c r="F375" i="13"/>
  <c r="F373" i="13" s="1"/>
  <c r="Q380" i="13"/>
  <c r="Q378" i="13" s="1"/>
  <c r="I390" i="13"/>
  <c r="I388" i="13" s="1"/>
  <c r="T395" i="13"/>
  <c r="T393" i="13" s="1"/>
  <c r="F405" i="13"/>
  <c r="F403" i="13" s="1"/>
  <c r="Q410" i="13"/>
  <c r="Q408" i="13" s="1"/>
  <c r="I420" i="13"/>
  <c r="I418" i="13" s="1"/>
  <c r="T425" i="13"/>
  <c r="T423" i="13" s="1"/>
  <c r="F435" i="13"/>
  <c r="F433" i="13" s="1"/>
  <c r="Q440" i="13"/>
  <c r="Q438" i="13" s="1"/>
  <c r="I450" i="13"/>
  <c r="I448" i="13" s="1"/>
  <c r="T455" i="13"/>
  <c r="T453" i="13" s="1"/>
  <c r="Q325" i="13"/>
  <c r="Q323" i="13" s="1"/>
  <c r="I335" i="13"/>
  <c r="I333" i="13" s="1"/>
  <c r="T340" i="13"/>
  <c r="T338" i="13" s="1"/>
  <c r="F350" i="13"/>
  <c r="F348" i="13" s="1"/>
  <c r="Q355" i="13"/>
  <c r="Q353" i="13" s="1"/>
  <c r="I365" i="13"/>
  <c r="I363" i="13" s="1"/>
  <c r="T370" i="13"/>
  <c r="T368" i="13" s="1"/>
  <c r="F380" i="13"/>
  <c r="F378" i="13" s="1"/>
  <c r="Q385" i="13"/>
  <c r="Q383" i="13" s="1"/>
  <c r="I395" i="13"/>
  <c r="I393" i="13" s="1"/>
  <c r="T400" i="13"/>
  <c r="T398" i="13" s="1"/>
  <c r="F410" i="13"/>
  <c r="F408" i="13" s="1"/>
  <c r="Q415" i="13"/>
  <c r="Q413" i="13" s="1"/>
  <c r="I425" i="13"/>
  <c r="I423" i="13" s="1"/>
  <c r="T430" i="13"/>
  <c r="T428" i="13" s="1"/>
  <c r="F440" i="13"/>
  <c r="F438" i="13" s="1"/>
  <c r="Q445" i="13"/>
  <c r="Q443" i="13" s="1"/>
  <c r="I455" i="13"/>
  <c r="I453" i="13" s="1"/>
  <c r="T460" i="13"/>
  <c r="T458" i="13" s="1"/>
  <c r="X325" i="13"/>
  <c r="X323" i="13" s="1"/>
  <c r="J335" i="13"/>
  <c r="J333" i="13" s="1"/>
  <c r="AA340" i="13"/>
  <c r="AA338" i="13" s="1"/>
  <c r="M350" i="13"/>
  <c r="M348" i="13" s="1"/>
  <c r="X355" i="13"/>
  <c r="X353" i="13" s="1"/>
  <c r="J365" i="13"/>
  <c r="J363" i="13" s="1"/>
  <c r="AA370" i="13"/>
  <c r="AA368" i="13" s="1"/>
  <c r="M380" i="13"/>
  <c r="M378" i="13" s="1"/>
  <c r="X385" i="13"/>
  <c r="X383" i="13" s="1"/>
  <c r="J395" i="13"/>
  <c r="J393" i="13" s="1"/>
  <c r="AA400" i="13"/>
  <c r="AA398" i="13" s="1"/>
  <c r="M410" i="13"/>
  <c r="M408" i="13" s="1"/>
  <c r="X415" i="13"/>
  <c r="X413" i="13" s="1"/>
  <c r="J425" i="13"/>
  <c r="J423" i="13" s="1"/>
  <c r="AA430" i="13"/>
  <c r="AA428" i="13" s="1"/>
  <c r="M440" i="13"/>
  <c r="M438" i="13" s="1"/>
  <c r="X445" i="13"/>
  <c r="X443" i="13" s="1"/>
  <c r="J455" i="13"/>
  <c r="J453" i="13" s="1"/>
  <c r="AA460" i="13"/>
  <c r="AA458" i="13" s="1"/>
  <c r="H320" i="13"/>
  <c r="H318" i="13" s="1"/>
  <c r="S325" i="13"/>
  <c r="S323" i="13" s="1"/>
  <c r="E335" i="13"/>
  <c r="E333" i="13" s="1"/>
  <c r="P340" i="13"/>
  <c r="P338" i="13" s="1"/>
  <c r="H350" i="13"/>
  <c r="H348" i="13" s="1"/>
  <c r="S355" i="13"/>
  <c r="S353" i="13" s="1"/>
  <c r="E365" i="13"/>
  <c r="E363" i="13" s="1"/>
  <c r="P370" i="13"/>
  <c r="P368" i="13" s="1"/>
  <c r="H380" i="13"/>
  <c r="H378" i="13" s="1"/>
  <c r="S385" i="13"/>
  <c r="S383" i="13" s="1"/>
  <c r="E395" i="13"/>
  <c r="E393" i="13" s="1"/>
  <c r="P400" i="13"/>
  <c r="P398" i="13" s="1"/>
  <c r="H410" i="13"/>
  <c r="H408" i="13" s="1"/>
  <c r="S415" i="13"/>
  <c r="S413" i="13" s="1"/>
  <c r="E425" i="13"/>
  <c r="E423" i="13" s="1"/>
  <c r="P430" i="13"/>
  <c r="P428" i="13" s="1"/>
  <c r="H440" i="13"/>
  <c r="H438" i="13" s="1"/>
  <c r="S445" i="13"/>
  <c r="S443" i="13" s="1"/>
  <c r="E455" i="13"/>
  <c r="E453" i="13" s="1"/>
  <c r="P460" i="13"/>
  <c r="P458" i="13" s="1"/>
  <c r="P315" i="13"/>
  <c r="P313" i="13" s="1"/>
  <c r="H325" i="13"/>
  <c r="H323" i="13" s="1"/>
  <c r="S330" i="13"/>
  <c r="S328" i="13" s="1"/>
  <c r="E340" i="13"/>
  <c r="E338" i="13" s="1"/>
  <c r="P345" i="13"/>
  <c r="P343" i="13" s="1"/>
  <c r="H355" i="13"/>
  <c r="H353" i="13" s="1"/>
  <c r="S360" i="13"/>
  <c r="S358" i="13" s="1"/>
  <c r="E370" i="13"/>
  <c r="E368" i="13" s="1"/>
  <c r="P375" i="13"/>
  <c r="P373" i="13" s="1"/>
  <c r="H385" i="13"/>
  <c r="H383" i="13" s="1"/>
  <c r="S390" i="13"/>
  <c r="S388" i="13" s="1"/>
  <c r="E400" i="13"/>
  <c r="E398" i="13" s="1"/>
  <c r="P405" i="13"/>
  <c r="P403" i="13" s="1"/>
  <c r="H415" i="13"/>
  <c r="H413" i="13" s="1"/>
  <c r="S420" i="13"/>
  <c r="S418" i="13" s="1"/>
  <c r="E430" i="13"/>
  <c r="E428" i="13" s="1"/>
  <c r="P435" i="13"/>
  <c r="P433" i="13" s="1"/>
  <c r="H445" i="13"/>
  <c r="H443" i="13" s="1"/>
  <c r="S450" i="13"/>
  <c r="S448" i="13" s="1"/>
  <c r="E460" i="13"/>
  <c r="E458" i="13" s="1"/>
  <c r="K315" i="13"/>
  <c r="K313" i="13" s="1"/>
  <c r="V320" i="13"/>
  <c r="V318" i="13" s="1"/>
  <c r="N330" i="13"/>
  <c r="N328" i="13" s="1"/>
  <c r="Y335" i="13"/>
  <c r="Y333" i="13" s="1"/>
  <c r="K345" i="13"/>
  <c r="K343" i="13" s="1"/>
  <c r="V350" i="13"/>
  <c r="V348" i="13" s="1"/>
  <c r="N360" i="13"/>
  <c r="N358" i="13" s="1"/>
  <c r="Y365" i="13"/>
  <c r="Y363" i="13" s="1"/>
  <c r="K375" i="13"/>
  <c r="K373" i="13" s="1"/>
  <c r="V380" i="13"/>
  <c r="V378" i="13" s="1"/>
  <c r="N390" i="13"/>
  <c r="N388" i="13" s="1"/>
  <c r="Y395" i="13"/>
  <c r="Y393" i="13" s="1"/>
  <c r="K405" i="13"/>
  <c r="K403" i="13" s="1"/>
  <c r="V410" i="13"/>
  <c r="V408" i="13" s="1"/>
  <c r="N420" i="13"/>
  <c r="N418" i="13" s="1"/>
  <c r="Y425" i="13"/>
  <c r="Y423" i="13" s="1"/>
  <c r="K435" i="13"/>
  <c r="K433" i="13" s="1"/>
  <c r="V440" i="13"/>
  <c r="V438" i="13" s="1"/>
  <c r="N450" i="13"/>
  <c r="N448" i="13" s="1"/>
  <c r="Y455" i="13"/>
  <c r="Y453" i="13" s="1"/>
  <c r="L315" i="13"/>
  <c r="L313" i="13" s="1"/>
  <c r="W320" i="13"/>
  <c r="W318" i="13" s="1"/>
  <c r="O330" i="13"/>
  <c r="O328" i="13" s="1"/>
  <c r="Z335" i="13"/>
  <c r="Z333" i="13" s="1"/>
  <c r="L345" i="13"/>
  <c r="L343" i="13" s="1"/>
  <c r="W350" i="13"/>
  <c r="W348" i="13" s="1"/>
  <c r="O360" i="13"/>
  <c r="O358" i="13" s="1"/>
  <c r="Z365" i="13"/>
  <c r="Z363" i="13" s="1"/>
  <c r="L375" i="13"/>
  <c r="L373" i="13" s="1"/>
  <c r="W380" i="13"/>
  <c r="W378" i="13" s="1"/>
  <c r="O390" i="13"/>
  <c r="O388" i="13" s="1"/>
  <c r="Z395" i="13"/>
  <c r="Z393" i="13" s="1"/>
  <c r="L405" i="13"/>
  <c r="L403" i="13" s="1"/>
  <c r="W410" i="13"/>
  <c r="W408" i="13" s="1"/>
  <c r="O420" i="13"/>
  <c r="O418" i="13" s="1"/>
  <c r="Z425" i="13"/>
  <c r="Z423" i="13" s="1"/>
  <c r="L435" i="13"/>
  <c r="L433" i="13" s="1"/>
  <c r="W440" i="13"/>
  <c r="W438" i="13" s="1"/>
  <c r="O450" i="13"/>
  <c r="O448" i="13" s="1"/>
  <c r="Z455" i="13"/>
  <c r="Z453" i="13" s="1"/>
  <c r="W325" i="13"/>
  <c r="W323" i="13" s="1"/>
  <c r="O335" i="13"/>
  <c r="O333" i="13" s="1"/>
  <c r="Z340" i="13"/>
  <c r="Z338" i="13" s="1"/>
  <c r="L350" i="13"/>
  <c r="L348" i="13" s="1"/>
  <c r="W355" i="13"/>
  <c r="W353" i="13" s="1"/>
  <c r="O365" i="13"/>
  <c r="O363" i="13" s="1"/>
  <c r="Z370" i="13"/>
  <c r="Z368" i="13" s="1"/>
  <c r="L380" i="13"/>
  <c r="L378" i="13" s="1"/>
  <c r="W385" i="13"/>
  <c r="W383" i="13" s="1"/>
  <c r="O395" i="13"/>
  <c r="O393" i="13" s="1"/>
  <c r="Z400" i="13"/>
  <c r="Z398" i="13" s="1"/>
  <c r="L410" i="13"/>
  <c r="L408" i="13" s="1"/>
  <c r="W415" i="13"/>
  <c r="W413" i="13" s="1"/>
  <c r="O425" i="13"/>
  <c r="O423" i="13" s="1"/>
  <c r="Z430" i="13"/>
  <c r="Z428" i="13" s="1"/>
  <c r="L440" i="13"/>
  <c r="L438" i="13" s="1"/>
  <c r="W445" i="13"/>
  <c r="W443" i="13" s="1"/>
  <c r="O455" i="13"/>
  <c r="O453" i="13" s="1"/>
  <c r="Z460" i="13"/>
  <c r="Z458" i="13" s="1"/>
  <c r="E330" i="13"/>
  <c r="E328" i="13" s="1"/>
  <c r="P335" i="13"/>
  <c r="P333" i="13" s="1"/>
  <c r="H345" i="13"/>
  <c r="H343" i="13" s="1"/>
  <c r="S350" i="13"/>
  <c r="S348" i="13" s="1"/>
  <c r="E360" i="13"/>
  <c r="E358" i="13" s="1"/>
  <c r="P365" i="13"/>
  <c r="P363" i="13" s="1"/>
  <c r="H375" i="13"/>
  <c r="H373" i="13" s="1"/>
  <c r="S380" i="13"/>
  <c r="S378" i="13" s="1"/>
  <c r="E390" i="13"/>
  <c r="E388" i="13" s="1"/>
  <c r="P395" i="13"/>
  <c r="P393" i="13" s="1"/>
  <c r="H405" i="13"/>
  <c r="H403" i="13" s="1"/>
  <c r="S410" i="13"/>
  <c r="S408" i="13" s="1"/>
  <c r="E420" i="13"/>
  <c r="E418" i="13" s="1"/>
  <c r="P425" i="13"/>
  <c r="P423" i="13" s="1"/>
  <c r="H435" i="13"/>
  <c r="H433" i="13" s="1"/>
  <c r="S440" i="13"/>
  <c r="S438" i="13" s="1"/>
  <c r="E450" i="13"/>
  <c r="E448" i="13" s="1"/>
  <c r="P455" i="13"/>
  <c r="P453" i="13" s="1"/>
  <c r="N320" i="13"/>
  <c r="N318" i="13" s="1"/>
  <c r="Y325" i="13"/>
  <c r="Y323" i="13" s="1"/>
  <c r="K335" i="13"/>
  <c r="K333" i="13" s="1"/>
  <c r="V340" i="13"/>
  <c r="V338" i="13" s="1"/>
  <c r="N350" i="13"/>
  <c r="N348" i="13" s="1"/>
  <c r="Y355" i="13"/>
  <c r="Y353" i="13" s="1"/>
  <c r="K365" i="13"/>
  <c r="K363" i="13" s="1"/>
  <c r="V370" i="13"/>
  <c r="V368" i="13" s="1"/>
  <c r="N380" i="13"/>
  <c r="N378" i="13" s="1"/>
  <c r="Y385" i="13"/>
  <c r="Y383" i="13" s="1"/>
  <c r="K395" i="13"/>
  <c r="K393" i="13" s="1"/>
  <c r="V400" i="13"/>
  <c r="V398" i="13" s="1"/>
  <c r="N410" i="13"/>
  <c r="N408" i="13" s="1"/>
  <c r="Y415" i="13"/>
  <c r="Y413" i="13" s="1"/>
  <c r="K425" i="13"/>
  <c r="K423" i="13" s="1"/>
  <c r="V430" i="13"/>
  <c r="V428" i="13" s="1"/>
  <c r="N440" i="13"/>
  <c r="N438" i="13" s="1"/>
  <c r="Y445" i="13"/>
  <c r="Y443" i="13" s="1"/>
  <c r="K455" i="13"/>
  <c r="K453" i="13" s="1"/>
  <c r="V460" i="13"/>
  <c r="V458" i="13" s="1"/>
  <c r="V315" i="13"/>
  <c r="V313" i="13" s="1"/>
  <c r="N325" i="13"/>
  <c r="N323" i="13" s="1"/>
  <c r="Y330" i="13"/>
  <c r="Y328" i="13" s="1"/>
  <c r="K340" i="13"/>
  <c r="K338" i="13" s="1"/>
  <c r="V345" i="13"/>
  <c r="V343" i="13" s="1"/>
  <c r="N355" i="13"/>
  <c r="N353" i="13" s="1"/>
  <c r="Y360" i="13"/>
  <c r="Y358" i="13" s="1"/>
  <c r="K370" i="13"/>
  <c r="K368" i="13" s="1"/>
  <c r="V375" i="13"/>
  <c r="V373" i="13" s="1"/>
  <c r="N385" i="13"/>
  <c r="N383" i="13" s="1"/>
  <c r="Y390" i="13"/>
  <c r="Y388" i="13" s="1"/>
  <c r="K400" i="13"/>
  <c r="K398" i="13" s="1"/>
  <c r="V405" i="13"/>
  <c r="V403" i="13" s="1"/>
  <c r="N415" i="13"/>
  <c r="N413" i="13" s="1"/>
  <c r="Y420" i="13"/>
  <c r="Y418" i="13" s="1"/>
  <c r="K430" i="13"/>
  <c r="K428" i="13" s="1"/>
  <c r="V435" i="13"/>
  <c r="V433" i="13" s="1"/>
  <c r="N445" i="13"/>
  <c r="N443" i="13" s="1"/>
  <c r="Y450" i="13"/>
  <c r="Y448" i="13" s="1"/>
  <c r="K460" i="13"/>
  <c r="K458" i="13" s="1"/>
  <c r="Q315" i="13"/>
  <c r="Q313" i="13" s="1"/>
  <c r="I325" i="13"/>
  <c r="I323" i="13" s="1"/>
  <c r="T330" i="13"/>
  <c r="T328" i="13" s="1"/>
  <c r="F340" i="13"/>
  <c r="F338" i="13" s="1"/>
  <c r="Q345" i="13"/>
  <c r="Q343" i="13" s="1"/>
  <c r="I355" i="13"/>
  <c r="I353" i="13" s="1"/>
  <c r="T360" i="13"/>
  <c r="T358" i="13" s="1"/>
  <c r="F370" i="13"/>
  <c r="F368" i="13" s="1"/>
  <c r="Q375" i="13"/>
  <c r="Q373" i="13" s="1"/>
  <c r="I385" i="13"/>
  <c r="I383" i="13" s="1"/>
  <c r="T390" i="13"/>
  <c r="T388" i="13" s="1"/>
  <c r="F400" i="13"/>
  <c r="F398" i="13" s="1"/>
  <c r="Q405" i="13"/>
  <c r="Q403" i="13" s="1"/>
  <c r="I415" i="13"/>
  <c r="I413" i="13" s="1"/>
  <c r="T420" i="13"/>
  <c r="T418" i="13" s="1"/>
  <c r="F430" i="13"/>
  <c r="F428" i="13" s="1"/>
  <c r="Q435" i="13"/>
  <c r="Q433" i="13" s="1"/>
  <c r="I445" i="13"/>
  <c r="I443" i="13" s="1"/>
  <c r="T450" i="13"/>
  <c r="T448" i="13" s="1"/>
  <c r="F460" i="13"/>
  <c r="F458" i="13" s="1"/>
  <c r="R315" i="13"/>
  <c r="R313" i="13" s="1"/>
  <c r="D325" i="13"/>
  <c r="D323" i="13" s="1"/>
  <c r="U330" i="13"/>
  <c r="U328" i="13" s="1"/>
  <c r="G340" i="13"/>
  <c r="G338" i="13" s="1"/>
  <c r="R345" i="13"/>
  <c r="R343" i="13" s="1"/>
  <c r="D355" i="13"/>
  <c r="D353" i="13" s="1"/>
  <c r="U360" i="13"/>
  <c r="U358" i="13" s="1"/>
  <c r="G370" i="13"/>
  <c r="G368" i="13" s="1"/>
  <c r="R375" i="13"/>
  <c r="R373" i="13" s="1"/>
  <c r="D385" i="13"/>
  <c r="D383" i="13" s="1"/>
  <c r="U390" i="13"/>
  <c r="U388" i="13" s="1"/>
  <c r="G400" i="13"/>
  <c r="G398" i="13" s="1"/>
  <c r="R405" i="13"/>
  <c r="R403" i="13" s="1"/>
  <c r="D415" i="13"/>
  <c r="D413" i="13" s="1"/>
  <c r="U420" i="13"/>
  <c r="U418" i="13" s="1"/>
  <c r="G430" i="13"/>
  <c r="G428" i="13" s="1"/>
  <c r="R435" i="13"/>
  <c r="R433" i="13" s="1"/>
  <c r="D445" i="13"/>
  <c r="D443" i="13" s="1"/>
  <c r="U450" i="13"/>
  <c r="U448" i="13" s="1"/>
  <c r="G460" i="13"/>
  <c r="G458" i="13" s="1"/>
  <c r="D330" i="13"/>
  <c r="D328" i="13" s="1"/>
  <c r="U335" i="13"/>
  <c r="U333" i="13" s="1"/>
  <c r="G345" i="13"/>
  <c r="G343" i="13" s="1"/>
  <c r="R350" i="13"/>
  <c r="R348" i="13" s="1"/>
  <c r="D360" i="13"/>
  <c r="D358" i="13" s="1"/>
  <c r="U365" i="13"/>
  <c r="U363" i="13" s="1"/>
  <c r="G375" i="13"/>
  <c r="G373" i="13" s="1"/>
  <c r="R380" i="13"/>
  <c r="R378" i="13" s="1"/>
  <c r="D390" i="13"/>
  <c r="D388" i="13" s="1"/>
  <c r="U395" i="13"/>
  <c r="U393" i="13" s="1"/>
  <c r="G405" i="13"/>
  <c r="G403" i="13" s="1"/>
  <c r="R410" i="13"/>
  <c r="R408" i="13" s="1"/>
  <c r="D420" i="13"/>
  <c r="D418" i="13" s="1"/>
  <c r="U425" i="13"/>
  <c r="U423" i="13" s="1"/>
  <c r="G435" i="13"/>
  <c r="G433" i="13" s="1"/>
  <c r="R440" i="13"/>
  <c r="R438" i="13" s="1"/>
  <c r="D450" i="13"/>
  <c r="D448" i="13" s="1"/>
  <c r="U455" i="13"/>
  <c r="U453" i="13" s="1"/>
  <c r="K330" i="13"/>
  <c r="K328" i="13" s="1"/>
  <c r="V335" i="13"/>
  <c r="V333" i="13" s="1"/>
  <c r="N345" i="13"/>
  <c r="N343" i="13" s="1"/>
  <c r="Y350" i="13"/>
  <c r="Y348" i="13" s="1"/>
  <c r="K360" i="13"/>
  <c r="K358" i="13" s="1"/>
  <c r="V365" i="13"/>
  <c r="V363" i="13" s="1"/>
  <c r="N375" i="13"/>
  <c r="N373" i="13" s="1"/>
  <c r="Y380" i="13"/>
  <c r="Y378" i="13" s="1"/>
  <c r="K390" i="13"/>
  <c r="K388" i="13" s="1"/>
  <c r="V395" i="13"/>
  <c r="V393" i="13" s="1"/>
  <c r="N405" i="13"/>
  <c r="N403" i="13" s="1"/>
  <c r="Y410" i="13"/>
  <c r="Y408" i="13" s="1"/>
  <c r="K420" i="13"/>
  <c r="K418" i="13" s="1"/>
  <c r="V425" i="13"/>
  <c r="V423" i="13" s="1"/>
  <c r="N435" i="13"/>
  <c r="N433" i="13" s="1"/>
  <c r="Y440" i="13"/>
  <c r="Y438" i="13" s="1"/>
  <c r="K450" i="13"/>
  <c r="K448" i="13" s="1"/>
  <c r="V455" i="13"/>
  <c r="V453" i="13" s="1"/>
  <c r="I315" i="13"/>
  <c r="I313" i="13" s="1"/>
  <c r="T320" i="13"/>
  <c r="T318" i="13" s="1"/>
  <c r="F330" i="13"/>
  <c r="F328" i="13" s="1"/>
  <c r="Q335" i="13"/>
  <c r="Q333" i="13" s="1"/>
  <c r="I345" i="13"/>
  <c r="I343" i="13" s="1"/>
  <c r="T350" i="13"/>
  <c r="T348" i="13" s="1"/>
  <c r="F360" i="13"/>
  <c r="F358" i="13" s="1"/>
  <c r="Q365" i="13"/>
  <c r="Q363" i="13" s="1"/>
  <c r="I375" i="13"/>
  <c r="I373" i="13" s="1"/>
  <c r="T380" i="13"/>
  <c r="T378" i="13" s="1"/>
  <c r="F390" i="13"/>
  <c r="F388" i="13" s="1"/>
  <c r="Q395" i="13"/>
  <c r="Q393" i="13" s="1"/>
  <c r="I405" i="13"/>
  <c r="I403" i="13" s="1"/>
  <c r="T410" i="13"/>
  <c r="T408" i="13" s="1"/>
  <c r="F420" i="13"/>
  <c r="F418" i="13" s="1"/>
  <c r="Q425" i="13"/>
  <c r="Q423" i="13" s="1"/>
  <c r="I435" i="13"/>
  <c r="I433" i="13" s="1"/>
  <c r="T440" i="13"/>
  <c r="T438" i="13" s="1"/>
  <c r="F450" i="13"/>
  <c r="F448" i="13" s="1"/>
  <c r="Q455" i="13"/>
  <c r="Q453" i="13" s="1"/>
  <c r="I320" i="13"/>
  <c r="I318" i="13" s="1"/>
  <c r="T325" i="13"/>
  <c r="T323" i="13" s="1"/>
  <c r="F335" i="13"/>
  <c r="F333" i="13" s="1"/>
  <c r="Q340" i="13"/>
  <c r="Q338" i="13" s="1"/>
  <c r="I350" i="13"/>
  <c r="I348" i="13" s="1"/>
  <c r="T355" i="13"/>
  <c r="T353" i="13" s="1"/>
  <c r="F365" i="13"/>
  <c r="F363" i="13" s="1"/>
  <c r="Q370" i="13"/>
  <c r="Q368" i="13" s="1"/>
  <c r="I380" i="13"/>
  <c r="I378" i="13" s="1"/>
  <c r="T385" i="13"/>
  <c r="T383" i="13" s="1"/>
  <c r="F395" i="13"/>
  <c r="F393" i="13" s="1"/>
  <c r="Q400" i="13"/>
  <c r="Q398" i="13" s="1"/>
  <c r="I410" i="13"/>
  <c r="I408" i="13" s="1"/>
  <c r="T415" i="13"/>
  <c r="T413" i="13" s="1"/>
  <c r="F425" i="13"/>
  <c r="F423" i="13" s="1"/>
  <c r="Q430" i="13"/>
  <c r="Q428" i="13" s="1"/>
  <c r="I440" i="13"/>
  <c r="I438" i="13" s="1"/>
  <c r="T445" i="13"/>
  <c r="T443" i="13" s="1"/>
  <c r="F455" i="13"/>
  <c r="F453" i="13" s="1"/>
  <c r="Q460" i="13"/>
  <c r="Q458" i="13" s="1"/>
  <c r="W315" i="13"/>
  <c r="W313" i="13" s="1"/>
  <c r="O325" i="13"/>
  <c r="O323" i="13" s="1"/>
  <c r="Z330" i="13"/>
  <c r="Z328" i="13" s="1"/>
  <c r="L340" i="13"/>
  <c r="L338" i="13" s="1"/>
  <c r="W345" i="13"/>
  <c r="W343" i="13" s="1"/>
  <c r="O355" i="13"/>
  <c r="O353" i="13" s="1"/>
  <c r="Z360" i="13"/>
  <c r="Z358" i="13" s="1"/>
  <c r="L370" i="13"/>
  <c r="L368" i="13" s="1"/>
  <c r="W375" i="13"/>
  <c r="W373" i="13" s="1"/>
  <c r="O385" i="13"/>
  <c r="O383" i="13" s="1"/>
  <c r="Z390" i="13"/>
  <c r="Z388" i="13" s="1"/>
  <c r="L400" i="13"/>
  <c r="L398" i="13" s="1"/>
  <c r="W405" i="13"/>
  <c r="W403" i="13" s="1"/>
  <c r="O415" i="13"/>
  <c r="O413" i="13" s="1"/>
  <c r="Z420" i="13"/>
  <c r="Z418" i="13" s="1"/>
  <c r="L430" i="13"/>
  <c r="L428" i="13" s="1"/>
  <c r="W435" i="13"/>
  <c r="W433" i="13" s="1"/>
  <c r="O445" i="13"/>
  <c r="O443" i="13" s="1"/>
  <c r="Z450" i="13"/>
  <c r="Z448" i="13" s="1"/>
  <c r="L460" i="13"/>
  <c r="L458" i="13" s="1"/>
  <c r="X315" i="13"/>
  <c r="X313" i="13" s="1"/>
  <c r="J325" i="13"/>
  <c r="J323" i="13" s="1"/>
  <c r="AA330" i="13"/>
  <c r="AA328" i="13" s="1"/>
  <c r="M340" i="13"/>
  <c r="M338" i="13" s="1"/>
  <c r="X345" i="13"/>
  <c r="X343" i="13" s="1"/>
  <c r="J355" i="13"/>
  <c r="J353" i="13" s="1"/>
  <c r="AA360" i="13"/>
  <c r="AA358" i="13" s="1"/>
  <c r="M370" i="13"/>
  <c r="M368" i="13" s="1"/>
  <c r="X375" i="13"/>
  <c r="X373" i="13" s="1"/>
  <c r="J385" i="13"/>
  <c r="J383" i="13" s="1"/>
  <c r="AA390" i="13"/>
  <c r="AA388" i="13" s="1"/>
  <c r="M400" i="13"/>
  <c r="M398" i="13" s="1"/>
  <c r="X405" i="13"/>
  <c r="X403" i="13" s="1"/>
  <c r="J415" i="13"/>
  <c r="J413" i="13" s="1"/>
  <c r="AA420" i="13"/>
  <c r="AA418" i="13" s="1"/>
  <c r="M430" i="13"/>
  <c r="M428" i="13" s="1"/>
  <c r="X435" i="13"/>
  <c r="X433" i="13" s="1"/>
  <c r="J445" i="13"/>
  <c r="J443" i="13" s="1"/>
  <c r="AA450" i="13"/>
  <c r="AA448" i="13" s="1"/>
  <c r="M460" i="13"/>
  <c r="M458" i="13" s="1"/>
  <c r="J330" i="13"/>
  <c r="J328" i="13" s="1"/>
  <c r="AA335" i="13"/>
  <c r="AA333" i="13" s="1"/>
  <c r="M345" i="13"/>
  <c r="M343" i="13" s="1"/>
  <c r="X350" i="13"/>
  <c r="X348" i="13" s="1"/>
  <c r="J360" i="13"/>
  <c r="J358" i="13" s="1"/>
  <c r="AA365" i="13"/>
  <c r="AA363" i="13" s="1"/>
  <c r="M375" i="13"/>
  <c r="M373" i="13" s="1"/>
  <c r="X380" i="13"/>
  <c r="X378" i="13" s="1"/>
  <c r="J390" i="13"/>
  <c r="J388" i="13" s="1"/>
  <c r="AA395" i="13"/>
  <c r="AA393" i="13" s="1"/>
  <c r="M405" i="13"/>
  <c r="M403" i="13" s="1"/>
  <c r="X410" i="13"/>
  <c r="X408" i="13" s="1"/>
  <c r="J420" i="13"/>
  <c r="J418" i="13" s="1"/>
  <c r="AA425" i="13"/>
  <c r="AA423" i="13" s="1"/>
  <c r="M435" i="13"/>
  <c r="M433" i="13" s="1"/>
  <c r="X440" i="13"/>
  <c r="X438" i="13" s="1"/>
  <c r="J450" i="13"/>
  <c r="J448" i="13" s="1"/>
  <c r="AA455" i="13"/>
  <c r="AA453" i="13" s="1"/>
  <c r="F325" i="13"/>
  <c r="F323" i="13" s="1"/>
  <c r="Q330" i="13"/>
  <c r="Q328" i="13" s="1"/>
  <c r="I340" i="13"/>
  <c r="I338" i="13" s="1"/>
  <c r="T345" i="13"/>
  <c r="T343" i="13" s="1"/>
  <c r="F355" i="13"/>
  <c r="F353" i="13" s="1"/>
  <c r="Q360" i="13"/>
  <c r="Q358" i="13" s="1"/>
  <c r="I370" i="13"/>
  <c r="I368" i="13" s="1"/>
  <c r="T375" i="13"/>
  <c r="T373" i="13" s="1"/>
  <c r="F385" i="13"/>
  <c r="F383" i="13" s="1"/>
  <c r="Q390" i="13"/>
  <c r="Q388" i="13" s="1"/>
  <c r="I400" i="13"/>
  <c r="I398" i="13" s="1"/>
  <c r="T405" i="13"/>
  <c r="T403" i="13" s="1"/>
  <c r="F415" i="13"/>
  <c r="F413" i="13" s="1"/>
  <c r="Q420" i="13"/>
  <c r="Q418" i="13" s="1"/>
  <c r="I430" i="13"/>
  <c r="I428" i="13" s="1"/>
  <c r="T435" i="13"/>
  <c r="T433" i="13" s="1"/>
  <c r="F445" i="13"/>
  <c r="F443" i="13" s="1"/>
  <c r="Q450" i="13"/>
  <c r="Q448" i="13" s="1"/>
  <c r="I460" i="13"/>
  <c r="I458" i="13" s="1"/>
  <c r="O315" i="13"/>
  <c r="O313" i="13" s="1"/>
  <c r="Z320" i="13"/>
  <c r="Z318" i="13" s="1"/>
  <c r="L330" i="13"/>
  <c r="L328" i="13" s="1"/>
  <c r="W335" i="13"/>
  <c r="W333" i="13" s="1"/>
  <c r="O345" i="13"/>
  <c r="O343" i="13" s="1"/>
  <c r="Z350" i="13"/>
  <c r="Z348" i="13" s="1"/>
  <c r="L360" i="13"/>
  <c r="L358" i="13" s="1"/>
  <c r="W365" i="13"/>
  <c r="W363" i="13" s="1"/>
  <c r="O375" i="13"/>
  <c r="O373" i="13" s="1"/>
  <c r="Z380" i="13"/>
  <c r="Z378" i="13" s="1"/>
  <c r="L390" i="13"/>
  <c r="L388" i="13" s="1"/>
  <c r="W395" i="13"/>
  <c r="W393" i="13" s="1"/>
  <c r="O405" i="13"/>
  <c r="O403" i="13" s="1"/>
  <c r="Z410" i="13"/>
  <c r="Z408" i="13" s="1"/>
  <c r="L420" i="13"/>
  <c r="L418" i="13" s="1"/>
  <c r="W425" i="13"/>
  <c r="W423" i="13" s="1"/>
  <c r="O435" i="13"/>
  <c r="O433" i="13" s="1"/>
  <c r="Z440" i="13"/>
  <c r="Z438" i="13" s="1"/>
  <c r="L450" i="13"/>
  <c r="L448" i="13" s="1"/>
  <c r="W455" i="13"/>
  <c r="W453" i="13" s="1"/>
  <c r="O320" i="13"/>
  <c r="O318" i="13" s="1"/>
  <c r="Z325" i="13"/>
  <c r="Z323" i="13" s="1"/>
  <c r="L335" i="13"/>
  <c r="L333" i="13" s="1"/>
  <c r="W340" i="13"/>
  <c r="W338" i="13" s="1"/>
  <c r="O350" i="13"/>
  <c r="O348" i="13" s="1"/>
  <c r="Z355" i="13"/>
  <c r="Z353" i="13" s="1"/>
  <c r="L365" i="13"/>
  <c r="L363" i="13" s="1"/>
  <c r="W370" i="13"/>
  <c r="W368" i="13" s="1"/>
  <c r="O380" i="13"/>
  <c r="O378" i="13" s="1"/>
  <c r="Z385" i="13"/>
  <c r="Z383" i="13" s="1"/>
  <c r="L395" i="13"/>
  <c r="L393" i="13" s="1"/>
  <c r="W400" i="13"/>
  <c r="W398" i="13" s="1"/>
  <c r="O410" i="13"/>
  <c r="O408" i="13" s="1"/>
  <c r="Z415" i="13"/>
  <c r="Z413" i="13" s="1"/>
  <c r="L425" i="13"/>
  <c r="L423" i="13" s="1"/>
  <c r="W430" i="13"/>
  <c r="W428" i="13" s="1"/>
  <c r="O440" i="13"/>
  <c r="O438" i="13" s="1"/>
  <c r="Z445" i="13"/>
  <c r="Z443" i="13" s="1"/>
  <c r="L455" i="13"/>
  <c r="L453" i="13" s="1"/>
  <c r="D320" i="13"/>
  <c r="D318" i="13" s="1"/>
  <c r="U325" i="13"/>
  <c r="U323" i="13" s="1"/>
  <c r="G335" i="13"/>
  <c r="G333" i="13" s="1"/>
  <c r="R340" i="13"/>
  <c r="R338" i="13" s="1"/>
  <c r="D350" i="13"/>
  <c r="D348" i="13" s="1"/>
  <c r="U355" i="13"/>
  <c r="U353" i="13" s="1"/>
  <c r="G365" i="13"/>
  <c r="G363" i="13" s="1"/>
  <c r="R370" i="13"/>
  <c r="R368" i="13" s="1"/>
  <c r="D380" i="13"/>
  <c r="D378" i="13" s="1"/>
  <c r="U385" i="13"/>
  <c r="U383" i="13" s="1"/>
  <c r="G395" i="13"/>
  <c r="G393" i="13" s="1"/>
  <c r="R400" i="13"/>
  <c r="R398" i="13" s="1"/>
  <c r="D410" i="13"/>
  <c r="D408" i="13" s="1"/>
  <c r="U415" i="13"/>
  <c r="U413" i="13" s="1"/>
  <c r="G425" i="13"/>
  <c r="G423" i="13" s="1"/>
  <c r="R430" i="13"/>
  <c r="R428" i="13" s="1"/>
  <c r="D440" i="13"/>
  <c r="D438" i="13" s="1"/>
  <c r="U445" i="13"/>
  <c r="U443" i="13" s="1"/>
  <c r="G455" i="13"/>
  <c r="G453" i="13" s="1"/>
  <c r="R460" i="13"/>
  <c r="R458" i="13" s="1"/>
  <c r="E320" i="13"/>
  <c r="E318" i="13" s="1"/>
  <c r="P325" i="13"/>
  <c r="P323" i="13" s="1"/>
  <c r="H335" i="13"/>
  <c r="H333" i="13" s="1"/>
  <c r="S340" i="13"/>
  <c r="S338" i="13" s="1"/>
  <c r="E350" i="13"/>
  <c r="E348" i="13" s="1"/>
  <c r="P355" i="13"/>
  <c r="P353" i="13" s="1"/>
  <c r="H365" i="13"/>
  <c r="H363" i="13" s="1"/>
  <c r="S370" i="13"/>
  <c r="S368" i="13" s="1"/>
  <c r="E380" i="13"/>
  <c r="E378" i="13" s="1"/>
  <c r="P385" i="13"/>
  <c r="P383" i="13" s="1"/>
  <c r="H395" i="13"/>
  <c r="H393" i="13" s="1"/>
  <c r="S400" i="13"/>
  <c r="S398" i="13" s="1"/>
  <c r="E410" i="13"/>
  <c r="E408" i="13" s="1"/>
  <c r="P415" i="13"/>
  <c r="P413" i="13" s="1"/>
  <c r="H425" i="13"/>
  <c r="H423" i="13" s="1"/>
  <c r="S430" i="13"/>
  <c r="S428" i="13" s="1"/>
  <c r="E440" i="13"/>
  <c r="E438" i="13" s="1"/>
  <c r="P445" i="13"/>
  <c r="P443" i="13" s="1"/>
  <c r="H455" i="13"/>
  <c r="H453" i="13" s="1"/>
  <c r="S460" i="13"/>
  <c r="S458" i="13" s="1"/>
  <c r="E325" i="13"/>
  <c r="E323" i="13" s="1"/>
  <c r="P330" i="13"/>
  <c r="P328" i="13" s="1"/>
  <c r="H340" i="13"/>
  <c r="H338" i="13" s="1"/>
  <c r="S345" i="13"/>
  <c r="S343" i="13" s="1"/>
  <c r="E355" i="13"/>
  <c r="E353" i="13" s="1"/>
  <c r="P360" i="13"/>
  <c r="P358" i="13" s="1"/>
  <c r="H370" i="13"/>
  <c r="H368" i="13" s="1"/>
  <c r="S375" i="13"/>
  <c r="S373" i="13" s="1"/>
  <c r="E385" i="13"/>
  <c r="E383" i="13" s="1"/>
  <c r="P390" i="13"/>
  <c r="P388" i="13" s="1"/>
  <c r="H400" i="13"/>
  <c r="H398" i="13" s="1"/>
  <c r="S405" i="13"/>
  <c r="S403" i="13" s="1"/>
  <c r="E415" i="13"/>
  <c r="E413" i="13" s="1"/>
  <c r="P420" i="13"/>
  <c r="P418" i="13" s="1"/>
  <c r="H430" i="13"/>
  <c r="H428" i="13" s="1"/>
  <c r="S435" i="13"/>
  <c r="S433" i="13" s="1"/>
  <c r="E445" i="13"/>
  <c r="E443" i="13" s="1"/>
  <c r="P450" i="13"/>
  <c r="P448" i="13" s="1"/>
  <c r="H460" i="13"/>
  <c r="H458" i="13" s="1"/>
  <c r="L325" i="13"/>
  <c r="L323" i="13" s="1"/>
  <c r="W330" i="13"/>
  <c r="W328" i="13" s="1"/>
  <c r="O340" i="13"/>
  <c r="O338" i="13" s="1"/>
  <c r="Z345" i="13"/>
  <c r="Z343" i="13" s="1"/>
  <c r="L355" i="13"/>
  <c r="L353" i="13" s="1"/>
  <c r="W360" i="13"/>
  <c r="W358" i="13" s="1"/>
  <c r="O370" i="13"/>
  <c r="O368" i="13" s="1"/>
  <c r="Z375" i="13"/>
  <c r="Z373" i="13" s="1"/>
  <c r="L385" i="13"/>
  <c r="L383" i="13" s="1"/>
  <c r="W390" i="13"/>
  <c r="W388" i="13" s="1"/>
  <c r="O400" i="13"/>
  <c r="O398" i="13" s="1"/>
  <c r="Z405" i="13"/>
  <c r="Z403" i="13" s="1"/>
  <c r="L415" i="13"/>
  <c r="L413" i="13" s="1"/>
  <c r="W420" i="13"/>
  <c r="W418" i="13" s="1"/>
  <c r="O430" i="13"/>
  <c r="O428" i="13" s="1"/>
  <c r="Z435" i="13"/>
  <c r="Z433" i="13" s="1"/>
  <c r="L445" i="13"/>
  <c r="L443" i="13" s="1"/>
  <c r="W450" i="13"/>
  <c r="W448" i="13" s="1"/>
  <c r="O460" i="13"/>
  <c r="O458" i="13" s="1"/>
  <c r="U315" i="13"/>
  <c r="U313" i="13" s="1"/>
  <c r="G325" i="13"/>
  <c r="G323" i="13" s="1"/>
  <c r="R330" i="13"/>
  <c r="R328" i="13" s="1"/>
  <c r="D340" i="13"/>
  <c r="D338" i="13" s="1"/>
  <c r="U345" i="13"/>
  <c r="U343" i="13" s="1"/>
  <c r="G355" i="13"/>
  <c r="G353" i="13" s="1"/>
  <c r="R360" i="13"/>
  <c r="R358" i="13" s="1"/>
  <c r="D370" i="13"/>
  <c r="D368" i="13" s="1"/>
  <c r="U375" i="13"/>
  <c r="U373" i="13" s="1"/>
  <c r="G385" i="13"/>
  <c r="G383" i="13" s="1"/>
  <c r="R390" i="13"/>
  <c r="R388" i="13" s="1"/>
  <c r="D400" i="13"/>
  <c r="D398" i="13" s="1"/>
  <c r="U405" i="13"/>
  <c r="U403" i="13" s="1"/>
  <c r="G415" i="13"/>
  <c r="G413" i="13" s="1"/>
  <c r="R420" i="13"/>
  <c r="R418" i="13" s="1"/>
  <c r="D430" i="13"/>
  <c r="D428" i="13" s="1"/>
  <c r="U435" i="13"/>
  <c r="U433" i="13" s="1"/>
  <c r="G445" i="13"/>
  <c r="G443" i="13" s="1"/>
  <c r="R450" i="13"/>
  <c r="R448" i="13" s="1"/>
  <c r="D460" i="13"/>
  <c r="D458" i="13" s="1"/>
  <c r="U320" i="13"/>
  <c r="U318" i="13" s="1"/>
  <c r="G330" i="13"/>
  <c r="G328" i="13" s="1"/>
  <c r="R335" i="13"/>
  <c r="R333" i="13" s="1"/>
  <c r="D345" i="13"/>
  <c r="D343" i="13" s="1"/>
  <c r="U350" i="13"/>
  <c r="U348" i="13" s="1"/>
  <c r="G360" i="13"/>
  <c r="G358" i="13" s="1"/>
  <c r="R365" i="13"/>
  <c r="R363" i="13" s="1"/>
  <c r="D375" i="13"/>
  <c r="D373" i="13" s="1"/>
  <c r="U380" i="13"/>
  <c r="U378" i="13" s="1"/>
  <c r="G390" i="13"/>
  <c r="G388" i="13" s="1"/>
  <c r="R395" i="13"/>
  <c r="R393" i="13" s="1"/>
  <c r="D405" i="13"/>
  <c r="D403" i="13" s="1"/>
  <c r="U410" i="13"/>
  <c r="U408" i="13" s="1"/>
  <c r="G420" i="13"/>
  <c r="G418" i="13" s="1"/>
  <c r="R425" i="13"/>
  <c r="R423" i="13" s="1"/>
  <c r="D435" i="13"/>
  <c r="D433" i="13" s="1"/>
  <c r="U440" i="13"/>
  <c r="U438" i="13" s="1"/>
  <c r="G450" i="13"/>
  <c r="G448" i="13" s="1"/>
  <c r="R455" i="13"/>
  <c r="R453" i="13" s="1"/>
  <c r="AA325" i="13"/>
  <c r="AA323" i="13" s="1"/>
  <c r="X370" i="13"/>
  <c r="X368" i="13" s="1"/>
  <c r="AA415" i="13"/>
  <c r="AA413" i="13" s="1"/>
  <c r="X460" i="13"/>
  <c r="X458" i="13" s="1"/>
  <c r="Y340" i="13"/>
  <c r="Y338" i="13" s="1"/>
  <c r="V385" i="13"/>
  <c r="V383" i="13" s="1"/>
  <c r="Y430" i="13"/>
  <c r="Y428" i="13" s="1"/>
  <c r="V330" i="13"/>
  <c r="V328" i="13" s="1"/>
  <c r="Y375" i="13"/>
  <c r="Y373" i="13" s="1"/>
  <c r="V420" i="13"/>
  <c r="V418" i="13" s="1"/>
  <c r="D335" i="13"/>
  <c r="D333" i="13" s="1"/>
  <c r="G380" i="13"/>
  <c r="G378" i="13" s="1"/>
  <c r="D425" i="13"/>
  <c r="D423" i="13" s="1"/>
  <c r="M355" i="13"/>
  <c r="M353" i="13" s="1"/>
  <c r="J400" i="13"/>
  <c r="J398" i="13" s="1"/>
  <c r="M445" i="13"/>
  <c r="M443" i="13" s="1"/>
  <c r="AA320" i="13"/>
  <c r="AA318" i="13" s="1"/>
  <c r="X365" i="13"/>
  <c r="X363" i="13" s="1"/>
  <c r="AA410" i="13"/>
  <c r="AA408" i="13" s="1"/>
  <c r="X455" i="13"/>
  <c r="X453" i="13" s="1"/>
  <c r="M335" i="13"/>
  <c r="M333" i="13" s="1"/>
  <c r="J380" i="13"/>
  <c r="J378" i="13" s="1"/>
  <c r="M425" i="13"/>
  <c r="M423" i="13" s="1"/>
  <c r="K350" i="13"/>
  <c r="K348" i="13" s="1"/>
  <c r="N395" i="13"/>
  <c r="N393" i="13" s="1"/>
  <c r="K440" i="13"/>
  <c r="K438" i="13" s="1"/>
  <c r="N340" i="13"/>
  <c r="N338" i="13" s="1"/>
  <c r="K385" i="13"/>
  <c r="K383" i="13" s="1"/>
  <c r="N430" i="13"/>
  <c r="N428" i="13" s="1"/>
  <c r="U340" i="13"/>
  <c r="U338" i="13" s="1"/>
  <c r="R385" i="13"/>
  <c r="R383" i="13" s="1"/>
  <c r="U430" i="13"/>
  <c r="U428" i="13" s="1"/>
  <c r="AA315" i="13"/>
  <c r="AA313" i="13" s="1"/>
  <c r="X360" i="13"/>
  <c r="X358" i="13" s="1"/>
  <c r="AA405" i="13"/>
  <c r="AA403" i="13" s="1"/>
  <c r="X450" i="13"/>
  <c r="X448" i="13" s="1"/>
  <c r="M330" i="13"/>
  <c r="M328" i="13" s="1"/>
  <c r="J375" i="13"/>
  <c r="J373" i="13" s="1"/>
  <c r="M420" i="13"/>
  <c r="M418" i="13" s="1"/>
  <c r="X340" i="13"/>
  <c r="X338" i="13" s="1"/>
  <c r="AA385" i="13"/>
  <c r="AA383" i="13" s="1"/>
  <c r="X430" i="13"/>
  <c r="X428" i="13" s="1"/>
  <c r="V355" i="13"/>
  <c r="V353" i="13" s="1"/>
  <c r="Y400" i="13"/>
  <c r="Y398" i="13" s="1"/>
  <c r="V445" i="13"/>
  <c r="V443" i="13" s="1"/>
  <c r="Y345" i="13"/>
  <c r="Y343" i="13" s="1"/>
  <c r="V390" i="13"/>
  <c r="V388" i="13" s="1"/>
  <c r="Y435" i="13"/>
  <c r="Y433" i="13" s="1"/>
  <c r="G350" i="13"/>
  <c r="G348" i="13" s="1"/>
  <c r="D395" i="13"/>
  <c r="D393" i="13" s="1"/>
  <c r="G440" i="13"/>
  <c r="G438" i="13" s="1"/>
  <c r="M325" i="13"/>
  <c r="M323" i="13" s="1"/>
  <c r="J370" i="13"/>
  <c r="J368" i="13" s="1"/>
  <c r="M415" i="13"/>
  <c r="M413" i="13" s="1"/>
  <c r="J460" i="13"/>
  <c r="J458" i="13" s="1"/>
  <c r="X335" i="13"/>
  <c r="X333" i="13" s="1"/>
  <c r="AA380" i="13"/>
  <c r="AA378" i="13" s="1"/>
  <c r="X425" i="13"/>
  <c r="X423" i="13" s="1"/>
  <c r="J350" i="13"/>
  <c r="J348" i="13" s="1"/>
  <c r="M395" i="13"/>
  <c r="M393" i="13" s="1"/>
  <c r="J440" i="13"/>
  <c r="J438" i="13" s="1"/>
  <c r="K320" i="13"/>
  <c r="K318" i="13" s="1"/>
  <c r="N365" i="13"/>
  <c r="N363" i="13" s="1"/>
  <c r="K410" i="13"/>
  <c r="K408" i="13" s="1"/>
  <c r="N455" i="13"/>
  <c r="N453" i="13" s="1"/>
  <c r="K355" i="13"/>
  <c r="K353" i="13" s="1"/>
  <c r="N400" i="13"/>
  <c r="N398" i="13" s="1"/>
  <c r="K445" i="13"/>
  <c r="K443" i="13" s="1"/>
  <c r="R355" i="13"/>
  <c r="R353" i="13" s="1"/>
  <c r="U400" i="13"/>
  <c r="U398" i="13" s="1"/>
  <c r="R445" i="13"/>
  <c r="R443" i="13" s="1"/>
  <c r="X330" i="13"/>
  <c r="X328" i="13" s="1"/>
  <c r="AA375" i="13"/>
  <c r="AA373" i="13" s="1"/>
  <c r="X420" i="13"/>
  <c r="X418" i="13" s="1"/>
  <c r="J345" i="13"/>
  <c r="J343" i="13" s="1"/>
  <c r="M390" i="13"/>
  <c r="M388" i="13" s="1"/>
  <c r="J435" i="13"/>
  <c r="J433" i="13" s="1"/>
  <c r="AA355" i="13"/>
  <c r="AA353" i="13" s="1"/>
  <c r="X400" i="13"/>
  <c r="X398" i="13" s="1"/>
  <c r="AA445" i="13"/>
  <c r="AA443" i="13" s="1"/>
  <c r="V325" i="13"/>
  <c r="V323" i="13" s="1"/>
  <c r="Y370" i="13"/>
  <c r="Y368" i="13" s="1"/>
  <c r="V415" i="13"/>
  <c r="V413" i="13" s="1"/>
  <c r="Y460" i="13"/>
  <c r="Y458" i="13" s="1"/>
  <c r="V360" i="13"/>
  <c r="V358" i="13" s="1"/>
  <c r="Y405" i="13"/>
  <c r="Y403" i="13" s="1"/>
  <c r="V450" i="13"/>
  <c r="V448" i="13" s="1"/>
  <c r="D365" i="13"/>
  <c r="D363" i="13" s="1"/>
  <c r="G410" i="13"/>
  <c r="G408" i="13" s="1"/>
  <c r="D455" i="13"/>
  <c r="D453" i="13" s="1"/>
  <c r="J340" i="13"/>
  <c r="J338" i="13" s="1"/>
  <c r="M385" i="13"/>
  <c r="M383" i="13" s="1"/>
  <c r="J430" i="13"/>
  <c r="J428" i="13" s="1"/>
  <c r="AA350" i="13"/>
  <c r="AA348" i="13" s="1"/>
  <c r="X395" i="13"/>
  <c r="X393" i="13" s="1"/>
  <c r="AA440" i="13"/>
  <c r="AA438" i="13" s="1"/>
  <c r="J410" i="13"/>
  <c r="J408" i="13" s="1"/>
  <c r="U370" i="13"/>
  <c r="U368" i="13" s="1"/>
  <c r="X390" i="13"/>
  <c r="X388" i="13" s="1"/>
  <c r="M450" i="13"/>
  <c r="M448" i="13" s="1"/>
  <c r="M455" i="13"/>
  <c r="M453" i="13" s="1"/>
  <c r="K325" i="13"/>
  <c r="K323" i="13" s="1"/>
  <c r="R415" i="13"/>
  <c r="R413" i="13" s="1"/>
  <c r="AA435" i="13"/>
  <c r="AA433" i="13" s="1"/>
  <c r="N370" i="13"/>
  <c r="N368" i="13" s="1"/>
  <c r="U460" i="13"/>
  <c r="U458" i="13" s="1"/>
  <c r="N335" i="13"/>
  <c r="N333" i="13" s="1"/>
  <c r="K415" i="13"/>
  <c r="K413" i="13" s="1"/>
  <c r="J315" i="13"/>
  <c r="J313" i="13" s="1"/>
  <c r="J320" i="13"/>
  <c r="J318" i="13" s="1"/>
  <c r="K380" i="13"/>
  <c r="K378" i="13" s="1"/>
  <c r="N460" i="13"/>
  <c r="N458" i="13" s="1"/>
  <c r="M360" i="13"/>
  <c r="M358" i="13" s="1"/>
  <c r="M365" i="13"/>
  <c r="M363" i="13" s="1"/>
  <c r="N425" i="13"/>
  <c r="N423" i="13" s="1"/>
  <c r="R325" i="13"/>
  <c r="R323" i="13" s="1"/>
  <c r="AA345" i="13"/>
  <c r="AA343" i="13" s="1"/>
  <c r="J405" i="13"/>
  <c r="J403" i="13" s="1"/>
  <c r="D313" i="13"/>
  <c r="B591" i="6" l="1"/>
  <c r="B561" i="6"/>
  <c r="B531" i="6"/>
  <c r="B501" i="6"/>
  <c r="B471" i="6"/>
  <c r="B443" i="6"/>
  <c r="B413" i="6"/>
  <c r="B383" i="6"/>
  <c r="B353" i="6"/>
  <c r="B323" i="6"/>
  <c r="B305" i="6"/>
  <c r="B275" i="6"/>
  <c r="B245" i="6"/>
  <c r="B215" i="6"/>
  <c r="B185" i="6"/>
  <c r="B165" i="6"/>
  <c r="B147" i="6"/>
  <c r="B117" i="6"/>
  <c r="B87" i="6"/>
  <c r="B57" i="6"/>
  <c r="B17" i="6"/>
  <c r="B448" i="6"/>
  <c r="B388" i="6"/>
  <c r="B280" i="6"/>
  <c r="B92" i="6"/>
  <c r="B586" i="6"/>
  <c r="B556" i="6"/>
  <c r="B526" i="6"/>
  <c r="B496" i="6"/>
  <c r="B438" i="6"/>
  <c r="B408" i="6"/>
  <c r="B378" i="6"/>
  <c r="B348" i="6"/>
  <c r="B318" i="6"/>
  <c r="B300" i="6"/>
  <c r="B270" i="6"/>
  <c r="B240" i="6"/>
  <c r="B210" i="6"/>
  <c r="B180" i="6"/>
  <c r="B142" i="6"/>
  <c r="B112" i="6"/>
  <c r="B82" i="6"/>
  <c r="B52" i="6"/>
  <c r="B37" i="6"/>
  <c r="B476" i="6"/>
  <c r="B328" i="6"/>
  <c r="B220" i="6"/>
  <c r="B611" i="6"/>
  <c r="B581" i="6"/>
  <c r="B551" i="6"/>
  <c r="B521" i="6"/>
  <c r="B491" i="6"/>
  <c r="B466" i="6"/>
  <c r="B433" i="6"/>
  <c r="B403" i="6"/>
  <c r="B373" i="6"/>
  <c r="B343" i="6"/>
  <c r="B295" i="6"/>
  <c r="B265" i="6"/>
  <c r="B235" i="6"/>
  <c r="B205" i="6"/>
  <c r="B175" i="6"/>
  <c r="B137" i="6"/>
  <c r="B107" i="6"/>
  <c r="B77" i="6"/>
  <c r="B47" i="6"/>
  <c r="B12" i="6"/>
  <c r="B313" i="6"/>
  <c r="B190" i="6"/>
  <c r="B122" i="6"/>
  <c r="B606" i="6"/>
  <c r="B576" i="6"/>
  <c r="B546" i="6"/>
  <c r="B516" i="6"/>
  <c r="B486" i="6"/>
  <c r="B458" i="6"/>
  <c r="B428" i="6"/>
  <c r="B398" i="6"/>
  <c r="B368" i="6"/>
  <c r="B338" i="6"/>
  <c r="B290" i="6"/>
  <c r="B260" i="6"/>
  <c r="B230" i="6"/>
  <c r="B200" i="6"/>
  <c r="B170" i="6"/>
  <c r="B132" i="6"/>
  <c r="B102" i="6"/>
  <c r="B72" i="6"/>
  <c r="B42" i="6"/>
  <c r="B32" i="6"/>
  <c r="B7" i="6"/>
  <c r="B596" i="6"/>
  <c r="B566" i="6"/>
  <c r="B536" i="6"/>
  <c r="B506" i="6"/>
  <c r="B358" i="6"/>
  <c r="B250" i="6"/>
  <c r="B152" i="6"/>
  <c r="B62" i="6"/>
  <c r="B601" i="6"/>
  <c r="B571" i="6"/>
  <c r="B541" i="6"/>
  <c r="B511" i="6"/>
  <c r="B481" i="6"/>
  <c r="B453" i="6"/>
  <c r="B423" i="6"/>
  <c r="B393" i="6"/>
  <c r="B363" i="6"/>
  <c r="B333" i="6"/>
  <c r="B285" i="6"/>
  <c r="B255" i="6"/>
  <c r="B225" i="6"/>
  <c r="B195" i="6"/>
  <c r="B160" i="6"/>
  <c r="B127" i="6"/>
  <c r="B97" i="6"/>
  <c r="B67" i="6"/>
  <c r="B27" i="6"/>
  <c r="B418" i="6"/>
  <c r="B22" i="6"/>
  <c r="B611" i="7"/>
  <c r="B581" i="7"/>
  <c r="B551" i="7"/>
  <c r="B521" i="7"/>
  <c r="B491" i="7"/>
  <c r="B471" i="7"/>
  <c r="B453" i="7"/>
  <c r="B423" i="7"/>
  <c r="B393" i="7"/>
  <c r="B363" i="7"/>
  <c r="B333" i="7"/>
  <c r="B295" i="7"/>
  <c r="B265" i="7"/>
  <c r="B235" i="7"/>
  <c r="B205" i="7"/>
  <c r="B175" i="7"/>
  <c r="B147" i="7"/>
  <c r="B117" i="7"/>
  <c r="B87" i="7"/>
  <c r="B57" i="7"/>
  <c r="B27" i="7"/>
  <c r="B556" i="7"/>
  <c r="B526" i="7"/>
  <c r="B496" i="7"/>
  <c r="B428" i="7"/>
  <c r="B398" i="7"/>
  <c r="B318" i="7"/>
  <c r="B152" i="7"/>
  <c r="B122" i="7"/>
  <c r="B92" i="7"/>
  <c r="B606" i="7"/>
  <c r="B576" i="7"/>
  <c r="B546" i="7"/>
  <c r="B516" i="7"/>
  <c r="B486" i="7"/>
  <c r="B448" i="7"/>
  <c r="B418" i="7"/>
  <c r="B388" i="7"/>
  <c r="B358" i="7"/>
  <c r="B328" i="7"/>
  <c r="B290" i="7"/>
  <c r="B260" i="7"/>
  <c r="B230" i="7"/>
  <c r="B200" i="7"/>
  <c r="B170" i="7"/>
  <c r="B142" i="7"/>
  <c r="B112" i="7"/>
  <c r="B82" i="7"/>
  <c r="B52" i="7"/>
  <c r="B22" i="7"/>
  <c r="B7" i="7"/>
  <c r="B586" i="7"/>
  <c r="B601" i="7"/>
  <c r="B571" i="7"/>
  <c r="B541" i="7"/>
  <c r="B511" i="7"/>
  <c r="B481" i="7"/>
  <c r="B443" i="7"/>
  <c r="B413" i="7"/>
  <c r="B383" i="7"/>
  <c r="B353" i="7"/>
  <c r="B323" i="7"/>
  <c r="B285" i="7"/>
  <c r="B255" i="7"/>
  <c r="B225" i="7"/>
  <c r="B195" i="7"/>
  <c r="B165" i="7"/>
  <c r="B137" i="7"/>
  <c r="B107" i="7"/>
  <c r="B77" i="7"/>
  <c r="B47" i="7"/>
  <c r="B17" i="7"/>
  <c r="B458" i="7"/>
  <c r="B62" i="7"/>
  <c r="B596" i="7"/>
  <c r="B566" i="7"/>
  <c r="B536" i="7"/>
  <c r="B506" i="7"/>
  <c r="B476" i="7"/>
  <c r="B438" i="7"/>
  <c r="B408" i="7"/>
  <c r="B378" i="7"/>
  <c r="B348" i="7"/>
  <c r="B313" i="7"/>
  <c r="B280" i="7"/>
  <c r="B250" i="7"/>
  <c r="B220" i="7"/>
  <c r="B190" i="7"/>
  <c r="B132" i="7"/>
  <c r="B102" i="7"/>
  <c r="B72" i="7"/>
  <c r="B42" i="7"/>
  <c r="B12" i="7"/>
  <c r="B338" i="7"/>
  <c r="B300" i="7"/>
  <c r="B270" i="7"/>
  <c r="B210" i="7"/>
  <c r="B591" i="7"/>
  <c r="B561" i="7"/>
  <c r="B531" i="7"/>
  <c r="B501" i="7"/>
  <c r="B466" i="7"/>
  <c r="B433" i="7"/>
  <c r="B403" i="7"/>
  <c r="B373" i="7"/>
  <c r="B343" i="7"/>
  <c r="B305" i="7"/>
  <c r="B275" i="7"/>
  <c r="B245" i="7"/>
  <c r="B215" i="7"/>
  <c r="B185" i="7"/>
  <c r="B160" i="7"/>
  <c r="B127" i="7"/>
  <c r="B97" i="7"/>
  <c r="B67" i="7"/>
  <c r="B37" i="7"/>
  <c r="B368" i="7"/>
  <c r="B240" i="7"/>
  <c r="B180" i="7"/>
  <c r="B32" i="7"/>
  <c r="B601" i="12"/>
  <c r="B571" i="12"/>
  <c r="B541" i="12"/>
  <c r="B511" i="12"/>
  <c r="B481" i="12"/>
  <c r="B466" i="12"/>
  <c r="B433" i="12"/>
  <c r="B403" i="12"/>
  <c r="B373" i="12"/>
  <c r="B343" i="12"/>
  <c r="B305" i="12"/>
  <c r="B275" i="12"/>
  <c r="B245" i="12"/>
  <c r="B215" i="12"/>
  <c r="B185" i="12"/>
  <c r="B132" i="12"/>
  <c r="B102" i="12"/>
  <c r="B72" i="12"/>
  <c r="B42" i="12"/>
  <c r="B12" i="12"/>
  <c r="B596" i="12"/>
  <c r="B566" i="12"/>
  <c r="B536" i="12"/>
  <c r="B506" i="12"/>
  <c r="B476" i="12"/>
  <c r="B458" i="12"/>
  <c r="B428" i="12"/>
  <c r="B398" i="12"/>
  <c r="B368" i="12"/>
  <c r="B338" i="12"/>
  <c r="B318" i="12"/>
  <c r="B300" i="12"/>
  <c r="B270" i="12"/>
  <c r="B240" i="12"/>
  <c r="B210" i="12"/>
  <c r="B180" i="12"/>
  <c r="B165" i="12"/>
  <c r="B160" i="12"/>
  <c r="B127" i="12"/>
  <c r="B97" i="12"/>
  <c r="B67" i="12"/>
  <c r="B37" i="12"/>
  <c r="B591" i="12"/>
  <c r="B561" i="12"/>
  <c r="B531" i="12"/>
  <c r="B501" i="12"/>
  <c r="B471" i="12"/>
  <c r="B453" i="12"/>
  <c r="B423" i="12"/>
  <c r="B393" i="12"/>
  <c r="B363" i="12"/>
  <c r="B333" i="12"/>
  <c r="B295" i="12"/>
  <c r="B265" i="12"/>
  <c r="B235" i="12"/>
  <c r="B205" i="12"/>
  <c r="B175" i="12"/>
  <c r="B152" i="12"/>
  <c r="B122" i="12"/>
  <c r="B92" i="12"/>
  <c r="B62" i="12"/>
  <c r="B32" i="12"/>
  <c r="B586" i="12"/>
  <c r="B556" i="12"/>
  <c r="B526" i="12"/>
  <c r="B496" i="12"/>
  <c r="B448" i="12"/>
  <c r="B418" i="12"/>
  <c r="B388" i="12"/>
  <c r="B358" i="12"/>
  <c r="B328" i="12"/>
  <c r="B290" i="12"/>
  <c r="B260" i="12"/>
  <c r="B230" i="12"/>
  <c r="B200" i="12"/>
  <c r="B170" i="12"/>
  <c r="B147" i="12"/>
  <c r="B117" i="12"/>
  <c r="B87" i="12"/>
  <c r="B57" i="12"/>
  <c r="B27" i="12"/>
  <c r="B611" i="12"/>
  <c r="B581" i="12"/>
  <c r="B551" i="12"/>
  <c r="B521" i="12"/>
  <c r="B491" i="12"/>
  <c r="B443" i="12"/>
  <c r="B413" i="12"/>
  <c r="B383" i="12"/>
  <c r="B353" i="12"/>
  <c r="B323" i="12"/>
  <c r="B285" i="12"/>
  <c r="B255" i="12"/>
  <c r="B225" i="12"/>
  <c r="B195" i="12"/>
  <c r="B142" i="12"/>
  <c r="B112" i="12"/>
  <c r="B82" i="12"/>
  <c r="B52" i="12"/>
  <c r="B22" i="12"/>
  <c r="B7" i="12"/>
  <c r="B606" i="12"/>
  <c r="B576" i="12"/>
  <c r="B546" i="12"/>
  <c r="B516" i="12"/>
  <c r="B486" i="12"/>
  <c r="B438" i="12"/>
  <c r="B408" i="12"/>
  <c r="B378" i="12"/>
  <c r="B348" i="12"/>
  <c r="B313" i="12"/>
  <c r="B280" i="12"/>
  <c r="B250" i="12"/>
  <c r="B220" i="12"/>
  <c r="B190" i="12"/>
  <c r="B137" i="12"/>
  <c r="B107" i="12"/>
  <c r="B77" i="12"/>
  <c r="B47" i="12"/>
  <c r="B17" i="12"/>
  <c r="B611" i="10"/>
  <c r="B581" i="10"/>
  <c r="B551" i="10"/>
  <c r="B521" i="10"/>
  <c r="B491" i="10"/>
  <c r="B466" i="10"/>
  <c r="B433" i="10"/>
  <c r="B606" i="10"/>
  <c r="B576" i="10"/>
  <c r="B546" i="10"/>
  <c r="B516" i="10"/>
  <c r="B486" i="10"/>
  <c r="B458" i="10"/>
  <c r="B428" i="10"/>
  <c r="B601" i="10"/>
  <c r="B571" i="10"/>
  <c r="B541" i="10"/>
  <c r="B511" i="10"/>
  <c r="B481" i="10"/>
  <c r="B453" i="10"/>
  <c r="B423" i="10"/>
  <c r="B596" i="10"/>
  <c r="B566" i="10"/>
  <c r="B536" i="10"/>
  <c r="B506" i="10"/>
  <c r="B476" i="10"/>
  <c r="B448" i="10"/>
  <c r="B591" i="10"/>
  <c r="B561" i="10"/>
  <c r="B531" i="10"/>
  <c r="B501" i="10"/>
  <c r="B471" i="10"/>
  <c r="B443" i="10"/>
  <c r="B586" i="10"/>
  <c r="B556" i="10"/>
  <c r="B526" i="10"/>
  <c r="B496" i="10"/>
  <c r="B403" i="10"/>
  <c r="B373" i="10"/>
  <c r="B343" i="10"/>
  <c r="B285" i="10"/>
  <c r="B255" i="10"/>
  <c r="B225" i="10"/>
  <c r="B195" i="10"/>
  <c r="B160" i="10"/>
  <c r="B127" i="10"/>
  <c r="B97" i="10"/>
  <c r="B67" i="10"/>
  <c r="B37" i="10"/>
  <c r="B200" i="10"/>
  <c r="B42" i="10"/>
  <c r="B398" i="10"/>
  <c r="B368" i="10"/>
  <c r="B338" i="10"/>
  <c r="B313" i="10"/>
  <c r="B280" i="10"/>
  <c r="B250" i="10"/>
  <c r="B220" i="10"/>
  <c r="B190" i="10"/>
  <c r="B152" i="10"/>
  <c r="B122" i="10"/>
  <c r="B92" i="10"/>
  <c r="B62" i="10"/>
  <c r="B32" i="10"/>
  <c r="B290" i="10"/>
  <c r="B230" i="10"/>
  <c r="B180" i="10"/>
  <c r="B102" i="10"/>
  <c r="B438" i="10"/>
  <c r="B393" i="10"/>
  <c r="B363" i="10"/>
  <c r="B333" i="10"/>
  <c r="B305" i="10"/>
  <c r="B275" i="10"/>
  <c r="B245" i="10"/>
  <c r="B215" i="10"/>
  <c r="B185" i="10"/>
  <c r="B175" i="10"/>
  <c r="B165" i="10"/>
  <c r="B147" i="10"/>
  <c r="B117" i="10"/>
  <c r="B87" i="10"/>
  <c r="B57" i="10"/>
  <c r="B27" i="10"/>
  <c r="B318" i="10"/>
  <c r="B260" i="10"/>
  <c r="B72" i="10"/>
  <c r="B418" i="10"/>
  <c r="B388" i="10"/>
  <c r="B358" i="10"/>
  <c r="B328" i="10"/>
  <c r="B300" i="10"/>
  <c r="B270" i="10"/>
  <c r="B240" i="10"/>
  <c r="B210" i="10"/>
  <c r="B142" i="10"/>
  <c r="B112" i="10"/>
  <c r="B82" i="10"/>
  <c r="B52" i="10"/>
  <c r="B22" i="10"/>
  <c r="B7" i="10"/>
  <c r="B348" i="10"/>
  <c r="B12" i="10"/>
  <c r="B413" i="10"/>
  <c r="B383" i="10"/>
  <c r="B353" i="10"/>
  <c r="B323" i="10"/>
  <c r="B295" i="10"/>
  <c r="B265" i="10"/>
  <c r="B235" i="10"/>
  <c r="B205" i="10"/>
  <c r="B137" i="10"/>
  <c r="B107" i="10"/>
  <c r="B77" i="10"/>
  <c r="B47" i="10"/>
  <c r="B17" i="10"/>
  <c r="B408" i="10"/>
  <c r="B378" i="10"/>
  <c r="B170" i="10"/>
  <c r="B132" i="10"/>
  <c r="B591" i="13"/>
  <c r="B561" i="13"/>
  <c r="B531" i="13"/>
  <c r="B501" i="13"/>
  <c r="B466" i="13"/>
  <c r="B433" i="13"/>
  <c r="B403" i="13"/>
  <c r="B373" i="13"/>
  <c r="B343" i="13"/>
  <c r="B305" i="13"/>
  <c r="B275" i="13"/>
  <c r="B245" i="13"/>
  <c r="B215" i="13"/>
  <c r="B185" i="13"/>
  <c r="B165" i="13"/>
  <c r="B147" i="13"/>
  <c r="B117" i="13"/>
  <c r="B87" i="13"/>
  <c r="B57" i="13"/>
  <c r="B27" i="13"/>
  <c r="B586" i="13"/>
  <c r="B556" i="13"/>
  <c r="B526" i="13"/>
  <c r="B496" i="13"/>
  <c r="B458" i="13"/>
  <c r="B428" i="13"/>
  <c r="B398" i="13"/>
  <c r="B368" i="13"/>
  <c r="B338" i="13"/>
  <c r="B318" i="13"/>
  <c r="B300" i="13"/>
  <c r="B270" i="13"/>
  <c r="B240" i="13"/>
  <c r="B210" i="13"/>
  <c r="B180" i="13"/>
  <c r="B142" i="13"/>
  <c r="B112" i="13"/>
  <c r="B82" i="13"/>
  <c r="B52" i="13"/>
  <c r="B22" i="13"/>
  <c r="B7" i="13"/>
  <c r="B611" i="13"/>
  <c r="B581" i="13"/>
  <c r="B551" i="13"/>
  <c r="B521" i="13"/>
  <c r="B491" i="13"/>
  <c r="B471" i="13"/>
  <c r="B453" i="13"/>
  <c r="B423" i="13"/>
  <c r="B393" i="13"/>
  <c r="B363" i="13"/>
  <c r="B333" i="13"/>
  <c r="B295" i="13"/>
  <c r="B265" i="13"/>
  <c r="B235" i="13"/>
  <c r="B205" i="13"/>
  <c r="B175" i="13"/>
  <c r="B137" i="13"/>
  <c r="B107" i="13"/>
  <c r="B77" i="13"/>
  <c r="B47" i="13"/>
  <c r="B17" i="13"/>
  <c r="B606" i="13"/>
  <c r="B576" i="13"/>
  <c r="B546" i="13"/>
  <c r="B516" i="13"/>
  <c r="B486" i="13"/>
  <c r="B448" i="13"/>
  <c r="B418" i="13"/>
  <c r="B388" i="13"/>
  <c r="B358" i="13"/>
  <c r="B328" i="13"/>
  <c r="B290" i="13"/>
  <c r="B260" i="13"/>
  <c r="B230" i="13"/>
  <c r="B200" i="13"/>
  <c r="B170" i="13"/>
  <c r="B132" i="13"/>
  <c r="B102" i="13"/>
  <c r="B72" i="13"/>
  <c r="B42" i="13"/>
  <c r="B12" i="13"/>
  <c r="B601" i="13"/>
  <c r="B571" i="13"/>
  <c r="B541" i="13"/>
  <c r="B511" i="13"/>
  <c r="B481" i="13"/>
  <c r="B443" i="13"/>
  <c r="B413" i="13"/>
  <c r="B383" i="13"/>
  <c r="B353" i="13"/>
  <c r="B323" i="13"/>
  <c r="B285" i="13"/>
  <c r="B255" i="13"/>
  <c r="B225" i="13"/>
  <c r="B195" i="13"/>
  <c r="B160" i="13"/>
  <c r="B127" i="13"/>
  <c r="B97" i="13"/>
  <c r="B67" i="13"/>
  <c r="B37" i="13"/>
  <c r="B596" i="13"/>
  <c r="B566" i="13"/>
  <c r="B536" i="13"/>
  <c r="B506" i="13"/>
  <c r="B476" i="13"/>
  <c r="B438" i="13"/>
  <c r="B408" i="13"/>
  <c r="B378" i="13"/>
  <c r="B348" i="13"/>
  <c r="B313" i="13"/>
  <c r="B280" i="13"/>
  <c r="B250" i="13"/>
  <c r="B220" i="13"/>
  <c r="B190" i="13"/>
  <c r="B152" i="13"/>
  <c r="B122" i="13"/>
  <c r="B92" i="13"/>
  <c r="B62" i="13"/>
  <c r="B32" i="13"/>
  <c r="B596" i="11"/>
  <c r="B581" i="11"/>
  <c r="B551" i="11"/>
  <c r="B521" i="11"/>
  <c r="B491" i="11"/>
  <c r="B443" i="11"/>
  <c r="B413" i="11"/>
  <c r="B383" i="11"/>
  <c r="B353" i="11"/>
  <c r="B323" i="11"/>
  <c r="B305" i="11"/>
  <c r="B275" i="11"/>
  <c r="B245" i="11"/>
  <c r="B215" i="11"/>
  <c r="B185" i="11"/>
  <c r="B137" i="11"/>
  <c r="B107" i="11"/>
  <c r="B77" i="11"/>
  <c r="B47" i="11"/>
  <c r="B17" i="11"/>
  <c r="B611" i="11"/>
  <c r="B576" i="11"/>
  <c r="B546" i="11"/>
  <c r="B516" i="11"/>
  <c r="B486" i="11"/>
  <c r="B438" i="11"/>
  <c r="B408" i="11"/>
  <c r="B378" i="11"/>
  <c r="B348" i="11"/>
  <c r="B318" i="11"/>
  <c r="B300" i="11"/>
  <c r="B270" i="11"/>
  <c r="B240" i="11"/>
  <c r="B210" i="11"/>
  <c r="B180" i="11"/>
  <c r="B170" i="11"/>
  <c r="B132" i="11"/>
  <c r="B102" i="11"/>
  <c r="B72" i="11"/>
  <c r="B42" i="11"/>
  <c r="B12" i="11"/>
  <c r="B606" i="11"/>
  <c r="B571" i="11"/>
  <c r="B541" i="11"/>
  <c r="B511" i="11"/>
  <c r="B481" i="11"/>
  <c r="B466" i="11"/>
  <c r="B433" i="11"/>
  <c r="B403" i="11"/>
  <c r="B373" i="11"/>
  <c r="B343" i="11"/>
  <c r="B295" i="11"/>
  <c r="B265" i="11"/>
  <c r="B235" i="11"/>
  <c r="B205" i="11"/>
  <c r="B160" i="11"/>
  <c r="B127" i="11"/>
  <c r="B97" i="11"/>
  <c r="B67" i="11"/>
  <c r="B37" i="11"/>
  <c r="B601" i="11"/>
  <c r="B566" i="11"/>
  <c r="B536" i="11"/>
  <c r="B506" i="11"/>
  <c r="B476" i="11"/>
  <c r="B458" i="11"/>
  <c r="B428" i="11"/>
  <c r="B398" i="11"/>
  <c r="B368" i="11"/>
  <c r="B338" i="11"/>
  <c r="B290" i="11"/>
  <c r="B260" i="11"/>
  <c r="B230" i="11"/>
  <c r="B200" i="11"/>
  <c r="B152" i="11"/>
  <c r="B122" i="11"/>
  <c r="B92" i="11"/>
  <c r="B62" i="11"/>
  <c r="B32" i="11"/>
  <c r="B591" i="11"/>
  <c r="B561" i="11"/>
  <c r="B531" i="11"/>
  <c r="B501" i="11"/>
  <c r="B471" i="11"/>
  <c r="B453" i="11"/>
  <c r="B423" i="11"/>
  <c r="B393" i="11"/>
  <c r="B363" i="11"/>
  <c r="B333" i="11"/>
  <c r="B285" i="11"/>
  <c r="B255" i="11"/>
  <c r="B225" i="11"/>
  <c r="B195" i="11"/>
  <c r="B175" i="11"/>
  <c r="B165" i="11"/>
  <c r="B147" i="11"/>
  <c r="B117" i="11"/>
  <c r="B87" i="11"/>
  <c r="B57" i="11"/>
  <c r="B27" i="11"/>
  <c r="B586" i="11"/>
  <c r="B556" i="11"/>
  <c r="B526" i="11"/>
  <c r="B496" i="11"/>
  <c r="B448" i="11"/>
  <c r="B418" i="11"/>
  <c r="B388" i="11"/>
  <c r="B358" i="11"/>
  <c r="B328" i="11"/>
  <c r="B313" i="11"/>
  <c r="B280" i="11"/>
  <c r="B250" i="11"/>
  <c r="B220" i="11"/>
  <c r="B190" i="11"/>
  <c r="B142" i="11"/>
  <c r="B112" i="11"/>
  <c r="B82" i="11"/>
  <c r="B52" i="11"/>
  <c r="B22" i="11"/>
  <c r="B7" i="11"/>
  <c r="B743" i="14" l="1"/>
  <c r="B727" i="14"/>
  <c r="B709" i="14"/>
  <c r="B697" i="14"/>
  <c r="B681" i="14"/>
  <c r="B669" i="14"/>
  <c r="B657" i="14"/>
  <c r="B645" i="14"/>
  <c r="B633" i="14"/>
  <c r="B614" i="14"/>
  <c r="B584" i="14"/>
  <c r="B554" i="14"/>
  <c r="B524" i="14"/>
  <c r="B494" i="14"/>
  <c r="B474" i="14"/>
  <c r="B455" i="14"/>
  <c r="B425" i="14"/>
  <c r="B395" i="14"/>
  <c r="B365" i="14"/>
  <c r="B335" i="14"/>
  <c r="B296" i="14"/>
  <c r="B266" i="14"/>
  <c r="B236" i="14"/>
  <c r="B206" i="14"/>
  <c r="B176" i="14"/>
  <c r="B142" i="14"/>
  <c r="B112" i="14"/>
  <c r="B82" i="14"/>
  <c r="B52" i="14"/>
  <c r="B22" i="14"/>
  <c r="B721" i="14"/>
  <c r="B707" i="14"/>
  <c r="B695" i="14"/>
  <c r="B679" i="14"/>
  <c r="B667" i="14"/>
  <c r="B655" i="14"/>
  <c r="B643" i="14"/>
  <c r="B631" i="14"/>
  <c r="B609" i="14"/>
  <c r="B579" i="14"/>
  <c r="B549" i="14"/>
  <c r="B519" i="14"/>
  <c r="B489" i="14"/>
  <c r="B450" i="14"/>
  <c r="B420" i="14"/>
  <c r="B390" i="14"/>
  <c r="B360" i="14"/>
  <c r="B330" i="14"/>
  <c r="B291" i="14"/>
  <c r="B261" i="14"/>
  <c r="B231" i="14"/>
  <c r="B201" i="14"/>
  <c r="B137" i="14"/>
  <c r="B107" i="14"/>
  <c r="B77" i="14"/>
  <c r="B47" i="14"/>
  <c r="B17" i="14"/>
  <c r="B745" i="14"/>
  <c r="B719" i="14"/>
  <c r="B705" i="14"/>
  <c r="B693" i="14"/>
  <c r="B677" i="14"/>
  <c r="B665" i="14"/>
  <c r="B653" i="14"/>
  <c r="B641" i="14"/>
  <c r="B629" i="14"/>
  <c r="B604" i="14"/>
  <c r="B574" i="14"/>
  <c r="B544" i="14"/>
  <c r="B514" i="14"/>
  <c r="B484" i="14"/>
  <c r="B445" i="14"/>
  <c r="B415" i="14"/>
  <c r="B385" i="14"/>
  <c r="B355" i="14"/>
  <c r="B325" i="14"/>
  <c r="B286" i="14"/>
  <c r="B256" i="14"/>
  <c r="B226" i="14"/>
  <c r="B196" i="14"/>
  <c r="B171" i="14"/>
  <c r="B132" i="14"/>
  <c r="B102" i="14"/>
  <c r="B72" i="14"/>
  <c r="B42" i="14"/>
  <c r="B12" i="14"/>
  <c r="B739" i="14"/>
  <c r="B717" i="14"/>
  <c r="B703" i="14"/>
  <c r="B691" i="14"/>
  <c r="B675" i="14"/>
  <c r="B663" i="14"/>
  <c r="B651" i="14"/>
  <c r="B639" i="14"/>
  <c r="B627" i="14"/>
  <c r="B599" i="14"/>
  <c r="B569" i="14"/>
  <c r="B539" i="14"/>
  <c r="B509" i="14"/>
  <c r="B479" i="14"/>
  <c r="B440" i="14"/>
  <c r="B410" i="14"/>
  <c r="B380" i="14"/>
  <c r="B350" i="14"/>
  <c r="B315" i="14"/>
  <c r="B281" i="14"/>
  <c r="B251" i="14"/>
  <c r="B221" i="14"/>
  <c r="B191" i="14"/>
  <c r="B161" i="14"/>
  <c r="B127" i="14"/>
  <c r="B97" i="14"/>
  <c r="B67" i="14"/>
  <c r="B37" i="14"/>
  <c r="B733" i="14"/>
  <c r="B715" i="14"/>
  <c r="B701" i="14"/>
  <c r="B689" i="14"/>
  <c r="B673" i="14"/>
  <c r="B661" i="14"/>
  <c r="B649" i="14"/>
  <c r="B637" i="14"/>
  <c r="B625" i="14"/>
  <c r="B594" i="14"/>
  <c r="B564" i="14"/>
  <c r="B534" i="14"/>
  <c r="B504" i="14"/>
  <c r="B469" i="14"/>
  <c r="B435" i="14"/>
  <c r="B405" i="14"/>
  <c r="B375" i="14"/>
  <c r="B345" i="14"/>
  <c r="B306" i="14"/>
  <c r="B276" i="14"/>
  <c r="B246" i="14"/>
  <c r="B216" i="14"/>
  <c r="B186" i="14"/>
  <c r="B152" i="14"/>
  <c r="B122" i="14"/>
  <c r="B92" i="14"/>
  <c r="B62" i="14"/>
  <c r="B32" i="14"/>
  <c r="B729" i="14"/>
  <c r="B713" i="14"/>
  <c r="B699" i="14"/>
  <c r="B687" i="14"/>
  <c r="B671" i="14"/>
  <c r="B659" i="14"/>
  <c r="B647" i="14"/>
  <c r="B635" i="14"/>
  <c r="B623" i="14"/>
  <c r="B589" i="14"/>
  <c r="B559" i="14"/>
  <c r="B529" i="14"/>
  <c r="B499" i="14"/>
  <c r="B460" i="14"/>
  <c r="B430" i="14"/>
  <c r="B400" i="14"/>
  <c r="B370" i="14"/>
  <c r="B340" i="14"/>
  <c r="B320" i="14"/>
  <c r="B301" i="14"/>
  <c r="B271" i="14"/>
  <c r="B241" i="14"/>
  <c r="B211" i="14"/>
  <c r="B181" i="14"/>
  <c r="B166" i="14"/>
  <c r="B147" i="14"/>
  <c r="B117" i="14"/>
  <c r="B87" i="14"/>
  <c r="B57" i="14"/>
  <c r="B27" i="14"/>
  <c r="B7" i="14"/>
  <c r="B723" i="14"/>
  <c r="B741" i="14"/>
  <c r="B735" i="14"/>
  <c r="B731" i="14"/>
  <c r="B725" i="14"/>
  <c r="B737" i="14"/>
  <c r="B711" i="14"/>
  <c r="B743" i="16"/>
  <c r="B741" i="16"/>
  <c r="B725" i="16"/>
  <c r="B711" i="16"/>
  <c r="B697" i="16"/>
  <c r="B681" i="16"/>
  <c r="B669" i="16"/>
  <c r="B657" i="16"/>
  <c r="B645" i="16"/>
  <c r="B633" i="16"/>
  <c r="B614" i="16"/>
  <c r="B584" i="16"/>
  <c r="B554" i="16"/>
  <c r="B524" i="16"/>
  <c r="B494" i="16"/>
  <c r="B469" i="16"/>
  <c r="B435" i="16"/>
  <c r="B405" i="16"/>
  <c r="B375" i="16"/>
  <c r="B345" i="16"/>
  <c r="B286" i="16"/>
  <c r="B256" i="16"/>
  <c r="B226" i="16"/>
  <c r="B196" i="16"/>
  <c r="B166" i="16"/>
  <c r="B147" i="16"/>
  <c r="B117" i="16"/>
  <c r="B87" i="16"/>
  <c r="B57" i="16"/>
  <c r="B27" i="16"/>
  <c r="B739" i="16"/>
  <c r="B723" i="16"/>
  <c r="B709" i="16"/>
  <c r="B695" i="16"/>
  <c r="B679" i="16"/>
  <c r="B667" i="16"/>
  <c r="B655" i="16"/>
  <c r="B643" i="16"/>
  <c r="B631" i="16"/>
  <c r="B609" i="16"/>
  <c r="B579" i="16"/>
  <c r="B549" i="16"/>
  <c r="B519" i="16"/>
  <c r="B489" i="16"/>
  <c r="B460" i="16"/>
  <c r="B430" i="16"/>
  <c r="B400" i="16"/>
  <c r="B370" i="16"/>
  <c r="B340" i="16"/>
  <c r="B315" i="16"/>
  <c r="B281" i="16"/>
  <c r="B251" i="16"/>
  <c r="B221" i="16"/>
  <c r="B191" i="16"/>
  <c r="B142" i="16"/>
  <c r="B112" i="16"/>
  <c r="B82" i="16"/>
  <c r="B52" i="16"/>
  <c r="B22" i="16"/>
  <c r="B7" i="16"/>
  <c r="B735" i="16"/>
  <c r="B721" i="16"/>
  <c r="B705" i="16"/>
  <c r="B693" i="16"/>
  <c r="B677" i="16"/>
  <c r="B665" i="16"/>
  <c r="B653" i="16"/>
  <c r="B641" i="16"/>
  <c r="B629" i="16"/>
  <c r="B604" i="16"/>
  <c r="B574" i="16"/>
  <c r="B544" i="16"/>
  <c r="B514" i="16"/>
  <c r="B484" i="16"/>
  <c r="B455" i="16"/>
  <c r="B425" i="16"/>
  <c r="B395" i="16"/>
  <c r="B365" i="16"/>
  <c r="B335" i="16"/>
  <c r="B306" i="16"/>
  <c r="B276" i="16"/>
  <c r="B246" i="16"/>
  <c r="B216" i="16"/>
  <c r="B186" i="16"/>
  <c r="B137" i="16"/>
  <c r="B107" i="16"/>
  <c r="B77" i="16"/>
  <c r="B47" i="16"/>
  <c r="B17" i="16"/>
  <c r="B733" i="16"/>
  <c r="B717" i="16"/>
  <c r="B703" i="16"/>
  <c r="B691" i="16"/>
  <c r="B675" i="16"/>
  <c r="B663" i="16"/>
  <c r="B651" i="16"/>
  <c r="B639" i="16"/>
  <c r="B627" i="16"/>
  <c r="B599" i="16"/>
  <c r="B569" i="16"/>
  <c r="B539" i="16"/>
  <c r="B509" i="16"/>
  <c r="B479" i="16"/>
  <c r="B450" i="16"/>
  <c r="B420" i="16"/>
  <c r="B390" i="16"/>
  <c r="B360" i="16"/>
  <c r="B330" i="16"/>
  <c r="B301" i="16"/>
  <c r="B271" i="16"/>
  <c r="B241" i="16"/>
  <c r="B211" i="16"/>
  <c r="B181" i="16"/>
  <c r="B132" i="16"/>
  <c r="B102" i="16"/>
  <c r="B72" i="16"/>
  <c r="B42" i="16"/>
  <c r="B12" i="16"/>
  <c r="B729" i="16"/>
  <c r="B715" i="16"/>
  <c r="B701" i="16"/>
  <c r="B689" i="16"/>
  <c r="B673" i="16"/>
  <c r="B661" i="16"/>
  <c r="B649" i="16"/>
  <c r="B637" i="16"/>
  <c r="B625" i="16"/>
  <c r="B594" i="16"/>
  <c r="B564" i="16"/>
  <c r="B534" i="16"/>
  <c r="B504" i="16"/>
  <c r="B474" i="16"/>
  <c r="B445" i="16"/>
  <c r="B415" i="16"/>
  <c r="B385" i="16"/>
  <c r="B355" i="16"/>
  <c r="B325" i="16"/>
  <c r="B296" i="16"/>
  <c r="B266" i="16"/>
  <c r="B236" i="16"/>
  <c r="B206" i="16"/>
  <c r="B176" i="16"/>
  <c r="B161" i="16"/>
  <c r="B127" i="16"/>
  <c r="B97" i="16"/>
  <c r="B67" i="16"/>
  <c r="B37" i="16"/>
  <c r="B727" i="16"/>
  <c r="B713" i="16"/>
  <c r="B699" i="16"/>
  <c r="B687" i="16"/>
  <c r="B671" i="16"/>
  <c r="B659" i="16"/>
  <c r="B647" i="16"/>
  <c r="B635" i="16"/>
  <c r="B623" i="16"/>
  <c r="B589" i="16"/>
  <c r="B559" i="16"/>
  <c r="B529" i="16"/>
  <c r="B499" i="16"/>
  <c r="B440" i="16"/>
  <c r="B410" i="16"/>
  <c r="B380" i="16"/>
  <c r="B350" i="16"/>
  <c r="B320" i="16"/>
  <c r="B291" i="16"/>
  <c r="B261" i="16"/>
  <c r="B231" i="16"/>
  <c r="B201" i="16"/>
  <c r="B171" i="16"/>
  <c r="B152" i="16"/>
  <c r="B122" i="16"/>
  <c r="B92" i="16"/>
  <c r="B62" i="16"/>
  <c r="B32" i="16"/>
  <c r="B731" i="16"/>
  <c r="B707" i="16"/>
  <c r="B745" i="16"/>
  <c r="B719" i="16"/>
  <c r="B737" i="16"/>
  <c r="B737" i="15"/>
  <c r="B725" i="15"/>
  <c r="B713" i="15"/>
  <c r="B701" i="15"/>
  <c r="B689" i="15"/>
  <c r="B673" i="15"/>
  <c r="B661" i="15"/>
  <c r="B649" i="15"/>
  <c r="B637" i="15"/>
  <c r="B625" i="15"/>
  <c r="B594" i="15"/>
  <c r="B564" i="15"/>
  <c r="B534" i="15"/>
  <c r="B504" i="15"/>
  <c r="B474" i="15"/>
  <c r="B445" i="15"/>
  <c r="B415" i="15"/>
  <c r="B385" i="15"/>
  <c r="B355" i="15"/>
  <c r="B325" i="15"/>
  <c r="B296" i="15"/>
  <c r="B266" i="15"/>
  <c r="B236" i="15"/>
  <c r="B206" i="15"/>
  <c r="B176" i="15"/>
  <c r="B147" i="15"/>
  <c r="B117" i="15"/>
  <c r="B87" i="15"/>
  <c r="B57" i="15"/>
  <c r="B27" i="15"/>
  <c r="B735" i="15"/>
  <c r="B723" i="15"/>
  <c r="B711" i="15"/>
  <c r="B699" i="15"/>
  <c r="B687" i="15"/>
  <c r="B671" i="15"/>
  <c r="B659" i="15"/>
  <c r="B647" i="15"/>
  <c r="B635" i="15"/>
  <c r="B623" i="15"/>
  <c r="B589" i="15"/>
  <c r="B559" i="15"/>
  <c r="B529" i="15"/>
  <c r="B499" i="15"/>
  <c r="B440" i="15"/>
  <c r="B410" i="15"/>
  <c r="B380" i="15"/>
  <c r="B350" i="15"/>
  <c r="B320" i="15"/>
  <c r="B291" i="15"/>
  <c r="B261" i="15"/>
  <c r="B231" i="15"/>
  <c r="B201" i="15"/>
  <c r="B171" i="15"/>
  <c r="B142" i="15"/>
  <c r="B112" i="15"/>
  <c r="B82" i="15"/>
  <c r="B52" i="15"/>
  <c r="B22" i="15"/>
  <c r="B7" i="15"/>
  <c r="B745" i="15"/>
  <c r="B733" i="15"/>
  <c r="B721" i="15"/>
  <c r="B709" i="15"/>
  <c r="B697" i="15"/>
  <c r="B681" i="15"/>
  <c r="B669" i="15"/>
  <c r="B657" i="15"/>
  <c r="B645" i="15"/>
  <c r="B633" i="15"/>
  <c r="B614" i="15"/>
  <c r="B584" i="15"/>
  <c r="B554" i="15"/>
  <c r="B524" i="15"/>
  <c r="B494" i="15"/>
  <c r="B469" i="15"/>
  <c r="B435" i="15"/>
  <c r="B405" i="15"/>
  <c r="B375" i="15"/>
  <c r="B345" i="15"/>
  <c r="B286" i="15"/>
  <c r="B256" i="15"/>
  <c r="B226" i="15"/>
  <c r="B196" i="15"/>
  <c r="B166" i="15"/>
  <c r="B137" i="15"/>
  <c r="B107" i="15"/>
  <c r="B77" i="15"/>
  <c r="B47" i="15"/>
  <c r="B17" i="15"/>
  <c r="B743" i="15"/>
  <c r="B731" i="15"/>
  <c r="B719" i="15"/>
  <c r="B707" i="15"/>
  <c r="B695" i="15"/>
  <c r="B679" i="15"/>
  <c r="B667" i="15"/>
  <c r="B655" i="15"/>
  <c r="B643" i="15"/>
  <c r="B631" i="15"/>
  <c r="B609" i="15"/>
  <c r="B579" i="15"/>
  <c r="B549" i="15"/>
  <c r="B519" i="15"/>
  <c r="B489" i="15"/>
  <c r="B460" i="15"/>
  <c r="B430" i="15"/>
  <c r="B400" i="15"/>
  <c r="B370" i="15"/>
  <c r="B340" i="15"/>
  <c r="B315" i="15"/>
  <c r="B281" i="15"/>
  <c r="B251" i="15"/>
  <c r="B221" i="15"/>
  <c r="B191" i="15"/>
  <c r="B132" i="15"/>
  <c r="B102" i="15"/>
  <c r="B72" i="15"/>
  <c r="B42" i="15"/>
  <c r="B12" i="15"/>
  <c r="B741" i="15"/>
  <c r="B729" i="15"/>
  <c r="B717" i="15"/>
  <c r="B705" i="15"/>
  <c r="B693" i="15"/>
  <c r="B677" i="15"/>
  <c r="B665" i="15"/>
  <c r="B653" i="15"/>
  <c r="B641" i="15"/>
  <c r="B629" i="15"/>
  <c r="B604" i="15"/>
  <c r="B574" i="15"/>
  <c r="B544" i="15"/>
  <c r="B514" i="15"/>
  <c r="B484" i="15"/>
  <c r="B455" i="15"/>
  <c r="B425" i="15"/>
  <c r="B395" i="15"/>
  <c r="B365" i="15"/>
  <c r="B335" i="15"/>
  <c r="B306" i="15"/>
  <c r="B276" i="15"/>
  <c r="B246" i="15"/>
  <c r="B216" i="15"/>
  <c r="B186" i="15"/>
  <c r="B161" i="15"/>
  <c r="B127" i="15"/>
  <c r="B97" i="15"/>
  <c r="B67" i="15"/>
  <c r="B37" i="15"/>
  <c r="B739" i="15"/>
  <c r="B727" i="15"/>
  <c r="B715" i="15"/>
  <c r="B703" i="15"/>
  <c r="B691" i="15"/>
  <c r="B675" i="15"/>
  <c r="B663" i="15"/>
  <c r="B651" i="15"/>
  <c r="B639" i="15"/>
  <c r="B627" i="15"/>
  <c r="B599" i="15"/>
  <c r="B569" i="15"/>
  <c r="B539" i="15"/>
  <c r="B509" i="15"/>
  <c r="B479" i="15"/>
  <c r="B450" i="15"/>
  <c r="B420" i="15"/>
  <c r="B390" i="15"/>
  <c r="B360" i="15"/>
  <c r="B330" i="15"/>
  <c r="B301" i="15"/>
  <c r="B271" i="15"/>
  <c r="B241" i="15"/>
  <c r="B211" i="15"/>
  <c r="B181" i="15"/>
  <c r="B152" i="15"/>
  <c r="B122" i="15"/>
  <c r="B92" i="15"/>
  <c r="B62" i="15"/>
  <c r="B32" i="15"/>
  <c r="B745" i="17"/>
  <c r="B733" i="17"/>
  <c r="B721" i="17"/>
  <c r="B709" i="17"/>
  <c r="B697" i="17"/>
  <c r="B681" i="17"/>
  <c r="B669" i="17"/>
  <c r="B657" i="17"/>
  <c r="B645" i="17"/>
  <c r="B633" i="17"/>
  <c r="B594" i="17"/>
  <c r="B564" i="17"/>
  <c r="B743" i="17"/>
  <c r="B731" i="17"/>
  <c r="B719" i="17"/>
  <c r="B707" i="17"/>
  <c r="B695" i="17"/>
  <c r="B679" i="17"/>
  <c r="B667" i="17"/>
  <c r="B655" i="17"/>
  <c r="B643" i="17"/>
  <c r="B631" i="17"/>
  <c r="B599" i="17"/>
  <c r="B569" i="17"/>
  <c r="B534" i="17"/>
  <c r="B741" i="17"/>
  <c r="B729" i="17"/>
  <c r="B717" i="17"/>
  <c r="B705" i="17"/>
  <c r="B693" i="17"/>
  <c r="B677" i="17"/>
  <c r="B665" i="17"/>
  <c r="B653" i="17"/>
  <c r="B641" i="17"/>
  <c r="B629" i="17"/>
  <c r="B604" i="17"/>
  <c r="B574" i="17"/>
  <c r="B739" i="17"/>
  <c r="B727" i="17"/>
  <c r="B715" i="17"/>
  <c r="B703" i="17"/>
  <c r="B691" i="17"/>
  <c r="B675" i="17"/>
  <c r="B663" i="17"/>
  <c r="B651" i="17"/>
  <c r="B639" i="17"/>
  <c r="B627" i="17"/>
  <c r="B609" i="17"/>
  <c r="B579" i="17"/>
  <c r="B713" i="17"/>
  <c r="B673" i="17"/>
  <c r="B637" i="17"/>
  <c r="B559" i="17"/>
  <c r="B549" i="17"/>
  <c r="B529" i="17"/>
  <c r="B499" i="17"/>
  <c r="B455" i="17"/>
  <c r="B425" i="17"/>
  <c r="B415" i="17"/>
  <c r="B335" i="17"/>
  <c r="B711" i="17"/>
  <c r="B671" i="17"/>
  <c r="B635" i="17"/>
  <c r="B589" i="17"/>
  <c r="B504" i="17"/>
  <c r="B474" i="17"/>
  <c r="B469" i="17"/>
  <c r="B440" i="17"/>
  <c r="B430" i="17"/>
  <c r="B400" i="17"/>
  <c r="B375" i="17"/>
  <c r="B355" i="17"/>
  <c r="B340" i="17"/>
  <c r="B737" i="17"/>
  <c r="B701" i="17"/>
  <c r="B661" i="17"/>
  <c r="B625" i="17"/>
  <c r="B584" i="17"/>
  <c r="B509" i="17"/>
  <c r="B479" i="17"/>
  <c r="B445" i="17"/>
  <c r="B390" i="17"/>
  <c r="B735" i="17"/>
  <c r="B699" i="17"/>
  <c r="B659" i="17"/>
  <c r="B623" i="17"/>
  <c r="B554" i="17"/>
  <c r="B539" i="17"/>
  <c r="B514" i="17"/>
  <c r="B484" i="17"/>
  <c r="B460" i="17"/>
  <c r="B435" i="17"/>
  <c r="B420" i="17"/>
  <c r="B405" i="17"/>
  <c r="B380" i="17"/>
  <c r="B360" i="17"/>
  <c r="B345" i="17"/>
  <c r="B647" i="17"/>
  <c r="B524" i="17"/>
  <c r="B395" i="17"/>
  <c r="B385" i="17"/>
  <c r="B350" i="17"/>
  <c r="B291" i="17"/>
  <c r="B266" i="17"/>
  <c r="B251" i="17"/>
  <c r="B241" i="17"/>
  <c r="B191" i="17"/>
  <c r="B181" i="17"/>
  <c r="B102" i="17"/>
  <c r="B725" i="17"/>
  <c r="B614" i="17"/>
  <c r="B519" i="17"/>
  <c r="B410" i="17"/>
  <c r="B365" i="17"/>
  <c r="B320" i="17"/>
  <c r="B306" i="17"/>
  <c r="B723" i="17"/>
  <c r="B689" i="17"/>
  <c r="B450" i="17"/>
  <c r="B246" i="17"/>
  <c r="B226" i="17"/>
  <c r="B221" i="17"/>
  <c r="B216" i="17"/>
  <c r="B211" i="17"/>
  <c r="B687" i="17"/>
  <c r="B494" i="17"/>
  <c r="B370" i="17"/>
  <c r="B315" i="17"/>
  <c r="B301" i="17"/>
  <c r="B286" i="17"/>
  <c r="B261" i="17"/>
  <c r="B236" i="17"/>
  <c r="B231" i="17"/>
  <c r="B206" i="17"/>
  <c r="B176" i="17"/>
  <c r="B147" i="17"/>
  <c r="B122" i="17"/>
  <c r="B649" i="17"/>
  <c r="B544" i="17"/>
  <c r="B489" i="17"/>
  <c r="B325" i="17"/>
  <c r="B276" i="17"/>
  <c r="B201" i="17"/>
  <c r="B196" i="17"/>
  <c r="B281" i="17"/>
  <c r="B171" i="17"/>
  <c r="B107" i="17"/>
  <c r="B87" i="17"/>
  <c r="B47" i="17"/>
  <c r="B271" i="17"/>
  <c r="B97" i="17"/>
  <c r="B62" i="17"/>
  <c r="B37" i="17"/>
  <c r="B22" i="17"/>
  <c r="B12" i="17"/>
  <c r="B186" i="17"/>
  <c r="B152" i="17"/>
  <c r="B77" i="17"/>
  <c r="B27" i="17"/>
  <c r="B7" i="17"/>
  <c r="B330" i="17"/>
  <c r="B256" i="17"/>
  <c r="B161" i="17"/>
  <c r="B142" i="17"/>
  <c r="B137" i="17"/>
  <c r="B132" i="17"/>
  <c r="B92" i="17"/>
  <c r="B67" i="17"/>
  <c r="B52" i="17"/>
  <c r="B42" i="17"/>
  <c r="B296" i="17"/>
  <c r="B166" i="17"/>
  <c r="B127" i="17"/>
  <c r="B117" i="17"/>
  <c r="B57" i="17"/>
  <c r="B32" i="17"/>
  <c r="B17" i="17"/>
  <c r="B112" i="17"/>
  <c r="B82" i="17"/>
  <c r="B72" i="17"/>
  <c r="B529" i="18"/>
  <c r="B729" i="18"/>
  <c r="B653" i="18"/>
  <c r="B574" i="18"/>
  <c r="B559" i="18"/>
  <c r="B499" i="18"/>
  <c r="B320" i="18"/>
  <c r="B271" i="18"/>
  <c r="B266" i="18"/>
  <c r="B261" i="18"/>
  <c r="B256" i="18"/>
  <c r="B251" i="18"/>
  <c r="B430" i="18"/>
  <c r="B415" i="18"/>
  <c r="B400" i="18"/>
  <c r="B385" i="18"/>
  <c r="B370" i="18"/>
  <c r="B355" i="18"/>
  <c r="B340" i="18"/>
  <c r="B325" i="18"/>
  <c r="B276" i="18"/>
  <c r="B176" i="18"/>
  <c r="B166" i="18"/>
  <c r="B142" i="18"/>
  <c r="B117" i="18"/>
  <c r="B92" i="18"/>
  <c r="B469" i="18"/>
  <c r="B301" i="18"/>
  <c r="B296" i="18"/>
  <c r="B291" i="18"/>
  <c r="B286" i="18"/>
  <c r="B281" i="18"/>
  <c r="B211" i="18"/>
  <c r="B206" i="18"/>
  <c r="B201" i="18"/>
  <c r="B196" i="18"/>
  <c r="B127" i="18"/>
  <c r="B107" i="18"/>
  <c r="B440" i="18"/>
  <c r="B425" i="18"/>
  <c r="B410" i="18"/>
  <c r="B395" i="18"/>
  <c r="B380" i="18"/>
  <c r="B365" i="18"/>
  <c r="B350" i="18"/>
  <c r="B335" i="18"/>
  <c r="B306" i="18"/>
  <c r="B216" i="18"/>
  <c r="B181" i="18"/>
  <c r="B152" i="18"/>
  <c r="B360" i="18"/>
  <c r="B241" i="18"/>
  <c r="B226" i="18"/>
  <c r="B137" i="18"/>
  <c r="B122" i="18"/>
  <c r="B67" i="18"/>
  <c r="B27" i="18"/>
  <c r="B405" i="18"/>
  <c r="B186" i="18"/>
  <c r="B82" i="18"/>
  <c r="B47" i="18"/>
  <c r="B37" i="18"/>
  <c r="B22" i="18"/>
  <c r="B390" i="18"/>
  <c r="B236" i="18"/>
  <c r="B221" i="18"/>
  <c r="B191" i="18"/>
  <c r="B161" i="18"/>
  <c r="B132" i="18"/>
  <c r="B102" i="18"/>
  <c r="B72" i="18"/>
  <c r="B17" i="18"/>
  <c r="B12" i="18"/>
  <c r="B435" i="18"/>
  <c r="B345" i="18"/>
  <c r="B171" i="18"/>
  <c r="B330" i="18"/>
  <c r="B231" i="18"/>
  <c r="B147" i="18"/>
  <c r="B97" i="18"/>
  <c r="B42" i="18"/>
  <c r="B52" i="18"/>
  <c r="B32" i="18"/>
  <c r="B420" i="18"/>
  <c r="B315" i="18"/>
  <c r="B87" i="18"/>
  <c r="B62" i="18"/>
  <c r="B246" i="18"/>
  <c r="B57" i="18"/>
  <c r="B112" i="18"/>
  <c r="B375" i="18"/>
  <c r="B77" i="18"/>
  <c r="B7" i="18"/>
  <c r="B739" i="18"/>
  <c r="B663" i="18"/>
  <c r="B725" i="18"/>
  <c r="B649" i="18"/>
  <c r="B723" i="18"/>
  <c r="B647" i="18"/>
  <c r="B721" i="18"/>
  <c r="B645" i="18"/>
  <c r="B719" i="18"/>
  <c r="B643" i="18"/>
  <c r="B569" i="18"/>
  <c r="B629" i="18"/>
  <c r="B604" i="18"/>
  <c r="B539" i="18"/>
  <c r="B534" i="18"/>
  <c r="B737" i="18"/>
  <c r="B657" i="18"/>
  <c r="B705" i="18"/>
  <c r="B727" i="18"/>
  <c r="B651" i="18"/>
  <c r="B713" i="18"/>
  <c r="B637" i="18"/>
  <c r="B711" i="18"/>
  <c r="B635" i="18"/>
  <c r="B709" i="18"/>
  <c r="B633" i="18"/>
  <c r="B707" i="18"/>
  <c r="B631" i="18"/>
  <c r="B554" i="18"/>
  <c r="B549" i="18"/>
  <c r="B544" i="18"/>
  <c r="B509" i="18"/>
  <c r="B504" i="18"/>
  <c r="B735" i="18"/>
  <c r="B731" i="18"/>
  <c r="B677" i="18"/>
  <c r="B715" i="18"/>
  <c r="B639" i="18"/>
  <c r="B701" i="18"/>
  <c r="B625" i="18"/>
  <c r="B699" i="18"/>
  <c r="B623" i="18"/>
  <c r="B697" i="18"/>
  <c r="B614" i="18"/>
  <c r="B695" i="18"/>
  <c r="B609" i="18"/>
  <c r="B524" i="18"/>
  <c r="B519" i="18"/>
  <c r="B514" i="18"/>
  <c r="B479" i="18"/>
  <c r="B474" i="18"/>
  <c r="B661" i="18"/>
  <c r="B703" i="18"/>
  <c r="B627" i="18"/>
  <c r="B689" i="18"/>
  <c r="B594" i="18"/>
  <c r="B687" i="18"/>
  <c r="B589" i="18"/>
  <c r="B681" i="18"/>
  <c r="B584" i="18"/>
  <c r="B679" i="18"/>
  <c r="B579" i="18"/>
  <c r="B494" i="18"/>
  <c r="B489" i="18"/>
  <c r="B484" i="18"/>
  <c r="B445" i="18"/>
  <c r="B733" i="18"/>
  <c r="B693" i="18"/>
  <c r="B691" i="18"/>
  <c r="B599" i="18"/>
  <c r="B673" i="18"/>
  <c r="B564" i="18"/>
  <c r="B671" i="18"/>
  <c r="B745" i="18"/>
  <c r="B669" i="18"/>
  <c r="B743" i="18"/>
  <c r="B667" i="18"/>
  <c r="B717" i="18"/>
  <c r="B460" i="18"/>
  <c r="B455" i="18"/>
  <c r="B450" i="18"/>
  <c r="B741" i="18"/>
  <c r="B675" i="18"/>
  <c r="B659" i="18"/>
  <c r="B655" i="18"/>
  <c r="B665" i="18"/>
  <c r="B641" i="18"/>
  <c r="B741" i="19"/>
  <c r="B729" i="19"/>
  <c r="B717" i="19"/>
  <c r="B705" i="19"/>
  <c r="B693" i="19"/>
  <c r="B677" i="19"/>
  <c r="B665" i="19"/>
  <c r="B653" i="19"/>
  <c r="B641" i="19"/>
  <c r="B629" i="19"/>
  <c r="B604" i="19"/>
  <c r="B554" i="19"/>
  <c r="B529" i="19"/>
  <c r="B509" i="19"/>
  <c r="B469" i="19"/>
  <c r="B445" i="19"/>
  <c r="B425" i="19"/>
  <c r="B410" i="19"/>
  <c r="B385" i="19"/>
  <c r="B375" i="19"/>
  <c r="B360" i="19"/>
  <c r="B315" i="19"/>
  <c r="B266" i="19"/>
  <c r="B241" i="19"/>
  <c r="B186" i="19"/>
  <c r="B181" i="19"/>
  <c r="B176" i="19"/>
  <c r="B92" i="19"/>
  <c r="B57" i="19"/>
  <c r="B17" i="19"/>
  <c r="B739" i="19"/>
  <c r="B727" i="19"/>
  <c r="B715" i="19"/>
  <c r="B703" i="19"/>
  <c r="B691" i="19"/>
  <c r="B675" i="19"/>
  <c r="B663" i="19"/>
  <c r="B651" i="19"/>
  <c r="B639" i="19"/>
  <c r="B627" i="19"/>
  <c r="B599" i="19"/>
  <c r="B574" i="19"/>
  <c r="B549" i="19"/>
  <c r="B460" i="19"/>
  <c r="B440" i="19"/>
  <c r="B420" i="19"/>
  <c r="B395" i="19"/>
  <c r="B365" i="19"/>
  <c r="B350" i="19"/>
  <c r="B340" i="19"/>
  <c r="B286" i="19"/>
  <c r="B261" i="19"/>
  <c r="B236" i="19"/>
  <c r="B211" i="19"/>
  <c r="B196" i="19"/>
  <c r="B142" i="19"/>
  <c r="B127" i="19"/>
  <c r="B117" i="19"/>
  <c r="B102" i="19"/>
  <c r="B77" i="19"/>
  <c r="B47" i="19"/>
  <c r="B32" i="19"/>
  <c r="B737" i="19"/>
  <c r="B725" i="19"/>
  <c r="B713" i="19"/>
  <c r="B701" i="19"/>
  <c r="B689" i="19"/>
  <c r="B673" i="19"/>
  <c r="B661" i="19"/>
  <c r="B649" i="19"/>
  <c r="B637" i="19"/>
  <c r="B625" i="19"/>
  <c r="B594" i="19"/>
  <c r="B569" i="19"/>
  <c r="B524" i="19"/>
  <c r="B494" i="19"/>
  <c r="B484" i="19"/>
  <c r="B474" i="19"/>
  <c r="B435" i="19"/>
  <c r="B390" i="19"/>
  <c r="B330" i="19"/>
  <c r="B320" i="19"/>
  <c r="B306" i="19"/>
  <c r="B281" i="19"/>
  <c r="B256" i="19"/>
  <c r="B231" i="19"/>
  <c r="B191" i="19"/>
  <c r="B152" i="19"/>
  <c r="B62" i="19"/>
  <c r="B735" i="19"/>
  <c r="B723" i="19"/>
  <c r="B711" i="19"/>
  <c r="B699" i="19"/>
  <c r="B687" i="19"/>
  <c r="B671" i="19"/>
  <c r="B659" i="19"/>
  <c r="B647" i="19"/>
  <c r="B635" i="19"/>
  <c r="B623" i="19"/>
  <c r="B589" i="19"/>
  <c r="B544" i="19"/>
  <c r="B519" i="19"/>
  <c r="B504" i="19"/>
  <c r="B455" i="19"/>
  <c r="B430" i="19"/>
  <c r="B405" i="19"/>
  <c r="B380" i="19"/>
  <c r="B370" i="19"/>
  <c r="B301" i="19"/>
  <c r="B276" i="19"/>
  <c r="B251" i="19"/>
  <c r="B226" i="19"/>
  <c r="B206" i="19"/>
  <c r="B137" i="19"/>
  <c r="B112" i="19"/>
  <c r="B97" i="19"/>
  <c r="B87" i="19"/>
  <c r="B72" i="19"/>
  <c r="B37" i="19"/>
  <c r="B22" i="19"/>
  <c r="B12" i="19"/>
  <c r="B7" i="19"/>
  <c r="B745" i="19"/>
  <c r="B733" i="19"/>
  <c r="B721" i="19"/>
  <c r="B709" i="19"/>
  <c r="B697" i="19"/>
  <c r="B681" i="19"/>
  <c r="B669" i="19"/>
  <c r="B657" i="19"/>
  <c r="B645" i="19"/>
  <c r="B633" i="19"/>
  <c r="B614" i="19"/>
  <c r="B584" i="19"/>
  <c r="B564" i="19"/>
  <c r="B539" i="19"/>
  <c r="B450" i="19"/>
  <c r="B415" i="19"/>
  <c r="B400" i="19"/>
  <c r="B355" i="19"/>
  <c r="B345" i="19"/>
  <c r="B335" i="19"/>
  <c r="B296" i="19"/>
  <c r="B271" i="19"/>
  <c r="B221" i="19"/>
  <c r="B166" i="19"/>
  <c r="B122" i="19"/>
  <c r="B52" i="19"/>
  <c r="B42" i="19"/>
  <c r="B27" i="19"/>
  <c r="B731" i="19"/>
  <c r="B655" i="19"/>
  <c r="B534" i="19"/>
  <c r="B147" i="19"/>
  <c r="B67" i="19"/>
  <c r="B719" i="19"/>
  <c r="B643" i="19"/>
  <c r="B514" i="19"/>
  <c r="B291" i="19"/>
  <c r="B132" i="19"/>
  <c r="B707" i="19"/>
  <c r="B631" i="19"/>
  <c r="B499" i="19"/>
  <c r="B695" i="19"/>
  <c r="B609" i="19"/>
  <c r="B489" i="19"/>
  <c r="B325" i="19"/>
  <c r="B246" i="19"/>
  <c r="B171" i="19"/>
  <c r="B107" i="19"/>
  <c r="B667" i="19"/>
  <c r="B201" i="19"/>
  <c r="B579" i="19"/>
  <c r="B559" i="19"/>
  <c r="B161" i="19"/>
  <c r="B479" i="19"/>
  <c r="B216" i="19"/>
  <c r="B743" i="19"/>
  <c r="B82" i="19"/>
  <c r="B679" i="19"/>
</calcChain>
</file>

<file path=xl/sharedStrings.xml><?xml version="1.0" encoding="utf-8"?>
<sst xmlns="http://schemas.openxmlformats.org/spreadsheetml/2006/main" count="25103" uniqueCount="3076">
  <si>
    <t>Составляющие расчета средневзешенной нерегулируемой цены на электрическую энергию (мощность),
используемой для расчета предельного уровня неругулируемой цены для первой ценовой категории</t>
  </si>
  <si>
    <t>№, п/п</t>
  </si>
  <si>
    <t>Составляющие расчета</t>
  </si>
  <si>
    <t>Ед. Изм.</t>
  </si>
  <si>
    <t>Величина</t>
  </si>
  <si>
    <t>1.</t>
  </si>
  <si>
    <t>Средневзвешенная нерегулируемая цена на электрическую энергии на оптовом рынке</t>
  </si>
  <si>
    <t>руб / МВтч</t>
  </si>
  <si>
    <t>2.</t>
  </si>
  <si>
    <t>Средневзвешенная нерегулируемая цена на мощность на оптовом рынке</t>
  </si>
  <si>
    <t>руб / МВт</t>
  </si>
  <si>
    <t>3.</t>
  </si>
  <si>
    <t>Коэффициент оплаты мощности потребителями (покупателями), осуществляющими расчеты по первой ценовой категории</t>
  </si>
  <si>
    <t>-</t>
  </si>
  <si>
    <t>4.</t>
  </si>
  <si>
    <t>Объем фактического пикового потребления гарантирующего поставщика на оптовом рынке</t>
  </si>
  <si>
    <t>МВт</t>
  </si>
  <si>
    <t>5.</t>
  </si>
  <si>
    <t>Величина мощности, соответствующей покупке электрической энергии гарантирующим поставщиком у производителей розничного рынка</t>
  </si>
  <si>
    <t>6.</t>
  </si>
  <si>
    <t>Сумма величин мощности, оплачиваемой на розничном рынке потребителями (покупателями),осуществляющими расчеты по второй-шестой ценовым категориям, в т.ч.:</t>
  </si>
  <si>
    <t>6.1.</t>
  </si>
  <si>
    <t xml:space="preserve"> - по второй ценовой категории</t>
  </si>
  <si>
    <t>6.2.</t>
  </si>
  <si>
    <t xml:space="preserve"> - по третьей ценовой категории</t>
  </si>
  <si>
    <t>6.3.</t>
  </si>
  <si>
    <t xml:space="preserve"> - по четвертой ценовой категории</t>
  </si>
  <si>
    <t>6.4.</t>
  </si>
  <si>
    <t xml:space="preserve"> - по пятой ценовой категории</t>
  </si>
  <si>
    <t>6.5.</t>
  </si>
  <si>
    <t xml:space="preserve"> - по шестой ценовой категории</t>
  </si>
  <si>
    <t>7.</t>
  </si>
  <si>
    <t>Объем потребления мощности населением и приравнеными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</si>
  <si>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8.</t>
  </si>
  <si>
    <t>Объем потребления электрической энергии потребителями (покупателями), осуществляющими расчеты по второй ценовой категории, в т.ч.</t>
  </si>
  <si>
    <t>МВтч</t>
  </si>
  <si>
    <t>8.1.</t>
  </si>
  <si>
    <t>Для трех зон суток</t>
  </si>
  <si>
    <t>8.1.1.</t>
  </si>
  <si>
    <t xml:space="preserve"> - по ночной зоне суток</t>
  </si>
  <si>
    <t>8.1.2.</t>
  </si>
  <si>
    <t xml:space="preserve"> - по полупиковой зоне суток</t>
  </si>
  <si>
    <t>8.1.3.</t>
  </si>
  <si>
    <t xml:space="preserve"> - по пиковой зоне суток</t>
  </si>
  <si>
    <t>8.2.</t>
  </si>
  <si>
    <t>Для двух зон суток</t>
  </si>
  <si>
    <t>8.2.1.</t>
  </si>
  <si>
    <t>8.2.2.</t>
  </si>
  <si>
    <t>9.</t>
  </si>
  <si>
    <t>Фактический объем потребления электрической энергии гарантирующего поставщика на оптовом рынке</t>
  </si>
  <si>
    <t>10.</t>
  </si>
  <si>
    <t>Объем покупки электрической энергии гарантирующим поставщиком у производителей розничного рынка</t>
  </si>
  <si>
    <t>11.</t>
  </si>
  <si>
    <t>Сумма объемов потребления элеткрической энергии потребителями (покупателями), осуществляющими расчеты по второй-шестой ценовым категориям, в т.ч.:</t>
  </si>
  <si>
    <t>11.1.</t>
  </si>
  <si>
    <t>11.2.</t>
  </si>
  <si>
    <t>11.3.</t>
  </si>
  <si>
    <t>11.4.</t>
  </si>
  <si>
    <t>11.5.</t>
  </si>
  <si>
    <t>12.</t>
  </si>
  <si>
    <t>Объем потребления элеткрической энергии населением и приравненными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</si>
  <si>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13.</t>
  </si>
  <si>
    <t xml:space="preserve"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                                                                                                                                                                                                        </t>
  </si>
  <si>
    <t>*-порядок определения и применения гарантирующими поставщиками нерегулируемых цен на электрическую энергию (мощность) установлен постановлением Правительства Российской Федерации от 04.05.2012 №442 и постановлением Правительства Российской Федерации от 29.12.2011 №1179</t>
  </si>
  <si>
    <t>№ п/п</t>
  </si>
  <si>
    <t>Группа потребителей</t>
  </si>
  <si>
    <t>Единица измерения</t>
  </si>
  <si>
    <t>Предельный уровень нерегулируемых цен</t>
  </si>
  <si>
    <t>Диапазоны напряжения</t>
  </si>
  <si>
    <t>ВН</t>
  </si>
  <si>
    <t>СН-I</t>
  </si>
  <si>
    <t>CH-II</t>
  </si>
  <si>
    <t>HH</t>
  </si>
  <si>
    <t>Электросетевые организации, приобретающие электроэнергию на цели компенсации технологического расхода (потерь) электрической энергии</t>
  </si>
  <si>
    <t>1.1.1.</t>
  </si>
  <si>
    <t>для фактических объемов, не превышающих утвержденные объемы потерь по балансу ФАС России</t>
  </si>
  <si>
    <t>руб./кВт.ч</t>
  </si>
  <si>
    <t>1.1.1.1.</t>
  </si>
  <si>
    <t xml:space="preserve"> -средневзвешенная стоимость э/э (м)</t>
  </si>
  <si>
    <t>руб./МВт.ч</t>
  </si>
  <si>
    <t>1.1.1.2.</t>
  </si>
  <si>
    <t xml:space="preserve"> -сбытовая надбавка ГП</t>
  </si>
  <si>
    <t>1.1.1.3.</t>
  </si>
  <si>
    <t xml:space="preserve"> -инфраструктурные платежи</t>
  </si>
  <si>
    <t>Все цены указаны без учета НДС.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</si>
  <si>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оптовом рынке</t>
  </si>
  <si>
    <t>Прочие потребители</t>
  </si>
  <si>
    <t>1.1.</t>
  </si>
  <si>
    <t>Потребители, рассчитывающиеся по договорам энергоснабжения</t>
  </si>
  <si>
    <t>Предельный уровень нерегулируемых цен для подгруппы потребителей с максимальной мощностью энергопринимающих устройств до 670  кВт</t>
  </si>
  <si>
    <t xml:space="preserve"> -услуги по передаче</t>
  </si>
  <si>
    <t>1.1.1.4.</t>
  </si>
  <si>
    <t>1.1.2.</t>
  </si>
  <si>
    <t>Предельный уровень нерегулируемых цен для подгруппы потребителей с максимальной мощностью энергопринимающих устройств от 670 кВт до 10 МВт</t>
  </si>
  <si>
    <t>1.1.2.1.</t>
  </si>
  <si>
    <t>1.1.2.2.</t>
  </si>
  <si>
    <t>1.1.2.3.</t>
  </si>
  <si>
    <t>1.1.2.4.</t>
  </si>
  <si>
    <t>1.1.3.</t>
  </si>
  <si>
    <t>Предельный уровень нерегулируемых цен для подгруппы потребителей с максимальной мощностью энергопринимающих устройств не менее 10 МВт</t>
  </si>
  <si>
    <t>1.1.4.1.</t>
  </si>
  <si>
    <t>1.1.4.2.</t>
  </si>
  <si>
    <t>1.1.4.3.</t>
  </si>
  <si>
    <t>1.1.4.4.</t>
  </si>
  <si>
    <t>до 670  кВт</t>
  </si>
  <si>
    <t>от 670 кВт до 10 МВт</t>
  </si>
  <si>
    <t>не менее 10 МВт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</si>
  <si>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розничном рынке</t>
  </si>
  <si>
    <t xml:space="preserve"> -сбытовая надбавка МЭС</t>
  </si>
  <si>
    <t>1.1.1.5.</t>
  </si>
  <si>
    <t>1.1.2.5.</t>
  </si>
  <si>
    <t>1.1.3.1.</t>
  </si>
  <si>
    <t>1.1.3.2.</t>
  </si>
  <si>
    <t>1.1.3.3.</t>
  </si>
  <si>
    <t>1.1.3.4.</t>
  </si>
  <si>
    <t>1.1.3.5.</t>
  </si>
  <si>
    <t>2. Вторая ценовая категория
(для объемов покупки электрической энергии (мощности), учет которых осуществляется
 по зонам суток расчетного периода)</t>
  </si>
  <si>
    <t>2.1.</t>
  </si>
  <si>
    <t>2.1.1.</t>
  </si>
  <si>
    <t>Предельный уровень нерегулируемых цен для подгруппы потребителей 
с максимальной мощностью энергопринимающих устройств до 670 кВт</t>
  </si>
  <si>
    <t>2.1.1.1.</t>
  </si>
  <si>
    <t>Предельный уровень нерегулируемых цен для трех зон суток</t>
  </si>
  <si>
    <t>2.1.1.1.1.</t>
  </si>
  <si>
    <t>ночная зона</t>
  </si>
  <si>
    <t>2.1.1.1.1.1.</t>
  </si>
  <si>
    <t>2.1.1.1.1.2.</t>
  </si>
  <si>
    <t>2.1.1.1.1.3.</t>
  </si>
  <si>
    <t>2.1.1.1.1.4.</t>
  </si>
  <si>
    <t>2.1.1.1.2.</t>
  </si>
  <si>
    <t>полупиковая зона</t>
  </si>
  <si>
    <t>2.1.1.1.2.1.</t>
  </si>
  <si>
    <t>2.1.1.1.2.2.</t>
  </si>
  <si>
    <t>2.1.1.1.2.3.</t>
  </si>
  <si>
    <t>2.1.1.1.2.4.</t>
  </si>
  <si>
    <t>2.1.1.1.3.</t>
  </si>
  <si>
    <t>пиковая зона</t>
  </si>
  <si>
    <t>2.1.1.1.3.1.</t>
  </si>
  <si>
    <t>2.1.1.1.3.2.</t>
  </si>
  <si>
    <t>2.1.1.1.3.3.</t>
  </si>
  <si>
    <t>2.1.1.1.3.4.</t>
  </si>
  <si>
    <t>2.1.1.2.</t>
  </si>
  <si>
    <t>Предельный уровень нерегулируемых цен для двух зон суток</t>
  </si>
  <si>
    <t>2.1.1.2.1.</t>
  </si>
  <si>
    <t>2.1.1.2.1.1.</t>
  </si>
  <si>
    <t>2.1.1.2.1.2.</t>
  </si>
  <si>
    <t>2.1.1.2.1.3.</t>
  </si>
  <si>
    <t>2.1.1.2.1.4.</t>
  </si>
  <si>
    <t>2.1.1.2.2.</t>
  </si>
  <si>
    <t>дневная зона</t>
  </si>
  <si>
    <t>2.1.1.2.2.1.</t>
  </si>
  <si>
    <t>2.1.1.2.2.2.</t>
  </si>
  <si>
    <t>2.1.1.2.2.3.</t>
  </si>
  <si>
    <t>2.1.1.2.2.4.</t>
  </si>
  <si>
    <t>2.1.2.</t>
  </si>
  <si>
    <t>Предельный уровень нерегулируемых цен для подгруппы потребителей 
с максимальной мощностью энергопринимающих устройств от 670 кВт до 10 МВт</t>
  </si>
  <si>
    <t>2.1.2.1.</t>
  </si>
  <si>
    <t>2.1.2.1.1.</t>
  </si>
  <si>
    <t>2.1.2.1.1.1.</t>
  </si>
  <si>
    <t>2.1.2.1.1.2.</t>
  </si>
  <si>
    <t>2.1.2.1.1.3.</t>
  </si>
  <si>
    <t>2.1.2.1.1.4.</t>
  </si>
  <si>
    <t>2.1.2.1.2.</t>
  </si>
  <si>
    <t>2.1.2.1.2.1.</t>
  </si>
  <si>
    <t>2.1.2.1.2.2.</t>
  </si>
  <si>
    <t>2.1.2.1.2.3.</t>
  </si>
  <si>
    <t>2.1.2.1.2.4.</t>
  </si>
  <si>
    <t>2.1.2.1.3.</t>
  </si>
  <si>
    <t>2.1.2.1.3.1.</t>
  </si>
  <si>
    <t>2.1.2.1.3.2.</t>
  </si>
  <si>
    <t>2.1.2.1.3.3.</t>
  </si>
  <si>
    <t>2.1.2.1.3.4.</t>
  </si>
  <si>
    <t>2.1.2.2.</t>
  </si>
  <si>
    <t>2.1.2.2.1.</t>
  </si>
  <si>
    <t>2.1.2.2.1.1.</t>
  </si>
  <si>
    <t>2.1.2.2.1.2.</t>
  </si>
  <si>
    <t>2.1.2.2.1.3.</t>
  </si>
  <si>
    <t>2.1.2.2.1.4.</t>
  </si>
  <si>
    <t>2.1.2.2.2.</t>
  </si>
  <si>
    <t>2.1.2.2.2.1.</t>
  </si>
  <si>
    <t>2.1.2.2.2.2.</t>
  </si>
  <si>
    <t>2.1.2.2.2.3.</t>
  </si>
  <si>
    <t>2.1.2.2.2.4.</t>
  </si>
  <si>
    <t>2.1.3.</t>
  </si>
  <si>
    <t>Предельный уровень нерегулируемых цен для подгруппы потребителей 
с максимальной мощностью энергопринимающих устройств не менее 10 МВт</t>
  </si>
  <si>
    <t>2.1.3.1.</t>
  </si>
  <si>
    <t>2.1.3.1.1.</t>
  </si>
  <si>
    <t>2.1.3.1.1.1.</t>
  </si>
  <si>
    <t>2.1.3.1.1.2.</t>
  </si>
  <si>
    <t>2.1.3.1.1.3.</t>
  </si>
  <si>
    <t>2.1.3.1.1.4.</t>
  </si>
  <si>
    <t>2.1.3.1.2.</t>
  </si>
  <si>
    <t>2.1.3.1.2.1.</t>
  </si>
  <si>
    <t>2.1.3.1.2.2.</t>
  </si>
  <si>
    <t>2.1.3.1.2.3.</t>
  </si>
  <si>
    <t>2.1.3.1.2.4.</t>
  </si>
  <si>
    <t>2.1.3.1.3.</t>
  </si>
  <si>
    <t>2.1.3.1.3.1.</t>
  </si>
  <si>
    <t>2.1.3.1.3.2.</t>
  </si>
  <si>
    <t>2.1.3.1.3.3.</t>
  </si>
  <si>
    <t>2.1.3.1.3.4.</t>
  </si>
  <si>
    <t>2.1.3.2.</t>
  </si>
  <si>
    <t>2.1.3.2.1.</t>
  </si>
  <si>
    <t>2.1.3.2.1.1.</t>
  </si>
  <si>
    <t>2.1.3.2.1.2.</t>
  </si>
  <si>
    <t>2.1.3.2.1.3.</t>
  </si>
  <si>
    <t>2.1.3.2.1.4.</t>
  </si>
  <si>
    <t>2.1.3.2.2.</t>
  </si>
  <si>
    <t>2.1.3.2.2.1.</t>
  </si>
  <si>
    <t>2.1.3.2.2.2.</t>
  </si>
  <si>
    <t>2.1.3.2.2.3.</t>
  </si>
  <si>
    <t>2.1.3.2.2.4.</t>
  </si>
  <si>
    <t>3. Третья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</si>
  <si>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Прочие потребители, подгруппа "максимальная мощность энергопринимающих устройств до 670  кВт"</t>
  </si>
  <si>
    <t>Ставка, применяемая к фактическому почасовому объему покупки электрической энергии, отпущенному на уровне напряжения ВН</t>
  </si>
  <si>
    <t>Дата</t>
  </si>
  <si>
    <t>Единица Измерения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</si>
  <si>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</si>
  <si>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</si>
  <si>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</si>
  <si>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</si>
  <si>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</si>
  <si>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</si>
  <si>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</si>
  <si>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</si>
  <si>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</si>
  <si>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</si>
  <si>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</si>
  <si>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</si>
  <si>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</si>
  <si>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</si>
  <si>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</si>
  <si>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</si>
  <si>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</si>
  <si>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</si>
  <si>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</si>
  <si>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</si>
  <si>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</si>
  <si>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</si>
  <si>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</si>
  <si>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</si>
  <si>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3.1.1.</t>
  </si>
  <si>
    <t>3.1.1.1.</t>
  </si>
  <si>
    <t xml:space="preserve"> -средневзвешенная стоимость э/э</t>
  </si>
  <si>
    <t>3.1.1.2.</t>
  </si>
  <si>
    <t>3.1.1.3.</t>
  </si>
  <si>
    <t>3.1.1.4.</t>
  </si>
  <si>
    <t>3.1.2.</t>
  </si>
  <si>
    <t>3.1.2.1.</t>
  </si>
  <si>
    <t>3.1.2.2.</t>
  </si>
  <si>
    <t>3.1.2.3.</t>
  </si>
  <si>
    <t>3.1.2.4.</t>
  </si>
  <si>
    <t>3.1.3.</t>
  </si>
  <si>
    <t>3.1.3.1.</t>
  </si>
  <si>
    <t>3.1.3.2.</t>
  </si>
  <si>
    <t>3.1.3.3.</t>
  </si>
  <si>
    <t>3.1.3.4.</t>
  </si>
  <si>
    <t>3.1.4.</t>
  </si>
  <si>
    <t>3.1.4.1.</t>
  </si>
  <si>
    <t>3.1.4.2.</t>
  </si>
  <si>
    <t>3.1.4.3.</t>
  </si>
  <si>
    <t>3.1.4.4.</t>
  </si>
  <si>
    <t>3.1.5.</t>
  </si>
  <si>
    <t>3.1.5.1.</t>
  </si>
  <si>
    <t>3.1.5.2.</t>
  </si>
  <si>
    <t>3.1.5.3.</t>
  </si>
  <si>
    <t>3.1.5.4.</t>
  </si>
  <si>
    <t>3.1.6.</t>
  </si>
  <si>
    <t>3.1.6.1.</t>
  </si>
  <si>
    <t>3.1.6.2.</t>
  </si>
  <si>
    <t>3.1.6.3.</t>
  </si>
  <si>
    <t>3.1.6.4.</t>
  </si>
  <si>
    <t>3.1.7.</t>
  </si>
  <si>
    <t>3.1.7.1.</t>
  </si>
  <si>
    <t>3.1.7.2.</t>
  </si>
  <si>
    <t>3.1.7.3.</t>
  </si>
  <si>
    <t>3.1.7.4.</t>
  </si>
  <si>
    <t>3.1.8.</t>
  </si>
  <si>
    <t>3.1.8.1.</t>
  </si>
  <si>
    <t>3.1.8.2.</t>
  </si>
  <si>
    <t>3.1.8.3.</t>
  </si>
  <si>
    <t>3.1.8.4.</t>
  </si>
  <si>
    <t>3.1.9.</t>
  </si>
  <si>
    <t>3.1.9.1.</t>
  </si>
  <si>
    <t>3.1.9.2.</t>
  </si>
  <si>
    <t>3.1.9.3.</t>
  </si>
  <si>
    <t>3.1.9.4.</t>
  </si>
  <si>
    <t>3.1.10.</t>
  </si>
  <si>
    <t>3.1.10.1.</t>
  </si>
  <si>
    <t>3.1.10.2.</t>
  </si>
  <si>
    <t>3.1.10.3.</t>
  </si>
  <si>
    <t>3.1.10.4.</t>
  </si>
  <si>
    <t>3.1.11.</t>
  </si>
  <si>
    <t>3.1.11.1.</t>
  </si>
  <si>
    <t>3.1.11.2.</t>
  </si>
  <si>
    <t>3.1.11.3.</t>
  </si>
  <si>
    <t>3.1.11.4.</t>
  </si>
  <si>
    <t>3.1.12.</t>
  </si>
  <si>
    <t>3.1.12.1.</t>
  </si>
  <si>
    <t>3.1.12.2.</t>
  </si>
  <si>
    <t>3.1.12.3.</t>
  </si>
  <si>
    <t>3.1.12.4.</t>
  </si>
  <si>
    <t>3.1.13.</t>
  </si>
  <si>
    <t>3.1.13.1.</t>
  </si>
  <si>
    <t>3.1.13.2.</t>
  </si>
  <si>
    <t>3.1.13.3.</t>
  </si>
  <si>
    <t>3.1.13.4.</t>
  </si>
  <si>
    <t>3.1.14.</t>
  </si>
  <si>
    <t>3.1.14.1.</t>
  </si>
  <si>
    <t>3.1.14.2.</t>
  </si>
  <si>
    <t>3.1.14.3.</t>
  </si>
  <si>
    <t>3.1.14.4.</t>
  </si>
  <si>
    <t>3.1.15.</t>
  </si>
  <si>
    <t>3.1.15.1.</t>
  </si>
  <si>
    <t>3.1.15.2.</t>
  </si>
  <si>
    <t>3.1.15.3.</t>
  </si>
  <si>
    <t>3.1.15.4.</t>
  </si>
  <si>
    <t>3.1.16.</t>
  </si>
  <si>
    <t>3.1.16.1.</t>
  </si>
  <si>
    <t>3.1.16.2.</t>
  </si>
  <si>
    <t>3.1.16.3.</t>
  </si>
  <si>
    <t>3.1.16.4.</t>
  </si>
  <si>
    <t>3.1.17.</t>
  </si>
  <si>
    <t>3.1.17.1.</t>
  </si>
  <si>
    <t>3.1.17.2.</t>
  </si>
  <si>
    <t>3.1.17.3.</t>
  </si>
  <si>
    <t>3.1.17.4.</t>
  </si>
  <si>
    <t>3.1.18.</t>
  </si>
  <si>
    <t>3.1.18.1.</t>
  </si>
  <si>
    <t>3.1.18.2.</t>
  </si>
  <si>
    <t>3.1.18.3.</t>
  </si>
  <si>
    <t>3.1.18.4.</t>
  </si>
  <si>
    <t>3.1.19.</t>
  </si>
  <si>
    <t>3.1.19.1.</t>
  </si>
  <si>
    <t>3.1.19.2.</t>
  </si>
  <si>
    <t>3.1.19.3.</t>
  </si>
  <si>
    <t>3.1.19.4.</t>
  </si>
  <si>
    <t>3.1.20.</t>
  </si>
  <si>
    <t>3.1.20.1.</t>
  </si>
  <si>
    <t>3.1.20.2.</t>
  </si>
  <si>
    <t>3.1.20.3.</t>
  </si>
  <si>
    <t>3.1.20.4.</t>
  </si>
  <si>
    <t>3.1.21.</t>
  </si>
  <si>
    <t>3.1.21.1.</t>
  </si>
  <si>
    <t>3.1.21.2.</t>
  </si>
  <si>
    <t>3.1.21.3.</t>
  </si>
  <si>
    <t>3.1.21.4.</t>
  </si>
  <si>
    <t>3.1.22.</t>
  </si>
  <si>
    <t>3.1.22.1.</t>
  </si>
  <si>
    <t>3.1.22.2.</t>
  </si>
  <si>
    <t>3.1.22.3.</t>
  </si>
  <si>
    <t>3.1.22.4.</t>
  </si>
  <si>
    <t>3.1.23.</t>
  </si>
  <si>
    <t>3.1.23.1.</t>
  </si>
  <si>
    <t>3.1.23.2.</t>
  </si>
  <si>
    <t>3.1.23.3.</t>
  </si>
  <si>
    <t>3.1.23.4.</t>
  </si>
  <si>
    <t>3.1.24.</t>
  </si>
  <si>
    <t>3.1.24.1.</t>
  </si>
  <si>
    <t>3.1.24.2.</t>
  </si>
  <si>
    <t>3.1.24.3.</t>
  </si>
  <si>
    <t>3.1.24.4.</t>
  </si>
  <si>
    <t>3.1.25.</t>
  </si>
  <si>
    <t>3.1.25.1.</t>
  </si>
  <si>
    <t>3.1.25.2.</t>
  </si>
  <si>
    <t>3.1.25.3.</t>
  </si>
  <si>
    <t>3.1.25.4.</t>
  </si>
  <si>
    <t>3.1.26.</t>
  </si>
  <si>
    <t>3.1.26.1.</t>
  </si>
  <si>
    <t>3.1.26.2.</t>
  </si>
  <si>
    <t>3.1.26.3.</t>
  </si>
  <si>
    <t>3.1.26.4.</t>
  </si>
  <si>
    <t>3.1.27.</t>
  </si>
  <si>
    <t>3.1.27.1.</t>
  </si>
  <si>
    <t>3.1.27.2.</t>
  </si>
  <si>
    <t>3.1.27.3.</t>
  </si>
  <si>
    <t>3.1.27.4.</t>
  </si>
  <si>
    <t>3.1.28.</t>
  </si>
  <si>
    <t>3.1.28.1.</t>
  </si>
  <si>
    <t>3.1.28.2.</t>
  </si>
  <si>
    <t>3.1.28.3.</t>
  </si>
  <si>
    <t>3.1.28.4.</t>
  </si>
  <si>
    <t>3.1.29.</t>
  </si>
  <si>
    <t>3.1.29.1.</t>
  </si>
  <si>
    <t>3.1.29.2.</t>
  </si>
  <si>
    <t>3.1.29.3.</t>
  </si>
  <si>
    <t>3.1.29.4.</t>
  </si>
  <si>
    <t>3.1.30.</t>
  </si>
  <si>
    <t>3.1.30.1.</t>
  </si>
  <si>
    <t>3.1.30.2.</t>
  </si>
  <si>
    <t>3.1.30.3.</t>
  </si>
  <si>
    <t>3.1.30.4.</t>
  </si>
  <si>
    <t xml:space="preserve"> </t>
  </si>
  <si>
    <t>Ставка, применяемая к фактическому почасовому объему покупки электрической энергии, отпущенному на уровне напряжения СН-1</t>
  </si>
  <si>
    <t>3.2.1.</t>
  </si>
  <si>
    <t>3.2.1.1.</t>
  </si>
  <si>
    <t>3.2.1.2.</t>
  </si>
  <si>
    <t>3.2.1.3.</t>
  </si>
  <si>
    <t>3.2.1.4.</t>
  </si>
  <si>
    <t>3.2.2.</t>
  </si>
  <si>
    <t>3.2.2.1.</t>
  </si>
  <si>
    <t>3.2.2.2.</t>
  </si>
  <si>
    <t>3.2.2.3.</t>
  </si>
  <si>
    <t>3.2.2.4.</t>
  </si>
  <si>
    <t>3.2.3.</t>
  </si>
  <si>
    <t>3.2.3.1.</t>
  </si>
  <si>
    <t>3.2.3.2.</t>
  </si>
  <si>
    <t>3.2.3.3.</t>
  </si>
  <si>
    <t>3.2.3.4.</t>
  </si>
  <si>
    <t>3.2.4.</t>
  </si>
  <si>
    <t>3.2.4.1.</t>
  </si>
  <si>
    <t>3.2.4.2.</t>
  </si>
  <si>
    <t>3.2.4.3.</t>
  </si>
  <si>
    <t>3.2.4.4.</t>
  </si>
  <si>
    <t>3.2.5.</t>
  </si>
  <si>
    <t>3.2.5.1.</t>
  </si>
  <si>
    <t>3.2.5.2.</t>
  </si>
  <si>
    <t>3.2.5.3.</t>
  </si>
  <si>
    <t>3.2.5.4.</t>
  </si>
  <si>
    <t>3.2.6.</t>
  </si>
  <si>
    <t>3.2.6.1.</t>
  </si>
  <si>
    <t>3.2.6.2.</t>
  </si>
  <si>
    <t>3.2.6.3.</t>
  </si>
  <si>
    <t>3.2.6.4.</t>
  </si>
  <si>
    <t>3.2.7.</t>
  </si>
  <si>
    <t>3.2.7.1.</t>
  </si>
  <si>
    <t>3.2.7.2.</t>
  </si>
  <si>
    <t>3.2.7.3.</t>
  </si>
  <si>
    <t>3.2.7.4.</t>
  </si>
  <si>
    <t>3.2.8.</t>
  </si>
  <si>
    <t>3.2.8.1.</t>
  </si>
  <si>
    <t>3.2.8.2.</t>
  </si>
  <si>
    <t>3.2.8.3.</t>
  </si>
  <si>
    <t>3.2.8.4.</t>
  </si>
  <si>
    <t>3.2.9.</t>
  </si>
  <si>
    <t>3.2.9.1.</t>
  </si>
  <si>
    <t>3.2.9.2.</t>
  </si>
  <si>
    <t>3.2.9.3.</t>
  </si>
  <si>
    <t>3.2.9.4.</t>
  </si>
  <si>
    <t>3.2.10.</t>
  </si>
  <si>
    <t>3.2.10.1.</t>
  </si>
  <si>
    <t>3.2.10.2.</t>
  </si>
  <si>
    <t>3.2.10.3.</t>
  </si>
  <si>
    <t>3.2.10.4.</t>
  </si>
  <si>
    <t>3.2.11.</t>
  </si>
  <si>
    <t>3.2.11.1.</t>
  </si>
  <si>
    <t>3.2.11.2.</t>
  </si>
  <si>
    <t>3.2.11.3.</t>
  </si>
  <si>
    <t>3.2.11.4.</t>
  </si>
  <si>
    <t>3.2.12.</t>
  </si>
  <si>
    <t>3.2.12.1.</t>
  </si>
  <si>
    <t>3.2.12.2.</t>
  </si>
  <si>
    <t>3.2.12.3.</t>
  </si>
  <si>
    <t>3.2.12.4.</t>
  </si>
  <si>
    <t>3.2.13.</t>
  </si>
  <si>
    <t>3.2.13.1.</t>
  </si>
  <si>
    <t>3.2.13.2.</t>
  </si>
  <si>
    <t>3.2.13.3.</t>
  </si>
  <si>
    <t>3.2.13.4.</t>
  </si>
  <si>
    <t>3.2.14.</t>
  </si>
  <si>
    <t>3.2.14.1.</t>
  </si>
  <si>
    <t>3.2.14.2.</t>
  </si>
  <si>
    <t>3.2.14.3.</t>
  </si>
  <si>
    <t>3.2.14.4.</t>
  </si>
  <si>
    <t>3.2.15.</t>
  </si>
  <si>
    <t>3.2.15.1.</t>
  </si>
  <si>
    <t>3.2.15.2.</t>
  </si>
  <si>
    <t>3.2.15.3.</t>
  </si>
  <si>
    <t>3.2.15.4.</t>
  </si>
  <si>
    <t>3.2.16.</t>
  </si>
  <si>
    <t>3.2.16.1.</t>
  </si>
  <si>
    <t>3.2.16.2.</t>
  </si>
  <si>
    <t>3.2.16.3.</t>
  </si>
  <si>
    <t>3.2.16.4.</t>
  </si>
  <si>
    <t>3.2.17.</t>
  </si>
  <si>
    <t>3.2.17.1.</t>
  </si>
  <si>
    <t>3.2.17.2.</t>
  </si>
  <si>
    <t>3.2.17.3.</t>
  </si>
  <si>
    <t>3.2.17.4.</t>
  </si>
  <si>
    <t>3.2.18.</t>
  </si>
  <si>
    <t>3.2.18.1.</t>
  </si>
  <si>
    <t>3.2.18.2.</t>
  </si>
  <si>
    <t>3.2.18.3.</t>
  </si>
  <si>
    <t>3.2.18.4.</t>
  </si>
  <si>
    <t>3.2.19.</t>
  </si>
  <si>
    <t>3.2.19.1.</t>
  </si>
  <si>
    <t>3.2.19.2.</t>
  </si>
  <si>
    <t>3.2.19.3.</t>
  </si>
  <si>
    <t>3.2.19.4.</t>
  </si>
  <si>
    <t>3.2.20.</t>
  </si>
  <si>
    <t>3.2.20.1.</t>
  </si>
  <si>
    <t>3.2.20.2.</t>
  </si>
  <si>
    <t>3.2.20.3.</t>
  </si>
  <si>
    <t>3.2.20.4.</t>
  </si>
  <si>
    <t>3.2.21.</t>
  </si>
  <si>
    <t>3.2.21.1.</t>
  </si>
  <si>
    <t>3.2.21.2.</t>
  </si>
  <si>
    <t>3.2.21.3.</t>
  </si>
  <si>
    <t>3.2.21.4.</t>
  </si>
  <si>
    <t>3.2.22.</t>
  </si>
  <si>
    <t>3.2.22.1.</t>
  </si>
  <si>
    <t>3.2.22.2.</t>
  </si>
  <si>
    <t>3.2.22.3.</t>
  </si>
  <si>
    <t>3.2.22.4.</t>
  </si>
  <si>
    <t>3.2.23.</t>
  </si>
  <si>
    <t>3.2.23.1.</t>
  </si>
  <si>
    <t>3.2.23.2.</t>
  </si>
  <si>
    <t>3.2.23.3.</t>
  </si>
  <si>
    <t>3.2.23.4.</t>
  </si>
  <si>
    <t>3.2.24.</t>
  </si>
  <si>
    <t>3.2.24.1.</t>
  </si>
  <si>
    <t>3.2.24.2.</t>
  </si>
  <si>
    <t>3.2.24.3.</t>
  </si>
  <si>
    <t>3.2.24.4.</t>
  </si>
  <si>
    <t>3.2.25.</t>
  </si>
  <si>
    <t>3.2.25.1.</t>
  </si>
  <si>
    <t>3.2.25.2.</t>
  </si>
  <si>
    <t>3.2.25.3.</t>
  </si>
  <si>
    <t>3.2.25.4.</t>
  </si>
  <si>
    <t>3.2.26.</t>
  </si>
  <si>
    <t>3.2.26.1.</t>
  </si>
  <si>
    <t>3.2.26.2.</t>
  </si>
  <si>
    <t>3.2.26.3.</t>
  </si>
  <si>
    <t>3.2.26.4.</t>
  </si>
  <si>
    <t>3.2.27.</t>
  </si>
  <si>
    <t>3.2.27.1.</t>
  </si>
  <si>
    <t>3.2.27.2.</t>
  </si>
  <si>
    <t>3.2.27.3.</t>
  </si>
  <si>
    <t>3.2.27.4.</t>
  </si>
  <si>
    <t>3.2.28.</t>
  </si>
  <si>
    <t>3.2.28.1.</t>
  </si>
  <si>
    <t>3.2.28.2.</t>
  </si>
  <si>
    <t>3.2.28.3.</t>
  </si>
  <si>
    <t>3.2.28.4.</t>
  </si>
  <si>
    <t>3.2.29.</t>
  </si>
  <si>
    <t>3.2.29.1.</t>
  </si>
  <si>
    <t>3.2.29.2.</t>
  </si>
  <si>
    <t>3.2.29.3.</t>
  </si>
  <si>
    <t>3.2.29.4.</t>
  </si>
  <si>
    <t>3.2.30.</t>
  </si>
  <si>
    <t>3.2.30.1.</t>
  </si>
  <si>
    <t>3.2.30.2.</t>
  </si>
  <si>
    <t>3.2.30.3.</t>
  </si>
  <si>
    <t>3.2.30.4.</t>
  </si>
  <si>
    <t>Ставка, применяемая к фактическому почасовому объему покупки электрической энергии, отпущенному на уровне напряжения СН-2</t>
  </si>
  <si>
    <t>3.3.1.</t>
  </si>
  <si>
    <t>3.3.1.1.</t>
  </si>
  <si>
    <t>3.3.1.2.</t>
  </si>
  <si>
    <t>3.3.1.3.</t>
  </si>
  <si>
    <t>3.3.1.4.</t>
  </si>
  <si>
    <t>3.3.2.</t>
  </si>
  <si>
    <t>3.3.2.1.</t>
  </si>
  <si>
    <t>3.3.2.2.</t>
  </si>
  <si>
    <t>3.3.2.3.</t>
  </si>
  <si>
    <t>3.3.2.4.</t>
  </si>
  <si>
    <t>3.3.3.</t>
  </si>
  <si>
    <t>3.3.3.1.</t>
  </si>
  <si>
    <t>3.3.3.2.</t>
  </si>
  <si>
    <t>3.3.3.3.</t>
  </si>
  <si>
    <t>3.3.3.4.</t>
  </si>
  <si>
    <t>3.3.4.</t>
  </si>
  <si>
    <t>3.3.4.1.</t>
  </si>
  <si>
    <t>3.3.4.2.</t>
  </si>
  <si>
    <t>3.3.4.3.</t>
  </si>
  <si>
    <t>3.3.4.4.</t>
  </si>
  <si>
    <t>3.3.5.</t>
  </si>
  <si>
    <t>3.3.5.1.</t>
  </si>
  <si>
    <t>3.3.5.2.</t>
  </si>
  <si>
    <t>3.3.5.3.</t>
  </si>
  <si>
    <t>3.3.5.4.</t>
  </si>
  <si>
    <t>3.3.6.</t>
  </si>
  <si>
    <t>3.3.6.1.</t>
  </si>
  <si>
    <t>3.3.6.2.</t>
  </si>
  <si>
    <t>3.3.6.3.</t>
  </si>
  <si>
    <t>3.3.6.4.</t>
  </si>
  <si>
    <t>3.3.7.</t>
  </si>
  <si>
    <t>3.3.7.1.</t>
  </si>
  <si>
    <t>3.3.7.2.</t>
  </si>
  <si>
    <t>3.3.7.3.</t>
  </si>
  <si>
    <t>3.3.7.4.</t>
  </si>
  <si>
    <t>3.3.8.</t>
  </si>
  <si>
    <t>3.3.8.1.</t>
  </si>
  <si>
    <t>3.3.8.2.</t>
  </si>
  <si>
    <t>3.3.8.3.</t>
  </si>
  <si>
    <t>3.3.8.4.</t>
  </si>
  <si>
    <t>3.3.9.</t>
  </si>
  <si>
    <t>3.3.9.1.</t>
  </si>
  <si>
    <t>3.3.9.2.</t>
  </si>
  <si>
    <t>3.3.9.3.</t>
  </si>
  <si>
    <t>3.3.9.4.</t>
  </si>
  <si>
    <t>3.3.10.</t>
  </si>
  <si>
    <t>3.3.10.1.</t>
  </si>
  <si>
    <t>3.3.10.2.</t>
  </si>
  <si>
    <t>3.3.10.3.</t>
  </si>
  <si>
    <t>3.3.10.4.</t>
  </si>
  <si>
    <t>3.3.11.</t>
  </si>
  <si>
    <t>3.3.11.1.</t>
  </si>
  <si>
    <t>3.3.11.2.</t>
  </si>
  <si>
    <t>3.3.11.3.</t>
  </si>
  <si>
    <t>3.3.11.4.</t>
  </si>
  <si>
    <t>3.3.12.</t>
  </si>
  <si>
    <t>3.3.12.1.</t>
  </si>
  <si>
    <t>3.3.12.2.</t>
  </si>
  <si>
    <t>3.3.12.3.</t>
  </si>
  <si>
    <t>3.3.12.4.</t>
  </si>
  <si>
    <t>3.3.13.</t>
  </si>
  <si>
    <t>3.3.13.1.</t>
  </si>
  <si>
    <t>3.3.13.2.</t>
  </si>
  <si>
    <t>3.3.13.3.</t>
  </si>
  <si>
    <t>3.3.13.4.</t>
  </si>
  <si>
    <t>3.3.14.</t>
  </si>
  <si>
    <t>3.3.14.1.</t>
  </si>
  <si>
    <t>3.3.14.2.</t>
  </si>
  <si>
    <t>3.3.14.3.</t>
  </si>
  <si>
    <t>3.3.14.4.</t>
  </si>
  <si>
    <t>3.3.15.</t>
  </si>
  <si>
    <t>3.3.15.1.</t>
  </si>
  <si>
    <t>3.3.15.2.</t>
  </si>
  <si>
    <t>3.3.15.3.</t>
  </si>
  <si>
    <t>3.3.15.4.</t>
  </si>
  <si>
    <t>3.3.16.</t>
  </si>
  <si>
    <t>3.3.16.1.</t>
  </si>
  <si>
    <t>3.3.16.2.</t>
  </si>
  <si>
    <t>3.3.16.3.</t>
  </si>
  <si>
    <t>3.3.16.4.</t>
  </si>
  <si>
    <t>3.3.17.</t>
  </si>
  <si>
    <t>3.3.17.1.</t>
  </si>
  <si>
    <t>3.3.17.2.</t>
  </si>
  <si>
    <t>3.3.17.3.</t>
  </si>
  <si>
    <t>3.3.17.4.</t>
  </si>
  <si>
    <t>3.3.18.</t>
  </si>
  <si>
    <t>3.3.18.1.</t>
  </si>
  <si>
    <t>3.3.18.2.</t>
  </si>
  <si>
    <t>3.3.18.3.</t>
  </si>
  <si>
    <t>3.3.18.4.</t>
  </si>
  <si>
    <t>3.3.19.</t>
  </si>
  <si>
    <t>3.3.19.1.</t>
  </si>
  <si>
    <t>3.3.19.2.</t>
  </si>
  <si>
    <t>3.3.19.3.</t>
  </si>
  <si>
    <t>3.3.19.4.</t>
  </si>
  <si>
    <t>3.3.20.</t>
  </si>
  <si>
    <t>3.3.20.1.</t>
  </si>
  <si>
    <t>3.3.20.2.</t>
  </si>
  <si>
    <t>3.3.20.3.</t>
  </si>
  <si>
    <t>3.3.20.4.</t>
  </si>
  <si>
    <t>3.3.21.</t>
  </si>
  <si>
    <t>3.3.21.1.</t>
  </si>
  <si>
    <t>3.3.21.2.</t>
  </si>
  <si>
    <t>3.3.21.3.</t>
  </si>
  <si>
    <t>3.3.21.4.</t>
  </si>
  <si>
    <t>3.3.22.</t>
  </si>
  <si>
    <t>3.3.22.1.</t>
  </si>
  <si>
    <t>3.3.22.2.</t>
  </si>
  <si>
    <t>3.3.22.3.</t>
  </si>
  <si>
    <t>3.3.22.4.</t>
  </si>
  <si>
    <t>3.3.23.</t>
  </si>
  <si>
    <t>3.3.23.1.</t>
  </si>
  <si>
    <t>3.3.23.2.</t>
  </si>
  <si>
    <t>3.3.23.3.</t>
  </si>
  <si>
    <t>3.3.23.4.</t>
  </si>
  <si>
    <t>3.3.24.</t>
  </si>
  <si>
    <t>3.3.24.1.</t>
  </si>
  <si>
    <t>3.3.24.2.</t>
  </si>
  <si>
    <t>3.3.24.3.</t>
  </si>
  <si>
    <t>3.3.24.4.</t>
  </si>
  <si>
    <t>3.3.25.</t>
  </si>
  <si>
    <t>3.3.25.1.</t>
  </si>
  <si>
    <t>3.3.25.2.</t>
  </si>
  <si>
    <t>3.3.25.3.</t>
  </si>
  <si>
    <t>3.3.25.4.</t>
  </si>
  <si>
    <t>3.3.26.</t>
  </si>
  <si>
    <t>3.3.26.1.</t>
  </si>
  <si>
    <t>3.3.26.2.</t>
  </si>
  <si>
    <t>3.3.26.3.</t>
  </si>
  <si>
    <t>3.3.26.4.</t>
  </si>
  <si>
    <t>3.3.27.</t>
  </si>
  <si>
    <t>3.3.27.1.</t>
  </si>
  <si>
    <t>3.3.27.2.</t>
  </si>
  <si>
    <t>3.3.27.3.</t>
  </si>
  <si>
    <t>3.3.27.4.</t>
  </si>
  <si>
    <t>3.3.28.</t>
  </si>
  <si>
    <t>3.3.28.1.</t>
  </si>
  <si>
    <t>3.3.28.2.</t>
  </si>
  <si>
    <t>3.3.28.3.</t>
  </si>
  <si>
    <t>3.3.28.4.</t>
  </si>
  <si>
    <t>3.3.29.</t>
  </si>
  <si>
    <t>3.3.29.1.</t>
  </si>
  <si>
    <t>3.3.29.2.</t>
  </si>
  <si>
    <t>3.3.29.3.</t>
  </si>
  <si>
    <t>3.3.29.4.</t>
  </si>
  <si>
    <t>3.3.30.</t>
  </si>
  <si>
    <t>3.3.30.1.</t>
  </si>
  <si>
    <t>3.3.30.2.</t>
  </si>
  <si>
    <t>3.3.30.3.</t>
  </si>
  <si>
    <t>3.3.30.4.</t>
  </si>
  <si>
    <t>Ставка, применяемая к фактическому почасовому объему покупки электрической энергии, отпущенному на уровне напряжения НН</t>
  </si>
  <si>
    <t>3.4.1.</t>
  </si>
  <si>
    <t>3.4.1.1.</t>
  </si>
  <si>
    <t>3.4.1.2.</t>
  </si>
  <si>
    <t>3.4.1.3.</t>
  </si>
  <si>
    <t>3.4.1.4.</t>
  </si>
  <si>
    <t>3.4.2.</t>
  </si>
  <si>
    <t>3.4.2.1.</t>
  </si>
  <si>
    <t>3.4.2.2.</t>
  </si>
  <si>
    <t>3.4.2.3.</t>
  </si>
  <si>
    <t>3.4.2.4.</t>
  </si>
  <si>
    <t>3.4.3.</t>
  </si>
  <si>
    <t>3.4.3.1.</t>
  </si>
  <si>
    <t>3.4.3.2.</t>
  </si>
  <si>
    <t>3.4.3.3.</t>
  </si>
  <si>
    <t>3.4.3.4.</t>
  </si>
  <si>
    <t>3.4.4.</t>
  </si>
  <si>
    <t>3.4.4.1.</t>
  </si>
  <si>
    <t>3.4.4.2.</t>
  </si>
  <si>
    <t>3.4.4.3.</t>
  </si>
  <si>
    <t>3.4.4.4.</t>
  </si>
  <si>
    <t>3.4.5.</t>
  </si>
  <si>
    <t>3.4.5.1.</t>
  </si>
  <si>
    <t>3.4.5.2.</t>
  </si>
  <si>
    <t>3.4.5.3.</t>
  </si>
  <si>
    <t>3.4.5.4.</t>
  </si>
  <si>
    <t>3.4.6.</t>
  </si>
  <si>
    <t>3.4.6.1.</t>
  </si>
  <si>
    <t>3.4.6.2.</t>
  </si>
  <si>
    <t>3.4.6.3.</t>
  </si>
  <si>
    <t>3.4.6.4.</t>
  </si>
  <si>
    <t>3.4.7.</t>
  </si>
  <si>
    <t>3.4.7.1.</t>
  </si>
  <si>
    <t>3.4.7.2.</t>
  </si>
  <si>
    <t>3.4.7.3.</t>
  </si>
  <si>
    <t>3.4.7.4.</t>
  </si>
  <si>
    <t>3.4.8.</t>
  </si>
  <si>
    <t>3.4.8.1.</t>
  </si>
  <si>
    <t>3.4.8.2.</t>
  </si>
  <si>
    <t>3.4.8.3.</t>
  </si>
  <si>
    <t>3.4.8.4.</t>
  </si>
  <si>
    <t>3.4.9.</t>
  </si>
  <si>
    <t>3.4.9.1.</t>
  </si>
  <si>
    <t>3.4.9.2.</t>
  </si>
  <si>
    <t>3.4.9.3.</t>
  </si>
  <si>
    <t>3.4.9.4.</t>
  </si>
  <si>
    <t>3.4.10.</t>
  </si>
  <si>
    <t>3.4.10.1.</t>
  </si>
  <si>
    <t>3.4.10.2.</t>
  </si>
  <si>
    <t>3.4.10.3.</t>
  </si>
  <si>
    <t>3.4.10.4.</t>
  </si>
  <si>
    <t>3.4.11.</t>
  </si>
  <si>
    <t>3.4.11.1.</t>
  </si>
  <si>
    <t>3.4.11.2.</t>
  </si>
  <si>
    <t>3.4.11.3.</t>
  </si>
  <si>
    <t>3.4.11.4.</t>
  </si>
  <si>
    <t>3.4.12.</t>
  </si>
  <si>
    <t>3.4.12.1.</t>
  </si>
  <si>
    <t>3.4.12.2.</t>
  </si>
  <si>
    <t>3.4.12.3.</t>
  </si>
  <si>
    <t>3.4.12.4.</t>
  </si>
  <si>
    <t>3.4.13.</t>
  </si>
  <si>
    <t>3.4.13.1.</t>
  </si>
  <si>
    <t>3.4.13.2.</t>
  </si>
  <si>
    <t>3.4.13.3.</t>
  </si>
  <si>
    <t>3.4.13.4.</t>
  </si>
  <si>
    <t>3.4.14.</t>
  </si>
  <si>
    <t>3.4.14.1.</t>
  </si>
  <si>
    <t>3.4.14.2.</t>
  </si>
  <si>
    <t>3.4.14.3.</t>
  </si>
  <si>
    <t>3.4.14.4.</t>
  </si>
  <si>
    <t>3.4.15.</t>
  </si>
  <si>
    <t>3.4.15.1.</t>
  </si>
  <si>
    <t>3.4.15.2.</t>
  </si>
  <si>
    <t>3.4.15.3.</t>
  </si>
  <si>
    <t>3.4.15.4.</t>
  </si>
  <si>
    <t>3.4.16.</t>
  </si>
  <si>
    <t>3.4.16.1.</t>
  </si>
  <si>
    <t>3.4.16.2.</t>
  </si>
  <si>
    <t>3.4.16.3.</t>
  </si>
  <si>
    <t>3.4.16.4.</t>
  </si>
  <si>
    <t>3.4.17.</t>
  </si>
  <si>
    <t>3.4.17.1.</t>
  </si>
  <si>
    <t>3.4.17.2.</t>
  </si>
  <si>
    <t>3.4.17.3.</t>
  </si>
  <si>
    <t>3.4.17.4.</t>
  </si>
  <si>
    <t>3.4.18.</t>
  </si>
  <si>
    <t>3.4.18.1.</t>
  </si>
  <si>
    <t>3.4.18.2.</t>
  </si>
  <si>
    <t>3.4.18.3.</t>
  </si>
  <si>
    <t>3.4.18.4.</t>
  </si>
  <si>
    <t>3.4.19.</t>
  </si>
  <si>
    <t>3.4.19.1.</t>
  </si>
  <si>
    <t>3.4.19.2.</t>
  </si>
  <si>
    <t>3.4.19.3.</t>
  </si>
  <si>
    <t>3.4.19.4.</t>
  </si>
  <si>
    <t>3.4.20.</t>
  </si>
  <si>
    <t>3.4.20.1.</t>
  </si>
  <si>
    <t>3.4.20.2.</t>
  </si>
  <si>
    <t>3.4.20.3.</t>
  </si>
  <si>
    <t>3.4.20.4.</t>
  </si>
  <si>
    <t>3.4.21.</t>
  </si>
  <si>
    <t>3.4.21.1.</t>
  </si>
  <si>
    <t>3.4.21.2.</t>
  </si>
  <si>
    <t>3.4.21.3.</t>
  </si>
  <si>
    <t>3.4.21.4.</t>
  </si>
  <si>
    <t>3.4.22.</t>
  </si>
  <si>
    <t>3.4.22.1.</t>
  </si>
  <si>
    <t>3.4.22.2.</t>
  </si>
  <si>
    <t>3.4.22.3.</t>
  </si>
  <si>
    <t>3.4.22.4.</t>
  </si>
  <si>
    <t>3.4.23.</t>
  </si>
  <si>
    <t>3.4.23.1.</t>
  </si>
  <si>
    <t>3.4.23.2.</t>
  </si>
  <si>
    <t>3.4.23.3.</t>
  </si>
  <si>
    <t>3.4.23.4.</t>
  </si>
  <si>
    <t>3.4.24.</t>
  </si>
  <si>
    <t>3.4.24.1.</t>
  </si>
  <si>
    <t>3.4.24.2.</t>
  </si>
  <si>
    <t>3.4.24.3.</t>
  </si>
  <si>
    <t>3.4.24.4.</t>
  </si>
  <si>
    <t>3.4.25.</t>
  </si>
  <si>
    <t>3.4.25.1.</t>
  </si>
  <si>
    <t>3.4.25.2.</t>
  </si>
  <si>
    <t>3.4.25.3.</t>
  </si>
  <si>
    <t>3.4.25.4.</t>
  </si>
  <si>
    <t>3.4.26.</t>
  </si>
  <si>
    <t>3.4.26.1.</t>
  </si>
  <si>
    <t>3.4.26.2.</t>
  </si>
  <si>
    <t>3.4.26.3.</t>
  </si>
  <si>
    <t>3.4.26.4.</t>
  </si>
  <si>
    <t>3.4.27.</t>
  </si>
  <si>
    <t>3.4.27.1.</t>
  </si>
  <si>
    <t>3.4.27.2.</t>
  </si>
  <si>
    <t>3.4.27.3.</t>
  </si>
  <si>
    <t>3.4.27.4.</t>
  </si>
  <si>
    <t>3.4.28.</t>
  </si>
  <si>
    <t>3.4.28.1.</t>
  </si>
  <si>
    <t>3.4.28.2.</t>
  </si>
  <si>
    <t>3.4.28.3.</t>
  </si>
  <si>
    <t>3.4.28.4.</t>
  </si>
  <si>
    <t>3.4.29.</t>
  </si>
  <si>
    <t>3.4.29.1.</t>
  </si>
  <si>
    <t>3.4.29.2.</t>
  </si>
  <si>
    <t>3.4.29.3.</t>
  </si>
  <si>
    <t>3.4.29.4.</t>
  </si>
  <si>
    <t>3.4.30.</t>
  </si>
  <si>
    <t>3.4.30.1.</t>
  </si>
  <si>
    <t>3.4.30.2.</t>
  </si>
  <si>
    <t>3.4.30.3.</t>
  </si>
  <si>
    <t>3.4.30.4.</t>
  </si>
  <si>
    <t>Ставка за мощность предельного уровня нерегулируемой цены</t>
  </si>
  <si>
    <t>3.5.1.</t>
  </si>
  <si>
    <t>Ставка за мощность</t>
  </si>
  <si>
    <t>руб./МВт</t>
  </si>
  <si>
    <t>СН-II</t>
  </si>
  <si>
    <t>НН</t>
  </si>
  <si>
    <t>3.5.1.1.</t>
  </si>
  <si>
    <t xml:space="preserve"> -средневзвешенная стоимость м</t>
  </si>
  <si>
    <t>Прочие потребители, подгруппа "максимальная мощность энергопринимающих устройств от 670 кВт до 10 МВт"</t>
  </si>
  <si>
    <t>3. Третья ценовая категория
(для объемов покупки электрической энергии (мощности) на розничном рынке,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</si>
  <si>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1.4.</t>
  </si>
  <si>
    <t xml:space="preserve"> -сбытовая надбавка ГП МЭС </t>
  </si>
  <si>
    <t>1.5.</t>
  </si>
  <si>
    <t xml:space="preserve"> -сбытовая надбавка ГП  </t>
  </si>
  <si>
    <t>2.2.</t>
  </si>
  <si>
    <t>2.3.</t>
  </si>
  <si>
    <t>2.4.</t>
  </si>
  <si>
    <t xml:space="preserve"> -сбытовая надбавка ГП МЭС</t>
  </si>
  <si>
    <t>2.5.</t>
  </si>
  <si>
    <t>3.1.</t>
  </si>
  <si>
    <t>3.2.</t>
  </si>
  <si>
    <t>3.3.</t>
  </si>
  <si>
    <t>3.4.</t>
  </si>
  <si>
    <t>3.5.</t>
  </si>
  <si>
    <t>4.1.</t>
  </si>
  <si>
    <t>.4.2.</t>
  </si>
  <si>
    <t>4.3.</t>
  </si>
  <si>
    <t>4.4.</t>
  </si>
  <si>
    <t>4.5.</t>
  </si>
  <si>
    <t>5.1.</t>
  </si>
  <si>
    <t>5.2.</t>
  </si>
  <si>
    <t>5.3.</t>
  </si>
  <si>
    <t>5.4.</t>
  </si>
  <si>
    <t>5.5.</t>
  </si>
  <si>
    <t>7.1.</t>
  </si>
  <si>
    <t>7.2.</t>
  </si>
  <si>
    <t>7.3.</t>
  </si>
  <si>
    <t>7.4.</t>
  </si>
  <si>
    <t>7.5.</t>
  </si>
  <si>
    <t>8.3.</t>
  </si>
  <si>
    <t>8.4.</t>
  </si>
  <si>
    <t>8.5.</t>
  </si>
  <si>
    <t>9.1.</t>
  </si>
  <si>
    <t>9.2.</t>
  </si>
  <si>
    <t>9.3.</t>
  </si>
  <si>
    <t>9.4.</t>
  </si>
  <si>
    <t>9.5.</t>
  </si>
  <si>
    <t>10.1.</t>
  </si>
  <si>
    <t>10.2.</t>
  </si>
  <si>
    <t>10.3.</t>
  </si>
  <si>
    <t>10.4.</t>
  </si>
  <si>
    <t>10.5.</t>
  </si>
  <si>
    <t>12.1.</t>
  </si>
  <si>
    <t>12.2.</t>
  </si>
  <si>
    <t>12.3.</t>
  </si>
  <si>
    <t>12.4.</t>
  </si>
  <si>
    <t>12.5.</t>
  </si>
  <si>
    <t>13.1.</t>
  </si>
  <si>
    <t>13.2.</t>
  </si>
  <si>
    <t>13.3.</t>
  </si>
  <si>
    <t>13.4.</t>
  </si>
  <si>
    <t>13.5.</t>
  </si>
  <si>
    <t>14.</t>
  </si>
  <si>
    <t>14.1.</t>
  </si>
  <si>
    <t>14.2.</t>
  </si>
  <si>
    <t>14.3.</t>
  </si>
  <si>
    <t>14.4.</t>
  </si>
  <si>
    <t>14.5.</t>
  </si>
  <si>
    <t>15.</t>
  </si>
  <si>
    <t>15.1.</t>
  </si>
  <si>
    <t>15.2.</t>
  </si>
  <si>
    <t>15.3.</t>
  </si>
  <si>
    <t>15.4.</t>
  </si>
  <si>
    <t>15.5.</t>
  </si>
  <si>
    <t>16.</t>
  </si>
  <si>
    <t>16.1.</t>
  </si>
  <si>
    <t>16.2.</t>
  </si>
  <si>
    <t>16.3.</t>
  </si>
  <si>
    <t>16.4.</t>
  </si>
  <si>
    <t>16.5.</t>
  </si>
  <si>
    <t>17.</t>
  </si>
  <si>
    <t>17.1.</t>
  </si>
  <si>
    <t>17.2.</t>
  </si>
  <si>
    <t>17.3.</t>
  </si>
  <si>
    <t>17.4.</t>
  </si>
  <si>
    <t>17.5.</t>
  </si>
  <si>
    <t>18.</t>
  </si>
  <si>
    <t>18.1.</t>
  </si>
  <si>
    <t>18.2.</t>
  </si>
  <si>
    <t>18.3.</t>
  </si>
  <si>
    <t>18.4.</t>
  </si>
  <si>
    <t>18.5.</t>
  </si>
  <si>
    <t>19.</t>
  </si>
  <si>
    <t>19.1.</t>
  </si>
  <si>
    <t>19.2.</t>
  </si>
  <si>
    <t>19.3.</t>
  </si>
  <si>
    <t>19.4.</t>
  </si>
  <si>
    <t>19.5.</t>
  </si>
  <si>
    <t>20.</t>
  </si>
  <si>
    <t>20.1.</t>
  </si>
  <si>
    <t>20.2.</t>
  </si>
  <si>
    <t>20.3.</t>
  </si>
  <si>
    <t>20.4.</t>
  </si>
  <si>
    <t>20.5.</t>
  </si>
  <si>
    <t>21.</t>
  </si>
  <si>
    <t>21.1.</t>
  </si>
  <si>
    <t>21.2.</t>
  </si>
  <si>
    <t>21.3.</t>
  </si>
  <si>
    <t>21.4.</t>
  </si>
  <si>
    <t>21.5.</t>
  </si>
  <si>
    <t>22.</t>
  </si>
  <si>
    <t>22.1.</t>
  </si>
  <si>
    <t>22.2.</t>
  </si>
  <si>
    <t>22.3.</t>
  </si>
  <si>
    <t>22.4.</t>
  </si>
  <si>
    <t>22.5.</t>
  </si>
  <si>
    <t>23.</t>
  </si>
  <si>
    <t>23.1.</t>
  </si>
  <si>
    <t>23.2.</t>
  </si>
  <si>
    <t>23.3.</t>
  </si>
  <si>
    <t>23.4.</t>
  </si>
  <si>
    <t>23.5.</t>
  </si>
  <si>
    <t>24.</t>
  </si>
  <si>
    <t>24.1.</t>
  </si>
  <si>
    <t>24.2.</t>
  </si>
  <si>
    <t>24.3.</t>
  </si>
  <si>
    <t>24.4.</t>
  </si>
  <si>
    <t>24.5.</t>
  </si>
  <si>
    <t>25.</t>
  </si>
  <si>
    <t>25.1.</t>
  </si>
  <si>
    <t>25.2.</t>
  </si>
  <si>
    <t>25.3.</t>
  </si>
  <si>
    <t>25.4.</t>
  </si>
  <si>
    <t>25.5.</t>
  </si>
  <si>
    <t>26.</t>
  </si>
  <si>
    <t>26.1.</t>
  </si>
  <si>
    <t>26.2.</t>
  </si>
  <si>
    <t>26.3.</t>
  </si>
  <si>
    <t>26.4.</t>
  </si>
  <si>
    <t>26.5.</t>
  </si>
  <si>
    <t>27.</t>
  </si>
  <si>
    <t>27.1.</t>
  </si>
  <si>
    <t>27.2.</t>
  </si>
  <si>
    <t>27.3.</t>
  </si>
  <si>
    <t>27.4.</t>
  </si>
  <si>
    <t>27.5.</t>
  </si>
  <si>
    <t>28.</t>
  </si>
  <si>
    <t>28.1.</t>
  </si>
  <si>
    <t>28.2.</t>
  </si>
  <si>
    <t>28.3.</t>
  </si>
  <si>
    <t>28.4.</t>
  </si>
  <si>
    <t>28.5.</t>
  </si>
  <si>
    <t>29.</t>
  </si>
  <si>
    <t>29.1.</t>
  </si>
  <si>
    <t>29.2.</t>
  </si>
  <si>
    <t>29.3.</t>
  </si>
  <si>
    <t>29.4.</t>
  </si>
  <si>
    <t>29.5.</t>
  </si>
  <si>
    <t>30.</t>
  </si>
  <si>
    <t>30.1.</t>
  </si>
  <si>
    <t>30.2.</t>
  </si>
  <si>
    <t>30.3.</t>
  </si>
  <si>
    <t>30.4.</t>
  </si>
  <si>
    <t>30.5.</t>
  </si>
  <si>
    <t>Прочие потребители, подгруппа "максимальная мощность энергопринимающих устройств не менее 10 МВт"</t>
  </si>
  <si>
    <t>4. Четвертая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двухставочном исчислении)</t>
  </si>
  <si>
    <t>4.1.1.</t>
  </si>
  <si>
    <t>4.1.1.1.</t>
  </si>
  <si>
    <t>4.1.1.2.</t>
  </si>
  <si>
    <t>4.1.1.3.</t>
  </si>
  <si>
    <t>4.1.1.4.</t>
  </si>
  <si>
    <t>4.1.2.</t>
  </si>
  <si>
    <t>4.1.2.1.</t>
  </si>
  <si>
    <t>4.1.2.2.</t>
  </si>
  <si>
    <t>4.1.2.3.</t>
  </si>
  <si>
    <t>4.1.2.4.</t>
  </si>
  <si>
    <t>4.1.3.</t>
  </si>
  <si>
    <t>4.1.3.1.</t>
  </si>
  <si>
    <t>4.1.3.2.</t>
  </si>
  <si>
    <t>4.1.3.3.</t>
  </si>
  <si>
    <t>4.1.3.4.</t>
  </si>
  <si>
    <t>4.1.4.</t>
  </si>
  <si>
    <t>4.1.4.1.</t>
  </si>
  <si>
    <t>4.1.4.2.</t>
  </si>
  <si>
    <t>4.1.4.3.</t>
  </si>
  <si>
    <t>4.1.4.4.</t>
  </si>
  <si>
    <t>4.1.5.</t>
  </si>
  <si>
    <t>4.1.5.1.</t>
  </si>
  <si>
    <t>4.1.5.2.</t>
  </si>
  <si>
    <t>4.1.5.3.</t>
  </si>
  <si>
    <t>4.1.5.4.</t>
  </si>
  <si>
    <t>4.1.6.</t>
  </si>
  <si>
    <t>4.1.6.1.</t>
  </si>
  <si>
    <t>4.1.6.2.</t>
  </si>
  <si>
    <t>4.1.6.3.</t>
  </si>
  <si>
    <t>4.1.6.4.</t>
  </si>
  <si>
    <t>4.1.7.</t>
  </si>
  <si>
    <t>4.1.7.1.</t>
  </si>
  <si>
    <t>4.1.7.2.</t>
  </si>
  <si>
    <t>4.1.7.3.</t>
  </si>
  <si>
    <t>4.1.7.4.</t>
  </si>
  <si>
    <t>4.1.8.</t>
  </si>
  <si>
    <t>4.1.8.1.</t>
  </si>
  <si>
    <t>4.1.8.2.</t>
  </si>
  <si>
    <t>4.1.8.3.</t>
  </si>
  <si>
    <t>4.1.8.4.</t>
  </si>
  <si>
    <t>4.1.9.</t>
  </si>
  <si>
    <t>4.1.9.1.</t>
  </si>
  <si>
    <t>4.1.9.2.</t>
  </si>
  <si>
    <t>4.1.9.3.</t>
  </si>
  <si>
    <t>4.1.9.4.</t>
  </si>
  <si>
    <t>4.1.10.</t>
  </si>
  <si>
    <t>4.1.10.1.</t>
  </si>
  <si>
    <t>4.1.10.2.</t>
  </si>
  <si>
    <t>4.1.10.3.</t>
  </si>
  <si>
    <t>4.1.10.4.</t>
  </si>
  <si>
    <t>4.1.11.</t>
  </si>
  <si>
    <t>4.1.11.1.</t>
  </si>
  <si>
    <t>4.1.11.2.</t>
  </si>
  <si>
    <t>4.1.11.3.</t>
  </si>
  <si>
    <t>4.1.11.4.</t>
  </si>
  <si>
    <t>4.1.12.</t>
  </si>
  <si>
    <t>4.1.12.1.</t>
  </si>
  <si>
    <t>4.1.12.2.</t>
  </si>
  <si>
    <t>4.1.12.3.</t>
  </si>
  <si>
    <t>4.1.12.4.</t>
  </si>
  <si>
    <t>4.1.13.</t>
  </si>
  <si>
    <t>4.1.13.1.</t>
  </si>
  <si>
    <t>4.1.13.2.</t>
  </si>
  <si>
    <t>4.1.13.3.</t>
  </si>
  <si>
    <t>4.1.13.4.</t>
  </si>
  <si>
    <t>4.1.14.</t>
  </si>
  <si>
    <t>4.1.14.1.</t>
  </si>
  <si>
    <t>4.1.14.2.</t>
  </si>
  <si>
    <t>4.1.14.3.</t>
  </si>
  <si>
    <t>4.1.14.4.</t>
  </si>
  <si>
    <t>4.1.15.</t>
  </si>
  <si>
    <t>4.1.15.1.</t>
  </si>
  <si>
    <t>4.1.15.2.</t>
  </si>
  <si>
    <t>4.1.15.3.</t>
  </si>
  <si>
    <t>4.1.15.4.</t>
  </si>
  <si>
    <t>4.1.16.</t>
  </si>
  <si>
    <t>4.1.16.1.</t>
  </si>
  <si>
    <t>4.1.16.2.</t>
  </si>
  <si>
    <t>4.1.16.3.</t>
  </si>
  <si>
    <t>4.1.16.4.</t>
  </si>
  <si>
    <t>4.1.17.</t>
  </si>
  <si>
    <t>4.1.17.1.</t>
  </si>
  <si>
    <t>4.1.17.2.</t>
  </si>
  <si>
    <t>4.1.17.3.</t>
  </si>
  <si>
    <t>4.1.17.4.</t>
  </si>
  <si>
    <t>4.1.18.</t>
  </si>
  <si>
    <t>4.1.18.1.</t>
  </si>
  <si>
    <t>4.1.18.2.</t>
  </si>
  <si>
    <t>4.1.18.3.</t>
  </si>
  <si>
    <t>4.1.18.4.</t>
  </si>
  <si>
    <t>4.1.19.</t>
  </si>
  <si>
    <t>4.1.19.1.</t>
  </si>
  <si>
    <t>4.1.19.2.</t>
  </si>
  <si>
    <t>4.1.19.3.</t>
  </si>
  <si>
    <t>4.1.19.4.</t>
  </si>
  <si>
    <t>4.1.20.</t>
  </si>
  <si>
    <t>4.1.20.1.</t>
  </si>
  <si>
    <t>4.1.20.2.</t>
  </si>
  <si>
    <t>4.1.20.3.</t>
  </si>
  <si>
    <t>4.1.20.4.</t>
  </si>
  <si>
    <t>4.1.21.</t>
  </si>
  <si>
    <t>4.1.21.1.</t>
  </si>
  <si>
    <t>4.1.21.2.</t>
  </si>
  <si>
    <t>4.1.21.3.</t>
  </si>
  <si>
    <t>4.1.21.4.</t>
  </si>
  <si>
    <t>4.1.22.</t>
  </si>
  <si>
    <t>4.1.22.1.</t>
  </si>
  <si>
    <t>4.1.22.2.</t>
  </si>
  <si>
    <t>4.1.22.3.</t>
  </si>
  <si>
    <t>4.1.22.4.</t>
  </si>
  <si>
    <t>4.1.23.</t>
  </si>
  <si>
    <t>4.1.23.1.</t>
  </si>
  <si>
    <t>4.1.23.2.</t>
  </si>
  <si>
    <t>4.1.23.3.</t>
  </si>
  <si>
    <t>4.1.23.4.</t>
  </si>
  <si>
    <t>4.1.24.</t>
  </si>
  <si>
    <t>4.1.24.1.</t>
  </si>
  <si>
    <t>4.1.24.2.</t>
  </si>
  <si>
    <t>4.1.24.3.</t>
  </si>
  <si>
    <t>4.1.24.4.</t>
  </si>
  <si>
    <t>4.1.25.</t>
  </si>
  <si>
    <t>4.1.25.1.</t>
  </si>
  <si>
    <t>4.1.25.2.</t>
  </si>
  <si>
    <t>4.1.25.3.</t>
  </si>
  <si>
    <t>4.1.25.4.</t>
  </si>
  <si>
    <t>4.1.26.</t>
  </si>
  <si>
    <t>4.1.26.1.</t>
  </si>
  <si>
    <t>4.1.26.2.</t>
  </si>
  <si>
    <t>4.1.26.3.</t>
  </si>
  <si>
    <t>4.1.26.4.</t>
  </si>
  <si>
    <t>4.1.27.</t>
  </si>
  <si>
    <t>4.1.27.1.</t>
  </si>
  <si>
    <t>4.1.27.2.</t>
  </si>
  <si>
    <t>4.1.27.3.</t>
  </si>
  <si>
    <t>4.1.27.4.</t>
  </si>
  <si>
    <t>4.1.28.</t>
  </si>
  <si>
    <t>4.1.28.1.</t>
  </si>
  <si>
    <t>4.1.28.2.</t>
  </si>
  <si>
    <t>4.1.28.3.</t>
  </si>
  <si>
    <t>4.1.28.4.</t>
  </si>
  <si>
    <t>4.1.29.</t>
  </si>
  <si>
    <t>4.1.29.1.</t>
  </si>
  <si>
    <t>4.1.29.2.</t>
  </si>
  <si>
    <t>4.1.29.3.</t>
  </si>
  <si>
    <t>4.1.29.4.</t>
  </si>
  <si>
    <t>4.1.30.</t>
  </si>
  <si>
    <t>4.1.30.1.</t>
  </si>
  <si>
    <t>4.1.30.2.</t>
  </si>
  <si>
    <t>4.1.30.3.</t>
  </si>
  <si>
    <t>4.1.30.4.</t>
  </si>
  <si>
    <t>4.2.1.</t>
  </si>
  <si>
    <t>4.2.1.1.</t>
  </si>
  <si>
    <t>4.2.1.2.</t>
  </si>
  <si>
    <t>4.2.1.3.</t>
  </si>
  <si>
    <t>4.2.1.4.</t>
  </si>
  <si>
    <t>4.2.2.</t>
  </si>
  <si>
    <t>4.2.2.1.</t>
  </si>
  <si>
    <t>4.2.2.2.</t>
  </si>
  <si>
    <t>4.2.2.3.</t>
  </si>
  <si>
    <t>4.2.2.4.</t>
  </si>
  <si>
    <t>4.2.3.</t>
  </si>
  <si>
    <t>4.2.3.1.</t>
  </si>
  <si>
    <t>4.2.3.2.</t>
  </si>
  <si>
    <t>4.2.3.3.</t>
  </si>
  <si>
    <t>4.2.3.4.</t>
  </si>
  <si>
    <t>4.2.4.</t>
  </si>
  <si>
    <t>4.2.4.1.</t>
  </si>
  <si>
    <t>4.2.4.2.</t>
  </si>
  <si>
    <t>4.2.4.3.</t>
  </si>
  <si>
    <t>4.2.4.4.</t>
  </si>
  <si>
    <t>4.2.5.</t>
  </si>
  <si>
    <t>4.2.5.1.</t>
  </si>
  <si>
    <t>4.2.5.2.</t>
  </si>
  <si>
    <t>4.2.5.3.</t>
  </si>
  <si>
    <t>4.2.5.4.</t>
  </si>
  <si>
    <t>4.2.6.</t>
  </si>
  <si>
    <t>4.2.6.1.</t>
  </si>
  <si>
    <t>4.2.6.2.</t>
  </si>
  <si>
    <t>4.2.6.3.</t>
  </si>
  <si>
    <t>4.2.6.4.</t>
  </si>
  <si>
    <t>4.2.7.</t>
  </si>
  <si>
    <t>4.2.7.1.</t>
  </si>
  <si>
    <t>4.2.7.2.</t>
  </si>
  <si>
    <t>4.2.7.3.</t>
  </si>
  <si>
    <t>4.2.7.4.</t>
  </si>
  <si>
    <t>4.2.8.</t>
  </si>
  <si>
    <t>4.2.8.1.</t>
  </si>
  <si>
    <t>4.2.8.2.</t>
  </si>
  <si>
    <t>4.2.8.3.</t>
  </si>
  <si>
    <t>4.2.8.4.</t>
  </si>
  <si>
    <t>4.2.9.</t>
  </si>
  <si>
    <t>4.2.9.1.</t>
  </si>
  <si>
    <t>4.2.9.2.</t>
  </si>
  <si>
    <t>4.2.9.3.</t>
  </si>
  <si>
    <t>4.2.9.4.</t>
  </si>
  <si>
    <t>4.2.10.</t>
  </si>
  <si>
    <t>4.2.10.1.</t>
  </si>
  <si>
    <t>4.2.10.2.</t>
  </si>
  <si>
    <t>4.2.10.3.</t>
  </si>
  <si>
    <t>4.2.10.4.</t>
  </si>
  <si>
    <t>4.2.11.</t>
  </si>
  <si>
    <t>4.2.11.1.</t>
  </si>
  <si>
    <t>4.2.11.2.</t>
  </si>
  <si>
    <t>4.2.11.3.</t>
  </si>
  <si>
    <t>4.2.11.4.</t>
  </si>
  <si>
    <t>4.2.12.</t>
  </si>
  <si>
    <t>4.2.12.1.</t>
  </si>
  <si>
    <t>4.2.12.2.</t>
  </si>
  <si>
    <t>4.2.12.3.</t>
  </si>
  <si>
    <t>4.2.12.4.</t>
  </si>
  <si>
    <t>4.2.13.</t>
  </si>
  <si>
    <t>4.2.13.1.</t>
  </si>
  <si>
    <t>4.2.13.2.</t>
  </si>
  <si>
    <t>4.2.13.3.</t>
  </si>
  <si>
    <t>4.2.13.4.</t>
  </si>
  <si>
    <t>4.2.14.</t>
  </si>
  <si>
    <t>4.2.14.1.</t>
  </si>
  <si>
    <t>4.2.14.2.</t>
  </si>
  <si>
    <t>4.2.14.3.</t>
  </si>
  <si>
    <t>4.2.14.4.</t>
  </si>
  <si>
    <t>4.2.15.</t>
  </si>
  <si>
    <t>4.2.15.1.</t>
  </si>
  <si>
    <t>4.2.15.2.</t>
  </si>
  <si>
    <t>4.2.15.3.</t>
  </si>
  <si>
    <t>4.2.15.4.</t>
  </si>
  <si>
    <t>4.2.16.</t>
  </si>
  <si>
    <t>4.2.16.1.</t>
  </si>
  <si>
    <t>4.2.16.2.</t>
  </si>
  <si>
    <t>4.2.16.3.</t>
  </si>
  <si>
    <t>4.2.16.4.</t>
  </si>
  <si>
    <t>4.2.17.</t>
  </si>
  <si>
    <t>4.2.17.1.</t>
  </si>
  <si>
    <t>4.2.17.2.</t>
  </si>
  <si>
    <t>4.2.17.3.</t>
  </si>
  <si>
    <t>4.2.17.4.</t>
  </si>
  <si>
    <t>4.2.18.</t>
  </si>
  <si>
    <t>4.2.18.1.</t>
  </si>
  <si>
    <t>4.2.18.2.</t>
  </si>
  <si>
    <t>4.2.18.3.</t>
  </si>
  <si>
    <t>4.2.18.4.</t>
  </si>
  <si>
    <t>4.2.19.</t>
  </si>
  <si>
    <t>4.2.19.1.</t>
  </si>
  <si>
    <t>4.2.19.2.</t>
  </si>
  <si>
    <t>4.2.19.3.</t>
  </si>
  <si>
    <t>4.2.19.4.</t>
  </si>
  <si>
    <t>4.2.20.</t>
  </si>
  <si>
    <t>4.2.20.1.</t>
  </si>
  <si>
    <t>4.2.20.2.</t>
  </si>
  <si>
    <t>4.2.20.3.</t>
  </si>
  <si>
    <t>4.2.20.4.</t>
  </si>
  <si>
    <t>4.2.21.</t>
  </si>
  <si>
    <t>4.2.21.1.</t>
  </si>
  <si>
    <t>4.2.21.2.</t>
  </si>
  <si>
    <t>4.2.21.3.</t>
  </si>
  <si>
    <t>4.2.21.4.</t>
  </si>
  <si>
    <t>4.2.22.</t>
  </si>
  <si>
    <t>4.2.22.1.</t>
  </si>
  <si>
    <t>4.2.22.2.</t>
  </si>
  <si>
    <t>4.2.22.3.</t>
  </si>
  <si>
    <t>4.2.22.4.</t>
  </si>
  <si>
    <t>4.2.23.</t>
  </si>
  <si>
    <t>4.2.23.1.</t>
  </si>
  <si>
    <t>4.2.23.2.</t>
  </si>
  <si>
    <t>4.2.23.3.</t>
  </si>
  <si>
    <t>4.2.23.4.</t>
  </si>
  <si>
    <t>4.2.24.</t>
  </si>
  <si>
    <t>4.2.24.1.</t>
  </si>
  <si>
    <t>4.2.24.2.</t>
  </si>
  <si>
    <t>4.2.24.3.</t>
  </si>
  <si>
    <t>4.2.24.4.</t>
  </si>
  <si>
    <t>4.2.25.</t>
  </si>
  <si>
    <t>4.2.25.1.</t>
  </si>
  <si>
    <t>4.2.25.2.</t>
  </si>
  <si>
    <t>4.2.25.3.</t>
  </si>
  <si>
    <t>4.2.25.4.</t>
  </si>
  <si>
    <t>4.2.26.</t>
  </si>
  <si>
    <t>4.2.26.1.</t>
  </si>
  <si>
    <t>4.2.26.2.</t>
  </si>
  <si>
    <t>4.2.26.3.</t>
  </si>
  <si>
    <t>4.2.26.4.</t>
  </si>
  <si>
    <t>4.2.27.</t>
  </si>
  <si>
    <t>4.2.27.1.</t>
  </si>
  <si>
    <t>4.2.27.2.</t>
  </si>
  <si>
    <t>4.2.27.3.</t>
  </si>
  <si>
    <t>4.2.27.4.</t>
  </si>
  <si>
    <t>4.2.28.</t>
  </si>
  <si>
    <t>4.2.28.1.</t>
  </si>
  <si>
    <t>4.2.28.2.</t>
  </si>
  <si>
    <t>4.2.28.3.</t>
  </si>
  <si>
    <t>4.2.28.4.</t>
  </si>
  <si>
    <t>4.2.29.</t>
  </si>
  <si>
    <t>4.2.29.1.</t>
  </si>
  <si>
    <t>4.2.29.2.</t>
  </si>
  <si>
    <t>4.2.29.3.</t>
  </si>
  <si>
    <t>4.2.29.4.</t>
  </si>
  <si>
    <t>4.2.30.</t>
  </si>
  <si>
    <t>4.2.30.1.</t>
  </si>
  <si>
    <t>4.2.30.2.</t>
  </si>
  <si>
    <t>4.2.30.3.</t>
  </si>
  <si>
    <t>4.2.30.4.</t>
  </si>
  <si>
    <t>4.3.1.</t>
  </si>
  <si>
    <t>4.3.1.1.</t>
  </si>
  <si>
    <t>4.3.1.2.</t>
  </si>
  <si>
    <t>4.3.1.3.</t>
  </si>
  <si>
    <t>4.3.1.4.</t>
  </si>
  <si>
    <t>4.3.2.</t>
  </si>
  <si>
    <t>4.3.2.1.</t>
  </si>
  <si>
    <t>4.3.2.2.</t>
  </si>
  <si>
    <t>4.3.2.3.</t>
  </si>
  <si>
    <t>4.3.2.4.</t>
  </si>
  <si>
    <t>4.3.3.</t>
  </si>
  <si>
    <t>4.3.3.1.</t>
  </si>
  <si>
    <t>4.3.3.2.</t>
  </si>
  <si>
    <t>4.3.3.3.</t>
  </si>
  <si>
    <t>4.3.3.4.</t>
  </si>
  <si>
    <t>4.3.4.</t>
  </si>
  <si>
    <t>4.3.4.1.</t>
  </si>
  <si>
    <t>4.3.4.2.</t>
  </si>
  <si>
    <t>4.3.4.3.</t>
  </si>
  <si>
    <t>4.3.4.4.</t>
  </si>
  <si>
    <t>4.3.5.</t>
  </si>
  <si>
    <t>4.3.5.1.</t>
  </si>
  <si>
    <t>4.3.5.2.</t>
  </si>
  <si>
    <t>4.3.5.3.</t>
  </si>
  <si>
    <t>4.3.5.4.</t>
  </si>
  <si>
    <t>4.3.6.</t>
  </si>
  <si>
    <t>4.3.6.1.</t>
  </si>
  <si>
    <t>4.3.6.2.</t>
  </si>
  <si>
    <t>4.3.6.3.</t>
  </si>
  <si>
    <t>4.3.6.4.</t>
  </si>
  <si>
    <t>4.3.7.</t>
  </si>
  <si>
    <t>4.3.7.1.</t>
  </si>
  <si>
    <t>4.3.7.2.</t>
  </si>
  <si>
    <t>4.3.7.3.</t>
  </si>
  <si>
    <t>4.3.7.4.</t>
  </si>
  <si>
    <t>4.3.8.</t>
  </si>
  <si>
    <t>4.3.8.1.</t>
  </si>
  <si>
    <t>4.3.8.2.</t>
  </si>
  <si>
    <t>4.3.8.3.</t>
  </si>
  <si>
    <t>4.3.8.4.</t>
  </si>
  <si>
    <t>4.3.9.</t>
  </si>
  <si>
    <t>4.3.9.1.</t>
  </si>
  <si>
    <t>4.3.9.2.</t>
  </si>
  <si>
    <t>4.3.9.3.</t>
  </si>
  <si>
    <t>4.3.9.4.</t>
  </si>
  <si>
    <t>4.3.10.</t>
  </si>
  <si>
    <t>4.3.10.1.</t>
  </si>
  <si>
    <t>4.3.10.2.</t>
  </si>
  <si>
    <t>4.3.10.3.</t>
  </si>
  <si>
    <t>4.3.10.4.</t>
  </si>
  <si>
    <t>4.3.11.</t>
  </si>
  <si>
    <t>4.3.11.1.</t>
  </si>
  <si>
    <t>4.3.11.2.</t>
  </si>
  <si>
    <t>4.3.11.3.</t>
  </si>
  <si>
    <t>4.3.11.4.</t>
  </si>
  <si>
    <t>4.3.12.</t>
  </si>
  <si>
    <t>4.3.12.1.</t>
  </si>
  <si>
    <t>4.3.12.2.</t>
  </si>
  <si>
    <t>4.3.12.3.</t>
  </si>
  <si>
    <t>4.3.12.4.</t>
  </si>
  <si>
    <t>4.3.13.</t>
  </si>
  <si>
    <t>4.3.13.1.</t>
  </si>
  <si>
    <t>4.3.13.2.</t>
  </si>
  <si>
    <t>4.3.13.3.</t>
  </si>
  <si>
    <t>4.3.13.4.</t>
  </si>
  <si>
    <t>4.3.14.</t>
  </si>
  <si>
    <t>4.3.14.1.</t>
  </si>
  <si>
    <t>4.3.14.2.</t>
  </si>
  <si>
    <t>4.3.14.3.</t>
  </si>
  <si>
    <t>4.3.14.4.</t>
  </si>
  <si>
    <t>4.3.15.</t>
  </si>
  <si>
    <t>4.3.15.1.</t>
  </si>
  <si>
    <t>4.3.15.2.</t>
  </si>
  <si>
    <t>4.3.15.3.</t>
  </si>
  <si>
    <t>4.3.15.4.</t>
  </si>
  <si>
    <t>4.3.16.</t>
  </si>
  <si>
    <t>4.3.16.1.</t>
  </si>
  <si>
    <t>4.3.16.2.</t>
  </si>
  <si>
    <t>4.3.16.3.</t>
  </si>
  <si>
    <t>4.3.16.4.</t>
  </si>
  <si>
    <t>4.3.17.</t>
  </si>
  <si>
    <t>4.3.17.1.</t>
  </si>
  <si>
    <t>4.3.17.2.</t>
  </si>
  <si>
    <t>4.3.17.3.</t>
  </si>
  <si>
    <t>4.3.17.4.</t>
  </si>
  <si>
    <t>4.3.18.</t>
  </si>
  <si>
    <t>4.3.18.1.</t>
  </si>
  <si>
    <t>4.3.18.2.</t>
  </si>
  <si>
    <t>4.3.18.3.</t>
  </si>
  <si>
    <t>4.3.18.4.</t>
  </si>
  <si>
    <t>4.3.19.</t>
  </si>
  <si>
    <t>4.3.19.1.</t>
  </si>
  <si>
    <t>4.3.19.2.</t>
  </si>
  <si>
    <t>4.3.19.3.</t>
  </si>
  <si>
    <t>4.3.19.4.</t>
  </si>
  <si>
    <t>4.3.20.</t>
  </si>
  <si>
    <t>4.3.20.1.</t>
  </si>
  <si>
    <t>4.3.20.2.</t>
  </si>
  <si>
    <t>4.3.20.3.</t>
  </si>
  <si>
    <t>4.3.20.4.</t>
  </si>
  <si>
    <t>4.3.21.</t>
  </si>
  <si>
    <t>4.3.21.1.</t>
  </si>
  <si>
    <t>4.3.21.2.</t>
  </si>
  <si>
    <t>4.3.21.3.</t>
  </si>
  <si>
    <t>4.3.21.4.</t>
  </si>
  <si>
    <t>4.3.22.</t>
  </si>
  <si>
    <t>4.3.22.1.</t>
  </si>
  <si>
    <t>4.3.22.2.</t>
  </si>
  <si>
    <t>4.3.22.3.</t>
  </si>
  <si>
    <t>4.3.22.4.</t>
  </si>
  <si>
    <t>4.3.23.</t>
  </si>
  <si>
    <t>4.3.23.1.</t>
  </si>
  <si>
    <t>4.3.23.2.</t>
  </si>
  <si>
    <t>4.3.23.3.</t>
  </si>
  <si>
    <t>4.3.23.4.</t>
  </si>
  <si>
    <t>4.3.24.</t>
  </si>
  <si>
    <t>4.3.24.1.</t>
  </si>
  <si>
    <t>4.3.24.2.</t>
  </si>
  <si>
    <t>4.3.24.3.</t>
  </si>
  <si>
    <t>4.3.24.4.</t>
  </si>
  <si>
    <t>4.3.25.</t>
  </si>
  <si>
    <t>4.3.25.1.</t>
  </si>
  <si>
    <t>4.3.25.2.</t>
  </si>
  <si>
    <t>4.3.25.3.</t>
  </si>
  <si>
    <t>4.3.25.4.</t>
  </si>
  <si>
    <t>4.3.26.</t>
  </si>
  <si>
    <t>4.3.26.1.</t>
  </si>
  <si>
    <t>4.3.26.2.</t>
  </si>
  <si>
    <t>4.3.26.3.</t>
  </si>
  <si>
    <t>4.3.26.4.</t>
  </si>
  <si>
    <t>4.3.27.</t>
  </si>
  <si>
    <t>4.3.27.1.</t>
  </si>
  <si>
    <t>4.3.27.2.</t>
  </si>
  <si>
    <t>4.3.27.3.</t>
  </si>
  <si>
    <t>4.3.27.4.</t>
  </si>
  <si>
    <t>4.3.28.</t>
  </si>
  <si>
    <t>4.3.28.1.</t>
  </si>
  <si>
    <t>4.3.28.2.</t>
  </si>
  <si>
    <t>4.3.28.3.</t>
  </si>
  <si>
    <t>4.3.28.4.</t>
  </si>
  <si>
    <t>4.3.29.</t>
  </si>
  <si>
    <t>4.3.29.1.</t>
  </si>
  <si>
    <t>4.3.29.2.</t>
  </si>
  <si>
    <t>4.3.29.3.</t>
  </si>
  <si>
    <t>4.3.29.4.</t>
  </si>
  <si>
    <t>4.3.30.</t>
  </si>
  <si>
    <t>4.3.30.1.</t>
  </si>
  <si>
    <t>4.3.30.2.</t>
  </si>
  <si>
    <t>4.3.30.3.</t>
  </si>
  <si>
    <t>4.3.30.4.</t>
  </si>
  <si>
    <t>4.4.1.</t>
  </si>
  <si>
    <t>4.4.1.1.</t>
  </si>
  <si>
    <t>4.4.1.2.</t>
  </si>
  <si>
    <t>4.4.1.3.</t>
  </si>
  <si>
    <t>4.4.1.4.</t>
  </si>
  <si>
    <t>4.4.2.</t>
  </si>
  <si>
    <t>4.4.2.1.</t>
  </si>
  <si>
    <t>4.4.2.2.</t>
  </si>
  <si>
    <t>4.4.2.3.</t>
  </si>
  <si>
    <t>4.4.2.4.</t>
  </si>
  <si>
    <t>4.4.3.</t>
  </si>
  <si>
    <t>4.4.3.1.</t>
  </si>
  <si>
    <t>4.4.3.2.</t>
  </si>
  <si>
    <t>4.4.3.3.</t>
  </si>
  <si>
    <t>4.4.3.4.</t>
  </si>
  <si>
    <t>4.4.4.</t>
  </si>
  <si>
    <t>4.4.4.1.</t>
  </si>
  <si>
    <t>4.4.4.2.</t>
  </si>
  <si>
    <t>4.4.4.3.</t>
  </si>
  <si>
    <t>4.4.4.4.</t>
  </si>
  <si>
    <t>4.4.5.</t>
  </si>
  <si>
    <t>4.4.5.1.</t>
  </si>
  <si>
    <t>4.4.5.2.</t>
  </si>
  <si>
    <t>4.4.5.3.</t>
  </si>
  <si>
    <t>4.4.5.4.</t>
  </si>
  <si>
    <t>4.4.6.</t>
  </si>
  <si>
    <t>4.4.6.1.</t>
  </si>
  <si>
    <t>4.4.6.2.</t>
  </si>
  <si>
    <t>4.4.6.3.</t>
  </si>
  <si>
    <t>4.4.6.4.</t>
  </si>
  <si>
    <t>4.4.7.</t>
  </si>
  <si>
    <t>4.4.7.1.</t>
  </si>
  <si>
    <t>4.4.7.2.</t>
  </si>
  <si>
    <t>4.4.7.3.</t>
  </si>
  <si>
    <t>4.4.7.4.</t>
  </si>
  <si>
    <t>4.4.8.</t>
  </si>
  <si>
    <t>4.4.8.1.</t>
  </si>
  <si>
    <t>4.4.8.2.</t>
  </si>
  <si>
    <t>4.4.8.3.</t>
  </si>
  <si>
    <t>4.4.8.4.</t>
  </si>
  <si>
    <t>4.4.9.</t>
  </si>
  <si>
    <t>4.4.9.1.</t>
  </si>
  <si>
    <t>4.4.9.2.</t>
  </si>
  <si>
    <t>4.4.9.3.</t>
  </si>
  <si>
    <t>4.4.9.4.</t>
  </si>
  <si>
    <t>4.4.10.</t>
  </si>
  <si>
    <t>4.4.10.1.</t>
  </si>
  <si>
    <t>4.4.10.2.</t>
  </si>
  <si>
    <t>4.4.10.3.</t>
  </si>
  <si>
    <t>4.4.10.4.</t>
  </si>
  <si>
    <t>4.4.11.</t>
  </si>
  <si>
    <t>4.4.11.1.</t>
  </si>
  <si>
    <t>4.4.11.2.</t>
  </si>
  <si>
    <t>4.4.11.3.</t>
  </si>
  <si>
    <t>4.4.11.4.</t>
  </si>
  <si>
    <t>4.4.12.</t>
  </si>
  <si>
    <t>4.4.12.1.</t>
  </si>
  <si>
    <t>4.4.12.2.</t>
  </si>
  <si>
    <t>4.4.12.3.</t>
  </si>
  <si>
    <t>4.4.12.4.</t>
  </si>
  <si>
    <t>4.4.13.</t>
  </si>
  <si>
    <t>4.4.13.1.</t>
  </si>
  <si>
    <t>4.4.13.2.</t>
  </si>
  <si>
    <t>4.4.13.3.</t>
  </si>
  <si>
    <t>4.4.13.4.</t>
  </si>
  <si>
    <t>4.4.14.</t>
  </si>
  <si>
    <t>4.4.14.1.</t>
  </si>
  <si>
    <t>4.4.14.2.</t>
  </si>
  <si>
    <t>4.4.14.3.</t>
  </si>
  <si>
    <t>4.4.14.4.</t>
  </si>
  <si>
    <t>4.4.15.</t>
  </si>
  <si>
    <t>4.4.15.1.</t>
  </si>
  <si>
    <t>4.4.15.2.</t>
  </si>
  <si>
    <t>4.4.15.3.</t>
  </si>
  <si>
    <t>4.4.15.4.</t>
  </si>
  <si>
    <t>4.4.16.</t>
  </si>
  <si>
    <t>4.4.16.1.</t>
  </si>
  <si>
    <t>4.4.16.2.</t>
  </si>
  <si>
    <t>4.4.16.3.</t>
  </si>
  <si>
    <t>4.4.16.4.</t>
  </si>
  <si>
    <t>4.4.17.</t>
  </si>
  <si>
    <t>4.4.17.1.</t>
  </si>
  <si>
    <t>4.4.17.2.</t>
  </si>
  <si>
    <t>4.4.17.3.</t>
  </si>
  <si>
    <t>4.4.17.4.</t>
  </si>
  <si>
    <t>4.4.18.</t>
  </si>
  <si>
    <t>4.4.18.1.</t>
  </si>
  <si>
    <t>4.4.18.2.</t>
  </si>
  <si>
    <t>4.4.18.3.</t>
  </si>
  <si>
    <t>4.4.18.4.</t>
  </si>
  <si>
    <t>4.4.19.</t>
  </si>
  <si>
    <t>4.4.19.1.</t>
  </si>
  <si>
    <t>4.4.19.2.</t>
  </si>
  <si>
    <t>4.4.19.3.</t>
  </si>
  <si>
    <t>4.4.19.4.</t>
  </si>
  <si>
    <t>4.4.20.</t>
  </si>
  <si>
    <t>4.4.20.1.</t>
  </si>
  <si>
    <t>4.4.20.2.</t>
  </si>
  <si>
    <t>4.4.20.3.</t>
  </si>
  <si>
    <t>4.4.20.4.</t>
  </si>
  <si>
    <t>4.4.21.</t>
  </si>
  <si>
    <t>4.4.21.1.</t>
  </si>
  <si>
    <t>4.4.21.2.</t>
  </si>
  <si>
    <t>4.4.21.3.</t>
  </si>
  <si>
    <t>4.4.21.4.</t>
  </si>
  <si>
    <t>4.4.22.</t>
  </si>
  <si>
    <t>4.4.22.1.</t>
  </si>
  <si>
    <t>4.4.22.2.</t>
  </si>
  <si>
    <t>4.4.22.3.</t>
  </si>
  <si>
    <t>4.4.22.4.</t>
  </si>
  <si>
    <t>4.4.23.</t>
  </si>
  <si>
    <t>4.4.23.1.</t>
  </si>
  <si>
    <t>4.4.23.2.</t>
  </si>
  <si>
    <t>4.4.23.3.</t>
  </si>
  <si>
    <t>4.4.23.4.</t>
  </si>
  <si>
    <t>4.4.24.</t>
  </si>
  <si>
    <t>4.4.24.1.</t>
  </si>
  <si>
    <t>4.4.24.2.</t>
  </si>
  <si>
    <t>4.4.24.3.</t>
  </si>
  <si>
    <t>4.4.24.4.</t>
  </si>
  <si>
    <t>4.4.25.</t>
  </si>
  <si>
    <t>4.4.25.1.</t>
  </si>
  <si>
    <t>4.4.25.2.</t>
  </si>
  <si>
    <t>4.4.25.3.</t>
  </si>
  <si>
    <t>4.4.25.4.</t>
  </si>
  <si>
    <t>4.4.26.</t>
  </si>
  <si>
    <t>4.4.26.1.</t>
  </si>
  <si>
    <t>4.4.26.2.</t>
  </si>
  <si>
    <t>4.4.26.3.</t>
  </si>
  <si>
    <t>4.4.26.4.</t>
  </si>
  <si>
    <t>4.4.27.</t>
  </si>
  <si>
    <t>4.4.27.1.</t>
  </si>
  <si>
    <t>4.4.27.2.</t>
  </si>
  <si>
    <t>4.4.27.3.</t>
  </si>
  <si>
    <t>4.4.27.4.</t>
  </si>
  <si>
    <t>4.4.28.</t>
  </si>
  <si>
    <t>4.4.28.1.</t>
  </si>
  <si>
    <t>4.4.28.2.</t>
  </si>
  <si>
    <t>4.4.28.3.</t>
  </si>
  <si>
    <t>4.4.28.4.</t>
  </si>
  <si>
    <t>4.4.29.</t>
  </si>
  <si>
    <t>4.4.29.1.</t>
  </si>
  <si>
    <t>4.4.29.2.</t>
  </si>
  <si>
    <t>4.4.29.3.</t>
  </si>
  <si>
    <t>4.4.29.4.</t>
  </si>
  <si>
    <t>4.4.30.</t>
  </si>
  <si>
    <t>4.4.30.1.</t>
  </si>
  <si>
    <t>4.4.30.2.</t>
  </si>
  <si>
    <t>4.4.30.3.</t>
  </si>
  <si>
    <t>4.4.30.4.</t>
  </si>
  <si>
    <t>4.5.1.</t>
  </si>
  <si>
    <t>4.5.1.1.</t>
  </si>
  <si>
    <t>4.5.1.2.</t>
  </si>
  <si>
    <t>5. Пятая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одноставочном исчислении)</t>
  </si>
  <si>
    <t>5.1.1.</t>
  </si>
  <si>
    <t>5.1.1.1.</t>
  </si>
  <si>
    <t>5.1.1.2.</t>
  </si>
  <si>
    <t>5.1.1.3.</t>
  </si>
  <si>
    <t>5.1.1.4.</t>
  </si>
  <si>
    <t>5.1.2.</t>
  </si>
  <si>
    <t>5.1.2.1.</t>
  </si>
  <si>
    <t>5.1.2.2.</t>
  </si>
  <si>
    <t>5.1.2.3.</t>
  </si>
  <si>
    <t>5.1.2.4.</t>
  </si>
  <si>
    <t>5.1.3.</t>
  </si>
  <si>
    <t>5.1.3.1.</t>
  </si>
  <si>
    <t>5.1.3.2.</t>
  </si>
  <si>
    <t>5.1.3.3.</t>
  </si>
  <si>
    <t>5.1.3.4.</t>
  </si>
  <si>
    <t>5.1.4.</t>
  </si>
  <si>
    <t>5.1.4.1.</t>
  </si>
  <si>
    <t>5.1.4.2.</t>
  </si>
  <si>
    <t>5.1.4.3.</t>
  </si>
  <si>
    <t>5.1.4.4.</t>
  </si>
  <si>
    <t>5.1.5.</t>
  </si>
  <si>
    <t>5.1.5.1.</t>
  </si>
  <si>
    <t>5.1.5.2.</t>
  </si>
  <si>
    <t>5.1.5.3.</t>
  </si>
  <si>
    <t>5.1.5.4.</t>
  </si>
  <si>
    <t>5.1.6.</t>
  </si>
  <si>
    <t>5.1.6.1.</t>
  </si>
  <si>
    <t>5.1.6.2.</t>
  </si>
  <si>
    <t>5.1.6.3.</t>
  </si>
  <si>
    <t>5.1.6.4.</t>
  </si>
  <si>
    <t>5.1.7.</t>
  </si>
  <si>
    <t>5.1.7.1.</t>
  </si>
  <si>
    <t>5.1.7.2.</t>
  </si>
  <si>
    <t>5.1.7.3.</t>
  </si>
  <si>
    <t>5.1.7.4.</t>
  </si>
  <si>
    <t>5.1.8.</t>
  </si>
  <si>
    <t>5.1.8.1.</t>
  </si>
  <si>
    <t>5.1.8.2.</t>
  </si>
  <si>
    <t>5.1.8.3.</t>
  </si>
  <si>
    <t>5.1.8.4.</t>
  </si>
  <si>
    <t>5.1.9.</t>
  </si>
  <si>
    <t>5.1.9.1.</t>
  </si>
  <si>
    <t>5.1.9.2.</t>
  </si>
  <si>
    <t>5.1.9.3.</t>
  </si>
  <si>
    <t>5.1.9.4.</t>
  </si>
  <si>
    <t>5.1.10.</t>
  </si>
  <si>
    <t>5.1.10.1.</t>
  </si>
  <si>
    <t>5.1.10.2.</t>
  </si>
  <si>
    <t>5.1.10.3.</t>
  </si>
  <si>
    <t>5.1.10.4.</t>
  </si>
  <si>
    <t>5.1.11.</t>
  </si>
  <si>
    <t>5.1.11.1.</t>
  </si>
  <si>
    <t>5.1.11.2.</t>
  </si>
  <si>
    <t>5.1.11.3.</t>
  </si>
  <si>
    <t>5.1.11.4.</t>
  </si>
  <si>
    <t>5.1.12.</t>
  </si>
  <si>
    <t>5.1.12.1.</t>
  </si>
  <si>
    <t>5.1.12.2.</t>
  </si>
  <si>
    <t>5.1.12.3.</t>
  </si>
  <si>
    <t>5.1.12.4.</t>
  </si>
  <si>
    <t>5.1.13.</t>
  </si>
  <si>
    <t>5.1.13.1.</t>
  </si>
  <si>
    <t>5.1.13.2.</t>
  </si>
  <si>
    <t>5.1.13.3.</t>
  </si>
  <si>
    <t>5.1.13.4.</t>
  </si>
  <si>
    <t>5.1.14.</t>
  </si>
  <si>
    <t>5.1.14.1.</t>
  </si>
  <si>
    <t>5.1.14.2.</t>
  </si>
  <si>
    <t>5.1.14.3.</t>
  </si>
  <si>
    <t>5.1.14.4.</t>
  </si>
  <si>
    <t>5.1.15.</t>
  </si>
  <si>
    <t>5.1.15.1.</t>
  </si>
  <si>
    <t>5.1.15.2.</t>
  </si>
  <si>
    <t>5.1.15.3.</t>
  </si>
  <si>
    <t>5.1.15.4.</t>
  </si>
  <si>
    <t>5.1.16.</t>
  </si>
  <si>
    <t>5.1.16.1.</t>
  </si>
  <si>
    <t>5.1.16.2.</t>
  </si>
  <si>
    <t>5.1.16.3.</t>
  </si>
  <si>
    <t>5.1.16.4.</t>
  </si>
  <si>
    <t>5.1.17.</t>
  </si>
  <si>
    <t>5.1.17.1.</t>
  </si>
  <si>
    <t>5.1.17.2.</t>
  </si>
  <si>
    <t>5.1.17.3.</t>
  </si>
  <si>
    <t>5.1.17.4.</t>
  </si>
  <si>
    <t>5.1.18.</t>
  </si>
  <si>
    <t>5.1.18.1.</t>
  </si>
  <si>
    <t>5.1.18.2.</t>
  </si>
  <si>
    <t>5.1.18.3.</t>
  </si>
  <si>
    <t>5.1.18.4.</t>
  </si>
  <si>
    <t>5.1.19.</t>
  </si>
  <si>
    <t>5.1.19.1.</t>
  </si>
  <si>
    <t>5.1.19.2.</t>
  </si>
  <si>
    <t>5.1.19.3.</t>
  </si>
  <si>
    <t>5.1.19.4.</t>
  </si>
  <si>
    <t>5.1.20.</t>
  </si>
  <si>
    <t>5.1.20.1.</t>
  </si>
  <si>
    <t>5.1.20.2.</t>
  </si>
  <si>
    <t>5.1.20.3.</t>
  </si>
  <si>
    <t>5.1.20.4.</t>
  </si>
  <si>
    <t>5.1.21.</t>
  </si>
  <si>
    <t>5.1.21.1.</t>
  </si>
  <si>
    <t>5.1.21.2.</t>
  </si>
  <si>
    <t>5.1.21.3.</t>
  </si>
  <si>
    <t>5.1.21.4.</t>
  </si>
  <si>
    <t>5.1.22.</t>
  </si>
  <si>
    <t>5.1.22.1.</t>
  </si>
  <si>
    <t>5.1.22.2.</t>
  </si>
  <si>
    <t>5.1.22.3.</t>
  </si>
  <si>
    <t>5.1.22.4.</t>
  </si>
  <si>
    <t>5.1.23.</t>
  </si>
  <si>
    <t>5.1.23.1.</t>
  </si>
  <si>
    <t>5.1.23.2.</t>
  </si>
  <si>
    <t>5.1.23.3.</t>
  </si>
  <si>
    <t>5.1.23.4.</t>
  </si>
  <si>
    <t>5.1.24.</t>
  </si>
  <si>
    <t>5.1.24.1.</t>
  </si>
  <si>
    <t>5.1.24.2.</t>
  </si>
  <si>
    <t>5.1.24.3.</t>
  </si>
  <si>
    <t>5.1.24.4.</t>
  </si>
  <si>
    <t>5.1.25.</t>
  </si>
  <si>
    <t>5.1.25.1.</t>
  </si>
  <si>
    <t>5.1.25.2.</t>
  </si>
  <si>
    <t>5.1.25.3.</t>
  </si>
  <si>
    <t>5.1.25.4.</t>
  </si>
  <si>
    <t>5.1.26.</t>
  </si>
  <si>
    <t>5.1.26.1.</t>
  </si>
  <si>
    <t>5.1.26.2.</t>
  </si>
  <si>
    <t>5.1.26.3.</t>
  </si>
  <si>
    <t>5.1.26.4.</t>
  </si>
  <si>
    <t>5.1.27.</t>
  </si>
  <si>
    <t>5.1.27.1.</t>
  </si>
  <si>
    <t>5.1.27.2.</t>
  </si>
  <si>
    <t>5.1.27.3.</t>
  </si>
  <si>
    <t>5.1.27.4.</t>
  </si>
  <si>
    <t>5.1.28.</t>
  </si>
  <si>
    <t>5.1.28.1.</t>
  </si>
  <si>
    <t>5.1.28.2.</t>
  </si>
  <si>
    <t>5.1.28.3.</t>
  </si>
  <si>
    <t>5.1.28.4.</t>
  </si>
  <si>
    <t>5.1.29.</t>
  </si>
  <si>
    <t>5.1.29.1.</t>
  </si>
  <si>
    <t>5.1.29.2.</t>
  </si>
  <si>
    <t>5.1.29.3.</t>
  </si>
  <si>
    <t>5.1.29.4.</t>
  </si>
  <si>
    <t>5.1.30.</t>
  </si>
  <si>
    <t>5.1.30.1.</t>
  </si>
  <si>
    <t>5.1.30.2.</t>
  </si>
  <si>
    <t>5.1.30.3.</t>
  </si>
  <si>
    <t>5.1.30.4.</t>
  </si>
  <si>
    <t>5.2.1.</t>
  </si>
  <si>
    <t>5.2.1.1.</t>
  </si>
  <si>
    <t>5.2.1.2.</t>
  </si>
  <si>
    <t>5.2.1.3.</t>
  </si>
  <si>
    <t>5.2.1.4.</t>
  </si>
  <si>
    <t>5.2.2.</t>
  </si>
  <si>
    <t>5.2.2.1.</t>
  </si>
  <si>
    <t>5.2.2.2.</t>
  </si>
  <si>
    <t>5.2.2.3.</t>
  </si>
  <si>
    <t>5.2.2.4.</t>
  </si>
  <si>
    <t>5.2.3.</t>
  </si>
  <si>
    <t>5.2.3.1.</t>
  </si>
  <si>
    <t>5.2.3.2.</t>
  </si>
  <si>
    <t>5.2.3.3.</t>
  </si>
  <si>
    <t>5.2.3.4.</t>
  </si>
  <si>
    <t>5.2.4.</t>
  </si>
  <si>
    <t>5.2.4.1.</t>
  </si>
  <si>
    <t>5.2.4.2.</t>
  </si>
  <si>
    <t>5.2.4.3.</t>
  </si>
  <si>
    <t>5.2.4.4.</t>
  </si>
  <si>
    <t>5.2.5.</t>
  </si>
  <si>
    <t>5.2.5.1.</t>
  </si>
  <si>
    <t>5.2.5.2.</t>
  </si>
  <si>
    <t>5.2.5.3.</t>
  </si>
  <si>
    <t>5.2.5.4.</t>
  </si>
  <si>
    <t>5.2.6.</t>
  </si>
  <si>
    <t>5.2.6.1.</t>
  </si>
  <si>
    <t>5.2.6.2.</t>
  </si>
  <si>
    <t>5.2.6.3.</t>
  </si>
  <si>
    <t>5.2.6.4.</t>
  </si>
  <si>
    <t>5.2.7.</t>
  </si>
  <si>
    <t>5.2.7.1.</t>
  </si>
  <si>
    <t>5.2.7.2.</t>
  </si>
  <si>
    <t>5.2.7.3.</t>
  </si>
  <si>
    <t>5.2.7.4.</t>
  </si>
  <si>
    <t>5.2.8.</t>
  </si>
  <si>
    <t>5.2.8.1.</t>
  </si>
  <si>
    <t>5.2.8.2.</t>
  </si>
  <si>
    <t>5.2.8.3.</t>
  </si>
  <si>
    <t>5.2.8.4.</t>
  </si>
  <si>
    <t>5.2.9.</t>
  </si>
  <si>
    <t>5.2.9.1.</t>
  </si>
  <si>
    <t>5.2.9.2.</t>
  </si>
  <si>
    <t>5.2.9.3.</t>
  </si>
  <si>
    <t>5.2.9.4.</t>
  </si>
  <si>
    <t>5.2.10.</t>
  </si>
  <si>
    <t>5.2.10.1.</t>
  </si>
  <si>
    <t>5.2.10.2.</t>
  </si>
  <si>
    <t>5.2.10.3.</t>
  </si>
  <si>
    <t>5.2.10.4.</t>
  </si>
  <si>
    <t>5.2.11.</t>
  </si>
  <si>
    <t>5.2.11.1.</t>
  </si>
  <si>
    <t>5.2.11.2.</t>
  </si>
  <si>
    <t>5.2.11.3.</t>
  </si>
  <si>
    <t>5.2.11.4.</t>
  </si>
  <si>
    <t>5.2.12.</t>
  </si>
  <si>
    <t>5.2.12.1.</t>
  </si>
  <si>
    <t>5.2.12.2.</t>
  </si>
  <si>
    <t>5.2.12.3.</t>
  </si>
  <si>
    <t>5.2.12.4.</t>
  </si>
  <si>
    <t>5.2.13.</t>
  </si>
  <si>
    <t>5.2.13.1.</t>
  </si>
  <si>
    <t>5.2.13.2.</t>
  </si>
  <si>
    <t>5.2.13.3.</t>
  </si>
  <si>
    <t>5.2.13.4.</t>
  </si>
  <si>
    <t>5.2.14.</t>
  </si>
  <si>
    <t>5.2.14.1.</t>
  </si>
  <si>
    <t>5.2.14.2.</t>
  </si>
  <si>
    <t>5.2.14.3.</t>
  </si>
  <si>
    <t>5.2.14.4.</t>
  </si>
  <si>
    <t>5.2.15.</t>
  </si>
  <si>
    <t>5.2.15.1.</t>
  </si>
  <si>
    <t>5.2.15.2.</t>
  </si>
  <si>
    <t>5.2.15.3.</t>
  </si>
  <si>
    <t>5.2.15.4.</t>
  </si>
  <si>
    <t>5.2.16.</t>
  </si>
  <si>
    <t>5.2.16.1.</t>
  </si>
  <si>
    <t>5.2.16.2.</t>
  </si>
  <si>
    <t>5.2.16.3.</t>
  </si>
  <si>
    <t>5.2.16.4.</t>
  </si>
  <si>
    <t>5.2.17.</t>
  </si>
  <si>
    <t>5.2.17.1.</t>
  </si>
  <si>
    <t>5.2.17.2.</t>
  </si>
  <si>
    <t>5.2.17.3.</t>
  </si>
  <si>
    <t>5.2.17.4.</t>
  </si>
  <si>
    <t>5.2.18.</t>
  </si>
  <si>
    <t>5.2.18.1.</t>
  </si>
  <si>
    <t>5.2.18.2.</t>
  </si>
  <si>
    <t>5.2.18.3.</t>
  </si>
  <si>
    <t>5.2.18.4.</t>
  </si>
  <si>
    <t>5.2.19.</t>
  </si>
  <si>
    <t>5.2.19.1.</t>
  </si>
  <si>
    <t>5.2.19.2.</t>
  </si>
  <si>
    <t>5.2.19.3.</t>
  </si>
  <si>
    <t>5.2.19.4.</t>
  </si>
  <si>
    <t>5.2.20.</t>
  </si>
  <si>
    <t>5.2.20.1.</t>
  </si>
  <si>
    <t>5.2.20.2.</t>
  </si>
  <si>
    <t>5.2.20.3.</t>
  </si>
  <si>
    <t>5.2.20.4.</t>
  </si>
  <si>
    <t>5.2.21.</t>
  </si>
  <si>
    <t>5.2.21.1.</t>
  </si>
  <si>
    <t>5.2.21.2.</t>
  </si>
  <si>
    <t>5.2.21.3.</t>
  </si>
  <si>
    <t>5.2.21.4.</t>
  </si>
  <si>
    <t>5.2.22.</t>
  </si>
  <si>
    <t>5.2.22.1.</t>
  </si>
  <si>
    <t>5.2.22.2.</t>
  </si>
  <si>
    <t>5.2.22.3.</t>
  </si>
  <si>
    <t>5.2.22.4.</t>
  </si>
  <si>
    <t>5.2.23.</t>
  </si>
  <si>
    <t>5.2.23.1.</t>
  </si>
  <si>
    <t>5.2.23.2.</t>
  </si>
  <si>
    <t>5.2.23.3.</t>
  </si>
  <si>
    <t>5.2.23.4.</t>
  </si>
  <si>
    <t>5.2.24.</t>
  </si>
  <si>
    <t>5.2.24.1.</t>
  </si>
  <si>
    <t>5.2.24.2.</t>
  </si>
  <si>
    <t>5.2.24.3.</t>
  </si>
  <si>
    <t>5.2.24.4.</t>
  </si>
  <si>
    <t>5.2.25.</t>
  </si>
  <si>
    <t>5.2.25.1.</t>
  </si>
  <si>
    <t>5.2.25.2.</t>
  </si>
  <si>
    <t>5.2.25.3.</t>
  </si>
  <si>
    <t>5.2.25.4.</t>
  </si>
  <si>
    <t>5.2.26.</t>
  </si>
  <si>
    <t>5.2.26.1.</t>
  </si>
  <si>
    <t>5.2.26.2.</t>
  </si>
  <si>
    <t>5.2.26.3.</t>
  </si>
  <si>
    <t>5.2.26.4.</t>
  </si>
  <si>
    <t>5.2.27.</t>
  </si>
  <si>
    <t>5.2.27.1.</t>
  </si>
  <si>
    <t>5.2.27.2.</t>
  </si>
  <si>
    <t>5.2.27.3.</t>
  </si>
  <si>
    <t>5.2.27.4.</t>
  </si>
  <si>
    <t>5.2.28.</t>
  </si>
  <si>
    <t>5.2.28.1.</t>
  </si>
  <si>
    <t>5.2.28.2.</t>
  </si>
  <si>
    <t>5.2.28.3.</t>
  </si>
  <si>
    <t>5.2.28.4.</t>
  </si>
  <si>
    <t>5.2.29.</t>
  </si>
  <si>
    <t>5.2.29.1.</t>
  </si>
  <si>
    <t>5.2.29.2.</t>
  </si>
  <si>
    <t>5.2.29.3.</t>
  </si>
  <si>
    <t>5.2.29.4.</t>
  </si>
  <si>
    <t>5.2.30.</t>
  </si>
  <si>
    <t>5.2.30.1.</t>
  </si>
  <si>
    <t>5.2.30.2.</t>
  </si>
  <si>
    <t>5.2.30.3.</t>
  </si>
  <si>
    <t>5.2.30.4.</t>
  </si>
  <si>
    <t>5.3.1.</t>
  </si>
  <si>
    <t>5.3.1.1.</t>
  </si>
  <si>
    <t>5.3.1.2.</t>
  </si>
  <si>
    <t>5.3.1.3.</t>
  </si>
  <si>
    <t>5.3.1.4.</t>
  </si>
  <si>
    <t>5.3.2.</t>
  </si>
  <si>
    <t>5.3.2.1.</t>
  </si>
  <si>
    <t>5.3.2.2.</t>
  </si>
  <si>
    <t>5.3.2.3.</t>
  </si>
  <si>
    <t>5.3.2.4.</t>
  </si>
  <si>
    <t>5.3.3.</t>
  </si>
  <si>
    <t>5.3.3.1.</t>
  </si>
  <si>
    <t>5.3.3.2.</t>
  </si>
  <si>
    <t>5.3.3.3.</t>
  </si>
  <si>
    <t>5.3.3.4.</t>
  </si>
  <si>
    <t>5.3.4.</t>
  </si>
  <si>
    <t>5.3.4.1.</t>
  </si>
  <si>
    <t>5.3.4.2.</t>
  </si>
  <si>
    <t>5.3.4.3.</t>
  </si>
  <si>
    <t>5.3.4.4.</t>
  </si>
  <si>
    <t>5.3.5.</t>
  </si>
  <si>
    <t>5.3.5.1.</t>
  </si>
  <si>
    <t>5.3.5.2.</t>
  </si>
  <si>
    <t>5.3.5.3.</t>
  </si>
  <si>
    <t>5.3.5.4.</t>
  </si>
  <si>
    <t>5.3.6.</t>
  </si>
  <si>
    <t>5.3.6.1.</t>
  </si>
  <si>
    <t>5.3.6.2.</t>
  </si>
  <si>
    <t>5.3.6.3.</t>
  </si>
  <si>
    <t>5.3.6.4.</t>
  </si>
  <si>
    <t>5.3.7.</t>
  </si>
  <si>
    <t>5.3.7.1.</t>
  </si>
  <si>
    <t>5.3.7.2.</t>
  </si>
  <si>
    <t>5.3.7.3.</t>
  </si>
  <si>
    <t>5.3.7.4.</t>
  </si>
  <si>
    <t>5.3.8.</t>
  </si>
  <si>
    <t>5.3.8.1.</t>
  </si>
  <si>
    <t>5.3.8.2.</t>
  </si>
  <si>
    <t>5.3.8.3.</t>
  </si>
  <si>
    <t>5.3.8.4.</t>
  </si>
  <si>
    <t>5.3.9.</t>
  </si>
  <si>
    <t>5.3.9.1.</t>
  </si>
  <si>
    <t>5.3.9.2.</t>
  </si>
  <si>
    <t>5.3.9.3.</t>
  </si>
  <si>
    <t>5.3.9.4.</t>
  </si>
  <si>
    <t>5.3.10.</t>
  </si>
  <si>
    <t>5.3.10.1.</t>
  </si>
  <si>
    <t>5.3.10.2.</t>
  </si>
  <si>
    <t>5.3.10.3.</t>
  </si>
  <si>
    <t>5.3.10.4.</t>
  </si>
  <si>
    <t>5.3.11.</t>
  </si>
  <si>
    <t>5.3.11.1.</t>
  </si>
  <si>
    <t>5.3.11.2.</t>
  </si>
  <si>
    <t>5.3.11.3.</t>
  </si>
  <si>
    <t>5.3.11.4.</t>
  </si>
  <si>
    <t>5.3.12.</t>
  </si>
  <si>
    <t>5.3.12.1.</t>
  </si>
  <si>
    <t>5.3.12.2.</t>
  </si>
  <si>
    <t>5.3.12.3.</t>
  </si>
  <si>
    <t>5.3.12.4.</t>
  </si>
  <si>
    <t>5.3.13.</t>
  </si>
  <si>
    <t>5.3.13.1.</t>
  </si>
  <si>
    <t>5.3.13.2.</t>
  </si>
  <si>
    <t>5.3.13.3.</t>
  </si>
  <si>
    <t>5.3.13.4.</t>
  </si>
  <si>
    <t>5.3.14.</t>
  </si>
  <si>
    <t>5.3.14.1.</t>
  </si>
  <si>
    <t>5.3.14.2.</t>
  </si>
  <si>
    <t>5.3.14.3.</t>
  </si>
  <si>
    <t>5.3.14.4.</t>
  </si>
  <si>
    <t>5.3.15.</t>
  </si>
  <si>
    <t>5.3.15.1.</t>
  </si>
  <si>
    <t>5.3.15.2.</t>
  </si>
  <si>
    <t>5.3.15.3.</t>
  </si>
  <si>
    <t>5.3.15.4.</t>
  </si>
  <si>
    <t>5.3.16.</t>
  </si>
  <si>
    <t>5.3.16.1.</t>
  </si>
  <si>
    <t>5.3.16.2.</t>
  </si>
  <si>
    <t>5.3.16.3.</t>
  </si>
  <si>
    <t>5.3.16.4.</t>
  </si>
  <si>
    <t>5.3.17.</t>
  </si>
  <si>
    <t>5.3.17.1.</t>
  </si>
  <si>
    <t>5.3.17.2.</t>
  </si>
  <si>
    <t>5.3.17.3.</t>
  </si>
  <si>
    <t>5.3.17.4.</t>
  </si>
  <si>
    <t>5.3.18.</t>
  </si>
  <si>
    <t>5.3.18.1.</t>
  </si>
  <si>
    <t>5.3.18.2.</t>
  </si>
  <si>
    <t>5.3.18.3.</t>
  </si>
  <si>
    <t>5.3.18.4.</t>
  </si>
  <si>
    <t>5.3.19.</t>
  </si>
  <si>
    <t>5.3.19.1.</t>
  </si>
  <si>
    <t>5.3.19.2.</t>
  </si>
  <si>
    <t>5.3.19.3.</t>
  </si>
  <si>
    <t>5.3.19.4.</t>
  </si>
  <si>
    <t>5.3.20.</t>
  </si>
  <si>
    <t>5.3.20.1.</t>
  </si>
  <si>
    <t>5.3.20.2.</t>
  </si>
  <si>
    <t>5.3.20.3.</t>
  </si>
  <si>
    <t>5.3.20.4.</t>
  </si>
  <si>
    <t>5.3.21.</t>
  </si>
  <si>
    <t>5.3.21.1.</t>
  </si>
  <si>
    <t>5.3.21.2.</t>
  </si>
  <si>
    <t>5.3.21.3.</t>
  </si>
  <si>
    <t>5.3.21.4.</t>
  </si>
  <si>
    <t>5.3.22.</t>
  </si>
  <si>
    <t>5.3.22.1.</t>
  </si>
  <si>
    <t>5.3.22.2.</t>
  </si>
  <si>
    <t>5.3.22.3.</t>
  </si>
  <si>
    <t>5.3.22.4.</t>
  </si>
  <si>
    <t>5.3.23.</t>
  </si>
  <si>
    <t>5.3.23.1.</t>
  </si>
  <si>
    <t>5.3.23.2.</t>
  </si>
  <si>
    <t>5.3.23.3.</t>
  </si>
  <si>
    <t>5.3.23.4.</t>
  </si>
  <si>
    <t>5.3.24.</t>
  </si>
  <si>
    <t>5.3.24.1.</t>
  </si>
  <si>
    <t>5.3.24.2.</t>
  </si>
  <si>
    <t>5.3.24.3.</t>
  </si>
  <si>
    <t>5.3.24.4.</t>
  </si>
  <si>
    <t>5.3.25.</t>
  </si>
  <si>
    <t>5.3.25.1.</t>
  </si>
  <si>
    <t>5.3.25.2.</t>
  </si>
  <si>
    <t>5.3.25.3.</t>
  </si>
  <si>
    <t>5.3.25.4.</t>
  </si>
  <si>
    <t>5.3.26.</t>
  </si>
  <si>
    <t>5.3.26.1.</t>
  </si>
  <si>
    <t>5.3.26.2.</t>
  </si>
  <si>
    <t>5.3.26.3.</t>
  </si>
  <si>
    <t>5.3.26.4.</t>
  </si>
  <si>
    <t>5.3.27.</t>
  </si>
  <si>
    <t>5.3.27.1.</t>
  </si>
  <si>
    <t>5.3.27.2.</t>
  </si>
  <si>
    <t>5.3.27.3.</t>
  </si>
  <si>
    <t>5.3.27.4.</t>
  </si>
  <si>
    <t>5.3.28.</t>
  </si>
  <si>
    <t>5.3.28.1.</t>
  </si>
  <si>
    <t>5.3.28.2.</t>
  </si>
  <si>
    <t>5.3.28.3.</t>
  </si>
  <si>
    <t>5.3.28.4.</t>
  </si>
  <si>
    <t>5.3.29.</t>
  </si>
  <si>
    <t>5.3.29.1.</t>
  </si>
  <si>
    <t>5.3.29.2.</t>
  </si>
  <si>
    <t>5.3.29.3.</t>
  </si>
  <si>
    <t>5.3.29.4.</t>
  </si>
  <si>
    <t>5.3.30.</t>
  </si>
  <si>
    <t>5.3.30.1.</t>
  </si>
  <si>
    <t>5.3.30.2.</t>
  </si>
  <si>
    <t>5.3.30.3.</t>
  </si>
  <si>
    <t>5.3.30.4.</t>
  </si>
  <si>
    <t>5.4.1.</t>
  </si>
  <si>
    <t>5.4.1.1.</t>
  </si>
  <si>
    <t>5.4.1.2.</t>
  </si>
  <si>
    <t>5.4.1.3.</t>
  </si>
  <si>
    <t>5.4.1.4.</t>
  </si>
  <si>
    <t>5.4.2.</t>
  </si>
  <si>
    <t>5.4.2.1.</t>
  </si>
  <si>
    <t>5.4.2.2.</t>
  </si>
  <si>
    <t>5.4.2.3.</t>
  </si>
  <si>
    <t>5.4.2.4.</t>
  </si>
  <si>
    <t>5.4.3.</t>
  </si>
  <si>
    <t>5.4.3.1.</t>
  </si>
  <si>
    <t>5.4.3.2.</t>
  </si>
  <si>
    <t>5.4.3.3.</t>
  </si>
  <si>
    <t>5.4.3.4.</t>
  </si>
  <si>
    <t>5.4.4.</t>
  </si>
  <si>
    <t>5.4.4.1.</t>
  </si>
  <si>
    <t>5.4.4.2.</t>
  </si>
  <si>
    <t>5.4.4.3.</t>
  </si>
  <si>
    <t>5.4.4.4.</t>
  </si>
  <si>
    <t>5.4.5.</t>
  </si>
  <si>
    <t>5.4.5.1.</t>
  </si>
  <si>
    <t>5.4.5.2.</t>
  </si>
  <si>
    <t>5.4.5.3.</t>
  </si>
  <si>
    <t>5.4.5.4.</t>
  </si>
  <si>
    <t>5.4.6.</t>
  </si>
  <si>
    <t>5.4.6.1.</t>
  </si>
  <si>
    <t>5.4.6.2.</t>
  </si>
  <si>
    <t>5.4.6.3.</t>
  </si>
  <si>
    <t>5.4.6.4.</t>
  </si>
  <si>
    <t>5.4.7.</t>
  </si>
  <si>
    <t>5.4.7.1.</t>
  </si>
  <si>
    <t>5.4.7.2.</t>
  </si>
  <si>
    <t>5.4.7.3.</t>
  </si>
  <si>
    <t>5.4.7.4.</t>
  </si>
  <si>
    <t>5.4.8.</t>
  </si>
  <si>
    <t>5.4.8.1.</t>
  </si>
  <si>
    <t>5.4.8.2.</t>
  </si>
  <si>
    <t>5.4.8.3.</t>
  </si>
  <si>
    <t>5.4.8.4.</t>
  </si>
  <si>
    <t>5.4.9.</t>
  </si>
  <si>
    <t>5.4.9.1.</t>
  </si>
  <si>
    <t>5.4.9.2.</t>
  </si>
  <si>
    <t>5.4.9.3.</t>
  </si>
  <si>
    <t>5.4.9.4.</t>
  </si>
  <si>
    <t>5.4.10.</t>
  </si>
  <si>
    <t>5.4.10.1.</t>
  </si>
  <si>
    <t>5.4.10.2.</t>
  </si>
  <si>
    <t>5.4.10.3.</t>
  </si>
  <si>
    <t>5.4.10.4.</t>
  </si>
  <si>
    <t>5.4.11.</t>
  </si>
  <si>
    <t>5.4.11.1.</t>
  </si>
  <si>
    <t>5.4.11.2.</t>
  </si>
  <si>
    <t>5.4.11.3.</t>
  </si>
  <si>
    <t>5.4.11.4.</t>
  </si>
  <si>
    <t>5.4.12.</t>
  </si>
  <si>
    <t>5.4.12.1.</t>
  </si>
  <si>
    <t>5.4.12.2.</t>
  </si>
  <si>
    <t>5.4.12.3.</t>
  </si>
  <si>
    <t>5.4.12.4.</t>
  </si>
  <si>
    <t>5.4.13.</t>
  </si>
  <si>
    <t>5.4.13.1.</t>
  </si>
  <si>
    <t>5.4.13.2.</t>
  </si>
  <si>
    <t>5.4.13.3.</t>
  </si>
  <si>
    <t>5.4.13.4.</t>
  </si>
  <si>
    <t>5.4.14.</t>
  </si>
  <si>
    <t>5.4.14.1.</t>
  </si>
  <si>
    <t>5.4.14.2.</t>
  </si>
  <si>
    <t>5.4.14.3.</t>
  </si>
  <si>
    <t>5.4.14.4.</t>
  </si>
  <si>
    <t>5.4.15.</t>
  </si>
  <si>
    <t>5.4.15.1.</t>
  </si>
  <si>
    <t>5.4.15.2.</t>
  </si>
  <si>
    <t>5.4.15.3.</t>
  </si>
  <si>
    <t>5.4.15.4.</t>
  </si>
  <si>
    <t>5.4.16.</t>
  </si>
  <si>
    <t>5.4.16.1.</t>
  </si>
  <si>
    <t>5.4.16.2.</t>
  </si>
  <si>
    <t>5.4.16.3.</t>
  </si>
  <si>
    <t>5.4.16.4.</t>
  </si>
  <si>
    <t>5.4.17.</t>
  </si>
  <si>
    <t>5.4.17.1.</t>
  </si>
  <si>
    <t>5.4.17.2.</t>
  </si>
  <si>
    <t>5.4.17.3.</t>
  </si>
  <si>
    <t>5.4.17.4.</t>
  </si>
  <si>
    <t>5.4.18.</t>
  </si>
  <si>
    <t>5.4.18.1.</t>
  </si>
  <si>
    <t>5.4.18.2.</t>
  </si>
  <si>
    <t>5.4.18.3.</t>
  </si>
  <si>
    <t>5.4.18.4.</t>
  </si>
  <si>
    <t>5.4.19.</t>
  </si>
  <si>
    <t>5.4.19.1.</t>
  </si>
  <si>
    <t>5.4.19.2.</t>
  </si>
  <si>
    <t>5.4.19.3.</t>
  </si>
  <si>
    <t>5.4.19.4.</t>
  </si>
  <si>
    <t>5.4.20.</t>
  </si>
  <si>
    <t>5.4.20.1.</t>
  </si>
  <si>
    <t>5.4.20.2.</t>
  </si>
  <si>
    <t>5.4.20.3.</t>
  </si>
  <si>
    <t>5.4.20.4.</t>
  </si>
  <si>
    <t>5.4.21.</t>
  </si>
  <si>
    <t>5.4.21.1.</t>
  </si>
  <si>
    <t>5.4.21.2.</t>
  </si>
  <si>
    <t>5.4.21.3.</t>
  </si>
  <si>
    <t>5.4.21.4.</t>
  </si>
  <si>
    <t>5.4.22.</t>
  </si>
  <si>
    <t>5.4.22.1.</t>
  </si>
  <si>
    <t>5.4.22.2.</t>
  </si>
  <si>
    <t>5.4.22.3.</t>
  </si>
  <si>
    <t>5.4.22.4.</t>
  </si>
  <si>
    <t>5.4.23.</t>
  </si>
  <si>
    <t>5.4.23.1.</t>
  </si>
  <si>
    <t>5.4.23.2.</t>
  </si>
  <si>
    <t>5.4.23.3.</t>
  </si>
  <si>
    <t>5.4.23.4.</t>
  </si>
  <si>
    <t>5.4.24.</t>
  </si>
  <si>
    <t>5.4.24.1.</t>
  </si>
  <si>
    <t>5.4.24.2.</t>
  </si>
  <si>
    <t>5.4.24.3.</t>
  </si>
  <si>
    <t>5.4.24.4.</t>
  </si>
  <si>
    <t>5.4.25.</t>
  </si>
  <si>
    <t>5.4.25.1.</t>
  </si>
  <si>
    <t>5.4.25.2.</t>
  </si>
  <si>
    <t>5.4.25.3.</t>
  </si>
  <si>
    <t>5.4.25.4.</t>
  </si>
  <si>
    <t>5.4.26.</t>
  </si>
  <si>
    <t>5.4.26.1.</t>
  </si>
  <si>
    <t>5.4.26.2.</t>
  </si>
  <si>
    <t>5.4.26.3.</t>
  </si>
  <si>
    <t>5.4.26.4.</t>
  </si>
  <si>
    <t>5.4.27.</t>
  </si>
  <si>
    <t>5.4.27.1.</t>
  </si>
  <si>
    <t>5.4.27.2.</t>
  </si>
  <si>
    <t>5.4.27.3.</t>
  </si>
  <si>
    <t>5.4.27.4.</t>
  </si>
  <si>
    <t>5.4.28.</t>
  </si>
  <si>
    <t>5.4.28.1.</t>
  </si>
  <si>
    <t>5.4.28.2.</t>
  </si>
  <si>
    <t>5.4.28.3.</t>
  </si>
  <si>
    <t>5.4.28.4.</t>
  </si>
  <si>
    <t>5.4.29.</t>
  </si>
  <si>
    <t>5.4.29.1.</t>
  </si>
  <si>
    <t>5.4.29.2.</t>
  </si>
  <si>
    <t>5.4.29.3.</t>
  </si>
  <si>
    <t>5.4.29.4.</t>
  </si>
  <si>
    <t>5.4.30.</t>
  </si>
  <si>
    <t>5.4.30.1.</t>
  </si>
  <si>
    <t>5.4.30.2.</t>
  </si>
  <si>
    <t>5.4.30.3.</t>
  </si>
  <si>
    <t>5.4.30.4.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</si>
  <si>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</t>
  </si>
  <si>
    <t>5.5.1.</t>
  </si>
  <si>
    <t>5.5.1.1.</t>
  </si>
  <si>
    <t>5.5.2.</t>
  </si>
  <si>
    <t>5.5.2.1.</t>
  </si>
  <si>
    <t>5.5.3.</t>
  </si>
  <si>
    <t>5.5.3.1.</t>
  </si>
  <si>
    <t>5.5.4.</t>
  </si>
  <si>
    <t>5.5.4.1.</t>
  </si>
  <si>
    <t>5.5.5.</t>
  </si>
  <si>
    <t>5.5.5.1.</t>
  </si>
  <si>
    <t>5.5.6.</t>
  </si>
  <si>
    <t>5.5.6.1.</t>
  </si>
  <si>
    <t>5.5.7.</t>
  </si>
  <si>
    <t>5.5.7.1.</t>
  </si>
  <si>
    <t>5.5.8.</t>
  </si>
  <si>
    <t>5.5.8.1.</t>
  </si>
  <si>
    <t>5.5.9.</t>
  </si>
  <si>
    <t>5.5.9.1.</t>
  </si>
  <si>
    <t>5.5.10.</t>
  </si>
  <si>
    <t>5.5.10.1.</t>
  </si>
  <si>
    <t>5.5.11.</t>
  </si>
  <si>
    <t>5.5.11.1.</t>
  </si>
  <si>
    <t>5.5.12.</t>
  </si>
  <si>
    <t>5.5.12.1.</t>
  </si>
  <si>
    <t>5.5.13.</t>
  </si>
  <si>
    <t>5.5.13.1.</t>
  </si>
  <si>
    <t>5.5.14.</t>
  </si>
  <si>
    <t>5.5.14.1.</t>
  </si>
  <si>
    <t>5.5.15.</t>
  </si>
  <si>
    <t>5.5.15.1.</t>
  </si>
  <si>
    <t>5.5.16.</t>
  </si>
  <si>
    <t>5.5.16.1.</t>
  </si>
  <si>
    <t>5.5.17.</t>
  </si>
  <si>
    <t>5.5.17.1.</t>
  </si>
  <si>
    <t>5.5.18.</t>
  </si>
  <si>
    <t>5.5.18.1.</t>
  </si>
  <si>
    <t>5.5.19.</t>
  </si>
  <si>
    <t>5.5.19.1.</t>
  </si>
  <si>
    <t>5.5.20.</t>
  </si>
  <si>
    <t>5.5.20.1.</t>
  </si>
  <si>
    <t>5.5.21.</t>
  </si>
  <si>
    <t>5.5.21.1.</t>
  </si>
  <si>
    <t>5.5.22.</t>
  </si>
  <si>
    <t>5.5.22.1.</t>
  </si>
  <si>
    <t>5.5.23.</t>
  </si>
  <si>
    <t>5.5.23.1.</t>
  </si>
  <si>
    <t>5.5.24.</t>
  </si>
  <si>
    <t>5.5.24.1.</t>
  </si>
  <si>
    <t>5.5.25.</t>
  </si>
  <si>
    <t>5.5.25.1.</t>
  </si>
  <si>
    <t>5.5.26.</t>
  </si>
  <si>
    <t>5.5.26.1.</t>
  </si>
  <si>
    <t>5.5.27.</t>
  </si>
  <si>
    <t>5.5.27.1.</t>
  </si>
  <si>
    <t>5.5.28.</t>
  </si>
  <si>
    <t>5.5.28.1.</t>
  </si>
  <si>
    <t>5.5.29.</t>
  </si>
  <si>
    <t>5.5.29.1.</t>
  </si>
  <si>
    <t>5.5.30.</t>
  </si>
  <si>
    <t>5.5.30.1.</t>
  </si>
  <si>
    <t>Ставка, применяемая к величине превышения планового почасового объема покупки электрической энергии над соответствующим фактическим почасовым объемом</t>
  </si>
  <si>
    <t>5.6.1.</t>
  </si>
  <si>
    <t>5.6.1.1.</t>
  </si>
  <si>
    <t>5.6.2.</t>
  </si>
  <si>
    <t>5.6.2.1.</t>
  </si>
  <si>
    <t>5.6.3.</t>
  </si>
  <si>
    <t>5.6.3.1.</t>
  </si>
  <si>
    <t>5.6.4.</t>
  </si>
  <si>
    <t>5.6.4.1.</t>
  </si>
  <si>
    <t>5.6.5.</t>
  </si>
  <si>
    <t>5.6.5.1.</t>
  </si>
  <si>
    <t>5.6.6.</t>
  </si>
  <si>
    <t>5.6.6.1.</t>
  </si>
  <si>
    <t>5.6.7.</t>
  </si>
  <si>
    <t>5.6.7.1.</t>
  </si>
  <si>
    <t>5.6.8.</t>
  </si>
  <si>
    <t>5.6.8.1.</t>
  </si>
  <si>
    <t>5.6.9.</t>
  </si>
  <si>
    <t>5.6.9.1.</t>
  </si>
  <si>
    <t>5.6.10.</t>
  </si>
  <si>
    <t>5.6.10.1.</t>
  </si>
  <si>
    <t>5.6.11.</t>
  </si>
  <si>
    <t>5.6.11.1.</t>
  </si>
  <si>
    <t>5.6.12.</t>
  </si>
  <si>
    <t>5.6.12.1.</t>
  </si>
  <si>
    <t>5.6.13.</t>
  </si>
  <si>
    <t>5.6.13.1.</t>
  </si>
  <si>
    <t>5.6.14.</t>
  </si>
  <si>
    <t>5.6.14.1.</t>
  </si>
  <si>
    <t>5.6.15.</t>
  </si>
  <si>
    <t>5.6.15.1.</t>
  </si>
  <si>
    <t>5.6.16.</t>
  </si>
  <si>
    <t>5.6.16.1.</t>
  </si>
  <si>
    <t>5.6.17.</t>
  </si>
  <si>
    <t>5.6.17.1.</t>
  </si>
  <si>
    <t>5.6.18.</t>
  </si>
  <si>
    <t>5.6.18.1.</t>
  </si>
  <si>
    <t>5.6.19.</t>
  </si>
  <si>
    <t>5.6.19.1.</t>
  </si>
  <si>
    <t>5.6.20.</t>
  </si>
  <si>
    <t>5.6.20.1.</t>
  </si>
  <si>
    <t>5.6.21.</t>
  </si>
  <si>
    <t>5.6.21.1.</t>
  </si>
  <si>
    <t>5.6.22.</t>
  </si>
  <si>
    <t>5.6.22.1.</t>
  </si>
  <si>
    <t>5.6.23.</t>
  </si>
  <si>
    <t>5.6.23.1.</t>
  </si>
  <si>
    <t>5.6.24.</t>
  </si>
  <si>
    <t>5.6.24.1.</t>
  </si>
  <si>
    <t>5.6.25.</t>
  </si>
  <si>
    <t>5.6.25.1.</t>
  </si>
  <si>
    <t>5.6.26.</t>
  </si>
  <si>
    <t>5.6.26.1.</t>
  </si>
  <si>
    <t>5.6.27.</t>
  </si>
  <si>
    <t>5.6.27.1.</t>
  </si>
  <si>
    <t>5.6.28.</t>
  </si>
  <si>
    <t>5.6.28.1.</t>
  </si>
  <si>
    <t>5.6.29.</t>
  </si>
  <si>
    <t>5.6.29.1.</t>
  </si>
  <si>
    <t>5.6.30.</t>
  </si>
  <si>
    <t>5.6.30.1.</t>
  </si>
  <si>
    <t>Ставка для учета разницы предварительных требований и обязательств по результатам кокурентного отбора</t>
  </si>
  <si>
    <t>Наименование</t>
  </si>
  <si>
    <t>Ставка</t>
  </si>
  <si>
    <t>5.7.1.</t>
  </si>
  <si>
    <t>Ставка, применяемая к сумме плановых почасовых объемов покупки электрической энергии в целом за расчетный период</t>
  </si>
  <si>
    <t>руб./кВт.ч.</t>
  </si>
  <si>
    <t>5.7.2.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</si>
  <si>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</si>
  <si>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5.8.1.</t>
  </si>
  <si>
    <t>5.8.1.1.</t>
  </si>
  <si>
    <t>6. Шестая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двухставочном исчислении)</t>
  </si>
  <si>
    <t>6.1.1.</t>
  </si>
  <si>
    <t>6.1.1.1.</t>
  </si>
  <si>
    <t>6.1.1.2.</t>
  </si>
  <si>
    <t>6.1.1.3.</t>
  </si>
  <si>
    <t>6.1.1.4.</t>
  </si>
  <si>
    <t>6.1.2.</t>
  </si>
  <si>
    <t>6.1.2.1.</t>
  </si>
  <si>
    <t>6.1.2.2.</t>
  </si>
  <si>
    <t>6.1.2.3.</t>
  </si>
  <si>
    <t>6.1.2.4.</t>
  </si>
  <si>
    <t>6.1.3.</t>
  </si>
  <si>
    <t>6.1.3.1.</t>
  </si>
  <si>
    <t>6.1.3.2.</t>
  </si>
  <si>
    <t>6.1.3.3.</t>
  </si>
  <si>
    <t>6.1.3.4.</t>
  </si>
  <si>
    <t>6.1.4.</t>
  </si>
  <si>
    <t>6.1.4.1.</t>
  </si>
  <si>
    <t>6.1.4.2.</t>
  </si>
  <si>
    <t>6.1.4.3.</t>
  </si>
  <si>
    <t>6.1.4.4.</t>
  </si>
  <si>
    <t>6.1.5.</t>
  </si>
  <si>
    <t>6.1.5.1.</t>
  </si>
  <si>
    <t>6.1.5.2.</t>
  </si>
  <si>
    <t>6.1.5.3.</t>
  </si>
  <si>
    <t>6.1.5.4.</t>
  </si>
  <si>
    <t>6.1.6.</t>
  </si>
  <si>
    <t>6.1.6.1.</t>
  </si>
  <si>
    <t>6.1.6.2.</t>
  </si>
  <si>
    <t>6.1.6.3.</t>
  </si>
  <si>
    <t>6.1.6.4.</t>
  </si>
  <si>
    <t>6.1.7.</t>
  </si>
  <si>
    <t>6.1.7.1.</t>
  </si>
  <si>
    <t>6.1.7.2.</t>
  </si>
  <si>
    <t>6.1.7.3.</t>
  </si>
  <si>
    <t>6.1.7.4.</t>
  </si>
  <si>
    <t>6.1.8.</t>
  </si>
  <si>
    <t>6.1.8.1.</t>
  </si>
  <si>
    <t>6.1.8.2.</t>
  </si>
  <si>
    <t>6.1.8.3.</t>
  </si>
  <si>
    <t>6.1.8.4.</t>
  </si>
  <si>
    <t>6.1.9.</t>
  </si>
  <si>
    <t>6.1.9.1.</t>
  </si>
  <si>
    <t>6.1.9.2.</t>
  </si>
  <si>
    <t>6.1.9.3.</t>
  </si>
  <si>
    <t>6.1.9.4.</t>
  </si>
  <si>
    <t>6.1.10.</t>
  </si>
  <si>
    <t>6.1.10.1.</t>
  </si>
  <si>
    <t>6.1.10.2.</t>
  </si>
  <si>
    <t>6.1.10.3.</t>
  </si>
  <si>
    <t>6.1.10.4.</t>
  </si>
  <si>
    <t>6.1.11.</t>
  </si>
  <si>
    <t>6.1.11.1.</t>
  </si>
  <si>
    <t>6.1.11.2.</t>
  </si>
  <si>
    <t>6.1.11.3.</t>
  </si>
  <si>
    <t>6.1.11.4.</t>
  </si>
  <si>
    <t>6.1.12.</t>
  </si>
  <si>
    <t>6.1.12.1.</t>
  </si>
  <si>
    <t>6.1.12.2.</t>
  </si>
  <si>
    <t>6.1.12.3.</t>
  </si>
  <si>
    <t>6.1.12.4.</t>
  </si>
  <si>
    <t>6.1.13.</t>
  </si>
  <si>
    <t>6.1.13.1.</t>
  </si>
  <si>
    <t>6.1.13.2.</t>
  </si>
  <si>
    <t>6.1.13.3.</t>
  </si>
  <si>
    <t>6.1.13.4.</t>
  </si>
  <si>
    <t>6.1.14.</t>
  </si>
  <si>
    <t>6.1.14.1.</t>
  </si>
  <si>
    <t>6.1.14.2.</t>
  </si>
  <si>
    <t>6.1.14.3.</t>
  </si>
  <si>
    <t>6.1.14.4.</t>
  </si>
  <si>
    <t>6.1.15.</t>
  </si>
  <si>
    <t>6.1.15.1.</t>
  </si>
  <si>
    <t>6.1.15.2.</t>
  </si>
  <si>
    <t>6.1.15.3.</t>
  </si>
  <si>
    <t>6.1.15.4.</t>
  </si>
  <si>
    <t>6.1.16.</t>
  </si>
  <si>
    <t>6.1.16.1.</t>
  </si>
  <si>
    <t>6.1.16.2.</t>
  </si>
  <si>
    <t>6.1.16.3.</t>
  </si>
  <si>
    <t>6.1.16.4.</t>
  </si>
  <si>
    <t>6.1.17.</t>
  </si>
  <si>
    <t>6.1.17.1.</t>
  </si>
  <si>
    <t>6.1.17.2.</t>
  </si>
  <si>
    <t>6.1.17.3.</t>
  </si>
  <si>
    <t>6.1.17.4.</t>
  </si>
  <si>
    <t>6.1.18.</t>
  </si>
  <si>
    <t>6.1.18.1.</t>
  </si>
  <si>
    <t>6.1.18.2.</t>
  </si>
  <si>
    <t>6.1.18.3.</t>
  </si>
  <si>
    <t>6.1.18.4.</t>
  </si>
  <si>
    <t>6.1.19.</t>
  </si>
  <si>
    <t>6.1.19.1.</t>
  </si>
  <si>
    <t>6.1.19.2.</t>
  </si>
  <si>
    <t>6.1.19.3.</t>
  </si>
  <si>
    <t>6.1.19.4.</t>
  </si>
  <si>
    <t>6.1.20.</t>
  </si>
  <si>
    <t>6.1.20.1.</t>
  </si>
  <si>
    <t>6.1.20.2.</t>
  </si>
  <si>
    <t>6.1.20.3.</t>
  </si>
  <si>
    <t>6.1.20.4.</t>
  </si>
  <si>
    <t>6.1.21.</t>
  </si>
  <si>
    <t>6.1.21.1.</t>
  </si>
  <si>
    <t>6.1.21.2.</t>
  </si>
  <si>
    <t>6.1.21.3.</t>
  </si>
  <si>
    <t>6.1.21.4.</t>
  </si>
  <si>
    <t>6.1.22.</t>
  </si>
  <si>
    <t>6.1.22.1.</t>
  </si>
  <si>
    <t>6.1.22.2.</t>
  </si>
  <si>
    <t>6.1.22.3.</t>
  </si>
  <si>
    <t>6.1.22.4.</t>
  </si>
  <si>
    <t>6.1.23.</t>
  </si>
  <si>
    <t>6.1.23.1.</t>
  </si>
  <si>
    <t>6.1.23.2.</t>
  </si>
  <si>
    <t>6.1.23.3.</t>
  </si>
  <si>
    <t>6.1.23.4.</t>
  </si>
  <si>
    <t>6.1.24.</t>
  </si>
  <si>
    <t>6.1.24.1.</t>
  </si>
  <si>
    <t>6.1.24.2.</t>
  </si>
  <si>
    <t>6.1.24.3.</t>
  </si>
  <si>
    <t>6.1.24.4.</t>
  </si>
  <si>
    <t>6.1.25.</t>
  </si>
  <si>
    <t>6.1.25.1.</t>
  </si>
  <si>
    <t>6.1.25.2.</t>
  </si>
  <si>
    <t>6.1.25.3.</t>
  </si>
  <si>
    <t>6.1.25.4.</t>
  </si>
  <si>
    <t>6.1.26.</t>
  </si>
  <si>
    <t>6.1.26.1.</t>
  </si>
  <si>
    <t>6.1.26.2.</t>
  </si>
  <si>
    <t>6.1.26.3.</t>
  </si>
  <si>
    <t>6.1.26.4.</t>
  </si>
  <si>
    <t>6.1.27.</t>
  </si>
  <si>
    <t>6.1.27.1.</t>
  </si>
  <si>
    <t>6.1.27.2.</t>
  </si>
  <si>
    <t>6.1.27.3.</t>
  </si>
  <si>
    <t>6.1.27.4.</t>
  </si>
  <si>
    <t>6.1.28.</t>
  </si>
  <si>
    <t>6.1.28.1.</t>
  </si>
  <si>
    <t>6.1.28.2.</t>
  </si>
  <si>
    <t>6.1.28.3.</t>
  </si>
  <si>
    <t>6.1.28.4.</t>
  </si>
  <si>
    <t>6.1.29.</t>
  </si>
  <si>
    <t>6.1.29.1.</t>
  </si>
  <si>
    <t>6.1.29.2.</t>
  </si>
  <si>
    <t>6.1.29.3.</t>
  </si>
  <si>
    <t>6.1.29.4.</t>
  </si>
  <si>
    <t>6.1.30.</t>
  </si>
  <si>
    <t>6.1.30.1.</t>
  </si>
  <si>
    <t>6.1.30.2.</t>
  </si>
  <si>
    <t>6.1.30.3.</t>
  </si>
  <si>
    <t>6.1.30.4.</t>
  </si>
  <si>
    <t>6.2.1.</t>
  </si>
  <si>
    <t>6.2.1.1.</t>
  </si>
  <si>
    <t>6.2.1.2.</t>
  </si>
  <si>
    <t>6.2.1.3.</t>
  </si>
  <si>
    <t>6.2.1.4.</t>
  </si>
  <si>
    <t>6.2.2.</t>
  </si>
  <si>
    <t>6.2.2.1.</t>
  </si>
  <si>
    <t>6.2.2.2.</t>
  </si>
  <si>
    <t>6.2.2.3.</t>
  </si>
  <si>
    <t>6.2.2.4.</t>
  </si>
  <si>
    <t>6.2.3.</t>
  </si>
  <si>
    <t>6.2.3.1.</t>
  </si>
  <si>
    <t>6.2.3.2.</t>
  </si>
  <si>
    <t>6.2.3.3.</t>
  </si>
  <si>
    <t>6.2.3.4.</t>
  </si>
  <si>
    <t>6.2.4.</t>
  </si>
  <si>
    <t>6.2.4.1.</t>
  </si>
  <si>
    <t>6.2.4.2.</t>
  </si>
  <si>
    <t>6.2.4.3.</t>
  </si>
  <si>
    <t>6.2.4.4.</t>
  </si>
  <si>
    <t>6.2.5.</t>
  </si>
  <si>
    <t>6.2.5.1.</t>
  </si>
  <si>
    <t>6.2.5.2.</t>
  </si>
  <si>
    <t>6.2.5.3.</t>
  </si>
  <si>
    <t>6.2.5.4.</t>
  </si>
  <si>
    <t>6.2.6.</t>
  </si>
  <si>
    <t>6.2.6.1.</t>
  </si>
  <si>
    <t>6.2.6.2.</t>
  </si>
  <si>
    <t>6.2.6.3.</t>
  </si>
  <si>
    <t>6.2.6.4.</t>
  </si>
  <si>
    <t>6.2.7.</t>
  </si>
  <si>
    <t>6.2.7.1.</t>
  </si>
  <si>
    <t>6.2.7.2.</t>
  </si>
  <si>
    <t>6.2.7.3.</t>
  </si>
  <si>
    <t>6.2.7.4.</t>
  </si>
  <si>
    <t>6.2.8.</t>
  </si>
  <si>
    <t>6.2.8.1.</t>
  </si>
  <si>
    <t>6.2.8.2.</t>
  </si>
  <si>
    <t>6.2.8.3.</t>
  </si>
  <si>
    <t>6.2.8.4.</t>
  </si>
  <si>
    <t>6.2.9.</t>
  </si>
  <si>
    <t>6.2.9.1.</t>
  </si>
  <si>
    <t>6.2.9.2.</t>
  </si>
  <si>
    <t>6.2.9.3.</t>
  </si>
  <si>
    <t>6.2.9.4.</t>
  </si>
  <si>
    <t>6.2.10.</t>
  </si>
  <si>
    <t>6.2.10.1.</t>
  </si>
  <si>
    <t>6.2.10.2.</t>
  </si>
  <si>
    <t>6.2.10.3.</t>
  </si>
  <si>
    <t>6.2.10.4.</t>
  </si>
  <si>
    <t>6.2.11.</t>
  </si>
  <si>
    <t>6.2.11.1.</t>
  </si>
  <si>
    <t>6.2.11.2.</t>
  </si>
  <si>
    <t>6.2.11.3.</t>
  </si>
  <si>
    <t>6.2.11.4.</t>
  </si>
  <si>
    <t>6.2.12.</t>
  </si>
  <si>
    <t>6.2.12.1.</t>
  </si>
  <si>
    <t>6.2.12.2.</t>
  </si>
  <si>
    <t>6.2.12.3.</t>
  </si>
  <si>
    <t>6.2.12.4.</t>
  </si>
  <si>
    <t>6.2.13.</t>
  </si>
  <si>
    <t>6.2.13.1.</t>
  </si>
  <si>
    <t>6.2.13.2.</t>
  </si>
  <si>
    <t>6.2.13.3.</t>
  </si>
  <si>
    <t>6.2.13.4.</t>
  </si>
  <si>
    <t>6.2.14.</t>
  </si>
  <si>
    <t>6.2.14.1.</t>
  </si>
  <si>
    <t>6.2.14.2.</t>
  </si>
  <si>
    <t>6.2.14.3.</t>
  </si>
  <si>
    <t>6.2.14.4.</t>
  </si>
  <si>
    <t>6.2.15.</t>
  </si>
  <si>
    <t>6.2.15.1.</t>
  </si>
  <si>
    <t>6.2.15.2.</t>
  </si>
  <si>
    <t>6.2.15.3.</t>
  </si>
  <si>
    <t>6.2.15.4.</t>
  </si>
  <si>
    <t>6.2.16.</t>
  </si>
  <si>
    <t>6.2.16.1.</t>
  </si>
  <si>
    <t>6.2.16.2.</t>
  </si>
  <si>
    <t>6.2.16.3.</t>
  </si>
  <si>
    <t>6.2.16.4.</t>
  </si>
  <si>
    <t>6.2.17.</t>
  </si>
  <si>
    <t>6.2.17.1.</t>
  </si>
  <si>
    <t>6.2.17.2.</t>
  </si>
  <si>
    <t>6.2.17.3.</t>
  </si>
  <si>
    <t>6.2.17.4.</t>
  </si>
  <si>
    <t>6.2.18.</t>
  </si>
  <si>
    <t>6.2.18.1.</t>
  </si>
  <si>
    <t>6.2.18.2.</t>
  </si>
  <si>
    <t>6.2.18.3.</t>
  </si>
  <si>
    <t>6.2.18.4.</t>
  </si>
  <si>
    <t>6.2.19.</t>
  </si>
  <si>
    <t>6.2.19.1.</t>
  </si>
  <si>
    <t>6.2.19.2.</t>
  </si>
  <si>
    <t>6.2.19.3.</t>
  </si>
  <si>
    <t>6.2.19.4.</t>
  </si>
  <si>
    <t>6.2.20.</t>
  </si>
  <si>
    <t>6.2.20.1.</t>
  </si>
  <si>
    <t>6.2.20.2.</t>
  </si>
  <si>
    <t>6.2.20.3.</t>
  </si>
  <si>
    <t>6.2.20.4.</t>
  </si>
  <si>
    <t>6.2.21.</t>
  </si>
  <si>
    <t>6.2.21.1.</t>
  </si>
  <si>
    <t>6.2.21.2.</t>
  </si>
  <si>
    <t>6.2.21.3.</t>
  </si>
  <si>
    <t>6.2.21.4.</t>
  </si>
  <si>
    <t>6.2.22.</t>
  </si>
  <si>
    <t>6.2.22.1.</t>
  </si>
  <si>
    <t>6.2.22.2.</t>
  </si>
  <si>
    <t>6.2.22.3.</t>
  </si>
  <si>
    <t>6.2.22.4.</t>
  </si>
  <si>
    <t>6.2.23.</t>
  </si>
  <si>
    <t>6.2.23.1.</t>
  </si>
  <si>
    <t>6.2.23.2.</t>
  </si>
  <si>
    <t>6.2.23.3.</t>
  </si>
  <si>
    <t>6.2.23.4.</t>
  </si>
  <si>
    <t>6.2.24.</t>
  </si>
  <si>
    <t>6.2.24.1.</t>
  </si>
  <si>
    <t>6.2.24.2.</t>
  </si>
  <si>
    <t>6.2.24.3.</t>
  </si>
  <si>
    <t>6.2.24.4.</t>
  </si>
  <si>
    <t>6.2.25.</t>
  </si>
  <si>
    <t>6.2.25.1.</t>
  </si>
  <si>
    <t>6.2.25.2.</t>
  </si>
  <si>
    <t>6.2.25.3.</t>
  </si>
  <si>
    <t>6.2.25.4.</t>
  </si>
  <si>
    <t>6.2.26.</t>
  </si>
  <si>
    <t>6.2.26.1.</t>
  </si>
  <si>
    <t>6.2.26.2.</t>
  </si>
  <si>
    <t>6.2.26.3.</t>
  </si>
  <si>
    <t>6.2.26.4.</t>
  </si>
  <si>
    <t>6.2.27.</t>
  </si>
  <si>
    <t>6.2.27.1.</t>
  </si>
  <si>
    <t>6.2.27.2.</t>
  </si>
  <si>
    <t>6.2.27.3.</t>
  </si>
  <si>
    <t>6.2.27.4.</t>
  </si>
  <si>
    <t>6.2.28.</t>
  </si>
  <si>
    <t>6.2.28.1.</t>
  </si>
  <si>
    <t>6.2.28.2.</t>
  </si>
  <si>
    <t>6.2.28.3.</t>
  </si>
  <si>
    <t>6.2.28.4.</t>
  </si>
  <si>
    <t>6.2.29.</t>
  </si>
  <si>
    <t>6.2.29.1.</t>
  </si>
  <si>
    <t>6.2.29.2.</t>
  </si>
  <si>
    <t>6.2.29.3.</t>
  </si>
  <si>
    <t>6.2.29.4.</t>
  </si>
  <si>
    <t>6.2.30.</t>
  </si>
  <si>
    <t>6.2.30.1.</t>
  </si>
  <si>
    <t>6.2.30.2.</t>
  </si>
  <si>
    <t>6.2.30.3.</t>
  </si>
  <si>
    <t>6.2.30.4.</t>
  </si>
  <si>
    <t>6.3.1.</t>
  </si>
  <si>
    <t>6.3.1.1.</t>
  </si>
  <si>
    <t>6.3.1.2.</t>
  </si>
  <si>
    <t>6.3.1.3.</t>
  </si>
  <si>
    <t>6.3.1.4.</t>
  </si>
  <si>
    <t>6.3.2.</t>
  </si>
  <si>
    <t>6.3.2.1.</t>
  </si>
  <si>
    <t>6.3.2.2.</t>
  </si>
  <si>
    <t>6.3.2.3.</t>
  </si>
  <si>
    <t>6.3.2.4.</t>
  </si>
  <si>
    <t>6.3.3.</t>
  </si>
  <si>
    <t>6.3.3.1.</t>
  </si>
  <si>
    <t>6.3.3.2.</t>
  </si>
  <si>
    <t>6.3.3.3.</t>
  </si>
  <si>
    <t>6.3.3.4.</t>
  </si>
  <si>
    <t>6.3.4.</t>
  </si>
  <si>
    <t>6.3.4.1.</t>
  </si>
  <si>
    <t>6.3.4.2.</t>
  </si>
  <si>
    <t>6.3.4.3.</t>
  </si>
  <si>
    <t>6.3.4.4.</t>
  </si>
  <si>
    <t>6.3.5.</t>
  </si>
  <si>
    <t>6.3.5.1.</t>
  </si>
  <si>
    <t>6.3.5.2.</t>
  </si>
  <si>
    <t>6.3.5.3.</t>
  </si>
  <si>
    <t>6.3.5.4.</t>
  </si>
  <si>
    <t>6.3.6.</t>
  </si>
  <si>
    <t>6.3.6.1.</t>
  </si>
  <si>
    <t>6.3.6.2.</t>
  </si>
  <si>
    <t>6.3.6.3.</t>
  </si>
  <si>
    <t>6.3.6.4.</t>
  </si>
  <si>
    <t>6.3.7.</t>
  </si>
  <si>
    <t>6.3.7.1.</t>
  </si>
  <si>
    <t>6.3.7.2.</t>
  </si>
  <si>
    <t>6.3.7.3.</t>
  </si>
  <si>
    <t>6.3.7.4.</t>
  </si>
  <si>
    <t>6.3.8.</t>
  </si>
  <si>
    <t>6.3.8.1.</t>
  </si>
  <si>
    <t>6.3.8.2.</t>
  </si>
  <si>
    <t>6.3.8.3.</t>
  </si>
  <si>
    <t>6.3.8.4.</t>
  </si>
  <si>
    <t>6.3.9.</t>
  </si>
  <si>
    <t>6.3.9.1.</t>
  </si>
  <si>
    <t>6.3.9.2.</t>
  </si>
  <si>
    <t>6.3.9.3.</t>
  </si>
  <si>
    <t>6.3.9.4.</t>
  </si>
  <si>
    <t>6.3.10.</t>
  </si>
  <si>
    <t>6.3.10.1.</t>
  </si>
  <si>
    <t>6.3.10.2.</t>
  </si>
  <si>
    <t>6.3.10.3.</t>
  </si>
  <si>
    <t>6.3.10.4.</t>
  </si>
  <si>
    <t>6.3.11.</t>
  </si>
  <si>
    <t>6.3.11.1.</t>
  </si>
  <si>
    <t>6.3.11.2.</t>
  </si>
  <si>
    <t>6.3.11.3.</t>
  </si>
  <si>
    <t>6.3.11.4.</t>
  </si>
  <si>
    <t>6.3.12.</t>
  </si>
  <si>
    <t>6.3.12.1.</t>
  </si>
  <si>
    <t>6.3.12.2.</t>
  </si>
  <si>
    <t>6.3.12.3.</t>
  </si>
  <si>
    <t>6.3.12.4.</t>
  </si>
  <si>
    <t>6.3.13.</t>
  </si>
  <si>
    <t>6.3.13.1.</t>
  </si>
  <si>
    <t>6.3.13.2.</t>
  </si>
  <si>
    <t>6.3.13.3.</t>
  </si>
  <si>
    <t>6.3.13.4.</t>
  </si>
  <si>
    <t>6.3.14.</t>
  </si>
  <si>
    <t>6.3.14.1.</t>
  </si>
  <si>
    <t>6.3.14.2.</t>
  </si>
  <si>
    <t>6.3.14.3.</t>
  </si>
  <si>
    <t>6.3.14.4.</t>
  </si>
  <si>
    <t>6.3.15.</t>
  </si>
  <si>
    <t>6.3.15.1.</t>
  </si>
  <si>
    <t>6.3.15.2.</t>
  </si>
  <si>
    <t>6.3.15.3.</t>
  </si>
  <si>
    <t>6.3.15.4.</t>
  </si>
  <si>
    <t>6.3.16.</t>
  </si>
  <si>
    <t>6.3.16.1.</t>
  </si>
  <si>
    <t>6.3.16.2.</t>
  </si>
  <si>
    <t>6.3.16.3.</t>
  </si>
  <si>
    <t>6.3.16.4.</t>
  </si>
  <si>
    <t>6.3.17.</t>
  </si>
  <si>
    <t>6.3.17.1.</t>
  </si>
  <si>
    <t>6.3.17.2.</t>
  </si>
  <si>
    <t>6.3.17.3.</t>
  </si>
  <si>
    <t>6.3.17.4.</t>
  </si>
  <si>
    <t>6.3.18.</t>
  </si>
  <si>
    <t>6.3.18.1.</t>
  </si>
  <si>
    <t>6.3.18.2.</t>
  </si>
  <si>
    <t>6.3.18.3.</t>
  </si>
  <si>
    <t>6.3.18.4.</t>
  </si>
  <si>
    <t>6.3.19.</t>
  </si>
  <si>
    <t>6.3.19.1.</t>
  </si>
  <si>
    <t>6.3.19.2.</t>
  </si>
  <si>
    <t>6.3.19.3.</t>
  </si>
  <si>
    <t>6.3.19.4.</t>
  </si>
  <si>
    <t>6.3.20.</t>
  </si>
  <si>
    <t>6.3.20.1.</t>
  </si>
  <si>
    <t>6.3.20.2.</t>
  </si>
  <si>
    <t>6.3.20.3.</t>
  </si>
  <si>
    <t>6.3.20.4.</t>
  </si>
  <si>
    <t>6.3.21.</t>
  </si>
  <si>
    <t>6.3.21.1.</t>
  </si>
  <si>
    <t>6.3.21.2.</t>
  </si>
  <si>
    <t>6.3.21.3.</t>
  </si>
  <si>
    <t>6.3.21.4.</t>
  </si>
  <si>
    <t>6.3.22.</t>
  </si>
  <si>
    <t>6.3.22.1.</t>
  </si>
  <si>
    <t>6.3.22.2.</t>
  </si>
  <si>
    <t>6.3.22.3.</t>
  </si>
  <si>
    <t>6.3.22.4.</t>
  </si>
  <si>
    <t>6.3.23.</t>
  </si>
  <si>
    <t>6.3.23.1.</t>
  </si>
  <si>
    <t>6.3.23.2.</t>
  </si>
  <si>
    <t>6.3.23.3.</t>
  </si>
  <si>
    <t>6.3.23.4.</t>
  </si>
  <si>
    <t>6.3.24.</t>
  </si>
  <si>
    <t>6.3.24.1.</t>
  </si>
  <si>
    <t>6.3.24.2.</t>
  </si>
  <si>
    <t>6.3.24.3.</t>
  </si>
  <si>
    <t>6.3.24.4.</t>
  </si>
  <si>
    <t>6.3.25.</t>
  </si>
  <si>
    <t>6.3.25.1.</t>
  </si>
  <si>
    <t>6.3.25.2.</t>
  </si>
  <si>
    <t>6.3.25.3.</t>
  </si>
  <si>
    <t>6.3.25.4.</t>
  </si>
  <si>
    <t>6.3.26.</t>
  </si>
  <si>
    <t>6.3.26.1.</t>
  </si>
  <si>
    <t>6.3.26.2.</t>
  </si>
  <si>
    <t>6.3.26.3.</t>
  </si>
  <si>
    <t>6.3.26.4.</t>
  </si>
  <si>
    <t>6.3.27.</t>
  </si>
  <si>
    <t>6.3.27.1.</t>
  </si>
  <si>
    <t>6.3.27.2.</t>
  </si>
  <si>
    <t>6.3.27.3.</t>
  </si>
  <si>
    <t>6.3.27.4.</t>
  </si>
  <si>
    <t>6.3.28.</t>
  </si>
  <si>
    <t>6.3.28.1.</t>
  </si>
  <si>
    <t>6.3.28.2.</t>
  </si>
  <si>
    <t>6.3.28.3.</t>
  </si>
  <si>
    <t>6.3.28.4.</t>
  </si>
  <si>
    <t>6.3.29.</t>
  </si>
  <si>
    <t>6.3.29.1.</t>
  </si>
  <si>
    <t>6.3.29.2.</t>
  </si>
  <si>
    <t>6.3.29.3.</t>
  </si>
  <si>
    <t>6.3.29.4.</t>
  </si>
  <si>
    <t>6.3.30.</t>
  </si>
  <si>
    <t>6.3.30.1.</t>
  </si>
  <si>
    <t>6.3.30.2.</t>
  </si>
  <si>
    <t>6.3.30.3.</t>
  </si>
  <si>
    <t>6.3.30.4.</t>
  </si>
  <si>
    <t>6.4.1.</t>
  </si>
  <si>
    <t>6.4.1.1.</t>
  </si>
  <si>
    <t>6.4.1.2.</t>
  </si>
  <si>
    <t>6.4.1.3.</t>
  </si>
  <si>
    <t>6.4.1.4.</t>
  </si>
  <si>
    <t>6.4.2.</t>
  </si>
  <si>
    <t>6.4.2.1.</t>
  </si>
  <si>
    <t>6.4.2.2.</t>
  </si>
  <si>
    <t>6.4.2.3.</t>
  </si>
  <si>
    <t>6.4.2.4.</t>
  </si>
  <si>
    <t>6.4.3.</t>
  </si>
  <si>
    <t>6.4.3.1.</t>
  </si>
  <si>
    <t>6.4.3.2.</t>
  </si>
  <si>
    <t>6.4.3.3.</t>
  </si>
  <si>
    <t>6.4.3.4.</t>
  </si>
  <si>
    <t>6.4.4.</t>
  </si>
  <si>
    <t>6.4.4.1.</t>
  </si>
  <si>
    <t>6.4.4.2.</t>
  </si>
  <si>
    <t>6.4.4.3.</t>
  </si>
  <si>
    <t>6.4.4.4.</t>
  </si>
  <si>
    <t>6.4.5.</t>
  </si>
  <si>
    <t>6.4.5.1.</t>
  </si>
  <si>
    <t>6.4.5.2.</t>
  </si>
  <si>
    <t>6.4.5.3.</t>
  </si>
  <si>
    <t>6.4.5.4.</t>
  </si>
  <si>
    <t>6.4.6.</t>
  </si>
  <si>
    <t>6.4.6.1.</t>
  </si>
  <si>
    <t>6.4.6.2.</t>
  </si>
  <si>
    <t>6.4.6.3.</t>
  </si>
  <si>
    <t>6.4.6.4.</t>
  </si>
  <si>
    <t>6.4.7.</t>
  </si>
  <si>
    <t>6.4.7.1.</t>
  </si>
  <si>
    <t>6.4.7.2.</t>
  </si>
  <si>
    <t>6.4.7.3.</t>
  </si>
  <si>
    <t>6.4.7.4.</t>
  </si>
  <si>
    <t>6.4.8.</t>
  </si>
  <si>
    <t>6.4.8.1.</t>
  </si>
  <si>
    <t>6.4.8.2.</t>
  </si>
  <si>
    <t>6.4.8.3.</t>
  </si>
  <si>
    <t>6.4.8.4.</t>
  </si>
  <si>
    <t>6.4.9.</t>
  </si>
  <si>
    <t>6.4.9.1.</t>
  </si>
  <si>
    <t>6.4.9.2.</t>
  </si>
  <si>
    <t>6.4.9.3.</t>
  </si>
  <si>
    <t>6.4.9.4.</t>
  </si>
  <si>
    <t>6.4.10.</t>
  </si>
  <si>
    <t>6.4.10.1.</t>
  </si>
  <si>
    <t>6.4.10.2.</t>
  </si>
  <si>
    <t>6.4.10.3.</t>
  </si>
  <si>
    <t>6.4.10.4.</t>
  </si>
  <si>
    <t>6.4.11.</t>
  </si>
  <si>
    <t>6.4.11.1.</t>
  </si>
  <si>
    <t>6.4.11.2.</t>
  </si>
  <si>
    <t>6.4.11.3.</t>
  </si>
  <si>
    <t>6.4.11.4.</t>
  </si>
  <si>
    <t>6.4.12.</t>
  </si>
  <si>
    <t>6.4.12.1.</t>
  </si>
  <si>
    <t>6.4.12.2.</t>
  </si>
  <si>
    <t>6.4.12.3.</t>
  </si>
  <si>
    <t>6.4.12.4.</t>
  </si>
  <si>
    <t>6.4.13.</t>
  </si>
  <si>
    <t>6.4.13.1.</t>
  </si>
  <si>
    <t>6.4.13.2.</t>
  </si>
  <si>
    <t>6.4.13.3.</t>
  </si>
  <si>
    <t>6.4.13.4.</t>
  </si>
  <si>
    <t>6.4.14.</t>
  </si>
  <si>
    <t>6.4.14.1.</t>
  </si>
  <si>
    <t>6.4.14.2.</t>
  </si>
  <si>
    <t>6.4.14.3.</t>
  </si>
  <si>
    <t>6.4.14.4.</t>
  </si>
  <si>
    <t>6.4.15.</t>
  </si>
  <si>
    <t>6.4.15.1.</t>
  </si>
  <si>
    <t>6.4.15.2.</t>
  </si>
  <si>
    <t>6.4.15.3.</t>
  </si>
  <si>
    <t>6.4.15.4.</t>
  </si>
  <si>
    <t>6.4.16.</t>
  </si>
  <si>
    <t>6.4.16.1.</t>
  </si>
  <si>
    <t>6.4.16.2.</t>
  </si>
  <si>
    <t>6.4.16.3.</t>
  </si>
  <si>
    <t>6.4.16.4.</t>
  </si>
  <si>
    <t>6.4.17.</t>
  </si>
  <si>
    <t>6.4.17.1.</t>
  </si>
  <si>
    <t>6.4.17.2.</t>
  </si>
  <si>
    <t>6.4.17.3.</t>
  </si>
  <si>
    <t>6.4.17.4.</t>
  </si>
  <si>
    <t>6.4.18.</t>
  </si>
  <si>
    <t>6.4.18.1.</t>
  </si>
  <si>
    <t>6.4.18.2.</t>
  </si>
  <si>
    <t>6.4.18.3.</t>
  </si>
  <si>
    <t>6.4.18.4.</t>
  </si>
  <si>
    <t>6.4.19.</t>
  </si>
  <si>
    <t>6.4.19.1.</t>
  </si>
  <si>
    <t>6.4.19.2.</t>
  </si>
  <si>
    <t>6.4.19.3.</t>
  </si>
  <si>
    <t>6.4.19.4.</t>
  </si>
  <si>
    <t>6.4.20.</t>
  </si>
  <si>
    <t>6.4.20.1.</t>
  </si>
  <si>
    <t>6.4.20.2.</t>
  </si>
  <si>
    <t>6.4.20.3.</t>
  </si>
  <si>
    <t>6.4.20.4.</t>
  </si>
  <si>
    <t>6.4.21.</t>
  </si>
  <si>
    <t>6.4.21.1.</t>
  </si>
  <si>
    <t>6.4.21.2.</t>
  </si>
  <si>
    <t>6.4.21.3.</t>
  </si>
  <si>
    <t>6.4.21.4.</t>
  </si>
  <si>
    <t>6.4.22.</t>
  </si>
  <si>
    <t>6.4.22.1.</t>
  </si>
  <si>
    <t>6.4.22.2.</t>
  </si>
  <si>
    <t>6.4.22.3.</t>
  </si>
  <si>
    <t>6.4.22.4.</t>
  </si>
  <si>
    <t>6.4.23.</t>
  </si>
  <si>
    <t>6.4.23.1.</t>
  </si>
  <si>
    <t>6.4.23.2.</t>
  </si>
  <si>
    <t>6.4.23.3.</t>
  </si>
  <si>
    <t>6.4.23.4.</t>
  </si>
  <si>
    <t>6.4.24.</t>
  </si>
  <si>
    <t>6.4.24.1.</t>
  </si>
  <si>
    <t>6.4.24.2.</t>
  </si>
  <si>
    <t>6.4.24.3.</t>
  </si>
  <si>
    <t>6.4.24.4.</t>
  </si>
  <si>
    <t>6.4.25.</t>
  </si>
  <si>
    <t>6.4.25.1.</t>
  </si>
  <si>
    <t>6.4.25.2.</t>
  </si>
  <si>
    <t>6.4.25.3.</t>
  </si>
  <si>
    <t>6.4.25.4.</t>
  </si>
  <si>
    <t>6.4.26.</t>
  </si>
  <si>
    <t>6.4.26.1.</t>
  </si>
  <si>
    <t>6.4.26.2.</t>
  </si>
  <si>
    <t>6.4.26.3.</t>
  </si>
  <si>
    <t>6.4.26.4.</t>
  </si>
  <si>
    <t>6.4.27.</t>
  </si>
  <si>
    <t>6.4.27.1.</t>
  </si>
  <si>
    <t>6.4.27.2.</t>
  </si>
  <si>
    <t>6.4.27.3.</t>
  </si>
  <si>
    <t>6.4.27.4.</t>
  </si>
  <si>
    <t>6.4.28.</t>
  </si>
  <si>
    <t>6.4.28.1.</t>
  </si>
  <si>
    <t>6.4.28.2.</t>
  </si>
  <si>
    <t>6.4.28.3.</t>
  </si>
  <si>
    <t>6.4.28.4.</t>
  </si>
  <si>
    <t>6.4.29.</t>
  </si>
  <si>
    <t>6.4.29.1.</t>
  </si>
  <si>
    <t>6.4.29.2.</t>
  </si>
  <si>
    <t>6.4.29.3.</t>
  </si>
  <si>
    <t>6.4.29.4.</t>
  </si>
  <si>
    <t>6.4.30.</t>
  </si>
  <si>
    <t>6.4.30.1.</t>
  </si>
  <si>
    <t>6.4.30.2.</t>
  </si>
  <si>
    <t>6.4.30.3.</t>
  </si>
  <si>
    <t>6.4.30.4.</t>
  </si>
  <si>
    <t>6.5.1.</t>
  </si>
  <si>
    <t>6.5.1.1.</t>
  </si>
  <si>
    <t>6.5.2.</t>
  </si>
  <si>
    <t>6.5.2.1.</t>
  </si>
  <si>
    <t>6.5.3.</t>
  </si>
  <si>
    <t>6.5.3.1.</t>
  </si>
  <si>
    <t>6.5.4.</t>
  </si>
  <si>
    <t>6.5.4.1.</t>
  </si>
  <si>
    <t>6.5.5.</t>
  </si>
  <si>
    <t>6.5.5.1.</t>
  </si>
  <si>
    <t>6.5.6.</t>
  </si>
  <si>
    <t>6.5.6.1.</t>
  </si>
  <si>
    <t>6.5.7.</t>
  </si>
  <si>
    <t>6.5.7.1.</t>
  </si>
  <si>
    <t>6.5.8.</t>
  </si>
  <si>
    <t>6.5.8.1.</t>
  </si>
  <si>
    <t>6.5.9.</t>
  </si>
  <si>
    <t>6.5.9.1.</t>
  </si>
  <si>
    <t>6.5.10.</t>
  </si>
  <si>
    <t>6.5.10.1.</t>
  </si>
  <si>
    <t>6.5.11.</t>
  </si>
  <si>
    <t>6.5.11.1.</t>
  </si>
  <si>
    <t>6.5.12.</t>
  </si>
  <si>
    <t>6.5.12.1.</t>
  </si>
  <si>
    <t>6.5.13.</t>
  </si>
  <si>
    <t>6.5.13.1.</t>
  </si>
  <si>
    <t>6.5.14.</t>
  </si>
  <si>
    <t>6.5.14.1.</t>
  </si>
  <si>
    <t>6.5.15.</t>
  </si>
  <si>
    <t>6.5.15.1.</t>
  </si>
  <si>
    <t>6.5.16.</t>
  </si>
  <si>
    <t>6.5.16.1.</t>
  </si>
  <si>
    <t>6.5.17.</t>
  </si>
  <si>
    <t>6.5.17.1.</t>
  </si>
  <si>
    <t>6.5.18.</t>
  </si>
  <si>
    <t>6.5.18.1.</t>
  </si>
  <si>
    <t>6.5.19.</t>
  </si>
  <si>
    <t>6.5.19.1.</t>
  </si>
  <si>
    <t>6.5.20.</t>
  </si>
  <si>
    <t>6.5.20.1.</t>
  </si>
  <si>
    <t>6.5.21.</t>
  </si>
  <si>
    <t>6.5.21.1.</t>
  </si>
  <si>
    <t>6.5.22.</t>
  </si>
  <si>
    <t>6.5.22.1.</t>
  </si>
  <si>
    <t>6.5.23.</t>
  </si>
  <si>
    <t>6.5.23.1.</t>
  </si>
  <si>
    <t>6.5.24.</t>
  </si>
  <si>
    <t>6.5.24.1.</t>
  </si>
  <si>
    <t>6.5.25.</t>
  </si>
  <si>
    <t>6.5.25.1.</t>
  </si>
  <si>
    <t>6.5.26.</t>
  </si>
  <si>
    <t>6.5.26.1.</t>
  </si>
  <si>
    <t>6.5.27.</t>
  </si>
  <si>
    <t>6.5.27.1.</t>
  </si>
  <si>
    <t>6.5.28.</t>
  </si>
  <si>
    <t>6.5.28.1.</t>
  </si>
  <si>
    <t>6.5.29.</t>
  </si>
  <si>
    <t>6.5.29.1.</t>
  </si>
  <si>
    <t>6.5.30.</t>
  </si>
  <si>
    <t>6.5.30.1.</t>
  </si>
  <si>
    <t>6.6.1.</t>
  </si>
  <si>
    <t>6.6.1.1.</t>
  </si>
  <si>
    <t>6.6.2.</t>
  </si>
  <si>
    <t>6.6.2.1.</t>
  </si>
  <si>
    <t>6.6.3.</t>
  </si>
  <si>
    <t>6.6.3.1.</t>
  </si>
  <si>
    <t>6.6.4.</t>
  </si>
  <si>
    <t>6.6.4.1.</t>
  </si>
  <si>
    <t>6.6.5.</t>
  </si>
  <si>
    <t>6.6.5.1.</t>
  </si>
  <si>
    <t>6.6.6.</t>
  </si>
  <si>
    <t>6.6.6.1.</t>
  </si>
  <si>
    <t>6.6.7.</t>
  </si>
  <si>
    <t>6.6.7.1.</t>
  </si>
  <si>
    <t>6.6.8.</t>
  </si>
  <si>
    <t>6.6.8.1.</t>
  </si>
  <si>
    <t>6.6.9.</t>
  </si>
  <si>
    <t>6.6.9.1.</t>
  </si>
  <si>
    <t>6.6.10.</t>
  </si>
  <si>
    <t>6.6.10.1.</t>
  </si>
  <si>
    <t>6.6.11.</t>
  </si>
  <si>
    <t>6.6.11.1.</t>
  </si>
  <si>
    <t>6.6.12.</t>
  </si>
  <si>
    <t>6.6.12.1.</t>
  </si>
  <si>
    <t>6.6.13.</t>
  </si>
  <si>
    <t>6.6.13.1.</t>
  </si>
  <si>
    <t>6.6.14.</t>
  </si>
  <si>
    <t>6.6.14.1.</t>
  </si>
  <si>
    <t>6.6.15.</t>
  </si>
  <si>
    <t>6.6.15.1.</t>
  </si>
  <si>
    <t>6.6.16.</t>
  </si>
  <si>
    <t>6.6.16.1.</t>
  </si>
  <si>
    <t>6.6.17.</t>
  </si>
  <si>
    <t>6.6.17.1.</t>
  </si>
  <si>
    <t>6.6.18.</t>
  </si>
  <si>
    <t>6.6.18.1.</t>
  </si>
  <si>
    <t>6.6.19.</t>
  </si>
  <si>
    <t>6.6.19.1.</t>
  </si>
  <si>
    <t>6.6.20.</t>
  </si>
  <si>
    <t>6.6.20.1.</t>
  </si>
  <si>
    <t>6.6.21.</t>
  </si>
  <si>
    <t>6.6.21.1.</t>
  </si>
  <si>
    <t>6.6.22.</t>
  </si>
  <si>
    <t>6.6.22.1.</t>
  </si>
  <si>
    <t>6.6.23.</t>
  </si>
  <si>
    <t>6.6.23.1.</t>
  </si>
  <si>
    <t>6.6.24.</t>
  </si>
  <si>
    <t>6.6.24.1.</t>
  </si>
  <si>
    <t>6.6.25.</t>
  </si>
  <si>
    <t>6.6.25.1.</t>
  </si>
  <si>
    <t>6.6.26.</t>
  </si>
  <si>
    <t>6.6.26.1.</t>
  </si>
  <si>
    <t>6.6.27.</t>
  </si>
  <si>
    <t>6.6.27.1.</t>
  </si>
  <si>
    <t>6.6.28.</t>
  </si>
  <si>
    <t>6.6.28.1.</t>
  </si>
  <si>
    <t>6.6.29.</t>
  </si>
  <si>
    <t>6.6.29.1.</t>
  </si>
  <si>
    <t>6.6.30.</t>
  </si>
  <si>
    <t>6.6.30.1.</t>
  </si>
  <si>
    <t>6.7.1.</t>
  </si>
  <si>
    <t>6.7.2.</t>
  </si>
  <si>
    <t>6.8.1.</t>
  </si>
  <si>
    <t>6.8.1.1.</t>
  </si>
  <si>
    <t>6.8.1.2.</t>
  </si>
  <si>
    <t>Размер сбытовой надбавки определен с учётом требований приказа № 451-ТР от 24.11.2022 Департамента экономической политики и развития города Москвы.</t>
  </si>
  <si>
    <t>11</t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</si>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</sst>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[$-419]mmmm\ yyyy;@"/>
    <numFmt numFmtId="165" formatCode="0.0000000"/>
    <numFmt numFmtId="166" formatCode="#,##0.000"/>
    <numFmt numFmtId="167" formatCode="0.0000"/>
    <numFmt numFmtId="168" formatCode="_-* #,##0.000\ _₽_-;\-* #,##0.000\ _₽_-;_-* &quot;-&quot;???\ _₽_-;_-@_-"/>
    <numFmt numFmtId="169" formatCode="#,##0.000000"/>
    <numFmt numFmtId="170" formatCode="#,##0.00000"/>
    <numFmt numFmtId="171" formatCode="0.00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i/>
      <u/>
      <sz val="8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name val="Calibri"/>
      <family val="2"/>
      <charset val="204"/>
    </font>
    <font>
      <b/>
      <sz val="10"/>
      <name val="Arial"/>
      <family val="2"/>
      <charset val="204"/>
    </font>
    <font>
      <b/>
      <u/>
      <sz val="11"/>
      <name val="Calibri"/>
      <family val="2"/>
      <charset val="204"/>
    </font>
    <font>
      <i/>
      <sz val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8" fillId="0" borderId="0"/>
    <xf numFmtId="0" fontId="11" fillId="0" borderId="0"/>
  </cellStyleXfs>
  <cellXfs count="205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165" fontId="4" fillId="0" borderId="2" xfId="2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16" fontId="4" fillId="0" borderId="2" xfId="0" applyNumberFormat="1" applyFont="1" applyBorder="1" applyAlignment="1">
      <alignment horizontal="right" vertical="top"/>
    </xf>
    <xf numFmtId="167" fontId="4" fillId="0" borderId="2" xfId="0" applyNumberFormat="1" applyFont="1" applyBorder="1" applyAlignment="1">
      <alignment horizontal="center" vertical="center"/>
    </xf>
    <xf numFmtId="43" fontId="4" fillId="0" borderId="0" xfId="1" applyFont="1"/>
    <xf numFmtId="168" fontId="4" fillId="0" borderId="0" xfId="0" applyNumberFormat="1" applyFont="1"/>
    <xf numFmtId="166" fontId="4" fillId="0" borderId="0" xfId="0" applyNumberFormat="1" applyFont="1"/>
    <xf numFmtId="166" fontId="4" fillId="0" borderId="0" xfId="0" applyNumberFormat="1" applyFont="1" applyAlignment="1">
      <alignment vertical="center"/>
    </xf>
    <xf numFmtId="3" fontId="4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 indent="1"/>
    </xf>
    <xf numFmtId="0" fontId="11" fillId="0" borderId="0" xfId="3"/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/>
    </xf>
    <xf numFmtId="0" fontId="13" fillId="0" borderId="2" xfId="3" applyFont="1" applyBorder="1" applyAlignment="1">
      <alignment horizontal="center"/>
    </xf>
    <xf numFmtId="0" fontId="13" fillId="0" borderId="11" xfId="3" applyFont="1" applyBorder="1" applyAlignment="1">
      <alignment horizontal="center"/>
    </xf>
    <xf numFmtId="0" fontId="14" fillId="0" borderId="12" xfId="3" applyFont="1" applyBorder="1" applyAlignment="1">
      <alignment horizontal="center"/>
    </xf>
    <xf numFmtId="0" fontId="14" fillId="0" borderId="13" xfId="3" applyFont="1" applyBorder="1" applyAlignment="1">
      <alignment horizontal="center"/>
    </xf>
    <xf numFmtId="0" fontId="14" fillId="0" borderId="14" xfId="3" applyFont="1" applyBorder="1" applyAlignment="1">
      <alignment horizontal="center"/>
    </xf>
    <xf numFmtId="0" fontId="13" fillId="0" borderId="2" xfId="3" applyFont="1" applyBorder="1" applyAlignment="1">
      <alignment horizontal="right" vertical="center"/>
    </xf>
    <xf numFmtId="0" fontId="13" fillId="0" borderId="15" xfId="3" applyFont="1" applyBorder="1" applyAlignment="1">
      <alignment horizontal="right" vertical="center"/>
    </xf>
    <xf numFmtId="0" fontId="13" fillId="0" borderId="16" xfId="3" applyFont="1" applyBorder="1" applyAlignment="1">
      <alignment horizontal="center" vertical="center" wrapText="1"/>
    </xf>
    <xf numFmtId="0" fontId="15" fillId="0" borderId="16" xfId="3" applyFont="1" applyBorder="1" applyAlignment="1">
      <alignment horizontal="center" vertical="center"/>
    </xf>
    <xf numFmtId="169" fontId="13" fillId="0" borderId="16" xfId="3" applyNumberFormat="1" applyFont="1" applyBorder="1" applyAlignment="1">
      <alignment horizontal="center" vertical="center"/>
    </xf>
    <xf numFmtId="169" fontId="13" fillId="0" borderId="17" xfId="3" applyNumberFormat="1" applyFont="1" applyBorder="1" applyAlignment="1">
      <alignment horizontal="center" vertical="center"/>
    </xf>
    <xf numFmtId="169" fontId="11" fillId="0" borderId="0" xfId="3" applyNumberFormat="1"/>
    <xf numFmtId="169" fontId="0" fillId="0" borderId="0" xfId="0" applyNumberFormat="1"/>
    <xf numFmtId="0" fontId="14" fillId="0" borderId="10" xfId="3" applyFont="1" applyBorder="1" applyAlignment="1">
      <alignment horizontal="right"/>
    </xf>
    <xf numFmtId="0" fontId="14" fillId="0" borderId="2" xfId="3" applyFont="1" applyBorder="1"/>
    <xf numFmtId="0" fontId="16" fillId="0" borderId="2" xfId="3" applyFont="1" applyBorder="1" applyAlignment="1">
      <alignment horizontal="center"/>
    </xf>
    <xf numFmtId="4" fontId="14" fillId="0" borderId="2" xfId="3" applyNumberFormat="1" applyFont="1" applyBorder="1" applyAlignment="1">
      <alignment horizontal="center"/>
    </xf>
    <xf numFmtId="4" fontId="14" fillId="0" borderId="11" xfId="3" applyNumberFormat="1" applyFont="1" applyBorder="1" applyAlignment="1">
      <alignment horizontal="center"/>
    </xf>
    <xf numFmtId="4" fontId="0" fillId="0" borderId="0" xfId="0" applyNumberFormat="1"/>
    <xf numFmtId="0" fontId="14" fillId="0" borderId="18" xfId="3" applyFont="1" applyBorder="1" applyAlignment="1">
      <alignment horizontal="right"/>
    </xf>
    <xf numFmtId="0" fontId="14" fillId="0" borderId="19" xfId="3" applyFont="1" applyBorder="1"/>
    <xf numFmtId="0" fontId="16" fillId="0" borderId="19" xfId="3" applyFont="1" applyBorder="1" applyAlignment="1">
      <alignment horizontal="center"/>
    </xf>
    <xf numFmtId="4" fontId="14" fillId="0" borderId="19" xfId="3" applyNumberFormat="1" applyFont="1" applyBorder="1" applyAlignment="1">
      <alignment horizontal="center"/>
    </xf>
    <xf numFmtId="4" fontId="14" fillId="0" borderId="20" xfId="3" applyNumberFormat="1" applyFont="1" applyBorder="1" applyAlignment="1">
      <alignment horizontal="center"/>
    </xf>
    <xf numFmtId="0" fontId="12" fillId="0" borderId="0" xfId="3" applyFont="1"/>
    <xf numFmtId="0" fontId="12" fillId="0" borderId="0" xfId="3" applyFont="1" applyAlignment="1">
      <alignment horizontal="left"/>
    </xf>
    <xf numFmtId="0" fontId="17" fillId="0" borderId="0" xfId="3" applyFont="1" applyAlignment="1">
      <alignment horizontal="right"/>
    </xf>
    <xf numFmtId="0" fontId="18" fillId="0" borderId="0" xfId="3" applyFont="1" applyAlignment="1">
      <alignment horizontal="left"/>
    </xf>
    <xf numFmtId="14" fontId="18" fillId="0" borderId="0" xfId="3" applyNumberFormat="1" applyFont="1" applyAlignment="1">
      <alignment horizontal="left"/>
    </xf>
    <xf numFmtId="170" fontId="11" fillId="0" borderId="0" xfId="3" applyNumberFormat="1"/>
    <xf numFmtId="0" fontId="13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2" fontId="19" fillId="0" borderId="0" xfId="3" applyNumberFormat="1" applyFont="1" applyAlignment="1">
      <alignment horizontal="center"/>
    </xf>
    <xf numFmtId="4" fontId="19" fillId="0" borderId="0" xfId="3" applyNumberFormat="1" applyFont="1" applyAlignment="1">
      <alignment horizontal="center"/>
    </xf>
    <xf numFmtId="0" fontId="14" fillId="0" borderId="10" xfId="3" applyFont="1" applyBorder="1" applyAlignment="1">
      <alignment horizontal="center"/>
    </xf>
    <xf numFmtId="0" fontId="14" fillId="0" borderId="2" xfId="3" applyFont="1" applyBorder="1" applyAlignment="1">
      <alignment horizontal="center"/>
    </xf>
    <xf numFmtId="0" fontId="14" fillId="0" borderId="11" xfId="3" applyFont="1" applyBorder="1" applyAlignment="1">
      <alignment horizontal="center"/>
    </xf>
    <xf numFmtId="0" fontId="13" fillId="2" borderId="10" xfId="3" applyFont="1" applyFill="1" applyBorder="1" applyAlignment="1">
      <alignment horizontal="right"/>
    </xf>
    <xf numFmtId="0" fontId="13" fillId="3" borderId="12" xfId="3" applyFont="1" applyFill="1" applyBorder="1" applyAlignment="1">
      <alignment horizontal="right"/>
    </xf>
    <xf numFmtId="0" fontId="13" fillId="0" borderId="7" xfId="3" applyFont="1" applyBorder="1" applyAlignment="1">
      <alignment horizontal="right" vertical="center"/>
    </xf>
    <xf numFmtId="0" fontId="15" fillId="0" borderId="8" xfId="3" applyFont="1" applyBorder="1" applyAlignment="1">
      <alignment horizontal="center" vertical="center"/>
    </xf>
    <xf numFmtId="169" fontId="13" fillId="0" borderId="8" xfId="3" applyNumberFormat="1" applyFont="1" applyBorder="1" applyAlignment="1">
      <alignment horizontal="center" vertical="center"/>
    </xf>
    <xf numFmtId="169" fontId="13" fillId="0" borderId="9" xfId="3" applyNumberFormat="1" applyFont="1" applyBorder="1" applyAlignment="1">
      <alignment horizontal="center" vertical="center"/>
    </xf>
    <xf numFmtId="0" fontId="13" fillId="0" borderId="10" xfId="3" applyFont="1" applyBorder="1" applyAlignment="1">
      <alignment horizontal="right" vertical="center"/>
    </xf>
    <xf numFmtId="0" fontId="15" fillId="0" borderId="2" xfId="3" applyFont="1" applyBorder="1" applyAlignment="1">
      <alignment horizontal="center" vertical="center"/>
    </xf>
    <xf numFmtId="169" fontId="13" fillId="0" borderId="2" xfId="3" applyNumberFormat="1" applyFont="1" applyBorder="1" applyAlignment="1">
      <alignment horizontal="center" vertical="center"/>
    </xf>
    <xf numFmtId="169" fontId="13" fillId="0" borderId="11" xfId="3" applyNumberFormat="1" applyFont="1" applyBorder="1" applyAlignment="1">
      <alignment horizontal="center" vertical="center"/>
    </xf>
    <xf numFmtId="0" fontId="0" fillId="0" borderId="2" xfId="0" applyBorder="1"/>
    <xf numFmtId="0" fontId="11" fillId="0" borderId="2" xfId="3" applyBorder="1"/>
    <xf numFmtId="167" fontId="11" fillId="0" borderId="0" xfId="3" applyNumberFormat="1"/>
    <xf numFmtId="0" fontId="14" fillId="0" borderId="23" xfId="3" applyFont="1" applyBorder="1" applyAlignment="1">
      <alignment horizontal="right"/>
    </xf>
    <xf numFmtId="0" fontId="14" fillId="0" borderId="24" xfId="3" applyFont="1" applyBorder="1"/>
    <xf numFmtId="0" fontId="16" fillId="0" borderId="24" xfId="3" applyFont="1" applyBorder="1" applyAlignment="1">
      <alignment horizontal="center"/>
    </xf>
    <xf numFmtId="4" fontId="14" fillId="0" borderId="24" xfId="3" applyNumberFormat="1" applyFont="1" applyBorder="1" applyAlignment="1">
      <alignment horizontal="center"/>
    </xf>
    <xf numFmtId="4" fontId="14" fillId="0" borderId="25" xfId="3" applyNumberFormat="1" applyFont="1" applyBorder="1" applyAlignment="1">
      <alignment horizontal="center"/>
    </xf>
    <xf numFmtId="0" fontId="13" fillId="3" borderId="10" xfId="3" applyFont="1" applyFill="1" applyBorder="1" applyAlignment="1">
      <alignment horizontal="right"/>
    </xf>
    <xf numFmtId="0" fontId="13" fillId="4" borderId="10" xfId="3" applyFont="1" applyFill="1" applyBorder="1" applyAlignment="1">
      <alignment horizontal="right" vertical="center"/>
    </xf>
    <xf numFmtId="0" fontId="13" fillId="5" borderId="10" xfId="3" applyFont="1" applyFill="1" applyBorder="1" applyAlignment="1">
      <alignment horizontal="right" vertical="center" wrapText="1"/>
    </xf>
    <xf numFmtId="0" fontId="13" fillId="0" borderId="10" xfId="3" applyFont="1" applyBorder="1" applyAlignment="1">
      <alignment horizontal="right"/>
    </xf>
    <xf numFmtId="0" fontId="13" fillId="0" borderId="2" xfId="3" applyFont="1" applyBorder="1"/>
    <xf numFmtId="0" fontId="15" fillId="0" borderId="2" xfId="3" applyFont="1" applyBorder="1" applyAlignment="1">
      <alignment horizontal="center"/>
    </xf>
    <xf numFmtId="169" fontId="13" fillId="0" borderId="2" xfId="3" applyNumberFormat="1" applyFont="1" applyBorder="1" applyAlignment="1">
      <alignment horizontal="center"/>
    </xf>
    <xf numFmtId="169" fontId="13" fillId="0" borderId="11" xfId="3" applyNumberFormat="1" applyFont="1" applyBorder="1" applyAlignment="1">
      <alignment horizontal="center"/>
    </xf>
    <xf numFmtId="169" fontId="13" fillId="0" borderId="16" xfId="3" applyNumberFormat="1" applyFont="1" applyBorder="1" applyAlignment="1">
      <alignment horizontal="center"/>
    </xf>
    <xf numFmtId="169" fontId="13" fillId="0" borderId="17" xfId="3" applyNumberFormat="1" applyFont="1" applyBorder="1" applyAlignment="1">
      <alignment horizontal="center"/>
    </xf>
    <xf numFmtId="0" fontId="13" fillId="6" borderId="7" xfId="3" applyFont="1" applyFill="1" applyBorder="1" applyAlignment="1">
      <alignment horizontal="right"/>
    </xf>
    <xf numFmtId="0" fontId="13" fillId="4" borderId="30" xfId="3" applyFont="1" applyFill="1" applyBorder="1" applyAlignment="1">
      <alignment horizontal="right" vertical="center"/>
    </xf>
    <xf numFmtId="0" fontId="13" fillId="6" borderId="15" xfId="3" applyFont="1" applyFill="1" applyBorder="1" applyAlignment="1">
      <alignment horizontal="right" vertical="center" wrapText="1"/>
    </xf>
    <xf numFmtId="0" fontId="13" fillId="0" borderId="2" xfId="3" applyFont="1" applyBorder="1" applyAlignment="1">
      <alignment horizontal="right"/>
    </xf>
    <xf numFmtId="0" fontId="14" fillId="0" borderId="2" xfId="3" applyFont="1" applyBorder="1" applyAlignment="1">
      <alignment horizontal="right"/>
    </xf>
    <xf numFmtId="0" fontId="14" fillId="0" borderId="0" xfId="3" applyFont="1" applyAlignment="1">
      <alignment horizontal="right"/>
    </xf>
    <xf numFmtId="0" fontId="14" fillId="0" borderId="0" xfId="3" applyFont="1"/>
    <xf numFmtId="0" fontId="16" fillId="0" borderId="0" xfId="3" applyFont="1" applyAlignment="1">
      <alignment horizontal="center"/>
    </xf>
    <xf numFmtId="4" fontId="14" fillId="0" borderId="0" xfId="3" applyNumberFormat="1" applyFont="1" applyAlignment="1">
      <alignment horizontal="center"/>
    </xf>
    <xf numFmtId="0" fontId="13" fillId="0" borderId="0" xfId="3" applyFont="1" applyAlignment="1">
      <alignment horizontal="left"/>
    </xf>
    <xf numFmtId="4" fontId="13" fillId="0" borderId="2" xfId="3" applyNumberFormat="1" applyFont="1" applyBorder="1" applyAlignment="1">
      <alignment horizontal="center"/>
    </xf>
    <xf numFmtId="0" fontId="14" fillId="0" borderId="2" xfId="3" applyFont="1" applyBorder="1" applyAlignment="1">
      <alignment horizontal="right" vertical="center"/>
    </xf>
    <xf numFmtId="0" fontId="14" fillId="0" borderId="2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49" fontId="13" fillId="0" borderId="2" xfId="3" quotePrefix="1" applyNumberFormat="1" applyFont="1" applyBorder="1" applyAlignment="1">
      <alignment horizontal="center"/>
    </xf>
    <xf numFmtId="0" fontId="14" fillId="0" borderId="2" xfId="3" quotePrefix="1" applyFont="1" applyBorder="1" applyAlignment="1">
      <alignment horizontal="center"/>
    </xf>
    <xf numFmtId="166" fontId="14" fillId="0" borderId="2" xfId="3" applyNumberFormat="1" applyFont="1" applyBorder="1" applyAlignment="1">
      <alignment horizontal="center"/>
    </xf>
    <xf numFmtId="49" fontId="14" fillId="0" borderId="2" xfId="3" applyNumberFormat="1" applyFont="1" applyBorder="1" applyAlignment="1">
      <alignment horizontal="right"/>
    </xf>
    <xf numFmtId="2" fontId="14" fillId="0" borderId="2" xfId="3" applyNumberFormat="1" applyFont="1" applyBorder="1" applyAlignment="1">
      <alignment horizontal="right"/>
    </xf>
    <xf numFmtId="0" fontId="13" fillId="0" borderId="0" xfId="3" applyFont="1" applyAlignment="1">
      <alignment horizontal="center" vertical="center"/>
    </xf>
    <xf numFmtId="4" fontId="13" fillId="0" borderId="0" xfId="3" applyNumberFormat="1" applyFont="1" applyAlignment="1">
      <alignment horizontal="center"/>
    </xf>
    <xf numFmtId="0" fontId="12" fillId="0" borderId="0" xfId="3" applyFont="1" applyAlignment="1">
      <alignment wrapText="1"/>
    </xf>
    <xf numFmtId="0" fontId="12" fillId="0" borderId="2" xfId="3" applyFont="1" applyBorder="1" applyAlignment="1">
      <alignment horizontal="center"/>
    </xf>
    <xf numFmtId="0" fontId="19" fillId="0" borderId="0" xfId="3" applyFont="1"/>
    <xf numFmtId="0" fontId="23" fillId="0" borderId="2" xfId="3" applyFont="1" applyBorder="1" applyAlignment="1">
      <alignment horizontal="center"/>
    </xf>
    <xf numFmtId="171" fontId="19" fillId="0" borderId="2" xfId="3" applyNumberFormat="1" applyFont="1" applyBorder="1" applyAlignment="1">
      <alignment horizontal="center"/>
    </xf>
    <xf numFmtId="0" fontId="4" fillId="0" borderId="3" xfId="0" quotePrefix="1" applyFont="1" applyBorder="1" applyAlignment="1">
      <alignment horizontal="left"/>
    </xf>
    <xf numFmtId="0" fontId="4" fillId="0" borderId="4" xfId="0" quotePrefix="1" applyFont="1" applyBorder="1" applyAlignment="1">
      <alignment horizontal="left"/>
    </xf>
    <xf numFmtId="0" fontId="4" fillId="0" borderId="5" xfId="0" quotePrefix="1" applyFont="1" applyBorder="1" applyAlignment="1">
      <alignment horizontal="left"/>
    </xf>
    <xf numFmtId="164" fontId="3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10" fillId="0" borderId="6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0" fontId="13" fillId="2" borderId="2" xfId="3" applyFont="1" applyFill="1" applyBorder="1" applyAlignment="1">
      <alignment horizontal="center" wrapText="1"/>
    </xf>
    <xf numFmtId="0" fontId="12" fillId="0" borderId="21" xfId="3" applyFont="1" applyBorder="1" applyAlignment="1">
      <alignment horizontal="left" wrapText="1"/>
    </xf>
    <xf numFmtId="0" fontId="12" fillId="0" borderId="0" xfId="3" applyFont="1" applyAlignment="1">
      <alignment horizontal="left" vertical="top" wrapText="1"/>
    </xf>
    <xf numFmtId="164" fontId="12" fillId="0" borderId="0" xfId="3" applyNumberFormat="1" applyFont="1" applyAlignment="1">
      <alignment horizontal="left"/>
    </xf>
    <xf numFmtId="0" fontId="13" fillId="0" borderId="7" xfId="3" applyFont="1" applyBorder="1" applyAlignment="1">
      <alignment horizontal="center" vertical="center"/>
    </xf>
    <xf numFmtId="0" fontId="13" fillId="0" borderId="10" xfId="3" applyFont="1" applyBorder="1" applyAlignment="1">
      <alignment horizontal="center" vertical="center"/>
    </xf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8" xfId="3" applyFont="1" applyBorder="1" applyAlignment="1">
      <alignment horizontal="center"/>
    </xf>
    <xf numFmtId="0" fontId="13" fillId="0" borderId="9" xfId="3" applyFont="1" applyBorder="1" applyAlignment="1">
      <alignment horizontal="center"/>
    </xf>
    <xf numFmtId="0" fontId="13" fillId="0" borderId="2" xfId="3" applyFont="1" applyBorder="1" applyAlignment="1">
      <alignment horizontal="center" vertical="center"/>
    </xf>
    <xf numFmtId="0" fontId="13" fillId="0" borderId="11" xfId="3" applyFont="1" applyBorder="1" applyAlignment="1">
      <alignment horizontal="center" vertical="center"/>
    </xf>
    <xf numFmtId="0" fontId="20" fillId="2" borderId="2" xfId="3" applyFont="1" applyFill="1" applyBorder="1" applyAlignment="1">
      <alignment horizontal="center"/>
    </xf>
    <xf numFmtId="0" fontId="20" fillId="2" borderId="11" xfId="3" applyFont="1" applyFill="1" applyBorder="1" applyAlignment="1">
      <alignment horizontal="center"/>
    </xf>
    <xf numFmtId="0" fontId="13" fillId="3" borderId="13" xfId="3" applyFont="1" applyFill="1" applyBorder="1" applyAlignment="1">
      <alignment horizontal="center"/>
    </xf>
    <xf numFmtId="0" fontId="13" fillId="3" borderId="14" xfId="3" applyFont="1" applyFill="1" applyBorder="1" applyAlignment="1">
      <alignment horizontal="center"/>
    </xf>
    <xf numFmtId="0" fontId="12" fillId="0" borderId="0" xfId="3" applyFont="1" applyAlignment="1">
      <alignment horizontal="center" vertical="center" wrapText="1"/>
    </xf>
    <xf numFmtId="0" fontId="12" fillId="0" borderId="22" xfId="3" applyFont="1" applyBorder="1" applyAlignment="1">
      <alignment horizontal="center" vertical="center" wrapText="1"/>
    </xf>
    <xf numFmtId="0" fontId="13" fillId="4" borderId="31" xfId="3" applyFont="1" applyFill="1" applyBorder="1" applyAlignment="1">
      <alignment horizontal="center" vertical="center" wrapText="1"/>
    </xf>
    <xf numFmtId="0" fontId="13" fillId="4" borderId="32" xfId="3" applyFont="1" applyFill="1" applyBorder="1" applyAlignment="1">
      <alignment horizontal="center" vertical="center" wrapText="1"/>
    </xf>
    <xf numFmtId="0" fontId="13" fillId="4" borderId="33" xfId="3" applyFont="1" applyFill="1" applyBorder="1" applyAlignment="1">
      <alignment horizontal="center" vertical="center" wrapText="1"/>
    </xf>
    <xf numFmtId="0" fontId="13" fillId="3" borderId="2" xfId="3" applyFont="1" applyFill="1" applyBorder="1" applyAlignment="1">
      <alignment horizontal="center"/>
    </xf>
    <xf numFmtId="0" fontId="13" fillId="3" borderId="11" xfId="3" applyFont="1" applyFill="1" applyBorder="1" applyAlignment="1">
      <alignment horizontal="center"/>
    </xf>
    <xf numFmtId="0" fontId="13" fillId="4" borderId="3" xfId="3" applyFont="1" applyFill="1" applyBorder="1" applyAlignment="1">
      <alignment horizontal="center" vertical="center" wrapText="1"/>
    </xf>
    <xf numFmtId="0" fontId="13" fillId="4" borderId="4" xfId="3" applyFont="1" applyFill="1" applyBorder="1" applyAlignment="1">
      <alignment horizontal="center" vertical="center"/>
    </xf>
    <xf numFmtId="0" fontId="13" fillId="4" borderId="26" xfId="3" applyFont="1" applyFill="1" applyBorder="1" applyAlignment="1">
      <alignment horizontal="center" vertical="center"/>
    </xf>
    <xf numFmtId="0" fontId="13" fillId="6" borderId="3" xfId="3" applyFont="1" applyFill="1" applyBorder="1" applyAlignment="1">
      <alignment vertical="center" wrapText="1"/>
    </xf>
    <xf numFmtId="0" fontId="13" fillId="6" borderId="4" xfId="3" applyFont="1" applyFill="1" applyBorder="1" applyAlignment="1">
      <alignment vertical="center" wrapText="1"/>
    </xf>
    <xf numFmtId="0" fontId="13" fillId="6" borderId="26" xfId="3" applyFont="1" applyFill="1" applyBorder="1" applyAlignment="1">
      <alignment vertical="center" wrapText="1"/>
    </xf>
    <xf numFmtId="0" fontId="13" fillId="6" borderId="27" xfId="3" applyFont="1" applyFill="1" applyBorder="1" applyAlignment="1">
      <alignment horizontal="left"/>
    </xf>
    <xf numFmtId="0" fontId="13" fillId="6" borderId="28" xfId="3" applyFont="1" applyFill="1" applyBorder="1" applyAlignment="1">
      <alignment horizontal="left"/>
    </xf>
    <xf numFmtId="0" fontId="13" fillId="6" borderId="29" xfId="3" applyFont="1" applyFill="1" applyBorder="1" applyAlignment="1">
      <alignment horizontal="left"/>
    </xf>
    <xf numFmtId="0" fontId="13" fillId="6" borderId="34" xfId="3" applyFont="1" applyFill="1" applyBorder="1" applyAlignment="1">
      <alignment horizontal="left" vertical="center" wrapText="1"/>
    </xf>
    <xf numFmtId="0" fontId="13" fillId="6" borderId="1" xfId="3" applyFont="1" applyFill="1" applyBorder="1" applyAlignment="1">
      <alignment horizontal="left" vertical="center" wrapText="1"/>
    </xf>
    <xf numFmtId="0" fontId="13" fillId="6" borderId="35" xfId="3" applyFont="1" applyFill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21" fillId="0" borderId="0" xfId="3" applyFont="1" applyAlignment="1">
      <alignment horizontal="left" vertical="top" wrapText="1"/>
    </xf>
    <xf numFmtId="0" fontId="21" fillId="0" borderId="0" xfId="3" applyFont="1" applyAlignment="1">
      <alignment horizontal="left" vertical="top"/>
    </xf>
    <xf numFmtId="0" fontId="21" fillId="0" borderId="1" xfId="3" applyFont="1" applyBorder="1" applyAlignment="1">
      <alignment horizontal="left" vertical="top"/>
    </xf>
    <xf numFmtId="0" fontId="22" fillId="2" borderId="3" xfId="3" applyFont="1" applyFill="1" applyBorder="1" applyAlignment="1">
      <alignment horizontal="left" wrapText="1"/>
    </xf>
    <xf numFmtId="0" fontId="22" fillId="2" borderId="4" xfId="3" applyFont="1" applyFill="1" applyBorder="1" applyAlignment="1">
      <alignment horizontal="left"/>
    </xf>
    <xf numFmtId="0" fontId="22" fillId="2" borderId="5" xfId="3" applyFont="1" applyFill="1" applyBorder="1" applyAlignment="1">
      <alignment horizontal="left"/>
    </xf>
    <xf numFmtId="0" fontId="13" fillId="3" borderId="3" xfId="3" applyFont="1" applyFill="1" applyBorder="1" applyAlignment="1">
      <alignment horizontal="left"/>
    </xf>
    <xf numFmtId="0" fontId="13" fillId="3" borderId="4" xfId="3" applyFont="1" applyFill="1" applyBorder="1" applyAlignment="1">
      <alignment horizontal="left"/>
    </xf>
    <xf numFmtId="0" fontId="13" fillId="3" borderId="5" xfId="3" applyFont="1" applyFill="1" applyBorder="1" applyAlignment="1">
      <alignment horizontal="left"/>
    </xf>
    <xf numFmtId="0" fontId="13" fillId="0" borderId="13" xfId="3" applyFont="1" applyBorder="1" applyAlignment="1">
      <alignment horizontal="right" vertical="center"/>
    </xf>
    <xf numFmtId="0" fontId="13" fillId="0" borderId="16" xfId="3" applyFont="1" applyBorder="1" applyAlignment="1">
      <alignment horizontal="right" vertical="center"/>
    </xf>
    <xf numFmtId="0" fontId="13" fillId="0" borderId="13" xfId="3" applyFont="1" applyBorder="1" applyAlignment="1">
      <alignment horizontal="center" vertical="center"/>
    </xf>
    <xf numFmtId="0" fontId="13" fillId="0" borderId="16" xfId="3" applyFont="1" applyBorder="1" applyAlignment="1">
      <alignment horizontal="center" vertical="center"/>
    </xf>
    <xf numFmtId="0" fontId="15" fillId="0" borderId="13" xfId="3" applyFont="1" applyBorder="1" applyAlignment="1">
      <alignment horizontal="center" vertical="center"/>
    </xf>
    <xf numFmtId="0" fontId="15" fillId="0" borderId="16" xfId="3" applyFont="1" applyBorder="1" applyAlignment="1">
      <alignment horizontal="center" vertical="center"/>
    </xf>
    <xf numFmtId="0" fontId="12" fillId="0" borderId="0" xfId="3" applyFont="1" applyAlignment="1">
      <alignment horizontal="left" wrapText="1"/>
    </xf>
    <xf numFmtId="0" fontId="21" fillId="0" borderId="1" xfId="3" applyFont="1" applyBorder="1" applyAlignment="1">
      <alignment horizontal="left" vertical="top" wrapText="1"/>
    </xf>
    <xf numFmtId="0" fontId="22" fillId="2" borderId="4" xfId="3" applyFont="1" applyFill="1" applyBorder="1" applyAlignment="1">
      <alignment horizontal="left" wrapText="1"/>
    </xf>
    <xf numFmtId="0" fontId="22" fillId="2" borderId="5" xfId="3" applyFont="1" applyFill="1" applyBorder="1" applyAlignment="1">
      <alignment horizontal="left" wrapText="1"/>
    </xf>
    <xf numFmtId="0" fontId="13" fillId="3" borderId="36" xfId="3" applyFont="1" applyFill="1" applyBorder="1" applyAlignment="1">
      <alignment horizontal="left"/>
    </xf>
    <xf numFmtId="0" fontId="13" fillId="3" borderId="6" xfId="3" applyFont="1" applyFill="1" applyBorder="1" applyAlignment="1">
      <alignment horizontal="left"/>
    </xf>
    <xf numFmtId="0" fontId="13" fillId="3" borderId="37" xfId="3" applyFont="1" applyFill="1" applyBorder="1" applyAlignment="1">
      <alignment horizontal="left"/>
    </xf>
    <xf numFmtId="0" fontId="12" fillId="0" borderId="3" xfId="3" applyFont="1" applyBorder="1" applyAlignment="1">
      <alignment horizontal="center"/>
    </xf>
    <xf numFmtId="0" fontId="12" fillId="0" borderId="4" xfId="3" applyFont="1" applyBorder="1" applyAlignment="1">
      <alignment horizontal="center"/>
    </xf>
    <xf numFmtId="0" fontId="12" fillId="0" borderId="5" xfId="3" applyFont="1" applyBorder="1" applyAlignment="1">
      <alignment horizontal="center"/>
    </xf>
    <xf numFmtId="0" fontId="19" fillId="0" borderId="3" xfId="3" applyFont="1" applyBorder="1" applyAlignment="1">
      <alignment horizontal="center"/>
    </xf>
    <xf numFmtId="0" fontId="19" fillId="0" borderId="4" xfId="3" applyFont="1" applyBorder="1" applyAlignment="1">
      <alignment horizontal="center"/>
    </xf>
    <xf numFmtId="0" fontId="19" fillId="0" borderId="5" xfId="3" applyFont="1" applyBorder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2" xfId="3" applyFont="1" applyBorder="1" applyAlignment="1">
      <alignment horizontal="center"/>
    </xf>
  </cellXfs>
  <cellStyles count="4">
    <cellStyle name="Обычный" xfId="0" builtinId="0"/>
    <cellStyle name="Обычный 2" xfId="3" xr:uid="{C1839F5C-1144-4270-8193-08CD635832E2}"/>
    <cellStyle name="Обычный 2 2" xfId="2" xr:uid="{C3E847FB-3A65-48EE-83A9-C09AACD67D2B}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&#1054;&#1090;&#1076;&#1077;&#1083;%20&#1088;&#1077;&#1072;&#1083;&#1080;&#1079;&#1072;&#1094;&#1080;&#1080;\&#1054;&#1090;&#1076;&#1077;&#1083;%20&#1088;&#1077;&#1072;&#1083;&#1080;&#1079;&#1072;&#1094;&#1080;&#1080;\&#1054;&#1058;&#1063;&#1045;&#1058;&#1067;\&#1060;&#1086;&#1088;&#1084;&#1099;%2095-100\2023\11\(f100)_11.xlsx" TargetMode="External"/><Relationship Id="rId1" Type="http://schemas.openxmlformats.org/officeDocument/2006/relationships/externalLinkPath" Target="/&#1054;&#1090;&#1076;&#1077;&#1083;%20&#1088;&#1077;&#1072;&#1083;&#1080;&#1079;&#1072;&#1094;&#1080;&#1080;/&#1054;&#1090;&#1076;&#1077;&#1083;%20&#1088;&#1077;&#1072;&#1083;&#1080;&#1079;&#1072;&#1094;&#1080;&#1080;/&#1054;&#1058;&#1063;&#1045;&#1058;&#1067;/&#1060;&#1086;&#1088;&#1084;&#1099;%2095-100/2023/11/(f100)_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1"/>
      <sheetName val="П"/>
      <sheetName val="1"/>
      <sheetName val="1 РРЭ"/>
      <sheetName val="2"/>
      <sheetName val="3.1."/>
      <sheetName val="3.2."/>
      <sheetName val="3.2. РРЭ"/>
      <sheetName val="3.2. РРЭ_инд."/>
      <sheetName val="3.3."/>
      <sheetName val="4.1."/>
      <sheetName val="4.2."/>
      <sheetName val="4.3."/>
      <sheetName val="5.1."/>
      <sheetName val="5.2."/>
      <sheetName val="5.3."/>
      <sheetName val="6.1."/>
      <sheetName val="6.2."/>
      <sheetName val="6.3."/>
      <sheetName val="АТС"/>
      <sheetName val="АТС МЭС"/>
      <sheetName val="Население"/>
      <sheetName val="ВД 2ЦК"/>
      <sheetName val="ВД 3ЦК"/>
      <sheetName val="ВД 3ЦК МЭС"/>
      <sheetName val="ВД 5ЦК"/>
      <sheetName val="МАКЕТ"/>
      <sheetName val="МАКЕТ 5ц.к"/>
      <sheetName val="МАКЕТ МЭС"/>
      <sheetName val="F100"/>
    </sheetNames>
    <sheetDataSet>
      <sheetData sheetId="0"/>
      <sheetData sheetId="1"/>
      <sheetData sheetId="2">
        <row r="1">
          <cell r="A1">
            <v>45231</v>
          </cell>
        </row>
        <row r="13">
          <cell r="D13">
            <v>1071.42</v>
          </cell>
          <cell r="E13">
            <v>1716.97</v>
          </cell>
          <cell r="F13">
            <v>2222.89</v>
          </cell>
          <cell r="G13">
            <v>3559.77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">
          <cell r="B3" t="str">
            <v>ноябрь 2023</v>
          </cell>
        </row>
      </sheetData>
      <sheetData sheetId="20"/>
      <sheetData sheetId="21"/>
      <sheetData sheetId="22">
        <row r="15">
          <cell r="F15" t="str">
            <v>Размер сбытовой надбавки определен с учётом требований приказа № 451-ТР от 24.11.2022 Департамента экономической политики и развития города Москвы.</v>
          </cell>
        </row>
        <row r="22">
          <cell r="G22">
            <v>221.97</v>
          </cell>
          <cell r="H22">
            <v>330.69</v>
          </cell>
        </row>
        <row r="23">
          <cell r="G23">
            <v>221.97</v>
          </cell>
          <cell r="H23">
            <v>330.69</v>
          </cell>
        </row>
        <row r="24">
          <cell r="G24">
            <v>175.36</v>
          </cell>
          <cell r="H24">
            <v>216.36</v>
          </cell>
        </row>
        <row r="25">
          <cell r="G25">
            <v>175.36</v>
          </cell>
          <cell r="H25">
            <v>216.36</v>
          </cell>
        </row>
        <row r="26">
          <cell r="G26">
            <v>73.989999999999995</v>
          </cell>
          <cell r="H26">
            <v>110.23</v>
          </cell>
        </row>
        <row r="27">
          <cell r="G27">
            <v>73.989999999999995</v>
          </cell>
          <cell r="H27">
            <v>110.23</v>
          </cell>
        </row>
      </sheetData>
      <sheetData sheetId="23">
        <row r="8">
          <cell r="I8">
            <v>2222.89</v>
          </cell>
        </row>
        <row r="9">
          <cell r="I9">
            <v>2222.89</v>
          </cell>
        </row>
      </sheetData>
      <sheetData sheetId="24">
        <row r="4">
          <cell r="C4" t="str">
            <v>11</v>
          </cell>
        </row>
        <row r="5">
          <cell r="C5" t="str">
            <v>2023</v>
          </cell>
        </row>
        <row r="8">
          <cell r="C8">
            <v>3.6900000000000004</v>
          </cell>
        </row>
        <row r="11">
          <cell r="C11">
            <v>880175.91</v>
          </cell>
        </row>
        <row r="12">
          <cell r="C12">
            <v>2895.8399999999997</v>
          </cell>
        </row>
        <row r="15">
          <cell r="C15">
            <v>1192.54</v>
          </cell>
          <cell r="D15">
            <v>1059.07</v>
          </cell>
          <cell r="E15">
            <v>990.45</v>
          </cell>
          <cell r="F15">
            <v>952.37</v>
          </cell>
          <cell r="G15">
            <v>1062.4100000000001</v>
          </cell>
          <cell r="H15">
            <v>1226.6400000000001</v>
          </cell>
          <cell r="I15">
            <v>1390.57</v>
          </cell>
          <cell r="J15">
            <v>1633.8</v>
          </cell>
          <cell r="K15">
            <v>1866.37</v>
          </cell>
          <cell r="L15">
            <v>2012.76</v>
          </cell>
          <cell r="M15">
            <v>2019.06</v>
          </cell>
          <cell r="N15">
            <v>1974.34</v>
          </cell>
          <cell r="O15">
            <v>1972.47</v>
          </cell>
          <cell r="P15">
            <v>2034.55</v>
          </cell>
          <cell r="Q15">
            <v>1984.45</v>
          </cell>
          <cell r="R15">
            <v>2017.57</v>
          </cell>
          <cell r="S15">
            <v>1980.95</v>
          </cell>
          <cell r="T15">
            <v>1984.98</v>
          </cell>
          <cell r="U15">
            <v>1934.66</v>
          </cell>
          <cell r="V15">
            <v>1887.66</v>
          </cell>
          <cell r="W15">
            <v>1891.17</v>
          </cell>
          <cell r="X15">
            <v>1697.51</v>
          </cell>
          <cell r="Y15">
            <v>1489.18</v>
          </cell>
          <cell r="Z15">
            <v>1273.68</v>
          </cell>
        </row>
        <row r="16">
          <cell r="C16">
            <v>1117.22</v>
          </cell>
          <cell r="D16">
            <v>999.49</v>
          </cell>
          <cell r="E16">
            <v>876.46</v>
          </cell>
          <cell r="F16">
            <v>856.05</v>
          </cell>
          <cell r="G16">
            <v>951.8</v>
          </cell>
          <cell r="H16">
            <v>1187.51</v>
          </cell>
          <cell r="I16">
            <v>1340.36</v>
          </cell>
          <cell r="J16">
            <v>1619.78</v>
          </cell>
          <cell r="K16">
            <v>1838.02</v>
          </cell>
          <cell r="L16">
            <v>1913.09</v>
          </cell>
          <cell r="M16">
            <v>1924.1</v>
          </cell>
          <cell r="N16">
            <v>1983.59</v>
          </cell>
          <cell r="O16">
            <v>1956.22</v>
          </cell>
          <cell r="P16">
            <v>2001.71</v>
          </cell>
          <cell r="Q16">
            <v>1961.29</v>
          </cell>
          <cell r="R16">
            <v>1984.08</v>
          </cell>
          <cell r="S16">
            <v>1982.11</v>
          </cell>
          <cell r="T16">
            <v>1992.82</v>
          </cell>
          <cell r="U16">
            <v>2029.14</v>
          </cell>
          <cell r="V16">
            <v>1962.77</v>
          </cell>
          <cell r="W16">
            <v>1898.06</v>
          </cell>
          <cell r="X16">
            <v>1894.98</v>
          </cell>
          <cell r="Y16">
            <v>1446.73</v>
          </cell>
          <cell r="Z16">
            <v>1290.93</v>
          </cell>
        </row>
        <row r="17">
          <cell r="C17">
            <v>1139.02</v>
          </cell>
          <cell r="D17">
            <v>1017.02</v>
          </cell>
          <cell r="E17">
            <v>904.96</v>
          </cell>
          <cell r="F17">
            <v>876.6</v>
          </cell>
          <cell r="G17">
            <v>1008.19</v>
          </cell>
          <cell r="H17">
            <v>1167.49</v>
          </cell>
          <cell r="I17">
            <v>1341.3</v>
          </cell>
          <cell r="J17">
            <v>1576.48</v>
          </cell>
          <cell r="K17">
            <v>1844.14</v>
          </cell>
          <cell r="L17">
            <v>1902.43</v>
          </cell>
          <cell r="M17">
            <v>1913.42</v>
          </cell>
          <cell r="N17">
            <v>1916.58</v>
          </cell>
          <cell r="O17">
            <v>1920.95</v>
          </cell>
          <cell r="P17">
            <v>1918.67</v>
          </cell>
          <cell r="Q17">
            <v>1908.44</v>
          </cell>
          <cell r="R17">
            <v>1902.53</v>
          </cell>
          <cell r="S17">
            <v>1878.69</v>
          </cell>
          <cell r="T17">
            <v>1950.75</v>
          </cell>
          <cell r="U17">
            <v>1981.26</v>
          </cell>
          <cell r="V17">
            <v>1944.62</v>
          </cell>
          <cell r="W17">
            <v>1887.17</v>
          </cell>
          <cell r="X17">
            <v>1771.41</v>
          </cell>
          <cell r="Y17">
            <v>1480.95</v>
          </cell>
          <cell r="Z17">
            <v>1271.28</v>
          </cell>
        </row>
        <row r="18">
          <cell r="C18">
            <v>1232.4100000000001</v>
          </cell>
          <cell r="D18">
            <v>1152.06</v>
          </cell>
          <cell r="E18">
            <v>1070.47</v>
          </cell>
          <cell r="F18">
            <v>1015.2</v>
          </cell>
          <cell r="G18">
            <v>1065.96</v>
          </cell>
          <cell r="H18">
            <v>1165.21</v>
          </cell>
          <cell r="I18">
            <v>1179.28</v>
          </cell>
          <cell r="J18">
            <v>1289.8</v>
          </cell>
          <cell r="K18">
            <v>1605</v>
          </cell>
          <cell r="L18">
            <v>1711.91</v>
          </cell>
          <cell r="M18">
            <v>1763.61</v>
          </cell>
          <cell r="N18">
            <v>1771.41</v>
          </cell>
          <cell r="O18">
            <v>1764.56</v>
          </cell>
          <cell r="P18">
            <v>1764.23</v>
          </cell>
          <cell r="Q18">
            <v>1742.36</v>
          </cell>
          <cell r="R18">
            <v>1849.95</v>
          </cell>
          <cell r="S18">
            <v>1923.45</v>
          </cell>
          <cell r="T18">
            <v>2069.2199999999998</v>
          </cell>
          <cell r="U18">
            <v>2070.34</v>
          </cell>
          <cell r="V18">
            <v>1944.9</v>
          </cell>
          <cell r="W18">
            <v>1733.9</v>
          </cell>
          <cell r="X18">
            <v>1686.6</v>
          </cell>
          <cell r="Y18">
            <v>1330.68</v>
          </cell>
          <cell r="Z18">
            <v>1249.03</v>
          </cell>
        </row>
        <row r="19">
          <cell r="C19">
            <v>1227.51</v>
          </cell>
          <cell r="D19">
            <v>1114.81</v>
          </cell>
          <cell r="E19">
            <v>1031.44</v>
          </cell>
          <cell r="F19">
            <v>1012.44</v>
          </cell>
          <cell r="G19">
            <v>1016.2</v>
          </cell>
          <cell r="H19">
            <v>1134.81</v>
          </cell>
          <cell r="I19">
            <v>1118.94</v>
          </cell>
          <cell r="J19">
            <v>1216.5899999999999</v>
          </cell>
          <cell r="K19">
            <v>1471.4</v>
          </cell>
          <cell r="L19">
            <v>1643.54</v>
          </cell>
          <cell r="M19">
            <v>1695.97</v>
          </cell>
          <cell r="N19">
            <v>1707.5</v>
          </cell>
          <cell r="O19">
            <v>1708.24</v>
          </cell>
          <cell r="P19">
            <v>1711</v>
          </cell>
          <cell r="Q19">
            <v>1698.28</v>
          </cell>
          <cell r="R19">
            <v>1679.52</v>
          </cell>
          <cell r="S19">
            <v>1706.89</v>
          </cell>
          <cell r="T19">
            <v>1914.4</v>
          </cell>
          <cell r="U19">
            <v>2010.16</v>
          </cell>
          <cell r="V19">
            <v>1917.23</v>
          </cell>
          <cell r="W19">
            <v>1742.06</v>
          </cell>
          <cell r="X19">
            <v>1696.72</v>
          </cell>
          <cell r="Y19">
            <v>1453.57</v>
          </cell>
          <cell r="Z19">
            <v>1236.79</v>
          </cell>
        </row>
        <row r="20">
          <cell r="C20">
            <v>1231.1600000000001</v>
          </cell>
          <cell r="D20">
            <v>1150.96</v>
          </cell>
          <cell r="E20">
            <v>1068.92</v>
          </cell>
          <cell r="F20">
            <v>1025.94</v>
          </cell>
          <cell r="G20">
            <v>1063.79</v>
          </cell>
          <cell r="H20">
            <v>1158.1300000000001</v>
          </cell>
          <cell r="I20">
            <v>1192.3800000000001</v>
          </cell>
          <cell r="J20">
            <v>1309</v>
          </cell>
          <cell r="K20">
            <v>1545.31</v>
          </cell>
          <cell r="L20">
            <v>1743.24</v>
          </cell>
          <cell r="M20">
            <v>1860.06</v>
          </cell>
          <cell r="N20">
            <v>1877.91</v>
          </cell>
          <cell r="O20">
            <v>1856.66</v>
          </cell>
          <cell r="P20">
            <v>1864.14</v>
          </cell>
          <cell r="Q20">
            <v>1831.76</v>
          </cell>
          <cell r="R20">
            <v>1814.08</v>
          </cell>
          <cell r="S20">
            <v>1885.96</v>
          </cell>
          <cell r="T20">
            <v>1944.15</v>
          </cell>
          <cell r="U20">
            <v>1939.89</v>
          </cell>
          <cell r="V20">
            <v>1912.7</v>
          </cell>
          <cell r="W20">
            <v>1877.2</v>
          </cell>
          <cell r="X20">
            <v>1745.82</v>
          </cell>
          <cell r="Y20">
            <v>1416.6</v>
          </cell>
          <cell r="Z20">
            <v>1274.3800000000001</v>
          </cell>
        </row>
        <row r="21">
          <cell r="C21">
            <v>1176.98</v>
          </cell>
          <cell r="D21">
            <v>1021.73</v>
          </cell>
          <cell r="E21">
            <v>916.63</v>
          </cell>
          <cell r="F21">
            <v>877.7</v>
          </cell>
          <cell r="G21">
            <v>959.56</v>
          </cell>
          <cell r="H21">
            <v>1183.81</v>
          </cell>
          <cell r="I21">
            <v>1251.44</v>
          </cell>
          <cell r="J21">
            <v>1495.97</v>
          </cell>
          <cell r="K21">
            <v>1746.05</v>
          </cell>
          <cell r="L21">
            <v>1891.45</v>
          </cell>
          <cell r="M21">
            <v>1901.64</v>
          </cell>
          <cell r="N21">
            <v>1898.19</v>
          </cell>
          <cell r="O21">
            <v>1860.61</v>
          </cell>
          <cell r="P21">
            <v>1878.64</v>
          </cell>
          <cell r="Q21">
            <v>1884.97</v>
          </cell>
          <cell r="R21">
            <v>1907.21</v>
          </cell>
          <cell r="S21">
            <v>1902.68</v>
          </cell>
          <cell r="T21">
            <v>1887.75</v>
          </cell>
          <cell r="U21">
            <v>1930.35</v>
          </cell>
          <cell r="V21">
            <v>1852.21</v>
          </cell>
          <cell r="W21">
            <v>1719.08</v>
          </cell>
          <cell r="X21">
            <v>1656.58</v>
          </cell>
          <cell r="Y21">
            <v>1326.77</v>
          </cell>
          <cell r="Z21">
            <v>1207.23</v>
          </cell>
        </row>
        <row r="22">
          <cell r="C22">
            <v>1223.03</v>
          </cell>
          <cell r="D22">
            <v>1199.6500000000001</v>
          </cell>
          <cell r="E22">
            <v>962.61</v>
          </cell>
          <cell r="F22">
            <v>958.77</v>
          </cell>
          <cell r="G22">
            <v>980.28</v>
          </cell>
          <cell r="H22">
            <v>1207.58</v>
          </cell>
          <cell r="I22">
            <v>1243.47</v>
          </cell>
          <cell r="J22">
            <v>1528.29</v>
          </cell>
          <cell r="K22">
            <v>1694.38</v>
          </cell>
          <cell r="L22">
            <v>1875.28</v>
          </cell>
          <cell r="M22">
            <v>1886.49</v>
          </cell>
          <cell r="N22">
            <v>1912.51</v>
          </cell>
          <cell r="O22">
            <v>1911.64</v>
          </cell>
          <cell r="P22">
            <v>1921.01</v>
          </cell>
          <cell r="Q22">
            <v>1901.74</v>
          </cell>
          <cell r="R22">
            <v>1932.53</v>
          </cell>
          <cell r="S22">
            <v>1937.74</v>
          </cell>
          <cell r="T22">
            <v>1925.34</v>
          </cell>
          <cell r="U22">
            <v>1920.6</v>
          </cell>
          <cell r="V22">
            <v>1876.78</v>
          </cell>
          <cell r="W22">
            <v>1807.24</v>
          </cell>
          <cell r="X22">
            <v>1687.01</v>
          </cell>
          <cell r="Y22">
            <v>1381.56</v>
          </cell>
          <cell r="Z22">
            <v>1227.93</v>
          </cell>
        </row>
        <row r="23">
          <cell r="C23">
            <v>1248.97</v>
          </cell>
          <cell r="D23">
            <v>1210.27</v>
          </cell>
          <cell r="E23">
            <v>1152.3</v>
          </cell>
          <cell r="F23">
            <v>1012.45</v>
          </cell>
          <cell r="G23">
            <v>1174.26</v>
          </cell>
          <cell r="H23">
            <v>1210.5999999999999</v>
          </cell>
          <cell r="I23">
            <v>1292.5999999999999</v>
          </cell>
          <cell r="J23">
            <v>1563.65</v>
          </cell>
          <cell r="K23">
            <v>1738.98</v>
          </cell>
          <cell r="L23">
            <v>1888.32</v>
          </cell>
          <cell r="M23">
            <v>1925.28</v>
          </cell>
          <cell r="N23">
            <v>1942.26</v>
          </cell>
          <cell r="O23">
            <v>1909.58</v>
          </cell>
          <cell r="P23">
            <v>1916.11</v>
          </cell>
          <cell r="Q23">
            <v>1916.15</v>
          </cell>
          <cell r="R23">
            <v>1894.92</v>
          </cell>
          <cell r="S23">
            <v>1822.32</v>
          </cell>
          <cell r="T23">
            <v>1956.54</v>
          </cell>
          <cell r="U23">
            <v>1951.49</v>
          </cell>
          <cell r="V23">
            <v>1886.35</v>
          </cell>
          <cell r="W23">
            <v>1702.45</v>
          </cell>
          <cell r="X23">
            <v>1646.91</v>
          </cell>
          <cell r="Y23">
            <v>1363.79</v>
          </cell>
          <cell r="Z23">
            <v>1256.18</v>
          </cell>
        </row>
        <row r="24">
          <cell r="C24">
            <v>1231.8699999999999</v>
          </cell>
          <cell r="D24">
            <v>1193.21</v>
          </cell>
          <cell r="E24">
            <v>1152.8599999999999</v>
          </cell>
          <cell r="F24">
            <v>1014.22</v>
          </cell>
          <cell r="G24">
            <v>1150.02</v>
          </cell>
          <cell r="H24">
            <v>1216.54</v>
          </cell>
          <cell r="I24">
            <v>1300.27</v>
          </cell>
          <cell r="J24">
            <v>1600.76</v>
          </cell>
          <cell r="K24">
            <v>1857.38</v>
          </cell>
          <cell r="L24">
            <v>1915.65</v>
          </cell>
          <cell r="M24">
            <v>1928.51</v>
          </cell>
          <cell r="N24">
            <v>1969.15</v>
          </cell>
          <cell r="O24">
            <v>1940.29</v>
          </cell>
          <cell r="P24">
            <v>1943.19</v>
          </cell>
          <cell r="Q24">
            <v>1942.43</v>
          </cell>
          <cell r="R24">
            <v>1942.15</v>
          </cell>
          <cell r="S24">
            <v>1913.95</v>
          </cell>
          <cell r="T24">
            <v>2008.45</v>
          </cell>
          <cell r="U24">
            <v>1998.13</v>
          </cell>
          <cell r="V24">
            <v>1966.28</v>
          </cell>
          <cell r="W24">
            <v>1898.91</v>
          </cell>
          <cell r="X24">
            <v>1733.39</v>
          </cell>
          <cell r="Y24">
            <v>1493.36</v>
          </cell>
          <cell r="Z24">
            <v>1272.6300000000001</v>
          </cell>
        </row>
        <row r="25">
          <cell r="C25">
            <v>1250.8800000000001</v>
          </cell>
          <cell r="D25">
            <v>1210.56</v>
          </cell>
          <cell r="E25">
            <v>1189.25</v>
          </cell>
          <cell r="F25">
            <v>1153.32</v>
          </cell>
          <cell r="G25">
            <v>1170.75</v>
          </cell>
          <cell r="H25">
            <v>1209.03</v>
          </cell>
          <cell r="I25">
            <v>1219.77</v>
          </cell>
          <cell r="J25">
            <v>1291.97</v>
          </cell>
          <cell r="K25">
            <v>1552.47</v>
          </cell>
          <cell r="L25">
            <v>1681.73</v>
          </cell>
          <cell r="M25">
            <v>1739.01</v>
          </cell>
          <cell r="N25">
            <v>1736.52</v>
          </cell>
          <cell r="O25">
            <v>1702.9</v>
          </cell>
          <cell r="P25">
            <v>1702.24</v>
          </cell>
          <cell r="Q25">
            <v>1704.19</v>
          </cell>
          <cell r="R25">
            <v>1688.63</v>
          </cell>
          <cell r="S25">
            <v>1769.35</v>
          </cell>
          <cell r="T25">
            <v>1828.03</v>
          </cell>
          <cell r="U25">
            <v>1887.14</v>
          </cell>
          <cell r="V25">
            <v>1830.76</v>
          </cell>
          <cell r="W25">
            <v>1729.25</v>
          </cell>
          <cell r="X25">
            <v>1631.78</v>
          </cell>
          <cell r="Y25">
            <v>1436.05</v>
          </cell>
          <cell r="Z25">
            <v>1222.46</v>
          </cell>
        </row>
        <row r="26">
          <cell r="C26">
            <v>1226.54</v>
          </cell>
          <cell r="D26">
            <v>1213.6099999999999</v>
          </cell>
          <cell r="E26">
            <v>1186.07</v>
          </cell>
          <cell r="F26">
            <v>1176.18</v>
          </cell>
          <cell r="G26">
            <v>1162.55</v>
          </cell>
          <cell r="H26">
            <v>1211.68</v>
          </cell>
          <cell r="I26">
            <v>1206.83</v>
          </cell>
          <cell r="J26">
            <v>1249.93</v>
          </cell>
          <cell r="K26">
            <v>1452.91</v>
          </cell>
          <cell r="L26">
            <v>1656.88</v>
          </cell>
          <cell r="M26">
            <v>1745.13</v>
          </cell>
          <cell r="N26">
            <v>1775.7</v>
          </cell>
          <cell r="O26">
            <v>1777.4</v>
          </cell>
          <cell r="P26">
            <v>1779.08</v>
          </cell>
          <cell r="Q26">
            <v>1768.82</v>
          </cell>
          <cell r="R26">
            <v>1755.8</v>
          </cell>
          <cell r="S26">
            <v>1817.91</v>
          </cell>
          <cell r="T26">
            <v>1928.48</v>
          </cell>
          <cell r="U26">
            <v>1923.94</v>
          </cell>
          <cell r="V26">
            <v>1883.93</v>
          </cell>
          <cell r="W26">
            <v>1829.17</v>
          </cell>
          <cell r="X26">
            <v>1727.7</v>
          </cell>
          <cell r="Y26">
            <v>1452.53</v>
          </cell>
          <cell r="Z26">
            <v>1224.8699999999999</v>
          </cell>
        </row>
        <row r="27">
          <cell r="C27">
            <v>1251.1400000000001</v>
          </cell>
          <cell r="D27">
            <v>1227.8399999999999</v>
          </cell>
          <cell r="E27">
            <v>1213.21</v>
          </cell>
          <cell r="F27">
            <v>1183.99</v>
          </cell>
          <cell r="G27">
            <v>1168.98</v>
          </cell>
          <cell r="H27">
            <v>1231.3599999999999</v>
          </cell>
          <cell r="I27">
            <v>1490.06</v>
          </cell>
          <cell r="J27">
            <v>1761.32</v>
          </cell>
          <cell r="K27">
            <v>1920.16</v>
          </cell>
          <cell r="L27">
            <v>1956.88</v>
          </cell>
          <cell r="M27">
            <v>1963.46</v>
          </cell>
          <cell r="N27">
            <v>1961.41</v>
          </cell>
          <cell r="O27">
            <v>1938.22</v>
          </cell>
          <cell r="P27">
            <v>1953.35</v>
          </cell>
          <cell r="Q27">
            <v>1957.38</v>
          </cell>
          <cell r="R27">
            <v>1971.89</v>
          </cell>
          <cell r="S27">
            <v>2006.99</v>
          </cell>
          <cell r="T27">
            <v>2170.02</v>
          </cell>
          <cell r="U27">
            <v>2165.7600000000002</v>
          </cell>
          <cell r="V27">
            <v>2008.08</v>
          </cell>
          <cell r="W27">
            <v>1957.95</v>
          </cell>
          <cell r="X27">
            <v>1863.37</v>
          </cell>
          <cell r="Y27">
            <v>1493.61</v>
          </cell>
          <cell r="Z27">
            <v>1294.02</v>
          </cell>
        </row>
        <row r="28">
          <cell r="C28">
            <v>1220.43</v>
          </cell>
          <cell r="D28">
            <v>1156.76</v>
          </cell>
          <cell r="E28">
            <v>1088.1099999999999</v>
          </cell>
          <cell r="F28">
            <v>1074.94</v>
          </cell>
          <cell r="G28">
            <v>1136.1500000000001</v>
          </cell>
          <cell r="H28">
            <v>1252.58</v>
          </cell>
          <cell r="I28">
            <v>1431.58</v>
          </cell>
          <cell r="J28">
            <v>1779.92</v>
          </cell>
          <cell r="K28">
            <v>1960.79</v>
          </cell>
          <cell r="L28">
            <v>2058.9299999999998</v>
          </cell>
          <cell r="M28">
            <v>2128.98</v>
          </cell>
          <cell r="N28">
            <v>2126.4499999999998</v>
          </cell>
          <cell r="O28">
            <v>2095.15</v>
          </cell>
          <cell r="P28">
            <v>2112.73</v>
          </cell>
          <cell r="Q28">
            <v>2186.42</v>
          </cell>
          <cell r="R28">
            <v>2151.46</v>
          </cell>
          <cell r="S28">
            <v>2169.04</v>
          </cell>
          <cell r="T28">
            <v>2193.79</v>
          </cell>
          <cell r="U28">
            <v>2105.67</v>
          </cell>
          <cell r="V28">
            <v>2059.1</v>
          </cell>
          <cell r="W28">
            <v>1955.2</v>
          </cell>
          <cell r="X28">
            <v>1810.82</v>
          </cell>
          <cell r="Y28">
            <v>1504.6</v>
          </cell>
          <cell r="Z28">
            <v>1318.09</v>
          </cell>
        </row>
        <row r="29">
          <cell r="C29">
            <v>1191.96</v>
          </cell>
          <cell r="D29">
            <v>1104.95</v>
          </cell>
          <cell r="E29">
            <v>1057.6300000000001</v>
          </cell>
          <cell r="F29">
            <v>1054.21</v>
          </cell>
          <cell r="G29">
            <v>1103.6500000000001</v>
          </cell>
          <cell r="H29">
            <v>1263.02</v>
          </cell>
          <cell r="I29">
            <v>1371.91</v>
          </cell>
          <cell r="J29">
            <v>1683.38</v>
          </cell>
          <cell r="K29">
            <v>1830.27</v>
          </cell>
          <cell r="L29">
            <v>1909.95</v>
          </cell>
          <cell r="M29">
            <v>1927.14</v>
          </cell>
          <cell r="N29">
            <v>1967.24</v>
          </cell>
          <cell r="O29">
            <v>1937.86</v>
          </cell>
          <cell r="P29">
            <v>1955.32</v>
          </cell>
          <cell r="Q29">
            <v>1965.75</v>
          </cell>
          <cell r="R29">
            <v>1969.54</v>
          </cell>
          <cell r="S29">
            <v>1931.72</v>
          </cell>
          <cell r="T29">
            <v>1968.49</v>
          </cell>
          <cell r="U29">
            <v>1936.18</v>
          </cell>
          <cell r="V29">
            <v>1936.31</v>
          </cell>
          <cell r="W29">
            <v>1875.67</v>
          </cell>
          <cell r="X29">
            <v>1711.21</v>
          </cell>
          <cell r="Y29">
            <v>1509.06</v>
          </cell>
          <cell r="Z29">
            <v>1312.58</v>
          </cell>
        </row>
        <row r="30">
          <cell r="C30">
            <v>1142.1199999999999</v>
          </cell>
          <cell r="D30">
            <v>1031.79</v>
          </cell>
          <cell r="E30">
            <v>953.88</v>
          </cell>
          <cell r="F30">
            <v>946.93</v>
          </cell>
          <cell r="G30">
            <v>1032.08</v>
          </cell>
          <cell r="H30">
            <v>1213.24</v>
          </cell>
          <cell r="I30">
            <v>1320.63</v>
          </cell>
          <cell r="J30">
            <v>1613.4</v>
          </cell>
          <cell r="K30">
            <v>1808.38</v>
          </cell>
          <cell r="L30">
            <v>1880.52</v>
          </cell>
          <cell r="M30">
            <v>1896.95</v>
          </cell>
          <cell r="N30">
            <v>1926.48</v>
          </cell>
          <cell r="O30">
            <v>1909.37</v>
          </cell>
          <cell r="P30">
            <v>1922.55</v>
          </cell>
          <cell r="Q30">
            <v>1926.86</v>
          </cell>
          <cell r="R30">
            <v>1923.9</v>
          </cell>
          <cell r="S30">
            <v>1907.03</v>
          </cell>
          <cell r="T30">
            <v>1970.43</v>
          </cell>
          <cell r="U30">
            <v>1909.83</v>
          </cell>
          <cell r="V30">
            <v>1898.5</v>
          </cell>
          <cell r="W30">
            <v>1827.57</v>
          </cell>
          <cell r="X30">
            <v>1695.39</v>
          </cell>
          <cell r="Y30">
            <v>1451.04</v>
          </cell>
          <cell r="Z30">
            <v>1254.47</v>
          </cell>
        </row>
        <row r="31">
          <cell r="C31">
            <v>1179.5</v>
          </cell>
          <cell r="D31">
            <v>1068.05</v>
          </cell>
          <cell r="E31">
            <v>1019.58</v>
          </cell>
          <cell r="F31">
            <v>1013.18</v>
          </cell>
          <cell r="G31">
            <v>1049.3800000000001</v>
          </cell>
          <cell r="H31">
            <v>1230.8</v>
          </cell>
          <cell r="I31">
            <v>1322.44</v>
          </cell>
          <cell r="J31">
            <v>1581.89</v>
          </cell>
          <cell r="K31">
            <v>1826.65</v>
          </cell>
          <cell r="L31">
            <v>1885.15</v>
          </cell>
          <cell r="M31">
            <v>1906.54</v>
          </cell>
          <cell r="N31">
            <v>1922.25</v>
          </cell>
          <cell r="O31">
            <v>1897.44</v>
          </cell>
          <cell r="P31">
            <v>1900.3</v>
          </cell>
          <cell r="Q31">
            <v>1906.17</v>
          </cell>
          <cell r="R31">
            <v>1903.06</v>
          </cell>
          <cell r="S31">
            <v>1886.5</v>
          </cell>
          <cell r="T31">
            <v>1925.34</v>
          </cell>
          <cell r="U31">
            <v>1905.52</v>
          </cell>
          <cell r="V31">
            <v>1898.63</v>
          </cell>
          <cell r="W31">
            <v>1792.77</v>
          </cell>
          <cell r="X31">
            <v>1700.31</v>
          </cell>
          <cell r="Y31">
            <v>1449.59</v>
          </cell>
          <cell r="Z31">
            <v>1265.2</v>
          </cell>
        </row>
        <row r="32">
          <cell r="C32">
            <v>1217</v>
          </cell>
          <cell r="D32">
            <v>1122.5</v>
          </cell>
          <cell r="E32">
            <v>1071.0999999999999</v>
          </cell>
          <cell r="F32">
            <v>1034.72</v>
          </cell>
          <cell r="G32">
            <v>1061.24</v>
          </cell>
          <cell r="H32">
            <v>1128.1300000000001</v>
          </cell>
          <cell r="I32">
            <v>1196.82</v>
          </cell>
          <cell r="J32">
            <v>1439.05</v>
          </cell>
          <cell r="K32">
            <v>1668.36</v>
          </cell>
          <cell r="L32">
            <v>1803.26</v>
          </cell>
          <cell r="M32">
            <v>1872.2</v>
          </cell>
          <cell r="N32">
            <v>1886.6</v>
          </cell>
          <cell r="O32">
            <v>1874.97</v>
          </cell>
          <cell r="P32">
            <v>1867.67</v>
          </cell>
          <cell r="Q32">
            <v>1854.36</v>
          </cell>
          <cell r="R32">
            <v>1853.86</v>
          </cell>
          <cell r="S32">
            <v>1873.8</v>
          </cell>
          <cell r="T32">
            <v>1904.99</v>
          </cell>
          <cell r="U32">
            <v>1890.19</v>
          </cell>
          <cell r="V32">
            <v>1850.15</v>
          </cell>
          <cell r="W32">
            <v>1748.29</v>
          </cell>
          <cell r="X32">
            <v>1561.32</v>
          </cell>
          <cell r="Y32">
            <v>1259.6300000000001</v>
          </cell>
          <cell r="Z32">
            <v>1217.6300000000001</v>
          </cell>
        </row>
        <row r="33">
          <cell r="C33">
            <v>1183.93</v>
          </cell>
          <cell r="D33">
            <v>1176.03</v>
          </cell>
          <cell r="E33">
            <v>1085.83</v>
          </cell>
          <cell r="F33">
            <v>1065.45</v>
          </cell>
          <cell r="G33">
            <v>1081.31</v>
          </cell>
          <cell r="H33">
            <v>1116.18</v>
          </cell>
          <cell r="I33">
            <v>1001.12</v>
          </cell>
          <cell r="J33">
            <v>1157.42</v>
          </cell>
          <cell r="K33">
            <v>1263.23</v>
          </cell>
          <cell r="L33">
            <v>1469.43</v>
          </cell>
          <cell r="M33">
            <v>1603.28</v>
          </cell>
          <cell r="N33">
            <v>1620.79</v>
          </cell>
          <cell r="O33">
            <v>1628.13</v>
          </cell>
          <cell r="P33">
            <v>1629.74</v>
          </cell>
          <cell r="Q33">
            <v>1630.78</v>
          </cell>
          <cell r="R33">
            <v>1636.64</v>
          </cell>
          <cell r="S33">
            <v>1675.75</v>
          </cell>
          <cell r="T33">
            <v>1730.6</v>
          </cell>
          <cell r="U33">
            <v>1725.53</v>
          </cell>
          <cell r="V33">
            <v>1712.76</v>
          </cell>
          <cell r="W33">
            <v>1688.6</v>
          </cell>
          <cell r="X33">
            <v>1476.42</v>
          </cell>
          <cell r="Y33">
            <v>1300.29</v>
          </cell>
          <cell r="Z33">
            <v>1208.3399999999999</v>
          </cell>
        </row>
        <row r="34">
          <cell r="C34">
            <v>1120.52</v>
          </cell>
          <cell r="D34">
            <v>1020.76</v>
          </cell>
          <cell r="E34">
            <v>957.16</v>
          </cell>
          <cell r="F34">
            <v>952.77</v>
          </cell>
          <cell r="G34">
            <v>997.36</v>
          </cell>
          <cell r="H34">
            <v>1179.76</v>
          </cell>
          <cell r="I34">
            <v>1293.0999999999999</v>
          </cell>
          <cell r="J34">
            <v>1584.34</v>
          </cell>
          <cell r="K34">
            <v>1760.12</v>
          </cell>
          <cell r="L34">
            <v>1893.56</v>
          </cell>
          <cell r="M34">
            <v>1948.91</v>
          </cell>
          <cell r="N34">
            <v>2000.8</v>
          </cell>
          <cell r="O34">
            <v>1956.28</v>
          </cell>
          <cell r="P34">
            <v>1980.77</v>
          </cell>
          <cell r="Q34">
            <v>1976.7</v>
          </cell>
          <cell r="R34">
            <v>1957.65</v>
          </cell>
          <cell r="S34">
            <v>1967.81</v>
          </cell>
          <cell r="T34">
            <v>2127</v>
          </cell>
          <cell r="U34">
            <v>2131.0300000000002</v>
          </cell>
          <cell r="V34">
            <v>1958.27</v>
          </cell>
          <cell r="W34">
            <v>1780.3</v>
          </cell>
          <cell r="X34">
            <v>1632.71</v>
          </cell>
          <cell r="Y34">
            <v>1341.22</v>
          </cell>
          <cell r="Z34">
            <v>1217.8699999999999</v>
          </cell>
        </row>
        <row r="35">
          <cell r="C35">
            <v>1152.9000000000001</v>
          </cell>
          <cell r="D35">
            <v>1077.5999999999999</v>
          </cell>
          <cell r="E35">
            <v>1010.66</v>
          </cell>
          <cell r="F35">
            <v>1002.8</v>
          </cell>
          <cell r="G35">
            <v>1040.5</v>
          </cell>
          <cell r="H35">
            <v>1174.49</v>
          </cell>
          <cell r="I35">
            <v>1331.26</v>
          </cell>
          <cell r="J35">
            <v>1652.17</v>
          </cell>
          <cell r="K35">
            <v>1893.62</v>
          </cell>
          <cell r="L35">
            <v>1978.67</v>
          </cell>
          <cell r="M35">
            <v>2118.64</v>
          </cell>
          <cell r="N35">
            <v>2126.63</v>
          </cell>
          <cell r="O35">
            <v>2033.7</v>
          </cell>
          <cell r="P35">
            <v>2062.94</v>
          </cell>
          <cell r="Q35">
            <v>2054.98</v>
          </cell>
          <cell r="R35">
            <v>2038.17</v>
          </cell>
          <cell r="S35">
            <v>2073.2800000000002</v>
          </cell>
          <cell r="T35">
            <v>2162.61</v>
          </cell>
          <cell r="U35">
            <v>2142.9899999999998</v>
          </cell>
          <cell r="V35">
            <v>2027.08</v>
          </cell>
          <cell r="W35">
            <v>1853.1</v>
          </cell>
          <cell r="X35">
            <v>1758.95</v>
          </cell>
          <cell r="Y35">
            <v>1511.24</v>
          </cell>
          <cell r="Z35">
            <v>1272.22</v>
          </cell>
        </row>
        <row r="36">
          <cell r="C36">
            <v>1169.4000000000001</v>
          </cell>
          <cell r="D36">
            <v>1086.48</v>
          </cell>
          <cell r="E36">
            <v>1003.61</v>
          </cell>
          <cell r="F36">
            <v>977.62</v>
          </cell>
          <cell r="G36">
            <v>1054.32</v>
          </cell>
          <cell r="H36">
            <v>1228.42</v>
          </cell>
          <cell r="I36">
            <v>1458.95</v>
          </cell>
          <cell r="J36">
            <v>1671.77</v>
          </cell>
          <cell r="K36">
            <v>1873.89</v>
          </cell>
          <cell r="L36">
            <v>1986.55</v>
          </cell>
          <cell r="M36">
            <v>2100.16</v>
          </cell>
          <cell r="N36">
            <v>2097.35</v>
          </cell>
          <cell r="O36">
            <v>2070.61</v>
          </cell>
          <cell r="P36">
            <v>2087.0100000000002</v>
          </cell>
          <cell r="Q36">
            <v>2078.04</v>
          </cell>
          <cell r="R36">
            <v>2063.5</v>
          </cell>
          <cell r="S36">
            <v>2119.27</v>
          </cell>
          <cell r="T36">
            <v>2166.89</v>
          </cell>
          <cell r="U36">
            <v>2148.4699999999998</v>
          </cell>
          <cell r="V36">
            <v>2044.8</v>
          </cell>
          <cell r="W36">
            <v>1955.29</v>
          </cell>
          <cell r="X36">
            <v>1799.79</v>
          </cell>
          <cell r="Y36">
            <v>1531.58</v>
          </cell>
          <cell r="Z36">
            <v>1306.71</v>
          </cell>
        </row>
        <row r="37">
          <cell r="C37">
            <v>1173.23</v>
          </cell>
          <cell r="D37">
            <v>1085.96</v>
          </cell>
          <cell r="E37">
            <v>1053.0999999999999</v>
          </cell>
          <cell r="F37">
            <v>1052.68</v>
          </cell>
          <cell r="G37">
            <v>1061.3699999999999</v>
          </cell>
          <cell r="H37">
            <v>1218.75</v>
          </cell>
          <cell r="I37">
            <v>1425.43</v>
          </cell>
          <cell r="J37">
            <v>1696.07</v>
          </cell>
          <cell r="K37">
            <v>1854.65</v>
          </cell>
          <cell r="L37">
            <v>1965.07</v>
          </cell>
          <cell r="M37">
            <v>2017.54</v>
          </cell>
          <cell r="N37">
            <v>2073.9699999999998</v>
          </cell>
          <cell r="O37">
            <v>2008.02</v>
          </cell>
          <cell r="P37">
            <v>2026.58</v>
          </cell>
          <cell r="Q37">
            <v>2016.47</v>
          </cell>
          <cell r="R37">
            <v>1991.8</v>
          </cell>
          <cell r="S37">
            <v>1994.46</v>
          </cell>
          <cell r="T37">
            <v>2068.4699999999998</v>
          </cell>
          <cell r="U37">
            <v>2107.71</v>
          </cell>
          <cell r="V37">
            <v>1994.72</v>
          </cell>
          <cell r="W37">
            <v>1889</v>
          </cell>
          <cell r="X37">
            <v>1798.33</v>
          </cell>
          <cell r="Y37">
            <v>1515.58</v>
          </cell>
          <cell r="Z37">
            <v>1264.6300000000001</v>
          </cell>
        </row>
        <row r="38">
          <cell r="C38">
            <v>1141.74</v>
          </cell>
          <cell r="D38">
            <v>1017.96</v>
          </cell>
          <cell r="E38">
            <v>949.27</v>
          </cell>
          <cell r="F38">
            <v>788.31</v>
          </cell>
          <cell r="G38">
            <v>948.74</v>
          </cell>
          <cell r="H38">
            <v>1198.83</v>
          </cell>
          <cell r="I38">
            <v>1316.61</v>
          </cell>
          <cell r="J38">
            <v>1613.18</v>
          </cell>
          <cell r="K38">
            <v>1857.59</v>
          </cell>
          <cell r="L38">
            <v>1890.89</v>
          </cell>
          <cell r="M38">
            <v>1924.12</v>
          </cell>
          <cell r="N38">
            <v>1967.64</v>
          </cell>
          <cell r="O38">
            <v>1941.11</v>
          </cell>
          <cell r="P38">
            <v>1959.5</v>
          </cell>
          <cell r="Q38">
            <v>1942.48</v>
          </cell>
          <cell r="R38">
            <v>1924.98</v>
          </cell>
          <cell r="S38">
            <v>1930.76</v>
          </cell>
          <cell r="T38">
            <v>1947.49</v>
          </cell>
          <cell r="U38">
            <v>1930.75</v>
          </cell>
          <cell r="V38">
            <v>1947</v>
          </cell>
          <cell r="W38">
            <v>1881.98</v>
          </cell>
          <cell r="X38">
            <v>1823.1</v>
          </cell>
          <cell r="Y38">
            <v>1628.2</v>
          </cell>
          <cell r="Z38">
            <v>1394.21</v>
          </cell>
        </row>
        <row r="39">
          <cell r="C39">
            <v>1257.28</v>
          </cell>
          <cell r="D39">
            <v>1215.71</v>
          </cell>
          <cell r="E39">
            <v>1159.79</v>
          </cell>
          <cell r="F39">
            <v>1156.92</v>
          </cell>
          <cell r="G39">
            <v>1187.3800000000001</v>
          </cell>
          <cell r="H39">
            <v>1262.46</v>
          </cell>
          <cell r="I39">
            <v>1299.6199999999999</v>
          </cell>
          <cell r="J39">
            <v>1518.64</v>
          </cell>
          <cell r="K39">
            <v>1676.4</v>
          </cell>
          <cell r="L39">
            <v>1854.3</v>
          </cell>
          <cell r="M39">
            <v>1961.27</v>
          </cell>
          <cell r="N39">
            <v>2008.84</v>
          </cell>
          <cell r="O39">
            <v>2008.6</v>
          </cell>
          <cell r="P39">
            <v>1922.94</v>
          </cell>
          <cell r="Q39">
            <v>1920.38</v>
          </cell>
          <cell r="R39">
            <v>1934.52</v>
          </cell>
          <cell r="S39">
            <v>2010.78</v>
          </cell>
          <cell r="T39">
            <v>2026.01</v>
          </cell>
          <cell r="U39">
            <v>2020.94</v>
          </cell>
          <cell r="V39">
            <v>1918.02</v>
          </cell>
          <cell r="W39">
            <v>1871.74</v>
          </cell>
          <cell r="X39">
            <v>1753.73</v>
          </cell>
          <cell r="Y39">
            <v>1532.93</v>
          </cell>
          <cell r="Z39">
            <v>1408.01</v>
          </cell>
        </row>
        <row r="40">
          <cell r="C40">
            <v>1258.49</v>
          </cell>
          <cell r="D40">
            <v>1180.3399999999999</v>
          </cell>
          <cell r="E40">
            <v>1132.94</v>
          </cell>
          <cell r="F40">
            <v>1103.5</v>
          </cell>
          <cell r="G40">
            <v>1116.3499999999999</v>
          </cell>
          <cell r="H40">
            <v>1182.3499999999999</v>
          </cell>
          <cell r="I40">
            <v>1237.1300000000001</v>
          </cell>
          <cell r="J40">
            <v>1289.56</v>
          </cell>
          <cell r="K40">
            <v>1548.7</v>
          </cell>
          <cell r="L40">
            <v>1740.55</v>
          </cell>
          <cell r="M40">
            <v>1817.03</v>
          </cell>
          <cell r="N40">
            <v>1907.62</v>
          </cell>
          <cell r="O40">
            <v>1927.73</v>
          </cell>
          <cell r="P40">
            <v>1932.8</v>
          </cell>
          <cell r="Q40">
            <v>1888.96</v>
          </cell>
          <cell r="R40">
            <v>1922.63</v>
          </cell>
          <cell r="S40">
            <v>1951.05</v>
          </cell>
          <cell r="T40">
            <v>2152.3000000000002</v>
          </cell>
          <cell r="U40">
            <v>2146.3200000000002</v>
          </cell>
          <cell r="V40">
            <v>2050.6999999999998</v>
          </cell>
          <cell r="W40">
            <v>2003.78</v>
          </cell>
          <cell r="X40">
            <v>1761.87</v>
          </cell>
          <cell r="Y40">
            <v>1485.83</v>
          </cell>
          <cell r="Z40">
            <v>1283.56</v>
          </cell>
        </row>
        <row r="41">
          <cell r="C41">
            <v>1102.21</v>
          </cell>
          <cell r="D41">
            <v>1037.9100000000001</v>
          </cell>
          <cell r="E41">
            <v>966.46</v>
          </cell>
          <cell r="F41">
            <v>954.29</v>
          </cell>
          <cell r="G41">
            <v>1001.63</v>
          </cell>
          <cell r="H41">
            <v>1153.8599999999999</v>
          </cell>
          <cell r="I41">
            <v>1274.29</v>
          </cell>
          <cell r="J41">
            <v>1604.15</v>
          </cell>
          <cell r="K41">
            <v>1880.76</v>
          </cell>
          <cell r="L41">
            <v>1904.23</v>
          </cell>
          <cell r="M41">
            <v>1996.74</v>
          </cell>
          <cell r="N41">
            <v>2058.33</v>
          </cell>
          <cell r="O41">
            <v>2018.08</v>
          </cell>
          <cell r="P41">
            <v>2056.4499999999998</v>
          </cell>
          <cell r="Q41">
            <v>2055.38</v>
          </cell>
          <cell r="R41">
            <v>1987.26</v>
          </cell>
          <cell r="S41">
            <v>1978.23</v>
          </cell>
          <cell r="T41">
            <v>1983.68</v>
          </cell>
          <cell r="U41">
            <v>1967.51</v>
          </cell>
          <cell r="V41">
            <v>1958.5</v>
          </cell>
          <cell r="W41">
            <v>1848.55</v>
          </cell>
          <cell r="X41">
            <v>1577.29</v>
          </cell>
          <cell r="Y41">
            <v>1336.19</v>
          </cell>
          <cell r="Z41">
            <v>1228.23</v>
          </cell>
        </row>
        <row r="42">
          <cell r="C42">
            <v>1159.24</v>
          </cell>
          <cell r="D42">
            <v>1064.03</v>
          </cell>
          <cell r="E42">
            <v>993.56</v>
          </cell>
          <cell r="F42">
            <v>996.17</v>
          </cell>
          <cell r="G42">
            <v>1049.96</v>
          </cell>
          <cell r="H42">
            <v>1218.9100000000001</v>
          </cell>
          <cell r="I42">
            <v>1418.43</v>
          </cell>
          <cell r="J42">
            <v>1602.44</v>
          </cell>
          <cell r="K42">
            <v>1903.5</v>
          </cell>
          <cell r="L42">
            <v>1938.27</v>
          </cell>
          <cell r="M42">
            <v>1944.92</v>
          </cell>
          <cell r="N42">
            <v>1953.69</v>
          </cell>
          <cell r="O42">
            <v>1947.21</v>
          </cell>
          <cell r="P42">
            <v>1945.27</v>
          </cell>
          <cell r="Q42">
            <v>1946.4</v>
          </cell>
          <cell r="R42">
            <v>1943.93</v>
          </cell>
          <cell r="S42">
            <v>1952.13</v>
          </cell>
          <cell r="T42">
            <v>1960.41</v>
          </cell>
          <cell r="U42">
            <v>1952.28</v>
          </cell>
          <cell r="V42">
            <v>1944.78</v>
          </cell>
          <cell r="W42">
            <v>1835.71</v>
          </cell>
          <cell r="X42">
            <v>1629.69</v>
          </cell>
          <cell r="Y42">
            <v>1343.64</v>
          </cell>
          <cell r="Z42">
            <v>1236.0899999999999</v>
          </cell>
        </row>
        <row r="43">
          <cell r="C43">
            <v>1177.43</v>
          </cell>
          <cell r="D43">
            <v>1106.43</v>
          </cell>
          <cell r="E43">
            <v>1051.3800000000001</v>
          </cell>
          <cell r="F43">
            <v>1049.52</v>
          </cell>
          <cell r="G43">
            <v>1099.8699999999999</v>
          </cell>
          <cell r="H43">
            <v>1240.7</v>
          </cell>
          <cell r="I43">
            <v>1417.33</v>
          </cell>
          <cell r="J43">
            <v>1707.46</v>
          </cell>
          <cell r="K43">
            <v>1865.57</v>
          </cell>
          <cell r="L43">
            <v>1901.65</v>
          </cell>
          <cell r="M43">
            <v>1920.98</v>
          </cell>
          <cell r="N43">
            <v>1955.93</v>
          </cell>
          <cell r="O43">
            <v>1938.18</v>
          </cell>
          <cell r="P43">
            <v>1945.32</v>
          </cell>
          <cell r="Q43">
            <v>1935.26</v>
          </cell>
          <cell r="R43">
            <v>1918.27</v>
          </cell>
          <cell r="S43">
            <v>1921.18</v>
          </cell>
          <cell r="T43">
            <v>1926.83</v>
          </cell>
          <cell r="U43">
            <v>1915.49</v>
          </cell>
          <cell r="V43">
            <v>1901.03</v>
          </cell>
          <cell r="W43">
            <v>1777.37</v>
          </cell>
          <cell r="X43">
            <v>1696.62</v>
          </cell>
          <cell r="Y43">
            <v>1467.69</v>
          </cell>
          <cell r="Z43">
            <v>1251.02</v>
          </cell>
        </row>
        <row r="44">
          <cell r="C44">
            <v>1181.82</v>
          </cell>
          <cell r="D44">
            <v>1122.8699999999999</v>
          </cell>
          <cell r="E44">
            <v>1066.6099999999999</v>
          </cell>
          <cell r="F44">
            <v>1057.6500000000001</v>
          </cell>
          <cell r="G44">
            <v>1100.03</v>
          </cell>
          <cell r="H44">
            <v>1253.97</v>
          </cell>
          <cell r="I44">
            <v>1454.68</v>
          </cell>
          <cell r="J44">
            <v>1759.24</v>
          </cell>
          <cell r="K44">
            <v>1921.45</v>
          </cell>
          <cell r="L44">
            <v>1966.44</v>
          </cell>
          <cell r="M44">
            <v>1992.74</v>
          </cell>
          <cell r="N44">
            <v>2038.65</v>
          </cell>
          <cell r="O44">
            <v>2005.85</v>
          </cell>
          <cell r="P44">
            <v>2026.48</v>
          </cell>
          <cell r="Q44">
            <v>1997.27</v>
          </cell>
          <cell r="R44">
            <v>1991.41</v>
          </cell>
          <cell r="S44">
            <v>2009.63</v>
          </cell>
          <cell r="T44">
            <v>2049.87</v>
          </cell>
          <cell r="U44">
            <v>2003.75</v>
          </cell>
          <cell r="V44">
            <v>1964.7</v>
          </cell>
          <cell r="W44">
            <v>1922.01</v>
          </cell>
          <cell r="X44">
            <v>1801.38</v>
          </cell>
          <cell r="Y44">
            <v>1485.03</v>
          </cell>
          <cell r="Z44">
            <v>1296.82</v>
          </cell>
        </row>
      </sheetData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21791-B51C-4A47-ABFE-512CD77CE747}">
  <sheetPr>
    <tabColor rgb="FFFFFF00"/>
  </sheetPr>
  <dimension ref="A1:S36"/>
  <sheetViews>
    <sheetView view="pageBreakPreview" zoomScaleNormal="100" zoomScaleSheetLayoutView="100" workbookViewId="0">
      <selection activeCell="Q9" sqref="Q9"/>
    </sheetView>
  </sheetViews>
  <sheetFormatPr defaultRowHeight="12.75" x14ac:dyDescent="0.2"/>
  <cols>
    <col min="1" max="1" width="6.42578125" style="1" bestFit="1" customWidth="1"/>
    <col min="2" max="2" width="9.140625" style="1" customWidth="1"/>
    <col min="3" max="12" width="9.140625" style="1"/>
    <col min="13" max="13" width="11" style="1" customWidth="1"/>
    <col min="14" max="14" width="11.5703125" style="1" customWidth="1"/>
    <col min="15" max="15" width="9.140625" style="1"/>
    <col min="16" max="16" width="9" style="1" bestFit="1" customWidth="1"/>
    <col min="17" max="17" width="10" style="1" bestFit="1" customWidth="1"/>
    <col min="18" max="18" width="13.5703125" style="1" bestFit="1" customWidth="1"/>
    <col min="19" max="16384" width="9.140625" style="1"/>
  </cols>
  <sheetData>
    <row r="1" spans="1:19" ht="15.75" x14ac:dyDescent="0.25">
      <c r="A1" s="122">
        <v>45231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">
        <f>MONTH(A1)</f>
        <v>11</v>
      </c>
    </row>
    <row r="2" spans="1:19" ht="21.75" customHeight="1" x14ac:dyDescent="0.2">
      <c r="A2" s="123" t="s">
        <v>0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2"/>
      <c r="P2" s="2"/>
      <c r="Q2" s="2"/>
      <c r="R2" s="2"/>
      <c r="S2" s="2"/>
    </row>
    <row r="3" spans="1:19" ht="21.75" customHeight="1" x14ac:dyDescent="0.2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2"/>
      <c r="P3" s="2"/>
      <c r="Q3" s="2"/>
      <c r="R3" s="2"/>
      <c r="S3" s="2"/>
    </row>
    <row r="4" spans="1:19" x14ac:dyDescent="0.2">
      <c r="A4" s="3" t="s">
        <v>1</v>
      </c>
      <c r="B4" s="125" t="s">
        <v>2</v>
      </c>
      <c r="C4" s="126"/>
      <c r="D4" s="126"/>
      <c r="E4" s="126"/>
      <c r="F4" s="126"/>
      <c r="G4" s="126"/>
      <c r="H4" s="126"/>
      <c r="I4" s="126"/>
      <c r="J4" s="126"/>
      <c r="K4" s="126"/>
      <c r="L4" s="127"/>
      <c r="M4" s="4" t="s">
        <v>3</v>
      </c>
      <c r="N4" s="4" t="s">
        <v>4</v>
      </c>
      <c r="O4" s="2"/>
      <c r="P4" s="5"/>
      <c r="Q4" s="5"/>
      <c r="R4" s="5"/>
      <c r="S4" s="5"/>
    </row>
    <row r="5" spans="1:19" x14ac:dyDescent="0.2">
      <c r="A5" s="6" t="s">
        <v>5</v>
      </c>
      <c r="B5" s="128" t="s">
        <v>6</v>
      </c>
      <c r="C5" s="129"/>
      <c r="D5" s="129"/>
      <c r="E5" s="129"/>
      <c r="F5" s="129"/>
      <c r="G5" s="129"/>
      <c r="H5" s="129"/>
      <c r="I5" s="129"/>
      <c r="J5" s="129"/>
      <c r="K5" s="129"/>
      <c r="L5" s="130"/>
      <c r="M5" s="7" t="s">
        <v>7</v>
      </c>
      <c r="N5" s="8">
        <v>1703.31</v>
      </c>
      <c r="O5" s="9"/>
    </row>
    <row r="6" spans="1:19" x14ac:dyDescent="0.2">
      <c r="A6" s="6" t="s">
        <v>8</v>
      </c>
      <c r="B6" s="128" t="s">
        <v>9</v>
      </c>
      <c r="C6" s="129"/>
      <c r="D6" s="129"/>
      <c r="E6" s="129"/>
      <c r="F6" s="129"/>
      <c r="G6" s="129"/>
      <c r="H6" s="129"/>
      <c r="I6" s="129"/>
      <c r="J6" s="129"/>
      <c r="K6" s="129"/>
      <c r="L6" s="130"/>
      <c r="M6" s="7" t="s">
        <v>10</v>
      </c>
      <c r="N6" s="10">
        <v>880567.97</v>
      </c>
      <c r="O6" s="9"/>
    </row>
    <row r="7" spans="1:19" x14ac:dyDescent="0.2">
      <c r="A7" s="6" t="s">
        <v>11</v>
      </c>
      <c r="B7" s="131" t="s">
        <v>12</v>
      </c>
      <c r="C7" s="132"/>
      <c r="D7" s="132"/>
      <c r="E7" s="132"/>
      <c r="F7" s="132"/>
      <c r="G7" s="132"/>
      <c r="H7" s="132"/>
      <c r="I7" s="132"/>
      <c r="J7" s="132"/>
      <c r="K7" s="132"/>
      <c r="L7" s="133"/>
      <c r="M7" s="7" t="s">
        <v>13</v>
      </c>
      <c r="N7" s="11">
        <f>ROUND((MAX(N8+N9-(N10+N16),0))/((N25+N26-(N27+N33))),11)</f>
        <v>1.9632922999999998E-3</v>
      </c>
      <c r="O7" s="9"/>
      <c r="P7" s="12"/>
      <c r="Q7" s="13"/>
    </row>
    <row r="8" spans="1:19" x14ac:dyDescent="0.2">
      <c r="A8" s="6" t="s">
        <v>14</v>
      </c>
      <c r="B8" s="128" t="s">
        <v>15</v>
      </c>
      <c r="C8" s="129"/>
      <c r="D8" s="129"/>
      <c r="E8" s="129"/>
      <c r="F8" s="129"/>
      <c r="G8" s="129"/>
      <c r="H8" s="129"/>
      <c r="I8" s="129"/>
      <c r="J8" s="129"/>
      <c r="K8" s="129"/>
      <c r="L8" s="130"/>
      <c r="M8" s="7" t="s">
        <v>16</v>
      </c>
      <c r="N8" s="14">
        <v>90.369</v>
      </c>
      <c r="O8" s="15"/>
      <c r="P8" s="13"/>
    </row>
    <row r="9" spans="1:19" ht="25.7" customHeight="1" x14ac:dyDescent="0.2">
      <c r="A9" s="6" t="s">
        <v>17</v>
      </c>
      <c r="B9" s="134" t="s">
        <v>18</v>
      </c>
      <c r="C9" s="135"/>
      <c r="D9" s="135"/>
      <c r="E9" s="135"/>
      <c r="F9" s="135"/>
      <c r="G9" s="135"/>
      <c r="H9" s="135"/>
      <c r="I9" s="135"/>
      <c r="J9" s="135"/>
      <c r="K9" s="135"/>
      <c r="L9" s="136"/>
      <c r="M9" s="7" t="s">
        <v>16</v>
      </c>
      <c r="N9" s="14">
        <v>0</v>
      </c>
      <c r="O9" s="9"/>
    </row>
    <row r="10" spans="1:19" ht="25.5" customHeight="1" x14ac:dyDescent="0.2">
      <c r="A10" s="6" t="s">
        <v>19</v>
      </c>
      <c r="B10" s="134" t="s">
        <v>20</v>
      </c>
      <c r="C10" s="135"/>
      <c r="D10" s="135"/>
      <c r="E10" s="135"/>
      <c r="F10" s="135"/>
      <c r="G10" s="135"/>
      <c r="H10" s="135"/>
      <c r="I10" s="135"/>
      <c r="J10" s="135"/>
      <c r="K10" s="135"/>
      <c r="L10" s="136"/>
      <c r="M10" s="7" t="s">
        <v>16</v>
      </c>
      <c r="N10" s="14">
        <f>SUM(N11:N15)</f>
        <v>86.164000000000001</v>
      </c>
      <c r="O10" s="9"/>
    </row>
    <row r="11" spans="1:19" x14ac:dyDescent="0.2">
      <c r="A11" s="16" t="s">
        <v>21</v>
      </c>
      <c r="B11" s="119" t="s">
        <v>22</v>
      </c>
      <c r="C11" s="120"/>
      <c r="D11" s="120"/>
      <c r="E11" s="120"/>
      <c r="F11" s="120"/>
      <c r="G11" s="120"/>
      <c r="H11" s="120"/>
      <c r="I11" s="120"/>
      <c r="J11" s="120"/>
      <c r="K11" s="120"/>
      <c r="L11" s="121"/>
      <c r="M11" s="7" t="s">
        <v>16</v>
      </c>
      <c r="N11" s="10">
        <v>0</v>
      </c>
      <c r="O11" s="9"/>
    </row>
    <row r="12" spans="1:19" x14ac:dyDescent="0.2">
      <c r="A12" s="6" t="s">
        <v>23</v>
      </c>
      <c r="B12" s="119" t="s">
        <v>24</v>
      </c>
      <c r="C12" s="120"/>
      <c r="D12" s="120"/>
      <c r="E12" s="120"/>
      <c r="F12" s="120"/>
      <c r="G12" s="120"/>
      <c r="H12" s="120"/>
      <c r="I12" s="120"/>
      <c r="J12" s="120"/>
      <c r="K12" s="120"/>
      <c r="L12" s="121"/>
      <c r="M12" s="7" t="s">
        <v>16</v>
      </c>
      <c r="N12" s="14">
        <v>86.162999999999997</v>
      </c>
      <c r="O12" s="9"/>
    </row>
    <row r="13" spans="1:19" x14ac:dyDescent="0.2">
      <c r="A13" s="6" t="s">
        <v>25</v>
      </c>
      <c r="B13" s="119" t="s">
        <v>26</v>
      </c>
      <c r="C13" s="120"/>
      <c r="D13" s="120"/>
      <c r="E13" s="120"/>
      <c r="F13" s="120"/>
      <c r="G13" s="120"/>
      <c r="H13" s="120"/>
      <c r="I13" s="120"/>
      <c r="J13" s="120"/>
      <c r="K13" s="120"/>
      <c r="L13" s="121"/>
      <c r="M13" s="7" t="s">
        <v>16</v>
      </c>
      <c r="N13" s="14">
        <v>1E-3</v>
      </c>
      <c r="O13" s="9"/>
    </row>
    <row r="14" spans="1:19" x14ac:dyDescent="0.2">
      <c r="A14" s="6" t="s">
        <v>27</v>
      </c>
      <c r="B14" s="119" t="s">
        <v>28</v>
      </c>
      <c r="C14" s="120"/>
      <c r="D14" s="120"/>
      <c r="E14" s="120"/>
      <c r="F14" s="120"/>
      <c r="G14" s="120"/>
      <c r="H14" s="120"/>
      <c r="I14" s="120"/>
      <c r="J14" s="120"/>
      <c r="K14" s="120"/>
      <c r="L14" s="121"/>
      <c r="M14" s="7" t="s">
        <v>16</v>
      </c>
      <c r="N14" s="10">
        <v>0</v>
      </c>
      <c r="O14" s="9"/>
    </row>
    <row r="15" spans="1:19" x14ac:dyDescent="0.2">
      <c r="A15" s="6" t="s">
        <v>29</v>
      </c>
      <c r="B15" s="119" t="s">
        <v>30</v>
      </c>
      <c r="C15" s="120"/>
      <c r="D15" s="120"/>
      <c r="E15" s="120"/>
      <c r="F15" s="120"/>
      <c r="G15" s="120"/>
      <c r="H15" s="120"/>
      <c r="I15" s="120"/>
      <c r="J15" s="120"/>
      <c r="K15" s="120"/>
      <c r="L15" s="121"/>
      <c r="M15" s="7" t="s">
        <v>16</v>
      </c>
      <c r="N15" s="10">
        <v>0</v>
      </c>
      <c r="O15" s="9"/>
    </row>
    <row r="16" spans="1:19" ht="38.25" customHeight="1" x14ac:dyDescent="0.2">
      <c r="A16" s="6" t="s">
        <v>31</v>
      </c>
      <c r="B16" s="134" t="s">
        <v>32</v>
      </c>
      <c r="C16" s="135"/>
      <c r="D16" s="135"/>
      <c r="E16" s="135"/>
      <c r="F16" s="135"/>
      <c r="G16" s="135"/>
      <c r="H16" s="135"/>
      <c r="I16" s="135"/>
      <c r="J16" s="135"/>
      <c r="K16" s="135"/>
      <c r="L16" s="136"/>
      <c r="M16" s="7" t="s">
        <v>16</v>
      </c>
      <c r="N16" s="17">
        <v>8.8300000000000003E-2</v>
      </c>
      <c r="O16" s="9"/>
    </row>
    <row r="17" spans="1:18" ht="25.5" customHeight="1" x14ac:dyDescent="0.2">
      <c r="A17" s="6" t="s">
        <v>33</v>
      </c>
      <c r="B17" s="134" t="s">
        <v>34</v>
      </c>
      <c r="C17" s="135"/>
      <c r="D17" s="135"/>
      <c r="E17" s="135"/>
      <c r="F17" s="135"/>
      <c r="G17" s="135"/>
      <c r="H17" s="135"/>
      <c r="I17" s="135"/>
      <c r="J17" s="135"/>
      <c r="K17" s="135"/>
      <c r="L17" s="136"/>
      <c r="M17" s="7" t="s">
        <v>35</v>
      </c>
      <c r="N17" s="10">
        <v>0</v>
      </c>
      <c r="O17" s="9"/>
    </row>
    <row r="18" spans="1:18" x14ac:dyDescent="0.2">
      <c r="A18" s="6" t="s">
        <v>36</v>
      </c>
      <c r="B18" s="128" t="s">
        <v>37</v>
      </c>
      <c r="C18" s="129"/>
      <c r="D18" s="129"/>
      <c r="E18" s="129"/>
      <c r="F18" s="129"/>
      <c r="G18" s="129"/>
      <c r="H18" s="129"/>
      <c r="I18" s="129"/>
      <c r="J18" s="129"/>
      <c r="K18" s="129"/>
      <c r="L18" s="130"/>
      <c r="M18" s="7" t="s">
        <v>35</v>
      </c>
      <c r="N18" s="10">
        <v>0</v>
      </c>
      <c r="O18" s="9"/>
    </row>
    <row r="19" spans="1:18" x14ac:dyDescent="0.2">
      <c r="A19" s="6" t="s">
        <v>38</v>
      </c>
      <c r="B19" s="119" t="s">
        <v>39</v>
      </c>
      <c r="C19" s="120"/>
      <c r="D19" s="120"/>
      <c r="E19" s="120"/>
      <c r="F19" s="120"/>
      <c r="G19" s="120"/>
      <c r="H19" s="120"/>
      <c r="I19" s="120"/>
      <c r="J19" s="120"/>
      <c r="K19" s="120"/>
      <c r="L19" s="121"/>
      <c r="M19" s="7" t="s">
        <v>35</v>
      </c>
      <c r="N19" s="10">
        <v>0</v>
      </c>
      <c r="O19" s="9"/>
    </row>
    <row r="20" spans="1:18" x14ac:dyDescent="0.2">
      <c r="A20" s="6" t="s">
        <v>40</v>
      </c>
      <c r="B20" s="119" t="s">
        <v>41</v>
      </c>
      <c r="C20" s="120"/>
      <c r="D20" s="120"/>
      <c r="E20" s="120"/>
      <c r="F20" s="120"/>
      <c r="G20" s="120"/>
      <c r="H20" s="120"/>
      <c r="I20" s="120"/>
      <c r="J20" s="120"/>
      <c r="K20" s="120"/>
      <c r="L20" s="121"/>
      <c r="M20" s="7" t="s">
        <v>35</v>
      </c>
      <c r="N20" s="10">
        <v>0</v>
      </c>
      <c r="O20" s="9"/>
    </row>
    <row r="21" spans="1:18" x14ac:dyDescent="0.2">
      <c r="A21" s="6" t="s">
        <v>42</v>
      </c>
      <c r="B21" s="119" t="s">
        <v>43</v>
      </c>
      <c r="C21" s="120"/>
      <c r="D21" s="120"/>
      <c r="E21" s="120"/>
      <c r="F21" s="120"/>
      <c r="G21" s="120"/>
      <c r="H21" s="120"/>
      <c r="I21" s="120"/>
      <c r="J21" s="120"/>
      <c r="K21" s="120"/>
      <c r="L21" s="121"/>
      <c r="M21" s="7" t="s">
        <v>35</v>
      </c>
      <c r="N21" s="10">
        <v>0</v>
      </c>
      <c r="O21" s="9"/>
    </row>
    <row r="22" spans="1:18" x14ac:dyDescent="0.2">
      <c r="A22" s="6" t="s">
        <v>44</v>
      </c>
      <c r="B22" s="128" t="s">
        <v>45</v>
      </c>
      <c r="C22" s="129"/>
      <c r="D22" s="129"/>
      <c r="E22" s="129"/>
      <c r="F22" s="129"/>
      <c r="G22" s="129"/>
      <c r="H22" s="129"/>
      <c r="I22" s="129"/>
      <c r="J22" s="129"/>
      <c r="K22" s="129"/>
      <c r="L22" s="130"/>
      <c r="M22" s="7" t="s">
        <v>35</v>
      </c>
      <c r="N22" s="10">
        <v>0</v>
      </c>
      <c r="O22" s="9"/>
    </row>
    <row r="23" spans="1:18" x14ac:dyDescent="0.2">
      <c r="A23" s="6" t="s">
        <v>46</v>
      </c>
      <c r="B23" s="119" t="s">
        <v>39</v>
      </c>
      <c r="C23" s="120"/>
      <c r="D23" s="120"/>
      <c r="E23" s="120"/>
      <c r="F23" s="120"/>
      <c r="G23" s="120"/>
      <c r="H23" s="120"/>
      <c r="I23" s="120"/>
      <c r="J23" s="120"/>
      <c r="K23" s="120"/>
      <c r="L23" s="121"/>
      <c r="M23" s="7" t="s">
        <v>35</v>
      </c>
      <c r="N23" s="10">
        <v>0</v>
      </c>
      <c r="O23" s="9"/>
      <c r="R23" s="18"/>
    </row>
    <row r="24" spans="1:18" x14ac:dyDescent="0.2">
      <c r="A24" s="6" t="s">
        <v>47</v>
      </c>
      <c r="B24" s="119" t="s">
        <v>43</v>
      </c>
      <c r="C24" s="120"/>
      <c r="D24" s="120"/>
      <c r="E24" s="120"/>
      <c r="F24" s="120"/>
      <c r="G24" s="120"/>
      <c r="H24" s="120"/>
      <c r="I24" s="120"/>
      <c r="J24" s="120"/>
      <c r="K24" s="120"/>
      <c r="L24" s="121"/>
      <c r="M24" s="7" t="s">
        <v>35</v>
      </c>
      <c r="N24" s="10">
        <v>0</v>
      </c>
      <c r="O24" s="9"/>
      <c r="R24" s="19"/>
    </row>
    <row r="25" spans="1:18" x14ac:dyDescent="0.2">
      <c r="A25" s="6" t="s">
        <v>48</v>
      </c>
      <c r="B25" s="128" t="s">
        <v>49</v>
      </c>
      <c r="C25" s="129"/>
      <c r="D25" s="129"/>
      <c r="E25" s="129"/>
      <c r="F25" s="129"/>
      <c r="G25" s="129"/>
      <c r="H25" s="129"/>
      <c r="I25" s="129"/>
      <c r="J25" s="129"/>
      <c r="K25" s="129"/>
      <c r="L25" s="130"/>
      <c r="M25" s="7" t="s">
        <v>35</v>
      </c>
      <c r="N25" s="14">
        <v>45636.925999999999</v>
      </c>
      <c r="O25" s="9"/>
      <c r="P25" s="20"/>
    </row>
    <row r="26" spans="1:18" x14ac:dyDescent="0.2">
      <c r="A26" s="6" t="s">
        <v>50</v>
      </c>
      <c r="B26" s="128" t="s">
        <v>51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30"/>
      <c r="M26" s="7" t="s">
        <v>35</v>
      </c>
      <c r="N26" s="10">
        <v>0</v>
      </c>
      <c r="O26" s="9"/>
    </row>
    <row r="27" spans="1:18" ht="25.5" customHeight="1" x14ac:dyDescent="0.2">
      <c r="A27" s="6" t="s">
        <v>52</v>
      </c>
      <c r="B27" s="134" t="s">
        <v>53</v>
      </c>
      <c r="C27" s="135"/>
      <c r="D27" s="135"/>
      <c r="E27" s="135"/>
      <c r="F27" s="135"/>
      <c r="G27" s="135"/>
      <c r="H27" s="135"/>
      <c r="I27" s="135"/>
      <c r="J27" s="135"/>
      <c r="K27" s="135"/>
      <c r="L27" s="136"/>
      <c r="M27" s="7" t="s">
        <v>35</v>
      </c>
      <c r="N27" s="14">
        <f>SUM(N28:N32)</f>
        <v>43495.991000000002</v>
      </c>
      <c r="O27" s="21"/>
    </row>
    <row r="28" spans="1:18" x14ac:dyDescent="0.2">
      <c r="A28" s="6" t="s">
        <v>54</v>
      </c>
      <c r="B28" s="119" t="s">
        <v>22</v>
      </c>
      <c r="C28" s="120"/>
      <c r="D28" s="120"/>
      <c r="E28" s="120"/>
      <c r="F28" s="120"/>
      <c r="G28" s="120"/>
      <c r="H28" s="120"/>
      <c r="I28" s="120"/>
      <c r="J28" s="120"/>
      <c r="K28" s="120"/>
      <c r="L28" s="121"/>
      <c r="M28" s="7" t="s">
        <v>35</v>
      </c>
      <c r="N28" s="22">
        <v>0</v>
      </c>
      <c r="O28" s="9"/>
    </row>
    <row r="29" spans="1:18" x14ac:dyDescent="0.2">
      <c r="A29" s="6" t="s">
        <v>55</v>
      </c>
      <c r="B29" s="119" t="s">
        <v>24</v>
      </c>
      <c r="C29" s="120"/>
      <c r="D29" s="120"/>
      <c r="E29" s="120"/>
      <c r="F29" s="120"/>
      <c r="G29" s="120"/>
      <c r="H29" s="120"/>
      <c r="I29" s="120"/>
      <c r="J29" s="120"/>
      <c r="K29" s="120"/>
      <c r="L29" s="121"/>
      <c r="M29" s="7" t="s">
        <v>35</v>
      </c>
      <c r="N29" s="14">
        <v>43495.216</v>
      </c>
      <c r="O29" s="9"/>
      <c r="P29" s="20"/>
    </row>
    <row r="30" spans="1:18" x14ac:dyDescent="0.2">
      <c r="A30" s="6" t="s">
        <v>56</v>
      </c>
      <c r="B30" s="119" t="s">
        <v>26</v>
      </c>
      <c r="C30" s="120"/>
      <c r="D30" s="120"/>
      <c r="E30" s="120"/>
      <c r="F30" s="120"/>
      <c r="G30" s="120"/>
      <c r="H30" s="120"/>
      <c r="I30" s="120"/>
      <c r="J30" s="120"/>
      <c r="K30" s="120"/>
      <c r="L30" s="121"/>
      <c r="M30" s="7" t="s">
        <v>35</v>
      </c>
      <c r="N30" s="14">
        <v>0.77500000000000002</v>
      </c>
      <c r="O30" s="9"/>
    </row>
    <row r="31" spans="1:18" x14ac:dyDescent="0.2">
      <c r="A31" s="6" t="s">
        <v>57</v>
      </c>
      <c r="B31" s="119" t="s">
        <v>28</v>
      </c>
      <c r="C31" s="120"/>
      <c r="D31" s="120"/>
      <c r="E31" s="120"/>
      <c r="F31" s="120"/>
      <c r="G31" s="120"/>
      <c r="H31" s="120"/>
      <c r="I31" s="120"/>
      <c r="J31" s="120"/>
      <c r="K31" s="120"/>
      <c r="L31" s="121"/>
      <c r="M31" s="7" t="s">
        <v>35</v>
      </c>
      <c r="N31" s="10">
        <v>0</v>
      </c>
      <c r="O31" s="9"/>
    </row>
    <row r="32" spans="1:18" x14ac:dyDescent="0.2">
      <c r="A32" s="6" t="s">
        <v>58</v>
      </c>
      <c r="B32" s="119" t="s">
        <v>30</v>
      </c>
      <c r="C32" s="120"/>
      <c r="D32" s="120"/>
      <c r="E32" s="120"/>
      <c r="F32" s="120"/>
      <c r="G32" s="120"/>
      <c r="H32" s="120"/>
      <c r="I32" s="120"/>
      <c r="J32" s="120"/>
      <c r="K32" s="120"/>
      <c r="L32" s="121"/>
      <c r="M32" s="7" t="s">
        <v>35</v>
      </c>
      <c r="N32" s="10">
        <v>0</v>
      </c>
      <c r="O32" s="9"/>
    </row>
    <row r="33" spans="1:15" ht="38.25" customHeight="1" x14ac:dyDescent="0.2">
      <c r="A33" s="6" t="s">
        <v>59</v>
      </c>
      <c r="B33" s="134" t="s">
        <v>60</v>
      </c>
      <c r="C33" s="135"/>
      <c r="D33" s="135"/>
      <c r="E33" s="135"/>
      <c r="F33" s="135"/>
      <c r="G33" s="135"/>
      <c r="H33" s="135"/>
      <c r="I33" s="135"/>
      <c r="J33" s="135"/>
      <c r="K33" s="135"/>
      <c r="L33" s="136"/>
      <c r="M33" s="7" t="s">
        <v>35</v>
      </c>
      <c r="N33" s="17">
        <v>44.1</v>
      </c>
      <c r="O33" s="9"/>
    </row>
    <row r="34" spans="1:15" ht="26.25" customHeight="1" x14ac:dyDescent="0.2">
      <c r="A34" s="6" t="s">
        <v>61</v>
      </c>
      <c r="B34" s="131" t="s">
        <v>62</v>
      </c>
      <c r="C34" s="132"/>
      <c r="D34" s="132"/>
      <c r="E34" s="132"/>
      <c r="F34" s="132"/>
      <c r="G34" s="132"/>
      <c r="H34" s="132"/>
      <c r="I34" s="132"/>
      <c r="J34" s="132"/>
      <c r="K34" s="132"/>
      <c r="L34" s="133"/>
      <c r="M34" s="7" t="s">
        <v>7</v>
      </c>
      <c r="N34" s="17">
        <v>0</v>
      </c>
      <c r="O34" s="23"/>
    </row>
    <row r="35" spans="1:15" ht="26.25" customHeight="1" x14ac:dyDescent="0.2">
      <c r="A35" s="137" t="s">
        <v>63</v>
      </c>
      <c r="B35" s="137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23"/>
    </row>
    <row r="36" spans="1:15" x14ac:dyDescent="0.2">
      <c r="A36" s="138"/>
      <c r="B36" s="138"/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</row>
  </sheetData>
  <mergeCells count="34">
    <mergeCell ref="B32:L32"/>
    <mergeCell ref="B33:L33"/>
    <mergeCell ref="B34:L34"/>
    <mergeCell ref="A35:N36"/>
    <mergeCell ref="B26:L26"/>
    <mergeCell ref="B27:L27"/>
    <mergeCell ref="B28:L28"/>
    <mergeCell ref="B29:L29"/>
    <mergeCell ref="B30:L30"/>
    <mergeCell ref="B31:L31"/>
    <mergeCell ref="B25:L25"/>
    <mergeCell ref="B14:L14"/>
    <mergeCell ref="B15:L15"/>
    <mergeCell ref="B16:L16"/>
    <mergeCell ref="B17:L17"/>
    <mergeCell ref="B18:L18"/>
    <mergeCell ref="B19:L19"/>
    <mergeCell ref="B20:L20"/>
    <mergeCell ref="B21:L21"/>
    <mergeCell ref="B22:L22"/>
    <mergeCell ref="B23:L23"/>
    <mergeCell ref="B24:L24"/>
    <mergeCell ref="B13:L13"/>
    <mergeCell ref="A1:N1"/>
    <mergeCell ref="A2:N3"/>
    <mergeCell ref="B4:L4"/>
    <mergeCell ref="B5:L5"/>
    <mergeCell ref="B6:L6"/>
    <mergeCell ref="B7:L7"/>
    <mergeCell ref="B8:L8"/>
    <mergeCell ref="B9:L9"/>
    <mergeCell ref="B10:L10"/>
    <mergeCell ref="B11:L11"/>
    <mergeCell ref="B12:L12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Footer>Страница 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36257-E700-4A1E-8F5D-746D98D68FF0}">
  <sheetPr>
    <tabColor theme="5" tint="0.59999389629810485"/>
    <pageSetUpPr fitToPage="1"/>
  </sheetPr>
  <dimension ref="A1:AA641"/>
  <sheetViews>
    <sheetView view="pageBreakPreview" zoomScale="76" zoomScaleNormal="100" zoomScaleSheetLayoutView="76" workbookViewId="0">
      <pane ySplit="4" topLeftCell="A5" activePane="bottomLeft" state="frozen"/>
      <selection activeCell="N8" sqref="N8"/>
      <selection pane="bottomLeft" activeCell="N8" sqref="N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75" t="s">
        <v>1010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</row>
    <row r="2" spans="1:27" x14ac:dyDescent="0.2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</row>
    <row r="3" spans="1:27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25">
      <c r="A4" s="178" t="s">
        <v>212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x14ac:dyDescent="0.2">
      <c r="A5" s="181" t="s">
        <v>213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1011</v>
      </c>
      <c r="B7" s="28" t="str">
        <f>"01"&amp;"."&amp;$B$640&amp;"."&amp;$B$641</f>
        <v>01.11.2023</v>
      </c>
      <c r="C7" s="88" t="s">
        <v>76</v>
      </c>
      <c r="D7" s="89">
        <f>ROUND(((D8+D9+D11+D10)/1000),5)</f>
        <v>1.61039</v>
      </c>
      <c r="E7" s="89">
        <f>ROUND(((E8+E9+E11+E10)/1000),5)</f>
        <v>1.4821200000000001</v>
      </c>
      <c r="F7" s="89">
        <f>ROUND(((F8+F9+F11+F10)/1000),5)</f>
        <v>1.41378</v>
      </c>
      <c r="G7" s="89">
        <f t="shared" ref="G7:AA7" si="0">ROUND(((G8+G9+G11+G10)/1000),5)</f>
        <v>1.3758900000000001</v>
      </c>
      <c r="H7" s="89">
        <f t="shared" si="0"/>
        <v>1.48508</v>
      </c>
      <c r="I7" s="89">
        <f t="shared" si="0"/>
        <v>1.6450100000000001</v>
      </c>
      <c r="J7" s="89">
        <f t="shared" si="0"/>
        <v>1.81433</v>
      </c>
      <c r="K7" s="89">
        <f t="shared" si="0"/>
        <v>2.05383</v>
      </c>
      <c r="L7" s="89">
        <f t="shared" si="0"/>
        <v>2.2777799999999999</v>
      </c>
      <c r="M7" s="89">
        <f t="shared" si="0"/>
        <v>2.4222299999999999</v>
      </c>
      <c r="N7" s="89">
        <f t="shared" si="0"/>
        <v>2.4285800000000002</v>
      </c>
      <c r="O7" s="89">
        <f t="shared" si="0"/>
        <v>2.3942000000000001</v>
      </c>
      <c r="P7" s="89">
        <f t="shared" si="0"/>
        <v>2.39412</v>
      </c>
      <c r="Q7" s="89">
        <f t="shared" si="0"/>
        <v>2.4546999999999999</v>
      </c>
      <c r="R7" s="89">
        <f t="shared" si="0"/>
        <v>2.40578</v>
      </c>
      <c r="S7" s="89">
        <f t="shared" si="0"/>
        <v>2.4283100000000002</v>
      </c>
      <c r="T7" s="89">
        <f t="shared" si="0"/>
        <v>2.3909400000000001</v>
      </c>
      <c r="U7" s="89">
        <f t="shared" si="0"/>
        <v>2.39256</v>
      </c>
      <c r="V7" s="89">
        <f t="shared" si="0"/>
        <v>2.3405499999999999</v>
      </c>
      <c r="W7" s="89">
        <f t="shared" si="0"/>
        <v>2.2925599999999999</v>
      </c>
      <c r="X7" s="89">
        <f t="shared" si="0"/>
        <v>2.2994699999999999</v>
      </c>
      <c r="Y7" s="89">
        <f t="shared" si="0"/>
        <v>2.1084200000000002</v>
      </c>
      <c r="Z7" s="89">
        <f t="shared" si="0"/>
        <v>1.90358</v>
      </c>
      <c r="AA7" s="89">
        <f t="shared" si="0"/>
        <v>1.6917500000000001</v>
      </c>
    </row>
    <row r="8" spans="1:27" ht="12.75" hidden="1" customHeight="1" outlineLevel="1" x14ac:dyDescent="0.2">
      <c r="A8" s="97" t="s">
        <v>1012</v>
      </c>
      <c r="B8" s="63" t="s">
        <v>242</v>
      </c>
      <c r="C8" s="43" t="s">
        <v>79</v>
      </c>
      <c r="D8" s="44">
        <v>1209.8900000000001</v>
      </c>
      <c r="E8" s="44">
        <v>1081.6199999999999</v>
      </c>
      <c r="F8" s="44">
        <v>1013.28</v>
      </c>
      <c r="G8" s="44">
        <v>975.39</v>
      </c>
      <c r="H8" s="44">
        <v>1084.58</v>
      </c>
      <c r="I8" s="44">
        <v>1244.51</v>
      </c>
      <c r="J8" s="44">
        <v>1413.83</v>
      </c>
      <c r="K8" s="44">
        <v>1653.33</v>
      </c>
      <c r="L8" s="44">
        <v>1877.28</v>
      </c>
      <c r="M8" s="44">
        <v>2021.73</v>
      </c>
      <c r="N8" s="44">
        <v>2028.08</v>
      </c>
      <c r="O8" s="44">
        <v>1993.7</v>
      </c>
      <c r="P8" s="44">
        <v>1993.62</v>
      </c>
      <c r="Q8" s="44">
        <v>2054.1999999999998</v>
      </c>
      <c r="R8" s="44">
        <v>2005.28</v>
      </c>
      <c r="S8" s="44">
        <v>2027.81</v>
      </c>
      <c r="T8" s="44">
        <v>1990.44</v>
      </c>
      <c r="U8" s="44">
        <v>1992.06</v>
      </c>
      <c r="V8" s="44">
        <v>1940.05</v>
      </c>
      <c r="W8" s="44">
        <v>1892.06</v>
      </c>
      <c r="X8" s="44">
        <v>1898.97</v>
      </c>
      <c r="Y8" s="44">
        <v>1707.92</v>
      </c>
      <c r="Z8" s="44">
        <v>1503.08</v>
      </c>
      <c r="AA8" s="44">
        <v>1291.25</v>
      </c>
    </row>
    <row r="9" spans="1:27" ht="12.75" hidden="1" customHeight="1" outlineLevel="1" x14ac:dyDescent="0.2">
      <c r="A9" s="97" t="s">
        <v>1013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2">
      <c r="A10" s="97" t="s">
        <v>1014</v>
      </c>
      <c r="B10" s="63" t="s">
        <v>83</v>
      </c>
      <c r="C10" s="43" t="s">
        <v>79</v>
      </c>
      <c r="D10" s="44">
        <v>3.63</v>
      </c>
      <c r="E10" s="44">
        <v>3.63</v>
      </c>
      <c r="F10" s="44">
        <v>3.63</v>
      </c>
      <c r="G10" s="44">
        <v>3.63</v>
      </c>
      <c r="H10" s="44">
        <v>3.63</v>
      </c>
      <c r="I10" s="44">
        <v>3.63</v>
      </c>
      <c r="J10" s="44">
        <v>3.63</v>
      </c>
      <c r="K10" s="44">
        <v>3.63</v>
      </c>
      <c r="L10" s="44">
        <v>3.63</v>
      </c>
      <c r="M10" s="44">
        <v>3.63</v>
      </c>
      <c r="N10" s="44">
        <v>3.63</v>
      </c>
      <c r="O10" s="44">
        <v>3.63</v>
      </c>
      <c r="P10" s="44">
        <v>3.63</v>
      </c>
      <c r="Q10" s="44">
        <v>3.63</v>
      </c>
      <c r="R10" s="44">
        <v>3.63</v>
      </c>
      <c r="S10" s="44">
        <v>3.63</v>
      </c>
      <c r="T10" s="44">
        <v>3.63</v>
      </c>
      <c r="U10" s="44">
        <v>3.63</v>
      </c>
      <c r="V10" s="44">
        <v>3.63</v>
      </c>
      <c r="W10" s="44">
        <v>3.63</v>
      </c>
      <c r="X10" s="44">
        <v>3.63</v>
      </c>
      <c r="Y10" s="44">
        <v>3.63</v>
      </c>
      <c r="Z10" s="44">
        <v>3.63</v>
      </c>
      <c r="AA10" s="44">
        <v>3.63</v>
      </c>
    </row>
    <row r="11" spans="1:27" ht="12.75" hidden="1" customHeight="1" outlineLevel="1" x14ac:dyDescent="0.2">
      <c r="A11" s="97" t="s">
        <v>1015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collapsed="1" x14ac:dyDescent="0.2">
      <c r="A12" s="96" t="s">
        <v>1016</v>
      </c>
      <c r="B12" s="28" t="str">
        <f>"02"&amp;"."&amp;$B$640&amp;"."&amp;$B$641</f>
        <v>02.11.2023</v>
      </c>
      <c r="C12" s="88" t="s">
        <v>76</v>
      </c>
      <c r="D12" s="89">
        <f>ROUND(((D13+D14+D16+D15)/1000),5)</f>
        <v>1.5341899999999999</v>
      </c>
      <c r="E12" s="89">
        <f>ROUND(((E13+E14+E16+E15)/1000),5)</f>
        <v>1.4226700000000001</v>
      </c>
      <c r="F12" s="89">
        <f>ROUND(((F13+F14+F16+F15)/1000),5)</f>
        <v>1.29993</v>
      </c>
      <c r="G12" s="89">
        <f t="shared" ref="G12:AA12" si="3">ROUND(((G13+G14+G16+G15)/1000),5)</f>
        <v>1.2797499999999999</v>
      </c>
      <c r="H12" s="89">
        <f t="shared" si="3"/>
        <v>1.3751899999999999</v>
      </c>
      <c r="I12" s="89">
        <f t="shared" si="3"/>
        <v>1.6074999999999999</v>
      </c>
      <c r="J12" s="89">
        <f t="shared" si="3"/>
        <v>1.75661</v>
      </c>
      <c r="K12" s="89">
        <f t="shared" si="3"/>
        <v>2.0419299999999998</v>
      </c>
      <c r="L12" s="89">
        <f t="shared" si="3"/>
        <v>2.2462200000000001</v>
      </c>
      <c r="M12" s="89">
        <f t="shared" si="3"/>
        <v>2.3208199999999999</v>
      </c>
      <c r="N12" s="89">
        <f t="shared" si="3"/>
        <v>2.3323</v>
      </c>
      <c r="O12" s="89">
        <f t="shared" si="3"/>
        <v>2.39418</v>
      </c>
      <c r="P12" s="89">
        <f t="shared" si="3"/>
        <v>2.3677199999999998</v>
      </c>
      <c r="Q12" s="89">
        <f t="shared" si="3"/>
        <v>2.41296</v>
      </c>
      <c r="R12" s="89">
        <f t="shared" si="3"/>
        <v>2.3723900000000002</v>
      </c>
      <c r="S12" s="89">
        <f t="shared" si="3"/>
        <v>2.3948999999999998</v>
      </c>
      <c r="T12" s="89">
        <f t="shared" si="3"/>
        <v>2.3931300000000002</v>
      </c>
      <c r="U12" s="89">
        <f t="shared" si="3"/>
        <v>2.43255</v>
      </c>
      <c r="V12" s="89">
        <f t="shared" si="3"/>
        <v>2.4669599999999998</v>
      </c>
      <c r="W12" s="89">
        <f t="shared" si="3"/>
        <v>2.3976099999999998</v>
      </c>
      <c r="X12" s="89">
        <f t="shared" si="3"/>
        <v>2.3061600000000002</v>
      </c>
      <c r="Y12" s="89">
        <f t="shared" si="3"/>
        <v>2.3098399999999999</v>
      </c>
      <c r="Z12" s="89">
        <f t="shared" si="3"/>
        <v>1.8612299999999999</v>
      </c>
      <c r="AA12" s="89">
        <f t="shared" si="3"/>
        <v>1.70939</v>
      </c>
    </row>
    <row r="13" spans="1:27" ht="12.75" hidden="1" customHeight="1" outlineLevel="1" x14ac:dyDescent="0.2">
      <c r="A13" s="97" t="s">
        <v>1017</v>
      </c>
      <c r="B13" s="63" t="s">
        <v>242</v>
      </c>
      <c r="C13" s="43" t="s">
        <v>79</v>
      </c>
      <c r="D13" s="44">
        <v>1133.69</v>
      </c>
      <c r="E13" s="44">
        <v>1022.17</v>
      </c>
      <c r="F13" s="44">
        <v>899.43</v>
      </c>
      <c r="G13" s="44">
        <v>879.25</v>
      </c>
      <c r="H13" s="44">
        <v>974.69</v>
      </c>
      <c r="I13" s="44">
        <v>1207</v>
      </c>
      <c r="J13" s="44">
        <v>1356.11</v>
      </c>
      <c r="K13" s="44">
        <v>1641.43</v>
      </c>
      <c r="L13" s="44">
        <v>1845.72</v>
      </c>
      <c r="M13" s="44">
        <v>1920.32</v>
      </c>
      <c r="N13" s="44">
        <v>1931.8</v>
      </c>
      <c r="O13" s="44">
        <v>1993.68</v>
      </c>
      <c r="P13" s="44">
        <v>1967.22</v>
      </c>
      <c r="Q13" s="44">
        <v>2012.46</v>
      </c>
      <c r="R13" s="44">
        <v>1971.89</v>
      </c>
      <c r="S13" s="44">
        <v>1994.4</v>
      </c>
      <c r="T13" s="44">
        <v>1992.63</v>
      </c>
      <c r="U13" s="44">
        <v>2032.05</v>
      </c>
      <c r="V13" s="44">
        <v>2066.46</v>
      </c>
      <c r="W13" s="44">
        <v>1997.11</v>
      </c>
      <c r="X13" s="44">
        <v>1905.66</v>
      </c>
      <c r="Y13" s="44">
        <v>1909.34</v>
      </c>
      <c r="Z13" s="44">
        <v>1460.73</v>
      </c>
      <c r="AA13" s="44">
        <v>1308.8900000000001</v>
      </c>
    </row>
    <row r="14" spans="1:27" ht="12.75" hidden="1" customHeight="1" outlineLevel="1" x14ac:dyDescent="0.2">
      <c r="A14" s="97" t="s">
        <v>1018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2">
      <c r="A15" s="97" t="s">
        <v>1019</v>
      </c>
      <c r="B15" s="63" t="s">
        <v>83</v>
      </c>
      <c r="C15" s="43" t="s">
        <v>79</v>
      </c>
      <c r="D15" s="44">
        <v>3.63</v>
      </c>
      <c r="E15" s="44">
        <v>3.63</v>
      </c>
      <c r="F15" s="44">
        <v>3.63</v>
      </c>
      <c r="G15" s="44">
        <v>3.63</v>
      </c>
      <c r="H15" s="44">
        <v>3.63</v>
      </c>
      <c r="I15" s="44">
        <v>3.63</v>
      </c>
      <c r="J15" s="44">
        <v>3.63</v>
      </c>
      <c r="K15" s="44">
        <v>3.63</v>
      </c>
      <c r="L15" s="44">
        <v>3.63</v>
      </c>
      <c r="M15" s="44">
        <v>3.63</v>
      </c>
      <c r="N15" s="44">
        <v>3.63</v>
      </c>
      <c r="O15" s="44">
        <v>3.63</v>
      </c>
      <c r="P15" s="44">
        <v>3.63</v>
      </c>
      <c r="Q15" s="44">
        <v>3.63</v>
      </c>
      <c r="R15" s="44">
        <v>3.63</v>
      </c>
      <c r="S15" s="44">
        <v>3.63</v>
      </c>
      <c r="T15" s="44">
        <v>3.63</v>
      </c>
      <c r="U15" s="44">
        <v>3.63</v>
      </c>
      <c r="V15" s="44">
        <v>3.63</v>
      </c>
      <c r="W15" s="44">
        <v>3.63</v>
      </c>
      <c r="X15" s="44">
        <v>3.63</v>
      </c>
      <c r="Y15" s="44">
        <v>3.63</v>
      </c>
      <c r="Z15" s="44">
        <v>3.63</v>
      </c>
      <c r="AA15" s="44">
        <v>3.63</v>
      </c>
    </row>
    <row r="16" spans="1:27" ht="12.75" hidden="1" customHeight="1" outlineLevel="1" x14ac:dyDescent="0.2">
      <c r="A16" s="97" t="s">
        <v>1020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collapsed="1" x14ac:dyDescent="0.2">
      <c r="A17" s="96" t="s">
        <v>1021</v>
      </c>
      <c r="B17" s="28" t="str">
        <f>"03"&amp;"."&amp;$B$640&amp;"."&amp;$B$641</f>
        <v>03.11.2023</v>
      </c>
      <c r="C17" s="88" t="s">
        <v>76</v>
      </c>
      <c r="D17" s="89">
        <f>ROUND(((D18+D19+D21+D20)/1000),5)</f>
        <v>1.5605599999999999</v>
      </c>
      <c r="E17" s="89">
        <f>ROUND(((E18+E19+E21+E20)/1000),5)</f>
        <v>1.4404999999999999</v>
      </c>
      <c r="F17" s="89">
        <f>ROUND(((F18+F19+F21+F20)/1000),5)</f>
        <v>1.3288</v>
      </c>
      <c r="G17" s="89">
        <f t="shared" ref="G17:AA17" si="6">ROUND(((G18+G19+G21+G20)/1000),5)</f>
        <v>1.3006599999999999</v>
      </c>
      <c r="H17" s="89">
        <f t="shared" si="6"/>
        <v>1.4319200000000001</v>
      </c>
      <c r="I17" s="89">
        <f t="shared" si="6"/>
        <v>1.58762</v>
      </c>
      <c r="J17" s="89">
        <f t="shared" si="6"/>
        <v>1.7580800000000001</v>
      </c>
      <c r="K17" s="89">
        <f t="shared" si="6"/>
        <v>1.9991399999999999</v>
      </c>
      <c r="L17" s="89">
        <f t="shared" si="6"/>
        <v>2.25597</v>
      </c>
      <c r="M17" s="89">
        <f t="shared" si="6"/>
        <v>2.3111899999999999</v>
      </c>
      <c r="N17" s="89">
        <f t="shared" si="6"/>
        <v>2.3228399999999998</v>
      </c>
      <c r="O17" s="89">
        <f t="shared" si="6"/>
        <v>2.3281999999999998</v>
      </c>
      <c r="P17" s="89">
        <f t="shared" si="6"/>
        <v>2.3351799999999998</v>
      </c>
      <c r="Q17" s="89">
        <f t="shared" si="6"/>
        <v>2.33209</v>
      </c>
      <c r="R17" s="89">
        <f t="shared" si="6"/>
        <v>2.3197399999999999</v>
      </c>
      <c r="S17" s="89">
        <f t="shared" si="6"/>
        <v>2.3131900000000001</v>
      </c>
      <c r="T17" s="89">
        <f t="shared" si="6"/>
        <v>2.2871000000000001</v>
      </c>
      <c r="U17" s="89">
        <f t="shared" si="6"/>
        <v>2.3835799999999998</v>
      </c>
      <c r="V17" s="89">
        <f t="shared" si="6"/>
        <v>2.42666</v>
      </c>
      <c r="W17" s="89">
        <f t="shared" si="6"/>
        <v>2.3863500000000002</v>
      </c>
      <c r="X17" s="89">
        <f t="shared" si="6"/>
        <v>2.2929900000000001</v>
      </c>
      <c r="Y17" s="89">
        <f t="shared" si="6"/>
        <v>2.1779199999999999</v>
      </c>
      <c r="Z17" s="89">
        <f t="shared" si="6"/>
        <v>1.8932199999999999</v>
      </c>
      <c r="AA17" s="89">
        <f t="shared" si="6"/>
        <v>1.6888700000000001</v>
      </c>
    </row>
    <row r="18" spans="1:27" ht="12.75" hidden="1" customHeight="1" outlineLevel="1" x14ac:dyDescent="0.2">
      <c r="A18" s="97" t="s">
        <v>1022</v>
      </c>
      <c r="B18" s="63" t="s">
        <v>242</v>
      </c>
      <c r="C18" s="43" t="s">
        <v>79</v>
      </c>
      <c r="D18" s="44">
        <v>1160.06</v>
      </c>
      <c r="E18" s="44">
        <v>1040</v>
      </c>
      <c r="F18" s="44">
        <v>928.3</v>
      </c>
      <c r="G18" s="44">
        <v>900.16</v>
      </c>
      <c r="H18" s="44">
        <v>1031.42</v>
      </c>
      <c r="I18" s="44">
        <v>1187.1199999999999</v>
      </c>
      <c r="J18" s="44">
        <v>1357.58</v>
      </c>
      <c r="K18" s="44">
        <v>1598.64</v>
      </c>
      <c r="L18" s="44">
        <v>1855.47</v>
      </c>
      <c r="M18" s="44">
        <v>1910.69</v>
      </c>
      <c r="N18" s="44">
        <v>1922.34</v>
      </c>
      <c r="O18" s="44">
        <v>1927.7</v>
      </c>
      <c r="P18" s="44">
        <v>1934.68</v>
      </c>
      <c r="Q18" s="44">
        <v>1931.59</v>
      </c>
      <c r="R18" s="44">
        <v>1919.24</v>
      </c>
      <c r="S18" s="44">
        <v>1912.69</v>
      </c>
      <c r="T18" s="44">
        <v>1886.6</v>
      </c>
      <c r="U18" s="44">
        <v>1983.08</v>
      </c>
      <c r="V18" s="44">
        <v>2026.16</v>
      </c>
      <c r="W18" s="44">
        <v>1985.85</v>
      </c>
      <c r="X18" s="44">
        <v>1892.49</v>
      </c>
      <c r="Y18" s="44">
        <v>1777.42</v>
      </c>
      <c r="Z18" s="44">
        <v>1492.72</v>
      </c>
      <c r="AA18" s="44">
        <v>1288.3699999999999</v>
      </c>
    </row>
    <row r="19" spans="1:27" ht="12.75" hidden="1" customHeight="1" outlineLevel="1" x14ac:dyDescent="0.2">
      <c r="A19" s="97" t="s">
        <v>1023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2">
      <c r="A20" s="97" t="s">
        <v>1024</v>
      </c>
      <c r="B20" s="63" t="s">
        <v>83</v>
      </c>
      <c r="C20" s="43" t="s">
        <v>79</v>
      </c>
      <c r="D20" s="44">
        <v>3.63</v>
      </c>
      <c r="E20" s="44">
        <v>3.63</v>
      </c>
      <c r="F20" s="44">
        <v>3.63</v>
      </c>
      <c r="G20" s="44">
        <v>3.63</v>
      </c>
      <c r="H20" s="44">
        <v>3.63</v>
      </c>
      <c r="I20" s="44">
        <v>3.63</v>
      </c>
      <c r="J20" s="44">
        <v>3.63</v>
      </c>
      <c r="K20" s="44">
        <v>3.63</v>
      </c>
      <c r="L20" s="44">
        <v>3.63</v>
      </c>
      <c r="M20" s="44">
        <v>3.63</v>
      </c>
      <c r="N20" s="44">
        <v>3.63</v>
      </c>
      <c r="O20" s="44">
        <v>3.63</v>
      </c>
      <c r="P20" s="44">
        <v>3.63</v>
      </c>
      <c r="Q20" s="44">
        <v>3.63</v>
      </c>
      <c r="R20" s="44">
        <v>3.63</v>
      </c>
      <c r="S20" s="44">
        <v>3.63</v>
      </c>
      <c r="T20" s="44">
        <v>3.63</v>
      </c>
      <c r="U20" s="44">
        <v>3.63</v>
      </c>
      <c r="V20" s="44">
        <v>3.63</v>
      </c>
      <c r="W20" s="44">
        <v>3.63</v>
      </c>
      <c r="X20" s="44">
        <v>3.63</v>
      </c>
      <c r="Y20" s="44">
        <v>3.63</v>
      </c>
      <c r="Z20" s="44">
        <v>3.63</v>
      </c>
      <c r="AA20" s="44">
        <v>3.63</v>
      </c>
    </row>
    <row r="21" spans="1:27" ht="12.75" hidden="1" customHeight="1" outlineLevel="1" x14ac:dyDescent="0.2">
      <c r="A21" s="97" t="s">
        <v>1025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collapsed="1" x14ac:dyDescent="0.2">
      <c r="A22" s="96" t="s">
        <v>1026</v>
      </c>
      <c r="B22" s="28" t="str">
        <f>"04"&amp;"."&amp;$B$640&amp;"."&amp;$B$641</f>
        <v>04.11.2023</v>
      </c>
      <c r="C22" s="88" t="s">
        <v>76</v>
      </c>
      <c r="D22" s="89">
        <f>ROUND(((D23+D24+D26+D25)/1000),5)</f>
        <v>1.65073</v>
      </c>
      <c r="E22" s="89">
        <f>ROUND(((E23+E24+E26+E25)/1000),5)</f>
        <v>1.57281</v>
      </c>
      <c r="F22" s="89">
        <f>ROUND(((F23+F24+F26+F25)/1000),5)</f>
        <v>1.4927600000000001</v>
      </c>
      <c r="G22" s="89">
        <f t="shared" ref="G22:AA22" si="9">ROUND(((G23+G24+G26+G25)/1000),5)</f>
        <v>1.43824</v>
      </c>
      <c r="H22" s="89">
        <f t="shared" si="9"/>
        <v>1.4884500000000001</v>
      </c>
      <c r="I22" s="89">
        <f t="shared" si="9"/>
        <v>1.5849899999999999</v>
      </c>
      <c r="J22" s="89">
        <f t="shared" si="9"/>
        <v>1.5972</v>
      </c>
      <c r="K22" s="89">
        <f t="shared" si="9"/>
        <v>1.70608</v>
      </c>
      <c r="L22" s="89">
        <f t="shared" si="9"/>
        <v>2.0255800000000002</v>
      </c>
      <c r="M22" s="89">
        <f t="shared" si="9"/>
        <v>2.1208800000000001</v>
      </c>
      <c r="N22" s="89">
        <f t="shared" si="9"/>
        <v>2.1714000000000002</v>
      </c>
      <c r="O22" s="89">
        <f t="shared" si="9"/>
        <v>2.1791900000000002</v>
      </c>
      <c r="P22" s="89">
        <f t="shared" si="9"/>
        <v>2.1724800000000002</v>
      </c>
      <c r="Q22" s="89">
        <f t="shared" si="9"/>
        <v>2.1722100000000002</v>
      </c>
      <c r="R22" s="89">
        <f t="shared" si="9"/>
        <v>2.1495199999999999</v>
      </c>
      <c r="S22" s="89">
        <f t="shared" si="9"/>
        <v>2.2806999999999999</v>
      </c>
      <c r="T22" s="89">
        <f t="shared" si="9"/>
        <v>2.3534799999999998</v>
      </c>
      <c r="U22" s="89">
        <f t="shared" si="9"/>
        <v>2.4978600000000002</v>
      </c>
      <c r="V22" s="89">
        <f t="shared" si="9"/>
        <v>2.4990299999999999</v>
      </c>
      <c r="W22" s="89">
        <f t="shared" si="9"/>
        <v>2.3735900000000001</v>
      </c>
      <c r="X22" s="89">
        <f t="shared" si="9"/>
        <v>2.1410100000000001</v>
      </c>
      <c r="Y22" s="89">
        <f t="shared" si="9"/>
        <v>2.0953400000000002</v>
      </c>
      <c r="Z22" s="89">
        <f t="shared" si="9"/>
        <v>1.74478</v>
      </c>
      <c r="AA22" s="89">
        <f t="shared" si="9"/>
        <v>1.66557</v>
      </c>
    </row>
    <row r="23" spans="1:27" ht="12.75" hidden="1" customHeight="1" outlineLevel="1" x14ac:dyDescent="0.2">
      <c r="A23" s="97" t="s">
        <v>1027</v>
      </c>
      <c r="B23" s="63" t="s">
        <v>242</v>
      </c>
      <c r="C23" s="43" t="s">
        <v>79</v>
      </c>
      <c r="D23" s="44">
        <v>1250.23</v>
      </c>
      <c r="E23" s="44">
        <v>1172.31</v>
      </c>
      <c r="F23" s="44">
        <v>1092.26</v>
      </c>
      <c r="G23" s="44">
        <v>1037.74</v>
      </c>
      <c r="H23" s="44">
        <v>1087.95</v>
      </c>
      <c r="I23" s="44">
        <v>1184.49</v>
      </c>
      <c r="J23" s="44">
        <v>1196.7</v>
      </c>
      <c r="K23" s="44">
        <v>1305.58</v>
      </c>
      <c r="L23" s="44">
        <v>1625.08</v>
      </c>
      <c r="M23" s="44">
        <v>1720.38</v>
      </c>
      <c r="N23" s="44">
        <v>1770.9</v>
      </c>
      <c r="O23" s="44">
        <v>1778.69</v>
      </c>
      <c r="P23" s="44">
        <v>1771.98</v>
      </c>
      <c r="Q23" s="44">
        <v>1771.71</v>
      </c>
      <c r="R23" s="44">
        <v>1749.02</v>
      </c>
      <c r="S23" s="44">
        <v>1880.2</v>
      </c>
      <c r="T23" s="44">
        <v>1952.98</v>
      </c>
      <c r="U23" s="44">
        <v>2097.36</v>
      </c>
      <c r="V23" s="44">
        <v>2098.5300000000002</v>
      </c>
      <c r="W23" s="44">
        <v>1973.09</v>
      </c>
      <c r="X23" s="44">
        <v>1740.51</v>
      </c>
      <c r="Y23" s="44">
        <v>1694.84</v>
      </c>
      <c r="Z23" s="44">
        <v>1344.28</v>
      </c>
      <c r="AA23" s="44">
        <v>1265.07</v>
      </c>
    </row>
    <row r="24" spans="1:27" ht="12.75" hidden="1" customHeight="1" outlineLevel="1" x14ac:dyDescent="0.2">
      <c r="A24" s="97" t="s">
        <v>1028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2">
      <c r="A25" s="97" t="s">
        <v>1029</v>
      </c>
      <c r="B25" s="63" t="s">
        <v>83</v>
      </c>
      <c r="C25" s="43" t="s">
        <v>79</v>
      </c>
      <c r="D25" s="44">
        <v>3.63</v>
      </c>
      <c r="E25" s="44">
        <v>3.63</v>
      </c>
      <c r="F25" s="44">
        <v>3.63</v>
      </c>
      <c r="G25" s="44">
        <v>3.63</v>
      </c>
      <c r="H25" s="44">
        <v>3.63</v>
      </c>
      <c r="I25" s="44">
        <v>3.63</v>
      </c>
      <c r="J25" s="44">
        <v>3.63</v>
      </c>
      <c r="K25" s="44">
        <v>3.63</v>
      </c>
      <c r="L25" s="44">
        <v>3.63</v>
      </c>
      <c r="M25" s="44">
        <v>3.63</v>
      </c>
      <c r="N25" s="44">
        <v>3.63</v>
      </c>
      <c r="O25" s="44">
        <v>3.63</v>
      </c>
      <c r="P25" s="44">
        <v>3.63</v>
      </c>
      <c r="Q25" s="44">
        <v>3.63</v>
      </c>
      <c r="R25" s="44">
        <v>3.63</v>
      </c>
      <c r="S25" s="44">
        <v>3.63</v>
      </c>
      <c r="T25" s="44">
        <v>3.63</v>
      </c>
      <c r="U25" s="44">
        <v>3.63</v>
      </c>
      <c r="V25" s="44">
        <v>3.63</v>
      </c>
      <c r="W25" s="44">
        <v>3.63</v>
      </c>
      <c r="X25" s="44">
        <v>3.63</v>
      </c>
      <c r="Y25" s="44">
        <v>3.63</v>
      </c>
      <c r="Z25" s="44">
        <v>3.63</v>
      </c>
      <c r="AA25" s="44">
        <v>3.63</v>
      </c>
    </row>
    <row r="26" spans="1:27" ht="12.75" hidden="1" customHeight="1" outlineLevel="1" x14ac:dyDescent="0.2">
      <c r="A26" s="97" t="s">
        <v>1030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collapsed="1" x14ac:dyDescent="0.2">
      <c r="A27" s="96" t="s">
        <v>1031</v>
      </c>
      <c r="B27" s="28" t="str">
        <f>"05"&amp;"."&amp;$B$640&amp;"."&amp;$B$641</f>
        <v>05.11.2023</v>
      </c>
      <c r="C27" s="88" t="s">
        <v>76</v>
      </c>
      <c r="D27" s="89">
        <f>ROUND(((D28+D29+D31+D30)/1000),5)</f>
        <v>1.6456900000000001</v>
      </c>
      <c r="E27" s="89">
        <f>ROUND(((E28+E29+E31+E30)/1000),5)</f>
        <v>1.5363800000000001</v>
      </c>
      <c r="F27" s="89">
        <f>ROUND(((F28+F29+F31+F30)/1000),5)</f>
        <v>1.4534899999999999</v>
      </c>
      <c r="G27" s="89">
        <f t="shared" ref="G27:AA27" si="12">ROUND(((G28+G29+G31+G30)/1000),5)</f>
        <v>1.43506</v>
      </c>
      <c r="H27" s="89">
        <f t="shared" si="12"/>
        <v>1.4385699999999999</v>
      </c>
      <c r="I27" s="89">
        <f t="shared" si="12"/>
        <v>1.5560799999999999</v>
      </c>
      <c r="J27" s="89">
        <f t="shared" si="12"/>
        <v>1.53901</v>
      </c>
      <c r="K27" s="89">
        <f t="shared" si="12"/>
        <v>1.63887</v>
      </c>
      <c r="L27" s="89">
        <f t="shared" si="12"/>
        <v>1.8864000000000001</v>
      </c>
      <c r="M27" s="89">
        <f t="shared" si="12"/>
        <v>2.0627399999999998</v>
      </c>
      <c r="N27" s="89">
        <f t="shared" si="12"/>
        <v>2.1064099999999999</v>
      </c>
      <c r="O27" s="89">
        <f t="shared" si="12"/>
        <v>2.11673</v>
      </c>
      <c r="P27" s="89">
        <f t="shared" si="12"/>
        <v>2.11754</v>
      </c>
      <c r="Q27" s="89">
        <f t="shared" si="12"/>
        <v>2.1185200000000002</v>
      </c>
      <c r="R27" s="89">
        <f t="shared" si="12"/>
        <v>2.1049000000000002</v>
      </c>
      <c r="S27" s="89">
        <f t="shared" si="12"/>
        <v>2.0848399999999998</v>
      </c>
      <c r="T27" s="89">
        <f t="shared" si="12"/>
        <v>2.1139800000000002</v>
      </c>
      <c r="U27" s="89">
        <f t="shared" si="12"/>
        <v>2.3243299999999998</v>
      </c>
      <c r="V27" s="89">
        <f t="shared" si="12"/>
        <v>2.4299499999999998</v>
      </c>
      <c r="W27" s="89">
        <f t="shared" si="12"/>
        <v>2.3274900000000001</v>
      </c>
      <c r="X27" s="89">
        <f t="shared" si="12"/>
        <v>2.1484700000000001</v>
      </c>
      <c r="Y27" s="89">
        <f t="shared" si="12"/>
        <v>2.1050800000000001</v>
      </c>
      <c r="Z27" s="89">
        <f t="shared" si="12"/>
        <v>1.86669</v>
      </c>
      <c r="AA27" s="89">
        <f t="shared" si="12"/>
        <v>1.65364</v>
      </c>
    </row>
    <row r="28" spans="1:27" ht="12.75" hidden="1" customHeight="1" outlineLevel="1" x14ac:dyDescent="0.2">
      <c r="A28" s="97" t="s">
        <v>1032</v>
      </c>
      <c r="B28" s="63" t="s">
        <v>242</v>
      </c>
      <c r="C28" s="43" t="s">
        <v>79</v>
      </c>
      <c r="D28" s="44">
        <v>1245.19</v>
      </c>
      <c r="E28" s="44">
        <v>1135.8800000000001</v>
      </c>
      <c r="F28" s="44">
        <v>1052.99</v>
      </c>
      <c r="G28" s="44">
        <v>1034.56</v>
      </c>
      <c r="H28" s="44">
        <v>1038.07</v>
      </c>
      <c r="I28" s="44">
        <v>1155.58</v>
      </c>
      <c r="J28" s="44">
        <v>1138.51</v>
      </c>
      <c r="K28" s="44">
        <v>1238.3699999999999</v>
      </c>
      <c r="L28" s="44">
        <v>1485.9</v>
      </c>
      <c r="M28" s="44">
        <v>1662.24</v>
      </c>
      <c r="N28" s="44">
        <v>1705.91</v>
      </c>
      <c r="O28" s="44">
        <v>1716.23</v>
      </c>
      <c r="P28" s="44">
        <v>1717.04</v>
      </c>
      <c r="Q28" s="44">
        <v>1718.02</v>
      </c>
      <c r="R28" s="44">
        <v>1704.4</v>
      </c>
      <c r="S28" s="44">
        <v>1684.34</v>
      </c>
      <c r="T28" s="44">
        <v>1713.48</v>
      </c>
      <c r="U28" s="44">
        <v>1923.83</v>
      </c>
      <c r="V28" s="44">
        <v>2029.45</v>
      </c>
      <c r="W28" s="44">
        <v>1926.99</v>
      </c>
      <c r="X28" s="44">
        <v>1747.97</v>
      </c>
      <c r="Y28" s="44">
        <v>1704.58</v>
      </c>
      <c r="Z28" s="44">
        <v>1466.19</v>
      </c>
      <c r="AA28" s="44">
        <v>1253.1400000000001</v>
      </c>
    </row>
    <row r="29" spans="1:27" ht="12.75" hidden="1" customHeight="1" outlineLevel="1" x14ac:dyDescent="0.2">
      <c r="A29" s="97" t="s">
        <v>1033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2">
      <c r="A30" s="97" t="s">
        <v>1034</v>
      </c>
      <c r="B30" s="63" t="s">
        <v>83</v>
      </c>
      <c r="C30" s="43" t="s">
        <v>79</v>
      </c>
      <c r="D30" s="44">
        <v>3.63</v>
      </c>
      <c r="E30" s="44">
        <v>3.63</v>
      </c>
      <c r="F30" s="44">
        <v>3.63</v>
      </c>
      <c r="G30" s="44">
        <v>3.63</v>
      </c>
      <c r="H30" s="44">
        <v>3.63</v>
      </c>
      <c r="I30" s="44">
        <v>3.63</v>
      </c>
      <c r="J30" s="44">
        <v>3.63</v>
      </c>
      <c r="K30" s="44">
        <v>3.63</v>
      </c>
      <c r="L30" s="44">
        <v>3.63</v>
      </c>
      <c r="M30" s="44">
        <v>3.63</v>
      </c>
      <c r="N30" s="44">
        <v>3.63</v>
      </c>
      <c r="O30" s="44">
        <v>3.63</v>
      </c>
      <c r="P30" s="44">
        <v>3.63</v>
      </c>
      <c r="Q30" s="44">
        <v>3.63</v>
      </c>
      <c r="R30" s="44">
        <v>3.63</v>
      </c>
      <c r="S30" s="44">
        <v>3.63</v>
      </c>
      <c r="T30" s="44">
        <v>3.63</v>
      </c>
      <c r="U30" s="44">
        <v>3.63</v>
      </c>
      <c r="V30" s="44">
        <v>3.63</v>
      </c>
      <c r="W30" s="44">
        <v>3.63</v>
      </c>
      <c r="X30" s="44">
        <v>3.63</v>
      </c>
      <c r="Y30" s="44">
        <v>3.63</v>
      </c>
      <c r="Z30" s="44">
        <v>3.63</v>
      </c>
      <c r="AA30" s="44">
        <v>3.63</v>
      </c>
    </row>
    <row r="31" spans="1:27" ht="12.75" hidden="1" customHeight="1" outlineLevel="1" x14ac:dyDescent="0.2">
      <c r="A31" s="97" t="s">
        <v>1035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collapsed="1" x14ac:dyDescent="0.2">
      <c r="A32" s="96" t="s">
        <v>1036</v>
      </c>
      <c r="B32" s="28" t="str">
        <f>"06"&amp;"."&amp;$B$640&amp;"."&amp;$B$641</f>
        <v>06.11.2023</v>
      </c>
      <c r="C32" s="88" t="s">
        <v>76</v>
      </c>
      <c r="D32" s="89">
        <f>ROUND(((D33+D34+D36+D35)/1000),5)</f>
        <v>1.6478299999999999</v>
      </c>
      <c r="E32" s="89">
        <f>ROUND(((E33+E34+E36+E35)/1000),5)</f>
        <v>1.57151</v>
      </c>
      <c r="F32" s="89">
        <f>ROUND(((F33+F34+F36+F35)/1000),5)</f>
        <v>1.48996</v>
      </c>
      <c r="G32" s="89">
        <f t="shared" ref="G32:AA32" si="15">ROUND(((G33+G34+G36+G35)/1000),5)</f>
        <v>1.4475</v>
      </c>
      <c r="H32" s="89">
        <f t="shared" si="15"/>
        <v>1.4850399999999999</v>
      </c>
      <c r="I32" s="89">
        <f t="shared" si="15"/>
        <v>1.57853</v>
      </c>
      <c r="J32" s="89">
        <f t="shared" si="15"/>
        <v>1.6101700000000001</v>
      </c>
      <c r="K32" s="89">
        <f t="shared" si="15"/>
        <v>1.72407</v>
      </c>
      <c r="L32" s="89">
        <f t="shared" si="15"/>
        <v>1.9554100000000001</v>
      </c>
      <c r="M32" s="89">
        <f t="shared" si="15"/>
        <v>2.1487799999999999</v>
      </c>
      <c r="N32" s="89">
        <f t="shared" si="15"/>
        <v>2.2642600000000002</v>
      </c>
      <c r="O32" s="89">
        <f t="shared" si="15"/>
        <v>2.2833999999999999</v>
      </c>
      <c r="P32" s="89">
        <f t="shared" si="15"/>
        <v>2.2630300000000001</v>
      </c>
      <c r="Q32" s="89">
        <f t="shared" si="15"/>
        <v>2.2708200000000001</v>
      </c>
      <c r="R32" s="89">
        <f t="shared" si="15"/>
        <v>2.2383600000000001</v>
      </c>
      <c r="S32" s="89">
        <f t="shared" si="15"/>
        <v>2.2192699999999999</v>
      </c>
      <c r="T32" s="89">
        <f t="shared" si="15"/>
        <v>2.2896800000000002</v>
      </c>
      <c r="U32" s="89">
        <f t="shared" si="15"/>
        <v>2.3473799999999998</v>
      </c>
      <c r="V32" s="89">
        <f t="shared" si="15"/>
        <v>2.3429700000000002</v>
      </c>
      <c r="W32" s="89">
        <f t="shared" si="15"/>
        <v>2.3151600000000001</v>
      </c>
      <c r="X32" s="89">
        <f t="shared" si="15"/>
        <v>2.2815500000000002</v>
      </c>
      <c r="Y32" s="89">
        <f t="shared" si="15"/>
        <v>2.1514000000000002</v>
      </c>
      <c r="Z32" s="89">
        <f t="shared" si="15"/>
        <v>1.8287100000000001</v>
      </c>
      <c r="AA32" s="89">
        <f t="shared" si="15"/>
        <v>1.6909400000000001</v>
      </c>
    </row>
    <row r="33" spans="1:27" ht="12.75" hidden="1" customHeight="1" outlineLevel="1" x14ac:dyDescent="0.2">
      <c r="A33" s="97" t="s">
        <v>1037</v>
      </c>
      <c r="B33" s="63" t="s">
        <v>242</v>
      </c>
      <c r="C33" s="43" t="s">
        <v>79</v>
      </c>
      <c r="D33" s="44">
        <v>1247.33</v>
      </c>
      <c r="E33" s="44">
        <v>1171.01</v>
      </c>
      <c r="F33" s="44">
        <v>1089.46</v>
      </c>
      <c r="G33" s="44">
        <v>1047</v>
      </c>
      <c r="H33" s="44">
        <v>1084.54</v>
      </c>
      <c r="I33" s="44">
        <v>1178.03</v>
      </c>
      <c r="J33" s="44">
        <v>1209.67</v>
      </c>
      <c r="K33" s="44">
        <v>1323.57</v>
      </c>
      <c r="L33" s="44">
        <v>1554.91</v>
      </c>
      <c r="M33" s="44">
        <v>1748.28</v>
      </c>
      <c r="N33" s="44">
        <v>1863.76</v>
      </c>
      <c r="O33" s="44">
        <v>1882.9</v>
      </c>
      <c r="P33" s="44">
        <v>1862.53</v>
      </c>
      <c r="Q33" s="44">
        <v>1870.32</v>
      </c>
      <c r="R33" s="44">
        <v>1837.86</v>
      </c>
      <c r="S33" s="44">
        <v>1818.77</v>
      </c>
      <c r="T33" s="44">
        <v>1889.18</v>
      </c>
      <c r="U33" s="44">
        <v>1946.88</v>
      </c>
      <c r="V33" s="44">
        <v>1942.47</v>
      </c>
      <c r="W33" s="44">
        <v>1914.66</v>
      </c>
      <c r="X33" s="44">
        <v>1881.05</v>
      </c>
      <c r="Y33" s="44">
        <v>1750.9</v>
      </c>
      <c r="Z33" s="44">
        <v>1428.21</v>
      </c>
      <c r="AA33" s="44">
        <v>1290.44</v>
      </c>
    </row>
    <row r="34" spans="1:27" ht="12.75" hidden="1" customHeight="1" outlineLevel="1" x14ac:dyDescent="0.2">
      <c r="A34" s="97" t="s">
        <v>1038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2">
      <c r="A35" s="97" t="s">
        <v>1039</v>
      </c>
      <c r="B35" s="63" t="s">
        <v>83</v>
      </c>
      <c r="C35" s="43" t="s">
        <v>79</v>
      </c>
      <c r="D35" s="44">
        <v>3.63</v>
      </c>
      <c r="E35" s="44">
        <v>3.63</v>
      </c>
      <c r="F35" s="44">
        <v>3.63</v>
      </c>
      <c r="G35" s="44">
        <v>3.63</v>
      </c>
      <c r="H35" s="44">
        <v>3.63</v>
      </c>
      <c r="I35" s="44">
        <v>3.63</v>
      </c>
      <c r="J35" s="44">
        <v>3.63</v>
      </c>
      <c r="K35" s="44">
        <v>3.63</v>
      </c>
      <c r="L35" s="44">
        <v>3.63</v>
      </c>
      <c r="M35" s="44">
        <v>3.63</v>
      </c>
      <c r="N35" s="44">
        <v>3.63</v>
      </c>
      <c r="O35" s="44">
        <v>3.63</v>
      </c>
      <c r="P35" s="44">
        <v>3.63</v>
      </c>
      <c r="Q35" s="44">
        <v>3.63</v>
      </c>
      <c r="R35" s="44">
        <v>3.63</v>
      </c>
      <c r="S35" s="44">
        <v>3.63</v>
      </c>
      <c r="T35" s="44">
        <v>3.63</v>
      </c>
      <c r="U35" s="44">
        <v>3.63</v>
      </c>
      <c r="V35" s="44">
        <v>3.63</v>
      </c>
      <c r="W35" s="44">
        <v>3.63</v>
      </c>
      <c r="X35" s="44">
        <v>3.63</v>
      </c>
      <c r="Y35" s="44">
        <v>3.63</v>
      </c>
      <c r="Z35" s="44">
        <v>3.63</v>
      </c>
      <c r="AA35" s="44">
        <v>3.63</v>
      </c>
    </row>
    <row r="36" spans="1:27" ht="12.75" hidden="1" customHeight="1" outlineLevel="1" x14ac:dyDescent="0.2">
      <c r="A36" s="97" t="s">
        <v>1040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collapsed="1" x14ac:dyDescent="0.2">
      <c r="A37" s="96" t="s">
        <v>1041</v>
      </c>
      <c r="B37" s="28" t="str">
        <f>"07"&amp;"."&amp;$B$640&amp;"."&amp;$B$641</f>
        <v>07.11.2023</v>
      </c>
      <c r="C37" s="88" t="s">
        <v>76</v>
      </c>
      <c r="D37" s="89">
        <f>ROUND(((D38+D39+D41+D40)/1000),5)</f>
        <v>1.59822</v>
      </c>
      <c r="E37" s="89">
        <f>ROUND(((E38+E39+E41+E40)/1000),5)</f>
        <v>1.4440299999999999</v>
      </c>
      <c r="F37" s="89">
        <f>ROUND(((F38+F39+F41+F40)/1000),5)</f>
        <v>1.3389599999999999</v>
      </c>
      <c r="G37" s="89">
        <f t="shared" ref="G37:AA37" si="18">ROUND(((G38+G39+G41+G40)/1000),5)</f>
        <v>1.2964800000000001</v>
      </c>
      <c r="H37" s="89">
        <f t="shared" si="18"/>
        <v>1.37747</v>
      </c>
      <c r="I37" s="89">
        <f t="shared" si="18"/>
        <v>1.60304</v>
      </c>
      <c r="J37" s="89">
        <f t="shared" si="18"/>
        <v>1.6672100000000001</v>
      </c>
      <c r="K37" s="89">
        <f t="shared" si="18"/>
        <v>1.90913</v>
      </c>
      <c r="L37" s="89">
        <f t="shared" si="18"/>
        <v>2.1531799999999999</v>
      </c>
      <c r="M37" s="89">
        <f t="shared" si="18"/>
        <v>2.2957999999999998</v>
      </c>
      <c r="N37" s="89">
        <f t="shared" si="18"/>
        <v>2.3067000000000002</v>
      </c>
      <c r="O37" s="89">
        <f t="shared" si="18"/>
        <v>2.3088099999999998</v>
      </c>
      <c r="P37" s="89">
        <f t="shared" si="18"/>
        <v>2.26878</v>
      </c>
      <c r="Q37" s="89">
        <f t="shared" si="18"/>
        <v>2.28661</v>
      </c>
      <c r="R37" s="89">
        <f t="shared" si="18"/>
        <v>2.2928600000000001</v>
      </c>
      <c r="S37" s="89">
        <f t="shared" si="18"/>
        <v>2.3150300000000001</v>
      </c>
      <c r="T37" s="89">
        <f t="shared" si="18"/>
        <v>2.31046</v>
      </c>
      <c r="U37" s="89">
        <f t="shared" si="18"/>
        <v>2.2922400000000001</v>
      </c>
      <c r="V37" s="89">
        <f t="shared" si="18"/>
        <v>2.3517399999999999</v>
      </c>
      <c r="W37" s="89">
        <f t="shared" si="18"/>
        <v>2.2570100000000002</v>
      </c>
      <c r="X37" s="89">
        <f t="shared" si="18"/>
        <v>2.1267900000000002</v>
      </c>
      <c r="Y37" s="89">
        <f t="shared" si="18"/>
        <v>2.0658099999999999</v>
      </c>
      <c r="Z37" s="89">
        <f t="shared" si="18"/>
        <v>1.74108</v>
      </c>
      <c r="AA37" s="89">
        <f t="shared" si="18"/>
        <v>1.62527</v>
      </c>
    </row>
    <row r="38" spans="1:27" ht="12.75" hidden="1" customHeight="1" outlineLevel="1" x14ac:dyDescent="0.2">
      <c r="A38" s="97" t="s">
        <v>1042</v>
      </c>
      <c r="B38" s="63" t="s">
        <v>242</v>
      </c>
      <c r="C38" s="43" t="s">
        <v>79</v>
      </c>
      <c r="D38" s="44">
        <v>1197.72</v>
      </c>
      <c r="E38" s="44">
        <v>1043.53</v>
      </c>
      <c r="F38" s="44">
        <v>938.46</v>
      </c>
      <c r="G38" s="44">
        <v>895.98</v>
      </c>
      <c r="H38" s="44">
        <v>976.97</v>
      </c>
      <c r="I38" s="44">
        <v>1202.54</v>
      </c>
      <c r="J38" s="44">
        <v>1266.71</v>
      </c>
      <c r="K38" s="44">
        <v>1508.63</v>
      </c>
      <c r="L38" s="44">
        <v>1752.68</v>
      </c>
      <c r="M38" s="44">
        <v>1895.3</v>
      </c>
      <c r="N38" s="44">
        <v>1906.2</v>
      </c>
      <c r="O38" s="44">
        <v>1908.31</v>
      </c>
      <c r="P38" s="44">
        <v>1868.28</v>
      </c>
      <c r="Q38" s="44">
        <v>1886.11</v>
      </c>
      <c r="R38" s="44">
        <v>1892.36</v>
      </c>
      <c r="S38" s="44">
        <v>1914.53</v>
      </c>
      <c r="T38" s="44">
        <v>1909.96</v>
      </c>
      <c r="U38" s="44">
        <v>1891.74</v>
      </c>
      <c r="V38" s="44">
        <v>1951.24</v>
      </c>
      <c r="W38" s="44">
        <v>1856.51</v>
      </c>
      <c r="X38" s="44">
        <v>1726.29</v>
      </c>
      <c r="Y38" s="44">
        <v>1665.31</v>
      </c>
      <c r="Z38" s="44">
        <v>1340.58</v>
      </c>
      <c r="AA38" s="44">
        <v>1224.77</v>
      </c>
    </row>
    <row r="39" spans="1:27" ht="12.75" hidden="1" customHeight="1" outlineLevel="1" x14ac:dyDescent="0.2">
      <c r="A39" s="97" t="s">
        <v>1043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2">
      <c r="A40" s="97" t="s">
        <v>1044</v>
      </c>
      <c r="B40" s="63" t="s">
        <v>83</v>
      </c>
      <c r="C40" s="43" t="s">
        <v>79</v>
      </c>
      <c r="D40" s="44">
        <v>3.63</v>
      </c>
      <c r="E40" s="44">
        <v>3.63</v>
      </c>
      <c r="F40" s="44">
        <v>3.63</v>
      </c>
      <c r="G40" s="44">
        <v>3.63</v>
      </c>
      <c r="H40" s="44">
        <v>3.63</v>
      </c>
      <c r="I40" s="44">
        <v>3.63</v>
      </c>
      <c r="J40" s="44">
        <v>3.63</v>
      </c>
      <c r="K40" s="44">
        <v>3.63</v>
      </c>
      <c r="L40" s="44">
        <v>3.63</v>
      </c>
      <c r="M40" s="44">
        <v>3.63</v>
      </c>
      <c r="N40" s="44">
        <v>3.63</v>
      </c>
      <c r="O40" s="44">
        <v>3.63</v>
      </c>
      <c r="P40" s="44">
        <v>3.63</v>
      </c>
      <c r="Q40" s="44">
        <v>3.63</v>
      </c>
      <c r="R40" s="44">
        <v>3.63</v>
      </c>
      <c r="S40" s="44">
        <v>3.63</v>
      </c>
      <c r="T40" s="44">
        <v>3.63</v>
      </c>
      <c r="U40" s="44">
        <v>3.63</v>
      </c>
      <c r="V40" s="44">
        <v>3.63</v>
      </c>
      <c r="W40" s="44">
        <v>3.63</v>
      </c>
      <c r="X40" s="44">
        <v>3.63</v>
      </c>
      <c r="Y40" s="44">
        <v>3.63</v>
      </c>
      <c r="Z40" s="44">
        <v>3.63</v>
      </c>
      <c r="AA40" s="44">
        <v>3.63</v>
      </c>
    </row>
    <row r="41" spans="1:27" ht="12.75" hidden="1" customHeight="1" outlineLevel="1" x14ac:dyDescent="0.2">
      <c r="A41" s="97" t="s">
        <v>1045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collapsed="1" x14ac:dyDescent="0.2">
      <c r="A42" s="96" t="s">
        <v>1046</v>
      </c>
      <c r="B42" s="28" t="str">
        <f>"08"&amp;"."&amp;$B$640&amp;"."&amp;$B$641</f>
        <v>08.11.2023</v>
      </c>
      <c r="C42" s="88" t="s">
        <v>76</v>
      </c>
      <c r="D42" s="89">
        <f>ROUND(((D43+D44+D46+D45)/1000),5)</f>
        <v>1.6376599999999999</v>
      </c>
      <c r="E42" s="89">
        <f>ROUND(((E43+E44+E46+E45)/1000),5)</f>
        <v>1.6085499999999999</v>
      </c>
      <c r="F42" s="89">
        <f>ROUND(((F43+F44+F46+F45)/1000),5)</f>
        <v>1.3828199999999999</v>
      </c>
      <c r="G42" s="89">
        <f t="shared" ref="G42:AA42" si="21">ROUND(((G43+G44+G46+G45)/1000),5)</f>
        <v>1.3785499999999999</v>
      </c>
      <c r="H42" s="89">
        <f t="shared" si="21"/>
        <v>1.40333</v>
      </c>
      <c r="I42" s="89">
        <f t="shared" si="21"/>
        <v>1.6278900000000001</v>
      </c>
      <c r="J42" s="89">
        <f t="shared" si="21"/>
        <v>1.65913</v>
      </c>
      <c r="K42" s="89">
        <f t="shared" si="21"/>
        <v>1.9400999999999999</v>
      </c>
      <c r="L42" s="89">
        <f t="shared" si="21"/>
        <v>2.1008900000000001</v>
      </c>
      <c r="M42" s="89">
        <f t="shared" si="21"/>
        <v>2.27935</v>
      </c>
      <c r="N42" s="89">
        <f t="shared" si="21"/>
        <v>2.2900100000000001</v>
      </c>
      <c r="O42" s="89">
        <f t="shared" si="21"/>
        <v>2.31921</v>
      </c>
      <c r="P42" s="89">
        <f t="shared" si="21"/>
        <v>2.3197299999999998</v>
      </c>
      <c r="Q42" s="89">
        <f t="shared" si="21"/>
        <v>2.32938</v>
      </c>
      <c r="R42" s="89">
        <f t="shared" si="21"/>
        <v>2.3071999999999999</v>
      </c>
      <c r="S42" s="89">
        <f t="shared" si="21"/>
        <v>2.3416600000000001</v>
      </c>
      <c r="T42" s="89">
        <f t="shared" si="21"/>
        <v>2.3470300000000002</v>
      </c>
      <c r="U42" s="89">
        <f t="shared" si="21"/>
        <v>2.3446699999999998</v>
      </c>
      <c r="V42" s="89">
        <f t="shared" si="21"/>
        <v>2.3395800000000002</v>
      </c>
      <c r="W42" s="89">
        <f t="shared" si="21"/>
        <v>2.2789999999999999</v>
      </c>
      <c r="X42" s="89">
        <f t="shared" si="21"/>
        <v>2.21387</v>
      </c>
      <c r="Y42" s="89">
        <f t="shared" si="21"/>
        <v>2.0937000000000001</v>
      </c>
      <c r="Z42" s="89">
        <f t="shared" si="21"/>
        <v>1.79504</v>
      </c>
      <c r="AA42" s="89">
        <f t="shared" si="21"/>
        <v>1.64333</v>
      </c>
    </row>
    <row r="43" spans="1:27" ht="12.75" hidden="1" customHeight="1" outlineLevel="1" x14ac:dyDescent="0.2">
      <c r="A43" s="97" t="s">
        <v>1047</v>
      </c>
      <c r="B43" s="63" t="s">
        <v>242</v>
      </c>
      <c r="C43" s="43" t="s">
        <v>79</v>
      </c>
      <c r="D43" s="44">
        <v>1237.1600000000001</v>
      </c>
      <c r="E43" s="44">
        <v>1208.05</v>
      </c>
      <c r="F43" s="44">
        <v>982.32</v>
      </c>
      <c r="G43" s="44">
        <v>978.05</v>
      </c>
      <c r="H43" s="44">
        <v>1002.83</v>
      </c>
      <c r="I43" s="44">
        <v>1227.3900000000001</v>
      </c>
      <c r="J43" s="44">
        <v>1258.6300000000001</v>
      </c>
      <c r="K43" s="44">
        <v>1539.6</v>
      </c>
      <c r="L43" s="44">
        <v>1700.39</v>
      </c>
      <c r="M43" s="44">
        <v>1878.85</v>
      </c>
      <c r="N43" s="44">
        <v>1889.51</v>
      </c>
      <c r="O43" s="44">
        <v>1918.71</v>
      </c>
      <c r="P43" s="44">
        <v>1919.23</v>
      </c>
      <c r="Q43" s="44">
        <v>1928.88</v>
      </c>
      <c r="R43" s="44">
        <v>1906.7</v>
      </c>
      <c r="S43" s="44">
        <v>1941.16</v>
      </c>
      <c r="T43" s="44">
        <v>1946.53</v>
      </c>
      <c r="U43" s="44">
        <v>1944.17</v>
      </c>
      <c r="V43" s="44">
        <v>1939.08</v>
      </c>
      <c r="W43" s="44">
        <v>1878.5</v>
      </c>
      <c r="X43" s="44">
        <v>1813.37</v>
      </c>
      <c r="Y43" s="44">
        <v>1693.2</v>
      </c>
      <c r="Z43" s="44">
        <v>1394.54</v>
      </c>
      <c r="AA43" s="44">
        <v>1242.83</v>
      </c>
    </row>
    <row r="44" spans="1:27" ht="12.75" hidden="1" customHeight="1" outlineLevel="1" x14ac:dyDescent="0.2">
      <c r="A44" s="97" t="s">
        <v>1048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2">
      <c r="A45" s="97" t="s">
        <v>1049</v>
      </c>
      <c r="B45" s="63" t="s">
        <v>83</v>
      </c>
      <c r="C45" s="43" t="s">
        <v>79</v>
      </c>
      <c r="D45" s="44">
        <v>3.63</v>
      </c>
      <c r="E45" s="44">
        <v>3.63</v>
      </c>
      <c r="F45" s="44">
        <v>3.63</v>
      </c>
      <c r="G45" s="44">
        <v>3.63</v>
      </c>
      <c r="H45" s="44">
        <v>3.63</v>
      </c>
      <c r="I45" s="44">
        <v>3.63</v>
      </c>
      <c r="J45" s="44">
        <v>3.63</v>
      </c>
      <c r="K45" s="44">
        <v>3.63</v>
      </c>
      <c r="L45" s="44">
        <v>3.63</v>
      </c>
      <c r="M45" s="44">
        <v>3.63</v>
      </c>
      <c r="N45" s="44">
        <v>3.63</v>
      </c>
      <c r="O45" s="44">
        <v>3.63</v>
      </c>
      <c r="P45" s="44">
        <v>3.63</v>
      </c>
      <c r="Q45" s="44">
        <v>3.63</v>
      </c>
      <c r="R45" s="44">
        <v>3.63</v>
      </c>
      <c r="S45" s="44">
        <v>3.63</v>
      </c>
      <c r="T45" s="44">
        <v>3.63</v>
      </c>
      <c r="U45" s="44">
        <v>3.63</v>
      </c>
      <c r="V45" s="44">
        <v>3.63</v>
      </c>
      <c r="W45" s="44">
        <v>3.63</v>
      </c>
      <c r="X45" s="44">
        <v>3.63</v>
      </c>
      <c r="Y45" s="44">
        <v>3.63</v>
      </c>
      <c r="Z45" s="44">
        <v>3.63</v>
      </c>
      <c r="AA45" s="44">
        <v>3.63</v>
      </c>
    </row>
    <row r="46" spans="1:27" ht="12.75" hidden="1" customHeight="1" outlineLevel="1" x14ac:dyDescent="0.2">
      <c r="A46" s="97" t="s">
        <v>1050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collapsed="1" x14ac:dyDescent="0.2">
      <c r="A47" s="96" t="s">
        <v>1051</v>
      </c>
      <c r="B47" s="28" t="str">
        <f>"09"&amp;"."&amp;$B$640&amp;"."&amp;$B$641</f>
        <v>09.11.2023</v>
      </c>
      <c r="C47" s="88" t="s">
        <v>76</v>
      </c>
      <c r="D47" s="89">
        <f>ROUND(((D48+D49+D51+D50)/1000),5)</f>
        <v>1.6589400000000001</v>
      </c>
      <c r="E47" s="89">
        <f>ROUND(((E48+E49+E51+E50)/1000),5)</f>
        <v>1.6190599999999999</v>
      </c>
      <c r="F47" s="89">
        <f>ROUND(((F48+F49+F51+F50)/1000),5)</f>
        <v>1.56304</v>
      </c>
      <c r="G47" s="89">
        <f t="shared" ref="G47:AA47" si="24">ROUND(((G48+G49+G51+G50)/1000),5)</f>
        <v>1.43137</v>
      </c>
      <c r="H47" s="89">
        <f t="shared" si="24"/>
        <v>1.58887</v>
      </c>
      <c r="I47" s="89">
        <f t="shared" si="24"/>
        <v>1.6294500000000001</v>
      </c>
      <c r="J47" s="89">
        <f t="shared" si="24"/>
        <v>1.70892</v>
      </c>
      <c r="K47" s="89">
        <f t="shared" si="24"/>
        <v>1.97621</v>
      </c>
      <c r="L47" s="89">
        <f t="shared" si="24"/>
        <v>2.1461700000000001</v>
      </c>
      <c r="M47" s="89">
        <f t="shared" si="24"/>
        <v>2.2919200000000002</v>
      </c>
      <c r="N47" s="89">
        <f t="shared" si="24"/>
        <v>2.3458899999999998</v>
      </c>
      <c r="O47" s="89">
        <f t="shared" si="24"/>
        <v>2.3522400000000001</v>
      </c>
      <c r="P47" s="89">
        <f t="shared" si="24"/>
        <v>2.3170099999999998</v>
      </c>
      <c r="Q47" s="89">
        <f t="shared" si="24"/>
        <v>2.3239700000000001</v>
      </c>
      <c r="R47" s="89">
        <f t="shared" si="24"/>
        <v>2.32416</v>
      </c>
      <c r="S47" s="89">
        <f t="shared" si="24"/>
        <v>2.3033100000000002</v>
      </c>
      <c r="T47" s="89">
        <f t="shared" si="24"/>
        <v>2.2517900000000002</v>
      </c>
      <c r="U47" s="89">
        <f t="shared" si="24"/>
        <v>2.4251499999999999</v>
      </c>
      <c r="V47" s="89">
        <f t="shared" si="24"/>
        <v>2.4195500000000001</v>
      </c>
      <c r="W47" s="89">
        <f t="shared" si="24"/>
        <v>2.2923200000000001</v>
      </c>
      <c r="X47" s="89">
        <f t="shared" si="24"/>
        <v>2.1069599999999999</v>
      </c>
      <c r="Y47" s="89">
        <f t="shared" si="24"/>
        <v>2.05545</v>
      </c>
      <c r="Z47" s="89">
        <f t="shared" si="24"/>
        <v>1.77796</v>
      </c>
      <c r="AA47" s="89">
        <f t="shared" si="24"/>
        <v>1.6710700000000001</v>
      </c>
    </row>
    <row r="48" spans="1:27" ht="12.75" hidden="1" customHeight="1" outlineLevel="1" x14ac:dyDescent="0.2">
      <c r="A48" s="97" t="s">
        <v>1052</v>
      </c>
      <c r="B48" s="63" t="s">
        <v>242</v>
      </c>
      <c r="C48" s="43" t="s">
        <v>79</v>
      </c>
      <c r="D48" s="44">
        <v>1258.44</v>
      </c>
      <c r="E48" s="44">
        <v>1218.56</v>
      </c>
      <c r="F48" s="44">
        <v>1162.54</v>
      </c>
      <c r="G48" s="44">
        <v>1030.8699999999999</v>
      </c>
      <c r="H48" s="44">
        <v>1188.3699999999999</v>
      </c>
      <c r="I48" s="44">
        <v>1228.95</v>
      </c>
      <c r="J48" s="44">
        <v>1308.42</v>
      </c>
      <c r="K48" s="44">
        <v>1575.71</v>
      </c>
      <c r="L48" s="44">
        <v>1745.67</v>
      </c>
      <c r="M48" s="44">
        <v>1891.42</v>
      </c>
      <c r="N48" s="44">
        <v>1945.39</v>
      </c>
      <c r="O48" s="44">
        <v>1951.74</v>
      </c>
      <c r="P48" s="44">
        <v>1916.51</v>
      </c>
      <c r="Q48" s="44">
        <v>1923.47</v>
      </c>
      <c r="R48" s="44">
        <v>1923.66</v>
      </c>
      <c r="S48" s="44">
        <v>1902.81</v>
      </c>
      <c r="T48" s="44">
        <v>1851.29</v>
      </c>
      <c r="U48" s="44">
        <v>2024.65</v>
      </c>
      <c r="V48" s="44">
        <v>2019.05</v>
      </c>
      <c r="W48" s="44">
        <v>1891.82</v>
      </c>
      <c r="X48" s="44">
        <v>1706.46</v>
      </c>
      <c r="Y48" s="44">
        <v>1654.95</v>
      </c>
      <c r="Z48" s="44">
        <v>1377.46</v>
      </c>
      <c r="AA48" s="44">
        <v>1270.57</v>
      </c>
    </row>
    <row r="49" spans="1:27" ht="12.75" hidden="1" customHeight="1" outlineLevel="1" x14ac:dyDescent="0.2">
      <c r="A49" s="97" t="s">
        <v>1053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2">
      <c r="A50" s="97" t="s">
        <v>1054</v>
      </c>
      <c r="B50" s="63" t="s">
        <v>83</v>
      </c>
      <c r="C50" s="43" t="s">
        <v>79</v>
      </c>
      <c r="D50" s="44">
        <v>3.63</v>
      </c>
      <c r="E50" s="44">
        <v>3.63</v>
      </c>
      <c r="F50" s="44">
        <v>3.63</v>
      </c>
      <c r="G50" s="44">
        <v>3.63</v>
      </c>
      <c r="H50" s="44">
        <v>3.63</v>
      </c>
      <c r="I50" s="44">
        <v>3.63</v>
      </c>
      <c r="J50" s="44">
        <v>3.63</v>
      </c>
      <c r="K50" s="44">
        <v>3.63</v>
      </c>
      <c r="L50" s="44">
        <v>3.63</v>
      </c>
      <c r="M50" s="44">
        <v>3.63</v>
      </c>
      <c r="N50" s="44">
        <v>3.63</v>
      </c>
      <c r="O50" s="44">
        <v>3.63</v>
      </c>
      <c r="P50" s="44">
        <v>3.63</v>
      </c>
      <c r="Q50" s="44">
        <v>3.63</v>
      </c>
      <c r="R50" s="44">
        <v>3.63</v>
      </c>
      <c r="S50" s="44">
        <v>3.63</v>
      </c>
      <c r="T50" s="44">
        <v>3.63</v>
      </c>
      <c r="U50" s="44">
        <v>3.63</v>
      </c>
      <c r="V50" s="44">
        <v>3.63</v>
      </c>
      <c r="W50" s="44">
        <v>3.63</v>
      </c>
      <c r="X50" s="44">
        <v>3.63</v>
      </c>
      <c r="Y50" s="44">
        <v>3.63</v>
      </c>
      <c r="Z50" s="44">
        <v>3.63</v>
      </c>
      <c r="AA50" s="44">
        <v>3.63</v>
      </c>
    </row>
    <row r="51" spans="1:27" ht="12.75" hidden="1" customHeight="1" outlineLevel="1" x14ac:dyDescent="0.2">
      <c r="A51" s="97" t="s">
        <v>1055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collapsed="1" x14ac:dyDescent="0.2">
      <c r="A52" s="96" t="s">
        <v>1056</v>
      </c>
      <c r="B52" s="28" t="str">
        <f>"10"&amp;"."&amp;$B$640&amp;"."&amp;$B$641</f>
        <v>10.11.2023</v>
      </c>
      <c r="C52" s="88" t="s">
        <v>76</v>
      </c>
      <c r="D52" s="89">
        <f>ROUND(((D53+D54+D56+D55)/1000),5)</f>
        <v>1.6406499999999999</v>
      </c>
      <c r="E52" s="89">
        <f>ROUND(((E53+E54+E56+E55)/1000),5)</f>
        <v>1.60066</v>
      </c>
      <c r="F52" s="89">
        <f>ROUND(((F53+F54+F56+F55)/1000),5)</f>
        <v>1.56358</v>
      </c>
      <c r="G52" s="89">
        <f t="shared" ref="G52:AA52" si="27">ROUND(((G53+G54+G56+G55)/1000),5)</f>
        <v>1.4322699999999999</v>
      </c>
      <c r="H52" s="89">
        <f t="shared" si="27"/>
        <v>1.55857</v>
      </c>
      <c r="I52" s="89">
        <f t="shared" si="27"/>
        <v>1.6314500000000001</v>
      </c>
      <c r="J52" s="89">
        <f t="shared" si="27"/>
        <v>1.71608</v>
      </c>
      <c r="K52" s="89">
        <f t="shared" si="27"/>
        <v>2.0138199999999999</v>
      </c>
      <c r="L52" s="89">
        <f t="shared" si="27"/>
        <v>2.2639999999999998</v>
      </c>
      <c r="M52" s="89">
        <f t="shared" si="27"/>
        <v>2.3231299999999999</v>
      </c>
      <c r="N52" s="89">
        <f t="shared" si="27"/>
        <v>2.3366600000000002</v>
      </c>
      <c r="O52" s="89">
        <f t="shared" si="27"/>
        <v>2.37981</v>
      </c>
      <c r="P52" s="89">
        <f t="shared" si="27"/>
        <v>2.3501599999999998</v>
      </c>
      <c r="Q52" s="89">
        <f t="shared" si="27"/>
        <v>2.3530799999999998</v>
      </c>
      <c r="R52" s="89">
        <f t="shared" si="27"/>
        <v>2.3519999999999999</v>
      </c>
      <c r="S52" s="89">
        <f t="shared" si="27"/>
        <v>2.3533200000000001</v>
      </c>
      <c r="T52" s="89">
        <f t="shared" si="27"/>
        <v>2.32002</v>
      </c>
      <c r="U52" s="89">
        <f t="shared" si="27"/>
        <v>2.4454400000000001</v>
      </c>
      <c r="V52" s="89">
        <f t="shared" si="27"/>
        <v>2.4238400000000002</v>
      </c>
      <c r="W52" s="89">
        <f t="shared" si="27"/>
        <v>2.3746100000000001</v>
      </c>
      <c r="X52" s="89">
        <f t="shared" si="27"/>
        <v>2.30498</v>
      </c>
      <c r="Y52" s="89">
        <f t="shared" si="27"/>
        <v>2.13896</v>
      </c>
      <c r="Z52" s="89">
        <f t="shared" si="27"/>
        <v>1.90456</v>
      </c>
      <c r="AA52" s="89">
        <f t="shared" si="27"/>
        <v>1.6887099999999999</v>
      </c>
    </row>
    <row r="53" spans="1:27" ht="12.75" hidden="1" customHeight="1" outlineLevel="1" x14ac:dyDescent="0.2">
      <c r="A53" s="97" t="s">
        <v>1057</v>
      </c>
      <c r="B53" s="63" t="s">
        <v>242</v>
      </c>
      <c r="C53" s="43" t="s">
        <v>79</v>
      </c>
      <c r="D53" s="44">
        <v>1240.1500000000001</v>
      </c>
      <c r="E53" s="44">
        <v>1200.1600000000001</v>
      </c>
      <c r="F53" s="44">
        <v>1163.08</v>
      </c>
      <c r="G53" s="44">
        <v>1031.77</v>
      </c>
      <c r="H53" s="44">
        <v>1158.07</v>
      </c>
      <c r="I53" s="44">
        <v>1230.95</v>
      </c>
      <c r="J53" s="44">
        <v>1315.58</v>
      </c>
      <c r="K53" s="44">
        <v>1613.32</v>
      </c>
      <c r="L53" s="44">
        <v>1863.5</v>
      </c>
      <c r="M53" s="44">
        <v>1922.63</v>
      </c>
      <c r="N53" s="44">
        <v>1936.16</v>
      </c>
      <c r="O53" s="44">
        <v>1979.31</v>
      </c>
      <c r="P53" s="44">
        <v>1949.66</v>
      </c>
      <c r="Q53" s="44">
        <v>1952.58</v>
      </c>
      <c r="R53" s="44">
        <v>1951.5</v>
      </c>
      <c r="S53" s="44">
        <v>1952.82</v>
      </c>
      <c r="T53" s="44">
        <v>1919.52</v>
      </c>
      <c r="U53" s="44">
        <v>2044.94</v>
      </c>
      <c r="V53" s="44">
        <v>2023.34</v>
      </c>
      <c r="W53" s="44">
        <v>1974.11</v>
      </c>
      <c r="X53" s="44">
        <v>1904.48</v>
      </c>
      <c r="Y53" s="44">
        <v>1738.46</v>
      </c>
      <c r="Z53" s="44">
        <v>1504.06</v>
      </c>
      <c r="AA53" s="44">
        <v>1288.21</v>
      </c>
    </row>
    <row r="54" spans="1:27" ht="12.75" hidden="1" customHeight="1" outlineLevel="1" x14ac:dyDescent="0.2">
      <c r="A54" s="97" t="s">
        <v>1058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2">
      <c r="A55" s="97" t="s">
        <v>1059</v>
      </c>
      <c r="B55" s="63" t="s">
        <v>83</v>
      </c>
      <c r="C55" s="43" t="s">
        <v>79</v>
      </c>
      <c r="D55" s="44">
        <v>3.63</v>
      </c>
      <c r="E55" s="44">
        <v>3.63</v>
      </c>
      <c r="F55" s="44">
        <v>3.63</v>
      </c>
      <c r="G55" s="44">
        <v>3.63</v>
      </c>
      <c r="H55" s="44">
        <v>3.63</v>
      </c>
      <c r="I55" s="44">
        <v>3.63</v>
      </c>
      <c r="J55" s="44">
        <v>3.63</v>
      </c>
      <c r="K55" s="44">
        <v>3.63</v>
      </c>
      <c r="L55" s="44">
        <v>3.63</v>
      </c>
      <c r="M55" s="44">
        <v>3.63</v>
      </c>
      <c r="N55" s="44">
        <v>3.63</v>
      </c>
      <c r="O55" s="44">
        <v>3.63</v>
      </c>
      <c r="P55" s="44">
        <v>3.63</v>
      </c>
      <c r="Q55" s="44">
        <v>3.63</v>
      </c>
      <c r="R55" s="44">
        <v>3.63</v>
      </c>
      <c r="S55" s="44">
        <v>3.63</v>
      </c>
      <c r="T55" s="44">
        <v>3.63</v>
      </c>
      <c r="U55" s="44">
        <v>3.63</v>
      </c>
      <c r="V55" s="44">
        <v>3.63</v>
      </c>
      <c r="W55" s="44">
        <v>3.63</v>
      </c>
      <c r="X55" s="44">
        <v>3.63</v>
      </c>
      <c r="Y55" s="44">
        <v>3.63</v>
      </c>
      <c r="Z55" s="44">
        <v>3.63</v>
      </c>
      <c r="AA55" s="44">
        <v>3.63</v>
      </c>
    </row>
    <row r="56" spans="1:27" ht="12.75" hidden="1" customHeight="1" outlineLevel="1" x14ac:dyDescent="0.2">
      <c r="A56" s="97" t="s">
        <v>1060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collapsed="1" x14ac:dyDescent="0.2">
      <c r="A57" s="96" t="s">
        <v>1061</v>
      </c>
      <c r="B57" s="28" t="str">
        <f>"11"&amp;"."&amp;$B$640&amp;"."&amp;$B$641</f>
        <v>11.11.2023</v>
      </c>
      <c r="C57" s="88" t="s">
        <v>76</v>
      </c>
      <c r="D57" s="89">
        <f>ROUND(((D58+D59+D61+D60)/1000),5)</f>
        <v>1.6675199999999999</v>
      </c>
      <c r="E57" s="89">
        <f>ROUND(((E58+E59+E61+E60)/1000),5)</f>
        <v>1.6300399999999999</v>
      </c>
      <c r="F57" s="89">
        <f>ROUND(((F58+F59+F61+F60)/1000),5)</f>
        <v>1.60802</v>
      </c>
      <c r="G57" s="89">
        <f t="shared" ref="G57:AA57" si="30">ROUND(((G58+G59+G61+G60)/1000),5)</f>
        <v>1.57497</v>
      </c>
      <c r="H57" s="89">
        <f t="shared" si="30"/>
        <v>1.5893600000000001</v>
      </c>
      <c r="I57" s="89">
        <f t="shared" si="30"/>
        <v>1.62896</v>
      </c>
      <c r="J57" s="89">
        <f t="shared" si="30"/>
        <v>1.6378299999999999</v>
      </c>
      <c r="K57" s="89">
        <f t="shared" si="30"/>
        <v>1.70739</v>
      </c>
      <c r="L57" s="89">
        <f t="shared" si="30"/>
        <v>1.9653700000000001</v>
      </c>
      <c r="M57" s="89">
        <f t="shared" si="30"/>
        <v>2.0933600000000001</v>
      </c>
      <c r="N57" s="89">
        <f t="shared" si="30"/>
        <v>2.1505200000000002</v>
      </c>
      <c r="O57" s="89">
        <f t="shared" si="30"/>
        <v>2.1480800000000002</v>
      </c>
      <c r="P57" s="89">
        <f t="shared" si="30"/>
        <v>2.1100099999999999</v>
      </c>
      <c r="Q57" s="89">
        <f t="shared" si="30"/>
        <v>2.10948</v>
      </c>
      <c r="R57" s="89">
        <f t="shared" si="30"/>
        <v>2.1114000000000002</v>
      </c>
      <c r="S57" s="89">
        <f t="shared" si="30"/>
        <v>2.0983100000000001</v>
      </c>
      <c r="T57" s="89">
        <f t="shared" si="30"/>
        <v>2.1937600000000002</v>
      </c>
      <c r="U57" s="89">
        <f t="shared" si="30"/>
        <v>2.2509700000000001</v>
      </c>
      <c r="V57" s="89">
        <f t="shared" si="30"/>
        <v>2.3308399999999998</v>
      </c>
      <c r="W57" s="89">
        <f t="shared" si="30"/>
        <v>2.2810999999999999</v>
      </c>
      <c r="X57" s="89">
        <f t="shared" si="30"/>
        <v>2.1365599999999998</v>
      </c>
      <c r="Y57" s="89">
        <f t="shared" si="30"/>
        <v>2.0362800000000001</v>
      </c>
      <c r="Z57" s="89">
        <f t="shared" si="30"/>
        <v>1.80728</v>
      </c>
      <c r="AA57" s="89">
        <f t="shared" si="30"/>
        <v>1.6382399999999999</v>
      </c>
    </row>
    <row r="58" spans="1:27" ht="12.75" hidden="1" customHeight="1" outlineLevel="1" x14ac:dyDescent="0.2">
      <c r="A58" s="97" t="s">
        <v>1062</v>
      </c>
      <c r="B58" s="63" t="s">
        <v>242</v>
      </c>
      <c r="C58" s="43" t="s">
        <v>79</v>
      </c>
      <c r="D58" s="44">
        <v>1267.02</v>
      </c>
      <c r="E58" s="44">
        <v>1229.54</v>
      </c>
      <c r="F58" s="44">
        <v>1207.52</v>
      </c>
      <c r="G58" s="44">
        <v>1174.47</v>
      </c>
      <c r="H58" s="44">
        <v>1188.8599999999999</v>
      </c>
      <c r="I58" s="44">
        <v>1228.46</v>
      </c>
      <c r="J58" s="44">
        <v>1237.33</v>
      </c>
      <c r="K58" s="44">
        <v>1306.8900000000001</v>
      </c>
      <c r="L58" s="44">
        <v>1564.87</v>
      </c>
      <c r="M58" s="44">
        <v>1692.86</v>
      </c>
      <c r="N58" s="44">
        <v>1750.02</v>
      </c>
      <c r="O58" s="44">
        <v>1747.58</v>
      </c>
      <c r="P58" s="44">
        <v>1709.51</v>
      </c>
      <c r="Q58" s="44">
        <v>1708.98</v>
      </c>
      <c r="R58" s="44">
        <v>1710.9</v>
      </c>
      <c r="S58" s="44">
        <v>1697.81</v>
      </c>
      <c r="T58" s="44">
        <v>1793.26</v>
      </c>
      <c r="U58" s="44">
        <v>1850.47</v>
      </c>
      <c r="V58" s="44">
        <v>1930.34</v>
      </c>
      <c r="W58" s="44">
        <v>1880.6</v>
      </c>
      <c r="X58" s="44">
        <v>1736.06</v>
      </c>
      <c r="Y58" s="44">
        <v>1635.78</v>
      </c>
      <c r="Z58" s="44">
        <v>1406.78</v>
      </c>
      <c r="AA58" s="44">
        <v>1237.74</v>
      </c>
    </row>
    <row r="59" spans="1:27" ht="12.75" hidden="1" customHeight="1" outlineLevel="1" x14ac:dyDescent="0.2">
      <c r="A59" s="97" t="s">
        <v>1063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2">
      <c r="A60" s="97" t="s">
        <v>1064</v>
      </c>
      <c r="B60" s="63" t="s">
        <v>83</v>
      </c>
      <c r="C60" s="43" t="s">
        <v>79</v>
      </c>
      <c r="D60" s="44">
        <v>3.63</v>
      </c>
      <c r="E60" s="44">
        <v>3.63</v>
      </c>
      <c r="F60" s="44">
        <v>3.63</v>
      </c>
      <c r="G60" s="44">
        <v>3.63</v>
      </c>
      <c r="H60" s="44">
        <v>3.63</v>
      </c>
      <c r="I60" s="44">
        <v>3.63</v>
      </c>
      <c r="J60" s="44">
        <v>3.63</v>
      </c>
      <c r="K60" s="44">
        <v>3.63</v>
      </c>
      <c r="L60" s="44">
        <v>3.63</v>
      </c>
      <c r="M60" s="44">
        <v>3.63</v>
      </c>
      <c r="N60" s="44">
        <v>3.63</v>
      </c>
      <c r="O60" s="44">
        <v>3.63</v>
      </c>
      <c r="P60" s="44">
        <v>3.63</v>
      </c>
      <c r="Q60" s="44">
        <v>3.63</v>
      </c>
      <c r="R60" s="44">
        <v>3.63</v>
      </c>
      <c r="S60" s="44">
        <v>3.63</v>
      </c>
      <c r="T60" s="44">
        <v>3.63</v>
      </c>
      <c r="U60" s="44">
        <v>3.63</v>
      </c>
      <c r="V60" s="44">
        <v>3.63</v>
      </c>
      <c r="W60" s="44">
        <v>3.63</v>
      </c>
      <c r="X60" s="44">
        <v>3.63</v>
      </c>
      <c r="Y60" s="44">
        <v>3.63</v>
      </c>
      <c r="Z60" s="44">
        <v>3.63</v>
      </c>
      <c r="AA60" s="44">
        <v>3.63</v>
      </c>
    </row>
    <row r="61" spans="1:27" ht="12.75" hidden="1" customHeight="1" outlineLevel="1" x14ac:dyDescent="0.2">
      <c r="A61" s="97" t="s">
        <v>1065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collapsed="1" x14ac:dyDescent="0.2">
      <c r="A62" s="96" t="s">
        <v>1066</v>
      </c>
      <c r="B62" s="28" t="str">
        <f>"12"&amp;"."&amp;$B$640&amp;"."&amp;$B$641</f>
        <v>12.11.2023</v>
      </c>
      <c r="C62" s="88" t="s">
        <v>76</v>
      </c>
      <c r="D62" s="89">
        <f>ROUND(((D63+D64+D66+D65)/1000),5)</f>
        <v>1.64079</v>
      </c>
      <c r="E62" s="89">
        <f>ROUND(((E63+E64+E66+E65)/1000),5)</f>
        <v>1.6322099999999999</v>
      </c>
      <c r="F62" s="89">
        <f>ROUND(((F63+F64+F66+F65)/1000),5)</f>
        <v>1.60406</v>
      </c>
      <c r="G62" s="89">
        <f t="shared" ref="G62:AA62" si="33">ROUND(((G63+G64+G66+G65)/1000),5)</f>
        <v>1.59304</v>
      </c>
      <c r="H62" s="89">
        <f t="shared" si="33"/>
        <v>1.5784499999999999</v>
      </c>
      <c r="I62" s="89">
        <f t="shared" si="33"/>
        <v>1.6216200000000001</v>
      </c>
      <c r="J62" s="89">
        <f t="shared" si="33"/>
        <v>1.6254200000000001</v>
      </c>
      <c r="K62" s="89">
        <f t="shared" si="33"/>
        <v>1.66655</v>
      </c>
      <c r="L62" s="89">
        <f t="shared" si="33"/>
        <v>1.8664000000000001</v>
      </c>
      <c r="M62" s="89">
        <f t="shared" si="33"/>
        <v>2.0669</v>
      </c>
      <c r="N62" s="89">
        <f t="shared" si="33"/>
        <v>2.1523400000000001</v>
      </c>
      <c r="O62" s="89">
        <f t="shared" si="33"/>
        <v>2.18316</v>
      </c>
      <c r="P62" s="89">
        <f t="shared" si="33"/>
        <v>2.1848800000000002</v>
      </c>
      <c r="Q62" s="89">
        <f t="shared" si="33"/>
        <v>2.1866099999999999</v>
      </c>
      <c r="R62" s="89">
        <f t="shared" si="33"/>
        <v>2.1758899999999999</v>
      </c>
      <c r="S62" s="89">
        <f t="shared" si="33"/>
        <v>2.16248</v>
      </c>
      <c r="T62" s="89">
        <f t="shared" si="33"/>
        <v>2.2255199999999999</v>
      </c>
      <c r="U62" s="89">
        <f t="shared" si="33"/>
        <v>2.3369800000000001</v>
      </c>
      <c r="V62" s="89">
        <f t="shared" si="33"/>
        <v>2.3332799999999998</v>
      </c>
      <c r="W62" s="89">
        <f t="shared" si="33"/>
        <v>2.2902800000000001</v>
      </c>
      <c r="X62" s="89">
        <f t="shared" si="33"/>
        <v>2.2360000000000002</v>
      </c>
      <c r="Y62" s="89">
        <f t="shared" si="33"/>
        <v>2.13564</v>
      </c>
      <c r="Z62" s="89">
        <f t="shared" si="33"/>
        <v>1.8652500000000001</v>
      </c>
      <c r="AA62" s="89">
        <f t="shared" si="33"/>
        <v>1.6387400000000001</v>
      </c>
    </row>
    <row r="63" spans="1:27" ht="12.75" hidden="1" customHeight="1" outlineLevel="1" x14ac:dyDescent="0.2">
      <c r="A63" s="97" t="s">
        <v>1067</v>
      </c>
      <c r="B63" s="63" t="s">
        <v>242</v>
      </c>
      <c r="C63" s="43" t="s">
        <v>79</v>
      </c>
      <c r="D63" s="44">
        <v>1240.29</v>
      </c>
      <c r="E63" s="44">
        <v>1231.71</v>
      </c>
      <c r="F63" s="44">
        <v>1203.56</v>
      </c>
      <c r="G63" s="44">
        <v>1192.54</v>
      </c>
      <c r="H63" s="44">
        <v>1177.95</v>
      </c>
      <c r="I63" s="44">
        <v>1221.1199999999999</v>
      </c>
      <c r="J63" s="44">
        <v>1224.92</v>
      </c>
      <c r="K63" s="44">
        <v>1266.05</v>
      </c>
      <c r="L63" s="44">
        <v>1465.9</v>
      </c>
      <c r="M63" s="44">
        <v>1666.4</v>
      </c>
      <c r="N63" s="44">
        <v>1751.84</v>
      </c>
      <c r="O63" s="44">
        <v>1782.66</v>
      </c>
      <c r="P63" s="44">
        <v>1784.38</v>
      </c>
      <c r="Q63" s="44">
        <v>1786.11</v>
      </c>
      <c r="R63" s="44">
        <v>1775.39</v>
      </c>
      <c r="S63" s="44">
        <v>1761.98</v>
      </c>
      <c r="T63" s="44">
        <v>1825.02</v>
      </c>
      <c r="U63" s="44">
        <v>1936.48</v>
      </c>
      <c r="V63" s="44">
        <v>1932.78</v>
      </c>
      <c r="W63" s="44">
        <v>1889.78</v>
      </c>
      <c r="X63" s="44">
        <v>1835.5</v>
      </c>
      <c r="Y63" s="44">
        <v>1735.14</v>
      </c>
      <c r="Z63" s="44">
        <v>1464.75</v>
      </c>
      <c r="AA63" s="44">
        <v>1238.24</v>
      </c>
    </row>
    <row r="64" spans="1:27" ht="12.75" hidden="1" customHeight="1" outlineLevel="1" x14ac:dyDescent="0.2">
      <c r="A64" s="97" t="s">
        <v>1068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2">
      <c r="A65" s="97" t="s">
        <v>1069</v>
      </c>
      <c r="B65" s="63" t="s">
        <v>83</v>
      </c>
      <c r="C65" s="43" t="s">
        <v>79</v>
      </c>
      <c r="D65" s="44">
        <v>3.63</v>
      </c>
      <c r="E65" s="44">
        <v>3.63</v>
      </c>
      <c r="F65" s="44">
        <v>3.63</v>
      </c>
      <c r="G65" s="44">
        <v>3.63</v>
      </c>
      <c r="H65" s="44">
        <v>3.63</v>
      </c>
      <c r="I65" s="44">
        <v>3.63</v>
      </c>
      <c r="J65" s="44">
        <v>3.63</v>
      </c>
      <c r="K65" s="44">
        <v>3.63</v>
      </c>
      <c r="L65" s="44">
        <v>3.63</v>
      </c>
      <c r="M65" s="44">
        <v>3.63</v>
      </c>
      <c r="N65" s="44">
        <v>3.63</v>
      </c>
      <c r="O65" s="44">
        <v>3.63</v>
      </c>
      <c r="P65" s="44">
        <v>3.63</v>
      </c>
      <c r="Q65" s="44">
        <v>3.63</v>
      </c>
      <c r="R65" s="44">
        <v>3.63</v>
      </c>
      <c r="S65" s="44">
        <v>3.63</v>
      </c>
      <c r="T65" s="44">
        <v>3.63</v>
      </c>
      <c r="U65" s="44">
        <v>3.63</v>
      </c>
      <c r="V65" s="44">
        <v>3.63</v>
      </c>
      <c r="W65" s="44">
        <v>3.63</v>
      </c>
      <c r="X65" s="44">
        <v>3.63</v>
      </c>
      <c r="Y65" s="44">
        <v>3.63</v>
      </c>
      <c r="Z65" s="44">
        <v>3.63</v>
      </c>
      <c r="AA65" s="44">
        <v>3.63</v>
      </c>
    </row>
    <row r="66" spans="1:27" ht="12.75" hidden="1" customHeight="1" outlineLevel="1" x14ac:dyDescent="0.2">
      <c r="A66" s="97" t="s">
        <v>1070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collapsed="1" x14ac:dyDescent="0.2">
      <c r="A67" s="96" t="s">
        <v>1071</v>
      </c>
      <c r="B67" s="28" t="str">
        <f>"13"&amp;"."&amp;$B$640&amp;"."&amp;$B$641</f>
        <v>13.11.2023</v>
      </c>
      <c r="C67" s="88" t="s">
        <v>76</v>
      </c>
      <c r="D67" s="89">
        <f>ROUND(((D68+D69+D71+D70)/1000),5)</f>
        <v>1.6656500000000001</v>
      </c>
      <c r="E67" s="89">
        <f>ROUND(((E68+E69+E71+E70)/1000),5)</f>
        <v>1.6418299999999999</v>
      </c>
      <c r="F67" s="89">
        <f>ROUND(((F68+F69+F71+F70)/1000),5)</f>
        <v>1.62785</v>
      </c>
      <c r="G67" s="89">
        <f t="shared" ref="G67:AA67" si="36">ROUND(((G68+G69+G71+G70)/1000),5)</f>
        <v>1.6012299999999999</v>
      </c>
      <c r="H67" s="89">
        <f t="shared" si="36"/>
        <v>1.59015</v>
      </c>
      <c r="I67" s="89">
        <f t="shared" si="36"/>
        <v>1.64757</v>
      </c>
      <c r="J67" s="89">
        <f t="shared" si="36"/>
        <v>1.90229</v>
      </c>
      <c r="K67" s="89">
        <f t="shared" si="36"/>
        <v>2.1688299999999998</v>
      </c>
      <c r="L67" s="89">
        <f t="shared" si="36"/>
        <v>2.3281700000000001</v>
      </c>
      <c r="M67" s="89">
        <f t="shared" si="36"/>
        <v>2.36504</v>
      </c>
      <c r="N67" s="89">
        <f t="shared" si="36"/>
        <v>2.3704100000000001</v>
      </c>
      <c r="O67" s="89">
        <f t="shared" si="36"/>
        <v>2.3675199999999998</v>
      </c>
      <c r="P67" s="89">
        <f t="shared" si="36"/>
        <v>2.3446699999999998</v>
      </c>
      <c r="Q67" s="89">
        <f t="shared" si="36"/>
        <v>2.3597800000000002</v>
      </c>
      <c r="R67" s="89">
        <f t="shared" si="36"/>
        <v>2.36381</v>
      </c>
      <c r="S67" s="89">
        <f t="shared" si="36"/>
        <v>2.3780100000000002</v>
      </c>
      <c r="T67" s="89">
        <f t="shared" si="36"/>
        <v>2.4386800000000002</v>
      </c>
      <c r="U67" s="89">
        <f t="shared" si="36"/>
        <v>2.6512600000000002</v>
      </c>
      <c r="V67" s="89">
        <f t="shared" si="36"/>
        <v>2.6608000000000001</v>
      </c>
      <c r="W67" s="89">
        <f t="shared" si="36"/>
        <v>2.4287299999999998</v>
      </c>
      <c r="X67" s="89">
        <f t="shared" si="36"/>
        <v>2.4345400000000001</v>
      </c>
      <c r="Y67" s="89">
        <f t="shared" si="36"/>
        <v>2.3009400000000002</v>
      </c>
      <c r="Z67" s="89">
        <f t="shared" si="36"/>
        <v>1.90252</v>
      </c>
      <c r="AA67" s="89">
        <f t="shared" si="36"/>
        <v>1.7074199999999999</v>
      </c>
    </row>
    <row r="68" spans="1:27" ht="12.75" hidden="1" customHeight="1" outlineLevel="1" x14ac:dyDescent="0.2">
      <c r="A68" s="97" t="s">
        <v>1072</v>
      </c>
      <c r="B68" s="63" t="s">
        <v>242</v>
      </c>
      <c r="C68" s="43" t="s">
        <v>79</v>
      </c>
      <c r="D68" s="44">
        <v>1265.1500000000001</v>
      </c>
      <c r="E68" s="44">
        <v>1241.33</v>
      </c>
      <c r="F68" s="44">
        <v>1227.3499999999999</v>
      </c>
      <c r="G68" s="44">
        <v>1200.73</v>
      </c>
      <c r="H68" s="44">
        <v>1189.6500000000001</v>
      </c>
      <c r="I68" s="44">
        <v>1247.07</v>
      </c>
      <c r="J68" s="44">
        <v>1501.79</v>
      </c>
      <c r="K68" s="44">
        <v>1768.33</v>
      </c>
      <c r="L68" s="44">
        <v>1927.67</v>
      </c>
      <c r="M68" s="44">
        <v>1964.54</v>
      </c>
      <c r="N68" s="44">
        <v>1969.91</v>
      </c>
      <c r="O68" s="44">
        <v>1967.02</v>
      </c>
      <c r="P68" s="44">
        <v>1944.17</v>
      </c>
      <c r="Q68" s="44">
        <v>1959.28</v>
      </c>
      <c r="R68" s="44">
        <v>1963.31</v>
      </c>
      <c r="S68" s="44">
        <v>1977.51</v>
      </c>
      <c r="T68" s="44">
        <v>2038.18</v>
      </c>
      <c r="U68" s="44">
        <v>2250.7600000000002</v>
      </c>
      <c r="V68" s="44">
        <v>2260.3000000000002</v>
      </c>
      <c r="W68" s="44">
        <v>2028.23</v>
      </c>
      <c r="X68" s="44">
        <v>2034.04</v>
      </c>
      <c r="Y68" s="44">
        <v>1900.44</v>
      </c>
      <c r="Z68" s="44">
        <v>1502.02</v>
      </c>
      <c r="AA68" s="44">
        <v>1306.92</v>
      </c>
    </row>
    <row r="69" spans="1:27" ht="12.75" hidden="1" customHeight="1" outlineLevel="1" x14ac:dyDescent="0.2">
      <c r="A69" s="97" t="s">
        <v>1073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2">
      <c r="A70" s="97" t="s">
        <v>1074</v>
      </c>
      <c r="B70" s="63" t="s">
        <v>83</v>
      </c>
      <c r="C70" s="43" t="s">
        <v>79</v>
      </c>
      <c r="D70" s="44">
        <v>3.63</v>
      </c>
      <c r="E70" s="44">
        <v>3.63</v>
      </c>
      <c r="F70" s="44">
        <v>3.63</v>
      </c>
      <c r="G70" s="44">
        <v>3.63</v>
      </c>
      <c r="H70" s="44">
        <v>3.63</v>
      </c>
      <c r="I70" s="44">
        <v>3.63</v>
      </c>
      <c r="J70" s="44">
        <v>3.63</v>
      </c>
      <c r="K70" s="44">
        <v>3.63</v>
      </c>
      <c r="L70" s="44">
        <v>3.63</v>
      </c>
      <c r="M70" s="44">
        <v>3.63</v>
      </c>
      <c r="N70" s="44">
        <v>3.63</v>
      </c>
      <c r="O70" s="44">
        <v>3.63</v>
      </c>
      <c r="P70" s="44">
        <v>3.63</v>
      </c>
      <c r="Q70" s="44">
        <v>3.63</v>
      </c>
      <c r="R70" s="44">
        <v>3.63</v>
      </c>
      <c r="S70" s="44">
        <v>3.63</v>
      </c>
      <c r="T70" s="44">
        <v>3.63</v>
      </c>
      <c r="U70" s="44">
        <v>3.63</v>
      </c>
      <c r="V70" s="44">
        <v>3.63</v>
      </c>
      <c r="W70" s="44">
        <v>3.63</v>
      </c>
      <c r="X70" s="44">
        <v>3.63</v>
      </c>
      <c r="Y70" s="44">
        <v>3.63</v>
      </c>
      <c r="Z70" s="44">
        <v>3.63</v>
      </c>
      <c r="AA70" s="44">
        <v>3.63</v>
      </c>
    </row>
    <row r="71" spans="1:27" ht="12.75" hidden="1" customHeight="1" outlineLevel="1" x14ac:dyDescent="0.2">
      <c r="A71" s="97" t="s">
        <v>1075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collapsed="1" x14ac:dyDescent="0.2">
      <c r="A72" s="96" t="s">
        <v>1076</v>
      </c>
      <c r="B72" s="28" t="str">
        <f>"14"&amp;"."&amp;$B$640&amp;"."&amp;$B$641</f>
        <v>14.11.2023</v>
      </c>
      <c r="C72" s="88" t="s">
        <v>76</v>
      </c>
      <c r="D72" s="89">
        <f>ROUND(((D73+D74+D76+D75)/1000),5)</f>
        <v>1.6357699999999999</v>
      </c>
      <c r="E72" s="89">
        <f>ROUND(((E73+E74+E76+E75)/1000),5)</f>
        <v>1.57439</v>
      </c>
      <c r="F72" s="89">
        <f>ROUND(((F73+F74+F76+F75)/1000),5)</f>
        <v>1.5064599999999999</v>
      </c>
      <c r="G72" s="89">
        <f t="shared" ref="G72:AA72" si="39">ROUND(((G73+G74+G76+G75)/1000),5)</f>
        <v>1.4933799999999999</v>
      </c>
      <c r="H72" s="89">
        <f t="shared" si="39"/>
        <v>1.55409</v>
      </c>
      <c r="I72" s="89">
        <f t="shared" si="39"/>
        <v>1.66727</v>
      </c>
      <c r="J72" s="89">
        <f t="shared" si="39"/>
        <v>1.8418000000000001</v>
      </c>
      <c r="K72" s="89">
        <f t="shared" si="39"/>
        <v>2.1840700000000002</v>
      </c>
      <c r="L72" s="89">
        <f t="shared" si="39"/>
        <v>2.3670800000000001</v>
      </c>
      <c r="M72" s="89">
        <f t="shared" si="39"/>
        <v>2.46793</v>
      </c>
      <c r="N72" s="89">
        <f t="shared" si="39"/>
        <v>2.5612499999999998</v>
      </c>
      <c r="O72" s="89">
        <f t="shared" si="39"/>
        <v>2.53389</v>
      </c>
      <c r="P72" s="89">
        <f t="shared" si="39"/>
        <v>2.5076800000000001</v>
      </c>
      <c r="Q72" s="89">
        <f t="shared" si="39"/>
        <v>2.5315099999999999</v>
      </c>
      <c r="R72" s="89">
        <f t="shared" si="39"/>
        <v>2.6777299999999999</v>
      </c>
      <c r="S72" s="89">
        <f t="shared" si="39"/>
        <v>2.5973199999999999</v>
      </c>
      <c r="T72" s="89">
        <f t="shared" si="39"/>
        <v>2.6646200000000002</v>
      </c>
      <c r="U72" s="89">
        <f t="shared" si="39"/>
        <v>2.7075800000000001</v>
      </c>
      <c r="V72" s="89">
        <f t="shared" si="39"/>
        <v>2.5566900000000001</v>
      </c>
      <c r="W72" s="89">
        <f t="shared" si="39"/>
        <v>2.4687399999999999</v>
      </c>
      <c r="X72" s="89">
        <f t="shared" si="39"/>
        <v>2.36164</v>
      </c>
      <c r="Y72" s="89">
        <f t="shared" si="39"/>
        <v>2.2139700000000002</v>
      </c>
      <c r="Z72" s="89">
        <f t="shared" si="39"/>
        <v>1.91286</v>
      </c>
      <c r="AA72" s="89">
        <f t="shared" si="39"/>
        <v>1.73068</v>
      </c>
    </row>
    <row r="73" spans="1:27" ht="12.75" hidden="1" customHeight="1" outlineLevel="1" x14ac:dyDescent="0.2">
      <c r="A73" s="97" t="s">
        <v>1077</v>
      </c>
      <c r="B73" s="63" t="s">
        <v>242</v>
      </c>
      <c r="C73" s="43" t="s">
        <v>79</v>
      </c>
      <c r="D73" s="44">
        <v>1235.27</v>
      </c>
      <c r="E73" s="44">
        <v>1173.8900000000001</v>
      </c>
      <c r="F73" s="44">
        <v>1105.96</v>
      </c>
      <c r="G73" s="44">
        <v>1092.8800000000001</v>
      </c>
      <c r="H73" s="44">
        <v>1153.5899999999999</v>
      </c>
      <c r="I73" s="44">
        <v>1266.77</v>
      </c>
      <c r="J73" s="44">
        <v>1441.3</v>
      </c>
      <c r="K73" s="44">
        <v>1783.57</v>
      </c>
      <c r="L73" s="44">
        <v>1966.58</v>
      </c>
      <c r="M73" s="44">
        <v>2067.4299999999998</v>
      </c>
      <c r="N73" s="44">
        <v>2160.75</v>
      </c>
      <c r="O73" s="44">
        <v>2133.39</v>
      </c>
      <c r="P73" s="44">
        <v>2107.1799999999998</v>
      </c>
      <c r="Q73" s="44">
        <v>2131.0100000000002</v>
      </c>
      <c r="R73" s="44">
        <v>2277.23</v>
      </c>
      <c r="S73" s="44">
        <v>2196.8200000000002</v>
      </c>
      <c r="T73" s="44">
        <v>2264.12</v>
      </c>
      <c r="U73" s="44">
        <v>2307.08</v>
      </c>
      <c r="V73" s="44">
        <v>2156.19</v>
      </c>
      <c r="W73" s="44">
        <v>2068.2399999999998</v>
      </c>
      <c r="X73" s="44">
        <v>1961.14</v>
      </c>
      <c r="Y73" s="44">
        <v>1813.47</v>
      </c>
      <c r="Z73" s="44">
        <v>1512.36</v>
      </c>
      <c r="AA73" s="44">
        <v>1330.18</v>
      </c>
    </row>
    <row r="74" spans="1:27" ht="12.75" hidden="1" customHeight="1" outlineLevel="1" x14ac:dyDescent="0.2">
      <c r="A74" s="97" t="s">
        <v>1078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2">
      <c r="A75" s="97" t="s">
        <v>1079</v>
      </c>
      <c r="B75" s="63" t="s">
        <v>83</v>
      </c>
      <c r="C75" s="43" t="s">
        <v>79</v>
      </c>
      <c r="D75" s="44">
        <v>3.63</v>
      </c>
      <c r="E75" s="44">
        <v>3.63</v>
      </c>
      <c r="F75" s="44">
        <v>3.63</v>
      </c>
      <c r="G75" s="44">
        <v>3.63</v>
      </c>
      <c r="H75" s="44">
        <v>3.63</v>
      </c>
      <c r="I75" s="44">
        <v>3.63</v>
      </c>
      <c r="J75" s="44">
        <v>3.63</v>
      </c>
      <c r="K75" s="44">
        <v>3.63</v>
      </c>
      <c r="L75" s="44">
        <v>3.63</v>
      </c>
      <c r="M75" s="44">
        <v>3.63</v>
      </c>
      <c r="N75" s="44">
        <v>3.63</v>
      </c>
      <c r="O75" s="44">
        <v>3.63</v>
      </c>
      <c r="P75" s="44">
        <v>3.63</v>
      </c>
      <c r="Q75" s="44">
        <v>3.63</v>
      </c>
      <c r="R75" s="44">
        <v>3.63</v>
      </c>
      <c r="S75" s="44">
        <v>3.63</v>
      </c>
      <c r="T75" s="44">
        <v>3.63</v>
      </c>
      <c r="U75" s="44">
        <v>3.63</v>
      </c>
      <c r="V75" s="44">
        <v>3.63</v>
      </c>
      <c r="W75" s="44">
        <v>3.63</v>
      </c>
      <c r="X75" s="44">
        <v>3.63</v>
      </c>
      <c r="Y75" s="44">
        <v>3.63</v>
      </c>
      <c r="Z75" s="44">
        <v>3.63</v>
      </c>
      <c r="AA75" s="44">
        <v>3.63</v>
      </c>
    </row>
    <row r="76" spans="1:27" ht="12.75" hidden="1" customHeight="1" outlineLevel="1" x14ac:dyDescent="0.2">
      <c r="A76" s="97" t="s">
        <v>1080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collapsed="1" x14ac:dyDescent="0.2">
      <c r="A77" s="96" t="s">
        <v>1081</v>
      </c>
      <c r="B77" s="28" t="str">
        <f>"15"&amp;"."&amp;$B$640&amp;"."&amp;$B$641</f>
        <v>15.11.2023</v>
      </c>
      <c r="C77" s="88" t="s">
        <v>76</v>
      </c>
      <c r="D77" s="89">
        <f>ROUND(((D78+D79+D81+D80)/1000),5)</f>
        <v>1.61009</v>
      </c>
      <c r="E77" s="89">
        <f>ROUND(((E78+E79+E81+E80)/1000),5)</f>
        <v>1.52407</v>
      </c>
      <c r="F77" s="89">
        <f>ROUND(((F78+F79+F81+F80)/1000),5)</f>
        <v>1.4775199999999999</v>
      </c>
      <c r="G77" s="89">
        <f t="shared" ref="G77:AA77" si="42">ROUND(((G78+G79+G81+G80)/1000),5)</f>
        <v>1.47411</v>
      </c>
      <c r="H77" s="89">
        <f t="shared" si="42"/>
        <v>1.52268</v>
      </c>
      <c r="I77" s="89">
        <f t="shared" si="42"/>
        <v>1.6802299999999999</v>
      </c>
      <c r="J77" s="89">
        <f t="shared" si="42"/>
        <v>1.7827900000000001</v>
      </c>
      <c r="K77" s="89">
        <f t="shared" si="42"/>
        <v>2.0897100000000002</v>
      </c>
      <c r="L77" s="89">
        <f t="shared" si="42"/>
        <v>2.2327400000000002</v>
      </c>
      <c r="M77" s="89">
        <f t="shared" si="42"/>
        <v>2.31298</v>
      </c>
      <c r="N77" s="89">
        <f t="shared" si="42"/>
        <v>2.33101</v>
      </c>
      <c r="O77" s="89">
        <f t="shared" si="42"/>
        <v>2.3721999999999999</v>
      </c>
      <c r="P77" s="89">
        <f t="shared" si="42"/>
        <v>2.3430399999999998</v>
      </c>
      <c r="Q77" s="89">
        <f t="shared" si="42"/>
        <v>2.3603700000000001</v>
      </c>
      <c r="R77" s="89">
        <f t="shared" si="42"/>
        <v>2.37053</v>
      </c>
      <c r="S77" s="89">
        <f t="shared" si="42"/>
        <v>2.3743799999999999</v>
      </c>
      <c r="T77" s="89">
        <f t="shared" si="42"/>
        <v>2.3364400000000001</v>
      </c>
      <c r="U77" s="89">
        <f t="shared" si="42"/>
        <v>2.3722599999999998</v>
      </c>
      <c r="V77" s="89">
        <f t="shared" si="42"/>
        <v>2.3401299999999998</v>
      </c>
      <c r="W77" s="89">
        <f t="shared" si="42"/>
        <v>2.3406600000000002</v>
      </c>
      <c r="X77" s="89">
        <f t="shared" si="42"/>
        <v>2.2774399999999999</v>
      </c>
      <c r="Y77" s="89">
        <f t="shared" si="42"/>
        <v>2.1143800000000001</v>
      </c>
      <c r="Z77" s="89">
        <f t="shared" si="42"/>
        <v>1.91659</v>
      </c>
      <c r="AA77" s="89">
        <f t="shared" si="42"/>
        <v>1.7249300000000001</v>
      </c>
    </row>
    <row r="78" spans="1:27" ht="12.75" hidden="1" customHeight="1" outlineLevel="1" x14ac:dyDescent="0.2">
      <c r="A78" s="97" t="s">
        <v>1082</v>
      </c>
      <c r="B78" s="63" t="s">
        <v>242</v>
      </c>
      <c r="C78" s="43" t="s">
        <v>79</v>
      </c>
      <c r="D78" s="44">
        <v>1209.5899999999999</v>
      </c>
      <c r="E78" s="44">
        <v>1123.57</v>
      </c>
      <c r="F78" s="44">
        <v>1077.02</v>
      </c>
      <c r="G78" s="44">
        <v>1073.6099999999999</v>
      </c>
      <c r="H78" s="44">
        <v>1122.18</v>
      </c>
      <c r="I78" s="44">
        <v>1279.73</v>
      </c>
      <c r="J78" s="44">
        <v>1382.29</v>
      </c>
      <c r="K78" s="44">
        <v>1689.21</v>
      </c>
      <c r="L78" s="44">
        <v>1832.24</v>
      </c>
      <c r="M78" s="44">
        <v>1912.48</v>
      </c>
      <c r="N78" s="44">
        <v>1930.51</v>
      </c>
      <c r="O78" s="44">
        <v>1971.7</v>
      </c>
      <c r="P78" s="44">
        <v>1942.54</v>
      </c>
      <c r="Q78" s="44">
        <v>1959.87</v>
      </c>
      <c r="R78" s="44">
        <v>1970.03</v>
      </c>
      <c r="S78" s="44">
        <v>1973.88</v>
      </c>
      <c r="T78" s="44">
        <v>1935.94</v>
      </c>
      <c r="U78" s="44">
        <v>1971.76</v>
      </c>
      <c r="V78" s="44">
        <v>1939.63</v>
      </c>
      <c r="W78" s="44">
        <v>1940.16</v>
      </c>
      <c r="X78" s="44">
        <v>1876.94</v>
      </c>
      <c r="Y78" s="44">
        <v>1713.88</v>
      </c>
      <c r="Z78" s="44">
        <v>1516.09</v>
      </c>
      <c r="AA78" s="44">
        <v>1324.43</v>
      </c>
    </row>
    <row r="79" spans="1:27" ht="12.75" hidden="1" customHeight="1" outlineLevel="1" x14ac:dyDescent="0.2">
      <c r="A79" s="97" t="s">
        <v>1083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2">
      <c r="A80" s="97" t="s">
        <v>1084</v>
      </c>
      <c r="B80" s="63" t="s">
        <v>83</v>
      </c>
      <c r="C80" s="43" t="s">
        <v>79</v>
      </c>
      <c r="D80" s="44">
        <v>3.63</v>
      </c>
      <c r="E80" s="44">
        <v>3.63</v>
      </c>
      <c r="F80" s="44">
        <v>3.63</v>
      </c>
      <c r="G80" s="44">
        <v>3.63</v>
      </c>
      <c r="H80" s="44">
        <v>3.63</v>
      </c>
      <c r="I80" s="44">
        <v>3.63</v>
      </c>
      <c r="J80" s="44">
        <v>3.63</v>
      </c>
      <c r="K80" s="44">
        <v>3.63</v>
      </c>
      <c r="L80" s="44">
        <v>3.63</v>
      </c>
      <c r="M80" s="44">
        <v>3.63</v>
      </c>
      <c r="N80" s="44">
        <v>3.63</v>
      </c>
      <c r="O80" s="44">
        <v>3.63</v>
      </c>
      <c r="P80" s="44">
        <v>3.63</v>
      </c>
      <c r="Q80" s="44">
        <v>3.63</v>
      </c>
      <c r="R80" s="44">
        <v>3.63</v>
      </c>
      <c r="S80" s="44">
        <v>3.63</v>
      </c>
      <c r="T80" s="44">
        <v>3.63</v>
      </c>
      <c r="U80" s="44">
        <v>3.63</v>
      </c>
      <c r="V80" s="44">
        <v>3.63</v>
      </c>
      <c r="W80" s="44">
        <v>3.63</v>
      </c>
      <c r="X80" s="44">
        <v>3.63</v>
      </c>
      <c r="Y80" s="44">
        <v>3.63</v>
      </c>
      <c r="Z80" s="44">
        <v>3.63</v>
      </c>
      <c r="AA80" s="44">
        <v>3.63</v>
      </c>
    </row>
    <row r="81" spans="1:27" ht="12.75" hidden="1" customHeight="1" outlineLevel="1" x14ac:dyDescent="0.2">
      <c r="A81" s="97" t="s">
        <v>1085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collapsed="1" x14ac:dyDescent="0.2">
      <c r="A82" s="96" t="s">
        <v>1086</v>
      </c>
      <c r="B82" s="28" t="str">
        <f>"16"&amp;"."&amp;$B$640&amp;"."&amp;$B$641</f>
        <v>16.11.2023</v>
      </c>
      <c r="C82" s="88" t="s">
        <v>76</v>
      </c>
      <c r="D82" s="89">
        <f>ROUND(((D83+D84+D86+D85)/1000),5)</f>
        <v>1.5596699999999999</v>
      </c>
      <c r="E82" s="89">
        <f>ROUND(((E83+E84+E86+E85)/1000),5)</f>
        <v>1.45146</v>
      </c>
      <c r="F82" s="89">
        <f>ROUND(((F83+F84+F86+F85)/1000),5)</f>
        <v>1.3744000000000001</v>
      </c>
      <c r="G82" s="89">
        <f t="shared" ref="G82:AA82" si="45">ROUND(((G83+G84+G86+G85)/1000),5)</f>
        <v>1.3673999999999999</v>
      </c>
      <c r="H82" s="89">
        <f t="shared" si="45"/>
        <v>1.4516199999999999</v>
      </c>
      <c r="I82" s="89">
        <f t="shared" si="45"/>
        <v>1.62822</v>
      </c>
      <c r="J82" s="89">
        <f t="shared" si="45"/>
        <v>1.7315700000000001</v>
      </c>
      <c r="K82" s="89">
        <f t="shared" si="45"/>
        <v>2.0196999999999998</v>
      </c>
      <c r="L82" s="89">
        <f t="shared" si="45"/>
        <v>2.2103600000000001</v>
      </c>
      <c r="M82" s="89">
        <f t="shared" si="45"/>
        <v>2.2818999999999998</v>
      </c>
      <c r="N82" s="89">
        <f t="shared" si="45"/>
        <v>2.2989999999999999</v>
      </c>
      <c r="O82" s="89">
        <f t="shared" si="45"/>
        <v>2.3306100000000001</v>
      </c>
      <c r="P82" s="89">
        <f t="shared" si="45"/>
        <v>2.31277</v>
      </c>
      <c r="Q82" s="89">
        <f t="shared" si="45"/>
        <v>2.3266399999999998</v>
      </c>
      <c r="R82" s="89">
        <f t="shared" si="45"/>
        <v>2.3311899999999999</v>
      </c>
      <c r="S82" s="89">
        <f t="shared" si="45"/>
        <v>2.3279800000000002</v>
      </c>
      <c r="T82" s="89">
        <f t="shared" si="45"/>
        <v>2.3102399999999998</v>
      </c>
      <c r="U82" s="89">
        <f t="shared" si="45"/>
        <v>2.3740100000000002</v>
      </c>
      <c r="V82" s="89">
        <f t="shared" si="45"/>
        <v>2.3125200000000001</v>
      </c>
      <c r="W82" s="89">
        <f t="shared" si="45"/>
        <v>2.3008700000000002</v>
      </c>
      <c r="X82" s="89">
        <f t="shared" si="45"/>
        <v>2.22885</v>
      </c>
      <c r="Y82" s="89">
        <f t="shared" si="45"/>
        <v>2.0987200000000001</v>
      </c>
      <c r="Z82" s="89">
        <f t="shared" si="45"/>
        <v>1.8594999999999999</v>
      </c>
      <c r="AA82" s="89">
        <f t="shared" si="45"/>
        <v>1.66761</v>
      </c>
    </row>
    <row r="83" spans="1:27" ht="12.75" hidden="1" customHeight="1" outlineLevel="1" x14ac:dyDescent="0.2">
      <c r="A83" s="97" t="s">
        <v>1087</v>
      </c>
      <c r="B83" s="63" t="s">
        <v>242</v>
      </c>
      <c r="C83" s="43" t="s">
        <v>79</v>
      </c>
      <c r="D83" s="44">
        <v>1159.17</v>
      </c>
      <c r="E83" s="44">
        <v>1050.96</v>
      </c>
      <c r="F83" s="44">
        <v>973.9</v>
      </c>
      <c r="G83" s="44">
        <v>966.9</v>
      </c>
      <c r="H83" s="44">
        <v>1051.1199999999999</v>
      </c>
      <c r="I83" s="44">
        <v>1227.72</v>
      </c>
      <c r="J83" s="44">
        <v>1331.07</v>
      </c>
      <c r="K83" s="44">
        <v>1619.2</v>
      </c>
      <c r="L83" s="44">
        <v>1809.86</v>
      </c>
      <c r="M83" s="44">
        <v>1881.4</v>
      </c>
      <c r="N83" s="44">
        <v>1898.5</v>
      </c>
      <c r="O83" s="44">
        <v>1930.11</v>
      </c>
      <c r="P83" s="44">
        <v>1912.27</v>
      </c>
      <c r="Q83" s="44">
        <v>1926.14</v>
      </c>
      <c r="R83" s="44">
        <v>1930.69</v>
      </c>
      <c r="S83" s="44">
        <v>1927.48</v>
      </c>
      <c r="T83" s="44">
        <v>1909.74</v>
      </c>
      <c r="U83" s="44">
        <v>1973.51</v>
      </c>
      <c r="V83" s="44">
        <v>1912.02</v>
      </c>
      <c r="W83" s="44">
        <v>1900.37</v>
      </c>
      <c r="X83" s="44">
        <v>1828.35</v>
      </c>
      <c r="Y83" s="44">
        <v>1698.22</v>
      </c>
      <c r="Z83" s="44">
        <v>1459</v>
      </c>
      <c r="AA83" s="44">
        <v>1267.1099999999999</v>
      </c>
    </row>
    <row r="84" spans="1:27" ht="12.75" hidden="1" customHeight="1" outlineLevel="1" x14ac:dyDescent="0.2">
      <c r="A84" s="97" t="s">
        <v>1088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2">
      <c r="A85" s="97" t="s">
        <v>1089</v>
      </c>
      <c r="B85" s="63" t="s">
        <v>83</v>
      </c>
      <c r="C85" s="43" t="s">
        <v>79</v>
      </c>
      <c r="D85" s="44">
        <v>3.63</v>
      </c>
      <c r="E85" s="44">
        <v>3.63</v>
      </c>
      <c r="F85" s="44">
        <v>3.63</v>
      </c>
      <c r="G85" s="44">
        <v>3.63</v>
      </c>
      <c r="H85" s="44">
        <v>3.63</v>
      </c>
      <c r="I85" s="44">
        <v>3.63</v>
      </c>
      <c r="J85" s="44">
        <v>3.63</v>
      </c>
      <c r="K85" s="44">
        <v>3.63</v>
      </c>
      <c r="L85" s="44">
        <v>3.63</v>
      </c>
      <c r="M85" s="44">
        <v>3.63</v>
      </c>
      <c r="N85" s="44">
        <v>3.63</v>
      </c>
      <c r="O85" s="44">
        <v>3.63</v>
      </c>
      <c r="P85" s="44">
        <v>3.63</v>
      </c>
      <c r="Q85" s="44">
        <v>3.63</v>
      </c>
      <c r="R85" s="44">
        <v>3.63</v>
      </c>
      <c r="S85" s="44">
        <v>3.63</v>
      </c>
      <c r="T85" s="44">
        <v>3.63</v>
      </c>
      <c r="U85" s="44">
        <v>3.63</v>
      </c>
      <c r="V85" s="44">
        <v>3.63</v>
      </c>
      <c r="W85" s="44">
        <v>3.63</v>
      </c>
      <c r="X85" s="44">
        <v>3.63</v>
      </c>
      <c r="Y85" s="44">
        <v>3.63</v>
      </c>
      <c r="Z85" s="44">
        <v>3.63</v>
      </c>
      <c r="AA85" s="44">
        <v>3.63</v>
      </c>
    </row>
    <row r="86" spans="1:27" ht="12.75" hidden="1" customHeight="1" outlineLevel="1" x14ac:dyDescent="0.2">
      <c r="A86" s="97" t="s">
        <v>1090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collapsed="1" x14ac:dyDescent="0.2">
      <c r="A87" s="96" t="s">
        <v>1091</v>
      </c>
      <c r="B87" s="28" t="str">
        <f>"17"&amp;"."&amp;$B$640&amp;"."&amp;$B$641</f>
        <v>17.11.2023</v>
      </c>
      <c r="C87" s="88" t="s">
        <v>76</v>
      </c>
      <c r="D87" s="89">
        <f>ROUND(((D88+D89+D91+D90)/1000),5)</f>
        <v>1.5961399999999999</v>
      </c>
      <c r="E87" s="89">
        <f>ROUND(((E88+E89+E91+E90)/1000),5)</f>
        <v>1.4866600000000001</v>
      </c>
      <c r="F87" s="89">
        <f>ROUND(((F88+F89+F91+F90)/1000),5)</f>
        <v>1.43866</v>
      </c>
      <c r="G87" s="89">
        <f t="shared" ref="G87:AA87" si="48">ROUND(((G88+G89+G91+G90)/1000),5)</f>
        <v>1.4323900000000001</v>
      </c>
      <c r="H87" s="89">
        <f t="shared" si="48"/>
        <v>1.46845</v>
      </c>
      <c r="I87" s="89">
        <f t="shared" si="48"/>
        <v>1.6449499999999999</v>
      </c>
      <c r="J87" s="89">
        <f t="shared" si="48"/>
        <v>1.73289</v>
      </c>
      <c r="K87" s="89">
        <f t="shared" si="48"/>
        <v>1.98769</v>
      </c>
      <c r="L87" s="89">
        <f t="shared" si="48"/>
        <v>2.2280799999999998</v>
      </c>
      <c r="M87" s="89">
        <f t="shared" si="48"/>
        <v>2.28626</v>
      </c>
      <c r="N87" s="89">
        <f t="shared" si="48"/>
        <v>2.3091599999999999</v>
      </c>
      <c r="O87" s="89">
        <f t="shared" si="48"/>
        <v>2.3256800000000002</v>
      </c>
      <c r="P87" s="89">
        <f t="shared" si="48"/>
        <v>2.2998799999999999</v>
      </c>
      <c r="Q87" s="89">
        <f t="shared" si="48"/>
        <v>2.3029299999999999</v>
      </c>
      <c r="R87" s="89">
        <f t="shared" si="48"/>
        <v>2.3090000000000002</v>
      </c>
      <c r="S87" s="89">
        <f t="shared" si="48"/>
        <v>2.30572</v>
      </c>
      <c r="T87" s="89">
        <f t="shared" si="48"/>
        <v>2.2883</v>
      </c>
      <c r="U87" s="89">
        <f t="shared" si="48"/>
        <v>2.32864</v>
      </c>
      <c r="V87" s="89">
        <f t="shared" si="48"/>
        <v>2.3077800000000002</v>
      </c>
      <c r="W87" s="89">
        <f t="shared" si="48"/>
        <v>2.30105</v>
      </c>
      <c r="X87" s="89">
        <f t="shared" si="48"/>
        <v>2.1940900000000001</v>
      </c>
      <c r="Y87" s="89">
        <f t="shared" si="48"/>
        <v>2.1029399999999998</v>
      </c>
      <c r="Z87" s="89">
        <f t="shared" si="48"/>
        <v>1.85745</v>
      </c>
      <c r="AA87" s="89">
        <f t="shared" si="48"/>
        <v>1.6778599999999999</v>
      </c>
    </row>
    <row r="88" spans="1:27" ht="12.75" hidden="1" customHeight="1" outlineLevel="1" x14ac:dyDescent="0.2">
      <c r="A88" s="97" t="s">
        <v>1092</v>
      </c>
      <c r="B88" s="63" t="s">
        <v>242</v>
      </c>
      <c r="C88" s="43" t="s">
        <v>79</v>
      </c>
      <c r="D88" s="44">
        <v>1195.6400000000001</v>
      </c>
      <c r="E88" s="44">
        <v>1086.1600000000001</v>
      </c>
      <c r="F88" s="44">
        <v>1038.1600000000001</v>
      </c>
      <c r="G88" s="44">
        <v>1031.8900000000001</v>
      </c>
      <c r="H88" s="44">
        <v>1067.95</v>
      </c>
      <c r="I88" s="44">
        <v>1244.45</v>
      </c>
      <c r="J88" s="44">
        <v>1332.39</v>
      </c>
      <c r="K88" s="44">
        <v>1587.19</v>
      </c>
      <c r="L88" s="44">
        <v>1827.58</v>
      </c>
      <c r="M88" s="44">
        <v>1885.76</v>
      </c>
      <c r="N88" s="44">
        <v>1908.66</v>
      </c>
      <c r="O88" s="44">
        <v>1925.18</v>
      </c>
      <c r="P88" s="44">
        <v>1899.38</v>
      </c>
      <c r="Q88" s="44">
        <v>1902.43</v>
      </c>
      <c r="R88" s="44">
        <v>1908.5</v>
      </c>
      <c r="S88" s="44">
        <v>1905.22</v>
      </c>
      <c r="T88" s="44">
        <v>1887.8</v>
      </c>
      <c r="U88" s="44">
        <v>1928.14</v>
      </c>
      <c r="V88" s="44">
        <v>1907.28</v>
      </c>
      <c r="W88" s="44">
        <v>1900.55</v>
      </c>
      <c r="X88" s="44">
        <v>1793.59</v>
      </c>
      <c r="Y88" s="44">
        <v>1702.44</v>
      </c>
      <c r="Z88" s="44">
        <v>1456.95</v>
      </c>
      <c r="AA88" s="44">
        <v>1277.3599999999999</v>
      </c>
    </row>
    <row r="89" spans="1:27" ht="12.75" hidden="1" customHeight="1" outlineLevel="1" x14ac:dyDescent="0.2">
      <c r="A89" s="97" t="s">
        <v>1093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2">
      <c r="A90" s="97" t="s">
        <v>1094</v>
      </c>
      <c r="B90" s="63" t="s">
        <v>83</v>
      </c>
      <c r="C90" s="43" t="s">
        <v>79</v>
      </c>
      <c r="D90" s="44">
        <v>3.63</v>
      </c>
      <c r="E90" s="44">
        <v>3.63</v>
      </c>
      <c r="F90" s="44">
        <v>3.63</v>
      </c>
      <c r="G90" s="44">
        <v>3.63</v>
      </c>
      <c r="H90" s="44">
        <v>3.63</v>
      </c>
      <c r="I90" s="44">
        <v>3.63</v>
      </c>
      <c r="J90" s="44">
        <v>3.63</v>
      </c>
      <c r="K90" s="44">
        <v>3.63</v>
      </c>
      <c r="L90" s="44">
        <v>3.63</v>
      </c>
      <c r="M90" s="44">
        <v>3.63</v>
      </c>
      <c r="N90" s="44">
        <v>3.63</v>
      </c>
      <c r="O90" s="44">
        <v>3.63</v>
      </c>
      <c r="P90" s="44">
        <v>3.63</v>
      </c>
      <c r="Q90" s="44">
        <v>3.63</v>
      </c>
      <c r="R90" s="44">
        <v>3.63</v>
      </c>
      <c r="S90" s="44">
        <v>3.63</v>
      </c>
      <c r="T90" s="44">
        <v>3.63</v>
      </c>
      <c r="U90" s="44">
        <v>3.63</v>
      </c>
      <c r="V90" s="44">
        <v>3.63</v>
      </c>
      <c r="W90" s="44">
        <v>3.63</v>
      </c>
      <c r="X90" s="44">
        <v>3.63</v>
      </c>
      <c r="Y90" s="44">
        <v>3.63</v>
      </c>
      <c r="Z90" s="44">
        <v>3.63</v>
      </c>
      <c r="AA90" s="44">
        <v>3.63</v>
      </c>
    </row>
    <row r="91" spans="1:27" ht="12.75" hidden="1" customHeight="1" outlineLevel="1" x14ac:dyDescent="0.2">
      <c r="A91" s="97" t="s">
        <v>1095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collapsed="1" x14ac:dyDescent="0.2">
      <c r="A92" s="96" t="s">
        <v>1096</v>
      </c>
      <c r="B92" s="28" t="str">
        <f>"18"&amp;"."&amp;$B$640&amp;"."&amp;$B$641</f>
        <v>18.11.2023</v>
      </c>
      <c r="C92" s="88" t="s">
        <v>76</v>
      </c>
      <c r="D92" s="89">
        <f>ROUND(((D93+D94+D96+D95)/1000),5)</f>
        <v>1.6357999999999999</v>
      </c>
      <c r="E92" s="89">
        <f>ROUND(((E93+E94+E96+E95)/1000),5)</f>
        <v>1.5428999999999999</v>
      </c>
      <c r="F92" s="89">
        <f>ROUND(((F93+F94+F96+F95)/1000),5)</f>
        <v>1.49241</v>
      </c>
      <c r="G92" s="89">
        <f t="shared" ref="G92:AA92" si="51">ROUND(((G93+G94+G96+G95)/1000),5)</f>
        <v>1.4563999999999999</v>
      </c>
      <c r="H92" s="89">
        <f t="shared" si="51"/>
        <v>1.4827600000000001</v>
      </c>
      <c r="I92" s="89">
        <f t="shared" si="51"/>
        <v>1.5482199999999999</v>
      </c>
      <c r="J92" s="89">
        <f t="shared" si="51"/>
        <v>1.6156200000000001</v>
      </c>
      <c r="K92" s="89">
        <f t="shared" si="51"/>
        <v>1.8479300000000001</v>
      </c>
      <c r="L92" s="89">
        <f t="shared" si="51"/>
        <v>2.0726599999999999</v>
      </c>
      <c r="M92" s="89">
        <f t="shared" si="51"/>
        <v>2.2038799999999998</v>
      </c>
      <c r="N92" s="89">
        <f t="shared" si="51"/>
        <v>2.27258</v>
      </c>
      <c r="O92" s="89">
        <f t="shared" si="51"/>
        <v>2.2877200000000002</v>
      </c>
      <c r="P92" s="89">
        <f t="shared" si="51"/>
        <v>2.2754500000000002</v>
      </c>
      <c r="Q92" s="89">
        <f t="shared" si="51"/>
        <v>2.2678799999999999</v>
      </c>
      <c r="R92" s="89">
        <f t="shared" si="51"/>
        <v>2.25393</v>
      </c>
      <c r="S92" s="89">
        <f t="shared" si="51"/>
        <v>2.2534800000000001</v>
      </c>
      <c r="T92" s="89">
        <f t="shared" si="51"/>
        <v>2.2742800000000001</v>
      </c>
      <c r="U92" s="89">
        <f t="shared" si="51"/>
        <v>2.3070599999999999</v>
      </c>
      <c r="V92" s="89">
        <f t="shared" si="51"/>
        <v>2.29108</v>
      </c>
      <c r="W92" s="89">
        <f t="shared" si="51"/>
        <v>2.24973</v>
      </c>
      <c r="X92" s="89">
        <f t="shared" si="51"/>
        <v>2.1513</v>
      </c>
      <c r="Y92" s="89">
        <f t="shared" si="51"/>
        <v>1.9678199999999999</v>
      </c>
      <c r="Z92" s="89">
        <f t="shared" si="51"/>
        <v>1.67157</v>
      </c>
      <c r="AA92" s="89">
        <f t="shared" si="51"/>
        <v>1.63106</v>
      </c>
    </row>
    <row r="93" spans="1:27" ht="12.75" hidden="1" customHeight="1" outlineLevel="1" x14ac:dyDescent="0.2">
      <c r="A93" s="97" t="s">
        <v>1097</v>
      </c>
      <c r="B93" s="63" t="s">
        <v>242</v>
      </c>
      <c r="C93" s="43" t="s">
        <v>79</v>
      </c>
      <c r="D93" s="44">
        <v>1235.3</v>
      </c>
      <c r="E93" s="44">
        <v>1142.4000000000001</v>
      </c>
      <c r="F93" s="44">
        <v>1091.9100000000001</v>
      </c>
      <c r="G93" s="44">
        <v>1055.9000000000001</v>
      </c>
      <c r="H93" s="44">
        <v>1082.26</v>
      </c>
      <c r="I93" s="44">
        <v>1147.72</v>
      </c>
      <c r="J93" s="44">
        <v>1215.1199999999999</v>
      </c>
      <c r="K93" s="44">
        <v>1447.43</v>
      </c>
      <c r="L93" s="44">
        <v>1672.16</v>
      </c>
      <c r="M93" s="44">
        <v>1803.38</v>
      </c>
      <c r="N93" s="44">
        <v>1872.08</v>
      </c>
      <c r="O93" s="44">
        <v>1887.22</v>
      </c>
      <c r="P93" s="44">
        <v>1874.95</v>
      </c>
      <c r="Q93" s="44">
        <v>1867.38</v>
      </c>
      <c r="R93" s="44">
        <v>1853.43</v>
      </c>
      <c r="S93" s="44">
        <v>1852.98</v>
      </c>
      <c r="T93" s="44">
        <v>1873.78</v>
      </c>
      <c r="U93" s="44">
        <v>1906.56</v>
      </c>
      <c r="V93" s="44">
        <v>1890.58</v>
      </c>
      <c r="W93" s="44">
        <v>1849.23</v>
      </c>
      <c r="X93" s="44">
        <v>1750.8</v>
      </c>
      <c r="Y93" s="44">
        <v>1567.32</v>
      </c>
      <c r="Z93" s="44">
        <v>1271.07</v>
      </c>
      <c r="AA93" s="44">
        <v>1230.56</v>
      </c>
    </row>
    <row r="94" spans="1:27" ht="12.75" hidden="1" customHeight="1" outlineLevel="1" x14ac:dyDescent="0.2">
      <c r="A94" s="97" t="s">
        <v>1098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2">
      <c r="A95" s="97" t="s">
        <v>1099</v>
      </c>
      <c r="B95" s="63" t="s">
        <v>83</v>
      </c>
      <c r="C95" s="43" t="s">
        <v>79</v>
      </c>
      <c r="D95" s="44">
        <v>3.63</v>
      </c>
      <c r="E95" s="44">
        <v>3.63</v>
      </c>
      <c r="F95" s="44">
        <v>3.63</v>
      </c>
      <c r="G95" s="44">
        <v>3.63</v>
      </c>
      <c r="H95" s="44">
        <v>3.63</v>
      </c>
      <c r="I95" s="44">
        <v>3.63</v>
      </c>
      <c r="J95" s="44">
        <v>3.63</v>
      </c>
      <c r="K95" s="44">
        <v>3.63</v>
      </c>
      <c r="L95" s="44">
        <v>3.63</v>
      </c>
      <c r="M95" s="44">
        <v>3.63</v>
      </c>
      <c r="N95" s="44">
        <v>3.63</v>
      </c>
      <c r="O95" s="44">
        <v>3.63</v>
      </c>
      <c r="P95" s="44">
        <v>3.63</v>
      </c>
      <c r="Q95" s="44">
        <v>3.63</v>
      </c>
      <c r="R95" s="44">
        <v>3.63</v>
      </c>
      <c r="S95" s="44">
        <v>3.63</v>
      </c>
      <c r="T95" s="44">
        <v>3.63</v>
      </c>
      <c r="U95" s="44">
        <v>3.63</v>
      </c>
      <c r="V95" s="44">
        <v>3.63</v>
      </c>
      <c r="W95" s="44">
        <v>3.63</v>
      </c>
      <c r="X95" s="44">
        <v>3.63</v>
      </c>
      <c r="Y95" s="44">
        <v>3.63</v>
      </c>
      <c r="Z95" s="44">
        <v>3.63</v>
      </c>
      <c r="AA95" s="44">
        <v>3.63</v>
      </c>
    </row>
    <row r="96" spans="1:27" ht="12.75" hidden="1" customHeight="1" outlineLevel="1" x14ac:dyDescent="0.2">
      <c r="A96" s="97" t="s">
        <v>1100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collapsed="1" x14ac:dyDescent="0.2">
      <c r="A97" s="96" t="s">
        <v>1101</v>
      </c>
      <c r="B97" s="28" t="str">
        <f>"19"&amp;"."&amp;$B$640&amp;"."&amp;$B$641</f>
        <v>19.11.2023</v>
      </c>
      <c r="C97" s="88" t="s">
        <v>76</v>
      </c>
      <c r="D97" s="89">
        <f>ROUND(((D98+D99+D101+D100)/1000),5)</f>
        <v>1.59707</v>
      </c>
      <c r="E97" s="89">
        <f>ROUND(((E98+E99+E101+E100)/1000),5)</f>
        <v>1.5891900000000001</v>
      </c>
      <c r="F97" s="89">
        <f>ROUND(((F98+F99+F101+F100)/1000),5)</f>
        <v>1.50596</v>
      </c>
      <c r="G97" s="89">
        <f t="shared" ref="G97:AA97" si="54">ROUND(((G98+G99+G101+G100)/1000),5)</f>
        <v>1.48075</v>
      </c>
      <c r="H97" s="89">
        <f t="shared" si="54"/>
        <v>1.5015700000000001</v>
      </c>
      <c r="I97" s="89">
        <f t="shared" si="54"/>
        <v>1.53403</v>
      </c>
      <c r="J97" s="89">
        <f t="shared" si="54"/>
        <v>1.4181299999999999</v>
      </c>
      <c r="K97" s="89">
        <f t="shared" si="54"/>
        <v>1.57358</v>
      </c>
      <c r="L97" s="89">
        <f t="shared" si="54"/>
        <v>1.6770499999999999</v>
      </c>
      <c r="M97" s="89">
        <f t="shared" si="54"/>
        <v>1.8806400000000001</v>
      </c>
      <c r="N97" s="89">
        <f t="shared" si="54"/>
        <v>2.0123500000000001</v>
      </c>
      <c r="O97" s="89">
        <f t="shared" si="54"/>
        <v>2.0295299999999998</v>
      </c>
      <c r="P97" s="89">
        <f t="shared" si="54"/>
        <v>2.0365899999999999</v>
      </c>
      <c r="Q97" s="89">
        <f t="shared" si="54"/>
        <v>2.0381999999999998</v>
      </c>
      <c r="R97" s="89">
        <f t="shared" si="54"/>
        <v>2.03918</v>
      </c>
      <c r="S97" s="89">
        <f t="shared" si="54"/>
        <v>2.04487</v>
      </c>
      <c r="T97" s="89">
        <f t="shared" si="54"/>
        <v>2.0832600000000001</v>
      </c>
      <c r="U97" s="89">
        <f t="shared" si="54"/>
        <v>2.1356299999999999</v>
      </c>
      <c r="V97" s="89">
        <f t="shared" si="54"/>
        <v>2.1308699999999998</v>
      </c>
      <c r="W97" s="89">
        <f t="shared" si="54"/>
        <v>2.1189300000000002</v>
      </c>
      <c r="X97" s="89">
        <f t="shared" si="54"/>
        <v>2.0954600000000001</v>
      </c>
      <c r="Y97" s="89">
        <f t="shared" si="54"/>
        <v>1.88615</v>
      </c>
      <c r="Z97" s="89">
        <f t="shared" si="54"/>
        <v>1.7104699999999999</v>
      </c>
      <c r="AA97" s="89">
        <f t="shared" si="54"/>
        <v>1.6201099999999999</v>
      </c>
    </row>
    <row r="98" spans="1:27" ht="12.75" hidden="1" customHeight="1" outlineLevel="1" x14ac:dyDescent="0.2">
      <c r="A98" s="97" t="s">
        <v>1102</v>
      </c>
      <c r="B98" s="63" t="s">
        <v>242</v>
      </c>
      <c r="C98" s="43" t="s">
        <v>79</v>
      </c>
      <c r="D98" s="44">
        <v>1196.57</v>
      </c>
      <c r="E98" s="44">
        <v>1188.69</v>
      </c>
      <c r="F98" s="44">
        <v>1105.46</v>
      </c>
      <c r="G98" s="44">
        <v>1080.25</v>
      </c>
      <c r="H98" s="44">
        <v>1101.07</v>
      </c>
      <c r="I98" s="44">
        <v>1133.53</v>
      </c>
      <c r="J98" s="44">
        <v>1017.63</v>
      </c>
      <c r="K98" s="44">
        <v>1173.08</v>
      </c>
      <c r="L98" s="44">
        <v>1276.55</v>
      </c>
      <c r="M98" s="44">
        <v>1480.14</v>
      </c>
      <c r="N98" s="44">
        <v>1611.85</v>
      </c>
      <c r="O98" s="44">
        <v>1629.03</v>
      </c>
      <c r="P98" s="44">
        <v>1636.09</v>
      </c>
      <c r="Q98" s="44">
        <v>1637.7</v>
      </c>
      <c r="R98" s="44">
        <v>1638.68</v>
      </c>
      <c r="S98" s="44">
        <v>1644.37</v>
      </c>
      <c r="T98" s="44">
        <v>1682.76</v>
      </c>
      <c r="U98" s="44">
        <v>1735.13</v>
      </c>
      <c r="V98" s="44">
        <v>1730.37</v>
      </c>
      <c r="W98" s="44">
        <v>1718.43</v>
      </c>
      <c r="X98" s="44">
        <v>1694.96</v>
      </c>
      <c r="Y98" s="44">
        <v>1485.65</v>
      </c>
      <c r="Z98" s="44">
        <v>1309.97</v>
      </c>
      <c r="AA98" s="44">
        <v>1219.6099999999999</v>
      </c>
    </row>
    <row r="99" spans="1:27" ht="12.75" hidden="1" customHeight="1" outlineLevel="1" x14ac:dyDescent="0.2">
      <c r="A99" s="97" t="s">
        <v>1103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2">
      <c r="A100" s="97" t="s">
        <v>1104</v>
      </c>
      <c r="B100" s="63" t="s">
        <v>83</v>
      </c>
      <c r="C100" s="43" t="s">
        <v>79</v>
      </c>
      <c r="D100" s="44">
        <v>3.63</v>
      </c>
      <c r="E100" s="44">
        <v>3.63</v>
      </c>
      <c r="F100" s="44">
        <v>3.63</v>
      </c>
      <c r="G100" s="44">
        <v>3.63</v>
      </c>
      <c r="H100" s="44">
        <v>3.63</v>
      </c>
      <c r="I100" s="44">
        <v>3.63</v>
      </c>
      <c r="J100" s="44">
        <v>3.63</v>
      </c>
      <c r="K100" s="44">
        <v>3.63</v>
      </c>
      <c r="L100" s="44">
        <v>3.63</v>
      </c>
      <c r="M100" s="44">
        <v>3.63</v>
      </c>
      <c r="N100" s="44">
        <v>3.63</v>
      </c>
      <c r="O100" s="44">
        <v>3.63</v>
      </c>
      <c r="P100" s="44">
        <v>3.63</v>
      </c>
      <c r="Q100" s="44">
        <v>3.63</v>
      </c>
      <c r="R100" s="44">
        <v>3.63</v>
      </c>
      <c r="S100" s="44">
        <v>3.63</v>
      </c>
      <c r="T100" s="44">
        <v>3.63</v>
      </c>
      <c r="U100" s="44">
        <v>3.63</v>
      </c>
      <c r="V100" s="44">
        <v>3.63</v>
      </c>
      <c r="W100" s="44">
        <v>3.63</v>
      </c>
      <c r="X100" s="44">
        <v>3.63</v>
      </c>
      <c r="Y100" s="44">
        <v>3.63</v>
      </c>
      <c r="Z100" s="44">
        <v>3.63</v>
      </c>
      <c r="AA100" s="44">
        <v>3.63</v>
      </c>
    </row>
    <row r="101" spans="1:27" ht="12.75" hidden="1" customHeight="1" outlineLevel="1" x14ac:dyDescent="0.2">
      <c r="A101" s="97" t="s">
        <v>1105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collapsed="1" x14ac:dyDescent="0.2">
      <c r="A102" s="96" t="s">
        <v>1106</v>
      </c>
      <c r="B102" s="28" t="str">
        <f>"20"&amp;"."&amp;$B$640&amp;"."&amp;$B$641</f>
        <v>20.11.2023</v>
      </c>
      <c r="C102" s="88" t="s">
        <v>76</v>
      </c>
      <c r="D102" s="89">
        <f>ROUND(((D103+D104+D106+D105)/1000),5)</f>
        <v>1.53512</v>
      </c>
      <c r="E102" s="89">
        <f>ROUND(((E103+E104+E106+E105)/1000),5)</f>
        <v>1.4376100000000001</v>
      </c>
      <c r="F102" s="89">
        <f>ROUND(((F103+F104+F106+F105)/1000),5)</f>
        <v>1.3745799999999999</v>
      </c>
      <c r="G102" s="89">
        <f t="shared" ref="G102:AA102" si="57">ROUND(((G103+G104+G106+G105)/1000),5)</f>
        <v>1.3702399999999999</v>
      </c>
      <c r="H102" s="89">
        <f t="shared" si="57"/>
        <v>1.41432</v>
      </c>
      <c r="I102" s="89">
        <f t="shared" si="57"/>
        <v>1.5927199999999999</v>
      </c>
      <c r="J102" s="89">
        <f t="shared" si="57"/>
        <v>1.7029799999999999</v>
      </c>
      <c r="K102" s="89">
        <f t="shared" si="57"/>
        <v>1.9921899999999999</v>
      </c>
      <c r="L102" s="89">
        <f t="shared" si="57"/>
        <v>2.16431</v>
      </c>
      <c r="M102" s="89">
        <f t="shared" si="57"/>
        <v>2.22559</v>
      </c>
      <c r="N102" s="89">
        <f t="shared" si="57"/>
        <v>2.2866</v>
      </c>
      <c r="O102" s="89">
        <f t="shared" si="57"/>
        <v>2.3315100000000002</v>
      </c>
      <c r="P102" s="89">
        <f t="shared" si="57"/>
        <v>2.2932600000000001</v>
      </c>
      <c r="Q102" s="89">
        <f t="shared" si="57"/>
        <v>2.31413</v>
      </c>
      <c r="R102" s="89">
        <f t="shared" si="57"/>
        <v>2.3105199999999999</v>
      </c>
      <c r="S102" s="89">
        <f t="shared" si="57"/>
        <v>2.29413</v>
      </c>
      <c r="T102" s="89">
        <f t="shared" si="57"/>
        <v>2.3025899999999999</v>
      </c>
      <c r="U102" s="89">
        <f t="shared" si="57"/>
        <v>2.44713</v>
      </c>
      <c r="V102" s="89">
        <f t="shared" si="57"/>
        <v>2.4516200000000001</v>
      </c>
      <c r="W102" s="89">
        <f t="shared" si="57"/>
        <v>2.2948400000000002</v>
      </c>
      <c r="X102" s="89">
        <f t="shared" si="57"/>
        <v>2.1326999999999998</v>
      </c>
      <c r="Y102" s="89">
        <f t="shared" si="57"/>
        <v>2.0399099999999999</v>
      </c>
      <c r="Z102" s="89">
        <f t="shared" si="57"/>
        <v>1.75054</v>
      </c>
      <c r="AA102" s="89">
        <f t="shared" si="57"/>
        <v>1.6291500000000001</v>
      </c>
    </row>
    <row r="103" spans="1:27" ht="12.75" hidden="1" customHeight="1" outlineLevel="1" x14ac:dyDescent="0.2">
      <c r="A103" s="97" t="s">
        <v>1107</v>
      </c>
      <c r="B103" s="63" t="s">
        <v>242</v>
      </c>
      <c r="C103" s="43" t="s">
        <v>79</v>
      </c>
      <c r="D103" s="44">
        <v>1134.6199999999999</v>
      </c>
      <c r="E103" s="44">
        <v>1037.1099999999999</v>
      </c>
      <c r="F103" s="44">
        <v>974.08</v>
      </c>
      <c r="G103" s="44">
        <v>969.74</v>
      </c>
      <c r="H103" s="44">
        <v>1013.82</v>
      </c>
      <c r="I103" s="44">
        <v>1192.22</v>
      </c>
      <c r="J103" s="44">
        <v>1302.48</v>
      </c>
      <c r="K103" s="44">
        <v>1591.69</v>
      </c>
      <c r="L103" s="44">
        <v>1763.81</v>
      </c>
      <c r="M103" s="44">
        <v>1825.09</v>
      </c>
      <c r="N103" s="44">
        <v>1886.1</v>
      </c>
      <c r="O103" s="44">
        <v>1931.01</v>
      </c>
      <c r="P103" s="44">
        <v>1892.76</v>
      </c>
      <c r="Q103" s="44">
        <v>1913.63</v>
      </c>
      <c r="R103" s="44">
        <v>1910.02</v>
      </c>
      <c r="S103" s="44">
        <v>1893.63</v>
      </c>
      <c r="T103" s="44">
        <v>1902.09</v>
      </c>
      <c r="U103" s="44">
        <v>2046.63</v>
      </c>
      <c r="V103" s="44">
        <v>2051.12</v>
      </c>
      <c r="W103" s="44">
        <v>1894.34</v>
      </c>
      <c r="X103" s="44">
        <v>1732.2</v>
      </c>
      <c r="Y103" s="44">
        <v>1639.41</v>
      </c>
      <c r="Z103" s="44">
        <v>1350.04</v>
      </c>
      <c r="AA103" s="44">
        <v>1228.6500000000001</v>
      </c>
    </row>
    <row r="104" spans="1:27" ht="12.75" hidden="1" customHeight="1" outlineLevel="1" x14ac:dyDescent="0.2">
      <c r="A104" s="97" t="s">
        <v>1108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2">
      <c r="A105" s="97" t="s">
        <v>1109</v>
      </c>
      <c r="B105" s="63" t="s">
        <v>83</v>
      </c>
      <c r="C105" s="43" t="s">
        <v>79</v>
      </c>
      <c r="D105" s="44">
        <v>3.63</v>
      </c>
      <c r="E105" s="44">
        <v>3.63</v>
      </c>
      <c r="F105" s="44">
        <v>3.63</v>
      </c>
      <c r="G105" s="44">
        <v>3.63</v>
      </c>
      <c r="H105" s="44">
        <v>3.63</v>
      </c>
      <c r="I105" s="44">
        <v>3.63</v>
      </c>
      <c r="J105" s="44">
        <v>3.63</v>
      </c>
      <c r="K105" s="44">
        <v>3.63</v>
      </c>
      <c r="L105" s="44">
        <v>3.63</v>
      </c>
      <c r="M105" s="44">
        <v>3.63</v>
      </c>
      <c r="N105" s="44">
        <v>3.63</v>
      </c>
      <c r="O105" s="44">
        <v>3.63</v>
      </c>
      <c r="P105" s="44">
        <v>3.63</v>
      </c>
      <c r="Q105" s="44">
        <v>3.63</v>
      </c>
      <c r="R105" s="44">
        <v>3.63</v>
      </c>
      <c r="S105" s="44">
        <v>3.63</v>
      </c>
      <c r="T105" s="44">
        <v>3.63</v>
      </c>
      <c r="U105" s="44">
        <v>3.63</v>
      </c>
      <c r="V105" s="44">
        <v>3.63</v>
      </c>
      <c r="W105" s="44">
        <v>3.63</v>
      </c>
      <c r="X105" s="44">
        <v>3.63</v>
      </c>
      <c r="Y105" s="44">
        <v>3.63</v>
      </c>
      <c r="Z105" s="44">
        <v>3.63</v>
      </c>
      <c r="AA105" s="44">
        <v>3.63</v>
      </c>
    </row>
    <row r="106" spans="1:27" ht="12.75" hidden="1" customHeight="1" outlineLevel="1" x14ac:dyDescent="0.2">
      <c r="A106" s="97" t="s">
        <v>1110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collapsed="1" x14ac:dyDescent="0.2">
      <c r="A107" s="96" t="s">
        <v>1111</v>
      </c>
      <c r="B107" s="28" t="str">
        <f>"21"&amp;"."&amp;$B$640&amp;"."&amp;$B$641</f>
        <v>21.11.2023</v>
      </c>
      <c r="C107" s="88" t="s">
        <v>76</v>
      </c>
      <c r="D107" s="89">
        <f>ROUND(((D108+D109+D111+D110)/1000),5)</f>
        <v>1.5658000000000001</v>
      </c>
      <c r="E107" s="89">
        <f>ROUND(((E108+E109+E111+E110)/1000),5)</f>
        <v>1.4923999999999999</v>
      </c>
      <c r="F107" s="89">
        <f>ROUND(((F108+F109+F111+F110)/1000),5)</f>
        <v>1.4267399999999999</v>
      </c>
      <c r="G107" s="89">
        <f t="shared" ref="G107:AA107" si="60">ROUND(((G108+G109+G111+G110)/1000),5)</f>
        <v>1.4190199999999999</v>
      </c>
      <c r="H107" s="89">
        <f t="shared" si="60"/>
        <v>1.4562299999999999</v>
      </c>
      <c r="I107" s="89">
        <f t="shared" si="60"/>
        <v>1.5855900000000001</v>
      </c>
      <c r="J107" s="89">
        <f t="shared" si="60"/>
        <v>1.73952</v>
      </c>
      <c r="K107" s="89">
        <f t="shared" si="60"/>
        <v>2.05722</v>
      </c>
      <c r="L107" s="89">
        <f t="shared" si="60"/>
        <v>2.2061099999999998</v>
      </c>
      <c r="M107" s="89">
        <f t="shared" si="60"/>
        <v>2.2378</v>
      </c>
      <c r="N107" s="89">
        <f t="shared" si="60"/>
        <v>2.4158900000000001</v>
      </c>
      <c r="O107" s="89">
        <f t="shared" si="60"/>
        <v>2.4307099999999999</v>
      </c>
      <c r="P107" s="89">
        <f t="shared" si="60"/>
        <v>2.34958</v>
      </c>
      <c r="Q107" s="89">
        <f t="shared" si="60"/>
        <v>2.37582</v>
      </c>
      <c r="R107" s="89">
        <f t="shared" si="60"/>
        <v>2.36721</v>
      </c>
      <c r="S107" s="89">
        <f t="shared" si="60"/>
        <v>2.3531599999999999</v>
      </c>
      <c r="T107" s="89">
        <f t="shared" si="60"/>
        <v>2.3856799999999998</v>
      </c>
      <c r="U107" s="89">
        <f t="shared" si="60"/>
        <v>2.4651100000000001</v>
      </c>
      <c r="V107" s="89">
        <f t="shared" si="60"/>
        <v>2.4502100000000002</v>
      </c>
      <c r="W107" s="89">
        <f t="shared" si="60"/>
        <v>2.3442400000000001</v>
      </c>
      <c r="X107" s="89">
        <f t="shared" si="60"/>
        <v>2.1861600000000001</v>
      </c>
      <c r="Y107" s="89">
        <f t="shared" si="60"/>
        <v>2.1095000000000002</v>
      </c>
      <c r="Z107" s="89">
        <f t="shared" si="60"/>
        <v>1.91635</v>
      </c>
      <c r="AA107" s="89">
        <f t="shared" si="60"/>
        <v>1.68282</v>
      </c>
    </row>
    <row r="108" spans="1:27" ht="12.75" hidden="1" customHeight="1" outlineLevel="1" x14ac:dyDescent="0.2">
      <c r="A108" s="97" t="s">
        <v>1112</v>
      </c>
      <c r="B108" s="63" t="s">
        <v>242</v>
      </c>
      <c r="C108" s="43" t="s">
        <v>79</v>
      </c>
      <c r="D108" s="44">
        <v>1165.3</v>
      </c>
      <c r="E108" s="44">
        <v>1091.9000000000001</v>
      </c>
      <c r="F108" s="44">
        <v>1026.24</v>
      </c>
      <c r="G108" s="44">
        <v>1018.52</v>
      </c>
      <c r="H108" s="44">
        <v>1055.73</v>
      </c>
      <c r="I108" s="44">
        <v>1185.0899999999999</v>
      </c>
      <c r="J108" s="44">
        <v>1339.02</v>
      </c>
      <c r="K108" s="44">
        <v>1656.72</v>
      </c>
      <c r="L108" s="44">
        <v>1805.61</v>
      </c>
      <c r="M108" s="44">
        <v>1837.3</v>
      </c>
      <c r="N108" s="44">
        <v>2015.39</v>
      </c>
      <c r="O108" s="44">
        <v>2030.21</v>
      </c>
      <c r="P108" s="44">
        <v>1949.08</v>
      </c>
      <c r="Q108" s="44">
        <v>1975.32</v>
      </c>
      <c r="R108" s="44">
        <v>1966.71</v>
      </c>
      <c r="S108" s="44">
        <v>1952.66</v>
      </c>
      <c r="T108" s="44">
        <v>1985.18</v>
      </c>
      <c r="U108" s="44">
        <v>2064.61</v>
      </c>
      <c r="V108" s="44">
        <v>2049.71</v>
      </c>
      <c r="W108" s="44">
        <v>1943.74</v>
      </c>
      <c r="X108" s="44">
        <v>1785.66</v>
      </c>
      <c r="Y108" s="44">
        <v>1709</v>
      </c>
      <c r="Z108" s="44">
        <v>1515.85</v>
      </c>
      <c r="AA108" s="44">
        <v>1282.32</v>
      </c>
    </row>
    <row r="109" spans="1:27" ht="12.75" hidden="1" customHeight="1" outlineLevel="1" x14ac:dyDescent="0.2">
      <c r="A109" s="97" t="s">
        <v>1113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2">
      <c r="A110" s="97" t="s">
        <v>1114</v>
      </c>
      <c r="B110" s="63" t="s">
        <v>83</v>
      </c>
      <c r="C110" s="43" t="s">
        <v>79</v>
      </c>
      <c r="D110" s="44">
        <v>3.63</v>
      </c>
      <c r="E110" s="44">
        <v>3.63</v>
      </c>
      <c r="F110" s="44">
        <v>3.63</v>
      </c>
      <c r="G110" s="44">
        <v>3.63</v>
      </c>
      <c r="H110" s="44">
        <v>3.63</v>
      </c>
      <c r="I110" s="44">
        <v>3.63</v>
      </c>
      <c r="J110" s="44">
        <v>3.63</v>
      </c>
      <c r="K110" s="44">
        <v>3.63</v>
      </c>
      <c r="L110" s="44">
        <v>3.63</v>
      </c>
      <c r="M110" s="44">
        <v>3.63</v>
      </c>
      <c r="N110" s="44">
        <v>3.63</v>
      </c>
      <c r="O110" s="44">
        <v>3.63</v>
      </c>
      <c r="P110" s="44">
        <v>3.63</v>
      </c>
      <c r="Q110" s="44">
        <v>3.63</v>
      </c>
      <c r="R110" s="44">
        <v>3.63</v>
      </c>
      <c r="S110" s="44">
        <v>3.63</v>
      </c>
      <c r="T110" s="44">
        <v>3.63</v>
      </c>
      <c r="U110" s="44">
        <v>3.63</v>
      </c>
      <c r="V110" s="44">
        <v>3.63</v>
      </c>
      <c r="W110" s="44">
        <v>3.63</v>
      </c>
      <c r="X110" s="44">
        <v>3.63</v>
      </c>
      <c r="Y110" s="44">
        <v>3.63</v>
      </c>
      <c r="Z110" s="44">
        <v>3.63</v>
      </c>
      <c r="AA110" s="44">
        <v>3.63</v>
      </c>
    </row>
    <row r="111" spans="1:27" ht="12.75" hidden="1" customHeight="1" outlineLevel="1" x14ac:dyDescent="0.2">
      <c r="A111" s="97" t="s">
        <v>1115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collapsed="1" x14ac:dyDescent="0.2">
      <c r="A112" s="96" t="s">
        <v>1116</v>
      </c>
      <c r="B112" s="28" t="str">
        <f>"22"&amp;"."&amp;$B$640&amp;"."&amp;$B$641</f>
        <v>22.11.2023</v>
      </c>
      <c r="C112" s="88" t="s">
        <v>76</v>
      </c>
      <c r="D112" s="89">
        <f>ROUND(((D113+D114+D116+D115)/1000),5)</f>
        <v>1.5818000000000001</v>
      </c>
      <c r="E112" s="89">
        <f>ROUND(((E113+E114+E116+E115)/1000),5)</f>
        <v>1.5014799999999999</v>
      </c>
      <c r="F112" s="89">
        <f>ROUND(((F113+F114+F116+F115)/1000),5)</f>
        <v>1.42049</v>
      </c>
      <c r="G112" s="89">
        <f t="shared" ref="G112:AA112" si="63">ROUND(((G113+G114+G116+G115)/1000),5)</f>
        <v>1.39489</v>
      </c>
      <c r="H112" s="89">
        <f t="shared" si="63"/>
        <v>1.4707399999999999</v>
      </c>
      <c r="I112" s="89">
        <f t="shared" si="63"/>
        <v>1.64032</v>
      </c>
      <c r="J112" s="89">
        <f t="shared" si="63"/>
        <v>1.86571</v>
      </c>
      <c r="K112" s="89">
        <f t="shared" si="63"/>
        <v>2.07816</v>
      </c>
      <c r="L112" s="89">
        <f t="shared" si="63"/>
        <v>2.2439499999999999</v>
      </c>
      <c r="M112" s="89">
        <f t="shared" si="63"/>
        <v>2.26423</v>
      </c>
      <c r="N112" s="89">
        <f t="shared" si="63"/>
        <v>2.3547699999999998</v>
      </c>
      <c r="O112" s="89">
        <f t="shared" si="63"/>
        <v>2.3568500000000001</v>
      </c>
      <c r="P112" s="89">
        <f t="shared" si="63"/>
        <v>2.3290299999999999</v>
      </c>
      <c r="Q112" s="89">
        <f t="shared" si="63"/>
        <v>2.3507899999999999</v>
      </c>
      <c r="R112" s="89">
        <f t="shared" si="63"/>
        <v>2.3359999999999999</v>
      </c>
      <c r="S112" s="89">
        <f t="shared" si="63"/>
        <v>2.3234599999999999</v>
      </c>
      <c r="T112" s="89">
        <f t="shared" si="63"/>
        <v>2.3831600000000002</v>
      </c>
      <c r="U112" s="89">
        <f t="shared" si="63"/>
        <v>2.4434900000000002</v>
      </c>
      <c r="V112" s="89">
        <f t="shared" si="63"/>
        <v>2.3961299999999999</v>
      </c>
      <c r="W112" s="89">
        <f t="shared" si="63"/>
        <v>2.3098100000000001</v>
      </c>
      <c r="X112" s="89">
        <f t="shared" si="63"/>
        <v>2.2264699999999999</v>
      </c>
      <c r="Y112" s="89">
        <f t="shared" si="63"/>
        <v>2.1945600000000001</v>
      </c>
      <c r="Z112" s="89">
        <f t="shared" si="63"/>
        <v>1.9367000000000001</v>
      </c>
      <c r="AA112" s="89">
        <f t="shared" si="63"/>
        <v>1.71732</v>
      </c>
    </row>
    <row r="113" spans="1:27" ht="12.75" hidden="1" customHeight="1" outlineLevel="1" x14ac:dyDescent="0.2">
      <c r="A113" s="97" t="s">
        <v>1117</v>
      </c>
      <c r="B113" s="63" t="s">
        <v>242</v>
      </c>
      <c r="C113" s="43" t="s">
        <v>79</v>
      </c>
      <c r="D113" s="44">
        <v>1181.3</v>
      </c>
      <c r="E113" s="44">
        <v>1100.98</v>
      </c>
      <c r="F113" s="44">
        <v>1019.99</v>
      </c>
      <c r="G113" s="44">
        <v>994.39</v>
      </c>
      <c r="H113" s="44">
        <v>1070.24</v>
      </c>
      <c r="I113" s="44">
        <v>1239.82</v>
      </c>
      <c r="J113" s="44">
        <v>1465.21</v>
      </c>
      <c r="K113" s="44">
        <v>1677.66</v>
      </c>
      <c r="L113" s="44">
        <v>1843.45</v>
      </c>
      <c r="M113" s="44">
        <v>1863.73</v>
      </c>
      <c r="N113" s="44">
        <v>1954.27</v>
      </c>
      <c r="O113" s="44">
        <v>1956.35</v>
      </c>
      <c r="P113" s="44">
        <v>1928.53</v>
      </c>
      <c r="Q113" s="44">
        <v>1950.29</v>
      </c>
      <c r="R113" s="44">
        <v>1935.5</v>
      </c>
      <c r="S113" s="44">
        <v>1922.96</v>
      </c>
      <c r="T113" s="44">
        <v>1982.66</v>
      </c>
      <c r="U113" s="44">
        <v>2042.99</v>
      </c>
      <c r="V113" s="44">
        <v>1995.63</v>
      </c>
      <c r="W113" s="44">
        <v>1909.31</v>
      </c>
      <c r="X113" s="44">
        <v>1825.97</v>
      </c>
      <c r="Y113" s="44">
        <v>1794.06</v>
      </c>
      <c r="Z113" s="44">
        <v>1536.2</v>
      </c>
      <c r="AA113" s="44">
        <v>1316.82</v>
      </c>
    </row>
    <row r="114" spans="1:27" ht="12.75" hidden="1" customHeight="1" outlineLevel="1" x14ac:dyDescent="0.2">
      <c r="A114" s="97" t="s">
        <v>1118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2">
      <c r="A115" s="97" t="s">
        <v>1119</v>
      </c>
      <c r="B115" s="63" t="s">
        <v>83</v>
      </c>
      <c r="C115" s="43" t="s">
        <v>79</v>
      </c>
      <c r="D115" s="44">
        <v>3.63</v>
      </c>
      <c r="E115" s="44">
        <v>3.63</v>
      </c>
      <c r="F115" s="44">
        <v>3.63</v>
      </c>
      <c r="G115" s="44">
        <v>3.63</v>
      </c>
      <c r="H115" s="44">
        <v>3.63</v>
      </c>
      <c r="I115" s="44">
        <v>3.63</v>
      </c>
      <c r="J115" s="44">
        <v>3.63</v>
      </c>
      <c r="K115" s="44">
        <v>3.63</v>
      </c>
      <c r="L115" s="44">
        <v>3.63</v>
      </c>
      <c r="M115" s="44">
        <v>3.63</v>
      </c>
      <c r="N115" s="44">
        <v>3.63</v>
      </c>
      <c r="O115" s="44">
        <v>3.63</v>
      </c>
      <c r="P115" s="44">
        <v>3.63</v>
      </c>
      <c r="Q115" s="44">
        <v>3.63</v>
      </c>
      <c r="R115" s="44">
        <v>3.63</v>
      </c>
      <c r="S115" s="44">
        <v>3.63</v>
      </c>
      <c r="T115" s="44">
        <v>3.63</v>
      </c>
      <c r="U115" s="44">
        <v>3.63</v>
      </c>
      <c r="V115" s="44">
        <v>3.63</v>
      </c>
      <c r="W115" s="44">
        <v>3.63</v>
      </c>
      <c r="X115" s="44">
        <v>3.63</v>
      </c>
      <c r="Y115" s="44">
        <v>3.63</v>
      </c>
      <c r="Z115" s="44">
        <v>3.63</v>
      </c>
      <c r="AA115" s="44">
        <v>3.63</v>
      </c>
    </row>
    <row r="116" spans="1:27" ht="12.75" hidden="1" customHeight="1" outlineLevel="1" x14ac:dyDescent="0.2">
      <c r="A116" s="97" t="s">
        <v>1120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collapsed="1" x14ac:dyDescent="0.2">
      <c r="A117" s="96" t="s">
        <v>1121</v>
      </c>
      <c r="B117" s="28" t="str">
        <f>"23"&amp;"."&amp;$B$640&amp;"."&amp;$B$641</f>
        <v>23.11.2023</v>
      </c>
      <c r="C117" s="88" t="s">
        <v>76</v>
      </c>
      <c r="D117" s="89">
        <f>ROUND(((D118+D119+D121+D120)/1000),5)</f>
        <v>1.58849</v>
      </c>
      <c r="E117" s="89">
        <f>ROUND(((E118+E119+E121+E120)/1000),5)</f>
        <v>1.50325</v>
      </c>
      <c r="F117" s="89">
        <f>ROUND(((F118+F119+F121+F120)/1000),5)</f>
        <v>1.47078</v>
      </c>
      <c r="G117" s="89">
        <f t="shared" ref="G117:AA117" si="66">ROUND(((G118+G119+G121+G120)/1000),5)</f>
        <v>1.4703999999999999</v>
      </c>
      <c r="H117" s="89">
        <f t="shared" si="66"/>
        <v>1.47912</v>
      </c>
      <c r="I117" s="89">
        <f t="shared" si="66"/>
        <v>1.6325400000000001</v>
      </c>
      <c r="J117" s="89">
        <f t="shared" si="66"/>
        <v>1.83463</v>
      </c>
      <c r="K117" s="89">
        <f t="shared" si="66"/>
        <v>2.10345</v>
      </c>
      <c r="L117" s="89">
        <f t="shared" si="66"/>
        <v>2.21774</v>
      </c>
      <c r="M117" s="89">
        <f t="shared" si="66"/>
        <v>2.2346400000000002</v>
      </c>
      <c r="N117" s="89">
        <f t="shared" si="66"/>
        <v>2.2769200000000001</v>
      </c>
      <c r="O117" s="89">
        <f t="shared" si="66"/>
        <v>2.3475000000000001</v>
      </c>
      <c r="P117" s="89">
        <f t="shared" si="66"/>
        <v>2.34137</v>
      </c>
      <c r="Q117" s="89">
        <f t="shared" si="66"/>
        <v>2.3584299999999998</v>
      </c>
      <c r="R117" s="89">
        <f t="shared" si="66"/>
        <v>2.3488199999999999</v>
      </c>
      <c r="S117" s="89">
        <f t="shared" si="66"/>
        <v>2.2574900000000002</v>
      </c>
      <c r="T117" s="89">
        <f t="shared" si="66"/>
        <v>2.2587100000000002</v>
      </c>
      <c r="U117" s="89">
        <f t="shared" si="66"/>
        <v>2.3226200000000001</v>
      </c>
      <c r="V117" s="89">
        <f t="shared" si="66"/>
        <v>2.3561000000000001</v>
      </c>
      <c r="W117" s="89">
        <f t="shared" si="66"/>
        <v>2.2591100000000002</v>
      </c>
      <c r="X117" s="89">
        <f t="shared" si="66"/>
        <v>2.23367</v>
      </c>
      <c r="Y117" s="89">
        <f t="shared" si="66"/>
        <v>2.20296</v>
      </c>
      <c r="Z117" s="89">
        <f t="shared" si="66"/>
        <v>1.92317</v>
      </c>
      <c r="AA117" s="89">
        <f t="shared" si="66"/>
        <v>1.67604</v>
      </c>
    </row>
    <row r="118" spans="1:27" ht="12.75" hidden="1" customHeight="1" outlineLevel="1" x14ac:dyDescent="0.2">
      <c r="A118" s="97" t="s">
        <v>1122</v>
      </c>
      <c r="B118" s="63" t="s">
        <v>242</v>
      </c>
      <c r="C118" s="43" t="s">
        <v>79</v>
      </c>
      <c r="D118" s="44">
        <v>1187.99</v>
      </c>
      <c r="E118" s="44">
        <v>1102.75</v>
      </c>
      <c r="F118" s="44">
        <v>1070.28</v>
      </c>
      <c r="G118" s="44">
        <v>1069.9000000000001</v>
      </c>
      <c r="H118" s="44">
        <v>1078.6199999999999</v>
      </c>
      <c r="I118" s="44">
        <v>1232.04</v>
      </c>
      <c r="J118" s="44">
        <v>1434.13</v>
      </c>
      <c r="K118" s="44">
        <v>1702.95</v>
      </c>
      <c r="L118" s="44">
        <v>1817.24</v>
      </c>
      <c r="M118" s="44">
        <v>1834.14</v>
      </c>
      <c r="N118" s="44">
        <v>1876.42</v>
      </c>
      <c r="O118" s="44">
        <v>1947</v>
      </c>
      <c r="P118" s="44">
        <v>1940.87</v>
      </c>
      <c r="Q118" s="44">
        <v>1957.93</v>
      </c>
      <c r="R118" s="44">
        <v>1948.32</v>
      </c>
      <c r="S118" s="44">
        <v>1856.99</v>
      </c>
      <c r="T118" s="44">
        <v>1858.21</v>
      </c>
      <c r="U118" s="44">
        <v>1922.12</v>
      </c>
      <c r="V118" s="44">
        <v>1955.6</v>
      </c>
      <c r="W118" s="44">
        <v>1858.61</v>
      </c>
      <c r="X118" s="44">
        <v>1833.17</v>
      </c>
      <c r="Y118" s="44">
        <v>1802.46</v>
      </c>
      <c r="Z118" s="44">
        <v>1522.67</v>
      </c>
      <c r="AA118" s="44">
        <v>1275.54</v>
      </c>
    </row>
    <row r="119" spans="1:27" ht="12.75" hidden="1" customHeight="1" outlineLevel="1" x14ac:dyDescent="0.2">
      <c r="A119" s="97" t="s">
        <v>1123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2">
      <c r="A120" s="97" t="s">
        <v>1124</v>
      </c>
      <c r="B120" s="63" t="s">
        <v>83</v>
      </c>
      <c r="C120" s="43" t="s">
        <v>79</v>
      </c>
      <c r="D120" s="44">
        <v>3.63</v>
      </c>
      <c r="E120" s="44">
        <v>3.63</v>
      </c>
      <c r="F120" s="44">
        <v>3.63</v>
      </c>
      <c r="G120" s="44">
        <v>3.63</v>
      </c>
      <c r="H120" s="44">
        <v>3.63</v>
      </c>
      <c r="I120" s="44">
        <v>3.63</v>
      </c>
      <c r="J120" s="44">
        <v>3.63</v>
      </c>
      <c r="K120" s="44">
        <v>3.63</v>
      </c>
      <c r="L120" s="44">
        <v>3.63</v>
      </c>
      <c r="M120" s="44">
        <v>3.63</v>
      </c>
      <c r="N120" s="44">
        <v>3.63</v>
      </c>
      <c r="O120" s="44">
        <v>3.63</v>
      </c>
      <c r="P120" s="44">
        <v>3.63</v>
      </c>
      <c r="Q120" s="44">
        <v>3.63</v>
      </c>
      <c r="R120" s="44">
        <v>3.63</v>
      </c>
      <c r="S120" s="44">
        <v>3.63</v>
      </c>
      <c r="T120" s="44">
        <v>3.63</v>
      </c>
      <c r="U120" s="44">
        <v>3.63</v>
      </c>
      <c r="V120" s="44">
        <v>3.63</v>
      </c>
      <c r="W120" s="44">
        <v>3.63</v>
      </c>
      <c r="X120" s="44">
        <v>3.63</v>
      </c>
      <c r="Y120" s="44">
        <v>3.63</v>
      </c>
      <c r="Z120" s="44">
        <v>3.63</v>
      </c>
      <c r="AA120" s="44">
        <v>3.63</v>
      </c>
    </row>
    <row r="121" spans="1:27" ht="12.75" hidden="1" customHeight="1" outlineLevel="1" x14ac:dyDescent="0.2">
      <c r="A121" s="97" t="s">
        <v>1125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collapsed="1" x14ac:dyDescent="0.2">
      <c r="A122" s="96" t="s">
        <v>1126</v>
      </c>
      <c r="B122" s="28" t="str">
        <f>"24"&amp;"."&amp;$B$640&amp;"."&amp;$B$641</f>
        <v>24.11.2023</v>
      </c>
      <c r="C122" s="88" t="s">
        <v>76</v>
      </c>
      <c r="D122" s="89">
        <f>ROUND(((D123+D124+D126+D125)/1000),5)</f>
        <v>1.5589900000000001</v>
      </c>
      <c r="E122" s="89">
        <f>ROUND(((E123+E124+E126+E125)/1000),5)</f>
        <v>1.43682</v>
      </c>
      <c r="F122" s="89">
        <f>ROUND(((F123+F124+F126+F125)/1000),5)</f>
        <v>1.3686499999999999</v>
      </c>
      <c r="G122" s="89">
        <f t="shared" ref="G122:AA122" si="69">ROUND(((G123+G124+G126+G125)/1000),5)</f>
        <v>1.20865</v>
      </c>
      <c r="H122" s="89">
        <f t="shared" si="69"/>
        <v>1.36822</v>
      </c>
      <c r="I122" s="89">
        <f t="shared" si="69"/>
        <v>1.61436</v>
      </c>
      <c r="J122" s="89">
        <f t="shared" si="69"/>
        <v>1.7291799999999999</v>
      </c>
      <c r="K122" s="89">
        <f t="shared" si="69"/>
        <v>2.0235300000000001</v>
      </c>
      <c r="L122" s="89">
        <f t="shared" si="69"/>
        <v>2.2638699999999998</v>
      </c>
      <c r="M122" s="89">
        <f t="shared" si="69"/>
        <v>2.29447</v>
      </c>
      <c r="N122" s="89">
        <f t="shared" si="69"/>
        <v>2.3271700000000002</v>
      </c>
      <c r="O122" s="89">
        <f t="shared" si="69"/>
        <v>2.37141</v>
      </c>
      <c r="P122" s="89">
        <f t="shared" si="69"/>
        <v>2.3453200000000001</v>
      </c>
      <c r="Q122" s="89">
        <f t="shared" si="69"/>
        <v>2.3636200000000001</v>
      </c>
      <c r="R122" s="89">
        <f t="shared" si="69"/>
        <v>2.3462499999999999</v>
      </c>
      <c r="S122" s="89">
        <f t="shared" si="69"/>
        <v>2.32863</v>
      </c>
      <c r="T122" s="89">
        <f t="shared" si="69"/>
        <v>2.3339500000000002</v>
      </c>
      <c r="U122" s="89">
        <f t="shared" si="69"/>
        <v>2.3504</v>
      </c>
      <c r="V122" s="89">
        <f t="shared" si="69"/>
        <v>2.3339599999999998</v>
      </c>
      <c r="W122" s="89">
        <f t="shared" si="69"/>
        <v>2.3517299999999999</v>
      </c>
      <c r="X122" s="89">
        <f t="shared" si="69"/>
        <v>2.2881300000000002</v>
      </c>
      <c r="Y122" s="89">
        <f t="shared" si="69"/>
        <v>2.2308699999999999</v>
      </c>
      <c r="Z122" s="89">
        <f t="shared" si="69"/>
        <v>2.0365199999999999</v>
      </c>
      <c r="AA122" s="89">
        <f t="shared" si="69"/>
        <v>1.80705</v>
      </c>
    </row>
    <row r="123" spans="1:27" ht="12.75" hidden="1" customHeight="1" outlineLevel="1" x14ac:dyDescent="0.2">
      <c r="A123" s="97" t="s">
        <v>1127</v>
      </c>
      <c r="B123" s="63" t="s">
        <v>242</v>
      </c>
      <c r="C123" s="43" t="s">
        <v>79</v>
      </c>
      <c r="D123" s="44">
        <v>1158.49</v>
      </c>
      <c r="E123" s="44">
        <v>1036.32</v>
      </c>
      <c r="F123" s="44">
        <v>968.15</v>
      </c>
      <c r="G123" s="44">
        <v>808.15</v>
      </c>
      <c r="H123" s="44">
        <v>967.72</v>
      </c>
      <c r="I123" s="44">
        <v>1213.8599999999999</v>
      </c>
      <c r="J123" s="44">
        <v>1328.68</v>
      </c>
      <c r="K123" s="44">
        <v>1623.03</v>
      </c>
      <c r="L123" s="44">
        <v>1863.37</v>
      </c>
      <c r="M123" s="44">
        <v>1893.97</v>
      </c>
      <c r="N123" s="44">
        <v>1926.67</v>
      </c>
      <c r="O123" s="44">
        <v>1970.91</v>
      </c>
      <c r="P123" s="44">
        <v>1944.82</v>
      </c>
      <c r="Q123" s="44">
        <v>1963.12</v>
      </c>
      <c r="R123" s="44">
        <v>1945.75</v>
      </c>
      <c r="S123" s="44">
        <v>1928.13</v>
      </c>
      <c r="T123" s="44">
        <v>1933.45</v>
      </c>
      <c r="U123" s="44">
        <v>1949.9</v>
      </c>
      <c r="V123" s="44">
        <v>1933.46</v>
      </c>
      <c r="W123" s="44">
        <v>1951.23</v>
      </c>
      <c r="X123" s="44">
        <v>1887.63</v>
      </c>
      <c r="Y123" s="44">
        <v>1830.37</v>
      </c>
      <c r="Z123" s="44">
        <v>1636.02</v>
      </c>
      <c r="AA123" s="44">
        <v>1406.55</v>
      </c>
    </row>
    <row r="124" spans="1:27" ht="12.75" hidden="1" customHeight="1" outlineLevel="1" x14ac:dyDescent="0.2">
      <c r="A124" s="97" t="s">
        <v>1128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2">
      <c r="A125" s="97" t="s">
        <v>1129</v>
      </c>
      <c r="B125" s="63" t="s">
        <v>83</v>
      </c>
      <c r="C125" s="43" t="s">
        <v>79</v>
      </c>
      <c r="D125" s="44">
        <v>3.63</v>
      </c>
      <c r="E125" s="44">
        <v>3.63</v>
      </c>
      <c r="F125" s="44">
        <v>3.63</v>
      </c>
      <c r="G125" s="44">
        <v>3.63</v>
      </c>
      <c r="H125" s="44">
        <v>3.63</v>
      </c>
      <c r="I125" s="44">
        <v>3.63</v>
      </c>
      <c r="J125" s="44">
        <v>3.63</v>
      </c>
      <c r="K125" s="44">
        <v>3.63</v>
      </c>
      <c r="L125" s="44">
        <v>3.63</v>
      </c>
      <c r="M125" s="44">
        <v>3.63</v>
      </c>
      <c r="N125" s="44">
        <v>3.63</v>
      </c>
      <c r="O125" s="44">
        <v>3.63</v>
      </c>
      <c r="P125" s="44">
        <v>3.63</v>
      </c>
      <c r="Q125" s="44">
        <v>3.63</v>
      </c>
      <c r="R125" s="44">
        <v>3.63</v>
      </c>
      <c r="S125" s="44">
        <v>3.63</v>
      </c>
      <c r="T125" s="44">
        <v>3.63</v>
      </c>
      <c r="U125" s="44">
        <v>3.63</v>
      </c>
      <c r="V125" s="44">
        <v>3.63</v>
      </c>
      <c r="W125" s="44">
        <v>3.63</v>
      </c>
      <c r="X125" s="44">
        <v>3.63</v>
      </c>
      <c r="Y125" s="44">
        <v>3.63</v>
      </c>
      <c r="Z125" s="44">
        <v>3.63</v>
      </c>
      <c r="AA125" s="44">
        <v>3.63</v>
      </c>
    </row>
    <row r="126" spans="1:27" ht="12.75" hidden="1" customHeight="1" outlineLevel="1" x14ac:dyDescent="0.2">
      <c r="A126" s="97" t="s">
        <v>1130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collapsed="1" x14ac:dyDescent="0.2">
      <c r="A127" s="96" t="s">
        <v>1131</v>
      </c>
      <c r="B127" s="28" t="str">
        <f>"25"&amp;"."&amp;$B$640&amp;"."&amp;$B$641</f>
        <v>25.11.2023</v>
      </c>
      <c r="C127" s="88" t="s">
        <v>76</v>
      </c>
      <c r="D127" s="89">
        <f>ROUND(((D128+D129+D131+D130)/1000),5)</f>
        <v>1.6695</v>
      </c>
      <c r="E127" s="89">
        <f>ROUND(((E128+E129+E131+E130)/1000),5)</f>
        <v>1.63123</v>
      </c>
      <c r="F127" s="89">
        <f>ROUND(((F128+F129+F131+F130)/1000),5)</f>
        <v>1.57609</v>
      </c>
      <c r="G127" s="89">
        <f t="shared" ref="G127:AA127" si="72">ROUND(((G128+G129+G131+G130)/1000),5)</f>
        <v>1.5733200000000001</v>
      </c>
      <c r="H127" s="89">
        <f t="shared" si="72"/>
        <v>1.6029599999999999</v>
      </c>
      <c r="I127" s="89">
        <f t="shared" si="72"/>
        <v>1.67455</v>
      </c>
      <c r="J127" s="89">
        <f t="shared" si="72"/>
        <v>1.71028</v>
      </c>
      <c r="K127" s="89">
        <f t="shared" si="72"/>
        <v>1.9283399999999999</v>
      </c>
      <c r="L127" s="89">
        <f t="shared" si="72"/>
        <v>2.08263</v>
      </c>
      <c r="M127" s="89">
        <f t="shared" si="72"/>
        <v>2.2582399999999998</v>
      </c>
      <c r="N127" s="89">
        <f t="shared" si="72"/>
        <v>2.3237199999999998</v>
      </c>
      <c r="O127" s="89">
        <f t="shared" si="72"/>
        <v>2.34951</v>
      </c>
      <c r="P127" s="89">
        <f t="shared" si="72"/>
        <v>2.3499300000000001</v>
      </c>
      <c r="Q127" s="89">
        <f t="shared" si="72"/>
        <v>2.3247399999999998</v>
      </c>
      <c r="R127" s="89">
        <f t="shared" si="72"/>
        <v>2.3222999999999998</v>
      </c>
      <c r="S127" s="89">
        <f t="shared" si="72"/>
        <v>2.3260299999999998</v>
      </c>
      <c r="T127" s="89">
        <f t="shared" si="72"/>
        <v>2.3503799999999999</v>
      </c>
      <c r="U127" s="89">
        <f t="shared" si="72"/>
        <v>2.3621400000000001</v>
      </c>
      <c r="V127" s="89">
        <f t="shared" si="72"/>
        <v>2.3579500000000002</v>
      </c>
      <c r="W127" s="89">
        <f t="shared" si="72"/>
        <v>2.27081</v>
      </c>
      <c r="X127" s="89">
        <f t="shared" si="72"/>
        <v>2.2750900000000001</v>
      </c>
      <c r="Y127" s="89">
        <f t="shared" si="72"/>
        <v>2.15856</v>
      </c>
      <c r="Z127" s="89">
        <f t="shared" si="72"/>
        <v>1.93875</v>
      </c>
      <c r="AA127" s="89">
        <f t="shared" si="72"/>
        <v>1.81762</v>
      </c>
    </row>
    <row r="128" spans="1:27" ht="12.75" hidden="1" customHeight="1" outlineLevel="1" x14ac:dyDescent="0.2">
      <c r="A128" s="97" t="s">
        <v>1132</v>
      </c>
      <c r="B128" s="63" t="s">
        <v>242</v>
      </c>
      <c r="C128" s="43" t="s">
        <v>79</v>
      </c>
      <c r="D128" s="44">
        <v>1269</v>
      </c>
      <c r="E128" s="44">
        <v>1230.73</v>
      </c>
      <c r="F128" s="44">
        <v>1175.5899999999999</v>
      </c>
      <c r="G128" s="44">
        <v>1172.82</v>
      </c>
      <c r="H128" s="44">
        <v>1202.46</v>
      </c>
      <c r="I128" s="44">
        <v>1274.05</v>
      </c>
      <c r="J128" s="44">
        <v>1309.78</v>
      </c>
      <c r="K128" s="44">
        <v>1527.84</v>
      </c>
      <c r="L128" s="44">
        <v>1682.13</v>
      </c>
      <c r="M128" s="44">
        <v>1857.74</v>
      </c>
      <c r="N128" s="44">
        <v>1923.22</v>
      </c>
      <c r="O128" s="44">
        <v>1949.01</v>
      </c>
      <c r="P128" s="44">
        <v>1949.43</v>
      </c>
      <c r="Q128" s="44">
        <v>1924.24</v>
      </c>
      <c r="R128" s="44">
        <v>1921.8</v>
      </c>
      <c r="S128" s="44">
        <v>1925.53</v>
      </c>
      <c r="T128" s="44">
        <v>1949.88</v>
      </c>
      <c r="U128" s="44">
        <v>1961.64</v>
      </c>
      <c r="V128" s="44">
        <v>1957.45</v>
      </c>
      <c r="W128" s="44">
        <v>1870.31</v>
      </c>
      <c r="X128" s="44">
        <v>1874.59</v>
      </c>
      <c r="Y128" s="44">
        <v>1758.06</v>
      </c>
      <c r="Z128" s="44">
        <v>1538.25</v>
      </c>
      <c r="AA128" s="44">
        <v>1417.12</v>
      </c>
    </row>
    <row r="129" spans="1:27" ht="12.75" hidden="1" customHeight="1" outlineLevel="1" x14ac:dyDescent="0.2">
      <c r="A129" s="97" t="s">
        <v>1133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2">
      <c r="A130" s="97" t="s">
        <v>1134</v>
      </c>
      <c r="B130" s="63" t="s">
        <v>83</v>
      </c>
      <c r="C130" s="43" t="s">
        <v>79</v>
      </c>
      <c r="D130" s="44">
        <v>3.63</v>
      </c>
      <c r="E130" s="44">
        <v>3.63</v>
      </c>
      <c r="F130" s="44">
        <v>3.63</v>
      </c>
      <c r="G130" s="44">
        <v>3.63</v>
      </c>
      <c r="H130" s="44">
        <v>3.63</v>
      </c>
      <c r="I130" s="44">
        <v>3.63</v>
      </c>
      <c r="J130" s="44">
        <v>3.63</v>
      </c>
      <c r="K130" s="44">
        <v>3.63</v>
      </c>
      <c r="L130" s="44">
        <v>3.63</v>
      </c>
      <c r="M130" s="44">
        <v>3.63</v>
      </c>
      <c r="N130" s="44">
        <v>3.63</v>
      </c>
      <c r="O130" s="44">
        <v>3.63</v>
      </c>
      <c r="P130" s="44">
        <v>3.63</v>
      </c>
      <c r="Q130" s="44">
        <v>3.63</v>
      </c>
      <c r="R130" s="44">
        <v>3.63</v>
      </c>
      <c r="S130" s="44">
        <v>3.63</v>
      </c>
      <c r="T130" s="44">
        <v>3.63</v>
      </c>
      <c r="U130" s="44">
        <v>3.63</v>
      </c>
      <c r="V130" s="44">
        <v>3.63</v>
      </c>
      <c r="W130" s="44">
        <v>3.63</v>
      </c>
      <c r="X130" s="44">
        <v>3.63</v>
      </c>
      <c r="Y130" s="44">
        <v>3.63</v>
      </c>
      <c r="Z130" s="44">
        <v>3.63</v>
      </c>
      <c r="AA130" s="44">
        <v>3.63</v>
      </c>
    </row>
    <row r="131" spans="1:27" ht="12.75" hidden="1" customHeight="1" outlineLevel="1" x14ac:dyDescent="0.2">
      <c r="A131" s="97" t="s">
        <v>1135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collapsed="1" x14ac:dyDescent="0.2">
      <c r="A132" s="96" t="s">
        <v>1136</v>
      </c>
      <c r="B132" s="28" t="str">
        <f>"26"&amp;"."&amp;$B$640&amp;"."&amp;$B$641</f>
        <v>26.11.2023</v>
      </c>
      <c r="C132" s="88" t="s">
        <v>76</v>
      </c>
      <c r="D132" s="89">
        <f>ROUND(((D133+D134+D136+D135)/1000),5)</f>
        <v>1.6708499999999999</v>
      </c>
      <c r="E132" s="89">
        <f>ROUND(((E133+E134+E136+E135)/1000),5)</f>
        <v>1.5968599999999999</v>
      </c>
      <c r="F132" s="89">
        <f>ROUND(((F133+F134+F136+F135)/1000),5)</f>
        <v>1.55</v>
      </c>
      <c r="G132" s="89">
        <f t="shared" ref="G132:AA132" si="75">ROUND(((G133+G134+G136+G135)/1000),5)</f>
        <v>1.52074</v>
      </c>
      <c r="H132" s="89">
        <f t="shared" si="75"/>
        <v>1.53352</v>
      </c>
      <c r="I132" s="89">
        <f t="shared" si="75"/>
        <v>1.5982000000000001</v>
      </c>
      <c r="J132" s="89">
        <f t="shared" si="75"/>
        <v>1.6520900000000001</v>
      </c>
      <c r="K132" s="89">
        <f t="shared" si="75"/>
        <v>1.70164</v>
      </c>
      <c r="L132" s="89">
        <f t="shared" si="75"/>
        <v>1.956</v>
      </c>
      <c r="M132" s="89">
        <f t="shared" si="75"/>
        <v>2.0953599999999999</v>
      </c>
      <c r="N132" s="89">
        <f t="shared" si="75"/>
        <v>2.16479</v>
      </c>
      <c r="O132" s="89">
        <f t="shared" si="75"/>
        <v>2.24139</v>
      </c>
      <c r="P132" s="89">
        <f t="shared" si="75"/>
        <v>2.2590599999999998</v>
      </c>
      <c r="Q132" s="89">
        <f t="shared" si="75"/>
        <v>2.2649400000000002</v>
      </c>
      <c r="R132" s="89">
        <f t="shared" si="75"/>
        <v>2.19354</v>
      </c>
      <c r="S132" s="89">
        <f t="shared" si="75"/>
        <v>2.2282500000000001</v>
      </c>
      <c r="T132" s="89">
        <f t="shared" si="75"/>
        <v>2.2459099999999999</v>
      </c>
      <c r="U132" s="89">
        <f t="shared" si="75"/>
        <v>2.46157</v>
      </c>
      <c r="V132" s="89">
        <f t="shared" si="75"/>
        <v>2.48142</v>
      </c>
      <c r="W132" s="89">
        <f t="shared" si="75"/>
        <v>2.36117</v>
      </c>
      <c r="X132" s="89">
        <f t="shared" si="75"/>
        <v>2.3824800000000002</v>
      </c>
      <c r="Y132" s="89">
        <f t="shared" si="75"/>
        <v>2.1191900000000001</v>
      </c>
      <c r="Z132" s="89">
        <f t="shared" si="75"/>
        <v>1.8934500000000001</v>
      </c>
      <c r="AA132" s="89">
        <f t="shared" si="75"/>
        <v>1.6962200000000001</v>
      </c>
    </row>
    <row r="133" spans="1:27" ht="12.75" hidden="1" customHeight="1" outlineLevel="1" x14ac:dyDescent="0.2">
      <c r="A133" s="97" t="s">
        <v>1137</v>
      </c>
      <c r="B133" s="63" t="s">
        <v>242</v>
      </c>
      <c r="C133" s="43" t="s">
        <v>79</v>
      </c>
      <c r="D133" s="44">
        <v>1270.3499999999999</v>
      </c>
      <c r="E133" s="44">
        <v>1196.3599999999999</v>
      </c>
      <c r="F133" s="44">
        <v>1149.5</v>
      </c>
      <c r="G133" s="44">
        <v>1120.24</v>
      </c>
      <c r="H133" s="44">
        <v>1133.02</v>
      </c>
      <c r="I133" s="44">
        <v>1197.7</v>
      </c>
      <c r="J133" s="44">
        <v>1251.5899999999999</v>
      </c>
      <c r="K133" s="44">
        <v>1301.1400000000001</v>
      </c>
      <c r="L133" s="44">
        <v>1555.5</v>
      </c>
      <c r="M133" s="44">
        <v>1694.86</v>
      </c>
      <c r="N133" s="44">
        <v>1764.29</v>
      </c>
      <c r="O133" s="44">
        <v>1840.89</v>
      </c>
      <c r="P133" s="44">
        <v>1858.56</v>
      </c>
      <c r="Q133" s="44">
        <v>1864.44</v>
      </c>
      <c r="R133" s="44">
        <v>1793.04</v>
      </c>
      <c r="S133" s="44">
        <v>1827.75</v>
      </c>
      <c r="T133" s="44">
        <v>1845.41</v>
      </c>
      <c r="U133" s="44">
        <v>2061.0700000000002</v>
      </c>
      <c r="V133" s="44">
        <v>2080.92</v>
      </c>
      <c r="W133" s="44">
        <v>1960.67</v>
      </c>
      <c r="X133" s="44">
        <v>1981.98</v>
      </c>
      <c r="Y133" s="44">
        <v>1718.69</v>
      </c>
      <c r="Z133" s="44">
        <v>1492.95</v>
      </c>
      <c r="AA133" s="44">
        <v>1295.72</v>
      </c>
    </row>
    <row r="134" spans="1:27" ht="12.75" hidden="1" customHeight="1" outlineLevel="1" x14ac:dyDescent="0.2">
      <c r="A134" s="97" t="s">
        <v>1138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2">
      <c r="A135" s="97" t="s">
        <v>1139</v>
      </c>
      <c r="B135" s="63" t="s">
        <v>83</v>
      </c>
      <c r="C135" s="43" t="s">
        <v>79</v>
      </c>
      <c r="D135" s="44">
        <v>3.63</v>
      </c>
      <c r="E135" s="44">
        <v>3.63</v>
      </c>
      <c r="F135" s="44">
        <v>3.63</v>
      </c>
      <c r="G135" s="44">
        <v>3.63</v>
      </c>
      <c r="H135" s="44">
        <v>3.63</v>
      </c>
      <c r="I135" s="44">
        <v>3.63</v>
      </c>
      <c r="J135" s="44">
        <v>3.63</v>
      </c>
      <c r="K135" s="44">
        <v>3.63</v>
      </c>
      <c r="L135" s="44">
        <v>3.63</v>
      </c>
      <c r="M135" s="44">
        <v>3.63</v>
      </c>
      <c r="N135" s="44">
        <v>3.63</v>
      </c>
      <c r="O135" s="44">
        <v>3.63</v>
      </c>
      <c r="P135" s="44">
        <v>3.63</v>
      </c>
      <c r="Q135" s="44">
        <v>3.63</v>
      </c>
      <c r="R135" s="44">
        <v>3.63</v>
      </c>
      <c r="S135" s="44">
        <v>3.63</v>
      </c>
      <c r="T135" s="44">
        <v>3.63</v>
      </c>
      <c r="U135" s="44">
        <v>3.63</v>
      </c>
      <c r="V135" s="44">
        <v>3.63</v>
      </c>
      <c r="W135" s="44">
        <v>3.63</v>
      </c>
      <c r="X135" s="44">
        <v>3.63</v>
      </c>
      <c r="Y135" s="44">
        <v>3.63</v>
      </c>
      <c r="Z135" s="44">
        <v>3.63</v>
      </c>
      <c r="AA135" s="44">
        <v>3.63</v>
      </c>
    </row>
    <row r="136" spans="1:27" ht="12.75" hidden="1" customHeight="1" outlineLevel="1" x14ac:dyDescent="0.2">
      <c r="A136" s="97" t="s">
        <v>1140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collapsed="1" x14ac:dyDescent="0.2">
      <c r="A137" s="96" t="s">
        <v>1141</v>
      </c>
      <c r="B137" s="28" t="str">
        <f>"27"&amp;"."&amp;$B$640&amp;"."&amp;$B$641</f>
        <v>27.11.2023</v>
      </c>
      <c r="C137" s="88" t="s">
        <v>76</v>
      </c>
      <c r="D137" s="89">
        <f>ROUND(((D138+D139+D141+D140)/1000),5)</f>
        <v>1.51983</v>
      </c>
      <c r="E137" s="89">
        <f>ROUND(((E138+E139+E141+E140)/1000),5)</f>
        <v>1.45747</v>
      </c>
      <c r="F137" s="89">
        <f>ROUND(((F138+F139+F141+F140)/1000),5)</f>
        <v>1.38689</v>
      </c>
      <c r="G137" s="89">
        <f t="shared" ref="G137:AA137" si="78">ROUND(((G138+G139+G141+G140)/1000),5)</f>
        <v>1.3746700000000001</v>
      </c>
      <c r="H137" s="89">
        <f t="shared" si="78"/>
        <v>1.4220200000000001</v>
      </c>
      <c r="I137" s="89">
        <f t="shared" si="78"/>
        <v>1.5714900000000001</v>
      </c>
      <c r="J137" s="89">
        <f t="shared" si="78"/>
        <v>1.6874</v>
      </c>
      <c r="K137" s="89">
        <f t="shared" si="78"/>
        <v>2.0108899999999998</v>
      </c>
      <c r="L137" s="89">
        <f t="shared" si="78"/>
        <v>2.2258100000000001</v>
      </c>
      <c r="M137" s="89">
        <f t="shared" si="78"/>
        <v>2.2477200000000002</v>
      </c>
      <c r="N137" s="89">
        <f t="shared" si="78"/>
        <v>2.3284099999999999</v>
      </c>
      <c r="O137" s="89">
        <f t="shared" si="78"/>
        <v>2.38205</v>
      </c>
      <c r="P137" s="89">
        <f t="shared" si="78"/>
        <v>2.3506499999999999</v>
      </c>
      <c r="Q137" s="89">
        <f t="shared" si="78"/>
        <v>2.3800300000000001</v>
      </c>
      <c r="R137" s="89">
        <f t="shared" si="78"/>
        <v>2.3789899999999999</v>
      </c>
      <c r="S137" s="89">
        <f t="shared" si="78"/>
        <v>2.3211200000000001</v>
      </c>
      <c r="T137" s="89">
        <f t="shared" si="78"/>
        <v>2.30829</v>
      </c>
      <c r="U137" s="89">
        <f t="shared" si="78"/>
        <v>2.3054600000000001</v>
      </c>
      <c r="V137" s="89">
        <f t="shared" si="78"/>
        <v>2.2869700000000002</v>
      </c>
      <c r="W137" s="89">
        <f t="shared" si="78"/>
        <v>2.2975099999999999</v>
      </c>
      <c r="X137" s="89">
        <f t="shared" si="78"/>
        <v>2.1917800000000001</v>
      </c>
      <c r="Y137" s="89">
        <f t="shared" si="78"/>
        <v>1.98214</v>
      </c>
      <c r="Z137" s="89">
        <f t="shared" si="78"/>
        <v>1.74638</v>
      </c>
      <c r="AA137" s="89">
        <f t="shared" si="78"/>
        <v>1.64256</v>
      </c>
    </row>
    <row r="138" spans="1:27" ht="12.75" hidden="1" customHeight="1" outlineLevel="1" x14ac:dyDescent="0.2">
      <c r="A138" s="97" t="s">
        <v>1142</v>
      </c>
      <c r="B138" s="63" t="s">
        <v>242</v>
      </c>
      <c r="C138" s="43" t="s">
        <v>79</v>
      </c>
      <c r="D138" s="44">
        <v>1119.33</v>
      </c>
      <c r="E138" s="44">
        <v>1056.97</v>
      </c>
      <c r="F138" s="44">
        <v>986.39</v>
      </c>
      <c r="G138" s="44">
        <v>974.17</v>
      </c>
      <c r="H138" s="44">
        <v>1021.52</v>
      </c>
      <c r="I138" s="44">
        <v>1170.99</v>
      </c>
      <c r="J138" s="44">
        <v>1286.9000000000001</v>
      </c>
      <c r="K138" s="44">
        <v>1610.39</v>
      </c>
      <c r="L138" s="44">
        <v>1825.31</v>
      </c>
      <c r="M138" s="44">
        <v>1847.22</v>
      </c>
      <c r="N138" s="44">
        <v>1927.91</v>
      </c>
      <c r="O138" s="44">
        <v>1981.55</v>
      </c>
      <c r="P138" s="44">
        <v>1950.15</v>
      </c>
      <c r="Q138" s="44">
        <v>1979.53</v>
      </c>
      <c r="R138" s="44">
        <v>1978.49</v>
      </c>
      <c r="S138" s="44">
        <v>1920.62</v>
      </c>
      <c r="T138" s="44">
        <v>1907.79</v>
      </c>
      <c r="U138" s="44">
        <v>1904.96</v>
      </c>
      <c r="V138" s="44">
        <v>1886.47</v>
      </c>
      <c r="W138" s="44">
        <v>1897.01</v>
      </c>
      <c r="X138" s="44">
        <v>1791.28</v>
      </c>
      <c r="Y138" s="44">
        <v>1581.64</v>
      </c>
      <c r="Z138" s="44">
        <v>1345.88</v>
      </c>
      <c r="AA138" s="44">
        <v>1242.06</v>
      </c>
    </row>
    <row r="139" spans="1:27" ht="12.75" hidden="1" customHeight="1" outlineLevel="1" x14ac:dyDescent="0.2">
      <c r="A139" s="97" t="s">
        <v>1143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2">
      <c r="A140" s="97" t="s">
        <v>1144</v>
      </c>
      <c r="B140" s="63" t="s">
        <v>83</v>
      </c>
      <c r="C140" s="43" t="s">
        <v>79</v>
      </c>
      <c r="D140" s="44">
        <v>3.63</v>
      </c>
      <c r="E140" s="44">
        <v>3.63</v>
      </c>
      <c r="F140" s="44">
        <v>3.63</v>
      </c>
      <c r="G140" s="44">
        <v>3.63</v>
      </c>
      <c r="H140" s="44">
        <v>3.63</v>
      </c>
      <c r="I140" s="44">
        <v>3.63</v>
      </c>
      <c r="J140" s="44">
        <v>3.63</v>
      </c>
      <c r="K140" s="44">
        <v>3.63</v>
      </c>
      <c r="L140" s="44">
        <v>3.63</v>
      </c>
      <c r="M140" s="44">
        <v>3.63</v>
      </c>
      <c r="N140" s="44">
        <v>3.63</v>
      </c>
      <c r="O140" s="44">
        <v>3.63</v>
      </c>
      <c r="P140" s="44">
        <v>3.63</v>
      </c>
      <c r="Q140" s="44">
        <v>3.63</v>
      </c>
      <c r="R140" s="44">
        <v>3.63</v>
      </c>
      <c r="S140" s="44">
        <v>3.63</v>
      </c>
      <c r="T140" s="44">
        <v>3.63</v>
      </c>
      <c r="U140" s="44">
        <v>3.63</v>
      </c>
      <c r="V140" s="44">
        <v>3.63</v>
      </c>
      <c r="W140" s="44">
        <v>3.63</v>
      </c>
      <c r="X140" s="44">
        <v>3.63</v>
      </c>
      <c r="Y140" s="44">
        <v>3.63</v>
      </c>
      <c r="Z140" s="44">
        <v>3.63</v>
      </c>
      <c r="AA140" s="44">
        <v>3.63</v>
      </c>
    </row>
    <row r="141" spans="1:27" ht="12.75" hidden="1" customHeight="1" outlineLevel="1" x14ac:dyDescent="0.2">
      <c r="A141" s="97" t="s">
        <v>1145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collapsed="1" x14ac:dyDescent="0.2">
      <c r="A142" s="96" t="s">
        <v>1146</v>
      </c>
      <c r="B142" s="28" t="str">
        <f>"28"&amp;"."&amp;$B$640&amp;"."&amp;$B$641</f>
        <v>28.11.2023</v>
      </c>
      <c r="C142" s="88" t="s">
        <v>76</v>
      </c>
      <c r="D142" s="89">
        <f>ROUND(((D143+D144+D146+D145)/1000),5)</f>
        <v>1.5770200000000001</v>
      </c>
      <c r="E142" s="89">
        <f>ROUND(((E143+E144+E146+E145)/1000),5)</f>
        <v>1.4832799999999999</v>
      </c>
      <c r="F142" s="89">
        <f>ROUND(((F143+F144+F146+F145)/1000),5)</f>
        <v>1.4137299999999999</v>
      </c>
      <c r="G142" s="89">
        <f t="shared" ref="G142:AA142" si="81">ROUND(((G143+G144+G146+G145)/1000),5)</f>
        <v>1.41642</v>
      </c>
      <c r="H142" s="89">
        <f t="shared" si="81"/>
        <v>1.4695100000000001</v>
      </c>
      <c r="I142" s="89">
        <f t="shared" si="81"/>
        <v>1.6349899999999999</v>
      </c>
      <c r="J142" s="89">
        <f t="shared" si="81"/>
        <v>1.8301099999999999</v>
      </c>
      <c r="K142" s="89">
        <f t="shared" si="81"/>
        <v>2.0106299999999999</v>
      </c>
      <c r="L142" s="89">
        <f t="shared" si="81"/>
        <v>2.3073999999999999</v>
      </c>
      <c r="M142" s="89">
        <f t="shared" si="81"/>
        <v>2.3414899999999998</v>
      </c>
      <c r="N142" s="89">
        <f t="shared" si="81"/>
        <v>2.3475700000000002</v>
      </c>
      <c r="O142" s="89">
        <f t="shared" si="81"/>
        <v>2.3569100000000001</v>
      </c>
      <c r="P142" s="89">
        <f t="shared" si="81"/>
        <v>2.3509000000000002</v>
      </c>
      <c r="Q142" s="89">
        <f t="shared" si="81"/>
        <v>2.34829</v>
      </c>
      <c r="R142" s="89">
        <f t="shared" si="81"/>
        <v>2.34917</v>
      </c>
      <c r="S142" s="89">
        <f t="shared" si="81"/>
        <v>2.34659</v>
      </c>
      <c r="T142" s="89">
        <f t="shared" si="81"/>
        <v>2.3542800000000002</v>
      </c>
      <c r="U142" s="89">
        <f t="shared" si="81"/>
        <v>2.36266</v>
      </c>
      <c r="V142" s="89">
        <f t="shared" si="81"/>
        <v>2.3567800000000001</v>
      </c>
      <c r="W142" s="89">
        <f t="shared" si="81"/>
        <v>2.3478599999999998</v>
      </c>
      <c r="X142" s="89">
        <f t="shared" si="81"/>
        <v>2.2379099999999998</v>
      </c>
      <c r="Y142" s="89">
        <f t="shared" si="81"/>
        <v>2.0353699999999999</v>
      </c>
      <c r="Z142" s="89">
        <f t="shared" si="81"/>
        <v>1.75471</v>
      </c>
      <c r="AA142" s="89">
        <f t="shared" si="81"/>
        <v>1.65038</v>
      </c>
    </row>
    <row r="143" spans="1:27" ht="12.75" hidden="1" customHeight="1" outlineLevel="1" x14ac:dyDescent="0.2">
      <c r="A143" s="97" t="s">
        <v>1147</v>
      </c>
      <c r="B143" s="63" t="s">
        <v>242</v>
      </c>
      <c r="C143" s="43" t="s">
        <v>79</v>
      </c>
      <c r="D143" s="44">
        <v>1176.52</v>
      </c>
      <c r="E143" s="44">
        <v>1082.78</v>
      </c>
      <c r="F143" s="44">
        <v>1013.23</v>
      </c>
      <c r="G143" s="44">
        <v>1015.92</v>
      </c>
      <c r="H143" s="44">
        <v>1069.01</v>
      </c>
      <c r="I143" s="44">
        <v>1234.49</v>
      </c>
      <c r="J143" s="44">
        <v>1429.61</v>
      </c>
      <c r="K143" s="44">
        <v>1610.13</v>
      </c>
      <c r="L143" s="44">
        <v>1906.9</v>
      </c>
      <c r="M143" s="44">
        <v>1940.99</v>
      </c>
      <c r="N143" s="44">
        <v>1947.07</v>
      </c>
      <c r="O143" s="44">
        <v>1956.41</v>
      </c>
      <c r="P143" s="44">
        <v>1950.4</v>
      </c>
      <c r="Q143" s="44">
        <v>1947.79</v>
      </c>
      <c r="R143" s="44">
        <v>1948.67</v>
      </c>
      <c r="S143" s="44">
        <v>1946.09</v>
      </c>
      <c r="T143" s="44">
        <v>1953.78</v>
      </c>
      <c r="U143" s="44">
        <v>1962.16</v>
      </c>
      <c r="V143" s="44">
        <v>1956.28</v>
      </c>
      <c r="W143" s="44">
        <v>1947.36</v>
      </c>
      <c r="X143" s="44">
        <v>1837.41</v>
      </c>
      <c r="Y143" s="44">
        <v>1634.87</v>
      </c>
      <c r="Z143" s="44">
        <v>1354.21</v>
      </c>
      <c r="AA143" s="44">
        <v>1249.8800000000001</v>
      </c>
    </row>
    <row r="144" spans="1:27" ht="12.75" hidden="1" customHeight="1" outlineLevel="1" x14ac:dyDescent="0.2">
      <c r="A144" s="97" t="s">
        <v>1148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2">
      <c r="A145" s="97" t="s">
        <v>1149</v>
      </c>
      <c r="B145" s="63" t="s">
        <v>83</v>
      </c>
      <c r="C145" s="43" t="s">
        <v>79</v>
      </c>
      <c r="D145" s="44">
        <v>3.63</v>
      </c>
      <c r="E145" s="44">
        <v>3.63</v>
      </c>
      <c r="F145" s="44">
        <v>3.63</v>
      </c>
      <c r="G145" s="44">
        <v>3.63</v>
      </c>
      <c r="H145" s="44">
        <v>3.63</v>
      </c>
      <c r="I145" s="44">
        <v>3.63</v>
      </c>
      <c r="J145" s="44">
        <v>3.63</v>
      </c>
      <c r="K145" s="44">
        <v>3.63</v>
      </c>
      <c r="L145" s="44">
        <v>3.63</v>
      </c>
      <c r="M145" s="44">
        <v>3.63</v>
      </c>
      <c r="N145" s="44">
        <v>3.63</v>
      </c>
      <c r="O145" s="44">
        <v>3.63</v>
      </c>
      <c r="P145" s="44">
        <v>3.63</v>
      </c>
      <c r="Q145" s="44">
        <v>3.63</v>
      </c>
      <c r="R145" s="44">
        <v>3.63</v>
      </c>
      <c r="S145" s="44">
        <v>3.63</v>
      </c>
      <c r="T145" s="44">
        <v>3.63</v>
      </c>
      <c r="U145" s="44">
        <v>3.63</v>
      </c>
      <c r="V145" s="44">
        <v>3.63</v>
      </c>
      <c r="W145" s="44">
        <v>3.63</v>
      </c>
      <c r="X145" s="44">
        <v>3.63</v>
      </c>
      <c r="Y145" s="44">
        <v>3.63</v>
      </c>
      <c r="Z145" s="44">
        <v>3.63</v>
      </c>
      <c r="AA145" s="44">
        <v>3.63</v>
      </c>
    </row>
    <row r="146" spans="1:27" ht="12.75" hidden="1" customHeight="1" outlineLevel="1" x14ac:dyDescent="0.2">
      <c r="A146" s="97" t="s">
        <v>1150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collapsed="1" x14ac:dyDescent="0.2">
      <c r="A147" s="96" t="s">
        <v>1151</v>
      </c>
      <c r="B147" s="28" t="str">
        <f>"29"&amp;"."&amp;$B$640&amp;"."&amp;$B$641</f>
        <v>29.11.2023</v>
      </c>
      <c r="C147" s="88" t="s">
        <v>76</v>
      </c>
      <c r="D147" s="89">
        <f>ROUND(((D148+D149+D151+D150)/1000),5)</f>
        <v>1.5928</v>
      </c>
      <c r="E147" s="89">
        <f>ROUND(((E148+E149+E151+E150)/1000),5)</f>
        <v>1.5237400000000001</v>
      </c>
      <c r="F147" s="89">
        <f>ROUND(((F148+F149+F151+F150)/1000),5)</f>
        <v>1.46973</v>
      </c>
      <c r="G147" s="89">
        <f t="shared" ref="G147:AA147" si="84">ROUND(((G148+G149+G151+G150)/1000),5)</f>
        <v>1.4678899999999999</v>
      </c>
      <c r="H147" s="89">
        <f t="shared" si="84"/>
        <v>1.5175000000000001</v>
      </c>
      <c r="I147" s="89">
        <f t="shared" si="84"/>
        <v>1.6554800000000001</v>
      </c>
      <c r="J147" s="89">
        <f t="shared" si="84"/>
        <v>1.8285499999999999</v>
      </c>
      <c r="K147" s="89">
        <f t="shared" si="84"/>
        <v>2.1134200000000001</v>
      </c>
      <c r="L147" s="89">
        <f t="shared" si="84"/>
        <v>2.2675700000000001</v>
      </c>
      <c r="M147" s="89">
        <f t="shared" si="84"/>
        <v>2.30165</v>
      </c>
      <c r="N147" s="89">
        <f t="shared" si="84"/>
        <v>2.3214700000000001</v>
      </c>
      <c r="O147" s="89">
        <f t="shared" si="84"/>
        <v>2.35826</v>
      </c>
      <c r="P147" s="89">
        <f t="shared" si="84"/>
        <v>2.3408099999999998</v>
      </c>
      <c r="Q147" s="89">
        <f t="shared" si="84"/>
        <v>2.3479700000000001</v>
      </c>
      <c r="R147" s="89">
        <f t="shared" si="84"/>
        <v>2.3377500000000002</v>
      </c>
      <c r="S147" s="89">
        <f t="shared" si="84"/>
        <v>2.3195800000000002</v>
      </c>
      <c r="T147" s="89">
        <f t="shared" si="84"/>
        <v>2.3219099999999999</v>
      </c>
      <c r="U147" s="89">
        <f t="shared" si="84"/>
        <v>2.3273799999999998</v>
      </c>
      <c r="V147" s="89">
        <f t="shared" si="84"/>
        <v>2.3158699999999999</v>
      </c>
      <c r="W147" s="89">
        <f t="shared" si="84"/>
        <v>2.3027000000000002</v>
      </c>
      <c r="X147" s="89">
        <f t="shared" si="84"/>
        <v>2.18018</v>
      </c>
      <c r="Y147" s="89">
        <f t="shared" si="84"/>
        <v>2.10168</v>
      </c>
      <c r="Z147" s="89">
        <f t="shared" si="84"/>
        <v>1.87741</v>
      </c>
      <c r="AA147" s="89">
        <f t="shared" si="84"/>
        <v>1.6642399999999999</v>
      </c>
    </row>
    <row r="148" spans="1:27" ht="12.75" hidden="1" customHeight="1" outlineLevel="1" x14ac:dyDescent="0.2">
      <c r="A148" s="97" t="s">
        <v>1152</v>
      </c>
      <c r="B148" s="63" t="s">
        <v>242</v>
      </c>
      <c r="C148" s="43" t="s">
        <v>79</v>
      </c>
      <c r="D148" s="44">
        <v>1192.3</v>
      </c>
      <c r="E148" s="44">
        <v>1123.24</v>
      </c>
      <c r="F148" s="44">
        <v>1069.23</v>
      </c>
      <c r="G148" s="44">
        <v>1067.3900000000001</v>
      </c>
      <c r="H148" s="44">
        <v>1117</v>
      </c>
      <c r="I148" s="44">
        <v>1254.98</v>
      </c>
      <c r="J148" s="44">
        <v>1428.05</v>
      </c>
      <c r="K148" s="44">
        <v>1712.92</v>
      </c>
      <c r="L148" s="44">
        <v>1867.07</v>
      </c>
      <c r="M148" s="44">
        <v>1901.15</v>
      </c>
      <c r="N148" s="44">
        <v>1920.97</v>
      </c>
      <c r="O148" s="44">
        <v>1957.76</v>
      </c>
      <c r="P148" s="44">
        <v>1940.31</v>
      </c>
      <c r="Q148" s="44">
        <v>1947.47</v>
      </c>
      <c r="R148" s="44">
        <v>1937.25</v>
      </c>
      <c r="S148" s="44">
        <v>1919.08</v>
      </c>
      <c r="T148" s="44">
        <v>1921.41</v>
      </c>
      <c r="U148" s="44">
        <v>1926.88</v>
      </c>
      <c r="V148" s="44">
        <v>1915.37</v>
      </c>
      <c r="W148" s="44">
        <v>1902.2</v>
      </c>
      <c r="X148" s="44">
        <v>1779.68</v>
      </c>
      <c r="Y148" s="44">
        <v>1701.18</v>
      </c>
      <c r="Z148" s="44">
        <v>1476.91</v>
      </c>
      <c r="AA148" s="44">
        <v>1263.74</v>
      </c>
    </row>
    <row r="149" spans="1:27" ht="12.75" hidden="1" customHeight="1" outlineLevel="1" x14ac:dyDescent="0.2">
      <c r="A149" s="97" t="s">
        <v>1153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2">
      <c r="A150" s="97" t="s">
        <v>1154</v>
      </c>
      <c r="B150" s="63" t="s">
        <v>83</v>
      </c>
      <c r="C150" s="43" t="s">
        <v>79</v>
      </c>
      <c r="D150" s="44">
        <v>3.63</v>
      </c>
      <c r="E150" s="44">
        <v>3.63</v>
      </c>
      <c r="F150" s="44">
        <v>3.63</v>
      </c>
      <c r="G150" s="44">
        <v>3.63</v>
      </c>
      <c r="H150" s="44">
        <v>3.63</v>
      </c>
      <c r="I150" s="44">
        <v>3.63</v>
      </c>
      <c r="J150" s="44">
        <v>3.63</v>
      </c>
      <c r="K150" s="44">
        <v>3.63</v>
      </c>
      <c r="L150" s="44">
        <v>3.63</v>
      </c>
      <c r="M150" s="44">
        <v>3.63</v>
      </c>
      <c r="N150" s="44">
        <v>3.63</v>
      </c>
      <c r="O150" s="44">
        <v>3.63</v>
      </c>
      <c r="P150" s="44">
        <v>3.63</v>
      </c>
      <c r="Q150" s="44">
        <v>3.63</v>
      </c>
      <c r="R150" s="44">
        <v>3.63</v>
      </c>
      <c r="S150" s="44">
        <v>3.63</v>
      </c>
      <c r="T150" s="44">
        <v>3.63</v>
      </c>
      <c r="U150" s="44">
        <v>3.63</v>
      </c>
      <c r="V150" s="44">
        <v>3.63</v>
      </c>
      <c r="W150" s="44">
        <v>3.63</v>
      </c>
      <c r="X150" s="44">
        <v>3.63</v>
      </c>
      <c r="Y150" s="44">
        <v>3.63</v>
      </c>
      <c r="Z150" s="44">
        <v>3.63</v>
      </c>
      <c r="AA150" s="44">
        <v>3.63</v>
      </c>
    </row>
    <row r="151" spans="1:27" ht="12.75" hidden="1" customHeight="1" outlineLevel="1" x14ac:dyDescent="0.2">
      <c r="A151" s="97" t="s">
        <v>1155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collapsed="1" x14ac:dyDescent="0.2">
      <c r="A152" s="96" t="s">
        <v>1156</v>
      </c>
      <c r="B152" s="28" t="str">
        <f>"30"&amp;"."&amp;$B$640&amp;"."&amp;$B$641</f>
        <v>30.11.2023</v>
      </c>
      <c r="C152" s="88" t="s">
        <v>76</v>
      </c>
      <c r="D152" s="89">
        <f>ROUND(((D153+D154+D156+D155)/1000),5)</f>
        <v>1.5968500000000001</v>
      </c>
      <c r="E152" s="89">
        <f>ROUND(((E153+E154+E156+E155)/1000),5)</f>
        <v>1.53962</v>
      </c>
      <c r="F152" s="89">
        <f>ROUND(((F153+F154+F156+F155)/1000),5)</f>
        <v>1.4850000000000001</v>
      </c>
      <c r="G152" s="89">
        <f t="shared" ref="G152:AA152" si="87">ROUND(((G153+G154+G156+G155)/1000),5)</f>
        <v>1.47634</v>
      </c>
      <c r="H152" s="89">
        <f t="shared" si="87"/>
        <v>1.5174399999999999</v>
      </c>
      <c r="I152" s="89">
        <f t="shared" si="87"/>
        <v>1.66873</v>
      </c>
      <c r="J152" s="89">
        <f t="shared" si="87"/>
        <v>1.8638699999999999</v>
      </c>
      <c r="K152" s="89">
        <f t="shared" si="87"/>
        <v>2.1629800000000001</v>
      </c>
      <c r="L152" s="89">
        <f t="shared" si="87"/>
        <v>2.3237899999999998</v>
      </c>
      <c r="M152" s="89">
        <f t="shared" si="87"/>
        <v>2.3351600000000001</v>
      </c>
      <c r="N152" s="89">
        <f t="shared" si="87"/>
        <v>2.3613900000000001</v>
      </c>
      <c r="O152" s="89">
        <f t="shared" si="87"/>
        <v>2.4390700000000001</v>
      </c>
      <c r="P152" s="89">
        <f t="shared" si="87"/>
        <v>2.4067699999999999</v>
      </c>
      <c r="Q152" s="89">
        <f t="shared" si="87"/>
        <v>2.4271400000000001</v>
      </c>
      <c r="R152" s="89">
        <f t="shared" si="87"/>
        <v>2.3669099999999998</v>
      </c>
      <c r="S152" s="89">
        <f t="shared" si="87"/>
        <v>2.3599100000000002</v>
      </c>
      <c r="T152" s="89">
        <f t="shared" si="87"/>
        <v>2.3802699999999999</v>
      </c>
      <c r="U152" s="89">
        <f t="shared" si="87"/>
        <v>2.3903500000000002</v>
      </c>
      <c r="V152" s="89">
        <f t="shared" si="87"/>
        <v>2.3741500000000002</v>
      </c>
      <c r="W152" s="89">
        <f t="shared" si="87"/>
        <v>2.3654099999999998</v>
      </c>
      <c r="X152" s="89">
        <f t="shared" si="87"/>
        <v>2.3232200000000001</v>
      </c>
      <c r="Y152" s="89">
        <f t="shared" si="87"/>
        <v>2.2023100000000002</v>
      </c>
      <c r="Z152" s="89">
        <f t="shared" si="87"/>
        <v>1.89218</v>
      </c>
      <c r="AA152" s="89">
        <f t="shared" si="87"/>
        <v>1.71052</v>
      </c>
    </row>
    <row r="153" spans="1:27" ht="12.75" hidden="1" customHeight="1" outlineLevel="1" x14ac:dyDescent="0.2">
      <c r="A153" s="97" t="s">
        <v>1157</v>
      </c>
      <c r="B153" s="63" t="s">
        <v>242</v>
      </c>
      <c r="C153" s="43" t="s">
        <v>79</v>
      </c>
      <c r="D153" s="44">
        <v>1196.3499999999999</v>
      </c>
      <c r="E153" s="44">
        <v>1139.1199999999999</v>
      </c>
      <c r="F153" s="44">
        <v>1084.5</v>
      </c>
      <c r="G153" s="44">
        <v>1075.8399999999999</v>
      </c>
      <c r="H153" s="44">
        <v>1116.94</v>
      </c>
      <c r="I153" s="44">
        <v>1268.23</v>
      </c>
      <c r="J153" s="44">
        <v>1463.37</v>
      </c>
      <c r="K153" s="44">
        <v>1762.48</v>
      </c>
      <c r="L153" s="44">
        <v>1923.29</v>
      </c>
      <c r="M153" s="44">
        <v>1934.66</v>
      </c>
      <c r="N153" s="44">
        <v>1960.89</v>
      </c>
      <c r="O153" s="44">
        <v>2038.57</v>
      </c>
      <c r="P153" s="44">
        <v>2006.27</v>
      </c>
      <c r="Q153" s="44">
        <v>2026.64</v>
      </c>
      <c r="R153" s="44">
        <v>1966.41</v>
      </c>
      <c r="S153" s="44">
        <v>1959.41</v>
      </c>
      <c r="T153" s="44">
        <v>1979.77</v>
      </c>
      <c r="U153" s="44">
        <v>1989.85</v>
      </c>
      <c r="V153" s="44">
        <v>1973.65</v>
      </c>
      <c r="W153" s="44">
        <v>1964.91</v>
      </c>
      <c r="X153" s="44">
        <v>1922.72</v>
      </c>
      <c r="Y153" s="44">
        <v>1801.81</v>
      </c>
      <c r="Z153" s="44">
        <v>1491.68</v>
      </c>
      <c r="AA153" s="44">
        <v>1310.02</v>
      </c>
    </row>
    <row r="154" spans="1:27" ht="12.75" hidden="1" customHeight="1" outlineLevel="1" x14ac:dyDescent="0.2">
      <c r="A154" s="97" t="s">
        <v>1158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2">
      <c r="A155" s="97" t="s">
        <v>1159</v>
      </c>
      <c r="B155" s="63" t="s">
        <v>83</v>
      </c>
      <c r="C155" s="43" t="s">
        <v>79</v>
      </c>
      <c r="D155" s="44">
        <v>3.63</v>
      </c>
      <c r="E155" s="44">
        <v>3.63</v>
      </c>
      <c r="F155" s="44">
        <v>3.63</v>
      </c>
      <c r="G155" s="44">
        <v>3.63</v>
      </c>
      <c r="H155" s="44">
        <v>3.63</v>
      </c>
      <c r="I155" s="44">
        <v>3.63</v>
      </c>
      <c r="J155" s="44">
        <v>3.63</v>
      </c>
      <c r="K155" s="44">
        <v>3.63</v>
      </c>
      <c r="L155" s="44">
        <v>3.63</v>
      </c>
      <c r="M155" s="44">
        <v>3.63</v>
      </c>
      <c r="N155" s="44">
        <v>3.63</v>
      </c>
      <c r="O155" s="44">
        <v>3.63</v>
      </c>
      <c r="P155" s="44">
        <v>3.63</v>
      </c>
      <c r="Q155" s="44">
        <v>3.63</v>
      </c>
      <c r="R155" s="44">
        <v>3.63</v>
      </c>
      <c r="S155" s="44">
        <v>3.63</v>
      </c>
      <c r="T155" s="44">
        <v>3.63</v>
      </c>
      <c r="U155" s="44">
        <v>3.63</v>
      </c>
      <c r="V155" s="44">
        <v>3.63</v>
      </c>
      <c r="W155" s="44">
        <v>3.63</v>
      </c>
      <c r="X155" s="44">
        <v>3.63</v>
      </c>
      <c r="Y155" s="44">
        <v>3.63</v>
      </c>
      <c r="Z155" s="44">
        <v>3.63</v>
      </c>
      <c r="AA155" s="44">
        <v>3.63</v>
      </c>
    </row>
    <row r="156" spans="1:27" ht="12.75" hidden="1" customHeight="1" outlineLevel="1" x14ac:dyDescent="0.2">
      <c r="A156" s="97" t="s">
        <v>1160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collapsed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x14ac:dyDescent="0.2">
      <c r="A158" s="181" t="s">
        <v>392</v>
      </c>
      <c r="B158" s="182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3"/>
    </row>
    <row r="159" spans="1:27" ht="27" customHeight="1" x14ac:dyDescent="0.2">
      <c r="A159" s="26" t="s">
        <v>64</v>
      </c>
      <c r="B159" s="27" t="s">
        <v>214</v>
      </c>
      <c r="C159" s="26" t="s">
        <v>215</v>
      </c>
      <c r="D159" s="27" t="s">
        <v>216</v>
      </c>
      <c r="E159" s="27" t="s">
        <v>217</v>
      </c>
      <c r="F159" s="27" t="s">
        <v>218</v>
      </c>
      <c r="G159" s="27" t="s">
        <v>219</v>
      </c>
      <c r="H159" s="27" t="s">
        <v>220</v>
      </c>
      <c r="I159" s="27" t="s">
        <v>221</v>
      </c>
      <c r="J159" s="27" t="s">
        <v>222</v>
      </c>
      <c r="K159" s="27" t="s">
        <v>223</v>
      </c>
      <c r="L159" s="27" t="s">
        <v>224</v>
      </c>
      <c r="M159" s="27" t="s">
        <v>225</v>
      </c>
      <c r="N159" s="27" t="s">
        <v>226</v>
      </c>
      <c r="O159" s="27" t="s">
        <v>227</v>
      </c>
      <c r="P159" s="27" t="s">
        <v>228</v>
      </c>
      <c r="Q159" s="27" t="s">
        <v>229</v>
      </c>
      <c r="R159" s="27" t="s">
        <v>230</v>
      </c>
      <c r="S159" s="27" t="s">
        <v>231</v>
      </c>
      <c r="T159" s="27" t="s">
        <v>232</v>
      </c>
      <c r="U159" s="27" t="s">
        <v>233</v>
      </c>
      <c r="V159" s="27" t="s">
        <v>234</v>
      </c>
      <c r="W159" s="27" t="s">
        <v>235</v>
      </c>
      <c r="X159" s="27" t="s">
        <v>236</v>
      </c>
      <c r="Y159" s="27" t="s">
        <v>237</v>
      </c>
      <c r="Z159" s="27" t="s">
        <v>238</v>
      </c>
      <c r="AA159" s="27" t="s">
        <v>239</v>
      </c>
    </row>
    <row r="160" spans="1:27" x14ac:dyDescent="0.2">
      <c r="A160" s="96" t="s">
        <v>1161</v>
      </c>
      <c r="B160" s="28" t="str">
        <f>"01"&amp;"."&amp;$B$640&amp;"."&amp;$B$641</f>
        <v>01.11.2023</v>
      </c>
      <c r="C160" s="88" t="s">
        <v>76</v>
      </c>
      <c r="D160" s="89">
        <f>ROUND(((D161+D162+D164+D163)/1000),5)</f>
        <v>1.65733</v>
      </c>
      <c r="E160" s="89">
        <f>ROUND(((E161+E162+E164+E163)/1000),5)</f>
        <v>1.5290600000000001</v>
      </c>
      <c r="F160" s="89">
        <f>ROUND(((F161+F162+F164+F163)/1000),5)</f>
        <v>1.46072</v>
      </c>
      <c r="G160" s="89">
        <f t="shared" ref="G160:AA160" si="90">ROUND(((G161+G162+G164+G163)/1000),5)</f>
        <v>1.42283</v>
      </c>
      <c r="H160" s="89">
        <f t="shared" si="90"/>
        <v>1.5320199999999999</v>
      </c>
      <c r="I160" s="89">
        <f t="shared" si="90"/>
        <v>1.6919500000000001</v>
      </c>
      <c r="J160" s="89">
        <f t="shared" si="90"/>
        <v>1.86127</v>
      </c>
      <c r="K160" s="89">
        <f t="shared" si="90"/>
        <v>2.1007699999999998</v>
      </c>
      <c r="L160" s="89">
        <f t="shared" si="90"/>
        <v>2.3247200000000001</v>
      </c>
      <c r="M160" s="89">
        <f t="shared" si="90"/>
        <v>2.4691700000000001</v>
      </c>
      <c r="N160" s="89">
        <f t="shared" si="90"/>
        <v>2.4755199999999999</v>
      </c>
      <c r="O160" s="89">
        <f t="shared" si="90"/>
        <v>2.4411399999999999</v>
      </c>
      <c r="P160" s="89">
        <f t="shared" si="90"/>
        <v>2.4410599999999998</v>
      </c>
      <c r="Q160" s="89">
        <f t="shared" si="90"/>
        <v>2.5016400000000001</v>
      </c>
      <c r="R160" s="89">
        <f t="shared" si="90"/>
        <v>2.4527199999999998</v>
      </c>
      <c r="S160" s="89">
        <f t="shared" si="90"/>
        <v>2.47525</v>
      </c>
      <c r="T160" s="89">
        <f t="shared" si="90"/>
        <v>2.4378799999999998</v>
      </c>
      <c r="U160" s="89">
        <f t="shared" si="90"/>
        <v>2.4394999999999998</v>
      </c>
      <c r="V160" s="89">
        <f t="shared" si="90"/>
        <v>2.3874900000000001</v>
      </c>
      <c r="W160" s="89">
        <f t="shared" si="90"/>
        <v>2.3395000000000001</v>
      </c>
      <c r="X160" s="89">
        <f t="shared" si="90"/>
        <v>2.3464100000000001</v>
      </c>
      <c r="Y160" s="89">
        <f t="shared" si="90"/>
        <v>2.1553599999999999</v>
      </c>
      <c r="Z160" s="89">
        <f t="shared" si="90"/>
        <v>1.95052</v>
      </c>
      <c r="AA160" s="89">
        <f t="shared" si="90"/>
        <v>1.7386900000000001</v>
      </c>
    </row>
    <row r="161" spans="1:27" ht="12.75" hidden="1" customHeight="1" outlineLevel="1" x14ac:dyDescent="0.2">
      <c r="A161" s="97" t="s">
        <v>1162</v>
      </c>
      <c r="B161" s="63" t="s">
        <v>242</v>
      </c>
      <c r="C161" s="43" t="s">
        <v>79</v>
      </c>
      <c r="D161" s="44">
        <v>1209.8900000000001</v>
      </c>
      <c r="E161" s="44">
        <v>1081.6199999999999</v>
      </c>
      <c r="F161" s="44">
        <v>1013.28</v>
      </c>
      <c r="G161" s="44">
        <v>975.39</v>
      </c>
      <c r="H161" s="44">
        <v>1084.58</v>
      </c>
      <c r="I161" s="44">
        <v>1244.51</v>
      </c>
      <c r="J161" s="44">
        <v>1413.83</v>
      </c>
      <c r="K161" s="44">
        <v>1653.33</v>
      </c>
      <c r="L161" s="44">
        <v>1877.28</v>
      </c>
      <c r="M161" s="44">
        <v>2021.73</v>
      </c>
      <c r="N161" s="44">
        <v>2028.08</v>
      </c>
      <c r="O161" s="44">
        <v>1993.7</v>
      </c>
      <c r="P161" s="44">
        <v>1993.62</v>
      </c>
      <c r="Q161" s="44">
        <v>2054.1999999999998</v>
      </c>
      <c r="R161" s="44">
        <v>2005.28</v>
      </c>
      <c r="S161" s="44">
        <v>2027.81</v>
      </c>
      <c r="T161" s="44">
        <v>1990.44</v>
      </c>
      <c r="U161" s="44">
        <v>1992.06</v>
      </c>
      <c r="V161" s="44">
        <v>1940.05</v>
      </c>
      <c r="W161" s="44">
        <v>1892.06</v>
      </c>
      <c r="X161" s="44">
        <v>1898.97</v>
      </c>
      <c r="Y161" s="44">
        <v>1707.92</v>
      </c>
      <c r="Z161" s="44">
        <v>1503.08</v>
      </c>
      <c r="AA161" s="44">
        <v>1291.25</v>
      </c>
    </row>
    <row r="162" spans="1:27" ht="12.75" hidden="1" customHeight="1" outlineLevel="1" x14ac:dyDescent="0.2">
      <c r="A162" s="97" t="s">
        <v>1163</v>
      </c>
      <c r="B162" s="63" t="s">
        <v>90</v>
      </c>
      <c r="C162" s="43" t="s">
        <v>79</v>
      </c>
      <c r="D162" s="44">
        <v>113.12</v>
      </c>
      <c r="E162" s="44">
        <f>$D$162</f>
        <v>113.12</v>
      </c>
      <c r="F162" s="44">
        <f t="shared" ref="F162:AA162" si="91">$D$162</f>
        <v>113.12</v>
      </c>
      <c r="G162" s="44">
        <f t="shared" si="91"/>
        <v>113.12</v>
      </c>
      <c r="H162" s="44">
        <f t="shared" si="91"/>
        <v>113.12</v>
      </c>
      <c r="I162" s="44">
        <f t="shared" si="91"/>
        <v>113.12</v>
      </c>
      <c r="J162" s="44">
        <f t="shared" si="91"/>
        <v>113.12</v>
      </c>
      <c r="K162" s="44">
        <f t="shared" si="91"/>
        <v>113.12</v>
      </c>
      <c r="L162" s="44">
        <f t="shared" si="91"/>
        <v>113.12</v>
      </c>
      <c r="M162" s="44">
        <f t="shared" si="91"/>
        <v>113.12</v>
      </c>
      <c r="N162" s="44">
        <f t="shared" si="91"/>
        <v>113.12</v>
      </c>
      <c r="O162" s="44">
        <f t="shared" si="91"/>
        <v>113.12</v>
      </c>
      <c r="P162" s="44">
        <f t="shared" si="91"/>
        <v>113.12</v>
      </c>
      <c r="Q162" s="44">
        <f t="shared" si="91"/>
        <v>113.12</v>
      </c>
      <c r="R162" s="44">
        <f t="shared" si="91"/>
        <v>113.12</v>
      </c>
      <c r="S162" s="44">
        <f t="shared" si="91"/>
        <v>113.12</v>
      </c>
      <c r="T162" s="44">
        <f t="shared" si="91"/>
        <v>113.12</v>
      </c>
      <c r="U162" s="44">
        <f t="shared" si="91"/>
        <v>113.12</v>
      </c>
      <c r="V162" s="44">
        <f t="shared" si="91"/>
        <v>113.12</v>
      </c>
      <c r="W162" s="44">
        <f t="shared" si="91"/>
        <v>113.12</v>
      </c>
      <c r="X162" s="44">
        <f t="shared" si="91"/>
        <v>113.12</v>
      </c>
      <c r="Y162" s="44">
        <f t="shared" si="91"/>
        <v>113.12</v>
      </c>
      <c r="Z162" s="44">
        <f t="shared" si="91"/>
        <v>113.12</v>
      </c>
      <c r="AA162" s="44">
        <f t="shared" si="91"/>
        <v>113.12</v>
      </c>
    </row>
    <row r="163" spans="1:27" ht="12.75" hidden="1" customHeight="1" outlineLevel="1" x14ac:dyDescent="0.2">
      <c r="A163" s="97" t="s">
        <v>1164</v>
      </c>
      <c r="B163" s="63" t="s">
        <v>83</v>
      </c>
      <c r="C163" s="43" t="s">
        <v>79</v>
      </c>
      <c r="D163" s="44">
        <v>3.63</v>
      </c>
      <c r="E163" s="44">
        <v>3.63</v>
      </c>
      <c r="F163" s="44">
        <v>3.63</v>
      </c>
      <c r="G163" s="44">
        <v>3.63</v>
      </c>
      <c r="H163" s="44">
        <v>3.63</v>
      </c>
      <c r="I163" s="44">
        <v>3.63</v>
      </c>
      <c r="J163" s="44">
        <v>3.63</v>
      </c>
      <c r="K163" s="44">
        <v>3.63</v>
      </c>
      <c r="L163" s="44">
        <v>3.63</v>
      </c>
      <c r="M163" s="44">
        <v>3.63</v>
      </c>
      <c r="N163" s="44">
        <v>3.63</v>
      </c>
      <c r="O163" s="44">
        <v>3.63</v>
      </c>
      <c r="P163" s="44">
        <v>3.63</v>
      </c>
      <c r="Q163" s="44">
        <v>3.63</v>
      </c>
      <c r="R163" s="44">
        <v>3.63</v>
      </c>
      <c r="S163" s="44">
        <v>3.63</v>
      </c>
      <c r="T163" s="44">
        <v>3.63</v>
      </c>
      <c r="U163" s="44">
        <v>3.63</v>
      </c>
      <c r="V163" s="44">
        <v>3.63</v>
      </c>
      <c r="W163" s="44">
        <v>3.63</v>
      </c>
      <c r="X163" s="44">
        <v>3.63</v>
      </c>
      <c r="Y163" s="44">
        <v>3.63</v>
      </c>
      <c r="Z163" s="44">
        <v>3.63</v>
      </c>
      <c r="AA163" s="44">
        <v>3.63</v>
      </c>
    </row>
    <row r="164" spans="1:27" ht="12.75" hidden="1" customHeight="1" outlineLevel="1" x14ac:dyDescent="0.2">
      <c r="A164" s="97" t="s">
        <v>1165</v>
      </c>
      <c r="B164" s="63" t="s">
        <v>81</v>
      </c>
      <c r="C164" s="43" t="s">
        <v>79</v>
      </c>
      <c r="D164" s="44">
        <f>$D$11</f>
        <v>330.69</v>
      </c>
      <c r="E164" s="44">
        <f t="shared" ref="E164:AA164" si="92">$D$11</f>
        <v>330.69</v>
      </c>
      <c r="F164" s="44">
        <f t="shared" si="92"/>
        <v>330.69</v>
      </c>
      <c r="G164" s="44">
        <f t="shared" si="92"/>
        <v>330.69</v>
      </c>
      <c r="H164" s="44">
        <f t="shared" si="92"/>
        <v>330.69</v>
      </c>
      <c r="I164" s="44">
        <f t="shared" si="92"/>
        <v>330.69</v>
      </c>
      <c r="J164" s="44">
        <f t="shared" si="92"/>
        <v>330.69</v>
      </c>
      <c r="K164" s="44">
        <f t="shared" si="92"/>
        <v>330.69</v>
      </c>
      <c r="L164" s="44">
        <f t="shared" si="92"/>
        <v>330.69</v>
      </c>
      <c r="M164" s="44">
        <f t="shared" si="92"/>
        <v>330.69</v>
      </c>
      <c r="N164" s="44">
        <f t="shared" si="92"/>
        <v>330.69</v>
      </c>
      <c r="O164" s="44">
        <f t="shared" si="92"/>
        <v>330.69</v>
      </c>
      <c r="P164" s="44">
        <f t="shared" si="92"/>
        <v>330.69</v>
      </c>
      <c r="Q164" s="44">
        <f t="shared" si="92"/>
        <v>330.69</v>
      </c>
      <c r="R164" s="44">
        <f t="shared" si="92"/>
        <v>330.69</v>
      </c>
      <c r="S164" s="44">
        <f t="shared" si="92"/>
        <v>330.69</v>
      </c>
      <c r="T164" s="44">
        <f t="shared" si="92"/>
        <v>330.69</v>
      </c>
      <c r="U164" s="44">
        <f t="shared" si="92"/>
        <v>330.69</v>
      </c>
      <c r="V164" s="44">
        <f t="shared" si="92"/>
        <v>330.69</v>
      </c>
      <c r="W164" s="44">
        <f t="shared" si="92"/>
        <v>330.69</v>
      </c>
      <c r="X164" s="44">
        <f t="shared" si="92"/>
        <v>330.69</v>
      </c>
      <c r="Y164" s="44">
        <f t="shared" si="92"/>
        <v>330.69</v>
      </c>
      <c r="Z164" s="44">
        <f t="shared" si="92"/>
        <v>330.69</v>
      </c>
      <c r="AA164" s="44">
        <f t="shared" si="92"/>
        <v>330.69</v>
      </c>
    </row>
    <row r="165" spans="1:27" collapsed="1" x14ac:dyDescent="0.2">
      <c r="A165" s="96" t="s">
        <v>1166</v>
      </c>
      <c r="B165" s="28" t="str">
        <f>"02"&amp;"."&amp;$B$640&amp;"."&amp;$B$641</f>
        <v>02.11.2023</v>
      </c>
      <c r="C165" s="88" t="s">
        <v>76</v>
      </c>
      <c r="D165" s="89">
        <f>ROUND(((D166+D167+D169+D168)/1000),5)</f>
        <v>1.5811299999999999</v>
      </c>
      <c r="E165" s="89">
        <f>ROUND(((E166+E167+E169+E168)/1000),5)</f>
        <v>1.4696100000000001</v>
      </c>
      <c r="F165" s="89">
        <f>ROUND(((F166+F167+F169+F168)/1000),5)</f>
        <v>1.34687</v>
      </c>
      <c r="G165" s="89">
        <f t="shared" ref="G165:AA165" si="93">ROUND(((G166+G167+G169+G168)/1000),5)</f>
        <v>1.3266899999999999</v>
      </c>
      <c r="H165" s="89">
        <f t="shared" si="93"/>
        <v>1.4221299999999999</v>
      </c>
      <c r="I165" s="89">
        <f t="shared" si="93"/>
        <v>1.6544399999999999</v>
      </c>
      <c r="J165" s="89">
        <f t="shared" si="93"/>
        <v>1.80355</v>
      </c>
      <c r="K165" s="89">
        <f t="shared" si="93"/>
        <v>2.08887</v>
      </c>
      <c r="L165" s="89">
        <f t="shared" si="93"/>
        <v>2.2931599999999999</v>
      </c>
      <c r="M165" s="89">
        <f t="shared" si="93"/>
        <v>2.3677600000000001</v>
      </c>
      <c r="N165" s="89">
        <f t="shared" si="93"/>
        <v>2.3792399999999998</v>
      </c>
      <c r="O165" s="89">
        <f t="shared" si="93"/>
        <v>2.4411200000000002</v>
      </c>
      <c r="P165" s="89">
        <f t="shared" si="93"/>
        <v>2.41466</v>
      </c>
      <c r="Q165" s="89">
        <f t="shared" si="93"/>
        <v>2.4599000000000002</v>
      </c>
      <c r="R165" s="89">
        <f t="shared" si="93"/>
        <v>2.41933</v>
      </c>
      <c r="S165" s="89">
        <f t="shared" si="93"/>
        <v>2.44184</v>
      </c>
      <c r="T165" s="89">
        <f t="shared" si="93"/>
        <v>2.44007</v>
      </c>
      <c r="U165" s="89">
        <f t="shared" si="93"/>
        <v>2.4794900000000002</v>
      </c>
      <c r="V165" s="89">
        <f t="shared" si="93"/>
        <v>2.5139</v>
      </c>
      <c r="W165" s="89">
        <f t="shared" si="93"/>
        <v>2.44455</v>
      </c>
      <c r="X165" s="89">
        <f t="shared" si="93"/>
        <v>2.3531</v>
      </c>
      <c r="Y165" s="89">
        <f t="shared" si="93"/>
        <v>2.3567800000000001</v>
      </c>
      <c r="Z165" s="89">
        <f t="shared" si="93"/>
        <v>1.9081699999999999</v>
      </c>
      <c r="AA165" s="89">
        <f t="shared" si="93"/>
        <v>1.7563299999999999</v>
      </c>
    </row>
    <row r="166" spans="1:27" ht="12.75" hidden="1" customHeight="1" outlineLevel="1" x14ac:dyDescent="0.2">
      <c r="A166" s="97" t="s">
        <v>1167</v>
      </c>
      <c r="B166" s="63" t="s">
        <v>242</v>
      </c>
      <c r="C166" s="43" t="s">
        <v>79</v>
      </c>
      <c r="D166" s="44">
        <v>1133.69</v>
      </c>
      <c r="E166" s="44">
        <v>1022.17</v>
      </c>
      <c r="F166" s="44">
        <v>899.43</v>
      </c>
      <c r="G166" s="44">
        <v>879.25</v>
      </c>
      <c r="H166" s="44">
        <v>974.69</v>
      </c>
      <c r="I166" s="44">
        <v>1207</v>
      </c>
      <c r="J166" s="44">
        <v>1356.11</v>
      </c>
      <c r="K166" s="44">
        <v>1641.43</v>
      </c>
      <c r="L166" s="44">
        <v>1845.72</v>
      </c>
      <c r="M166" s="44">
        <v>1920.32</v>
      </c>
      <c r="N166" s="44">
        <v>1931.8</v>
      </c>
      <c r="O166" s="44">
        <v>1993.68</v>
      </c>
      <c r="P166" s="44">
        <v>1967.22</v>
      </c>
      <c r="Q166" s="44">
        <v>2012.46</v>
      </c>
      <c r="R166" s="44">
        <v>1971.89</v>
      </c>
      <c r="S166" s="44">
        <v>1994.4</v>
      </c>
      <c r="T166" s="44">
        <v>1992.63</v>
      </c>
      <c r="U166" s="44">
        <v>2032.05</v>
      </c>
      <c r="V166" s="44">
        <v>2066.46</v>
      </c>
      <c r="W166" s="44">
        <v>1997.11</v>
      </c>
      <c r="X166" s="44">
        <v>1905.66</v>
      </c>
      <c r="Y166" s="44">
        <v>1909.34</v>
      </c>
      <c r="Z166" s="44">
        <v>1460.73</v>
      </c>
      <c r="AA166" s="44">
        <v>1308.8900000000001</v>
      </c>
    </row>
    <row r="167" spans="1:27" ht="12.75" hidden="1" customHeight="1" outlineLevel="1" x14ac:dyDescent="0.2">
      <c r="A167" s="97" t="s">
        <v>1168</v>
      </c>
      <c r="B167" s="63" t="s">
        <v>90</v>
      </c>
      <c r="C167" s="43" t="s">
        <v>79</v>
      </c>
      <c r="D167" s="44">
        <f>$D$162</f>
        <v>113.12</v>
      </c>
      <c r="E167" s="44">
        <f>$D$162</f>
        <v>113.12</v>
      </c>
      <c r="F167" s="44">
        <f t="shared" ref="F167:AA167" si="94">$D$162</f>
        <v>113.12</v>
      </c>
      <c r="G167" s="44">
        <f t="shared" si="94"/>
        <v>113.12</v>
      </c>
      <c r="H167" s="44">
        <f t="shared" si="94"/>
        <v>113.12</v>
      </c>
      <c r="I167" s="44">
        <f t="shared" si="94"/>
        <v>113.12</v>
      </c>
      <c r="J167" s="44">
        <f t="shared" si="94"/>
        <v>113.12</v>
      </c>
      <c r="K167" s="44">
        <f t="shared" si="94"/>
        <v>113.12</v>
      </c>
      <c r="L167" s="44">
        <f t="shared" si="94"/>
        <v>113.12</v>
      </c>
      <c r="M167" s="44">
        <f t="shared" si="94"/>
        <v>113.12</v>
      </c>
      <c r="N167" s="44">
        <f t="shared" si="94"/>
        <v>113.12</v>
      </c>
      <c r="O167" s="44">
        <f t="shared" si="94"/>
        <v>113.12</v>
      </c>
      <c r="P167" s="44">
        <f t="shared" si="94"/>
        <v>113.12</v>
      </c>
      <c r="Q167" s="44">
        <f t="shared" si="94"/>
        <v>113.12</v>
      </c>
      <c r="R167" s="44">
        <f t="shared" si="94"/>
        <v>113.12</v>
      </c>
      <c r="S167" s="44">
        <f t="shared" si="94"/>
        <v>113.12</v>
      </c>
      <c r="T167" s="44">
        <f t="shared" si="94"/>
        <v>113.12</v>
      </c>
      <c r="U167" s="44">
        <f t="shared" si="94"/>
        <v>113.12</v>
      </c>
      <c r="V167" s="44">
        <f t="shared" si="94"/>
        <v>113.12</v>
      </c>
      <c r="W167" s="44">
        <f t="shared" si="94"/>
        <v>113.12</v>
      </c>
      <c r="X167" s="44">
        <f t="shared" si="94"/>
        <v>113.12</v>
      </c>
      <c r="Y167" s="44">
        <f t="shared" si="94"/>
        <v>113.12</v>
      </c>
      <c r="Z167" s="44">
        <f t="shared" si="94"/>
        <v>113.12</v>
      </c>
      <c r="AA167" s="44">
        <f t="shared" si="94"/>
        <v>113.12</v>
      </c>
    </row>
    <row r="168" spans="1:27" ht="12.75" hidden="1" customHeight="1" outlineLevel="1" x14ac:dyDescent="0.2">
      <c r="A168" s="97" t="s">
        <v>1169</v>
      </c>
      <c r="B168" s="63" t="s">
        <v>83</v>
      </c>
      <c r="C168" s="43" t="s">
        <v>79</v>
      </c>
      <c r="D168" s="44">
        <v>3.63</v>
      </c>
      <c r="E168" s="44">
        <v>3.63</v>
      </c>
      <c r="F168" s="44">
        <v>3.63</v>
      </c>
      <c r="G168" s="44">
        <v>3.63</v>
      </c>
      <c r="H168" s="44">
        <v>3.63</v>
      </c>
      <c r="I168" s="44">
        <v>3.63</v>
      </c>
      <c r="J168" s="44">
        <v>3.63</v>
      </c>
      <c r="K168" s="44">
        <v>3.63</v>
      </c>
      <c r="L168" s="44">
        <v>3.63</v>
      </c>
      <c r="M168" s="44">
        <v>3.63</v>
      </c>
      <c r="N168" s="44">
        <v>3.63</v>
      </c>
      <c r="O168" s="44">
        <v>3.63</v>
      </c>
      <c r="P168" s="44">
        <v>3.63</v>
      </c>
      <c r="Q168" s="44">
        <v>3.63</v>
      </c>
      <c r="R168" s="44">
        <v>3.63</v>
      </c>
      <c r="S168" s="44">
        <v>3.63</v>
      </c>
      <c r="T168" s="44">
        <v>3.63</v>
      </c>
      <c r="U168" s="44">
        <v>3.63</v>
      </c>
      <c r="V168" s="44">
        <v>3.63</v>
      </c>
      <c r="W168" s="44">
        <v>3.63</v>
      </c>
      <c r="X168" s="44">
        <v>3.63</v>
      </c>
      <c r="Y168" s="44">
        <v>3.63</v>
      </c>
      <c r="Z168" s="44">
        <v>3.63</v>
      </c>
      <c r="AA168" s="44">
        <v>3.63</v>
      </c>
    </row>
    <row r="169" spans="1:27" ht="12.75" hidden="1" customHeight="1" outlineLevel="1" x14ac:dyDescent="0.2">
      <c r="A169" s="97" t="s">
        <v>1170</v>
      </c>
      <c r="B169" s="63" t="s">
        <v>81</v>
      </c>
      <c r="C169" s="43" t="s">
        <v>79</v>
      </c>
      <c r="D169" s="44">
        <f>$D$11</f>
        <v>330.69</v>
      </c>
      <c r="E169" s="44">
        <f t="shared" ref="E169:AA169" si="95">$D$11</f>
        <v>330.69</v>
      </c>
      <c r="F169" s="44">
        <f t="shared" si="95"/>
        <v>330.69</v>
      </c>
      <c r="G169" s="44">
        <f t="shared" si="95"/>
        <v>330.69</v>
      </c>
      <c r="H169" s="44">
        <f t="shared" si="95"/>
        <v>330.69</v>
      </c>
      <c r="I169" s="44">
        <f t="shared" si="95"/>
        <v>330.69</v>
      </c>
      <c r="J169" s="44">
        <f t="shared" si="95"/>
        <v>330.69</v>
      </c>
      <c r="K169" s="44">
        <f t="shared" si="95"/>
        <v>330.69</v>
      </c>
      <c r="L169" s="44">
        <f t="shared" si="95"/>
        <v>330.69</v>
      </c>
      <c r="M169" s="44">
        <f t="shared" si="95"/>
        <v>330.69</v>
      </c>
      <c r="N169" s="44">
        <f t="shared" si="95"/>
        <v>330.69</v>
      </c>
      <c r="O169" s="44">
        <f t="shared" si="95"/>
        <v>330.69</v>
      </c>
      <c r="P169" s="44">
        <f t="shared" si="95"/>
        <v>330.69</v>
      </c>
      <c r="Q169" s="44">
        <f t="shared" si="95"/>
        <v>330.69</v>
      </c>
      <c r="R169" s="44">
        <f t="shared" si="95"/>
        <v>330.69</v>
      </c>
      <c r="S169" s="44">
        <f t="shared" si="95"/>
        <v>330.69</v>
      </c>
      <c r="T169" s="44">
        <f t="shared" si="95"/>
        <v>330.69</v>
      </c>
      <c r="U169" s="44">
        <f t="shared" si="95"/>
        <v>330.69</v>
      </c>
      <c r="V169" s="44">
        <f t="shared" si="95"/>
        <v>330.69</v>
      </c>
      <c r="W169" s="44">
        <f t="shared" si="95"/>
        <v>330.69</v>
      </c>
      <c r="X169" s="44">
        <f t="shared" si="95"/>
        <v>330.69</v>
      </c>
      <c r="Y169" s="44">
        <f t="shared" si="95"/>
        <v>330.69</v>
      </c>
      <c r="Z169" s="44">
        <f t="shared" si="95"/>
        <v>330.69</v>
      </c>
      <c r="AA169" s="44">
        <f t="shared" si="95"/>
        <v>330.69</v>
      </c>
    </row>
    <row r="170" spans="1:27" ht="12.75" customHeight="1" collapsed="1" x14ac:dyDescent="0.2">
      <c r="A170" s="96" t="s">
        <v>1171</v>
      </c>
      <c r="B170" s="28" t="str">
        <f>"03"&amp;"."&amp;$B$640&amp;"."&amp;$B$641</f>
        <v>03.11.2023</v>
      </c>
      <c r="C170" s="88" t="s">
        <v>76</v>
      </c>
      <c r="D170" s="89">
        <f>ROUND(((D171+D172+D174+D173)/1000),5)</f>
        <v>1.6074999999999999</v>
      </c>
      <c r="E170" s="89">
        <f>ROUND(((E171+E172+E174+E173)/1000),5)</f>
        <v>1.4874400000000001</v>
      </c>
      <c r="F170" s="89">
        <f>ROUND(((F171+F172+F174+F173)/1000),5)</f>
        <v>1.37574</v>
      </c>
      <c r="G170" s="89">
        <f t="shared" ref="G170:AA170" si="96">ROUND(((G171+G172+G174+G173)/1000),5)</f>
        <v>1.3475999999999999</v>
      </c>
      <c r="H170" s="89">
        <f t="shared" si="96"/>
        <v>1.4788600000000001</v>
      </c>
      <c r="I170" s="89">
        <f t="shared" si="96"/>
        <v>1.63456</v>
      </c>
      <c r="J170" s="89">
        <f t="shared" si="96"/>
        <v>1.8050200000000001</v>
      </c>
      <c r="K170" s="89">
        <f t="shared" si="96"/>
        <v>2.0460799999999999</v>
      </c>
      <c r="L170" s="89">
        <f t="shared" si="96"/>
        <v>2.3029099999999998</v>
      </c>
      <c r="M170" s="89">
        <f t="shared" si="96"/>
        <v>2.3581300000000001</v>
      </c>
      <c r="N170" s="89">
        <f t="shared" si="96"/>
        <v>2.36978</v>
      </c>
      <c r="O170" s="89">
        <f t="shared" si="96"/>
        <v>2.37514</v>
      </c>
      <c r="P170" s="89">
        <f t="shared" si="96"/>
        <v>2.38212</v>
      </c>
      <c r="Q170" s="89">
        <f t="shared" si="96"/>
        <v>2.3790300000000002</v>
      </c>
      <c r="R170" s="89">
        <f t="shared" si="96"/>
        <v>2.3666800000000001</v>
      </c>
      <c r="S170" s="89">
        <f t="shared" si="96"/>
        <v>2.3601299999999998</v>
      </c>
      <c r="T170" s="89">
        <f t="shared" si="96"/>
        <v>2.3340399999999999</v>
      </c>
      <c r="U170" s="89">
        <f t="shared" si="96"/>
        <v>2.43052</v>
      </c>
      <c r="V170" s="89">
        <f t="shared" si="96"/>
        <v>2.4735999999999998</v>
      </c>
      <c r="W170" s="89">
        <f t="shared" si="96"/>
        <v>2.43329</v>
      </c>
      <c r="X170" s="89">
        <f t="shared" si="96"/>
        <v>2.3399299999999998</v>
      </c>
      <c r="Y170" s="89">
        <f t="shared" si="96"/>
        <v>2.2248600000000001</v>
      </c>
      <c r="Z170" s="89">
        <f t="shared" si="96"/>
        <v>1.9401600000000001</v>
      </c>
      <c r="AA170" s="89">
        <f t="shared" si="96"/>
        <v>1.7358100000000001</v>
      </c>
    </row>
    <row r="171" spans="1:27" ht="12.75" hidden="1" customHeight="1" outlineLevel="1" x14ac:dyDescent="0.2">
      <c r="A171" s="97" t="s">
        <v>1172</v>
      </c>
      <c r="B171" s="63" t="s">
        <v>242</v>
      </c>
      <c r="C171" s="43" t="s">
        <v>79</v>
      </c>
      <c r="D171" s="44">
        <v>1160.06</v>
      </c>
      <c r="E171" s="44">
        <v>1040</v>
      </c>
      <c r="F171" s="44">
        <v>928.3</v>
      </c>
      <c r="G171" s="44">
        <v>900.16</v>
      </c>
      <c r="H171" s="44">
        <v>1031.42</v>
      </c>
      <c r="I171" s="44">
        <v>1187.1199999999999</v>
      </c>
      <c r="J171" s="44">
        <v>1357.58</v>
      </c>
      <c r="K171" s="44">
        <v>1598.64</v>
      </c>
      <c r="L171" s="44">
        <v>1855.47</v>
      </c>
      <c r="M171" s="44">
        <v>1910.69</v>
      </c>
      <c r="N171" s="44">
        <v>1922.34</v>
      </c>
      <c r="O171" s="44">
        <v>1927.7</v>
      </c>
      <c r="P171" s="44">
        <v>1934.68</v>
      </c>
      <c r="Q171" s="44">
        <v>1931.59</v>
      </c>
      <c r="R171" s="44">
        <v>1919.24</v>
      </c>
      <c r="S171" s="44">
        <v>1912.69</v>
      </c>
      <c r="T171" s="44">
        <v>1886.6</v>
      </c>
      <c r="U171" s="44">
        <v>1983.08</v>
      </c>
      <c r="V171" s="44">
        <v>2026.16</v>
      </c>
      <c r="W171" s="44">
        <v>1985.85</v>
      </c>
      <c r="X171" s="44">
        <v>1892.49</v>
      </c>
      <c r="Y171" s="44">
        <v>1777.42</v>
      </c>
      <c r="Z171" s="44">
        <v>1492.72</v>
      </c>
      <c r="AA171" s="44">
        <v>1288.3699999999999</v>
      </c>
    </row>
    <row r="172" spans="1:27" ht="12.75" hidden="1" customHeight="1" outlineLevel="1" x14ac:dyDescent="0.2">
      <c r="A172" s="97" t="s">
        <v>1173</v>
      </c>
      <c r="B172" s="63" t="s">
        <v>90</v>
      </c>
      <c r="C172" s="43" t="s">
        <v>79</v>
      </c>
      <c r="D172" s="44">
        <f>$D$162</f>
        <v>113.12</v>
      </c>
      <c r="E172" s="44">
        <f>$D$162</f>
        <v>113.12</v>
      </c>
      <c r="F172" s="44">
        <f t="shared" ref="F172:AA172" si="97">$D$162</f>
        <v>113.12</v>
      </c>
      <c r="G172" s="44">
        <f t="shared" si="97"/>
        <v>113.12</v>
      </c>
      <c r="H172" s="44">
        <f t="shared" si="97"/>
        <v>113.12</v>
      </c>
      <c r="I172" s="44">
        <f t="shared" si="97"/>
        <v>113.12</v>
      </c>
      <c r="J172" s="44">
        <f t="shared" si="97"/>
        <v>113.12</v>
      </c>
      <c r="K172" s="44">
        <f t="shared" si="97"/>
        <v>113.12</v>
      </c>
      <c r="L172" s="44">
        <f t="shared" si="97"/>
        <v>113.12</v>
      </c>
      <c r="M172" s="44">
        <f t="shared" si="97"/>
        <v>113.12</v>
      </c>
      <c r="N172" s="44">
        <f t="shared" si="97"/>
        <v>113.12</v>
      </c>
      <c r="O172" s="44">
        <f t="shared" si="97"/>
        <v>113.12</v>
      </c>
      <c r="P172" s="44">
        <f t="shared" si="97"/>
        <v>113.12</v>
      </c>
      <c r="Q172" s="44">
        <f t="shared" si="97"/>
        <v>113.12</v>
      </c>
      <c r="R172" s="44">
        <f t="shared" si="97"/>
        <v>113.12</v>
      </c>
      <c r="S172" s="44">
        <f t="shared" si="97"/>
        <v>113.12</v>
      </c>
      <c r="T172" s="44">
        <f t="shared" si="97"/>
        <v>113.12</v>
      </c>
      <c r="U172" s="44">
        <f t="shared" si="97"/>
        <v>113.12</v>
      </c>
      <c r="V172" s="44">
        <f t="shared" si="97"/>
        <v>113.12</v>
      </c>
      <c r="W172" s="44">
        <f t="shared" si="97"/>
        <v>113.12</v>
      </c>
      <c r="X172" s="44">
        <f t="shared" si="97"/>
        <v>113.12</v>
      </c>
      <c r="Y172" s="44">
        <f t="shared" si="97"/>
        <v>113.12</v>
      </c>
      <c r="Z172" s="44">
        <f t="shared" si="97"/>
        <v>113.12</v>
      </c>
      <c r="AA172" s="44">
        <f t="shared" si="97"/>
        <v>113.12</v>
      </c>
    </row>
    <row r="173" spans="1:27" ht="12.75" hidden="1" customHeight="1" outlineLevel="1" x14ac:dyDescent="0.2">
      <c r="A173" s="97" t="s">
        <v>1174</v>
      </c>
      <c r="B173" s="63" t="s">
        <v>83</v>
      </c>
      <c r="C173" s="43" t="s">
        <v>79</v>
      </c>
      <c r="D173" s="44">
        <v>3.63</v>
      </c>
      <c r="E173" s="44">
        <v>3.63</v>
      </c>
      <c r="F173" s="44">
        <v>3.63</v>
      </c>
      <c r="G173" s="44">
        <v>3.63</v>
      </c>
      <c r="H173" s="44">
        <v>3.63</v>
      </c>
      <c r="I173" s="44">
        <v>3.63</v>
      </c>
      <c r="J173" s="44">
        <v>3.63</v>
      </c>
      <c r="K173" s="44">
        <v>3.63</v>
      </c>
      <c r="L173" s="44">
        <v>3.63</v>
      </c>
      <c r="M173" s="44">
        <v>3.63</v>
      </c>
      <c r="N173" s="44">
        <v>3.63</v>
      </c>
      <c r="O173" s="44">
        <v>3.63</v>
      </c>
      <c r="P173" s="44">
        <v>3.63</v>
      </c>
      <c r="Q173" s="44">
        <v>3.63</v>
      </c>
      <c r="R173" s="44">
        <v>3.63</v>
      </c>
      <c r="S173" s="44">
        <v>3.63</v>
      </c>
      <c r="T173" s="44">
        <v>3.63</v>
      </c>
      <c r="U173" s="44">
        <v>3.63</v>
      </c>
      <c r="V173" s="44">
        <v>3.63</v>
      </c>
      <c r="W173" s="44">
        <v>3.63</v>
      </c>
      <c r="X173" s="44">
        <v>3.63</v>
      </c>
      <c r="Y173" s="44">
        <v>3.63</v>
      </c>
      <c r="Z173" s="44">
        <v>3.63</v>
      </c>
      <c r="AA173" s="44">
        <v>3.63</v>
      </c>
    </row>
    <row r="174" spans="1:27" ht="12.75" hidden="1" customHeight="1" outlineLevel="1" x14ac:dyDescent="0.2">
      <c r="A174" s="97" t="s">
        <v>1175</v>
      </c>
      <c r="B174" s="63" t="s">
        <v>81</v>
      </c>
      <c r="C174" s="43" t="s">
        <v>79</v>
      </c>
      <c r="D174" s="44">
        <f>$D$11</f>
        <v>330.69</v>
      </c>
      <c r="E174" s="44">
        <f t="shared" ref="E174:AA174" si="98">$D$11</f>
        <v>330.69</v>
      </c>
      <c r="F174" s="44">
        <f t="shared" si="98"/>
        <v>330.69</v>
      </c>
      <c r="G174" s="44">
        <f t="shared" si="98"/>
        <v>330.69</v>
      </c>
      <c r="H174" s="44">
        <f t="shared" si="98"/>
        <v>330.69</v>
      </c>
      <c r="I174" s="44">
        <f t="shared" si="98"/>
        <v>330.69</v>
      </c>
      <c r="J174" s="44">
        <f t="shared" si="98"/>
        <v>330.69</v>
      </c>
      <c r="K174" s="44">
        <f t="shared" si="98"/>
        <v>330.69</v>
      </c>
      <c r="L174" s="44">
        <f t="shared" si="98"/>
        <v>330.69</v>
      </c>
      <c r="M174" s="44">
        <f t="shared" si="98"/>
        <v>330.69</v>
      </c>
      <c r="N174" s="44">
        <f t="shared" si="98"/>
        <v>330.69</v>
      </c>
      <c r="O174" s="44">
        <f t="shared" si="98"/>
        <v>330.69</v>
      </c>
      <c r="P174" s="44">
        <f t="shared" si="98"/>
        <v>330.69</v>
      </c>
      <c r="Q174" s="44">
        <f t="shared" si="98"/>
        <v>330.69</v>
      </c>
      <c r="R174" s="44">
        <f t="shared" si="98"/>
        <v>330.69</v>
      </c>
      <c r="S174" s="44">
        <f t="shared" si="98"/>
        <v>330.69</v>
      </c>
      <c r="T174" s="44">
        <f t="shared" si="98"/>
        <v>330.69</v>
      </c>
      <c r="U174" s="44">
        <f t="shared" si="98"/>
        <v>330.69</v>
      </c>
      <c r="V174" s="44">
        <f t="shared" si="98"/>
        <v>330.69</v>
      </c>
      <c r="W174" s="44">
        <f t="shared" si="98"/>
        <v>330.69</v>
      </c>
      <c r="X174" s="44">
        <f t="shared" si="98"/>
        <v>330.69</v>
      </c>
      <c r="Y174" s="44">
        <f t="shared" si="98"/>
        <v>330.69</v>
      </c>
      <c r="Z174" s="44">
        <f t="shared" si="98"/>
        <v>330.69</v>
      </c>
      <c r="AA174" s="44">
        <f t="shared" si="98"/>
        <v>330.69</v>
      </c>
    </row>
    <row r="175" spans="1:27" ht="12.75" customHeight="1" collapsed="1" x14ac:dyDescent="0.2">
      <c r="A175" s="96" t="s">
        <v>1176</v>
      </c>
      <c r="B175" s="28" t="str">
        <f>"04"&amp;"."&amp;$B$640&amp;"."&amp;$B$641</f>
        <v>04.11.2023</v>
      </c>
      <c r="C175" s="88" t="s">
        <v>76</v>
      </c>
      <c r="D175" s="89">
        <f>ROUND(((D176+D177+D179+D178)/1000),5)</f>
        <v>1.69767</v>
      </c>
      <c r="E175" s="89">
        <f>ROUND(((E176+E177+E179+E178)/1000),5)</f>
        <v>1.61975</v>
      </c>
      <c r="F175" s="89">
        <f>ROUND(((F176+F177+F179+F178)/1000),5)</f>
        <v>1.5397000000000001</v>
      </c>
      <c r="G175" s="89">
        <f t="shared" ref="G175:AA175" si="99">ROUND(((G176+G177+G179+G178)/1000),5)</f>
        <v>1.4851799999999999</v>
      </c>
      <c r="H175" s="89">
        <f t="shared" si="99"/>
        <v>1.53539</v>
      </c>
      <c r="I175" s="89">
        <f t="shared" si="99"/>
        <v>1.6319300000000001</v>
      </c>
      <c r="J175" s="89">
        <f t="shared" si="99"/>
        <v>1.6441399999999999</v>
      </c>
      <c r="K175" s="89">
        <f t="shared" si="99"/>
        <v>1.75302</v>
      </c>
      <c r="L175" s="89">
        <f t="shared" si="99"/>
        <v>2.0725199999999999</v>
      </c>
      <c r="M175" s="89">
        <f t="shared" si="99"/>
        <v>2.1678199999999999</v>
      </c>
      <c r="N175" s="89">
        <f t="shared" si="99"/>
        <v>2.21834</v>
      </c>
      <c r="O175" s="89">
        <f t="shared" si="99"/>
        <v>2.2261299999999999</v>
      </c>
      <c r="P175" s="89">
        <f t="shared" si="99"/>
        <v>2.2194199999999999</v>
      </c>
      <c r="Q175" s="89">
        <f t="shared" si="99"/>
        <v>2.21915</v>
      </c>
      <c r="R175" s="89">
        <f t="shared" si="99"/>
        <v>2.1964600000000001</v>
      </c>
      <c r="S175" s="89">
        <f t="shared" si="99"/>
        <v>2.3276400000000002</v>
      </c>
      <c r="T175" s="89">
        <f t="shared" si="99"/>
        <v>2.40042</v>
      </c>
      <c r="U175" s="89">
        <f t="shared" si="99"/>
        <v>2.5448</v>
      </c>
      <c r="V175" s="89">
        <f t="shared" si="99"/>
        <v>2.5459700000000001</v>
      </c>
      <c r="W175" s="89">
        <f t="shared" si="99"/>
        <v>2.4205299999999998</v>
      </c>
      <c r="X175" s="89">
        <f t="shared" si="99"/>
        <v>2.1879499999999998</v>
      </c>
      <c r="Y175" s="89">
        <f t="shared" si="99"/>
        <v>2.14228</v>
      </c>
      <c r="Z175" s="89">
        <f t="shared" si="99"/>
        <v>1.79172</v>
      </c>
      <c r="AA175" s="89">
        <f t="shared" si="99"/>
        <v>1.71251</v>
      </c>
    </row>
    <row r="176" spans="1:27" ht="12.75" hidden="1" customHeight="1" outlineLevel="1" x14ac:dyDescent="0.2">
      <c r="A176" s="97" t="s">
        <v>1177</v>
      </c>
      <c r="B176" s="63" t="s">
        <v>242</v>
      </c>
      <c r="C176" s="43" t="s">
        <v>79</v>
      </c>
      <c r="D176" s="44">
        <v>1250.23</v>
      </c>
      <c r="E176" s="44">
        <v>1172.31</v>
      </c>
      <c r="F176" s="44">
        <v>1092.26</v>
      </c>
      <c r="G176" s="44">
        <v>1037.74</v>
      </c>
      <c r="H176" s="44">
        <v>1087.95</v>
      </c>
      <c r="I176" s="44">
        <v>1184.49</v>
      </c>
      <c r="J176" s="44">
        <v>1196.7</v>
      </c>
      <c r="K176" s="44">
        <v>1305.58</v>
      </c>
      <c r="L176" s="44">
        <v>1625.08</v>
      </c>
      <c r="M176" s="44">
        <v>1720.38</v>
      </c>
      <c r="N176" s="44">
        <v>1770.9</v>
      </c>
      <c r="O176" s="44">
        <v>1778.69</v>
      </c>
      <c r="P176" s="44">
        <v>1771.98</v>
      </c>
      <c r="Q176" s="44">
        <v>1771.71</v>
      </c>
      <c r="R176" s="44">
        <v>1749.02</v>
      </c>
      <c r="S176" s="44">
        <v>1880.2</v>
      </c>
      <c r="T176" s="44">
        <v>1952.98</v>
      </c>
      <c r="U176" s="44">
        <v>2097.36</v>
      </c>
      <c r="V176" s="44">
        <v>2098.5300000000002</v>
      </c>
      <c r="W176" s="44">
        <v>1973.09</v>
      </c>
      <c r="X176" s="44">
        <v>1740.51</v>
      </c>
      <c r="Y176" s="44">
        <v>1694.84</v>
      </c>
      <c r="Z176" s="44">
        <v>1344.28</v>
      </c>
      <c r="AA176" s="44">
        <v>1265.07</v>
      </c>
    </row>
    <row r="177" spans="1:27" ht="12.75" hidden="1" customHeight="1" outlineLevel="1" x14ac:dyDescent="0.2">
      <c r="A177" s="97" t="s">
        <v>1178</v>
      </c>
      <c r="B177" s="63" t="s">
        <v>90</v>
      </c>
      <c r="C177" s="43" t="s">
        <v>79</v>
      </c>
      <c r="D177" s="44">
        <f>$D$162</f>
        <v>113.12</v>
      </c>
      <c r="E177" s="44">
        <f>$D$162</f>
        <v>113.12</v>
      </c>
      <c r="F177" s="44">
        <f t="shared" ref="F177:AA177" si="100">$D$162</f>
        <v>113.12</v>
      </c>
      <c r="G177" s="44">
        <f t="shared" si="100"/>
        <v>113.12</v>
      </c>
      <c r="H177" s="44">
        <f t="shared" si="100"/>
        <v>113.12</v>
      </c>
      <c r="I177" s="44">
        <f t="shared" si="100"/>
        <v>113.12</v>
      </c>
      <c r="J177" s="44">
        <f t="shared" si="100"/>
        <v>113.12</v>
      </c>
      <c r="K177" s="44">
        <f t="shared" si="100"/>
        <v>113.12</v>
      </c>
      <c r="L177" s="44">
        <f t="shared" si="100"/>
        <v>113.12</v>
      </c>
      <c r="M177" s="44">
        <f t="shared" si="100"/>
        <v>113.12</v>
      </c>
      <c r="N177" s="44">
        <f t="shared" si="100"/>
        <v>113.12</v>
      </c>
      <c r="O177" s="44">
        <f t="shared" si="100"/>
        <v>113.12</v>
      </c>
      <c r="P177" s="44">
        <f t="shared" si="100"/>
        <v>113.12</v>
      </c>
      <c r="Q177" s="44">
        <f t="shared" si="100"/>
        <v>113.12</v>
      </c>
      <c r="R177" s="44">
        <f t="shared" si="100"/>
        <v>113.12</v>
      </c>
      <c r="S177" s="44">
        <f t="shared" si="100"/>
        <v>113.12</v>
      </c>
      <c r="T177" s="44">
        <f t="shared" si="100"/>
        <v>113.12</v>
      </c>
      <c r="U177" s="44">
        <f t="shared" si="100"/>
        <v>113.12</v>
      </c>
      <c r="V177" s="44">
        <f t="shared" si="100"/>
        <v>113.12</v>
      </c>
      <c r="W177" s="44">
        <f t="shared" si="100"/>
        <v>113.12</v>
      </c>
      <c r="X177" s="44">
        <f t="shared" si="100"/>
        <v>113.12</v>
      </c>
      <c r="Y177" s="44">
        <f t="shared" si="100"/>
        <v>113.12</v>
      </c>
      <c r="Z177" s="44">
        <f t="shared" si="100"/>
        <v>113.12</v>
      </c>
      <c r="AA177" s="44">
        <f t="shared" si="100"/>
        <v>113.12</v>
      </c>
    </row>
    <row r="178" spans="1:27" ht="12.75" hidden="1" customHeight="1" outlineLevel="1" x14ac:dyDescent="0.2">
      <c r="A178" s="97" t="s">
        <v>1179</v>
      </c>
      <c r="B178" s="63" t="s">
        <v>83</v>
      </c>
      <c r="C178" s="43" t="s">
        <v>79</v>
      </c>
      <c r="D178" s="44">
        <v>3.63</v>
      </c>
      <c r="E178" s="44">
        <v>3.63</v>
      </c>
      <c r="F178" s="44">
        <v>3.63</v>
      </c>
      <c r="G178" s="44">
        <v>3.63</v>
      </c>
      <c r="H178" s="44">
        <v>3.63</v>
      </c>
      <c r="I178" s="44">
        <v>3.63</v>
      </c>
      <c r="J178" s="44">
        <v>3.63</v>
      </c>
      <c r="K178" s="44">
        <v>3.63</v>
      </c>
      <c r="L178" s="44">
        <v>3.63</v>
      </c>
      <c r="M178" s="44">
        <v>3.63</v>
      </c>
      <c r="N178" s="44">
        <v>3.63</v>
      </c>
      <c r="O178" s="44">
        <v>3.63</v>
      </c>
      <c r="P178" s="44">
        <v>3.63</v>
      </c>
      <c r="Q178" s="44">
        <v>3.63</v>
      </c>
      <c r="R178" s="44">
        <v>3.63</v>
      </c>
      <c r="S178" s="44">
        <v>3.63</v>
      </c>
      <c r="T178" s="44">
        <v>3.63</v>
      </c>
      <c r="U178" s="44">
        <v>3.63</v>
      </c>
      <c r="V178" s="44">
        <v>3.63</v>
      </c>
      <c r="W178" s="44">
        <v>3.63</v>
      </c>
      <c r="X178" s="44">
        <v>3.63</v>
      </c>
      <c r="Y178" s="44">
        <v>3.63</v>
      </c>
      <c r="Z178" s="44">
        <v>3.63</v>
      </c>
      <c r="AA178" s="44">
        <v>3.63</v>
      </c>
    </row>
    <row r="179" spans="1:27" ht="12.75" hidden="1" customHeight="1" outlineLevel="1" x14ac:dyDescent="0.2">
      <c r="A179" s="97" t="s">
        <v>1180</v>
      </c>
      <c r="B179" s="63" t="s">
        <v>81</v>
      </c>
      <c r="C179" s="43" t="s">
        <v>79</v>
      </c>
      <c r="D179" s="44">
        <f>$D$11</f>
        <v>330.69</v>
      </c>
      <c r="E179" s="44">
        <f t="shared" ref="E179:AA179" si="101">$D$11</f>
        <v>330.69</v>
      </c>
      <c r="F179" s="44">
        <f t="shared" si="101"/>
        <v>330.69</v>
      </c>
      <c r="G179" s="44">
        <f t="shared" si="101"/>
        <v>330.69</v>
      </c>
      <c r="H179" s="44">
        <f t="shared" si="101"/>
        <v>330.69</v>
      </c>
      <c r="I179" s="44">
        <f t="shared" si="101"/>
        <v>330.69</v>
      </c>
      <c r="J179" s="44">
        <f t="shared" si="101"/>
        <v>330.69</v>
      </c>
      <c r="K179" s="44">
        <f t="shared" si="101"/>
        <v>330.69</v>
      </c>
      <c r="L179" s="44">
        <f t="shared" si="101"/>
        <v>330.69</v>
      </c>
      <c r="M179" s="44">
        <f t="shared" si="101"/>
        <v>330.69</v>
      </c>
      <c r="N179" s="44">
        <f t="shared" si="101"/>
        <v>330.69</v>
      </c>
      <c r="O179" s="44">
        <f t="shared" si="101"/>
        <v>330.69</v>
      </c>
      <c r="P179" s="44">
        <f t="shared" si="101"/>
        <v>330.69</v>
      </c>
      <c r="Q179" s="44">
        <f t="shared" si="101"/>
        <v>330.69</v>
      </c>
      <c r="R179" s="44">
        <f t="shared" si="101"/>
        <v>330.69</v>
      </c>
      <c r="S179" s="44">
        <f t="shared" si="101"/>
        <v>330.69</v>
      </c>
      <c r="T179" s="44">
        <f t="shared" si="101"/>
        <v>330.69</v>
      </c>
      <c r="U179" s="44">
        <f t="shared" si="101"/>
        <v>330.69</v>
      </c>
      <c r="V179" s="44">
        <f t="shared" si="101"/>
        <v>330.69</v>
      </c>
      <c r="W179" s="44">
        <f t="shared" si="101"/>
        <v>330.69</v>
      </c>
      <c r="X179" s="44">
        <f t="shared" si="101"/>
        <v>330.69</v>
      </c>
      <c r="Y179" s="44">
        <f t="shared" si="101"/>
        <v>330.69</v>
      </c>
      <c r="Z179" s="44">
        <f t="shared" si="101"/>
        <v>330.69</v>
      </c>
      <c r="AA179" s="44">
        <f t="shared" si="101"/>
        <v>330.69</v>
      </c>
    </row>
    <row r="180" spans="1:27" ht="12.75" customHeight="1" collapsed="1" x14ac:dyDescent="0.2">
      <c r="A180" s="96" t="s">
        <v>1181</v>
      </c>
      <c r="B180" s="28" t="str">
        <f>"05"&amp;"."&amp;$B$640&amp;"."&amp;$B$641</f>
        <v>05.11.2023</v>
      </c>
      <c r="C180" s="88" t="s">
        <v>76</v>
      </c>
      <c r="D180" s="89">
        <f>ROUND(((D181+D182+D184+D183)/1000),5)</f>
        <v>1.6926300000000001</v>
      </c>
      <c r="E180" s="89">
        <f>ROUND(((E181+E182+E184+E183)/1000),5)</f>
        <v>1.5833200000000001</v>
      </c>
      <c r="F180" s="89">
        <f>ROUND(((F181+F182+F184+F183)/1000),5)</f>
        <v>1.5004299999999999</v>
      </c>
      <c r="G180" s="89">
        <f t="shared" ref="G180:AA180" si="102">ROUND(((G181+G182+G184+G183)/1000),5)</f>
        <v>1.482</v>
      </c>
      <c r="H180" s="89">
        <f t="shared" si="102"/>
        <v>1.4855100000000001</v>
      </c>
      <c r="I180" s="89">
        <f t="shared" si="102"/>
        <v>1.6030199999999999</v>
      </c>
      <c r="J180" s="89">
        <f t="shared" si="102"/>
        <v>1.58595</v>
      </c>
      <c r="K180" s="89">
        <f t="shared" si="102"/>
        <v>1.68581</v>
      </c>
      <c r="L180" s="89">
        <f t="shared" si="102"/>
        <v>1.9333400000000001</v>
      </c>
      <c r="M180" s="89">
        <f t="shared" si="102"/>
        <v>2.10968</v>
      </c>
      <c r="N180" s="89">
        <f t="shared" si="102"/>
        <v>2.1533500000000001</v>
      </c>
      <c r="O180" s="89">
        <f t="shared" si="102"/>
        <v>2.1636700000000002</v>
      </c>
      <c r="P180" s="89">
        <f t="shared" si="102"/>
        <v>2.1644800000000002</v>
      </c>
      <c r="Q180" s="89">
        <f t="shared" si="102"/>
        <v>2.1654599999999999</v>
      </c>
      <c r="R180" s="89">
        <f t="shared" si="102"/>
        <v>2.15184</v>
      </c>
      <c r="S180" s="89">
        <f t="shared" si="102"/>
        <v>2.13178</v>
      </c>
      <c r="T180" s="89">
        <f t="shared" si="102"/>
        <v>2.16092</v>
      </c>
      <c r="U180" s="89">
        <f t="shared" si="102"/>
        <v>2.37127</v>
      </c>
      <c r="V180" s="89">
        <f t="shared" si="102"/>
        <v>2.47689</v>
      </c>
      <c r="W180" s="89">
        <f t="shared" si="102"/>
        <v>2.3744299999999998</v>
      </c>
      <c r="X180" s="89">
        <f t="shared" si="102"/>
        <v>2.1954099999999999</v>
      </c>
      <c r="Y180" s="89">
        <f t="shared" si="102"/>
        <v>2.1520199999999998</v>
      </c>
      <c r="Z180" s="89">
        <f t="shared" si="102"/>
        <v>1.9136299999999999</v>
      </c>
      <c r="AA180" s="89">
        <f t="shared" si="102"/>
        <v>1.70058</v>
      </c>
    </row>
    <row r="181" spans="1:27" ht="12.75" hidden="1" customHeight="1" outlineLevel="1" x14ac:dyDescent="0.2">
      <c r="A181" s="97" t="s">
        <v>1182</v>
      </c>
      <c r="B181" s="63" t="s">
        <v>242</v>
      </c>
      <c r="C181" s="43" t="s">
        <v>79</v>
      </c>
      <c r="D181" s="44">
        <v>1245.19</v>
      </c>
      <c r="E181" s="44">
        <v>1135.8800000000001</v>
      </c>
      <c r="F181" s="44">
        <v>1052.99</v>
      </c>
      <c r="G181" s="44">
        <v>1034.56</v>
      </c>
      <c r="H181" s="44">
        <v>1038.07</v>
      </c>
      <c r="I181" s="44">
        <v>1155.58</v>
      </c>
      <c r="J181" s="44">
        <v>1138.51</v>
      </c>
      <c r="K181" s="44">
        <v>1238.3699999999999</v>
      </c>
      <c r="L181" s="44">
        <v>1485.9</v>
      </c>
      <c r="M181" s="44">
        <v>1662.24</v>
      </c>
      <c r="N181" s="44">
        <v>1705.91</v>
      </c>
      <c r="O181" s="44">
        <v>1716.23</v>
      </c>
      <c r="P181" s="44">
        <v>1717.04</v>
      </c>
      <c r="Q181" s="44">
        <v>1718.02</v>
      </c>
      <c r="R181" s="44">
        <v>1704.4</v>
      </c>
      <c r="S181" s="44">
        <v>1684.34</v>
      </c>
      <c r="T181" s="44">
        <v>1713.48</v>
      </c>
      <c r="U181" s="44">
        <v>1923.83</v>
      </c>
      <c r="V181" s="44">
        <v>2029.45</v>
      </c>
      <c r="W181" s="44">
        <v>1926.99</v>
      </c>
      <c r="X181" s="44">
        <v>1747.97</v>
      </c>
      <c r="Y181" s="44">
        <v>1704.58</v>
      </c>
      <c r="Z181" s="44">
        <v>1466.19</v>
      </c>
      <c r="AA181" s="44">
        <v>1253.1400000000001</v>
      </c>
    </row>
    <row r="182" spans="1:27" ht="12.75" hidden="1" customHeight="1" outlineLevel="1" x14ac:dyDescent="0.2">
      <c r="A182" s="97" t="s">
        <v>1183</v>
      </c>
      <c r="B182" s="63" t="s">
        <v>90</v>
      </c>
      <c r="C182" s="43" t="s">
        <v>79</v>
      </c>
      <c r="D182" s="44">
        <f>$D$162</f>
        <v>113.12</v>
      </c>
      <c r="E182" s="44">
        <f>$D$162</f>
        <v>113.12</v>
      </c>
      <c r="F182" s="44">
        <f t="shared" ref="F182:AA182" si="103">$D$162</f>
        <v>113.12</v>
      </c>
      <c r="G182" s="44">
        <f t="shared" si="103"/>
        <v>113.12</v>
      </c>
      <c r="H182" s="44">
        <f t="shared" si="103"/>
        <v>113.12</v>
      </c>
      <c r="I182" s="44">
        <f t="shared" si="103"/>
        <v>113.12</v>
      </c>
      <c r="J182" s="44">
        <f t="shared" si="103"/>
        <v>113.12</v>
      </c>
      <c r="K182" s="44">
        <f t="shared" si="103"/>
        <v>113.12</v>
      </c>
      <c r="L182" s="44">
        <f t="shared" si="103"/>
        <v>113.12</v>
      </c>
      <c r="M182" s="44">
        <f t="shared" si="103"/>
        <v>113.12</v>
      </c>
      <c r="N182" s="44">
        <f t="shared" si="103"/>
        <v>113.12</v>
      </c>
      <c r="O182" s="44">
        <f t="shared" si="103"/>
        <v>113.12</v>
      </c>
      <c r="P182" s="44">
        <f t="shared" si="103"/>
        <v>113.12</v>
      </c>
      <c r="Q182" s="44">
        <f t="shared" si="103"/>
        <v>113.12</v>
      </c>
      <c r="R182" s="44">
        <f t="shared" si="103"/>
        <v>113.12</v>
      </c>
      <c r="S182" s="44">
        <f t="shared" si="103"/>
        <v>113.12</v>
      </c>
      <c r="T182" s="44">
        <f t="shared" si="103"/>
        <v>113.12</v>
      </c>
      <c r="U182" s="44">
        <f t="shared" si="103"/>
        <v>113.12</v>
      </c>
      <c r="V182" s="44">
        <f t="shared" si="103"/>
        <v>113.12</v>
      </c>
      <c r="W182" s="44">
        <f t="shared" si="103"/>
        <v>113.12</v>
      </c>
      <c r="X182" s="44">
        <f t="shared" si="103"/>
        <v>113.12</v>
      </c>
      <c r="Y182" s="44">
        <f t="shared" si="103"/>
        <v>113.12</v>
      </c>
      <c r="Z182" s="44">
        <f t="shared" si="103"/>
        <v>113.12</v>
      </c>
      <c r="AA182" s="44">
        <f t="shared" si="103"/>
        <v>113.12</v>
      </c>
    </row>
    <row r="183" spans="1:27" ht="12.75" hidden="1" customHeight="1" outlineLevel="1" x14ac:dyDescent="0.2">
      <c r="A183" s="97" t="s">
        <v>1184</v>
      </c>
      <c r="B183" s="63" t="s">
        <v>83</v>
      </c>
      <c r="C183" s="43" t="s">
        <v>79</v>
      </c>
      <c r="D183" s="44">
        <v>3.63</v>
      </c>
      <c r="E183" s="44">
        <v>3.63</v>
      </c>
      <c r="F183" s="44">
        <v>3.63</v>
      </c>
      <c r="G183" s="44">
        <v>3.63</v>
      </c>
      <c r="H183" s="44">
        <v>3.63</v>
      </c>
      <c r="I183" s="44">
        <v>3.63</v>
      </c>
      <c r="J183" s="44">
        <v>3.63</v>
      </c>
      <c r="K183" s="44">
        <v>3.63</v>
      </c>
      <c r="L183" s="44">
        <v>3.63</v>
      </c>
      <c r="M183" s="44">
        <v>3.63</v>
      </c>
      <c r="N183" s="44">
        <v>3.63</v>
      </c>
      <c r="O183" s="44">
        <v>3.63</v>
      </c>
      <c r="P183" s="44">
        <v>3.63</v>
      </c>
      <c r="Q183" s="44">
        <v>3.63</v>
      </c>
      <c r="R183" s="44">
        <v>3.63</v>
      </c>
      <c r="S183" s="44">
        <v>3.63</v>
      </c>
      <c r="T183" s="44">
        <v>3.63</v>
      </c>
      <c r="U183" s="44">
        <v>3.63</v>
      </c>
      <c r="V183" s="44">
        <v>3.63</v>
      </c>
      <c r="W183" s="44">
        <v>3.63</v>
      </c>
      <c r="X183" s="44">
        <v>3.63</v>
      </c>
      <c r="Y183" s="44">
        <v>3.63</v>
      </c>
      <c r="Z183" s="44">
        <v>3.63</v>
      </c>
      <c r="AA183" s="44">
        <v>3.63</v>
      </c>
    </row>
    <row r="184" spans="1:27" ht="12.75" hidden="1" customHeight="1" outlineLevel="1" x14ac:dyDescent="0.2">
      <c r="A184" s="97" t="s">
        <v>1185</v>
      </c>
      <c r="B184" s="63" t="s">
        <v>81</v>
      </c>
      <c r="C184" s="43" t="s">
        <v>79</v>
      </c>
      <c r="D184" s="44">
        <f>$D$11</f>
        <v>330.69</v>
      </c>
      <c r="E184" s="44">
        <f t="shared" ref="E184:AA184" si="104">$D$11</f>
        <v>330.69</v>
      </c>
      <c r="F184" s="44">
        <f t="shared" si="104"/>
        <v>330.69</v>
      </c>
      <c r="G184" s="44">
        <f t="shared" si="104"/>
        <v>330.69</v>
      </c>
      <c r="H184" s="44">
        <f t="shared" si="104"/>
        <v>330.69</v>
      </c>
      <c r="I184" s="44">
        <f t="shared" si="104"/>
        <v>330.69</v>
      </c>
      <c r="J184" s="44">
        <f t="shared" si="104"/>
        <v>330.69</v>
      </c>
      <c r="K184" s="44">
        <f t="shared" si="104"/>
        <v>330.69</v>
      </c>
      <c r="L184" s="44">
        <f t="shared" si="104"/>
        <v>330.69</v>
      </c>
      <c r="M184" s="44">
        <f t="shared" si="104"/>
        <v>330.69</v>
      </c>
      <c r="N184" s="44">
        <f t="shared" si="104"/>
        <v>330.69</v>
      </c>
      <c r="O184" s="44">
        <f t="shared" si="104"/>
        <v>330.69</v>
      </c>
      <c r="P184" s="44">
        <f t="shared" si="104"/>
        <v>330.69</v>
      </c>
      <c r="Q184" s="44">
        <f t="shared" si="104"/>
        <v>330.69</v>
      </c>
      <c r="R184" s="44">
        <f t="shared" si="104"/>
        <v>330.69</v>
      </c>
      <c r="S184" s="44">
        <f t="shared" si="104"/>
        <v>330.69</v>
      </c>
      <c r="T184" s="44">
        <f t="shared" si="104"/>
        <v>330.69</v>
      </c>
      <c r="U184" s="44">
        <f t="shared" si="104"/>
        <v>330.69</v>
      </c>
      <c r="V184" s="44">
        <f t="shared" si="104"/>
        <v>330.69</v>
      </c>
      <c r="W184" s="44">
        <f t="shared" si="104"/>
        <v>330.69</v>
      </c>
      <c r="X184" s="44">
        <f t="shared" si="104"/>
        <v>330.69</v>
      </c>
      <c r="Y184" s="44">
        <f t="shared" si="104"/>
        <v>330.69</v>
      </c>
      <c r="Z184" s="44">
        <f t="shared" si="104"/>
        <v>330.69</v>
      </c>
      <c r="AA184" s="44">
        <f t="shared" si="104"/>
        <v>330.69</v>
      </c>
    </row>
    <row r="185" spans="1:27" ht="12.75" customHeight="1" collapsed="1" x14ac:dyDescent="0.2">
      <c r="A185" s="96" t="s">
        <v>1186</v>
      </c>
      <c r="B185" s="28" t="str">
        <f>"06"&amp;"."&amp;$B$640&amp;"."&amp;$B$641</f>
        <v>06.11.2023</v>
      </c>
      <c r="C185" s="88" t="s">
        <v>76</v>
      </c>
      <c r="D185" s="89">
        <f>ROUND(((D186+D187+D189+D188)/1000),5)</f>
        <v>1.6947700000000001</v>
      </c>
      <c r="E185" s="89">
        <f>ROUND(((E186+E187+E189+E188)/1000),5)</f>
        <v>1.6184499999999999</v>
      </c>
      <c r="F185" s="89">
        <f>ROUND(((F186+F187+F189+F188)/1000),5)</f>
        <v>1.5368999999999999</v>
      </c>
      <c r="G185" s="89">
        <f t="shared" ref="G185:AA185" si="105">ROUND(((G186+G187+G189+G188)/1000),5)</f>
        <v>1.49444</v>
      </c>
      <c r="H185" s="89">
        <f t="shared" si="105"/>
        <v>1.5319799999999999</v>
      </c>
      <c r="I185" s="89">
        <f t="shared" si="105"/>
        <v>1.62547</v>
      </c>
      <c r="J185" s="89">
        <f t="shared" si="105"/>
        <v>1.6571100000000001</v>
      </c>
      <c r="K185" s="89">
        <f t="shared" si="105"/>
        <v>1.77101</v>
      </c>
      <c r="L185" s="89">
        <f t="shared" si="105"/>
        <v>2.0023499999999999</v>
      </c>
      <c r="M185" s="89">
        <f t="shared" si="105"/>
        <v>2.1957200000000001</v>
      </c>
      <c r="N185" s="89">
        <f t="shared" si="105"/>
        <v>2.3111999999999999</v>
      </c>
      <c r="O185" s="89">
        <f t="shared" si="105"/>
        <v>2.3303400000000001</v>
      </c>
      <c r="P185" s="89">
        <f t="shared" si="105"/>
        <v>2.3099699999999999</v>
      </c>
      <c r="Q185" s="89">
        <f t="shared" si="105"/>
        <v>2.3177599999999998</v>
      </c>
      <c r="R185" s="89">
        <f t="shared" si="105"/>
        <v>2.2852999999999999</v>
      </c>
      <c r="S185" s="89">
        <f t="shared" si="105"/>
        <v>2.2662100000000001</v>
      </c>
      <c r="T185" s="89">
        <f t="shared" si="105"/>
        <v>2.3366199999999999</v>
      </c>
      <c r="U185" s="89">
        <f t="shared" si="105"/>
        <v>2.39432</v>
      </c>
      <c r="V185" s="89">
        <f t="shared" si="105"/>
        <v>2.38991</v>
      </c>
      <c r="W185" s="89">
        <f t="shared" si="105"/>
        <v>2.3620999999999999</v>
      </c>
      <c r="X185" s="89">
        <f t="shared" si="105"/>
        <v>2.3284899999999999</v>
      </c>
      <c r="Y185" s="89">
        <f t="shared" si="105"/>
        <v>2.19834</v>
      </c>
      <c r="Z185" s="89">
        <f t="shared" si="105"/>
        <v>1.87565</v>
      </c>
      <c r="AA185" s="89">
        <f t="shared" si="105"/>
        <v>1.7378800000000001</v>
      </c>
    </row>
    <row r="186" spans="1:27" ht="12.75" hidden="1" customHeight="1" outlineLevel="1" x14ac:dyDescent="0.2">
      <c r="A186" s="97" t="s">
        <v>1187</v>
      </c>
      <c r="B186" s="63" t="s">
        <v>242</v>
      </c>
      <c r="C186" s="43" t="s">
        <v>79</v>
      </c>
      <c r="D186" s="44">
        <v>1247.33</v>
      </c>
      <c r="E186" s="44">
        <v>1171.01</v>
      </c>
      <c r="F186" s="44">
        <v>1089.46</v>
      </c>
      <c r="G186" s="44">
        <v>1047</v>
      </c>
      <c r="H186" s="44">
        <v>1084.54</v>
      </c>
      <c r="I186" s="44">
        <v>1178.03</v>
      </c>
      <c r="J186" s="44">
        <v>1209.67</v>
      </c>
      <c r="K186" s="44">
        <v>1323.57</v>
      </c>
      <c r="L186" s="44">
        <v>1554.91</v>
      </c>
      <c r="M186" s="44">
        <v>1748.28</v>
      </c>
      <c r="N186" s="44">
        <v>1863.76</v>
      </c>
      <c r="O186" s="44">
        <v>1882.9</v>
      </c>
      <c r="P186" s="44">
        <v>1862.53</v>
      </c>
      <c r="Q186" s="44">
        <v>1870.32</v>
      </c>
      <c r="R186" s="44">
        <v>1837.86</v>
      </c>
      <c r="S186" s="44">
        <v>1818.77</v>
      </c>
      <c r="T186" s="44">
        <v>1889.18</v>
      </c>
      <c r="U186" s="44">
        <v>1946.88</v>
      </c>
      <c r="V186" s="44">
        <v>1942.47</v>
      </c>
      <c r="W186" s="44">
        <v>1914.66</v>
      </c>
      <c r="X186" s="44">
        <v>1881.05</v>
      </c>
      <c r="Y186" s="44">
        <v>1750.9</v>
      </c>
      <c r="Z186" s="44">
        <v>1428.21</v>
      </c>
      <c r="AA186" s="44">
        <v>1290.44</v>
      </c>
    </row>
    <row r="187" spans="1:27" ht="12.75" hidden="1" customHeight="1" outlineLevel="1" x14ac:dyDescent="0.2">
      <c r="A187" s="97" t="s">
        <v>1188</v>
      </c>
      <c r="B187" s="63" t="s">
        <v>90</v>
      </c>
      <c r="C187" s="43" t="s">
        <v>79</v>
      </c>
      <c r="D187" s="44">
        <f>$D$162</f>
        <v>113.12</v>
      </c>
      <c r="E187" s="44">
        <f>$D$162</f>
        <v>113.12</v>
      </c>
      <c r="F187" s="44">
        <f t="shared" ref="F187:AA187" si="106">$D$162</f>
        <v>113.12</v>
      </c>
      <c r="G187" s="44">
        <f t="shared" si="106"/>
        <v>113.12</v>
      </c>
      <c r="H187" s="44">
        <f t="shared" si="106"/>
        <v>113.12</v>
      </c>
      <c r="I187" s="44">
        <f t="shared" si="106"/>
        <v>113.12</v>
      </c>
      <c r="J187" s="44">
        <f t="shared" si="106"/>
        <v>113.12</v>
      </c>
      <c r="K187" s="44">
        <f t="shared" si="106"/>
        <v>113.12</v>
      </c>
      <c r="L187" s="44">
        <f t="shared" si="106"/>
        <v>113.12</v>
      </c>
      <c r="M187" s="44">
        <f t="shared" si="106"/>
        <v>113.12</v>
      </c>
      <c r="N187" s="44">
        <f t="shared" si="106"/>
        <v>113.12</v>
      </c>
      <c r="O187" s="44">
        <f t="shared" si="106"/>
        <v>113.12</v>
      </c>
      <c r="P187" s="44">
        <f t="shared" si="106"/>
        <v>113.12</v>
      </c>
      <c r="Q187" s="44">
        <f t="shared" si="106"/>
        <v>113.12</v>
      </c>
      <c r="R187" s="44">
        <f t="shared" si="106"/>
        <v>113.12</v>
      </c>
      <c r="S187" s="44">
        <f t="shared" si="106"/>
        <v>113.12</v>
      </c>
      <c r="T187" s="44">
        <f t="shared" si="106"/>
        <v>113.12</v>
      </c>
      <c r="U187" s="44">
        <f t="shared" si="106"/>
        <v>113.12</v>
      </c>
      <c r="V187" s="44">
        <f t="shared" si="106"/>
        <v>113.12</v>
      </c>
      <c r="W187" s="44">
        <f t="shared" si="106"/>
        <v>113.12</v>
      </c>
      <c r="X187" s="44">
        <f t="shared" si="106"/>
        <v>113.12</v>
      </c>
      <c r="Y187" s="44">
        <f t="shared" si="106"/>
        <v>113.12</v>
      </c>
      <c r="Z187" s="44">
        <f t="shared" si="106"/>
        <v>113.12</v>
      </c>
      <c r="AA187" s="44">
        <f t="shared" si="106"/>
        <v>113.12</v>
      </c>
    </row>
    <row r="188" spans="1:27" ht="12.75" hidden="1" customHeight="1" outlineLevel="1" x14ac:dyDescent="0.2">
      <c r="A188" s="97" t="s">
        <v>1189</v>
      </c>
      <c r="B188" s="63" t="s">
        <v>83</v>
      </c>
      <c r="C188" s="43" t="s">
        <v>79</v>
      </c>
      <c r="D188" s="44">
        <v>3.63</v>
      </c>
      <c r="E188" s="44">
        <v>3.63</v>
      </c>
      <c r="F188" s="44">
        <v>3.63</v>
      </c>
      <c r="G188" s="44">
        <v>3.63</v>
      </c>
      <c r="H188" s="44">
        <v>3.63</v>
      </c>
      <c r="I188" s="44">
        <v>3.63</v>
      </c>
      <c r="J188" s="44">
        <v>3.63</v>
      </c>
      <c r="K188" s="44">
        <v>3.63</v>
      </c>
      <c r="L188" s="44">
        <v>3.63</v>
      </c>
      <c r="M188" s="44">
        <v>3.63</v>
      </c>
      <c r="N188" s="44">
        <v>3.63</v>
      </c>
      <c r="O188" s="44">
        <v>3.63</v>
      </c>
      <c r="P188" s="44">
        <v>3.63</v>
      </c>
      <c r="Q188" s="44">
        <v>3.63</v>
      </c>
      <c r="R188" s="44">
        <v>3.63</v>
      </c>
      <c r="S188" s="44">
        <v>3.63</v>
      </c>
      <c r="T188" s="44">
        <v>3.63</v>
      </c>
      <c r="U188" s="44">
        <v>3.63</v>
      </c>
      <c r="V188" s="44">
        <v>3.63</v>
      </c>
      <c r="W188" s="44">
        <v>3.63</v>
      </c>
      <c r="X188" s="44">
        <v>3.63</v>
      </c>
      <c r="Y188" s="44">
        <v>3.63</v>
      </c>
      <c r="Z188" s="44">
        <v>3.63</v>
      </c>
      <c r="AA188" s="44">
        <v>3.63</v>
      </c>
    </row>
    <row r="189" spans="1:27" ht="12.75" hidden="1" customHeight="1" outlineLevel="1" x14ac:dyDescent="0.2">
      <c r="A189" s="97" t="s">
        <v>1190</v>
      </c>
      <c r="B189" s="63" t="s">
        <v>81</v>
      </c>
      <c r="C189" s="43" t="s">
        <v>79</v>
      </c>
      <c r="D189" s="44">
        <f>$D$11</f>
        <v>330.69</v>
      </c>
      <c r="E189" s="44">
        <f t="shared" ref="E189:AA189" si="107">$D$11</f>
        <v>330.69</v>
      </c>
      <c r="F189" s="44">
        <f t="shared" si="107"/>
        <v>330.69</v>
      </c>
      <c r="G189" s="44">
        <f t="shared" si="107"/>
        <v>330.69</v>
      </c>
      <c r="H189" s="44">
        <f t="shared" si="107"/>
        <v>330.69</v>
      </c>
      <c r="I189" s="44">
        <f t="shared" si="107"/>
        <v>330.69</v>
      </c>
      <c r="J189" s="44">
        <f t="shared" si="107"/>
        <v>330.69</v>
      </c>
      <c r="K189" s="44">
        <f t="shared" si="107"/>
        <v>330.69</v>
      </c>
      <c r="L189" s="44">
        <f t="shared" si="107"/>
        <v>330.69</v>
      </c>
      <c r="M189" s="44">
        <f t="shared" si="107"/>
        <v>330.69</v>
      </c>
      <c r="N189" s="44">
        <f t="shared" si="107"/>
        <v>330.69</v>
      </c>
      <c r="O189" s="44">
        <f t="shared" si="107"/>
        <v>330.69</v>
      </c>
      <c r="P189" s="44">
        <f t="shared" si="107"/>
        <v>330.69</v>
      </c>
      <c r="Q189" s="44">
        <f t="shared" si="107"/>
        <v>330.69</v>
      </c>
      <c r="R189" s="44">
        <f t="shared" si="107"/>
        <v>330.69</v>
      </c>
      <c r="S189" s="44">
        <f t="shared" si="107"/>
        <v>330.69</v>
      </c>
      <c r="T189" s="44">
        <f t="shared" si="107"/>
        <v>330.69</v>
      </c>
      <c r="U189" s="44">
        <f t="shared" si="107"/>
        <v>330.69</v>
      </c>
      <c r="V189" s="44">
        <f t="shared" si="107"/>
        <v>330.69</v>
      </c>
      <c r="W189" s="44">
        <f t="shared" si="107"/>
        <v>330.69</v>
      </c>
      <c r="X189" s="44">
        <f t="shared" si="107"/>
        <v>330.69</v>
      </c>
      <c r="Y189" s="44">
        <f t="shared" si="107"/>
        <v>330.69</v>
      </c>
      <c r="Z189" s="44">
        <f t="shared" si="107"/>
        <v>330.69</v>
      </c>
      <c r="AA189" s="44">
        <f t="shared" si="107"/>
        <v>330.69</v>
      </c>
    </row>
    <row r="190" spans="1:27" ht="12.75" customHeight="1" collapsed="1" x14ac:dyDescent="0.2">
      <c r="A190" s="96" t="s">
        <v>1191</v>
      </c>
      <c r="B190" s="28" t="str">
        <f>"07"&amp;"."&amp;$B$640&amp;"."&amp;$B$641</f>
        <v>07.11.2023</v>
      </c>
      <c r="C190" s="88" t="s">
        <v>76</v>
      </c>
      <c r="D190" s="89">
        <f>ROUND(((D191+D192+D194+D193)/1000),5)</f>
        <v>1.64516</v>
      </c>
      <c r="E190" s="89">
        <f>ROUND(((E191+E192+E194+E193)/1000),5)</f>
        <v>1.4909699999999999</v>
      </c>
      <c r="F190" s="89">
        <f>ROUND(((F191+F192+F194+F193)/1000),5)</f>
        <v>1.3858999999999999</v>
      </c>
      <c r="G190" s="89">
        <f t="shared" ref="G190:AA190" si="108">ROUND(((G191+G192+G194+G193)/1000),5)</f>
        <v>1.3434200000000001</v>
      </c>
      <c r="H190" s="89">
        <f t="shared" si="108"/>
        <v>1.42441</v>
      </c>
      <c r="I190" s="89">
        <f t="shared" si="108"/>
        <v>1.64998</v>
      </c>
      <c r="J190" s="89">
        <f t="shared" si="108"/>
        <v>1.7141500000000001</v>
      </c>
      <c r="K190" s="89">
        <f t="shared" si="108"/>
        <v>1.95607</v>
      </c>
      <c r="L190" s="89">
        <f t="shared" si="108"/>
        <v>2.2001200000000001</v>
      </c>
      <c r="M190" s="89">
        <f t="shared" si="108"/>
        <v>2.34274</v>
      </c>
      <c r="N190" s="89">
        <f t="shared" si="108"/>
        <v>2.35364</v>
      </c>
      <c r="O190" s="89">
        <f t="shared" si="108"/>
        <v>2.35575</v>
      </c>
      <c r="P190" s="89">
        <f t="shared" si="108"/>
        <v>2.3157199999999998</v>
      </c>
      <c r="Q190" s="89">
        <f t="shared" si="108"/>
        <v>2.3335499999999998</v>
      </c>
      <c r="R190" s="89">
        <f t="shared" si="108"/>
        <v>2.3397999999999999</v>
      </c>
      <c r="S190" s="89">
        <f t="shared" si="108"/>
        <v>2.3619699999999999</v>
      </c>
      <c r="T190" s="89">
        <f t="shared" si="108"/>
        <v>2.3574000000000002</v>
      </c>
      <c r="U190" s="89">
        <f t="shared" si="108"/>
        <v>2.3391799999999998</v>
      </c>
      <c r="V190" s="89">
        <f t="shared" si="108"/>
        <v>2.3986800000000001</v>
      </c>
      <c r="W190" s="89">
        <f t="shared" si="108"/>
        <v>2.3039499999999999</v>
      </c>
      <c r="X190" s="89">
        <f t="shared" si="108"/>
        <v>2.1737299999999999</v>
      </c>
      <c r="Y190" s="89">
        <f t="shared" si="108"/>
        <v>2.1127500000000001</v>
      </c>
      <c r="Z190" s="89">
        <f t="shared" si="108"/>
        <v>1.7880199999999999</v>
      </c>
      <c r="AA190" s="89">
        <f t="shared" si="108"/>
        <v>1.67221</v>
      </c>
    </row>
    <row r="191" spans="1:27" ht="12.75" hidden="1" customHeight="1" outlineLevel="1" x14ac:dyDescent="0.2">
      <c r="A191" s="97" t="s">
        <v>1192</v>
      </c>
      <c r="B191" s="63" t="s">
        <v>242</v>
      </c>
      <c r="C191" s="43" t="s">
        <v>79</v>
      </c>
      <c r="D191" s="44">
        <v>1197.72</v>
      </c>
      <c r="E191" s="44">
        <v>1043.53</v>
      </c>
      <c r="F191" s="44">
        <v>938.46</v>
      </c>
      <c r="G191" s="44">
        <v>895.98</v>
      </c>
      <c r="H191" s="44">
        <v>976.97</v>
      </c>
      <c r="I191" s="44">
        <v>1202.54</v>
      </c>
      <c r="J191" s="44">
        <v>1266.71</v>
      </c>
      <c r="K191" s="44">
        <v>1508.63</v>
      </c>
      <c r="L191" s="44">
        <v>1752.68</v>
      </c>
      <c r="M191" s="44">
        <v>1895.3</v>
      </c>
      <c r="N191" s="44">
        <v>1906.2</v>
      </c>
      <c r="O191" s="44">
        <v>1908.31</v>
      </c>
      <c r="P191" s="44">
        <v>1868.28</v>
      </c>
      <c r="Q191" s="44">
        <v>1886.11</v>
      </c>
      <c r="R191" s="44">
        <v>1892.36</v>
      </c>
      <c r="S191" s="44">
        <v>1914.53</v>
      </c>
      <c r="T191" s="44">
        <v>1909.96</v>
      </c>
      <c r="U191" s="44">
        <v>1891.74</v>
      </c>
      <c r="V191" s="44">
        <v>1951.24</v>
      </c>
      <c r="W191" s="44">
        <v>1856.51</v>
      </c>
      <c r="X191" s="44">
        <v>1726.29</v>
      </c>
      <c r="Y191" s="44">
        <v>1665.31</v>
      </c>
      <c r="Z191" s="44">
        <v>1340.58</v>
      </c>
      <c r="AA191" s="44">
        <v>1224.77</v>
      </c>
    </row>
    <row r="192" spans="1:27" ht="12.75" hidden="1" customHeight="1" outlineLevel="1" x14ac:dyDescent="0.2">
      <c r="A192" s="97" t="s">
        <v>1193</v>
      </c>
      <c r="B192" s="63" t="s">
        <v>90</v>
      </c>
      <c r="C192" s="43" t="s">
        <v>79</v>
      </c>
      <c r="D192" s="44">
        <f>$D$162</f>
        <v>113.12</v>
      </c>
      <c r="E192" s="44">
        <f>$D$162</f>
        <v>113.12</v>
      </c>
      <c r="F192" s="44">
        <f t="shared" ref="F192:AA192" si="109">$D$162</f>
        <v>113.12</v>
      </c>
      <c r="G192" s="44">
        <f t="shared" si="109"/>
        <v>113.12</v>
      </c>
      <c r="H192" s="44">
        <f t="shared" si="109"/>
        <v>113.12</v>
      </c>
      <c r="I192" s="44">
        <f t="shared" si="109"/>
        <v>113.12</v>
      </c>
      <c r="J192" s="44">
        <f t="shared" si="109"/>
        <v>113.12</v>
      </c>
      <c r="K192" s="44">
        <f t="shared" si="109"/>
        <v>113.12</v>
      </c>
      <c r="L192" s="44">
        <f t="shared" si="109"/>
        <v>113.12</v>
      </c>
      <c r="M192" s="44">
        <f t="shared" si="109"/>
        <v>113.12</v>
      </c>
      <c r="N192" s="44">
        <f t="shared" si="109"/>
        <v>113.12</v>
      </c>
      <c r="O192" s="44">
        <f t="shared" si="109"/>
        <v>113.12</v>
      </c>
      <c r="P192" s="44">
        <f t="shared" si="109"/>
        <v>113.12</v>
      </c>
      <c r="Q192" s="44">
        <f t="shared" si="109"/>
        <v>113.12</v>
      </c>
      <c r="R192" s="44">
        <f t="shared" si="109"/>
        <v>113.12</v>
      </c>
      <c r="S192" s="44">
        <f t="shared" si="109"/>
        <v>113.12</v>
      </c>
      <c r="T192" s="44">
        <f t="shared" si="109"/>
        <v>113.12</v>
      </c>
      <c r="U192" s="44">
        <f t="shared" si="109"/>
        <v>113.12</v>
      </c>
      <c r="V192" s="44">
        <f t="shared" si="109"/>
        <v>113.12</v>
      </c>
      <c r="W192" s="44">
        <f t="shared" si="109"/>
        <v>113.12</v>
      </c>
      <c r="X192" s="44">
        <f t="shared" si="109"/>
        <v>113.12</v>
      </c>
      <c r="Y192" s="44">
        <f t="shared" si="109"/>
        <v>113.12</v>
      </c>
      <c r="Z192" s="44">
        <f t="shared" si="109"/>
        <v>113.12</v>
      </c>
      <c r="AA192" s="44">
        <f t="shared" si="109"/>
        <v>113.12</v>
      </c>
    </row>
    <row r="193" spans="1:27" ht="12.75" hidden="1" customHeight="1" outlineLevel="1" x14ac:dyDescent="0.2">
      <c r="A193" s="97" t="s">
        <v>1194</v>
      </c>
      <c r="B193" s="63" t="s">
        <v>83</v>
      </c>
      <c r="C193" s="43" t="s">
        <v>79</v>
      </c>
      <c r="D193" s="44">
        <v>3.63</v>
      </c>
      <c r="E193" s="44">
        <v>3.63</v>
      </c>
      <c r="F193" s="44">
        <v>3.63</v>
      </c>
      <c r="G193" s="44">
        <v>3.63</v>
      </c>
      <c r="H193" s="44">
        <v>3.63</v>
      </c>
      <c r="I193" s="44">
        <v>3.63</v>
      </c>
      <c r="J193" s="44">
        <v>3.63</v>
      </c>
      <c r="K193" s="44">
        <v>3.63</v>
      </c>
      <c r="L193" s="44">
        <v>3.63</v>
      </c>
      <c r="M193" s="44">
        <v>3.63</v>
      </c>
      <c r="N193" s="44">
        <v>3.63</v>
      </c>
      <c r="O193" s="44">
        <v>3.63</v>
      </c>
      <c r="P193" s="44">
        <v>3.63</v>
      </c>
      <c r="Q193" s="44">
        <v>3.63</v>
      </c>
      <c r="R193" s="44">
        <v>3.63</v>
      </c>
      <c r="S193" s="44">
        <v>3.63</v>
      </c>
      <c r="T193" s="44">
        <v>3.63</v>
      </c>
      <c r="U193" s="44">
        <v>3.63</v>
      </c>
      <c r="V193" s="44">
        <v>3.63</v>
      </c>
      <c r="W193" s="44">
        <v>3.63</v>
      </c>
      <c r="X193" s="44">
        <v>3.63</v>
      </c>
      <c r="Y193" s="44">
        <v>3.63</v>
      </c>
      <c r="Z193" s="44">
        <v>3.63</v>
      </c>
      <c r="AA193" s="44">
        <v>3.63</v>
      </c>
    </row>
    <row r="194" spans="1:27" ht="12.75" hidden="1" customHeight="1" outlineLevel="1" x14ac:dyDescent="0.2">
      <c r="A194" s="97" t="s">
        <v>1195</v>
      </c>
      <c r="B194" s="63" t="s">
        <v>81</v>
      </c>
      <c r="C194" s="43" t="s">
        <v>79</v>
      </c>
      <c r="D194" s="44">
        <f>$D$11</f>
        <v>330.69</v>
      </c>
      <c r="E194" s="44">
        <f t="shared" ref="E194:AA194" si="110">$D$11</f>
        <v>330.69</v>
      </c>
      <c r="F194" s="44">
        <f t="shared" si="110"/>
        <v>330.69</v>
      </c>
      <c r="G194" s="44">
        <f t="shared" si="110"/>
        <v>330.69</v>
      </c>
      <c r="H194" s="44">
        <f t="shared" si="110"/>
        <v>330.69</v>
      </c>
      <c r="I194" s="44">
        <f t="shared" si="110"/>
        <v>330.69</v>
      </c>
      <c r="J194" s="44">
        <f t="shared" si="110"/>
        <v>330.69</v>
      </c>
      <c r="K194" s="44">
        <f t="shared" si="110"/>
        <v>330.69</v>
      </c>
      <c r="L194" s="44">
        <f t="shared" si="110"/>
        <v>330.69</v>
      </c>
      <c r="M194" s="44">
        <f t="shared" si="110"/>
        <v>330.69</v>
      </c>
      <c r="N194" s="44">
        <f t="shared" si="110"/>
        <v>330.69</v>
      </c>
      <c r="O194" s="44">
        <f t="shared" si="110"/>
        <v>330.69</v>
      </c>
      <c r="P194" s="44">
        <f t="shared" si="110"/>
        <v>330.69</v>
      </c>
      <c r="Q194" s="44">
        <f t="shared" si="110"/>
        <v>330.69</v>
      </c>
      <c r="R194" s="44">
        <f t="shared" si="110"/>
        <v>330.69</v>
      </c>
      <c r="S194" s="44">
        <f t="shared" si="110"/>
        <v>330.69</v>
      </c>
      <c r="T194" s="44">
        <f t="shared" si="110"/>
        <v>330.69</v>
      </c>
      <c r="U194" s="44">
        <f t="shared" si="110"/>
        <v>330.69</v>
      </c>
      <c r="V194" s="44">
        <f t="shared" si="110"/>
        <v>330.69</v>
      </c>
      <c r="W194" s="44">
        <f t="shared" si="110"/>
        <v>330.69</v>
      </c>
      <c r="X194" s="44">
        <f t="shared" si="110"/>
        <v>330.69</v>
      </c>
      <c r="Y194" s="44">
        <f t="shared" si="110"/>
        <v>330.69</v>
      </c>
      <c r="Z194" s="44">
        <f t="shared" si="110"/>
        <v>330.69</v>
      </c>
      <c r="AA194" s="44">
        <f t="shared" si="110"/>
        <v>330.69</v>
      </c>
    </row>
    <row r="195" spans="1:27" ht="12.75" customHeight="1" collapsed="1" x14ac:dyDescent="0.2">
      <c r="A195" s="96" t="s">
        <v>1196</v>
      </c>
      <c r="B195" s="28" t="str">
        <f>"08"&amp;"."&amp;$B$640&amp;"."&amp;$B$641</f>
        <v>08.11.2023</v>
      </c>
      <c r="C195" s="88" t="s">
        <v>76</v>
      </c>
      <c r="D195" s="89">
        <f>ROUND(((D196+D197+D199+D198)/1000),5)</f>
        <v>1.6846000000000001</v>
      </c>
      <c r="E195" s="89">
        <f>ROUND(((E196+E197+E199+E198)/1000),5)</f>
        <v>1.6554899999999999</v>
      </c>
      <c r="F195" s="89">
        <f>ROUND(((F196+F197+F199+F198)/1000),5)</f>
        <v>1.4297599999999999</v>
      </c>
      <c r="G195" s="89">
        <f t="shared" ref="G195:AA195" si="111">ROUND(((G196+G197+G199+G198)/1000),5)</f>
        <v>1.4254899999999999</v>
      </c>
      <c r="H195" s="89">
        <f t="shared" si="111"/>
        <v>1.4502699999999999</v>
      </c>
      <c r="I195" s="89">
        <f t="shared" si="111"/>
        <v>1.67483</v>
      </c>
      <c r="J195" s="89">
        <f t="shared" si="111"/>
        <v>1.70607</v>
      </c>
      <c r="K195" s="89">
        <f t="shared" si="111"/>
        <v>1.9870399999999999</v>
      </c>
      <c r="L195" s="89">
        <f t="shared" si="111"/>
        <v>2.1478299999999999</v>
      </c>
      <c r="M195" s="89">
        <f t="shared" si="111"/>
        <v>2.3262900000000002</v>
      </c>
      <c r="N195" s="89">
        <f t="shared" si="111"/>
        <v>2.3369499999999999</v>
      </c>
      <c r="O195" s="89">
        <f t="shared" si="111"/>
        <v>2.3661500000000002</v>
      </c>
      <c r="P195" s="89">
        <f t="shared" si="111"/>
        <v>2.3666700000000001</v>
      </c>
      <c r="Q195" s="89">
        <f t="shared" si="111"/>
        <v>2.3763200000000002</v>
      </c>
      <c r="R195" s="89">
        <f t="shared" si="111"/>
        <v>2.3541400000000001</v>
      </c>
      <c r="S195" s="89">
        <f t="shared" si="111"/>
        <v>2.3885999999999998</v>
      </c>
      <c r="T195" s="89">
        <f t="shared" si="111"/>
        <v>2.3939699999999999</v>
      </c>
      <c r="U195" s="89">
        <f t="shared" si="111"/>
        <v>2.39161</v>
      </c>
      <c r="V195" s="89">
        <f t="shared" si="111"/>
        <v>2.38652</v>
      </c>
      <c r="W195" s="89">
        <f t="shared" si="111"/>
        <v>2.3259400000000001</v>
      </c>
      <c r="X195" s="89">
        <f t="shared" si="111"/>
        <v>2.2608100000000002</v>
      </c>
      <c r="Y195" s="89">
        <f t="shared" si="111"/>
        <v>2.1406399999999999</v>
      </c>
      <c r="Z195" s="89">
        <f t="shared" si="111"/>
        <v>1.84198</v>
      </c>
      <c r="AA195" s="89">
        <f t="shared" si="111"/>
        <v>1.6902699999999999</v>
      </c>
    </row>
    <row r="196" spans="1:27" ht="12.75" hidden="1" customHeight="1" outlineLevel="1" x14ac:dyDescent="0.2">
      <c r="A196" s="97" t="s">
        <v>1197</v>
      </c>
      <c r="B196" s="63" t="s">
        <v>242</v>
      </c>
      <c r="C196" s="43" t="s">
        <v>79</v>
      </c>
      <c r="D196" s="44">
        <v>1237.1600000000001</v>
      </c>
      <c r="E196" s="44">
        <v>1208.05</v>
      </c>
      <c r="F196" s="44">
        <v>982.32</v>
      </c>
      <c r="G196" s="44">
        <v>978.05</v>
      </c>
      <c r="H196" s="44">
        <v>1002.83</v>
      </c>
      <c r="I196" s="44">
        <v>1227.3900000000001</v>
      </c>
      <c r="J196" s="44">
        <v>1258.6300000000001</v>
      </c>
      <c r="K196" s="44">
        <v>1539.6</v>
      </c>
      <c r="L196" s="44">
        <v>1700.39</v>
      </c>
      <c r="M196" s="44">
        <v>1878.85</v>
      </c>
      <c r="N196" s="44">
        <v>1889.51</v>
      </c>
      <c r="O196" s="44">
        <v>1918.71</v>
      </c>
      <c r="P196" s="44">
        <v>1919.23</v>
      </c>
      <c r="Q196" s="44">
        <v>1928.88</v>
      </c>
      <c r="R196" s="44">
        <v>1906.7</v>
      </c>
      <c r="S196" s="44">
        <v>1941.16</v>
      </c>
      <c r="T196" s="44">
        <v>1946.53</v>
      </c>
      <c r="U196" s="44">
        <v>1944.17</v>
      </c>
      <c r="V196" s="44">
        <v>1939.08</v>
      </c>
      <c r="W196" s="44">
        <v>1878.5</v>
      </c>
      <c r="X196" s="44">
        <v>1813.37</v>
      </c>
      <c r="Y196" s="44">
        <v>1693.2</v>
      </c>
      <c r="Z196" s="44">
        <v>1394.54</v>
      </c>
      <c r="AA196" s="44">
        <v>1242.83</v>
      </c>
    </row>
    <row r="197" spans="1:27" ht="12.75" hidden="1" customHeight="1" outlineLevel="1" x14ac:dyDescent="0.2">
      <c r="A197" s="97" t="s">
        <v>1198</v>
      </c>
      <c r="B197" s="63" t="s">
        <v>90</v>
      </c>
      <c r="C197" s="43" t="s">
        <v>79</v>
      </c>
      <c r="D197" s="44">
        <f>$D$162</f>
        <v>113.12</v>
      </c>
      <c r="E197" s="44">
        <f>$D$162</f>
        <v>113.12</v>
      </c>
      <c r="F197" s="44">
        <f t="shared" ref="F197:AA197" si="112">$D$162</f>
        <v>113.12</v>
      </c>
      <c r="G197" s="44">
        <f t="shared" si="112"/>
        <v>113.12</v>
      </c>
      <c r="H197" s="44">
        <f t="shared" si="112"/>
        <v>113.12</v>
      </c>
      <c r="I197" s="44">
        <f t="shared" si="112"/>
        <v>113.12</v>
      </c>
      <c r="J197" s="44">
        <f t="shared" si="112"/>
        <v>113.12</v>
      </c>
      <c r="K197" s="44">
        <f t="shared" si="112"/>
        <v>113.12</v>
      </c>
      <c r="L197" s="44">
        <f t="shared" si="112"/>
        <v>113.12</v>
      </c>
      <c r="M197" s="44">
        <f t="shared" si="112"/>
        <v>113.12</v>
      </c>
      <c r="N197" s="44">
        <f t="shared" si="112"/>
        <v>113.12</v>
      </c>
      <c r="O197" s="44">
        <f t="shared" si="112"/>
        <v>113.12</v>
      </c>
      <c r="P197" s="44">
        <f t="shared" si="112"/>
        <v>113.12</v>
      </c>
      <c r="Q197" s="44">
        <f t="shared" si="112"/>
        <v>113.12</v>
      </c>
      <c r="R197" s="44">
        <f t="shared" si="112"/>
        <v>113.12</v>
      </c>
      <c r="S197" s="44">
        <f t="shared" si="112"/>
        <v>113.12</v>
      </c>
      <c r="T197" s="44">
        <f t="shared" si="112"/>
        <v>113.12</v>
      </c>
      <c r="U197" s="44">
        <f t="shared" si="112"/>
        <v>113.12</v>
      </c>
      <c r="V197" s="44">
        <f t="shared" si="112"/>
        <v>113.12</v>
      </c>
      <c r="W197" s="44">
        <f t="shared" si="112"/>
        <v>113.12</v>
      </c>
      <c r="X197" s="44">
        <f t="shared" si="112"/>
        <v>113.12</v>
      </c>
      <c r="Y197" s="44">
        <f t="shared" si="112"/>
        <v>113.12</v>
      </c>
      <c r="Z197" s="44">
        <f t="shared" si="112"/>
        <v>113.12</v>
      </c>
      <c r="AA197" s="44">
        <f t="shared" si="112"/>
        <v>113.12</v>
      </c>
    </row>
    <row r="198" spans="1:27" ht="12.75" hidden="1" customHeight="1" outlineLevel="1" x14ac:dyDescent="0.2">
      <c r="A198" s="97" t="s">
        <v>1199</v>
      </c>
      <c r="B198" s="63" t="s">
        <v>83</v>
      </c>
      <c r="C198" s="43" t="s">
        <v>79</v>
      </c>
      <c r="D198" s="44">
        <v>3.63</v>
      </c>
      <c r="E198" s="44">
        <v>3.63</v>
      </c>
      <c r="F198" s="44">
        <v>3.63</v>
      </c>
      <c r="G198" s="44">
        <v>3.63</v>
      </c>
      <c r="H198" s="44">
        <v>3.63</v>
      </c>
      <c r="I198" s="44">
        <v>3.63</v>
      </c>
      <c r="J198" s="44">
        <v>3.63</v>
      </c>
      <c r="K198" s="44">
        <v>3.63</v>
      </c>
      <c r="L198" s="44">
        <v>3.63</v>
      </c>
      <c r="M198" s="44">
        <v>3.63</v>
      </c>
      <c r="N198" s="44">
        <v>3.63</v>
      </c>
      <c r="O198" s="44">
        <v>3.63</v>
      </c>
      <c r="P198" s="44">
        <v>3.63</v>
      </c>
      <c r="Q198" s="44">
        <v>3.63</v>
      </c>
      <c r="R198" s="44">
        <v>3.63</v>
      </c>
      <c r="S198" s="44">
        <v>3.63</v>
      </c>
      <c r="T198" s="44">
        <v>3.63</v>
      </c>
      <c r="U198" s="44">
        <v>3.63</v>
      </c>
      <c r="V198" s="44">
        <v>3.63</v>
      </c>
      <c r="W198" s="44">
        <v>3.63</v>
      </c>
      <c r="X198" s="44">
        <v>3.63</v>
      </c>
      <c r="Y198" s="44">
        <v>3.63</v>
      </c>
      <c r="Z198" s="44">
        <v>3.63</v>
      </c>
      <c r="AA198" s="44">
        <v>3.63</v>
      </c>
    </row>
    <row r="199" spans="1:27" ht="12.75" hidden="1" customHeight="1" outlineLevel="1" x14ac:dyDescent="0.2">
      <c r="A199" s="97" t="s">
        <v>1200</v>
      </c>
      <c r="B199" s="63" t="s">
        <v>81</v>
      </c>
      <c r="C199" s="43" t="s">
        <v>79</v>
      </c>
      <c r="D199" s="44">
        <f>$D$11</f>
        <v>330.69</v>
      </c>
      <c r="E199" s="44">
        <f t="shared" ref="E199:AA199" si="113">$D$11</f>
        <v>330.69</v>
      </c>
      <c r="F199" s="44">
        <f t="shared" si="113"/>
        <v>330.69</v>
      </c>
      <c r="G199" s="44">
        <f t="shared" si="113"/>
        <v>330.69</v>
      </c>
      <c r="H199" s="44">
        <f t="shared" si="113"/>
        <v>330.69</v>
      </c>
      <c r="I199" s="44">
        <f t="shared" si="113"/>
        <v>330.69</v>
      </c>
      <c r="J199" s="44">
        <f t="shared" si="113"/>
        <v>330.69</v>
      </c>
      <c r="K199" s="44">
        <f t="shared" si="113"/>
        <v>330.69</v>
      </c>
      <c r="L199" s="44">
        <f t="shared" si="113"/>
        <v>330.69</v>
      </c>
      <c r="M199" s="44">
        <f t="shared" si="113"/>
        <v>330.69</v>
      </c>
      <c r="N199" s="44">
        <f t="shared" si="113"/>
        <v>330.69</v>
      </c>
      <c r="O199" s="44">
        <f t="shared" si="113"/>
        <v>330.69</v>
      </c>
      <c r="P199" s="44">
        <f t="shared" si="113"/>
        <v>330.69</v>
      </c>
      <c r="Q199" s="44">
        <f t="shared" si="113"/>
        <v>330.69</v>
      </c>
      <c r="R199" s="44">
        <f t="shared" si="113"/>
        <v>330.69</v>
      </c>
      <c r="S199" s="44">
        <f t="shared" si="113"/>
        <v>330.69</v>
      </c>
      <c r="T199" s="44">
        <f t="shared" si="113"/>
        <v>330.69</v>
      </c>
      <c r="U199" s="44">
        <f t="shared" si="113"/>
        <v>330.69</v>
      </c>
      <c r="V199" s="44">
        <f t="shared" si="113"/>
        <v>330.69</v>
      </c>
      <c r="W199" s="44">
        <f t="shared" si="113"/>
        <v>330.69</v>
      </c>
      <c r="X199" s="44">
        <f t="shared" si="113"/>
        <v>330.69</v>
      </c>
      <c r="Y199" s="44">
        <f t="shared" si="113"/>
        <v>330.69</v>
      </c>
      <c r="Z199" s="44">
        <f t="shared" si="113"/>
        <v>330.69</v>
      </c>
      <c r="AA199" s="44">
        <f t="shared" si="113"/>
        <v>330.69</v>
      </c>
    </row>
    <row r="200" spans="1:27" ht="12.75" customHeight="1" collapsed="1" x14ac:dyDescent="0.2">
      <c r="A200" s="96" t="s">
        <v>1201</v>
      </c>
      <c r="B200" s="28" t="str">
        <f>"09"&amp;"."&amp;$B$640&amp;"."&amp;$B$641</f>
        <v>09.11.2023</v>
      </c>
      <c r="C200" s="88" t="s">
        <v>76</v>
      </c>
      <c r="D200" s="89">
        <f>ROUND(((D201+D202+D204+D203)/1000),5)</f>
        <v>1.7058800000000001</v>
      </c>
      <c r="E200" s="89">
        <f>ROUND(((E201+E202+E204+E203)/1000),5)</f>
        <v>1.6659999999999999</v>
      </c>
      <c r="F200" s="89">
        <f>ROUND(((F201+F202+F204+F203)/1000),5)</f>
        <v>1.60998</v>
      </c>
      <c r="G200" s="89">
        <f t="shared" ref="G200:AA200" si="114">ROUND(((G201+G202+G204+G203)/1000),5)</f>
        <v>1.47831</v>
      </c>
      <c r="H200" s="89">
        <f t="shared" si="114"/>
        <v>1.63581</v>
      </c>
      <c r="I200" s="89">
        <f t="shared" si="114"/>
        <v>1.67639</v>
      </c>
      <c r="J200" s="89">
        <f t="shared" si="114"/>
        <v>1.75586</v>
      </c>
      <c r="K200" s="89">
        <f t="shared" si="114"/>
        <v>2.0231499999999998</v>
      </c>
      <c r="L200" s="89">
        <f t="shared" si="114"/>
        <v>2.1931099999999999</v>
      </c>
      <c r="M200" s="89">
        <f t="shared" si="114"/>
        <v>2.3388599999999999</v>
      </c>
      <c r="N200" s="89">
        <f t="shared" si="114"/>
        <v>2.39283</v>
      </c>
      <c r="O200" s="89">
        <f t="shared" si="114"/>
        <v>2.3991799999999999</v>
      </c>
      <c r="P200" s="89">
        <f t="shared" si="114"/>
        <v>2.36395</v>
      </c>
      <c r="Q200" s="89">
        <f t="shared" si="114"/>
        <v>2.3709099999999999</v>
      </c>
      <c r="R200" s="89">
        <f t="shared" si="114"/>
        <v>2.3711000000000002</v>
      </c>
      <c r="S200" s="89">
        <f t="shared" si="114"/>
        <v>2.35025</v>
      </c>
      <c r="T200" s="89">
        <f t="shared" si="114"/>
        <v>2.2987299999999999</v>
      </c>
      <c r="U200" s="89">
        <f t="shared" si="114"/>
        <v>2.4720900000000001</v>
      </c>
      <c r="V200" s="89">
        <f t="shared" si="114"/>
        <v>2.4664899999999998</v>
      </c>
      <c r="W200" s="89">
        <f t="shared" si="114"/>
        <v>2.3392599999999999</v>
      </c>
      <c r="X200" s="89">
        <f t="shared" si="114"/>
        <v>2.1539000000000001</v>
      </c>
      <c r="Y200" s="89">
        <f t="shared" si="114"/>
        <v>2.1023900000000002</v>
      </c>
      <c r="Z200" s="89">
        <f t="shared" si="114"/>
        <v>1.8249</v>
      </c>
      <c r="AA200" s="89">
        <f t="shared" si="114"/>
        <v>1.71801</v>
      </c>
    </row>
    <row r="201" spans="1:27" ht="12.75" hidden="1" customHeight="1" outlineLevel="1" x14ac:dyDescent="0.2">
      <c r="A201" s="97" t="s">
        <v>1202</v>
      </c>
      <c r="B201" s="63" t="s">
        <v>242</v>
      </c>
      <c r="C201" s="43" t="s">
        <v>79</v>
      </c>
      <c r="D201" s="44">
        <v>1258.44</v>
      </c>
      <c r="E201" s="44">
        <v>1218.56</v>
      </c>
      <c r="F201" s="44">
        <v>1162.54</v>
      </c>
      <c r="G201" s="44">
        <v>1030.8699999999999</v>
      </c>
      <c r="H201" s="44">
        <v>1188.3699999999999</v>
      </c>
      <c r="I201" s="44">
        <v>1228.95</v>
      </c>
      <c r="J201" s="44">
        <v>1308.42</v>
      </c>
      <c r="K201" s="44">
        <v>1575.71</v>
      </c>
      <c r="L201" s="44">
        <v>1745.67</v>
      </c>
      <c r="M201" s="44">
        <v>1891.42</v>
      </c>
      <c r="N201" s="44">
        <v>1945.39</v>
      </c>
      <c r="O201" s="44">
        <v>1951.74</v>
      </c>
      <c r="P201" s="44">
        <v>1916.51</v>
      </c>
      <c r="Q201" s="44">
        <v>1923.47</v>
      </c>
      <c r="R201" s="44">
        <v>1923.66</v>
      </c>
      <c r="S201" s="44">
        <v>1902.81</v>
      </c>
      <c r="T201" s="44">
        <v>1851.29</v>
      </c>
      <c r="U201" s="44">
        <v>2024.65</v>
      </c>
      <c r="V201" s="44">
        <v>2019.05</v>
      </c>
      <c r="W201" s="44">
        <v>1891.82</v>
      </c>
      <c r="X201" s="44">
        <v>1706.46</v>
      </c>
      <c r="Y201" s="44">
        <v>1654.95</v>
      </c>
      <c r="Z201" s="44">
        <v>1377.46</v>
      </c>
      <c r="AA201" s="44">
        <v>1270.57</v>
      </c>
    </row>
    <row r="202" spans="1:27" ht="12.75" hidden="1" customHeight="1" outlineLevel="1" x14ac:dyDescent="0.2">
      <c r="A202" s="97" t="s">
        <v>1203</v>
      </c>
      <c r="B202" s="63" t="s">
        <v>90</v>
      </c>
      <c r="C202" s="43" t="s">
        <v>79</v>
      </c>
      <c r="D202" s="44">
        <f>$D$162</f>
        <v>113.12</v>
      </c>
      <c r="E202" s="44">
        <f>$D$162</f>
        <v>113.12</v>
      </c>
      <c r="F202" s="44">
        <f t="shared" ref="F202:AA202" si="115">$D$162</f>
        <v>113.12</v>
      </c>
      <c r="G202" s="44">
        <f t="shared" si="115"/>
        <v>113.12</v>
      </c>
      <c r="H202" s="44">
        <f t="shared" si="115"/>
        <v>113.12</v>
      </c>
      <c r="I202" s="44">
        <f t="shared" si="115"/>
        <v>113.12</v>
      </c>
      <c r="J202" s="44">
        <f t="shared" si="115"/>
        <v>113.12</v>
      </c>
      <c r="K202" s="44">
        <f t="shared" si="115"/>
        <v>113.12</v>
      </c>
      <c r="L202" s="44">
        <f t="shared" si="115"/>
        <v>113.12</v>
      </c>
      <c r="M202" s="44">
        <f t="shared" si="115"/>
        <v>113.12</v>
      </c>
      <c r="N202" s="44">
        <f t="shared" si="115"/>
        <v>113.12</v>
      </c>
      <c r="O202" s="44">
        <f t="shared" si="115"/>
        <v>113.12</v>
      </c>
      <c r="P202" s="44">
        <f t="shared" si="115"/>
        <v>113.12</v>
      </c>
      <c r="Q202" s="44">
        <f t="shared" si="115"/>
        <v>113.12</v>
      </c>
      <c r="R202" s="44">
        <f t="shared" si="115"/>
        <v>113.12</v>
      </c>
      <c r="S202" s="44">
        <f t="shared" si="115"/>
        <v>113.12</v>
      </c>
      <c r="T202" s="44">
        <f t="shared" si="115"/>
        <v>113.12</v>
      </c>
      <c r="U202" s="44">
        <f t="shared" si="115"/>
        <v>113.12</v>
      </c>
      <c r="V202" s="44">
        <f t="shared" si="115"/>
        <v>113.12</v>
      </c>
      <c r="W202" s="44">
        <f t="shared" si="115"/>
        <v>113.12</v>
      </c>
      <c r="X202" s="44">
        <f t="shared" si="115"/>
        <v>113.12</v>
      </c>
      <c r="Y202" s="44">
        <f t="shared" si="115"/>
        <v>113.12</v>
      </c>
      <c r="Z202" s="44">
        <f t="shared" si="115"/>
        <v>113.12</v>
      </c>
      <c r="AA202" s="44">
        <f t="shared" si="115"/>
        <v>113.12</v>
      </c>
    </row>
    <row r="203" spans="1:27" ht="12.75" hidden="1" customHeight="1" outlineLevel="1" x14ac:dyDescent="0.2">
      <c r="A203" s="97" t="s">
        <v>1204</v>
      </c>
      <c r="B203" s="63" t="s">
        <v>83</v>
      </c>
      <c r="C203" s="43" t="s">
        <v>79</v>
      </c>
      <c r="D203" s="44">
        <v>3.63</v>
      </c>
      <c r="E203" s="44">
        <v>3.63</v>
      </c>
      <c r="F203" s="44">
        <v>3.63</v>
      </c>
      <c r="G203" s="44">
        <v>3.63</v>
      </c>
      <c r="H203" s="44">
        <v>3.63</v>
      </c>
      <c r="I203" s="44">
        <v>3.63</v>
      </c>
      <c r="J203" s="44">
        <v>3.63</v>
      </c>
      <c r="K203" s="44">
        <v>3.63</v>
      </c>
      <c r="L203" s="44">
        <v>3.63</v>
      </c>
      <c r="M203" s="44">
        <v>3.63</v>
      </c>
      <c r="N203" s="44">
        <v>3.63</v>
      </c>
      <c r="O203" s="44">
        <v>3.63</v>
      </c>
      <c r="P203" s="44">
        <v>3.63</v>
      </c>
      <c r="Q203" s="44">
        <v>3.63</v>
      </c>
      <c r="R203" s="44">
        <v>3.63</v>
      </c>
      <c r="S203" s="44">
        <v>3.63</v>
      </c>
      <c r="T203" s="44">
        <v>3.63</v>
      </c>
      <c r="U203" s="44">
        <v>3.63</v>
      </c>
      <c r="V203" s="44">
        <v>3.63</v>
      </c>
      <c r="W203" s="44">
        <v>3.63</v>
      </c>
      <c r="X203" s="44">
        <v>3.63</v>
      </c>
      <c r="Y203" s="44">
        <v>3.63</v>
      </c>
      <c r="Z203" s="44">
        <v>3.63</v>
      </c>
      <c r="AA203" s="44">
        <v>3.63</v>
      </c>
    </row>
    <row r="204" spans="1:27" ht="12.75" hidden="1" customHeight="1" outlineLevel="1" x14ac:dyDescent="0.2">
      <c r="A204" s="97" t="s">
        <v>1205</v>
      </c>
      <c r="B204" s="63" t="s">
        <v>81</v>
      </c>
      <c r="C204" s="43" t="s">
        <v>79</v>
      </c>
      <c r="D204" s="44">
        <f>$D$11</f>
        <v>330.69</v>
      </c>
      <c r="E204" s="44">
        <f t="shared" ref="E204:AA204" si="116">$D$11</f>
        <v>330.69</v>
      </c>
      <c r="F204" s="44">
        <f t="shared" si="116"/>
        <v>330.69</v>
      </c>
      <c r="G204" s="44">
        <f t="shared" si="116"/>
        <v>330.69</v>
      </c>
      <c r="H204" s="44">
        <f t="shared" si="116"/>
        <v>330.69</v>
      </c>
      <c r="I204" s="44">
        <f t="shared" si="116"/>
        <v>330.69</v>
      </c>
      <c r="J204" s="44">
        <f t="shared" si="116"/>
        <v>330.69</v>
      </c>
      <c r="K204" s="44">
        <f t="shared" si="116"/>
        <v>330.69</v>
      </c>
      <c r="L204" s="44">
        <f t="shared" si="116"/>
        <v>330.69</v>
      </c>
      <c r="M204" s="44">
        <f t="shared" si="116"/>
        <v>330.69</v>
      </c>
      <c r="N204" s="44">
        <f t="shared" si="116"/>
        <v>330.69</v>
      </c>
      <c r="O204" s="44">
        <f t="shared" si="116"/>
        <v>330.69</v>
      </c>
      <c r="P204" s="44">
        <f t="shared" si="116"/>
        <v>330.69</v>
      </c>
      <c r="Q204" s="44">
        <f t="shared" si="116"/>
        <v>330.69</v>
      </c>
      <c r="R204" s="44">
        <f t="shared" si="116"/>
        <v>330.69</v>
      </c>
      <c r="S204" s="44">
        <f t="shared" si="116"/>
        <v>330.69</v>
      </c>
      <c r="T204" s="44">
        <f t="shared" si="116"/>
        <v>330.69</v>
      </c>
      <c r="U204" s="44">
        <f t="shared" si="116"/>
        <v>330.69</v>
      </c>
      <c r="V204" s="44">
        <f t="shared" si="116"/>
        <v>330.69</v>
      </c>
      <c r="W204" s="44">
        <f t="shared" si="116"/>
        <v>330.69</v>
      </c>
      <c r="X204" s="44">
        <f t="shared" si="116"/>
        <v>330.69</v>
      </c>
      <c r="Y204" s="44">
        <f t="shared" si="116"/>
        <v>330.69</v>
      </c>
      <c r="Z204" s="44">
        <f t="shared" si="116"/>
        <v>330.69</v>
      </c>
      <c r="AA204" s="44">
        <f t="shared" si="116"/>
        <v>330.69</v>
      </c>
    </row>
    <row r="205" spans="1:27" ht="12.75" customHeight="1" collapsed="1" x14ac:dyDescent="0.2">
      <c r="A205" s="96" t="s">
        <v>1206</v>
      </c>
      <c r="B205" s="28" t="str">
        <f>"10"&amp;"."&amp;$B$640&amp;"."&amp;$B$641</f>
        <v>10.11.2023</v>
      </c>
      <c r="C205" s="88" t="s">
        <v>76</v>
      </c>
      <c r="D205" s="89">
        <f>ROUND(((D206+D207+D209+D208)/1000),5)</f>
        <v>1.6875899999999999</v>
      </c>
      <c r="E205" s="89">
        <f>ROUND(((E206+E207+E209+E208)/1000),5)</f>
        <v>1.6476</v>
      </c>
      <c r="F205" s="89">
        <f>ROUND(((F206+F207+F209+F208)/1000),5)</f>
        <v>1.61052</v>
      </c>
      <c r="G205" s="89">
        <f t="shared" ref="G205:AA205" si="117">ROUND(((G206+G207+G209+G208)/1000),5)</f>
        <v>1.4792099999999999</v>
      </c>
      <c r="H205" s="89">
        <f t="shared" si="117"/>
        <v>1.60551</v>
      </c>
      <c r="I205" s="89">
        <f t="shared" si="117"/>
        <v>1.67839</v>
      </c>
      <c r="J205" s="89">
        <f t="shared" si="117"/>
        <v>1.76302</v>
      </c>
      <c r="K205" s="89">
        <f t="shared" si="117"/>
        <v>2.0607600000000001</v>
      </c>
      <c r="L205" s="89">
        <f t="shared" si="117"/>
        <v>2.31094</v>
      </c>
      <c r="M205" s="89">
        <f t="shared" si="117"/>
        <v>2.3700700000000001</v>
      </c>
      <c r="N205" s="89">
        <f t="shared" si="117"/>
        <v>2.3835999999999999</v>
      </c>
      <c r="O205" s="89">
        <f t="shared" si="117"/>
        <v>2.4267500000000002</v>
      </c>
      <c r="P205" s="89">
        <f t="shared" si="117"/>
        <v>2.3971</v>
      </c>
      <c r="Q205" s="89">
        <f t="shared" si="117"/>
        <v>2.40002</v>
      </c>
      <c r="R205" s="89">
        <f t="shared" si="117"/>
        <v>2.3989400000000001</v>
      </c>
      <c r="S205" s="89">
        <f t="shared" si="117"/>
        <v>2.4002599999999998</v>
      </c>
      <c r="T205" s="89">
        <f t="shared" si="117"/>
        <v>2.3669600000000002</v>
      </c>
      <c r="U205" s="89">
        <f t="shared" si="117"/>
        <v>2.4923799999999998</v>
      </c>
      <c r="V205" s="89">
        <f t="shared" si="117"/>
        <v>2.47078</v>
      </c>
      <c r="W205" s="89">
        <f t="shared" si="117"/>
        <v>2.4215499999999999</v>
      </c>
      <c r="X205" s="89">
        <f t="shared" si="117"/>
        <v>2.3519199999999998</v>
      </c>
      <c r="Y205" s="89">
        <f t="shared" si="117"/>
        <v>2.1859000000000002</v>
      </c>
      <c r="Z205" s="89">
        <f t="shared" si="117"/>
        <v>1.9515</v>
      </c>
      <c r="AA205" s="89">
        <f t="shared" si="117"/>
        <v>1.7356499999999999</v>
      </c>
    </row>
    <row r="206" spans="1:27" ht="12.75" hidden="1" customHeight="1" outlineLevel="1" x14ac:dyDescent="0.2">
      <c r="A206" s="97" t="s">
        <v>1207</v>
      </c>
      <c r="B206" s="63" t="s">
        <v>242</v>
      </c>
      <c r="C206" s="43" t="s">
        <v>79</v>
      </c>
      <c r="D206" s="44">
        <v>1240.1500000000001</v>
      </c>
      <c r="E206" s="44">
        <v>1200.1600000000001</v>
      </c>
      <c r="F206" s="44">
        <v>1163.08</v>
      </c>
      <c r="G206" s="44">
        <v>1031.77</v>
      </c>
      <c r="H206" s="44">
        <v>1158.07</v>
      </c>
      <c r="I206" s="44">
        <v>1230.95</v>
      </c>
      <c r="J206" s="44">
        <v>1315.58</v>
      </c>
      <c r="K206" s="44">
        <v>1613.32</v>
      </c>
      <c r="L206" s="44">
        <v>1863.5</v>
      </c>
      <c r="M206" s="44">
        <v>1922.63</v>
      </c>
      <c r="N206" s="44">
        <v>1936.16</v>
      </c>
      <c r="O206" s="44">
        <v>1979.31</v>
      </c>
      <c r="P206" s="44">
        <v>1949.66</v>
      </c>
      <c r="Q206" s="44">
        <v>1952.58</v>
      </c>
      <c r="R206" s="44">
        <v>1951.5</v>
      </c>
      <c r="S206" s="44">
        <v>1952.82</v>
      </c>
      <c r="T206" s="44">
        <v>1919.52</v>
      </c>
      <c r="U206" s="44">
        <v>2044.94</v>
      </c>
      <c r="V206" s="44">
        <v>2023.34</v>
      </c>
      <c r="W206" s="44">
        <v>1974.11</v>
      </c>
      <c r="X206" s="44">
        <v>1904.48</v>
      </c>
      <c r="Y206" s="44">
        <v>1738.46</v>
      </c>
      <c r="Z206" s="44">
        <v>1504.06</v>
      </c>
      <c r="AA206" s="44">
        <v>1288.21</v>
      </c>
    </row>
    <row r="207" spans="1:27" ht="12.75" hidden="1" customHeight="1" outlineLevel="1" x14ac:dyDescent="0.2">
      <c r="A207" s="97" t="s">
        <v>1208</v>
      </c>
      <c r="B207" s="63" t="s">
        <v>90</v>
      </c>
      <c r="C207" s="43" t="s">
        <v>79</v>
      </c>
      <c r="D207" s="44">
        <f>$D$162</f>
        <v>113.12</v>
      </c>
      <c r="E207" s="44">
        <f>$D$162</f>
        <v>113.12</v>
      </c>
      <c r="F207" s="44">
        <f t="shared" ref="F207:AA207" si="118">$D$162</f>
        <v>113.12</v>
      </c>
      <c r="G207" s="44">
        <f t="shared" si="118"/>
        <v>113.12</v>
      </c>
      <c r="H207" s="44">
        <f t="shared" si="118"/>
        <v>113.12</v>
      </c>
      <c r="I207" s="44">
        <f t="shared" si="118"/>
        <v>113.12</v>
      </c>
      <c r="J207" s="44">
        <f t="shared" si="118"/>
        <v>113.12</v>
      </c>
      <c r="K207" s="44">
        <f t="shared" si="118"/>
        <v>113.12</v>
      </c>
      <c r="L207" s="44">
        <f t="shared" si="118"/>
        <v>113.12</v>
      </c>
      <c r="M207" s="44">
        <f t="shared" si="118"/>
        <v>113.12</v>
      </c>
      <c r="N207" s="44">
        <f t="shared" si="118"/>
        <v>113.12</v>
      </c>
      <c r="O207" s="44">
        <f t="shared" si="118"/>
        <v>113.12</v>
      </c>
      <c r="P207" s="44">
        <f t="shared" si="118"/>
        <v>113.12</v>
      </c>
      <c r="Q207" s="44">
        <f t="shared" si="118"/>
        <v>113.12</v>
      </c>
      <c r="R207" s="44">
        <f t="shared" si="118"/>
        <v>113.12</v>
      </c>
      <c r="S207" s="44">
        <f t="shared" si="118"/>
        <v>113.12</v>
      </c>
      <c r="T207" s="44">
        <f t="shared" si="118"/>
        <v>113.12</v>
      </c>
      <c r="U207" s="44">
        <f t="shared" si="118"/>
        <v>113.12</v>
      </c>
      <c r="V207" s="44">
        <f t="shared" si="118"/>
        <v>113.12</v>
      </c>
      <c r="W207" s="44">
        <f t="shared" si="118"/>
        <v>113.12</v>
      </c>
      <c r="X207" s="44">
        <f t="shared" si="118"/>
        <v>113.12</v>
      </c>
      <c r="Y207" s="44">
        <f t="shared" si="118"/>
        <v>113.12</v>
      </c>
      <c r="Z207" s="44">
        <f t="shared" si="118"/>
        <v>113.12</v>
      </c>
      <c r="AA207" s="44">
        <f t="shared" si="118"/>
        <v>113.12</v>
      </c>
    </row>
    <row r="208" spans="1:27" ht="12.75" hidden="1" customHeight="1" outlineLevel="1" x14ac:dyDescent="0.2">
      <c r="A208" s="97" t="s">
        <v>1209</v>
      </c>
      <c r="B208" s="63" t="s">
        <v>83</v>
      </c>
      <c r="C208" s="43" t="s">
        <v>79</v>
      </c>
      <c r="D208" s="44">
        <v>3.63</v>
      </c>
      <c r="E208" s="44">
        <v>3.63</v>
      </c>
      <c r="F208" s="44">
        <v>3.63</v>
      </c>
      <c r="G208" s="44">
        <v>3.63</v>
      </c>
      <c r="H208" s="44">
        <v>3.63</v>
      </c>
      <c r="I208" s="44">
        <v>3.63</v>
      </c>
      <c r="J208" s="44">
        <v>3.63</v>
      </c>
      <c r="K208" s="44">
        <v>3.63</v>
      </c>
      <c r="L208" s="44">
        <v>3.63</v>
      </c>
      <c r="M208" s="44">
        <v>3.63</v>
      </c>
      <c r="N208" s="44">
        <v>3.63</v>
      </c>
      <c r="O208" s="44">
        <v>3.63</v>
      </c>
      <c r="P208" s="44">
        <v>3.63</v>
      </c>
      <c r="Q208" s="44">
        <v>3.63</v>
      </c>
      <c r="R208" s="44">
        <v>3.63</v>
      </c>
      <c r="S208" s="44">
        <v>3.63</v>
      </c>
      <c r="T208" s="44">
        <v>3.63</v>
      </c>
      <c r="U208" s="44">
        <v>3.63</v>
      </c>
      <c r="V208" s="44">
        <v>3.63</v>
      </c>
      <c r="W208" s="44">
        <v>3.63</v>
      </c>
      <c r="X208" s="44">
        <v>3.63</v>
      </c>
      <c r="Y208" s="44">
        <v>3.63</v>
      </c>
      <c r="Z208" s="44">
        <v>3.63</v>
      </c>
      <c r="AA208" s="44">
        <v>3.63</v>
      </c>
    </row>
    <row r="209" spans="1:27" ht="12.75" hidden="1" customHeight="1" outlineLevel="1" x14ac:dyDescent="0.2">
      <c r="A209" s="97" t="s">
        <v>1210</v>
      </c>
      <c r="B209" s="63" t="s">
        <v>81</v>
      </c>
      <c r="C209" s="43" t="s">
        <v>79</v>
      </c>
      <c r="D209" s="44">
        <f>$D$11</f>
        <v>330.69</v>
      </c>
      <c r="E209" s="44">
        <f t="shared" ref="E209:AA209" si="119">$D$11</f>
        <v>330.69</v>
      </c>
      <c r="F209" s="44">
        <f t="shared" si="119"/>
        <v>330.69</v>
      </c>
      <c r="G209" s="44">
        <f t="shared" si="119"/>
        <v>330.69</v>
      </c>
      <c r="H209" s="44">
        <f t="shared" si="119"/>
        <v>330.69</v>
      </c>
      <c r="I209" s="44">
        <f t="shared" si="119"/>
        <v>330.69</v>
      </c>
      <c r="J209" s="44">
        <f t="shared" si="119"/>
        <v>330.69</v>
      </c>
      <c r="K209" s="44">
        <f t="shared" si="119"/>
        <v>330.69</v>
      </c>
      <c r="L209" s="44">
        <f t="shared" si="119"/>
        <v>330.69</v>
      </c>
      <c r="M209" s="44">
        <f t="shared" si="119"/>
        <v>330.69</v>
      </c>
      <c r="N209" s="44">
        <f t="shared" si="119"/>
        <v>330.69</v>
      </c>
      <c r="O209" s="44">
        <f t="shared" si="119"/>
        <v>330.69</v>
      </c>
      <c r="P209" s="44">
        <f t="shared" si="119"/>
        <v>330.69</v>
      </c>
      <c r="Q209" s="44">
        <f t="shared" si="119"/>
        <v>330.69</v>
      </c>
      <c r="R209" s="44">
        <f t="shared" si="119"/>
        <v>330.69</v>
      </c>
      <c r="S209" s="44">
        <f t="shared" si="119"/>
        <v>330.69</v>
      </c>
      <c r="T209" s="44">
        <f t="shared" si="119"/>
        <v>330.69</v>
      </c>
      <c r="U209" s="44">
        <f t="shared" si="119"/>
        <v>330.69</v>
      </c>
      <c r="V209" s="44">
        <f t="shared" si="119"/>
        <v>330.69</v>
      </c>
      <c r="W209" s="44">
        <f t="shared" si="119"/>
        <v>330.69</v>
      </c>
      <c r="X209" s="44">
        <f t="shared" si="119"/>
        <v>330.69</v>
      </c>
      <c r="Y209" s="44">
        <f t="shared" si="119"/>
        <v>330.69</v>
      </c>
      <c r="Z209" s="44">
        <f t="shared" si="119"/>
        <v>330.69</v>
      </c>
      <c r="AA209" s="44">
        <f t="shared" si="119"/>
        <v>330.69</v>
      </c>
    </row>
    <row r="210" spans="1:27" ht="12.75" customHeight="1" collapsed="1" x14ac:dyDescent="0.2">
      <c r="A210" s="96" t="s">
        <v>1211</v>
      </c>
      <c r="B210" s="28" t="str">
        <f>"11"&amp;"."&amp;$B$640&amp;"."&amp;$B$641</f>
        <v>11.11.2023</v>
      </c>
      <c r="C210" s="88" t="s">
        <v>76</v>
      </c>
      <c r="D210" s="89">
        <f>ROUND(((D211+D212+D214+D213)/1000),5)</f>
        <v>1.7144600000000001</v>
      </c>
      <c r="E210" s="89">
        <f>ROUND(((E211+E212+E214+E213)/1000),5)</f>
        <v>1.6769799999999999</v>
      </c>
      <c r="F210" s="89">
        <f>ROUND(((F211+F212+F214+F213)/1000),5)</f>
        <v>1.65496</v>
      </c>
      <c r="G210" s="89">
        <f t="shared" ref="G210:AA210" si="120">ROUND(((G211+G212+G214+G213)/1000),5)</f>
        <v>1.62191</v>
      </c>
      <c r="H210" s="89">
        <f t="shared" si="120"/>
        <v>1.6363000000000001</v>
      </c>
      <c r="I210" s="89">
        <f t="shared" si="120"/>
        <v>1.6758999999999999</v>
      </c>
      <c r="J210" s="89">
        <f t="shared" si="120"/>
        <v>1.6847700000000001</v>
      </c>
      <c r="K210" s="89">
        <f t="shared" si="120"/>
        <v>1.7543299999999999</v>
      </c>
      <c r="L210" s="89">
        <f t="shared" si="120"/>
        <v>2.0123099999999998</v>
      </c>
      <c r="M210" s="89">
        <f t="shared" si="120"/>
        <v>2.1402999999999999</v>
      </c>
      <c r="N210" s="89">
        <f t="shared" si="120"/>
        <v>2.19746</v>
      </c>
      <c r="O210" s="89">
        <f t="shared" si="120"/>
        <v>2.19502</v>
      </c>
      <c r="P210" s="89">
        <f t="shared" si="120"/>
        <v>2.1569500000000001</v>
      </c>
      <c r="Q210" s="89">
        <f t="shared" si="120"/>
        <v>2.1564199999999998</v>
      </c>
      <c r="R210" s="89">
        <f t="shared" si="120"/>
        <v>2.1583399999999999</v>
      </c>
      <c r="S210" s="89">
        <f t="shared" si="120"/>
        <v>2.1452499999999999</v>
      </c>
      <c r="T210" s="89">
        <f t="shared" si="120"/>
        <v>2.2406999999999999</v>
      </c>
      <c r="U210" s="89">
        <f t="shared" si="120"/>
        <v>2.2979099999999999</v>
      </c>
      <c r="V210" s="89">
        <f t="shared" si="120"/>
        <v>2.37778</v>
      </c>
      <c r="W210" s="89">
        <f t="shared" si="120"/>
        <v>2.3280400000000001</v>
      </c>
      <c r="X210" s="89">
        <f t="shared" si="120"/>
        <v>2.1835</v>
      </c>
      <c r="Y210" s="89">
        <f t="shared" si="120"/>
        <v>2.0832199999999998</v>
      </c>
      <c r="Z210" s="89">
        <f t="shared" si="120"/>
        <v>1.85422</v>
      </c>
      <c r="AA210" s="89">
        <f t="shared" si="120"/>
        <v>1.6851799999999999</v>
      </c>
    </row>
    <row r="211" spans="1:27" ht="12.75" hidden="1" customHeight="1" outlineLevel="1" x14ac:dyDescent="0.2">
      <c r="A211" s="97" t="s">
        <v>1212</v>
      </c>
      <c r="B211" s="63" t="s">
        <v>242</v>
      </c>
      <c r="C211" s="43" t="s">
        <v>79</v>
      </c>
      <c r="D211" s="44">
        <v>1267.02</v>
      </c>
      <c r="E211" s="44">
        <v>1229.54</v>
      </c>
      <c r="F211" s="44">
        <v>1207.52</v>
      </c>
      <c r="G211" s="44">
        <v>1174.47</v>
      </c>
      <c r="H211" s="44">
        <v>1188.8599999999999</v>
      </c>
      <c r="I211" s="44">
        <v>1228.46</v>
      </c>
      <c r="J211" s="44">
        <v>1237.33</v>
      </c>
      <c r="K211" s="44">
        <v>1306.8900000000001</v>
      </c>
      <c r="L211" s="44">
        <v>1564.87</v>
      </c>
      <c r="M211" s="44">
        <v>1692.86</v>
      </c>
      <c r="N211" s="44">
        <v>1750.02</v>
      </c>
      <c r="O211" s="44">
        <v>1747.58</v>
      </c>
      <c r="P211" s="44">
        <v>1709.51</v>
      </c>
      <c r="Q211" s="44">
        <v>1708.98</v>
      </c>
      <c r="R211" s="44">
        <v>1710.9</v>
      </c>
      <c r="S211" s="44">
        <v>1697.81</v>
      </c>
      <c r="T211" s="44">
        <v>1793.26</v>
      </c>
      <c r="U211" s="44">
        <v>1850.47</v>
      </c>
      <c r="V211" s="44">
        <v>1930.34</v>
      </c>
      <c r="W211" s="44">
        <v>1880.6</v>
      </c>
      <c r="X211" s="44">
        <v>1736.06</v>
      </c>
      <c r="Y211" s="44">
        <v>1635.78</v>
      </c>
      <c r="Z211" s="44">
        <v>1406.78</v>
      </c>
      <c r="AA211" s="44">
        <v>1237.74</v>
      </c>
    </row>
    <row r="212" spans="1:27" ht="12.75" hidden="1" customHeight="1" outlineLevel="1" x14ac:dyDescent="0.2">
      <c r="A212" s="97" t="s">
        <v>1213</v>
      </c>
      <c r="B212" s="63" t="s">
        <v>90</v>
      </c>
      <c r="C212" s="43" t="s">
        <v>79</v>
      </c>
      <c r="D212" s="44">
        <f>$D$162</f>
        <v>113.12</v>
      </c>
      <c r="E212" s="44">
        <f>$D$162</f>
        <v>113.12</v>
      </c>
      <c r="F212" s="44">
        <f t="shared" ref="F212:AA212" si="121">$D$162</f>
        <v>113.12</v>
      </c>
      <c r="G212" s="44">
        <f t="shared" si="121"/>
        <v>113.12</v>
      </c>
      <c r="H212" s="44">
        <f t="shared" si="121"/>
        <v>113.12</v>
      </c>
      <c r="I212" s="44">
        <f t="shared" si="121"/>
        <v>113.12</v>
      </c>
      <c r="J212" s="44">
        <f t="shared" si="121"/>
        <v>113.12</v>
      </c>
      <c r="K212" s="44">
        <f t="shared" si="121"/>
        <v>113.12</v>
      </c>
      <c r="L212" s="44">
        <f t="shared" si="121"/>
        <v>113.12</v>
      </c>
      <c r="M212" s="44">
        <f t="shared" si="121"/>
        <v>113.12</v>
      </c>
      <c r="N212" s="44">
        <f t="shared" si="121"/>
        <v>113.12</v>
      </c>
      <c r="O212" s="44">
        <f t="shared" si="121"/>
        <v>113.12</v>
      </c>
      <c r="P212" s="44">
        <f t="shared" si="121"/>
        <v>113.12</v>
      </c>
      <c r="Q212" s="44">
        <f t="shared" si="121"/>
        <v>113.12</v>
      </c>
      <c r="R212" s="44">
        <f t="shared" si="121"/>
        <v>113.12</v>
      </c>
      <c r="S212" s="44">
        <f t="shared" si="121"/>
        <v>113.12</v>
      </c>
      <c r="T212" s="44">
        <f t="shared" si="121"/>
        <v>113.12</v>
      </c>
      <c r="U212" s="44">
        <f t="shared" si="121"/>
        <v>113.12</v>
      </c>
      <c r="V212" s="44">
        <f t="shared" si="121"/>
        <v>113.12</v>
      </c>
      <c r="W212" s="44">
        <f t="shared" si="121"/>
        <v>113.12</v>
      </c>
      <c r="X212" s="44">
        <f t="shared" si="121"/>
        <v>113.12</v>
      </c>
      <c r="Y212" s="44">
        <f t="shared" si="121"/>
        <v>113.12</v>
      </c>
      <c r="Z212" s="44">
        <f t="shared" si="121"/>
        <v>113.12</v>
      </c>
      <c r="AA212" s="44">
        <f t="shared" si="121"/>
        <v>113.12</v>
      </c>
    </row>
    <row r="213" spans="1:27" ht="12.75" hidden="1" customHeight="1" outlineLevel="1" x14ac:dyDescent="0.2">
      <c r="A213" s="97" t="s">
        <v>1214</v>
      </c>
      <c r="B213" s="63" t="s">
        <v>83</v>
      </c>
      <c r="C213" s="43" t="s">
        <v>79</v>
      </c>
      <c r="D213" s="44">
        <v>3.63</v>
      </c>
      <c r="E213" s="44">
        <v>3.63</v>
      </c>
      <c r="F213" s="44">
        <v>3.63</v>
      </c>
      <c r="G213" s="44">
        <v>3.63</v>
      </c>
      <c r="H213" s="44">
        <v>3.63</v>
      </c>
      <c r="I213" s="44">
        <v>3.63</v>
      </c>
      <c r="J213" s="44">
        <v>3.63</v>
      </c>
      <c r="K213" s="44">
        <v>3.63</v>
      </c>
      <c r="L213" s="44">
        <v>3.63</v>
      </c>
      <c r="M213" s="44">
        <v>3.63</v>
      </c>
      <c r="N213" s="44">
        <v>3.63</v>
      </c>
      <c r="O213" s="44">
        <v>3.63</v>
      </c>
      <c r="P213" s="44">
        <v>3.63</v>
      </c>
      <c r="Q213" s="44">
        <v>3.63</v>
      </c>
      <c r="R213" s="44">
        <v>3.63</v>
      </c>
      <c r="S213" s="44">
        <v>3.63</v>
      </c>
      <c r="T213" s="44">
        <v>3.63</v>
      </c>
      <c r="U213" s="44">
        <v>3.63</v>
      </c>
      <c r="V213" s="44">
        <v>3.63</v>
      </c>
      <c r="W213" s="44">
        <v>3.63</v>
      </c>
      <c r="X213" s="44">
        <v>3.63</v>
      </c>
      <c r="Y213" s="44">
        <v>3.63</v>
      </c>
      <c r="Z213" s="44">
        <v>3.63</v>
      </c>
      <c r="AA213" s="44">
        <v>3.63</v>
      </c>
    </row>
    <row r="214" spans="1:27" ht="12.75" hidden="1" customHeight="1" outlineLevel="1" x14ac:dyDescent="0.2">
      <c r="A214" s="97" t="s">
        <v>1215</v>
      </c>
      <c r="B214" s="63" t="s">
        <v>81</v>
      </c>
      <c r="C214" s="43" t="s">
        <v>79</v>
      </c>
      <c r="D214" s="44">
        <f>$D$11</f>
        <v>330.69</v>
      </c>
      <c r="E214" s="44">
        <f t="shared" ref="E214:AA214" si="122">$D$11</f>
        <v>330.69</v>
      </c>
      <c r="F214" s="44">
        <f t="shared" si="122"/>
        <v>330.69</v>
      </c>
      <c r="G214" s="44">
        <f t="shared" si="122"/>
        <v>330.69</v>
      </c>
      <c r="H214" s="44">
        <f t="shared" si="122"/>
        <v>330.69</v>
      </c>
      <c r="I214" s="44">
        <f t="shared" si="122"/>
        <v>330.69</v>
      </c>
      <c r="J214" s="44">
        <f t="shared" si="122"/>
        <v>330.69</v>
      </c>
      <c r="K214" s="44">
        <f t="shared" si="122"/>
        <v>330.69</v>
      </c>
      <c r="L214" s="44">
        <f t="shared" si="122"/>
        <v>330.69</v>
      </c>
      <c r="M214" s="44">
        <f t="shared" si="122"/>
        <v>330.69</v>
      </c>
      <c r="N214" s="44">
        <f t="shared" si="122"/>
        <v>330.69</v>
      </c>
      <c r="O214" s="44">
        <f t="shared" si="122"/>
        <v>330.69</v>
      </c>
      <c r="P214" s="44">
        <f t="shared" si="122"/>
        <v>330.69</v>
      </c>
      <c r="Q214" s="44">
        <f t="shared" si="122"/>
        <v>330.69</v>
      </c>
      <c r="R214" s="44">
        <f t="shared" si="122"/>
        <v>330.69</v>
      </c>
      <c r="S214" s="44">
        <f t="shared" si="122"/>
        <v>330.69</v>
      </c>
      <c r="T214" s="44">
        <f t="shared" si="122"/>
        <v>330.69</v>
      </c>
      <c r="U214" s="44">
        <f t="shared" si="122"/>
        <v>330.69</v>
      </c>
      <c r="V214" s="44">
        <f t="shared" si="122"/>
        <v>330.69</v>
      </c>
      <c r="W214" s="44">
        <f t="shared" si="122"/>
        <v>330.69</v>
      </c>
      <c r="X214" s="44">
        <f t="shared" si="122"/>
        <v>330.69</v>
      </c>
      <c r="Y214" s="44">
        <f t="shared" si="122"/>
        <v>330.69</v>
      </c>
      <c r="Z214" s="44">
        <f t="shared" si="122"/>
        <v>330.69</v>
      </c>
      <c r="AA214" s="44">
        <f t="shared" si="122"/>
        <v>330.69</v>
      </c>
    </row>
    <row r="215" spans="1:27" ht="12.75" customHeight="1" collapsed="1" x14ac:dyDescent="0.2">
      <c r="A215" s="96" t="s">
        <v>1216</v>
      </c>
      <c r="B215" s="28" t="str">
        <f>"12"&amp;"."&amp;$B$640&amp;"."&amp;$B$641</f>
        <v>12.11.2023</v>
      </c>
      <c r="C215" s="88" t="s">
        <v>76</v>
      </c>
      <c r="D215" s="89">
        <f>ROUND(((D216+D217+D219+D218)/1000),5)</f>
        <v>1.68773</v>
      </c>
      <c r="E215" s="89">
        <f>ROUND(((E216+E217+E219+E218)/1000),5)</f>
        <v>1.6791499999999999</v>
      </c>
      <c r="F215" s="89">
        <f>ROUND(((F216+F217+F219+F218)/1000),5)</f>
        <v>1.651</v>
      </c>
      <c r="G215" s="89">
        <f t="shared" ref="G215:AA215" si="123">ROUND(((G216+G217+G219+G218)/1000),5)</f>
        <v>1.63998</v>
      </c>
      <c r="H215" s="89">
        <f t="shared" si="123"/>
        <v>1.6253899999999999</v>
      </c>
      <c r="I215" s="89">
        <f t="shared" si="123"/>
        <v>1.66856</v>
      </c>
      <c r="J215" s="89">
        <f t="shared" si="123"/>
        <v>1.6723600000000001</v>
      </c>
      <c r="K215" s="89">
        <f t="shared" si="123"/>
        <v>1.71349</v>
      </c>
      <c r="L215" s="89">
        <f t="shared" si="123"/>
        <v>1.91334</v>
      </c>
      <c r="M215" s="89">
        <f t="shared" si="123"/>
        <v>2.1138400000000002</v>
      </c>
      <c r="N215" s="89">
        <f t="shared" si="123"/>
        <v>2.1992799999999999</v>
      </c>
      <c r="O215" s="89">
        <f t="shared" si="123"/>
        <v>2.2301000000000002</v>
      </c>
      <c r="P215" s="89">
        <f t="shared" si="123"/>
        <v>2.2318199999999999</v>
      </c>
      <c r="Q215" s="89">
        <f t="shared" si="123"/>
        <v>2.2335500000000001</v>
      </c>
      <c r="R215" s="89">
        <f t="shared" si="123"/>
        <v>2.2228300000000001</v>
      </c>
      <c r="S215" s="89">
        <f t="shared" si="123"/>
        <v>2.2094200000000002</v>
      </c>
      <c r="T215" s="89">
        <f t="shared" si="123"/>
        <v>2.2724600000000001</v>
      </c>
      <c r="U215" s="89">
        <f t="shared" si="123"/>
        <v>2.3839199999999998</v>
      </c>
      <c r="V215" s="89">
        <f t="shared" si="123"/>
        <v>2.38022</v>
      </c>
      <c r="W215" s="89">
        <f t="shared" si="123"/>
        <v>2.3372199999999999</v>
      </c>
      <c r="X215" s="89">
        <f t="shared" si="123"/>
        <v>2.28294</v>
      </c>
      <c r="Y215" s="89">
        <f t="shared" si="123"/>
        <v>2.1825800000000002</v>
      </c>
      <c r="Z215" s="89">
        <f t="shared" si="123"/>
        <v>1.9121900000000001</v>
      </c>
      <c r="AA215" s="89">
        <f t="shared" si="123"/>
        <v>1.6856800000000001</v>
      </c>
    </row>
    <row r="216" spans="1:27" ht="12.75" hidden="1" customHeight="1" outlineLevel="1" x14ac:dyDescent="0.2">
      <c r="A216" s="97" t="s">
        <v>1217</v>
      </c>
      <c r="B216" s="63" t="s">
        <v>242</v>
      </c>
      <c r="C216" s="43" t="s">
        <v>79</v>
      </c>
      <c r="D216" s="44">
        <v>1240.29</v>
      </c>
      <c r="E216" s="44">
        <v>1231.71</v>
      </c>
      <c r="F216" s="44">
        <v>1203.56</v>
      </c>
      <c r="G216" s="44">
        <v>1192.54</v>
      </c>
      <c r="H216" s="44">
        <v>1177.95</v>
      </c>
      <c r="I216" s="44">
        <v>1221.1199999999999</v>
      </c>
      <c r="J216" s="44">
        <v>1224.92</v>
      </c>
      <c r="K216" s="44">
        <v>1266.05</v>
      </c>
      <c r="L216" s="44">
        <v>1465.9</v>
      </c>
      <c r="M216" s="44">
        <v>1666.4</v>
      </c>
      <c r="N216" s="44">
        <v>1751.84</v>
      </c>
      <c r="O216" s="44">
        <v>1782.66</v>
      </c>
      <c r="P216" s="44">
        <v>1784.38</v>
      </c>
      <c r="Q216" s="44">
        <v>1786.11</v>
      </c>
      <c r="R216" s="44">
        <v>1775.39</v>
      </c>
      <c r="S216" s="44">
        <v>1761.98</v>
      </c>
      <c r="T216" s="44">
        <v>1825.02</v>
      </c>
      <c r="U216" s="44">
        <v>1936.48</v>
      </c>
      <c r="V216" s="44">
        <v>1932.78</v>
      </c>
      <c r="W216" s="44">
        <v>1889.78</v>
      </c>
      <c r="X216" s="44">
        <v>1835.5</v>
      </c>
      <c r="Y216" s="44">
        <v>1735.14</v>
      </c>
      <c r="Z216" s="44">
        <v>1464.75</v>
      </c>
      <c r="AA216" s="44">
        <v>1238.24</v>
      </c>
    </row>
    <row r="217" spans="1:27" ht="12.75" hidden="1" customHeight="1" outlineLevel="1" x14ac:dyDescent="0.2">
      <c r="A217" s="97" t="s">
        <v>1218</v>
      </c>
      <c r="B217" s="63" t="s">
        <v>90</v>
      </c>
      <c r="C217" s="43" t="s">
        <v>79</v>
      </c>
      <c r="D217" s="44">
        <f>$D$162</f>
        <v>113.12</v>
      </c>
      <c r="E217" s="44">
        <f>$D$162</f>
        <v>113.12</v>
      </c>
      <c r="F217" s="44">
        <f t="shared" ref="F217:AA217" si="124">$D$162</f>
        <v>113.12</v>
      </c>
      <c r="G217" s="44">
        <f t="shared" si="124"/>
        <v>113.12</v>
      </c>
      <c r="H217" s="44">
        <f t="shared" si="124"/>
        <v>113.12</v>
      </c>
      <c r="I217" s="44">
        <f t="shared" si="124"/>
        <v>113.12</v>
      </c>
      <c r="J217" s="44">
        <f t="shared" si="124"/>
        <v>113.12</v>
      </c>
      <c r="K217" s="44">
        <f t="shared" si="124"/>
        <v>113.12</v>
      </c>
      <c r="L217" s="44">
        <f t="shared" si="124"/>
        <v>113.12</v>
      </c>
      <c r="M217" s="44">
        <f t="shared" si="124"/>
        <v>113.12</v>
      </c>
      <c r="N217" s="44">
        <f t="shared" si="124"/>
        <v>113.12</v>
      </c>
      <c r="O217" s="44">
        <f t="shared" si="124"/>
        <v>113.12</v>
      </c>
      <c r="P217" s="44">
        <f t="shared" si="124"/>
        <v>113.12</v>
      </c>
      <c r="Q217" s="44">
        <f t="shared" si="124"/>
        <v>113.12</v>
      </c>
      <c r="R217" s="44">
        <f t="shared" si="124"/>
        <v>113.12</v>
      </c>
      <c r="S217" s="44">
        <f t="shared" si="124"/>
        <v>113.12</v>
      </c>
      <c r="T217" s="44">
        <f t="shared" si="124"/>
        <v>113.12</v>
      </c>
      <c r="U217" s="44">
        <f t="shared" si="124"/>
        <v>113.12</v>
      </c>
      <c r="V217" s="44">
        <f t="shared" si="124"/>
        <v>113.12</v>
      </c>
      <c r="W217" s="44">
        <f t="shared" si="124"/>
        <v>113.12</v>
      </c>
      <c r="X217" s="44">
        <f t="shared" si="124"/>
        <v>113.12</v>
      </c>
      <c r="Y217" s="44">
        <f t="shared" si="124"/>
        <v>113.12</v>
      </c>
      <c r="Z217" s="44">
        <f t="shared" si="124"/>
        <v>113.12</v>
      </c>
      <c r="AA217" s="44">
        <f t="shared" si="124"/>
        <v>113.12</v>
      </c>
    </row>
    <row r="218" spans="1:27" ht="12.75" hidden="1" customHeight="1" outlineLevel="1" x14ac:dyDescent="0.2">
      <c r="A218" s="97" t="s">
        <v>1219</v>
      </c>
      <c r="B218" s="63" t="s">
        <v>83</v>
      </c>
      <c r="C218" s="43" t="s">
        <v>79</v>
      </c>
      <c r="D218" s="44">
        <v>3.63</v>
      </c>
      <c r="E218" s="44">
        <v>3.63</v>
      </c>
      <c r="F218" s="44">
        <v>3.63</v>
      </c>
      <c r="G218" s="44">
        <v>3.63</v>
      </c>
      <c r="H218" s="44">
        <v>3.63</v>
      </c>
      <c r="I218" s="44">
        <v>3.63</v>
      </c>
      <c r="J218" s="44">
        <v>3.63</v>
      </c>
      <c r="K218" s="44">
        <v>3.63</v>
      </c>
      <c r="L218" s="44">
        <v>3.63</v>
      </c>
      <c r="M218" s="44">
        <v>3.63</v>
      </c>
      <c r="N218" s="44">
        <v>3.63</v>
      </c>
      <c r="O218" s="44">
        <v>3.63</v>
      </c>
      <c r="P218" s="44">
        <v>3.63</v>
      </c>
      <c r="Q218" s="44">
        <v>3.63</v>
      </c>
      <c r="R218" s="44">
        <v>3.63</v>
      </c>
      <c r="S218" s="44">
        <v>3.63</v>
      </c>
      <c r="T218" s="44">
        <v>3.63</v>
      </c>
      <c r="U218" s="44">
        <v>3.63</v>
      </c>
      <c r="V218" s="44">
        <v>3.63</v>
      </c>
      <c r="W218" s="44">
        <v>3.63</v>
      </c>
      <c r="X218" s="44">
        <v>3.63</v>
      </c>
      <c r="Y218" s="44">
        <v>3.63</v>
      </c>
      <c r="Z218" s="44">
        <v>3.63</v>
      </c>
      <c r="AA218" s="44">
        <v>3.63</v>
      </c>
    </row>
    <row r="219" spans="1:27" ht="12.75" hidden="1" customHeight="1" outlineLevel="1" x14ac:dyDescent="0.2">
      <c r="A219" s="97" t="s">
        <v>1220</v>
      </c>
      <c r="B219" s="63" t="s">
        <v>81</v>
      </c>
      <c r="C219" s="43" t="s">
        <v>79</v>
      </c>
      <c r="D219" s="44">
        <f>$D$11</f>
        <v>330.69</v>
      </c>
      <c r="E219" s="44">
        <f t="shared" ref="E219:AA219" si="125">$D$11</f>
        <v>330.69</v>
      </c>
      <c r="F219" s="44">
        <f t="shared" si="125"/>
        <v>330.69</v>
      </c>
      <c r="G219" s="44">
        <f t="shared" si="125"/>
        <v>330.69</v>
      </c>
      <c r="H219" s="44">
        <f t="shared" si="125"/>
        <v>330.69</v>
      </c>
      <c r="I219" s="44">
        <f t="shared" si="125"/>
        <v>330.69</v>
      </c>
      <c r="J219" s="44">
        <f t="shared" si="125"/>
        <v>330.69</v>
      </c>
      <c r="K219" s="44">
        <f t="shared" si="125"/>
        <v>330.69</v>
      </c>
      <c r="L219" s="44">
        <f t="shared" si="125"/>
        <v>330.69</v>
      </c>
      <c r="M219" s="44">
        <f t="shared" si="125"/>
        <v>330.69</v>
      </c>
      <c r="N219" s="44">
        <f t="shared" si="125"/>
        <v>330.69</v>
      </c>
      <c r="O219" s="44">
        <f t="shared" si="125"/>
        <v>330.69</v>
      </c>
      <c r="P219" s="44">
        <f t="shared" si="125"/>
        <v>330.69</v>
      </c>
      <c r="Q219" s="44">
        <f t="shared" si="125"/>
        <v>330.69</v>
      </c>
      <c r="R219" s="44">
        <f t="shared" si="125"/>
        <v>330.69</v>
      </c>
      <c r="S219" s="44">
        <f t="shared" si="125"/>
        <v>330.69</v>
      </c>
      <c r="T219" s="44">
        <f t="shared" si="125"/>
        <v>330.69</v>
      </c>
      <c r="U219" s="44">
        <f t="shared" si="125"/>
        <v>330.69</v>
      </c>
      <c r="V219" s="44">
        <f t="shared" si="125"/>
        <v>330.69</v>
      </c>
      <c r="W219" s="44">
        <f t="shared" si="125"/>
        <v>330.69</v>
      </c>
      <c r="X219" s="44">
        <f t="shared" si="125"/>
        <v>330.69</v>
      </c>
      <c r="Y219" s="44">
        <f t="shared" si="125"/>
        <v>330.69</v>
      </c>
      <c r="Z219" s="44">
        <f t="shared" si="125"/>
        <v>330.69</v>
      </c>
      <c r="AA219" s="44">
        <f t="shared" si="125"/>
        <v>330.69</v>
      </c>
    </row>
    <row r="220" spans="1:27" ht="12.75" customHeight="1" collapsed="1" x14ac:dyDescent="0.2">
      <c r="A220" s="96" t="s">
        <v>1221</v>
      </c>
      <c r="B220" s="28" t="str">
        <f>"13"&amp;"."&amp;$B$640&amp;"."&amp;$B$641</f>
        <v>13.11.2023</v>
      </c>
      <c r="C220" s="88" t="s">
        <v>76</v>
      </c>
      <c r="D220" s="89">
        <f>ROUND(((D221+D222+D224+D223)/1000),5)</f>
        <v>1.7125900000000001</v>
      </c>
      <c r="E220" s="89">
        <f>ROUND(((E221+E222+E224+E223)/1000),5)</f>
        <v>1.6887700000000001</v>
      </c>
      <c r="F220" s="89">
        <f>ROUND(((F221+F222+F224+F223)/1000),5)</f>
        <v>1.67479</v>
      </c>
      <c r="G220" s="89">
        <f t="shared" ref="G220:AA220" si="126">ROUND(((G221+G222+G224+G223)/1000),5)</f>
        <v>1.6481699999999999</v>
      </c>
      <c r="H220" s="89">
        <f t="shared" si="126"/>
        <v>1.6370899999999999</v>
      </c>
      <c r="I220" s="89">
        <f t="shared" si="126"/>
        <v>1.69451</v>
      </c>
      <c r="J220" s="89">
        <f t="shared" si="126"/>
        <v>1.94923</v>
      </c>
      <c r="K220" s="89">
        <f t="shared" si="126"/>
        <v>2.21577</v>
      </c>
      <c r="L220" s="89">
        <f t="shared" si="126"/>
        <v>2.3751099999999998</v>
      </c>
      <c r="M220" s="89">
        <f t="shared" si="126"/>
        <v>2.4119799999999998</v>
      </c>
      <c r="N220" s="89">
        <f t="shared" si="126"/>
        <v>2.4173499999999999</v>
      </c>
      <c r="O220" s="89">
        <f t="shared" si="126"/>
        <v>2.4144600000000001</v>
      </c>
      <c r="P220" s="89">
        <f t="shared" si="126"/>
        <v>2.39161</v>
      </c>
      <c r="Q220" s="89">
        <f t="shared" si="126"/>
        <v>2.40672</v>
      </c>
      <c r="R220" s="89">
        <f t="shared" si="126"/>
        <v>2.4107500000000002</v>
      </c>
      <c r="S220" s="89">
        <f t="shared" si="126"/>
        <v>2.4249499999999999</v>
      </c>
      <c r="T220" s="89">
        <f t="shared" si="126"/>
        <v>2.4856199999999999</v>
      </c>
      <c r="U220" s="89">
        <f t="shared" si="126"/>
        <v>2.6981999999999999</v>
      </c>
      <c r="V220" s="89">
        <f t="shared" si="126"/>
        <v>2.7077399999999998</v>
      </c>
      <c r="W220" s="89">
        <f t="shared" si="126"/>
        <v>2.47567</v>
      </c>
      <c r="X220" s="89">
        <f t="shared" si="126"/>
        <v>2.4814799999999999</v>
      </c>
      <c r="Y220" s="89">
        <f t="shared" si="126"/>
        <v>2.34788</v>
      </c>
      <c r="Z220" s="89">
        <f t="shared" si="126"/>
        <v>1.94946</v>
      </c>
      <c r="AA220" s="89">
        <f t="shared" si="126"/>
        <v>1.7543599999999999</v>
      </c>
    </row>
    <row r="221" spans="1:27" ht="12.75" hidden="1" customHeight="1" outlineLevel="1" x14ac:dyDescent="0.2">
      <c r="A221" s="97" t="s">
        <v>1222</v>
      </c>
      <c r="B221" s="63" t="s">
        <v>242</v>
      </c>
      <c r="C221" s="43" t="s">
        <v>79</v>
      </c>
      <c r="D221" s="44">
        <v>1265.1500000000001</v>
      </c>
      <c r="E221" s="44">
        <v>1241.33</v>
      </c>
      <c r="F221" s="44">
        <v>1227.3499999999999</v>
      </c>
      <c r="G221" s="44">
        <v>1200.73</v>
      </c>
      <c r="H221" s="44">
        <v>1189.6500000000001</v>
      </c>
      <c r="I221" s="44">
        <v>1247.07</v>
      </c>
      <c r="J221" s="44">
        <v>1501.79</v>
      </c>
      <c r="K221" s="44">
        <v>1768.33</v>
      </c>
      <c r="L221" s="44">
        <v>1927.67</v>
      </c>
      <c r="M221" s="44">
        <v>1964.54</v>
      </c>
      <c r="N221" s="44">
        <v>1969.91</v>
      </c>
      <c r="O221" s="44">
        <v>1967.02</v>
      </c>
      <c r="P221" s="44">
        <v>1944.17</v>
      </c>
      <c r="Q221" s="44">
        <v>1959.28</v>
      </c>
      <c r="R221" s="44">
        <v>1963.31</v>
      </c>
      <c r="S221" s="44">
        <v>1977.51</v>
      </c>
      <c r="T221" s="44">
        <v>2038.18</v>
      </c>
      <c r="U221" s="44">
        <v>2250.7600000000002</v>
      </c>
      <c r="V221" s="44">
        <v>2260.3000000000002</v>
      </c>
      <c r="W221" s="44">
        <v>2028.23</v>
      </c>
      <c r="X221" s="44">
        <v>2034.04</v>
      </c>
      <c r="Y221" s="44">
        <v>1900.44</v>
      </c>
      <c r="Z221" s="44">
        <v>1502.02</v>
      </c>
      <c r="AA221" s="44">
        <v>1306.92</v>
      </c>
    </row>
    <row r="222" spans="1:27" ht="12.75" hidden="1" customHeight="1" outlineLevel="1" x14ac:dyDescent="0.2">
      <c r="A222" s="97" t="s">
        <v>1223</v>
      </c>
      <c r="B222" s="63" t="s">
        <v>90</v>
      </c>
      <c r="C222" s="43" t="s">
        <v>79</v>
      </c>
      <c r="D222" s="44">
        <f>$D$162</f>
        <v>113.12</v>
      </c>
      <c r="E222" s="44">
        <f>$D$162</f>
        <v>113.12</v>
      </c>
      <c r="F222" s="44">
        <f t="shared" ref="F222:AA222" si="127">$D$162</f>
        <v>113.12</v>
      </c>
      <c r="G222" s="44">
        <f t="shared" si="127"/>
        <v>113.12</v>
      </c>
      <c r="H222" s="44">
        <f t="shared" si="127"/>
        <v>113.12</v>
      </c>
      <c r="I222" s="44">
        <f t="shared" si="127"/>
        <v>113.12</v>
      </c>
      <c r="J222" s="44">
        <f t="shared" si="127"/>
        <v>113.12</v>
      </c>
      <c r="K222" s="44">
        <f t="shared" si="127"/>
        <v>113.12</v>
      </c>
      <c r="L222" s="44">
        <f t="shared" si="127"/>
        <v>113.12</v>
      </c>
      <c r="M222" s="44">
        <f t="shared" si="127"/>
        <v>113.12</v>
      </c>
      <c r="N222" s="44">
        <f t="shared" si="127"/>
        <v>113.12</v>
      </c>
      <c r="O222" s="44">
        <f t="shared" si="127"/>
        <v>113.12</v>
      </c>
      <c r="P222" s="44">
        <f t="shared" si="127"/>
        <v>113.12</v>
      </c>
      <c r="Q222" s="44">
        <f t="shared" si="127"/>
        <v>113.12</v>
      </c>
      <c r="R222" s="44">
        <f t="shared" si="127"/>
        <v>113.12</v>
      </c>
      <c r="S222" s="44">
        <f t="shared" si="127"/>
        <v>113.12</v>
      </c>
      <c r="T222" s="44">
        <f t="shared" si="127"/>
        <v>113.12</v>
      </c>
      <c r="U222" s="44">
        <f t="shared" si="127"/>
        <v>113.12</v>
      </c>
      <c r="V222" s="44">
        <f t="shared" si="127"/>
        <v>113.12</v>
      </c>
      <c r="W222" s="44">
        <f t="shared" si="127"/>
        <v>113.12</v>
      </c>
      <c r="X222" s="44">
        <f t="shared" si="127"/>
        <v>113.12</v>
      </c>
      <c r="Y222" s="44">
        <f t="shared" si="127"/>
        <v>113.12</v>
      </c>
      <c r="Z222" s="44">
        <f t="shared" si="127"/>
        <v>113.12</v>
      </c>
      <c r="AA222" s="44">
        <f t="shared" si="127"/>
        <v>113.12</v>
      </c>
    </row>
    <row r="223" spans="1:27" ht="12.75" hidden="1" customHeight="1" outlineLevel="1" x14ac:dyDescent="0.2">
      <c r="A223" s="97" t="s">
        <v>1224</v>
      </c>
      <c r="B223" s="63" t="s">
        <v>83</v>
      </c>
      <c r="C223" s="43" t="s">
        <v>79</v>
      </c>
      <c r="D223" s="44">
        <v>3.63</v>
      </c>
      <c r="E223" s="44">
        <v>3.63</v>
      </c>
      <c r="F223" s="44">
        <v>3.63</v>
      </c>
      <c r="G223" s="44">
        <v>3.63</v>
      </c>
      <c r="H223" s="44">
        <v>3.63</v>
      </c>
      <c r="I223" s="44">
        <v>3.63</v>
      </c>
      <c r="J223" s="44">
        <v>3.63</v>
      </c>
      <c r="K223" s="44">
        <v>3.63</v>
      </c>
      <c r="L223" s="44">
        <v>3.63</v>
      </c>
      <c r="M223" s="44">
        <v>3.63</v>
      </c>
      <c r="N223" s="44">
        <v>3.63</v>
      </c>
      <c r="O223" s="44">
        <v>3.63</v>
      </c>
      <c r="P223" s="44">
        <v>3.63</v>
      </c>
      <c r="Q223" s="44">
        <v>3.63</v>
      </c>
      <c r="R223" s="44">
        <v>3.63</v>
      </c>
      <c r="S223" s="44">
        <v>3.63</v>
      </c>
      <c r="T223" s="44">
        <v>3.63</v>
      </c>
      <c r="U223" s="44">
        <v>3.63</v>
      </c>
      <c r="V223" s="44">
        <v>3.63</v>
      </c>
      <c r="W223" s="44">
        <v>3.63</v>
      </c>
      <c r="X223" s="44">
        <v>3.63</v>
      </c>
      <c r="Y223" s="44">
        <v>3.63</v>
      </c>
      <c r="Z223" s="44">
        <v>3.63</v>
      </c>
      <c r="AA223" s="44">
        <v>3.63</v>
      </c>
    </row>
    <row r="224" spans="1:27" ht="12.75" hidden="1" customHeight="1" outlineLevel="1" x14ac:dyDescent="0.2">
      <c r="A224" s="97" t="s">
        <v>1225</v>
      </c>
      <c r="B224" s="63" t="s">
        <v>81</v>
      </c>
      <c r="C224" s="43" t="s">
        <v>79</v>
      </c>
      <c r="D224" s="44">
        <f>$D$11</f>
        <v>330.69</v>
      </c>
      <c r="E224" s="44">
        <f t="shared" ref="E224:AA224" si="128">$D$11</f>
        <v>330.69</v>
      </c>
      <c r="F224" s="44">
        <f t="shared" si="128"/>
        <v>330.69</v>
      </c>
      <c r="G224" s="44">
        <f t="shared" si="128"/>
        <v>330.69</v>
      </c>
      <c r="H224" s="44">
        <f t="shared" si="128"/>
        <v>330.69</v>
      </c>
      <c r="I224" s="44">
        <f t="shared" si="128"/>
        <v>330.69</v>
      </c>
      <c r="J224" s="44">
        <f t="shared" si="128"/>
        <v>330.69</v>
      </c>
      <c r="K224" s="44">
        <f t="shared" si="128"/>
        <v>330.69</v>
      </c>
      <c r="L224" s="44">
        <f t="shared" si="128"/>
        <v>330.69</v>
      </c>
      <c r="M224" s="44">
        <f t="shared" si="128"/>
        <v>330.69</v>
      </c>
      <c r="N224" s="44">
        <f t="shared" si="128"/>
        <v>330.69</v>
      </c>
      <c r="O224" s="44">
        <f t="shared" si="128"/>
        <v>330.69</v>
      </c>
      <c r="P224" s="44">
        <f t="shared" si="128"/>
        <v>330.69</v>
      </c>
      <c r="Q224" s="44">
        <f t="shared" si="128"/>
        <v>330.69</v>
      </c>
      <c r="R224" s="44">
        <f t="shared" si="128"/>
        <v>330.69</v>
      </c>
      <c r="S224" s="44">
        <f t="shared" si="128"/>
        <v>330.69</v>
      </c>
      <c r="T224" s="44">
        <f t="shared" si="128"/>
        <v>330.69</v>
      </c>
      <c r="U224" s="44">
        <f t="shared" si="128"/>
        <v>330.69</v>
      </c>
      <c r="V224" s="44">
        <f t="shared" si="128"/>
        <v>330.69</v>
      </c>
      <c r="W224" s="44">
        <f t="shared" si="128"/>
        <v>330.69</v>
      </c>
      <c r="X224" s="44">
        <f t="shared" si="128"/>
        <v>330.69</v>
      </c>
      <c r="Y224" s="44">
        <f t="shared" si="128"/>
        <v>330.69</v>
      </c>
      <c r="Z224" s="44">
        <f t="shared" si="128"/>
        <v>330.69</v>
      </c>
      <c r="AA224" s="44">
        <f t="shared" si="128"/>
        <v>330.69</v>
      </c>
    </row>
    <row r="225" spans="1:27" ht="12.75" customHeight="1" collapsed="1" x14ac:dyDescent="0.2">
      <c r="A225" s="96" t="s">
        <v>1226</v>
      </c>
      <c r="B225" s="28" t="str">
        <f>"14"&amp;"."&amp;$B$640&amp;"."&amp;$B$641</f>
        <v>14.11.2023</v>
      </c>
      <c r="C225" s="88" t="s">
        <v>76</v>
      </c>
      <c r="D225" s="89">
        <f>ROUND(((D226+D227+D229+D228)/1000),5)</f>
        <v>1.6827099999999999</v>
      </c>
      <c r="E225" s="89">
        <f>ROUND(((E226+E227+E229+E228)/1000),5)</f>
        <v>1.6213299999999999</v>
      </c>
      <c r="F225" s="89">
        <f>ROUND(((F226+F227+F229+F228)/1000),5)</f>
        <v>1.5533999999999999</v>
      </c>
      <c r="G225" s="89">
        <f t="shared" ref="G225:AA225" si="129">ROUND(((G226+G227+G229+G228)/1000),5)</f>
        <v>1.5403199999999999</v>
      </c>
      <c r="H225" s="89">
        <f t="shared" si="129"/>
        <v>1.60103</v>
      </c>
      <c r="I225" s="89">
        <f t="shared" si="129"/>
        <v>1.71421</v>
      </c>
      <c r="J225" s="89">
        <f t="shared" si="129"/>
        <v>1.8887400000000001</v>
      </c>
      <c r="K225" s="89">
        <f t="shared" si="129"/>
        <v>2.2310099999999999</v>
      </c>
      <c r="L225" s="89">
        <f t="shared" si="129"/>
        <v>2.4140199999999998</v>
      </c>
      <c r="M225" s="89">
        <f t="shared" si="129"/>
        <v>2.5148700000000002</v>
      </c>
      <c r="N225" s="89">
        <f t="shared" si="129"/>
        <v>2.60819</v>
      </c>
      <c r="O225" s="89">
        <f t="shared" si="129"/>
        <v>2.5808300000000002</v>
      </c>
      <c r="P225" s="89">
        <f t="shared" si="129"/>
        <v>2.5546199999999999</v>
      </c>
      <c r="Q225" s="89">
        <f t="shared" si="129"/>
        <v>2.5784500000000001</v>
      </c>
      <c r="R225" s="89">
        <f t="shared" si="129"/>
        <v>2.7246700000000001</v>
      </c>
      <c r="S225" s="89">
        <f t="shared" si="129"/>
        <v>2.6442600000000001</v>
      </c>
      <c r="T225" s="89">
        <f t="shared" si="129"/>
        <v>2.71156</v>
      </c>
      <c r="U225" s="89">
        <f t="shared" si="129"/>
        <v>2.7545199999999999</v>
      </c>
      <c r="V225" s="89">
        <f t="shared" si="129"/>
        <v>2.6036299999999999</v>
      </c>
      <c r="W225" s="89">
        <f t="shared" si="129"/>
        <v>2.5156800000000001</v>
      </c>
      <c r="X225" s="89">
        <f t="shared" si="129"/>
        <v>2.4085800000000002</v>
      </c>
      <c r="Y225" s="89">
        <f t="shared" si="129"/>
        <v>2.26091</v>
      </c>
      <c r="Z225" s="89">
        <f t="shared" si="129"/>
        <v>1.9598</v>
      </c>
      <c r="AA225" s="89">
        <f t="shared" si="129"/>
        <v>1.77762</v>
      </c>
    </row>
    <row r="226" spans="1:27" ht="12.75" hidden="1" customHeight="1" outlineLevel="1" x14ac:dyDescent="0.2">
      <c r="A226" s="97" t="s">
        <v>1227</v>
      </c>
      <c r="B226" s="63" t="s">
        <v>242</v>
      </c>
      <c r="C226" s="43" t="s">
        <v>79</v>
      </c>
      <c r="D226" s="44">
        <v>1235.27</v>
      </c>
      <c r="E226" s="44">
        <v>1173.8900000000001</v>
      </c>
      <c r="F226" s="44">
        <v>1105.96</v>
      </c>
      <c r="G226" s="44">
        <v>1092.8800000000001</v>
      </c>
      <c r="H226" s="44">
        <v>1153.5899999999999</v>
      </c>
      <c r="I226" s="44">
        <v>1266.77</v>
      </c>
      <c r="J226" s="44">
        <v>1441.3</v>
      </c>
      <c r="K226" s="44">
        <v>1783.57</v>
      </c>
      <c r="L226" s="44">
        <v>1966.58</v>
      </c>
      <c r="M226" s="44">
        <v>2067.4299999999998</v>
      </c>
      <c r="N226" s="44">
        <v>2160.75</v>
      </c>
      <c r="O226" s="44">
        <v>2133.39</v>
      </c>
      <c r="P226" s="44">
        <v>2107.1799999999998</v>
      </c>
      <c r="Q226" s="44">
        <v>2131.0100000000002</v>
      </c>
      <c r="R226" s="44">
        <v>2277.23</v>
      </c>
      <c r="S226" s="44">
        <v>2196.8200000000002</v>
      </c>
      <c r="T226" s="44">
        <v>2264.12</v>
      </c>
      <c r="U226" s="44">
        <v>2307.08</v>
      </c>
      <c r="V226" s="44">
        <v>2156.19</v>
      </c>
      <c r="W226" s="44">
        <v>2068.2399999999998</v>
      </c>
      <c r="X226" s="44">
        <v>1961.14</v>
      </c>
      <c r="Y226" s="44">
        <v>1813.47</v>
      </c>
      <c r="Z226" s="44">
        <v>1512.36</v>
      </c>
      <c r="AA226" s="44">
        <v>1330.18</v>
      </c>
    </row>
    <row r="227" spans="1:27" ht="12.75" hidden="1" customHeight="1" outlineLevel="1" x14ac:dyDescent="0.2">
      <c r="A227" s="97" t="s">
        <v>1228</v>
      </c>
      <c r="B227" s="63" t="s">
        <v>90</v>
      </c>
      <c r="C227" s="43" t="s">
        <v>79</v>
      </c>
      <c r="D227" s="44">
        <f>$D$162</f>
        <v>113.12</v>
      </c>
      <c r="E227" s="44">
        <f>$D$162</f>
        <v>113.12</v>
      </c>
      <c r="F227" s="44">
        <f t="shared" ref="F227:AA227" si="130">$D$162</f>
        <v>113.12</v>
      </c>
      <c r="G227" s="44">
        <f t="shared" si="130"/>
        <v>113.12</v>
      </c>
      <c r="H227" s="44">
        <f t="shared" si="130"/>
        <v>113.12</v>
      </c>
      <c r="I227" s="44">
        <f t="shared" si="130"/>
        <v>113.12</v>
      </c>
      <c r="J227" s="44">
        <f t="shared" si="130"/>
        <v>113.12</v>
      </c>
      <c r="K227" s="44">
        <f t="shared" si="130"/>
        <v>113.12</v>
      </c>
      <c r="L227" s="44">
        <f t="shared" si="130"/>
        <v>113.12</v>
      </c>
      <c r="M227" s="44">
        <f t="shared" si="130"/>
        <v>113.12</v>
      </c>
      <c r="N227" s="44">
        <f t="shared" si="130"/>
        <v>113.12</v>
      </c>
      <c r="O227" s="44">
        <f t="shared" si="130"/>
        <v>113.12</v>
      </c>
      <c r="P227" s="44">
        <f t="shared" si="130"/>
        <v>113.12</v>
      </c>
      <c r="Q227" s="44">
        <f t="shared" si="130"/>
        <v>113.12</v>
      </c>
      <c r="R227" s="44">
        <f t="shared" si="130"/>
        <v>113.12</v>
      </c>
      <c r="S227" s="44">
        <f t="shared" si="130"/>
        <v>113.12</v>
      </c>
      <c r="T227" s="44">
        <f t="shared" si="130"/>
        <v>113.12</v>
      </c>
      <c r="U227" s="44">
        <f t="shared" si="130"/>
        <v>113.12</v>
      </c>
      <c r="V227" s="44">
        <f t="shared" si="130"/>
        <v>113.12</v>
      </c>
      <c r="W227" s="44">
        <f t="shared" si="130"/>
        <v>113.12</v>
      </c>
      <c r="X227" s="44">
        <f t="shared" si="130"/>
        <v>113.12</v>
      </c>
      <c r="Y227" s="44">
        <f t="shared" si="130"/>
        <v>113.12</v>
      </c>
      <c r="Z227" s="44">
        <f t="shared" si="130"/>
        <v>113.12</v>
      </c>
      <c r="AA227" s="44">
        <f t="shared" si="130"/>
        <v>113.12</v>
      </c>
    </row>
    <row r="228" spans="1:27" ht="12.75" hidden="1" customHeight="1" outlineLevel="1" x14ac:dyDescent="0.2">
      <c r="A228" s="97" t="s">
        <v>1229</v>
      </c>
      <c r="B228" s="63" t="s">
        <v>83</v>
      </c>
      <c r="C228" s="43" t="s">
        <v>79</v>
      </c>
      <c r="D228" s="44">
        <v>3.63</v>
      </c>
      <c r="E228" s="44">
        <v>3.63</v>
      </c>
      <c r="F228" s="44">
        <v>3.63</v>
      </c>
      <c r="G228" s="44">
        <v>3.63</v>
      </c>
      <c r="H228" s="44">
        <v>3.63</v>
      </c>
      <c r="I228" s="44">
        <v>3.63</v>
      </c>
      <c r="J228" s="44">
        <v>3.63</v>
      </c>
      <c r="K228" s="44">
        <v>3.63</v>
      </c>
      <c r="L228" s="44">
        <v>3.63</v>
      </c>
      <c r="M228" s="44">
        <v>3.63</v>
      </c>
      <c r="N228" s="44">
        <v>3.63</v>
      </c>
      <c r="O228" s="44">
        <v>3.63</v>
      </c>
      <c r="P228" s="44">
        <v>3.63</v>
      </c>
      <c r="Q228" s="44">
        <v>3.63</v>
      </c>
      <c r="R228" s="44">
        <v>3.63</v>
      </c>
      <c r="S228" s="44">
        <v>3.63</v>
      </c>
      <c r="T228" s="44">
        <v>3.63</v>
      </c>
      <c r="U228" s="44">
        <v>3.63</v>
      </c>
      <c r="V228" s="44">
        <v>3.63</v>
      </c>
      <c r="W228" s="44">
        <v>3.63</v>
      </c>
      <c r="X228" s="44">
        <v>3.63</v>
      </c>
      <c r="Y228" s="44">
        <v>3.63</v>
      </c>
      <c r="Z228" s="44">
        <v>3.63</v>
      </c>
      <c r="AA228" s="44">
        <v>3.63</v>
      </c>
    </row>
    <row r="229" spans="1:27" ht="12.75" hidden="1" customHeight="1" outlineLevel="1" x14ac:dyDescent="0.2">
      <c r="A229" s="97" t="s">
        <v>1230</v>
      </c>
      <c r="B229" s="63" t="s">
        <v>81</v>
      </c>
      <c r="C229" s="43" t="s">
        <v>79</v>
      </c>
      <c r="D229" s="44">
        <f>$D$11</f>
        <v>330.69</v>
      </c>
      <c r="E229" s="44">
        <f t="shared" ref="E229:AA229" si="131">$D$11</f>
        <v>330.69</v>
      </c>
      <c r="F229" s="44">
        <f t="shared" si="131"/>
        <v>330.69</v>
      </c>
      <c r="G229" s="44">
        <f t="shared" si="131"/>
        <v>330.69</v>
      </c>
      <c r="H229" s="44">
        <f t="shared" si="131"/>
        <v>330.69</v>
      </c>
      <c r="I229" s="44">
        <f t="shared" si="131"/>
        <v>330.69</v>
      </c>
      <c r="J229" s="44">
        <f t="shared" si="131"/>
        <v>330.69</v>
      </c>
      <c r="K229" s="44">
        <f t="shared" si="131"/>
        <v>330.69</v>
      </c>
      <c r="L229" s="44">
        <f t="shared" si="131"/>
        <v>330.69</v>
      </c>
      <c r="M229" s="44">
        <f t="shared" si="131"/>
        <v>330.69</v>
      </c>
      <c r="N229" s="44">
        <f t="shared" si="131"/>
        <v>330.69</v>
      </c>
      <c r="O229" s="44">
        <f t="shared" si="131"/>
        <v>330.69</v>
      </c>
      <c r="P229" s="44">
        <f t="shared" si="131"/>
        <v>330.69</v>
      </c>
      <c r="Q229" s="44">
        <f t="shared" si="131"/>
        <v>330.69</v>
      </c>
      <c r="R229" s="44">
        <f t="shared" si="131"/>
        <v>330.69</v>
      </c>
      <c r="S229" s="44">
        <f t="shared" si="131"/>
        <v>330.69</v>
      </c>
      <c r="T229" s="44">
        <f t="shared" si="131"/>
        <v>330.69</v>
      </c>
      <c r="U229" s="44">
        <f t="shared" si="131"/>
        <v>330.69</v>
      </c>
      <c r="V229" s="44">
        <f t="shared" si="131"/>
        <v>330.69</v>
      </c>
      <c r="W229" s="44">
        <f t="shared" si="131"/>
        <v>330.69</v>
      </c>
      <c r="X229" s="44">
        <f t="shared" si="131"/>
        <v>330.69</v>
      </c>
      <c r="Y229" s="44">
        <f t="shared" si="131"/>
        <v>330.69</v>
      </c>
      <c r="Z229" s="44">
        <f t="shared" si="131"/>
        <v>330.69</v>
      </c>
      <c r="AA229" s="44">
        <f t="shared" si="131"/>
        <v>330.69</v>
      </c>
    </row>
    <row r="230" spans="1:27" ht="12.75" customHeight="1" collapsed="1" x14ac:dyDescent="0.2">
      <c r="A230" s="96" t="s">
        <v>1231</v>
      </c>
      <c r="B230" s="28" t="str">
        <f>"15"&amp;"."&amp;$B$640&amp;"."&amp;$B$641</f>
        <v>15.11.2023</v>
      </c>
      <c r="C230" s="88" t="s">
        <v>76</v>
      </c>
      <c r="D230" s="89">
        <f>ROUND(((D231+D232+D234+D233)/1000),5)</f>
        <v>1.65703</v>
      </c>
      <c r="E230" s="89">
        <f>ROUND(((E231+E232+E234+E233)/1000),5)</f>
        <v>1.57101</v>
      </c>
      <c r="F230" s="89">
        <f>ROUND(((F231+F232+F234+F233)/1000),5)</f>
        <v>1.5244599999999999</v>
      </c>
      <c r="G230" s="89">
        <f t="shared" ref="G230:AA230" si="132">ROUND(((G231+G232+G234+G233)/1000),5)</f>
        <v>1.52105</v>
      </c>
      <c r="H230" s="89">
        <f t="shared" si="132"/>
        <v>1.56962</v>
      </c>
      <c r="I230" s="89">
        <f t="shared" si="132"/>
        <v>1.7271700000000001</v>
      </c>
      <c r="J230" s="89">
        <f t="shared" si="132"/>
        <v>1.8297300000000001</v>
      </c>
      <c r="K230" s="89">
        <f t="shared" si="132"/>
        <v>2.1366499999999999</v>
      </c>
      <c r="L230" s="89">
        <f t="shared" si="132"/>
        <v>2.2796799999999999</v>
      </c>
      <c r="M230" s="89">
        <f t="shared" si="132"/>
        <v>2.3599199999999998</v>
      </c>
      <c r="N230" s="89">
        <f t="shared" si="132"/>
        <v>2.3779499999999998</v>
      </c>
      <c r="O230" s="89">
        <f t="shared" si="132"/>
        <v>2.4191400000000001</v>
      </c>
      <c r="P230" s="89">
        <f t="shared" si="132"/>
        <v>2.38998</v>
      </c>
      <c r="Q230" s="89">
        <f t="shared" si="132"/>
        <v>2.4073099999999998</v>
      </c>
      <c r="R230" s="89">
        <f t="shared" si="132"/>
        <v>2.4174699999999998</v>
      </c>
      <c r="S230" s="89">
        <f t="shared" si="132"/>
        <v>2.4213200000000001</v>
      </c>
      <c r="T230" s="89">
        <f t="shared" si="132"/>
        <v>2.3833799999999998</v>
      </c>
      <c r="U230" s="89">
        <f t="shared" si="132"/>
        <v>2.4192</v>
      </c>
      <c r="V230" s="89">
        <f t="shared" si="132"/>
        <v>2.38707</v>
      </c>
      <c r="W230" s="89">
        <f t="shared" si="132"/>
        <v>2.3875999999999999</v>
      </c>
      <c r="X230" s="89">
        <f t="shared" si="132"/>
        <v>2.3243800000000001</v>
      </c>
      <c r="Y230" s="89">
        <f t="shared" si="132"/>
        <v>2.1613199999999999</v>
      </c>
      <c r="Z230" s="89">
        <f t="shared" si="132"/>
        <v>1.96353</v>
      </c>
      <c r="AA230" s="89">
        <f t="shared" si="132"/>
        <v>1.7718700000000001</v>
      </c>
    </row>
    <row r="231" spans="1:27" ht="12.75" hidden="1" customHeight="1" outlineLevel="1" x14ac:dyDescent="0.2">
      <c r="A231" s="97" t="s">
        <v>1232</v>
      </c>
      <c r="B231" s="63" t="s">
        <v>242</v>
      </c>
      <c r="C231" s="43" t="s">
        <v>79</v>
      </c>
      <c r="D231" s="44">
        <v>1209.5899999999999</v>
      </c>
      <c r="E231" s="44">
        <v>1123.57</v>
      </c>
      <c r="F231" s="44">
        <v>1077.02</v>
      </c>
      <c r="G231" s="44">
        <v>1073.6099999999999</v>
      </c>
      <c r="H231" s="44">
        <v>1122.18</v>
      </c>
      <c r="I231" s="44">
        <v>1279.73</v>
      </c>
      <c r="J231" s="44">
        <v>1382.29</v>
      </c>
      <c r="K231" s="44">
        <v>1689.21</v>
      </c>
      <c r="L231" s="44">
        <v>1832.24</v>
      </c>
      <c r="M231" s="44">
        <v>1912.48</v>
      </c>
      <c r="N231" s="44">
        <v>1930.51</v>
      </c>
      <c r="O231" s="44">
        <v>1971.7</v>
      </c>
      <c r="P231" s="44">
        <v>1942.54</v>
      </c>
      <c r="Q231" s="44">
        <v>1959.87</v>
      </c>
      <c r="R231" s="44">
        <v>1970.03</v>
      </c>
      <c r="S231" s="44">
        <v>1973.88</v>
      </c>
      <c r="T231" s="44">
        <v>1935.94</v>
      </c>
      <c r="U231" s="44">
        <v>1971.76</v>
      </c>
      <c r="V231" s="44">
        <v>1939.63</v>
      </c>
      <c r="W231" s="44">
        <v>1940.16</v>
      </c>
      <c r="X231" s="44">
        <v>1876.94</v>
      </c>
      <c r="Y231" s="44">
        <v>1713.88</v>
      </c>
      <c r="Z231" s="44">
        <v>1516.09</v>
      </c>
      <c r="AA231" s="44">
        <v>1324.43</v>
      </c>
    </row>
    <row r="232" spans="1:27" ht="12.75" hidden="1" customHeight="1" outlineLevel="1" x14ac:dyDescent="0.2">
      <c r="A232" s="97" t="s">
        <v>1233</v>
      </c>
      <c r="B232" s="63" t="s">
        <v>90</v>
      </c>
      <c r="C232" s="43" t="s">
        <v>79</v>
      </c>
      <c r="D232" s="44">
        <f>$D$162</f>
        <v>113.12</v>
      </c>
      <c r="E232" s="44">
        <f>$D$162</f>
        <v>113.12</v>
      </c>
      <c r="F232" s="44">
        <f t="shared" ref="F232:AA232" si="133">$D$162</f>
        <v>113.12</v>
      </c>
      <c r="G232" s="44">
        <f t="shared" si="133"/>
        <v>113.12</v>
      </c>
      <c r="H232" s="44">
        <f t="shared" si="133"/>
        <v>113.12</v>
      </c>
      <c r="I232" s="44">
        <f t="shared" si="133"/>
        <v>113.12</v>
      </c>
      <c r="J232" s="44">
        <f t="shared" si="133"/>
        <v>113.12</v>
      </c>
      <c r="K232" s="44">
        <f t="shared" si="133"/>
        <v>113.12</v>
      </c>
      <c r="L232" s="44">
        <f t="shared" si="133"/>
        <v>113.12</v>
      </c>
      <c r="M232" s="44">
        <f t="shared" si="133"/>
        <v>113.12</v>
      </c>
      <c r="N232" s="44">
        <f t="shared" si="133"/>
        <v>113.12</v>
      </c>
      <c r="O232" s="44">
        <f t="shared" si="133"/>
        <v>113.12</v>
      </c>
      <c r="P232" s="44">
        <f t="shared" si="133"/>
        <v>113.12</v>
      </c>
      <c r="Q232" s="44">
        <f t="shared" si="133"/>
        <v>113.12</v>
      </c>
      <c r="R232" s="44">
        <f t="shared" si="133"/>
        <v>113.12</v>
      </c>
      <c r="S232" s="44">
        <f t="shared" si="133"/>
        <v>113.12</v>
      </c>
      <c r="T232" s="44">
        <f t="shared" si="133"/>
        <v>113.12</v>
      </c>
      <c r="U232" s="44">
        <f t="shared" si="133"/>
        <v>113.12</v>
      </c>
      <c r="V232" s="44">
        <f t="shared" si="133"/>
        <v>113.12</v>
      </c>
      <c r="W232" s="44">
        <f t="shared" si="133"/>
        <v>113.12</v>
      </c>
      <c r="X232" s="44">
        <f t="shared" si="133"/>
        <v>113.12</v>
      </c>
      <c r="Y232" s="44">
        <f t="shared" si="133"/>
        <v>113.12</v>
      </c>
      <c r="Z232" s="44">
        <f t="shared" si="133"/>
        <v>113.12</v>
      </c>
      <c r="AA232" s="44">
        <f t="shared" si="133"/>
        <v>113.12</v>
      </c>
    </row>
    <row r="233" spans="1:27" ht="12.75" hidden="1" customHeight="1" outlineLevel="1" x14ac:dyDescent="0.2">
      <c r="A233" s="97" t="s">
        <v>1234</v>
      </c>
      <c r="B233" s="63" t="s">
        <v>83</v>
      </c>
      <c r="C233" s="43" t="s">
        <v>79</v>
      </c>
      <c r="D233" s="44">
        <v>3.63</v>
      </c>
      <c r="E233" s="44">
        <v>3.63</v>
      </c>
      <c r="F233" s="44">
        <v>3.63</v>
      </c>
      <c r="G233" s="44">
        <v>3.63</v>
      </c>
      <c r="H233" s="44">
        <v>3.63</v>
      </c>
      <c r="I233" s="44">
        <v>3.63</v>
      </c>
      <c r="J233" s="44">
        <v>3.63</v>
      </c>
      <c r="K233" s="44">
        <v>3.63</v>
      </c>
      <c r="L233" s="44">
        <v>3.63</v>
      </c>
      <c r="M233" s="44">
        <v>3.63</v>
      </c>
      <c r="N233" s="44">
        <v>3.63</v>
      </c>
      <c r="O233" s="44">
        <v>3.63</v>
      </c>
      <c r="P233" s="44">
        <v>3.63</v>
      </c>
      <c r="Q233" s="44">
        <v>3.63</v>
      </c>
      <c r="R233" s="44">
        <v>3.63</v>
      </c>
      <c r="S233" s="44">
        <v>3.63</v>
      </c>
      <c r="T233" s="44">
        <v>3.63</v>
      </c>
      <c r="U233" s="44">
        <v>3.63</v>
      </c>
      <c r="V233" s="44">
        <v>3.63</v>
      </c>
      <c r="W233" s="44">
        <v>3.63</v>
      </c>
      <c r="X233" s="44">
        <v>3.63</v>
      </c>
      <c r="Y233" s="44">
        <v>3.63</v>
      </c>
      <c r="Z233" s="44">
        <v>3.63</v>
      </c>
      <c r="AA233" s="44">
        <v>3.63</v>
      </c>
    </row>
    <row r="234" spans="1:27" ht="12.75" hidden="1" customHeight="1" outlineLevel="1" x14ac:dyDescent="0.2">
      <c r="A234" s="97" t="s">
        <v>1235</v>
      </c>
      <c r="B234" s="63" t="s">
        <v>81</v>
      </c>
      <c r="C234" s="43" t="s">
        <v>79</v>
      </c>
      <c r="D234" s="44">
        <f>$D$11</f>
        <v>330.69</v>
      </c>
      <c r="E234" s="44">
        <f t="shared" ref="E234:AA234" si="134">$D$11</f>
        <v>330.69</v>
      </c>
      <c r="F234" s="44">
        <f t="shared" si="134"/>
        <v>330.69</v>
      </c>
      <c r="G234" s="44">
        <f t="shared" si="134"/>
        <v>330.69</v>
      </c>
      <c r="H234" s="44">
        <f t="shared" si="134"/>
        <v>330.69</v>
      </c>
      <c r="I234" s="44">
        <f t="shared" si="134"/>
        <v>330.69</v>
      </c>
      <c r="J234" s="44">
        <f t="shared" si="134"/>
        <v>330.69</v>
      </c>
      <c r="K234" s="44">
        <f t="shared" si="134"/>
        <v>330.69</v>
      </c>
      <c r="L234" s="44">
        <f t="shared" si="134"/>
        <v>330.69</v>
      </c>
      <c r="M234" s="44">
        <f t="shared" si="134"/>
        <v>330.69</v>
      </c>
      <c r="N234" s="44">
        <f t="shared" si="134"/>
        <v>330.69</v>
      </c>
      <c r="O234" s="44">
        <f t="shared" si="134"/>
        <v>330.69</v>
      </c>
      <c r="P234" s="44">
        <f t="shared" si="134"/>
        <v>330.69</v>
      </c>
      <c r="Q234" s="44">
        <f t="shared" si="134"/>
        <v>330.69</v>
      </c>
      <c r="R234" s="44">
        <f t="shared" si="134"/>
        <v>330.69</v>
      </c>
      <c r="S234" s="44">
        <f t="shared" si="134"/>
        <v>330.69</v>
      </c>
      <c r="T234" s="44">
        <f t="shared" si="134"/>
        <v>330.69</v>
      </c>
      <c r="U234" s="44">
        <f t="shared" si="134"/>
        <v>330.69</v>
      </c>
      <c r="V234" s="44">
        <f t="shared" si="134"/>
        <v>330.69</v>
      </c>
      <c r="W234" s="44">
        <f t="shared" si="134"/>
        <v>330.69</v>
      </c>
      <c r="X234" s="44">
        <f t="shared" si="134"/>
        <v>330.69</v>
      </c>
      <c r="Y234" s="44">
        <f t="shared" si="134"/>
        <v>330.69</v>
      </c>
      <c r="Z234" s="44">
        <f t="shared" si="134"/>
        <v>330.69</v>
      </c>
      <c r="AA234" s="44">
        <f t="shared" si="134"/>
        <v>330.69</v>
      </c>
    </row>
    <row r="235" spans="1:27" ht="12.75" customHeight="1" collapsed="1" x14ac:dyDescent="0.2">
      <c r="A235" s="96" t="s">
        <v>1236</v>
      </c>
      <c r="B235" s="28" t="str">
        <f>"16"&amp;"."&amp;$B$640&amp;"."&amp;$B$641</f>
        <v>16.11.2023</v>
      </c>
      <c r="C235" s="88" t="s">
        <v>76</v>
      </c>
      <c r="D235" s="89">
        <f>ROUND(((D236+D237+D239+D238)/1000),5)</f>
        <v>1.6066100000000001</v>
      </c>
      <c r="E235" s="89">
        <f>ROUND(((E236+E237+E239+E238)/1000),5)</f>
        <v>1.4984</v>
      </c>
      <c r="F235" s="89">
        <f>ROUND(((F236+F237+F239+F238)/1000),5)</f>
        <v>1.42134</v>
      </c>
      <c r="G235" s="89">
        <f t="shared" ref="G235:AA235" si="135">ROUND(((G236+G237+G239+G238)/1000),5)</f>
        <v>1.4143399999999999</v>
      </c>
      <c r="H235" s="89">
        <f t="shared" si="135"/>
        <v>1.4985599999999999</v>
      </c>
      <c r="I235" s="89">
        <f t="shared" si="135"/>
        <v>1.67516</v>
      </c>
      <c r="J235" s="89">
        <f t="shared" si="135"/>
        <v>1.77851</v>
      </c>
      <c r="K235" s="89">
        <f t="shared" si="135"/>
        <v>2.06664</v>
      </c>
      <c r="L235" s="89">
        <f t="shared" si="135"/>
        <v>2.2572999999999999</v>
      </c>
      <c r="M235" s="89">
        <f t="shared" si="135"/>
        <v>2.32884</v>
      </c>
      <c r="N235" s="89">
        <f t="shared" si="135"/>
        <v>2.3459400000000001</v>
      </c>
      <c r="O235" s="89">
        <f t="shared" si="135"/>
        <v>2.3775499999999998</v>
      </c>
      <c r="P235" s="89">
        <f t="shared" si="135"/>
        <v>2.3597100000000002</v>
      </c>
      <c r="Q235" s="89">
        <f t="shared" si="135"/>
        <v>2.37358</v>
      </c>
      <c r="R235" s="89">
        <f t="shared" si="135"/>
        <v>2.3781300000000001</v>
      </c>
      <c r="S235" s="89">
        <f t="shared" si="135"/>
        <v>2.3749199999999999</v>
      </c>
      <c r="T235" s="89">
        <f t="shared" si="135"/>
        <v>2.3571800000000001</v>
      </c>
      <c r="U235" s="89">
        <f t="shared" si="135"/>
        <v>2.4209499999999999</v>
      </c>
      <c r="V235" s="89">
        <f t="shared" si="135"/>
        <v>2.3594599999999999</v>
      </c>
      <c r="W235" s="89">
        <f t="shared" si="135"/>
        <v>2.34781</v>
      </c>
      <c r="X235" s="89">
        <f t="shared" si="135"/>
        <v>2.2757900000000002</v>
      </c>
      <c r="Y235" s="89">
        <f t="shared" si="135"/>
        <v>2.1456599999999999</v>
      </c>
      <c r="Z235" s="89">
        <f t="shared" si="135"/>
        <v>1.9064399999999999</v>
      </c>
      <c r="AA235" s="89">
        <f t="shared" si="135"/>
        <v>1.71455</v>
      </c>
    </row>
    <row r="236" spans="1:27" ht="12.75" hidden="1" customHeight="1" outlineLevel="1" x14ac:dyDescent="0.2">
      <c r="A236" s="97" t="s">
        <v>1237</v>
      </c>
      <c r="B236" s="63" t="s">
        <v>242</v>
      </c>
      <c r="C236" s="43" t="s">
        <v>79</v>
      </c>
      <c r="D236" s="44">
        <v>1159.17</v>
      </c>
      <c r="E236" s="44">
        <v>1050.96</v>
      </c>
      <c r="F236" s="44">
        <v>973.9</v>
      </c>
      <c r="G236" s="44">
        <v>966.9</v>
      </c>
      <c r="H236" s="44">
        <v>1051.1199999999999</v>
      </c>
      <c r="I236" s="44">
        <v>1227.72</v>
      </c>
      <c r="J236" s="44">
        <v>1331.07</v>
      </c>
      <c r="K236" s="44">
        <v>1619.2</v>
      </c>
      <c r="L236" s="44">
        <v>1809.86</v>
      </c>
      <c r="M236" s="44">
        <v>1881.4</v>
      </c>
      <c r="N236" s="44">
        <v>1898.5</v>
      </c>
      <c r="O236" s="44">
        <v>1930.11</v>
      </c>
      <c r="P236" s="44">
        <v>1912.27</v>
      </c>
      <c r="Q236" s="44">
        <v>1926.14</v>
      </c>
      <c r="R236" s="44">
        <v>1930.69</v>
      </c>
      <c r="S236" s="44">
        <v>1927.48</v>
      </c>
      <c r="T236" s="44">
        <v>1909.74</v>
      </c>
      <c r="U236" s="44">
        <v>1973.51</v>
      </c>
      <c r="V236" s="44">
        <v>1912.02</v>
      </c>
      <c r="W236" s="44">
        <v>1900.37</v>
      </c>
      <c r="X236" s="44">
        <v>1828.35</v>
      </c>
      <c r="Y236" s="44">
        <v>1698.22</v>
      </c>
      <c r="Z236" s="44">
        <v>1459</v>
      </c>
      <c r="AA236" s="44">
        <v>1267.1099999999999</v>
      </c>
    </row>
    <row r="237" spans="1:27" ht="12.75" hidden="1" customHeight="1" outlineLevel="1" x14ac:dyDescent="0.2">
      <c r="A237" s="97" t="s">
        <v>1238</v>
      </c>
      <c r="B237" s="63" t="s">
        <v>90</v>
      </c>
      <c r="C237" s="43" t="s">
        <v>79</v>
      </c>
      <c r="D237" s="44">
        <f>$D$162</f>
        <v>113.12</v>
      </c>
      <c r="E237" s="44">
        <f>$D$162</f>
        <v>113.12</v>
      </c>
      <c r="F237" s="44">
        <f t="shared" ref="F237:AA237" si="136">$D$162</f>
        <v>113.12</v>
      </c>
      <c r="G237" s="44">
        <f t="shared" si="136"/>
        <v>113.12</v>
      </c>
      <c r="H237" s="44">
        <f t="shared" si="136"/>
        <v>113.12</v>
      </c>
      <c r="I237" s="44">
        <f t="shared" si="136"/>
        <v>113.12</v>
      </c>
      <c r="J237" s="44">
        <f t="shared" si="136"/>
        <v>113.12</v>
      </c>
      <c r="K237" s="44">
        <f t="shared" si="136"/>
        <v>113.12</v>
      </c>
      <c r="L237" s="44">
        <f t="shared" si="136"/>
        <v>113.12</v>
      </c>
      <c r="M237" s="44">
        <f t="shared" si="136"/>
        <v>113.12</v>
      </c>
      <c r="N237" s="44">
        <f t="shared" si="136"/>
        <v>113.12</v>
      </c>
      <c r="O237" s="44">
        <f t="shared" si="136"/>
        <v>113.12</v>
      </c>
      <c r="P237" s="44">
        <f t="shared" si="136"/>
        <v>113.12</v>
      </c>
      <c r="Q237" s="44">
        <f t="shared" si="136"/>
        <v>113.12</v>
      </c>
      <c r="R237" s="44">
        <f t="shared" si="136"/>
        <v>113.12</v>
      </c>
      <c r="S237" s="44">
        <f t="shared" si="136"/>
        <v>113.12</v>
      </c>
      <c r="T237" s="44">
        <f t="shared" si="136"/>
        <v>113.12</v>
      </c>
      <c r="U237" s="44">
        <f t="shared" si="136"/>
        <v>113.12</v>
      </c>
      <c r="V237" s="44">
        <f t="shared" si="136"/>
        <v>113.12</v>
      </c>
      <c r="W237" s="44">
        <f t="shared" si="136"/>
        <v>113.12</v>
      </c>
      <c r="X237" s="44">
        <f t="shared" si="136"/>
        <v>113.12</v>
      </c>
      <c r="Y237" s="44">
        <f t="shared" si="136"/>
        <v>113.12</v>
      </c>
      <c r="Z237" s="44">
        <f t="shared" si="136"/>
        <v>113.12</v>
      </c>
      <c r="AA237" s="44">
        <f t="shared" si="136"/>
        <v>113.12</v>
      </c>
    </row>
    <row r="238" spans="1:27" ht="12.75" hidden="1" customHeight="1" outlineLevel="1" x14ac:dyDescent="0.2">
      <c r="A238" s="97" t="s">
        <v>1239</v>
      </c>
      <c r="B238" s="63" t="s">
        <v>83</v>
      </c>
      <c r="C238" s="43" t="s">
        <v>79</v>
      </c>
      <c r="D238" s="44">
        <v>3.63</v>
      </c>
      <c r="E238" s="44">
        <v>3.63</v>
      </c>
      <c r="F238" s="44">
        <v>3.63</v>
      </c>
      <c r="G238" s="44">
        <v>3.63</v>
      </c>
      <c r="H238" s="44">
        <v>3.63</v>
      </c>
      <c r="I238" s="44">
        <v>3.63</v>
      </c>
      <c r="J238" s="44">
        <v>3.63</v>
      </c>
      <c r="K238" s="44">
        <v>3.63</v>
      </c>
      <c r="L238" s="44">
        <v>3.63</v>
      </c>
      <c r="M238" s="44">
        <v>3.63</v>
      </c>
      <c r="N238" s="44">
        <v>3.63</v>
      </c>
      <c r="O238" s="44">
        <v>3.63</v>
      </c>
      <c r="P238" s="44">
        <v>3.63</v>
      </c>
      <c r="Q238" s="44">
        <v>3.63</v>
      </c>
      <c r="R238" s="44">
        <v>3.63</v>
      </c>
      <c r="S238" s="44">
        <v>3.63</v>
      </c>
      <c r="T238" s="44">
        <v>3.63</v>
      </c>
      <c r="U238" s="44">
        <v>3.63</v>
      </c>
      <c r="V238" s="44">
        <v>3.63</v>
      </c>
      <c r="W238" s="44">
        <v>3.63</v>
      </c>
      <c r="X238" s="44">
        <v>3.63</v>
      </c>
      <c r="Y238" s="44">
        <v>3.63</v>
      </c>
      <c r="Z238" s="44">
        <v>3.63</v>
      </c>
      <c r="AA238" s="44">
        <v>3.63</v>
      </c>
    </row>
    <row r="239" spans="1:27" ht="12.75" hidden="1" customHeight="1" outlineLevel="1" x14ac:dyDescent="0.2">
      <c r="A239" s="97" t="s">
        <v>1240</v>
      </c>
      <c r="B239" s="63" t="s">
        <v>81</v>
      </c>
      <c r="C239" s="43" t="s">
        <v>79</v>
      </c>
      <c r="D239" s="44">
        <f>$D$11</f>
        <v>330.69</v>
      </c>
      <c r="E239" s="44">
        <f t="shared" ref="E239:AA239" si="137">$D$11</f>
        <v>330.69</v>
      </c>
      <c r="F239" s="44">
        <f t="shared" si="137"/>
        <v>330.69</v>
      </c>
      <c r="G239" s="44">
        <f t="shared" si="137"/>
        <v>330.69</v>
      </c>
      <c r="H239" s="44">
        <f t="shared" si="137"/>
        <v>330.69</v>
      </c>
      <c r="I239" s="44">
        <f t="shared" si="137"/>
        <v>330.69</v>
      </c>
      <c r="J239" s="44">
        <f t="shared" si="137"/>
        <v>330.69</v>
      </c>
      <c r="K239" s="44">
        <f t="shared" si="137"/>
        <v>330.69</v>
      </c>
      <c r="L239" s="44">
        <f t="shared" si="137"/>
        <v>330.69</v>
      </c>
      <c r="M239" s="44">
        <f t="shared" si="137"/>
        <v>330.69</v>
      </c>
      <c r="N239" s="44">
        <f t="shared" si="137"/>
        <v>330.69</v>
      </c>
      <c r="O239" s="44">
        <f t="shared" si="137"/>
        <v>330.69</v>
      </c>
      <c r="P239" s="44">
        <f t="shared" si="137"/>
        <v>330.69</v>
      </c>
      <c r="Q239" s="44">
        <f t="shared" si="137"/>
        <v>330.69</v>
      </c>
      <c r="R239" s="44">
        <f t="shared" si="137"/>
        <v>330.69</v>
      </c>
      <c r="S239" s="44">
        <f t="shared" si="137"/>
        <v>330.69</v>
      </c>
      <c r="T239" s="44">
        <f t="shared" si="137"/>
        <v>330.69</v>
      </c>
      <c r="U239" s="44">
        <f t="shared" si="137"/>
        <v>330.69</v>
      </c>
      <c r="V239" s="44">
        <f t="shared" si="137"/>
        <v>330.69</v>
      </c>
      <c r="W239" s="44">
        <f t="shared" si="137"/>
        <v>330.69</v>
      </c>
      <c r="X239" s="44">
        <f t="shared" si="137"/>
        <v>330.69</v>
      </c>
      <c r="Y239" s="44">
        <f t="shared" si="137"/>
        <v>330.69</v>
      </c>
      <c r="Z239" s="44">
        <f t="shared" si="137"/>
        <v>330.69</v>
      </c>
      <c r="AA239" s="44">
        <f t="shared" si="137"/>
        <v>330.69</v>
      </c>
    </row>
    <row r="240" spans="1:27" ht="12.75" customHeight="1" collapsed="1" x14ac:dyDescent="0.2">
      <c r="A240" s="96" t="s">
        <v>1241</v>
      </c>
      <c r="B240" s="28" t="str">
        <f>"17"&amp;"."&amp;$B$640&amp;"."&amp;$B$641</f>
        <v>17.11.2023</v>
      </c>
      <c r="C240" s="88" t="s">
        <v>76</v>
      </c>
      <c r="D240" s="89">
        <f>ROUND(((D241+D242+D244+D243)/1000),5)</f>
        <v>1.6430800000000001</v>
      </c>
      <c r="E240" s="89">
        <f>ROUND(((E241+E242+E244+E243)/1000),5)</f>
        <v>1.5336000000000001</v>
      </c>
      <c r="F240" s="89">
        <f>ROUND(((F241+F242+F244+F243)/1000),5)</f>
        <v>1.4856</v>
      </c>
      <c r="G240" s="89">
        <f t="shared" ref="G240:AA240" si="138">ROUND(((G241+G242+G244+G243)/1000),5)</f>
        <v>1.47933</v>
      </c>
      <c r="H240" s="89">
        <f t="shared" si="138"/>
        <v>1.51539</v>
      </c>
      <c r="I240" s="89">
        <f t="shared" si="138"/>
        <v>1.6918899999999999</v>
      </c>
      <c r="J240" s="89">
        <f t="shared" si="138"/>
        <v>1.77983</v>
      </c>
      <c r="K240" s="89">
        <f t="shared" si="138"/>
        <v>2.0346299999999999</v>
      </c>
      <c r="L240" s="89">
        <f t="shared" si="138"/>
        <v>2.27502</v>
      </c>
      <c r="M240" s="89">
        <f t="shared" si="138"/>
        <v>2.3332000000000002</v>
      </c>
      <c r="N240" s="89">
        <f t="shared" si="138"/>
        <v>2.3561000000000001</v>
      </c>
      <c r="O240" s="89">
        <f t="shared" si="138"/>
        <v>2.37262</v>
      </c>
      <c r="P240" s="89">
        <f t="shared" si="138"/>
        <v>2.3468200000000001</v>
      </c>
      <c r="Q240" s="89">
        <f t="shared" si="138"/>
        <v>2.3498700000000001</v>
      </c>
      <c r="R240" s="89">
        <f t="shared" si="138"/>
        <v>2.3559399999999999</v>
      </c>
      <c r="S240" s="89">
        <f t="shared" si="138"/>
        <v>2.3526600000000002</v>
      </c>
      <c r="T240" s="89">
        <f t="shared" si="138"/>
        <v>2.3352400000000002</v>
      </c>
      <c r="U240" s="89">
        <f t="shared" si="138"/>
        <v>2.3755799999999998</v>
      </c>
      <c r="V240" s="89">
        <f t="shared" si="138"/>
        <v>2.3547199999999999</v>
      </c>
      <c r="W240" s="89">
        <f t="shared" si="138"/>
        <v>2.3479899999999998</v>
      </c>
      <c r="X240" s="89">
        <f t="shared" si="138"/>
        <v>2.2410299999999999</v>
      </c>
      <c r="Y240" s="89">
        <f t="shared" si="138"/>
        <v>2.14988</v>
      </c>
      <c r="Z240" s="89">
        <f t="shared" si="138"/>
        <v>1.90439</v>
      </c>
      <c r="AA240" s="89">
        <f t="shared" si="138"/>
        <v>1.7248000000000001</v>
      </c>
    </row>
    <row r="241" spans="1:27" ht="12.75" hidden="1" customHeight="1" outlineLevel="1" x14ac:dyDescent="0.2">
      <c r="A241" s="97" t="s">
        <v>1242</v>
      </c>
      <c r="B241" s="63" t="s">
        <v>242</v>
      </c>
      <c r="C241" s="43" t="s">
        <v>79</v>
      </c>
      <c r="D241" s="44">
        <v>1195.6400000000001</v>
      </c>
      <c r="E241" s="44">
        <v>1086.1600000000001</v>
      </c>
      <c r="F241" s="44">
        <v>1038.1600000000001</v>
      </c>
      <c r="G241" s="44">
        <v>1031.8900000000001</v>
      </c>
      <c r="H241" s="44">
        <v>1067.95</v>
      </c>
      <c r="I241" s="44">
        <v>1244.45</v>
      </c>
      <c r="J241" s="44">
        <v>1332.39</v>
      </c>
      <c r="K241" s="44">
        <v>1587.19</v>
      </c>
      <c r="L241" s="44">
        <v>1827.58</v>
      </c>
      <c r="M241" s="44">
        <v>1885.76</v>
      </c>
      <c r="N241" s="44">
        <v>1908.66</v>
      </c>
      <c r="O241" s="44">
        <v>1925.18</v>
      </c>
      <c r="P241" s="44">
        <v>1899.38</v>
      </c>
      <c r="Q241" s="44">
        <v>1902.43</v>
      </c>
      <c r="R241" s="44">
        <v>1908.5</v>
      </c>
      <c r="S241" s="44">
        <v>1905.22</v>
      </c>
      <c r="T241" s="44">
        <v>1887.8</v>
      </c>
      <c r="U241" s="44">
        <v>1928.14</v>
      </c>
      <c r="V241" s="44">
        <v>1907.28</v>
      </c>
      <c r="W241" s="44">
        <v>1900.55</v>
      </c>
      <c r="X241" s="44">
        <v>1793.59</v>
      </c>
      <c r="Y241" s="44">
        <v>1702.44</v>
      </c>
      <c r="Z241" s="44">
        <v>1456.95</v>
      </c>
      <c r="AA241" s="44">
        <v>1277.3599999999999</v>
      </c>
    </row>
    <row r="242" spans="1:27" ht="12.75" hidden="1" customHeight="1" outlineLevel="1" x14ac:dyDescent="0.2">
      <c r="A242" s="97" t="s">
        <v>1243</v>
      </c>
      <c r="B242" s="63" t="s">
        <v>90</v>
      </c>
      <c r="C242" s="43" t="s">
        <v>79</v>
      </c>
      <c r="D242" s="44">
        <f>$D$162</f>
        <v>113.12</v>
      </c>
      <c r="E242" s="44">
        <f>$D$162</f>
        <v>113.12</v>
      </c>
      <c r="F242" s="44">
        <f t="shared" ref="F242:AA242" si="139">$D$162</f>
        <v>113.12</v>
      </c>
      <c r="G242" s="44">
        <f t="shared" si="139"/>
        <v>113.12</v>
      </c>
      <c r="H242" s="44">
        <f t="shared" si="139"/>
        <v>113.12</v>
      </c>
      <c r="I242" s="44">
        <f t="shared" si="139"/>
        <v>113.12</v>
      </c>
      <c r="J242" s="44">
        <f t="shared" si="139"/>
        <v>113.12</v>
      </c>
      <c r="K242" s="44">
        <f t="shared" si="139"/>
        <v>113.12</v>
      </c>
      <c r="L242" s="44">
        <f t="shared" si="139"/>
        <v>113.12</v>
      </c>
      <c r="M242" s="44">
        <f t="shared" si="139"/>
        <v>113.12</v>
      </c>
      <c r="N242" s="44">
        <f t="shared" si="139"/>
        <v>113.12</v>
      </c>
      <c r="O242" s="44">
        <f t="shared" si="139"/>
        <v>113.12</v>
      </c>
      <c r="P242" s="44">
        <f t="shared" si="139"/>
        <v>113.12</v>
      </c>
      <c r="Q242" s="44">
        <f t="shared" si="139"/>
        <v>113.12</v>
      </c>
      <c r="R242" s="44">
        <f t="shared" si="139"/>
        <v>113.12</v>
      </c>
      <c r="S242" s="44">
        <f t="shared" si="139"/>
        <v>113.12</v>
      </c>
      <c r="T242" s="44">
        <f t="shared" si="139"/>
        <v>113.12</v>
      </c>
      <c r="U242" s="44">
        <f t="shared" si="139"/>
        <v>113.12</v>
      </c>
      <c r="V242" s="44">
        <f t="shared" si="139"/>
        <v>113.12</v>
      </c>
      <c r="W242" s="44">
        <f t="shared" si="139"/>
        <v>113.12</v>
      </c>
      <c r="X242" s="44">
        <f t="shared" si="139"/>
        <v>113.12</v>
      </c>
      <c r="Y242" s="44">
        <f t="shared" si="139"/>
        <v>113.12</v>
      </c>
      <c r="Z242" s="44">
        <f t="shared" si="139"/>
        <v>113.12</v>
      </c>
      <c r="AA242" s="44">
        <f t="shared" si="139"/>
        <v>113.12</v>
      </c>
    </row>
    <row r="243" spans="1:27" ht="12.75" hidden="1" customHeight="1" outlineLevel="1" x14ac:dyDescent="0.2">
      <c r="A243" s="97" t="s">
        <v>1244</v>
      </c>
      <c r="B243" s="63" t="s">
        <v>83</v>
      </c>
      <c r="C243" s="43" t="s">
        <v>79</v>
      </c>
      <c r="D243" s="44">
        <v>3.63</v>
      </c>
      <c r="E243" s="44">
        <v>3.63</v>
      </c>
      <c r="F243" s="44">
        <v>3.63</v>
      </c>
      <c r="G243" s="44">
        <v>3.63</v>
      </c>
      <c r="H243" s="44">
        <v>3.63</v>
      </c>
      <c r="I243" s="44">
        <v>3.63</v>
      </c>
      <c r="J243" s="44">
        <v>3.63</v>
      </c>
      <c r="K243" s="44">
        <v>3.63</v>
      </c>
      <c r="L243" s="44">
        <v>3.63</v>
      </c>
      <c r="M243" s="44">
        <v>3.63</v>
      </c>
      <c r="N243" s="44">
        <v>3.63</v>
      </c>
      <c r="O243" s="44">
        <v>3.63</v>
      </c>
      <c r="P243" s="44">
        <v>3.63</v>
      </c>
      <c r="Q243" s="44">
        <v>3.63</v>
      </c>
      <c r="R243" s="44">
        <v>3.63</v>
      </c>
      <c r="S243" s="44">
        <v>3.63</v>
      </c>
      <c r="T243" s="44">
        <v>3.63</v>
      </c>
      <c r="U243" s="44">
        <v>3.63</v>
      </c>
      <c r="V243" s="44">
        <v>3.63</v>
      </c>
      <c r="W243" s="44">
        <v>3.63</v>
      </c>
      <c r="X243" s="44">
        <v>3.63</v>
      </c>
      <c r="Y243" s="44">
        <v>3.63</v>
      </c>
      <c r="Z243" s="44">
        <v>3.63</v>
      </c>
      <c r="AA243" s="44">
        <v>3.63</v>
      </c>
    </row>
    <row r="244" spans="1:27" ht="12.75" hidden="1" customHeight="1" outlineLevel="1" x14ac:dyDescent="0.2">
      <c r="A244" s="97" t="s">
        <v>1245</v>
      </c>
      <c r="B244" s="63" t="s">
        <v>81</v>
      </c>
      <c r="C244" s="43" t="s">
        <v>79</v>
      </c>
      <c r="D244" s="44">
        <f>$D$11</f>
        <v>330.69</v>
      </c>
      <c r="E244" s="44">
        <f t="shared" ref="E244:AA244" si="140">$D$11</f>
        <v>330.69</v>
      </c>
      <c r="F244" s="44">
        <f t="shared" si="140"/>
        <v>330.69</v>
      </c>
      <c r="G244" s="44">
        <f t="shared" si="140"/>
        <v>330.69</v>
      </c>
      <c r="H244" s="44">
        <f t="shared" si="140"/>
        <v>330.69</v>
      </c>
      <c r="I244" s="44">
        <f t="shared" si="140"/>
        <v>330.69</v>
      </c>
      <c r="J244" s="44">
        <f t="shared" si="140"/>
        <v>330.69</v>
      </c>
      <c r="K244" s="44">
        <f t="shared" si="140"/>
        <v>330.69</v>
      </c>
      <c r="L244" s="44">
        <f t="shared" si="140"/>
        <v>330.69</v>
      </c>
      <c r="M244" s="44">
        <f t="shared" si="140"/>
        <v>330.69</v>
      </c>
      <c r="N244" s="44">
        <f t="shared" si="140"/>
        <v>330.69</v>
      </c>
      <c r="O244" s="44">
        <f t="shared" si="140"/>
        <v>330.69</v>
      </c>
      <c r="P244" s="44">
        <f t="shared" si="140"/>
        <v>330.69</v>
      </c>
      <c r="Q244" s="44">
        <f t="shared" si="140"/>
        <v>330.69</v>
      </c>
      <c r="R244" s="44">
        <f t="shared" si="140"/>
        <v>330.69</v>
      </c>
      <c r="S244" s="44">
        <f t="shared" si="140"/>
        <v>330.69</v>
      </c>
      <c r="T244" s="44">
        <f t="shared" si="140"/>
        <v>330.69</v>
      </c>
      <c r="U244" s="44">
        <f t="shared" si="140"/>
        <v>330.69</v>
      </c>
      <c r="V244" s="44">
        <f t="shared" si="140"/>
        <v>330.69</v>
      </c>
      <c r="W244" s="44">
        <f t="shared" si="140"/>
        <v>330.69</v>
      </c>
      <c r="X244" s="44">
        <f t="shared" si="140"/>
        <v>330.69</v>
      </c>
      <c r="Y244" s="44">
        <f t="shared" si="140"/>
        <v>330.69</v>
      </c>
      <c r="Z244" s="44">
        <f t="shared" si="140"/>
        <v>330.69</v>
      </c>
      <c r="AA244" s="44">
        <f t="shared" si="140"/>
        <v>330.69</v>
      </c>
    </row>
    <row r="245" spans="1:27" ht="12.75" customHeight="1" collapsed="1" x14ac:dyDescent="0.2">
      <c r="A245" s="96" t="s">
        <v>1246</v>
      </c>
      <c r="B245" s="28" t="str">
        <f>"18"&amp;"."&amp;$B$640&amp;"."&amp;$B$641</f>
        <v>18.11.2023</v>
      </c>
      <c r="C245" s="88" t="s">
        <v>76</v>
      </c>
      <c r="D245" s="89">
        <f>ROUND(((D246+D247+D249+D248)/1000),5)</f>
        <v>1.6827399999999999</v>
      </c>
      <c r="E245" s="89">
        <f>ROUND(((E246+E247+E249+E248)/1000),5)</f>
        <v>1.5898399999999999</v>
      </c>
      <c r="F245" s="89">
        <f>ROUND(((F246+F247+F249+F248)/1000),5)</f>
        <v>1.53935</v>
      </c>
      <c r="G245" s="89">
        <f t="shared" ref="G245:AA245" si="141">ROUND(((G246+G247+G249+G248)/1000),5)</f>
        <v>1.5033399999999999</v>
      </c>
      <c r="H245" s="89">
        <f t="shared" si="141"/>
        <v>1.5297000000000001</v>
      </c>
      <c r="I245" s="89">
        <f t="shared" si="141"/>
        <v>1.5951599999999999</v>
      </c>
      <c r="J245" s="89">
        <f t="shared" si="141"/>
        <v>1.66256</v>
      </c>
      <c r="K245" s="89">
        <f t="shared" si="141"/>
        <v>1.8948700000000001</v>
      </c>
      <c r="L245" s="89">
        <f t="shared" si="141"/>
        <v>2.1196000000000002</v>
      </c>
      <c r="M245" s="89">
        <f t="shared" si="141"/>
        <v>2.25082</v>
      </c>
      <c r="N245" s="89">
        <f t="shared" si="141"/>
        <v>2.3195199999999998</v>
      </c>
      <c r="O245" s="89">
        <f t="shared" si="141"/>
        <v>2.33466</v>
      </c>
      <c r="P245" s="89">
        <f t="shared" si="141"/>
        <v>2.32239</v>
      </c>
      <c r="Q245" s="89">
        <f t="shared" si="141"/>
        <v>2.3148200000000001</v>
      </c>
      <c r="R245" s="89">
        <f t="shared" si="141"/>
        <v>2.3008700000000002</v>
      </c>
      <c r="S245" s="89">
        <f t="shared" si="141"/>
        <v>2.3004199999999999</v>
      </c>
      <c r="T245" s="89">
        <f t="shared" si="141"/>
        <v>2.3212199999999998</v>
      </c>
      <c r="U245" s="89">
        <f t="shared" si="141"/>
        <v>2.3540000000000001</v>
      </c>
      <c r="V245" s="89">
        <f t="shared" si="141"/>
        <v>2.3380200000000002</v>
      </c>
      <c r="W245" s="89">
        <f t="shared" si="141"/>
        <v>2.2966700000000002</v>
      </c>
      <c r="X245" s="89">
        <f t="shared" si="141"/>
        <v>2.1982400000000002</v>
      </c>
      <c r="Y245" s="89">
        <f t="shared" si="141"/>
        <v>2.0147599999999999</v>
      </c>
      <c r="Z245" s="89">
        <f t="shared" si="141"/>
        <v>1.71851</v>
      </c>
      <c r="AA245" s="89">
        <f t="shared" si="141"/>
        <v>1.6779999999999999</v>
      </c>
    </row>
    <row r="246" spans="1:27" ht="12.75" hidden="1" customHeight="1" outlineLevel="1" x14ac:dyDescent="0.2">
      <c r="A246" s="97" t="s">
        <v>1247</v>
      </c>
      <c r="B246" s="63" t="s">
        <v>242</v>
      </c>
      <c r="C246" s="43" t="s">
        <v>79</v>
      </c>
      <c r="D246" s="44">
        <v>1235.3</v>
      </c>
      <c r="E246" s="44">
        <v>1142.4000000000001</v>
      </c>
      <c r="F246" s="44">
        <v>1091.9100000000001</v>
      </c>
      <c r="G246" s="44">
        <v>1055.9000000000001</v>
      </c>
      <c r="H246" s="44">
        <v>1082.26</v>
      </c>
      <c r="I246" s="44">
        <v>1147.72</v>
      </c>
      <c r="J246" s="44">
        <v>1215.1199999999999</v>
      </c>
      <c r="K246" s="44">
        <v>1447.43</v>
      </c>
      <c r="L246" s="44">
        <v>1672.16</v>
      </c>
      <c r="M246" s="44">
        <v>1803.38</v>
      </c>
      <c r="N246" s="44">
        <v>1872.08</v>
      </c>
      <c r="O246" s="44">
        <v>1887.22</v>
      </c>
      <c r="P246" s="44">
        <v>1874.95</v>
      </c>
      <c r="Q246" s="44">
        <v>1867.38</v>
      </c>
      <c r="R246" s="44">
        <v>1853.43</v>
      </c>
      <c r="S246" s="44">
        <v>1852.98</v>
      </c>
      <c r="T246" s="44">
        <v>1873.78</v>
      </c>
      <c r="U246" s="44">
        <v>1906.56</v>
      </c>
      <c r="V246" s="44">
        <v>1890.58</v>
      </c>
      <c r="W246" s="44">
        <v>1849.23</v>
      </c>
      <c r="X246" s="44">
        <v>1750.8</v>
      </c>
      <c r="Y246" s="44">
        <v>1567.32</v>
      </c>
      <c r="Z246" s="44">
        <v>1271.07</v>
      </c>
      <c r="AA246" s="44">
        <v>1230.56</v>
      </c>
    </row>
    <row r="247" spans="1:27" ht="12.75" hidden="1" customHeight="1" outlineLevel="1" x14ac:dyDescent="0.2">
      <c r="A247" s="97" t="s">
        <v>1248</v>
      </c>
      <c r="B247" s="63" t="s">
        <v>90</v>
      </c>
      <c r="C247" s="43" t="s">
        <v>79</v>
      </c>
      <c r="D247" s="44">
        <f>$D$162</f>
        <v>113.12</v>
      </c>
      <c r="E247" s="44">
        <f>$D$162</f>
        <v>113.12</v>
      </c>
      <c r="F247" s="44">
        <f t="shared" ref="F247:AA247" si="142">$D$162</f>
        <v>113.12</v>
      </c>
      <c r="G247" s="44">
        <f t="shared" si="142"/>
        <v>113.12</v>
      </c>
      <c r="H247" s="44">
        <f t="shared" si="142"/>
        <v>113.12</v>
      </c>
      <c r="I247" s="44">
        <f t="shared" si="142"/>
        <v>113.12</v>
      </c>
      <c r="J247" s="44">
        <f t="shared" si="142"/>
        <v>113.12</v>
      </c>
      <c r="K247" s="44">
        <f t="shared" si="142"/>
        <v>113.12</v>
      </c>
      <c r="L247" s="44">
        <f t="shared" si="142"/>
        <v>113.12</v>
      </c>
      <c r="M247" s="44">
        <f t="shared" si="142"/>
        <v>113.12</v>
      </c>
      <c r="N247" s="44">
        <f t="shared" si="142"/>
        <v>113.12</v>
      </c>
      <c r="O247" s="44">
        <f t="shared" si="142"/>
        <v>113.12</v>
      </c>
      <c r="P247" s="44">
        <f t="shared" si="142"/>
        <v>113.12</v>
      </c>
      <c r="Q247" s="44">
        <f t="shared" si="142"/>
        <v>113.12</v>
      </c>
      <c r="R247" s="44">
        <f t="shared" si="142"/>
        <v>113.12</v>
      </c>
      <c r="S247" s="44">
        <f t="shared" si="142"/>
        <v>113.12</v>
      </c>
      <c r="T247" s="44">
        <f t="shared" si="142"/>
        <v>113.12</v>
      </c>
      <c r="U247" s="44">
        <f t="shared" si="142"/>
        <v>113.12</v>
      </c>
      <c r="V247" s="44">
        <f t="shared" si="142"/>
        <v>113.12</v>
      </c>
      <c r="W247" s="44">
        <f t="shared" si="142"/>
        <v>113.12</v>
      </c>
      <c r="X247" s="44">
        <f t="shared" si="142"/>
        <v>113.12</v>
      </c>
      <c r="Y247" s="44">
        <f t="shared" si="142"/>
        <v>113.12</v>
      </c>
      <c r="Z247" s="44">
        <f t="shared" si="142"/>
        <v>113.12</v>
      </c>
      <c r="AA247" s="44">
        <f t="shared" si="142"/>
        <v>113.12</v>
      </c>
    </row>
    <row r="248" spans="1:27" ht="12.75" hidden="1" customHeight="1" outlineLevel="1" x14ac:dyDescent="0.2">
      <c r="A248" s="97" t="s">
        <v>1249</v>
      </c>
      <c r="B248" s="63" t="s">
        <v>83</v>
      </c>
      <c r="C248" s="43" t="s">
        <v>79</v>
      </c>
      <c r="D248" s="44">
        <v>3.63</v>
      </c>
      <c r="E248" s="44">
        <v>3.63</v>
      </c>
      <c r="F248" s="44">
        <v>3.63</v>
      </c>
      <c r="G248" s="44">
        <v>3.63</v>
      </c>
      <c r="H248" s="44">
        <v>3.63</v>
      </c>
      <c r="I248" s="44">
        <v>3.63</v>
      </c>
      <c r="J248" s="44">
        <v>3.63</v>
      </c>
      <c r="K248" s="44">
        <v>3.63</v>
      </c>
      <c r="L248" s="44">
        <v>3.63</v>
      </c>
      <c r="M248" s="44">
        <v>3.63</v>
      </c>
      <c r="N248" s="44">
        <v>3.63</v>
      </c>
      <c r="O248" s="44">
        <v>3.63</v>
      </c>
      <c r="P248" s="44">
        <v>3.63</v>
      </c>
      <c r="Q248" s="44">
        <v>3.63</v>
      </c>
      <c r="R248" s="44">
        <v>3.63</v>
      </c>
      <c r="S248" s="44">
        <v>3.63</v>
      </c>
      <c r="T248" s="44">
        <v>3.63</v>
      </c>
      <c r="U248" s="44">
        <v>3.63</v>
      </c>
      <c r="V248" s="44">
        <v>3.63</v>
      </c>
      <c r="W248" s="44">
        <v>3.63</v>
      </c>
      <c r="X248" s="44">
        <v>3.63</v>
      </c>
      <c r="Y248" s="44">
        <v>3.63</v>
      </c>
      <c r="Z248" s="44">
        <v>3.63</v>
      </c>
      <c r="AA248" s="44">
        <v>3.63</v>
      </c>
    </row>
    <row r="249" spans="1:27" ht="12.75" hidden="1" customHeight="1" outlineLevel="1" x14ac:dyDescent="0.2">
      <c r="A249" s="97" t="s">
        <v>1250</v>
      </c>
      <c r="B249" s="63" t="s">
        <v>81</v>
      </c>
      <c r="C249" s="43" t="s">
        <v>79</v>
      </c>
      <c r="D249" s="44">
        <f>$D$11</f>
        <v>330.69</v>
      </c>
      <c r="E249" s="44">
        <f t="shared" ref="E249:AA249" si="143">$D$11</f>
        <v>330.69</v>
      </c>
      <c r="F249" s="44">
        <f t="shared" si="143"/>
        <v>330.69</v>
      </c>
      <c r="G249" s="44">
        <f t="shared" si="143"/>
        <v>330.69</v>
      </c>
      <c r="H249" s="44">
        <f t="shared" si="143"/>
        <v>330.69</v>
      </c>
      <c r="I249" s="44">
        <f t="shared" si="143"/>
        <v>330.69</v>
      </c>
      <c r="J249" s="44">
        <f t="shared" si="143"/>
        <v>330.69</v>
      </c>
      <c r="K249" s="44">
        <f t="shared" si="143"/>
        <v>330.69</v>
      </c>
      <c r="L249" s="44">
        <f t="shared" si="143"/>
        <v>330.69</v>
      </c>
      <c r="M249" s="44">
        <f t="shared" si="143"/>
        <v>330.69</v>
      </c>
      <c r="N249" s="44">
        <f t="shared" si="143"/>
        <v>330.69</v>
      </c>
      <c r="O249" s="44">
        <f t="shared" si="143"/>
        <v>330.69</v>
      </c>
      <c r="P249" s="44">
        <f t="shared" si="143"/>
        <v>330.69</v>
      </c>
      <c r="Q249" s="44">
        <f t="shared" si="143"/>
        <v>330.69</v>
      </c>
      <c r="R249" s="44">
        <f t="shared" si="143"/>
        <v>330.69</v>
      </c>
      <c r="S249" s="44">
        <f t="shared" si="143"/>
        <v>330.69</v>
      </c>
      <c r="T249" s="44">
        <f t="shared" si="143"/>
        <v>330.69</v>
      </c>
      <c r="U249" s="44">
        <f t="shared" si="143"/>
        <v>330.69</v>
      </c>
      <c r="V249" s="44">
        <f t="shared" si="143"/>
        <v>330.69</v>
      </c>
      <c r="W249" s="44">
        <f t="shared" si="143"/>
        <v>330.69</v>
      </c>
      <c r="X249" s="44">
        <f t="shared" si="143"/>
        <v>330.69</v>
      </c>
      <c r="Y249" s="44">
        <f t="shared" si="143"/>
        <v>330.69</v>
      </c>
      <c r="Z249" s="44">
        <f t="shared" si="143"/>
        <v>330.69</v>
      </c>
      <c r="AA249" s="44">
        <f t="shared" si="143"/>
        <v>330.69</v>
      </c>
    </row>
    <row r="250" spans="1:27" ht="12.75" customHeight="1" collapsed="1" x14ac:dyDescent="0.2">
      <c r="A250" s="96" t="s">
        <v>1251</v>
      </c>
      <c r="B250" s="28" t="str">
        <f>"19"&amp;"."&amp;$B$640&amp;"."&amp;$B$641</f>
        <v>19.11.2023</v>
      </c>
      <c r="C250" s="88" t="s">
        <v>76</v>
      </c>
      <c r="D250" s="89">
        <f>ROUND(((D251+D252+D254+D253)/1000),5)</f>
        <v>1.64401</v>
      </c>
      <c r="E250" s="89">
        <f>ROUND(((E251+E252+E254+E253)/1000),5)</f>
        <v>1.6361300000000001</v>
      </c>
      <c r="F250" s="89">
        <f>ROUND(((F251+F252+F254+F253)/1000),5)</f>
        <v>1.5528999999999999</v>
      </c>
      <c r="G250" s="89">
        <f t="shared" ref="G250:AA250" si="144">ROUND(((G251+G252+G254+G253)/1000),5)</f>
        <v>1.52769</v>
      </c>
      <c r="H250" s="89">
        <f t="shared" si="144"/>
        <v>1.5485100000000001</v>
      </c>
      <c r="I250" s="89">
        <f t="shared" si="144"/>
        <v>1.58097</v>
      </c>
      <c r="J250" s="89">
        <f t="shared" si="144"/>
        <v>1.4650700000000001</v>
      </c>
      <c r="K250" s="89">
        <f t="shared" si="144"/>
        <v>1.62052</v>
      </c>
      <c r="L250" s="89">
        <f t="shared" si="144"/>
        <v>1.7239899999999999</v>
      </c>
      <c r="M250" s="89">
        <f t="shared" si="144"/>
        <v>1.9275800000000001</v>
      </c>
      <c r="N250" s="89">
        <f t="shared" si="144"/>
        <v>2.0592899999999998</v>
      </c>
      <c r="O250" s="89">
        <f t="shared" si="144"/>
        <v>2.07647</v>
      </c>
      <c r="P250" s="89">
        <f t="shared" si="144"/>
        <v>2.0835300000000001</v>
      </c>
      <c r="Q250" s="89">
        <f t="shared" si="144"/>
        <v>2.08514</v>
      </c>
      <c r="R250" s="89">
        <f t="shared" si="144"/>
        <v>2.0861200000000002</v>
      </c>
      <c r="S250" s="89">
        <f t="shared" si="144"/>
        <v>2.0918100000000002</v>
      </c>
      <c r="T250" s="89">
        <f t="shared" si="144"/>
        <v>2.1301999999999999</v>
      </c>
      <c r="U250" s="89">
        <f t="shared" si="144"/>
        <v>2.1825700000000001</v>
      </c>
      <c r="V250" s="89">
        <f t="shared" si="144"/>
        <v>2.17781</v>
      </c>
      <c r="W250" s="89">
        <f t="shared" si="144"/>
        <v>2.16587</v>
      </c>
      <c r="X250" s="89">
        <f t="shared" si="144"/>
        <v>2.1423999999999999</v>
      </c>
      <c r="Y250" s="89">
        <f t="shared" si="144"/>
        <v>1.93309</v>
      </c>
      <c r="Z250" s="89">
        <f t="shared" si="144"/>
        <v>1.7574099999999999</v>
      </c>
      <c r="AA250" s="89">
        <f t="shared" si="144"/>
        <v>1.6670499999999999</v>
      </c>
    </row>
    <row r="251" spans="1:27" ht="12.75" hidden="1" customHeight="1" outlineLevel="1" x14ac:dyDescent="0.2">
      <c r="A251" s="97" t="s">
        <v>1252</v>
      </c>
      <c r="B251" s="63" t="s">
        <v>242</v>
      </c>
      <c r="C251" s="43" t="s">
        <v>79</v>
      </c>
      <c r="D251" s="44">
        <v>1196.57</v>
      </c>
      <c r="E251" s="44">
        <v>1188.69</v>
      </c>
      <c r="F251" s="44">
        <v>1105.46</v>
      </c>
      <c r="G251" s="44">
        <v>1080.25</v>
      </c>
      <c r="H251" s="44">
        <v>1101.07</v>
      </c>
      <c r="I251" s="44">
        <v>1133.53</v>
      </c>
      <c r="J251" s="44">
        <v>1017.63</v>
      </c>
      <c r="K251" s="44">
        <v>1173.08</v>
      </c>
      <c r="L251" s="44">
        <v>1276.55</v>
      </c>
      <c r="M251" s="44">
        <v>1480.14</v>
      </c>
      <c r="N251" s="44">
        <v>1611.85</v>
      </c>
      <c r="O251" s="44">
        <v>1629.03</v>
      </c>
      <c r="P251" s="44">
        <v>1636.09</v>
      </c>
      <c r="Q251" s="44">
        <v>1637.7</v>
      </c>
      <c r="R251" s="44">
        <v>1638.68</v>
      </c>
      <c r="S251" s="44">
        <v>1644.37</v>
      </c>
      <c r="T251" s="44">
        <v>1682.76</v>
      </c>
      <c r="U251" s="44">
        <v>1735.13</v>
      </c>
      <c r="V251" s="44">
        <v>1730.37</v>
      </c>
      <c r="W251" s="44">
        <v>1718.43</v>
      </c>
      <c r="X251" s="44">
        <v>1694.96</v>
      </c>
      <c r="Y251" s="44">
        <v>1485.65</v>
      </c>
      <c r="Z251" s="44">
        <v>1309.97</v>
      </c>
      <c r="AA251" s="44">
        <v>1219.6099999999999</v>
      </c>
    </row>
    <row r="252" spans="1:27" ht="12.75" hidden="1" customHeight="1" outlineLevel="1" x14ac:dyDescent="0.2">
      <c r="A252" s="97" t="s">
        <v>1253</v>
      </c>
      <c r="B252" s="63" t="s">
        <v>90</v>
      </c>
      <c r="C252" s="43" t="s">
        <v>79</v>
      </c>
      <c r="D252" s="44">
        <f>$D$162</f>
        <v>113.12</v>
      </c>
      <c r="E252" s="44">
        <f>$D$162</f>
        <v>113.12</v>
      </c>
      <c r="F252" s="44">
        <f t="shared" ref="F252:AA252" si="145">$D$162</f>
        <v>113.12</v>
      </c>
      <c r="G252" s="44">
        <f t="shared" si="145"/>
        <v>113.12</v>
      </c>
      <c r="H252" s="44">
        <f t="shared" si="145"/>
        <v>113.12</v>
      </c>
      <c r="I252" s="44">
        <f t="shared" si="145"/>
        <v>113.12</v>
      </c>
      <c r="J252" s="44">
        <f t="shared" si="145"/>
        <v>113.12</v>
      </c>
      <c r="K252" s="44">
        <f t="shared" si="145"/>
        <v>113.12</v>
      </c>
      <c r="L252" s="44">
        <f t="shared" si="145"/>
        <v>113.12</v>
      </c>
      <c r="M252" s="44">
        <f t="shared" si="145"/>
        <v>113.12</v>
      </c>
      <c r="N252" s="44">
        <f t="shared" si="145"/>
        <v>113.12</v>
      </c>
      <c r="O252" s="44">
        <f t="shared" si="145"/>
        <v>113.12</v>
      </c>
      <c r="P252" s="44">
        <f t="shared" si="145"/>
        <v>113.12</v>
      </c>
      <c r="Q252" s="44">
        <f t="shared" si="145"/>
        <v>113.12</v>
      </c>
      <c r="R252" s="44">
        <f t="shared" si="145"/>
        <v>113.12</v>
      </c>
      <c r="S252" s="44">
        <f t="shared" si="145"/>
        <v>113.12</v>
      </c>
      <c r="T252" s="44">
        <f t="shared" si="145"/>
        <v>113.12</v>
      </c>
      <c r="U252" s="44">
        <f t="shared" si="145"/>
        <v>113.12</v>
      </c>
      <c r="V252" s="44">
        <f t="shared" si="145"/>
        <v>113.12</v>
      </c>
      <c r="W252" s="44">
        <f t="shared" si="145"/>
        <v>113.12</v>
      </c>
      <c r="X252" s="44">
        <f t="shared" si="145"/>
        <v>113.12</v>
      </c>
      <c r="Y252" s="44">
        <f t="shared" si="145"/>
        <v>113.12</v>
      </c>
      <c r="Z252" s="44">
        <f t="shared" si="145"/>
        <v>113.12</v>
      </c>
      <c r="AA252" s="44">
        <f t="shared" si="145"/>
        <v>113.12</v>
      </c>
    </row>
    <row r="253" spans="1:27" ht="12.75" hidden="1" customHeight="1" outlineLevel="1" x14ac:dyDescent="0.2">
      <c r="A253" s="97" t="s">
        <v>1254</v>
      </c>
      <c r="B253" s="63" t="s">
        <v>83</v>
      </c>
      <c r="C253" s="43" t="s">
        <v>79</v>
      </c>
      <c r="D253" s="44">
        <v>3.63</v>
      </c>
      <c r="E253" s="44">
        <v>3.63</v>
      </c>
      <c r="F253" s="44">
        <v>3.63</v>
      </c>
      <c r="G253" s="44">
        <v>3.63</v>
      </c>
      <c r="H253" s="44">
        <v>3.63</v>
      </c>
      <c r="I253" s="44">
        <v>3.63</v>
      </c>
      <c r="J253" s="44">
        <v>3.63</v>
      </c>
      <c r="K253" s="44">
        <v>3.63</v>
      </c>
      <c r="L253" s="44">
        <v>3.63</v>
      </c>
      <c r="M253" s="44">
        <v>3.63</v>
      </c>
      <c r="N253" s="44">
        <v>3.63</v>
      </c>
      <c r="O253" s="44">
        <v>3.63</v>
      </c>
      <c r="P253" s="44">
        <v>3.63</v>
      </c>
      <c r="Q253" s="44">
        <v>3.63</v>
      </c>
      <c r="R253" s="44">
        <v>3.63</v>
      </c>
      <c r="S253" s="44">
        <v>3.63</v>
      </c>
      <c r="T253" s="44">
        <v>3.63</v>
      </c>
      <c r="U253" s="44">
        <v>3.63</v>
      </c>
      <c r="V253" s="44">
        <v>3.63</v>
      </c>
      <c r="W253" s="44">
        <v>3.63</v>
      </c>
      <c r="X253" s="44">
        <v>3.63</v>
      </c>
      <c r="Y253" s="44">
        <v>3.63</v>
      </c>
      <c r="Z253" s="44">
        <v>3.63</v>
      </c>
      <c r="AA253" s="44">
        <v>3.63</v>
      </c>
    </row>
    <row r="254" spans="1:27" ht="12.75" hidden="1" customHeight="1" outlineLevel="1" x14ac:dyDescent="0.2">
      <c r="A254" s="97" t="s">
        <v>1255</v>
      </c>
      <c r="B254" s="63" t="s">
        <v>81</v>
      </c>
      <c r="C254" s="43" t="s">
        <v>79</v>
      </c>
      <c r="D254" s="44">
        <f>$D$11</f>
        <v>330.69</v>
      </c>
      <c r="E254" s="44">
        <f t="shared" ref="E254:AA254" si="146">$D$11</f>
        <v>330.69</v>
      </c>
      <c r="F254" s="44">
        <f t="shared" si="146"/>
        <v>330.69</v>
      </c>
      <c r="G254" s="44">
        <f t="shared" si="146"/>
        <v>330.69</v>
      </c>
      <c r="H254" s="44">
        <f t="shared" si="146"/>
        <v>330.69</v>
      </c>
      <c r="I254" s="44">
        <f t="shared" si="146"/>
        <v>330.69</v>
      </c>
      <c r="J254" s="44">
        <f t="shared" si="146"/>
        <v>330.69</v>
      </c>
      <c r="K254" s="44">
        <f t="shared" si="146"/>
        <v>330.69</v>
      </c>
      <c r="L254" s="44">
        <f t="shared" si="146"/>
        <v>330.69</v>
      </c>
      <c r="M254" s="44">
        <f t="shared" si="146"/>
        <v>330.69</v>
      </c>
      <c r="N254" s="44">
        <f t="shared" si="146"/>
        <v>330.69</v>
      </c>
      <c r="O254" s="44">
        <f t="shared" si="146"/>
        <v>330.69</v>
      </c>
      <c r="P254" s="44">
        <f t="shared" si="146"/>
        <v>330.69</v>
      </c>
      <c r="Q254" s="44">
        <f t="shared" si="146"/>
        <v>330.69</v>
      </c>
      <c r="R254" s="44">
        <f t="shared" si="146"/>
        <v>330.69</v>
      </c>
      <c r="S254" s="44">
        <f t="shared" si="146"/>
        <v>330.69</v>
      </c>
      <c r="T254" s="44">
        <f t="shared" si="146"/>
        <v>330.69</v>
      </c>
      <c r="U254" s="44">
        <f t="shared" si="146"/>
        <v>330.69</v>
      </c>
      <c r="V254" s="44">
        <f t="shared" si="146"/>
        <v>330.69</v>
      </c>
      <c r="W254" s="44">
        <f t="shared" si="146"/>
        <v>330.69</v>
      </c>
      <c r="X254" s="44">
        <f t="shared" si="146"/>
        <v>330.69</v>
      </c>
      <c r="Y254" s="44">
        <f t="shared" si="146"/>
        <v>330.69</v>
      </c>
      <c r="Z254" s="44">
        <f t="shared" si="146"/>
        <v>330.69</v>
      </c>
      <c r="AA254" s="44">
        <f t="shared" si="146"/>
        <v>330.69</v>
      </c>
    </row>
    <row r="255" spans="1:27" ht="12.75" customHeight="1" collapsed="1" x14ac:dyDescent="0.2">
      <c r="A255" s="96" t="s">
        <v>1256</v>
      </c>
      <c r="B255" s="28" t="str">
        <f>"20"&amp;"."&amp;$B$640&amp;"."&amp;$B$641</f>
        <v>20.11.2023</v>
      </c>
      <c r="C255" s="88" t="s">
        <v>76</v>
      </c>
      <c r="D255" s="89">
        <f>ROUND(((D256+D257+D259+D258)/1000),5)</f>
        <v>1.58206</v>
      </c>
      <c r="E255" s="89">
        <f>ROUND(((E256+E257+E259+E258)/1000),5)</f>
        <v>1.48455</v>
      </c>
      <c r="F255" s="89">
        <f>ROUND(((F256+F257+F259+F258)/1000),5)</f>
        <v>1.4215199999999999</v>
      </c>
      <c r="G255" s="89">
        <f t="shared" ref="G255:AA255" si="147">ROUND(((G256+G257+G259+G258)/1000),5)</f>
        <v>1.4171800000000001</v>
      </c>
      <c r="H255" s="89">
        <f t="shared" si="147"/>
        <v>1.46126</v>
      </c>
      <c r="I255" s="89">
        <f t="shared" si="147"/>
        <v>1.6396599999999999</v>
      </c>
      <c r="J255" s="89">
        <f t="shared" si="147"/>
        <v>1.7499199999999999</v>
      </c>
      <c r="K255" s="89">
        <f t="shared" si="147"/>
        <v>2.0391300000000001</v>
      </c>
      <c r="L255" s="89">
        <f t="shared" si="147"/>
        <v>2.2112500000000002</v>
      </c>
      <c r="M255" s="89">
        <f t="shared" si="147"/>
        <v>2.2725300000000002</v>
      </c>
      <c r="N255" s="89">
        <f t="shared" si="147"/>
        <v>2.3335400000000002</v>
      </c>
      <c r="O255" s="89">
        <f t="shared" si="147"/>
        <v>2.37845</v>
      </c>
      <c r="P255" s="89">
        <f t="shared" si="147"/>
        <v>2.3401999999999998</v>
      </c>
      <c r="Q255" s="89">
        <f t="shared" si="147"/>
        <v>2.3610699999999998</v>
      </c>
      <c r="R255" s="89">
        <f t="shared" si="147"/>
        <v>2.3574600000000001</v>
      </c>
      <c r="S255" s="89">
        <f t="shared" si="147"/>
        <v>2.3410700000000002</v>
      </c>
      <c r="T255" s="89">
        <f t="shared" si="147"/>
        <v>2.3495300000000001</v>
      </c>
      <c r="U255" s="89">
        <f t="shared" si="147"/>
        <v>2.4940699999999998</v>
      </c>
      <c r="V255" s="89">
        <f t="shared" si="147"/>
        <v>2.4985599999999999</v>
      </c>
      <c r="W255" s="89">
        <f t="shared" si="147"/>
        <v>2.34178</v>
      </c>
      <c r="X255" s="89">
        <f t="shared" si="147"/>
        <v>2.17964</v>
      </c>
      <c r="Y255" s="89">
        <f t="shared" si="147"/>
        <v>2.0868500000000001</v>
      </c>
      <c r="Z255" s="89">
        <f t="shared" si="147"/>
        <v>1.79748</v>
      </c>
      <c r="AA255" s="89">
        <f t="shared" si="147"/>
        <v>1.6760900000000001</v>
      </c>
    </row>
    <row r="256" spans="1:27" ht="12.75" hidden="1" customHeight="1" outlineLevel="1" x14ac:dyDescent="0.2">
      <c r="A256" s="97" t="s">
        <v>1257</v>
      </c>
      <c r="B256" s="63" t="s">
        <v>242</v>
      </c>
      <c r="C256" s="43" t="s">
        <v>79</v>
      </c>
      <c r="D256" s="44">
        <v>1134.6199999999999</v>
      </c>
      <c r="E256" s="44">
        <v>1037.1099999999999</v>
      </c>
      <c r="F256" s="44">
        <v>974.08</v>
      </c>
      <c r="G256" s="44">
        <v>969.74</v>
      </c>
      <c r="H256" s="44">
        <v>1013.82</v>
      </c>
      <c r="I256" s="44">
        <v>1192.22</v>
      </c>
      <c r="J256" s="44">
        <v>1302.48</v>
      </c>
      <c r="K256" s="44">
        <v>1591.69</v>
      </c>
      <c r="L256" s="44">
        <v>1763.81</v>
      </c>
      <c r="M256" s="44">
        <v>1825.09</v>
      </c>
      <c r="N256" s="44">
        <v>1886.1</v>
      </c>
      <c r="O256" s="44">
        <v>1931.01</v>
      </c>
      <c r="P256" s="44">
        <v>1892.76</v>
      </c>
      <c r="Q256" s="44">
        <v>1913.63</v>
      </c>
      <c r="R256" s="44">
        <v>1910.02</v>
      </c>
      <c r="S256" s="44">
        <v>1893.63</v>
      </c>
      <c r="T256" s="44">
        <v>1902.09</v>
      </c>
      <c r="U256" s="44">
        <v>2046.63</v>
      </c>
      <c r="V256" s="44">
        <v>2051.12</v>
      </c>
      <c r="W256" s="44">
        <v>1894.34</v>
      </c>
      <c r="X256" s="44">
        <v>1732.2</v>
      </c>
      <c r="Y256" s="44">
        <v>1639.41</v>
      </c>
      <c r="Z256" s="44">
        <v>1350.04</v>
      </c>
      <c r="AA256" s="44">
        <v>1228.6500000000001</v>
      </c>
    </row>
    <row r="257" spans="1:27" ht="12.75" hidden="1" customHeight="1" outlineLevel="1" x14ac:dyDescent="0.2">
      <c r="A257" s="97" t="s">
        <v>1258</v>
      </c>
      <c r="B257" s="63" t="s">
        <v>90</v>
      </c>
      <c r="C257" s="43" t="s">
        <v>79</v>
      </c>
      <c r="D257" s="44">
        <f>$D$162</f>
        <v>113.12</v>
      </c>
      <c r="E257" s="44">
        <f>$D$162</f>
        <v>113.12</v>
      </c>
      <c r="F257" s="44">
        <f t="shared" ref="F257:AA257" si="148">$D$162</f>
        <v>113.12</v>
      </c>
      <c r="G257" s="44">
        <f t="shared" si="148"/>
        <v>113.12</v>
      </c>
      <c r="H257" s="44">
        <f t="shared" si="148"/>
        <v>113.12</v>
      </c>
      <c r="I257" s="44">
        <f t="shared" si="148"/>
        <v>113.12</v>
      </c>
      <c r="J257" s="44">
        <f t="shared" si="148"/>
        <v>113.12</v>
      </c>
      <c r="K257" s="44">
        <f t="shared" si="148"/>
        <v>113.12</v>
      </c>
      <c r="L257" s="44">
        <f t="shared" si="148"/>
        <v>113.12</v>
      </c>
      <c r="M257" s="44">
        <f t="shared" si="148"/>
        <v>113.12</v>
      </c>
      <c r="N257" s="44">
        <f t="shared" si="148"/>
        <v>113.12</v>
      </c>
      <c r="O257" s="44">
        <f t="shared" si="148"/>
        <v>113.12</v>
      </c>
      <c r="P257" s="44">
        <f t="shared" si="148"/>
        <v>113.12</v>
      </c>
      <c r="Q257" s="44">
        <f t="shared" si="148"/>
        <v>113.12</v>
      </c>
      <c r="R257" s="44">
        <f t="shared" si="148"/>
        <v>113.12</v>
      </c>
      <c r="S257" s="44">
        <f t="shared" si="148"/>
        <v>113.12</v>
      </c>
      <c r="T257" s="44">
        <f t="shared" si="148"/>
        <v>113.12</v>
      </c>
      <c r="U257" s="44">
        <f t="shared" si="148"/>
        <v>113.12</v>
      </c>
      <c r="V257" s="44">
        <f t="shared" si="148"/>
        <v>113.12</v>
      </c>
      <c r="W257" s="44">
        <f t="shared" si="148"/>
        <v>113.12</v>
      </c>
      <c r="X257" s="44">
        <f t="shared" si="148"/>
        <v>113.12</v>
      </c>
      <c r="Y257" s="44">
        <f t="shared" si="148"/>
        <v>113.12</v>
      </c>
      <c r="Z257" s="44">
        <f t="shared" si="148"/>
        <v>113.12</v>
      </c>
      <c r="AA257" s="44">
        <f t="shared" si="148"/>
        <v>113.12</v>
      </c>
    </row>
    <row r="258" spans="1:27" ht="12.75" hidden="1" customHeight="1" outlineLevel="1" x14ac:dyDescent="0.2">
      <c r="A258" s="97" t="s">
        <v>1259</v>
      </c>
      <c r="B258" s="63" t="s">
        <v>83</v>
      </c>
      <c r="C258" s="43" t="s">
        <v>79</v>
      </c>
      <c r="D258" s="44">
        <v>3.63</v>
      </c>
      <c r="E258" s="44">
        <v>3.63</v>
      </c>
      <c r="F258" s="44">
        <v>3.63</v>
      </c>
      <c r="G258" s="44">
        <v>3.63</v>
      </c>
      <c r="H258" s="44">
        <v>3.63</v>
      </c>
      <c r="I258" s="44">
        <v>3.63</v>
      </c>
      <c r="J258" s="44">
        <v>3.63</v>
      </c>
      <c r="K258" s="44">
        <v>3.63</v>
      </c>
      <c r="L258" s="44">
        <v>3.63</v>
      </c>
      <c r="M258" s="44">
        <v>3.63</v>
      </c>
      <c r="N258" s="44">
        <v>3.63</v>
      </c>
      <c r="O258" s="44">
        <v>3.63</v>
      </c>
      <c r="P258" s="44">
        <v>3.63</v>
      </c>
      <c r="Q258" s="44">
        <v>3.63</v>
      </c>
      <c r="R258" s="44">
        <v>3.63</v>
      </c>
      <c r="S258" s="44">
        <v>3.63</v>
      </c>
      <c r="T258" s="44">
        <v>3.63</v>
      </c>
      <c r="U258" s="44">
        <v>3.63</v>
      </c>
      <c r="V258" s="44">
        <v>3.63</v>
      </c>
      <c r="W258" s="44">
        <v>3.63</v>
      </c>
      <c r="X258" s="44">
        <v>3.63</v>
      </c>
      <c r="Y258" s="44">
        <v>3.63</v>
      </c>
      <c r="Z258" s="44">
        <v>3.63</v>
      </c>
      <c r="AA258" s="44">
        <v>3.63</v>
      </c>
    </row>
    <row r="259" spans="1:27" ht="12.75" hidden="1" customHeight="1" outlineLevel="1" x14ac:dyDescent="0.2">
      <c r="A259" s="97" t="s">
        <v>1260</v>
      </c>
      <c r="B259" s="63" t="s">
        <v>81</v>
      </c>
      <c r="C259" s="43" t="s">
        <v>79</v>
      </c>
      <c r="D259" s="44">
        <f>$D$11</f>
        <v>330.69</v>
      </c>
      <c r="E259" s="44">
        <f t="shared" ref="E259:AA259" si="149">$D$11</f>
        <v>330.69</v>
      </c>
      <c r="F259" s="44">
        <f t="shared" si="149"/>
        <v>330.69</v>
      </c>
      <c r="G259" s="44">
        <f t="shared" si="149"/>
        <v>330.69</v>
      </c>
      <c r="H259" s="44">
        <f t="shared" si="149"/>
        <v>330.69</v>
      </c>
      <c r="I259" s="44">
        <f t="shared" si="149"/>
        <v>330.69</v>
      </c>
      <c r="J259" s="44">
        <f t="shared" si="149"/>
        <v>330.69</v>
      </c>
      <c r="K259" s="44">
        <f t="shared" si="149"/>
        <v>330.69</v>
      </c>
      <c r="L259" s="44">
        <f t="shared" si="149"/>
        <v>330.69</v>
      </c>
      <c r="M259" s="44">
        <f t="shared" si="149"/>
        <v>330.69</v>
      </c>
      <c r="N259" s="44">
        <f t="shared" si="149"/>
        <v>330.69</v>
      </c>
      <c r="O259" s="44">
        <f t="shared" si="149"/>
        <v>330.69</v>
      </c>
      <c r="P259" s="44">
        <f t="shared" si="149"/>
        <v>330.69</v>
      </c>
      <c r="Q259" s="44">
        <f t="shared" si="149"/>
        <v>330.69</v>
      </c>
      <c r="R259" s="44">
        <f t="shared" si="149"/>
        <v>330.69</v>
      </c>
      <c r="S259" s="44">
        <f t="shared" si="149"/>
        <v>330.69</v>
      </c>
      <c r="T259" s="44">
        <f t="shared" si="149"/>
        <v>330.69</v>
      </c>
      <c r="U259" s="44">
        <f t="shared" si="149"/>
        <v>330.69</v>
      </c>
      <c r="V259" s="44">
        <f t="shared" si="149"/>
        <v>330.69</v>
      </c>
      <c r="W259" s="44">
        <f t="shared" si="149"/>
        <v>330.69</v>
      </c>
      <c r="X259" s="44">
        <f t="shared" si="149"/>
        <v>330.69</v>
      </c>
      <c r="Y259" s="44">
        <f t="shared" si="149"/>
        <v>330.69</v>
      </c>
      <c r="Z259" s="44">
        <f t="shared" si="149"/>
        <v>330.69</v>
      </c>
      <c r="AA259" s="44">
        <f t="shared" si="149"/>
        <v>330.69</v>
      </c>
    </row>
    <row r="260" spans="1:27" ht="12.75" customHeight="1" collapsed="1" x14ac:dyDescent="0.2">
      <c r="A260" s="96" t="s">
        <v>1261</v>
      </c>
      <c r="B260" s="28" t="str">
        <f>"21"&amp;"."&amp;$B$640&amp;"."&amp;$B$641</f>
        <v>21.11.2023</v>
      </c>
      <c r="C260" s="88" t="s">
        <v>76</v>
      </c>
      <c r="D260" s="89">
        <f>ROUND(((D261+D262+D264+D263)/1000),5)</f>
        <v>1.6127400000000001</v>
      </c>
      <c r="E260" s="89">
        <f>ROUND(((E261+E262+E264+E263)/1000),5)</f>
        <v>1.5393399999999999</v>
      </c>
      <c r="F260" s="89">
        <f>ROUND(((F261+F262+F264+F263)/1000),5)</f>
        <v>1.4736800000000001</v>
      </c>
      <c r="G260" s="89">
        <f t="shared" ref="G260:AA260" si="150">ROUND(((G261+G262+G264+G263)/1000),5)</f>
        <v>1.4659599999999999</v>
      </c>
      <c r="H260" s="89">
        <f t="shared" si="150"/>
        <v>1.5031699999999999</v>
      </c>
      <c r="I260" s="89">
        <f t="shared" si="150"/>
        <v>1.63253</v>
      </c>
      <c r="J260" s="89">
        <f t="shared" si="150"/>
        <v>1.7864599999999999</v>
      </c>
      <c r="K260" s="89">
        <f t="shared" si="150"/>
        <v>2.1041599999999998</v>
      </c>
      <c r="L260" s="89">
        <f t="shared" si="150"/>
        <v>2.25305</v>
      </c>
      <c r="M260" s="89">
        <f t="shared" si="150"/>
        <v>2.2847400000000002</v>
      </c>
      <c r="N260" s="89">
        <f t="shared" si="150"/>
        <v>2.4628299999999999</v>
      </c>
      <c r="O260" s="89">
        <f t="shared" si="150"/>
        <v>2.4776500000000001</v>
      </c>
      <c r="P260" s="89">
        <f t="shared" si="150"/>
        <v>2.3965200000000002</v>
      </c>
      <c r="Q260" s="89">
        <f t="shared" si="150"/>
        <v>2.4227599999999998</v>
      </c>
      <c r="R260" s="89">
        <f t="shared" si="150"/>
        <v>2.4141499999999998</v>
      </c>
      <c r="S260" s="89">
        <f t="shared" si="150"/>
        <v>2.4001000000000001</v>
      </c>
      <c r="T260" s="89">
        <f t="shared" si="150"/>
        <v>2.43262</v>
      </c>
      <c r="U260" s="89">
        <f t="shared" si="150"/>
        <v>2.5120499999999999</v>
      </c>
      <c r="V260" s="89">
        <f t="shared" si="150"/>
        <v>2.49715</v>
      </c>
      <c r="W260" s="89">
        <f t="shared" si="150"/>
        <v>2.3911799999999999</v>
      </c>
      <c r="X260" s="89">
        <f t="shared" si="150"/>
        <v>2.2330999999999999</v>
      </c>
      <c r="Y260" s="89">
        <f t="shared" si="150"/>
        <v>2.1564399999999999</v>
      </c>
      <c r="Z260" s="89">
        <f t="shared" si="150"/>
        <v>1.96329</v>
      </c>
      <c r="AA260" s="89">
        <f t="shared" si="150"/>
        <v>1.72976</v>
      </c>
    </row>
    <row r="261" spans="1:27" ht="12.75" hidden="1" customHeight="1" outlineLevel="1" x14ac:dyDescent="0.2">
      <c r="A261" s="97" t="s">
        <v>1262</v>
      </c>
      <c r="B261" s="63" t="s">
        <v>242</v>
      </c>
      <c r="C261" s="43" t="s">
        <v>79</v>
      </c>
      <c r="D261" s="44">
        <v>1165.3</v>
      </c>
      <c r="E261" s="44">
        <v>1091.9000000000001</v>
      </c>
      <c r="F261" s="44">
        <v>1026.24</v>
      </c>
      <c r="G261" s="44">
        <v>1018.52</v>
      </c>
      <c r="H261" s="44">
        <v>1055.73</v>
      </c>
      <c r="I261" s="44">
        <v>1185.0899999999999</v>
      </c>
      <c r="J261" s="44">
        <v>1339.02</v>
      </c>
      <c r="K261" s="44">
        <v>1656.72</v>
      </c>
      <c r="L261" s="44">
        <v>1805.61</v>
      </c>
      <c r="M261" s="44">
        <v>1837.3</v>
      </c>
      <c r="N261" s="44">
        <v>2015.39</v>
      </c>
      <c r="O261" s="44">
        <v>2030.21</v>
      </c>
      <c r="P261" s="44">
        <v>1949.08</v>
      </c>
      <c r="Q261" s="44">
        <v>1975.32</v>
      </c>
      <c r="R261" s="44">
        <v>1966.71</v>
      </c>
      <c r="S261" s="44">
        <v>1952.66</v>
      </c>
      <c r="T261" s="44">
        <v>1985.18</v>
      </c>
      <c r="U261" s="44">
        <v>2064.61</v>
      </c>
      <c r="V261" s="44">
        <v>2049.71</v>
      </c>
      <c r="W261" s="44">
        <v>1943.74</v>
      </c>
      <c r="X261" s="44">
        <v>1785.66</v>
      </c>
      <c r="Y261" s="44">
        <v>1709</v>
      </c>
      <c r="Z261" s="44">
        <v>1515.85</v>
      </c>
      <c r="AA261" s="44">
        <v>1282.32</v>
      </c>
    </row>
    <row r="262" spans="1:27" ht="12.75" hidden="1" customHeight="1" outlineLevel="1" x14ac:dyDescent="0.2">
      <c r="A262" s="97" t="s">
        <v>1263</v>
      </c>
      <c r="B262" s="63" t="s">
        <v>90</v>
      </c>
      <c r="C262" s="43" t="s">
        <v>79</v>
      </c>
      <c r="D262" s="44">
        <f>$D$162</f>
        <v>113.12</v>
      </c>
      <c r="E262" s="44">
        <f>$D$162</f>
        <v>113.12</v>
      </c>
      <c r="F262" s="44">
        <f t="shared" ref="F262:AA262" si="151">$D$162</f>
        <v>113.12</v>
      </c>
      <c r="G262" s="44">
        <f t="shared" si="151"/>
        <v>113.12</v>
      </c>
      <c r="H262" s="44">
        <f t="shared" si="151"/>
        <v>113.12</v>
      </c>
      <c r="I262" s="44">
        <f t="shared" si="151"/>
        <v>113.12</v>
      </c>
      <c r="J262" s="44">
        <f t="shared" si="151"/>
        <v>113.12</v>
      </c>
      <c r="K262" s="44">
        <f t="shared" si="151"/>
        <v>113.12</v>
      </c>
      <c r="L262" s="44">
        <f t="shared" si="151"/>
        <v>113.12</v>
      </c>
      <c r="M262" s="44">
        <f t="shared" si="151"/>
        <v>113.12</v>
      </c>
      <c r="N262" s="44">
        <f t="shared" si="151"/>
        <v>113.12</v>
      </c>
      <c r="O262" s="44">
        <f t="shared" si="151"/>
        <v>113.12</v>
      </c>
      <c r="P262" s="44">
        <f t="shared" si="151"/>
        <v>113.12</v>
      </c>
      <c r="Q262" s="44">
        <f t="shared" si="151"/>
        <v>113.12</v>
      </c>
      <c r="R262" s="44">
        <f t="shared" si="151"/>
        <v>113.12</v>
      </c>
      <c r="S262" s="44">
        <f t="shared" si="151"/>
        <v>113.12</v>
      </c>
      <c r="T262" s="44">
        <f t="shared" si="151"/>
        <v>113.12</v>
      </c>
      <c r="U262" s="44">
        <f t="shared" si="151"/>
        <v>113.12</v>
      </c>
      <c r="V262" s="44">
        <f t="shared" si="151"/>
        <v>113.12</v>
      </c>
      <c r="W262" s="44">
        <f t="shared" si="151"/>
        <v>113.12</v>
      </c>
      <c r="X262" s="44">
        <f t="shared" si="151"/>
        <v>113.12</v>
      </c>
      <c r="Y262" s="44">
        <f t="shared" si="151"/>
        <v>113.12</v>
      </c>
      <c r="Z262" s="44">
        <f t="shared" si="151"/>
        <v>113.12</v>
      </c>
      <c r="AA262" s="44">
        <f t="shared" si="151"/>
        <v>113.12</v>
      </c>
    </row>
    <row r="263" spans="1:27" ht="12.75" hidden="1" customHeight="1" outlineLevel="1" x14ac:dyDescent="0.2">
      <c r="A263" s="97" t="s">
        <v>1264</v>
      </c>
      <c r="B263" s="63" t="s">
        <v>83</v>
      </c>
      <c r="C263" s="43" t="s">
        <v>79</v>
      </c>
      <c r="D263" s="44">
        <v>3.63</v>
      </c>
      <c r="E263" s="44">
        <v>3.63</v>
      </c>
      <c r="F263" s="44">
        <v>3.63</v>
      </c>
      <c r="G263" s="44">
        <v>3.63</v>
      </c>
      <c r="H263" s="44">
        <v>3.63</v>
      </c>
      <c r="I263" s="44">
        <v>3.63</v>
      </c>
      <c r="J263" s="44">
        <v>3.63</v>
      </c>
      <c r="K263" s="44">
        <v>3.63</v>
      </c>
      <c r="L263" s="44">
        <v>3.63</v>
      </c>
      <c r="M263" s="44">
        <v>3.63</v>
      </c>
      <c r="N263" s="44">
        <v>3.63</v>
      </c>
      <c r="O263" s="44">
        <v>3.63</v>
      </c>
      <c r="P263" s="44">
        <v>3.63</v>
      </c>
      <c r="Q263" s="44">
        <v>3.63</v>
      </c>
      <c r="R263" s="44">
        <v>3.63</v>
      </c>
      <c r="S263" s="44">
        <v>3.63</v>
      </c>
      <c r="T263" s="44">
        <v>3.63</v>
      </c>
      <c r="U263" s="44">
        <v>3.63</v>
      </c>
      <c r="V263" s="44">
        <v>3.63</v>
      </c>
      <c r="W263" s="44">
        <v>3.63</v>
      </c>
      <c r="X263" s="44">
        <v>3.63</v>
      </c>
      <c r="Y263" s="44">
        <v>3.63</v>
      </c>
      <c r="Z263" s="44">
        <v>3.63</v>
      </c>
      <c r="AA263" s="44">
        <v>3.63</v>
      </c>
    </row>
    <row r="264" spans="1:27" ht="12.75" hidden="1" customHeight="1" outlineLevel="1" x14ac:dyDescent="0.2">
      <c r="A264" s="97" t="s">
        <v>1265</v>
      </c>
      <c r="B264" s="63" t="s">
        <v>81</v>
      </c>
      <c r="C264" s="43" t="s">
        <v>79</v>
      </c>
      <c r="D264" s="44">
        <f>$D$11</f>
        <v>330.69</v>
      </c>
      <c r="E264" s="44">
        <f t="shared" ref="E264:AA264" si="152">$D$11</f>
        <v>330.69</v>
      </c>
      <c r="F264" s="44">
        <f t="shared" si="152"/>
        <v>330.69</v>
      </c>
      <c r="G264" s="44">
        <f t="shared" si="152"/>
        <v>330.69</v>
      </c>
      <c r="H264" s="44">
        <f t="shared" si="152"/>
        <v>330.69</v>
      </c>
      <c r="I264" s="44">
        <f t="shared" si="152"/>
        <v>330.69</v>
      </c>
      <c r="J264" s="44">
        <f t="shared" si="152"/>
        <v>330.69</v>
      </c>
      <c r="K264" s="44">
        <f t="shared" si="152"/>
        <v>330.69</v>
      </c>
      <c r="L264" s="44">
        <f t="shared" si="152"/>
        <v>330.69</v>
      </c>
      <c r="M264" s="44">
        <f t="shared" si="152"/>
        <v>330.69</v>
      </c>
      <c r="N264" s="44">
        <f t="shared" si="152"/>
        <v>330.69</v>
      </c>
      <c r="O264" s="44">
        <f t="shared" si="152"/>
        <v>330.69</v>
      </c>
      <c r="P264" s="44">
        <f t="shared" si="152"/>
        <v>330.69</v>
      </c>
      <c r="Q264" s="44">
        <f t="shared" si="152"/>
        <v>330.69</v>
      </c>
      <c r="R264" s="44">
        <f t="shared" si="152"/>
        <v>330.69</v>
      </c>
      <c r="S264" s="44">
        <f t="shared" si="152"/>
        <v>330.69</v>
      </c>
      <c r="T264" s="44">
        <f t="shared" si="152"/>
        <v>330.69</v>
      </c>
      <c r="U264" s="44">
        <f t="shared" si="152"/>
        <v>330.69</v>
      </c>
      <c r="V264" s="44">
        <f t="shared" si="152"/>
        <v>330.69</v>
      </c>
      <c r="W264" s="44">
        <f t="shared" si="152"/>
        <v>330.69</v>
      </c>
      <c r="X264" s="44">
        <f t="shared" si="152"/>
        <v>330.69</v>
      </c>
      <c r="Y264" s="44">
        <f t="shared" si="152"/>
        <v>330.69</v>
      </c>
      <c r="Z264" s="44">
        <f t="shared" si="152"/>
        <v>330.69</v>
      </c>
      <c r="AA264" s="44">
        <f t="shared" si="152"/>
        <v>330.69</v>
      </c>
    </row>
    <row r="265" spans="1:27" ht="12.75" customHeight="1" collapsed="1" x14ac:dyDescent="0.2">
      <c r="A265" s="96" t="s">
        <v>1266</v>
      </c>
      <c r="B265" s="28" t="str">
        <f>"22"&amp;"."&amp;$B$640&amp;"."&amp;$B$641</f>
        <v>22.11.2023</v>
      </c>
      <c r="C265" s="88" t="s">
        <v>76</v>
      </c>
      <c r="D265" s="89">
        <f>ROUND(((D266+D267+D269+D268)/1000),5)</f>
        <v>1.6287400000000001</v>
      </c>
      <c r="E265" s="89">
        <f>ROUND(((E266+E267+E269+E268)/1000),5)</f>
        <v>1.5484199999999999</v>
      </c>
      <c r="F265" s="89">
        <f>ROUND(((F266+F267+F269+F268)/1000),5)</f>
        <v>1.46743</v>
      </c>
      <c r="G265" s="89">
        <f t="shared" ref="G265:AA265" si="153">ROUND(((G266+G267+G269+G268)/1000),5)</f>
        <v>1.4418299999999999</v>
      </c>
      <c r="H265" s="89">
        <f t="shared" si="153"/>
        <v>1.5176799999999999</v>
      </c>
      <c r="I265" s="89">
        <f t="shared" si="153"/>
        <v>1.68726</v>
      </c>
      <c r="J265" s="89">
        <f t="shared" si="153"/>
        <v>1.91265</v>
      </c>
      <c r="K265" s="89">
        <f t="shared" si="153"/>
        <v>2.1251000000000002</v>
      </c>
      <c r="L265" s="89">
        <f t="shared" si="153"/>
        <v>2.2908900000000001</v>
      </c>
      <c r="M265" s="89">
        <f t="shared" si="153"/>
        <v>2.3111700000000002</v>
      </c>
      <c r="N265" s="89">
        <f t="shared" si="153"/>
        <v>2.40171</v>
      </c>
      <c r="O265" s="89">
        <f t="shared" si="153"/>
        <v>2.4037899999999999</v>
      </c>
      <c r="P265" s="89">
        <f t="shared" si="153"/>
        <v>2.3759700000000001</v>
      </c>
      <c r="Q265" s="89">
        <f t="shared" si="153"/>
        <v>2.3977300000000001</v>
      </c>
      <c r="R265" s="89">
        <f t="shared" si="153"/>
        <v>2.3829400000000001</v>
      </c>
      <c r="S265" s="89">
        <f t="shared" si="153"/>
        <v>2.3704000000000001</v>
      </c>
      <c r="T265" s="89">
        <f t="shared" si="153"/>
        <v>2.4300999999999999</v>
      </c>
      <c r="U265" s="89">
        <f t="shared" si="153"/>
        <v>2.4904299999999999</v>
      </c>
      <c r="V265" s="89">
        <f t="shared" si="153"/>
        <v>2.4430700000000001</v>
      </c>
      <c r="W265" s="89">
        <f t="shared" si="153"/>
        <v>2.3567499999999999</v>
      </c>
      <c r="X265" s="89">
        <f t="shared" si="153"/>
        <v>2.2734100000000002</v>
      </c>
      <c r="Y265" s="89">
        <f t="shared" si="153"/>
        <v>2.2414999999999998</v>
      </c>
      <c r="Z265" s="89">
        <f t="shared" si="153"/>
        <v>1.9836400000000001</v>
      </c>
      <c r="AA265" s="89">
        <f t="shared" si="153"/>
        <v>1.7642599999999999</v>
      </c>
    </row>
    <row r="266" spans="1:27" ht="12.75" hidden="1" customHeight="1" outlineLevel="1" x14ac:dyDescent="0.2">
      <c r="A266" s="97" t="s">
        <v>1267</v>
      </c>
      <c r="B266" s="63" t="s">
        <v>242</v>
      </c>
      <c r="C266" s="43" t="s">
        <v>79</v>
      </c>
      <c r="D266" s="44">
        <v>1181.3</v>
      </c>
      <c r="E266" s="44">
        <v>1100.98</v>
      </c>
      <c r="F266" s="44">
        <v>1019.99</v>
      </c>
      <c r="G266" s="44">
        <v>994.39</v>
      </c>
      <c r="H266" s="44">
        <v>1070.24</v>
      </c>
      <c r="I266" s="44">
        <v>1239.82</v>
      </c>
      <c r="J266" s="44">
        <v>1465.21</v>
      </c>
      <c r="K266" s="44">
        <v>1677.66</v>
      </c>
      <c r="L266" s="44">
        <v>1843.45</v>
      </c>
      <c r="M266" s="44">
        <v>1863.73</v>
      </c>
      <c r="N266" s="44">
        <v>1954.27</v>
      </c>
      <c r="O266" s="44">
        <v>1956.35</v>
      </c>
      <c r="P266" s="44">
        <v>1928.53</v>
      </c>
      <c r="Q266" s="44">
        <v>1950.29</v>
      </c>
      <c r="R266" s="44">
        <v>1935.5</v>
      </c>
      <c r="S266" s="44">
        <v>1922.96</v>
      </c>
      <c r="T266" s="44">
        <v>1982.66</v>
      </c>
      <c r="U266" s="44">
        <v>2042.99</v>
      </c>
      <c r="V266" s="44">
        <v>1995.63</v>
      </c>
      <c r="W266" s="44">
        <v>1909.31</v>
      </c>
      <c r="X266" s="44">
        <v>1825.97</v>
      </c>
      <c r="Y266" s="44">
        <v>1794.06</v>
      </c>
      <c r="Z266" s="44">
        <v>1536.2</v>
      </c>
      <c r="AA266" s="44">
        <v>1316.82</v>
      </c>
    </row>
    <row r="267" spans="1:27" ht="12.75" hidden="1" customHeight="1" outlineLevel="1" x14ac:dyDescent="0.2">
      <c r="A267" s="97" t="s">
        <v>1268</v>
      </c>
      <c r="B267" s="63" t="s">
        <v>90</v>
      </c>
      <c r="C267" s="43" t="s">
        <v>79</v>
      </c>
      <c r="D267" s="44">
        <f>$D$162</f>
        <v>113.12</v>
      </c>
      <c r="E267" s="44">
        <f>$D$162</f>
        <v>113.12</v>
      </c>
      <c r="F267" s="44">
        <f t="shared" ref="F267:AA267" si="154">$D$162</f>
        <v>113.12</v>
      </c>
      <c r="G267" s="44">
        <f t="shared" si="154"/>
        <v>113.12</v>
      </c>
      <c r="H267" s="44">
        <f t="shared" si="154"/>
        <v>113.12</v>
      </c>
      <c r="I267" s="44">
        <f t="shared" si="154"/>
        <v>113.12</v>
      </c>
      <c r="J267" s="44">
        <f t="shared" si="154"/>
        <v>113.12</v>
      </c>
      <c r="K267" s="44">
        <f t="shared" si="154"/>
        <v>113.12</v>
      </c>
      <c r="L267" s="44">
        <f t="shared" si="154"/>
        <v>113.12</v>
      </c>
      <c r="M267" s="44">
        <f t="shared" si="154"/>
        <v>113.12</v>
      </c>
      <c r="N267" s="44">
        <f t="shared" si="154"/>
        <v>113.12</v>
      </c>
      <c r="O267" s="44">
        <f t="shared" si="154"/>
        <v>113.12</v>
      </c>
      <c r="P267" s="44">
        <f t="shared" si="154"/>
        <v>113.12</v>
      </c>
      <c r="Q267" s="44">
        <f t="shared" si="154"/>
        <v>113.12</v>
      </c>
      <c r="R267" s="44">
        <f t="shared" si="154"/>
        <v>113.12</v>
      </c>
      <c r="S267" s="44">
        <f t="shared" si="154"/>
        <v>113.12</v>
      </c>
      <c r="T267" s="44">
        <f t="shared" si="154"/>
        <v>113.12</v>
      </c>
      <c r="U267" s="44">
        <f t="shared" si="154"/>
        <v>113.12</v>
      </c>
      <c r="V267" s="44">
        <f t="shared" si="154"/>
        <v>113.12</v>
      </c>
      <c r="W267" s="44">
        <f t="shared" si="154"/>
        <v>113.12</v>
      </c>
      <c r="X267" s="44">
        <f t="shared" si="154"/>
        <v>113.12</v>
      </c>
      <c r="Y267" s="44">
        <f t="shared" si="154"/>
        <v>113.12</v>
      </c>
      <c r="Z267" s="44">
        <f t="shared" si="154"/>
        <v>113.12</v>
      </c>
      <c r="AA267" s="44">
        <f t="shared" si="154"/>
        <v>113.12</v>
      </c>
    </row>
    <row r="268" spans="1:27" ht="12.75" hidden="1" customHeight="1" outlineLevel="1" x14ac:dyDescent="0.2">
      <c r="A268" s="97" t="s">
        <v>1269</v>
      </c>
      <c r="B268" s="63" t="s">
        <v>83</v>
      </c>
      <c r="C268" s="43" t="s">
        <v>79</v>
      </c>
      <c r="D268" s="44">
        <v>3.63</v>
      </c>
      <c r="E268" s="44">
        <v>3.63</v>
      </c>
      <c r="F268" s="44">
        <v>3.63</v>
      </c>
      <c r="G268" s="44">
        <v>3.63</v>
      </c>
      <c r="H268" s="44">
        <v>3.63</v>
      </c>
      <c r="I268" s="44">
        <v>3.63</v>
      </c>
      <c r="J268" s="44">
        <v>3.63</v>
      </c>
      <c r="K268" s="44">
        <v>3.63</v>
      </c>
      <c r="L268" s="44">
        <v>3.63</v>
      </c>
      <c r="M268" s="44">
        <v>3.63</v>
      </c>
      <c r="N268" s="44">
        <v>3.63</v>
      </c>
      <c r="O268" s="44">
        <v>3.63</v>
      </c>
      <c r="P268" s="44">
        <v>3.63</v>
      </c>
      <c r="Q268" s="44">
        <v>3.63</v>
      </c>
      <c r="R268" s="44">
        <v>3.63</v>
      </c>
      <c r="S268" s="44">
        <v>3.63</v>
      </c>
      <c r="T268" s="44">
        <v>3.63</v>
      </c>
      <c r="U268" s="44">
        <v>3.63</v>
      </c>
      <c r="V268" s="44">
        <v>3.63</v>
      </c>
      <c r="W268" s="44">
        <v>3.63</v>
      </c>
      <c r="X268" s="44">
        <v>3.63</v>
      </c>
      <c r="Y268" s="44">
        <v>3.63</v>
      </c>
      <c r="Z268" s="44">
        <v>3.63</v>
      </c>
      <c r="AA268" s="44">
        <v>3.63</v>
      </c>
    </row>
    <row r="269" spans="1:27" ht="12.75" hidden="1" customHeight="1" outlineLevel="1" x14ac:dyDescent="0.2">
      <c r="A269" s="97" t="s">
        <v>1270</v>
      </c>
      <c r="B269" s="63" t="s">
        <v>81</v>
      </c>
      <c r="C269" s="43" t="s">
        <v>79</v>
      </c>
      <c r="D269" s="44">
        <f>$D$11</f>
        <v>330.69</v>
      </c>
      <c r="E269" s="44">
        <f t="shared" ref="E269:AA269" si="155">$D$11</f>
        <v>330.69</v>
      </c>
      <c r="F269" s="44">
        <f t="shared" si="155"/>
        <v>330.69</v>
      </c>
      <c r="G269" s="44">
        <f t="shared" si="155"/>
        <v>330.69</v>
      </c>
      <c r="H269" s="44">
        <f t="shared" si="155"/>
        <v>330.69</v>
      </c>
      <c r="I269" s="44">
        <f t="shared" si="155"/>
        <v>330.69</v>
      </c>
      <c r="J269" s="44">
        <f t="shared" si="155"/>
        <v>330.69</v>
      </c>
      <c r="K269" s="44">
        <f t="shared" si="155"/>
        <v>330.69</v>
      </c>
      <c r="L269" s="44">
        <f t="shared" si="155"/>
        <v>330.69</v>
      </c>
      <c r="M269" s="44">
        <f t="shared" si="155"/>
        <v>330.69</v>
      </c>
      <c r="N269" s="44">
        <f t="shared" si="155"/>
        <v>330.69</v>
      </c>
      <c r="O269" s="44">
        <f t="shared" si="155"/>
        <v>330.69</v>
      </c>
      <c r="P269" s="44">
        <f t="shared" si="155"/>
        <v>330.69</v>
      </c>
      <c r="Q269" s="44">
        <f t="shared" si="155"/>
        <v>330.69</v>
      </c>
      <c r="R269" s="44">
        <f t="shared" si="155"/>
        <v>330.69</v>
      </c>
      <c r="S269" s="44">
        <f t="shared" si="155"/>
        <v>330.69</v>
      </c>
      <c r="T269" s="44">
        <f t="shared" si="155"/>
        <v>330.69</v>
      </c>
      <c r="U269" s="44">
        <f t="shared" si="155"/>
        <v>330.69</v>
      </c>
      <c r="V269" s="44">
        <f t="shared" si="155"/>
        <v>330.69</v>
      </c>
      <c r="W269" s="44">
        <f t="shared" si="155"/>
        <v>330.69</v>
      </c>
      <c r="X269" s="44">
        <f t="shared" si="155"/>
        <v>330.69</v>
      </c>
      <c r="Y269" s="44">
        <f t="shared" si="155"/>
        <v>330.69</v>
      </c>
      <c r="Z269" s="44">
        <f t="shared" si="155"/>
        <v>330.69</v>
      </c>
      <c r="AA269" s="44">
        <f t="shared" si="155"/>
        <v>330.69</v>
      </c>
    </row>
    <row r="270" spans="1:27" ht="12.75" customHeight="1" collapsed="1" x14ac:dyDescent="0.2">
      <c r="A270" s="96" t="s">
        <v>1271</v>
      </c>
      <c r="B270" s="28" t="str">
        <f>"23"&amp;"."&amp;$B$640&amp;"."&amp;$B$641</f>
        <v>23.11.2023</v>
      </c>
      <c r="C270" s="88" t="s">
        <v>76</v>
      </c>
      <c r="D270" s="89">
        <f>ROUND(((D271+D272+D274+D273)/1000),5)</f>
        <v>1.6354299999999999</v>
      </c>
      <c r="E270" s="89">
        <f>ROUND(((E271+E272+E274+E273)/1000),5)</f>
        <v>1.55019</v>
      </c>
      <c r="F270" s="89">
        <f>ROUND(((F271+F272+F274+F273)/1000),5)</f>
        <v>1.51772</v>
      </c>
      <c r="G270" s="89">
        <f t="shared" ref="G270:AA270" si="156">ROUND(((G271+G272+G274+G273)/1000),5)</f>
        <v>1.5173399999999999</v>
      </c>
      <c r="H270" s="89">
        <f t="shared" si="156"/>
        <v>1.52606</v>
      </c>
      <c r="I270" s="89">
        <f t="shared" si="156"/>
        <v>1.6794800000000001</v>
      </c>
      <c r="J270" s="89">
        <f t="shared" si="156"/>
        <v>1.88157</v>
      </c>
      <c r="K270" s="89">
        <f t="shared" si="156"/>
        <v>2.1503899999999998</v>
      </c>
      <c r="L270" s="89">
        <f t="shared" si="156"/>
        <v>2.2646799999999998</v>
      </c>
      <c r="M270" s="89">
        <f t="shared" si="156"/>
        <v>2.2815799999999999</v>
      </c>
      <c r="N270" s="89">
        <f t="shared" si="156"/>
        <v>2.3238599999999998</v>
      </c>
      <c r="O270" s="89">
        <f t="shared" si="156"/>
        <v>2.3944399999999999</v>
      </c>
      <c r="P270" s="89">
        <f t="shared" si="156"/>
        <v>2.3883100000000002</v>
      </c>
      <c r="Q270" s="89">
        <f t="shared" si="156"/>
        <v>2.40537</v>
      </c>
      <c r="R270" s="89">
        <f t="shared" si="156"/>
        <v>2.3957600000000001</v>
      </c>
      <c r="S270" s="89">
        <f t="shared" si="156"/>
        <v>2.30443</v>
      </c>
      <c r="T270" s="89">
        <f t="shared" si="156"/>
        <v>2.30565</v>
      </c>
      <c r="U270" s="89">
        <f t="shared" si="156"/>
        <v>2.3695599999999999</v>
      </c>
      <c r="V270" s="89">
        <f t="shared" si="156"/>
        <v>2.4030399999999998</v>
      </c>
      <c r="W270" s="89">
        <f t="shared" si="156"/>
        <v>2.3060499999999999</v>
      </c>
      <c r="X270" s="89">
        <f t="shared" si="156"/>
        <v>2.2806099999999998</v>
      </c>
      <c r="Y270" s="89">
        <f t="shared" si="156"/>
        <v>2.2498999999999998</v>
      </c>
      <c r="Z270" s="89">
        <f t="shared" si="156"/>
        <v>1.97011</v>
      </c>
      <c r="AA270" s="89">
        <f t="shared" si="156"/>
        <v>1.72298</v>
      </c>
    </row>
    <row r="271" spans="1:27" ht="12.75" hidden="1" customHeight="1" outlineLevel="1" x14ac:dyDescent="0.2">
      <c r="A271" s="97" t="s">
        <v>1272</v>
      </c>
      <c r="B271" s="63" t="s">
        <v>242</v>
      </c>
      <c r="C271" s="43" t="s">
        <v>79</v>
      </c>
      <c r="D271" s="44">
        <v>1187.99</v>
      </c>
      <c r="E271" s="44">
        <v>1102.75</v>
      </c>
      <c r="F271" s="44">
        <v>1070.28</v>
      </c>
      <c r="G271" s="44">
        <v>1069.9000000000001</v>
      </c>
      <c r="H271" s="44">
        <v>1078.6199999999999</v>
      </c>
      <c r="I271" s="44">
        <v>1232.04</v>
      </c>
      <c r="J271" s="44">
        <v>1434.13</v>
      </c>
      <c r="K271" s="44">
        <v>1702.95</v>
      </c>
      <c r="L271" s="44">
        <v>1817.24</v>
      </c>
      <c r="M271" s="44">
        <v>1834.14</v>
      </c>
      <c r="N271" s="44">
        <v>1876.42</v>
      </c>
      <c r="O271" s="44">
        <v>1947</v>
      </c>
      <c r="P271" s="44">
        <v>1940.87</v>
      </c>
      <c r="Q271" s="44">
        <v>1957.93</v>
      </c>
      <c r="R271" s="44">
        <v>1948.32</v>
      </c>
      <c r="S271" s="44">
        <v>1856.99</v>
      </c>
      <c r="T271" s="44">
        <v>1858.21</v>
      </c>
      <c r="U271" s="44">
        <v>1922.12</v>
      </c>
      <c r="V271" s="44">
        <v>1955.6</v>
      </c>
      <c r="W271" s="44">
        <v>1858.61</v>
      </c>
      <c r="X271" s="44">
        <v>1833.17</v>
      </c>
      <c r="Y271" s="44">
        <v>1802.46</v>
      </c>
      <c r="Z271" s="44">
        <v>1522.67</v>
      </c>
      <c r="AA271" s="44">
        <v>1275.54</v>
      </c>
    </row>
    <row r="272" spans="1:27" ht="12.75" hidden="1" customHeight="1" outlineLevel="1" x14ac:dyDescent="0.2">
      <c r="A272" s="97" t="s">
        <v>1273</v>
      </c>
      <c r="B272" s="63" t="s">
        <v>90</v>
      </c>
      <c r="C272" s="43" t="s">
        <v>79</v>
      </c>
      <c r="D272" s="44">
        <f>$D$162</f>
        <v>113.12</v>
      </c>
      <c r="E272" s="44">
        <f>$D$162</f>
        <v>113.12</v>
      </c>
      <c r="F272" s="44">
        <f t="shared" ref="F272:AA272" si="157">$D$162</f>
        <v>113.12</v>
      </c>
      <c r="G272" s="44">
        <f t="shared" si="157"/>
        <v>113.12</v>
      </c>
      <c r="H272" s="44">
        <f t="shared" si="157"/>
        <v>113.12</v>
      </c>
      <c r="I272" s="44">
        <f t="shared" si="157"/>
        <v>113.12</v>
      </c>
      <c r="J272" s="44">
        <f t="shared" si="157"/>
        <v>113.12</v>
      </c>
      <c r="K272" s="44">
        <f t="shared" si="157"/>
        <v>113.12</v>
      </c>
      <c r="L272" s="44">
        <f t="shared" si="157"/>
        <v>113.12</v>
      </c>
      <c r="M272" s="44">
        <f t="shared" si="157"/>
        <v>113.12</v>
      </c>
      <c r="N272" s="44">
        <f t="shared" si="157"/>
        <v>113.12</v>
      </c>
      <c r="O272" s="44">
        <f t="shared" si="157"/>
        <v>113.12</v>
      </c>
      <c r="P272" s="44">
        <f t="shared" si="157"/>
        <v>113.12</v>
      </c>
      <c r="Q272" s="44">
        <f t="shared" si="157"/>
        <v>113.12</v>
      </c>
      <c r="R272" s="44">
        <f t="shared" si="157"/>
        <v>113.12</v>
      </c>
      <c r="S272" s="44">
        <f t="shared" si="157"/>
        <v>113.12</v>
      </c>
      <c r="T272" s="44">
        <f t="shared" si="157"/>
        <v>113.12</v>
      </c>
      <c r="U272" s="44">
        <f t="shared" si="157"/>
        <v>113.12</v>
      </c>
      <c r="V272" s="44">
        <f t="shared" si="157"/>
        <v>113.12</v>
      </c>
      <c r="W272" s="44">
        <f t="shared" si="157"/>
        <v>113.12</v>
      </c>
      <c r="X272" s="44">
        <f t="shared" si="157"/>
        <v>113.12</v>
      </c>
      <c r="Y272" s="44">
        <f t="shared" si="157"/>
        <v>113.12</v>
      </c>
      <c r="Z272" s="44">
        <f t="shared" si="157"/>
        <v>113.12</v>
      </c>
      <c r="AA272" s="44">
        <f t="shared" si="157"/>
        <v>113.12</v>
      </c>
    </row>
    <row r="273" spans="1:27" ht="12.75" hidden="1" customHeight="1" outlineLevel="1" x14ac:dyDescent="0.2">
      <c r="A273" s="97" t="s">
        <v>1274</v>
      </c>
      <c r="B273" s="63" t="s">
        <v>83</v>
      </c>
      <c r="C273" s="43" t="s">
        <v>79</v>
      </c>
      <c r="D273" s="44">
        <v>3.63</v>
      </c>
      <c r="E273" s="44">
        <v>3.63</v>
      </c>
      <c r="F273" s="44">
        <v>3.63</v>
      </c>
      <c r="G273" s="44">
        <v>3.63</v>
      </c>
      <c r="H273" s="44">
        <v>3.63</v>
      </c>
      <c r="I273" s="44">
        <v>3.63</v>
      </c>
      <c r="J273" s="44">
        <v>3.63</v>
      </c>
      <c r="K273" s="44">
        <v>3.63</v>
      </c>
      <c r="L273" s="44">
        <v>3.63</v>
      </c>
      <c r="M273" s="44">
        <v>3.63</v>
      </c>
      <c r="N273" s="44">
        <v>3.63</v>
      </c>
      <c r="O273" s="44">
        <v>3.63</v>
      </c>
      <c r="P273" s="44">
        <v>3.63</v>
      </c>
      <c r="Q273" s="44">
        <v>3.63</v>
      </c>
      <c r="R273" s="44">
        <v>3.63</v>
      </c>
      <c r="S273" s="44">
        <v>3.63</v>
      </c>
      <c r="T273" s="44">
        <v>3.63</v>
      </c>
      <c r="U273" s="44">
        <v>3.63</v>
      </c>
      <c r="V273" s="44">
        <v>3.63</v>
      </c>
      <c r="W273" s="44">
        <v>3.63</v>
      </c>
      <c r="X273" s="44">
        <v>3.63</v>
      </c>
      <c r="Y273" s="44">
        <v>3.63</v>
      </c>
      <c r="Z273" s="44">
        <v>3.63</v>
      </c>
      <c r="AA273" s="44">
        <v>3.63</v>
      </c>
    </row>
    <row r="274" spans="1:27" ht="12.75" hidden="1" customHeight="1" outlineLevel="1" x14ac:dyDescent="0.2">
      <c r="A274" s="97" t="s">
        <v>1275</v>
      </c>
      <c r="B274" s="63" t="s">
        <v>81</v>
      </c>
      <c r="C274" s="43" t="s">
        <v>79</v>
      </c>
      <c r="D274" s="44">
        <f>$D$11</f>
        <v>330.69</v>
      </c>
      <c r="E274" s="44">
        <f t="shared" ref="E274:AA274" si="158">$D$11</f>
        <v>330.69</v>
      </c>
      <c r="F274" s="44">
        <f t="shared" si="158"/>
        <v>330.69</v>
      </c>
      <c r="G274" s="44">
        <f t="shared" si="158"/>
        <v>330.69</v>
      </c>
      <c r="H274" s="44">
        <f t="shared" si="158"/>
        <v>330.69</v>
      </c>
      <c r="I274" s="44">
        <f t="shared" si="158"/>
        <v>330.69</v>
      </c>
      <c r="J274" s="44">
        <f t="shared" si="158"/>
        <v>330.69</v>
      </c>
      <c r="K274" s="44">
        <f t="shared" si="158"/>
        <v>330.69</v>
      </c>
      <c r="L274" s="44">
        <f t="shared" si="158"/>
        <v>330.69</v>
      </c>
      <c r="M274" s="44">
        <f t="shared" si="158"/>
        <v>330.69</v>
      </c>
      <c r="N274" s="44">
        <f t="shared" si="158"/>
        <v>330.69</v>
      </c>
      <c r="O274" s="44">
        <f t="shared" si="158"/>
        <v>330.69</v>
      </c>
      <c r="P274" s="44">
        <f t="shared" si="158"/>
        <v>330.69</v>
      </c>
      <c r="Q274" s="44">
        <f t="shared" si="158"/>
        <v>330.69</v>
      </c>
      <c r="R274" s="44">
        <f t="shared" si="158"/>
        <v>330.69</v>
      </c>
      <c r="S274" s="44">
        <f t="shared" si="158"/>
        <v>330.69</v>
      </c>
      <c r="T274" s="44">
        <f t="shared" si="158"/>
        <v>330.69</v>
      </c>
      <c r="U274" s="44">
        <f t="shared" si="158"/>
        <v>330.69</v>
      </c>
      <c r="V274" s="44">
        <f t="shared" si="158"/>
        <v>330.69</v>
      </c>
      <c r="W274" s="44">
        <f t="shared" si="158"/>
        <v>330.69</v>
      </c>
      <c r="X274" s="44">
        <f t="shared" si="158"/>
        <v>330.69</v>
      </c>
      <c r="Y274" s="44">
        <f t="shared" si="158"/>
        <v>330.69</v>
      </c>
      <c r="Z274" s="44">
        <f t="shared" si="158"/>
        <v>330.69</v>
      </c>
      <c r="AA274" s="44">
        <f t="shared" si="158"/>
        <v>330.69</v>
      </c>
    </row>
    <row r="275" spans="1:27" ht="12.75" customHeight="1" collapsed="1" x14ac:dyDescent="0.2">
      <c r="A275" s="96" t="s">
        <v>1276</v>
      </c>
      <c r="B275" s="28" t="str">
        <f>"24"&amp;"."&amp;$B$640&amp;"."&amp;$B$641</f>
        <v>24.11.2023</v>
      </c>
      <c r="C275" s="88" t="s">
        <v>76</v>
      </c>
      <c r="D275" s="89">
        <f>ROUND(((D276+D277+D279+D278)/1000),5)</f>
        <v>1.6059300000000001</v>
      </c>
      <c r="E275" s="89">
        <f>ROUND(((E276+E277+E279+E278)/1000),5)</f>
        <v>1.48376</v>
      </c>
      <c r="F275" s="89">
        <f>ROUND(((F276+F277+F279+F278)/1000),5)</f>
        <v>1.4155899999999999</v>
      </c>
      <c r="G275" s="89">
        <f t="shared" ref="G275:AA275" si="159">ROUND(((G276+G277+G279+G278)/1000),5)</f>
        <v>1.25559</v>
      </c>
      <c r="H275" s="89">
        <f t="shared" si="159"/>
        <v>1.41516</v>
      </c>
      <c r="I275" s="89">
        <f t="shared" si="159"/>
        <v>1.6613</v>
      </c>
      <c r="J275" s="89">
        <f t="shared" si="159"/>
        <v>1.7761199999999999</v>
      </c>
      <c r="K275" s="89">
        <f t="shared" si="159"/>
        <v>2.0704699999999998</v>
      </c>
      <c r="L275" s="89">
        <f t="shared" si="159"/>
        <v>2.31081</v>
      </c>
      <c r="M275" s="89">
        <f t="shared" si="159"/>
        <v>2.3414100000000002</v>
      </c>
      <c r="N275" s="89">
        <f t="shared" si="159"/>
        <v>2.3741099999999999</v>
      </c>
      <c r="O275" s="89">
        <f t="shared" si="159"/>
        <v>2.4183500000000002</v>
      </c>
      <c r="P275" s="89">
        <f t="shared" si="159"/>
        <v>2.3922599999999998</v>
      </c>
      <c r="Q275" s="89">
        <f t="shared" si="159"/>
        <v>2.4105599999999998</v>
      </c>
      <c r="R275" s="89">
        <f t="shared" si="159"/>
        <v>2.3931900000000002</v>
      </c>
      <c r="S275" s="89">
        <f t="shared" si="159"/>
        <v>2.3755700000000002</v>
      </c>
      <c r="T275" s="89">
        <f t="shared" si="159"/>
        <v>2.38089</v>
      </c>
      <c r="U275" s="89">
        <f t="shared" si="159"/>
        <v>2.3973399999999998</v>
      </c>
      <c r="V275" s="89">
        <f t="shared" si="159"/>
        <v>2.3809</v>
      </c>
      <c r="W275" s="89">
        <f t="shared" si="159"/>
        <v>2.3986700000000001</v>
      </c>
      <c r="X275" s="89">
        <f t="shared" si="159"/>
        <v>2.33507</v>
      </c>
      <c r="Y275" s="89">
        <f t="shared" si="159"/>
        <v>2.2778100000000001</v>
      </c>
      <c r="Z275" s="89">
        <f t="shared" si="159"/>
        <v>2.0834600000000001</v>
      </c>
      <c r="AA275" s="89">
        <f t="shared" si="159"/>
        <v>1.85399</v>
      </c>
    </row>
    <row r="276" spans="1:27" ht="12.75" hidden="1" customHeight="1" outlineLevel="1" x14ac:dyDescent="0.2">
      <c r="A276" s="97" t="s">
        <v>1277</v>
      </c>
      <c r="B276" s="63" t="s">
        <v>242</v>
      </c>
      <c r="C276" s="43" t="s">
        <v>79</v>
      </c>
      <c r="D276" s="44">
        <v>1158.49</v>
      </c>
      <c r="E276" s="44">
        <v>1036.32</v>
      </c>
      <c r="F276" s="44">
        <v>968.15</v>
      </c>
      <c r="G276" s="44">
        <v>808.15</v>
      </c>
      <c r="H276" s="44">
        <v>967.72</v>
      </c>
      <c r="I276" s="44">
        <v>1213.8599999999999</v>
      </c>
      <c r="J276" s="44">
        <v>1328.68</v>
      </c>
      <c r="K276" s="44">
        <v>1623.03</v>
      </c>
      <c r="L276" s="44">
        <v>1863.37</v>
      </c>
      <c r="M276" s="44">
        <v>1893.97</v>
      </c>
      <c r="N276" s="44">
        <v>1926.67</v>
      </c>
      <c r="O276" s="44">
        <v>1970.91</v>
      </c>
      <c r="P276" s="44">
        <v>1944.82</v>
      </c>
      <c r="Q276" s="44">
        <v>1963.12</v>
      </c>
      <c r="R276" s="44">
        <v>1945.75</v>
      </c>
      <c r="S276" s="44">
        <v>1928.13</v>
      </c>
      <c r="T276" s="44">
        <v>1933.45</v>
      </c>
      <c r="U276" s="44">
        <v>1949.9</v>
      </c>
      <c r="V276" s="44">
        <v>1933.46</v>
      </c>
      <c r="W276" s="44">
        <v>1951.23</v>
      </c>
      <c r="X276" s="44">
        <v>1887.63</v>
      </c>
      <c r="Y276" s="44">
        <v>1830.37</v>
      </c>
      <c r="Z276" s="44">
        <v>1636.02</v>
      </c>
      <c r="AA276" s="44">
        <v>1406.55</v>
      </c>
    </row>
    <row r="277" spans="1:27" ht="12.75" hidden="1" customHeight="1" outlineLevel="1" x14ac:dyDescent="0.2">
      <c r="A277" s="97" t="s">
        <v>1278</v>
      </c>
      <c r="B277" s="63" t="s">
        <v>90</v>
      </c>
      <c r="C277" s="43" t="s">
        <v>79</v>
      </c>
      <c r="D277" s="44">
        <f>$D$162</f>
        <v>113.12</v>
      </c>
      <c r="E277" s="44">
        <f>$D$162</f>
        <v>113.12</v>
      </c>
      <c r="F277" s="44">
        <f t="shared" ref="F277:AA277" si="160">$D$162</f>
        <v>113.12</v>
      </c>
      <c r="G277" s="44">
        <f t="shared" si="160"/>
        <v>113.12</v>
      </c>
      <c r="H277" s="44">
        <f t="shared" si="160"/>
        <v>113.12</v>
      </c>
      <c r="I277" s="44">
        <f t="shared" si="160"/>
        <v>113.12</v>
      </c>
      <c r="J277" s="44">
        <f t="shared" si="160"/>
        <v>113.12</v>
      </c>
      <c r="K277" s="44">
        <f t="shared" si="160"/>
        <v>113.12</v>
      </c>
      <c r="L277" s="44">
        <f t="shared" si="160"/>
        <v>113.12</v>
      </c>
      <c r="M277" s="44">
        <f t="shared" si="160"/>
        <v>113.12</v>
      </c>
      <c r="N277" s="44">
        <f t="shared" si="160"/>
        <v>113.12</v>
      </c>
      <c r="O277" s="44">
        <f t="shared" si="160"/>
        <v>113.12</v>
      </c>
      <c r="P277" s="44">
        <f t="shared" si="160"/>
        <v>113.12</v>
      </c>
      <c r="Q277" s="44">
        <f t="shared" si="160"/>
        <v>113.12</v>
      </c>
      <c r="R277" s="44">
        <f t="shared" si="160"/>
        <v>113.12</v>
      </c>
      <c r="S277" s="44">
        <f t="shared" si="160"/>
        <v>113.12</v>
      </c>
      <c r="T277" s="44">
        <f t="shared" si="160"/>
        <v>113.12</v>
      </c>
      <c r="U277" s="44">
        <f t="shared" si="160"/>
        <v>113.12</v>
      </c>
      <c r="V277" s="44">
        <f t="shared" si="160"/>
        <v>113.12</v>
      </c>
      <c r="W277" s="44">
        <f t="shared" si="160"/>
        <v>113.12</v>
      </c>
      <c r="X277" s="44">
        <f t="shared" si="160"/>
        <v>113.12</v>
      </c>
      <c r="Y277" s="44">
        <f t="shared" si="160"/>
        <v>113.12</v>
      </c>
      <c r="Z277" s="44">
        <f t="shared" si="160"/>
        <v>113.12</v>
      </c>
      <c r="AA277" s="44">
        <f t="shared" si="160"/>
        <v>113.12</v>
      </c>
    </row>
    <row r="278" spans="1:27" ht="12.75" hidden="1" customHeight="1" outlineLevel="1" x14ac:dyDescent="0.2">
      <c r="A278" s="97" t="s">
        <v>1279</v>
      </c>
      <c r="B278" s="63" t="s">
        <v>83</v>
      </c>
      <c r="C278" s="43" t="s">
        <v>79</v>
      </c>
      <c r="D278" s="44">
        <v>3.63</v>
      </c>
      <c r="E278" s="44">
        <v>3.63</v>
      </c>
      <c r="F278" s="44">
        <v>3.63</v>
      </c>
      <c r="G278" s="44">
        <v>3.63</v>
      </c>
      <c r="H278" s="44">
        <v>3.63</v>
      </c>
      <c r="I278" s="44">
        <v>3.63</v>
      </c>
      <c r="J278" s="44">
        <v>3.63</v>
      </c>
      <c r="K278" s="44">
        <v>3.63</v>
      </c>
      <c r="L278" s="44">
        <v>3.63</v>
      </c>
      <c r="M278" s="44">
        <v>3.63</v>
      </c>
      <c r="N278" s="44">
        <v>3.63</v>
      </c>
      <c r="O278" s="44">
        <v>3.63</v>
      </c>
      <c r="P278" s="44">
        <v>3.63</v>
      </c>
      <c r="Q278" s="44">
        <v>3.63</v>
      </c>
      <c r="R278" s="44">
        <v>3.63</v>
      </c>
      <c r="S278" s="44">
        <v>3.63</v>
      </c>
      <c r="T278" s="44">
        <v>3.63</v>
      </c>
      <c r="U278" s="44">
        <v>3.63</v>
      </c>
      <c r="V278" s="44">
        <v>3.63</v>
      </c>
      <c r="W278" s="44">
        <v>3.63</v>
      </c>
      <c r="X278" s="44">
        <v>3.63</v>
      </c>
      <c r="Y278" s="44">
        <v>3.63</v>
      </c>
      <c r="Z278" s="44">
        <v>3.63</v>
      </c>
      <c r="AA278" s="44">
        <v>3.63</v>
      </c>
    </row>
    <row r="279" spans="1:27" ht="12.75" hidden="1" customHeight="1" outlineLevel="1" x14ac:dyDescent="0.2">
      <c r="A279" s="97" t="s">
        <v>1280</v>
      </c>
      <c r="B279" s="63" t="s">
        <v>81</v>
      </c>
      <c r="C279" s="43" t="s">
        <v>79</v>
      </c>
      <c r="D279" s="44">
        <f>$D$11</f>
        <v>330.69</v>
      </c>
      <c r="E279" s="44">
        <f t="shared" ref="E279:AA279" si="161">$D$11</f>
        <v>330.69</v>
      </c>
      <c r="F279" s="44">
        <f t="shared" si="161"/>
        <v>330.69</v>
      </c>
      <c r="G279" s="44">
        <f t="shared" si="161"/>
        <v>330.69</v>
      </c>
      <c r="H279" s="44">
        <f t="shared" si="161"/>
        <v>330.69</v>
      </c>
      <c r="I279" s="44">
        <f t="shared" si="161"/>
        <v>330.69</v>
      </c>
      <c r="J279" s="44">
        <f t="shared" si="161"/>
        <v>330.69</v>
      </c>
      <c r="K279" s="44">
        <f t="shared" si="161"/>
        <v>330.69</v>
      </c>
      <c r="L279" s="44">
        <f t="shared" si="161"/>
        <v>330.69</v>
      </c>
      <c r="M279" s="44">
        <f t="shared" si="161"/>
        <v>330.69</v>
      </c>
      <c r="N279" s="44">
        <f t="shared" si="161"/>
        <v>330.69</v>
      </c>
      <c r="O279" s="44">
        <f t="shared" si="161"/>
        <v>330.69</v>
      </c>
      <c r="P279" s="44">
        <f t="shared" si="161"/>
        <v>330.69</v>
      </c>
      <c r="Q279" s="44">
        <f t="shared" si="161"/>
        <v>330.69</v>
      </c>
      <c r="R279" s="44">
        <f t="shared" si="161"/>
        <v>330.69</v>
      </c>
      <c r="S279" s="44">
        <f t="shared" si="161"/>
        <v>330.69</v>
      </c>
      <c r="T279" s="44">
        <f t="shared" si="161"/>
        <v>330.69</v>
      </c>
      <c r="U279" s="44">
        <f t="shared" si="161"/>
        <v>330.69</v>
      </c>
      <c r="V279" s="44">
        <f t="shared" si="161"/>
        <v>330.69</v>
      </c>
      <c r="W279" s="44">
        <f t="shared" si="161"/>
        <v>330.69</v>
      </c>
      <c r="X279" s="44">
        <f t="shared" si="161"/>
        <v>330.69</v>
      </c>
      <c r="Y279" s="44">
        <f t="shared" si="161"/>
        <v>330.69</v>
      </c>
      <c r="Z279" s="44">
        <f t="shared" si="161"/>
        <v>330.69</v>
      </c>
      <c r="AA279" s="44">
        <f t="shared" si="161"/>
        <v>330.69</v>
      </c>
    </row>
    <row r="280" spans="1:27" ht="12.75" customHeight="1" collapsed="1" x14ac:dyDescent="0.2">
      <c r="A280" s="96" t="s">
        <v>1281</v>
      </c>
      <c r="B280" s="28" t="str">
        <f>"25"&amp;"."&amp;$B$640&amp;"."&amp;$B$641</f>
        <v>25.11.2023</v>
      </c>
      <c r="C280" s="88" t="s">
        <v>76</v>
      </c>
      <c r="D280" s="89">
        <f>ROUND(((D281+D282+D284+D283)/1000),5)</f>
        <v>1.71644</v>
      </c>
      <c r="E280" s="89">
        <f>ROUND(((E281+E282+E284+E283)/1000),5)</f>
        <v>1.6781699999999999</v>
      </c>
      <c r="F280" s="89">
        <f>ROUND(((F281+F282+F284+F283)/1000),5)</f>
        <v>1.62303</v>
      </c>
      <c r="G280" s="89">
        <f t="shared" ref="G280:AA280" si="162">ROUND(((G281+G282+G284+G283)/1000),5)</f>
        <v>1.62026</v>
      </c>
      <c r="H280" s="89">
        <f t="shared" si="162"/>
        <v>1.6498999999999999</v>
      </c>
      <c r="I280" s="89">
        <f t="shared" si="162"/>
        <v>1.72149</v>
      </c>
      <c r="J280" s="89">
        <f t="shared" si="162"/>
        <v>1.75722</v>
      </c>
      <c r="K280" s="89">
        <f t="shared" si="162"/>
        <v>1.9752799999999999</v>
      </c>
      <c r="L280" s="89">
        <f t="shared" si="162"/>
        <v>2.1295700000000002</v>
      </c>
      <c r="M280" s="89">
        <f t="shared" si="162"/>
        <v>2.30518</v>
      </c>
      <c r="N280" s="89">
        <f t="shared" si="162"/>
        <v>2.37066</v>
      </c>
      <c r="O280" s="89">
        <f t="shared" si="162"/>
        <v>2.3964500000000002</v>
      </c>
      <c r="P280" s="89">
        <f t="shared" si="162"/>
        <v>2.3968699999999998</v>
      </c>
      <c r="Q280" s="89">
        <f t="shared" si="162"/>
        <v>2.37168</v>
      </c>
      <c r="R280" s="89">
        <f t="shared" si="162"/>
        <v>2.36924</v>
      </c>
      <c r="S280" s="89">
        <f t="shared" si="162"/>
        <v>2.37297</v>
      </c>
      <c r="T280" s="89">
        <f t="shared" si="162"/>
        <v>2.3973200000000001</v>
      </c>
      <c r="U280" s="89">
        <f t="shared" si="162"/>
        <v>2.4090799999999999</v>
      </c>
      <c r="V280" s="89">
        <f t="shared" si="162"/>
        <v>2.40489</v>
      </c>
      <c r="W280" s="89">
        <f t="shared" si="162"/>
        <v>2.3177500000000002</v>
      </c>
      <c r="X280" s="89">
        <f t="shared" si="162"/>
        <v>2.3220299999999998</v>
      </c>
      <c r="Y280" s="89">
        <f t="shared" si="162"/>
        <v>2.2054999999999998</v>
      </c>
      <c r="Z280" s="89">
        <f t="shared" si="162"/>
        <v>1.98569</v>
      </c>
      <c r="AA280" s="89">
        <f t="shared" si="162"/>
        <v>1.86456</v>
      </c>
    </row>
    <row r="281" spans="1:27" ht="12.75" hidden="1" customHeight="1" outlineLevel="1" x14ac:dyDescent="0.2">
      <c r="A281" s="97" t="s">
        <v>1282</v>
      </c>
      <c r="B281" s="63" t="s">
        <v>242</v>
      </c>
      <c r="C281" s="43" t="s">
        <v>79</v>
      </c>
      <c r="D281" s="44">
        <v>1269</v>
      </c>
      <c r="E281" s="44">
        <v>1230.73</v>
      </c>
      <c r="F281" s="44">
        <v>1175.5899999999999</v>
      </c>
      <c r="G281" s="44">
        <v>1172.82</v>
      </c>
      <c r="H281" s="44">
        <v>1202.46</v>
      </c>
      <c r="I281" s="44">
        <v>1274.05</v>
      </c>
      <c r="J281" s="44">
        <v>1309.78</v>
      </c>
      <c r="K281" s="44">
        <v>1527.84</v>
      </c>
      <c r="L281" s="44">
        <v>1682.13</v>
      </c>
      <c r="M281" s="44">
        <v>1857.74</v>
      </c>
      <c r="N281" s="44">
        <v>1923.22</v>
      </c>
      <c r="O281" s="44">
        <v>1949.01</v>
      </c>
      <c r="P281" s="44">
        <v>1949.43</v>
      </c>
      <c r="Q281" s="44">
        <v>1924.24</v>
      </c>
      <c r="R281" s="44">
        <v>1921.8</v>
      </c>
      <c r="S281" s="44">
        <v>1925.53</v>
      </c>
      <c r="T281" s="44">
        <v>1949.88</v>
      </c>
      <c r="U281" s="44">
        <v>1961.64</v>
      </c>
      <c r="V281" s="44">
        <v>1957.45</v>
      </c>
      <c r="W281" s="44">
        <v>1870.31</v>
      </c>
      <c r="X281" s="44">
        <v>1874.59</v>
      </c>
      <c r="Y281" s="44">
        <v>1758.06</v>
      </c>
      <c r="Z281" s="44">
        <v>1538.25</v>
      </c>
      <c r="AA281" s="44">
        <v>1417.12</v>
      </c>
    </row>
    <row r="282" spans="1:27" ht="12.75" hidden="1" customHeight="1" outlineLevel="1" x14ac:dyDescent="0.2">
      <c r="A282" s="97" t="s">
        <v>1283</v>
      </c>
      <c r="B282" s="63" t="s">
        <v>90</v>
      </c>
      <c r="C282" s="43" t="s">
        <v>79</v>
      </c>
      <c r="D282" s="44">
        <f>$D$162</f>
        <v>113.12</v>
      </c>
      <c r="E282" s="44">
        <f>$D$162</f>
        <v>113.12</v>
      </c>
      <c r="F282" s="44">
        <f t="shared" ref="F282:AA282" si="163">$D$162</f>
        <v>113.12</v>
      </c>
      <c r="G282" s="44">
        <f t="shared" si="163"/>
        <v>113.12</v>
      </c>
      <c r="H282" s="44">
        <f t="shared" si="163"/>
        <v>113.12</v>
      </c>
      <c r="I282" s="44">
        <f t="shared" si="163"/>
        <v>113.12</v>
      </c>
      <c r="J282" s="44">
        <f t="shared" si="163"/>
        <v>113.12</v>
      </c>
      <c r="K282" s="44">
        <f t="shared" si="163"/>
        <v>113.12</v>
      </c>
      <c r="L282" s="44">
        <f t="shared" si="163"/>
        <v>113.12</v>
      </c>
      <c r="M282" s="44">
        <f t="shared" si="163"/>
        <v>113.12</v>
      </c>
      <c r="N282" s="44">
        <f t="shared" si="163"/>
        <v>113.12</v>
      </c>
      <c r="O282" s="44">
        <f t="shared" si="163"/>
        <v>113.12</v>
      </c>
      <c r="P282" s="44">
        <f t="shared" si="163"/>
        <v>113.12</v>
      </c>
      <c r="Q282" s="44">
        <f t="shared" si="163"/>
        <v>113.12</v>
      </c>
      <c r="R282" s="44">
        <f t="shared" si="163"/>
        <v>113.12</v>
      </c>
      <c r="S282" s="44">
        <f t="shared" si="163"/>
        <v>113.12</v>
      </c>
      <c r="T282" s="44">
        <f t="shared" si="163"/>
        <v>113.12</v>
      </c>
      <c r="U282" s="44">
        <f t="shared" si="163"/>
        <v>113.12</v>
      </c>
      <c r="V282" s="44">
        <f t="shared" si="163"/>
        <v>113.12</v>
      </c>
      <c r="W282" s="44">
        <f t="shared" si="163"/>
        <v>113.12</v>
      </c>
      <c r="X282" s="44">
        <f t="shared" si="163"/>
        <v>113.12</v>
      </c>
      <c r="Y282" s="44">
        <f t="shared" si="163"/>
        <v>113.12</v>
      </c>
      <c r="Z282" s="44">
        <f t="shared" si="163"/>
        <v>113.12</v>
      </c>
      <c r="AA282" s="44">
        <f t="shared" si="163"/>
        <v>113.12</v>
      </c>
    </row>
    <row r="283" spans="1:27" ht="12.75" hidden="1" customHeight="1" outlineLevel="1" x14ac:dyDescent="0.2">
      <c r="A283" s="97" t="s">
        <v>1284</v>
      </c>
      <c r="B283" s="63" t="s">
        <v>83</v>
      </c>
      <c r="C283" s="43" t="s">
        <v>79</v>
      </c>
      <c r="D283" s="44">
        <v>3.63</v>
      </c>
      <c r="E283" s="44">
        <v>3.63</v>
      </c>
      <c r="F283" s="44">
        <v>3.63</v>
      </c>
      <c r="G283" s="44">
        <v>3.63</v>
      </c>
      <c r="H283" s="44">
        <v>3.63</v>
      </c>
      <c r="I283" s="44">
        <v>3.63</v>
      </c>
      <c r="J283" s="44">
        <v>3.63</v>
      </c>
      <c r="K283" s="44">
        <v>3.63</v>
      </c>
      <c r="L283" s="44">
        <v>3.63</v>
      </c>
      <c r="M283" s="44">
        <v>3.63</v>
      </c>
      <c r="N283" s="44">
        <v>3.63</v>
      </c>
      <c r="O283" s="44">
        <v>3.63</v>
      </c>
      <c r="P283" s="44">
        <v>3.63</v>
      </c>
      <c r="Q283" s="44">
        <v>3.63</v>
      </c>
      <c r="R283" s="44">
        <v>3.63</v>
      </c>
      <c r="S283" s="44">
        <v>3.63</v>
      </c>
      <c r="T283" s="44">
        <v>3.63</v>
      </c>
      <c r="U283" s="44">
        <v>3.63</v>
      </c>
      <c r="V283" s="44">
        <v>3.63</v>
      </c>
      <c r="W283" s="44">
        <v>3.63</v>
      </c>
      <c r="X283" s="44">
        <v>3.63</v>
      </c>
      <c r="Y283" s="44">
        <v>3.63</v>
      </c>
      <c r="Z283" s="44">
        <v>3.63</v>
      </c>
      <c r="AA283" s="44">
        <v>3.63</v>
      </c>
    </row>
    <row r="284" spans="1:27" ht="12.75" hidden="1" customHeight="1" outlineLevel="1" x14ac:dyDescent="0.2">
      <c r="A284" s="97" t="s">
        <v>1285</v>
      </c>
      <c r="B284" s="63" t="s">
        <v>81</v>
      </c>
      <c r="C284" s="43" t="s">
        <v>79</v>
      </c>
      <c r="D284" s="44">
        <f>$D$11</f>
        <v>330.69</v>
      </c>
      <c r="E284" s="44">
        <f t="shared" ref="E284:AA284" si="164">$D$11</f>
        <v>330.69</v>
      </c>
      <c r="F284" s="44">
        <f t="shared" si="164"/>
        <v>330.69</v>
      </c>
      <c r="G284" s="44">
        <f t="shared" si="164"/>
        <v>330.69</v>
      </c>
      <c r="H284" s="44">
        <f t="shared" si="164"/>
        <v>330.69</v>
      </c>
      <c r="I284" s="44">
        <f t="shared" si="164"/>
        <v>330.69</v>
      </c>
      <c r="J284" s="44">
        <f t="shared" si="164"/>
        <v>330.69</v>
      </c>
      <c r="K284" s="44">
        <f t="shared" si="164"/>
        <v>330.69</v>
      </c>
      <c r="L284" s="44">
        <f t="shared" si="164"/>
        <v>330.69</v>
      </c>
      <c r="M284" s="44">
        <f t="shared" si="164"/>
        <v>330.69</v>
      </c>
      <c r="N284" s="44">
        <f t="shared" si="164"/>
        <v>330.69</v>
      </c>
      <c r="O284" s="44">
        <f t="shared" si="164"/>
        <v>330.69</v>
      </c>
      <c r="P284" s="44">
        <f t="shared" si="164"/>
        <v>330.69</v>
      </c>
      <c r="Q284" s="44">
        <f t="shared" si="164"/>
        <v>330.69</v>
      </c>
      <c r="R284" s="44">
        <f t="shared" si="164"/>
        <v>330.69</v>
      </c>
      <c r="S284" s="44">
        <f t="shared" si="164"/>
        <v>330.69</v>
      </c>
      <c r="T284" s="44">
        <f t="shared" si="164"/>
        <v>330.69</v>
      </c>
      <c r="U284" s="44">
        <f t="shared" si="164"/>
        <v>330.69</v>
      </c>
      <c r="V284" s="44">
        <f t="shared" si="164"/>
        <v>330.69</v>
      </c>
      <c r="W284" s="44">
        <f t="shared" si="164"/>
        <v>330.69</v>
      </c>
      <c r="X284" s="44">
        <f t="shared" si="164"/>
        <v>330.69</v>
      </c>
      <c r="Y284" s="44">
        <f t="shared" si="164"/>
        <v>330.69</v>
      </c>
      <c r="Z284" s="44">
        <f t="shared" si="164"/>
        <v>330.69</v>
      </c>
      <c r="AA284" s="44">
        <f t="shared" si="164"/>
        <v>330.69</v>
      </c>
    </row>
    <row r="285" spans="1:27" ht="12.75" customHeight="1" collapsed="1" x14ac:dyDescent="0.2">
      <c r="A285" s="96" t="s">
        <v>1286</v>
      </c>
      <c r="B285" s="28" t="str">
        <f>"26"&amp;"."&amp;$B$640&amp;"."&amp;$B$641</f>
        <v>26.11.2023</v>
      </c>
      <c r="C285" s="88" t="s">
        <v>76</v>
      </c>
      <c r="D285" s="89">
        <f>ROUND(((D286+D287+D289+D288)/1000),5)</f>
        <v>1.7177899999999999</v>
      </c>
      <c r="E285" s="89">
        <f>ROUND(((E286+E287+E289+E288)/1000),5)</f>
        <v>1.6437999999999999</v>
      </c>
      <c r="F285" s="89">
        <f>ROUND(((F286+F287+F289+F288)/1000),5)</f>
        <v>1.59694</v>
      </c>
      <c r="G285" s="89">
        <f t="shared" ref="G285:AA285" si="165">ROUND(((G286+G287+G289+G288)/1000),5)</f>
        <v>1.56768</v>
      </c>
      <c r="H285" s="89">
        <f t="shared" si="165"/>
        <v>1.58046</v>
      </c>
      <c r="I285" s="89">
        <f t="shared" si="165"/>
        <v>1.64514</v>
      </c>
      <c r="J285" s="89">
        <f t="shared" si="165"/>
        <v>1.69903</v>
      </c>
      <c r="K285" s="89">
        <f t="shared" si="165"/>
        <v>1.74858</v>
      </c>
      <c r="L285" s="89">
        <f t="shared" si="165"/>
        <v>2.0029400000000002</v>
      </c>
      <c r="M285" s="89">
        <f t="shared" si="165"/>
        <v>2.1423000000000001</v>
      </c>
      <c r="N285" s="89">
        <f t="shared" si="165"/>
        <v>2.2117300000000002</v>
      </c>
      <c r="O285" s="89">
        <f t="shared" si="165"/>
        <v>2.2883300000000002</v>
      </c>
      <c r="P285" s="89">
        <f t="shared" si="165"/>
        <v>2.306</v>
      </c>
      <c r="Q285" s="89">
        <f t="shared" si="165"/>
        <v>2.3118799999999999</v>
      </c>
      <c r="R285" s="89">
        <f t="shared" si="165"/>
        <v>2.2404799999999998</v>
      </c>
      <c r="S285" s="89">
        <f t="shared" si="165"/>
        <v>2.2751899999999998</v>
      </c>
      <c r="T285" s="89">
        <f t="shared" si="165"/>
        <v>2.2928500000000001</v>
      </c>
      <c r="U285" s="89">
        <f t="shared" si="165"/>
        <v>2.5085099999999998</v>
      </c>
      <c r="V285" s="89">
        <f t="shared" si="165"/>
        <v>2.5283600000000002</v>
      </c>
      <c r="W285" s="89">
        <f t="shared" si="165"/>
        <v>2.4081100000000002</v>
      </c>
      <c r="X285" s="89">
        <f t="shared" si="165"/>
        <v>2.4294199999999999</v>
      </c>
      <c r="Y285" s="89">
        <f t="shared" si="165"/>
        <v>2.1661299999999999</v>
      </c>
      <c r="Z285" s="89">
        <f t="shared" si="165"/>
        <v>1.9403900000000001</v>
      </c>
      <c r="AA285" s="89">
        <f t="shared" si="165"/>
        <v>1.74316</v>
      </c>
    </row>
    <row r="286" spans="1:27" ht="12.75" hidden="1" customHeight="1" outlineLevel="1" x14ac:dyDescent="0.2">
      <c r="A286" s="97" t="s">
        <v>1287</v>
      </c>
      <c r="B286" s="63" t="s">
        <v>242</v>
      </c>
      <c r="C286" s="43" t="s">
        <v>79</v>
      </c>
      <c r="D286" s="44">
        <v>1270.3499999999999</v>
      </c>
      <c r="E286" s="44">
        <v>1196.3599999999999</v>
      </c>
      <c r="F286" s="44">
        <v>1149.5</v>
      </c>
      <c r="G286" s="44">
        <v>1120.24</v>
      </c>
      <c r="H286" s="44">
        <v>1133.02</v>
      </c>
      <c r="I286" s="44">
        <v>1197.7</v>
      </c>
      <c r="J286" s="44">
        <v>1251.5899999999999</v>
      </c>
      <c r="K286" s="44">
        <v>1301.1400000000001</v>
      </c>
      <c r="L286" s="44">
        <v>1555.5</v>
      </c>
      <c r="M286" s="44">
        <v>1694.86</v>
      </c>
      <c r="N286" s="44">
        <v>1764.29</v>
      </c>
      <c r="O286" s="44">
        <v>1840.89</v>
      </c>
      <c r="P286" s="44">
        <v>1858.56</v>
      </c>
      <c r="Q286" s="44">
        <v>1864.44</v>
      </c>
      <c r="R286" s="44">
        <v>1793.04</v>
      </c>
      <c r="S286" s="44">
        <v>1827.75</v>
      </c>
      <c r="T286" s="44">
        <v>1845.41</v>
      </c>
      <c r="U286" s="44">
        <v>2061.0700000000002</v>
      </c>
      <c r="V286" s="44">
        <v>2080.92</v>
      </c>
      <c r="W286" s="44">
        <v>1960.67</v>
      </c>
      <c r="X286" s="44">
        <v>1981.98</v>
      </c>
      <c r="Y286" s="44">
        <v>1718.69</v>
      </c>
      <c r="Z286" s="44">
        <v>1492.95</v>
      </c>
      <c r="AA286" s="44">
        <v>1295.72</v>
      </c>
    </row>
    <row r="287" spans="1:27" ht="12.75" hidden="1" customHeight="1" outlineLevel="1" x14ac:dyDescent="0.2">
      <c r="A287" s="97" t="s">
        <v>1288</v>
      </c>
      <c r="B287" s="63" t="s">
        <v>90</v>
      </c>
      <c r="C287" s="43" t="s">
        <v>79</v>
      </c>
      <c r="D287" s="44">
        <f>$D$162</f>
        <v>113.12</v>
      </c>
      <c r="E287" s="44">
        <f>$D$162</f>
        <v>113.12</v>
      </c>
      <c r="F287" s="44">
        <f t="shared" ref="F287:AA287" si="166">$D$162</f>
        <v>113.12</v>
      </c>
      <c r="G287" s="44">
        <f t="shared" si="166"/>
        <v>113.12</v>
      </c>
      <c r="H287" s="44">
        <f t="shared" si="166"/>
        <v>113.12</v>
      </c>
      <c r="I287" s="44">
        <f t="shared" si="166"/>
        <v>113.12</v>
      </c>
      <c r="J287" s="44">
        <f t="shared" si="166"/>
        <v>113.12</v>
      </c>
      <c r="K287" s="44">
        <f t="shared" si="166"/>
        <v>113.12</v>
      </c>
      <c r="L287" s="44">
        <f t="shared" si="166"/>
        <v>113.12</v>
      </c>
      <c r="M287" s="44">
        <f t="shared" si="166"/>
        <v>113.12</v>
      </c>
      <c r="N287" s="44">
        <f t="shared" si="166"/>
        <v>113.12</v>
      </c>
      <c r="O287" s="44">
        <f t="shared" si="166"/>
        <v>113.12</v>
      </c>
      <c r="P287" s="44">
        <f t="shared" si="166"/>
        <v>113.12</v>
      </c>
      <c r="Q287" s="44">
        <f t="shared" si="166"/>
        <v>113.12</v>
      </c>
      <c r="R287" s="44">
        <f t="shared" si="166"/>
        <v>113.12</v>
      </c>
      <c r="S287" s="44">
        <f t="shared" si="166"/>
        <v>113.12</v>
      </c>
      <c r="T287" s="44">
        <f t="shared" si="166"/>
        <v>113.12</v>
      </c>
      <c r="U287" s="44">
        <f t="shared" si="166"/>
        <v>113.12</v>
      </c>
      <c r="V287" s="44">
        <f t="shared" si="166"/>
        <v>113.12</v>
      </c>
      <c r="W287" s="44">
        <f t="shared" si="166"/>
        <v>113.12</v>
      </c>
      <c r="X287" s="44">
        <f t="shared" si="166"/>
        <v>113.12</v>
      </c>
      <c r="Y287" s="44">
        <f t="shared" si="166"/>
        <v>113.12</v>
      </c>
      <c r="Z287" s="44">
        <f t="shared" si="166"/>
        <v>113.12</v>
      </c>
      <c r="AA287" s="44">
        <f t="shared" si="166"/>
        <v>113.12</v>
      </c>
    </row>
    <row r="288" spans="1:27" ht="12.75" hidden="1" customHeight="1" outlineLevel="1" x14ac:dyDescent="0.2">
      <c r="A288" s="97" t="s">
        <v>1289</v>
      </c>
      <c r="B288" s="63" t="s">
        <v>83</v>
      </c>
      <c r="C288" s="43" t="s">
        <v>79</v>
      </c>
      <c r="D288" s="44">
        <v>3.63</v>
      </c>
      <c r="E288" s="44">
        <v>3.63</v>
      </c>
      <c r="F288" s="44">
        <v>3.63</v>
      </c>
      <c r="G288" s="44">
        <v>3.63</v>
      </c>
      <c r="H288" s="44">
        <v>3.63</v>
      </c>
      <c r="I288" s="44">
        <v>3.63</v>
      </c>
      <c r="J288" s="44">
        <v>3.63</v>
      </c>
      <c r="K288" s="44">
        <v>3.63</v>
      </c>
      <c r="L288" s="44">
        <v>3.63</v>
      </c>
      <c r="M288" s="44">
        <v>3.63</v>
      </c>
      <c r="N288" s="44">
        <v>3.63</v>
      </c>
      <c r="O288" s="44">
        <v>3.63</v>
      </c>
      <c r="P288" s="44">
        <v>3.63</v>
      </c>
      <c r="Q288" s="44">
        <v>3.63</v>
      </c>
      <c r="R288" s="44">
        <v>3.63</v>
      </c>
      <c r="S288" s="44">
        <v>3.63</v>
      </c>
      <c r="T288" s="44">
        <v>3.63</v>
      </c>
      <c r="U288" s="44">
        <v>3.63</v>
      </c>
      <c r="V288" s="44">
        <v>3.63</v>
      </c>
      <c r="W288" s="44">
        <v>3.63</v>
      </c>
      <c r="X288" s="44">
        <v>3.63</v>
      </c>
      <c r="Y288" s="44">
        <v>3.63</v>
      </c>
      <c r="Z288" s="44">
        <v>3.63</v>
      </c>
      <c r="AA288" s="44">
        <v>3.63</v>
      </c>
    </row>
    <row r="289" spans="1:27" ht="12.75" hidden="1" customHeight="1" outlineLevel="1" x14ac:dyDescent="0.2">
      <c r="A289" s="97" t="s">
        <v>1290</v>
      </c>
      <c r="B289" s="63" t="s">
        <v>81</v>
      </c>
      <c r="C289" s="43" t="s">
        <v>79</v>
      </c>
      <c r="D289" s="44">
        <f>$D$11</f>
        <v>330.69</v>
      </c>
      <c r="E289" s="44">
        <f t="shared" ref="E289:AA289" si="167">$D$11</f>
        <v>330.69</v>
      </c>
      <c r="F289" s="44">
        <f t="shared" si="167"/>
        <v>330.69</v>
      </c>
      <c r="G289" s="44">
        <f t="shared" si="167"/>
        <v>330.69</v>
      </c>
      <c r="H289" s="44">
        <f t="shared" si="167"/>
        <v>330.69</v>
      </c>
      <c r="I289" s="44">
        <f t="shared" si="167"/>
        <v>330.69</v>
      </c>
      <c r="J289" s="44">
        <f t="shared" si="167"/>
        <v>330.69</v>
      </c>
      <c r="K289" s="44">
        <f t="shared" si="167"/>
        <v>330.69</v>
      </c>
      <c r="L289" s="44">
        <f t="shared" si="167"/>
        <v>330.69</v>
      </c>
      <c r="M289" s="44">
        <f t="shared" si="167"/>
        <v>330.69</v>
      </c>
      <c r="N289" s="44">
        <f t="shared" si="167"/>
        <v>330.69</v>
      </c>
      <c r="O289" s="44">
        <f t="shared" si="167"/>
        <v>330.69</v>
      </c>
      <c r="P289" s="44">
        <f t="shared" si="167"/>
        <v>330.69</v>
      </c>
      <c r="Q289" s="44">
        <f t="shared" si="167"/>
        <v>330.69</v>
      </c>
      <c r="R289" s="44">
        <f t="shared" si="167"/>
        <v>330.69</v>
      </c>
      <c r="S289" s="44">
        <f t="shared" si="167"/>
        <v>330.69</v>
      </c>
      <c r="T289" s="44">
        <f t="shared" si="167"/>
        <v>330.69</v>
      </c>
      <c r="U289" s="44">
        <f t="shared" si="167"/>
        <v>330.69</v>
      </c>
      <c r="V289" s="44">
        <f t="shared" si="167"/>
        <v>330.69</v>
      </c>
      <c r="W289" s="44">
        <f t="shared" si="167"/>
        <v>330.69</v>
      </c>
      <c r="X289" s="44">
        <f t="shared" si="167"/>
        <v>330.69</v>
      </c>
      <c r="Y289" s="44">
        <f t="shared" si="167"/>
        <v>330.69</v>
      </c>
      <c r="Z289" s="44">
        <f t="shared" si="167"/>
        <v>330.69</v>
      </c>
      <c r="AA289" s="44">
        <f t="shared" si="167"/>
        <v>330.69</v>
      </c>
    </row>
    <row r="290" spans="1:27" ht="12.75" customHeight="1" collapsed="1" x14ac:dyDescent="0.2">
      <c r="A290" s="96" t="s">
        <v>1291</v>
      </c>
      <c r="B290" s="28" t="str">
        <f>"27"&amp;"."&amp;$B$640&amp;"."&amp;$B$641</f>
        <v>27.11.2023</v>
      </c>
      <c r="C290" s="88" t="s">
        <v>76</v>
      </c>
      <c r="D290" s="89">
        <f>ROUND(((D291+D292+D294+D293)/1000),5)</f>
        <v>1.56677</v>
      </c>
      <c r="E290" s="89">
        <f>ROUND(((E291+E292+E294+E293)/1000),5)</f>
        <v>1.50441</v>
      </c>
      <c r="F290" s="89">
        <f>ROUND(((F291+F292+F294+F293)/1000),5)</f>
        <v>1.4338299999999999</v>
      </c>
      <c r="G290" s="89">
        <f t="shared" ref="G290:AA290" si="168">ROUND(((G291+G292+G294+G293)/1000),5)</f>
        <v>1.42161</v>
      </c>
      <c r="H290" s="89">
        <f t="shared" si="168"/>
        <v>1.46896</v>
      </c>
      <c r="I290" s="89">
        <f t="shared" si="168"/>
        <v>1.61843</v>
      </c>
      <c r="J290" s="89">
        <f t="shared" si="168"/>
        <v>1.73434</v>
      </c>
      <c r="K290" s="89">
        <f t="shared" si="168"/>
        <v>2.05783</v>
      </c>
      <c r="L290" s="89">
        <f t="shared" si="168"/>
        <v>2.2727499999999998</v>
      </c>
      <c r="M290" s="89">
        <f t="shared" si="168"/>
        <v>2.2946599999999999</v>
      </c>
      <c r="N290" s="89">
        <f t="shared" si="168"/>
        <v>2.3753500000000001</v>
      </c>
      <c r="O290" s="89">
        <f t="shared" si="168"/>
        <v>2.4289900000000002</v>
      </c>
      <c r="P290" s="89">
        <f t="shared" si="168"/>
        <v>2.3975900000000001</v>
      </c>
      <c r="Q290" s="89">
        <f t="shared" si="168"/>
        <v>2.4269699999999998</v>
      </c>
      <c r="R290" s="89">
        <f t="shared" si="168"/>
        <v>2.4259300000000001</v>
      </c>
      <c r="S290" s="89">
        <f t="shared" si="168"/>
        <v>2.3680599999999998</v>
      </c>
      <c r="T290" s="89">
        <f t="shared" si="168"/>
        <v>2.3552300000000002</v>
      </c>
      <c r="U290" s="89">
        <f t="shared" si="168"/>
        <v>2.3523999999999998</v>
      </c>
      <c r="V290" s="89">
        <f t="shared" si="168"/>
        <v>2.3339099999999999</v>
      </c>
      <c r="W290" s="89">
        <f t="shared" si="168"/>
        <v>2.3444500000000001</v>
      </c>
      <c r="X290" s="89">
        <f t="shared" si="168"/>
        <v>2.2387199999999998</v>
      </c>
      <c r="Y290" s="89">
        <f t="shared" si="168"/>
        <v>2.02908</v>
      </c>
      <c r="Z290" s="89">
        <f t="shared" si="168"/>
        <v>1.79332</v>
      </c>
      <c r="AA290" s="89">
        <f t="shared" si="168"/>
        <v>1.6895</v>
      </c>
    </row>
    <row r="291" spans="1:27" ht="12.75" hidden="1" customHeight="1" outlineLevel="1" x14ac:dyDescent="0.2">
      <c r="A291" s="97" t="s">
        <v>1292</v>
      </c>
      <c r="B291" s="63" t="s">
        <v>242</v>
      </c>
      <c r="C291" s="43" t="s">
        <v>79</v>
      </c>
      <c r="D291" s="44">
        <v>1119.33</v>
      </c>
      <c r="E291" s="44">
        <v>1056.97</v>
      </c>
      <c r="F291" s="44">
        <v>986.39</v>
      </c>
      <c r="G291" s="44">
        <v>974.17</v>
      </c>
      <c r="H291" s="44">
        <v>1021.52</v>
      </c>
      <c r="I291" s="44">
        <v>1170.99</v>
      </c>
      <c r="J291" s="44">
        <v>1286.9000000000001</v>
      </c>
      <c r="K291" s="44">
        <v>1610.39</v>
      </c>
      <c r="L291" s="44">
        <v>1825.31</v>
      </c>
      <c r="M291" s="44">
        <v>1847.22</v>
      </c>
      <c r="N291" s="44">
        <v>1927.91</v>
      </c>
      <c r="O291" s="44">
        <v>1981.55</v>
      </c>
      <c r="P291" s="44">
        <v>1950.15</v>
      </c>
      <c r="Q291" s="44">
        <v>1979.53</v>
      </c>
      <c r="R291" s="44">
        <v>1978.49</v>
      </c>
      <c r="S291" s="44">
        <v>1920.62</v>
      </c>
      <c r="T291" s="44">
        <v>1907.79</v>
      </c>
      <c r="U291" s="44">
        <v>1904.96</v>
      </c>
      <c r="V291" s="44">
        <v>1886.47</v>
      </c>
      <c r="W291" s="44">
        <v>1897.01</v>
      </c>
      <c r="X291" s="44">
        <v>1791.28</v>
      </c>
      <c r="Y291" s="44">
        <v>1581.64</v>
      </c>
      <c r="Z291" s="44">
        <v>1345.88</v>
      </c>
      <c r="AA291" s="44">
        <v>1242.06</v>
      </c>
    </row>
    <row r="292" spans="1:27" ht="12.75" hidden="1" customHeight="1" outlineLevel="1" x14ac:dyDescent="0.2">
      <c r="A292" s="97" t="s">
        <v>1293</v>
      </c>
      <c r="B292" s="63" t="s">
        <v>90</v>
      </c>
      <c r="C292" s="43" t="s">
        <v>79</v>
      </c>
      <c r="D292" s="44">
        <f>$D$162</f>
        <v>113.12</v>
      </c>
      <c r="E292" s="44">
        <f>$D$162</f>
        <v>113.12</v>
      </c>
      <c r="F292" s="44">
        <f t="shared" ref="F292:AA292" si="169">$D$162</f>
        <v>113.12</v>
      </c>
      <c r="G292" s="44">
        <f t="shared" si="169"/>
        <v>113.12</v>
      </c>
      <c r="H292" s="44">
        <f t="shared" si="169"/>
        <v>113.12</v>
      </c>
      <c r="I292" s="44">
        <f t="shared" si="169"/>
        <v>113.12</v>
      </c>
      <c r="J292" s="44">
        <f t="shared" si="169"/>
        <v>113.12</v>
      </c>
      <c r="K292" s="44">
        <f t="shared" si="169"/>
        <v>113.12</v>
      </c>
      <c r="L292" s="44">
        <f t="shared" si="169"/>
        <v>113.12</v>
      </c>
      <c r="M292" s="44">
        <f t="shared" si="169"/>
        <v>113.12</v>
      </c>
      <c r="N292" s="44">
        <f t="shared" si="169"/>
        <v>113.12</v>
      </c>
      <c r="O292" s="44">
        <f t="shared" si="169"/>
        <v>113.12</v>
      </c>
      <c r="P292" s="44">
        <f t="shared" si="169"/>
        <v>113.12</v>
      </c>
      <c r="Q292" s="44">
        <f t="shared" si="169"/>
        <v>113.12</v>
      </c>
      <c r="R292" s="44">
        <f t="shared" si="169"/>
        <v>113.12</v>
      </c>
      <c r="S292" s="44">
        <f t="shared" si="169"/>
        <v>113.12</v>
      </c>
      <c r="T292" s="44">
        <f t="shared" si="169"/>
        <v>113.12</v>
      </c>
      <c r="U292" s="44">
        <f t="shared" si="169"/>
        <v>113.12</v>
      </c>
      <c r="V292" s="44">
        <f t="shared" si="169"/>
        <v>113.12</v>
      </c>
      <c r="W292" s="44">
        <f t="shared" si="169"/>
        <v>113.12</v>
      </c>
      <c r="X292" s="44">
        <f t="shared" si="169"/>
        <v>113.12</v>
      </c>
      <c r="Y292" s="44">
        <f t="shared" si="169"/>
        <v>113.12</v>
      </c>
      <c r="Z292" s="44">
        <f t="shared" si="169"/>
        <v>113.12</v>
      </c>
      <c r="AA292" s="44">
        <f t="shared" si="169"/>
        <v>113.12</v>
      </c>
    </row>
    <row r="293" spans="1:27" ht="12.75" hidden="1" customHeight="1" outlineLevel="1" x14ac:dyDescent="0.2">
      <c r="A293" s="97" t="s">
        <v>1294</v>
      </c>
      <c r="B293" s="63" t="s">
        <v>83</v>
      </c>
      <c r="C293" s="43" t="s">
        <v>79</v>
      </c>
      <c r="D293" s="44">
        <v>3.63</v>
      </c>
      <c r="E293" s="44">
        <v>3.63</v>
      </c>
      <c r="F293" s="44">
        <v>3.63</v>
      </c>
      <c r="G293" s="44">
        <v>3.63</v>
      </c>
      <c r="H293" s="44">
        <v>3.63</v>
      </c>
      <c r="I293" s="44">
        <v>3.63</v>
      </c>
      <c r="J293" s="44">
        <v>3.63</v>
      </c>
      <c r="K293" s="44">
        <v>3.63</v>
      </c>
      <c r="L293" s="44">
        <v>3.63</v>
      </c>
      <c r="M293" s="44">
        <v>3.63</v>
      </c>
      <c r="N293" s="44">
        <v>3.63</v>
      </c>
      <c r="O293" s="44">
        <v>3.63</v>
      </c>
      <c r="P293" s="44">
        <v>3.63</v>
      </c>
      <c r="Q293" s="44">
        <v>3.63</v>
      </c>
      <c r="R293" s="44">
        <v>3.63</v>
      </c>
      <c r="S293" s="44">
        <v>3.63</v>
      </c>
      <c r="T293" s="44">
        <v>3.63</v>
      </c>
      <c r="U293" s="44">
        <v>3.63</v>
      </c>
      <c r="V293" s="44">
        <v>3.63</v>
      </c>
      <c r="W293" s="44">
        <v>3.63</v>
      </c>
      <c r="X293" s="44">
        <v>3.63</v>
      </c>
      <c r="Y293" s="44">
        <v>3.63</v>
      </c>
      <c r="Z293" s="44">
        <v>3.63</v>
      </c>
      <c r="AA293" s="44">
        <v>3.63</v>
      </c>
    </row>
    <row r="294" spans="1:27" ht="12.75" hidden="1" customHeight="1" outlineLevel="1" x14ac:dyDescent="0.2">
      <c r="A294" s="97" t="s">
        <v>1295</v>
      </c>
      <c r="B294" s="63" t="s">
        <v>81</v>
      </c>
      <c r="C294" s="43" t="s">
        <v>79</v>
      </c>
      <c r="D294" s="44">
        <f>$D$11</f>
        <v>330.69</v>
      </c>
      <c r="E294" s="44">
        <f t="shared" ref="E294:AA294" si="170">$D$11</f>
        <v>330.69</v>
      </c>
      <c r="F294" s="44">
        <f t="shared" si="170"/>
        <v>330.69</v>
      </c>
      <c r="G294" s="44">
        <f t="shared" si="170"/>
        <v>330.69</v>
      </c>
      <c r="H294" s="44">
        <f t="shared" si="170"/>
        <v>330.69</v>
      </c>
      <c r="I294" s="44">
        <f t="shared" si="170"/>
        <v>330.69</v>
      </c>
      <c r="J294" s="44">
        <f t="shared" si="170"/>
        <v>330.69</v>
      </c>
      <c r="K294" s="44">
        <f t="shared" si="170"/>
        <v>330.69</v>
      </c>
      <c r="L294" s="44">
        <f t="shared" si="170"/>
        <v>330.69</v>
      </c>
      <c r="M294" s="44">
        <f t="shared" si="170"/>
        <v>330.69</v>
      </c>
      <c r="N294" s="44">
        <f t="shared" si="170"/>
        <v>330.69</v>
      </c>
      <c r="O294" s="44">
        <f t="shared" si="170"/>
        <v>330.69</v>
      </c>
      <c r="P294" s="44">
        <f t="shared" si="170"/>
        <v>330.69</v>
      </c>
      <c r="Q294" s="44">
        <f t="shared" si="170"/>
        <v>330.69</v>
      </c>
      <c r="R294" s="44">
        <f t="shared" si="170"/>
        <v>330.69</v>
      </c>
      <c r="S294" s="44">
        <f t="shared" si="170"/>
        <v>330.69</v>
      </c>
      <c r="T294" s="44">
        <f t="shared" si="170"/>
        <v>330.69</v>
      </c>
      <c r="U294" s="44">
        <f t="shared" si="170"/>
        <v>330.69</v>
      </c>
      <c r="V294" s="44">
        <f t="shared" si="170"/>
        <v>330.69</v>
      </c>
      <c r="W294" s="44">
        <f t="shared" si="170"/>
        <v>330.69</v>
      </c>
      <c r="X294" s="44">
        <f t="shared" si="170"/>
        <v>330.69</v>
      </c>
      <c r="Y294" s="44">
        <f t="shared" si="170"/>
        <v>330.69</v>
      </c>
      <c r="Z294" s="44">
        <f t="shared" si="170"/>
        <v>330.69</v>
      </c>
      <c r="AA294" s="44">
        <f t="shared" si="170"/>
        <v>330.69</v>
      </c>
    </row>
    <row r="295" spans="1:27" ht="12.75" customHeight="1" collapsed="1" x14ac:dyDescent="0.2">
      <c r="A295" s="96" t="s">
        <v>1296</v>
      </c>
      <c r="B295" s="28" t="str">
        <f>"28"&amp;"."&amp;$B$640&amp;"."&amp;$B$641</f>
        <v>28.11.2023</v>
      </c>
      <c r="C295" s="88" t="s">
        <v>76</v>
      </c>
      <c r="D295" s="89">
        <f>ROUND(((D296+D297+D299+D298)/1000),5)</f>
        <v>1.6239600000000001</v>
      </c>
      <c r="E295" s="89">
        <f>ROUND(((E296+E297+E299+E298)/1000),5)</f>
        <v>1.5302199999999999</v>
      </c>
      <c r="F295" s="89">
        <f>ROUND(((F296+F297+F299+F298)/1000),5)</f>
        <v>1.4606699999999999</v>
      </c>
      <c r="G295" s="89">
        <f t="shared" ref="G295:AA295" si="171">ROUND(((G296+G297+G299+G298)/1000),5)</f>
        <v>1.46336</v>
      </c>
      <c r="H295" s="89">
        <f t="shared" si="171"/>
        <v>1.5164500000000001</v>
      </c>
      <c r="I295" s="89">
        <f t="shared" si="171"/>
        <v>1.6819299999999999</v>
      </c>
      <c r="J295" s="89">
        <f t="shared" si="171"/>
        <v>1.8770500000000001</v>
      </c>
      <c r="K295" s="89">
        <f t="shared" si="171"/>
        <v>2.0575700000000001</v>
      </c>
      <c r="L295" s="89">
        <f t="shared" si="171"/>
        <v>2.3543400000000001</v>
      </c>
      <c r="M295" s="89">
        <f t="shared" si="171"/>
        <v>2.3884300000000001</v>
      </c>
      <c r="N295" s="89">
        <f t="shared" si="171"/>
        <v>2.3945099999999999</v>
      </c>
      <c r="O295" s="89">
        <f t="shared" si="171"/>
        <v>2.4038499999999998</v>
      </c>
      <c r="P295" s="89">
        <f t="shared" si="171"/>
        <v>2.39784</v>
      </c>
      <c r="Q295" s="89">
        <f t="shared" si="171"/>
        <v>2.3952300000000002</v>
      </c>
      <c r="R295" s="89">
        <f t="shared" si="171"/>
        <v>2.3961100000000002</v>
      </c>
      <c r="S295" s="89">
        <f t="shared" si="171"/>
        <v>2.3935300000000002</v>
      </c>
      <c r="T295" s="89">
        <f t="shared" si="171"/>
        <v>2.4012199999999999</v>
      </c>
      <c r="U295" s="89">
        <f t="shared" si="171"/>
        <v>2.4096000000000002</v>
      </c>
      <c r="V295" s="89">
        <f t="shared" si="171"/>
        <v>2.4037199999999999</v>
      </c>
      <c r="W295" s="89">
        <f t="shared" si="171"/>
        <v>2.3948</v>
      </c>
      <c r="X295" s="89">
        <f t="shared" si="171"/>
        <v>2.28485</v>
      </c>
      <c r="Y295" s="89">
        <f t="shared" si="171"/>
        <v>2.0823100000000001</v>
      </c>
      <c r="Z295" s="89">
        <f t="shared" si="171"/>
        <v>1.80165</v>
      </c>
      <c r="AA295" s="89">
        <f t="shared" si="171"/>
        <v>1.6973199999999999</v>
      </c>
    </row>
    <row r="296" spans="1:27" ht="12.75" hidden="1" customHeight="1" outlineLevel="1" x14ac:dyDescent="0.2">
      <c r="A296" s="97" t="s">
        <v>1297</v>
      </c>
      <c r="B296" s="63" t="s">
        <v>242</v>
      </c>
      <c r="C296" s="43" t="s">
        <v>79</v>
      </c>
      <c r="D296" s="44">
        <v>1176.52</v>
      </c>
      <c r="E296" s="44">
        <v>1082.78</v>
      </c>
      <c r="F296" s="44">
        <v>1013.23</v>
      </c>
      <c r="G296" s="44">
        <v>1015.92</v>
      </c>
      <c r="H296" s="44">
        <v>1069.01</v>
      </c>
      <c r="I296" s="44">
        <v>1234.49</v>
      </c>
      <c r="J296" s="44">
        <v>1429.61</v>
      </c>
      <c r="K296" s="44">
        <v>1610.13</v>
      </c>
      <c r="L296" s="44">
        <v>1906.9</v>
      </c>
      <c r="M296" s="44">
        <v>1940.99</v>
      </c>
      <c r="N296" s="44">
        <v>1947.07</v>
      </c>
      <c r="O296" s="44">
        <v>1956.41</v>
      </c>
      <c r="P296" s="44">
        <v>1950.4</v>
      </c>
      <c r="Q296" s="44">
        <v>1947.79</v>
      </c>
      <c r="R296" s="44">
        <v>1948.67</v>
      </c>
      <c r="S296" s="44">
        <v>1946.09</v>
      </c>
      <c r="T296" s="44">
        <v>1953.78</v>
      </c>
      <c r="U296" s="44">
        <v>1962.16</v>
      </c>
      <c r="V296" s="44">
        <v>1956.28</v>
      </c>
      <c r="W296" s="44">
        <v>1947.36</v>
      </c>
      <c r="X296" s="44">
        <v>1837.41</v>
      </c>
      <c r="Y296" s="44">
        <v>1634.87</v>
      </c>
      <c r="Z296" s="44">
        <v>1354.21</v>
      </c>
      <c r="AA296" s="44">
        <v>1249.8800000000001</v>
      </c>
    </row>
    <row r="297" spans="1:27" ht="12.75" hidden="1" customHeight="1" outlineLevel="1" x14ac:dyDescent="0.2">
      <c r="A297" s="97" t="s">
        <v>1298</v>
      </c>
      <c r="B297" s="63" t="s">
        <v>90</v>
      </c>
      <c r="C297" s="43" t="s">
        <v>79</v>
      </c>
      <c r="D297" s="44">
        <f>$D$162</f>
        <v>113.12</v>
      </c>
      <c r="E297" s="44">
        <f>$D$162</f>
        <v>113.12</v>
      </c>
      <c r="F297" s="44">
        <f t="shared" ref="F297:AA297" si="172">$D$162</f>
        <v>113.12</v>
      </c>
      <c r="G297" s="44">
        <f t="shared" si="172"/>
        <v>113.12</v>
      </c>
      <c r="H297" s="44">
        <f t="shared" si="172"/>
        <v>113.12</v>
      </c>
      <c r="I297" s="44">
        <f t="shared" si="172"/>
        <v>113.12</v>
      </c>
      <c r="J297" s="44">
        <f t="shared" si="172"/>
        <v>113.12</v>
      </c>
      <c r="K297" s="44">
        <f t="shared" si="172"/>
        <v>113.12</v>
      </c>
      <c r="L297" s="44">
        <f t="shared" si="172"/>
        <v>113.12</v>
      </c>
      <c r="M297" s="44">
        <f t="shared" si="172"/>
        <v>113.12</v>
      </c>
      <c r="N297" s="44">
        <f t="shared" si="172"/>
        <v>113.12</v>
      </c>
      <c r="O297" s="44">
        <f t="shared" si="172"/>
        <v>113.12</v>
      </c>
      <c r="P297" s="44">
        <f t="shared" si="172"/>
        <v>113.12</v>
      </c>
      <c r="Q297" s="44">
        <f t="shared" si="172"/>
        <v>113.12</v>
      </c>
      <c r="R297" s="44">
        <f t="shared" si="172"/>
        <v>113.12</v>
      </c>
      <c r="S297" s="44">
        <f t="shared" si="172"/>
        <v>113.12</v>
      </c>
      <c r="T297" s="44">
        <f t="shared" si="172"/>
        <v>113.12</v>
      </c>
      <c r="U297" s="44">
        <f t="shared" si="172"/>
        <v>113.12</v>
      </c>
      <c r="V297" s="44">
        <f t="shared" si="172"/>
        <v>113.12</v>
      </c>
      <c r="W297" s="44">
        <f t="shared" si="172"/>
        <v>113.12</v>
      </c>
      <c r="X297" s="44">
        <f t="shared" si="172"/>
        <v>113.12</v>
      </c>
      <c r="Y297" s="44">
        <f t="shared" si="172"/>
        <v>113.12</v>
      </c>
      <c r="Z297" s="44">
        <f t="shared" si="172"/>
        <v>113.12</v>
      </c>
      <c r="AA297" s="44">
        <f t="shared" si="172"/>
        <v>113.12</v>
      </c>
    </row>
    <row r="298" spans="1:27" ht="12.75" hidden="1" customHeight="1" outlineLevel="1" x14ac:dyDescent="0.2">
      <c r="A298" s="97" t="s">
        <v>1299</v>
      </c>
      <c r="B298" s="63" t="s">
        <v>83</v>
      </c>
      <c r="C298" s="43" t="s">
        <v>79</v>
      </c>
      <c r="D298" s="44">
        <v>3.63</v>
      </c>
      <c r="E298" s="44">
        <v>3.63</v>
      </c>
      <c r="F298" s="44">
        <v>3.63</v>
      </c>
      <c r="G298" s="44">
        <v>3.63</v>
      </c>
      <c r="H298" s="44">
        <v>3.63</v>
      </c>
      <c r="I298" s="44">
        <v>3.63</v>
      </c>
      <c r="J298" s="44">
        <v>3.63</v>
      </c>
      <c r="K298" s="44">
        <v>3.63</v>
      </c>
      <c r="L298" s="44">
        <v>3.63</v>
      </c>
      <c r="M298" s="44">
        <v>3.63</v>
      </c>
      <c r="N298" s="44">
        <v>3.63</v>
      </c>
      <c r="O298" s="44">
        <v>3.63</v>
      </c>
      <c r="P298" s="44">
        <v>3.63</v>
      </c>
      <c r="Q298" s="44">
        <v>3.63</v>
      </c>
      <c r="R298" s="44">
        <v>3.63</v>
      </c>
      <c r="S298" s="44">
        <v>3.63</v>
      </c>
      <c r="T298" s="44">
        <v>3.63</v>
      </c>
      <c r="U298" s="44">
        <v>3.63</v>
      </c>
      <c r="V298" s="44">
        <v>3.63</v>
      </c>
      <c r="W298" s="44">
        <v>3.63</v>
      </c>
      <c r="X298" s="44">
        <v>3.63</v>
      </c>
      <c r="Y298" s="44">
        <v>3.63</v>
      </c>
      <c r="Z298" s="44">
        <v>3.63</v>
      </c>
      <c r="AA298" s="44">
        <v>3.63</v>
      </c>
    </row>
    <row r="299" spans="1:27" ht="12.75" hidden="1" customHeight="1" outlineLevel="1" x14ac:dyDescent="0.2">
      <c r="A299" s="97" t="s">
        <v>1300</v>
      </c>
      <c r="B299" s="63" t="s">
        <v>81</v>
      </c>
      <c r="C299" s="43" t="s">
        <v>79</v>
      </c>
      <c r="D299" s="44">
        <f>$D$11</f>
        <v>330.69</v>
      </c>
      <c r="E299" s="44">
        <f t="shared" ref="E299:AA299" si="173">$D$11</f>
        <v>330.69</v>
      </c>
      <c r="F299" s="44">
        <f t="shared" si="173"/>
        <v>330.69</v>
      </c>
      <c r="G299" s="44">
        <f t="shared" si="173"/>
        <v>330.69</v>
      </c>
      <c r="H299" s="44">
        <f t="shared" si="173"/>
        <v>330.69</v>
      </c>
      <c r="I299" s="44">
        <f t="shared" si="173"/>
        <v>330.69</v>
      </c>
      <c r="J299" s="44">
        <f t="shared" si="173"/>
        <v>330.69</v>
      </c>
      <c r="K299" s="44">
        <f t="shared" si="173"/>
        <v>330.69</v>
      </c>
      <c r="L299" s="44">
        <f t="shared" si="173"/>
        <v>330.69</v>
      </c>
      <c r="M299" s="44">
        <f t="shared" si="173"/>
        <v>330.69</v>
      </c>
      <c r="N299" s="44">
        <f t="shared" si="173"/>
        <v>330.69</v>
      </c>
      <c r="O299" s="44">
        <f t="shared" si="173"/>
        <v>330.69</v>
      </c>
      <c r="P299" s="44">
        <f t="shared" si="173"/>
        <v>330.69</v>
      </c>
      <c r="Q299" s="44">
        <f t="shared" si="173"/>
        <v>330.69</v>
      </c>
      <c r="R299" s="44">
        <f t="shared" si="173"/>
        <v>330.69</v>
      </c>
      <c r="S299" s="44">
        <f t="shared" si="173"/>
        <v>330.69</v>
      </c>
      <c r="T299" s="44">
        <f t="shared" si="173"/>
        <v>330.69</v>
      </c>
      <c r="U299" s="44">
        <f t="shared" si="173"/>
        <v>330.69</v>
      </c>
      <c r="V299" s="44">
        <f t="shared" si="173"/>
        <v>330.69</v>
      </c>
      <c r="W299" s="44">
        <f t="shared" si="173"/>
        <v>330.69</v>
      </c>
      <c r="X299" s="44">
        <f t="shared" si="173"/>
        <v>330.69</v>
      </c>
      <c r="Y299" s="44">
        <f t="shared" si="173"/>
        <v>330.69</v>
      </c>
      <c r="Z299" s="44">
        <f t="shared" si="173"/>
        <v>330.69</v>
      </c>
      <c r="AA299" s="44">
        <f t="shared" si="173"/>
        <v>330.69</v>
      </c>
    </row>
    <row r="300" spans="1:27" ht="12.75" customHeight="1" collapsed="1" x14ac:dyDescent="0.2">
      <c r="A300" s="96" t="s">
        <v>1301</v>
      </c>
      <c r="B300" s="28" t="str">
        <f>"29"&amp;"."&amp;$B$640&amp;"."&amp;$B$641</f>
        <v>29.11.2023</v>
      </c>
      <c r="C300" s="88" t="s">
        <v>76</v>
      </c>
      <c r="D300" s="89">
        <f>ROUND(((D301+D302+D304+D303)/1000),5)</f>
        <v>1.63974</v>
      </c>
      <c r="E300" s="89">
        <f>ROUND(((E301+E302+E304+E303)/1000),5)</f>
        <v>1.5706800000000001</v>
      </c>
      <c r="F300" s="89">
        <f>ROUND(((F301+F302+F304+F303)/1000),5)</f>
        <v>1.51667</v>
      </c>
      <c r="G300" s="89">
        <f t="shared" ref="G300:AA300" si="174">ROUND(((G301+G302+G304+G303)/1000),5)</f>
        <v>1.5148299999999999</v>
      </c>
      <c r="H300" s="89">
        <f t="shared" si="174"/>
        <v>1.5644400000000001</v>
      </c>
      <c r="I300" s="89">
        <f t="shared" si="174"/>
        <v>1.70242</v>
      </c>
      <c r="J300" s="89">
        <f t="shared" si="174"/>
        <v>1.8754900000000001</v>
      </c>
      <c r="K300" s="89">
        <f t="shared" si="174"/>
        <v>2.1603599999999998</v>
      </c>
      <c r="L300" s="89">
        <f t="shared" si="174"/>
        <v>2.3145099999999998</v>
      </c>
      <c r="M300" s="89">
        <f t="shared" si="174"/>
        <v>2.3485900000000002</v>
      </c>
      <c r="N300" s="89">
        <f t="shared" si="174"/>
        <v>2.3684099999999999</v>
      </c>
      <c r="O300" s="89">
        <f t="shared" si="174"/>
        <v>2.4051999999999998</v>
      </c>
      <c r="P300" s="89">
        <f t="shared" si="174"/>
        <v>2.38775</v>
      </c>
      <c r="Q300" s="89">
        <f t="shared" si="174"/>
        <v>2.3949099999999999</v>
      </c>
      <c r="R300" s="89">
        <f t="shared" si="174"/>
        <v>2.38469</v>
      </c>
      <c r="S300" s="89">
        <f t="shared" si="174"/>
        <v>2.36652</v>
      </c>
      <c r="T300" s="89">
        <f t="shared" si="174"/>
        <v>2.3688500000000001</v>
      </c>
      <c r="U300" s="89">
        <f t="shared" si="174"/>
        <v>2.37432</v>
      </c>
      <c r="V300" s="89">
        <f t="shared" si="174"/>
        <v>2.3628100000000001</v>
      </c>
      <c r="W300" s="89">
        <f t="shared" si="174"/>
        <v>2.34964</v>
      </c>
      <c r="X300" s="89">
        <f t="shared" si="174"/>
        <v>2.2271200000000002</v>
      </c>
      <c r="Y300" s="89">
        <f t="shared" si="174"/>
        <v>2.1486200000000002</v>
      </c>
      <c r="Z300" s="89">
        <f t="shared" si="174"/>
        <v>1.92435</v>
      </c>
      <c r="AA300" s="89">
        <f t="shared" si="174"/>
        <v>1.7111799999999999</v>
      </c>
    </row>
    <row r="301" spans="1:27" ht="12.75" hidden="1" customHeight="1" outlineLevel="1" x14ac:dyDescent="0.2">
      <c r="A301" s="97" t="s">
        <v>1302</v>
      </c>
      <c r="B301" s="63" t="s">
        <v>242</v>
      </c>
      <c r="C301" s="43" t="s">
        <v>79</v>
      </c>
      <c r="D301" s="44">
        <v>1192.3</v>
      </c>
      <c r="E301" s="44">
        <v>1123.24</v>
      </c>
      <c r="F301" s="44">
        <v>1069.23</v>
      </c>
      <c r="G301" s="44">
        <v>1067.3900000000001</v>
      </c>
      <c r="H301" s="44">
        <v>1117</v>
      </c>
      <c r="I301" s="44">
        <v>1254.98</v>
      </c>
      <c r="J301" s="44">
        <v>1428.05</v>
      </c>
      <c r="K301" s="44">
        <v>1712.92</v>
      </c>
      <c r="L301" s="44">
        <v>1867.07</v>
      </c>
      <c r="M301" s="44">
        <v>1901.15</v>
      </c>
      <c r="N301" s="44">
        <v>1920.97</v>
      </c>
      <c r="O301" s="44">
        <v>1957.76</v>
      </c>
      <c r="P301" s="44">
        <v>1940.31</v>
      </c>
      <c r="Q301" s="44">
        <v>1947.47</v>
      </c>
      <c r="R301" s="44">
        <v>1937.25</v>
      </c>
      <c r="S301" s="44">
        <v>1919.08</v>
      </c>
      <c r="T301" s="44">
        <v>1921.41</v>
      </c>
      <c r="U301" s="44">
        <v>1926.88</v>
      </c>
      <c r="V301" s="44">
        <v>1915.37</v>
      </c>
      <c r="W301" s="44">
        <v>1902.2</v>
      </c>
      <c r="X301" s="44">
        <v>1779.68</v>
      </c>
      <c r="Y301" s="44">
        <v>1701.18</v>
      </c>
      <c r="Z301" s="44">
        <v>1476.91</v>
      </c>
      <c r="AA301" s="44">
        <v>1263.74</v>
      </c>
    </row>
    <row r="302" spans="1:27" ht="12.75" hidden="1" customHeight="1" outlineLevel="1" x14ac:dyDescent="0.2">
      <c r="A302" s="97" t="s">
        <v>1303</v>
      </c>
      <c r="B302" s="63" t="s">
        <v>90</v>
      </c>
      <c r="C302" s="43" t="s">
        <v>79</v>
      </c>
      <c r="D302" s="44">
        <f>$D$162</f>
        <v>113.12</v>
      </c>
      <c r="E302" s="44">
        <f>$D$162</f>
        <v>113.12</v>
      </c>
      <c r="F302" s="44">
        <f t="shared" ref="F302:AA302" si="175">$D$162</f>
        <v>113.12</v>
      </c>
      <c r="G302" s="44">
        <f t="shared" si="175"/>
        <v>113.12</v>
      </c>
      <c r="H302" s="44">
        <f t="shared" si="175"/>
        <v>113.12</v>
      </c>
      <c r="I302" s="44">
        <f t="shared" si="175"/>
        <v>113.12</v>
      </c>
      <c r="J302" s="44">
        <f t="shared" si="175"/>
        <v>113.12</v>
      </c>
      <c r="K302" s="44">
        <f t="shared" si="175"/>
        <v>113.12</v>
      </c>
      <c r="L302" s="44">
        <f t="shared" si="175"/>
        <v>113.12</v>
      </c>
      <c r="M302" s="44">
        <f t="shared" si="175"/>
        <v>113.12</v>
      </c>
      <c r="N302" s="44">
        <f t="shared" si="175"/>
        <v>113.12</v>
      </c>
      <c r="O302" s="44">
        <f t="shared" si="175"/>
        <v>113.12</v>
      </c>
      <c r="P302" s="44">
        <f t="shared" si="175"/>
        <v>113.12</v>
      </c>
      <c r="Q302" s="44">
        <f t="shared" si="175"/>
        <v>113.12</v>
      </c>
      <c r="R302" s="44">
        <f t="shared" si="175"/>
        <v>113.12</v>
      </c>
      <c r="S302" s="44">
        <f t="shared" si="175"/>
        <v>113.12</v>
      </c>
      <c r="T302" s="44">
        <f t="shared" si="175"/>
        <v>113.12</v>
      </c>
      <c r="U302" s="44">
        <f t="shared" si="175"/>
        <v>113.12</v>
      </c>
      <c r="V302" s="44">
        <f t="shared" si="175"/>
        <v>113.12</v>
      </c>
      <c r="W302" s="44">
        <f t="shared" si="175"/>
        <v>113.12</v>
      </c>
      <c r="X302" s="44">
        <f t="shared" si="175"/>
        <v>113.12</v>
      </c>
      <c r="Y302" s="44">
        <f t="shared" si="175"/>
        <v>113.12</v>
      </c>
      <c r="Z302" s="44">
        <f t="shared" si="175"/>
        <v>113.12</v>
      </c>
      <c r="AA302" s="44">
        <f t="shared" si="175"/>
        <v>113.12</v>
      </c>
    </row>
    <row r="303" spans="1:27" ht="12.75" hidden="1" customHeight="1" outlineLevel="1" x14ac:dyDescent="0.2">
      <c r="A303" s="97" t="s">
        <v>1304</v>
      </c>
      <c r="B303" s="63" t="s">
        <v>83</v>
      </c>
      <c r="C303" s="43" t="s">
        <v>79</v>
      </c>
      <c r="D303" s="44">
        <v>3.63</v>
      </c>
      <c r="E303" s="44">
        <v>3.63</v>
      </c>
      <c r="F303" s="44">
        <v>3.63</v>
      </c>
      <c r="G303" s="44">
        <v>3.63</v>
      </c>
      <c r="H303" s="44">
        <v>3.63</v>
      </c>
      <c r="I303" s="44">
        <v>3.63</v>
      </c>
      <c r="J303" s="44">
        <v>3.63</v>
      </c>
      <c r="K303" s="44">
        <v>3.63</v>
      </c>
      <c r="L303" s="44">
        <v>3.63</v>
      </c>
      <c r="M303" s="44">
        <v>3.63</v>
      </c>
      <c r="N303" s="44">
        <v>3.63</v>
      </c>
      <c r="O303" s="44">
        <v>3.63</v>
      </c>
      <c r="P303" s="44">
        <v>3.63</v>
      </c>
      <c r="Q303" s="44">
        <v>3.63</v>
      </c>
      <c r="R303" s="44">
        <v>3.63</v>
      </c>
      <c r="S303" s="44">
        <v>3.63</v>
      </c>
      <c r="T303" s="44">
        <v>3.63</v>
      </c>
      <c r="U303" s="44">
        <v>3.63</v>
      </c>
      <c r="V303" s="44">
        <v>3.63</v>
      </c>
      <c r="W303" s="44">
        <v>3.63</v>
      </c>
      <c r="X303" s="44">
        <v>3.63</v>
      </c>
      <c r="Y303" s="44">
        <v>3.63</v>
      </c>
      <c r="Z303" s="44">
        <v>3.63</v>
      </c>
      <c r="AA303" s="44">
        <v>3.63</v>
      </c>
    </row>
    <row r="304" spans="1:27" ht="12.75" hidden="1" customHeight="1" outlineLevel="1" x14ac:dyDescent="0.2">
      <c r="A304" s="97" t="s">
        <v>1305</v>
      </c>
      <c r="B304" s="63" t="s">
        <v>81</v>
      </c>
      <c r="C304" s="43" t="s">
        <v>79</v>
      </c>
      <c r="D304" s="44">
        <f>$D$11</f>
        <v>330.69</v>
      </c>
      <c r="E304" s="44">
        <f t="shared" ref="E304:AA304" si="176">$D$11</f>
        <v>330.69</v>
      </c>
      <c r="F304" s="44">
        <f t="shared" si="176"/>
        <v>330.69</v>
      </c>
      <c r="G304" s="44">
        <f t="shared" si="176"/>
        <v>330.69</v>
      </c>
      <c r="H304" s="44">
        <f t="shared" si="176"/>
        <v>330.69</v>
      </c>
      <c r="I304" s="44">
        <f t="shared" si="176"/>
        <v>330.69</v>
      </c>
      <c r="J304" s="44">
        <f t="shared" si="176"/>
        <v>330.69</v>
      </c>
      <c r="K304" s="44">
        <f t="shared" si="176"/>
        <v>330.69</v>
      </c>
      <c r="L304" s="44">
        <f t="shared" si="176"/>
        <v>330.69</v>
      </c>
      <c r="M304" s="44">
        <f t="shared" si="176"/>
        <v>330.69</v>
      </c>
      <c r="N304" s="44">
        <f t="shared" si="176"/>
        <v>330.69</v>
      </c>
      <c r="O304" s="44">
        <f t="shared" si="176"/>
        <v>330.69</v>
      </c>
      <c r="P304" s="44">
        <f t="shared" si="176"/>
        <v>330.69</v>
      </c>
      <c r="Q304" s="44">
        <f t="shared" si="176"/>
        <v>330.69</v>
      </c>
      <c r="R304" s="44">
        <f t="shared" si="176"/>
        <v>330.69</v>
      </c>
      <c r="S304" s="44">
        <f t="shared" si="176"/>
        <v>330.69</v>
      </c>
      <c r="T304" s="44">
        <f t="shared" si="176"/>
        <v>330.69</v>
      </c>
      <c r="U304" s="44">
        <f t="shared" si="176"/>
        <v>330.69</v>
      </c>
      <c r="V304" s="44">
        <f t="shared" si="176"/>
        <v>330.69</v>
      </c>
      <c r="W304" s="44">
        <f t="shared" si="176"/>
        <v>330.69</v>
      </c>
      <c r="X304" s="44">
        <f t="shared" si="176"/>
        <v>330.69</v>
      </c>
      <c r="Y304" s="44">
        <f t="shared" si="176"/>
        <v>330.69</v>
      </c>
      <c r="Z304" s="44">
        <f t="shared" si="176"/>
        <v>330.69</v>
      </c>
      <c r="AA304" s="44">
        <f t="shared" si="176"/>
        <v>330.69</v>
      </c>
    </row>
    <row r="305" spans="1:27" ht="12.75" customHeight="1" collapsed="1" x14ac:dyDescent="0.2">
      <c r="A305" s="96" t="s">
        <v>1306</v>
      </c>
      <c r="B305" s="28" t="str">
        <f>"30"&amp;"."&amp;$B$640&amp;"."&amp;$B$641</f>
        <v>30.11.2023</v>
      </c>
      <c r="C305" s="88" t="s">
        <v>76</v>
      </c>
      <c r="D305" s="89">
        <f>ROUND(((D306+D307+D309+D308)/1000),5)</f>
        <v>1.6437900000000001</v>
      </c>
      <c r="E305" s="89">
        <f>ROUND(((E306+E307+E309+E308)/1000),5)</f>
        <v>1.58656</v>
      </c>
      <c r="F305" s="89">
        <f>ROUND(((F306+F307+F309+F308)/1000),5)</f>
        <v>1.5319400000000001</v>
      </c>
      <c r="G305" s="89">
        <f t="shared" ref="G305:AA305" si="177">ROUND(((G306+G307+G309+G308)/1000),5)</f>
        <v>1.52328</v>
      </c>
      <c r="H305" s="89">
        <f t="shared" si="177"/>
        <v>1.5643800000000001</v>
      </c>
      <c r="I305" s="89">
        <f t="shared" si="177"/>
        <v>1.71567</v>
      </c>
      <c r="J305" s="89">
        <f t="shared" si="177"/>
        <v>1.9108099999999999</v>
      </c>
      <c r="K305" s="89">
        <f t="shared" si="177"/>
        <v>2.2099199999999999</v>
      </c>
      <c r="L305" s="89">
        <f t="shared" si="177"/>
        <v>2.37073</v>
      </c>
      <c r="M305" s="89">
        <f t="shared" si="177"/>
        <v>2.3820999999999999</v>
      </c>
      <c r="N305" s="89">
        <f t="shared" si="177"/>
        <v>2.4083299999999999</v>
      </c>
      <c r="O305" s="89">
        <f t="shared" si="177"/>
        <v>2.4860099999999998</v>
      </c>
      <c r="P305" s="89">
        <f t="shared" si="177"/>
        <v>2.4537100000000001</v>
      </c>
      <c r="Q305" s="89">
        <f t="shared" si="177"/>
        <v>2.4740799999999998</v>
      </c>
      <c r="R305" s="89">
        <f t="shared" si="177"/>
        <v>2.4138500000000001</v>
      </c>
      <c r="S305" s="89">
        <f t="shared" si="177"/>
        <v>2.4068499999999999</v>
      </c>
      <c r="T305" s="89">
        <f t="shared" si="177"/>
        <v>2.4272100000000001</v>
      </c>
      <c r="U305" s="89">
        <f t="shared" si="177"/>
        <v>2.43729</v>
      </c>
      <c r="V305" s="89">
        <f t="shared" si="177"/>
        <v>2.42109</v>
      </c>
      <c r="W305" s="89">
        <f t="shared" si="177"/>
        <v>2.41235</v>
      </c>
      <c r="X305" s="89">
        <f t="shared" si="177"/>
        <v>2.3701599999999998</v>
      </c>
      <c r="Y305" s="89">
        <f t="shared" si="177"/>
        <v>2.24925</v>
      </c>
      <c r="Z305" s="89">
        <f t="shared" si="177"/>
        <v>1.93912</v>
      </c>
      <c r="AA305" s="89">
        <f t="shared" si="177"/>
        <v>1.75746</v>
      </c>
    </row>
    <row r="306" spans="1:27" ht="12.75" hidden="1" customHeight="1" outlineLevel="1" x14ac:dyDescent="0.2">
      <c r="A306" s="97" t="s">
        <v>1307</v>
      </c>
      <c r="B306" s="63" t="s">
        <v>242</v>
      </c>
      <c r="C306" s="43" t="s">
        <v>79</v>
      </c>
      <c r="D306" s="44">
        <v>1196.3499999999999</v>
      </c>
      <c r="E306" s="44">
        <v>1139.1199999999999</v>
      </c>
      <c r="F306" s="44">
        <v>1084.5</v>
      </c>
      <c r="G306" s="44">
        <v>1075.8399999999999</v>
      </c>
      <c r="H306" s="44">
        <v>1116.94</v>
      </c>
      <c r="I306" s="44">
        <v>1268.23</v>
      </c>
      <c r="J306" s="44">
        <v>1463.37</v>
      </c>
      <c r="K306" s="44">
        <v>1762.48</v>
      </c>
      <c r="L306" s="44">
        <v>1923.29</v>
      </c>
      <c r="M306" s="44">
        <v>1934.66</v>
      </c>
      <c r="N306" s="44">
        <v>1960.89</v>
      </c>
      <c r="O306" s="44">
        <v>2038.57</v>
      </c>
      <c r="P306" s="44">
        <v>2006.27</v>
      </c>
      <c r="Q306" s="44">
        <v>2026.64</v>
      </c>
      <c r="R306" s="44">
        <v>1966.41</v>
      </c>
      <c r="S306" s="44">
        <v>1959.41</v>
      </c>
      <c r="T306" s="44">
        <v>1979.77</v>
      </c>
      <c r="U306" s="44">
        <v>1989.85</v>
      </c>
      <c r="V306" s="44">
        <v>1973.65</v>
      </c>
      <c r="W306" s="44">
        <v>1964.91</v>
      </c>
      <c r="X306" s="44">
        <v>1922.72</v>
      </c>
      <c r="Y306" s="44">
        <v>1801.81</v>
      </c>
      <c r="Z306" s="44">
        <v>1491.68</v>
      </c>
      <c r="AA306" s="44">
        <v>1310.02</v>
      </c>
    </row>
    <row r="307" spans="1:27" ht="12.75" hidden="1" customHeight="1" outlineLevel="1" x14ac:dyDescent="0.2">
      <c r="A307" s="97" t="s">
        <v>1308</v>
      </c>
      <c r="B307" s="63" t="s">
        <v>90</v>
      </c>
      <c r="C307" s="43" t="s">
        <v>79</v>
      </c>
      <c r="D307" s="44">
        <f>$D$162</f>
        <v>113.12</v>
      </c>
      <c r="E307" s="44">
        <f>$D$162</f>
        <v>113.12</v>
      </c>
      <c r="F307" s="44">
        <f t="shared" ref="F307:AA307" si="178">$D$162</f>
        <v>113.12</v>
      </c>
      <c r="G307" s="44">
        <f t="shared" si="178"/>
        <v>113.12</v>
      </c>
      <c r="H307" s="44">
        <f t="shared" si="178"/>
        <v>113.12</v>
      </c>
      <c r="I307" s="44">
        <f t="shared" si="178"/>
        <v>113.12</v>
      </c>
      <c r="J307" s="44">
        <f t="shared" si="178"/>
        <v>113.12</v>
      </c>
      <c r="K307" s="44">
        <f t="shared" si="178"/>
        <v>113.12</v>
      </c>
      <c r="L307" s="44">
        <f t="shared" si="178"/>
        <v>113.12</v>
      </c>
      <c r="M307" s="44">
        <f t="shared" si="178"/>
        <v>113.12</v>
      </c>
      <c r="N307" s="44">
        <f t="shared" si="178"/>
        <v>113.12</v>
      </c>
      <c r="O307" s="44">
        <f t="shared" si="178"/>
        <v>113.12</v>
      </c>
      <c r="P307" s="44">
        <f t="shared" si="178"/>
        <v>113.12</v>
      </c>
      <c r="Q307" s="44">
        <f t="shared" si="178"/>
        <v>113.12</v>
      </c>
      <c r="R307" s="44">
        <f t="shared" si="178"/>
        <v>113.12</v>
      </c>
      <c r="S307" s="44">
        <f t="shared" si="178"/>
        <v>113.12</v>
      </c>
      <c r="T307" s="44">
        <f t="shared" si="178"/>
        <v>113.12</v>
      </c>
      <c r="U307" s="44">
        <f t="shared" si="178"/>
        <v>113.12</v>
      </c>
      <c r="V307" s="44">
        <f t="shared" si="178"/>
        <v>113.12</v>
      </c>
      <c r="W307" s="44">
        <f t="shared" si="178"/>
        <v>113.12</v>
      </c>
      <c r="X307" s="44">
        <f t="shared" si="178"/>
        <v>113.12</v>
      </c>
      <c r="Y307" s="44">
        <f t="shared" si="178"/>
        <v>113.12</v>
      </c>
      <c r="Z307" s="44">
        <f t="shared" si="178"/>
        <v>113.12</v>
      </c>
      <c r="AA307" s="44">
        <f t="shared" si="178"/>
        <v>113.12</v>
      </c>
    </row>
    <row r="308" spans="1:27" ht="12.75" hidden="1" customHeight="1" outlineLevel="1" x14ac:dyDescent="0.2">
      <c r="A308" s="97" t="s">
        <v>1309</v>
      </c>
      <c r="B308" s="63" t="s">
        <v>83</v>
      </c>
      <c r="C308" s="43" t="s">
        <v>79</v>
      </c>
      <c r="D308" s="44">
        <v>3.63</v>
      </c>
      <c r="E308" s="44">
        <v>3.63</v>
      </c>
      <c r="F308" s="44">
        <v>3.63</v>
      </c>
      <c r="G308" s="44">
        <v>3.63</v>
      </c>
      <c r="H308" s="44">
        <v>3.63</v>
      </c>
      <c r="I308" s="44">
        <v>3.63</v>
      </c>
      <c r="J308" s="44">
        <v>3.63</v>
      </c>
      <c r="K308" s="44">
        <v>3.63</v>
      </c>
      <c r="L308" s="44">
        <v>3.63</v>
      </c>
      <c r="M308" s="44">
        <v>3.63</v>
      </c>
      <c r="N308" s="44">
        <v>3.63</v>
      </c>
      <c r="O308" s="44">
        <v>3.63</v>
      </c>
      <c r="P308" s="44">
        <v>3.63</v>
      </c>
      <c r="Q308" s="44">
        <v>3.63</v>
      </c>
      <c r="R308" s="44">
        <v>3.63</v>
      </c>
      <c r="S308" s="44">
        <v>3.63</v>
      </c>
      <c r="T308" s="44">
        <v>3.63</v>
      </c>
      <c r="U308" s="44">
        <v>3.63</v>
      </c>
      <c r="V308" s="44">
        <v>3.63</v>
      </c>
      <c r="W308" s="44">
        <v>3.63</v>
      </c>
      <c r="X308" s="44">
        <v>3.63</v>
      </c>
      <c r="Y308" s="44">
        <v>3.63</v>
      </c>
      <c r="Z308" s="44">
        <v>3.63</v>
      </c>
      <c r="AA308" s="44">
        <v>3.63</v>
      </c>
    </row>
    <row r="309" spans="1:27" ht="12.75" hidden="1" customHeight="1" outlineLevel="1" x14ac:dyDescent="0.2">
      <c r="A309" s="97" t="s">
        <v>1310</v>
      </c>
      <c r="B309" s="63" t="s">
        <v>81</v>
      </c>
      <c r="C309" s="43" t="s">
        <v>79</v>
      </c>
      <c r="D309" s="44">
        <f>$D$11</f>
        <v>330.69</v>
      </c>
      <c r="E309" s="44">
        <f t="shared" ref="E309:AA309" si="179">$D$11</f>
        <v>330.69</v>
      </c>
      <c r="F309" s="44">
        <f t="shared" si="179"/>
        <v>330.69</v>
      </c>
      <c r="G309" s="44">
        <f t="shared" si="179"/>
        <v>330.69</v>
      </c>
      <c r="H309" s="44">
        <f t="shared" si="179"/>
        <v>330.69</v>
      </c>
      <c r="I309" s="44">
        <f t="shared" si="179"/>
        <v>330.69</v>
      </c>
      <c r="J309" s="44">
        <f t="shared" si="179"/>
        <v>330.69</v>
      </c>
      <c r="K309" s="44">
        <f t="shared" si="179"/>
        <v>330.69</v>
      </c>
      <c r="L309" s="44">
        <f t="shared" si="179"/>
        <v>330.69</v>
      </c>
      <c r="M309" s="44">
        <f t="shared" si="179"/>
        <v>330.69</v>
      </c>
      <c r="N309" s="44">
        <f t="shared" si="179"/>
        <v>330.69</v>
      </c>
      <c r="O309" s="44">
        <f t="shared" si="179"/>
        <v>330.69</v>
      </c>
      <c r="P309" s="44">
        <f t="shared" si="179"/>
        <v>330.69</v>
      </c>
      <c r="Q309" s="44">
        <f t="shared" si="179"/>
        <v>330.69</v>
      </c>
      <c r="R309" s="44">
        <f t="shared" si="179"/>
        <v>330.69</v>
      </c>
      <c r="S309" s="44">
        <f t="shared" si="179"/>
        <v>330.69</v>
      </c>
      <c r="T309" s="44">
        <f t="shared" si="179"/>
        <v>330.69</v>
      </c>
      <c r="U309" s="44">
        <f t="shared" si="179"/>
        <v>330.69</v>
      </c>
      <c r="V309" s="44">
        <f t="shared" si="179"/>
        <v>330.69</v>
      </c>
      <c r="W309" s="44">
        <f t="shared" si="179"/>
        <v>330.69</v>
      </c>
      <c r="X309" s="44">
        <f t="shared" si="179"/>
        <v>330.69</v>
      </c>
      <c r="Y309" s="44">
        <f t="shared" si="179"/>
        <v>330.69</v>
      </c>
      <c r="Z309" s="44">
        <f t="shared" si="179"/>
        <v>330.69</v>
      </c>
      <c r="AA309" s="44">
        <f t="shared" si="179"/>
        <v>330.69</v>
      </c>
    </row>
    <row r="310" spans="1:27" ht="12.75" customHeight="1" collapsed="1" x14ac:dyDescent="0.2">
      <c r="A310" s="98"/>
      <c r="B310" s="99" t="s">
        <v>391</v>
      </c>
      <c r="C310" s="100"/>
      <c r="D310" s="101"/>
      <c r="E310" s="101"/>
      <c r="F310" s="101"/>
      <c r="G310" s="101"/>
      <c r="I310" s="39"/>
    </row>
    <row r="311" spans="1:27" ht="12.75" customHeight="1" x14ac:dyDescent="0.2">
      <c r="A311" s="181" t="s">
        <v>543</v>
      </c>
      <c r="B311" s="182"/>
      <c r="C311" s="182"/>
      <c r="D311" s="182"/>
      <c r="E311" s="182"/>
      <c r="F311" s="182"/>
      <c r="G311" s="182"/>
      <c r="H311" s="182"/>
      <c r="I311" s="182"/>
      <c r="J311" s="182"/>
      <c r="K311" s="182"/>
      <c r="L311" s="182"/>
      <c r="M311" s="182"/>
      <c r="N311" s="182"/>
      <c r="O311" s="182"/>
      <c r="P311" s="182"/>
      <c r="Q311" s="182"/>
      <c r="R311" s="182"/>
      <c r="S311" s="182"/>
      <c r="T311" s="182"/>
      <c r="U311" s="182"/>
      <c r="V311" s="182"/>
      <c r="W311" s="182"/>
      <c r="X311" s="182"/>
      <c r="Y311" s="182"/>
      <c r="Z311" s="182"/>
      <c r="AA311" s="183"/>
    </row>
    <row r="312" spans="1:27" ht="25.5" x14ac:dyDescent="0.2">
      <c r="A312" s="26" t="s">
        <v>64</v>
      </c>
      <c r="B312" s="27" t="s">
        <v>214</v>
      </c>
      <c r="C312" s="26" t="s">
        <v>215</v>
      </c>
      <c r="D312" s="27" t="s">
        <v>216</v>
      </c>
      <c r="E312" s="27" t="s">
        <v>217</v>
      </c>
      <c r="F312" s="27" t="s">
        <v>218</v>
      </c>
      <c r="G312" s="27" t="s">
        <v>219</v>
      </c>
      <c r="H312" s="27" t="s">
        <v>220</v>
      </c>
      <c r="I312" s="27" t="s">
        <v>221</v>
      </c>
      <c r="J312" s="27" t="s">
        <v>222</v>
      </c>
      <c r="K312" s="27" t="s">
        <v>223</v>
      </c>
      <c r="L312" s="27" t="s">
        <v>224</v>
      </c>
      <c r="M312" s="27" t="s">
        <v>225</v>
      </c>
      <c r="N312" s="27" t="s">
        <v>226</v>
      </c>
      <c r="O312" s="27" t="s">
        <v>227</v>
      </c>
      <c r="P312" s="27" t="s">
        <v>228</v>
      </c>
      <c r="Q312" s="27" t="s">
        <v>229</v>
      </c>
      <c r="R312" s="27" t="s">
        <v>230</v>
      </c>
      <c r="S312" s="27" t="s">
        <v>231</v>
      </c>
      <c r="T312" s="27" t="s">
        <v>232</v>
      </c>
      <c r="U312" s="27" t="s">
        <v>233</v>
      </c>
      <c r="V312" s="27" t="s">
        <v>234</v>
      </c>
      <c r="W312" s="27" t="s">
        <v>235</v>
      </c>
      <c r="X312" s="27" t="s">
        <v>236</v>
      </c>
      <c r="Y312" s="27" t="s">
        <v>237</v>
      </c>
      <c r="Z312" s="27" t="s">
        <v>238</v>
      </c>
      <c r="AA312" s="27" t="s">
        <v>239</v>
      </c>
    </row>
    <row r="313" spans="1:27" ht="12.75" customHeight="1" x14ac:dyDescent="0.2">
      <c r="A313" s="96" t="s">
        <v>1311</v>
      </c>
      <c r="B313" s="28" t="str">
        <f>"01"&amp;"."&amp;$B$640&amp;"."&amp;$B$641</f>
        <v>01.11.2023</v>
      </c>
      <c r="C313" s="88" t="s">
        <v>76</v>
      </c>
      <c r="D313" s="89">
        <f>ROUND(((D314+D315+D317+D316)/1000),5)</f>
        <v>1.7612399999999999</v>
      </c>
      <c r="E313" s="89">
        <f>ROUND(((E314+E315+E317+E316)/1000),5)</f>
        <v>1.63297</v>
      </c>
      <c r="F313" s="89">
        <f>ROUND(((F314+F315+F317+F316)/1000),5)</f>
        <v>1.56463</v>
      </c>
      <c r="G313" s="89">
        <f t="shared" ref="G313:AA313" si="180">ROUND(((G314+G315+G317+G316)/1000),5)</f>
        <v>1.52674</v>
      </c>
      <c r="H313" s="89">
        <f t="shared" si="180"/>
        <v>1.6359300000000001</v>
      </c>
      <c r="I313" s="89">
        <f t="shared" si="180"/>
        <v>1.79586</v>
      </c>
      <c r="J313" s="89">
        <f t="shared" si="180"/>
        <v>1.9651799999999999</v>
      </c>
      <c r="K313" s="89">
        <f t="shared" si="180"/>
        <v>2.2046800000000002</v>
      </c>
      <c r="L313" s="89">
        <f t="shared" si="180"/>
        <v>2.4286300000000001</v>
      </c>
      <c r="M313" s="89">
        <f t="shared" si="180"/>
        <v>2.57308</v>
      </c>
      <c r="N313" s="89">
        <f t="shared" si="180"/>
        <v>2.5794299999999999</v>
      </c>
      <c r="O313" s="89">
        <f t="shared" si="180"/>
        <v>2.5450499999999998</v>
      </c>
      <c r="P313" s="89">
        <f t="shared" si="180"/>
        <v>2.5449700000000002</v>
      </c>
      <c r="Q313" s="89">
        <f t="shared" si="180"/>
        <v>2.60555</v>
      </c>
      <c r="R313" s="89">
        <f t="shared" si="180"/>
        <v>2.5566300000000002</v>
      </c>
      <c r="S313" s="89">
        <f t="shared" si="180"/>
        <v>2.5791599999999999</v>
      </c>
      <c r="T313" s="89">
        <f t="shared" si="180"/>
        <v>2.5417900000000002</v>
      </c>
      <c r="U313" s="89">
        <f t="shared" si="180"/>
        <v>2.5434100000000002</v>
      </c>
      <c r="V313" s="89">
        <f t="shared" si="180"/>
        <v>2.4914000000000001</v>
      </c>
      <c r="W313" s="89">
        <f t="shared" si="180"/>
        <v>2.4434100000000001</v>
      </c>
      <c r="X313" s="89">
        <f t="shared" si="180"/>
        <v>2.4503200000000001</v>
      </c>
      <c r="Y313" s="89">
        <f t="shared" si="180"/>
        <v>2.2592699999999999</v>
      </c>
      <c r="Z313" s="89">
        <f t="shared" si="180"/>
        <v>2.05443</v>
      </c>
      <c r="AA313" s="89">
        <f t="shared" si="180"/>
        <v>1.8426</v>
      </c>
    </row>
    <row r="314" spans="1:27" ht="12.75" hidden="1" customHeight="1" outlineLevel="1" x14ac:dyDescent="0.2">
      <c r="A314" s="97" t="s">
        <v>1312</v>
      </c>
      <c r="B314" s="63" t="s">
        <v>242</v>
      </c>
      <c r="C314" s="43" t="s">
        <v>79</v>
      </c>
      <c r="D314" s="44">
        <v>1209.8900000000001</v>
      </c>
      <c r="E314" s="44">
        <v>1081.6199999999999</v>
      </c>
      <c r="F314" s="44">
        <v>1013.28</v>
      </c>
      <c r="G314" s="44">
        <v>975.39</v>
      </c>
      <c r="H314" s="44">
        <v>1084.58</v>
      </c>
      <c r="I314" s="44">
        <v>1244.51</v>
      </c>
      <c r="J314" s="44">
        <v>1413.83</v>
      </c>
      <c r="K314" s="44">
        <v>1653.33</v>
      </c>
      <c r="L314" s="44">
        <v>1877.28</v>
      </c>
      <c r="M314" s="44">
        <v>2021.73</v>
      </c>
      <c r="N314" s="44">
        <v>2028.08</v>
      </c>
      <c r="O314" s="44">
        <v>1993.7</v>
      </c>
      <c r="P314" s="44">
        <v>1993.62</v>
      </c>
      <c r="Q314" s="44">
        <v>2054.1999999999998</v>
      </c>
      <c r="R314" s="44">
        <v>2005.28</v>
      </c>
      <c r="S314" s="44">
        <v>2027.81</v>
      </c>
      <c r="T314" s="44">
        <v>1990.44</v>
      </c>
      <c r="U314" s="44">
        <v>1992.06</v>
      </c>
      <c r="V314" s="44">
        <v>1940.05</v>
      </c>
      <c r="W314" s="44">
        <v>1892.06</v>
      </c>
      <c r="X314" s="44">
        <v>1898.97</v>
      </c>
      <c r="Y314" s="44">
        <v>1707.92</v>
      </c>
      <c r="Z314" s="44">
        <v>1503.08</v>
      </c>
      <c r="AA314" s="44">
        <v>1291.25</v>
      </c>
    </row>
    <row r="315" spans="1:27" ht="12.75" hidden="1" customHeight="1" outlineLevel="1" x14ac:dyDescent="0.2">
      <c r="A315" s="97" t="s">
        <v>1313</v>
      </c>
      <c r="B315" s="63" t="s">
        <v>90</v>
      </c>
      <c r="C315" s="43" t="s">
        <v>79</v>
      </c>
      <c r="D315" s="44">
        <v>217.03</v>
      </c>
      <c r="E315" s="44">
        <f>$D$315</f>
        <v>217.03</v>
      </c>
      <c r="F315" s="44">
        <f t="shared" ref="F315:AA315" si="181">$D$315</f>
        <v>217.03</v>
      </c>
      <c r="G315" s="44">
        <f t="shared" si="181"/>
        <v>217.03</v>
      </c>
      <c r="H315" s="44">
        <f t="shared" si="181"/>
        <v>217.03</v>
      </c>
      <c r="I315" s="44">
        <f t="shared" si="181"/>
        <v>217.03</v>
      </c>
      <c r="J315" s="44">
        <f t="shared" si="181"/>
        <v>217.03</v>
      </c>
      <c r="K315" s="44">
        <f t="shared" si="181"/>
        <v>217.03</v>
      </c>
      <c r="L315" s="44">
        <f t="shared" si="181"/>
        <v>217.03</v>
      </c>
      <c r="M315" s="44">
        <f t="shared" si="181"/>
        <v>217.03</v>
      </c>
      <c r="N315" s="44">
        <f t="shared" si="181"/>
        <v>217.03</v>
      </c>
      <c r="O315" s="44">
        <f t="shared" si="181"/>
        <v>217.03</v>
      </c>
      <c r="P315" s="44">
        <f t="shared" si="181"/>
        <v>217.03</v>
      </c>
      <c r="Q315" s="44">
        <f t="shared" si="181"/>
        <v>217.03</v>
      </c>
      <c r="R315" s="44">
        <f t="shared" si="181"/>
        <v>217.03</v>
      </c>
      <c r="S315" s="44">
        <f t="shared" si="181"/>
        <v>217.03</v>
      </c>
      <c r="T315" s="44">
        <f t="shared" si="181"/>
        <v>217.03</v>
      </c>
      <c r="U315" s="44">
        <f t="shared" si="181"/>
        <v>217.03</v>
      </c>
      <c r="V315" s="44">
        <f t="shared" si="181"/>
        <v>217.03</v>
      </c>
      <c r="W315" s="44">
        <f t="shared" si="181"/>
        <v>217.03</v>
      </c>
      <c r="X315" s="44">
        <f t="shared" si="181"/>
        <v>217.03</v>
      </c>
      <c r="Y315" s="44">
        <f t="shared" si="181"/>
        <v>217.03</v>
      </c>
      <c r="Z315" s="44">
        <f t="shared" si="181"/>
        <v>217.03</v>
      </c>
      <c r="AA315" s="44">
        <f t="shared" si="181"/>
        <v>217.03</v>
      </c>
    </row>
    <row r="316" spans="1:27" ht="12.75" hidden="1" customHeight="1" outlineLevel="1" x14ac:dyDescent="0.2">
      <c r="A316" s="97" t="s">
        <v>1314</v>
      </c>
      <c r="B316" s="63" t="s">
        <v>83</v>
      </c>
      <c r="C316" s="43" t="s">
        <v>79</v>
      </c>
      <c r="D316" s="44">
        <v>3.63</v>
      </c>
      <c r="E316" s="44">
        <v>3.63</v>
      </c>
      <c r="F316" s="44">
        <v>3.63</v>
      </c>
      <c r="G316" s="44">
        <v>3.63</v>
      </c>
      <c r="H316" s="44">
        <v>3.63</v>
      </c>
      <c r="I316" s="44">
        <v>3.63</v>
      </c>
      <c r="J316" s="44">
        <v>3.63</v>
      </c>
      <c r="K316" s="44">
        <v>3.63</v>
      </c>
      <c r="L316" s="44">
        <v>3.63</v>
      </c>
      <c r="M316" s="44">
        <v>3.63</v>
      </c>
      <c r="N316" s="44">
        <v>3.63</v>
      </c>
      <c r="O316" s="44">
        <v>3.63</v>
      </c>
      <c r="P316" s="44">
        <v>3.63</v>
      </c>
      <c r="Q316" s="44">
        <v>3.63</v>
      </c>
      <c r="R316" s="44">
        <v>3.63</v>
      </c>
      <c r="S316" s="44">
        <v>3.63</v>
      </c>
      <c r="T316" s="44">
        <v>3.63</v>
      </c>
      <c r="U316" s="44">
        <v>3.63</v>
      </c>
      <c r="V316" s="44">
        <v>3.63</v>
      </c>
      <c r="W316" s="44">
        <v>3.63</v>
      </c>
      <c r="X316" s="44">
        <v>3.63</v>
      </c>
      <c r="Y316" s="44">
        <v>3.63</v>
      </c>
      <c r="Z316" s="44">
        <v>3.63</v>
      </c>
      <c r="AA316" s="44">
        <v>3.63</v>
      </c>
    </row>
    <row r="317" spans="1:27" ht="12.75" hidden="1" customHeight="1" outlineLevel="1" x14ac:dyDescent="0.2">
      <c r="A317" s="97" t="s">
        <v>1315</v>
      </c>
      <c r="B317" s="63" t="s">
        <v>81</v>
      </c>
      <c r="C317" s="43" t="s">
        <v>79</v>
      </c>
      <c r="D317" s="44">
        <f>$D$11</f>
        <v>330.69</v>
      </c>
      <c r="E317" s="44">
        <f t="shared" ref="E317:AA317" si="182">$D$11</f>
        <v>330.69</v>
      </c>
      <c r="F317" s="44">
        <f t="shared" si="182"/>
        <v>330.69</v>
      </c>
      <c r="G317" s="44">
        <f t="shared" si="182"/>
        <v>330.69</v>
      </c>
      <c r="H317" s="44">
        <f t="shared" si="182"/>
        <v>330.69</v>
      </c>
      <c r="I317" s="44">
        <f t="shared" si="182"/>
        <v>330.69</v>
      </c>
      <c r="J317" s="44">
        <f t="shared" si="182"/>
        <v>330.69</v>
      </c>
      <c r="K317" s="44">
        <f t="shared" si="182"/>
        <v>330.69</v>
      </c>
      <c r="L317" s="44">
        <f t="shared" si="182"/>
        <v>330.69</v>
      </c>
      <c r="M317" s="44">
        <f t="shared" si="182"/>
        <v>330.69</v>
      </c>
      <c r="N317" s="44">
        <f t="shared" si="182"/>
        <v>330.69</v>
      </c>
      <c r="O317" s="44">
        <f t="shared" si="182"/>
        <v>330.69</v>
      </c>
      <c r="P317" s="44">
        <f t="shared" si="182"/>
        <v>330.69</v>
      </c>
      <c r="Q317" s="44">
        <f t="shared" si="182"/>
        <v>330.69</v>
      </c>
      <c r="R317" s="44">
        <f t="shared" si="182"/>
        <v>330.69</v>
      </c>
      <c r="S317" s="44">
        <f t="shared" si="182"/>
        <v>330.69</v>
      </c>
      <c r="T317" s="44">
        <f t="shared" si="182"/>
        <v>330.69</v>
      </c>
      <c r="U317" s="44">
        <f t="shared" si="182"/>
        <v>330.69</v>
      </c>
      <c r="V317" s="44">
        <f t="shared" si="182"/>
        <v>330.69</v>
      </c>
      <c r="W317" s="44">
        <f t="shared" si="182"/>
        <v>330.69</v>
      </c>
      <c r="X317" s="44">
        <f t="shared" si="182"/>
        <v>330.69</v>
      </c>
      <c r="Y317" s="44">
        <f t="shared" si="182"/>
        <v>330.69</v>
      </c>
      <c r="Z317" s="44">
        <f t="shared" si="182"/>
        <v>330.69</v>
      </c>
      <c r="AA317" s="44">
        <f t="shared" si="182"/>
        <v>330.69</v>
      </c>
    </row>
    <row r="318" spans="1:27" ht="12.75" customHeight="1" collapsed="1" x14ac:dyDescent="0.2">
      <c r="A318" s="96" t="s">
        <v>1316</v>
      </c>
      <c r="B318" s="28" t="str">
        <f>"02"&amp;"."&amp;$B$640&amp;"."&amp;$B$641</f>
        <v>02.11.2023</v>
      </c>
      <c r="C318" s="88" t="s">
        <v>76</v>
      </c>
      <c r="D318" s="89">
        <f>ROUND(((D319+D320+D322+D321)/1000),5)</f>
        <v>1.6850400000000001</v>
      </c>
      <c r="E318" s="89">
        <f>ROUND(((E319+E320+E322+E321)/1000),5)</f>
        <v>1.57352</v>
      </c>
      <c r="F318" s="89">
        <f>ROUND(((F319+F320+F322+F321)/1000),5)</f>
        <v>1.45078</v>
      </c>
      <c r="G318" s="89">
        <f t="shared" ref="G318:AA318" si="183">ROUND(((G319+G320+G322+G321)/1000),5)</f>
        <v>1.4306000000000001</v>
      </c>
      <c r="H318" s="89">
        <f t="shared" si="183"/>
        <v>1.5260400000000001</v>
      </c>
      <c r="I318" s="89">
        <f t="shared" si="183"/>
        <v>1.7583500000000001</v>
      </c>
      <c r="J318" s="89">
        <f t="shared" si="183"/>
        <v>1.9074599999999999</v>
      </c>
      <c r="K318" s="89">
        <f t="shared" si="183"/>
        <v>2.19278</v>
      </c>
      <c r="L318" s="89">
        <f t="shared" si="183"/>
        <v>2.3970699999999998</v>
      </c>
      <c r="M318" s="89">
        <f t="shared" si="183"/>
        <v>2.47167</v>
      </c>
      <c r="N318" s="89">
        <f t="shared" si="183"/>
        <v>2.4831500000000002</v>
      </c>
      <c r="O318" s="89">
        <f t="shared" si="183"/>
        <v>2.5450300000000001</v>
      </c>
      <c r="P318" s="89">
        <f t="shared" si="183"/>
        <v>2.51857</v>
      </c>
      <c r="Q318" s="89">
        <f t="shared" si="183"/>
        <v>2.5638100000000001</v>
      </c>
      <c r="R318" s="89">
        <f t="shared" si="183"/>
        <v>2.5232399999999999</v>
      </c>
      <c r="S318" s="89">
        <f t="shared" si="183"/>
        <v>2.54575</v>
      </c>
      <c r="T318" s="89">
        <f t="shared" si="183"/>
        <v>2.5439799999999999</v>
      </c>
      <c r="U318" s="89">
        <f t="shared" si="183"/>
        <v>2.5834000000000001</v>
      </c>
      <c r="V318" s="89">
        <f t="shared" si="183"/>
        <v>2.61781</v>
      </c>
      <c r="W318" s="89">
        <f t="shared" si="183"/>
        <v>2.5484599999999999</v>
      </c>
      <c r="X318" s="89">
        <f t="shared" si="183"/>
        <v>2.4570099999999999</v>
      </c>
      <c r="Y318" s="89">
        <f t="shared" si="183"/>
        <v>2.46069</v>
      </c>
      <c r="Z318" s="89">
        <f t="shared" si="183"/>
        <v>2.0120800000000001</v>
      </c>
      <c r="AA318" s="89">
        <f t="shared" si="183"/>
        <v>1.8602399999999999</v>
      </c>
    </row>
    <row r="319" spans="1:27" ht="12.75" hidden="1" customHeight="1" outlineLevel="1" x14ac:dyDescent="0.2">
      <c r="A319" s="97" t="s">
        <v>1317</v>
      </c>
      <c r="B319" s="63" t="s">
        <v>242</v>
      </c>
      <c r="C319" s="43" t="s">
        <v>79</v>
      </c>
      <c r="D319" s="44">
        <v>1133.69</v>
      </c>
      <c r="E319" s="44">
        <v>1022.17</v>
      </c>
      <c r="F319" s="44">
        <v>899.43</v>
      </c>
      <c r="G319" s="44">
        <v>879.25</v>
      </c>
      <c r="H319" s="44">
        <v>974.69</v>
      </c>
      <c r="I319" s="44">
        <v>1207</v>
      </c>
      <c r="J319" s="44">
        <v>1356.11</v>
      </c>
      <c r="K319" s="44">
        <v>1641.43</v>
      </c>
      <c r="L319" s="44">
        <v>1845.72</v>
      </c>
      <c r="M319" s="44">
        <v>1920.32</v>
      </c>
      <c r="N319" s="44">
        <v>1931.8</v>
      </c>
      <c r="O319" s="44">
        <v>1993.68</v>
      </c>
      <c r="P319" s="44">
        <v>1967.22</v>
      </c>
      <c r="Q319" s="44">
        <v>2012.46</v>
      </c>
      <c r="R319" s="44">
        <v>1971.89</v>
      </c>
      <c r="S319" s="44">
        <v>1994.4</v>
      </c>
      <c r="T319" s="44">
        <v>1992.63</v>
      </c>
      <c r="U319" s="44">
        <v>2032.05</v>
      </c>
      <c r="V319" s="44">
        <v>2066.46</v>
      </c>
      <c r="W319" s="44">
        <v>1997.11</v>
      </c>
      <c r="X319" s="44">
        <v>1905.66</v>
      </c>
      <c r="Y319" s="44">
        <v>1909.34</v>
      </c>
      <c r="Z319" s="44">
        <v>1460.73</v>
      </c>
      <c r="AA319" s="44">
        <v>1308.8900000000001</v>
      </c>
    </row>
    <row r="320" spans="1:27" ht="12.75" hidden="1" customHeight="1" outlineLevel="1" x14ac:dyDescent="0.2">
      <c r="A320" s="97" t="s">
        <v>1318</v>
      </c>
      <c r="B320" s="63" t="s">
        <v>90</v>
      </c>
      <c r="C320" s="43" t="s">
        <v>79</v>
      </c>
      <c r="D320" s="44">
        <f>$D$315</f>
        <v>217.03</v>
      </c>
      <c r="E320" s="44">
        <f t="shared" ref="E320:AA320" si="184">$D$315</f>
        <v>217.03</v>
      </c>
      <c r="F320" s="44">
        <f t="shared" si="184"/>
        <v>217.03</v>
      </c>
      <c r="G320" s="44">
        <f t="shared" si="184"/>
        <v>217.03</v>
      </c>
      <c r="H320" s="44">
        <f t="shared" si="184"/>
        <v>217.03</v>
      </c>
      <c r="I320" s="44">
        <f t="shared" si="184"/>
        <v>217.03</v>
      </c>
      <c r="J320" s="44">
        <f t="shared" si="184"/>
        <v>217.03</v>
      </c>
      <c r="K320" s="44">
        <f t="shared" si="184"/>
        <v>217.03</v>
      </c>
      <c r="L320" s="44">
        <f t="shared" si="184"/>
        <v>217.03</v>
      </c>
      <c r="M320" s="44">
        <f t="shared" si="184"/>
        <v>217.03</v>
      </c>
      <c r="N320" s="44">
        <f t="shared" si="184"/>
        <v>217.03</v>
      </c>
      <c r="O320" s="44">
        <f t="shared" si="184"/>
        <v>217.03</v>
      </c>
      <c r="P320" s="44">
        <f t="shared" si="184"/>
        <v>217.03</v>
      </c>
      <c r="Q320" s="44">
        <f t="shared" si="184"/>
        <v>217.03</v>
      </c>
      <c r="R320" s="44">
        <f t="shared" si="184"/>
        <v>217.03</v>
      </c>
      <c r="S320" s="44">
        <f t="shared" si="184"/>
        <v>217.03</v>
      </c>
      <c r="T320" s="44">
        <f t="shared" si="184"/>
        <v>217.03</v>
      </c>
      <c r="U320" s="44">
        <f t="shared" si="184"/>
        <v>217.03</v>
      </c>
      <c r="V320" s="44">
        <f t="shared" si="184"/>
        <v>217.03</v>
      </c>
      <c r="W320" s="44">
        <f t="shared" si="184"/>
        <v>217.03</v>
      </c>
      <c r="X320" s="44">
        <f t="shared" si="184"/>
        <v>217.03</v>
      </c>
      <c r="Y320" s="44">
        <f t="shared" si="184"/>
        <v>217.03</v>
      </c>
      <c r="Z320" s="44">
        <f t="shared" si="184"/>
        <v>217.03</v>
      </c>
      <c r="AA320" s="44">
        <f t="shared" si="184"/>
        <v>217.03</v>
      </c>
    </row>
    <row r="321" spans="1:27" ht="12.75" hidden="1" customHeight="1" outlineLevel="1" x14ac:dyDescent="0.2">
      <c r="A321" s="97" t="s">
        <v>1319</v>
      </c>
      <c r="B321" s="63" t="s">
        <v>83</v>
      </c>
      <c r="C321" s="43" t="s">
        <v>79</v>
      </c>
      <c r="D321" s="44">
        <v>3.63</v>
      </c>
      <c r="E321" s="44">
        <v>3.63</v>
      </c>
      <c r="F321" s="44">
        <v>3.63</v>
      </c>
      <c r="G321" s="44">
        <v>3.63</v>
      </c>
      <c r="H321" s="44">
        <v>3.63</v>
      </c>
      <c r="I321" s="44">
        <v>3.63</v>
      </c>
      <c r="J321" s="44">
        <v>3.63</v>
      </c>
      <c r="K321" s="44">
        <v>3.63</v>
      </c>
      <c r="L321" s="44">
        <v>3.63</v>
      </c>
      <c r="M321" s="44">
        <v>3.63</v>
      </c>
      <c r="N321" s="44">
        <v>3.63</v>
      </c>
      <c r="O321" s="44">
        <v>3.63</v>
      </c>
      <c r="P321" s="44">
        <v>3.63</v>
      </c>
      <c r="Q321" s="44">
        <v>3.63</v>
      </c>
      <c r="R321" s="44">
        <v>3.63</v>
      </c>
      <c r="S321" s="44">
        <v>3.63</v>
      </c>
      <c r="T321" s="44">
        <v>3.63</v>
      </c>
      <c r="U321" s="44">
        <v>3.63</v>
      </c>
      <c r="V321" s="44">
        <v>3.63</v>
      </c>
      <c r="W321" s="44">
        <v>3.63</v>
      </c>
      <c r="X321" s="44">
        <v>3.63</v>
      </c>
      <c r="Y321" s="44">
        <v>3.63</v>
      </c>
      <c r="Z321" s="44">
        <v>3.63</v>
      </c>
      <c r="AA321" s="44">
        <v>3.63</v>
      </c>
    </row>
    <row r="322" spans="1:27" ht="12.75" hidden="1" customHeight="1" outlineLevel="1" x14ac:dyDescent="0.2">
      <c r="A322" s="97" t="s">
        <v>1320</v>
      </c>
      <c r="B322" s="63" t="s">
        <v>81</v>
      </c>
      <c r="C322" s="43" t="s">
        <v>79</v>
      </c>
      <c r="D322" s="44">
        <f>$D$11</f>
        <v>330.69</v>
      </c>
      <c r="E322" s="44">
        <f t="shared" ref="E322:AA322" si="185">$D$11</f>
        <v>330.69</v>
      </c>
      <c r="F322" s="44">
        <f t="shared" si="185"/>
        <v>330.69</v>
      </c>
      <c r="G322" s="44">
        <f t="shared" si="185"/>
        <v>330.69</v>
      </c>
      <c r="H322" s="44">
        <f t="shared" si="185"/>
        <v>330.69</v>
      </c>
      <c r="I322" s="44">
        <f t="shared" si="185"/>
        <v>330.69</v>
      </c>
      <c r="J322" s="44">
        <f t="shared" si="185"/>
        <v>330.69</v>
      </c>
      <c r="K322" s="44">
        <f t="shared" si="185"/>
        <v>330.69</v>
      </c>
      <c r="L322" s="44">
        <f t="shared" si="185"/>
        <v>330.69</v>
      </c>
      <c r="M322" s="44">
        <f t="shared" si="185"/>
        <v>330.69</v>
      </c>
      <c r="N322" s="44">
        <f t="shared" si="185"/>
        <v>330.69</v>
      </c>
      <c r="O322" s="44">
        <f t="shared" si="185"/>
        <v>330.69</v>
      </c>
      <c r="P322" s="44">
        <f t="shared" si="185"/>
        <v>330.69</v>
      </c>
      <c r="Q322" s="44">
        <f t="shared" si="185"/>
        <v>330.69</v>
      </c>
      <c r="R322" s="44">
        <f t="shared" si="185"/>
        <v>330.69</v>
      </c>
      <c r="S322" s="44">
        <f t="shared" si="185"/>
        <v>330.69</v>
      </c>
      <c r="T322" s="44">
        <f t="shared" si="185"/>
        <v>330.69</v>
      </c>
      <c r="U322" s="44">
        <f t="shared" si="185"/>
        <v>330.69</v>
      </c>
      <c r="V322" s="44">
        <f t="shared" si="185"/>
        <v>330.69</v>
      </c>
      <c r="W322" s="44">
        <f t="shared" si="185"/>
        <v>330.69</v>
      </c>
      <c r="X322" s="44">
        <f t="shared" si="185"/>
        <v>330.69</v>
      </c>
      <c r="Y322" s="44">
        <f t="shared" si="185"/>
        <v>330.69</v>
      </c>
      <c r="Z322" s="44">
        <f t="shared" si="185"/>
        <v>330.69</v>
      </c>
      <c r="AA322" s="44">
        <f t="shared" si="185"/>
        <v>330.69</v>
      </c>
    </row>
    <row r="323" spans="1:27" ht="12.75" customHeight="1" collapsed="1" x14ac:dyDescent="0.2">
      <c r="A323" s="96" t="s">
        <v>1321</v>
      </c>
      <c r="B323" s="28" t="str">
        <f>"03"&amp;"."&amp;$B$640&amp;"."&amp;$B$641</f>
        <v>03.11.2023</v>
      </c>
      <c r="C323" s="88" t="s">
        <v>76</v>
      </c>
      <c r="D323" s="89">
        <f>ROUND(((D324+D325+D327+D326)/1000),5)</f>
        <v>1.7114100000000001</v>
      </c>
      <c r="E323" s="89">
        <f>ROUND(((E324+E325+E327+E326)/1000),5)</f>
        <v>1.59135</v>
      </c>
      <c r="F323" s="89">
        <f>ROUND(((F324+F325+F327+F326)/1000),5)</f>
        <v>1.4796499999999999</v>
      </c>
      <c r="G323" s="89">
        <f t="shared" ref="G323:AA323" si="186">ROUND(((G324+G325+G327+G326)/1000),5)</f>
        <v>1.4515100000000001</v>
      </c>
      <c r="H323" s="89">
        <f t="shared" si="186"/>
        <v>1.58277</v>
      </c>
      <c r="I323" s="89">
        <f t="shared" si="186"/>
        <v>1.73847</v>
      </c>
      <c r="J323" s="89">
        <f t="shared" si="186"/>
        <v>1.90893</v>
      </c>
      <c r="K323" s="89">
        <f t="shared" si="186"/>
        <v>2.1499899999999998</v>
      </c>
      <c r="L323" s="89">
        <f t="shared" si="186"/>
        <v>2.4068200000000002</v>
      </c>
      <c r="M323" s="89">
        <f t="shared" si="186"/>
        <v>2.46204</v>
      </c>
      <c r="N323" s="89">
        <f t="shared" si="186"/>
        <v>2.4736899999999999</v>
      </c>
      <c r="O323" s="89">
        <f t="shared" si="186"/>
        <v>2.47905</v>
      </c>
      <c r="P323" s="89">
        <f t="shared" si="186"/>
        <v>2.48603</v>
      </c>
      <c r="Q323" s="89">
        <f t="shared" si="186"/>
        <v>2.4829400000000001</v>
      </c>
      <c r="R323" s="89">
        <f t="shared" si="186"/>
        <v>2.4705900000000001</v>
      </c>
      <c r="S323" s="89">
        <f t="shared" si="186"/>
        <v>2.4640399999999998</v>
      </c>
      <c r="T323" s="89">
        <f t="shared" si="186"/>
        <v>2.4379499999999998</v>
      </c>
      <c r="U323" s="89">
        <f t="shared" si="186"/>
        <v>2.53443</v>
      </c>
      <c r="V323" s="89">
        <f t="shared" si="186"/>
        <v>2.5775100000000002</v>
      </c>
      <c r="W323" s="89">
        <f t="shared" si="186"/>
        <v>2.5371999999999999</v>
      </c>
      <c r="X323" s="89">
        <f t="shared" si="186"/>
        <v>2.4438399999999998</v>
      </c>
      <c r="Y323" s="89">
        <f t="shared" si="186"/>
        <v>2.32877</v>
      </c>
      <c r="Z323" s="89">
        <f t="shared" si="186"/>
        <v>2.0440700000000001</v>
      </c>
      <c r="AA323" s="89">
        <f t="shared" si="186"/>
        <v>1.83972</v>
      </c>
    </row>
    <row r="324" spans="1:27" ht="12.75" hidden="1" customHeight="1" outlineLevel="1" x14ac:dyDescent="0.2">
      <c r="A324" s="97" t="s">
        <v>1322</v>
      </c>
      <c r="B324" s="63" t="s">
        <v>242</v>
      </c>
      <c r="C324" s="43" t="s">
        <v>79</v>
      </c>
      <c r="D324" s="44">
        <v>1160.06</v>
      </c>
      <c r="E324" s="44">
        <v>1040</v>
      </c>
      <c r="F324" s="44">
        <v>928.3</v>
      </c>
      <c r="G324" s="44">
        <v>900.16</v>
      </c>
      <c r="H324" s="44">
        <v>1031.42</v>
      </c>
      <c r="I324" s="44">
        <v>1187.1199999999999</v>
      </c>
      <c r="J324" s="44">
        <v>1357.58</v>
      </c>
      <c r="K324" s="44">
        <v>1598.64</v>
      </c>
      <c r="L324" s="44">
        <v>1855.47</v>
      </c>
      <c r="M324" s="44">
        <v>1910.69</v>
      </c>
      <c r="N324" s="44">
        <v>1922.34</v>
      </c>
      <c r="O324" s="44">
        <v>1927.7</v>
      </c>
      <c r="P324" s="44">
        <v>1934.68</v>
      </c>
      <c r="Q324" s="44">
        <v>1931.59</v>
      </c>
      <c r="R324" s="44">
        <v>1919.24</v>
      </c>
      <c r="S324" s="44">
        <v>1912.69</v>
      </c>
      <c r="T324" s="44">
        <v>1886.6</v>
      </c>
      <c r="U324" s="44">
        <v>1983.08</v>
      </c>
      <c r="V324" s="44">
        <v>2026.16</v>
      </c>
      <c r="W324" s="44">
        <v>1985.85</v>
      </c>
      <c r="X324" s="44">
        <v>1892.49</v>
      </c>
      <c r="Y324" s="44">
        <v>1777.42</v>
      </c>
      <c r="Z324" s="44">
        <v>1492.72</v>
      </c>
      <c r="AA324" s="44">
        <v>1288.3699999999999</v>
      </c>
    </row>
    <row r="325" spans="1:27" ht="12.75" hidden="1" customHeight="1" outlineLevel="1" x14ac:dyDescent="0.2">
      <c r="A325" s="97" t="s">
        <v>1323</v>
      </c>
      <c r="B325" s="63" t="s">
        <v>90</v>
      </c>
      <c r="C325" s="43" t="s">
        <v>79</v>
      </c>
      <c r="D325" s="44">
        <f>$D$315</f>
        <v>217.03</v>
      </c>
      <c r="E325" s="44">
        <f t="shared" ref="E325:AA325" si="187">$D$315</f>
        <v>217.03</v>
      </c>
      <c r="F325" s="44">
        <f t="shared" si="187"/>
        <v>217.03</v>
      </c>
      <c r="G325" s="44">
        <f t="shared" si="187"/>
        <v>217.03</v>
      </c>
      <c r="H325" s="44">
        <f t="shared" si="187"/>
        <v>217.03</v>
      </c>
      <c r="I325" s="44">
        <f t="shared" si="187"/>
        <v>217.03</v>
      </c>
      <c r="J325" s="44">
        <f t="shared" si="187"/>
        <v>217.03</v>
      </c>
      <c r="K325" s="44">
        <f t="shared" si="187"/>
        <v>217.03</v>
      </c>
      <c r="L325" s="44">
        <f t="shared" si="187"/>
        <v>217.03</v>
      </c>
      <c r="M325" s="44">
        <f t="shared" si="187"/>
        <v>217.03</v>
      </c>
      <c r="N325" s="44">
        <f t="shared" si="187"/>
        <v>217.03</v>
      </c>
      <c r="O325" s="44">
        <f t="shared" si="187"/>
        <v>217.03</v>
      </c>
      <c r="P325" s="44">
        <f t="shared" si="187"/>
        <v>217.03</v>
      </c>
      <c r="Q325" s="44">
        <f t="shared" si="187"/>
        <v>217.03</v>
      </c>
      <c r="R325" s="44">
        <f t="shared" si="187"/>
        <v>217.03</v>
      </c>
      <c r="S325" s="44">
        <f t="shared" si="187"/>
        <v>217.03</v>
      </c>
      <c r="T325" s="44">
        <f t="shared" si="187"/>
        <v>217.03</v>
      </c>
      <c r="U325" s="44">
        <f t="shared" si="187"/>
        <v>217.03</v>
      </c>
      <c r="V325" s="44">
        <f t="shared" si="187"/>
        <v>217.03</v>
      </c>
      <c r="W325" s="44">
        <f t="shared" si="187"/>
        <v>217.03</v>
      </c>
      <c r="X325" s="44">
        <f t="shared" si="187"/>
        <v>217.03</v>
      </c>
      <c r="Y325" s="44">
        <f t="shared" si="187"/>
        <v>217.03</v>
      </c>
      <c r="Z325" s="44">
        <f t="shared" si="187"/>
        <v>217.03</v>
      </c>
      <c r="AA325" s="44">
        <f t="shared" si="187"/>
        <v>217.03</v>
      </c>
    </row>
    <row r="326" spans="1:27" ht="12.75" hidden="1" customHeight="1" outlineLevel="1" x14ac:dyDescent="0.2">
      <c r="A326" s="97" t="s">
        <v>1324</v>
      </c>
      <c r="B326" s="63" t="s">
        <v>83</v>
      </c>
      <c r="C326" s="43" t="s">
        <v>79</v>
      </c>
      <c r="D326" s="44">
        <v>3.63</v>
      </c>
      <c r="E326" s="44">
        <v>3.63</v>
      </c>
      <c r="F326" s="44">
        <v>3.63</v>
      </c>
      <c r="G326" s="44">
        <v>3.63</v>
      </c>
      <c r="H326" s="44">
        <v>3.63</v>
      </c>
      <c r="I326" s="44">
        <v>3.63</v>
      </c>
      <c r="J326" s="44">
        <v>3.63</v>
      </c>
      <c r="K326" s="44">
        <v>3.63</v>
      </c>
      <c r="L326" s="44">
        <v>3.63</v>
      </c>
      <c r="M326" s="44">
        <v>3.63</v>
      </c>
      <c r="N326" s="44">
        <v>3.63</v>
      </c>
      <c r="O326" s="44">
        <v>3.63</v>
      </c>
      <c r="P326" s="44">
        <v>3.63</v>
      </c>
      <c r="Q326" s="44">
        <v>3.63</v>
      </c>
      <c r="R326" s="44">
        <v>3.63</v>
      </c>
      <c r="S326" s="44">
        <v>3.63</v>
      </c>
      <c r="T326" s="44">
        <v>3.63</v>
      </c>
      <c r="U326" s="44">
        <v>3.63</v>
      </c>
      <c r="V326" s="44">
        <v>3.63</v>
      </c>
      <c r="W326" s="44">
        <v>3.63</v>
      </c>
      <c r="X326" s="44">
        <v>3.63</v>
      </c>
      <c r="Y326" s="44">
        <v>3.63</v>
      </c>
      <c r="Z326" s="44">
        <v>3.63</v>
      </c>
      <c r="AA326" s="44">
        <v>3.63</v>
      </c>
    </row>
    <row r="327" spans="1:27" ht="12.75" hidden="1" customHeight="1" outlineLevel="1" x14ac:dyDescent="0.2">
      <c r="A327" s="97" t="s">
        <v>1325</v>
      </c>
      <c r="B327" s="63" t="s">
        <v>81</v>
      </c>
      <c r="C327" s="43" t="s">
        <v>79</v>
      </c>
      <c r="D327" s="44">
        <f>$D$11</f>
        <v>330.69</v>
      </c>
      <c r="E327" s="44">
        <f t="shared" ref="E327:AA327" si="188">$D$11</f>
        <v>330.69</v>
      </c>
      <c r="F327" s="44">
        <f t="shared" si="188"/>
        <v>330.69</v>
      </c>
      <c r="G327" s="44">
        <f t="shared" si="188"/>
        <v>330.69</v>
      </c>
      <c r="H327" s="44">
        <f t="shared" si="188"/>
        <v>330.69</v>
      </c>
      <c r="I327" s="44">
        <f t="shared" si="188"/>
        <v>330.69</v>
      </c>
      <c r="J327" s="44">
        <f t="shared" si="188"/>
        <v>330.69</v>
      </c>
      <c r="K327" s="44">
        <f t="shared" si="188"/>
        <v>330.69</v>
      </c>
      <c r="L327" s="44">
        <f t="shared" si="188"/>
        <v>330.69</v>
      </c>
      <c r="M327" s="44">
        <f t="shared" si="188"/>
        <v>330.69</v>
      </c>
      <c r="N327" s="44">
        <f t="shared" si="188"/>
        <v>330.69</v>
      </c>
      <c r="O327" s="44">
        <f t="shared" si="188"/>
        <v>330.69</v>
      </c>
      <c r="P327" s="44">
        <f t="shared" si="188"/>
        <v>330.69</v>
      </c>
      <c r="Q327" s="44">
        <f t="shared" si="188"/>
        <v>330.69</v>
      </c>
      <c r="R327" s="44">
        <f t="shared" si="188"/>
        <v>330.69</v>
      </c>
      <c r="S327" s="44">
        <f t="shared" si="188"/>
        <v>330.69</v>
      </c>
      <c r="T327" s="44">
        <f t="shared" si="188"/>
        <v>330.69</v>
      </c>
      <c r="U327" s="44">
        <f t="shared" si="188"/>
        <v>330.69</v>
      </c>
      <c r="V327" s="44">
        <f t="shared" si="188"/>
        <v>330.69</v>
      </c>
      <c r="W327" s="44">
        <f t="shared" si="188"/>
        <v>330.69</v>
      </c>
      <c r="X327" s="44">
        <f t="shared" si="188"/>
        <v>330.69</v>
      </c>
      <c r="Y327" s="44">
        <f t="shared" si="188"/>
        <v>330.69</v>
      </c>
      <c r="Z327" s="44">
        <f t="shared" si="188"/>
        <v>330.69</v>
      </c>
      <c r="AA327" s="44">
        <f t="shared" si="188"/>
        <v>330.69</v>
      </c>
    </row>
    <row r="328" spans="1:27" ht="12.75" customHeight="1" collapsed="1" x14ac:dyDescent="0.2">
      <c r="A328" s="96" t="s">
        <v>1326</v>
      </c>
      <c r="B328" s="28" t="str">
        <f>"04"&amp;"."&amp;$B$640&amp;"."&amp;$B$641</f>
        <v>04.11.2023</v>
      </c>
      <c r="C328" s="88" t="s">
        <v>76</v>
      </c>
      <c r="D328" s="89">
        <f>ROUND(((D329+D330+D332+D331)/1000),5)</f>
        <v>1.80158</v>
      </c>
      <c r="E328" s="89">
        <f>ROUND(((E329+E330+E332+E331)/1000),5)</f>
        <v>1.72366</v>
      </c>
      <c r="F328" s="89">
        <f>ROUND(((F329+F330+F332+F331)/1000),5)</f>
        <v>1.64361</v>
      </c>
      <c r="G328" s="89">
        <f t="shared" ref="G328:AA328" si="189">ROUND(((G329+G330+G332+G331)/1000),5)</f>
        <v>1.5890899999999999</v>
      </c>
      <c r="H328" s="89">
        <f t="shared" si="189"/>
        <v>1.6393</v>
      </c>
      <c r="I328" s="89">
        <f t="shared" si="189"/>
        <v>1.73584</v>
      </c>
      <c r="J328" s="89">
        <f t="shared" si="189"/>
        <v>1.7480500000000001</v>
      </c>
      <c r="K328" s="89">
        <f t="shared" si="189"/>
        <v>1.85693</v>
      </c>
      <c r="L328" s="89">
        <f t="shared" si="189"/>
        <v>2.1764299999999999</v>
      </c>
      <c r="M328" s="89">
        <f t="shared" si="189"/>
        <v>2.2717299999999998</v>
      </c>
      <c r="N328" s="89">
        <f t="shared" si="189"/>
        <v>2.3222499999999999</v>
      </c>
      <c r="O328" s="89">
        <f t="shared" si="189"/>
        <v>2.3300399999999999</v>
      </c>
      <c r="P328" s="89">
        <f t="shared" si="189"/>
        <v>2.3233299999999999</v>
      </c>
      <c r="Q328" s="89">
        <f t="shared" si="189"/>
        <v>2.3230599999999999</v>
      </c>
      <c r="R328" s="89">
        <f t="shared" si="189"/>
        <v>2.30037</v>
      </c>
      <c r="S328" s="89">
        <f t="shared" si="189"/>
        <v>2.4315500000000001</v>
      </c>
      <c r="T328" s="89">
        <f t="shared" si="189"/>
        <v>2.5043299999999999</v>
      </c>
      <c r="U328" s="89">
        <f t="shared" si="189"/>
        <v>2.6487099999999999</v>
      </c>
      <c r="V328" s="89">
        <f t="shared" si="189"/>
        <v>2.64988</v>
      </c>
      <c r="W328" s="89">
        <f t="shared" si="189"/>
        <v>2.5244399999999998</v>
      </c>
      <c r="X328" s="89">
        <f t="shared" si="189"/>
        <v>2.2918599999999998</v>
      </c>
      <c r="Y328" s="89">
        <f t="shared" si="189"/>
        <v>2.2461899999999999</v>
      </c>
      <c r="Z328" s="89">
        <f t="shared" si="189"/>
        <v>1.8956299999999999</v>
      </c>
      <c r="AA328" s="89">
        <f t="shared" si="189"/>
        <v>1.8164199999999999</v>
      </c>
    </row>
    <row r="329" spans="1:27" ht="12.75" hidden="1" customHeight="1" outlineLevel="1" x14ac:dyDescent="0.2">
      <c r="A329" s="97" t="s">
        <v>1327</v>
      </c>
      <c r="B329" s="63" t="s">
        <v>242</v>
      </c>
      <c r="C329" s="43" t="s">
        <v>79</v>
      </c>
      <c r="D329" s="44">
        <v>1250.23</v>
      </c>
      <c r="E329" s="44">
        <v>1172.31</v>
      </c>
      <c r="F329" s="44">
        <v>1092.26</v>
      </c>
      <c r="G329" s="44">
        <v>1037.74</v>
      </c>
      <c r="H329" s="44">
        <v>1087.95</v>
      </c>
      <c r="I329" s="44">
        <v>1184.49</v>
      </c>
      <c r="J329" s="44">
        <v>1196.7</v>
      </c>
      <c r="K329" s="44">
        <v>1305.58</v>
      </c>
      <c r="L329" s="44">
        <v>1625.08</v>
      </c>
      <c r="M329" s="44">
        <v>1720.38</v>
      </c>
      <c r="N329" s="44">
        <v>1770.9</v>
      </c>
      <c r="O329" s="44">
        <v>1778.69</v>
      </c>
      <c r="P329" s="44">
        <v>1771.98</v>
      </c>
      <c r="Q329" s="44">
        <v>1771.71</v>
      </c>
      <c r="R329" s="44">
        <v>1749.02</v>
      </c>
      <c r="S329" s="44">
        <v>1880.2</v>
      </c>
      <c r="T329" s="44">
        <v>1952.98</v>
      </c>
      <c r="U329" s="44">
        <v>2097.36</v>
      </c>
      <c r="V329" s="44">
        <v>2098.5300000000002</v>
      </c>
      <c r="W329" s="44">
        <v>1973.09</v>
      </c>
      <c r="X329" s="44">
        <v>1740.51</v>
      </c>
      <c r="Y329" s="44">
        <v>1694.84</v>
      </c>
      <c r="Z329" s="44">
        <v>1344.28</v>
      </c>
      <c r="AA329" s="44">
        <v>1265.07</v>
      </c>
    </row>
    <row r="330" spans="1:27" ht="12.75" hidden="1" customHeight="1" outlineLevel="1" x14ac:dyDescent="0.2">
      <c r="A330" s="97" t="s">
        <v>1328</v>
      </c>
      <c r="B330" s="63" t="s">
        <v>90</v>
      </c>
      <c r="C330" s="43" t="s">
        <v>79</v>
      </c>
      <c r="D330" s="44">
        <f>$D$315</f>
        <v>217.03</v>
      </c>
      <c r="E330" s="44">
        <f t="shared" ref="E330:AA330" si="190">$D$315</f>
        <v>217.03</v>
      </c>
      <c r="F330" s="44">
        <f t="shared" si="190"/>
        <v>217.03</v>
      </c>
      <c r="G330" s="44">
        <f t="shared" si="190"/>
        <v>217.03</v>
      </c>
      <c r="H330" s="44">
        <f t="shared" si="190"/>
        <v>217.03</v>
      </c>
      <c r="I330" s="44">
        <f t="shared" si="190"/>
        <v>217.03</v>
      </c>
      <c r="J330" s="44">
        <f t="shared" si="190"/>
        <v>217.03</v>
      </c>
      <c r="K330" s="44">
        <f t="shared" si="190"/>
        <v>217.03</v>
      </c>
      <c r="L330" s="44">
        <f t="shared" si="190"/>
        <v>217.03</v>
      </c>
      <c r="M330" s="44">
        <f t="shared" si="190"/>
        <v>217.03</v>
      </c>
      <c r="N330" s="44">
        <f t="shared" si="190"/>
        <v>217.03</v>
      </c>
      <c r="O330" s="44">
        <f t="shared" si="190"/>
        <v>217.03</v>
      </c>
      <c r="P330" s="44">
        <f t="shared" si="190"/>
        <v>217.03</v>
      </c>
      <c r="Q330" s="44">
        <f t="shared" si="190"/>
        <v>217.03</v>
      </c>
      <c r="R330" s="44">
        <f t="shared" si="190"/>
        <v>217.03</v>
      </c>
      <c r="S330" s="44">
        <f t="shared" si="190"/>
        <v>217.03</v>
      </c>
      <c r="T330" s="44">
        <f t="shared" si="190"/>
        <v>217.03</v>
      </c>
      <c r="U330" s="44">
        <f t="shared" si="190"/>
        <v>217.03</v>
      </c>
      <c r="V330" s="44">
        <f t="shared" si="190"/>
        <v>217.03</v>
      </c>
      <c r="W330" s="44">
        <f t="shared" si="190"/>
        <v>217.03</v>
      </c>
      <c r="X330" s="44">
        <f t="shared" si="190"/>
        <v>217.03</v>
      </c>
      <c r="Y330" s="44">
        <f t="shared" si="190"/>
        <v>217.03</v>
      </c>
      <c r="Z330" s="44">
        <f t="shared" si="190"/>
        <v>217.03</v>
      </c>
      <c r="AA330" s="44">
        <f t="shared" si="190"/>
        <v>217.03</v>
      </c>
    </row>
    <row r="331" spans="1:27" ht="12.75" hidden="1" customHeight="1" outlineLevel="1" x14ac:dyDescent="0.2">
      <c r="A331" s="97" t="s">
        <v>1329</v>
      </c>
      <c r="B331" s="63" t="s">
        <v>83</v>
      </c>
      <c r="C331" s="43" t="s">
        <v>79</v>
      </c>
      <c r="D331" s="44">
        <v>3.63</v>
      </c>
      <c r="E331" s="44">
        <v>3.63</v>
      </c>
      <c r="F331" s="44">
        <v>3.63</v>
      </c>
      <c r="G331" s="44">
        <v>3.63</v>
      </c>
      <c r="H331" s="44">
        <v>3.63</v>
      </c>
      <c r="I331" s="44">
        <v>3.63</v>
      </c>
      <c r="J331" s="44">
        <v>3.63</v>
      </c>
      <c r="K331" s="44">
        <v>3.63</v>
      </c>
      <c r="L331" s="44">
        <v>3.63</v>
      </c>
      <c r="M331" s="44">
        <v>3.63</v>
      </c>
      <c r="N331" s="44">
        <v>3.63</v>
      </c>
      <c r="O331" s="44">
        <v>3.63</v>
      </c>
      <c r="P331" s="44">
        <v>3.63</v>
      </c>
      <c r="Q331" s="44">
        <v>3.63</v>
      </c>
      <c r="R331" s="44">
        <v>3.63</v>
      </c>
      <c r="S331" s="44">
        <v>3.63</v>
      </c>
      <c r="T331" s="44">
        <v>3.63</v>
      </c>
      <c r="U331" s="44">
        <v>3.63</v>
      </c>
      <c r="V331" s="44">
        <v>3.63</v>
      </c>
      <c r="W331" s="44">
        <v>3.63</v>
      </c>
      <c r="X331" s="44">
        <v>3.63</v>
      </c>
      <c r="Y331" s="44">
        <v>3.63</v>
      </c>
      <c r="Z331" s="44">
        <v>3.63</v>
      </c>
      <c r="AA331" s="44">
        <v>3.63</v>
      </c>
    </row>
    <row r="332" spans="1:27" ht="12.75" hidden="1" customHeight="1" outlineLevel="1" x14ac:dyDescent="0.2">
      <c r="A332" s="97" t="s">
        <v>1330</v>
      </c>
      <c r="B332" s="63" t="s">
        <v>81</v>
      </c>
      <c r="C332" s="43" t="s">
        <v>79</v>
      </c>
      <c r="D332" s="44">
        <f>$D$11</f>
        <v>330.69</v>
      </c>
      <c r="E332" s="44">
        <f t="shared" ref="E332:AA332" si="191">$D$11</f>
        <v>330.69</v>
      </c>
      <c r="F332" s="44">
        <f t="shared" si="191"/>
        <v>330.69</v>
      </c>
      <c r="G332" s="44">
        <f t="shared" si="191"/>
        <v>330.69</v>
      </c>
      <c r="H332" s="44">
        <f t="shared" si="191"/>
        <v>330.69</v>
      </c>
      <c r="I332" s="44">
        <f t="shared" si="191"/>
        <v>330.69</v>
      </c>
      <c r="J332" s="44">
        <f t="shared" si="191"/>
        <v>330.69</v>
      </c>
      <c r="K332" s="44">
        <f t="shared" si="191"/>
        <v>330.69</v>
      </c>
      <c r="L332" s="44">
        <f t="shared" si="191"/>
        <v>330.69</v>
      </c>
      <c r="M332" s="44">
        <f t="shared" si="191"/>
        <v>330.69</v>
      </c>
      <c r="N332" s="44">
        <f t="shared" si="191"/>
        <v>330.69</v>
      </c>
      <c r="O332" s="44">
        <f t="shared" si="191"/>
        <v>330.69</v>
      </c>
      <c r="P332" s="44">
        <f t="shared" si="191"/>
        <v>330.69</v>
      </c>
      <c r="Q332" s="44">
        <f t="shared" si="191"/>
        <v>330.69</v>
      </c>
      <c r="R332" s="44">
        <f t="shared" si="191"/>
        <v>330.69</v>
      </c>
      <c r="S332" s="44">
        <f t="shared" si="191"/>
        <v>330.69</v>
      </c>
      <c r="T332" s="44">
        <f t="shared" si="191"/>
        <v>330.69</v>
      </c>
      <c r="U332" s="44">
        <f t="shared" si="191"/>
        <v>330.69</v>
      </c>
      <c r="V332" s="44">
        <f t="shared" si="191"/>
        <v>330.69</v>
      </c>
      <c r="W332" s="44">
        <f t="shared" si="191"/>
        <v>330.69</v>
      </c>
      <c r="X332" s="44">
        <f t="shared" si="191"/>
        <v>330.69</v>
      </c>
      <c r="Y332" s="44">
        <f t="shared" si="191"/>
        <v>330.69</v>
      </c>
      <c r="Z332" s="44">
        <f t="shared" si="191"/>
        <v>330.69</v>
      </c>
      <c r="AA332" s="44">
        <f t="shared" si="191"/>
        <v>330.69</v>
      </c>
    </row>
    <row r="333" spans="1:27" ht="12.75" customHeight="1" collapsed="1" x14ac:dyDescent="0.2">
      <c r="A333" s="96" t="s">
        <v>1331</v>
      </c>
      <c r="B333" s="28" t="str">
        <f>"05"&amp;"."&amp;$B$640&amp;"."&amp;$B$641</f>
        <v>05.11.2023</v>
      </c>
      <c r="C333" s="88" t="s">
        <v>76</v>
      </c>
      <c r="D333" s="89">
        <f>ROUND(((D334+D335+D337+D336)/1000),5)</f>
        <v>1.79654</v>
      </c>
      <c r="E333" s="89">
        <f>ROUND(((E334+E335+E337+E336)/1000),5)</f>
        <v>1.68723</v>
      </c>
      <c r="F333" s="89">
        <f>ROUND(((F334+F335+F337+F336)/1000),5)</f>
        <v>1.6043400000000001</v>
      </c>
      <c r="G333" s="89">
        <f t="shared" ref="G333:AA333" si="192">ROUND(((G334+G335+G337+G336)/1000),5)</f>
        <v>1.5859099999999999</v>
      </c>
      <c r="H333" s="89">
        <f t="shared" si="192"/>
        <v>1.5894200000000001</v>
      </c>
      <c r="I333" s="89">
        <f t="shared" si="192"/>
        <v>1.7069300000000001</v>
      </c>
      <c r="J333" s="89">
        <f t="shared" si="192"/>
        <v>1.6898599999999999</v>
      </c>
      <c r="K333" s="89">
        <f t="shared" si="192"/>
        <v>1.78972</v>
      </c>
      <c r="L333" s="89">
        <f t="shared" si="192"/>
        <v>2.0372499999999998</v>
      </c>
      <c r="M333" s="89">
        <f t="shared" si="192"/>
        <v>2.2135899999999999</v>
      </c>
      <c r="N333" s="89">
        <f t="shared" si="192"/>
        <v>2.25726</v>
      </c>
      <c r="O333" s="89">
        <f t="shared" si="192"/>
        <v>2.2675800000000002</v>
      </c>
      <c r="P333" s="89">
        <f t="shared" si="192"/>
        <v>2.2683900000000001</v>
      </c>
      <c r="Q333" s="89">
        <f t="shared" si="192"/>
        <v>2.2693699999999999</v>
      </c>
      <c r="R333" s="89">
        <f t="shared" si="192"/>
        <v>2.2557499999999999</v>
      </c>
      <c r="S333" s="89">
        <f t="shared" si="192"/>
        <v>2.23569</v>
      </c>
      <c r="T333" s="89">
        <f t="shared" si="192"/>
        <v>2.2648299999999999</v>
      </c>
      <c r="U333" s="89">
        <f t="shared" si="192"/>
        <v>2.4751799999999999</v>
      </c>
      <c r="V333" s="89">
        <f t="shared" si="192"/>
        <v>2.5808</v>
      </c>
      <c r="W333" s="89">
        <f t="shared" si="192"/>
        <v>2.4783400000000002</v>
      </c>
      <c r="X333" s="89">
        <f t="shared" si="192"/>
        <v>2.2993199999999998</v>
      </c>
      <c r="Y333" s="89">
        <f t="shared" si="192"/>
        <v>2.2559300000000002</v>
      </c>
      <c r="Z333" s="89">
        <f t="shared" si="192"/>
        <v>2.0175399999999999</v>
      </c>
      <c r="AA333" s="89">
        <f t="shared" si="192"/>
        <v>1.8044899999999999</v>
      </c>
    </row>
    <row r="334" spans="1:27" ht="12.75" hidden="1" customHeight="1" outlineLevel="1" x14ac:dyDescent="0.2">
      <c r="A334" s="97" t="s">
        <v>1332</v>
      </c>
      <c r="B334" s="63" t="s">
        <v>242</v>
      </c>
      <c r="C334" s="43" t="s">
        <v>79</v>
      </c>
      <c r="D334" s="44">
        <v>1245.19</v>
      </c>
      <c r="E334" s="44">
        <v>1135.8800000000001</v>
      </c>
      <c r="F334" s="44">
        <v>1052.99</v>
      </c>
      <c r="G334" s="44">
        <v>1034.56</v>
      </c>
      <c r="H334" s="44">
        <v>1038.07</v>
      </c>
      <c r="I334" s="44">
        <v>1155.58</v>
      </c>
      <c r="J334" s="44">
        <v>1138.51</v>
      </c>
      <c r="K334" s="44">
        <v>1238.3699999999999</v>
      </c>
      <c r="L334" s="44">
        <v>1485.9</v>
      </c>
      <c r="M334" s="44">
        <v>1662.24</v>
      </c>
      <c r="N334" s="44">
        <v>1705.91</v>
      </c>
      <c r="O334" s="44">
        <v>1716.23</v>
      </c>
      <c r="P334" s="44">
        <v>1717.04</v>
      </c>
      <c r="Q334" s="44">
        <v>1718.02</v>
      </c>
      <c r="R334" s="44">
        <v>1704.4</v>
      </c>
      <c r="S334" s="44">
        <v>1684.34</v>
      </c>
      <c r="T334" s="44">
        <v>1713.48</v>
      </c>
      <c r="U334" s="44">
        <v>1923.83</v>
      </c>
      <c r="V334" s="44">
        <v>2029.45</v>
      </c>
      <c r="W334" s="44">
        <v>1926.99</v>
      </c>
      <c r="X334" s="44">
        <v>1747.97</v>
      </c>
      <c r="Y334" s="44">
        <v>1704.58</v>
      </c>
      <c r="Z334" s="44">
        <v>1466.19</v>
      </c>
      <c r="AA334" s="44">
        <v>1253.1400000000001</v>
      </c>
    </row>
    <row r="335" spans="1:27" ht="12.75" hidden="1" customHeight="1" outlineLevel="1" x14ac:dyDescent="0.2">
      <c r="A335" s="97" t="s">
        <v>1333</v>
      </c>
      <c r="B335" s="63" t="s">
        <v>90</v>
      </c>
      <c r="C335" s="43" t="s">
        <v>79</v>
      </c>
      <c r="D335" s="44">
        <f>$D$315</f>
        <v>217.03</v>
      </c>
      <c r="E335" s="44">
        <f t="shared" ref="E335:AA335" si="193">$D$315</f>
        <v>217.03</v>
      </c>
      <c r="F335" s="44">
        <f t="shared" si="193"/>
        <v>217.03</v>
      </c>
      <c r="G335" s="44">
        <f t="shared" si="193"/>
        <v>217.03</v>
      </c>
      <c r="H335" s="44">
        <f t="shared" si="193"/>
        <v>217.03</v>
      </c>
      <c r="I335" s="44">
        <f t="shared" si="193"/>
        <v>217.03</v>
      </c>
      <c r="J335" s="44">
        <f t="shared" si="193"/>
        <v>217.03</v>
      </c>
      <c r="K335" s="44">
        <f t="shared" si="193"/>
        <v>217.03</v>
      </c>
      <c r="L335" s="44">
        <f t="shared" si="193"/>
        <v>217.03</v>
      </c>
      <c r="M335" s="44">
        <f t="shared" si="193"/>
        <v>217.03</v>
      </c>
      <c r="N335" s="44">
        <f t="shared" si="193"/>
        <v>217.03</v>
      </c>
      <c r="O335" s="44">
        <f t="shared" si="193"/>
        <v>217.03</v>
      </c>
      <c r="P335" s="44">
        <f t="shared" si="193"/>
        <v>217.03</v>
      </c>
      <c r="Q335" s="44">
        <f t="shared" si="193"/>
        <v>217.03</v>
      </c>
      <c r="R335" s="44">
        <f t="shared" si="193"/>
        <v>217.03</v>
      </c>
      <c r="S335" s="44">
        <f t="shared" si="193"/>
        <v>217.03</v>
      </c>
      <c r="T335" s="44">
        <f t="shared" si="193"/>
        <v>217.03</v>
      </c>
      <c r="U335" s="44">
        <f t="shared" si="193"/>
        <v>217.03</v>
      </c>
      <c r="V335" s="44">
        <f t="shared" si="193"/>
        <v>217.03</v>
      </c>
      <c r="W335" s="44">
        <f t="shared" si="193"/>
        <v>217.03</v>
      </c>
      <c r="X335" s="44">
        <f t="shared" si="193"/>
        <v>217.03</v>
      </c>
      <c r="Y335" s="44">
        <f t="shared" si="193"/>
        <v>217.03</v>
      </c>
      <c r="Z335" s="44">
        <f t="shared" si="193"/>
        <v>217.03</v>
      </c>
      <c r="AA335" s="44">
        <f t="shared" si="193"/>
        <v>217.03</v>
      </c>
    </row>
    <row r="336" spans="1:27" ht="12.75" hidden="1" customHeight="1" outlineLevel="1" x14ac:dyDescent="0.2">
      <c r="A336" s="97" t="s">
        <v>1334</v>
      </c>
      <c r="B336" s="63" t="s">
        <v>83</v>
      </c>
      <c r="C336" s="43" t="s">
        <v>79</v>
      </c>
      <c r="D336" s="44">
        <v>3.63</v>
      </c>
      <c r="E336" s="44">
        <v>3.63</v>
      </c>
      <c r="F336" s="44">
        <v>3.63</v>
      </c>
      <c r="G336" s="44">
        <v>3.63</v>
      </c>
      <c r="H336" s="44">
        <v>3.63</v>
      </c>
      <c r="I336" s="44">
        <v>3.63</v>
      </c>
      <c r="J336" s="44">
        <v>3.63</v>
      </c>
      <c r="K336" s="44">
        <v>3.63</v>
      </c>
      <c r="L336" s="44">
        <v>3.63</v>
      </c>
      <c r="M336" s="44">
        <v>3.63</v>
      </c>
      <c r="N336" s="44">
        <v>3.63</v>
      </c>
      <c r="O336" s="44">
        <v>3.63</v>
      </c>
      <c r="P336" s="44">
        <v>3.63</v>
      </c>
      <c r="Q336" s="44">
        <v>3.63</v>
      </c>
      <c r="R336" s="44">
        <v>3.63</v>
      </c>
      <c r="S336" s="44">
        <v>3.63</v>
      </c>
      <c r="T336" s="44">
        <v>3.63</v>
      </c>
      <c r="U336" s="44">
        <v>3.63</v>
      </c>
      <c r="V336" s="44">
        <v>3.63</v>
      </c>
      <c r="W336" s="44">
        <v>3.63</v>
      </c>
      <c r="X336" s="44">
        <v>3.63</v>
      </c>
      <c r="Y336" s="44">
        <v>3.63</v>
      </c>
      <c r="Z336" s="44">
        <v>3.63</v>
      </c>
      <c r="AA336" s="44">
        <v>3.63</v>
      </c>
    </row>
    <row r="337" spans="1:27" ht="12.75" hidden="1" customHeight="1" outlineLevel="1" x14ac:dyDescent="0.2">
      <c r="A337" s="97" t="s">
        <v>1335</v>
      </c>
      <c r="B337" s="63" t="s">
        <v>81</v>
      </c>
      <c r="C337" s="43" t="s">
        <v>79</v>
      </c>
      <c r="D337" s="44">
        <f>$D$11</f>
        <v>330.69</v>
      </c>
      <c r="E337" s="44">
        <f t="shared" ref="E337:AA337" si="194">$D$11</f>
        <v>330.69</v>
      </c>
      <c r="F337" s="44">
        <f t="shared" si="194"/>
        <v>330.69</v>
      </c>
      <c r="G337" s="44">
        <f t="shared" si="194"/>
        <v>330.69</v>
      </c>
      <c r="H337" s="44">
        <f t="shared" si="194"/>
        <v>330.69</v>
      </c>
      <c r="I337" s="44">
        <f t="shared" si="194"/>
        <v>330.69</v>
      </c>
      <c r="J337" s="44">
        <f t="shared" si="194"/>
        <v>330.69</v>
      </c>
      <c r="K337" s="44">
        <f t="shared" si="194"/>
        <v>330.69</v>
      </c>
      <c r="L337" s="44">
        <f t="shared" si="194"/>
        <v>330.69</v>
      </c>
      <c r="M337" s="44">
        <f t="shared" si="194"/>
        <v>330.69</v>
      </c>
      <c r="N337" s="44">
        <f t="shared" si="194"/>
        <v>330.69</v>
      </c>
      <c r="O337" s="44">
        <f t="shared" si="194"/>
        <v>330.69</v>
      </c>
      <c r="P337" s="44">
        <f t="shared" si="194"/>
        <v>330.69</v>
      </c>
      <c r="Q337" s="44">
        <f t="shared" si="194"/>
        <v>330.69</v>
      </c>
      <c r="R337" s="44">
        <f t="shared" si="194"/>
        <v>330.69</v>
      </c>
      <c r="S337" s="44">
        <f t="shared" si="194"/>
        <v>330.69</v>
      </c>
      <c r="T337" s="44">
        <f t="shared" si="194"/>
        <v>330.69</v>
      </c>
      <c r="U337" s="44">
        <f t="shared" si="194"/>
        <v>330.69</v>
      </c>
      <c r="V337" s="44">
        <f t="shared" si="194"/>
        <v>330.69</v>
      </c>
      <c r="W337" s="44">
        <f t="shared" si="194"/>
        <v>330.69</v>
      </c>
      <c r="X337" s="44">
        <f t="shared" si="194"/>
        <v>330.69</v>
      </c>
      <c r="Y337" s="44">
        <f t="shared" si="194"/>
        <v>330.69</v>
      </c>
      <c r="Z337" s="44">
        <f t="shared" si="194"/>
        <v>330.69</v>
      </c>
      <c r="AA337" s="44">
        <f t="shared" si="194"/>
        <v>330.69</v>
      </c>
    </row>
    <row r="338" spans="1:27" ht="12.75" customHeight="1" collapsed="1" x14ac:dyDescent="0.2">
      <c r="A338" s="96" t="s">
        <v>1336</v>
      </c>
      <c r="B338" s="28" t="str">
        <f>"06"&amp;"."&amp;$B$640&amp;"."&amp;$B$641</f>
        <v>06.11.2023</v>
      </c>
      <c r="C338" s="88" t="s">
        <v>76</v>
      </c>
      <c r="D338" s="89">
        <f>ROUND(((D339+D340+D342+D341)/1000),5)</f>
        <v>1.7986800000000001</v>
      </c>
      <c r="E338" s="89">
        <f>ROUND(((E339+E340+E342+E341)/1000),5)</f>
        <v>1.7223599999999999</v>
      </c>
      <c r="F338" s="89">
        <f>ROUND(((F339+F340+F342+F341)/1000),5)</f>
        <v>1.6408100000000001</v>
      </c>
      <c r="G338" s="89">
        <f t="shared" ref="G338:AA338" si="195">ROUND(((G339+G340+G342+G341)/1000),5)</f>
        <v>1.5983499999999999</v>
      </c>
      <c r="H338" s="89">
        <f t="shared" si="195"/>
        <v>1.6358900000000001</v>
      </c>
      <c r="I338" s="89">
        <f t="shared" si="195"/>
        <v>1.7293799999999999</v>
      </c>
      <c r="J338" s="89">
        <f t="shared" si="195"/>
        <v>1.76102</v>
      </c>
      <c r="K338" s="89">
        <f t="shared" si="195"/>
        <v>1.8749199999999999</v>
      </c>
      <c r="L338" s="89">
        <f t="shared" si="195"/>
        <v>2.1062599999999998</v>
      </c>
      <c r="M338" s="89">
        <f t="shared" si="195"/>
        <v>2.2996300000000001</v>
      </c>
      <c r="N338" s="89">
        <f t="shared" si="195"/>
        <v>2.4151099999999999</v>
      </c>
      <c r="O338" s="89">
        <f t="shared" si="195"/>
        <v>2.43425</v>
      </c>
      <c r="P338" s="89">
        <f t="shared" si="195"/>
        <v>2.4138799999999998</v>
      </c>
      <c r="Q338" s="89">
        <f t="shared" si="195"/>
        <v>2.4216700000000002</v>
      </c>
      <c r="R338" s="89">
        <f t="shared" si="195"/>
        <v>2.3892099999999998</v>
      </c>
      <c r="S338" s="89">
        <f t="shared" si="195"/>
        <v>2.37012</v>
      </c>
      <c r="T338" s="89">
        <f t="shared" si="195"/>
        <v>2.4405299999999999</v>
      </c>
      <c r="U338" s="89">
        <f t="shared" si="195"/>
        <v>2.49823</v>
      </c>
      <c r="V338" s="89">
        <f t="shared" si="195"/>
        <v>2.4938199999999999</v>
      </c>
      <c r="W338" s="89">
        <f t="shared" si="195"/>
        <v>2.4660099999999998</v>
      </c>
      <c r="X338" s="89">
        <f t="shared" si="195"/>
        <v>2.4323999999999999</v>
      </c>
      <c r="Y338" s="89">
        <f t="shared" si="195"/>
        <v>2.3022499999999999</v>
      </c>
      <c r="Z338" s="89">
        <f t="shared" si="195"/>
        <v>1.97956</v>
      </c>
      <c r="AA338" s="89">
        <f t="shared" si="195"/>
        <v>1.84179</v>
      </c>
    </row>
    <row r="339" spans="1:27" ht="12.75" hidden="1" customHeight="1" outlineLevel="1" x14ac:dyDescent="0.2">
      <c r="A339" s="97" t="s">
        <v>1337</v>
      </c>
      <c r="B339" s="63" t="s">
        <v>242</v>
      </c>
      <c r="C339" s="43" t="s">
        <v>79</v>
      </c>
      <c r="D339" s="44">
        <v>1247.33</v>
      </c>
      <c r="E339" s="44">
        <v>1171.01</v>
      </c>
      <c r="F339" s="44">
        <v>1089.46</v>
      </c>
      <c r="G339" s="44">
        <v>1047</v>
      </c>
      <c r="H339" s="44">
        <v>1084.54</v>
      </c>
      <c r="I339" s="44">
        <v>1178.03</v>
      </c>
      <c r="J339" s="44">
        <v>1209.67</v>
      </c>
      <c r="K339" s="44">
        <v>1323.57</v>
      </c>
      <c r="L339" s="44">
        <v>1554.91</v>
      </c>
      <c r="M339" s="44">
        <v>1748.28</v>
      </c>
      <c r="N339" s="44">
        <v>1863.76</v>
      </c>
      <c r="O339" s="44">
        <v>1882.9</v>
      </c>
      <c r="P339" s="44">
        <v>1862.53</v>
      </c>
      <c r="Q339" s="44">
        <v>1870.32</v>
      </c>
      <c r="R339" s="44">
        <v>1837.86</v>
      </c>
      <c r="S339" s="44">
        <v>1818.77</v>
      </c>
      <c r="T339" s="44">
        <v>1889.18</v>
      </c>
      <c r="U339" s="44">
        <v>1946.88</v>
      </c>
      <c r="V339" s="44">
        <v>1942.47</v>
      </c>
      <c r="W339" s="44">
        <v>1914.66</v>
      </c>
      <c r="X339" s="44">
        <v>1881.05</v>
      </c>
      <c r="Y339" s="44">
        <v>1750.9</v>
      </c>
      <c r="Z339" s="44">
        <v>1428.21</v>
      </c>
      <c r="AA339" s="44">
        <v>1290.44</v>
      </c>
    </row>
    <row r="340" spans="1:27" ht="12.75" hidden="1" customHeight="1" outlineLevel="1" x14ac:dyDescent="0.2">
      <c r="A340" s="97" t="s">
        <v>1338</v>
      </c>
      <c r="B340" s="63" t="s">
        <v>90</v>
      </c>
      <c r="C340" s="43" t="s">
        <v>79</v>
      </c>
      <c r="D340" s="44">
        <f>$D$315</f>
        <v>217.03</v>
      </c>
      <c r="E340" s="44">
        <f t="shared" ref="E340:AA340" si="196">$D$315</f>
        <v>217.03</v>
      </c>
      <c r="F340" s="44">
        <f t="shared" si="196"/>
        <v>217.03</v>
      </c>
      <c r="G340" s="44">
        <f t="shared" si="196"/>
        <v>217.03</v>
      </c>
      <c r="H340" s="44">
        <f t="shared" si="196"/>
        <v>217.03</v>
      </c>
      <c r="I340" s="44">
        <f t="shared" si="196"/>
        <v>217.03</v>
      </c>
      <c r="J340" s="44">
        <f t="shared" si="196"/>
        <v>217.03</v>
      </c>
      <c r="K340" s="44">
        <f t="shared" si="196"/>
        <v>217.03</v>
      </c>
      <c r="L340" s="44">
        <f t="shared" si="196"/>
        <v>217.03</v>
      </c>
      <c r="M340" s="44">
        <f t="shared" si="196"/>
        <v>217.03</v>
      </c>
      <c r="N340" s="44">
        <f t="shared" si="196"/>
        <v>217.03</v>
      </c>
      <c r="O340" s="44">
        <f t="shared" si="196"/>
        <v>217.03</v>
      </c>
      <c r="P340" s="44">
        <f t="shared" si="196"/>
        <v>217.03</v>
      </c>
      <c r="Q340" s="44">
        <f t="shared" si="196"/>
        <v>217.03</v>
      </c>
      <c r="R340" s="44">
        <f t="shared" si="196"/>
        <v>217.03</v>
      </c>
      <c r="S340" s="44">
        <f t="shared" si="196"/>
        <v>217.03</v>
      </c>
      <c r="T340" s="44">
        <f t="shared" si="196"/>
        <v>217.03</v>
      </c>
      <c r="U340" s="44">
        <f t="shared" si="196"/>
        <v>217.03</v>
      </c>
      <c r="V340" s="44">
        <f t="shared" si="196"/>
        <v>217.03</v>
      </c>
      <c r="W340" s="44">
        <f t="shared" si="196"/>
        <v>217.03</v>
      </c>
      <c r="X340" s="44">
        <f t="shared" si="196"/>
        <v>217.03</v>
      </c>
      <c r="Y340" s="44">
        <f t="shared" si="196"/>
        <v>217.03</v>
      </c>
      <c r="Z340" s="44">
        <f t="shared" si="196"/>
        <v>217.03</v>
      </c>
      <c r="AA340" s="44">
        <f t="shared" si="196"/>
        <v>217.03</v>
      </c>
    </row>
    <row r="341" spans="1:27" ht="12.75" hidden="1" customHeight="1" outlineLevel="1" x14ac:dyDescent="0.2">
      <c r="A341" s="97" t="s">
        <v>1339</v>
      </c>
      <c r="B341" s="63" t="s">
        <v>83</v>
      </c>
      <c r="C341" s="43" t="s">
        <v>79</v>
      </c>
      <c r="D341" s="44">
        <v>3.63</v>
      </c>
      <c r="E341" s="44">
        <v>3.63</v>
      </c>
      <c r="F341" s="44">
        <v>3.63</v>
      </c>
      <c r="G341" s="44">
        <v>3.63</v>
      </c>
      <c r="H341" s="44">
        <v>3.63</v>
      </c>
      <c r="I341" s="44">
        <v>3.63</v>
      </c>
      <c r="J341" s="44">
        <v>3.63</v>
      </c>
      <c r="K341" s="44">
        <v>3.63</v>
      </c>
      <c r="L341" s="44">
        <v>3.63</v>
      </c>
      <c r="M341" s="44">
        <v>3.63</v>
      </c>
      <c r="N341" s="44">
        <v>3.63</v>
      </c>
      <c r="O341" s="44">
        <v>3.63</v>
      </c>
      <c r="P341" s="44">
        <v>3.63</v>
      </c>
      <c r="Q341" s="44">
        <v>3.63</v>
      </c>
      <c r="R341" s="44">
        <v>3.63</v>
      </c>
      <c r="S341" s="44">
        <v>3.63</v>
      </c>
      <c r="T341" s="44">
        <v>3.63</v>
      </c>
      <c r="U341" s="44">
        <v>3.63</v>
      </c>
      <c r="V341" s="44">
        <v>3.63</v>
      </c>
      <c r="W341" s="44">
        <v>3.63</v>
      </c>
      <c r="X341" s="44">
        <v>3.63</v>
      </c>
      <c r="Y341" s="44">
        <v>3.63</v>
      </c>
      <c r="Z341" s="44">
        <v>3.63</v>
      </c>
      <c r="AA341" s="44">
        <v>3.63</v>
      </c>
    </row>
    <row r="342" spans="1:27" ht="12.75" hidden="1" customHeight="1" outlineLevel="1" x14ac:dyDescent="0.2">
      <c r="A342" s="97" t="s">
        <v>1340</v>
      </c>
      <c r="B342" s="63" t="s">
        <v>81</v>
      </c>
      <c r="C342" s="43" t="s">
        <v>79</v>
      </c>
      <c r="D342" s="44">
        <f>$D$11</f>
        <v>330.69</v>
      </c>
      <c r="E342" s="44">
        <f t="shared" ref="E342:AA342" si="197">$D$11</f>
        <v>330.69</v>
      </c>
      <c r="F342" s="44">
        <f t="shared" si="197"/>
        <v>330.69</v>
      </c>
      <c r="G342" s="44">
        <f t="shared" si="197"/>
        <v>330.69</v>
      </c>
      <c r="H342" s="44">
        <f t="shared" si="197"/>
        <v>330.69</v>
      </c>
      <c r="I342" s="44">
        <f t="shared" si="197"/>
        <v>330.69</v>
      </c>
      <c r="J342" s="44">
        <f t="shared" si="197"/>
        <v>330.69</v>
      </c>
      <c r="K342" s="44">
        <f t="shared" si="197"/>
        <v>330.69</v>
      </c>
      <c r="L342" s="44">
        <f t="shared" si="197"/>
        <v>330.69</v>
      </c>
      <c r="M342" s="44">
        <f t="shared" si="197"/>
        <v>330.69</v>
      </c>
      <c r="N342" s="44">
        <f t="shared" si="197"/>
        <v>330.69</v>
      </c>
      <c r="O342" s="44">
        <f t="shared" si="197"/>
        <v>330.69</v>
      </c>
      <c r="P342" s="44">
        <f t="shared" si="197"/>
        <v>330.69</v>
      </c>
      <c r="Q342" s="44">
        <f t="shared" si="197"/>
        <v>330.69</v>
      </c>
      <c r="R342" s="44">
        <f t="shared" si="197"/>
        <v>330.69</v>
      </c>
      <c r="S342" s="44">
        <f t="shared" si="197"/>
        <v>330.69</v>
      </c>
      <c r="T342" s="44">
        <f t="shared" si="197"/>
        <v>330.69</v>
      </c>
      <c r="U342" s="44">
        <f t="shared" si="197"/>
        <v>330.69</v>
      </c>
      <c r="V342" s="44">
        <f t="shared" si="197"/>
        <v>330.69</v>
      </c>
      <c r="W342" s="44">
        <f t="shared" si="197"/>
        <v>330.69</v>
      </c>
      <c r="X342" s="44">
        <f t="shared" si="197"/>
        <v>330.69</v>
      </c>
      <c r="Y342" s="44">
        <f t="shared" si="197"/>
        <v>330.69</v>
      </c>
      <c r="Z342" s="44">
        <f t="shared" si="197"/>
        <v>330.69</v>
      </c>
      <c r="AA342" s="44">
        <f t="shared" si="197"/>
        <v>330.69</v>
      </c>
    </row>
    <row r="343" spans="1:27" ht="12.75" customHeight="1" collapsed="1" x14ac:dyDescent="0.2">
      <c r="A343" s="96" t="s">
        <v>1341</v>
      </c>
      <c r="B343" s="28" t="str">
        <f>"07"&amp;"."&amp;$B$640&amp;"."&amp;$B$641</f>
        <v>07.11.2023</v>
      </c>
      <c r="C343" s="88" t="s">
        <v>76</v>
      </c>
      <c r="D343" s="89">
        <f>ROUND(((D344+D345+D347+D346)/1000),5)</f>
        <v>1.7490699999999999</v>
      </c>
      <c r="E343" s="89">
        <f>ROUND(((E344+E345+E347+E346)/1000),5)</f>
        <v>1.5948800000000001</v>
      </c>
      <c r="F343" s="89">
        <f>ROUND(((F344+F345+F347+F346)/1000),5)</f>
        <v>1.4898100000000001</v>
      </c>
      <c r="G343" s="89">
        <f t="shared" ref="G343:AA343" si="198">ROUND(((G344+G345+G347+G346)/1000),5)</f>
        <v>1.44733</v>
      </c>
      <c r="H343" s="89">
        <f t="shared" si="198"/>
        <v>1.5283199999999999</v>
      </c>
      <c r="I343" s="89">
        <f t="shared" si="198"/>
        <v>1.7538899999999999</v>
      </c>
      <c r="J343" s="89">
        <f t="shared" si="198"/>
        <v>1.81806</v>
      </c>
      <c r="K343" s="89">
        <f t="shared" si="198"/>
        <v>2.0599799999999999</v>
      </c>
      <c r="L343" s="89">
        <f t="shared" si="198"/>
        <v>2.30403</v>
      </c>
      <c r="M343" s="89">
        <f t="shared" si="198"/>
        <v>2.44665</v>
      </c>
      <c r="N343" s="89">
        <f t="shared" si="198"/>
        <v>2.4575499999999999</v>
      </c>
      <c r="O343" s="89">
        <f t="shared" si="198"/>
        <v>2.45966</v>
      </c>
      <c r="P343" s="89">
        <f t="shared" si="198"/>
        <v>2.4196300000000002</v>
      </c>
      <c r="Q343" s="89">
        <f t="shared" si="198"/>
        <v>2.4374600000000002</v>
      </c>
      <c r="R343" s="89">
        <f t="shared" si="198"/>
        <v>2.4437099999999998</v>
      </c>
      <c r="S343" s="89">
        <f t="shared" si="198"/>
        <v>2.4658799999999998</v>
      </c>
      <c r="T343" s="89">
        <f t="shared" si="198"/>
        <v>2.4613100000000001</v>
      </c>
      <c r="U343" s="89">
        <f t="shared" si="198"/>
        <v>2.4430900000000002</v>
      </c>
      <c r="V343" s="89">
        <f t="shared" si="198"/>
        <v>2.5025900000000001</v>
      </c>
      <c r="W343" s="89">
        <f t="shared" si="198"/>
        <v>2.4078599999999999</v>
      </c>
      <c r="X343" s="89">
        <f t="shared" si="198"/>
        <v>2.2776399999999999</v>
      </c>
      <c r="Y343" s="89">
        <f t="shared" si="198"/>
        <v>2.2166600000000001</v>
      </c>
      <c r="Z343" s="89">
        <f t="shared" si="198"/>
        <v>1.8919299999999999</v>
      </c>
      <c r="AA343" s="89">
        <f t="shared" si="198"/>
        <v>1.7761199999999999</v>
      </c>
    </row>
    <row r="344" spans="1:27" ht="12.75" hidden="1" customHeight="1" outlineLevel="1" x14ac:dyDescent="0.2">
      <c r="A344" s="97" t="s">
        <v>1342</v>
      </c>
      <c r="B344" s="63" t="s">
        <v>242</v>
      </c>
      <c r="C344" s="43" t="s">
        <v>79</v>
      </c>
      <c r="D344" s="44">
        <v>1197.72</v>
      </c>
      <c r="E344" s="44">
        <v>1043.53</v>
      </c>
      <c r="F344" s="44">
        <v>938.46</v>
      </c>
      <c r="G344" s="44">
        <v>895.98</v>
      </c>
      <c r="H344" s="44">
        <v>976.97</v>
      </c>
      <c r="I344" s="44">
        <v>1202.54</v>
      </c>
      <c r="J344" s="44">
        <v>1266.71</v>
      </c>
      <c r="K344" s="44">
        <v>1508.63</v>
      </c>
      <c r="L344" s="44">
        <v>1752.68</v>
      </c>
      <c r="M344" s="44">
        <v>1895.3</v>
      </c>
      <c r="N344" s="44">
        <v>1906.2</v>
      </c>
      <c r="O344" s="44">
        <v>1908.31</v>
      </c>
      <c r="P344" s="44">
        <v>1868.28</v>
      </c>
      <c r="Q344" s="44">
        <v>1886.11</v>
      </c>
      <c r="R344" s="44">
        <v>1892.36</v>
      </c>
      <c r="S344" s="44">
        <v>1914.53</v>
      </c>
      <c r="T344" s="44">
        <v>1909.96</v>
      </c>
      <c r="U344" s="44">
        <v>1891.74</v>
      </c>
      <c r="V344" s="44">
        <v>1951.24</v>
      </c>
      <c r="W344" s="44">
        <v>1856.51</v>
      </c>
      <c r="X344" s="44">
        <v>1726.29</v>
      </c>
      <c r="Y344" s="44">
        <v>1665.31</v>
      </c>
      <c r="Z344" s="44">
        <v>1340.58</v>
      </c>
      <c r="AA344" s="44">
        <v>1224.77</v>
      </c>
    </row>
    <row r="345" spans="1:27" ht="12.75" hidden="1" customHeight="1" outlineLevel="1" x14ac:dyDescent="0.2">
      <c r="A345" s="97" t="s">
        <v>1343</v>
      </c>
      <c r="B345" s="63" t="s">
        <v>90</v>
      </c>
      <c r="C345" s="43" t="s">
        <v>79</v>
      </c>
      <c r="D345" s="44">
        <f>$D$315</f>
        <v>217.03</v>
      </c>
      <c r="E345" s="44">
        <f t="shared" ref="E345:AA345" si="199">$D$315</f>
        <v>217.03</v>
      </c>
      <c r="F345" s="44">
        <f t="shared" si="199"/>
        <v>217.03</v>
      </c>
      <c r="G345" s="44">
        <f t="shared" si="199"/>
        <v>217.03</v>
      </c>
      <c r="H345" s="44">
        <f t="shared" si="199"/>
        <v>217.03</v>
      </c>
      <c r="I345" s="44">
        <f t="shared" si="199"/>
        <v>217.03</v>
      </c>
      <c r="J345" s="44">
        <f t="shared" si="199"/>
        <v>217.03</v>
      </c>
      <c r="K345" s="44">
        <f t="shared" si="199"/>
        <v>217.03</v>
      </c>
      <c r="L345" s="44">
        <f t="shared" si="199"/>
        <v>217.03</v>
      </c>
      <c r="M345" s="44">
        <f t="shared" si="199"/>
        <v>217.03</v>
      </c>
      <c r="N345" s="44">
        <f t="shared" si="199"/>
        <v>217.03</v>
      </c>
      <c r="O345" s="44">
        <f t="shared" si="199"/>
        <v>217.03</v>
      </c>
      <c r="P345" s="44">
        <f t="shared" si="199"/>
        <v>217.03</v>
      </c>
      <c r="Q345" s="44">
        <f t="shared" si="199"/>
        <v>217.03</v>
      </c>
      <c r="R345" s="44">
        <f t="shared" si="199"/>
        <v>217.03</v>
      </c>
      <c r="S345" s="44">
        <f t="shared" si="199"/>
        <v>217.03</v>
      </c>
      <c r="T345" s="44">
        <f t="shared" si="199"/>
        <v>217.03</v>
      </c>
      <c r="U345" s="44">
        <f t="shared" si="199"/>
        <v>217.03</v>
      </c>
      <c r="V345" s="44">
        <f t="shared" si="199"/>
        <v>217.03</v>
      </c>
      <c r="W345" s="44">
        <f t="shared" si="199"/>
        <v>217.03</v>
      </c>
      <c r="X345" s="44">
        <f t="shared" si="199"/>
        <v>217.03</v>
      </c>
      <c r="Y345" s="44">
        <f t="shared" si="199"/>
        <v>217.03</v>
      </c>
      <c r="Z345" s="44">
        <f t="shared" si="199"/>
        <v>217.03</v>
      </c>
      <c r="AA345" s="44">
        <f t="shared" si="199"/>
        <v>217.03</v>
      </c>
    </row>
    <row r="346" spans="1:27" ht="12.75" hidden="1" customHeight="1" outlineLevel="1" x14ac:dyDescent="0.2">
      <c r="A346" s="97" t="s">
        <v>1344</v>
      </c>
      <c r="B346" s="63" t="s">
        <v>83</v>
      </c>
      <c r="C346" s="43" t="s">
        <v>79</v>
      </c>
      <c r="D346" s="44">
        <v>3.63</v>
      </c>
      <c r="E346" s="44">
        <v>3.63</v>
      </c>
      <c r="F346" s="44">
        <v>3.63</v>
      </c>
      <c r="G346" s="44">
        <v>3.63</v>
      </c>
      <c r="H346" s="44">
        <v>3.63</v>
      </c>
      <c r="I346" s="44">
        <v>3.63</v>
      </c>
      <c r="J346" s="44">
        <v>3.63</v>
      </c>
      <c r="K346" s="44">
        <v>3.63</v>
      </c>
      <c r="L346" s="44">
        <v>3.63</v>
      </c>
      <c r="M346" s="44">
        <v>3.63</v>
      </c>
      <c r="N346" s="44">
        <v>3.63</v>
      </c>
      <c r="O346" s="44">
        <v>3.63</v>
      </c>
      <c r="P346" s="44">
        <v>3.63</v>
      </c>
      <c r="Q346" s="44">
        <v>3.63</v>
      </c>
      <c r="R346" s="44">
        <v>3.63</v>
      </c>
      <c r="S346" s="44">
        <v>3.63</v>
      </c>
      <c r="T346" s="44">
        <v>3.63</v>
      </c>
      <c r="U346" s="44">
        <v>3.63</v>
      </c>
      <c r="V346" s="44">
        <v>3.63</v>
      </c>
      <c r="W346" s="44">
        <v>3.63</v>
      </c>
      <c r="X346" s="44">
        <v>3.63</v>
      </c>
      <c r="Y346" s="44">
        <v>3.63</v>
      </c>
      <c r="Z346" s="44">
        <v>3.63</v>
      </c>
      <c r="AA346" s="44">
        <v>3.63</v>
      </c>
    </row>
    <row r="347" spans="1:27" ht="12.75" hidden="1" customHeight="1" outlineLevel="1" x14ac:dyDescent="0.2">
      <c r="A347" s="97" t="s">
        <v>1345</v>
      </c>
      <c r="B347" s="63" t="s">
        <v>81</v>
      </c>
      <c r="C347" s="43" t="s">
        <v>79</v>
      </c>
      <c r="D347" s="44">
        <f>$D$11</f>
        <v>330.69</v>
      </c>
      <c r="E347" s="44">
        <f t="shared" ref="E347:AA347" si="200">$D$11</f>
        <v>330.69</v>
      </c>
      <c r="F347" s="44">
        <f t="shared" si="200"/>
        <v>330.69</v>
      </c>
      <c r="G347" s="44">
        <f t="shared" si="200"/>
        <v>330.69</v>
      </c>
      <c r="H347" s="44">
        <f t="shared" si="200"/>
        <v>330.69</v>
      </c>
      <c r="I347" s="44">
        <f t="shared" si="200"/>
        <v>330.69</v>
      </c>
      <c r="J347" s="44">
        <f t="shared" si="200"/>
        <v>330.69</v>
      </c>
      <c r="K347" s="44">
        <f t="shared" si="200"/>
        <v>330.69</v>
      </c>
      <c r="L347" s="44">
        <f t="shared" si="200"/>
        <v>330.69</v>
      </c>
      <c r="M347" s="44">
        <f t="shared" si="200"/>
        <v>330.69</v>
      </c>
      <c r="N347" s="44">
        <f t="shared" si="200"/>
        <v>330.69</v>
      </c>
      <c r="O347" s="44">
        <f t="shared" si="200"/>
        <v>330.69</v>
      </c>
      <c r="P347" s="44">
        <f t="shared" si="200"/>
        <v>330.69</v>
      </c>
      <c r="Q347" s="44">
        <f t="shared" si="200"/>
        <v>330.69</v>
      </c>
      <c r="R347" s="44">
        <f t="shared" si="200"/>
        <v>330.69</v>
      </c>
      <c r="S347" s="44">
        <f t="shared" si="200"/>
        <v>330.69</v>
      </c>
      <c r="T347" s="44">
        <f t="shared" si="200"/>
        <v>330.69</v>
      </c>
      <c r="U347" s="44">
        <f t="shared" si="200"/>
        <v>330.69</v>
      </c>
      <c r="V347" s="44">
        <f t="shared" si="200"/>
        <v>330.69</v>
      </c>
      <c r="W347" s="44">
        <f t="shared" si="200"/>
        <v>330.69</v>
      </c>
      <c r="X347" s="44">
        <f t="shared" si="200"/>
        <v>330.69</v>
      </c>
      <c r="Y347" s="44">
        <f t="shared" si="200"/>
        <v>330.69</v>
      </c>
      <c r="Z347" s="44">
        <f t="shared" si="200"/>
        <v>330.69</v>
      </c>
      <c r="AA347" s="44">
        <f t="shared" si="200"/>
        <v>330.69</v>
      </c>
    </row>
    <row r="348" spans="1:27" ht="12.75" customHeight="1" collapsed="1" x14ac:dyDescent="0.2">
      <c r="A348" s="96" t="s">
        <v>1346</v>
      </c>
      <c r="B348" s="28" t="str">
        <f>"08"&amp;"."&amp;$B$640&amp;"."&amp;$B$641</f>
        <v>08.11.2023</v>
      </c>
      <c r="C348" s="88" t="s">
        <v>76</v>
      </c>
      <c r="D348" s="89">
        <f>ROUND(((D349+D350+D352+D351)/1000),5)</f>
        <v>1.78851</v>
      </c>
      <c r="E348" s="89">
        <f>ROUND(((E349+E350+E352+E351)/1000),5)</f>
        <v>1.7594000000000001</v>
      </c>
      <c r="F348" s="89">
        <f>ROUND(((F349+F350+F352+F351)/1000),5)</f>
        <v>1.5336700000000001</v>
      </c>
      <c r="G348" s="89">
        <f t="shared" ref="G348:AA348" si="201">ROUND(((G349+G350+G352+G351)/1000),5)</f>
        <v>1.5294000000000001</v>
      </c>
      <c r="H348" s="89">
        <f t="shared" si="201"/>
        <v>1.5541799999999999</v>
      </c>
      <c r="I348" s="89">
        <f t="shared" si="201"/>
        <v>1.77874</v>
      </c>
      <c r="J348" s="89">
        <f t="shared" si="201"/>
        <v>1.8099799999999999</v>
      </c>
      <c r="K348" s="89">
        <f t="shared" si="201"/>
        <v>2.0909499999999999</v>
      </c>
      <c r="L348" s="89">
        <f t="shared" si="201"/>
        <v>2.2517399999999999</v>
      </c>
      <c r="M348" s="89">
        <f t="shared" si="201"/>
        <v>2.4302000000000001</v>
      </c>
      <c r="N348" s="89">
        <f t="shared" si="201"/>
        <v>2.4408599999999998</v>
      </c>
      <c r="O348" s="89">
        <f t="shared" si="201"/>
        <v>2.4700600000000001</v>
      </c>
      <c r="P348" s="89">
        <f t="shared" si="201"/>
        <v>2.47058</v>
      </c>
      <c r="Q348" s="89">
        <f t="shared" si="201"/>
        <v>2.4802300000000002</v>
      </c>
      <c r="R348" s="89">
        <f t="shared" si="201"/>
        <v>2.4580500000000001</v>
      </c>
      <c r="S348" s="89">
        <f t="shared" si="201"/>
        <v>2.4925099999999998</v>
      </c>
      <c r="T348" s="89">
        <f t="shared" si="201"/>
        <v>2.4978799999999999</v>
      </c>
      <c r="U348" s="89">
        <f t="shared" si="201"/>
        <v>2.49552</v>
      </c>
      <c r="V348" s="89">
        <f t="shared" si="201"/>
        <v>2.4904299999999999</v>
      </c>
      <c r="W348" s="89">
        <f t="shared" si="201"/>
        <v>2.4298500000000001</v>
      </c>
      <c r="X348" s="89">
        <f t="shared" si="201"/>
        <v>2.3647200000000002</v>
      </c>
      <c r="Y348" s="89">
        <f t="shared" si="201"/>
        <v>2.2445499999999998</v>
      </c>
      <c r="Z348" s="89">
        <f t="shared" si="201"/>
        <v>1.9458899999999999</v>
      </c>
      <c r="AA348" s="89">
        <f t="shared" si="201"/>
        <v>1.7941800000000001</v>
      </c>
    </row>
    <row r="349" spans="1:27" ht="12.75" hidden="1" customHeight="1" outlineLevel="1" x14ac:dyDescent="0.2">
      <c r="A349" s="97" t="s">
        <v>1347</v>
      </c>
      <c r="B349" s="63" t="s">
        <v>242</v>
      </c>
      <c r="C349" s="43" t="s">
        <v>79</v>
      </c>
      <c r="D349" s="44">
        <v>1237.1600000000001</v>
      </c>
      <c r="E349" s="44">
        <v>1208.05</v>
      </c>
      <c r="F349" s="44">
        <v>982.32</v>
      </c>
      <c r="G349" s="44">
        <v>978.05</v>
      </c>
      <c r="H349" s="44">
        <v>1002.83</v>
      </c>
      <c r="I349" s="44">
        <v>1227.3900000000001</v>
      </c>
      <c r="J349" s="44">
        <v>1258.6300000000001</v>
      </c>
      <c r="K349" s="44">
        <v>1539.6</v>
      </c>
      <c r="L349" s="44">
        <v>1700.39</v>
      </c>
      <c r="M349" s="44">
        <v>1878.85</v>
      </c>
      <c r="N349" s="44">
        <v>1889.51</v>
      </c>
      <c r="O349" s="44">
        <v>1918.71</v>
      </c>
      <c r="P349" s="44">
        <v>1919.23</v>
      </c>
      <c r="Q349" s="44">
        <v>1928.88</v>
      </c>
      <c r="R349" s="44">
        <v>1906.7</v>
      </c>
      <c r="S349" s="44">
        <v>1941.16</v>
      </c>
      <c r="T349" s="44">
        <v>1946.53</v>
      </c>
      <c r="U349" s="44">
        <v>1944.17</v>
      </c>
      <c r="V349" s="44">
        <v>1939.08</v>
      </c>
      <c r="W349" s="44">
        <v>1878.5</v>
      </c>
      <c r="X349" s="44">
        <v>1813.37</v>
      </c>
      <c r="Y349" s="44">
        <v>1693.2</v>
      </c>
      <c r="Z349" s="44">
        <v>1394.54</v>
      </c>
      <c r="AA349" s="44">
        <v>1242.83</v>
      </c>
    </row>
    <row r="350" spans="1:27" ht="12.75" hidden="1" customHeight="1" outlineLevel="1" x14ac:dyDescent="0.2">
      <c r="A350" s="97" t="s">
        <v>1348</v>
      </c>
      <c r="B350" s="63" t="s">
        <v>90</v>
      </c>
      <c r="C350" s="43" t="s">
        <v>79</v>
      </c>
      <c r="D350" s="44">
        <f>$D$315</f>
        <v>217.03</v>
      </c>
      <c r="E350" s="44">
        <f t="shared" ref="E350:AA350" si="202">$D$315</f>
        <v>217.03</v>
      </c>
      <c r="F350" s="44">
        <f t="shared" si="202"/>
        <v>217.03</v>
      </c>
      <c r="G350" s="44">
        <f t="shared" si="202"/>
        <v>217.03</v>
      </c>
      <c r="H350" s="44">
        <f t="shared" si="202"/>
        <v>217.03</v>
      </c>
      <c r="I350" s="44">
        <f t="shared" si="202"/>
        <v>217.03</v>
      </c>
      <c r="J350" s="44">
        <f t="shared" si="202"/>
        <v>217.03</v>
      </c>
      <c r="K350" s="44">
        <f t="shared" si="202"/>
        <v>217.03</v>
      </c>
      <c r="L350" s="44">
        <f t="shared" si="202"/>
        <v>217.03</v>
      </c>
      <c r="M350" s="44">
        <f t="shared" si="202"/>
        <v>217.03</v>
      </c>
      <c r="N350" s="44">
        <f t="shared" si="202"/>
        <v>217.03</v>
      </c>
      <c r="O350" s="44">
        <f t="shared" si="202"/>
        <v>217.03</v>
      </c>
      <c r="P350" s="44">
        <f t="shared" si="202"/>
        <v>217.03</v>
      </c>
      <c r="Q350" s="44">
        <f t="shared" si="202"/>
        <v>217.03</v>
      </c>
      <c r="R350" s="44">
        <f t="shared" si="202"/>
        <v>217.03</v>
      </c>
      <c r="S350" s="44">
        <f t="shared" si="202"/>
        <v>217.03</v>
      </c>
      <c r="T350" s="44">
        <f t="shared" si="202"/>
        <v>217.03</v>
      </c>
      <c r="U350" s="44">
        <f t="shared" si="202"/>
        <v>217.03</v>
      </c>
      <c r="V350" s="44">
        <f t="shared" si="202"/>
        <v>217.03</v>
      </c>
      <c r="W350" s="44">
        <f t="shared" si="202"/>
        <v>217.03</v>
      </c>
      <c r="X350" s="44">
        <f t="shared" si="202"/>
        <v>217.03</v>
      </c>
      <c r="Y350" s="44">
        <f t="shared" si="202"/>
        <v>217.03</v>
      </c>
      <c r="Z350" s="44">
        <f t="shared" si="202"/>
        <v>217.03</v>
      </c>
      <c r="AA350" s="44">
        <f t="shared" si="202"/>
        <v>217.03</v>
      </c>
    </row>
    <row r="351" spans="1:27" ht="12.75" hidden="1" customHeight="1" outlineLevel="1" x14ac:dyDescent="0.2">
      <c r="A351" s="97" t="s">
        <v>1349</v>
      </c>
      <c r="B351" s="63" t="s">
        <v>83</v>
      </c>
      <c r="C351" s="43" t="s">
        <v>79</v>
      </c>
      <c r="D351" s="44">
        <v>3.63</v>
      </c>
      <c r="E351" s="44">
        <v>3.63</v>
      </c>
      <c r="F351" s="44">
        <v>3.63</v>
      </c>
      <c r="G351" s="44">
        <v>3.63</v>
      </c>
      <c r="H351" s="44">
        <v>3.63</v>
      </c>
      <c r="I351" s="44">
        <v>3.63</v>
      </c>
      <c r="J351" s="44">
        <v>3.63</v>
      </c>
      <c r="K351" s="44">
        <v>3.63</v>
      </c>
      <c r="L351" s="44">
        <v>3.63</v>
      </c>
      <c r="M351" s="44">
        <v>3.63</v>
      </c>
      <c r="N351" s="44">
        <v>3.63</v>
      </c>
      <c r="O351" s="44">
        <v>3.63</v>
      </c>
      <c r="P351" s="44">
        <v>3.63</v>
      </c>
      <c r="Q351" s="44">
        <v>3.63</v>
      </c>
      <c r="R351" s="44">
        <v>3.63</v>
      </c>
      <c r="S351" s="44">
        <v>3.63</v>
      </c>
      <c r="T351" s="44">
        <v>3.63</v>
      </c>
      <c r="U351" s="44">
        <v>3.63</v>
      </c>
      <c r="V351" s="44">
        <v>3.63</v>
      </c>
      <c r="W351" s="44">
        <v>3.63</v>
      </c>
      <c r="X351" s="44">
        <v>3.63</v>
      </c>
      <c r="Y351" s="44">
        <v>3.63</v>
      </c>
      <c r="Z351" s="44">
        <v>3.63</v>
      </c>
      <c r="AA351" s="44">
        <v>3.63</v>
      </c>
    </row>
    <row r="352" spans="1:27" ht="12.75" hidden="1" customHeight="1" outlineLevel="1" x14ac:dyDescent="0.2">
      <c r="A352" s="97" t="s">
        <v>1350</v>
      </c>
      <c r="B352" s="63" t="s">
        <v>81</v>
      </c>
      <c r="C352" s="43" t="s">
        <v>79</v>
      </c>
      <c r="D352" s="44">
        <f>$D$11</f>
        <v>330.69</v>
      </c>
      <c r="E352" s="44">
        <f t="shared" ref="E352:AA352" si="203">$D$11</f>
        <v>330.69</v>
      </c>
      <c r="F352" s="44">
        <f t="shared" si="203"/>
        <v>330.69</v>
      </c>
      <c r="G352" s="44">
        <f t="shared" si="203"/>
        <v>330.69</v>
      </c>
      <c r="H352" s="44">
        <f t="shared" si="203"/>
        <v>330.69</v>
      </c>
      <c r="I352" s="44">
        <f t="shared" si="203"/>
        <v>330.69</v>
      </c>
      <c r="J352" s="44">
        <f t="shared" si="203"/>
        <v>330.69</v>
      </c>
      <c r="K352" s="44">
        <f t="shared" si="203"/>
        <v>330.69</v>
      </c>
      <c r="L352" s="44">
        <f t="shared" si="203"/>
        <v>330.69</v>
      </c>
      <c r="M352" s="44">
        <f t="shared" si="203"/>
        <v>330.69</v>
      </c>
      <c r="N352" s="44">
        <f t="shared" si="203"/>
        <v>330.69</v>
      </c>
      <c r="O352" s="44">
        <f t="shared" si="203"/>
        <v>330.69</v>
      </c>
      <c r="P352" s="44">
        <f t="shared" si="203"/>
        <v>330.69</v>
      </c>
      <c r="Q352" s="44">
        <f t="shared" si="203"/>
        <v>330.69</v>
      </c>
      <c r="R352" s="44">
        <f t="shared" si="203"/>
        <v>330.69</v>
      </c>
      <c r="S352" s="44">
        <f t="shared" si="203"/>
        <v>330.69</v>
      </c>
      <c r="T352" s="44">
        <f t="shared" si="203"/>
        <v>330.69</v>
      </c>
      <c r="U352" s="44">
        <f t="shared" si="203"/>
        <v>330.69</v>
      </c>
      <c r="V352" s="44">
        <f t="shared" si="203"/>
        <v>330.69</v>
      </c>
      <c r="W352" s="44">
        <f t="shared" si="203"/>
        <v>330.69</v>
      </c>
      <c r="X352" s="44">
        <f t="shared" si="203"/>
        <v>330.69</v>
      </c>
      <c r="Y352" s="44">
        <f t="shared" si="203"/>
        <v>330.69</v>
      </c>
      <c r="Z352" s="44">
        <f t="shared" si="203"/>
        <v>330.69</v>
      </c>
      <c r="AA352" s="44">
        <f t="shared" si="203"/>
        <v>330.69</v>
      </c>
    </row>
    <row r="353" spans="1:27" ht="12.75" customHeight="1" collapsed="1" x14ac:dyDescent="0.2">
      <c r="A353" s="96" t="s">
        <v>1351</v>
      </c>
      <c r="B353" s="28" t="str">
        <f>"09"&amp;"."&amp;$B$640&amp;"."&amp;$B$641</f>
        <v>09.11.2023</v>
      </c>
      <c r="C353" s="88" t="s">
        <v>76</v>
      </c>
      <c r="D353" s="89">
        <f>ROUND(((D354+D355+D357+D356)/1000),5)</f>
        <v>1.80979</v>
      </c>
      <c r="E353" s="89">
        <f>ROUND(((E354+E355+E357+E356)/1000),5)</f>
        <v>1.7699100000000001</v>
      </c>
      <c r="F353" s="89">
        <f>ROUND(((F354+F355+F357+F356)/1000),5)</f>
        <v>1.7138899999999999</v>
      </c>
      <c r="G353" s="89">
        <f t="shared" ref="G353:AA353" si="204">ROUND(((G354+G355+G357+G356)/1000),5)</f>
        <v>1.58222</v>
      </c>
      <c r="H353" s="89">
        <f t="shared" si="204"/>
        <v>1.7397199999999999</v>
      </c>
      <c r="I353" s="89">
        <f t="shared" si="204"/>
        <v>1.7803</v>
      </c>
      <c r="J353" s="89">
        <f t="shared" si="204"/>
        <v>1.8597699999999999</v>
      </c>
      <c r="K353" s="89">
        <f t="shared" si="204"/>
        <v>2.1270600000000002</v>
      </c>
      <c r="L353" s="89">
        <f t="shared" si="204"/>
        <v>2.2970199999999998</v>
      </c>
      <c r="M353" s="89">
        <f t="shared" si="204"/>
        <v>2.4427699999999999</v>
      </c>
      <c r="N353" s="89">
        <f t="shared" si="204"/>
        <v>2.49674</v>
      </c>
      <c r="O353" s="89">
        <f t="shared" si="204"/>
        <v>2.5030899999999998</v>
      </c>
      <c r="P353" s="89">
        <f t="shared" si="204"/>
        <v>2.4678599999999999</v>
      </c>
      <c r="Q353" s="89">
        <f t="shared" si="204"/>
        <v>2.4748199999999998</v>
      </c>
      <c r="R353" s="89">
        <f t="shared" si="204"/>
        <v>2.4750100000000002</v>
      </c>
      <c r="S353" s="89">
        <f t="shared" si="204"/>
        <v>2.4541599999999999</v>
      </c>
      <c r="T353" s="89">
        <f t="shared" si="204"/>
        <v>2.4026399999999999</v>
      </c>
      <c r="U353" s="89">
        <f t="shared" si="204"/>
        <v>2.5760000000000001</v>
      </c>
      <c r="V353" s="89">
        <f t="shared" si="204"/>
        <v>2.5703999999999998</v>
      </c>
      <c r="W353" s="89">
        <f t="shared" si="204"/>
        <v>2.4431699999999998</v>
      </c>
      <c r="X353" s="89">
        <f t="shared" si="204"/>
        <v>2.2578100000000001</v>
      </c>
      <c r="Y353" s="89">
        <f t="shared" si="204"/>
        <v>2.2063000000000001</v>
      </c>
      <c r="Z353" s="89">
        <f t="shared" si="204"/>
        <v>1.9288099999999999</v>
      </c>
      <c r="AA353" s="89">
        <f t="shared" si="204"/>
        <v>1.82192</v>
      </c>
    </row>
    <row r="354" spans="1:27" ht="12.75" hidden="1" customHeight="1" outlineLevel="1" x14ac:dyDescent="0.2">
      <c r="A354" s="97" t="s">
        <v>1352</v>
      </c>
      <c r="B354" s="63" t="s">
        <v>242</v>
      </c>
      <c r="C354" s="43" t="s">
        <v>79</v>
      </c>
      <c r="D354" s="44">
        <v>1258.44</v>
      </c>
      <c r="E354" s="44">
        <v>1218.56</v>
      </c>
      <c r="F354" s="44">
        <v>1162.54</v>
      </c>
      <c r="G354" s="44">
        <v>1030.8699999999999</v>
      </c>
      <c r="H354" s="44">
        <v>1188.3699999999999</v>
      </c>
      <c r="I354" s="44">
        <v>1228.95</v>
      </c>
      <c r="J354" s="44">
        <v>1308.42</v>
      </c>
      <c r="K354" s="44">
        <v>1575.71</v>
      </c>
      <c r="L354" s="44">
        <v>1745.67</v>
      </c>
      <c r="M354" s="44">
        <v>1891.42</v>
      </c>
      <c r="N354" s="44">
        <v>1945.39</v>
      </c>
      <c r="O354" s="44">
        <v>1951.74</v>
      </c>
      <c r="P354" s="44">
        <v>1916.51</v>
      </c>
      <c r="Q354" s="44">
        <v>1923.47</v>
      </c>
      <c r="R354" s="44">
        <v>1923.66</v>
      </c>
      <c r="S354" s="44">
        <v>1902.81</v>
      </c>
      <c r="T354" s="44">
        <v>1851.29</v>
      </c>
      <c r="U354" s="44">
        <v>2024.65</v>
      </c>
      <c r="V354" s="44">
        <v>2019.05</v>
      </c>
      <c r="W354" s="44">
        <v>1891.82</v>
      </c>
      <c r="X354" s="44">
        <v>1706.46</v>
      </c>
      <c r="Y354" s="44">
        <v>1654.95</v>
      </c>
      <c r="Z354" s="44">
        <v>1377.46</v>
      </c>
      <c r="AA354" s="44">
        <v>1270.57</v>
      </c>
    </row>
    <row r="355" spans="1:27" ht="12.75" hidden="1" customHeight="1" outlineLevel="1" x14ac:dyDescent="0.2">
      <c r="A355" s="97" t="s">
        <v>1353</v>
      </c>
      <c r="B355" s="63" t="s">
        <v>90</v>
      </c>
      <c r="C355" s="43" t="s">
        <v>79</v>
      </c>
      <c r="D355" s="44">
        <f>$D$315</f>
        <v>217.03</v>
      </c>
      <c r="E355" s="44">
        <f t="shared" ref="E355:AA355" si="205">$D$315</f>
        <v>217.03</v>
      </c>
      <c r="F355" s="44">
        <f t="shared" si="205"/>
        <v>217.03</v>
      </c>
      <c r="G355" s="44">
        <f t="shared" si="205"/>
        <v>217.03</v>
      </c>
      <c r="H355" s="44">
        <f t="shared" si="205"/>
        <v>217.03</v>
      </c>
      <c r="I355" s="44">
        <f t="shared" si="205"/>
        <v>217.03</v>
      </c>
      <c r="J355" s="44">
        <f t="shared" si="205"/>
        <v>217.03</v>
      </c>
      <c r="K355" s="44">
        <f t="shared" si="205"/>
        <v>217.03</v>
      </c>
      <c r="L355" s="44">
        <f t="shared" si="205"/>
        <v>217.03</v>
      </c>
      <c r="M355" s="44">
        <f t="shared" si="205"/>
        <v>217.03</v>
      </c>
      <c r="N355" s="44">
        <f t="shared" si="205"/>
        <v>217.03</v>
      </c>
      <c r="O355" s="44">
        <f t="shared" si="205"/>
        <v>217.03</v>
      </c>
      <c r="P355" s="44">
        <f t="shared" si="205"/>
        <v>217.03</v>
      </c>
      <c r="Q355" s="44">
        <f t="shared" si="205"/>
        <v>217.03</v>
      </c>
      <c r="R355" s="44">
        <f t="shared" si="205"/>
        <v>217.03</v>
      </c>
      <c r="S355" s="44">
        <f t="shared" si="205"/>
        <v>217.03</v>
      </c>
      <c r="T355" s="44">
        <f t="shared" si="205"/>
        <v>217.03</v>
      </c>
      <c r="U355" s="44">
        <f t="shared" si="205"/>
        <v>217.03</v>
      </c>
      <c r="V355" s="44">
        <f t="shared" si="205"/>
        <v>217.03</v>
      </c>
      <c r="W355" s="44">
        <f t="shared" si="205"/>
        <v>217.03</v>
      </c>
      <c r="X355" s="44">
        <f t="shared" si="205"/>
        <v>217.03</v>
      </c>
      <c r="Y355" s="44">
        <f t="shared" si="205"/>
        <v>217.03</v>
      </c>
      <c r="Z355" s="44">
        <f t="shared" si="205"/>
        <v>217.03</v>
      </c>
      <c r="AA355" s="44">
        <f t="shared" si="205"/>
        <v>217.03</v>
      </c>
    </row>
    <row r="356" spans="1:27" ht="12.75" hidden="1" customHeight="1" outlineLevel="1" x14ac:dyDescent="0.2">
      <c r="A356" s="97" t="s">
        <v>1354</v>
      </c>
      <c r="B356" s="63" t="s">
        <v>83</v>
      </c>
      <c r="C356" s="43" t="s">
        <v>79</v>
      </c>
      <c r="D356" s="44">
        <v>3.63</v>
      </c>
      <c r="E356" s="44">
        <v>3.63</v>
      </c>
      <c r="F356" s="44">
        <v>3.63</v>
      </c>
      <c r="G356" s="44">
        <v>3.63</v>
      </c>
      <c r="H356" s="44">
        <v>3.63</v>
      </c>
      <c r="I356" s="44">
        <v>3.63</v>
      </c>
      <c r="J356" s="44">
        <v>3.63</v>
      </c>
      <c r="K356" s="44">
        <v>3.63</v>
      </c>
      <c r="L356" s="44">
        <v>3.63</v>
      </c>
      <c r="M356" s="44">
        <v>3.63</v>
      </c>
      <c r="N356" s="44">
        <v>3.63</v>
      </c>
      <c r="O356" s="44">
        <v>3.63</v>
      </c>
      <c r="P356" s="44">
        <v>3.63</v>
      </c>
      <c r="Q356" s="44">
        <v>3.63</v>
      </c>
      <c r="R356" s="44">
        <v>3.63</v>
      </c>
      <c r="S356" s="44">
        <v>3.63</v>
      </c>
      <c r="T356" s="44">
        <v>3.63</v>
      </c>
      <c r="U356" s="44">
        <v>3.63</v>
      </c>
      <c r="V356" s="44">
        <v>3.63</v>
      </c>
      <c r="W356" s="44">
        <v>3.63</v>
      </c>
      <c r="X356" s="44">
        <v>3.63</v>
      </c>
      <c r="Y356" s="44">
        <v>3.63</v>
      </c>
      <c r="Z356" s="44">
        <v>3.63</v>
      </c>
      <c r="AA356" s="44">
        <v>3.63</v>
      </c>
    </row>
    <row r="357" spans="1:27" ht="12.75" hidden="1" customHeight="1" outlineLevel="1" x14ac:dyDescent="0.2">
      <c r="A357" s="97" t="s">
        <v>1355</v>
      </c>
      <c r="B357" s="63" t="s">
        <v>81</v>
      </c>
      <c r="C357" s="43" t="s">
        <v>79</v>
      </c>
      <c r="D357" s="44">
        <f>$D$11</f>
        <v>330.69</v>
      </c>
      <c r="E357" s="44">
        <f t="shared" ref="E357:AA357" si="206">$D$11</f>
        <v>330.69</v>
      </c>
      <c r="F357" s="44">
        <f t="shared" si="206"/>
        <v>330.69</v>
      </c>
      <c r="G357" s="44">
        <f t="shared" si="206"/>
        <v>330.69</v>
      </c>
      <c r="H357" s="44">
        <f t="shared" si="206"/>
        <v>330.69</v>
      </c>
      <c r="I357" s="44">
        <f t="shared" si="206"/>
        <v>330.69</v>
      </c>
      <c r="J357" s="44">
        <f t="shared" si="206"/>
        <v>330.69</v>
      </c>
      <c r="K357" s="44">
        <f t="shared" si="206"/>
        <v>330.69</v>
      </c>
      <c r="L357" s="44">
        <f t="shared" si="206"/>
        <v>330.69</v>
      </c>
      <c r="M357" s="44">
        <f t="shared" si="206"/>
        <v>330.69</v>
      </c>
      <c r="N357" s="44">
        <f t="shared" si="206"/>
        <v>330.69</v>
      </c>
      <c r="O357" s="44">
        <f t="shared" si="206"/>
        <v>330.69</v>
      </c>
      <c r="P357" s="44">
        <f t="shared" si="206"/>
        <v>330.69</v>
      </c>
      <c r="Q357" s="44">
        <f t="shared" si="206"/>
        <v>330.69</v>
      </c>
      <c r="R357" s="44">
        <f t="shared" si="206"/>
        <v>330.69</v>
      </c>
      <c r="S357" s="44">
        <f t="shared" si="206"/>
        <v>330.69</v>
      </c>
      <c r="T357" s="44">
        <f t="shared" si="206"/>
        <v>330.69</v>
      </c>
      <c r="U357" s="44">
        <f t="shared" si="206"/>
        <v>330.69</v>
      </c>
      <c r="V357" s="44">
        <f t="shared" si="206"/>
        <v>330.69</v>
      </c>
      <c r="W357" s="44">
        <f t="shared" si="206"/>
        <v>330.69</v>
      </c>
      <c r="X357" s="44">
        <f t="shared" si="206"/>
        <v>330.69</v>
      </c>
      <c r="Y357" s="44">
        <f t="shared" si="206"/>
        <v>330.69</v>
      </c>
      <c r="Z357" s="44">
        <f t="shared" si="206"/>
        <v>330.69</v>
      </c>
      <c r="AA357" s="44">
        <f t="shared" si="206"/>
        <v>330.69</v>
      </c>
    </row>
    <row r="358" spans="1:27" ht="12.75" customHeight="1" collapsed="1" x14ac:dyDescent="0.2">
      <c r="A358" s="96" t="s">
        <v>1356</v>
      </c>
      <c r="B358" s="28" t="str">
        <f>"10"&amp;"."&amp;$B$640&amp;"."&amp;$B$641</f>
        <v>10.11.2023</v>
      </c>
      <c r="C358" s="88" t="s">
        <v>76</v>
      </c>
      <c r="D358" s="89">
        <f>ROUND(((D359+D360+D362+D361)/1000),5)</f>
        <v>1.7915000000000001</v>
      </c>
      <c r="E358" s="89">
        <f>ROUND(((E359+E360+E362+E361)/1000),5)</f>
        <v>1.7515099999999999</v>
      </c>
      <c r="F358" s="89">
        <f>ROUND(((F359+F360+F362+F361)/1000),5)</f>
        <v>1.7144299999999999</v>
      </c>
      <c r="G358" s="89">
        <f t="shared" ref="G358:AA358" si="207">ROUND(((G359+G360+G362+G361)/1000),5)</f>
        <v>1.5831200000000001</v>
      </c>
      <c r="H358" s="89">
        <f t="shared" si="207"/>
        <v>1.7094199999999999</v>
      </c>
      <c r="I358" s="89">
        <f t="shared" si="207"/>
        <v>1.7823</v>
      </c>
      <c r="J358" s="89">
        <f t="shared" si="207"/>
        <v>1.86693</v>
      </c>
      <c r="K358" s="89">
        <f t="shared" si="207"/>
        <v>2.1646700000000001</v>
      </c>
      <c r="L358" s="89">
        <f t="shared" si="207"/>
        <v>2.4148499999999999</v>
      </c>
      <c r="M358" s="89">
        <f t="shared" si="207"/>
        <v>2.4739800000000001</v>
      </c>
      <c r="N358" s="89">
        <f t="shared" si="207"/>
        <v>2.4875099999999999</v>
      </c>
      <c r="O358" s="89">
        <f t="shared" si="207"/>
        <v>2.5306600000000001</v>
      </c>
      <c r="P358" s="89">
        <f t="shared" si="207"/>
        <v>2.50101</v>
      </c>
      <c r="Q358" s="89">
        <f t="shared" si="207"/>
        <v>2.50393</v>
      </c>
      <c r="R358" s="89">
        <f t="shared" si="207"/>
        <v>2.50285</v>
      </c>
      <c r="S358" s="89">
        <f t="shared" si="207"/>
        <v>2.5041699999999998</v>
      </c>
      <c r="T358" s="89">
        <f t="shared" si="207"/>
        <v>2.4708700000000001</v>
      </c>
      <c r="U358" s="89">
        <f t="shared" si="207"/>
        <v>2.5962900000000002</v>
      </c>
      <c r="V358" s="89">
        <f t="shared" si="207"/>
        <v>2.5746899999999999</v>
      </c>
      <c r="W358" s="89">
        <f t="shared" si="207"/>
        <v>2.5254599999999998</v>
      </c>
      <c r="X358" s="89">
        <f t="shared" si="207"/>
        <v>2.4558300000000002</v>
      </c>
      <c r="Y358" s="89">
        <f t="shared" si="207"/>
        <v>2.2898100000000001</v>
      </c>
      <c r="Z358" s="89">
        <f t="shared" si="207"/>
        <v>2.0554100000000002</v>
      </c>
      <c r="AA358" s="89">
        <f t="shared" si="207"/>
        <v>1.8395600000000001</v>
      </c>
    </row>
    <row r="359" spans="1:27" ht="12.75" hidden="1" customHeight="1" outlineLevel="1" x14ac:dyDescent="0.2">
      <c r="A359" s="97" t="s">
        <v>1357</v>
      </c>
      <c r="B359" s="63" t="s">
        <v>242</v>
      </c>
      <c r="C359" s="43" t="s">
        <v>79</v>
      </c>
      <c r="D359" s="44">
        <v>1240.1500000000001</v>
      </c>
      <c r="E359" s="44">
        <v>1200.1600000000001</v>
      </c>
      <c r="F359" s="44">
        <v>1163.08</v>
      </c>
      <c r="G359" s="44">
        <v>1031.77</v>
      </c>
      <c r="H359" s="44">
        <v>1158.07</v>
      </c>
      <c r="I359" s="44">
        <v>1230.95</v>
      </c>
      <c r="J359" s="44">
        <v>1315.58</v>
      </c>
      <c r="K359" s="44">
        <v>1613.32</v>
      </c>
      <c r="L359" s="44">
        <v>1863.5</v>
      </c>
      <c r="M359" s="44">
        <v>1922.63</v>
      </c>
      <c r="N359" s="44">
        <v>1936.16</v>
      </c>
      <c r="O359" s="44">
        <v>1979.31</v>
      </c>
      <c r="P359" s="44">
        <v>1949.66</v>
      </c>
      <c r="Q359" s="44">
        <v>1952.58</v>
      </c>
      <c r="R359" s="44">
        <v>1951.5</v>
      </c>
      <c r="S359" s="44">
        <v>1952.82</v>
      </c>
      <c r="T359" s="44">
        <v>1919.52</v>
      </c>
      <c r="U359" s="44">
        <v>2044.94</v>
      </c>
      <c r="V359" s="44">
        <v>2023.34</v>
      </c>
      <c r="W359" s="44">
        <v>1974.11</v>
      </c>
      <c r="X359" s="44">
        <v>1904.48</v>
      </c>
      <c r="Y359" s="44">
        <v>1738.46</v>
      </c>
      <c r="Z359" s="44">
        <v>1504.06</v>
      </c>
      <c r="AA359" s="44">
        <v>1288.21</v>
      </c>
    </row>
    <row r="360" spans="1:27" ht="12.75" hidden="1" customHeight="1" outlineLevel="1" x14ac:dyDescent="0.2">
      <c r="A360" s="97" t="s">
        <v>1358</v>
      </c>
      <c r="B360" s="63" t="s">
        <v>90</v>
      </c>
      <c r="C360" s="43" t="s">
        <v>79</v>
      </c>
      <c r="D360" s="44">
        <f>$D$315</f>
        <v>217.03</v>
      </c>
      <c r="E360" s="44">
        <f t="shared" ref="E360:AA360" si="208">$D$315</f>
        <v>217.03</v>
      </c>
      <c r="F360" s="44">
        <f t="shared" si="208"/>
        <v>217.03</v>
      </c>
      <c r="G360" s="44">
        <f t="shared" si="208"/>
        <v>217.03</v>
      </c>
      <c r="H360" s="44">
        <f t="shared" si="208"/>
        <v>217.03</v>
      </c>
      <c r="I360" s="44">
        <f t="shared" si="208"/>
        <v>217.03</v>
      </c>
      <c r="J360" s="44">
        <f t="shared" si="208"/>
        <v>217.03</v>
      </c>
      <c r="K360" s="44">
        <f t="shared" si="208"/>
        <v>217.03</v>
      </c>
      <c r="L360" s="44">
        <f t="shared" si="208"/>
        <v>217.03</v>
      </c>
      <c r="M360" s="44">
        <f t="shared" si="208"/>
        <v>217.03</v>
      </c>
      <c r="N360" s="44">
        <f t="shared" si="208"/>
        <v>217.03</v>
      </c>
      <c r="O360" s="44">
        <f t="shared" si="208"/>
        <v>217.03</v>
      </c>
      <c r="P360" s="44">
        <f t="shared" si="208"/>
        <v>217.03</v>
      </c>
      <c r="Q360" s="44">
        <f t="shared" si="208"/>
        <v>217.03</v>
      </c>
      <c r="R360" s="44">
        <f t="shared" si="208"/>
        <v>217.03</v>
      </c>
      <c r="S360" s="44">
        <f t="shared" si="208"/>
        <v>217.03</v>
      </c>
      <c r="T360" s="44">
        <f t="shared" si="208"/>
        <v>217.03</v>
      </c>
      <c r="U360" s="44">
        <f t="shared" si="208"/>
        <v>217.03</v>
      </c>
      <c r="V360" s="44">
        <f t="shared" si="208"/>
        <v>217.03</v>
      </c>
      <c r="W360" s="44">
        <f t="shared" si="208"/>
        <v>217.03</v>
      </c>
      <c r="X360" s="44">
        <f t="shared" si="208"/>
        <v>217.03</v>
      </c>
      <c r="Y360" s="44">
        <f t="shared" si="208"/>
        <v>217.03</v>
      </c>
      <c r="Z360" s="44">
        <f t="shared" si="208"/>
        <v>217.03</v>
      </c>
      <c r="AA360" s="44">
        <f t="shared" si="208"/>
        <v>217.03</v>
      </c>
    </row>
    <row r="361" spans="1:27" ht="12.75" hidden="1" customHeight="1" outlineLevel="1" x14ac:dyDescent="0.2">
      <c r="A361" s="97" t="s">
        <v>1359</v>
      </c>
      <c r="B361" s="63" t="s">
        <v>83</v>
      </c>
      <c r="C361" s="43" t="s">
        <v>79</v>
      </c>
      <c r="D361" s="44">
        <v>3.63</v>
      </c>
      <c r="E361" s="44">
        <v>3.63</v>
      </c>
      <c r="F361" s="44">
        <v>3.63</v>
      </c>
      <c r="G361" s="44">
        <v>3.63</v>
      </c>
      <c r="H361" s="44">
        <v>3.63</v>
      </c>
      <c r="I361" s="44">
        <v>3.63</v>
      </c>
      <c r="J361" s="44">
        <v>3.63</v>
      </c>
      <c r="K361" s="44">
        <v>3.63</v>
      </c>
      <c r="L361" s="44">
        <v>3.63</v>
      </c>
      <c r="M361" s="44">
        <v>3.63</v>
      </c>
      <c r="N361" s="44">
        <v>3.63</v>
      </c>
      <c r="O361" s="44">
        <v>3.63</v>
      </c>
      <c r="P361" s="44">
        <v>3.63</v>
      </c>
      <c r="Q361" s="44">
        <v>3.63</v>
      </c>
      <c r="R361" s="44">
        <v>3.63</v>
      </c>
      <c r="S361" s="44">
        <v>3.63</v>
      </c>
      <c r="T361" s="44">
        <v>3.63</v>
      </c>
      <c r="U361" s="44">
        <v>3.63</v>
      </c>
      <c r="V361" s="44">
        <v>3.63</v>
      </c>
      <c r="W361" s="44">
        <v>3.63</v>
      </c>
      <c r="X361" s="44">
        <v>3.63</v>
      </c>
      <c r="Y361" s="44">
        <v>3.63</v>
      </c>
      <c r="Z361" s="44">
        <v>3.63</v>
      </c>
      <c r="AA361" s="44">
        <v>3.63</v>
      </c>
    </row>
    <row r="362" spans="1:27" ht="12.75" hidden="1" customHeight="1" outlineLevel="1" x14ac:dyDescent="0.2">
      <c r="A362" s="97" t="s">
        <v>1360</v>
      </c>
      <c r="B362" s="63" t="s">
        <v>81</v>
      </c>
      <c r="C362" s="43" t="s">
        <v>79</v>
      </c>
      <c r="D362" s="44">
        <f>$D$11</f>
        <v>330.69</v>
      </c>
      <c r="E362" s="44">
        <f t="shared" ref="E362:AA362" si="209">$D$11</f>
        <v>330.69</v>
      </c>
      <c r="F362" s="44">
        <f t="shared" si="209"/>
        <v>330.69</v>
      </c>
      <c r="G362" s="44">
        <f t="shared" si="209"/>
        <v>330.69</v>
      </c>
      <c r="H362" s="44">
        <f t="shared" si="209"/>
        <v>330.69</v>
      </c>
      <c r="I362" s="44">
        <f t="shared" si="209"/>
        <v>330.69</v>
      </c>
      <c r="J362" s="44">
        <f t="shared" si="209"/>
        <v>330.69</v>
      </c>
      <c r="K362" s="44">
        <f t="shared" si="209"/>
        <v>330.69</v>
      </c>
      <c r="L362" s="44">
        <f t="shared" si="209"/>
        <v>330.69</v>
      </c>
      <c r="M362" s="44">
        <f t="shared" si="209"/>
        <v>330.69</v>
      </c>
      <c r="N362" s="44">
        <f t="shared" si="209"/>
        <v>330.69</v>
      </c>
      <c r="O362" s="44">
        <f t="shared" si="209"/>
        <v>330.69</v>
      </c>
      <c r="P362" s="44">
        <f t="shared" si="209"/>
        <v>330.69</v>
      </c>
      <c r="Q362" s="44">
        <f t="shared" si="209"/>
        <v>330.69</v>
      </c>
      <c r="R362" s="44">
        <f t="shared" si="209"/>
        <v>330.69</v>
      </c>
      <c r="S362" s="44">
        <f t="shared" si="209"/>
        <v>330.69</v>
      </c>
      <c r="T362" s="44">
        <f t="shared" si="209"/>
        <v>330.69</v>
      </c>
      <c r="U362" s="44">
        <f t="shared" si="209"/>
        <v>330.69</v>
      </c>
      <c r="V362" s="44">
        <f t="shared" si="209"/>
        <v>330.69</v>
      </c>
      <c r="W362" s="44">
        <f t="shared" si="209"/>
        <v>330.69</v>
      </c>
      <c r="X362" s="44">
        <f t="shared" si="209"/>
        <v>330.69</v>
      </c>
      <c r="Y362" s="44">
        <f t="shared" si="209"/>
        <v>330.69</v>
      </c>
      <c r="Z362" s="44">
        <f t="shared" si="209"/>
        <v>330.69</v>
      </c>
      <c r="AA362" s="44">
        <f t="shared" si="209"/>
        <v>330.69</v>
      </c>
    </row>
    <row r="363" spans="1:27" ht="12.75" customHeight="1" collapsed="1" x14ac:dyDescent="0.2">
      <c r="A363" s="96" t="s">
        <v>1361</v>
      </c>
      <c r="B363" s="28" t="str">
        <f>"11"&amp;"."&amp;$B$640&amp;"."&amp;$B$641</f>
        <v>11.11.2023</v>
      </c>
      <c r="C363" s="88" t="s">
        <v>76</v>
      </c>
      <c r="D363" s="89">
        <f>ROUND(((D364+D365+D367+D366)/1000),5)</f>
        <v>1.81837</v>
      </c>
      <c r="E363" s="89">
        <f>ROUND(((E364+E365+E367+E366)/1000),5)</f>
        <v>1.7808900000000001</v>
      </c>
      <c r="F363" s="89">
        <f>ROUND(((F364+F365+F367+F366)/1000),5)</f>
        <v>1.7588699999999999</v>
      </c>
      <c r="G363" s="89">
        <f t="shared" ref="G363:AA363" si="210">ROUND(((G364+G365+G367+G366)/1000),5)</f>
        <v>1.7258199999999999</v>
      </c>
      <c r="H363" s="89">
        <f t="shared" si="210"/>
        <v>1.74021</v>
      </c>
      <c r="I363" s="89">
        <f t="shared" si="210"/>
        <v>1.7798099999999999</v>
      </c>
      <c r="J363" s="89">
        <f t="shared" si="210"/>
        <v>1.78868</v>
      </c>
      <c r="K363" s="89">
        <f t="shared" si="210"/>
        <v>1.8582399999999999</v>
      </c>
      <c r="L363" s="89">
        <f t="shared" si="210"/>
        <v>2.1162200000000002</v>
      </c>
      <c r="M363" s="89">
        <f t="shared" si="210"/>
        <v>2.2442099999999998</v>
      </c>
      <c r="N363" s="89">
        <f t="shared" si="210"/>
        <v>2.3013699999999999</v>
      </c>
      <c r="O363" s="89">
        <f t="shared" si="210"/>
        <v>2.2989299999999999</v>
      </c>
      <c r="P363" s="89">
        <f t="shared" si="210"/>
        <v>2.2608600000000001</v>
      </c>
      <c r="Q363" s="89">
        <f t="shared" si="210"/>
        <v>2.2603300000000002</v>
      </c>
      <c r="R363" s="89">
        <f t="shared" si="210"/>
        <v>2.2622499999999999</v>
      </c>
      <c r="S363" s="89">
        <f t="shared" si="210"/>
        <v>2.2491599999999998</v>
      </c>
      <c r="T363" s="89">
        <f t="shared" si="210"/>
        <v>2.3446099999999999</v>
      </c>
      <c r="U363" s="89">
        <f t="shared" si="210"/>
        <v>2.4018199999999998</v>
      </c>
      <c r="V363" s="89">
        <f t="shared" si="210"/>
        <v>2.48169</v>
      </c>
      <c r="W363" s="89">
        <f t="shared" si="210"/>
        <v>2.4319500000000001</v>
      </c>
      <c r="X363" s="89">
        <f t="shared" si="210"/>
        <v>2.2874099999999999</v>
      </c>
      <c r="Y363" s="89">
        <f t="shared" si="210"/>
        <v>2.1871299999999998</v>
      </c>
      <c r="Z363" s="89">
        <f t="shared" si="210"/>
        <v>1.9581299999999999</v>
      </c>
      <c r="AA363" s="89">
        <f t="shared" si="210"/>
        <v>1.7890900000000001</v>
      </c>
    </row>
    <row r="364" spans="1:27" ht="12.75" hidden="1" customHeight="1" outlineLevel="1" x14ac:dyDescent="0.2">
      <c r="A364" s="97" t="s">
        <v>1362</v>
      </c>
      <c r="B364" s="63" t="s">
        <v>242</v>
      </c>
      <c r="C364" s="43" t="s">
        <v>79</v>
      </c>
      <c r="D364" s="44">
        <v>1267.02</v>
      </c>
      <c r="E364" s="44">
        <v>1229.54</v>
      </c>
      <c r="F364" s="44">
        <v>1207.52</v>
      </c>
      <c r="G364" s="44">
        <v>1174.47</v>
      </c>
      <c r="H364" s="44">
        <v>1188.8599999999999</v>
      </c>
      <c r="I364" s="44">
        <v>1228.46</v>
      </c>
      <c r="J364" s="44">
        <v>1237.33</v>
      </c>
      <c r="K364" s="44">
        <v>1306.8900000000001</v>
      </c>
      <c r="L364" s="44">
        <v>1564.87</v>
      </c>
      <c r="M364" s="44">
        <v>1692.86</v>
      </c>
      <c r="N364" s="44">
        <v>1750.02</v>
      </c>
      <c r="O364" s="44">
        <v>1747.58</v>
      </c>
      <c r="P364" s="44">
        <v>1709.51</v>
      </c>
      <c r="Q364" s="44">
        <v>1708.98</v>
      </c>
      <c r="R364" s="44">
        <v>1710.9</v>
      </c>
      <c r="S364" s="44">
        <v>1697.81</v>
      </c>
      <c r="T364" s="44">
        <v>1793.26</v>
      </c>
      <c r="U364" s="44">
        <v>1850.47</v>
      </c>
      <c r="V364" s="44">
        <v>1930.34</v>
      </c>
      <c r="W364" s="44">
        <v>1880.6</v>
      </c>
      <c r="X364" s="44">
        <v>1736.06</v>
      </c>
      <c r="Y364" s="44">
        <v>1635.78</v>
      </c>
      <c r="Z364" s="44">
        <v>1406.78</v>
      </c>
      <c r="AA364" s="44">
        <v>1237.74</v>
      </c>
    </row>
    <row r="365" spans="1:27" ht="12.75" hidden="1" customHeight="1" outlineLevel="1" x14ac:dyDescent="0.2">
      <c r="A365" s="97" t="s">
        <v>1363</v>
      </c>
      <c r="B365" s="63" t="s">
        <v>90</v>
      </c>
      <c r="C365" s="43" t="s">
        <v>79</v>
      </c>
      <c r="D365" s="44">
        <f>$D$315</f>
        <v>217.03</v>
      </c>
      <c r="E365" s="44">
        <f t="shared" ref="E365:AA365" si="211">$D$315</f>
        <v>217.03</v>
      </c>
      <c r="F365" s="44">
        <f t="shared" si="211"/>
        <v>217.03</v>
      </c>
      <c r="G365" s="44">
        <f t="shared" si="211"/>
        <v>217.03</v>
      </c>
      <c r="H365" s="44">
        <f t="shared" si="211"/>
        <v>217.03</v>
      </c>
      <c r="I365" s="44">
        <f t="shared" si="211"/>
        <v>217.03</v>
      </c>
      <c r="J365" s="44">
        <f t="shared" si="211"/>
        <v>217.03</v>
      </c>
      <c r="K365" s="44">
        <f t="shared" si="211"/>
        <v>217.03</v>
      </c>
      <c r="L365" s="44">
        <f t="shared" si="211"/>
        <v>217.03</v>
      </c>
      <c r="M365" s="44">
        <f t="shared" si="211"/>
        <v>217.03</v>
      </c>
      <c r="N365" s="44">
        <f t="shared" si="211"/>
        <v>217.03</v>
      </c>
      <c r="O365" s="44">
        <f t="shared" si="211"/>
        <v>217.03</v>
      </c>
      <c r="P365" s="44">
        <f t="shared" si="211"/>
        <v>217.03</v>
      </c>
      <c r="Q365" s="44">
        <f t="shared" si="211"/>
        <v>217.03</v>
      </c>
      <c r="R365" s="44">
        <f t="shared" si="211"/>
        <v>217.03</v>
      </c>
      <c r="S365" s="44">
        <f t="shared" si="211"/>
        <v>217.03</v>
      </c>
      <c r="T365" s="44">
        <f t="shared" si="211"/>
        <v>217.03</v>
      </c>
      <c r="U365" s="44">
        <f t="shared" si="211"/>
        <v>217.03</v>
      </c>
      <c r="V365" s="44">
        <f t="shared" si="211"/>
        <v>217.03</v>
      </c>
      <c r="W365" s="44">
        <f t="shared" si="211"/>
        <v>217.03</v>
      </c>
      <c r="X365" s="44">
        <f t="shared" si="211"/>
        <v>217.03</v>
      </c>
      <c r="Y365" s="44">
        <f t="shared" si="211"/>
        <v>217.03</v>
      </c>
      <c r="Z365" s="44">
        <f t="shared" si="211"/>
        <v>217.03</v>
      </c>
      <c r="AA365" s="44">
        <f t="shared" si="211"/>
        <v>217.03</v>
      </c>
    </row>
    <row r="366" spans="1:27" ht="12.75" hidden="1" customHeight="1" outlineLevel="1" x14ac:dyDescent="0.2">
      <c r="A366" s="97" t="s">
        <v>1364</v>
      </c>
      <c r="B366" s="63" t="s">
        <v>83</v>
      </c>
      <c r="C366" s="43" t="s">
        <v>79</v>
      </c>
      <c r="D366" s="44">
        <v>3.63</v>
      </c>
      <c r="E366" s="44">
        <v>3.63</v>
      </c>
      <c r="F366" s="44">
        <v>3.63</v>
      </c>
      <c r="G366" s="44">
        <v>3.63</v>
      </c>
      <c r="H366" s="44">
        <v>3.63</v>
      </c>
      <c r="I366" s="44">
        <v>3.63</v>
      </c>
      <c r="J366" s="44">
        <v>3.63</v>
      </c>
      <c r="K366" s="44">
        <v>3.63</v>
      </c>
      <c r="L366" s="44">
        <v>3.63</v>
      </c>
      <c r="M366" s="44">
        <v>3.63</v>
      </c>
      <c r="N366" s="44">
        <v>3.63</v>
      </c>
      <c r="O366" s="44">
        <v>3.63</v>
      </c>
      <c r="P366" s="44">
        <v>3.63</v>
      </c>
      <c r="Q366" s="44">
        <v>3.63</v>
      </c>
      <c r="R366" s="44">
        <v>3.63</v>
      </c>
      <c r="S366" s="44">
        <v>3.63</v>
      </c>
      <c r="T366" s="44">
        <v>3.63</v>
      </c>
      <c r="U366" s="44">
        <v>3.63</v>
      </c>
      <c r="V366" s="44">
        <v>3.63</v>
      </c>
      <c r="W366" s="44">
        <v>3.63</v>
      </c>
      <c r="X366" s="44">
        <v>3.63</v>
      </c>
      <c r="Y366" s="44">
        <v>3.63</v>
      </c>
      <c r="Z366" s="44">
        <v>3.63</v>
      </c>
      <c r="AA366" s="44">
        <v>3.63</v>
      </c>
    </row>
    <row r="367" spans="1:27" ht="12.75" hidden="1" customHeight="1" outlineLevel="1" x14ac:dyDescent="0.2">
      <c r="A367" s="97" t="s">
        <v>1365</v>
      </c>
      <c r="B367" s="63" t="s">
        <v>81</v>
      </c>
      <c r="C367" s="43" t="s">
        <v>79</v>
      </c>
      <c r="D367" s="44">
        <f>$D$11</f>
        <v>330.69</v>
      </c>
      <c r="E367" s="44">
        <f t="shared" ref="E367:AA367" si="212">$D$11</f>
        <v>330.69</v>
      </c>
      <c r="F367" s="44">
        <f t="shared" si="212"/>
        <v>330.69</v>
      </c>
      <c r="G367" s="44">
        <f t="shared" si="212"/>
        <v>330.69</v>
      </c>
      <c r="H367" s="44">
        <f t="shared" si="212"/>
        <v>330.69</v>
      </c>
      <c r="I367" s="44">
        <f t="shared" si="212"/>
        <v>330.69</v>
      </c>
      <c r="J367" s="44">
        <f t="shared" si="212"/>
        <v>330.69</v>
      </c>
      <c r="K367" s="44">
        <f t="shared" si="212"/>
        <v>330.69</v>
      </c>
      <c r="L367" s="44">
        <f t="shared" si="212"/>
        <v>330.69</v>
      </c>
      <c r="M367" s="44">
        <f t="shared" si="212"/>
        <v>330.69</v>
      </c>
      <c r="N367" s="44">
        <f t="shared" si="212"/>
        <v>330.69</v>
      </c>
      <c r="O367" s="44">
        <f t="shared" si="212"/>
        <v>330.69</v>
      </c>
      <c r="P367" s="44">
        <f t="shared" si="212"/>
        <v>330.69</v>
      </c>
      <c r="Q367" s="44">
        <f t="shared" si="212"/>
        <v>330.69</v>
      </c>
      <c r="R367" s="44">
        <f t="shared" si="212"/>
        <v>330.69</v>
      </c>
      <c r="S367" s="44">
        <f t="shared" si="212"/>
        <v>330.69</v>
      </c>
      <c r="T367" s="44">
        <f t="shared" si="212"/>
        <v>330.69</v>
      </c>
      <c r="U367" s="44">
        <f t="shared" si="212"/>
        <v>330.69</v>
      </c>
      <c r="V367" s="44">
        <f t="shared" si="212"/>
        <v>330.69</v>
      </c>
      <c r="W367" s="44">
        <f t="shared" si="212"/>
        <v>330.69</v>
      </c>
      <c r="X367" s="44">
        <f t="shared" si="212"/>
        <v>330.69</v>
      </c>
      <c r="Y367" s="44">
        <f t="shared" si="212"/>
        <v>330.69</v>
      </c>
      <c r="Z367" s="44">
        <f t="shared" si="212"/>
        <v>330.69</v>
      </c>
      <c r="AA367" s="44">
        <f t="shared" si="212"/>
        <v>330.69</v>
      </c>
    </row>
    <row r="368" spans="1:27" ht="12.75" customHeight="1" collapsed="1" x14ac:dyDescent="0.2">
      <c r="A368" s="96" t="s">
        <v>1366</v>
      </c>
      <c r="B368" s="28" t="str">
        <f>"12"&amp;"."&amp;$B$640&amp;"."&amp;$B$641</f>
        <v>12.11.2023</v>
      </c>
      <c r="C368" s="88" t="s">
        <v>76</v>
      </c>
      <c r="D368" s="89">
        <f>ROUND(((D369+D370+D372+D371)/1000),5)</f>
        <v>1.7916399999999999</v>
      </c>
      <c r="E368" s="89">
        <f>ROUND(((E369+E370+E372+E371)/1000),5)</f>
        <v>1.7830600000000001</v>
      </c>
      <c r="F368" s="89">
        <f>ROUND(((F369+F370+F372+F371)/1000),5)</f>
        <v>1.75491</v>
      </c>
      <c r="G368" s="89">
        <f t="shared" ref="G368:AA368" si="213">ROUND(((G369+G370+G372+G371)/1000),5)</f>
        <v>1.7438899999999999</v>
      </c>
      <c r="H368" s="89">
        <f t="shared" si="213"/>
        <v>1.7293000000000001</v>
      </c>
      <c r="I368" s="89">
        <f t="shared" si="213"/>
        <v>1.77247</v>
      </c>
      <c r="J368" s="89">
        <f t="shared" si="213"/>
        <v>1.77627</v>
      </c>
      <c r="K368" s="89">
        <f t="shared" si="213"/>
        <v>1.8173999999999999</v>
      </c>
      <c r="L368" s="89">
        <f t="shared" si="213"/>
        <v>2.0172500000000002</v>
      </c>
      <c r="M368" s="89">
        <f t="shared" si="213"/>
        <v>2.2177500000000001</v>
      </c>
      <c r="N368" s="89">
        <f t="shared" si="213"/>
        <v>2.3031899999999998</v>
      </c>
      <c r="O368" s="89">
        <f t="shared" si="213"/>
        <v>2.3340100000000001</v>
      </c>
      <c r="P368" s="89">
        <f t="shared" si="213"/>
        <v>2.3357299999999999</v>
      </c>
      <c r="Q368" s="89">
        <f t="shared" si="213"/>
        <v>2.3374600000000001</v>
      </c>
      <c r="R368" s="89">
        <f t="shared" si="213"/>
        <v>2.32674</v>
      </c>
      <c r="S368" s="89">
        <f t="shared" si="213"/>
        <v>2.3133300000000001</v>
      </c>
      <c r="T368" s="89">
        <f t="shared" si="213"/>
        <v>2.3763700000000001</v>
      </c>
      <c r="U368" s="89">
        <f t="shared" si="213"/>
        <v>2.4878300000000002</v>
      </c>
      <c r="V368" s="89">
        <f t="shared" si="213"/>
        <v>2.4841299999999999</v>
      </c>
      <c r="W368" s="89">
        <f t="shared" si="213"/>
        <v>2.4411299999999998</v>
      </c>
      <c r="X368" s="89">
        <f t="shared" si="213"/>
        <v>2.3868499999999999</v>
      </c>
      <c r="Y368" s="89">
        <f t="shared" si="213"/>
        <v>2.2864900000000001</v>
      </c>
      <c r="Z368" s="89">
        <f t="shared" si="213"/>
        <v>2.0160999999999998</v>
      </c>
      <c r="AA368" s="89">
        <f t="shared" si="213"/>
        <v>1.78959</v>
      </c>
    </row>
    <row r="369" spans="1:27" ht="12.75" hidden="1" customHeight="1" outlineLevel="1" x14ac:dyDescent="0.2">
      <c r="A369" s="97" t="s">
        <v>1367</v>
      </c>
      <c r="B369" s="63" t="s">
        <v>242</v>
      </c>
      <c r="C369" s="43" t="s">
        <v>79</v>
      </c>
      <c r="D369" s="44">
        <v>1240.29</v>
      </c>
      <c r="E369" s="44">
        <v>1231.71</v>
      </c>
      <c r="F369" s="44">
        <v>1203.56</v>
      </c>
      <c r="G369" s="44">
        <v>1192.54</v>
      </c>
      <c r="H369" s="44">
        <v>1177.95</v>
      </c>
      <c r="I369" s="44">
        <v>1221.1199999999999</v>
      </c>
      <c r="J369" s="44">
        <v>1224.92</v>
      </c>
      <c r="K369" s="44">
        <v>1266.05</v>
      </c>
      <c r="L369" s="44">
        <v>1465.9</v>
      </c>
      <c r="M369" s="44">
        <v>1666.4</v>
      </c>
      <c r="N369" s="44">
        <v>1751.84</v>
      </c>
      <c r="O369" s="44">
        <v>1782.66</v>
      </c>
      <c r="P369" s="44">
        <v>1784.38</v>
      </c>
      <c r="Q369" s="44">
        <v>1786.11</v>
      </c>
      <c r="R369" s="44">
        <v>1775.39</v>
      </c>
      <c r="S369" s="44">
        <v>1761.98</v>
      </c>
      <c r="T369" s="44">
        <v>1825.02</v>
      </c>
      <c r="U369" s="44">
        <v>1936.48</v>
      </c>
      <c r="V369" s="44">
        <v>1932.78</v>
      </c>
      <c r="W369" s="44">
        <v>1889.78</v>
      </c>
      <c r="X369" s="44">
        <v>1835.5</v>
      </c>
      <c r="Y369" s="44">
        <v>1735.14</v>
      </c>
      <c r="Z369" s="44">
        <v>1464.75</v>
      </c>
      <c r="AA369" s="44">
        <v>1238.24</v>
      </c>
    </row>
    <row r="370" spans="1:27" ht="12.75" hidden="1" customHeight="1" outlineLevel="1" x14ac:dyDescent="0.2">
      <c r="A370" s="97" t="s">
        <v>1368</v>
      </c>
      <c r="B370" s="63" t="s">
        <v>90</v>
      </c>
      <c r="C370" s="43" t="s">
        <v>79</v>
      </c>
      <c r="D370" s="44">
        <f>$D$315</f>
        <v>217.03</v>
      </c>
      <c r="E370" s="44">
        <f t="shared" ref="E370:AA370" si="214">$D$315</f>
        <v>217.03</v>
      </c>
      <c r="F370" s="44">
        <f t="shared" si="214"/>
        <v>217.03</v>
      </c>
      <c r="G370" s="44">
        <f t="shared" si="214"/>
        <v>217.03</v>
      </c>
      <c r="H370" s="44">
        <f t="shared" si="214"/>
        <v>217.03</v>
      </c>
      <c r="I370" s="44">
        <f t="shared" si="214"/>
        <v>217.03</v>
      </c>
      <c r="J370" s="44">
        <f t="shared" si="214"/>
        <v>217.03</v>
      </c>
      <c r="K370" s="44">
        <f t="shared" si="214"/>
        <v>217.03</v>
      </c>
      <c r="L370" s="44">
        <f t="shared" si="214"/>
        <v>217.03</v>
      </c>
      <c r="M370" s="44">
        <f t="shared" si="214"/>
        <v>217.03</v>
      </c>
      <c r="N370" s="44">
        <f t="shared" si="214"/>
        <v>217.03</v>
      </c>
      <c r="O370" s="44">
        <f t="shared" si="214"/>
        <v>217.03</v>
      </c>
      <c r="P370" s="44">
        <f t="shared" si="214"/>
        <v>217.03</v>
      </c>
      <c r="Q370" s="44">
        <f t="shared" si="214"/>
        <v>217.03</v>
      </c>
      <c r="R370" s="44">
        <f t="shared" si="214"/>
        <v>217.03</v>
      </c>
      <c r="S370" s="44">
        <f t="shared" si="214"/>
        <v>217.03</v>
      </c>
      <c r="T370" s="44">
        <f t="shared" si="214"/>
        <v>217.03</v>
      </c>
      <c r="U370" s="44">
        <f t="shared" si="214"/>
        <v>217.03</v>
      </c>
      <c r="V370" s="44">
        <f t="shared" si="214"/>
        <v>217.03</v>
      </c>
      <c r="W370" s="44">
        <f t="shared" si="214"/>
        <v>217.03</v>
      </c>
      <c r="X370" s="44">
        <f t="shared" si="214"/>
        <v>217.03</v>
      </c>
      <c r="Y370" s="44">
        <f t="shared" si="214"/>
        <v>217.03</v>
      </c>
      <c r="Z370" s="44">
        <f t="shared" si="214"/>
        <v>217.03</v>
      </c>
      <c r="AA370" s="44">
        <f t="shared" si="214"/>
        <v>217.03</v>
      </c>
    </row>
    <row r="371" spans="1:27" ht="12.75" hidden="1" customHeight="1" outlineLevel="1" x14ac:dyDescent="0.2">
      <c r="A371" s="97" t="s">
        <v>1369</v>
      </c>
      <c r="B371" s="63" t="s">
        <v>83</v>
      </c>
      <c r="C371" s="43" t="s">
        <v>79</v>
      </c>
      <c r="D371" s="44">
        <v>3.63</v>
      </c>
      <c r="E371" s="44">
        <v>3.63</v>
      </c>
      <c r="F371" s="44">
        <v>3.63</v>
      </c>
      <c r="G371" s="44">
        <v>3.63</v>
      </c>
      <c r="H371" s="44">
        <v>3.63</v>
      </c>
      <c r="I371" s="44">
        <v>3.63</v>
      </c>
      <c r="J371" s="44">
        <v>3.63</v>
      </c>
      <c r="K371" s="44">
        <v>3.63</v>
      </c>
      <c r="L371" s="44">
        <v>3.63</v>
      </c>
      <c r="M371" s="44">
        <v>3.63</v>
      </c>
      <c r="N371" s="44">
        <v>3.63</v>
      </c>
      <c r="O371" s="44">
        <v>3.63</v>
      </c>
      <c r="P371" s="44">
        <v>3.63</v>
      </c>
      <c r="Q371" s="44">
        <v>3.63</v>
      </c>
      <c r="R371" s="44">
        <v>3.63</v>
      </c>
      <c r="S371" s="44">
        <v>3.63</v>
      </c>
      <c r="T371" s="44">
        <v>3.63</v>
      </c>
      <c r="U371" s="44">
        <v>3.63</v>
      </c>
      <c r="V371" s="44">
        <v>3.63</v>
      </c>
      <c r="W371" s="44">
        <v>3.63</v>
      </c>
      <c r="X371" s="44">
        <v>3.63</v>
      </c>
      <c r="Y371" s="44">
        <v>3.63</v>
      </c>
      <c r="Z371" s="44">
        <v>3.63</v>
      </c>
      <c r="AA371" s="44">
        <v>3.63</v>
      </c>
    </row>
    <row r="372" spans="1:27" ht="12.75" hidden="1" customHeight="1" outlineLevel="1" x14ac:dyDescent="0.2">
      <c r="A372" s="97" t="s">
        <v>1370</v>
      </c>
      <c r="B372" s="63" t="s">
        <v>81</v>
      </c>
      <c r="C372" s="43" t="s">
        <v>79</v>
      </c>
      <c r="D372" s="44">
        <f>$D$11</f>
        <v>330.69</v>
      </c>
      <c r="E372" s="44">
        <f t="shared" ref="E372:AA372" si="215">$D$11</f>
        <v>330.69</v>
      </c>
      <c r="F372" s="44">
        <f t="shared" si="215"/>
        <v>330.69</v>
      </c>
      <c r="G372" s="44">
        <f t="shared" si="215"/>
        <v>330.69</v>
      </c>
      <c r="H372" s="44">
        <f t="shared" si="215"/>
        <v>330.69</v>
      </c>
      <c r="I372" s="44">
        <f t="shared" si="215"/>
        <v>330.69</v>
      </c>
      <c r="J372" s="44">
        <f t="shared" si="215"/>
        <v>330.69</v>
      </c>
      <c r="K372" s="44">
        <f t="shared" si="215"/>
        <v>330.69</v>
      </c>
      <c r="L372" s="44">
        <f t="shared" si="215"/>
        <v>330.69</v>
      </c>
      <c r="M372" s="44">
        <f t="shared" si="215"/>
        <v>330.69</v>
      </c>
      <c r="N372" s="44">
        <f t="shared" si="215"/>
        <v>330.69</v>
      </c>
      <c r="O372" s="44">
        <f t="shared" si="215"/>
        <v>330.69</v>
      </c>
      <c r="P372" s="44">
        <f t="shared" si="215"/>
        <v>330.69</v>
      </c>
      <c r="Q372" s="44">
        <f t="shared" si="215"/>
        <v>330.69</v>
      </c>
      <c r="R372" s="44">
        <f t="shared" si="215"/>
        <v>330.69</v>
      </c>
      <c r="S372" s="44">
        <f t="shared" si="215"/>
        <v>330.69</v>
      </c>
      <c r="T372" s="44">
        <f t="shared" si="215"/>
        <v>330.69</v>
      </c>
      <c r="U372" s="44">
        <f t="shared" si="215"/>
        <v>330.69</v>
      </c>
      <c r="V372" s="44">
        <f t="shared" si="215"/>
        <v>330.69</v>
      </c>
      <c r="W372" s="44">
        <f t="shared" si="215"/>
        <v>330.69</v>
      </c>
      <c r="X372" s="44">
        <f t="shared" si="215"/>
        <v>330.69</v>
      </c>
      <c r="Y372" s="44">
        <f t="shared" si="215"/>
        <v>330.69</v>
      </c>
      <c r="Z372" s="44">
        <f t="shared" si="215"/>
        <v>330.69</v>
      </c>
      <c r="AA372" s="44">
        <f t="shared" si="215"/>
        <v>330.69</v>
      </c>
    </row>
    <row r="373" spans="1:27" ht="12.75" customHeight="1" collapsed="1" x14ac:dyDescent="0.2">
      <c r="A373" s="96" t="s">
        <v>1371</v>
      </c>
      <c r="B373" s="28" t="str">
        <f>"13"&amp;"."&amp;$B$640&amp;"."&amp;$B$641</f>
        <v>13.11.2023</v>
      </c>
      <c r="C373" s="88" t="s">
        <v>76</v>
      </c>
      <c r="D373" s="89">
        <f>ROUND(((D374+D375+D377+D376)/1000),5)</f>
        <v>1.8165</v>
      </c>
      <c r="E373" s="89">
        <f>ROUND(((E374+E375+E377+E376)/1000),5)</f>
        <v>1.7926800000000001</v>
      </c>
      <c r="F373" s="89">
        <f>ROUND(((F374+F375+F377+F376)/1000),5)</f>
        <v>1.7786999999999999</v>
      </c>
      <c r="G373" s="89">
        <f t="shared" ref="G373:AA373" si="216">ROUND(((G374+G375+G377+G376)/1000),5)</f>
        <v>1.7520800000000001</v>
      </c>
      <c r="H373" s="89">
        <f t="shared" si="216"/>
        <v>1.7410000000000001</v>
      </c>
      <c r="I373" s="89">
        <f t="shared" si="216"/>
        <v>1.7984199999999999</v>
      </c>
      <c r="J373" s="89">
        <f t="shared" si="216"/>
        <v>2.05314</v>
      </c>
      <c r="K373" s="89">
        <f t="shared" si="216"/>
        <v>2.31968</v>
      </c>
      <c r="L373" s="89">
        <f t="shared" si="216"/>
        <v>2.4790199999999998</v>
      </c>
      <c r="M373" s="89">
        <f t="shared" si="216"/>
        <v>2.5158900000000002</v>
      </c>
      <c r="N373" s="89">
        <f t="shared" si="216"/>
        <v>2.5212599999999998</v>
      </c>
      <c r="O373" s="89">
        <f t="shared" si="216"/>
        <v>2.51837</v>
      </c>
      <c r="P373" s="89">
        <f t="shared" si="216"/>
        <v>2.49552</v>
      </c>
      <c r="Q373" s="89">
        <f t="shared" si="216"/>
        <v>2.5106299999999999</v>
      </c>
      <c r="R373" s="89">
        <f t="shared" si="216"/>
        <v>2.5146600000000001</v>
      </c>
      <c r="S373" s="89">
        <f t="shared" si="216"/>
        <v>2.5288599999999999</v>
      </c>
      <c r="T373" s="89">
        <f t="shared" si="216"/>
        <v>2.5895299999999999</v>
      </c>
      <c r="U373" s="89">
        <f t="shared" si="216"/>
        <v>2.8021099999999999</v>
      </c>
      <c r="V373" s="89">
        <f t="shared" si="216"/>
        <v>2.8116500000000002</v>
      </c>
      <c r="W373" s="89">
        <f t="shared" si="216"/>
        <v>2.57958</v>
      </c>
      <c r="X373" s="89">
        <f t="shared" si="216"/>
        <v>2.5853899999999999</v>
      </c>
      <c r="Y373" s="89">
        <f t="shared" si="216"/>
        <v>2.4517899999999999</v>
      </c>
      <c r="Z373" s="89">
        <f t="shared" si="216"/>
        <v>2.0533700000000001</v>
      </c>
      <c r="AA373" s="89">
        <f t="shared" si="216"/>
        <v>1.8582700000000001</v>
      </c>
    </row>
    <row r="374" spans="1:27" ht="12.75" hidden="1" customHeight="1" outlineLevel="1" x14ac:dyDescent="0.2">
      <c r="A374" s="97" t="s">
        <v>1372</v>
      </c>
      <c r="B374" s="63" t="s">
        <v>242</v>
      </c>
      <c r="C374" s="43" t="s">
        <v>79</v>
      </c>
      <c r="D374" s="44">
        <v>1265.1500000000001</v>
      </c>
      <c r="E374" s="44">
        <v>1241.33</v>
      </c>
      <c r="F374" s="44">
        <v>1227.3499999999999</v>
      </c>
      <c r="G374" s="44">
        <v>1200.73</v>
      </c>
      <c r="H374" s="44">
        <v>1189.6500000000001</v>
      </c>
      <c r="I374" s="44">
        <v>1247.07</v>
      </c>
      <c r="J374" s="44">
        <v>1501.79</v>
      </c>
      <c r="K374" s="44">
        <v>1768.33</v>
      </c>
      <c r="L374" s="44">
        <v>1927.67</v>
      </c>
      <c r="M374" s="44">
        <v>1964.54</v>
      </c>
      <c r="N374" s="44">
        <v>1969.91</v>
      </c>
      <c r="O374" s="44">
        <v>1967.02</v>
      </c>
      <c r="P374" s="44">
        <v>1944.17</v>
      </c>
      <c r="Q374" s="44">
        <v>1959.28</v>
      </c>
      <c r="R374" s="44">
        <v>1963.31</v>
      </c>
      <c r="S374" s="44">
        <v>1977.51</v>
      </c>
      <c r="T374" s="44">
        <v>2038.18</v>
      </c>
      <c r="U374" s="44">
        <v>2250.7600000000002</v>
      </c>
      <c r="V374" s="44">
        <v>2260.3000000000002</v>
      </c>
      <c r="W374" s="44">
        <v>2028.23</v>
      </c>
      <c r="X374" s="44">
        <v>2034.04</v>
      </c>
      <c r="Y374" s="44">
        <v>1900.44</v>
      </c>
      <c r="Z374" s="44">
        <v>1502.02</v>
      </c>
      <c r="AA374" s="44">
        <v>1306.92</v>
      </c>
    </row>
    <row r="375" spans="1:27" ht="12.75" hidden="1" customHeight="1" outlineLevel="1" x14ac:dyDescent="0.2">
      <c r="A375" s="97" t="s">
        <v>1373</v>
      </c>
      <c r="B375" s="63" t="s">
        <v>90</v>
      </c>
      <c r="C375" s="43" t="s">
        <v>79</v>
      </c>
      <c r="D375" s="44">
        <f>$D$315</f>
        <v>217.03</v>
      </c>
      <c r="E375" s="44">
        <f t="shared" ref="E375:AA375" si="217">$D$315</f>
        <v>217.03</v>
      </c>
      <c r="F375" s="44">
        <f t="shared" si="217"/>
        <v>217.03</v>
      </c>
      <c r="G375" s="44">
        <f t="shared" si="217"/>
        <v>217.03</v>
      </c>
      <c r="H375" s="44">
        <f t="shared" si="217"/>
        <v>217.03</v>
      </c>
      <c r="I375" s="44">
        <f t="shared" si="217"/>
        <v>217.03</v>
      </c>
      <c r="J375" s="44">
        <f t="shared" si="217"/>
        <v>217.03</v>
      </c>
      <c r="K375" s="44">
        <f t="shared" si="217"/>
        <v>217.03</v>
      </c>
      <c r="L375" s="44">
        <f t="shared" si="217"/>
        <v>217.03</v>
      </c>
      <c r="M375" s="44">
        <f t="shared" si="217"/>
        <v>217.03</v>
      </c>
      <c r="N375" s="44">
        <f t="shared" si="217"/>
        <v>217.03</v>
      </c>
      <c r="O375" s="44">
        <f t="shared" si="217"/>
        <v>217.03</v>
      </c>
      <c r="P375" s="44">
        <f t="shared" si="217"/>
        <v>217.03</v>
      </c>
      <c r="Q375" s="44">
        <f t="shared" si="217"/>
        <v>217.03</v>
      </c>
      <c r="R375" s="44">
        <f t="shared" si="217"/>
        <v>217.03</v>
      </c>
      <c r="S375" s="44">
        <f t="shared" si="217"/>
        <v>217.03</v>
      </c>
      <c r="T375" s="44">
        <f t="shared" si="217"/>
        <v>217.03</v>
      </c>
      <c r="U375" s="44">
        <f t="shared" si="217"/>
        <v>217.03</v>
      </c>
      <c r="V375" s="44">
        <f t="shared" si="217"/>
        <v>217.03</v>
      </c>
      <c r="W375" s="44">
        <f t="shared" si="217"/>
        <v>217.03</v>
      </c>
      <c r="X375" s="44">
        <f t="shared" si="217"/>
        <v>217.03</v>
      </c>
      <c r="Y375" s="44">
        <f t="shared" si="217"/>
        <v>217.03</v>
      </c>
      <c r="Z375" s="44">
        <f t="shared" si="217"/>
        <v>217.03</v>
      </c>
      <c r="AA375" s="44">
        <f t="shared" si="217"/>
        <v>217.03</v>
      </c>
    </row>
    <row r="376" spans="1:27" ht="12.75" hidden="1" customHeight="1" outlineLevel="1" x14ac:dyDescent="0.2">
      <c r="A376" s="97" t="s">
        <v>1374</v>
      </c>
      <c r="B376" s="63" t="s">
        <v>83</v>
      </c>
      <c r="C376" s="43" t="s">
        <v>79</v>
      </c>
      <c r="D376" s="44">
        <v>3.63</v>
      </c>
      <c r="E376" s="44">
        <v>3.63</v>
      </c>
      <c r="F376" s="44">
        <v>3.63</v>
      </c>
      <c r="G376" s="44">
        <v>3.63</v>
      </c>
      <c r="H376" s="44">
        <v>3.63</v>
      </c>
      <c r="I376" s="44">
        <v>3.63</v>
      </c>
      <c r="J376" s="44">
        <v>3.63</v>
      </c>
      <c r="K376" s="44">
        <v>3.63</v>
      </c>
      <c r="L376" s="44">
        <v>3.63</v>
      </c>
      <c r="M376" s="44">
        <v>3.63</v>
      </c>
      <c r="N376" s="44">
        <v>3.63</v>
      </c>
      <c r="O376" s="44">
        <v>3.63</v>
      </c>
      <c r="P376" s="44">
        <v>3.63</v>
      </c>
      <c r="Q376" s="44">
        <v>3.63</v>
      </c>
      <c r="R376" s="44">
        <v>3.63</v>
      </c>
      <c r="S376" s="44">
        <v>3.63</v>
      </c>
      <c r="T376" s="44">
        <v>3.63</v>
      </c>
      <c r="U376" s="44">
        <v>3.63</v>
      </c>
      <c r="V376" s="44">
        <v>3.63</v>
      </c>
      <c r="W376" s="44">
        <v>3.63</v>
      </c>
      <c r="X376" s="44">
        <v>3.63</v>
      </c>
      <c r="Y376" s="44">
        <v>3.63</v>
      </c>
      <c r="Z376" s="44">
        <v>3.63</v>
      </c>
      <c r="AA376" s="44">
        <v>3.63</v>
      </c>
    </row>
    <row r="377" spans="1:27" ht="12.75" hidden="1" customHeight="1" outlineLevel="1" x14ac:dyDescent="0.2">
      <c r="A377" s="97" t="s">
        <v>1375</v>
      </c>
      <c r="B377" s="63" t="s">
        <v>81</v>
      </c>
      <c r="C377" s="43" t="s">
        <v>79</v>
      </c>
      <c r="D377" s="44">
        <f>$D$11</f>
        <v>330.69</v>
      </c>
      <c r="E377" s="44">
        <f t="shared" ref="E377:AA377" si="218">$D$11</f>
        <v>330.69</v>
      </c>
      <c r="F377" s="44">
        <f t="shared" si="218"/>
        <v>330.69</v>
      </c>
      <c r="G377" s="44">
        <f t="shared" si="218"/>
        <v>330.69</v>
      </c>
      <c r="H377" s="44">
        <f t="shared" si="218"/>
        <v>330.69</v>
      </c>
      <c r="I377" s="44">
        <f t="shared" si="218"/>
        <v>330.69</v>
      </c>
      <c r="J377" s="44">
        <f t="shared" si="218"/>
        <v>330.69</v>
      </c>
      <c r="K377" s="44">
        <f t="shared" si="218"/>
        <v>330.69</v>
      </c>
      <c r="L377" s="44">
        <f t="shared" si="218"/>
        <v>330.69</v>
      </c>
      <c r="M377" s="44">
        <f t="shared" si="218"/>
        <v>330.69</v>
      </c>
      <c r="N377" s="44">
        <f t="shared" si="218"/>
        <v>330.69</v>
      </c>
      <c r="O377" s="44">
        <f t="shared" si="218"/>
        <v>330.69</v>
      </c>
      <c r="P377" s="44">
        <f t="shared" si="218"/>
        <v>330.69</v>
      </c>
      <c r="Q377" s="44">
        <f t="shared" si="218"/>
        <v>330.69</v>
      </c>
      <c r="R377" s="44">
        <f t="shared" si="218"/>
        <v>330.69</v>
      </c>
      <c r="S377" s="44">
        <f t="shared" si="218"/>
        <v>330.69</v>
      </c>
      <c r="T377" s="44">
        <f t="shared" si="218"/>
        <v>330.69</v>
      </c>
      <c r="U377" s="44">
        <f t="shared" si="218"/>
        <v>330.69</v>
      </c>
      <c r="V377" s="44">
        <f t="shared" si="218"/>
        <v>330.69</v>
      </c>
      <c r="W377" s="44">
        <f t="shared" si="218"/>
        <v>330.69</v>
      </c>
      <c r="X377" s="44">
        <f t="shared" si="218"/>
        <v>330.69</v>
      </c>
      <c r="Y377" s="44">
        <f t="shared" si="218"/>
        <v>330.69</v>
      </c>
      <c r="Z377" s="44">
        <f t="shared" si="218"/>
        <v>330.69</v>
      </c>
      <c r="AA377" s="44">
        <f t="shared" si="218"/>
        <v>330.69</v>
      </c>
    </row>
    <row r="378" spans="1:27" ht="12.75" customHeight="1" collapsed="1" x14ac:dyDescent="0.2">
      <c r="A378" s="96" t="s">
        <v>1376</v>
      </c>
      <c r="B378" s="28" t="str">
        <f>"14"&amp;"."&amp;$B$640&amp;"."&amp;$B$641</f>
        <v>14.11.2023</v>
      </c>
      <c r="C378" s="88" t="s">
        <v>76</v>
      </c>
      <c r="D378" s="89">
        <f>ROUND(((D379+D380+D382+D381)/1000),5)</f>
        <v>1.7866200000000001</v>
      </c>
      <c r="E378" s="89">
        <f>ROUND(((E379+E380+E382+E381)/1000),5)</f>
        <v>1.7252400000000001</v>
      </c>
      <c r="F378" s="89">
        <f>ROUND(((F379+F380+F382+F381)/1000),5)</f>
        <v>1.6573100000000001</v>
      </c>
      <c r="G378" s="89">
        <f t="shared" ref="G378:AA378" si="219">ROUND(((G379+G380+G382+G381)/1000),5)</f>
        <v>1.6442300000000001</v>
      </c>
      <c r="H378" s="89">
        <f t="shared" si="219"/>
        <v>1.7049399999999999</v>
      </c>
      <c r="I378" s="89">
        <f t="shared" si="219"/>
        <v>1.81812</v>
      </c>
      <c r="J378" s="89">
        <f t="shared" si="219"/>
        <v>1.99265</v>
      </c>
      <c r="K378" s="89">
        <f t="shared" si="219"/>
        <v>2.3349199999999999</v>
      </c>
      <c r="L378" s="89">
        <f t="shared" si="219"/>
        <v>2.5179299999999998</v>
      </c>
      <c r="M378" s="89">
        <f t="shared" si="219"/>
        <v>2.6187800000000001</v>
      </c>
      <c r="N378" s="89">
        <f t="shared" si="219"/>
        <v>2.7121</v>
      </c>
      <c r="O378" s="89">
        <f t="shared" si="219"/>
        <v>2.6847400000000001</v>
      </c>
      <c r="P378" s="89">
        <f t="shared" si="219"/>
        <v>2.6585299999999998</v>
      </c>
      <c r="Q378" s="89">
        <f t="shared" si="219"/>
        <v>2.6823600000000001</v>
      </c>
      <c r="R378" s="89">
        <f t="shared" si="219"/>
        <v>2.8285800000000001</v>
      </c>
      <c r="S378" s="89">
        <f t="shared" si="219"/>
        <v>2.74817</v>
      </c>
      <c r="T378" s="89">
        <f t="shared" si="219"/>
        <v>2.8154699999999999</v>
      </c>
      <c r="U378" s="89">
        <f t="shared" si="219"/>
        <v>2.8584299999999998</v>
      </c>
      <c r="V378" s="89">
        <f t="shared" si="219"/>
        <v>2.7075399999999998</v>
      </c>
      <c r="W378" s="89">
        <f t="shared" si="219"/>
        <v>2.6195900000000001</v>
      </c>
      <c r="X378" s="89">
        <f t="shared" si="219"/>
        <v>2.5124900000000001</v>
      </c>
      <c r="Y378" s="89">
        <f t="shared" si="219"/>
        <v>2.3648199999999999</v>
      </c>
      <c r="Z378" s="89">
        <f t="shared" si="219"/>
        <v>2.0637099999999999</v>
      </c>
      <c r="AA378" s="89">
        <f t="shared" si="219"/>
        <v>1.8815299999999999</v>
      </c>
    </row>
    <row r="379" spans="1:27" ht="12.75" hidden="1" customHeight="1" outlineLevel="1" x14ac:dyDescent="0.2">
      <c r="A379" s="97" t="s">
        <v>1377</v>
      </c>
      <c r="B379" s="63" t="s">
        <v>242</v>
      </c>
      <c r="C379" s="43" t="s">
        <v>79</v>
      </c>
      <c r="D379" s="44">
        <v>1235.27</v>
      </c>
      <c r="E379" s="44">
        <v>1173.8900000000001</v>
      </c>
      <c r="F379" s="44">
        <v>1105.96</v>
      </c>
      <c r="G379" s="44">
        <v>1092.8800000000001</v>
      </c>
      <c r="H379" s="44">
        <v>1153.5899999999999</v>
      </c>
      <c r="I379" s="44">
        <v>1266.77</v>
      </c>
      <c r="J379" s="44">
        <v>1441.3</v>
      </c>
      <c r="K379" s="44">
        <v>1783.57</v>
      </c>
      <c r="L379" s="44">
        <v>1966.58</v>
      </c>
      <c r="M379" s="44">
        <v>2067.4299999999998</v>
      </c>
      <c r="N379" s="44">
        <v>2160.75</v>
      </c>
      <c r="O379" s="44">
        <v>2133.39</v>
      </c>
      <c r="P379" s="44">
        <v>2107.1799999999998</v>
      </c>
      <c r="Q379" s="44">
        <v>2131.0100000000002</v>
      </c>
      <c r="R379" s="44">
        <v>2277.23</v>
      </c>
      <c r="S379" s="44">
        <v>2196.8200000000002</v>
      </c>
      <c r="T379" s="44">
        <v>2264.12</v>
      </c>
      <c r="U379" s="44">
        <v>2307.08</v>
      </c>
      <c r="V379" s="44">
        <v>2156.19</v>
      </c>
      <c r="W379" s="44">
        <v>2068.2399999999998</v>
      </c>
      <c r="X379" s="44">
        <v>1961.14</v>
      </c>
      <c r="Y379" s="44">
        <v>1813.47</v>
      </c>
      <c r="Z379" s="44">
        <v>1512.36</v>
      </c>
      <c r="AA379" s="44">
        <v>1330.18</v>
      </c>
    </row>
    <row r="380" spans="1:27" ht="12.75" hidden="1" customHeight="1" outlineLevel="1" x14ac:dyDescent="0.2">
      <c r="A380" s="97" t="s">
        <v>1378</v>
      </c>
      <c r="B380" s="63" t="s">
        <v>90</v>
      </c>
      <c r="C380" s="43" t="s">
        <v>79</v>
      </c>
      <c r="D380" s="44">
        <f>$D$315</f>
        <v>217.03</v>
      </c>
      <c r="E380" s="44">
        <f t="shared" ref="E380:AA380" si="220">$D$315</f>
        <v>217.03</v>
      </c>
      <c r="F380" s="44">
        <f t="shared" si="220"/>
        <v>217.03</v>
      </c>
      <c r="G380" s="44">
        <f t="shared" si="220"/>
        <v>217.03</v>
      </c>
      <c r="H380" s="44">
        <f t="shared" si="220"/>
        <v>217.03</v>
      </c>
      <c r="I380" s="44">
        <f t="shared" si="220"/>
        <v>217.03</v>
      </c>
      <c r="J380" s="44">
        <f t="shared" si="220"/>
        <v>217.03</v>
      </c>
      <c r="K380" s="44">
        <f t="shared" si="220"/>
        <v>217.03</v>
      </c>
      <c r="L380" s="44">
        <f t="shared" si="220"/>
        <v>217.03</v>
      </c>
      <c r="M380" s="44">
        <f t="shared" si="220"/>
        <v>217.03</v>
      </c>
      <c r="N380" s="44">
        <f t="shared" si="220"/>
        <v>217.03</v>
      </c>
      <c r="O380" s="44">
        <f t="shared" si="220"/>
        <v>217.03</v>
      </c>
      <c r="P380" s="44">
        <f t="shared" si="220"/>
        <v>217.03</v>
      </c>
      <c r="Q380" s="44">
        <f t="shared" si="220"/>
        <v>217.03</v>
      </c>
      <c r="R380" s="44">
        <f t="shared" si="220"/>
        <v>217.03</v>
      </c>
      <c r="S380" s="44">
        <f t="shared" si="220"/>
        <v>217.03</v>
      </c>
      <c r="T380" s="44">
        <f t="shared" si="220"/>
        <v>217.03</v>
      </c>
      <c r="U380" s="44">
        <f t="shared" si="220"/>
        <v>217.03</v>
      </c>
      <c r="V380" s="44">
        <f t="shared" si="220"/>
        <v>217.03</v>
      </c>
      <c r="W380" s="44">
        <f t="shared" si="220"/>
        <v>217.03</v>
      </c>
      <c r="X380" s="44">
        <f t="shared" si="220"/>
        <v>217.03</v>
      </c>
      <c r="Y380" s="44">
        <f t="shared" si="220"/>
        <v>217.03</v>
      </c>
      <c r="Z380" s="44">
        <f t="shared" si="220"/>
        <v>217.03</v>
      </c>
      <c r="AA380" s="44">
        <f t="shared" si="220"/>
        <v>217.03</v>
      </c>
    </row>
    <row r="381" spans="1:27" ht="12.75" hidden="1" customHeight="1" outlineLevel="1" x14ac:dyDescent="0.2">
      <c r="A381" s="97" t="s">
        <v>1379</v>
      </c>
      <c r="B381" s="63" t="s">
        <v>83</v>
      </c>
      <c r="C381" s="43" t="s">
        <v>79</v>
      </c>
      <c r="D381" s="44">
        <v>3.63</v>
      </c>
      <c r="E381" s="44">
        <v>3.63</v>
      </c>
      <c r="F381" s="44">
        <v>3.63</v>
      </c>
      <c r="G381" s="44">
        <v>3.63</v>
      </c>
      <c r="H381" s="44">
        <v>3.63</v>
      </c>
      <c r="I381" s="44">
        <v>3.63</v>
      </c>
      <c r="J381" s="44">
        <v>3.63</v>
      </c>
      <c r="K381" s="44">
        <v>3.63</v>
      </c>
      <c r="L381" s="44">
        <v>3.63</v>
      </c>
      <c r="M381" s="44">
        <v>3.63</v>
      </c>
      <c r="N381" s="44">
        <v>3.63</v>
      </c>
      <c r="O381" s="44">
        <v>3.63</v>
      </c>
      <c r="P381" s="44">
        <v>3.63</v>
      </c>
      <c r="Q381" s="44">
        <v>3.63</v>
      </c>
      <c r="R381" s="44">
        <v>3.63</v>
      </c>
      <c r="S381" s="44">
        <v>3.63</v>
      </c>
      <c r="T381" s="44">
        <v>3.63</v>
      </c>
      <c r="U381" s="44">
        <v>3.63</v>
      </c>
      <c r="V381" s="44">
        <v>3.63</v>
      </c>
      <c r="W381" s="44">
        <v>3.63</v>
      </c>
      <c r="X381" s="44">
        <v>3.63</v>
      </c>
      <c r="Y381" s="44">
        <v>3.63</v>
      </c>
      <c r="Z381" s="44">
        <v>3.63</v>
      </c>
      <c r="AA381" s="44">
        <v>3.63</v>
      </c>
    </row>
    <row r="382" spans="1:27" ht="12.75" hidden="1" customHeight="1" outlineLevel="1" x14ac:dyDescent="0.2">
      <c r="A382" s="97" t="s">
        <v>1380</v>
      </c>
      <c r="B382" s="63" t="s">
        <v>81</v>
      </c>
      <c r="C382" s="43" t="s">
        <v>79</v>
      </c>
      <c r="D382" s="44">
        <f>$D$11</f>
        <v>330.69</v>
      </c>
      <c r="E382" s="44">
        <f t="shared" ref="E382:AA382" si="221">$D$11</f>
        <v>330.69</v>
      </c>
      <c r="F382" s="44">
        <f t="shared" si="221"/>
        <v>330.69</v>
      </c>
      <c r="G382" s="44">
        <f t="shared" si="221"/>
        <v>330.69</v>
      </c>
      <c r="H382" s="44">
        <f t="shared" si="221"/>
        <v>330.69</v>
      </c>
      <c r="I382" s="44">
        <f t="shared" si="221"/>
        <v>330.69</v>
      </c>
      <c r="J382" s="44">
        <f t="shared" si="221"/>
        <v>330.69</v>
      </c>
      <c r="K382" s="44">
        <f t="shared" si="221"/>
        <v>330.69</v>
      </c>
      <c r="L382" s="44">
        <f t="shared" si="221"/>
        <v>330.69</v>
      </c>
      <c r="M382" s="44">
        <f t="shared" si="221"/>
        <v>330.69</v>
      </c>
      <c r="N382" s="44">
        <f t="shared" si="221"/>
        <v>330.69</v>
      </c>
      <c r="O382" s="44">
        <f t="shared" si="221"/>
        <v>330.69</v>
      </c>
      <c r="P382" s="44">
        <f t="shared" si="221"/>
        <v>330.69</v>
      </c>
      <c r="Q382" s="44">
        <f t="shared" si="221"/>
        <v>330.69</v>
      </c>
      <c r="R382" s="44">
        <f t="shared" si="221"/>
        <v>330.69</v>
      </c>
      <c r="S382" s="44">
        <f t="shared" si="221"/>
        <v>330.69</v>
      </c>
      <c r="T382" s="44">
        <f t="shared" si="221"/>
        <v>330.69</v>
      </c>
      <c r="U382" s="44">
        <f t="shared" si="221"/>
        <v>330.69</v>
      </c>
      <c r="V382" s="44">
        <f t="shared" si="221"/>
        <v>330.69</v>
      </c>
      <c r="W382" s="44">
        <f t="shared" si="221"/>
        <v>330.69</v>
      </c>
      <c r="X382" s="44">
        <f t="shared" si="221"/>
        <v>330.69</v>
      </c>
      <c r="Y382" s="44">
        <f t="shared" si="221"/>
        <v>330.69</v>
      </c>
      <c r="Z382" s="44">
        <f t="shared" si="221"/>
        <v>330.69</v>
      </c>
      <c r="AA382" s="44">
        <f t="shared" si="221"/>
        <v>330.69</v>
      </c>
    </row>
    <row r="383" spans="1:27" ht="12.75" customHeight="1" collapsed="1" x14ac:dyDescent="0.2">
      <c r="A383" s="96" t="s">
        <v>1381</v>
      </c>
      <c r="B383" s="28" t="str">
        <f>"15"&amp;"."&amp;$B$640&amp;"."&amp;$B$641</f>
        <v>15.11.2023</v>
      </c>
      <c r="C383" s="88" t="s">
        <v>76</v>
      </c>
      <c r="D383" s="89">
        <f>ROUND(((D384+D385+D387+D386)/1000),5)</f>
        <v>1.7609399999999999</v>
      </c>
      <c r="E383" s="89">
        <f>ROUND(((E384+E385+E387+E386)/1000),5)</f>
        <v>1.67492</v>
      </c>
      <c r="F383" s="89">
        <f>ROUND(((F384+F385+F387+F386)/1000),5)</f>
        <v>1.6283700000000001</v>
      </c>
      <c r="G383" s="89">
        <f t="shared" ref="G383:AA383" si="222">ROUND(((G384+G385+G387+G386)/1000),5)</f>
        <v>1.62496</v>
      </c>
      <c r="H383" s="89">
        <f t="shared" si="222"/>
        <v>1.67353</v>
      </c>
      <c r="I383" s="89">
        <f t="shared" si="222"/>
        <v>1.83108</v>
      </c>
      <c r="J383" s="89">
        <f t="shared" si="222"/>
        <v>1.93364</v>
      </c>
      <c r="K383" s="89">
        <f t="shared" si="222"/>
        <v>2.2405599999999999</v>
      </c>
      <c r="L383" s="89">
        <f t="shared" si="222"/>
        <v>2.3835899999999999</v>
      </c>
      <c r="M383" s="89">
        <f t="shared" si="222"/>
        <v>2.4638300000000002</v>
      </c>
      <c r="N383" s="89">
        <f t="shared" si="222"/>
        <v>2.4818600000000002</v>
      </c>
      <c r="O383" s="89">
        <f t="shared" si="222"/>
        <v>2.52305</v>
      </c>
      <c r="P383" s="89">
        <f t="shared" si="222"/>
        <v>2.4938899999999999</v>
      </c>
      <c r="Q383" s="89">
        <f t="shared" si="222"/>
        <v>2.5112199999999998</v>
      </c>
      <c r="R383" s="89">
        <f t="shared" si="222"/>
        <v>2.5213800000000002</v>
      </c>
      <c r="S383" s="89">
        <f t="shared" si="222"/>
        <v>2.5252300000000001</v>
      </c>
      <c r="T383" s="89">
        <f t="shared" si="222"/>
        <v>2.4872899999999998</v>
      </c>
      <c r="U383" s="89">
        <f t="shared" si="222"/>
        <v>2.52311</v>
      </c>
      <c r="V383" s="89">
        <f t="shared" si="222"/>
        <v>2.49098</v>
      </c>
      <c r="W383" s="89">
        <f t="shared" si="222"/>
        <v>2.4915099999999999</v>
      </c>
      <c r="X383" s="89">
        <f t="shared" si="222"/>
        <v>2.4282900000000001</v>
      </c>
      <c r="Y383" s="89">
        <f t="shared" si="222"/>
        <v>2.2652299999999999</v>
      </c>
      <c r="Z383" s="89">
        <f t="shared" si="222"/>
        <v>2.0674399999999999</v>
      </c>
      <c r="AA383" s="89">
        <f t="shared" si="222"/>
        <v>1.87578</v>
      </c>
    </row>
    <row r="384" spans="1:27" ht="12.75" hidden="1" customHeight="1" outlineLevel="1" x14ac:dyDescent="0.2">
      <c r="A384" s="97" t="s">
        <v>1382</v>
      </c>
      <c r="B384" s="63" t="s">
        <v>242</v>
      </c>
      <c r="C384" s="43" t="s">
        <v>79</v>
      </c>
      <c r="D384" s="44">
        <v>1209.5899999999999</v>
      </c>
      <c r="E384" s="44">
        <v>1123.57</v>
      </c>
      <c r="F384" s="44">
        <v>1077.02</v>
      </c>
      <c r="G384" s="44">
        <v>1073.6099999999999</v>
      </c>
      <c r="H384" s="44">
        <v>1122.18</v>
      </c>
      <c r="I384" s="44">
        <v>1279.73</v>
      </c>
      <c r="J384" s="44">
        <v>1382.29</v>
      </c>
      <c r="K384" s="44">
        <v>1689.21</v>
      </c>
      <c r="L384" s="44">
        <v>1832.24</v>
      </c>
      <c r="M384" s="44">
        <v>1912.48</v>
      </c>
      <c r="N384" s="44">
        <v>1930.51</v>
      </c>
      <c r="O384" s="44">
        <v>1971.7</v>
      </c>
      <c r="P384" s="44">
        <v>1942.54</v>
      </c>
      <c r="Q384" s="44">
        <v>1959.87</v>
      </c>
      <c r="R384" s="44">
        <v>1970.03</v>
      </c>
      <c r="S384" s="44">
        <v>1973.88</v>
      </c>
      <c r="T384" s="44">
        <v>1935.94</v>
      </c>
      <c r="U384" s="44">
        <v>1971.76</v>
      </c>
      <c r="V384" s="44">
        <v>1939.63</v>
      </c>
      <c r="W384" s="44">
        <v>1940.16</v>
      </c>
      <c r="X384" s="44">
        <v>1876.94</v>
      </c>
      <c r="Y384" s="44">
        <v>1713.88</v>
      </c>
      <c r="Z384" s="44">
        <v>1516.09</v>
      </c>
      <c r="AA384" s="44">
        <v>1324.43</v>
      </c>
    </row>
    <row r="385" spans="1:27" ht="12.75" hidden="1" customHeight="1" outlineLevel="1" x14ac:dyDescent="0.2">
      <c r="A385" s="97" t="s">
        <v>1383</v>
      </c>
      <c r="B385" s="63" t="s">
        <v>90</v>
      </c>
      <c r="C385" s="43" t="s">
        <v>79</v>
      </c>
      <c r="D385" s="44">
        <f>$D$315</f>
        <v>217.03</v>
      </c>
      <c r="E385" s="44">
        <f t="shared" ref="E385:AA385" si="223">$D$315</f>
        <v>217.03</v>
      </c>
      <c r="F385" s="44">
        <f t="shared" si="223"/>
        <v>217.03</v>
      </c>
      <c r="G385" s="44">
        <f t="shared" si="223"/>
        <v>217.03</v>
      </c>
      <c r="H385" s="44">
        <f t="shared" si="223"/>
        <v>217.03</v>
      </c>
      <c r="I385" s="44">
        <f t="shared" si="223"/>
        <v>217.03</v>
      </c>
      <c r="J385" s="44">
        <f t="shared" si="223"/>
        <v>217.03</v>
      </c>
      <c r="K385" s="44">
        <f t="shared" si="223"/>
        <v>217.03</v>
      </c>
      <c r="L385" s="44">
        <f t="shared" si="223"/>
        <v>217.03</v>
      </c>
      <c r="M385" s="44">
        <f t="shared" si="223"/>
        <v>217.03</v>
      </c>
      <c r="N385" s="44">
        <f t="shared" si="223"/>
        <v>217.03</v>
      </c>
      <c r="O385" s="44">
        <f t="shared" si="223"/>
        <v>217.03</v>
      </c>
      <c r="P385" s="44">
        <f t="shared" si="223"/>
        <v>217.03</v>
      </c>
      <c r="Q385" s="44">
        <f t="shared" si="223"/>
        <v>217.03</v>
      </c>
      <c r="R385" s="44">
        <f t="shared" si="223"/>
        <v>217.03</v>
      </c>
      <c r="S385" s="44">
        <f t="shared" si="223"/>
        <v>217.03</v>
      </c>
      <c r="T385" s="44">
        <f t="shared" si="223"/>
        <v>217.03</v>
      </c>
      <c r="U385" s="44">
        <f t="shared" si="223"/>
        <v>217.03</v>
      </c>
      <c r="V385" s="44">
        <f t="shared" si="223"/>
        <v>217.03</v>
      </c>
      <c r="W385" s="44">
        <f t="shared" si="223"/>
        <v>217.03</v>
      </c>
      <c r="X385" s="44">
        <f t="shared" si="223"/>
        <v>217.03</v>
      </c>
      <c r="Y385" s="44">
        <f t="shared" si="223"/>
        <v>217.03</v>
      </c>
      <c r="Z385" s="44">
        <f t="shared" si="223"/>
        <v>217.03</v>
      </c>
      <c r="AA385" s="44">
        <f t="shared" si="223"/>
        <v>217.03</v>
      </c>
    </row>
    <row r="386" spans="1:27" ht="12.75" hidden="1" customHeight="1" outlineLevel="1" x14ac:dyDescent="0.2">
      <c r="A386" s="97" t="s">
        <v>1384</v>
      </c>
      <c r="B386" s="63" t="s">
        <v>83</v>
      </c>
      <c r="C386" s="43" t="s">
        <v>79</v>
      </c>
      <c r="D386" s="44">
        <v>3.63</v>
      </c>
      <c r="E386" s="44">
        <v>3.63</v>
      </c>
      <c r="F386" s="44">
        <v>3.63</v>
      </c>
      <c r="G386" s="44">
        <v>3.63</v>
      </c>
      <c r="H386" s="44">
        <v>3.63</v>
      </c>
      <c r="I386" s="44">
        <v>3.63</v>
      </c>
      <c r="J386" s="44">
        <v>3.63</v>
      </c>
      <c r="K386" s="44">
        <v>3.63</v>
      </c>
      <c r="L386" s="44">
        <v>3.63</v>
      </c>
      <c r="M386" s="44">
        <v>3.63</v>
      </c>
      <c r="N386" s="44">
        <v>3.63</v>
      </c>
      <c r="O386" s="44">
        <v>3.63</v>
      </c>
      <c r="P386" s="44">
        <v>3.63</v>
      </c>
      <c r="Q386" s="44">
        <v>3.63</v>
      </c>
      <c r="R386" s="44">
        <v>3.63</v>
      </c>
      <c r="S386" s="44">
        <v>3.63</v>
      </c>
      <c r="T386" s="44">
        <v>3.63</v>
      </c>
      <c r="U386" s="44">
        <v>3.63</v>
      </c>
      <c r="V386" s="44">
        <v>3.63</v>
      </c>
      <c r="W386" s="44">
        <v>3.63</v>
      </c>
      <c r="X386" s="44">
        <v>3.63</v>
      </c>
      <c r="Y386" s="44">
        <v>3.63</v>
      </c>
      <c r="Z386" s="44">
        <v>3.63</v>
      </c>
      <c r="AA386" s="44">
        <v>3.63</v>
      </c>
    </row>
    <row r="387" spans="1:27" ht="12.75" hidden="1" customHeight="1" outlineLevel="1" x14ac:dyDescent="0.2">
      <c r="A387" s="97" t="s">
        <v>1385</v>
      </c>
      <c r="B387" s="63" t="s">
        <v>81</v>
      </c>
      <c r="C387" s="43" t="s">
        <v>79</v>
      </c>
      <c r="D387" s="44">
        <f>$D$11</f>
        <v>330.69</v>
      </c>
      <c r="E387" s="44">
        <f t="shared" ref="E387:AA387" si="224">$D$11</f>
        <v>330.69</v>
      </c>
      <c r="F387" s="44">
        <f t="shared" si="224"/>
        <v>330.69</v>
      </c>
      <c r="G387" s="44">
        <f t="shared" si="224"/>
        <v>330.69</v>
      </c>
      <c r="H387" s="44">
        <f t="shared" si="224"/>
        <v>330.69</v>
      </c>
      <c r="I387" s="44">
        <f t="shared" si="224"/>
        <v>330.69</v>
      </c>
      <c r="J387" s="44">
        <f t="shared" si="224"/>
        <v>330.69</v>
      </c>
      <c r="K387" s="44">
        <f t="shared" si="224"/>
        <v>330.69</v>
      </c>
      <c r="L387" s="44">
        <f t="shared" si="224"/>
        <v>330.69</v>
      </c>
      <c r="M387" s="44">
        <f t="shared" si="224"/>
        <v>330.69</v>
      </c>
      <c r="N387" s="44">
        <f t="shared" si="224"/>
        <v>330.69</v>
      </c>
      <c r="O387" s="44">
        <f t="shared" si="224"/>
        <v>330.69</v>
      </c>
      <c r="P387" s="44">
        <f t="shared" si="224"/>
        <v>330.69</v>
      </c>
      <c r="Q387" s="44">
        <f t="shared" si="224"/>
        <v>330.69</v>
      </c>
      <c r="R387" s="44">
        <f t="shared" si="224"/>
        <v>330.69</v>
      </c>
      <c r="S387" s="44">
        <f t="shared" si="224"/>
        <v>330.69</v>
      </c>
      <c r="T387" s="44">
        <f t="shared" si="224"/>
        <v>330.69</v>
      </c>
      <c r="U387" s="44">
        <f t="shared" si="224"/>
        <v>330.69</v>
      </c>
      <c r="V387" s="44">
        <f t="shared" si="224"/>
        <v>330.69</v>
      </c>
      <c r="W387" s="44">
        <f t="shared" si="224"/>
        <v>330.69</v>
      </c>
      <c r="X387" s="44">
        <f t="shared" si="224"/>
        <v>330.69</v>
      </c>
      <c r="Y387" s="44">
        <f t="shared" si="224"/>
        <v>330.69</v>
      </c>
      <c r="Z387" s="44">
        <f t="shared" si="224"/>
        <v>330.69</v>
      </c>
      <c r="AA387" s="44">
        <f t="shared" si="224"/>
        <v>330.69</v>
      </c>
    </row>
    <row r="388" spans="1:27" ht="12.75" customHeight="1" collapsed="1" x14ac:dyDescent="0.2">
      <c r="A388" s="96" t="s">
        <v>1386</v>
      </c>
      <c r="B388" s="28" t="str">
        <f>"16"&amp;"."&amp;$B$640&amp;"."&amp;$B$641</f>
        <v>16.11.2023</v>
      </c>
      <c r="C388" s="88" t="s">
        <v>76</v>
      </c>
      <c r="D388" s="89">
        <f>ROUND(((D389+D390+D392+D391)/1000),5)</f>
        <v>1.71052</v>
      </c>
      <c r="E388" s="89">
        <f>ROUND(((E389+E390+E392+E391)/1000),5)</f>
        <v>1.6023099999999999</v>
      </c>
      <c r="F388" s="89">
        <f>ROUND(((F389+F390+F392+F391)/1000),5)</f>
        <v>1.52525</v>
      </c>
      <c r="G388" s="89">
        <f t="shared" ref="G388:AA388" si="225">ROUND(((G389+G390+G392+G391)/1000),5)</f>
        <v>1.5182500000000001</v>
      </c>
      <c r="H388" s="89">
        <f t="shared" si="225"/>
        <v>1.6024700000000001</v>
      </c>
      <c r="I388" s="89">
        <f t="shared" si="225"/>
        <v>1.7790699999999999</v>
      </c>
      <c r="J388" s="89">
        <f t="shared" si="225"/>
        <v>1.88242</v>
      </c>
      <c r="K388" s="89">
        <f t="shared" si="225"/>
        <v>2.17055</v>
      </c>
      <c r="L388" s="89">
        <f t="shared" si="225"/>
        <v>2.3612099999999998</v>
      </c>
      <c r="M388" s="89">
        <f t="shared" si="225"/>
        <v>2.43275</v>
      </c>
      <c r="N388" s="89">
        <f t="shared" si="225"/>
        <v>2.4498500000000001</v>
      </c>
      <c r="O388" s="89">
        <f t="shared" si="225"/>
        <v>2.4814600000000002</v>
      </c>
      <c r="P388" s="89">
        <f t="shared" si="225"/>
        <v>2.4636200000000001</v>
      </c>
      <c r="Q388" s="89">
        <f t="shared" si="225"/>
        <v>2.47749</v>
      </c>
      <c r="R388" s="89">
        <f t="shared" si="225"/>
        <v>2.48204</v>
      </c>
      <c r="S388" s="89">
        <f t="shared" si="225"/>
        <v>2.4788299999999999</v>
      </c>
      <c r="T388" s="89">
        <f t="shared" si="225"/>
        <v>2.46109</v>
      </c>
      <c r="U388" s="89">
        <f t="shared" si="225"/>
        <v>2.5248599999999999</v>
      </c>
      <c r="V388" s="89">
        <f t="shared" si="225"/>
        <v>2.4633699999999998</v>
      </c>
      <c r="W388" s="89">
        <f t="shared" si="225"/>
        <v>2.4517199999999999</v>
      </c>
      <c r="X388" s="89">
        <f t="shared" si="225"/>
        <v>2.3797000000000001</v>
      </c>
      <c r="Y388" s="89">
        <f t="shared" si="225"/>
        <v>2.2495699999999998</v>
      </c>
      <c r="Z388" s="89">
        <f t="shared" si="225"/>
        <v>2.0103499999999999</v>
      </c>
      <c r="AA388" s="89">
        <f t="shared" si="225"/>
        <v>1.81846</v>
      </c>
    </row>
    <row r="389" spans="1:27" ht="12.75" hidden="1" customHeight="1" outlineLevel="1" x14ac:dyDescent="0.2">
      <c r="A389" s="97" t="s">
        <v>1387</v>
      </c>
      <c r="B389" s="63" t="s">
        <v>242</v>
      </c>
      <c r="C389" s="43" t="s">
        <v>79</v>
      </c>
      <c r="D389" s="44">
        <v>1159.17</v>
      </c>
      <c r="E389" s="44">
        <v>1050.96</v>
      </c>
      <c r="F389" s="44">
        <v>973.9</v>
      </c>
      <c r="G389" s="44">
        <v>966.9</v>
      </c>
      <c r="H389" s="44">
        <v>1051.1199999999999</v>
      </c>
      <c r="I389" s="44">
        <v>1227.72</v>
      </c>
      <c r="J389" s="44">
        <v>1331.07</v>
      </c>
      <c r="K389" s="44">
        <v>1619.2</v>
      </c>
      <c r="L389" s="44">
        <v>1809.86</v>
      </c>
      <c r="M389" s="44">
        <v>1881.4</v>
      </c>
      <c r="N389" s="44">
        <v>1898.5</v>
      </c>
      <c r="O389" s="44">
        <v>1930.11</v>
      </c>
      <c r="P389" s="44">
        <v>1912.27</v>
      </c>
      <c r="Q389" s="44">
        <v>1926.14</v>
      </c>
      <c r="R389" s="44">
        <v>1930.69</v>
      </c>
      <c r="S389" s="44">
        <v>1927.48</v>
      </c>
      <c r="T389" s="44">
        <v>1909.74</v>
      </c>
      <c r="U389" s="44">
        <v>1973.51</v>
      </c>
      <c r="V389" s="44">
        <v>1912.02</v>
      </c>
      <c r="W389" s="44">
        <v>1900.37</v>
      </c>
      <c r="X389" s="44">
        <v>1828.35</v>
      </c>
      <c r="Y389" s="44">
        <v>1698.22</v>
      </c>
      <c r="Z389" s="44">
        <v>1459</v>
      </c>
      <c r="AA389" s="44">
        <v>1267.1099999999999</v>
      </c>
    </row>
    <row r="390" spans="1:27" ht="12.75" hidden="1" customHeight="1" outlineLevel="1" x14ac:dyDescent="0.2">
      <c r="A390" s="97" t="s">
        <v>1388</v>
      </c>
      <c r="B390" s="63" t="s">
        <v>90</v>
      </c>
      <c r="C390" s="43" t="s">
        <v>79</v>
      </c>
      <c r="D390" s="44">
        <f>$D$315</f>
        <v>217.03</v>
      </c>
      <c r="E390" s="44">
        <f t="shared" ref="E390:AA390" si="226">$D$315</f>
        <v>217.03</v>
      </c>
      <c r="F390" s="44">
        <f t="shared" si="226"/>
        <v>217.03</v>
      </c>
      <c r="G390" s="44">
        <f t="shared" si="226"/>
        <v>217.03</v>
      </c>
      <c r="H390" s="44">
        <f t="shared" si="226"/>
        <v>217.03</v>
      </c>
      <c r="I390" s="44">
        <f t="shared" si="226"/>
        <v>217.03</v>
      </c>
      <c r="J390" s="44">
        <f t="shared" si="226"/>
        <v>217.03</v>
      </c>
      <c r="K390" s="44">
        <f t="shared" si="226"/>
        <v>217.03</v>
      </c>
      <c r="L390" s="44">
        <f t="shared" si="226"/>
        <v>217.03</v>
      </c>
      <c r="M390" s="44">
        <f t="shared" si="226"/>
        <v>217.03</v>
      </c>
      <c r="N390" s="44">
        <f t="shared" si="226"/>
        <v>217.03</v>
      </c>
      <c r="O390" s="44">
        <f t="shared" si="226"/>
        <v>217.03</v>
      </c>
      <c r="P390" s="44">
        <f t="shared" si="226"/>
        <v>217.03</v>
      </c>
      <c r="Q390" s="44">
        <f t="shared" si="226"/>
        <v>217.03</v>
      </c>
      <c r="R390" s="44">
        <f t="shared" si="226"/>
        <v>217.03</v>
      </c>
      <c r="S390" s="44">
        <f t="shared" si="226"/>
        <v>217.03</v>
      </c>
      <c r="T390" s="44">
        <f t="shared" si="226"/>
        <v>217.03</v>
      </c>
      <c r="U390" s="44">
        <f t="shared" si="226"/>
        <v>217.03</v>
      </c>
      <c r="V390" s="44">
        <f t="shared" si="226"/>
        <v>217.03</v>
      </c>
      <c r="W390" s="44">
        <f t="shared" si="226"/>
        <v>217.03</v>
      </c>
      <c r="X390" s="44">
        <f t="shared" si="226"/>
        <v>217.03</v>
      </c>
      <c r="Y390" s="44">
        <f t="shared" si="226"/>
        <v>217.03</v>
      </c>
      <c r="Z390" s="44">
        <f t="shared" si="226"/>
        <v>217.03</v>
      </c>
      <c r="AA390" s="44">
        <f t="shared" si="226"/>
        <v>217.03</v>
      </c>
    </row>
    <row r="391" spans="1:27" ht="12.75" hidden="1" customHeight="1" outlineLevel="1" x14ac:dyDescent="0.2">
      <c r="A391" s="97" t="s">
        <v>1389</v>
      </c>
      <c r="B391" s="63" t="s">
        <v>83</v>
      </c>
      <c r="C391" s="43" t="s">
        <v>79</v>
      </c>
      <c r="D391" s="44">
        <v>3.63</v>
      </c>
      <c r="E391" s="44">
        <v>3.63</v>
      </c>
      <c r="F391" s="44">
        <v>3.63</v>
      </c>
      <c r="G391" s="44">
        <v>3.63</v>
      </c>
      <c r="H391" s="44">
        <v>3.63</v>
      </c>
      <c r="I391" s="44">
        <v>3.63</v>
      </c>
      <c r="J391" s="44">
        <v>3.63</v>
      </c>
      <c r="K391" s="44">
        <v>3.63</v>
      </c>
      <c r="L391" s="44">
        <v>3.63</v>
      </c>
      <c r="M391" s="44">
        <v>3.63</v>
      </c>
      <c r="N391" s="44">
        <v>3.63</v>
      </c>
      <c r="O391" s="44">
        <v>3.63</v>
      </c>
      <c r="P391" s="44">
        <v>3.63</v>
      </c>
      <c r="Q391" s="44">
        <v>3.63</v>
      </c>
      <c r="R391" s="44">
        <v>3.63</v>
      </c>
      <c r="S391" s="44">
        <v>3.63</v>
      </c>
      <c r="T391" s="44">
        <v>3.63</v>
      </c>
      <c r="U391" s="44">
        <v>3.63</v>
      </c>
      <c r="V391" s="44">
        <v>3.63</v>
      </c>
      <c r="W391" s="44">
        <v>3.63</v>
      </c>
      <c r="X391" s="44">
        <v>3.63</v>
      </c>
      <c r="Y391" s="44">
        <v>3.63</v>
      </c>
      <c r="Z391" s="44">
        <v>3.63</v>
      </c>
      <c r="AA391" s="44">
        <v>3.63</v>
      </c>
    </row>
    <row r="392" spans="1:27" ht="12.75" hidden="1" customHeight="1" outlineLevel="1" x14ac:dyDescent="0.2">
      <c r="A392" s="97" t="s">
        <v>1390</v>
      </c>
      <c r="B392" s="63" t="s">
        <v>81</v>
      </c>
      <c r="C392" s="43" t="s">
        <v>79</v>
      </c>
      <c r="D392" s="44">
        <f>$D$11</f>
        <v>330.69</v>
      </c>
      <c r="E392" s="44">
        <f t="shared" ref="E392:AA392" si="227">$D$11</f>
        <v>330.69</v>
      </c>
      <c r="F392" s="44">
        <f t="shared" si="227"/>
        <v>330.69</v>
      </c>
      <c r="G392" s="44">
        <f t="shared" si="227"/>
        <v>330.69</v>
      </c>
      <c r="H392" s="44">
        <f t="shared" si="227"/>
        <v>330.69</v>
      </c>
      <c r="I392" s="44">
        <f t="shared" si="227"/>
        <v>330.69</v>
      </c>
      <c r="J392" s="44">
        <f t="shared" si="227"/>
        <v>330.69</v>
      </c>
      <c r="K392" s="44">
        <f t="shared" si="227"/>
        <v>330.69</v>
      </c>
      <c r="L392" s="44">
        <f t="shared" si="227"/>
        <v>330.69</v>
      </c>
      <c r="M392" s="44">
        <f t="shared" si="227"/>
        <v>330.69</v>
      </c>
      <c r="N392" s="44">
        <f t="shared" si="227"/>
        <v>330.69</v>
      </c>
      <c r="O392" s="44">
        <f t="shared" si="227"/>
        <v>330.69</v>
      </c>
      <c r="P392" s="44">
        <f t="shared" si="227"/>
        <v>330.69</v>
      </c>
      <c r="Q392" s="44">
        <f t="shared" si="227"/>
        <v>330.69</v>
      </c>
      <c r="R392" s="44">
        <f t="shared" si="227"/>
        <v>330.69</v>
      </c>
      <c r="S392" s="44">
        <f t="shared" si="227"/>
        <v>330.69</v>
      </c>
      <c r="T392" s="44">
        <f t="shared" si="227"/>
        <v>330.69</v>
      </c>
      <c r="U392" s="44">
        <f t="shared" si="227"/>
        <v>330.69</v>
      </c>
      <c r="V392" s="44">
        <f t="shared" si="227"/>
        <v>330.69</v>
      </c>
      <c r="W392" s="44">
        <f t="shared" si="227"/>
        <v>330.69</v>
      </c>
      <c r="X392" s="44">
        <f t="shared" si="227"/>
        <v>330.69</v>
      </c>
      <c r="Y392" s="44">
        <f t="shared" si="227"/>
        <v>330.69</v>
      </c>
      <c r="Z392" s="44">
        <f t="shared" si="227"/>
        <v>330.69</v>
      </c>
      <c r="AA392" s="44">
        <f t="shared" si="227"/>
        <v>330.69</v>
      </c>
    </row>
    <row r="393" spans="1:27" ht="12.75" customHeight="1" collapsed="1" x14ac:dyDescent="0.2">
      <c r="A393" s="96" t="s">
        <v>1391</v>
      </c>
      <c r="B393" s="28" t="str">
        <f>"17"&amp;"."&amp;$B$640&amp;"."&amp;$B$641</f>
        <v>17.11.2023</v>
      </c>
      <c r="C393" s="88" t="s">
        <v>76</v>
      </c>
      <c r="D393" s="89">
        <f>ROUND(((D394+D395+D397+D396)/1000),5)</f>
        <v>1.74699</v>
      </c>
      <c r="E393" s="89">
        <f>ROUND(((E394+E395+E397+E396)/1000),5)</f>
        <v>1.63751</v>
      </c>
      <c r="F393" s="89">
        <f>ROUND(((F394+F395+F397+F396)/1000),5)</f>
        <v>1.58951</v>
      </c>
      <c r="G393" s="89">
        <f t="shared" ref="G393:AA393" si="228">ROUND(((G394+G395+G397+G396)/1000),5)</f>
        <v>1.58324</v>
      </c>
      <c r="H393" s="89">
        <f t="shared" si="228"/>
        <v>1.6193</v>
      </c>
      <c r="I393" s="89">
        <f t="shared" si="228"/>
        <v>1.7958000000000001</v>
      </c>
      <c r="J393" s="89">
        <f t="shared" si="228"/>
        <v>1.88374</v>
      </c>
      <c r="K393" s="89">
        <f t="shared" si="228"/>
        <v>2.1385399999999999</v>
      </c>
      <c r="L393" s="89">
        <f t="shared" si="228"/>
        <v>2.37893</v>
      </c>
      <c r="M393" s="89">
        <f t="shared" si="228"/>
        <v>2.4371100000000001</v>
      </c>
      <c r="N393" s="89">
        <f t="shared" si="228"/>
        <v>2.46001</v>
      </c>
      <c r="O393" s="89">
        <f t="shared" si="228"/>
        <v>2.4765299999999999</v>
      </c>
      <c r="P393" s="89">
        <f t="shared" si="228"/>
        <v>2.4507300000000001</v>
      </c>
      <c r="Q393" s="89">
        <f t="shared" si="228"/>
        <v>2.4537800000000001</v>
      </c>
      <c r="R393" s="89">
        <f t="shared" si="228"/>
        <v>2.4598499999999999</v>
      </c>
      <c r="S393" s="89">
        <f t="shared" si="228"/>
        <v>2.4565700000000001</v>
      </c>
      <c r="T393" s="89">
        <f t="shared" si="228"/>
        <v>2.4391500000000002</v>
      </c>
      <c r="U393" s="89">
        <f t="shared" si="228"/>
        <v>2.4794900000000002</v>
      </c>
      <c r="V393" s="89">
        <f t="shared" si="228"/>
        <v>2.4586299999999999</v>
      </c>
      <c r="W393" s="89">
        <f t="shared" si="228"/>
        <v>2.4519000000000002</v>
      </c>
      <c r="X393" s="89">
        <f t="shared" si="228"/>
        <v>2.3449399999999998</v>
      </c>
      <c r="Y393" s="89">
        <f t="shared" si="228"/>
        <v>2.25379</v>
      </c>
      <c r="Z393" s="89">
        <f t="shared" si="228"/>
        <v>2.0083000000000002</v>
      </c>
      <c r="AA393" s="89">
        <f t="shared" si="228"/>
        <v>1.8287100000000001</v>
      </c>
    </row>
    <row r="394" spans="1:27" ht="12.75" hidden="1" customHeight="1" outlineLevel="1" x14ac:dyDescent="0.2">
      <c r="A394" s="97" t="s">
        <v>1392</v>
      </c>
      <c r="B394" s="63" t="s">
        <v>242</v>
      </c>
      <c r="C394" s="43" t="s">
        <v>79</v>
      </c>
      <c r="D394" s="44">
        <v>1195.6400000000001</v>
      </c>
      <c r="E394" s="44">
        <v>1086.1600000000001</v>
      </c>
      <c r="F394" s="44">
        <v>1038.1600000000001</v>
      </c>
      <c r="G394" s="44">
        <v>1031.8900000000001</v>
      </c>
      <c r="H394" s="44">
        <v>1067.95</v>
      </c>
      <c r="I394" s="44">
        <v>1244.45</v>
      </c>
      <c r="J394" s="44">
        <v>1332.39</v>
      </c>
      <c r="K394" s="44">
        <v>1587.19</v>
      </c>
      <c r="L394" s="44">
        <v>1827.58</v>
      </c>
      <c r="M394" s="44">
        <v>1885.76</v>
      </c>
      <c r="N394" s="44">
        <v>1908.66</v>
      </c>
      <c r="O394" s="44">
        <v>1925.18</v>
      </c>
      <c r="P394" s="44">
        <v>1899.38</v>
      </c>
      <c r="Q394" s="44">
        <v>1902.43</v>
      </c>
      <c r="R394" s="44">
        <v>1908.5</v>
      </c>
      <c r="S394" s="44">
        <v>1905.22</v>
      </c>
      <c r="T394" s="44">
        <v>1887.8</v>
      </c>
      <c r="U394" s="44">
        <v>1928.14</v>
      </c>
      <c r="V394" s="44">
        <v>1907.28</v>
      </c>
      <c r="W394" s="44">
        <v>1900.55</v>
      </c>
      <c r="X394" s="44">
        <v>1793.59</v>
      </c>
      <c r="Y394" s="44">
        <v>1702.44</v>
      </c>
      <c r="Z394" s="44">
        <v>1456.95</v>
      </c>
      <c r="AA394" s="44">
        <v>1277.3599999999999</v>
      </c>
    </row>
    <row r="395" spans="1:27" ht="12.75" hidden="1" customHeight="1" outlineLevel="1" x14ac:dyDescent="0.2">
      <c r="A395" s="97" t="s">
        <v>1393</v>
      </c>
      <c r="B395" s="63" t="s">
        <v>90</v>
      </c>
      <c r="C395" s="43" t="s">
        <v>79</v>
      </c>
      <c r="D395" s="44">
        <f>$D$315</f>
        <v>217.03</v>
      </c>
      <c r="E395" s="44">
        <f t="shared" ref="E395:AA395" si="229">$D$315</f>
        <v>217.03</v>
      </c>
      <c r="F395" s="44">
        <f t="shared" si="229"/>
        <v>217.03</v>
      </c>
      <c r="G395" s="44">
        <f t="shared" si="229"/>
        <v>217.03</v>
      </c>
      <c r="H395" s="44">
        <f t="shared" si="229"/>
        <v>217.03</v>
      </c>
      <c r="I395" s="44">
        <f t="shared" si="229"/>
        <v>217.03</v>
      </c>
      <c r="J395" s="44">
        <f t="shared" si="229"/>
        <v>217.03</v>
      </c>
      <c r="K395" s="44">
        <f t="shared" si="229"/>
        <v>217.03</v>
      </c>
      <c r="L395" s="44">
        <f t="shared" si="229"/>
        <v>217.03</v>
      </c>
      <c r="M395" s="44">
        <f t="shared" si="229"/>
        <v>217.03</v>
      </c>
      <c r="N395" s="44">
        <f t="shared" si="229"/>
        <v>217.03</v>
      </c>
      <c r="O395" s="44">
        <f t="shared" si="229"/>
        <v>217.03</v>
      </c>
      <c r="P395" s="44">
        <f t="shared" si="229"/>
        <v>217.03</v>
      </c>
      <c r="Q395" s="44">
        <f t="shared" si="229"/>
        <v>217.03</v>
      </c>
      <c r="R395" s="44">
        <f t="shared" si="229"/>
        <v>217.03</v>
      </c>
      <c r="S395" s="44">
        <f t="shared" si="229"/>
        <v>217.03</v>
      </c>
      <c r="T395" s="44">
        <f t="shared" si="229"/>
        <v>217.03</v>
      </c>
      <c r="U395" s="44">
        <f t="shared" si="229"/>
        <v>217.03</v>
      </c>
      <c r="V395" s="44">
        <f t="shared" si="229"/>
        <v>217.03</v>
      </c>
      <c r="W395" s="44">
        <f t="shared" si="229"/>
        <v>217.03</v>
      </c>
      <c r="X395" s="44">
        <f t="shared" si="229"/>
        <v>217.03</v>
      </c>
      <c r="Y395" s="44">
        <f t="shared" si="229"/>
        <v>217.03</v>
      </c>
      <c r="Z395" s="44">
        <f t="shared" si="229"/>
        <v>217.03</v>
      </c>
      <c r="AA395" s="44">
        <f t="shared" si="229"/>
        <v>217.03</v>
      </c>
    </row>
    <row r="396" spans="1:27" ht="12.75" hidden="1" customHeight="1" outlineLevel="1" x14ac:dyDescent="0.2">
      <c r="A396" s="97" t="s">
        <v>1394</v>
      </c>
      <c r="B396" s="63" t="s">
        <v>83</v>
      </c>
      <c r="C396" s="43" t="s">
        <v>79</v>
      </c>
      <c r="D396" s="44">
        <v>3.63</v>
      </c>
      <c r="E396" s="44">
        <v>3.63</v>
      </c>
      <c r="F396" s="44">
        <v>3.63</v>
      </c>
      <c r="G396" s="44">
        <v>3.63</v>
      </c>
      <c r="H396" s="44">
        <v>3.63</v>
      </c>
      <c r="I396" s="44">
        <v>3.63</v>
      </c>
      <c r="J396" s="44">
        <v>3.63</v>
      </c>
      <c r="K396" s="44">
        <v>3.63</v>
      </c>
      <c r="L396" s="44">
        <v>3.63</v>
      </c>
      <c r="M396" s="44">
        <v>3.63</v>
      </c>
      <c r="N396" s="44">
        <v>3.63</v>
      </c>
      <c r="O396" s="44">
        <v>3.63</v>
      </c>
      <c r="P396" s="44">
        <v>3.63</v>
      </c>
      <c r="Q396" s="44">
        <v>3.63</v>
      </c>
      <c r="R396" s="44">
        <v>3.63</v>
      </c>
      <c r="S396" s="44">
        <v>3.63</v>
      </c>
      <c r="T396" s="44">
        <v>3.63</v>
      </c>
      <c r="U396" s="44">
        <v>3.63</v>
      </c>
      <c r="V396" s="44">
        <v>3.63</v>
      </c>
      <c r="W396" s="44">
        <v>3.63</v>
      </c>
      <c r="X396" s="44">
        <v>3.63</v>
      </c>
      <c r="Y396" s="44">
        <v>3.63</v>
      </c>
      <c r="Z396" s="44">
        <v>3.63</v>
      </c>
      <c r="AA396" s="44">
        <v>3.63</v>
      </c>
    </row>
    <row r="397" spans="1:27" ht="12.75" hidden="1" customHeight="1" outlineLevel="1" x14ac:dyDescent="0.2">
      <c r="A397" s="97" t="s">
        <v>1395</v>
      </c>
      <c r="B397" s="63" t="s">
        <v>81</v>
      </c>
      <c r="C397" s="43" t="s">
        <v>79</v>
      </c>
      <c r="D397" s="44">
        <f>$D$11</f>
        <v>330.69</v>
      </c>
      <c r="E397" s="44">
        <f t="shared" ref="E397:AA397" si="230">$D$11</f>
        <v>330.69</v>
      </c>
      <c r="F397" s="44">
        <f t="shared" si="230"/>
        <v>330.69</v>
      </c>
      <c r="G397" s="44">
        <f t="shared" si="230"/>
        <v>330.69</v>
      </c>
      <c r="H397" s="44">
        <f t="shared" si="230"/>
        <v>330.69</v>
      </c>
      <c r="I397" s="44">
        <f t="shared" si="230"/>
        <v>330.69</v>
      </c>
      <c r="J397" s="44">
        <f t="shared" si="230"/>
        <v>330.69</v>
      </c>
      <c r="K397" s="44">
        <f t="shared" si="230"/>
        <v>330.69</v>
      </c>
      <c r="L397" s="44">
        <f t="shared" si="230"/>
        <v>330.69</v>
      </c>
      <c r="M397" s="44">
        <f t="shared" si="230"/>
        <v>330.69</v>
      </c>
      <c r="N397" s="44">
        <f t="shared" si="230"/>
        <v>330.69</v>
      </c>
      <c r="O397" s="44">
        <f t="shared" si="230"/>
        <v>330.69</v>
      </c>
      <c r="P397" s="44">
        <f t="shared" si="230"/>
        <v>330.69</v>
      </c>
      <c r="Q397" s="44">
        <f t="shared" si="230"/>
        <v>330.69</v>
      </c>
      <c r="R397" s="44">
        <f t="shared" si="230"/>
        <v>330.69</v>
      </c>
      <c r="S397" s="44">
        <f t="shared" si="230"/>
        <v>330.69</v>
      </c>
      <c r="T397" s="44">
        <f t="shared" si="230"/>
        <v>330.69</v>
      </c>
      <c r="U397" s="44">
        <f t="shared" si="230"/>
        <v>330.69</v>
      </c>
      <c r="V397" s="44">
        <f t="shared" si="230"/>
        <v>330.69</v>
      </c>
      <c r="W397" s="44">
        <f t="shared" si="230"/>
        <v>330.69</v>
      </c>
      <c r="X397" s="44">
        <f t="shared" si="230"/>
        <v>330.69</v>
      </c>
      <c r="Y397" s="44">
        <f t="shared" si="230"/>
        <v>330.69</v>
      </c>
      <c r="Z397" s="44">
        <f t="shared" si="230"/>
        <v>330.69</v>
      </c>
      <c r="AA397" s="44">
        <f t="shared" si="230"/>
        <v>330.69</v>
      </c>
    </row>
    <row r="398" spans="1:27" ht="12.75" customHeight="1" collapsed="1" x14ac:dyDescent="0.2">
      <c r="A398" s="96" t="s">
        <v>1396</v>
      </c>
      <c r="B398" s="28" t="str">
        <f>"18"&amp;"."&amp;$B$640&amp;"."&amp;$B$641</f>
        <v>18.11.2023</v>
      </c>
      <c r="C398" s="88" t="s">
        <v>76</v>
      </c>
      <c r="D398" s="89">
        <f>ROUND(((D399+D400+D402+D401)/1000),5)</f>
        <v>1.7866500000000001</v>
      </c>
      <c r="E398" s="89">
        <f>ROUND(((E399+E400+E402+E401)/1000),5)</f>
        <v>1.6937500000000001</v>
      </c>
      <c r="F398" s="89">
        <f>ROUND(((F399+F400+F402+F401)/1000),5)</f>
        <v>1.6432599999999999</v>
      </c>
      <c r="G398" s="89">
        <f t="shared" ref="G398:AA398" si="231">ROUND(((G399+G400+G402+G401)/1000),5)</f>
        <v>1.6072500000000001</v>
      </c>
      <c r="H398" s="89">
        <f t="shared" si="231"/>
        <v>1.63361</v>
      </c>
      <c r="I398" s="89">
        <f t="shared" si="231"/>
        <v>1.6990700000000001</v>
      </c>
      <c r="J398" s="89">
        <f t="shared" si="231"/>
        <v>1.76647</v>
      </c>
      <c r="K398" s="89">
        <f t="shared" si="231"/>
        <v>1.99878</v>
      </c>
      <c r="L398" s="89">
        <f t="shared" si="231"/>
        <v>2.2235100000000001</v>
      </c>
      <c r="M398" s="89">
        <f t="shared" si="231"/>
        <v>2.35473</v>
      </c>
      <c r="N398" s="89">
        <f t="shared" si="231"/>
        <v>2.4234300000000002</v>
      </c>
      <c r="O398" s="89">
        <f t="shared" si="231"/>
        <v>2.4385699999999999</v>
      </c>
      <c r="P398" s="89">
        <f t="shared" si="231"/>
        <v>2.4262999999999999</v>
      </c>
      <c r="Q398" s="89">
        <f t="shared" si="231"/>
        <v>2.41873</v>
      </c>
      <c r="R398" s="89">
        <f t="shared" si="231"/>
        <v>2.4047800000000001</v>
      </c>
      <c r="S398" s="89">
        <f t="shared" si="231"/>
        <v>2.4043299999999999</v>
      </c>
      <c r="T398" s="89">
        <f t="shared" si="231"/>
        <v>2.4251299999999998</v>
      </c>
      <c r="U398" s="89">
        <f t="shared" si="231"/>
        <v>2.45791</v>
      </c>
      <c r="V398" s="89">
        <f t="shared" si="231"/>
        <v>2.4419300000000002</v>
      </c>
      <c r="W398" s="89">
        <f t="shared" si="231"/>
        <v>2.4005800000000002</v>
      </c>
      <c r="X398" s="89">
        <f t="shared" si="231"/>
        <v>2.3021500000000001</v>
      </c>
      <c r="Y398" s="89">
        <f t="shared" si="231"/>
        <v>2.1186699999999998</v>
      </c>
      <c r="Z398" s="89">
        <f t="shared" si="231"/>
        <v>1.8224199999999999</v>
      </c>
      <c r="AA398" s="89">
        <f t="shared" si="231"/>
        <v>1.7819100000000001</v>
      </c>
    </row>
    <row r="399" spans="1:27" ht="12.75" hidden="1" customHeight="1" outlineLevel="1" x14ac:dyDescent="0.2">
      <c r="A399" s="97" t="s">
        <v>1397</v>
      </c>
      <c r="B399" s="63" t="s">
        <v>242</v>
      </c>
      <c r="C399" s="43" t="s">
        <v>79</v>
      </c>
      <c r="D399" s="44">
        <v>1235.3</v>
      </c>
      <c r="E399" s="44">
        <v>1142.4000000000001</v>
      </c>
      <c r="F399" s="44">
        <v>1091.9100000000001</v>
      </c>
      <c r="G399" s="44">
        <v>1055.9000000000001</v>
      </c>
      <c r="H399" s="44">
        <v>1082.26</v>
      </c>
      <c r="I399" s="44">
        <v>1147.72</v>
      </c>
      <c r="J399" s="44">
        <v>1215.1199999999999</v>
      </c>
      <c r="K399" s="44">
        <v>1447.43</v>
      </c>
      <c r="L399" s="44">
        <v>1672.16</v>
      </c>
      <c r="M399" s="44">
        <v>1803.38</v>
      </c>
      <c r="N399" s="44">
        <v>1872.08</v>
      </c>
      <c r="O399" s="44">
        <v>1887.22</v>
      </c>
      <c r="P399" s="44">
        <v>1874.95</v>
      </c>
      <c r="Q399" s="44">
        <v>1867.38</v>
      </c>
      <c r="R399" s="44">
        <v>1853.43</v>
      </c>
      <c r="S399" s="44">
        <v>1852.98</v>
      </c>
      <c r="T399" s="44">
        <v>1873.78</v>
      </c>
      <c r="U399" s="44">
        <v>1906.56</v>
      </c>
      <c r="V399" s="44">
        <v>1890.58</v>
      </c>
      <c r="W399" s="44">
        <v>1849.23</v>
      </c>
      <c r="X399" s="44">
        <v>1750.8</v>
      </c>
      <c r="Y399" s="44">
        <v>1567.32</v>
      </c>
      <c r="Z399" s="44">
        <v>1271.07</v>
      </c>
      <c r="AA399" s="44">
        <v>1230.56</v>
      </c>
    </row>
    <row r="400" spans="1:27" ht="12.75" hidden="1" customHeight="1" outlineLevel="1" x14ac:dyDescent="0.2">
      <c r="A400" s="97" t="s">
        <v>1398</v>
      </c>
      <c r="B400" s="63" t="s">
        <v>90</v>
      </c>
      <c r="C400" s="43" t="s">
        <v>79</v>
      </c>
      <c r="D400" s="44">
        <f>$D$315</f>
        <v>217.03</v>
      </c>
      <c r="E400" s="44">
        <f t="shared" ref="E400:AA400" si="232">$D$315</f>
        <v>217.03</v>
      </c>
      <c r="F400" s="44">
        <f t="shared" si="232"/>
        <v>217.03</v>
      </c>
      <c r="G400" s="44">
        <f t="shared" si="232"/>
        <v>217.03</v>
      </c>
      <c r="H400" s="44">
        <f t="shared" si="232"/>
        <v>217.03</v>
      </c>
      <c r="I400" s="44">
        <f t="shared" si="232"/>
        <v>217.03</v>
      </c>
      <c r="J400" s="44">
        <f t="shared" si="232"/>
        <v>217.03</v>
      </c>
      <c r="K400" s="44">
        <f t="shared" si="232"/>
        <v>217.03</v>
      </c>
      <c r="L400" s="44">
        <f t="shared" si="232"/>
        <v>217.03</v>
      </c>
      <c r="M400" s="44">
        <f t="shared" si="232"/>
        <v>217.03</v>
      </c>
      <c r="N400" s="44">
        <f t="shared" si="232"/>
        <v>217.03</v>
      </c>
      <c r="O400" s="44">
        <f t="shared" si="232"/>
        <v>217.03</v>
      </c>
      <c r="P400" s="44">
        <f t="shared" si="232"/>
        <v>217.03</v>
      </c>
      <c r="Q400" s="44">
        <f t="shared" si="232"/>
        <v>217.03</v>
      </c>
      <c r="R400" s="44">
        <f t="shared" si="232"/>
        <v>217.03</v>
      </c>
      <c r="S400" s="44">
        <f t="shared" si="232"/>
        <v>217.03</v>
      </c>
      <c r="T400" s="44">
        <f t="shared" si="232"/>
        <v>217.03</v>
      </c>
      <c r="U400" s="44">
        <f t="shared" si="232"/>
        <v>217.03</v>
      </c>
      <c r="V400" s="44">
        <f t="shared" si="232"/>
        <v>217.03</v>
      </c>
      <c r="W400" s="44">
        <f t="shared" si="232"/>
        <v>217.03</v>
      </c>
      <c r="X400" s="44">
        <f t="shared" si="232"/>
        <v>217.03</v>
      </c>
      <c r="Y400" s="44">
        <f t="shared" si="232"/>
        <v>217.03</v>
      </c>
      <c r="Z400" s="44">
        <f t="shared" si="232"/>
        <v>217.03</v>
      </c>
      <c r="AA400" s="44">
        <f t="shared" si="232"/>
        <v>217.03</v>
      </c>
    </row>
    <row r="401" spans="1:27" ht="12.75" hidden="1" customHeight="1" outlineLevel="1" x14ac:dyDescent="0.2">
      <c r="A401" s="97" t="s">
        <v>1399</v>
      </c>
      <c r="B401" s="63" t="s">
        <v>83</v>
      </c>
      <c r="C401" s="43" t="s">
        <v>79</v>
      </c>
      <c r="D401" s="44">
        <v>3.63</v>
      </c>
      <c r="E401" s="44">
        <v>3.63</v>
      </c>
      <c r="F401" s="44">
        <v>3.63</v>
      </c>
      <c r="G401" s="44">
        <v>3.63</v>
      </c>
      <c r="H401" s="44">
        <v>3.63</v>
      </c>
      <c r="I401" s="44">
        <v>3.63</v>
      </c>
      <c r="J401" s="44">
        <v>3.63</v>
      </c>
      <c r="K401" s="44">
        <v>3.63</v>
      </c>
      <c r="L401" s="44">
        <v>3.63</v>
      </c>
      <c r="M401" s="44">
        <v>3.63</v>
      </c>
      <c r="N401" s="44">
        <v>3.63</v>
      </c>
      <c r="O401" s="44">
        <v>3.63</v>
      </c>
      <c r="P401" s="44">
        <v>3.63</v>
      </c>
      <c r="Q401" s="44">
        <v>3.63</v>
      </c>
      <c r="R401" s="44">
        <v>3.63</v>
      </c>
      <c r="S401" s="44">
        <v>3.63</v>
      </c>
      <c r="T401" s="44">
        <v>3.63</v>
      </c>
      <c r="U401" s="44">
        <v>3.63</v>
      </c>
      <c r="V401" s="44">
        <v>3.63</v>
      </c>
      <c r="W401" s="44">
        <v>3.63</v>
      </c>
      <c r="X401" s="44">
        <v>3.63</v>
      </c>
      <c r="Y401" s="44">
        <v>3.63</v>
      </c>
      <c r="Z401" s="44">
        <v>3.63</v>
      </c>
      <c r="AA401" s="44">
        <v>3.63</v>
      </c>
    </row>
    <row r="402" spans="1:27" ht="12.75" hidden="1" customHeight="1" outlineLevel="1" x14ac:dyDescent="0.2">
      <c r="A402" s="97" t="s">
        <v>1400</v>
      </c>
      <c r="B402" s="63" t="s">
        <v>81</v>
      </c>
      <c r="C402" s="43" t="s">
        <v>79</v>
      </c>
      <c r="D402" s="44">
        <f>$D$11</f>
        <v>330.69</v>
      </c>
      <c r="E402" s="44">
        <f t="shared" ref="E402:AA402" si="233">$D$11</f>
        <v>330.69</v>
      </c>
      <c r="F402" s="44">
        <f t="shared" si="233"/>
        <v>330.69</v>
      </c>
      <c r="G402" s="44">
        <f t="shared" si="233"/>
        <v>330.69</v>
      </c>
      <c r="H402" s="44">
        <f t="shared" si="233"/>
        <v>330.69</v>
      </c>
      <c r="I402" s="44">
        <f t="shared" si="233"/>
        <v>330.69</v>
      </c>
      <c r="J402" s="44">
        <f t="shared" si="233"/>
        <v>330.69</v>
      </c>
      <c r="K402" s="44">
        <f t="shared" si="233"/>
        <v>330.69</v>
      </c>
      <c r="L402" s="44">
        <f t="shared" si="233"/>
        <v>330.69</v>
      </c>
      <c r="M402" s="44">
        <f t="shared" si="233"/>
        <v>330.69</v>
      </c>
      <c r="N402" s="44">
        <f t="shared" si="233"/>
        <v>330.69</v>
      </c>
      <c r="O402" s="44">
        <f t="shared" si="233"/>
        <v>330.69</v>
      </c>
      <c r="P402" s="44">
        <f t="shared" si="233"/>
        <v>330.69</v>
      </c>
      <c r="Q402" s="44">
        <f t="shared" si="233"/>
        <v>330.69</v>
      </c>
      <c r="R402" s="44">
        <f t="shared" si="233"/>
        <v>330.69</v>
      </c>
      <c r="S402" s="44">
        <f t="shared" si="233"/>
        <v>330.69</v>
      </c>
      <c r="T402" s="44">
        <f t="shared" si="233"/>
        <v>330.69</v>
      </c>
      <c r="U402" s="44">
        <f t="shared" si="233"/>
        <v>330.69</v>
      </c>
      <c r="V402" s="44">
        <f t="shared" si="233"/>
        <v>330.69</v>
      </c>
      <c r="W402" s="44">
        <f t="shared" si="233"/>
        <v>330.69</v>
      </c>
      <c r="X402" s="44">
        <f t="shared" si="233"/>
        <v>330.69</v>
      </c>
      <c r="Y402" s="44">
        <f t="shared" si="233"/>
        <v>330.69</v>
      </c>
      <c r="Z402" s="44">
        <f t="shared" si="233"/>
        <v>330.69</v>
      </c>
      <c r="AA402" s="44">
        <f t="shared" si="233"/>
        <v>330.69</v>
      </c>
    </row>
    <row r="403" spans="1:27" ht="12.75" customHeight="1" collapsed="1" x14ac:dyDescent="0.2">
      <c r="A403" s="96" t="s">
        <v>1401</v>
      </c>
      <c r="B403" s="28" t="str">
        <f>"19"&amp;"."&amp;$B$640&amp;"."&amp;$B$641</f>
        <v>19.11.2023</v>
      </c>
      <c r="C403" s="88" t="s">
        <v>76</v>
      </c>
      <c r="D403" s="89">
        <f>ROUND(((D404+D405+D407+D406)/1000),5)</f>
        <v>1.7479199999999999</v>
      </c>
      <c r="E403" s="89">
        <f>ROUND(((E404+E405+E407+E406)/1000),5)</f>
        <v>1.74004</v>
      </c>
      <c r="F403" s="89">
        <f>ROUND(((F404+F405+F407+F406)/1000),5)</f>
        <v>1.6568099999999999</v>
      </c>
      <c r="G403" s="89">
        <f t="shared" ref="G403:AA403" si="234">ROUND(((G404+G405+G407+G406)/1000),5)</f>
        <v>1.6315999999999999</v>
      </c>
      <c r="H403" s="89">
        <f t="shared" si="234"/>
        <v>1.65242</v>
      </c>
      <c r="I403" s="89">
        <f t="shared" si="234"/>
        <v>1.6848799999999999</v>
      </c>
      <c r="J403" s="89">
        <f t="shared" si="234"/>
        <v>1.56898</v>
      </c>
      <c r="K403" s="89">
        <f t="shared" si="234"/>
        <v>1.7244299999999999</v>
      </c>
      <c r="L403" s="89">
        <f t="shared" si="234"/>
        <v>1.8279000000000001</v>
      </c>
      <c r="M403" s="89">
        <f t="shared" si="234"/>
        <v>2.0314899999999998</v>
      </c>
      <c r="N403" s="89">
        <f t="shared" si="234"/>
        <v>2.1631999999999998</v>
      </c>
      <c r="O403" s="89">
        <f t="shared" si="234"/>
        <v>2.18038</v>
      </c>
      <c r="P403" s="89">
        <f t="shared" si="234"/>
        <v>2.1874400000000001</v>
      </c>
      <c r="Q403" s="89">
        <f t="shared" si="234"/>
        <v>2.1890499999999999</v>
      </c>
      <c r="R403" s="89">
        <f t="shared" si="234"/>
        <v>2.1900300000000001</v>
      </c>
      <c r="S403" s="89">
        <f t="shared" si="234"/>
        <v>2.1957200000000001</v>
      </c>
      <c r="T403" s="89">
        <f t="shared" si="234"/>
        <v>2.2341099999999998</v>
      </c>
      <c r="U403" s="89">
        <f t="shared" si="234"/>
        <v>2.2864800000000001</v>
      </c>
      <c r="V403" s="89">
        <f t="shared" si="234"/>
        <v>2.28172</v>
      </c>
      <c r="W403" s="89">
        <f t="shared" si="234"/>
        <v>2.2697799999999999</v>
      </c>
      <c r="X403" s="89">
        <f t="shared" si="234"/>
        <v>2.2463099999999998</v>
      </c>
      <c r="Y403" s="89">
        <f t="shared" si="234"/>
        <v>2.0369999999999999</v>
      </c>
      <c r="Z403" s="89">
        <f t="shared" si="234"/>
        <v>1.8613200000000001</v>
      </c>
      <c r="AA403" s="89">
        <f t="shared" si="234"/>
        <v>1.7709600000000001</v>
      </c>
    </row>
    <row r="404" spans="1:27" ht="12.75" hidden="1" customHeight="1" outlineLevel="1" x14ac:dyDescent="0.2">
      <c r="A404" s="97" t="s">
        <v>1402</v>
      </c>
      <c r="B404" s="63" t="s">
        <v>242</v>
      </c>
      <c r="C404" s="43" t="s">
        <v>79</v>
      </c>
      <c r="D404" s="44">
        <v>1196.57</v>
      </c>
      <c r="E404" s="44">
        <v>1188.69</v>
      </c>
      <c r="F404" s="44">
        <v>1105.46</v>
      </c>
      <c r="G404" s="44">
        <v>1080.25</v>
      </c>
      <c r="H404" s="44">
        <v>1101.07</v>
      </c>
      <c r="I404" s="44">
        <v>1133.53</v>
      </c>
      <c r="J404" s="44">
        <v>1017.63</v>
      </c>
      <c r="K404" s="44">
        <v>1173.08</v>
      </c>
      <c r="L404" s="44">
        <v>1276.55</v>
      </c>
      <c r="M404" s="44">
        <v>1480.14</v>
      </c>
      <c r="N404" s="44">
        <v>1611.85</v>
      </c>
      <c r="O404" s="44">
        <v>1629.03</v>
      </c>
      <c r="P404" s="44">
        <v>1636.09</v>
      </c>
      <c r="Q404" s="44">
        <v>1637.7</v>
      </c>
      <c r="R404" s="44">
        <v>1638.68</v>
      </c>
      <c r="S404" s="44">
        <v>1644.37</v>
      </c>
      <c r="T404" s="44">
        <v>1682.76</v>
      </c>
      <c r="U404" s="44">
        <v>1735.13</v>
      </c>
      <c r="V404" s="44">
        <v>1730.37</v>
      </c>
      <c r="W404" s="44">
        <v>1718.43</v>
      </c>
      <c r="X404" s="44">
        <v>1694.96</v>
      </c>
      <c r="Y404" s="44">
        <v>1485.65</v>
      </c>
      <c r="Z404" s="44">
        <v>1309.97</v>
      </c>
      <c r="AA404" s="44">
        <v>1219.6099999999999</v>
      </c>
    </row>
    <row r="405" spans="1:27" ht="12.75" hidden="1" customHeight="1" outlineLevel="1" x14ac:dyDescent="0.2">
      <c r="A405" s="97" t="s">
        <v>1403</v>
      </c>
      <c r="B405" s="63" t="s">
        <v>90</v>
      </c>
      <c r="C405" s="43" t="s">
        <v>79</v>
      </c>
      <c r="D405" s="44">
        <f>$D$315</f>
        <v>217.03</v>
      </c>
      <c r="E405" s="44">
        <f t="shared" ref="E405:AA405" si="235">$D$315</f>
        <v>217.03</v>
      </c>
      <c r="F405" s="44">
        <f t="shared" si="235"/>
        <v>217.03</v>
      </c>
      <c r="G405" s="44">
        <f t="shared" si="235"/>
        <v>217.03</v>
      </c>
      <c r="H405" s="44">
        <f t="shared" si="235"/>
        <v>217.03</v>
      </c>
      <c r="I405" s="44">
        <f t="shared" si="235"/>
        <v>217.03</v>
      </c>
      <c r="J405" s="44">
        <f t="shared" si="235"/>
        <v>217.03</v>
      </c>
      <c r="K405" s="44">
        <f t="shared" si="235"/>
        <v>217.03</v>
      </c>
      <c r="L405" s="44">
        <f t="shared" si="235"/>
        <v>217.03</v>
      </c>
      <c r="M405" s="44">
        <f t="shared" si="235"/>
        <v>217.03</v>
      </c>
      <c r="N405" s="44">
        <f t="shared" si="235"/>
        <v>217.03</v>
      </c>
      <c r="O405" s="44">
        <f t="shared" si="235"/>
        <v>217.03</v>
      </c>
      <c r="P405" s="44">
        <f t="shared" si="235"/>
        <v>217.03</v>
      </c>
      <c r="Q405" s="44">
        <f t="shared" si="235"/>
        <v>217.03</v>
      </c>
      <c r="R405" s="44">
        <f t="shared" si="235"/>
        <v>217.03</v>
      </c>
      <c r="S405" s="44">
        <f t="shared" si="235"/>
        <v>217.03</v>
      </c>
      <c r="T405" s="44">
        <f t="shared" si="235"/>
        <v>217.03</v>
      </c>
      <c r="U405" s="44">
        <f t="shared" si="235"/>
        <v>217.03</v>
      </c>
      <c r="V405" s="44">
        <f t="shared" si="235"/>
        <v>217.03</v>
      </c>
      <c r="W405" s="44">
        <f t="shared" si="235"/>
        <v>217.03</v>
      </c>
      <c r="X405" s="44">
        <f t="shared" si="235"/>
        <v>217.03</v>
      </c>
      <c r="Y405" s="44">
        <f t="shared" si="235"/>
        <v>217.03</v>
      </c>
      <c r="Z405" s="44">
        <f t="shared" si="235"/>
        <v>217.03</v>
      </c>
      <c r="AA405" s="44">
        <f t="shared" si="235"/>
        <v>217.03</v>
      </c>
    </row>
    <row r="406" spans="1:27" ht="12.75" hidden="1" customHeight="1" outlineLevel="1" x14ac:dyDescent="0.2">
      <c r="A406" s="97" t="s">
        <v>1404</v>
      </c>
      <c r="B406" s="63" t="s">
        <v>83</v>
      </c>
      <c r="C406" s="43" t="s">
        <v>79</v>
      </c>
      <c r="D406" s="109">
        <v>3.63</v>
      </c>
      <c r="E406" s="109">
        <v>3.63</v>
      </c>
      <c r="F406" s="109">
        <v>3.63</v>
      </c>
      <c r="G406" s="109">
        <v>3.63</v>
      </c>
      <c r="H406" s="109">
        <v>3.63</v>
      </c>
      <c r="I406" s="109">
        <v>3.63</v>
      </c>
      <c r="J406" s="109">
        <v>3.63</v>
      </c>
      <c r="K406" s="109">
        <v>3.63</v>
      </c>
      <c r="L406" s="109">
        <v>3.63</v>
      </c>
      <c r="M406" s="109">
        <v>3.63</v>
      </c>
      <c r="N406" s="109">
        <v>3.63</v>
      </c>
      <c r="O406" s="109">
        <v>3.63</v>
      </c>
      <c r="P406" s="109">
        <v>3.63</v>
      </c>
      <c r="Q406" s="109">
        <v>3.63</v>
      </c>
      <c r="R406" s="109">
        <v>3.63</v>
      </c>
      <c r="S406" s="109">
        <v>3.63</v>
      </c>
      <c r="T406" s="109">
        <v>3.63</v>
      </c>
      <c r="U406" s="109">
        <v>3.63</v>
      </c>
      <c r="V406" s="109">
        <v>3.63</v>
      </c>
      <c r="W406" s="109">
        <v>3.63</v>
      </c>
      <c r="X406" s="109">
        <v>3.63</v>
      </c>
      <c r="Y406" s="109">
        <v>3.63</v>
      </c>
      <c r="Z406" s="109">
        <v>3.63</v>
      </c>
      <c r="AA406" s="109">
        <v>3.63</v>
      </c>
    </row>
    <row r="407" spans="1:27" ht="12.75" hidden="1" customHeight="1" outlineLevel="1" x14ac:dyDescent="0.2">
      <c r="A407" s="97" t="s">
        <v>1405</v>
      </c>
      <c r="B407" s="63" t="s">
        <v>81</v>
      </c>
      <c r="C407" s="43" t="s">
        <v>79</v>
      </c>
      <c r="D407" s="44">
        <f>$D$11</f>
        <v>330.69</v>
      </c>
      <c r="E407" s="44">
        <f t="shared" ref="E407:AA407" si="236">$D$11</f>
        <v>330.69</v>
      </c>
      <c r="F407" s="44">
        <f t="shared" si="236"/>
        <v>330.69</v>
      </c>
      <c r="G407" s="44">
        <f t="shared" si="236"/>
        <v>330.69</v>
      </c>
      <c r="H407" s="44">
        <f t="shared" si="236"/>
        <v>330.69</v>
      </c>
      <c r="I407" s="44">
        <f t="shared" si="236"/>
        <v>330.69</v>
      </c>
      <c r="J407" s="44">
        <f t="shared" si="236"/>
        <v>330.69</v>
      </c>
      <c r="K407" s="44">
        <f t="shared" si="236"/>
        <v>330.69</v>
      </c>
      <c r="L407" s="44">
        <f t="shared" si="236"/>
        <v>330.69</v>
      </c>
      <c r="M407" s="44">
        <f t="shared" si="236"/>
        <v>330.69</v>
      </c>
      <c r="N407" s="44">
        <f t="shared" si="236"/>
        <v>330.69</v>
      </c>
      <c r="O407" s="44">
        <f t="shared" si="236"/>
        <v>330.69</v>
      </c>
      <c r="P407" s="44">
        <f t="shared" si="236"/>
        <v>330.69</v>
      </c>
      <c r="Q407" s="44">
        <f t="shared" si="236"/>
        <v>330.69</v>
      </c>
      <c r="R407" s="44">
        <f t="shared" si="236"/>
        <v>330.69</v>
      </c>
      <c r="S407" s="44">
        <f t="shared" si="236"/>
        <v>330.69</v>
      </c>
      <c r="T407" s="44">
        <f t="shared" si="236"/>
        <v>330.69</v>
      </c>
      <c r="U407" s="44">
        <f t="shared" si="236"/>
        <v>330.69</v>
      </c>
      <c r="V407" s="44">
        <f t="shared" si="236"/>
        <v>330.69</v>
      </c>
      <c r="W407" s="44">
        <f t="shared" si="236"/>
        <v>330.69</v>
      </c>
      <c r="X407" s="44">
        <f t="shared" si="236"/>
        <v>330.69</v>
      </c>
      <c r="Y407" s="44">
        <f t="shared" si="236"/>
        <v>330.69</v>
      </c>
      <c r="Z407" s="44">
        <f t="shared" si="236"/>
        <v>330.69</v>
      </c>
      <c r="AA407" s="44">
        <f t="shared" si="236"/>
        <v>330.69</v>
      </c>
    </row>
    <row r="408" spans="1:27" ht="12.75" customHeight="1" collapsed="1" x14ac:dyDescent="0.2">
      <c r="A408" s="96" t="s">
        <v>1406</v>
      </c>
      <c r="B408" s="28" t="str">
        <f>"20"&amp;"."&amp;$B$640&amp;"."&amp;$B$641</f>
        <v>20.11.2023</v>
      </c>
      <c r="C408" s="88" t="s">
        <v>76</v>
      </c>
      <c r="D408" s="89">
        <f>ROUND(((D409+D410+D412+D411)/1000),5)</f>
        <v>1.68597</v>
      </c>
      <c r="E408" s="89">
        <f>ROUND(((E409+E410+E412+E411)/1000),5)</f>
        <v>1.58846</v>
      </c>
      <c r="F408" s="89">
        <f>ROUND(((F409+F410+F412+F411)/1000),5)</f>
        <v>1.5254300000000001</v>
      </c>
      <c r="G408" s="89">
        <f t="shared" ref="G408:AA408" si="237">ROUND(((G409+G410+G412+G411)/1000),5)</f>
        <v>1.5210900000000001</v>
      </c>
      <c r="H408" s="89">
        <f t="shared" si="237"/>
        <v>1.56517</v>
      </c>
      <c r="I408" s="89">
        <f t="shared" si="237"/>
        <v>1.7435700000000001</v>
      </c>
      <c r="J408" s="89">
        <f t="shared" si="237"/>
        <v>1.8538300000000001</v>
      </c>
      <c r="K408" s="89">
        <f t="shared" si="237"/>
        <v>2.1430400000000001</v>
      </c>
      <c r="L408" s="89">
        <f t="shared" si="237"/>
        <v>2.3151600000000001</v>
      </c>
      <c r="M408" s="89">
        <f t="shared" si="237"/>
        <v>2.3764400000000001</v>
      </c>
      <c r="N408" s="89">
        <f t="shared" si="237"/>
        <v>2.4374500000000001</v>
      </c>
      <c r="O408" s="89">
        <f t="shared" si="237"/>
        <v>2.4823599999999999</v>
      </c>
      <c r="P408" s="89">
        <f t="shared" si="237"/>
        <v>2.4441099999999998</v>
      </c>
      <c r="Q408" s="89">
        <f t="shared" si="237"/>
        <v>2.4649800000000002</v>
      </c>
      <c r="R408" s="89">
        <f t="shared" si="237"/>
        <v>2.4613700000000001</v>
      </c>
      <c r="S408" s="89">
        <f t="shared" si="237"/>
        <v>2.4449800000000002</v>
      </c>
      <c r="T408" s="89">
        <f t="shared" si="237"/>
        <v>2.4534400000000001</v>
      </c>
      <c r="U408" s="89">
        <f t="shared" si="237"/>
        <v>2.5979800000000002</v>
      </c>
      <c r="V408" s="89">
        <f t="shared" si="237"/>
        <v>2.6024699999999998</v>
      </c>
      <c r="W408" s="89">
        <f t="shared" si="237"/>
        <v>2.4456899999999999</v>
      </c>
      <c r="X408" s="89">
        <f t="shared" si="237"/>
        <v>2.28355</v>
      </c>
      <c r="Y408" s="89">
        <f t="shared" si="237"/>
        <v>2.19076</v>
      </c>
      <c r="Z408" s="89">
        <f t="shared" si="237"/>
        <v>1.9013899999999999</v>
      </c>
      <c r="AA408" s="89">
        <f t="shared" si="237"/>
        <v>1.78</v>
      </c>
    </row>
    <row r="409" spans="1:27" ht="12.75" hidden="1" customHeight="1" outlineLevel="1" x14ac:dyDescent="0.2">
      <c r="A409" s="97" t="s">
        <v>1407</v>
      </c>
      <c r="B409" s="63" t="s">
        <v>242</v>
      </c>
      <c r="C409" s="43" t="s">
        <v>79</v>
      </c>
      <c r="D409" s="44">
        <v>1134.6199999999999</v>
      </c>
      <c r="E409" s="44">
        <v>1037.1099999999999</v>
      </c>
      <c r="F409" s="44">
        <v>974.08</v>
      </c>
      <c r="G409" s="44">
        <v>969.74</v>
      </c>
      <c r="H409" s="44">
        <v>1013.82</v>
      </c>
      <c r="I409" s="44">
        <v>1192.22</v>
      </c>
      <c r="J409" s="44">
        <v>1302.48</v>
      </c>
      <c r="K409" s="44">
        <v>1591.69</v>
      </c>
      <c r="L409" s="44">
        <v>1763.81</v>
      </c>
      <c r="M409" s="44">
        <v>1825.09</v>
      </c>
      <c r="N409" s="44">
        <v>1886.1</v>
      </c>
      <c r="O409" s="44">
        <v>1931.01</v>
      </c>
      <c r="P409" s="44">
        <v>1892.76</v>
      </c>
      <c r="Q409" s="44">
        <v>1913.63</v>
      </c>
      <c r="R409" s="44">
        <v>1910.02</v>
      </c>
      <c r="S409" s="44">
        <v>1893.63</v>
      </c>
      <c r="T409" s="44">
        <v>1902.09</v>
      </c>
      <c r="U409" s="44">
        <v>2046.63</v>
      </c>
      <c r="V409" s="44">
        <v>2051.12</v>
      </c>
      <c r="W409" s="44">
        <v>1894.34</v>
      </c>
      <c r="X409" s="44">
        <v>1732.2</v>
      </c>
      <c r="Y409" s="44">
        <v>1639.41</v>
      </c>
      <c r="Z409" s="44">
        <v>1350.04</v>
      </c>
      <c r="AA409" s="44">
        <v>1228.6500000000001</v>
      </c>
    </row>
    <row r="410" spans="1:27" ht="12.75" hidden="1" customHeight="1" outlineLevel="1" x14ac:dyDescent="0.2">
      <c r="A410" s="97" t="s">
        <v>1408</v>
      </c>
      <c r="B410" s="63" t="s">
        <v>90</v>
      </c>
      <c r="C410" s="43" t="s">
        <v>79</v>
      </c>
      <c r="D410" s="44">
        <f>$D$315</f>
        <v>217.03</v>
      </c>
      <c r="E410" s="44">
        <f t="shared" ref="E410:AA410" si="238">$D$315</f>
        <v>217.03</v>
      </c>
      <c r="F410" s="44">
        <f t="shared" si="238"/>
        <v>217.03</v>
      </c>
      <c r="G410" s="44">
        <f t="shared" si="238"/>
        <v>217.03</v>
      </c>
      <c r="H410" s="44">
        <f t="shared" si="238"/>
        <v>217.03</v>
      </c>
      <c r="I410" s="44">
        <f t="shared" si="238"/>
        <v>217.03</v>
      </c>
      <c r="J410" s="44">
        <f t="shared" si="238"/>
        <v>217.03</v>
      </c>
      <c r="K410" s="44">
        <f t="shared" si="238"/>
        <v>217.03</v>
      </c>
      <c r="L410" s="44">
        <f t="shared" si="238"/>
        <v>217.03</v>
      </c>
      <c r="M410" s="44">
        <f t="shared" si="238"/>
        <v>217.03</v>
      </c>
      <c r="N410" s="44">
        <f t="shared" si="238"/>
        <v>217.03</v>
      </c>
      <c r="O410" s="44">
        <f t="shared" si="238"/>
        <v>217.03</v>
      </c>
      <c r="P410" s="44">
        <f t="shared" si="238"/>
        <v>217.03</v>
      </c>
      <c r="Q410" s="44">
        <f t="shared" si="238"/>
        <v>217.03</v>
      </c>
      <c r="R410" s="44">
        <f t="shared" si="238"/>
        <v>217.03</v>
      </c>
      <c r="S410" s="44">
        <f t="shared" si="238"/>
        <v>217.03</v>
      </c>
      <c r="T410" s="44">
        <f t="shared" si="238"/>
        <v>217.03</v>
      </c>
      <c r="U410" s="44">
        <f t="shared" si="238"/>
        <v>217.03</v>
      </c>
      <c r="V410" s="44">
        <f t="shared" si="238"/>
        <v>217.03</v>
      </c>
      <c r="W410" s="44">
        <f t="shared" si="238"/>
        <v>217.03</v>
      </c>
      <c r="X410" s="44">
        <f t="shared" si="238"/>
        <v>217.03</v>
      </c>
      <c r="Y410" s="44">
        <f t="shared" si="238"/>
        <v>217.03</v>
      </c>
      <c r="Z410" s="44">
        <f t="shared" si="238"/>
        <v>217.03</v>
      </c>
      <c r="AA410" s="44">
        <f t="shared" si="238"/>
        <v>217.03</v>
      </c>
    </row>
    <row r="411" spans="1:27" ht="12.75" hidden="1" customHeight="1" outlineLevel="1" x14ac:dyDescent="0.2">
      <c r="A411" s="97" t="s">
        <v>1409</v>
      </c>
      <c r="B411" s="63" t="s">
        <v>83</v>
      </c>
      <c r="C411" s="43" t="s">
        <v>79</v>
      </c>
      <c r="D411" s="44">
        <v>3.63</v>
      </c>
      <c r="E411" s="44">
        <v>3.63</v>
      </c>
      <c r="F411" s="44">
        <v>3.63</v>
      </c>
      <c r="G411" s="44">
        <v>3.63</v>
      </c>
      <c r="H411" s="44">
        <v>3.63</v>
      </c>
      <c r="I411" s="44">
        <v>3.63</v>
      </c>
      <c r="J411" s="44">
        <v>3.63</v>
      </c>
      <c r="K411" s="44">
        <v>3.63</v>
      </c>
      <c r="L411" s="44">
        <v>3.63</v>
      </c>
      <c r="M411" s="44">
        <v>3.63</v>
      </c>
      <c r="N411" s="44">
        <v>3.63</v>
      </c>
      <c r="O411" s="44">
        <v>3.63</v>
      </c>
      <c r="P411" s="44">
        <v>3.63</v>
      </c>
      <c r="Q411" s="44">
        <v>3.63</v>
      </c>
      <c r="R411" s="44">
        <v>3.63</v>
      </c>
      <c r="S411" s="44">
        <v>3.63</v>
      </c>
      <c r="T411" s="44">
        <v>3.63</v>
      </c>
      <c r="U411" s="44">
        <v>3.63</v>
      </c>
      <c r="V411" s="44">
        <v>3.63</v>
      </c>
      <c r="W411" s="44">
        <v>3.63</v>
      </c>
      <c r="X411" s="44">
        <v>3.63</v>
      </c>
      <c r="Y411" s="44">
        <v>3.63</v>
      </c>
      <c r="Z411" s="44">
        <v>3.63</v>
      </c>
      <c r="AA411" s="44">
        <v>3.63</v>
      </c>
    </row>
    <row r="412" spans="1:27" ht="12.75" hidden="1" customHeight="1" outlineLevel="1" x14ac:dyDescent="0.2">
      <c r="A412" s="97" t="s">
        <v>1410</v>
      </c>
      <c r="B412" s="63" t="s">
        <v>81</v>
      </c>
      <c r="C412" s="43" t="s">
        <v>79</v>
      </c>
      <c r="D412" s="44">
        <f>$D$11</f>
        <v>330.69</v>
      </c>
      <c r="E412" s="44">
        <f t="shared" ref="E412:AA412" si="239">$D$11</f>
        <v>330.69</v>
      </c>
      <c r="F412" s="44">
        <f t="shared" si="239"/>
        <v>330.69</v>
      </c>
      <c r="G412" s="44">
        <f t="shared" si="239"/>
        <v>330.69</v>
      </c>
      <c r="H412" s="44">
        <f t="shared" si="239"/>
        <v>330.69</v>
      </c>
      <c r="I412" s="44">
        <f t="shared" si="239"/>
        <v>330.69</v>
      </c>
      <c r="J412" s="44">
        <f t="shared" si="239"/>
        <v>330.69</v>
      </c>
      <c r="K412" s="44">
        <f t="shared" si="239"/>
        <v>330.69</v>
      </c>
      <c r="L412" s="44">
        <f t="shared" si="239"/>
        <v>330.69</v>
      </c>
      <c r="M412" s="44">
        <f t="shared" si="239"/>
        <v>330.69</v>
      </c>
      <c r="N412" s="44">
        <f t="shared" si="239"/>
        <v>330.69</v>
      </c>
      <c r="O412" s="44">
        <f t="shared" si="239"/>
        <v>330.69</v>
      </c>
      <c r="P412" s="44">
        <f t="shared" si="239"/>
        <v>330.69</v>
      </c>
      <c r="Q412" s="44">
        <f t="shared" si="239"/>
        <v>330.69</v>
      </c>
      <c r="R412" s="44">
        <f t="shared" si="239"/>
        <v>330.69</v>
      </c>
      <c r="S412" s="44">
        <f t="shared" si="239"/>
        <v>330.69</v>
      </c>
      <c r="T412" s="44">
        <f t="shared" si="239"/>
        <v>330.69</v>
      </c>
      <c r="U412" s="44">
        <f t="shared" si="239"/>
        <v>330.69</v>
      </c>
      <c r="V412" s="44">
        <f t="shared" si="239"/>
        <v>330.69</v>
      </c>
      <c r="W412" s="44">
        <f t="shared" si="239"/>
        <v>330.69</v>
      </c>
      <c r="X412" s="44">
        <f t="shared" si="239"/>
        <v>330.69</v>
      </c>
      <c r="Y412" s="44">
        <f t="shared" si="239"/>
        <v>330.69</v>
      </c>
      <c r="Z412" s="44">
        <f t="shared" si="239"/>
        <v>330.69</v>
      </c>
      <c r="AA412" s="44">
        <f t="shared" si="239"/>
        <v>330.69</v>
      </c>
    </row>
    <row r="413" spans="1:27" ht="12.75" customHeight="1" collapsed="1" x14ac:dyDescent="0.2">
      <c r="A413" s="96" t="s">
        <v>1411</v>
      </c>
      <c r="B413" s="28" t="str">
        <f>"21"&amp;"."&amp;$B$640&amp;"."&amp;$B$641</f>
        <v>21.11.2023</v>
      </c>
      <c r="C413" s="88" t="s">
        <v>76</v>
      </c>
      <c r="D413" s="89">
        <f>ROUND(((D414+D415+D417+D416)/1000),5)</f>
        <v>1.71665</v>
      </c>
      <c r="E413" s="89">
        <f>ROUND(((E414+E415+E417+E416)/1000),5)</f>
        <v>1.6432500000000001</v>
      </c>
      <c r="F413" s="89">
        <f>ROUND(((F414+F415+F417+F416)/1000),5)</f>
        <v>1.57759</v>
      </c>
      <c r="G413" s="89">
        <f t="shared" ref="G413:AA413" si="240">ROUND(((G414+G415+G417+G416)/1000),5)</f>
        <v>1.5698700000000001</v>
      </c>
      <c r="H413" s="89">
        <f t="shared" si="240"/>
        <v>1.6070800000000001</v>
      </c>
      <c r="I413" s="89">
        <f t="shared" si="240"/>
        <v>1.73644</v>
      </c>
      <c r="J413" s="89">
        <f t="shared" si="240"/>
        <v>1.8903700000000001</v>
      </c>
      <c r="K413" s="89">
        <f t="shared" si="240"/>
        <v>2.2080700000000002</v>
      </c>
      <c r="L413" s="89">
        <f t="shared" si="240"/>
        <v>2.3569599999999999</v>
      </c>
      <c r="M413" s="89">
        <f t="shared" si="240"/>
        <v>2.3886500000000002</v>
      </c>
      <c r="N413" s="89">
        <f t="shared" si="240"/>
        <v>2.5667399999999998</v>
      </c>
      <c r="O413" s="89">
        <f t="shared" si="240"/>
        <v>2.5815600000000001</v>
      </c>
      <c r="P413" s="89">
        <f t="shared" si="240"/>
        <v>2.5004300000000002</v>
      </c>
      <c r="Q413" s="89">
        <f t="shared" si="240"/>
        <v>2.5266700000000002</v>
      </c>
      <c r="R413" s="89">
        <f t="shared" si="240"/>
        <v>2.5180600000000002</v>
      </c>
      <c r="S413" s="89">
        <f t="shared" si="240"/>
        <v>2.5040100000000001</v>
      </c>
      <c r="T413" s="89">
        <f t="shared" si="240"/>
        <v>2.53653</v>
      </c>
      <c r="U413" s="89">
        <f t="shared" si="240"/>
        <v>2.6159599999999998</v>
      </c>
      <c r="V413" s="89">
        <f t="shared" si="240"/>
        <v>2.6010599999999999</v>
      </c>
      <c r="W413" s="89">
        <f t="shared" si="240"/>
        <v>2.4950899999999998</v>
      </c>
      <c r="X413" s="89">
        <f t="shared" si="240"/>
        <v>2.3370099999999998</v>
      </c>
      <c r="Y413" s="89">
        <f t="shared" si="240"/>
        <v>2.2603499999999999</v>
      </c>
      <c r="Z413" s="89">
        <f t="shared" si="240"/>
        <v>2.0672000000000001</v>
      </c>
      <c r="AA413" s="89">
        <f t="shared" si="240"/>
        <v>1.8336699999999999</v>
      </c>
    </row>
    <row r="414" spans="1:27" ht="12.75" hidden="1" customHeight="1" outlineLevel="1" x14ac:dyDescent="0.2">
      <c r="A414" s="97" t="s">
        <v>1412</v>
      </c>
      <c r="B414" s="63" t="s">
        <v>242</v>
      </c>
      <c r="C414" s="43" t="s">
        <v>79</v>
      </c>
      <c r="D414" s="44">
        <v>1165.3</v>
      </c>
      <c r="E414" s="44">
        <v>1091.9000000000001</v>
      </c>
      <c r="F414" s="44">
        <v>1026.24</v>
      </c>
      <c r="G414" s="44">
        <v>1018.52</v>
      </c>
      <c r="H414" s="44">
        <v>1055.73</v>
      </c>
      <c r="I414" s="44">
        <v>1185.0899999999999</v>
      </c>
      <c r="J414" s="44">
        <v>1339.02</v>
      </c>
      <c r="K414" s="44">
        <v>1656.72</v>
      </c>
      <c r="L414" s="44">
        <v>1805.61</v>
      </c>
      <c r="M414" s="44">
        <v>1837.3</v>
      </c>
      <c r="N414" s="44">
        <v>2015.39</v>
      </c>
      <c r="O414" s="44">
        <v>2030.21</v>
      </c>
      <c r="P414" s="44">
        <v>1949.08</v>
      </c>
      <c r="Q414" s="44">
        <v>1975.32</v>
      </c>
      <c r="R414" s="44">
        <v>1966.71</v>
      </c>
      <c r="S414" s="44">
        <v>1952.66</v>
      </c>
      <c r="T414" s="44">
        <v>1985.18</v>
      </c>
      <c r="U414" s="44">
        <v>2064.61</v>
      </c>
      <c r="V414" s="44">
        <v>2049.71</v>
      </c>
      <c r="W414" s="44">
        <v>1943.74</v>
      </c>
      <c r="X414" s="44">
        <v>1785.66</v>
      </c>
      <c r="Y414" s="44">
        <v>1709</v>
      </c>
      <c r="Z414" s="44">
        <v>1515.85</v>
      </c>
      <c r="AA414" s="44">
        <v>1282.32</v>
      </c>
    </row>
    <row r="415" spans="1:27" ht="12.75" hidden="1" customHeight="1" outlineLevel="1" x14ac:dyDescent="0.2">
      <c r="A415" s="97" t="s">
        <v>1413</v>
      </c>
      <c r="B415" s="63" t="s">
        <v>90</v>
      </c>
      <c r="C415" s="43" t="s">
        <v>79</v>
      </c>
      <c r="D415" s="44">
        <f>$D$315</f>
        <v>217.03</v>
      </c>
      <c r="E415" s="44">
        <f t="shared" ref="E415:AA415" si="241">$D$315</f>
        <v>217.03</v>
      </c>
      <c r="F415" s="44">
        <f t="shared" si="241"/>
        <v>217.03</v>
      </c>
      <c r="G415" s="44">
        <f t="shared" si="241"/>
        <v>217.03</v>
      </c>
      <c r="H415" s="44">
        <f t="shared" si="241"/>
        <v>217.03</v>
      </c>
      <c r="I415" s="44">
        <f t="shared" si="241"/>
        <v>217.03</v>
      </c>
      <c r="J415" s="44">
        <f t="shared" si="241"/>
        <v>217.03</v>
      </c>
      <c r="K415" s="44">
        <f t="shared" si="241"/>
        <v>217.03</v>
      </c>
      <c r="L415" s="44">
        <f t="shared" si="241"/>
        <v>217.03</v>
      </c>
      <c r="M415" s="44">
        <f t="shared" si="241"/>
        <v>217.03</v>
      </c>
      <c r="N415" s="44">
        <f t="shared" si="241"/>
        <v>217.03</v>
      </c>
      <c r="O415" s="44">
        <f t="shared" si="241"/>
        <v>217.03</v>
      </c>
      <c r="P415" s="44">
        <f t="shared" si="241"/>
        <v>217.03</v>
      </c>
      <c r="Q415" s="44">
        <f t="shared" si="241"/>
        <v>217.03</v>
      </c>
      <c r="R415" s="44">
        <f t="shared" si="241"/>
        <v>217.03</v>
      </c>
      <c r="S415" s="44">
        <f t="shared" si="241"/>
        <v>217.03</v>
      </c>
      <c r="T415" s="44">
        <f t="shared" si="241"/>
        <v>217.03</v>
      </c>
      <c r="U415" s="44">
        <f t="shared" si="241"/>
        <v>217.03</v>
      </c>
      <c r="V415" s="44">
        <f t="shared" si="241"/>
        <v>217.03</v>
      </c>
      <c r="W415" s="44">
        <f t="shared" si="241"/>
        <v>217.03</v>
      </c>
      <c r="X415" s="44">
        <f t="shared" si="241"/>
        <v>217.03</v>
      </c>
      <c r="Y415" s="44">
        <f t="shared" si="241"/>
        <v>217.03</v>
      </c>
      <c r="Z415" s="44">
        <f t="shared" si="241"/>
        <v>217.03</v>
      </c>
      <c r="AA415" s="44">
        <f t="shared" si="241"/>
        <v>217.03</v>
      </c>
    </row>
    <row r="416" spans="1:27" ht="12.75" hidden="1" customHeight="1" outlineLevel="1" x14ac:dyDescent="0.2">
      <c r="A416" s="97" t="s">
        <v>1414</v>
      </c>
      <c r="B416" s="63" t="s">
        <v>83</v>
      </c>
      <c r="C416" s="43" t="s">
        <v>79</v>
      </c>
      <c r="D416" s="44">
        <v>3.63</v>
      </c>
      <c r="E416" s="44">
        <v>3.63</v>
      </c>
      <c r="F416" s="44">
        <v>3.63</v>
      </c>
      <c r="G416" s="44">
        <v>3.63</v>
      </c>
      <c r="H416" s="44">
        <v>3.63</v>
      </c>
      <c r="I416" s="44">
        <v>3.63</v>
      </c>
      <c r="J416" s="44">
        <v>3.63</v>
      </c>
      <c r="K416" s="44">
        <v>3.63</v>
      </c>
      <c r="L416" s="44">
        <v>3.63</v>
      </c>
      <c r="M416" s="44">
        <v>3.63</v>
      </c>
      <c r="N416" s="44">
        <v>3.63</v>
      </c>
      <c r="O416" s="44">
        <v>3.63</v>
      </c>
      <c r="P416" s="44">
        <v>3.63</v>
      </c>
      <c r="Q416" s="44">
        <v>3.63</v>
      </c>
      <c r="R416" s="44">
        <v>3.63</v>
      </c>
      <c r="S416" s="44">
        <v>3.63</v>
      </c>
      <c r="T416" s="44">
        <v>3.63</v>
      </c>
      <c r="U416" s="44">
        <v>3.63</v>
      </c>
      <c r="V416" s="44">
        <v>3.63</v>
      </c>
      <c r="W416" s="44">
        <v>3.63</v>
      </c>
      <c r="X416" s="44">
        <v>3.63</v>
      </c>
      <c r="Y416" s="44">
        <v>3.63</v>
      </c>
      <c r="Z416" s="44">
        <v>3.63</v>
      </c>
      <c r="AA416" s="44">
        <v>3.63</v>
      </c>
    </row>
    <row r="417" spans="1:27" ht="12.75" hidden="1" customHeight="1" outlineLevel="1" x14ac:dyDescent="0.2">
      <c r="A417" s="97" t="s">
        <v>1415</v>
      </c>
      <c r="B417" s="63" t="s">
        <v>81</v>
      </c>
      <c r="C417" s="43" t="s">
        <v>79</v>
      </c>
      <c r="D417" s="44">
        <f>$D$11</f>
        <v>330.69</v>
      </c>
      <c r="E417" s="44">
        <f t="shared" ref="E417:AA417" si="242">$D$11</f>
        <v>330.69</v>
      </c>
      <c r="F417" s="44">
        <f t="shared" si="242"/>
        <v>330.69</v>
      </c>
      <c r="G417" s="44">
        <f t="shared" si="242"/>
        <v>330.69</v>
      </c>
      <c r="H417" s="44">
        <f t="shared" si="242"/>
        <v>330.69</v>
      </c>
      <c r="I417" s="44">
        <f t="shared" si="242"/>
        <v>330.69</v>
      </c>
      <c r="J417" s="44">
        <f t="shared" si="242"/>
        <v>330.69</v>
      </c>
      <c r="K417" s="44">
        <f t="shared" si="242"/>
        <v>330.69</v>
      </c>
      <c r="L417" s="44">
        <f t="shared" si="242"/>
        <v>330.69</v>
      </c>
      <c r="M417" s="44">
        <f t="shared" si="242"/>
        <v>330.69</v>
      </c>
      <c r="N417" s="44">
        <f t="shared" si="242"/>
        <v>330.69</v>
      </c>
      <c r="O417" s="44">
        <f t="shared" si="242"/>
        <v>330.69</v>
      </c>
      <c r="P417" s="44">
        <f t="shared" si="242"/>
        <v>330.69</v>
      </c>
      <c r="Q417" s="44">
        <f t="shared" si="242"/>
        <v>330.69</v>
      </c>
      <c r="R417" s="44">
        <f t="shared" si="242"/>
        <v>330.69</v>
      </c>
      <c r="S417" s="44">
        <f t="shared" si="242"/>
        <v>330.69</v>
      </c>
      <c r="T417" s="44">
        <f t="shared" si="242"/>
        <v>330.69</v>
      </c>
      <c r="U417" s="44">
        <f t="shared" si="242"/>
        <v>330.69</v>
      </c>
      <c r="V417" s="44">
        <f t="shared" si="242"/>
        <v>330.69</v>
      </c>
      <c r="W417" s="44">
        <f t="shared" si="242"/>
        <v>330.69</v>
      </c>
      <c r="X417" s="44">
        <f t="shared" si="242"/>
        <v>330.69</v>
      </c>
      <c r="Y417" s="44">
        <f t="shared" si="242"/>
        <v>330.69</v>
      </c>
      <c r="Z417" s="44">
        <f t="shared" si="242"/>
        <v>330.69</v>
      </c>
      <c r="AA417" s="44">
        <f t="shared" si="242"/>
        <v>330.69</v>
      </c>
    </row>
    <row r="418" spans="1:27" ht="12.75" customHeight="1" collapsed="1" x14ac:dyDescent="0.2">
      <c r="A418" s="96" t="s">
        <v>1416</v>
      </c>
      <c r="B418" s="28" t="str">
        <f>"22"&amp;"."&amp;$B$640&amp;"."&amp;$B$641</f>
        <v>22.11.2023</v>
      </c>
      <c r="C418" s="88" t="s">
        <v>76</v>
      </c>
      <c r="D418" s="89">
        <f>ROUND(((D419+D420+D422+D421)/1000),5)</f>
        <v>1.73265</v>
      </c>
      <c r="E418" s="89">
        <f>ROUND(((E419+E420+E422+E421)/1000),5)</f>
        <v>1.6523300000000001</v>
      </c>
      <c r="F418" s="89">
        <f>ROUND(((F419+F420+F422+F421)/1000),5)</f>
        <v>1.57134</v>
      </c>
      <c r="G418" s="89">
        <f t="shared" ref="G418:AA418" si="243">ROUND(((G419+G420+G422+G421)/1000),5)</f>
        <v>1.5457399999999999</v>
      </c>
      <c r="H418" s="89">
        <f t="shared" si="243"/>
        <v>1.6215900000000001</v>
      </c>
      <c r="I418" s="89">
        <f t="shared" si="243"/>
        <v>1.7911699999999999</v>
      </c>
      <c r="J418" s="89">
        <f t="shared" si="243"/>
        <v>2.0165600000000001</v>
      </c>
      <c r="K418" s="89">
        <f t="shared" si="243"/>
        <v>2.2290100000000002</v>
      </c>
      <c r="L418" s="89">
        <f t="shared" si="243"/>
        <v>2.3948</v>
      </c>
      <c r="M418" s="89">
        <f t="shared" si="243"/>
        <v>2.4150800000000001</v>
      </c>
      <c r="N418" s="89">
        <f t="shared" si="243"/>
        <v>2.50562</v>
      </c>
      <c r="O418" s="89">
        <f t="shared" si="243"/>
        <v>2.5076999999999998</v>
      </c>
      <c r="P418" s="89">
        <f t="shared" si="243"/>
        <v>2.4798800000000001</v>
      </c>
      <c r="Q418" s="89">
        <f t="shared" si="243"/>
        <v>2.5016400000000001</v>
      </c>
      <c r="R418" s="89">
        <f t="shared" si="243"/>
        <v>2.48685</v>
      </c>
      <c r="S418" s="89">
        <f t="shared" si="243"/>
        <v>2.47431</v>
      </c>
      <c r="T418" s="89">
        <f t="shared" si="243"/>
        <v>2.5340099999999999</v>
      </c>
      <c r="U418" s="89">
        <f t="shared" si="243"/>
        <v>2.5943399999999999</v>
      </c>
      <c r="V418" s="89">
        <f t="shared" si="243"/>
        <v>2.54698</v>
      </c>
      <c r="W418" s="89">
        <f t="shared" si="243"/>
        <v>2.4606599999999998</v>
      </c>
      <c r="X418" s="89">
        <f t="shared" si="243"/>
        <v>2.3773200000000001</v>
      </c>
      <c r="Y418" s="89">
        <f t="shared" si="243"/>
        <v>2.3454100000000002</v>
      </c>
      <c r="Z418" s="89">
        <f t="shared" si="243"/>
        <v>2.0875499999999998</v>
      </c>
      <c r="AA418" s="89">
        <f t="shared" si="243"/>
        <v>1.8681700000000001</v>
      </c>
    </row>
    <row r="419" spans="1:27" ht="12.75" hidden="1" customHeight="1" outlineLevel="1" x14ac:dyDescent="0.2">
      <c r="A419" s="97" t="s">
        <v>1417</v>
      </c>
      <c r="B419" s="63" t="s">
        <v>242</v>
      </c>
      <c r="C419" s="43" t="s">
        <v>79</v>
      </c>
      <c r="D419" s="44">
        <v>1181.3</v>
      </c>
      <c r="E419" s="44">
        <v>1100.98</v>
      </c>
      <c r="F419" s="44">
        <v>1019.99</v>
      </c>
      <c r="G419" s="44">
        <v>994.39</v>
      </c>
      <c r="H419" s="44">
        <v>1070.24</v>
      </c>
      <c r="I419" s="44">
        <v>1239.82</v>
      </c>
      <c r="J419" s="44">
        <v>1465.21</v>
      </c>
      <c r="K419" s="44">
        <v>1677.66</v>
      </c>
      <c r="L419" s="44">
        <v>1843.45</v>
      </c>
      <c r="M419" s="44">
        <v>1863.73</v>
      </c>
      <c r="N419" s="44">
        <v>1954.27</v>
      </c>
      <c r="O419" s="44">
        <v>1956.35</v>
      </c>
      <c r="P419" s="44">
        <v>1928.53</v>
      </c>
      <c r="Q419" s="44">
        <v>1950.29</v>
      </c>
      <c r="R419" s="44">
        <v>1935.5</v>
      </c>
      <c r="S419" s="44">
        <v>1922.96</v>
      </c>
      <c r="T419" s="44">
        <v>1982.66</v>
      </c>
      <c r="U419" s="44">
        <v>2042.99</v>
      </c>
      <c r="V419" s="44">
        <v>1995.63</v>
      </c>
      <c r="W419" s="44">
        <v>1909.31</v>
      </c>
      <c r="X419" s="44">
        <v>1825.97</v>
      </c>
      <c r="Y419" s="44">
        <v>1794.06</v>
      </c>
      <c r="Z419" s="44">
        <v>1536.2</v>
      </c>
      <c r="AA419" s="44">
        <v>1316.82</v>
      </c>
    </row>
    <row r="420" spans="1:27" ht="12.75" hidden="1" customHeight="1" outlineLevel="1" x14ac:dyDescent="0.2">
      <c r="A420" s="97" t="s">
        <v>1418</v>
      </c>
      <c r="B420" s="63" t="s">
        <v>90</v>
      </c>
      <c r="C420" s="43" t="s">
        <v>79</v>
      </c>
      <c r="D420" s="44">
        <f>$D$315</f>
        <v>217.03</v>
      </c>
      <c r="E420" s="44">
        <f t="shared" ref="E420:AA420" si="244">$D$315</f>
        <v>217.03</v>
      </c>
      <c r="F420" s="44">
        <f t="shared" si="244"/>
        <v>217.03</v>
      </c>
      <c r="G420" s="44">
        <f t="shared" si="244"/>
        <v>217.03</v>
      </c>
      <c r="H420" s="44">
        <f t="shared" si="244"/>
        <v>217.03</v>
      </c>
      <c r="I420" s="44">
        <f t="shared" si="244"/>
        <v>217.03</v>
      </c>
      <c r="J420" s="44">
        <f t="shared" si="244"/>
        <v>217.03</v>
      </c>
      <c r="K420" s="44">
        <f t="shared" si="244"/>
        <v>217.03</v>
      </c>
      <c r="L420" s="44">
        <f t="shared" si="244"/>
        <v>217.03</v>
      </c>
      <c r="M420" s="44">
        <f t="shared" si="244"/>
        <v>217.03</v>
      </c>
      <c r="N420" s="44">
        <f t="shared" si="244"/>
        <v>217.03</v>
      </c>
      <c r="O420" s="44">
        <f t="shared" si="244"/>
        <v>217.03</v>
      </c>
      <c r="P420" s="44">
        <f t="shared" si="244"/>
        <v>217.03</v>
      </c>
      <c r="Q420" s="44">
        <f t="shared" si="244"/>
        <v>217.03</v>
      </c>
      <c r="R420" s="44">
        <f t="shared" si="244"/>
        <v>217.03</v>
      </c>
      <c r="S420" s="44">
        <f t="shared" si="244"/>
        <v>217.03</v>
      </c>
      <c r="T420" s="44">
        <f t="shared" si="244"/>
        <v>217.03</v>
      </c>
      <c r="U420" s="44">
        <f t="shared" si="244"/>
        <v>217.03</v>
      </c>
      <c r="V420" s="44">
        <f t="shared" si="244"/>
        <v>217.03</v>
      </c>
      <c r="W420" s="44">
        <f t="shared" si="244"/>
        <v>217.03</v>
      </c>
      <c r="X420" s="44">
        <f t="shared" si="244"/>
        <v>217.03</v>
      </c>
      <c r="Y420" s="44">
        <f t="shared" si="244"/>
        <v>217.03</v>
      </c>
      <c r="Z420" s="44">
        <f t="shared" si="244"/>
        <v>217.03</v>
      </c>
      <c r="AA420" s="44">
        <f t="shared" si="244"/>
        <v>217.03</v>
      </c>
    </row>
    <row r="421" spans="1:27" ht="12.75" hidden="1" customHeight="1" outlineLevel="1" x14ac:dyDescent="0.2">
      <c r="A421" s="97" t="s">
        <v>1419</v>
      </c>
      <c r="B421" s="63" t="s">
        <v>83</v>
      </c>
      <c r="C421" s="43" t="s">
        <v>79</v>
      </c>
      <c r="D421" s="44">
        <v>3.63</v>
      </c>
      <c r="E421" s="44">
        <v>3.63</v>
      </c>
      <c r="F421" s="44">
        <v>3.63</v>
      </c>
      <c r="G421" s="44">
        <v>3.63</v>
      </c>
      <c r="H421" s="44">
        <v>3.63</v>
      </c>
      <c r="I421" s="44">
        <v>3.63</v>
      </c>
      <c r="J421" s="44">
        <v>3.63</v>
      </c>
      <c r="K421" s="44">
        <v>3.63</v>
      </c>
      <c r="L421" s="44">
        <v>3.63</v>
      </c>
      <c r="M421" s="44">
        <v>3.63</v>
      </c>
      <c r="N421" s="44">
        <v>3.63</v>
      </c>
      <c r="O421" s="44">
        <v>3.63</v>
      </c>
      <c r="P421" s="44">
        <v>3.63</v>
      </c>
      <c r="Q421" s="44">
        <v>3.63</v>
      </c>
      <c r="R421" s="44">
        <v>3.63</v>
      </c>
      <c r="S421" s="44">
        <v>3.63</v>
      </c>
      <c r="T421" s="44">
        <v>3.63</v>
      </c>
      <c r="U421" s="44">
        <v>3.63</v>
      </c>
      <c r="V421" s="44">
        <v>3.63</v>
      </c>
      <c r="W421" s="44">
        <v>3.63</v>
      </c>
      <c r="X421" s="44">
        <v>3.63</v>
      </c>
      <c r="Y421" s="44">
        <v>3.63</v>
      </c>
      <c r="Z421" s="44">
        <v>3.63</v>
      </c>
      <c r="AA421" s="44">
        <v>3.63</v>
      </c>
    </row>
    <row r="422" spans="1:27" ht="12.75" hidden="1" customHeight="1" outlineLevel="1" x14ac:dyDescent="0.2">
      <c r="A422" s="97" t="s">
        <v>1420</v>
      </c>
      <c r="B422" s="63" t="s">
        <v>81</v>
      </c>
      <c r="C422" s="43" t="s">
        <v>79</v>
      </c>
      <c r="D422" s="44">
        <f>$D$11</f>
        <v>330.69</v>
      </c>
      <c r="E422" s="44">
        <f t="shared" ref="E422:AA422" si="245">$D$11</f>
        <v>330.69</v>
      </c>
      <c r="F422" s="44">
        <f t="shared" si="245"/>
        <v>330.69</v>
      </c>
      <c r="G422" s="44">
        <f t="shared" si="245"/>
        <v>330.69</v>
      </c>
      <c r="H422" s="44">
        <f t="shared" si="245"/>
        <v>330.69</v>
      </c>
      <c r="I422" s="44">
        <f t="shared" si="245"/>
        <v>330.69</v>
      </c>
      <c r="J422" s="44">
        <f t="shared" si="245"/>
        <v>330.69</v>
      </c>
      <c r="K422" s="44">
        <f t="shared" si="245"/>
        <v>330.69</v>
      </c>
      <c r="L422" s="44">
        <f t="shared" si="245"/>
        <v>330.69</v>
      </c>
      <c r="M422" s="44">
        <f t="shared" si="245"/>
        <v>330.69</v>
      </c>
      <c r="N422" s="44">
        <f t="shared" si="245"/>
        <v>330.69</v>
      </c>
      <c r="O422" s="44">
        <f t="shared" si="245"/>
        <v>330.69</v>
      </c>
      <c r="P422" s="44">
        <f t="shared" si="245"/>
        <v>330.69</v>
      </c>
      <c r="Q422" s="44">
        <f t="shared" si="245"/>
        <v>330.69</v>
      </c>
      <c r="R422" s="44">
        <f t="shared" si="245"/>
        <v>330.69</v>
      </c>
      <c r="S422" s="44">
        <f t="shared" si="245"/>
        <v>330.69</v>
      </c>
      <c r="T422" s="44">
        <f t="shared" si="245"/>
        <v>330.69</v>
      </c>
      <c r="U422" s="44">
        <f t="shared" si="245"/>
        <v>330.69</v>
      </c>
      <c r="V422" s="44">
        <f t="shared" si="245"/>
        <v>330.69</v>
      </c>
      <c r="W422" s="44">
        <f t="shared" si="245"/>
        <v>330.69</v>
      </c>
      <c r="X422" s="44">
        <f t="shared" si="245"/>
        <v>330.69</v>
      </c>
      <c r="Y422" s="44">
        <f t="shared" si="245"/>
        <v>330.69</v>
      </c>
      <c r="Z422" s="44">
        <f t="shared" si="245"/>
        <v>330.69</v>
      </c>
      <c r="AA422" s="44">
        <f t="shared" si="245"/>
        <v>330.69</v>
      </c>
    </row>
    <row r="423" spans="1:27" ht="12.75" customHeight="1" collapsed="1" x14ac:dyDescent="0.2">
      <c r="A423" s="96" t="s">
        <v>1421</v>
      </c>
      <c r="B423" s="28" t="str">
        <f>"23"&amp;"."&amp;$B$640&amp;"."&amp;$B$641</f>
        <v>23.11.2023</v>
      </c>
      <c r="C423" s="88" t="s">
        <v>76</v>
      </c>
      <c r="D423" s="89">
        <f>ROUND(((D424+D425+D427+D426)/1000),5)</f>
        <v>1.7393400000000001</v>
      </c>
      <c r="E423" s="89">
        <f>ROUND(((E424+E425+E427+E426)/1000),5)</f>
        <v>1.6540999999999999</v>
      </c>
      <c r="F423" s="89">
        <f>ROUND(((F424+F425+F427+F426)/1000),5)</f>
        <v>1.6216299999999999</v>
      </c>
      <c r="G423" s="89">
        <f t="shared" ref="G423:AA423" si="246">ROUND(((G424+G425+G427+G426)/1000),5)</f>
        <v>1.6212500000000001</v>
      </c>
      <c r="H423" s="89">
        <f t="shared" si="246"/>
        <v>1.6299699999999999</v>
      </c>
      <c r="I423" s="89">
        <f t="shared" si="246"/>
        <v>1.78339</v>
      </c>
      <c r="J423" s="89">
        <f t="shared" si="246"/>
        <v>1.9854799999999999</v>
      </c>
      <c r="K423" s="89">
        <f t="shared" si="246"/>
        <v>2.2543000000000002</v>
      </c>
      <c r="L423" s="89">
        <f t="shared" si="246"/>
        <v>2.3685900000000002</v>
      </c>
      <c r="M423" s="89">
        <f t="shared" si="246"/>
        <v>2.3854899999999999</v>
      </c>
      <c r="N423" s="89">
        <f t="shared" si="246"/>
        <v>2.4277700000000002</v>
      </c>
      <c r="O423" s="89">
        <f t="shared" si="246"/>
        <v>2.4983499999999998</v>
      </c>
      <c r="P423" s="89">
        <f t="shared" si="246"/>
        <v>2.4922200000000001</v>
      </c>
      <c r="Q423" s="89">
        <f t="shared" si="246"/>
        <v>2.50928</v>
      </c>
      <c r="R423" s="89">
        <f t="shared" si="246"/>
        <v>2.4996700000000001</v>
      </c>
      <c r="S423" s="89">
        <f t="shared" si="246"/>
        <v>2.4083399999999999</v>
      </c>
      <c r="T423" s="89">
        <f t="shared" si="246"/>
        <v>2.4095599999999999</v>
      </c>
      <c r="U423" s="89">
        <f t="shared" si="246"/>
        <v>2.4734699999999998</v>
      </c>
      <c r="V423" s="89">
        <f t="shared" si="246"/>
        <v>2.5069499999999998</v>
      </c>
      <c r="W423" s="89">
        <f t="shared" si="246"/>
        <v>2.4099599999999999</v>
      </c>
      <c r="X423" s="89">
        <f t="shared" si="246"/>
        <v>2.3845200000000002</v>
      </c>
      <c r="Y423" s="89">
        <f t="shared" si="246"/>
        <v>2.3538100000000002</v>
      </c>
      <c r="Z423" s="89">
        <f t="shared" si="246"/>
        <v>2.07402</v>
      </c>
      <c r="AA423" s="89">
        <f t="shared" si="246"/>
        <v>1.8268899999999999</v>
      </c>
    </row>
    <row r="424" spans="1:27" ht="12.75" hidden="1" customHeight="1" outlineLevel="1" x14ac:dyDescent="0.2">
      <c r="A424" s="97" t="s">
        <v>1422</v>
      </c>
      <c r="B424" s="63" t="s">
        <v>242</v>
      </c>
      <c r="C424" s="43" t="s">
        <v>79</v>
      </c>
      <c r="D424" s="44">
        <v>1187.99</v>
      </c>
      <c r="E424" s="44">
        <v>1102.75</v>
      </c>
      <c r="F424" s="44">
        <v>1070.28</v>
      </c>
      <c r="G424" s="44">
        <v>1069.9000000000001</v>
      </c>
      <c r="H424" s="44">
        <v>1078.6199999999999</v>
      </c>
      <c r="I424" s="44">
        <v>1232.04</v>
      </c>
      <c r="J424" s="44">
        <v>1434.13</v>
      </c>
      <c r="K424" s="44">
        <v>1702.95</v>
      </c>
      <c r="L424" s="44">
        <v>1817.24</v>
      </c>
      <c r="M424" s="44">
        <v>1834.14</v>
      </c>
      <c r="N424" s="44">
        <v>1876.42</v>
      </c>
      <c r="O424" s="44">
        <v>1947</v>
      </c>
      <c r="P424" s="44">
        <v>1940.87</v>
      </c>
      <c r="Q424" s="44">
        <v>1957.93</v>
      </c>
      <c r="R424" s="44">
        <v>1948.32</v>
      </c>
      <c r="S424" s="44">
        <v>1856.99</v>
      </c>
      <c r="T424" s="44">
        <v>1858.21</v>
      </c>
      <c r="U424" s="44">
        <v>1922.12</v>
      </c>
      <c r="V424" s="44">
        <v>1955.6</v>
      </c>
      <c r="W424" s="44">
        <v>1858.61</v>
      </c>
      <c r="X424" s="44">
        <v>1833.17</v>
      </c>
      <c r="Y424" s="44">
        <v>1802.46</v>
      </c>
      <c r="Z424" s="44">
        <v>1522.67</v>
      </c>
      <c r="AA424" s="44">
        <v>1275.54</v>
      </c>
    </row>
    <row r="425" spans="1:27" ht="12.75" hidden="1" customHeight="1" outlineLevel="1" x14ac:dyDescent="0.2">
      <c r="A425" s="97" t="s">
        <v>1423</v>
      </c>
      <c r="B425" s="63" t="s">
        <v>90</v>
      </c>
      <c r="C425" s="43" t="s">
        <v>79</v>
      </c>
      <c r="D425" s="44">
        <f>$D$315</f>
        <v>217.03</v>
      </c>
      <c r="E425" s="44">
        <f t="shared" ref="E425:AA425" si="247">$D$315</f>
        <v>217.03</v>
      </c>
      <c r="F425" s="44">
        <f t="shared" si="247"/>
        <v>217.03</v>
      </c>
      <c r="G425" s="44">
        <f t="shared" si="247"/>
        <v>217.03</v>
      </c>
      <c r="H425" s="44">
        <f t="shared" si="247"/>
        <v>217.03</v>
      </c>
      <c r="I425" s="44">
        <f t="shared" si="247"/>
        <v>217.03</v>
      </c>
      <c r="J425" s="44">
        <f t="shared" si="247"/>
        <v>217.03</v>
      </c>
      <c r="K425" s="44">
        <f t="shared" si="247"/>
        <v>217.03</v>
      </c>
      <c r="L425" s="44">
        <f t="shared" si="247"/>
        <v>217.03</v>
      </c>
      <c r="M425" s="44">
        <f t="shared" si="247"/>
        <v>217.03</v>
      </c>
      <c r="N425" s="44">
        <f t="shared" si="247"/>
        <v>217.03</v>
      </c>
      <c r="O425" s="44">
        <f t="shared" si="247"/>
        <v>217.03</v>
      </c>
      <c r="P425" s="44">
        <f t="shared" si="247"/>
        <v>217.03</v>
      </c>
      <c r="Q425" s="44">
        <f t="shared" si="247"/>
        <v>217.03</v>
      </c>
      <c r="R425" s="44">
        <f t="shared" si="247"/>
        <v>217.03</v>
      </c>
      <c r="S425" s="44">
        <f t="shared" si="247"/>
        <v>217.03</v>
      </c>
      <c r="T425" s="44">
        <f t="shared" si="247"/>
        <v>217.03</v>
      </c>
      <c r="U425" s="44">
        <f t="shared" si="247"/>
        <v>217.03</v>
      </c>
      <c r="V425" s="44">
        <f t="shared" si="247"/>
        <v>217.03</v>
      </c>
      <c r="W425" s="44">
        <f t="shared" si="247"/>
        <v>217.03</v>
      </c>
      <c r="X425" s="44">
        <f t="shared" si="247"/>
        <v>217.03</v>
      </c>
      <c r="Y425" s="44">
        <f t="shared" si="247"/>
        <v>217.03</v>
      </c>
      <c r="Z425" s="44">
        <f t="shared" si="247"/>
        <v>217.03</v>
      </c>
      <c r="AA425" s="44">
        <f t="shared" si="247"/>
        <v>217.03</v>
      </c>
    </row>
    <row r="426" spans="1:27" ht="12.75" hidden="1" customHeight="1" outlineLevel="1" x14ac:dyDescent="0.2">
      <c r="A426" s="97" t="s">
        <v>1424</v>
      </c>
      <c r="B426" s="63" t="s">
        <v>83</v>
      </c>
      <c r="C426" s="43" t="s">
        <v>79</v>
      </c>
      <c r="D426" s="44">
        <v>3.63</v>
      </c>
      <c r="E426" s="44">
        <v>3.63</v>
      </c>
      <c r="F426" s="44">
        <v>3.63</v>
      </c>
      <c r="G426" s="44">
        <v>3.63</v>
      </c>
      <c r="H426" s="44">
        <v>3.63</v>
      </c>
      <c r="I426" s="44">
        <v>3.63</v>
      </c>
      <c r="J426" s="44">
        <v>3.63</v>
      </c>
      <c r="K426" s="44">
        <v>3.63</v>
      </c>
      <c r="L426" s="44">
        <v>3.63</v>
      </c>
      <c r="M426" s="44">
        <v>3.63</v>
      </c>
      <c r="N426" s="44">
        <v>3.63</v>
      </c>
      <c r="O426" s="44">
        <v>3.63</v>
      </c>
      <c r="P426" s="44">
        <v>3.63</v>
      </c>
      <c r="Q426" s="44">
        <v>3.63</v>
      </c>
      <c r="R426" s="44">
        <v>3.63</v>
      </c>
      <c r="S426" s="44">
        <v>3.63</v>
      </c>
      <c r="T426" s="44">
        <v>3.63</v>
      </c>
      <c r="U426" s="44">
        <v>3.63</v>
      </c>
      <c r="V426" s="44">
        <v>3.63</v>
      </c>
      <c r="W426" s="44">
        <v>3.63</v>
      </c>
      <c r="X426" s="44">
        <v>3.63</v>
      </c>
      <c r="Y426" s="44">
        <v>3.63</v>
      </c>
      <c r="Z426" s="44">
        <v>3.63</v>
      </c>
      <c r="AA426" s="44">
        <v>3.63</v>
      </c>
    </row>
    <row r="427" spans="1:27" ht="12.75" hidden="1" customHeight="1" outlineLevel="1" x14ac:dyDescent="0.2">
      <c r="A427" s="97" t="s">
        <v>1425</v>
      </c>
      <c r="B427" s="63" t="s">
        <v>81</v>
      </c>
      <c r="C427" s="43" t="s">
        <v>79</v>
      </c>
      <c r="D427" s="44">
        <f>$D$11</f>
        <v>330.69</v>
      </c>
      <c r="E427" s="44">
        <f t="shared" ref="E427:AA427" si="248">$D$11</f>
        <v>330.69</v>
      </c>
      <c r="F427" s="44">
        <f t="shared" si="248"/>
        <v>330.69</v>
      </c>
      <c r="G427" s="44">
        <f t="shared" si="248"/>
        <v>330.69</v>
      </c>
      <c r="H427" s="44">
        <f t="shared" si="248"/>
        <v>330.69</v>
      </c>
      <c r="I427" s="44">
        <f t="shared" si="248"/>
        <v>330.69</v>
      </c>
      <c r="J427" s="44">
        <f t="shared" si="248"/>
        <v>330.69</v>
      </c>
      <c r="K427" s="44">
        <f t="shared" si="248"/>
        <v>330.69</v>
      </c>
      <c r="L427" s="44">
        <f t="shared" si="248"/>
        <v>330.69</v>
      </c>
      <c r="M427" s="44">
        <f t="shared" si="248"/>
        <v>330.69</v>
      </c>
      <c r="N427" s="44">
        <f t="shared" si="248"/>
        <v>330.69</v>
      </c>
      <c r="O427" s="44">
        <f t="shared" si="248"/>
        <v>330.69</v>
      </c>
      <c r="P427" s="44">
        <f t="shared" si="248"/>
        <v>330.69</v>
      </c>
      <c r="Q427" s="44">
        <f t="shared" si="248"/>
        <v>330.69</v>
      </c>
      <c r="R427" s="44">
        <f t="shared" si="248"/>
        <v>330.69</v>
      </c>
      <c r="S427" s="44">
        <f t="shared" si="248"/>
        <v>330.69</v>
      </c>
      <c r="T427" s="44">
        <f t="shared" si="248"/>
        <v>330.69</v>
      </c>
      <c r="U427" s="44">
        <f t="shared" si="248"/>
        <v>330.69</v>
      </c>
      <c r="V427" s="44">
        <f t="shared" si="248"/>
        <v>330.69</v>
      </c>
      <c r="W427" s="44">
        <f t="shared" si="248"/>
        <v>330.69</v>
      </c>
      <c r="X427" s="44">
        <f t="shared" si="248"/>
        <v>330.69</v>
      </c>
      <c r="Y427" s="44">
        <f t="shared" si="248"/>
        <v>330.69</v>
      </c>
      <c r="Z427" s="44">
        <f t="shared" si="248"/>
        <v>330.69</v>
      </c>
      <c r="AA427" s="44">
        <f t="shared" si="248"/>
        <v>330.69</v>
      </c>
    </row>
    <row r="428" spans="1:27" ht="12.75" customHeight="1" collapsed="1" x14ac:dyDescent="0.2">
      <c r="A428" s="96" t="s">
        <v>1426</v>
      </c>
      <c r="B428" s="28" t="str">
        <f>"24"&amp;"."&amp;$B$640&amp;"."&amp;$B$641</f>
        <v>24.11.2023</v>
      </c>
      <c r="C428" s="88" t="s">
        <v>76</v>
      </c>
      <c r="D428" s="89">
        <f>ROUND(((D429+D430+D432+D431)/1000),5)</f>
        <v>1.70984</v>
      </c>
      <c r="E428" s="89">
        <f>ROUND(((E429+E430+E432+E431)/1000),5)</f>
        <v>1.5876699999999999</v>
      </c>
      <c r="F428" s="89">
        <f>ROUND(((F429+F430+F432+F431)/1000),5)</f>
        <v>1.5195000000000001</v>
      </c>
      <c r="G428" s="89">
        <f t="shared" ref="G428:AA428" si="249">ROUND(((G429+G430+G432+G431)/1000),5)</f>
        <v>1.3594999999999999</v>
      </c>
      <c r="H428" s="89">
        <f t="shared" si="249"/>
        <v>1.5190699999999999</v>
      </c>
      <c r="I428" s="89">
        <f t="shared" si="249"/>
        <v>1.7652099999999999</v>
      </c>
      <c r="J428" s="89">
        <f t="shared" si="249"/>
        <v>1.8800300000000001</v>
      </c>
      <c r="K428" s="89">
        <f t="shared" si="249"/>
        <v>2.1743800000000002</v>
      </c>
      <c r="L428" s="89">
        <f t="shared" si="249"/>
        <v>2.41472</v>
      </c>
      <c r="M428" s="89">
        <f t="shared" si="249"/>
        <v>2.4453200000000002</v>
      </c>
      <c r="N428" s="89">
        <f t="shared" si="249"/>
        <v>2.4780199999999999</v>
      </c>
      <c r="O428" s="89">
        <f t="shared" si="249"/>
        <v>2.5222600000000002</v>
      </c>
      <c r="P428" s="89">
        <f t="shared" si="249"/>
        <v>2.4961700000000002</v>
      </c>
      <c r="Q428" s="89">
        <f t="shared" si="249"/>
        <v>2.5144700000000002</v>
      </c>
      <c r="R428" s="89">
        <f t="shared" si="249"/>
        <v>2.4971000000000001</v>
      </c>
      <c r="S428" s="89">
        <f t="shared" si="249"/>
        <v>2.4794800000000001</v>
      </c>
      <c r="T428" s="89">
        <f t="shared" si="249"/>
        <v>2.4847999999999999</v>
      </c>
      <c r="U428" s="89">
        <f t="shared" si="249"/>
        <v>2.5012500000000002</v>
      </c>
      <c r="V428" s="89">
        <f t="shared" si="249"/>
        <v>2.48481</v>
      </c>
      <c r="W428" s="89">
        <f t="shared" si="249"/>
        <v>2.50258</v>
      </c>
      <c r="X428" s="89">
        <f t="shared" si="249"/>
        <v>2.4389799999999999</v>
      </c>
      <c r="Y428" s="89">
        <f t="shared" si="249"/>
        <v>2.3817200000000001</v>
      </c>
      <c r="Z428" s="89">
        <f t="shared" si="249"/>
        <v>2.18737</v>
      </c>
      <c r="AA428" s="89">
        <f t="shared" si="249"/>
        <v>1.9579</v>
      </c>
    </row>
    <row r="429" spans="1:27" ht="12.75" hidden="1" customHeight="1" outlineLevel="1" x14ac:dyDescent="0.2">
      <c r="A429" s="97" t="s">
        <v>1427</v>
      </c>
      <c r="B429" s="63" t="s">
        <v>242</v>
      </c>
      <c r="C429" s="43" t="s">
        <v>79</v>
      </c>
      <c r="D429" s="44">
        <v>1158.49</v>
      </c>
      <c r="E429" s="44">
        <v>1036.32</v>
      </c>
      <c r="F429" s="44">
        <v>968.15</v>
      </c>
      <c r="G429" s="44">
        <v>808.15</v>
      </c>
      <c r="H429" s="44">
        <v>967.72</v>
      </c>
      <c r="I429" s="44">
        <v>1213.8599999999999</v>
      </c>
      <c r="J429" s="44">
        <v>1328.68</v>
      </c>
      <c r="K429" s="44">
        <v>1623.03</v>
      </c>
      <c r="L429" s="44">
        <v>1863.37</v>
      </c>
      <c r="M429" s="44">
        <v>1893.97</v>
      </c>
      <c r="N429" s="44">
        <v>1926.67</v>
      </c>
      <c r="O429" s="44">
        <v>1970.91</v>
      </c>
      <c r="P429" s="44">
        <v>1944.82</v>
      </c>
      <c r="Q429" s="44">
        <v>1963.12</v>
      </c>
      <c r="R429" s="44">
        <v>1945.75</v>
      </c>
      <c r="S429" s="44">
        <v>1928.13</v>
      </c>
      <c r="T429" s="44">
        <v>1933.45</v>
      </c>
      <c r="U429" s="44">
        <v>1949.9</v>
      </c>
      <c r="V429" s="44">
        <v>1933.46</v>
      </c>
      <c r="W429" s="44">
        <v>1951.23</v>
      </c>
      <c r="X429" s="44">
        <v>1887.63</v>
      </c>
      <c r="Y429" s="44">
        <v>1830.37</v>
      </c>
      <c r="Z429" s="44">
        <v>1636.02</v>
      </c>
      <c r="AA429" s="44">
        <v>1406.55</v>
      </c>
    </row>
    <row r="430" spans="1:27" ht="12.75" hidden="1" customHeight="1" outlineLevel="1" x14ac:dyDescent="0.2">
      <c r="A430" s="97" t="s">
        <v>1428</v>
      </c>
      <c r="B430" s="63" t="s">
        <v>90</v>
      </c>
      <c r="C430" s="43" t="s">
        <v>79</v>
      </c>
      <c r="D430" s="44">
        <f>$D$315</f>
        <v>217.03</v>
      </c>
      <c r="E430" s="44">
        <f t="shared" ref="E430:AA430" si="250">$D$315</f>
        <v>217.03</v>
      </c>
      <c r="F430" s="44">
        <f t="shared" si="250"/>
        <v>217.03</v>
      </c>
      <c r="G430" s="44">
        <f t="shared" si="250"/>
        <v>217.03</v>
      </c>
      <c r="H430" s="44">
        <f t="shared" si="250"/>
        <v>217.03</v>
      </c>
      <c r="I430" s="44">
        <f t="shared" si="250"/>
        <v>217.03</v>
      </c>
      <c r="J430" s="44">
        <f t="shared" si="250"/>
        <v>217.03</v>
      </c>
      <c r="K430" s="44">
        <f t="shared" si="250"/>
        <v>217.03</v>
      </c>
      <c r="L430" s="44">
        <f t="shared" si="250"/>
        <v>217.03</v>
      </c>
      <c r="M430" s="44">
        <f t="shared" si="250"/>
        <v>217.03</v>
      </c>
      <c r="N430" s="44">
        <f t="shared" si="250"/>
        <v>217.03</v>
      </c>
      <c r="O430" s="44">
        <f t="shared" si="250"/>
        <v>217.03</v>
      </c>
      <c r="P430" s="44">
        <f t="shared" si="250"/>
        <v>217.03</v>
      </c>
      <c r="Q430" s="44">
        <f t="shared" si="250"/>
        <v>217.03</v>
      </c>
      <c r="R430" s="44">
        <f t="shared" si="250"/>
        <v>217.03</v>
      </c>
      <c r="S430" s="44">
        <f t="shared" si="250"/>
        <v>217.03</v>
      </c>
      <c r="T430" s="44">
        <f t="shared" si="250"/>
        <v>217.03</v>
      </c>
      <c r="U430" s="44">
        <f t="shared" si="250"/>
        <v>217.03</v>
      </c>
      <c r="V430" s="44">
        <f t="shared" si="250"/>
        <v>217.03</v>
      </c>
      <c r="W430" s="44">
        <f t="shared" si="250"/>
        <v>217.03</v>
      </c>
      <c r="X430" s="44">
        <f t="shared" si="250"/>
        <v>217.03</v>
      </c>
      <c r="Y430" s="44">
        <f t="shared" si="250"/>
        <v>217.03</v>
      </c>
      <c r="Z430" s="44">
        <f t="shared" si="250"/>
        <v>217.03</v>
      </c>
      <c r="AA430" s="44">
        <f t="shared" si="250"/>
        <v>217.03</v>
      </c>
    </row>
    <row r="431" spans="1:27" ht="12.75" hidden="1" customHeight="1" outlineLevel="1" x14ac:dyDescent="0.2">
      <c r="A431" s="97" t="s">
        <v>1429</v>
      </c>
      <c r="B431" s="63" t="s">
        <v>83</v>
      </c>
      <c r="C431" s="43" t="s">
        <v>79</v>
      </c>
      <c r="D431" s="44">
        <v>3.63</v>
      </c>
      <c r="E431" s="44">
        <v>3.63</v>
      </c>
      <c r="F431" s="44">
        <v>3.63</v>
      </c>
      <c r="G431" s="44">
        <v>3.63</v>
      </c>
      <c r="H431" s="44">
        <v>3.63</v>
      </c>
      <c r="I431" s="44">
        <v>3.63</v>
      </c>
      <c r="J431" s="44">
        <v>3.63</v>
      </c>
      <c r="K431" s="44">
        <v>3.63</v>
      </c>
      <c r="L431" s="44">
        <v>3.63</v>
      </c>
      <c r="M431" s="44">
        <v>3.63</v>
      </c>
      <c r="N431" s="44">
        <v>3.63</v>
      </c>
      <c r="O431" s="44">
        <v>3.63</v>
      </c>
      <c r="P431" s="44">
        <v>3.63</v>
      </c>
      <c r="Q431" s="44">
        <v>3.63</v>
      </c>
      <c r="R431" s="44">
        <v>3.63</v>
      </c>
      <c r="S431" s="44">
        <v>3.63</v>
      </c>
      <c r="T431" s="44">
        <v>3.63</v>
      </c>
      <c r="U431" s="44">
        <v>3.63</v>
      </c>
      <c r="V431" s="44">
        <v>3.63</v>
      </c>
      <c r="W431" s="44">
        <v>3.63</v>
      </c>
      <c r="X431" s="44">
        <v>3.63</v>
      </c>
      <c r="Y431" s="44">
        <v>3.63</v>
      </c>
      <c r="Z431" s="44">
        <v>3.63</v>
      </c>
      <c r="AA431" s="44">
        <v>3.63</v>
      </c>
    </row>
    <row r="432" spans="1:27" ht="12.75" hidden="1" customHeight="1" outlineLevel="1" x14ac:dyDescent="0.2">
      <c r="A432" s="97" t="s">
        <v>1430</v>
      </c>
      <c r="B432" s="63" t="s">
        <v>81</v>
      </c>
      <c r="C432" s="43" t="s">
        <v>79</v>
      </c>
      <c r="D432" s="44">
        <f>$D$11</f>
        <v>330.69</v>
      </c>
      <c r="E432" s="44">
        <f t="shared" ref="E432:AA432" si="251">$D$11</f>
        <v>330.69</v>
      </c>
      <c r="F432" s="44">
        <f t="shared" si="251"/>
        <v>330.69</v>
      </c>
      <c r="G432" s="44">
        <f t="shared" si="251"/>
        <v>330.69</v>
      </c>
      <c r="H432" s="44">
        <f t="shared" si="251"/>
        <v>330.69</v>
      </c>
      <c r="I432" s="44">
        <f t="shared" si="251"/>
        <v>330.69</v>
      </c>
      <c r="J432" s="44">
        <f t="shared" si="251"/>
        <v>330.69</v>
      </c>
      <c r="K432" s="44">
        <f t="shared" si="251"/>
        <v>330.69</v>
      </c>
      <c r="L432" s="44">
        <f t="shared" si="251"/>
        <v>330.69</v>
      </c>
      <c r="M432" s="44">
        <f t="shared" si="251"/>
        <v>330.69</v>
      </c>
      <c r="N432" s="44">
        <f t="shared" si="251"/>
        <v>330.69</v>
      </c>
      <c r="O432" s="44">
        <f t="shared" si="251"/>
        <v>330.69</v>
      </c>
      <c r="P432" s="44">
        <f t="shared" si="251"/>
        <v>330.69</v>
      </c>
      <c r="Q432" s="44">
        <f t="shared" si="251"/>
        <v>330.69</v>
      </c>
      <c r="R432" s="44">
        <f t="shared" si="251"/>
        <v>330.69</v>
      </c>
      <c r="S432" s="44">
        <f t="shared" si="251"/>
        <v>330.69</v>
      </c>
      <c r="T432" s="44">
        <f t="shared" si="251"/>
        <v>330.69</v>
      </c>
      <c r="U432" s="44">
        <f t="shared" si="251"/>
        <v>330.69</v>
      </c>
      <c r="V432" s="44">
        <f t="shared" si="251"/>
        <v>330.69</v>
      </c>
      <c r="W432" s="44">
        <f t="shared" si="251"/>
        <v>330.69</v>
      </c>
      <c r="X432" s="44">
        <f t="shared" si="251"/>
        <v>330.69</v>
      </c>
      <c r="Y432" s="44">
        <f t="shared" si="251"/>
        <v>330.69</v>
      </c>
      <c r="Z432" s="44">
        <f t="shared" si="251"/>
        <v>330.69</v>
      </c>
      <c r="AA432" s="44">
        <f t="shared" si="251"/>
        <v>330.69</v>
      </c>
    </row>
    <row r="433" spans="1:27" collapsed="1" x14ac:dyDescent="0.2">
      <c r="A433" s="96" t="s">
        <v>1431</v>
      </c>
      <c r="B433" s="28" t="str">
        <f>"25"&amp;"."&amp;$B$640&amp;"."&amp;$B$641</f>
        <v>25.11.2023</v>
      </c>
      <c r="C433" s="88" t="s">
        <v>76</v>
      </c>
      <c r="D433" s="89">
        <f>ROUND(((D434+D435+D437+D436)/1000),5)</f>
        <v>1.8203499999999999</v>
      </c>
      <c r="E433" s="89">
        <f>ROUND(((E434+E435+E437+E436)/1000),5)</f>
        <v>1.7820800000000001</v>
      </c>
      <c r="F433" s="89">
        <f>ROUND(((F434+F435+F437+F436)/1000),5)</f>
        <v>1.7269399999999999</v>
      </c>
      <c r="G433" s="89">
        <f t="shared" ref="G433:AA433" si="252">ROUND(((G434+G435+G437+G436)/1000),5)</f>
        <v>1.72417</v>
      </c>
      <c r="H433" s="89">
        <f t="shared" si="252"/>
        <v>1.7538100000000001</v>
      </c>
      <c r="I433" s="89">
        <f t="shared" si="252"/>
        <v>1.8253999999999999</v>
      </c>
      <c r="J433" s="89">
        <f t="shared" si="252"/>
        <v>1.86113</v>
      </c>
      <c r="K433" s="89">
        <f t="shared" si="252"/>
        <v>2.0791900000000001</v>
      </c>
      <c r="L433" s="89">
        <f t="shared" si="252"/>
        <v>2.2334800000000001</v>
      </c>
      <c r="M433" s="89">
        <f t="shared" si="252"/>
        <v>2.40909</v>
      </c>
      <c r="N433" s="89">
        <f t="shared" si="252"/>
        <v>2.4745699999999999</v>
      </c>
      <c r="O433" s="89">
        <f t="shared" si="252"/>
        <v>2.5003600000000001</v>
      </c>
      <c r="P433" s="89">
        <f t="shared" si="252"/>
        <v>2.5007799999999998</v>
      </c>
      <c r="Q433" s="89">
        <f t="shared" si="252"/>
        <v>2.47559</v>
      </c>
      <c r="R433" s="89">
        <f t="shared" si="252"/>
        <v>2.47315</v>
      </c>
      <c r="S433" s="89">
        <f t="shared" si="252"/>
        <v>2.47688</v>
      </c>
      <c r="T433" s="89">
        <f t="shared" si="252"/>
        <v>2.5012300000000001</v>
      </c>
      <c r="U433" s="89">
        <f t="shared" si="252"/>
        <v>2.5129899999999998</v>
      </c>
      <c r="V433" s="89">
        <f t="shared" si="252"/>
        <v>2.5087999999999999</v>
      </c>
      <c r="W433" s="89">
        <f t="shared" si="252"/>
        <v>2.4216600000000001</v>
      </c>
      <c r="X433" s="89">
        <f t="shared" si="252"/>
        <v>2.4259400000000002</v>
      </c>
      <c r="Y433" s="89">
        <f t="shared" si="252"/>
        <v>2.3094100000000002</v>
      </c>
      <c r="Z433" s="89">
        <f t="shared" si="252"/>
        <v>2.0895999999999999</v>
      </c>
      <c r="AA433" s="89">
        <f t="shared" si="252"/>
        <v>1.9684699999999999</v>
      </c>
    </row>
    <row r="434" spans="1:27" ht="12.75" hidden="1" customHeight="1" outlineLevel="1" x14ac:dyDescent="0.2">
      <c r="A434" s="97" t="s">
        <v>1432</v>
      </c>
      <c r="B434" s="63" t="s">
        <v>242</v>
      </c>
      <c r="C434" s="43" t="s">
        <v>79</v>
      </c>
      <c r="D434" s="44">
        <v>1269</v>
      </c>
      <c r="E434" s="44">
        <v>1230.73</v>
      </c>
      <c r="F434" s="44">
        <v>1175.5899999999999</v>
      </c>
      <c r="G434" s="44">
        <v>1172.82</v>
      </c>
      <c r="H434" s="44">
        <v>1202.46</v>
      </c>
      <c r="I434" s="44">
        <v>1274.05</v>
      </c>
      <c r="J434" s="44">
        <v>1309.78</v>
      </c>
      <c r="K434" s="44">
        <v>1527.84</v>
      </c>
      <c r="L434" s="44">
        <v>1682.13</v>
      </c>
      <c r="M434" s="44">
        <v>1857.74</v>
      </c>
      <c r="N434" s="44">
        <v>1923.22</v>
      </c>
      <c r="O434" s="44">
        <v>1949.01</v>
      </c>
      <c r="P434" s="44">
        <v>1949.43</v>
      </c>
      <c r="Q434" s="44">
        <v>1924.24</v>
      </c>
      <c r="R434" s="44">
        <v>1921.8</v>
      </c>
      <c r="S434" s="44">
        <v>1925.53</v>
      </c>
      <c r="T434" s="44">
        <v>1949.88</v>
      </c>
      <c r="U434" s="44">
        <v>1961.64</v>
      </c>
      <c r="V434" s="44">
        <v>1957.45</v>
      </c>
      <c r="W434" s="44">
        <v>1870.31</v>
      </c>
      <c r="X434" s="44">
        <v>1874.59</v>
      </c>
      <c r="Y434" s="44">
        <v>1758.06</v>
      </c>
      <c r="Z434" s="44">
        <v>1538.25</v>
      </c>
      <c r="AA434" s="44">
        <v>1417.12</v>
      </c>
    </row>
    <row r="435" spans="1:27" ht="12.75" hidden="1" customHeight="1" outlineLevel="1" x14ac:dyDescent="0.2">
      <c r="A435" s="97" t="s">
        <v>1433</v>
      </c>
      <c r="B435" s="63" t="s">
        <v>90</v>
      </c>
      <c r="C435" s="43" t="s">
        <v>79</v>
      </c>
      <c r="D435" s="44">
        <f>$D$315</f>
        <v>217.03</v>
      </c>
      <c r="E435" s="44">
        <f t="shared" ref="E435:AA435" si="253">$D$315</f>
        <v>217.03</v>
      </c>
      <c r="F435" s="44">
        <f t="shared" si="253"/>
        <v>217.03</v>
      </c>
      <c r="G435" s="44">
        <f t="shared" si="253"/>
        <v>217.03</v>
      </c>
      <c r="H435" s="44">
        <f t="shared" si="253"/>
        <v>217.03</v>
      </c>
      <c r="I435" s="44">
        <f t="shared" si="253"/>
        <v>217.03</v>
      </c>
      <c r="J435" s="44">
        <f t="shared" si="253"/>
        <v>217.03</v>
      </c>
      <c r="K435" s="44">
        <f t="shared" si="253"/>
        <v>217.03</v>
      </c>
      <c r="L435" s="44">
        <f t="shared" si="253"/>
        <v>217.03</v>
      </c>
      <c r="M435" s="44">
        <f t="shared" si="253"/>
        <v>217.03</v>
      </c>
      <c r="N435" s="44">
        <f t="shared" si="253"/>
        <v>217.03</v>
      </c>
      <c r="O435" s="44">
        <f t="shared" si="253"/>
        <v>217.03</v>
      </c>
      <c r="P435" s="44">
        <f t="shared" si="253"/>
        <v>217.03</v>
      </c>
      <c r="Q435" s="44">
        <f t="shared" si="253"/>
        <v>217.03</v>
      </c>
      <c r="R435" s="44">
        <f t="shared" si="253"/>
        <v>217.03</v>
      </c>
      <c r="S435" s="44">
        <f t="shared" si="253"/>
        <v>217.03</v>
      </c>
      <c r="T435" s="44">
        <f t="shared" si="253"/>
        <v>217.03</v>
      </c>
      <c r="U435" s="44">
        <f t="shared" si="253"/>
        <v>217.03</v>
      </c>
      <c r="V435" s="44">
        <f t="shared" si="253"/>
        <v>217.03</v>
      </c>
      <c r="W435" s="44">
        <f t="shared" si="253"/>
        <v>217.03</v>
      </c>
      <c r="X435" s="44">
        <f t="shared" si="253"/>
        <v>217.03</v>
      </c>
      <c r="Y435" s="44">
        <f t="shared" si="253"/>
        <v>217.03</v>
      </c>
      <c r="Z435" s="44">
        <f t="shared" si="253"/>
        <v>217.03</v>
      </c>
      <c r="AA435" s="44">
        <f t="shared" si="253"/>
        <v>217.03</v>
      </c>
    </row>
    <row r="436" spans="1:27" ht="12.75" hidden="1" customHeight="1" outlineLevel="1" x14ac:dyDescent="0.2">
      <c r="A436" s="97" t="s">
        <v>1434</v>
      </c>
      <c r="B436" s="63" t="s">
        <v>83</v>
      </c>
      <c r="C436" s="43" t="s">
        <v>79</v>
      </c>
      <c r="D436" s="44">
        <v>3.63</v>
      </c>
      <c r="E436" s="44">
        <v>3.63</v>
      </c>
      <c r="F436" s="44">
        <v>3.63</v>
      </c>
      <c r="G436" s="44">
        <v>3.63</v>
      </c>
      <c r="H436" s="44">
        <v>3.63</v>
      </c>
      <c r="I436" s="44">
        <v>3.63</v>
      </c>
      <c r="J436" s="44">
        <v>3.63</v>
      </c>
      <c r="K436" s="44">
        <v>3.63</v>
      </c>
      <c r="L436" s="44">
        <v>3.63</v>
      </c>
      <c r="M436" s="44">
        <v>3.63</v>
      </c>
      <c r="N436" s="44">
        <v>3.63</v>
      </c>
      <c r="O436" s="44">
        <v>3.63</v>
      </c>
      <c r="P436" s="44">
        <v>3.63</v>
      </c>
      <c r="Q436" s="44">
        <v>3.63</v>
      </c>
      <c r="R436" s="44">
        <v>3.63</v>
      </c>
      <c r="S436" s="44">
        <v>3.63</v>
      </c>
      <c r="T436" s="44">
        <v>3.63</v>
      </c>
      <c r="U436" s="44">
        <v>3.63</v>
      </c>
      <c r="V436" s="44">
        <v>3.63</v>
      </c>
      <c r="W436" s="44">
        <v>3.63</v>
      </c>
      <c r="X436" s="44">
        <v>3.63</v>
      </c>
      <c r="Y436" s="44">
        <v>3.63</v>
      </c>
      <c r="Z436" s="44">
        <v>3.63</v>
      </c>
      <c r="AA436" s="44">
        <v>3.63</v>
      </c>
    </row>
    <row r="437" spans="1:27" ht="12.75" hidden="1" customHeight="1" outlineLevel="1" x14ac:dyDescent="0.2">
      <c r="A437" s="97" t="s">
        <v>1435</v>
      </c>
      <c r="B437" s="63" t="s">
        <v>81</v>
      </c>
      <c r="C437" s="43" t="s">
        <v>79</v>
      </c>
      <c r="D437" s="44">
        <f>$D$11</f>
        <v>330.69</v>
      </c>
      <c r="E437" s="44">
        <f t="shared" ref="E437:AA437" si="254">$D$11</f>
        <v>330.69</v>
      </c>
      <c r="F437" s="44">
        <f t="shared" si="254"/>
        <v>330.69</v>
      </c>
      <c r="G437" s="44">
        <f t="shared" si="254"/>
        <v>330.69</v>
      </c>
      <c r="H437" s="44">
        <f t="shared" si="254"/>
        <v>330.69</v>
      </c>
      <c r="I437" s="44">
        <f t="shared" si="254"/>
        <v>330.69</v>
      </c>
      <c r="J437" s="44">
        <f t="shared" si="254"/>
        <v>330.69</v>
      </c>
      <c r="K437" s="44">
        <f t="shared" si="254"/>
        <v>330.69</v>
      </c>
      <c r="L437" s="44">
        <f t="shared" si="254"/>
        <v>330.69</v>
      </c>
      <c r="M437" s="44">
        <f t="shared" si="254"/>
        <v>330.69</v>
      </c>
      <c r="N437" s="44">
        <f t="shared" si="254"/>
        <v>330.69</v>
      </c>
      <c r="O437" s="44">
        <f t="shared" si="254"/>
        <v>330.69</v>
      </c>
      <c r="P437" s="44">
        <f t="shared" si="254"/>
        <v>330.69</v>
      </c>
      <c r="Q437" s="44">
        <f t="shared" si="254"/>
        <v>330.69</v>
      </c>
      <c r="R437" s="44">
        <f t="shared" si="254"/>
        <v>330.69</v>
      </c>
      <c r="S437" s="44">
        <f t="shared" si="254"/>
        <v>330.69</v>
      </c>
      <c r="T437" s="44">
        <f t="shared" si="254"/>
        <v>330.69</v>
      </c>
      <c r="U437" s="44">
        <f t="shared" si="254"/>
        <v>330.69</v>
      </c>
      <c r="V437" s="44">
        <f t="shared" si="254"/>
        <v>330.69</v>
      </c>
      <c r="W437" s="44">
        <f t="shared" si="254"/>
        <v>330.69</v>
      </c>
      <c r="X437" s="44">
        <f t="shared" si="254"/>
        <v>330.69</v>
      </c>
      <c r="Y437" s="44">
        <f t="shared" si="254"/>
        <v>330.69</v>
      </c>
      <c r="Z437" s="44">
        <f t="shared" si="254"/>
        <v>330.69</v>
      </c>
      <c r="AA437" s="44">
        <f t="shared" si="254"/>
        <v>330.69</v>
      </c>
    </row>
    <row r="438" spans="1:27" collapsed="1" x14ac:dyDescent="0.2">
      <c r="A438" s="96" t="s">
        <v>1436</v>
      </c>
      <c r="B438" s="28" t="str">
        <f>"26"&amp;"."&amp;$B$640&amp;"."&amp;$B$641</f>
        <v>26.11.2023</v>
      </c>
      <c r="C438" s="88" t="s">
        <v>76</v>
      </c>
      <c r="D438" s="89">
        <f>ROUND(((D439+D440+D442+D441)/1000),5)</f>
        <v>1.8217000000000001</v>
      </c>
      <c r="E438" s="89">
        <f>ROUND(((E439+E440+E442+E441)/1000),5)</f>
        <v>1.7477100000000001</v>
      </c>
      <c r="F438" s="89">
        <f>ROUND(((F439+F440+F442+F441)/1000),5)</f>
        <v>1.70085</v>
      </c>
      <c r="G438" s="89">
        <f t="shared" ref="G438:AA438" si="255">ROUND(((G439+G440+G442+G441)/1000),5)</f>
        <v>1.6715899999999999</v>
      </c>
      <c r="H438" s="89">
        <f t="shared" si="255"/>
        <v>1.6843699999999999</v>
      </c>
      <c r="I438" s="89">
        <f t="shared" si="255"/>
        <v>1.74905</v>
      </c>
      <c r="J438" s="89">
        <f t="shared" si="255"/>
        <v>1.80294</v>
      </c>
      <c r="K438" s="89">
        <f t="shared" si="255"/>
        <v>1.85249</v>
      </c>
      <c r="L438" s="89">
        <f t="shared" si="255"/>
        <v>2.1068500000000001</v>
      </c>
      <c r="M438" s="89">
        <f t="shared" si="255"/>
        <v>2.24621</v>
      </c>
      <c r="N438" s="89">
        <f t="shared" si="255"/>
        <v>2.3156400000000001</v>
      </c>
      <c r="O438" s="89">
        <f t="shared" si="255"/>
        <v>2.3922400000000001</v>
      </c>
      <c r="P438" s="89">
        <f t="shared" si="255"/>
        <v>2.40991</v>
      </c>
      <c r="Q438" s="89">
        <f t="shared" si="255"/>
        <v>2.4157899999999999</v>
      </c>
      <c r="R438" s="89">
        <f t="shared" si="255"/>
        <v>2.3443900000000002</v>
      </c>
      <c r="S438" s="89">
        <f t="shared" si="255"/>
        <v>2.3791000000000002</v>
      </c>
      <c r="T438" s="89">
        <f t="shared" si="255"/>
        <v>2.39676</v>
      </c>
      <c r="U438" s="89">
        <f t="shared" si="255"/>
        <v>2.6124200000000002</v>
      </c>
      <c r="V438" s="89">
        <f t="shared" si="255"/>
        <v>2.6322700000000001</v>
      </c>
      <c r="W438" s="89">
        <f t="shared" si="255"/>
        <v>2.5120200000000001</v>
      </c>
      <c r="X438" s="89">
        <f t="shared" si="255"/>
        <v>2.5333299999999999</v>
      </c>
      <c r="Y438" s="89">
        <f t="shared" si="255"/>
        <v>2.2700399999999998</v>
      </c>
      <c r="Z438" s="89">
        <f t="shared" si="255"/>
        <v>2.0442999999999998</v>
      </c>
      <c r="AA438" s="89">
        <f t="shared" si="255"/>
        <v>1.84707</v>
      </c>
    </row>
    <row r="439" spans="1:27" ht="12.75" hidden="1" customHeight="1" outlineLevel="1" x14ac:dyDescent="0.2">
      <c r="A439" s="97" t="s">
        <v>1437</v>
      </c>
      <c r="B439" s="63" t="s">
        <v>242</v>
      </c>
      <c r="C439" s="43" t="s">
        <v>79</v>
      </c>
      <c r="D439" s="44">
        <v>1270.3499999999999</v>
      </c>
      <c r="E439" s="44">
        <v>1196.3599999999999</v>
      </c>
      <c r="F439" s="44">
        <v>1149.5</v>
      </c>
      <c r="G439" s="44">
        <v>1120.24</v>
      </c>
      <c r="H439" s="44">
        <v>1133.02</v>
      </c>
      <c r="I439" s="44">
        <v>1197.7</v>
      </c>
      <c r="J439" s="44">
        <v>1251.5899999999999</v>
      </c>
      <c r="K439" s="44">
        <v>1301.1400000000001</v>
      </c>
      <c r="L439" s="44">
        <v>1555.5</v>
      </c>
      <c r="M439" s="44">
        <v>1694.86</v>
      </c>
      <c r="N439" s="44">
        <v>1764.29</v>
      </c>
      <c r="O439" s="44">
        <v>1840.89</v>
      </c>
      <c r="P439" s="44">
        <v>1858.56</v>
      </c>
      <c r="Q439" s="44">
        <v>1864.44</v>
      </c>
      <c r="R439" s="44">
        <v>1793.04</v>
      </c>
      <c r="S439" s="44">
        <v>1827.75</v>
      </c>
      <c r="T439" s="44">
        <v>1845.41</v>
      </c>
      <c r="U439" s="44">
        <v>2061.0700000000002</v>
      </c>
      <c r="V439" s="44">
        <v>2080.92</v>
      </c>
      <c r="W439" s="44">
        <v>1960.67</v>
      </c>
      <c r="X439" s="44">
        <v>1981.98</v>
      </c>
      <c r="Y439" s="44">
        <v>1718.69</v>
      </c>
      <c r="Z439" s="44">
        <v>1492.95</v>
      </c>
      <c r="AA439" s="44">
        <v>1295.72</v>
      </c>
    </row>
    <row r="440" spans="1:27" ht="12.75" hidden="1" customHeight="1" outlineLevel="1" x14ac:dyDescent="0.2">
      <c r="A440" s="97" t="s">
        <v>1438</v>
      </c>
      <c r="B440" s="63" t="s">
        <v>90</v>
      </c>
      <c r="C440" s="43" t="s">
        <v>79</v>
      </c>
      <c r="D440" s="44">
        <f>$D$315</f>
        <v>217.03</v>
      </c>
      <c r="E440" s="44">
        <f t="shared" ref="E440:AA440" si="256">$D$315</f>
        <v>217.03</v>
      </c>
      <c r="F440" s="44">
        <f t="shared" si="256"/>
        <v>217.03</v>
      </c>
      <c r="G440" s="44">
        <f t="shared" si="256"/>
        <v>217.03</v>
      </c>
      <c r="H440" s="44">
        <f t="shared" si="256"/>
        <v>217.03</v>
      </c>
      <c r="I440" s="44">
        <f t="shared" si="256"/>
        <v>217.03</v>
      </c>
      <c r="J440" s="44">
        <f t="shared" si="256"/>
        <v>217.03</v>
      </c>
      <c r="K440" s="44">
        <f t="shared" si="256"/>
        <v>217.03</v>
      </c>
      <c r="L440" s="44">
        <f t="shared" si="256"/>
        <v>217.03</v>
      </c>
      <c r="M440" s="44">
        <f t="shared" si="256"/>
        <v>217.03</v>
      </c>
      <c r="N440" s="44">
        <f t="shared" si="256"/>
        <v>217.03</v>
      </c>
      <c r="O440" s="44">
        <f t="shared" si="256"/>
        <v>217.03</v>
      </c>
      <c r="P440" s="44">
        <f t="shared" si="256"/>
        <v>217.03</v>
      </c>
      <c r="Q440" s="44">
        <f t="shared" si="256"/>
        <v>217.03</v>
      </c>
      <c r="R440" s="44">
        <f t="shared" si="256"/>
        <v>217.03</v>
      </c>
      <c r="S440" s="44">
        <f t="shared" si="256"/>
        <v>217.03</v>
      </c>
      <c r="T440" s="44">
        <f t="shared" si="256"/>
        <v>217.03</v>
      </c>
      <c r="U440" s="44">
        <f t="shared" si="256"/>
        <v>217.03</v>
      </c>
      <c r="V440" s="44">
        <f t="shared" si="256"/>
        <v>217.03</v>
      </c>
      <c r="W440" s="44">
        <f t="shared" si="256"/>
        <v>217.03</v>
      </c>
      <c r="X440" s="44">
        <f t="shared" si="256"/>
        <v>217.03</v>
      </c>
      <c r="Y440" s="44">
        <f t="shared" si="256"/>
        <v>217.03</v>
      </c>
      <c r="Z440" s="44">
        <f t="shared" si="256"/>
        <v>217.03</v>
      </c>
      <c r="AA440" s="44">
        <f t="shared" si="256"/>
        <v>217.03</v>
      </c>
    </row>
    <row r="441" spans="1:27" ht="12.75" hidden="1" customHeight="1" outlineLevel="1" x14ac:dyDescent="0.2">
      <c r="A441" s="97" t="s">
        <v>1439</v>
      </c>
      <c r="B441" s="63" t="s">
        <v>83</v>
      </c>
      <c r="C441" s="43" t="s">
        <v>79</v>
      </c>
      <c r="D441" s="44">
        <v>3.63</v>
      </c>
      <c r="E441" s="44">
        <v>3.63</v>
      </c>
      <c r="F441" s="44">
        <v>3.63</v>
      </c>
      <c r="G441" s="44">
        <v>3.63</v>
      </c>
      <c r="H441" s="44">
        <v>3.63</v>
      </c>
      <c r="I441" s="44">
        <v>3.63</v>
      </c>
      <c r="J441" s="44">
        <v>3.63</v>
      </c>
      <c r="K441" s="44">
        <v>3.63</v>
      </c>
      <c r="L441" s="44">
        <v>3.63</v>
      </c>
      <c r="M441" s="44">
        <v>3.63</v>
      </c>
      <c r="N441" s="44">
        <v>3.63</v>
      </c>
      <c r="O441" s="44">
        <v>3.63</v>
      </c>
      <c r="P441" s="44">
        <v>3.63</v>
      </c>
      <c r="Q441" s="44">
        <v>3.63</v>
      </c>
      <c r="R441" s="44">
        <v>3.63</v>
      </c>
      <c r="S441" s="44">
        <v>3.63</v>
      </c>
      <c r="T441" s="44">
        <v>3.63</v>
      </c>
      <c r="U441" s="44">
        <v>3.63</v>
      </c>
      <c r="V441" s="44">
        <v>3.63</v>
      </c>
      <c r="W441" s="44">
        <v>3.63</v>
      </c>
      <c r="X441" s="44">
        <v>3.63</v>
      </c>
      <c r="Y441" s="44">
        <v>3.63</v>
      </c>
      <c r="Z441" s="44">
        <v>3.63</v>
      </c>
      <c r="AA441" s="44">
        <v>3.63</v>
      </c>
    </row>
    <row r="442" spans="1:27" ht="12.75" hidden="1" customHeight="1" outlineLevel="1" x14ac:dyDescent="0.2">
      <c r="A442" s="97" t="s">
        <v>1440</v>
      </c>
      <c r="B442" s="63" t="s">
        <v>81</v>
      </c>
      <c r="C442" s="43" t="s">
        <v>79</v>
      </c>
      <c r="D442" s="44">
        <f>$D$11</f>
        <v>330.69</v>
      </c>
      <c r="E442" s="44">
        <f t="shared" ref="E442:AA442" si="257">$D$11</f>
        <v>330.69</v>
      </c>
      <c r="F442" s="44">
        <f t="shared" si="257"/>
        <v>330.69</v>
      </c>
      <c r="G442" s="44">
        <f t="shared" si="257"/>
        <v>330.69</v>
      </c>
      <c r="H442" s="44">
        <f t="shared" si="257"/>
        <v>330.69</v>
      </c>
      <c r="I442" s="44">
        <f t="shared" si="257"/>
        <v>330.69</v>
      </c>
      <c r="J442" s="44">
        <f t="shared" si="257"/>
        <v>330.69</v>
      </c>
      <c r="K442" s="44">
        <f t="shared" si="257"/>
        <v>330.69</v>
      </c>
      <c r="L442" s="44">
        <f t="shared" si="257"/>
        <v>330.69</v>
      </c>
      <c r="M442" s="44">
        <f t="shared" si="257"/>
        <v>330.69</v>
      </c>
      <c r="N442" s="44">
        <f t="shared" si="257"/>
        <v>330.69</v>
      </c>
      <c r="O442" s="44">
        <f t="shared" si="257"/>
        <v>330.69</v>
      </c>
      <c r="P442" s="44">
        <f t="shared" si="257"/>
        <v>330.69</v>
      </c>
      <c r="Q442" s="44">
        <f t="shared" si="257"/>
        <v>330.69</v>
      </c>
      <c r="R442" s="44">
        <f t="shared" si="257"/>
        <v>330.69</v>
      </c>
      <c r="S442" s="44">
        <f t="shared" si="257"/>
        <v>330.69</v>
      </c>
      <c r="T442" s="44">
        <f t="shared" si="257"/>
        <v>330.69</v>
      </c>
      <c r="U442" s="44">
        <f t="shared" si="257"/>
        <v>330.69</v>
      </c>
      <c r="V442" s="44">
        <f t="shared" si="257"/>
        <v>330.69</v>
      </c>
      <c r="W442" s="44">
        <f t="shared" si="257"/>
        <v>330.69</v>
      </c>
      <c r="X442" s="44">
        <f t="shared" si="257"/>
        <v>330.69</v>
      </c>
      <c r="Y442" s="44">
        <f t="shared" si="257"/>
        <v>330.69</v>
      </c>
      <c r="Z442" s="44">
        <f t="shared" si="257"/>
        <v>330.69</v>
      </c>
      <c r="AA442" s="44">
        <f t="shared" si="257"/>
        <v>330.69</v>
      </c>
    </row>
    <row r="443" spans="1:27" collapsed="1" x14ac:dyDescent="0.2">
      <c r="A443" s="96" t="s">
        <v>1441</v>
      </c>
      <c r="B443" s="28" t="str">
        <f>"27"&amp;"."&amp;$B$640&amp;"."&amp;$B$641</f>
        <v>27.11.2023</v>
      </c>
      <c r="C443" s="88" t="s">
        <v>76</v>
      </c>
      <c r="D443" s="89">
        <f>ROUND(((D444+D445+D447+D446)/1000),5)</f>
        <v>1.6706799999999999</v>
      </c>
      <c r="E443" s="89">
        <f>ROUND(((E444+E445+E447+E446)/1000),5)</f>
        <v>1.60832</v>
      </c>
      <c r="F443" s="89">
        <f>ROUND(((F444+F445+F447+F446)/1000),5)</f>
        <v>1.5377400000000001</v>
      </c>
      <c r="G443" s="89">
        <f t="shared" ref="G443:AA443" si="258">ROUND(((G444+G445+G447+G446)/1000),5)</f>
        <v>1.52552</v>
      </c>
      <c r="H443" s="89">
        <f t="shared" si="258"/>
        <v>1.57287</v>
      </c>
      <c r="I443" s="89">
        <f t="shared" si="258"/>
        <v>1.72234</v>
      </c>
      <c r="J443" s="89">
        <f t="shared" si="258"/>
        <v>1.8382499999999999</v>
      </c>
      <c r="K443" s="89">
        <f t="shared" si="258"/>
        <v>2.16174</v>
      </c>
      <c r="L443" s="89">
        <f t="shared" si="258"/>
        <v>2.3766600000000002</v>
      </c>
      <c r="M443" s="89">
        <f t="shared" si="258"/>
        <v>2.3985699999999999</v>
      </c>
      <c r="N443" s="89">
        <f t="shared" si="258"/>
        <v>2.47926</v>
      </c>
      <c r="O443" s="89">
        <f t="shared" si="258"/>
        <v>2.5329000000000002</v>
      </c>
      <c r="P443" s="89">
        <f t="shared" si="258"/>
        <v>2.5015000000000001</v>
      </c>
      <c r="Q443" s="89">
        <f t="shared" si="258"/>
        <v>2.5308799999999998</v>
      </c>
      <c r="R443" s="89">
        <f t="shared" si="258"/>
        <v>2.5298400000000001</v>
      </c>
      <c r="S443" s="89">
        <f t="shared" si="258"/>
        <v>2.4719699999999998</v>
      </c>
      <c r="T443" s="89">
        <f t="shared" si="258"/>
        <v>2.4591400000000001</v>
      </c>
      <c r="U443" s="89">
        <f t="shared" si="258"/>
        <v>2.4563100000000002</v>
      </c>
      <c r="V443" s="89">
        <f t="shared" si="258"/>
        <v>2.4378199999999999</v>
      </c>
      <c r="W443" s="89">
        <f t="shared" si="258"/>
        <v>2.4483600000000001</v>
      </c>
      <c r="X443" s="89">
        <f t="shared" si="258"/>
        <v>2.3426300000000002</v>
      </c>
      <c r="Y443" s="89">
        <f t="shared" si="258"/>
        <v>2.1329899999999999</v>
      </c>
      <c r="Z443" s="89">
        <f t="shared" si="258"/>
        <v>1.89723</v>
      </c>
      <c r="AA443" s="89">
        <f t="shared" si="258"/>
        <v>1.7934099999999999</v>
      </c>
    </row>
    <row r="444" spans="1:27" ht="12.75" hidden="1" customHeight="1" outlineLevel="1" x14ac:dyDescent="0.2">
      <c r="A444" s="97" t="s">
        <v>1442</v>
      </c>
      <c r="B444" s="63" t="s">
        <v>242</v>
      </c>
      <c r="C444" s="43" t="s">
        <v>79</v>
      </c>
      <c r="D444" s="44">
        <v>1119.33</v>
      </c>
      <c r="E444" s="44">
        <v>1056.97</v>
      </c>
      <c r="F444" s="44">
        <v>986.39</v>
      </c>
      <c r="G444" s="44">
        <v>974.17</v>
      </c>
      <c r="H444" s="44">
        <v>1021.52</v>
      </c>
      <c r="I444" s="44">
        <v>1170.99</v>
      </c>
      <c r="J444" s="44">
        <v>1286.9000000000001</v>
      </c>
      <c r="K444" s="44">
        <v>1610.39</v>
      </c>
      <c r="L444" s="44">
        <v>1825.31</v>
      </c>
      <c r="M444" s="44">
        <v>1847.22</v>
      </c>
      <c r="N444" s="44">
        <v>1927.91</v>
      </c>
      <c r="O444" s="44">
        <v>1981.55</v>
      </c>
      <c r="P444" s="44">
        <v>1950.15</v>
      </c>
      <c r="Q444" s="44">
        <v>1979.53</v>
      </c>
      <c r="R444" s="44">
        <v>1978.49</v>
      </c>
      <c r="S444" s="44">
        <v>1920.62</v>
      </c>
      <c r="T444" s="44">
        <v>1907.79</v>
      </c>
      <c r="U444" s="44">
        <v>1904.96</v>
      </c>
      <c r="V444" s="44">
        <v>1886.47</v>
      </c>
      <c r="W444" s="44">
        <v>1897.01</v>
      </c>
      <c r="X444" s="44">
        <v>1791.28</v>
      </c>
      <c r="Y444" s="44">
        <v>1581.64</v>
      </c>
      <c r="Z444" s="44">
        <v>1345.88</v>
      </c>
      <c r="AA444" s="44">
        <v>1242.06</v>
      </c>
    </row>
    <row r="445" spans="1:27" ht="12.75" hidden="1" customHeight="1" outlineLevel="1" x14ac:dyDescent="0.2">
      <c r="A445" s="97" t="s">
        <v>1443</v>
      </c>
      <c r="B445" s="63" t="s">
        <v>90</v>
      </c>
      <c r="C445" s="43" t="s">
        <v>79</v>
      </c>
      <c r="D445" s="44">
        <f>$D$315</f>
        <v>217.03</v>
      </c>
      <c r="E445" s="44">
        <f t="shared" ref="E445:AA445" si="259">$D$315</f>
        <v>217.03</v>
      </c>
      <c r="F445" s="44">
        <f t="shared" si="259"/>
        <v>217.03</v>
      </c>
      <c r="G445" s="44">
        <f t="shared" si="259"/>
        <v>217.03</v>
      </c>
      <c r="H445" s="44">
        <f t="shared" si="259"/>
        <v>217.03</v>
      </c>
      <c r="I445" s="44">
        <f t="shared" si="259"/>
        <v>217.03</v>
      </c>
      <c r="J445" s="44">
        <f t="shared" si="259"/>
        <v>217.03</v>
      </c>
      <c r="K445" s="44">
        <f t="shared" si="259"/>
        <v>217.03</v>
      </c>
      <c r="L445" s="44">
        <f t="shared" si="259"/>
        <v>217.03</v>
      </c>
      <c r="M445" s="44">
        <f t="shared" si="259"/>
        <v>217.03</v>
      </c>
      <c r="N445" s="44">
        <f t="shared" si="259"/>
        <v>217.03</v>
      </c>
      <c r="O445" s="44">
        <f t="shared" si="259"/>
        <v>217.03</v>
      </c>
      <c r="P445" s="44">
        <f t="shared" si="259"/>
        <v>217.03</v>
      </c>
      <c r="Q445" s="44">
        <f t="shared" si="259"/>
        <v>217.03</v>
      </c>
      <c r="R445" s="44">
        <f t="shared" si="259"/>
        <v>217.03</v>
      </c>
      <c r="S445" s="44">
        <f t="shared" si="259"/>
        <v>217.03</v>
      </c>
      <c r="T445" s="44">
        <f t="shared" si="259"/>
        <v>217.03</v>
      </c>
      <c r="U445" s="44">
        <f t="shared" si="259"/>
        <v>217.03</v>
      </c>
      <c r="V445" s="44">
        <f t="shared" si="259"/>
        <v>217.03</v>
      </c>
      <c r="W445" s="44">
        <f t="shared" si="259"/>
        <v>217.03</v>
      </c>
      <c r="X445" s="44">
        <f t="shared" si="259"/>
        <v>217.03</v>
      </c>
      <c r="Y445" s="44">
        <f t="shared" si="259"/>
        <v>217.03</v>
      </c>
      <c r="Z445" s="44">
        <f t="shared" si="259"/>
        <v>217.03</v>
      </c>
      <c r="AA445" s="44">
        <f t="shared" si="259"/>
        <v>217.03</v>
      </c>
    </row>
    <row r="446" spans="1:27" ht="12.75" hidden="1" customHeight="1" outlineLevel="1" x14ac:dyDescent="0.2">
      <c r="A446" s="97" t="s">
        <v>1444</v>
      </c>
      <c r="B446" s="63" t="s">
        <v>83</v>
      </c>
      <c r="C446" s="43" t="s">
        <v>79</v>
      </c>
      <c r="D446" s="44">
        <v>3.63</v>
      </c>
      <c r="E446" s="44">
        <v>3.63</v>
      </c>
      <c r="F446" s="44">
        <v>3.63</v>
      </c>
      <c r="G446" s="44">
        <v>3.63</v>
      </c>
      <c r="H446" s="44">
        <v>3.63</v>
      </c>
      <c r="I446" s="44">
        <v>3.63</v>
      </c>
      <c r="J446" s="44">
        <v>3.63</v>
      </c>
      <c r="K446" s="44">
        <v>3.63</v>
      </c>
      <c r="L446" s="44">
        <v>3.63</v>
      </c>
      <c r="M446" s="44">
        <v>3.63</v>
      </c>
      <c r="N446" s="44">
        <v>3.63</v>
      </c>
      <c r="O446" s="44">
        <v>3.63</v>
      </c>
      <c r="P446" s="44">
        <v>3.63</v>
      </c>
      <c r="Q446" s="44">
        <v>3.63</v>
      </c>
      <c r="R446" s="44">
        <v>3.63</v>
      </c>
      <c r="S446" s="44">
        <v>3.63</v>
      </c>
      <c r="T446" s="44">
        <v>3.63</v>
      </c>
      <c r="U446" s="44">
        <v>3.63</v>
      </c>
      <c r="V446" s="44">
        <v>3.63</v>
      </c>
      <c r="W446" s="44">
        <v>3.63</v>
      </c>
      <c r="X446" s="44">
        <v>3.63</v>
      </c>
      <c r="Y446" s="44">
        <v>3.63</v>
      </c>
      <c r="Z446" s="44">
        <v>3.63</v>
      </c>
      <c r="AA446" s="44">
        <v>3.63</v>
      </c>
    </row>
    <row r="447" spans="1:27" ht="12.75" hidden="1" customHeight="1" outlineLevel="1" x14ac:dyDescent="0.2">
      <c r="A447" s="97" t="s">
        <v>1445</v>
      </c>
      <c r="B447" s="63" t="s">
        <v>81</v>
      </c>
      <c r="C447" s="43" t="s">
        <v>79</v>
      </c>
      <c r="D447" s="44">
        <f>$D$11</f>
        <v>330.69</v>
      </c>
      <c r="E447" s="44">
        <f t="shared" ref="E447:AA447" si="260">$D$11</f>
        <v>330.69</v>
      </c>
      <c r="F447" s="44">
        <f t="shared" si="260"/>
        <v>330.69</v>
      </c>
      <c r="G447" s="44">
        <f t="shared" si="260"/>
        <v>330.69</v>
      </c>
      <c r="H447" s="44">
        <f t="shared" si="260"/>
        <v>330.69</v>
      </c>
      <c r="I447" s="44">
        <f t="shared" si="260"/>
        <v>330.69</v>
      </c>
      <c r="J447" s="44">
        <f t="shared" si="260"/>
        <v>330.69</v>
      </c>
      <c r="K447" s="44">
        <f t="shared" si="260"/>
        <v>330.69</v>
      </c>
      <c r="L447" s="44">
        <f t="shared" si="260"/>
        <v>330.69</v>
      </c>
      <c r="M447" s="44">
        <f t="shared" si="260"/>
        <v>330.69</v>
      </c>
      <c r="N447" s="44">
        <f t="shared" si="260"/>
        <v>330.69</v>
      </c>
      <c r="O447" s="44">
        <f t="shared" si="260"/>
        <v>330.69</v>
      </c>
      <c r="P447" s="44">
        <f t="shared" si="260"/>
        <v>330.69</v>
      </c>
      <c r="Q447" s="44">
        <f t="shared" si="260"/>
        <v>330.69</v>
      </c>
      <c r="R447" s="44">
        <f t="shared" si="260"/>
        <v>330.69</v>
      </c>
      <c r="S447" s="44">
        <f t="shared" si="260"/>
        <v>330.69</v>
      </c>
      <c r="T447" s="44">
        <f t="shared" si="260"/>
        <v>330.69</v>
      </c>
      <c r="U447" s="44">
        <f t="shared" si="260"/>
        <v>330.69</v>
      </c>
      <c r="V447" s="44">
        <f t="shared" si="260"/>
        <v>330.69</v>
      </c>
      <c r="W447" s="44">
        <f t="shared" si="260"/>
        <v>330.69</v>
      </c>
      <c r="X447" s="44">
        <f t="shared" si="260"/>
        <v>330.69</v>
      </c>
      <c r="Y447" s="44">
        <f t="shared" si="260"/>
        <v>330.69</v>
      </c>
      <c r="Z447" s="44">
        <f t="shared" si="260"/>
        <v>330.69</v>
      </c>
      <c r="AA447" s="44">
        <f t="shared" si="260"/>
        <v>330.69</v>
      </c>
    </row>
    <row r="448" spans="1:27" collapsed="1" x14ac:dyDescent="0.2">
      <c r="A448" s="96" t="s">
        <v>1446</v>
      </c>
      <c r="B448" s="28" t="str">
        <f>"28"&amp;"."&amp;$B$640&amp;"."&amp;$B$641</f>
        <v>28.11.2023</v>
      </c>
      <c r="C448" s="88" t="s">
        <v>76</v>
      </c>
      <c r="D448" s="89">
        <f>ROUND(((D449+D450+D452+D451)/1000),5)</f>
        <v>1.72787</v>
      </c>
      <c r="E448" s="89">
        <f>ROUND(((E449+E450+E452+E451)/1000),5)</f>
        <v>1.6341300000000001</v>
      </c>
      <c r="F448" s="89">
        <f>ROUND(((F449+F450+F452+F451)/1000),5)</f>
        <v>1.5645800000000001</v>
      </c>
      <c r="G448" s="89">
        <f t="shared" ref="G448:AA448" si="261">ROUND(((G449+G450+G452+G451)/1000),5)</f>
        <v>1.5672699999999999</v>
      </c>
      <c r="H448" s="89">
        <f t="shared" si="261"/>
        <v>1.62036</v>
      </c>
      <c r="I448" s="89">
        <f t="shared" si="261"/>
        <v>1.7858400000000001</v>
      </c>
      <c r="J448" s="89">
        <f t="shared" si="261"/>
        <v>1.9809600000000001</v>
      </c>
      <c r="K448" s="89">
        <f t="shared" si="261"/>
        <v>2.1614800000000001</v>
      </c>
      <c r="L448" s="89">
        <f t="shared" si="261"/>
        <v>2.45825</v>
      </c>
      <c r="M448" s="89">
        <f t="shared" si="261"/>
        <v>2.49234</v>
      </c>
      <c r="N448" s="89">
        <f t="shared" si="261"/>
        <v>2.4984199999999999</v>
      </c>
      <c r="O448" s="89">
        <f t="shared" si="261"/>
        <v>2.5077600000000002</v>
      </c>
      <c r="P448" s="89">
        <f t="shared" si="261"/>
        <v>2.5017499999999999</v>
      </c>
      <c r="Q448" s="89">
        <f t="shared" si="261"/>
        <v>2.4991400000000001</v>
      </c>
      <c r="R448" s="89">
        <f t="shared" si="261"/>
        <v>2.5000200000000001</v>
      </c>
      <c r="S448" s="89">
        <f t="shared" si="261"/>
        <v>2.4974400000000001</v>
      </c>
      <c r="T448" s="89">
        <f t="shared" si="261"/>
        <v>2.5051299999999999</v>
      </c>
      <c r="U448" s="89">
        <f t="shared" si="261"/>
        <v>2.5135100000000001</v>
      </c>
      <c r="V448" s="89">
        <f t="shared" si="261"/>
        <v>2.5076299999999998</v>
      </c>
      <c r="W448" s="89">
        <f t="shared" si="261"/>
        <v>2.49871</v>
      </c>
      <c r="X448" s="89">
        <f t="shared" si="261"/>
        <v>2.38876</v>
      </c>
      <c r="Y448" s="89">
        <f t="shared" si="261"/>
        <v>2.1862200000000001</v>
      </c>
      <c r="Z448" s="89">
        <f t="shared" si="261"/>
        <v>1.9055599999999999</v>
      </c>
      <c r="AA448" s="89">
        <f t="shared" si="261"/>
        <v>1.8012300000000001</v>
      </c>
    </row>
    <row r="449" spans="1:27" ht="12.75" hidden="1" customHeight="1" outlineLevel="1" x14ac:dyDescent="0.2">
      <c r="A449" s="97" t="s">
        <v>1447</v>
      </c>
      <c r="B449" s="63" t="s">
        <v>242</v>
      </c>
      <c r="C449" s="43" t="s">
        <v>79</v>
      </c>
      <c r="D449" s="44">
        <v>1176.52</v>
      </c>
      <c r="E449" s="44">
        <v>1082.78</v>
      </c>
      <c r="F449" s="44">
        <v>1013.23</v>
      </c>
      <c r="G449" s="44">
        <v>1015.92</v>
      </c>
      <c r="H449" s="44">
        <v>1069.01</v>
      </c>
      <c r="I449" s="44">
        <v>1234.49</v>
      </c>
      <c r="J449" s="44">
        <v>1429.61</v>
      </c>
      <c r="K449" s="44">
        <v>1610.13</v>
      </c>
      <c r="L449" s="44">
        <v>1906.9</v>
      </c>
      <c r="M449" s="44">
        <v>1940.99</v>
      </c>
      <c r="N449" s="44">
        <v>1947.07</v>
      </c>
      <c r="O449" s="44">
        <v>1956.41</v>
      </c>
      <c r="P449" s="44">
        <v>1950.4</v>
      </c>
      <c r="Q449" s="44">
        <v>1947.79</v>
      </c>
      <c r="R449" s="44">
        <v>1948.67</v>
      </c>
      <c r="S449" s="44">
        <v>1946.09</v>
      </c>
      <c r="T449" s="44">
        <v>1953.78</v>
      </c>
      <c r="U449" s="44">
        <v>1962.16</v>
      </c>
      <c r="V449" s="44">
        <v>1956.28</v>
      </c>
      <c r="W449" s="44">
        <v>1947.36</v>
      </c>
      <c r="X449" s="44">
        <v>1837.41</v>
      </c>
      <c r="Y449" s="44">
        <v>1634.87</v>
      </c>
      <c r="Z449" s="44">
        <v>1354.21</v>
      </c>
      <c r="AA449" s="44">
        <v>1249.8800000000001</v>
      </c>
    </row>
    <row r="450" spans="1:27" ht="12.75" hidden="1" customHeight="1" outlineLevel="1" x14ac:dyDescent="0.2">
      <c r="A450" s="97" t="s">
        <v>1448</v>
      </c>
      <c r="B450" s="63" t="s">
        <v>90</v>
      </c>
      <c r="C450" s="43" t="s">
        <v>79</v>
      </c>
      <c r="D450" s="44">
        <f>$D$315</f>
        <v>217.03</v>
      </c>
      <c r="E450" s="44">
        <f t="shared" ref="E450:AA450" si="262">$D$315</f>
        <v>217.03</v>
      </c>
      <c r="F450" s="44">
        <f t="shared" si="262"/>
        <v>217.03</v>
      </c>
      <c r="G450" s="44">
        <f t="shared" si="262"/>
        <v>217.03</v>
      </c>
      <c r="H450" s="44">
        <f t="shared" si="262"/>
        <v>217.03</v>
      </c>
      <c r="I450" s="44">
        <f t="shared" si="262"/>
        <v>217.03</v>
      </c>
      <c r="J450" s="44">
        <f t="shared" si="262"/>
        <v>217.03</v>
      </c>
      <c r="K450" s="44">
        <f t="shared" si="262"/>
        <v>217.03</v>
      </c>
      <c r="L450" s="44">
        <f t="shared" si="262"/>
        <v>217.03</v>
      </c>
      <c r="M450" s="44">
        <f t="shared" si="262"/>
        <v>217.03</v>
      </c>
      <c r="N450" s="44">
        <f t="shared" si="262"/>
        <v>217.03</v>
      </c>
      <c r="O450" s="44">
        <f t="shared" si="262"/>
        <v>217.03</v>
      </c>
      <c r="P450" s="44">
        <f t="shared" si="262"/>
        <v>217.03</v>
      </c>
      <c r="Q450" s="44">
        <f t="shared" si="262"/>
        <v>217.03</v>
      </c>
      <c r="R450" s="44">
        <f t="shared" si="262"/>
        <v>217.03</v>
      </c>
      <c r="S450" s="44">
        <f t="shared" si="262"/>
        <v>217.03</v>
      </c>
      <c r="T450" s="44">
        <f t="shared" si="262"/>
        <v>217.03</v>
      </c>
      <c r="U450" s="44">
        <f t="shared" si="262"/>
        <v>217.03</v>
      </c>
      <c r="V450" s="44">
        <f t="shared" si="262"/>
        <v>217.03</v>
      </c>
      <c r="W450" s="44">
        <f t="shared" si="262"/>
        <v>217.03</v>
      </c>
      <c r="X450" s="44">
        <f t="shared" si="262"/>
        <v>217.03</v>
      </c>
      <c r="Y450" s="44">
        <f t="shared" si="262"/>
        <v>217.03</v>
      </c>
      <c r="Z450" s="44">
        <f t="shared" si="262"/>
        <v>217.03</v>
      </c>
      <c r="AA450" s="44">
        <f t="shared" si="262"/>
        <v>217.03</v>
      </c>
    </row>
    <row r="451" spans="1:27" ht="12.75" hidden="1" customHeight="1" outlineLevel="1" x14ac:dyDescent="0.2">
      <c r="A451" s="97" t="s">
        <v>1449</v>
      </c>
      <c r="B451" s="63" t="s">
        <v>83</v>
      </c>
      <c r="C451" s="43" t="s">
        <v>79</v>
      </c>
      <c r="D451" s="44">
        <v>3.63</v>
      </c>
      <c r="E451" s="44">
        <v>3.63</v>
      </c>
      <c r="F451" s="44">
        <v>3.63</v>
      </c>
      <c r="G451" s="44">
        <v>3.63</v>
      </c>
      <c r="H451" s="44">
        <v>3.63</v>
      </c>
      <c r="I451" s="44">
        <v>3.63</v>
      </c>
      <c r="J451" s="44">
        <v>3.63</v>
      </c>
      <c r="K451" s="44">
        <v>3.63</v>
      </c>
      <c r="L451" s="44">
        <v>3.63</v>
      </c>
      <c r="M451" s="44">
        <v>3.63</v>
      </c>
      <c r="N451" s="44">
        <v>3.63</v>
      </c>
      <c r="O451" s="44">
        <v>3.63</v>
      </c>
      <c r="P451" s="44">
        <v>3.63</v>
      </c>
      <c r="Q451" s="44">
        <v>3.63</v>
      </c>
      <c r="R451" s="44">
        <v>3.63</v>
      </c>
      <c r="S451" s="44">
        <v>3.63</v>
      </c>
      <c r="T451" s="44">
        <v>3.63</v>
      </c>
      <c r="U451" s="44">
        <v>3.63</v>
      </c>
      <c r="V451" s="44">
        <v>3.63</v>
      </c>
      <c r="W451" s="44">
        <v>3.63</v>
      </c>
      <c r="X451" s="44">
        <v>3.63</v>
      </c>
      <c r="Y451" s="44">
        <v>3.63</v>
      </c>
      <c r="Z451" s="44">
        <v>3.63</v>
      </c>
      <c r="AA451" s="44">
        <v>3.63</v>
      </c>
    </row>
    <row r="452" spans="1:27" ht="12.75" hidden="1" customHeight="1" outlineLevel="1" x14ac:dyDescent="0.2">
      <c r="A452" s="97" t="s">
        <v>1450</v>
      </c>
      <c r="B452" s="63" t="s">
        <v>81</v>
      </c>
      <c r="C452" s="43" t="s">
        <v>79</v>
      </c>
      <c r="D452" s="44">
        <f>$D$11</f>
        <v>330.69</v>
      </c>
      <c r="E452" s="44">
        <f t="shared" ref="E452:AA452" si="263">$D$11</f>
        <v>330.69</v>
      </c>
      <c r="F452" s="44">
        <f t="shared" si="263"/>
        <v>330.69</v>
      </c>
      <c r="G452" s="44">
        <f t="shared" si="263"/>
        <v>330.69</v>
      </c>
      <c r="H452" s="44">
        <f t="shared" si="263"/>
        <v>330.69</v>
      </c>
      <c r="I452" s="44">
        <f t="shared" si="263"/>
        <v>330.69</v>
      </c>
      <c r="J452" s="44">
        <f t="shared" si="263"/>
        <v>330.69</v>
      </c>
      <c r="K452" s="44">
        <f t="shared" si="263"/>
        <v>330.69</v>
      </c>
      <c r="L452" s="44">
        <f t="shared" si="263"/>
        <v>330.69</v>
      </c>
      <c r="M452" s="44">
        <f t="shared" si="263"/>
        <v>330.69</v>
      </c>
      <c r="N452" s="44">
        <f t="shared" si="263"/>
        <v>330.69</v>
      </c>
      <c r="O452" s="44">
        <f t="shared" si="263"/>
        <v>330.69</v>
      </c>
      <c r="P452" s="44">
        <f t="shared" si="263"/>
        <v>330.69</v>
      </c>
      <c r="Q452" s="44">
        <f t="shared" si="263"/>
        <v>330.69</v>
      </c>
      <c r="R452" s="44">
        <f t="shared" si="263"/>
        <v>330.69</v>
      </c>
      <c r="S452" s="44">
        <f t="shared" si="263"/>
        <v>330.69</v>
      </c>
      <c r="T452" s="44">
        <f t="shared" si="263"/>
        <v>330.69</v>
      </c>
      <c r="U452" s="44">
        <f t="shared" si="263"/>
        <v>330.69</v>
      </c>
      <c r="V452" s="44">
        <f t="shared" si="263"/>
        <v>330.69</v>
      </c>
      <c r="W452" s="44">
        <f t="shared" si="263"/>
        <v>330.69</v>
      </c>
      <c r="X452" s="44">
        <f t="shared" si="263"/>
        <v>330.69</v>
      </c>
      <c r="Y452" s="44">
        <f t="shared" si="263"/>
        <v>330.69</v>
      </c>
      <c r="Z452" s="44">
        <f t="shared" si="263"/>
        <v>330.69</v>
      </c>
      <c r="AA452" s="44">
        <f t="shared" si="263"/>
        <v>330.69</v>
      </c>
    </row>
    <row r="453" spans="1:27" collapsed="1" x14ac:dyDescent="0.2">
      <c r="A453" s="96" t="s">
        <v>1451</v>
      </c>
      <c r="B453" s="28" t="str">
        <f>"29"&amp;"."&amp;$B$640&amp;"."&amp;$B$641</f>
        <v>29.11.2023</v>
      </c>
      <c r="C453" s="88" t="s">
        <v>76</v>
      </c>
      <c r="D453" s="89">
        <f>ROUND(((D454+D455+D457+D456)/1000),5)</f>
        <v>1.7436499999999999</v>
      </c>
      <c r="E453" s="89">
        <f>ROUND(((E454+E455+E457+E456)/1000),5)</f>
        <v>1.67459</v>
      </c>
      <c r="F453" s="89">
        <f>ROUND(((F454+F455+F457+F456)/1000),5)</f>
        <v>1.6205799999999999</v>
      </c>
      <c r="G453" s="89">
        <f t="shared" ref="G453:AA453" si="264">ROUND(((G454+G455+G457+G456)/1000),5)</f>
        <v>1.6187400000000001</v>
      </c>
      <c r="H453" s="89">
        <f t="shared" si="264"/>
        <v>1.66835</v>
      </c>
      <c r="I453" s="89">
        <f t="shared" si="264"/>
        <v>1.80633</v>
      </c>
      <c r="J453" s="89">
        <f t="shared" si="264"/>
        <v>1.9794</v>
      </c>
      <c r="K453" s="89">
        <f t="shared" si="264"/>
        <v>2.2642699999999998</v>
      </c>
      <c r="L453" s="89">
        <f t="shared" si="264"/>
        <v>2.4184199999999998</v>
      </c>
      <c r="M453" s="89">
        <f t="shared" si="264"/>
        <v>2.4525000000000001</v>
      </c>
      <c r="N453" s="89">
        <f t="shared" si="264"/>
        <v>2.4723199999999999</v>
      </c>
      <c r="O453" s="89">
        <f t="shared" si="264"/>
        <v>2.5091100000000002</v>
      </c>
      <c r="P453" s="89">
        <f t="shared" si="264"/>
        <v>2.49166</v>
      </c>
      <c r="Q453" s="89">
        <f t="shared" si="264"/>
        <v>2.4988199999999998</v>
      </c>
      <c r="R453" s="89">
        <f t="shared" si="264"/>
        <v>2.4885999999999999</v>
      </c>
      <c r="S453" s="89">
        <f t="shared" si="264"/>
        <v>2.4704299999999999</v>
      </c>
      <c r="T453" s="89">
        <f t="shared" si="264"/>
        <v>2.4727600000000001</v>
      </c>
      <c r="U453" s="89">
        <f t="shared" si="264"/>
        <v>2.4782299999999999</v>
      </c>
      <c r="V453" s="89">
        <f t="shared" si="264"/>
        <v>2.46672</v>
      </c>
      <c r="W453" s="89">
        <f t="shared" si="264"/>
        <v>2.4535499999999999</v>
      </c>
      <c r="X453" s="89">
        <f t="shared" si="264"/>
        <v>2.3310300000000002</v>
      </c>
      <c r="Y453" s="89">
        <f t="shared" si="264"/>
        <v>2.2525300000000001</v>
      </c>
      <c r="Z453" s="89">
        <f t="shared" si="264"/>
        <v>2.02826</v>
      </c>
      <c r="AA453" s="89">
        <f t="shared" si="264"/>
        <v>1.8150900000000001</v>
      </c>
    </row>
    <row r="454" spans="1:27" ht="12.75" hidden="1" customHeight="1" outlineLevel="1" x14ac:dyDescent="0.2">
      <c r="A454" s="97" t="s">
        <v>1452</v>
      </c>
      <c r="B454" s="63" t="s">
        <v>242</v>
      </c>
      <c r="C454" s="43" t="s">
        <v>79</v>
      </c>
      <c r="D454" s="44">
        <v>1192.3</v>
      </c>
      <c r="E454" s="44">
        <v>1123.24</v>
      </c>
      <c r="F454" s="44">
        <v>1069.23</v>
      </c>
      <c r="G454" s="44">
        <v>1067.3900000000001</v>
      </c>
      <c r="H454" s="44">
        <v>1117</v>
      </c>
      <c r="I454" s="44">
        <v>1254.98</v>
      </c>
      <c r="J454" s="44">
        <v>1428.05</v>
      </c>
      <c r="K454" s="44">
        <v>1712.92</v>
      </c>
      <c r="L454" s="44">
        <v>1867.07</v>
      </c>
      <c r="M454" s="44">
        <v>1901.15</v>
      </c>
      <c r="N454" s="44">
        <v>1920.97</v>
      </c>
      <c r="O454" s="44">
        <v>1957.76</v>
      </c>
      <c r="P454" s="44">
        <v>1940.31</v>
      </c>
      <c r="Q454" s="44">
        <v>1947.47</v>
      </c>
      <c r="R454" s="44">
        <v>1937.25</v>
      </c>
      <c r="S454" s="44">
        <v>1919.08</v>
      </c>
      <c r="T454" s="44">
        <v>1921.41</v>
      </c>
      <c r="U454" s="44">
        <v>1926.88</v>
      </c>
      <c r="V454" s="44">
        <v>1915.37</v>
      </c>
      <c r="W454" s="44">
        <v>1902.2</v>
      </c>
      <c r="X454" s="44">
        <v>1779.68</v>
      </c>
      <c r="Y454" s="44">
        <v>1701.18</v>
      </c>
      <c r="Z454" s="44">
        <v>1476.91</v>
      </c>
      <c r="AA454" s="44">
        <v>1263.74</v>
      </c>
    </row>
    <row r="455" spans="1:27" ht="12.75" hidden="1" customHeight="1" outlineLevel="1" x14ac:dyDescent="0.2">
      <c r="A455" s="97" t="s">
        <v>1453</v>
      </c>
      <c r="B455" s="63" t="s">
        <v>90</v>
      </c>
      <c r="C455" s="43" t="s">
        <v>79</v>
      </c>
      <c r="D455" s="44">
        <f>$D$315</f>
        <v>217.03</v>
      </c>
      <c r="E455" s="44">
        <f t="shared" ref="E455:AA455" si="265">$D$315</f>
        <v>217.03</v>
      </c>
      <c r="F455" s="44">
        <f t="shared" si="265"/>
        <v>217.03</v>
      </c>
      <c r="G455" s="44">
        <f t="shared" si="265"/>
        <v>217.03</v>
      </c>
      <c r="H455" s="44">
        <f t="shared" si="265"/>
        <v>217.03</v>
      </c>
      <c r="I455" s="44">
        <f t="shared" si="265"/>
        <v>217.03</v>
      </c>
      <c r="J455" s="44">
        <f t="shared" si="265"/>
        <v>217.03</v>
      </c>
      <c r="K455" s="44">
        <f t="shared" si="265"/>
        <v>217.03</v>
      </c>
      <c r="L455" s="44">
        <f t="shared" si="265"/>
        <v>217.03</v>
      </c>
      <c r="M455" s="44">
        <f t="shared" si="265"/>
        <v>217.03</v>
      </c>
      <c r="N455" s="44">
        <f t="shared" si="265"/>
        <v>217.03</v>
      </c>
      <c r="O455" s="44">
        <f t="shared" si="265"/>
        <v>217.03</v>
      </c>
      <c r="P455" s="44">
        <f t="shared" si="265"/>
        <v>217.03</v>
      </c>
      <c r="Q455" s="44">
        <f t="shared" si="265"/>
        <v>217.03</v>
      </c>
      <c r="R455" s="44">
        <f t="shared" si="265"/>
        <v>217.03</v>
      </c>
      <c r="S455" s="44">
        <f t="shared" si="265"/>
        <v>217.03</v>
      </c>
      <c r="T455" s="44">
        <f t="shared" si="265"/>
        <v>217.03</v>
      </c>
      <c r="U455" s="44">
        <f t="shared" si="265"/>
        <v>217.03</v>
      </c>
      <c r="V455" s="44">
        <f t="shared" si="265"/>
        <v>217.03</v>
      </c>
      <c r="W455" s="44">
        <f t="shared" si="265"/>
        <v>217.03</v>
      </c>
      <c r="X455" s="44">
        <f t="shared" si="265"/>
        <v>217.03</v>
      </c>
      <c r="Y455" s="44">
        <f t="shared" si="265"/>
        <v>217.03</v>
      </c>
      <c r="Z455" s="44">
        <f t="shared" si="265"/>
        <v>217.03</v>
      </c>
      <c r="AA455" s="44">
        <f t="shared" si="265"/>
        <v>217.03</v>
      </c>
    </row>
    <row r="456" spans="1:27" ht="12.75" hidden="1" customHeight="1" outlineLevel="1" x14ac:dyDescent="0.2">
      <c r="A456" s="97" t="s">
        <v>1454</v>
      </c>
      <c r="B456" s="63" t="s">
        <v>83</v>
      </c>
      <c r="C456" s="43" t="s">
        <v>79</v>
      </c>
      <c r="D456" s="44">
        <v>3.63</v>
      </c>
      <c r="E456" s="44">
        <v>3.63</v>
      </c>
      <c r="F456" s="44">
        <v>3.63</v>
      </c>
      <c r="G456" s="44">
        <v>3.63</v>
      </c>
      <c r="H456" s="44">
        <v>3.63</v>
      </c>
      <c r="I456" s="44">
        <v>3.63</v>
      </c>
      <c r="J456" s="44">
        <v>3.63</v>
      </c>
      <c r="K456" s="44">
        <v>3.63</v>
      </c>
      <c r="L456" s="44">
        <v>3.63</v>
      </c>
      <c r="M456" s="44">
        <v>3.63</v>
      </c>
      <c r="N456" s="44">
        <v>3.63</v>
      </c>
      <c r="O456" s="44">
        <v>3.63</v>
      </c>
      <c r="P456" s="44">
        <v>3.63</v>
      </c>
      <c r="Q456" s="44">
        <v>3.63</v>
      </c>
      <c r="R456" s="44">
        <v>3.63</v>
      </c>
      <c r="S456" s="44">
        <v>3.63</v>
      </c>
      <c r="T456" s="44">
        <v>3.63</v>
      </c>
      <c r="U456" s="44">
        <v>3.63</v>
      </c>
      <c r="V456" s="44">
        <v>3.63</v>
      </c>
      <c r="W456" s="44">
        <v>3.63</v>
      </c>
      <c r="X456" s="44">
        <v>3.63</v>
      </c>
      <c r="Y456" s="44">
        <v>3.63</v>
      </c>
      <c r="Z456" s="44">
        <v>3.63</v>
      </c>
      <c r="AA456" s="44">
        <v>3.63</v>
      </c>
    </row>
    <row r="457" spans="1:27" ht="12.75" hidden="1" customHeight="1" outlineLevel="1" x14ac:dyDescent="0.2">
      <c r="A457" s="97" t="s">
        <v>1455</v>
      </c>
      <c r="B457" s="63" t="s">
        <v>81</v>
      </c>
      <c r="C457" s="43" t="s">
        <v>79</v>
      </c>
      <c r="D457" s="44">
        <f>$D$11</f>
        <v>330.69</v>
      </c>
      <c r="E457" s="44">
        <f t="shared" ref="E457:AA457" si="266">$D$11</f>
        <v>330.69</v>
      </c>
      <c r="F457" s="44">
        <f t="shared" si="266"/>
        <v>330.69</v>
      </c>
      <c r="G457" s="44">
        <f t="shared" si="266"/>
        <v>330.69</v>
      </c>
      <c r="H457" s="44">
        <f t="shared" si="266"/>
        <v>330.69</v>
      </c>
      <c r="I457" s="44">
        <f t="shared" si="266"/>
        <v>330.69</v>
      </c>
      <c r="J457" s="44">
        <f t="shared" si="266"/>
        <v>330.69</v>
      </c>
      <c r="K457" s="44">
        <f t="shared" si="266"/>
        <v>330.69</v>
      </c>
      <c r="L457" s="44">
        <f t="shared" si="266"/>
        <v>330.69</v>
      </c>
      <c r="M457" s="44">
        <f t="shared" si="266"/>
        <v>330.69</v>
      </c>
      <c r="N457" s="44">
        <f t="shared" si="266"/>
        <v>330.69</v>
      </c>
      <c r="O457" s="44">
        <f t="shared" si="266"/>
        <v>330.69</v>
      </c>
      <c r="P457" s="44">
        <f t="shared" si="266"/>
        <v>330.69</v>
      </c>
      <c r="Q457" s="44">
        <f t="shared" si="266"/>
        <v>330.69</v>
      </c>
      <c r="R457" s="44">
        <f t="shared" si="266"/>
        <v>330.69</v>
      </c>
      <c r="S457" s="44">
        <f t="shared" si="266"/>
        <v>330.69</v>
      </c>
      <c r="T457" s="44">
        <f t="shared" si="266"/>
        <v>330.69</v>
      </c>
      <c r="U457" s="44">
        <f t="shared" si="266"/>
        <v>330.69</v>
      </c>
      <c r="V457" s="44">
        <f t="shared" si="266"/>
        <v>330.69</v>
      </c>
      <c r="W457" s="44">
        <f t="shared" si="266"/>
        <v>330.69</v>
      </c>
      <c r="X457" s="44">
        <f t="shared" si="266"/>
        <v>330.69</v>
      </c>
      <c r="Y457" s="44">
        <f t="shared" si="266"/>
        <v>330.69</v>
      </c>
      <c r="Z457" s="44">
        <f t="shared" si="266"/>
        <v>330.69</v>
      </c>
      <c r="AA457" s="44">
        <f t="shared" si="266"/>
        <v>330.69</v>
      </c>
    </row>
    <row r="458" spans="1:27" collapsed="1" x14ac:dyDescent="0.2">
      <c r="A458" s="96" t="s">
        <v>1456</v>
      </c>
      <c r="B458" s="28" t="str">
        <f>"30"&amp;"."&amp;$B$640&amp;"."&amp;$B$641</f>
        <v>30.11.2023</v>
      </c>
      <c r="C458" s="88" t="s">
        <v>76</v>
      </c>
      <c r="D458" s="89">
        <f>ROUND(((D459+D460+D462+D461)/1000),5)</f>
        <v>1.7477</v>
      </c>
      <c r="E458" s="89">
        <f>ROUND(((E459+E460+E462+E461)/1000),5)</f>
        <v>1.6904699999999999</v>
      </c>
      <c r="F458" s="89">
        <f>ROUND(((F459+F460+F462+F461)/1000),5)</f>
        <v>1.63585</v>
      </c>
      <c r="G458" s="89">
        <f t="shared" ref="G458:AA458" si="267">ROUND(((G459+G460+G462+G461)/1000),5)</f>
        <v>1.6271899999999999</v>
      </c>
      <c r="H458" s="89">
        <f t="shared" si="267"/>
        <v>1.6682900000000001</v>
      </c>
      <c r="I458" s="89">
        <f t="shared" si="267"/>
        <v>1.81958</v>
      </c>
      <c r="J458" s="89">
        <f t="shared" si="267"/>
        <v>2.0147200000000001</v>
      </c>
      <c r="K458" s="89">
        <f t="shared" si="267"/>
        <v>2.3138299999999998</v>
      </c>
      <c r="L458" s="89">
        <f t="shared" si="267"/>
        <v>2.47464</v>
      </c>
      <c r="M458" s="89">
        <f t="shared" si="267"/>
        <v>2.4860099999999998</v>
      </c>
      <c r="N458" s="89">
        <f t="shared" si="267"/>
        <v>2.5122399999999998</v>
      </c>
      <c r="O458" s="89">
        <f t="shared" si="267"/>
        <v>2.5899200000000002</v>
      </c>
      <c r="P458" s="89">
        <f t="shared" si="267"/>
        <v>2.55762</v>
      </c>
      <c r="Q458" s="89">
        <f t="shared" si="267"/>
        <v>2.5779899999999998</v>
      </c>
      <c r="R458" s="89">
        <f t="shared" si="267"/>
        <v>2.51776</v>
      </c>
      <c r="S458" s="89">
        <f t="shared" si="267"/>
        <v>2.5107599999999999</v>
      </c>
      <c r="T458" s="89">
        <f t="shared" si="267"/>
        <v>2.53112</v>
      </c>
      <c r="U458" s="89">
        <f t="shared" si="267"/>
        <v>2.5411999999999999</v>
      </c>
      <c r="V458" s="89">
        <f t="shared" si="267"/>
        <v>2.5249999999999999</v>
      </c>
      <c r="W458" s="89">
        <f t="shared" si="267"/>
        <v>2.5162599999999999</v>
      </c>
      <c r="X458" s="89">
        <f t="shared" si="267"/>
        <v>2.4740700000000002</v>
      </c>
      <c r="Y458" s="89">
        <f t="shared" si="267"/>
        <v>2.3531599999999999</v>
      </c>
      <c r="Z458" s="89">
        <f t="shared" si="267"/>
        <v>2.0430299999999999</v>
      </c>
      <c r="AA458" s="89">
        <f t="shared" si="267"/>
        <v>1.86137</v>
      </c>
    </row>
    <row r="459" spans="1:27" ht="12.75" hidden="1" customHeight="1" outlineLevel="1" x14ac:dyDescent="0.2">
      <c r="A459" s="97" t="s">
        <v>1457</v>
      </c>
      <c r="B459" s="63" t="s">
        <v>242</v>
      </c>
      <c r="C459" s="43" t="s">
        <v>79</v>
      </c>
      <c r="D459" s="44">
        <v>1196.3499999999999</v>
      </c>
      <c r="E459" s="44">
        <v>1139.1199999999999</v>
      </c>
      <c r="F459" s="44">
        <v>1084.5</v>
      </c>
      <c r="G459" s="44">
        <v>1075.8399999999999</v>
      </c>
      <c r="H459" s="44">
        <v>1116.94</v>
      </c>
      <c r="I459" s="44">
        <v>1268.23</v>
      </c>
      <c r="J459" s="44">
        <v>1463.37</v>
      </c>
      <c r="K459" s="44">
        <v>1762.48</v>
      </c>
      <c r="L459" s="44">
        <v>1923.29</v>
      </c>
      <c r="M459" s="44">
        <v>1934.66</v>
      </c>
      <c r="N459" s="44">
        <v>1960.89</v>
      </c>
      <c r="O459" s="44">
        <v>2038.57</v>
      </c>
      <c r="P459" s="44">
        <v>2006.27</v>
      </c>
      <c r="Q459" s="44">
        <v>2026.64</v>
      </c>
      <c r="R459" s="44">
        <v>1966.41</v>
      </c>
      <c r="S459" s="44">
        <v>1959.41</v>
      </c>
      <c r="T459" s="44">
        <v>1979.77</v>
      </c>
      <c r="U459" s="44">
        <v>1989.85</v>
      </c>
      <c r="V459" s="44">
        <v>1973.65</v>
      </c>
      <c r="W459" s="44">
        <v>1964.91</v>
      </c>
      <c r="X459" s="44">
        <v>1922.72</v>
      </c>
      <c r="Y459" s="44">
        <v>1801.81</v>
      </c>
      <c r="Z459" s="44">
        <v>1491.68</v>
      </c>
      <c r="AA459" s="44">
        <v>1310.02</v>
      </c>
    </row>
    <row r="460" spans="1:27" ht="12.75" hidden="1" customHeight="1" outlineLevel="1" x14ac:dyDescent="0.2">
      <c r="A460" s="97" t="s">
        <v>1458</v>
      </c>
      <c r="B460" s="63" t="s">
        <v>90</v>
      </c>
      <c r="C460" s="43" t="s">
        <v>79</v>
      </c>
      <c r="D460" s="44">
        <f>$D$315</f>
        <v>217.03</v>
      </c>
      <c r="E460" s="44">
        <f t="shared" ref="E460:AA460" si="268">$D$315</f>
        <v>217.03</v>
      </c>
      <c r="F460" s="44">
        <f t="shared" si="268"/>
        <v>217.03</v>
      </c>
      <c r="G460" s="44">
        <f t="shared" si="268"/>
        <v>217.03</v>
      </c>
      <c r="H460" s="44">
        <f t="shared" si="268"/>
        <v>217.03</v>
      </c>
      <c r="I460" s="44">
        <f t="shared" si="268"/>
        <v>217.03</v>
      </c>
      <c r="J460" s="44">
        <f t="shared" si="268"/>
        <v>217.03</v>
      </c>
      <c r="K460" s="44">
        <f t="shared" si="268"/>
        <v>217.03</v>
      </c>
      <c r="L460" s="44">
        <f t="shared" si="268"/>
        <v>217.03</v>
      </c>
      <c r="M460" s="44">
        <f t="shared" si="268"/>
        <v>217.03</v>
      </c>
      <c r="N460" s="44">
        <f t="shared" si="268"/>
        <v>217.03</v>
      </c>
      <c r="O460" s="44">
        <f t="shared" si="268"/>
        <v>217.03</v>
      </c>
      <c r="P460" s="44">
        <f t="shared" si="268"/>
        <v>217.03</v>
      </c>
      <c r="Q460" s="44">
        <f t="shared" si="268"/>
        <v>217.03</v>
      </c>
      <c r="R460" s="44">
        <f t="shared" si="268"/>
        <v>217.03</v>
      </c>
      <c r="S460" s="44">
        <f t="shared" si="268"/>
        <v>217.03</v>
      </c>
      <c r="T460" s="44">
        <f t="shared" si="268"/>
        <v>217.03</v>
      </c>
      <c r="U460" s="44">
        <f t="shared" si="268"/>
        <v>217.03</v>
      </c>
      <c r="V460" s="44">
        <f t="shared" si="268"/>
        <v>217.03</v>
      </c>
      <c r="W460" s="44">
        <f t="shared" si="268"/>
        <v>217.03</v>
      </c>
      <c r="X460" s="44">
        <f t="shared" si="268"/>
        <v>217.03</v>
      </c>
      <c r="Y460" s="44">
        <f t="shared" si="268"/>
        <v>217.03</v>
      </c>
      <c r="Z460" s="44">
        <f t="shared" si="268"/>
        <v>217.03</v>
      </c>
      <c r="AA460" s="44">
        <f t="shared" si="268"/>
        <v>217.03</v>
      </c>
    </row>
    <row r="461" spans="1:27" ht="12.75" hidden="1" customHeight="1" outlineLevel="1" x14ac:dyDescent="0.2">
      <c r="A461" s="97" t="s">
        <v>1459</v>
      </c>
      <c r="B461" s="63" t="s">
        <v>83</v>
      </c>
      <c r="C461" s="43" t="s">
        <v>79</v>
      </c>
      <c r="D461" s="44">
        <v>3.63</v>
      </c>
      <c r="E461" s="44">
        <v>3.63</v>
      </c>
      <c r="F461" s="44">
        <v>3.63</v>
      </c>
      <c r="G461" s="44">
        <v>3.63</v>
      </c>
      <c r="H461" s="44">
        <v>3.63</v>
      </c>
      <c r="I461" s="44">
        <v>3.63</v>
      </c>
      <c r="J461" s="44">
        <v>3.63</v>
      </c>
      <c r="K461" s="44">
        <v>3.63</v>
      </c>
      <c r="L461" s="44">
        <v>3.63</v>
      </c>
      <c r="M461" s="44">
        <v>3.63</v>
      </c>
      <c r="N461" s="44">
        <v>3.63</v>
      </c>
      <c r="O461" s="44">
        <v>3.63</v>
      </c>
      <c r="P461" s="44">
        <v>3.63</v>
      </c>
      <c r="Q461" s="44">
        <v>3.63</v>
      </c>
      <c r="R461" s="44">
        <v>3.63</v>
      </c>
      <c r="S461" s="44">
        <v>3.63</v>
      </c>
      <c r="T461" s="44">
        <v>3.63</v>
      </c>
      <c r="U461" s="44">
        <v>3.63</v>
      </c>
      <c r="V461" s="44">
        <v>3.63</v>
      </c>
      <c r="W461" s="44">
        <v>3.63</v>
      </c>
      <c r="X461" s="44">
        <v>3.63</v>
      </c>
      <c r="Y461" s="44">
        <v>3.63</v>
      </c>
      <c r="Z461" s="44">
        <v>3.63</v>
      </c>
      <c r="AA461" s="44">
        <v>3.63</v>
      </c>
    </row>
    <row r="462" spans="1:27" ht="12.75" hidden="1" customHeight="1" outlineLevel="1" x14ac:dyDescent="0.2">
      <c r="A462" s="97" t="s">
        <v>1460</v>
      </c>
      <c r="B462" s="63" t="s">
        <v>81</v>
      </c>
      <c r="C462" s="43" t="s">
        <v>79</v>
      </c>
      <c r="D462" s="44">
        <f>$D$11</f>
        <v>330.69</v>
      </c>
      <c r="E462" s="44">
        <f t="shared" ref="E462:AA462" si="269">$D$11</f>
        <v>330.69</v>
      </c>
      <c r="F462" s="44">
        <f t="shared" si="269"/>
        <v>330.69</v>
      </c>
      <c r="G462" s="44">
        <f t="shared" si="269"/>
        <v>330.69</v>
      </c>
      <c r="H462" s="44">
        <f t="shared" si="269"/>
        <v>330.69</v>
      </c>
      <c r="I462" s="44">
        <f t="shared" si="269"/>
        <v>330.69</v>
      </c>
      <c r="J462" s="44">
        <f t="shared" si="269"/>
        <v>330.69</v>
      </c>
      <c r="K462" s="44">
        <f t="shared" si="269"/>
        <v>330.69</v>
      </c>
      <c r="L462" s="44">
        <f t="shared" si="269"/>
        <v>330.69</v>
      </c>
      <c r="M462" s="44">
        <f t="shared" si="269"/>
        <v>330.69</v>
      </c>
      <c r="N462" s="44">
        <f t="shared" si="269"/>
        <v>330.69</v>
      </c>
      <c r="O462" s="44">
        <f t="shared" si="269"/>
        <v>330.69</v>
      </c>
      <c r="P462" s="44">
        <f t="shared" si="269"/>
        <v>330.69</v>
      </c>
      <c r="Q462" s="44">
        <f t="shared" si="269"/>
        <v>330.69</v>
      </c>
      <c r="R462" s="44">
        <f t="shared" si="269"/>
        <v>330.69</v>
      </c>
      <c r="S462" s="44">
        <f t="shared" si="269"/>
        <v>330.69</v>
      </c>
      <c r="T462" s="44">
        <f t="shared" si="269"/>
        <v>330.69</v>
      </c>
      <c r="U462" s="44">
        <f t="shared" si="269"/>
        <v>330.69</v>
      </c>
      <c r="V462" s="44">
        <f t="shared" si="269"/>
        <v>330.69</v>
      </c>
      <c r="W462" s="44">
        <f t="shared" si="269"/>
        <v>330.69</v>
      </c>
      <c r="X462" s="44">
        <f t="shared" si="269"/>
        <v>330.69</v>
      </c>
      <c r="Y462" s="44">
        <f t="shared" si="269"/>
        <v>330.69</v>
      </c>
      <c r="Z462" s="44">
        <f t="shared" si="269"/>
        <v>330.69</v>
      </c>
      <c r="AA462" s="44">
        <f t="shared" si="269"/>
        <v>330.69</v>
      </c>
    </row>
    <row r="463" spans="1:27" collapsed="1" x14ac:dyDescent="0.2">
      <c r="B463" s="99" t="s">
        <v>391</v>
      </c>
    </row>
    <row r="464" spans="1:27" x14ac:dyDescent="0.2">
      <c r="A464" s="181" t="s">
        <v>694</v>
      </c>
      <c r="B464" s="182"/>
      <c r="C464" s="182"/>
      <c r="D464" s="182"/>
      <c r="E464" s="182"/>
      <c r="F464" s="182"/>
      <c r="G464" s="182"/>
      <c r="H464" s="182"/>
      <c r="I464" s="182"/>
      <c r="J464" s="182"/>
      <c r="K464" s="182"/>
      <c r="L464" s="182"/>
      <c r="M464" s="182"/>
      <c r="N464" s="182"/>
      <c r="O464" s="182"/>
      <c r="P464" s="182"/>
      <c r="Q464" s="182"/>
      <c r="R464" s="182"/>
      <c r="S464" s="182"/>
      <c r="T464" s="182"/>
      <c r="U464" s="182"/>
      <c r="V464" s="182"/>
      <c r="W464" s="182"/>
      <c r="X464" s="182"/>
      <c r="Y464" s="182"/>
      <c r="Z464" s="182"/>
      <c r="AA464" s="183"/>
    </row>
    <row r="465" spans="1:27" ht="25.5" x14ac:dyDescent="0.2">
      <c r="A465" s="26" t="s">
        <v>64</v>
      </c>
      <c r="B465" s="27" t="s">
        <v>214</v>
      </c>
      <c r="C465" s="26" t="s">
        <v>215</v>
      </c>
      <c r="D465" s="27" t="s">
        <v>216</v>
      </c>
      <c r="E465" s="27" t="s">
        <v>217</v>
      </c>
      <c r="F465" s="27" t="s">
        <v>218</v>
      </c>
      <c r="G465" s="27" t="s">
        <v>219</v>
      </c>
      <c r="H465" s="27" t="s">
        <v>220</v>
      </c>
      <c r="I465" s="27" t="s">
        <v>221</v>
      </c>
      <c r="J465" s="27" t="s">
        <v>222</v>
      </c>
      <c r="K465" s="27" t="s">
        <v>223</v>
      </c>
      <c r="L465" s="27" t="s">
        <v>224</v>
      </c>
      <c r="M465" s="27" t="s">
        <v>225</v>
      </c>
      <c r="N465" s="27" t="s">
        <v>226</v>
      </c>
      <c r="O465" s="27" t="s">
        <v>227</v>
      </c>
      <c r="P465" s="27" t="s">
        <v>228</v>
      </c>
      <c r="Q465" s="27" t="s">
        <v>229</v>
      </c>
      <c r="R465" s="27" t="s">
        <v>230</v>
      </c>
      <c r="S465" s="27" t="s">
        <v>231</v>
      </c>
      <c r="T465" s="27" t="s">
        <v>232</v>
      </c>
      <c r="U465" s="27" t="s">
        <v>233</v>
      </c>
      <c r="V465" s="27" t="s">
        <v>234</v>
      </c>
      <c r="W465" s="27" t="s">
        <v>235</v>
      </c>
      <c r="X465" s="27" t="s">
        <v>236</v>
      </c>
      <c r="Y465" s="27" t="s">
        <v>237</v>
      </c>
      <c r="Z465" s="27" t="s">
        <v>238</v>
      </c>
      <c r="AA465" s="27" t="s">
        <v>239</v>
      </c>
    </row>
    <row r="466" spans="1:27" x14ac:dyDescent="0.2">
      <c r="A466" s="96" t="s">
        <v>1461</v>
      </c>
      <c r="B466" s="28" t="str">
        <f>"01"&amp;"."&amp;$B$640&amp;"."&amp;$B$641</f>
        <v>01.11.2023</v>
      </c>
      <c r="C466" s="88" t="s">
        <v>76</v>
      </c>
      <c r="D466" s="89">
        <f>ROUND(((D467+D468+D470+D469)/1000),5)</f>
        <v>1.9783900000000001</v>
      </c>
      <c r="E466" s="89">
        <f>ROUND(((E467+E468+E470+E469)/1000),5)</f>
        <v>1.85012</v>
      </c>
      <c r="F466" s="89">
        <f>ROUND(((F467+F468+F470+F469)/1000),5)</f>
        <v>1.7817799999999999</v>
      </c>
      <c r="G466" s="89">
        <f t="shared" ref="G466:AA466" si="270">ROUND(((G467+G468+G470+G469)/1000),5)</f>
        <v>1.7438899999999999</v>
      </c>
      <c r="H466" s="89">
        <f t="shared" si="270"/>
        <v>1.8530800000000001</v>
      </c>
      <c r="I466" s="89">
        <f t="shared" si="270"/>
        <v>2.01301</v>
      </c>
      <c r="J466" s="89">
        <f t="shared" si="270"/>
        <v>2.1823299999999999</v>
      </c>
      <c r="K466" s="89">
        <f t="shared" si="270"/>
        <v>2.4218299999999999</v>
      </c>
      <c r="L466" s="89">
        <f t="shared" si="270"/>
        <v>2.6457799999999998</v>
      </c>
      <c r="M466" s="89">
        <f t="shared" si="270"/>
        <v>2.7902300000000002</v>
      </c>
      <c r="N466" s="89">
        <f t="shared" si="270"/>
        <v>2.7965800000000001</v>
      </c>
      <c r="O466" s="89">
        <f t="shared" si="270"/>
        <v>2.7622</v>
      </c>
      <c r="P466" s="89">
        <f t="shared" si="270"/>
        <v>2.7621199999999999</v>
      </c>
      <c r="Q466" s="89">
        <f t="shared" si="270"/>
        <v>2.8227000000000002</v>
      </c>
      <c r="R466" s="89">
        <f t="shared" si="270"/>
        <v>2.7737799999999999</v>
      </c>
      <c r="S466" s="89">
        <f t="shared" si="270"/>
        <v>2.7963100000000001</v>
      </c>
      <c r="T466" s="89">
        <f t="shared" si="270"/>
        <v>2.7589399999999999</v>
      </c>
      <c r="U466" s="89">
        <f t="shared" si="270"/>
        <v>2.7605599999999999</v>
      </c>
      <c r="V466" s="89">
        <f t="shared" si="270"/>
        <v>2.7085499999999998</v>
      </c>
      <c r="W466" s="89">
        <f t="shared" si="270"/>
        <v>2.6605599999999998</v>
      </c>
      <c r="X466" s="89">
        <f t="shared" si="270"/>
        <v>2.6674699999999998</v>
      </c>
      <c r="Y466" s="89">
        <f t="shared" si="270"/>
        <v>2.4764200000000001</v>
      </c>
      <c r="Z466" s="89">
        <f t="shared" si="270"/>
        <v>2.2715800000000002</v>
      </c>
      <c r="AA466" s="89">
        <f t="shared" si="270"/>
        <v>2.0597500000000002</v>
      </c>
    </row>
    <row r="467" spans="1:27" ht="12.75" hidden="1" customHeight="1" outlineLevel="1" x14ac:dyDescent="0.2">
      <c r="A467" s="97" t="s">
        <v>1462</v>
      </c>
      <c r="B467" s="63" t="s">
        <v>242</v>
      </c>
      <c r="C467" s="43" t="s">
        <v>79</v>
      </c>
      <c r="D467" s="44">
        <v>1209.8900000000001</v>
      </c>
      <c r="E467" s="44">
        <v>1081.6199999999999</v>
      </c>
      <c r="F467" s="44">
        <v>1013.28</v>
      </c>
      <c r="G467" s="44">
        <v>975.39</v>
      </c>
      <c r="H467" s="44">
        <v>1084.58</v>
      </c>
      <c r="I467" s="44">
        <v>1244.51</v>
      </c>
      <c r="J467" s="44">
        <v>1413.83</v>
      </c>
      <c r="K467" s="44">
        <v>1653.33</v>
      </c>
      <c r="L467" s="44">
        <v>1877.28</v>
      </c>
      <c r="M467" s="44">
        <v>2021.73</v>
      </c>
      <c r="N467" s="44">
        <v>2028.08</v>
      </c>
      <c r="O467" s="44">
        <v>1993.7</v>
      </c>
      <c r="P467" s="44">
        <v>1993.62</v>
      </c>
      <c r="Q467" s="44">
        <v>2054.1999999999998</v>
      </c>
      <c r="R467" s="44">
        <v>2005.28</v>
      </c>
      <c r="S467" s="44">
        <v>2027.81</v>
      </c>
      <c r="T467" s="44">
        <v>1990.44</v>
      </c>
      <c r="U467" s="44">
        <v>1992.06</v>
      </c>
      <c r="V467" s="44">
        <v>1940.05</v>
      </c>
      <c r="W467" s="44">
        <v>1892.06</v>
      </c>
      <c r="X467" s="44">
        <v>1898.97</v>
      </c>
      <c r="Y467" s="44">
        <v>1707.92</v>
      </c>
      <c r="Z467" s="44">
        <v>1503.08</v>
      </c>
      <c r="AA467" s="44">
        <v>1291.25</v>
      </c>
    </row>
    <row r="468" spans="1:27" ht="12.75" hidden="1" customHeight="1" outlineLevel="1" x14ac:dyDescent="0.2">
      <c r="A468" s="97" t="s">
        <v>1463</v>
      </c>
      <c r="B468" s="63" t="s">
        <v>90</v>
      </c>
      <c r="C468" s="43" t="s">
        <v>79</v>
      </c>
      <c r="D468" s="44">
        <v>434.18</v>
      </c>
      <c r="E468" s="44">
        <f>$D$468</f>
        <v>434.18</v>
      </c>
      <c r="F468" s="44">
        <f t="shared" ref="F468:AA468" si="271">$D$468</f>
        <v>434.18</v>
      </c>
      <c r="G468" s="44">
        <f t="shared" si="271"/>
        <v>434.18</v>
      </c>
      <c r="H468" s="44">
        <f t="shared" si="271"/>
        <v>434.18</v>
      </c>
      <c r="I468" s="44">
        <f t="shared" si="271"/>
        <v>434.18</v>
      </c>
      <c r="J468" s="44">
        <f t="shared" si="271"/>
        <v>434.18</v>
      </c>
      <c r="K468" s="44">
        <f t="shared" si="271"/>
        <v>434.18</v>
      </c>
      <c r="L468" s="44">
        <f t="shared" si="271"/>
        <v>434.18</v>
      </c>
      <c r="M468" s="44">
        <f t="shared" si="271"/>
        <v>434.18</v>
      </c>
      <c r="N468" s="44">
        <f t="shared" si="271"/>
        <v>434.18</v>
      </c>
      <c r="O468" s="44">
        <f t="shared" si="271"/>
        <v>434.18</v>
      </c>
      <c r="P468" s="44">
        <f t="shared" si="271"/>
        <v>434.18</v>
      </c>
      <c r="Q468" s="44">
        <f t="shared" si="271"/>
        <v>434.18</v>
      </c>
      <c r="R468" s="44">
        <f t="shared" si="271"/>
        <v>434.18</v>
      </c>
      <c r="S468" s="44">
        <f t="shared" si="271"/>
        <v>434.18</v>
      </c>
      <c r="T468" s="44">
        <f t="shared" si="271"/>
        <v>434.18</v>
      </c>
      <c r="U468" s="44">
        <f t="shared" si="271"/>
        <v>434.18</v>
      </c>
      <c r="V468" s="44">
        <f t="shared" si="271"/>
        <v>434.18</v>
      </c>
      <c r="W468" s="44">
        <f t="shared" si="271"/>
        <v>434.18</v>
      </c>
      <c r="X468" s="44">
        <f t="shared" si="271"/>
        <v>434.18</v>
      </c>
      <c r="Y468" s="44">
        <f t="shared" si="271"/>
        <v>434.18</v>
      </c>
      <c r="Z468" s="44">
        <f t="shared" si="271"/>
        <v>434.18</v>
      </c>
      <c r="AA468" s="44">
        <f t="shared" si="271"/>
        <v>434.18</v>
      </c>
    </row>
    <row r="469" spans="1:27" ht="12.75" hidden="1" customHeight="1" outlineLevel="1" x14ac:dyDescent="0.2">
      <c r="A469" s="97" t="s">
        <v>1464</v>
      </c>
      <c r="B469" s="63" t="s">
        <v>83</v>
      </c>
      <c r="C469" s="43" t="s">
        <v>79</v>
      </c>
      <c r="D469" s="44">
        <v>3.63</v>
      </c>
      <c r="E469" s="44">
        <v>3.63</v>
      </c>
      <c r="F469" s="44">
        <v>3.63</v>
      </c>
      <c r="G469" s="44">
        <v>3.63</v>
      </c>
      <c r="H469" s="44">
        <v>3.63</v>
      </c>
      <c r="I469" s="44">
        <v>3.63</v>
      </c>
      <c r="J469" s="44">
        <v>3.63</v>
      </c>
      <c r="K469" s="44">
        <v>3.63</v>
      </c>
      <c r="L469" s="44">
        <v>3.63</v>
      </c>
      <c r="M469" s="44">
        <v>3.63</v>
      </c>
      <c r="N469" s="44">
        <v>3.63</v>
      </c>
      <c r="O469" s="44">
        <v>3.63</v>
      </c>
      <c r="P469" s="44">
        <v>3.63</v>
      </c>
      <c r="Q469" s="44">
        <v>3.63</v>
      </c>
      <c r="R469" s="44">
        <v>3.63</v>
      </c>
      <c r="S469" s="44">
        <v>3.63</v>
      </c>
      <c r="T469" s="44">
        <v>3.63</v>
      </c>
      <c r="U469" s="44">
        <v>3.63</v>
      </c>
      <c r="V469" s="44">
        <v>3.63</v>
      </c>
      <c r="W469" s="44">
        <v>3.63</v>
      </c>
      <c r="X469" s="44">
        <v>3.63</v>
      </c>
      <c r="Y469" s="44">
        <v>3.63</v>
      </c>
      <c r="Z469" s="44">
        <v>3.63</v>
      </c>
      <c r="AA469" s="44">
        <v>3.63</v>
      </c>
    </row>
    <row r="470" spans="1:27" ht="12.75" hidden="1" customHeight="1" outlineLevel="1" x14ac:dyDescent="0.2">
      <c r="A470" s="97" t="s">
        <v>1465</v>
      </c>
      <c r="B470" s="63" t="s">
        <v>81</v>
      </c>
      <c r="C470" s="43" t="s">
        <v>79</v>
      </c>
      <c r="D470" s="44">
        <f>$D$11</f>
        <v>330.69</v>
      </c>
      <c r="E470" s="44">
        <f t="shared" ref="E470:AA470" si="272">$D$11</f>
        <v>330.69</v>
      </c>
      <c r="F470" s="44">
        <f t="shared" si="272"/>
        <v>330.69</v>
      </c>
      <c r="G470" s="44">
        <f t="shared" si="272"/>
        <v>330.69</v>
      </c>
      <c r="H470" s="44">
        <f t="shared" si="272"/>
        <v>330.69</v>
      </c>
      <c r="I470" s="44">
        <f t="shared" si="272"/>
        <v>330.69</v>
      </c>
      <c r="J470" s="44">
        <f t="shared" si="272"/>
        <v>330.69</v>
      </c>
      <c r="K470" s="44">
        <f t="shared" si="272"/>
        <v>330.69</v>
      </c>
      <c r="L470" s="44">
        <f t="shared" si="272"/>
        <v>330.69</v>
      </c>
      <c r="M470" s="44">
        <f t="shared" si="272"/>
        <v>330.69</v>
      </c>
      <c r="N470" s="44">
        <f t="shared" si="272"/>
        <v>330.69</v>
      </c>
      <c r="O470" s="44">
        <f t="shared" si="272"/>
        <v>330.69</v>
      </c>
      <c r="P470" s="44">
        <f t="shared" si="272"/>
        <v>330.69</v>
      </c>
      <c r="Q470" s="44">
        <f t="shared" si="272"/>
        <v>330.69</v>
      </c>
      <c r="R470" s="44">
        <f t="shared" si="272"/>
        <v>330.69</v>
      </c>
      <c r="S470" s="44">
        <f t="shared" si="272"/>
        <v>330.69</v>
      </c>
      <c r="T470" s="44">
        <f t="shared" si="272"/>
        <v>330.69</v>
      </c>
      <c r="U470" s="44">
        <f t="shared" si="272"/>
        <v>330.69</v>
      </c>
      <c r="V470" s="44">
        <f t="shared" si="272"/>
        <v>330.69</v>
      </c>
      <c r="W470" s="44">
        <f t="shared" si="272"/>
        <v>330.69</v>
      </c>
      <c r="X470" s="44">
        <f t="shared" si="272"/>
        <v>330.69</v>
      </c>
      <c r="Y470" s="44">
        <f t="shared" si="272"/>
        <v>330.69</v>
      </c>
      <c r="Z470" s="44">
        <f t="shared" si="272"/>
        <v>330.69</v>
      </c>
      <c r="AA470" s="44">
        <f t="shared" si="272"/>
        <v>330.69</v>
      </c>
    </row>
    <row r="471" spans="1:27" collapsed="1" x14ac:dyDescent="0.2">
      <c r="A471" s="96" t="s">
        <v>1466</v>
      </c>
      <c r="B471" s="28" t="str">
        <f>"02"&amp;"."&amp;$B$640&amp;"."&amp;$B$641</f>
        <v>02.11.2023</v>
      </c>
      <c r="C471" s="88" t="s">
        <v>76</v>
      </c>
      <c r="D471" s="89">
        <f>ROUND(((D472+D473+D475+D474)/1000),5)</f>
        <v>1.90219</v>
      </c>
      <c r="E471" s="89">
        <f>ROUND(((E472+E473+E475+E474)/1000),5)</f>
        <v>1.79067</v>
      </c>
      <c r="F471" s="89">
        <f>ROUND(((F472+F473+F475+F474)/1000),5)</f>
        <v>1.6679299999999999</v>
      </c>
      <c r="G471" s="89">
        <f t="shared" ref="G471:AA471" si="273">ROUND(((G472+G473+G475+G474)/1000),5)</f>
        <v>1.64775</v>
      </c>
      <c r="H471" s="89">
        <f t="shared" si="273"/>
        <v>1.74319</v>
      </c>
      <c r="I471" s="89">
        <f t="shared" si="273"/>
        <v>1.9755</v>
      </c>
      <c r="J471" s="89">
        <f t="shared" si="273"/>
        <v>2.1246100000000001</v>
      </c>
      <c r="K471" s="89">
        <f t="shared" si="273"/>
        <v>2.4099300000000001</v>
      </c>
      <c r="L471" s="89">
        <f t="shared" si="273"/>
        <v>2.61422</v>
      </c>
      <c r="M471" s="89">
        <f t="shared" si="273"/>
        <v>2.6888200000000002</v>
      </c>
      <c r="N471" s="89">
        <f t="shared" si="273"/>
        <v>2.7002999999999999</v>
      </c>
      <c r="O471" s="89">
        <f t="shared" si="273"/>
        <v>2.7621799999999999</v>
      </c>
      <c r="P471" s="89">
        <f t="shared" si="273"/>
        <v>2.7357200000000002</v>
      </c>
      <c r="Q471" s="89">
        <f t="shared" si="273"/>
        <v>2.7809599999999999</v>
      </c>
      <c r="R471" s="89">
        <f t="shared" si="273"/>
        <v>2.7403900000000001</v>
      </c>
      <c r="S471" s="89">
        <f t="shared" si="273"/>
        <v>2.7629000000000001</v>
      </c>
      <c r="T471" s="89">
        <f t="shared" si="273"/>
        <v>2.7611300000000001</v>
      </c>
      <c r="U471" s="89">
        <f t="shared" si="273"/>
        <v>2.8005499999999999</v>
      </c>
      <c r="V471" s="89">
        <f t="shared" si="273"/>
        <v>2.8349600000000001</v>
      </c>
      <c r="W471" s="89">
        <f t="shared" si="273"/>
        <v>2.7656100000000001</v>
      </c>
      <c r="X471" s="89">
        <f t="shared" si="273"/>
        <v>2.6741600000000001</v>
      </c>
      <c r="Y471" s="89">
        <f t="shared" si="273"/>
        <v>2.6778400000000002</v>
      </c>
      <c r="Z471" s="89">
        <f t="shared" si="273"/>
        <v>2.2292299999999998</v>
      </c>
      <c r="AA471" s="89">
        <f t="shared" si="273"/>
        <v>2.0773899999999998</v>
      </c>
    </row>
    <row r="472" spans="1:27" ht="12.75" hidden="1" customHeight="1" outlineLevel="1" x14ac:dyDescent="0.2">
      <c r="A472" s="97" t="s">
        <v>1467</v>
      </c>
      <c r="B472" s="63" t="s">
        <v>242</v>
      </c>
      <c r="C472" s="43" t="s">
        <v>79</v>
      </c>
      <c r="D472" s="44">
        <v>1133.69</v>
      </c>
      <c r="E472" s="44">
        <v>1022.17</v>
      </c>
      <c r="F472" s="44">
        <v>899.43</v>
      </c>
      <c r="G472" s="44">
        <v>879.25</v>
      </c>
      <c r="H472" s="44">
        <v>974.69</v>
      </c>
      <c r="I472" s="44">
        <v>1207</v>
      </c>
      <c r="J472" s="44">
        <v>1356.11</v>
      </c>
      <c r="K472" s="44">
        <v>1641.43</v>
      </c>
      <c r="L472" s="44">
        <v>1845.72</v>
      </c>
      <c r="M472" s="44">
        <v>1920.32</v>
      </c>
      <c r="N472" s="44">
        <v>1931.8</v>
      </c>
      <c r="O472" s="44">
        <v>1993.68</v>
      </c>
      <c r="P472" s="44">
        <v>1967.22</v>
      </c>
      <c r="Q472" s="44">
        <v>2012.46</v>
      </c>
      <c r="R472" s="44">
        <v>1971.89</v>
      </c>
      <c r="S472" s="44">
        <v>1994.4</v>
      </c>
      <c r="T472" s="44">
        <v>1992.63</v>
      </c>
      <c r="U472" s="44">
        <v>2032.05</v>
      </c>
      <c r="V472" s="44">
        <v>2066.46</v>
      </c>
      <c r="W472" s="44">
        <v>1997.11</v>
      </c>
      <c r="X472" s="44">
        <v>1905.66</v>
      </c>
      <c r="Y472" s="44">
        <v>1909.34</v>
      </c>
      <c r="Z472" s="44">
        <v>1460.73</v>
      </c>
      <c r="AA472" s="44">
        <v>1308.8900000000001</v>
      </c>
    </row>
    <row r="473" spans="1:27" ht="12.75" hidden="1" customHeight="1" outlineLevel="1" x14ac:dyDescent="0.2">
      <c r="A473" s="97" t="s">
        <v>1468</v>
      </c>
      <c r="B473" s="63" t="s">
        <v>90</v>
      </c>
      <c r="C473" s="43" t="s">
        <v>79</v>
      </c>
      <c r="D473" s="44">
        <f>$D$468</f>
        <v>434.18</v>
      </c>
      <c r="E473" s="44">
        <f t="shared" ref="E473:AA473" si="274">$D$468</f>
        <v>434.18</v>
      </c>
      <c r="F473" s="44">
        <f t="shared" si="274"/>
        <v>434.18</v>
      </c>
      <c r="G473" s="44">
        <f t="shared" si="274"/>
        <v>434.18</v>
      </c>
      <c r="H473" s="44">
        <f t="shared" si="274"/>
        <v>434.18</v>
      </c>
      <c r="I473" s="44">
        <f t="shared" si="274"/>
        <v>434.18</v>
      </c>
      <c r="J473" s="44">
        <f t="shared" si="274"/>
        <v>434.18</v>
      </c>
      <c r="K473" s="44">
        <f t="shared" si="274"/>
        <v>434.18</v>
      </c>
      <c r="L473" s="44">
        <f t="shared" si="274"/>
        <v>434.18</v>
      </c>
      <c r="M473" s="44">
        <f t="shared" si="274"/>
        <v>434.18</v>
      </c>
      <c r="N473" s="44">
        <f t="shared" si="274"/>
        <v>434.18</v>
      </c>
      <c r="O473" s="44">
        <f t="shared" si="274"/>
        <v>434.18</v>
      </c>
      <c r="P473" s="44">
        <f t="shared" si="274"/>
        <v>434.18</v>
      </c>
      <c r="Q473" s="44">
        <f t="shared" si="274"/>
        <v>434.18</v>
      </c>
      <c r="R473" s="44">
        <f t="shared" si="274"/>
        <v>434.18</v>
      </c>
      <c r="S473" s="44">
        <f t="shared" si="274"/>
        <v>434.18</v>
      </c>
      <c r="T473" s="44">
        <f t="shared" si="274"/>
        <v>434.18</v>
      </c>
      <c r="U473" s="44">
        <f t="shared" si="274"/>
        <v>434.18</v>
      </c>
      <c r="V473" s="44">
        <f t="shared" si="274"/>
        <v>434.18</v>
      </c>
      <c r="W473" s="44">
        <f t="shared" si="274"/>
        <v>434.18</v>
      </c>
      <c r="X473" s="44">
        <f t="shared" si="274"/>
        <v>434.18</v>
      </c>
      <c r="Y473" s="44">
        <f t="shared" si="274"/>
        <v>434.18</v>
      </c>
      <c r="Z473" s="44">
        <f t="shared" si="274"/>
        <v>434.18</v>
      </c>
      <c r="AA473" s="44">
        <f t="shared" si="274"/>
        <v>434.18</v>
      </c>
    </row>
    <row r="474" spans="1:27" ht="12.75" hidden="1" customHeight="1" outlineLevel="1" x14ac:dyDescent="0.2">
      <c r="A474" s="97" t="s">
        <v>1469</v>
      </c>
      <c r="B474" s="63" t="s">
        <v>83</v>
      </c>
      <c r="C474" s="43" t="s">
        <v>79</v>
      </c>
      <c r="D474" s="44">
        <v>3.63</v>
      </c>
      <c r="E474" s="44">
        <v>3.63</v>
      </c>
      <c r="F474" s="44">
        <v>3.63</v>
      </c>
      <c r="G474" s="44">
        <v>3.63</v>
      </c>
      <c r="H474" s="44">
        <v>3.63</v>
      </c>
      <c r="I474" s="44">
        <v>3.63</v>
      </c>
      <c r="J474" s="44">
        <v>3.63</v>
      </c>
      <c r="K474" s="44">
        <v>3.63</v>
      </c>
      <c r="L474" s="44">
        <v>3.63</v>
      </c>
      <c r="M474" s="44">
        <v>3.63</v>
      </c>
      <c r="N474" s="44">
        <v>3.63</v>
      </c>
      <c r="O474" s="44">
        <v>3.63</v>
      </c>
      <c r="P474" s="44">
        <v>3.63</v>
      </c>
      <c r="Q474" s="44">
        <v>3.63</v>
      </c>
      <c r="R474" s="44">
        <v>3.63</v>
      </c>
      <c r="S474" s="44">
        <v>3.63</v>
      </c>
      <c r="T474" s="44">
        <v>3.63</v>
      </c>
      <c r="U474" s="44">
        <v>3.63</v>
      </c>
      <c r="V474" s="44">
        <v>3.63</v>
      </c>
      <c r="W474" s="44">
        <v>3.63</v>
      </c>
      <c r="X474" s="44">
        <v>3.63</v>
      </c>
      <c r="Y474" s="44">
        <v>3.63</v>
      </c>
      <c r="Z474" s="44">
        <v>3.63</v>
      </c>
      <c r="AA474" s="44">
        <v>3.63</v>
      </c>
    </row>
    <row r="475" spans="1:27" ht="12.75" hidden="1" customHeight="1" outlineLevel="1" x14ac:dyDescent="0.2">
      <c r="A475" s="97" t="s">
        <v>1470</v>
      </c>
      <c r="B475" s="63" t="s">
        <v>81</v>
      </c>
      <c r="C475" s="43" t="s">
        <v>79</v>
      </c>
      <c r="D475" s="44">
        <f>$D$11</f>
        <v>330.69</v>
      </c>
      <c r="E475" s="44">
        <f t="shared" ref="E475:AA475" si="275">$D$11</f>
        <v>330.69</v>
      </c>
      <c r="F475" s="44">
        <f t="shared" si="275"/>
        <v>330.69</v>
      </c>
      <c r="G475" s="44">
        <f t="shared" si="275"/>
        <v>330.69</v>
      </c>
      <c r="H475" s="44">
        <f t="shared" si="275"/>
        <v>330.69</v>
      </c>
      <c r="I475" s="44">
        <f t="shared" si="275"/>
        <v>330.69</v>
      </c>
      <c r="J475" s="44">
        <f t="shared" si="275"/>
        <v>330.69</v>
      </c>
      <c r="K475" s="44">
        <f t="shared" si="275"/>
        <v>330.69</v>
      </c>
      <c r="L475" s="44">
        <f t="shared" si="275"/>
        <v>330.69</v>
      </c>
      <c r="M475" s="44">
        <f t="shared" si="275"/>
        <v>330.69</v>
      </c>
      <c r="N475" s="44">
        <f t="shared" si="275"/>
        <v>330.69</v>
      </c>
      <c r="O475" s="44">
        <f t="shared" si="275"/>
        <v>330.69</v>
      </c>
      <c r="P475" s="44">
        <f t="shared" si="275"/>
        <v>330.69</v>
      </c>
      <c r="Q475" s="44">
        <f t="shared" si="275"/>
        <v>330.69</v>
      </c>
      <c r="R475" s="44">
        <f t="shared" si="275"/>
        <v>330.69</v>
      </c>
      <c r="S475" s="44">
        <f t="shared" si="275"/>
        <v>330.69</v>
      </c>
      <c r="T475" s="44">
        <f t="shared" si="275"/>
        <v>330.69</v>
      </c>
      <c r="U475" s="44">
        <f t="shared" si="275"/>
        <v>330.69</v>
      </c>
      <c r="V475" s="44">
        <f t="shared" si="275"/>
        <v>330.69</v>
      </c>
      <c r="W475" s="44">
        <f t="shared" si="275"/>
        <v>330.69</v>
      </c>
      <c r="X475" s="44">
        <f t="shared" si="275"/>
        <v>330.69</v>
      </c>
      <c r="Y475" s="44">
        <f t="shared" si="275"/>
        <v>330.69</v>
      </c>
      <c r="Z475" s="44">
        <f t="shared" si="275"/>
        <v>330.69</v>
      </c>
      <c r="AA475" s="44">
        <f t="shared" si="275"/>
        <v>330.69</v>
      </c>
    </row>
    <row r="476" spans="1:27" collapsed="1" x14ac:dyDescent="0.2">
      <c r="A476" s="96" t="s">
        <v>1471</v>
      </c>
      <c r="B476" s="28" t="str">
        <f>"03"&amp;"."&amp;$B$640&amp;"."&amp;$B$641</f>
        <v>03.11.2023</v>
      </c>
      <c r="C476" s="88" t="s">
        <v>76</v>
      </c>
      <c r="D476" s="89">
        <f>ROUND(((D477+D478+D480+D479)/1000),5)</f>
        <v>1.9285600000000001</v>
      </c>
      <c r="E476" s="89">
        <f>ROUND(((E477+E478+E480+E479)/1000),5)</f>
        <v>1.8085</v>
      </c>
      <c r="F476" s="89">
        <f>ROUND(((F477+F478+F480+F479)/1000),5)</f>
        <v>1.6968000000000001</v>
      </c>
      <c r="G476" s="89">
        <f t="shared" ref="G476:AA476" si="276">ROUND(((G477+G478+G480+G479)/1000),5)</f>
        <v>1.66866</v>
      </c>
      <c r="H476" s="89">
        <f t="shared" si="276"/>
        <v>1.79992</v>
      </c>
      <c r="I476" s="89">
        <f t="shared" si="276"/>
        <v>1.9556199999999999</v>
      </c>
      <c r="J476" s="89">
        <f t="shared" si="276"/>
        <v>2.12608</v>
      </c>
      <c r="K476" s="89">
        <f t="shared" si="276"/>
        <v>2.36714</v>
      </c>
      <c r="L476" s="89">
        <f t="shared" si="276"/>
        <v>2.6239699999999999</v>
      </c>
      <c r="M476" s="89">
        <f t="shared" si="276"/>
        <v>2.6791900000000002</v>
      </c>
      <c r="N476" s="89">
        <f t="shared" si="276"/>
        <v>2.6908400000000001</v>
      </c>
      <c r="O476" s="89">
        <f t="shared" si="276"/>
        <v>2.6962000000000002</v>
      </c>
      <c r="P476" s="89">
        <f t="shared" si="276"/>
        <v>2.7031800000000001</v>
      </c>
      <c r="Q476" s="89">
        <f t="shared" si="276"/>
        <v>2.7000899999999999</v>
      </c>
      <c r="R476" s="89">
        <f t="shared" si="276"/>
        <v>2.6877399999999998</v>
      </c>
      <c r="S476" s="89">
        <f t="shared" si="276"/>
        <v>2.68119</v>
      </c>
      <c r="T476" s="89">
        <f t="shared" si="276"/>
        <v>2.6551</v>
      </c>
      <c r="U476" s="89">
        <f t="shared" si="276"/>
        <v>2.7515800000000001</v>
      </c>
      <c r="V476" s="89">
        <f t="shared" si="276"/>
        <v>2.7946599999999999</v>
      </c>
      <c r="W476" s="89">
        <f t="shared" si="276"/>
        <v>2.7543500000000001</v>
      </c>
      <c r="X476" s="89">
        <f t="shared" si="276"/>
        <v>2.66099</v>
      </c>
      <c r="Y476" s="89">
        <f t="shared" si="276"/>
        <v>2.5459200000000002</v>
      </c>
      <c r="Z476" s="89">
        <f t="shared" si="276"/>
        <v>2.2612199999999998</v>
      </c>
      <c r="AA476" s="89">
        <f t="shared" si="276"/>
        <v>2.05687</v>
      </c>
    </row>
    <row r="477" spans="1:27" ht="12.75" hidden="1" customHeight="1" outlineLevel="1" x14ac:dyDescent="0.2">
      <c r="A477" s="97" t="s">
        <v>1472</v>
      </c>
      <c r="B477" s="63" t="s">
        <v>242</v>
      </c>
      <c r="C477" s="43" t="s">
        <v>79</v>
      </c>
      <c r="D477" s="44">
        <v>1160.06</v>
      </c>
      <c r="E477" s="44">
        <v>1040</v>
      </c>
      <c r="F477" s="44">
        <v>928.3</v>
      </c>
      <c r="G477" s="44">
        <v>900.16</v>
      </c>
      <c r="H477" s="44">
        <v>1031.42</v>
      </c>
      <c r="I477" s="44">
        <v>1187.1199999999999</v>
      </c>
      <c r="J477" s="44">
        <v>1357.58</v>
      </c>
      <c r="K477" s="44">
        <v>1598.64</v>
      </c>
      <c r="L477" s="44">
        <v>1855.47</v>
      </c>
      <c r="M477" s="44">
        <v>1910.69</v>
      </c>
      <c r="N477" s="44">
        <v>1922.34</v>
      </c>
      <c r="O477" s="44">
        <v>1927.7</v>
      </c>
      <c r="P477" s="44">
        <v>1934.68</v>
      </c>
      <c r="Q477" s="44">
        <v>1931.59</v>
      </c>
      <c r="R477" s="44">
        <v>1919.24</v>
      </c>
      <c r="S477" s="44">
        <v>1912.69</v>
      </c>
      <c r="T477" s="44">
        <v>1886.6</v>
      </c>
      <c r="U477" s="44">
        <v>1983.08</v>
      </c>
      <c r="V477" s="44">
        <v>2026.16</v>
      </c>
      <c r="W477" s="44">
        <v>1985.85</v>
      </c>
      <c r="X477" s="44">
        <v>1892.49</v>
      </c>
      <c r="Y477" s="44">
        <v>1777.42</v>
      </c>
      <c r="Z477" s="44">
        <v>1492.72</v>
      </c>
      <c r="AA477" s="44">
        <v>1288.3699999999999</v>
      </c>
    </row>
    <row r="478" spans="1:27" ht="12.75" hidden="1" customHeight="1" outlineLevel="1" x14ac:dyDescent="0.2">
      <c r="A478" s="97" t="s">
        <v>1473</v>
      </c>
      <c r="B478" s="63" t="s">
        <v>90</v>
      </c>
      <c r="C478" s="43" t="s">
        <v>79</v>
      </c>
      <c r="D478" s="44">
        <f>$D$468</f>
        <v>434.18</v>
      </c>
      <c r="E478" s="44">
        <f t="shared" ref="E478:AA478" si="277">$D$468</f>
        <v>434.18</v>
      </c>
      <c r="F478" s="44">
        <f t="shared" si="277"/>
        <v>434.18</v>
      </c>
      <c r="G478" s="44">
        <f t="shared" si="277"/>
        <v>434.18</v>
      </c>
      <c r="H478" s="44">
        <f t="shared" si="277"/>
        <v>434.18</v>
      </c>
      <c r="I478" s="44">
        <f t="shared" si="277"/>
        <v>434.18</v>
      </c>
      <c r="J478" s="44">
        <f t="shared" si="277"/>
        <v>434.18</v>
      </c>
      <c r="K478" s="44">
        <f t="shared" si="277"/>
        <v>434.18</v>
      </c>
      <c r="L478" s="44">
        <f t="shared" si="277"/>
        <v>434.18</v>
      </c>
      <c r="M478" s="44">
        <f t="shared" si="277"/>
        <v>434.18</v>
      </c>
      <c r="N478" s="44">
        <f t="shared" si="277"/>
        <v>434.18</v>
      </c>
      <c r="O478" s="44">
        <f t="shared" si="277"/>
        <v>434.18</v>
      </c>
      <c r="P478" s="44">
        <f t="shared" si="277"/>
        <v>434.18</v>
      </c>
      <c r="Q478" s="44">
        <f t="shared" si="277"/>
        <v>434.18</v>
      </c>
      <c r="R478" s="44">
        <f t="shared" si="277"/>
        <v>434.18</v>
      </c>
      <c r="S478" s="44">
        <f t="shared" si="277"/>
        <v>434.18</v>
      </c>
      <c r="T478" s="44">
        <f t="shared" si="277"/>
        <v>434.18</v>
      </c>
      <c r="U478" s="44">
        <f t="shared" si="277"/>
        <v>434.18</v>
      </c>
      <c r="V478" s="44">
        <f t="shared" si="277"/>
        <v>434.18</v>
      </c>
      <c r="W478" s="44">
        <f t="shared" si="277"/>
        <v>434.18</v>
      </c>
      <c r="X478" s="44">
        <f t="shared" si="277"/>
        <v>434.18</v>
      </c>
      <c r="Y478" s="44">
        <f t="shared" si="277"/>
        <v>434.18</v>
      </c>
      <c r="Z478" s="44">
        <f t="shared" si="277"/>
        <v>434.18</v>
      </c>
      <c r="AA478" s="44">
        <f t="shared" si="277"/>
        <v>434.18</v>
      </c>
    </row>
    <row r="479" spans="1:27" ht="12.75" hidden="1" customHeight="1" outlineLevel="1" x14ac:dyDescent="0.2">
      <c r="A479" s="97" t="s">
        <v>1474</v>
      </c>
      <c r="B479" s="63" t="s">
        <v>83</v>
      </c>
      <c r="C479" s="43" t="s">
        <v>79</v>
      </c>
      <c r="D479" s="44">
        <v>3.63</v>
      </c>
      <c r="E479" s="44">
        <v>3.63</v>
      </c>
      <c r="F479" s="44">
        <v>3.63</v>
      </c>
      <c r="G479" s="44">
        <v>3.63</v>
      </c>
      <c r="H479" s="44">
        <v>3.63</v>
      </c>
      <c r="I479" s="44">
        <v>3.63</v>
      </c>
      <c r="J479" s="44">
        <v>3.63</v>
      </c>
      <c r="K479" s="44">
        <v>3.63</v>
      </c>
      <c r="L479" s="44">
        <v>3.63</v>
      </c>
      <c r="M479" s="44">
        <v>3.63</v>
      </c>
      <c r="N479" s="44">
        <v>3.63</v>
      </c>
      <c r="O479" s="44">
        <v>3.63</v>
      </c>
      <c r="P479" s="44">
        <v>3.63</v>
      </c>
      <c r="Q479" s="44">
        <v>3.63</v>
      </c>
      <c r="R479" s="44">
        <v>3.63</v>
      </c>
      <c r="S479" s="44">
        <v>3.63</v>
      </c>
      <c r="T479" s="44">
        <v>3.63</v>
      </c>
      <c r="U479" s="44">
        <v>3.63</v>
      </c>
      <c r="V479" s="44">
        <v>3.63</v>
      </c>
      <c r="W479" s="44">
        <v>3.63</v>
      </c>
      <c r="X479" s="44">
        <v>3.63</v>
      </c>
      <c r="Y479" s="44">
        <v>3.63</v>
      </c>
      <c r="Z479" s="44">
        <v>3.63</v>
      </c>
      <c r="AA479" s="44">
        <v>3.63</v>
      </c>
    </row>
    <row r="480" spans="1:27" ht="12.75" hidden="1" customHeight="1" outlineLevel="1" x14ac:dyDescent="0.2">
      <c r="A480" s="97" t="s">
        <v>1475</v>
      </c>
      <c r="B480" s="63" t="s">
        <v>81</v>
      </c>
      <c r="C480" s="43" t="s">
        <v>79</v>
      </c>
      <c r="D480" s="44">
        <f>$D$11</f>
        <v>330.69</v>
      </c>
      <c r="E480" s="44">
        <f t="shared" ref="E480:AA480" si="278">$D$11</f>
        <v>330.69</v>
      </c>
      <c r="F480" s="44">
        <f t="shared" si="278"/>
        <v>330.69</v>
      </c>
      <c r="G480" s="44">
        <f t="shared" si="278"/>
        <v>330.69</v>
      </c>
      <c r="H480" s="44">
        <f t="shared" si="278"/>
        <v>330.69</v>
      </c>
      <c r="I480" s="44">
        <f t="shared" si="278"/>
        <v>330.69</v>
      </c>
      <c r="J480" s="44">
        <f t="shared" si="278"/>
        <v>330.69</v>
      </c>
      <c r="K480" s="44">
        <f t="shared" si="278"/>
        <v>330.69</v>
      </c>
      <c r="L480" s="44">
        <f t="shared" si="278"/>
        <v>330.69</v>
      </c>
      <c r="M480" s="44">
        <f t="shared" si="278"/>
        <v>330.69</v>
      </c>
      <c r="N480" s="44">
        <f t="shared" si="278"/>
        <v>330.69</v>
      </c>
      <c r="O480" s="44">
        <f t="shared" si="278"/>
        <v>330.69</v>
      </c>
      <c r="P480" s="44">
        <f t="shared" si="278"/>
        <v>330.69</v>
      </c>
      <c r="Q480" s="44">
        <f t="shared" si="278"/>
        <v>330.69</v>
      </c>
      <c r="R480" s="44">
        <f t="shared" si="278"/>
        <v>330.69</v>
      </c>
      <c r="S480" s="44">
        <f t="shared" si="278"/>
        <v>330.69</v>
      </c>
      <c r="T480" s="44">
        <f t="shared" si="278"/>
        <v>330.69</v>
      </c>
      <c r="U480" s="44">
        <f t="shared" si="278"/>
        <v>330.69</v>
      </c>
      <c r="V480" s="44">
        <f t="shared" si="278"/>
        <v>330.69</v>
      </c>
      <c r="W480" s="44">
        <f t="shared" si="278"/>
        <v>330.69</v>
      </c>
      <c r="X480" s="44">
        <f t="shared" si="278"/>
        <v>330.69</v>
      </c>
      <c r="Y480" s="44">
        <f t="shared" si="278"/>
        <v>330.69</v>
      </c>
      <c r="Z480" s="44">
        <f t="shared" si="278"/>
        <v>330.69</v>
      </c>
      <c r="AA480" s="44">
        <f t="shared" si="278"/>
        <v>330.69</v>
      </c>
    </row>
    <row r="481" spans="1:27" collapsed="1" x14ac:dyDescent="0.2">
      <c r="A481" s="96" t="s">
        <v>1476</v>
      </c>
      <c r="B481" s="28" t="str">
        <f>"04"&amp;"."&amp;$B$640&amp;"."&amp;$B$641</f>
        <v>04.11.2023</v>
      </c>
      <c r="C481" s="88" t="s">
        <v>76</v>
      </c>
      <c r="D481" s="89">
        <f>ROUND(((D482+D483+D485+D484)/1000),5)</f>
        <v>2.0187300000000001</v>
      </c>
      <c r="E481" s="89">
        <f>ROUND(((E482+E483+E485+E484)/1000),5)</f>
        <v>1.9408099999999999</v>
      </c>
      <c r="F481" s="89">
        <f>ROUND(((F482+F483+F485+F484)/1000),5)</f>
        <v>1.86076</v>
      </c>
      <c r="G481" s="89">
        <f t="shared" ref="G481:AA481" si="279">ROUND(((G482+G483+G485+G484)/1000),5)</f>
        <v>1.8062400000000001</v>
      </c>
      <c r="H481" s="89">
        <f t="shared" si="279"/>
        <v>1.8564499999999999</v>
      </c>
      <c r="I481" s="89">
        <f t="shared" si="279"/>
        <v>1.95299</v>
      </c>
      <c r="J481" s="89">
        <f t="shared" si="279"/>
        <v>1.9652000000000001</v>
      </c>
      <c r="K481" s="89">
        <f t="shared" si="279"/>
        <v>2.0740799999999999</v>
      </c>
      <c r="L481" s="89">
        <f t="shared" si="279"/>
        <v>2.39358</v>
      </c>
      <c r="M481" s="89">
        <f t="shared" si="279"/>
        <v>2.48888</v>
      </c>
      <c r="N481" s="89">
        <f t="shared" si="279"/>
        <v>2.5394000000000001</v>
      </c>
      <c r="O481" s="89">
        <f t="shared" si="279"/>
        <v>2.5471900000000001</v>
      </c>
      <c r="P481" s="89">
        <f t="shared" si="279"/>
        <v>2.5404800000000001</v>
      </c>
      <c r="Q481" s="89">
        <f t="shared" si="279"/>
        <v>2.5402100000000001</v>
      </c>
      <c r="R481" s="89">
        <f t="shared" si="279"/>
        <v>2.5175200000000002</v>
      </c>
      <c r="S481" s="89">
        <f t="shared" si="279"/>
        <v>2.6486999999999998</v>
      </c>
      <c r="T481" s="89">
        <f t="shared" si="279"/>
        <v>2.7214800000000001</v>
      </c>
      <c r="U481" s="89">
        <f t="shared" si="279"/>
        <v>2.8658600000000001</v>
      </c>
      <c r="V481" s="89">
        <f t="shared" si="279"/>
        <v>2.8670300000000002</v>
      </c>
      <c r="W481" s="89">
        <f t="shared" si="279"/>
        <v>2.74159</v>
      </c>
      <c r="X481" s="89">
        <f t="shared" si="279"/>
        <v>2.50901</v>
      </c>
      <c r="Y481" s="89">
        <f t="shared" si="279"/>
        <v>2.4633400000000001</v>
      </c>
      <c r="Z481" s="89">
        <f t="shared" si="279"/>
        <v>2.1127799999999999</v>
      </c>
      <c r="AA481" s="89">
        <f t="shared" si="279"/>
        <v>2.0335700000000001</v>
      </c>
    </row>
    <row r="482" spans="1:27" ht="12.75" hidden="1" customHeight="1" outlineLevel="1" x14ac:dyDescent="0.2">
      <c r="A482" s="97" t="s">
        <v>1477</v>
      </c>
      <c r="B482" s="63" t="s">
        <v>242</v>
      </c>
      <c r="C482" s="43" t="s">
        <v>79</v>
      </c>
      <c r="D482" s="44">
        <v>1250.23</v>
      </c>
      <c r="E482" s="44">
        <v>1172.31</v>
      </c>
      <c r="F482" s="44">
        <v>1092.26</v>
      </c>
      <c r="G482" s="44">
        <v>1037.74</v>
      </c>
      <c r="H482" s="44">
        <v>1087.95</v>
      </c>
      <c r="I482" s="44">
        <v>1184.49</v>
      </c>
      <c r="J482" s="44">
        <v>1196.7</v>
      </c>
      <c r="K482" s="44">
        <v>1305.58</v>
      </c>
      <c r="L482" s="44">
        <v>1625.08</v>
      </c>
      <c r="M482" s="44">
        <v>1720.38</v>
      </c>
      <c r="N482" s="44">
        <v>1770.9</v>
      </c>
      <c r="O482" s="44">
        <v>1778.69</v>
      </c>
      <c r="P482" s="44">
        <v>1771.98</v>
      </c>
      <c r="Q482" s="44">
        <v>1771.71</v>
      </c>
      <c r="R482" s="44">
        <v>1749.02</v>
      </c>
      <c r="S482" s="44">
        <v>1880.2</v>
      </c>
      <c r="T482" s="44">
        <v>1952.98</v>
      </c>
      <c r="U482" s="44">
        <v>2097.36</v>
      </c>
      <c r="V482" s="44">
        <v>2098.5300000000002</v>
      </c>
      <c r="W482" s="44">
        <v>1973.09</v>
      </c>
      <c r="X482" s="44">
        <v>1740.51</v>
      </c>
      <c r="Y482" s="44">
        <v>1694.84</v>
      </c>
      <c r="Z482" s="44">
        <v>1344.28</v>
      </c>
      <c r="AA482" s="44">
        <v>1265.07</v>
      </c>
    </row>
    <row r="483" spans="1:27" ht="12.75" hidden="1" customHeight="1" outlineLevel="1" x14ac:dyDescent="0.2">
      <c r="A483" s="97" t="s">
        <v>1478</v>
      </c>
      <c r="B483" s="63" t="s">
        <v>90</v>
      </c>
      <c r="C483" s="43" t="s">
        <v>79</v>
      </c>
      <c r="D483" s="44">
        <f>$D$468</f>
        <v>434.18</v>
      </c>
      <c r="E483" s="44">
        <f t="shared" ref="E483:AA483" si="280">$D$468</f>
        <v>434.18</v>
      </c>
      <c r="F483" s="44">
        <f t="shared" si="280"/>
        <v>434.18</v>
      </c>
      <c r="G483" s="44">
        <f t="shared" si="280"/>
        <v>434.18</v>
      </c>
      <c r="H483" s="44">
        <f t="shared" si="280"/>
        <v>434.18</v>
      </c>
      <c r="I483" s="44">
        <f t="shared" si="280"/>
        <v>434.18</v>
      </c>
      <c r="J483" s="44">
        <f t="shared" si="280"/>
        <v>434.18</v>
      </c>
      <c r="K483" s="44">
        <f t="shared" si="280"/>
        <v>434.18</v>
      </c>
      <c r="L483" s="44">
        <f t="shared" si="280"/>
        <v>434.18</v>
      </c>
      <c r="M483" s="44">
        <f t="shared" si="280"/>
        <v>434.18</v>
      </c>
      <c r="N483" s="44">
        <f t="shared" si="280"/>
        <v>434.18</v>
      </c>
      <c r="O483" s="44">
        <f t="shared" si="280"/>
        <v>434.18</v>
      </c>
      <c r="P483" s="44">
        <f t="shared" si="280"/>
        <v>434.18</v>
      </c>
      <c r="Q483" s="44">
        <f t="shared" si="280"/>
        <v>434.18</v>
      </c>
      <c r="R483" s="44">
        <f t="shared" si="280"/>
        <v>434.18</v>
      </c>
      <c r="S483" s="44">
        <f t="shared" si="280"/>
        <v>434.18</v>
      </c>
      <c r="T483" s="44">
        <f t="shared" si="280"/>
        <v>434.18</v>
      </c>
      <c r="U483" s="44">
        <f t="shared" si="280"/>
        <v>434.18</v>
      </c>
      <c r="V483" s="44">
        <f t="shared" si="280"/>
        <v>434.18</v>
      </c>
      <c r="W483" s="44">
        <f t="shared" si="280"/>
        <v>434.18</v>
      </c>
      <c r="X483" s="44">
        <f t="shared" si="280"/>
        <v>434.18</v>
      </c>
      <c r="Y483" s="44">
        <f t="shared" si="280"/>
        <v>434.18</v>
      </c>
      <c r="Z483" s="44">
        <f t="shared" si="280"/>
        <v>434.18</v>
      </c>
      <c r="AA483" s="44">
        <f t="shared" si="280"/>
        <v>434.18</v>
      </c>
    </row>
    <row r="484" spans="1:27" ht="12.75" hidden="1" customHeight="1" outlineLevel="1" x14ac:dyDescent="0.2">
      <c r="A484" s="97" t="s">
        <v>1479</v>
      </c>
      <c r="B484" s="63" t="s">
        <v>83</v>
      </c>
      <c r="C484" s="43" t="s">
        <v>79</v>
      </c>
      <c r="D484" s="44">
        <v>3.63</v>
      </c>
      <c r="E484" s="44">
        <v>3.63</v>
      </c>
      <c r="F484" s="44">
        <v>3.63</v>
      </c>
      <c r="G484" s="44">
        <v>3.63</v>
      </c>
      <c r="H484" s="44">
        <v>3.63</v>
      </c>
      <c r="I484" s="44">
        <v>3.63</v>
      </c>
      <c r="J484" s="44">
        <v>3.63</v>
      </c>
      <c r="K484" s="44">
        <v>3.63</v>
      </c>
      <c r="L484" s="44">
        <v>3.63</v>
      </c>
      <c r="M484" s="44">
        <v>3.63</v>
      </c>
      <c r="N484" s="44">
        <v>3.63</v>
      </c>
      <c r="O484" s="44">
        <v>3.63</v>
      </c>
      <c r="P484" s="44">
        <v>3.63</v>
      </c>
      <c r="Q484" s="44">
        <v>3.63</v>
      </c>
      <c r="R484" s="44">
        <v>3.63</v>
      </c>
      <c r="S484" s="44">
        <v>3.63</v>
      </c>
      <c r="T484" s="44">
        <v>3.63</v>
      </c>
      <c r="U484" s="44">
        <v>3.63</v>
      </c>
      <c r="V484" s="44">
        <v>3.63</v>
      </c>
      <c r="W484" s="44">
        <v>3.63</v>
      </c>
      <c r="X484" s="44">
        <v>3.63</v>
      </c>
      <c r="Y484" s="44">
        <v>3.63</v>
      </c>
      <c r="Z484" s="44">
        <v>3.63</v>
      </c>
      <c r="AA484" s="44">
        <v>3.63</v>
      </c>
    </row>
    <row r="485" spans="1:27" ht="12.75" hidden="1" customHeight="1" outlineLevel="1" x14ac:dyDescent="0.2">
      <c r="A485" s="97" t="s">
        <v>1480</v>
      </c>
      <c r="B485" s="63" t="s">
        <v>81</v>
      </c>
      <c r="C485" s="43" t="s">
        <v>79</v>
      </c>
      <c r="D485" s="44">
        <f>$D$11</f>
        <v>330.69</v>
      </c>
      <c r="E485" s="44">
        <f t="shared" ref="E485:AA485" si="281">$D$11</f>
        <v>330.69</v>
      </c>
      <c r="F485" s="44">
        <f t="shared" si="281"/>
        <v>330.69</v>
      </c>
      <c r="G485" s="44">
        <f t="shared" si="281"/>
        <v>330.69</v>
      </c>
      <c r="H485" s="44">
        <f t="shared" si="281"/>
        <v>330.69</v>
      </c>
      <c r="I485" s="44">
        <f t="shared" si="281"/>
        <v>330.69</v>
      </c>
      <c r="J485" s="44">
        <f t="shared" si="281"/>
        <v>330.69</v>
      </c>
      <c r="K485" s="44">
        <f t="shared" si="281"/>
        <v>330.69</v>
      </c>
      <c r="L485" s="44">
        <f t="shared" si="281"/>
        <v>330.69</v>
      </c>
      <c r="M485" s="44">
        <f t="shared" si="281"/>
        <v>330.69</v>
      </c>
      <c r="N485" s="44">
        <f t="shared" si="281"/>
        <v>330.69</v>
      </c>
      <c r="O485" s="44">
        <f t="shared" si="281"/>
        <v>330.69</v>
      </c>
      <c r="P485" s="44">
        <f t="shared" si="281"/>
        <v>330.69</v>
      </c>
      <c r="Q485" s="44">
        <f t="shared" si="281"/>
        <v>330.69</v>
      </c>
      <c r="R485" s="44">
        <f t="shared" si="281"/>
        <v>330.69</v>
      </c>
      <c r="S485" s="44">
        <f t="shared" si="281"/>
        <v>330.69</v>
      </c>
      <c r="T485" s="44">
        <f t="shared" si="281"/>
        <v>330.69</v>
      </c>
      <c r="U485" s="44">
        <f t="shared" si="281"/>
        <v>330.69</v>
      </c>
      <c r="V485" s="44">
        <f t="shared" si="281"/>
        <v>330.69</v>
      </c>
      <c r="W485" s="44">
        <f t="shared" si="281"/>
        <v>330.69</v>
      </c>
      <c r="X485" s="44">
        <f t="shared" si="281"/>
        <v>330.69</v>
      </c>
      <c r="Y485" s="44">
        <f t="shared" si="281"/>
        <v>330.69</v>
      </c>
      <c r="Z485" s="44">
        <f t="shared" si="281"/>
        <v>330.69</v>
      </c>
      <c r="AA485" s="44">
        <f t="shared" si="281"/>
        <v>330.69</v>
      </c>
    </row>
    <row r="486" spans="1:27" collapsed="1" x14ac:dyDescent="0.2">
      <c r="A486" s="96" t="s">
        <v>1481</v>
      </c>
      <c r="B486" s="28" t="str">
        <f>"05"&amp;"."&amp;$B$640&amp;"."&amp;$B$641</f>
        <v>05.11.2023</v>
      </c>
      <c r="C486" s="88" t="s">
        <v>76</v>
      </c>
      <c r="D486" s="89">
        <f>ROUND(((D487+D488+D490+D489)/1000),5)</f>
        <v>2.01369</v>
      </c>
      <c r="E486" s="89">
        <f>ROUND(((E487+E488+E490+E489)/1000),5)</f>
        <v>1.90438</v>
      </c>
      <c r="F486" s="89">
        <f>ROUND(((F487+F488+F490+F489)/1000),5)</f>
        <v>1.8214900000000001</v>
      </c>
      <c r="G486" s="89">
        <f t="shared" ref="G486:AA486" si="282">ROUND(((G487+G488+G490+G489)/1000),5)</f>
        <v>1.8030600000000001</v>
      </c>
      <c r="H486" s="89">
        <f t="shared" si="282"/>
        <v>1.80657</v>
      </c>
      <c r="I486" s="89">
        <f t="shared" si="282"/>
        <v>1.92408</v>
      </c>
      <c r="J486" s="89">
        <f t="shared" si="282"/>
        <v>1.9070100000000001</v>
      </c>
      <c r="K486" s="89">
        <f t="shared" si="282"/>
        <v>2.0068700000000002</v>
      </c>
      <c r="L486" s="89">
        <f t="shared" si="282"/>
        <v>2.2544</v>
      </c>
      <c r="M486" s="89">
        <f t="shared" si="282"/>
        <v>2.4307400000000001</v>
      </c>
      <c r="N486" s="89">
        <f t="shared" si="282"/>
        <v>2.4744100000000002</v>
      </c>
      <c r="O486" s="89">
        <f t="shared" si="282"/>
        <v>2.4847299999999999</v>
      </c>
      <c r="P486" s="89">
        <f t="shared" si="282"/>
        <v>2.4855399999999999</v>
      </c>
      <c r="Q486" s="89">
        <f t="shared" si="282"/>
        <v>2.4865200000000001</v>
      </c>
      <c r="R486" s="89">
        <f t="shared" si="282"/>
        <v>2.4729000000000001</v>
      </c>
      <c r="S486" s="89">
        <f t="shared" si="282"/>
        <v>2.4528400000000001</v>
      </c>
      <c r="T486" s="89">
        <f t="shared" si="282"/>
        <v>2.4819800000000001</v>
      </c>
      <c r="U486" s="89">
        <f t="shared" si="282"/>
        <v>2.6923300000000001</v>
      </c>
      <c r="V486" s="89">
        <f t="shared" si="282"/>
        <v>2.7979500000000002</v>
      </c>
      <c r="W486" s="89">
        <f t="shared" si="282"/>
        <v>2.6954899999999999</v>
      </c>
      <c r="X486" s="89">
        <f t="shared" si="282"/>
        <v>2.51647</v>
      </c>
      <c r="Y486" s="89">
        <f t="shared" si="282"/>
        <v>2.4730799999999999</v>
      </c>
      <c r="Z486" s="89">
        <f t="shared" si="282"/>
        <v>2.2346900000000001</v>
      </c>
      <c r="AA486" s="89">
        <f t="shared" si="282"/>
        <v>2.0216400000000001</v>
      </c>
    </row>
    <row r="487" spans="1:27" ht="12.75" hidden="1" customHeight="1" outlineLevel="1" x14ac:dyDescent="0.2">
      <c r="A487" s="97" t="s">
        <v>1482</v>
      </c>
      <c r="B487" s="63" t="s">
        <v>242</v>
      </c>
      <c r="C487" s="43" t="s">
        <v>79</v>
      </c>
      <c r="D487" s="44">
        <v>1245.19</v>
      </c>
      <c r="E487" s="44">
        <v>1135.8800000000001</v>
      </c>
      <c r="F487" s="44">
        <v>1052.99</v>
      </c>
      <c r="G487" s="44">
        <v>1034.56</v>
      </c>
      <c r="H487" s="44">
        <v>1038.07</v>
      </c>
      <c r="I487" s="44">
        <v>1155.58</v>
      </c>
      <c r="J487" s="44">
        <v>1138.51</v>
      </c>
      <c r="K487" s="44">
        <v>1238.3699999999999</v>
      </c>
      <c r="L487" s="44">
        <v>1485.9</v>
      </c>
      <c r="M487" s="44">
        <v>1662.24</v>
      </c>
      <c r="N487" s="44">
        <v>1705.91</v>
      </c>
      <c r="O487" s="44">
        <v>1716.23</v>
      </c>
      <c r="P487" s="44">
        <v>1717.04</v>
      </c>
      <c r="Q487" s="44">
        <v>1718.02</v>
      </c>
      <c r="R487" s="44">
        <v>1704.4</v>
      </c>
      <c r="S487" s="44">
        <v>1684.34</v>
      </c>
      <c r="T487" s="44">
        <v>1713.48</v>
      </c>
      <c r="U487" s="44">
        <v>1923.83</v>
      </c>
      <c r="V487" s="44">
        <v>2029.45</v>
      </c>
      <c r="W487" s="44">
        <v>1926.99</v>
      </c>
      <c r="X487" s="44">
        <v>1747.97</v>
      </c>
      <c r="Y487" s="44">
        <v>1704.58</v>
      </c>
      <c r="Z487" s="44">
        <v>1466.19</v>
      </c>
      <c r="AA487" s="44">
        <v>1253.1400000000001</v>
      </c>
    </row>
    <row r="488" spans="1:27" ht="12.75" hidden="1" customHeight="1" outlineLevel="1" x14ac:dyDescent="0.2">
      <c r="A488" s="97" t="s">
        <v>1483</v>
      </c>
      <c r="B488" s="63" t="s">
        <v>90</v>
      </c>
      <c r="C488" s="43" t="s">
        <v>79</v>
      </c>
      <c r="D488" s="44">
        <f>$D$468</f>
        <v>434.18</v>
      </c>
      <c r="E488" s="44">
        <f t="shared" ref="E488:AA488" si="283">$D$468</f>
        <v>434.18</v>
      </c>
      <c r="F488" s="44">
        <f t="shared" si="283"/>
        <v>434.18</v>
      </c>
      <c r="G488" s="44">
        <f t="shared" si="283"/>
        <v>434.18</v>
      </c>
      <c r="H488" s="44">
        <f t="shared" si="283"/>
        <v>434.18</v>
      </c>
      <c r="I488" s="44">
        <f t="shared" si="283"/>
        <v>434.18</v>
      </c>
      <c r="J488" s="44">
        <f t="shared" si="283"/>
        <v>434.18</v>
      </c>
      <c r="K488" s="44">
        <f t="shared" si="283"/>
        <v>434.18</v>
      </c>
      <c r="L488" s="44">
        <f t="shared" si="283"/>
        <v>434.18</v>
      </c>
      <c r="M488" s="44">
        <f t="shared" si="283"/>
        <v>434.18</v>
      </c>
      <c r="N488" s="44">
        <f t="shared" si="283"/>
        <v>434.18</v>
      </c>
      <c r="O488" s="44">
        <f t="shared" si="283"/>
        <v>434.18</v>
      </c>
      <c r="P488" s="44">
        <f t="shared" si="283"/>
        <v>434.18</v>
      </c>
      <c r="Q488" s="44">
        <f t="shared" si="283"/>
        <v>434.18</v>
      </c>
      <c r="R488" s="44">
        <f t="shared" si="283"/>
        <v>434.18</v>
      </c>
      <c r="S488" s="44">
        <f t="shared" si="283"/>
        <v>434.18</v>
      </c>
      <c r="T488" s="44">
        <f t="shared" si="283"/>
        <v>434.18</v>
      </c>
      <c r="U488" s="44">
        <f t="shared" si="283"/>
        <v>434.18</v>
      </c>
      <c r="V488" s="44">
        <f t="shared" si="283"/>
        <v>434.18</v>
      </c>
      <c r="W488" s="44">
        <f t="shared" si="283"/>
        <v>434.18</v>
      </c>
      <c r="X488" s="44">
        <f t="shared" si="283"/>
        <v>434.18</v>
      </c>
      <c r="Y488" s="44">
        <f t="shared" si="283"/>
        <v>434.18</v>
      </c>
      <c r="Z488" s="44">
        <f t="shared" si="283"/>
        <v>434.18</v>
      </c>
      <c r="AA488" s="44">
        <f t="shared" si="283"/>
        <v>434.18</v>
      </c>
    </row>
    <row r="489" spans="1:27" ht="12.75" hidden="1" customHeight="1" outlineLevel="1" x14ac:dyDescent="0.2">
      <c r="A489" s="97" t="s">
        <v>1484</v>
      </c>
      <c r="B489" s="63" t="s">
        <v>83</v>
      </c>
      <c r="C489" s="43" t="s">
        <v>79</v>
      </c>
      <c r="D489" s="44">
        <v>3.63</v>
      </c>
      <c r="E489" s="44">
        <v>3.63</v>
      </c>
      <c r="F489" s="44">
        <v>3.63</v>
      </c>
      <c r="G489" s="44">
        <v>3.63</v>
      </c>
      <c r="H489" s="44">
        <v>3.63</v>
      </c>
      <c r="I489" s="44">
        <v>3.63</v>
      </c>
      <c r="J489" s="44">
        <v>3.63</v>
      </c>
      <c r="K489" s="44">
        <v>3.63</v>
      </c>
      <c r="L489" s="44">
        <v>3.63</v>
      </c>
      <c r="M489" s="44">
        <v>3.63</v>
      </c>
      <c r="N489" s="44">
        <v>3.63</v>
      </c>
      <c r="O489" s="44">
        <v>3.63</v>
      </c>
      <c r="P489" s="44">
        <v>3.63</v>
      </c>
      <c r="Q489" s="44">
        <v>3.63</v>
      </c>
      <c r="R489" s="44">
        <v>3.63</v>
      </c>
      <c r="S489" s="44">
        <v>3.63</v>
      </c>
      <c r="T489" s="44">
        <v>3.63</v>
      </c>
      <c r="U489" s="44">
        <v>3.63</v>
      </c>
      <c r="V489" s="44">
        <v>3.63</v>
      </c>
      <c r="W489" s="44">
        <v>3.63</v>
      </c>
      <c r="X489" s="44">
        <v>3.63</v>
      </c>
      <c r="Y489" s="44">
        <v>3.63</v>
      </c>
      <c r="Z489" s="44">
        <v>3.63</v>
      </c>
      <c r="AA489" s="44">
        <v>3.63</v>
      </c>
    </row>
    <row r="490" spans="1:27" ht="12.75" hidden="1" customHeight="1" outlineLevel="1" x14ac:dyDescent="0.2">
      <c r="A490" s="97" t="s">
        <v>1485</v>
      </c>
      <c r="B490" s="63" t="s">
        <v>81</v>
      </c>
      <c r="C490" s="43" t="s">
        <v>79</v>
      </c>
      <c r="D490" s="44">
        <f>$D$11</f>
        <v>330.69</v>
      </c>
      <c r="E490" s="44">
        <f t="shared" ref="E490:AA490" si="284">$D$11</f>
        <v>330.69</v>
      </c>
      <c r="F490" s="44">
        <f t="shared" si="284"/>
        <v>330.69</v>
      </c>
      <c r="G490" s="44">
        <f t="shared" si="284"/>
        <v>330.69</v>
      </c>
      <c r="H490" s="44">
        <f t="shared" si="284"/>
        <v>330.69</v>
      </c>
      <c r="I490" s="44">
        <f t="shared" si="284"/>
        <v>330.69</v>
      </c>
      <c r="J490" s="44">
        <f t="shared" si="284"/>
        <v>330.69</v>
      </c>
      <c r="K490" s="44">
        <f t="shared" si="284"/>
        <v>330.69</v>
      </c>
      <c r="L490" s="44">
        <f t="shared" si="284"/>
        <v>330.69</v>
      </c>
      <c r="M490" s="44">
        <f t="shared" si="284"/>
        <v>330.69</v>
      </c>
      <c r="N490" s="44">
        <f t="shared" si="284"/>
        <v>330.69</v>
      </c>
      <c r="O490" s="44">
        <f t="shared" si="284"/>
        <v>330.69</v>
      </c>
      <c r="P490" s="44">
        <f t="shared" si="284"/>
        <v>330.69</v>
      </c>
      <c r="Q490" s="44">
        <f t="shared" si="284"/>
        <v>330.69</v>
      </c>
      <c r="R490" s="44">
        <f t="shared" si="284"/>
        <v>330.69</v>
      </c>
      <c r="S490" s="44">
        <f t="shared" si="284"/>
        <v>330.69</v>
      </c>
      <c r="T490" s="44">
        <f t="shared" si="284"/>
        <v>330.69</v>
      </c>
      <c r="U490" s="44">
        <f t="shared" si="284"/>
        <v>330.69</v>
      </c>
      <c r="V490" s="44">
        <f t="shared" si="284"/>
        <v>330.69</v>
      </c>
      <c r="W490" s="44">
        <f t="shared" si="284"/>
        <v>330.69</v>
      </c>
      <c r="X490" s="44">
        <f t="shared" si="284"/>
        <v>330.69</v>
      </c>
      <c r="Y490" s="44">
        <f t="shared" si="284"/>
        <v>330.69</v>
      </c>
      <c r="Z490" s="44">
        <f t="shared" si="284"/>
        <v>330.69</v>
      </c>
      <c r="AA490" s="44">
        <f t="shared" si="284"/>
        <v>330.69</v>
      </c>
    </row>
    <row r="491" spans="1:27" collapsed="1" x14ac:dyDescent="0.2">
      <c r="A491" s="96" t="s">
        <v>1486</v>
      </c>
      <c r="B491" s="28" t="str">
        <f>"06"&amp;"."&amp;$B$640&amp;"."&amp;$B$641</f>
        <v>06.11.2023</v>
      </c>
      <c r="C491" s="88" t="s">
        <v>76</v>
      </c>
      <c r="D491" s="89">
        <f>ROUND(((D492+D493+D495+D494)/1000),5)</f>
        <v>2.0158299999999998</v>
      </c>
      <c r="E491" s="89">
        <f>ROUND(((E492+E493+E495+E494)/1000),5)</f>
        <v>1.9395100000000001</v>
      </c>
      <c r="F491" s="89">
        <f>ROUND(((F492+F493+F495+F494)/1000),5)</f>
        <v>1.8579600000000001</v>
      </c>
      <c r="G491" s="89">
        <f t="shared" ref="G491:AA491" si="285">ROUND(((G492+G493+G495+G494)/1000),5)</f>
        <v>1.8154999999999999</v>
      </c>
      <c r="H491" s="89">
        <f t="shared" si="285"/>
        <v>1.85304</v>
      </c>
      <c r="I491" s="89">
        <f t="shared" si="285"/>
        <v>1.9465300000000001</v>
      </c>
      <c r="J491" s="89">
        <f t="shared" si="285"/>
        <v>1.97817</v>
      </c>
      <c r="K491" s="89">
        <f t="shared" si="285"/>
        <v>2.0920700000000001</v>
      </c>
      <c r="L491" s="89">
        <f t="shared" si="285"/>
        <v>2.32341</v>
      </c>
      <c r="M491" s="89">
        <f t="shared" si="285"/>
        <v>2.5167799999999998</v>
      </c>
      <c r="N491" s="89">
        <f t="shared" si="285"/>
        <v>2.63226</v>
      </c>
      <c r="O491" s="89">
        <f t="shared" si="285"/>
        <v>2.6514000000000002</v>
      </c>
      <c r="P491" s="89">
        <f t="shared" si="285"/>
        <v>2.63103</v>
      </c>
      <c r="Q491" s="89">
        <f t="shared" si="285"/>
        <v>2.6388199999999999</v>
      </c>
      <c r="R491" s="89">
        <f t="shared" si="285"/>
        <v>2.60636</v>
      </c>
      <c r="S491" s="89">
        <f t="shared" si="285"/>
        <v>2.5872700000000002</v>
      </c>
      <c r="T491" s="89">
        <f t="shared" si="285"/>
        <v>2.65768</v>
      </c>
      <c r="U491" s="89">
        <f t="shared" si="285"/>
        <v>2.7153800000000001</v>
      </c>
      <c r="V491" s="89">
        <f t="shared" si="285"/>
        <v>2.7109700000000001</v>
      </c>
      <c r="W491" s="89">
        <f t="shared" si="285"/>
        <v>2.68316</v>
      </c>
      <c r="X491" s="89">
        <f t="shared" si="285"/>
        <v>2.6495500000000001</v>
      </c>
      <c r="Y491" s="89">
        <f t="shared" si="285"/>
        <v>2.5194000000000001</v>
      </c>
      <c r="Z491" s="89">
        <f t="shared" si="285"/>
        <v>2.1967099999999999</v>
      </c>
      <c r="AA491" s="89">
        <f t="shared" si="285"/>
        <v>2.0589400000000002</v>
      </c>
    </row>
    <row r="492" spans="1:27" ht="12.75" hidden="1" customHeight="1" outlineLevel="1" x14ac:dyDescent="0.2">
      <c r="A492" s="97" t="s">
        <v>1487</v>
      </c>
      <c r="B492" s="63" t="s">
        <v>242</v>
      </c>
      <c r="C492" s="43" t="s">
        <v>79</v>
      </c>
      <c r="D492" s="44">
        <v>1247.33</v>
      </c>
      <c r="E492" s="44">
        <v>1171.01</v>
      </c>
      <c r="F492" s="44">
        <v>1089.46</v>
      </c>
      <c r="G492" s="44">
        <v>1047</v>
      </c>
      <c r="H492" s="44">
        <v>1084.54</v>
      </c>
      <c r="I492" s="44">
        <v>1178.03</v>
      </c>
      <c r="J492" s="44">
        <v>1209.67</v>
      </c>
      <c r="K492" s="44">
        <v>1323.57</v>
      </c>
      <c r="L492" s="44">
        <v>1554.91</v>
      </c>
      <c r="M492" s="44">
        <v>1748.28</v>
      </c>
      <c r="N492" s="44">
        <v>1863.76</v>
      </c>
      <c r="O492" s="44">
        <v>1882.9</v>
      </c>
      <c r="P492" s="44">
        <v>1862.53</v>
      </c>
      <c r="Q492" s="44">
        <v>1870.32</v>
      </c>
      <c r="R492" s="44">
        <v>1837.86</v>
      </c>
      <c r="S492" s="44">
        <v>1818.77</v>
      </c>
      <c r="T492" s="44">
        <v>1889.18</v>
      </c>
      <c r="U492" s="44">
        <v>1946.88</v>
      </c>
      <c r="V492" s="44">
        <v>1942.47</v>
      </c>
      <c r="W492" s="44">
        <v>1914.66</v>
      </c>
      <c r="X492" s="44">
        <v>1881.05</v>
      </c>
      <c r="Y492" s="44">
        <v>1750.9</v>
      </c>
      <c r="Z492" s="44">
        <v>1428.21</v>
      </c>
      <c r="AA492" s="44">
        <v>1290.44</v>
      </c>
    </row>
    <row r="493" spans="1:27" ht="12.75" hidden="1" customHeight="1" outlineLevel="1" x14ac:dyDescent="0.2">
      <c r="A493" s="97" t="s">
        <v>1488</v>
      </c>
      <c r="B493" s="63" t="s">
        <v>90</v>
      </c>
      <c r="C493" s="43" t="s">
        <v>79</v>
      </c>
      <c r="D493" s="44">
        <f>$D$468</f>
        <v>434.18</v>
      </c>
      <c r="E493" s="44">
        <f t="shared" ref="E493:AA493" si="286">$D$468</f>
        <v>434.18</v>
      </c>
      <c r="F493" s="44">
        <f t="shared" si="286"/>
        <v>434.18</v>
      </c>
      <c r="G493" s="44">
        <f t="shared" si="286"/>
        <v>434.18</v>
      </c>
      <c r="H493" s="44">
        <f t="shared" si="286"/>
        <v>434.18</v>
      </c>
      <c r="I493" s="44">
        <f t="shared" si="286"/>
        <v>434.18</v>
      </c>
      <c r="J493" s="44">
        <f t="shared" si="286"/>
        <v>434.18</v>
      </c>
      <c r="K493" s="44">
        <f t="shared" si="286"/>
        <v>434.18</v>
      </c>
      <c r="L493" s="44">
        <f t="shared" si="286"/>
        <v>434.18</v>
      </c>
      <c r="M493" s="44">
        <f t="shared" si="286"/>
        <v>434.18</v>
      </c>
      <c r="N493" s="44">
        <f t="shared" si="286"/>
        <v>434.18</v>
      </c>
      <c r="O493" s="44">
        <f t="shared" si="286"/>
        <v>434.18</v>
      </c>
      <c r="P493" s="44">
        <f t="shared" si="286"/>
        <v>434.18</v>
      </c>
      <c r="Q493" s="44">
        <f t="shared" si="286"/>
        <v>434.18</v>
      </c>
      <c r="R493" s="44">
        <f t="shared" si="286"/>
        <v>434.18</v>
      </c>
      <c r="S493" s="44">
        <f t="shared" si="286"/>
        <v>434.18</v>
      </c>
      <c r="T493" s="44">
        <f t="shared" si="286"/>
        <v>434.18</v>
      </c>
      <c r="U493" s="44">
        <f t="shared" si="286"/>
        <v>434.18</v>
      </c>
      <c r="V493" s="44">
        <f t="shared" si="286"/>
        <v>434.18</v>
      </c>
      <c r="W493" s="44">
        <f t="shared" si="286"/>
        <v>434.18</v>
      </c>
      <c r="X493" s="44">
        <f t="shared" si="286"/>
        <v>434.18</v>
      </c>
      <c r="Y493" s="44">
        <f t="shared" si="286"/>
        <v>434.18</v>
      </c>
      <c r="Z493" s="44">
        <f t="shared" si="286"/>
        <v>434.18</v>
      </c>
      <c r="AA493" s="44">
        <f t="shared" si="286"/>
        <v>434.18</v>
      </c>
    </row>
    <row r="494" spans="1:27" ht="12.75" hidden="1" customHeight="1" outlineLevel="1" x14ac:dyDescent="0.2">
      <c r="A494" s="97" t="s">
        <v>1489</v>
      </c>
      <c r="B494" s="63" t="s">
        <v>83</v>
      </c>
      <c r="C494" s="43" t="s">
        <v>79</v>
      </c>
      <c r="D494" s="44">
        <v>3.63</v>
      </c>
      <c r="E494" s="44">
        <v>3.63</v>
      </c>
      <c r="F494" s="44">
        <v>3.63</v>
      </c>
      <c r="G494" s="44">
        <v>3.63</v>
      </c>
      <c r="H494" s="44">
        <v>3.63</v>
      </c>
      <c r="I494" s="44">
        <v>3.63</v>
      </c>
      <c r="J494" s="44">
        <v>3.63</v>
      </c>
      <c r="K494" s="44">
        <v>3.63</v>
      </c>
      <c r="L494" s="44">
        <v>3.63</v>
      </c>
      <c r="M494" s="44">
        <v>3.63</v>
      </c>
      <c r="N494" s="44">
        <v>3.63</v>
      </c>
      <c r="O494" s="44">
        <v>3.63</v>
      </c>
      <c r="P494" s="44">
        <v>3.63</v>
      </c>
      <c r="Q494" s="44">
        <v>3.63</v>
      </c>
      <c r="R494" s="44">
        <v>3.63</v>
      </c>
      <c r="S494" s="44">
        <v>3.63</v>
      </c>
      <c r="T494" s="44">
        <v>3.63</v>
      </c>
      <c r="U494" s="44">
        <v>3.63</v>
      </c>
      <c r="V494" s="44">
        <v>3.63</v>
      </c>
      <c r="W494" s="44">
        <v>3.63</v>
      </c>
      <c r="X494" s="44">
        <v>3.63</v>
      </c>
      <c r="Y494" s="44">
        <v>3.63</v>
      </c>
      <c r="Z494" s="44">
        <v>3.63</v>
      </c>
      <c r="AA494" s="44">
        <v>3.63</v>
      </c>
    </row>
    <row r="495" spans="1:27" ht="12.75" hidden="1" customHeight="1" outlineLevel="1" x14ac:dyDescent="0.2">
      <c r="A495" s="97" t="s">
        <v>1490</v>
      </c>
      <c r="B495" s="63" t="s">
        <v>81</v>
      </c>
      <c r="C495" s="43" t="s">
        <v>79</v>
      </c>
      <c r="D495" s="44">
        <f>$D$11</f>
        <v>330.69</v>
      </c>
      <c r="E495" s="44">
        <f t="shared" ref="E495:AA495" si="287">$D$11</f>
        <v>330.69</v>
      </c>
      <c r="F495" s="44">
        <f t="shared" si="287"/>
        <v>330.69</v>
      </c>
      <c r="G495" s="44">
        <f t="shared" si="287"/>
        <v>330.69</v>
      </c>
      <c r="H495" s="44">
        <f t="shared" si="287"/>
        <v>330.69</v>
      </c>
      <c r="I495" s="44">
        <f t="shared" si="287"/>
        <v>330.69</v>
      </c>
      <c r="J495" s="44">
        <f t="shared" si="287"/>
        <v>330.69</v>
      </c>
      <c r="K495" s="44">
        <f t="shared" si="287"/>
        <v>330.69</v>
      </c>
      <c r="L495" s="44">
        <f t="shared" si="287"/>
        <v>330.69</v>
      </c>
      <c r="M495" s="44">
        <f t="shared" si="287"/>
        <v>330.69</v>
      </c>
      <c r="N495" s="44">
        <f t="shared" si="287"/>
        <v>330.69</v>
      </c>
      <c r="O495" s="44">
        <f t="shared" si="287"/>
        <v>330.69</v>
      </c>
      <c r="P495" s="44">
        <f t="shared" si="287"/>
        <v>330.69</v>
      </c>
      <c r="Q495" s="44">
        <f t="shared" si="287"/>
        <v>330.69</v>
      </c>
      <c r="R495" s="44">
        <f t="shared" si="287"/>
        <v>330.69</v>
      </c>
      <c r="S495" s="44">
        <f t="shared" si="287"/>
        <v>330.69</v>
      </c>
      <c r="T495" s="44">
        <f t="shared" si="287"/>
        <v>330.69</v>
      </c>
      <c r="U495" s="44">
        <f t="shared" si="287"/>
        <v>330.69</v>
      </c>
      <c r="V495" s="44">
        <f t="shared" si="287"/>
        <v>330.69</v>
      </c>
      <c r="W495" s="44">
        <f t="shared" si="287"/>
        <v>330.69</v>
      </c>
      <c r="X495" s="44">
        <f t="shared" si="287"/>
        <v>330.69</v>
      </c>
      <c r="Y495" s="44">
        <f t="shared" si="287"/>
        <v>330.69</v>
      </c>
      <c r="Z495" s="44">
        <f t="shared" si="287"/>
        <v>330.69</v>
      </c>
      <c r="AA495" s="44">
        <f t="shared" si="287"/>
        <v>330.69</v>
      </c>
    </row>
    <row r="496" spans="1:27" collapsed="1" x14ac:dyDescent="0.2">
      <c r="A496" s="96" t="s">
        <v>1491</v>
      </c>
      <c r="B496" s="28" t="str">
        <f>"07"&amp;"."&amp;$B$640&amp;"."&amp;$B$641</f>
        <v>07.11.2023</v>
      </c>
      <c r="C496" s="88" t="s">
        <v>76</v>
      </c>
      <c r="D496" s="89">
        <f>ROUND(((D497+D498+D500+D499)/1000),5)</f>
        <v>1.9662200000000001</v>
      </c>
      <c r="E496" s="89">
        <f>ROUND(((E497+E498+E500+E499)/1000),5)</f>
        <v>1.81203</v>
      </c>
      <c r="F496" s="89">
        <f>ROUND(((F497+F498+F500+F499)/1000),5)</f>
        <v>1.70696</v>
      </c>
      <c r="G496" s="89">
        <f t="shared" ref="G496:AA496" si="288">ROUND(((G497+G498+G500+G499)/1000),5)</f>
        <v>1.66448</v>
      </c>
      <c r="H496" s="89">
        <f t="shared" si="288"/>
        <v>1.7454700000000001</v>
      </c>
      <c r="I496" s="89">
        <f t="shared" si="288"/>
        <v>1.9710399999999999</v>
      </c>
      <c r="J496" s="89">
        <f t="shared" si="288"/>
        <v>2.0352100000000002</v>
      </c>
      <c r="K496" s="89">
        <f t="shared" si="288"/>
        <v>2.2771300000000001</v>
      </c>
      <c r="L496" s="89">
        <f t="shared" si="288"/>
        <v>2.5211800000000002</v>
      </c>
      <c r="M496" s="89">
        <f t="shared" si="288"/>
        <v>2.6638000000000002</v>
      </c>
      <c r="N496" s="89">
        <f t="shared" si="288"/>
        <v>2.6747000000000001</v>
      </c>
      <c r="O496" s="89">
        <f t="shared" si="288"/>
        <v>2.6768100000000001</v>
      </c>
      <c r="P496" s="89">
        <f t="shared" si="288"/>
        <v>2.6367799999999999</v>
      </c>
      <c r="Q496" s="89">
        <f t="shared" si="288"/>
        <v>2.6546099999999999</v>
      </c>
      <c r="R496" s="89">
        <f t="shared" si="288"/>
        <v>2.66086</v>
      </c>
      <c r="S496" s="89">
        <f t="shared" si="288"/>
        <v>2.68303</v>
      </c>
      <c r="T496" s="89">
        <f t="shared" si="288"/>
        <v>2.6784599999999998</v>
      </c>
      <c r="U496" s="89">
        <f t="shared" si="288"/>
        <v>2.6602399999999999</v>
      </c>
      <c r="V496" s="89">
        <f t="shared" si="288"/>
        <v>2.7197399999999998</v>
      </c>
      <c r="W496" s="89">
        <f t="shared" si="288"/>
        <v>2.6250100000000001</v>
      </c>
      <c r="X496" s="89">
        <f t="shared" si="288"/>
        <v>2.4947900000000001</v>
      </c>
      <c r="Y496" s="89">
        <f t="shared" si="288"/>
        <v>2.4338099999999998</v>
      </c>
      <c r="Z496" s="89">
        <f t="shared" si="288"/>
        <v>2.1090800000000001</v>
      </c>
      <c r="AA496" s="89">
        <f t="shared" si="288"/>
        <v>1.9932700000000001</v>
      </c>
    </row>
    <row r="497" spans="1:27" ht="12.75" hidden="1" customHeight="1" outlineLevel="1" x14ac:dyDescent="0.2">
      <c r="A497" s="97" t="s">
        <v>1492</v>
      </c>
      <c r="B497" s="63" t="s">
        <v>242</v>
      </c>
      <c r="C497" s="43" t="s">
        <v>79</v>
      </c>
      <c r="D497" s="44">
        <v>1197.72</v>
      </c>
      <c r="E497" s="44">
        <v>1043.53</v>
      </c>
      <c r="F497" s="44">
        <v>938.46</v>
      </c>
      <c r="G497" s="44">
        <v>895.98</v>
      </c>
      <c r="H497" s="44">
        <v>976.97</v>
      </c>
      <c r="I497" s="44">
        <v>1202.54</v>
      </c>
      <c r="J497" s="44">
        <v>1266.71</v>
      </c>
      <c r="K497" s="44">
        <v>1508.63</v>
      </c>
      <c r="L497" s="44">
        <v>1752.68</v>
      </c>
      <c r="M497" s="44">
        <v>1895.3</v>
      </c>
      <c r="N497" s="44">
        <v>1906.2</v>
      </c>
      <c r="O497" s="44">
        <v>1908.31</v>
      </c>
      <c r="P497" s="44">
        <v>1868.28</v>
      </c>
      <c r="Q497" s="44">
        <v>1886.11</v>
      </c>
      <c r="R497" s="44">
        <v>1892.36</v>
      </c>
      <c r="S497" s="44">
        <v>1914.53</v>
      </c>
      <c r="T497" s="44">
        <v>1909.96</v>
      </c>
      <c r="U497" s="44">
        <v>1891.74</v>
      </c>
      <c r="V497" s="44">
        <v>1951.24</v>
      </c>
      <c r="W497" s="44">
        <v>1856.51</v>
      </c>
      <c r="X497" s="44">
        <v>1726.29</v>
      </c>
      <c r="Y497" s="44">
        <v>1665.31</v>
      </c>
      <c r="Z497" s="44">
        <v>1340.58</v>
      </c>
      <c r="AA497" s="44">
        <v>1224.77</v>
      </c>
    </row>
    <row r="498" spans="1:27" ht="12.75" hidden="1" customHeight="1" outlineLevel="1" x14ac:dyDescent="0.2">
      <c r="A498" s="97" t="s">
        <v>1493</v>
      </c>
      <c r="B498" s="63" t="s">
        <v>90</v>
      </c>
      <c r="C498" s="43" t="s">
        <v>79</v>
      </c>
      <c r="D498" s="44">
        <f>$D$468</f>
        <v>434.18</v>
      </c>
      <c r="E498" s="44">
        <f t="shared" ref="E498:AA498" si="289">$D$468</f>
        <v>434.18</v>
      </c>
      <c r="F498" s="44">
        <f t="shared" si="289"/>
        <v>434.18</v>
      </c>
      <c r="G498" s="44">
        <f t="shared" si="289"/>
        <v>434.18</v>
      </c>
      <c r="H498" s="44">
        <f t="shared" si="289"/>
        <v>434.18</v>
      </c>
      <c r="I498" s="44">
        <f t="shared" si="289"/>
        <v>434.18</v>
      </c>
      <c r="J498" s="44">
        <f t="shared" si="289"/>
        <v>434.18</v>
      </c>
      <c r="K498" s="44">
        <f t="shared" si="289"/>
        <v>434.18</v>
      </c>
      <c r="L498" s="44">
        <f t="shared" si="289"/>
        <v>434.18</v>
      </c>
      <c r="M498" s="44">
        <f t="shared" si="289"/>
        <v>434.18</v>
      </c>
      <c r="N498" s="44">
        <f t="shared" si="289"/>
        <v>434.18</v>
      </c>
      <c r="O498" s="44">
        <f t="shared" si="289"/>
        <v>434.18</v>
      </c>
      <c r="P498" s="44">
        <f t="shared" si="289"/>
        <v>434.18</v>
      </c>
      <c r="Q498" s="44">
        <f t="shared" si="289"/>
        <v>434.18</v>
      </c>
      <c r="R498" s="44">
        <f t="shared" si="289"/>
        <v>434.18</v>
      </c>
      <c r="S498" s="44">
        <f t="shared" si="289"/>
        <v>434.18</v>
      </c>
      <c r="T498" s="44">
        <f t="shared" si="289"/>
        <v>434.18</v>
      </c>
      <c r="U498" s="44">
        <f t="shared" si="289"/>
        <v>434.18</v>
      </c>
      <c r="V498" s="44">
        <f t="shared" si="289"/>
        <v>434.18</v>
      </c>
      <c r="W498" s="44">
        <f t="shared" si="289"/>
        <v>434.18</v>
      </c>
      <c r="X498" s="44">
        <f t="shared" si="289"/>
        <v>434.18</v>
      </c>
      <c r="Y498" s="44">
        <f t="shared" si="289"/>
        <v>434.18</v>
      </c>
      <c r="Z498" s="44">
        <f t="shared" si="289"/>
        <v>434.18</v>
      </c>
      <c r="AA498" s="44">
        <f t="shared" si="289"/>
        <v>434.18</v>
      </c>
    </row>
    <row r="499" spans="1:27" ht="12.75" hidden="1" customHeight="1" outlineLevel="1" x14ac:dyDescent="0.2">
      <c r="A499" s="97" t="s">
        <v>1494</v>
      </c>
      <c r="B499" s="63" t="s">
        <v>83</v>
      </c>
      <c r="C499" s="43" t="s">
        <v>79</v>
      </c>
      <c r="D499" s="44">
        <v>3.63</v>
      </c>
      <c r="E499" s="44">
        <v>3.63</v>
      </c>
      <c r="F499" s="44">
        <v>3.63</v>
      </c>
      <c r="G499" s="44">
        <v>3.63</v>
      </c>
      <c r="H499" s="44">
        <v>3.63</v>
      </c>
      <c r="I499" s="44">
        <v>3.63</v>
      </c>
      <c r="J499" s="44">
        <v>3.63</v>
      </c>
      <c r="K499" s="44">
        <v>3.63</v>
      </c>
      <c r="L499" s="44">
        <v>3.63</v>
      </c>
      <c r="M499" s="44">
        <v>3.63</v>
      </c>
      <c r="N499" s="44">
        <v>3.63</v>
      </c>
      <c r="O499" s="44">
        <v>3.63</v>
      </c>
      <c r="P499" s="44">
        <v>3.63</v>
      </c>
      <c r="Q499" s="44">
        <v>3.63</v>
      </c>
      <c r="R499" s="44">
        <v>3.63</v>
      </c>
      <c r="S499" s="44">
        <v>3.63</v>
      </c>
      <c r="T499" s="44">
        <v>3.63</v>
      </c>
      <c r="U499" s="44">
        <v>3.63</v>
      </c>
      <c r="V499" s="44">
        <v>3.63</v>
      </c>
      <c r="W499" s="44">
        <v>3.63</v>
      </c>
      <c r="X499" s="44">
        <v>3.63</v>
      </c>
      <c r="Y499" s="44">
        <v>3.63</v>
      </c>
      <c r="Z499" s="44">
        <v>3.63</v>
      </c>
      <c r="AA499" s="44">
        <v>3.63</v>
      </c>
    </row>
    <row r="500" spans="1:27" ht="12.75" hidden="1" customHeight="1" outlineLevel="1" x14ac:dyDescent="0.2">
      <c r="A500" s="97" t="s">
        <v>1495</v>
      </c>
      <c r="B500" s="63" t="s">
        <v>81</v>
      </c>
      <c r="C500" s="43" t="s">
        <v>79</v>
      </c>
      <c r="D500" s="44">
        <f>$D$11</f>
        <v>330.69</v>
      </c>
      <c r="E500" s="44">
        <f t="shared" ref="E500:AA500" si="290">$D$11</f>
        <v>330.69</v>
      </c>
      <c r="F500" s="44">
        <f t="shared" si="290"/>
        <v>330.69</v>
      </c>
      <c r="G500" s="44">
        <f t="shared" si="290"/>
        <v>330.69</v>
      </c>
      <c r="H500" s="44">
        <f t="shared" si="290"/>
        <v>330.69</v>
      </c>
      <c r="I500" s="44">
        <f t="shared" si="290"/>
        <v>330.69</v>
      </c>
      <c r="J500" s="44">
        <f t="shared" si="290"/>
        <v>330.69</v>
      </c>
      <c r="K500" s="44">
        <f t="shared" si="290"/>
        <v>330.69</v>
      </c>
      <c r="L500" s="44">
        <f t="shared" si="290"/>
        <v>330.69</v>
      </c>
      <c r="M500" s="44">
        <f t="shared" si="290"/>
        <v>330.69</v>
      </c>
      <c r="N500" s="44">
        <f t="shared" si="290"/>
        <v>330.69</v>
      </c>
      <c r="O500" s="44">
        <f t="shared" si="290"/>
        <v>330.69</v>
      </c>
      <c r="P500" s="44">
        <f t="shared" si="290"/>
        <v>330.69</v>
      </c>
      <c r="Q500" s="44">
        <f t="shared" si="290"/>
        <v>330.69</v>
      </c>
      <c r="R500" s="44">
        <f t="shared" si="290"/>
        <v>330.69</v>
      </c>
      <c r="S500" s="44">
        <f t="shared" si="290"/>
        <v>330.69</v>
      </c>
      <c r="T500" s="44">
        <f t="shared" si="290"/>
        <v>330.69</v>
      </c>
      <c r="U500" s="44">
        <f t="shared" si="290"/>
        <v>330.69</v>
      </c>
      <c r="V500" s="44">
        <f t="shared" si="290"/>
        <v>330.69</v>
      </c>
      <c r="W500" s="44">
        <f t="shared" si="290"/>
        <v>330.69</v>
      </c>
      <c r="X500" s="44">
        <f t="shared" si="290"/>
        <v>330.69</v>
      </c>
      <c r="Y500" s="44">
        <f t="shared" si="290"/>
        <v>330.69</v>
      </c>
      <c r="Z500" s="44">
        <f t="shared" si="290"/>
        <v>330.69</v>
      </c>
      <c r="AA500" s="44">
        <f t="shared" si="290"/>
        <v>330.69</v>
      </c>
    </row>
    <row r="501" spans="1:27" collapsed="1" x14ac:dyDescent="0.2">
      <c r="A501" s="96" t="s">
        <v>1496</v>
      </c>
      <c r="B501" s="28" t="str">
        <f>"08"&amp;"."&amp;$B$640&amp;"."&amp;$B$641</f>
        <v>08.11.2023</v>
      </c>
      <c r="C501" s="88" t="s">
        <v>76</v>
      </c>
      <c r="D501" s="89">
        <f>ROUND(((D502+D503+D505+D504)/1000),5)</f>
        <v>2.0056600000000002</v>
      </c>
      <c r="E501" s="89">
        <f>ROUND(((E502+E503+E505+E504)/1000),5)</f>
        <v>1.97655</v>
      </c>
      <c r="F501" s="89">
        <f>ROUND(((F502+F503+F505+F504)/1000),5)</f>
        <v>1.75082</v>
      </c>
      <c r="G501" s="89">
        <f t="shared" ref="G501:AA501" si="291">ROUND(((G502+G503+G505+G504)/1000),5)</f>
        <v>1.74655</v>
      </c>
      <c r="H501" s="89">
        <f t="shared" si="291"/>
        <v>1.7713300000000001</v>
      </c>
      <c r="I501" s="89">
        <f t="shared" si="291"/>
        <v>1.9958899999999999</v>
      </c>
      <c r="J501" s="89">
        <f t="shared" si="291"/>
        <v>2.0271300000000001</v>
      </c>
      <c r="K501" s="89">
        <f t="shared" si="291"/>
        <v>2.3081</v>
      </c>
      <c r="L501" s="89">
        <f t="shared" si="291"/>
        <v>2.46889</v>
      </c>
      <c r="M501" s="89">
        <f t="shared" si="291"/>
        <v>2.6473499999999999</v>
      </c>
      <c r="N501" s="89">
        <f t="shared" si="291"/>
        <v>2.65801</v>
      </c>
      <c r="O501" s="89">
        <f t="shared" si="291"/>
        <v>2.6872099999999999</v>
      </c>
      <c r="P501" s="89">
        <f t="shared" si="291"/>
        <v>2.6877300000000002</v>
      </c>
      <c r="Q501" s="89">
        <f t="shared" si="291"/>
        <v>2.6973799999999999</v>
      </c>
      <c r="R501" s="89">
        <f t="shared" si="291"/>
        <v>2.6751999999999998</v>
      </c>
      <c r="S501" s="89">
        <f t="shared" si="291"/>
        <v>2.70966</v>
      </c>
      <c r="T501" s="89">
        <f t="shared" si="291"/>
        <v>2.7150300000000001</v>
      </c>
      <c r="U501" s="89">
        <f t="shared" si="291"/>
        <v>2.7126700000000001</v>
      </c>
      <c r="V501" s="89">
        <f t="shared" si="291"/>
        <v>2.7075800000000001</v>
      </c>
      <c r="W501" s="89">
        <f t="shared" si="291"/>
        <v>2.6469999999999998</v>
      </c>
      <c r="X501" s="89">
        <f t="shared" si="291"/>
        <v>2.5818699999999999</v>
      </c>
      <c r="Y501" s="89">
        <f t="shared" si="291"/>
        <v>2.4617</v>
      </c>
      <c r="Z501" s="89">
        <f t="shared" si="291"/>
        <v>2.1630400000000001</v>
      </c>
      <c r="AA501" s="89">
        <f t="shared" si="291"/>
        <v>2.0113300000000001</v>
      </c>
    </row>
    <row r="502" spans="1:27" ht="12.75" hidden="1" customHeight="1" outlineLevel="1" x14ac:dyDescent="0.2">
      <c r="A502" s="97" t="s">
        <v>1497</v>
      </c>
      <c r="B502" s="63" t="s">
        <v>242</v>
      </c>
      <c r="C502" s="43" t="s">
        <v>79</v>
      </c>
      <c r="D502" s="44">
        <v>1237.1600000000001</v>
      </c>
      <c r="E502" s="44">
        <v>1208.05</v>
      </c>
      <c r="F502" s="44">
        <v>982.32</v>
      </c>
      <c r="G502" s="44">
        <v>978.05</v>
      </c>
      <c r="H502" s="44">
        <v>1002.83</v>
      </c>
      <c r="I502" s="44">
        <v>1227.3900000000001</v>
      </c>
      <c r="J502" s="44">
        <v>1258.6300000000001</v>
      </c>
      <c r="K502" s="44">
        <v>1539.6</v>
      </c>
      <c r="L502" s="44">
        <v>1700.39</v>
      </c>
      <c r="M502" s="44">
        <v>1878.85</v>
      </c>
      <c r="N502" s="44">
        <v>1889.51</v>
      </c>
      <c r="O502" s="44">
        <v>1918.71</v>
      </c>
      <c r="P502" s="44">
        <v>1919.23</v>
      </c>
      <c r="Q502" s="44">
        <v>1928.88</v>
      </c>
      <c r="R502" s="44">
        <v>1906.7</v>
      </c>
      <c r="S502" s="44">
        <v>1941.16</v>
      </c>
      <c r="T502" s="44">
        <v>1946.53</v>
      </c>
      <c r="U502" s="44">
        <v>1944.17</v>
      </c>
      <c r="V502" s="44">
        <v>1939.08</v>
      </c>
      <c r="W502" s="44">
        <v>1878.5</v>
      </c>
      <c r="X502" s="44">
        <v>1813.37</v>
      </c>
      <c r="Y502" s="44">
        <v>1693.2</v>
      </c>
      <c r="Z502" s="44">
        <v>1394.54</v>
      </c>
      <c r="AA502" s="44">
        <v>1242.83</v>
      </c>
    </row>
    <row r="503" spans="1:27" ht="12.75" hidden="1" customHeight="1" outlineLevel="1" x14ac:dyDescent="0.2">
      <c r="A503" s="97" t="s">
        <v>1498</v>
      </c>
      <c r="B503" s="63" t="s">
        <v>90</v>
      </c>
      <c r="C503" s="43" t="s">
        <v>79</v>
      </c>
      <c r="D503" s="44">
        <f>$D$468</f>
        <v>434.18</v>
      </c>
      <c r="E503" s="44">
        <f t="shared" ref="E503:AA503" si="292">$D$468</f>
        <v>434.18</v>
      </c>
      <c r="F503" s="44">
        <f t="shared" si="292"/>
        <v>434.18</v>
      </c>
      <c r="G503" s="44">
        <f t="shared" si="292"/>
        <v>434.18</v>
      </c>
      <c r="H503" s="44">
        <f t="shared" si="292"/>
        <v>434.18</v>
      </c>
      <c r="I503" s="44">
        <f t="shared" si="292"/>
        <v>434.18</v>
      </c>
      <c r="J503" s="44">
        <f t="shared" si="292"/>
        <v>434.18</v>
      </c>
      <c r="K503" s="44">
        <f t="shared" si="292"/>
        <v>434.18</v>
      </c>
      <c r="L503" s="44">
        <f t="shared" si="292"/>
        <v>434.18</v>
      </c>
      <c r="M503" s="44">
        <f t="shared" si="292"/>
        <v>434.18</v>
      </c>
      <c r="N503" s="44">
        <f t="shared" si="292"/>
        <v>434.18</v>
      </c>
      <c r="O503" s="44">
        <f t="shared" si="292"/>
        <v>434.18</v>
      </c>
      <c r="P503" s="44">
        <f t="shared" si="292"/>
        <v>434.18</v>
      </c>
      <c r="Q503" s="44">
        <f t="shared" si="292"/>
        <v>434.18</v>
      </c>
      <c r="R503" s="44">
        <f t="shared" si="292"/>
        <v>434.18</v>
      </c>
      <c r="S503" s="44">
        <f t="shared" si="292"/>
        <v>434.18</v>
      </c>
      <c r="T503" s="44">
        <f t="shared" si="292"/>
        <v>434.18</v>
      </c>
      <c r="U503" s="44">
        <f t="shared" si="292"/>
        <v>434.18</v>
      </c>
      <c r="V503" s="44">
        <f t="shared" si="292"/>
        <v>434.18</v>
      </c>
      <c r="W503" s="44">
        <f t="shared" si="292"/>
        <v>434.18</v>
      </c>
      <c r="X503" s="44">
        <f t="shared" si="292"/>
        <v>434.18</v>
      </c>
      <c r="Y503" s="44">
        <f t="shared" si="292"/>
        <v>434.18</v>
      </c>
      <c r="Z503" s="44">
        <f t="shared" si="292"/>
        <v>434.18</v>
      </c>
      <c r="AA503" s="44">
        <f t="shared" si="292"/>
        <v>434.18</v>
      </c>
    </row>
    <row r="504" spans="1:27" ht="12.75" hidden="1" customHeight="1" outlineLevel="1" x14ac:dyDescent="0.2">
      <c r="A504" s="97" t="s">
        <v>1499</v>
      </c>
      <c r="B504" s="63" t="s">
        <v>83</v>
      </c>
      <c r="C504" s="43" t="s">
        <v>79</v>
      </c>
      <c r="D504" s="44">
        <v>3.63</v>
      </c>
      <c r="E504" s="44">
        <v>3.63</v>
      </c>
      <c r="F504" s="44">
        <v>3.63</v>
      </c>
      <c r="G504" s="44">
        <v>3.63</v>
      </c>
      <c r="H504" s="44">
        <v>3.63</v>
      </c>
      <c r="I504" s="44">
        <v>3.63</v>
      </c>
      <c r="J504" s="44">
        <v>3.63</v>
      </c>
      <c r="K504" s="44">
        <v>3.63</v>
      </c>
      <c r="L504" s="44">
        <v>3.63</v>
      </c>
      <c r="M504" s="44">
        <v>3.63</v>
      </c>
      <c r="N504" s="44">
        <v>3.63</v>
      </c>
      <c r="O504" s="44">
        <v>3.63</v>
      </c>
      <c r="P504" s="44">
        <v>3.63</v>
      </c>
      <c r="Q504" s="44">
        <v>3.63</v>
      </c>
      <c r="R504" s="44">
        <v>3.63</v>
      </c>
      <c r="S504" s="44">
        <v>3.63</v>
      </c>
      <c r="T504" s="44">
        <v>3.63</v>
      </c>
      <c r="U504" s="44">
        <v>3.63</v>
      </c>
      <c r="V504" s="44">
        <v>3.63</v>
      </c>
      <c r="W504" s="44">
        <v>3.63</v>
      </c>
      <c r="X504" s="44">
        <v>3.63</v>
      </c>
      <c r="Y504" s="44">
        <v>3.63</v>
      </c>
      <c r="Z504" s="44">
        <v>3.63</v>
      </c>
      <c r="AA504" s="44">
        <v>3.63</v>
      </c>
    </row>
    <row r="505" spans="1:27" ht="12.75" hidden="1" customHeight="1" outlineLevel="1" x14ac:dyDescent="0.2">
      <c r="A505" s="97" t="s">
        <v>1500</v>
      </c>
      <c r="B505" s="63" t="s">
        <v>81</v>
      </c>
      <c r="C505" s="43" t="s">
        <v>79</v>
      </c>
      <c r="D505" s="44">
        <f>$D$11</f>
        <v>330.69</v>
      </c>
      <c r="E505" s="44">
        <f t="shared" ref="E505:AA505" si="293">$D$11</f>
        <v>330.69</v>
      </c>
      <c r="F505" s="44">
        <f t="shared" si="293"/>
        <v>330.69</v>
      </c>
      <c r="G505" s="44">
        <f t="shared" si="293"/>
        <v>330.69</v>
      </c>
      <c r="H505" s="44">
        <f t="shared" si="293"/>
        <v>330.69</v>
      </c>
      <c r="I505" s="44">
        <f t="shared" si="293"/>
        <v>330.69</v>
      </c>
      <c r="J505" s="44">
        <f t="shared" si="293"/>
        <v>330.69</v>
      </c>
      <c r="K505" s="44">
        <f t="shared" si="293"/>
        <v>330.69</v>
      </c>
      <c r="L505" s="44">
        <f t="shared" si="293"/>
        <v>330.69</v>
      </c>
      <c r="M505" s="44">
        <f t="shared" si="293"/>
        <v>330.69</v>
      </c>
      <c r="N505" s="44">
        <f t="shared" si="293"/>
        <v>330.69</v>
      </c>
      <c r="O505" s="44">
        <f t="shared" si="293"/>
        <v>330.69</v>
      </c>
      <c r="P505" s="44">
        <f t="shared" si="293"/>
        <v>330.69</v>
      </c>
      <c r="Q505" s="44">
        <f t="shared" si="293"/>
        <v>330.69</v>
      </c>
      <c r="R505" s="44">
        <f t="shared" si="293"/>
        <v>330.69</v>
      </c>
      <c r="S505" s="44">
        <f t="shared" si="293"/>
        <v>330.69</v>
      </c>
      <c r="T505" s="44">
        <f t="shared" si="293"/>
        <v>330.69</v>
      </c>
      <c r="U505" s="44">
        <f t="shared" si="293"/>
        <v>330.69</v>
      </c>
      <c r="V505" s="44">
        <f t="shared" si="293"/>
        <v>330.69</v>
      </c>
      <c r="W505" s="44">
        <f t="shared" si="293"/>
        <v>330.69</v>
      </c>
      <c r="X505" s="44">
        <f t="shared" si="293"/>
        <v>330.69</v>
      </c>
      <c r="Y505" s="44">
        <f t="shared" si="293"/>
        <v>330.69</v>
      </c>
      <c r="Z505" s="44">
        <f t="shared" si="293"/>
        <v>330.69</v>
      </c>
      <c r="AA505" s="44">
        <f t="shared" si="293"/>
        <v>330.69</v>
      </c>
    </row>
    <row r="506" spans="1:27" collapsed="1" x14ac:dyDescent="0.2">
      <c r="A506" s="96" t="s">
        <v>1501</v>
      </c>
      <c r="B506" s="28" t="str">
        <f>"09"&amp;"."&amp;$B$640&amp;"."&amp;$B$641</f>
        <v>09.11.2023</v>
      </c>
      <c r="C506" s="88" t="s">
        <v>76</v>
      </c>
      <c r="D506" s="89">
        <f>ROUND(((D507+D508+D510+D509)/1000),5)</f>
        <v>2.0269400000000002</v>
      </c>
      <c r="E506" s="89">
        <f>ROUND(((E507+E508+E510+E509)/1000),5)</f>
        <v>1.98706</v>
      </c>
      <c r="F506" s="89">
        <f>ROUND(((F507+F508+F510+F509)/1000),5)</f>
        <v>1.9310400000000001</v>
      </c>
      <c r="G506" s="89">
        <f t="shared" ref="G506:AA506" si="294">ROUND(((G507+G508+G510+G509)/1000),5)</f>
        <v>1.7993699999999999</v>
      </c>
      <c r="H506" s="89">
        <f t="shared" si="294"/>
        <v>1.9568700000000001</v>
      </c>
      <c r="I506" s="89">
        <f t="shared" si="294"/>
        <v>1.9974499999999999</v>
      </c>
      <c r="J506" s="89">
        <f t="shared" si="294"/>
        <v>2.0769199999999999</v>
      </c>
      <c r="K506" s="89">
        <f t="shared" si="294"/>
        <v>2.3442099999999999</v>
      </c>
      <c r="L506" s="89">
        <f t="shared" si="294"/>
        <v>2.51417</v>
      </c>
      <c r="M506" s="89">
        <f t="shared" si="294"/>
        <v>2.6599200000000001</v>
      </c>
      <c r="N506" s="89">
        <f t="shared" si="294"/>
        <v>2.7138900000000001</v>
      </c>
      <c r="O506" s="89">
        <f t="shared" si="294"/>
        <v>2.72024</v>
      </c>
      <c r="P506" s="89">
        <f t="shared" si="294"/>
        <v>2.6850100000000001</v>
      </c>
      <c r="Q506" s="89">
        <f t="shared" si="294"/>
        <v>2.69197</v>
      </c>
      <c r="R506" s="89">
        <f t="shared" si="294"/>
        <v>2.6921599999999999</v>
      </c>
      <c r="S506" s="89">
        <f t="shared" si="294"/>
        <v>2.6713100000000001</v>
      </c>
      <c r="T506" s="89">
        <f t="shared" si="294"/>
        <v>2.6197900000000001</v>
      </c>
      <c r="U506" s="89">
        <f t="shared" si="294"/>
        <v>2.7931499999999998</v>
      </c>
      <c r="V506" s="89">
        <f t="shared" si="294"/>
        <v>2.78755</v>
      </c>
      <c r="W506" s="89">
        <f t="shared" si="294"/>
        <v>2.66032</v>
      </c>
      <c r="X506" s="89">
        <f t="shared" si="294"/>
        <v>2.4749599999999998</v>
      </c>
      <c r="Y506" s="89">
        <f t="shared" si="294"/>
        <v>2.4234499999999999</v>
      </c>
      <c r="Z506" s="89">
        <f t="shared" si="294"/>
        <v>2.1459600000000001</v>
      </c>
      <c r="AA506" s="89">
        <f t="shared" si="294"/>
        <v>2.0390700000000002</v>
      </c>
    </row>
    <row r="507" spans="1:27" ht="12.75" hidden="1" customHeight="1" outlineLevel="1" x14ac:dyDescent="0.2">
      <c r="A507" s="97" t="s">
        <v>1502</v>
      </c>
      <c r="B507" s="63" t="s">
        <v>242</v>
      </c>
      <c r="C507" s="43" t="s">
        <v>79</v>
      </c>
      <c r="D507" s="44">
        <v>1258.44</v>
      </c>
      <c r="E507" s="44">
        <v>1218.56</v>
      </c>
      <c r="F507" s="44">
        <v>1162.54</v>
      </c>
      <c r="G507" s="44">
        <v>1030.8699999999999</v>
      </c>
      <c r="H507" s="44">
        <v>1188.3699999999999</v>
      </c>
      <c r="I507" s="44">
        <v>1228.95</v>
      </c>
      <c r="J507" s="44">
        <v>1308.42</v>
      </c>
      <c r="K507" s="44">
        <v>1575.71</v>
      </c>
      <c r="L507" s="44">
        <v>1745.67</v>
      </c>
      <c r="M507" s="44">
        <v>1891.42</v>
      </c>
      <c r="N507" s="44">
        <v>1945.39</v>
      </c>
      <c r="O507" s="44">
        <v>1951.74</v>
      </c>
      <c r="P507" s="44">
        <v>1916.51</v>
      </c>
      <c r="Q507" s="44">
        <v>1923.47</v>
      </c>
      <c r="R507" s="44">
        <v>1923.66</v>
      </c>
      <c r="S507" s="44">
        <v>1902.81</v>
      </c>
      <c r="T507" s="44">
        <v>1851.29</v>
      </c>
      <c r="U507" s="44">
        <v>2024.65</v>
      </c>
      <c r="V507" s="44">
        <v>2019.05</v>
      </c>
      <c r="W507" s="44">
        <v>1891.82</v>
      </c>
      <c r="X507" s="44">
        <v>1706.46</v>
      </c>
      <c r="Y507" s="44">
        <v>1654.95</v>
      </c>
      <c r="Z507" s="44">
        <v>1377.46</v>
      </c>
      <c r="AA507" s="44">
        <v>1270.57</v>
      </c>
    </row>
    <row r="508" spans="1:27" ht="12.75" hidden="1" customHeight="1" outlineLevel="1" x14ac:dyDescent="0.2">
      <c r="A508" s="97" t="s">
        <v>1503</v>
      </c>
      <c r="B508" s="63" t="s">
        <v>90</v>
      </c>
      <c r="C508" s="43" t="s">
        <v>79</v>
      </c>
      <c r="D508" s="44">
        <f>$D$468</f>
        <v>434.18</v>
      </c>
      <c r="E508" s="44">
        <f t="shared" ref="E508:AA508" si="295">$D$468</f>
        <v>434.18</v>
      </c>
      <c r="F508" s="44">
        <f t="shared" si="295"/>
        <v>434.18</v>
      </c>
      <c r="G508" s="44">
        <f t="shared" si="295"/>
        <v>434.18</v>
      </c>
      <c r="H508" s="44">
        <f t="shared" si="295"/>
        <v>434.18</v>
      </c>
      <c r="I508" s="44">
        <f t="shared" si="295"/>
        <v>434.18</v>
      </c>
      <c r="J508" s="44">
        <f t="shared" si="295"/>
        <v>434.18</v>
      </c>
      <c r="K508" s="44">
        <f t="shared" si="295"/>
        <v>434.18</v>
      </c>
      <c r="L508" s="44">
        <f t="shared" si="295"/>
        <v>434.18</v>
      </c>
      <c r="M508" s="44">
        <f t="shared" si="295"/>
        <v>434.18</v>
      </c>
      <c r="N508" s="44">
        <f t="shared" si="295"/>
        <v>434.18</v>
      </c>
      <c r="O508" s="44">
        <f t="shared" si="295"/>
        <v>434.18</v>
      </c>
      <c r="P508" s="44">
        <f t="shared" si="295"/>
        <v>434.18</v>
      </c>
      <c r="Q508" s="44">
        <f t="shared" si="295"/>
        <v>434.18</v>
      </c>
      <c r="R508" s="44">
        <f t="shared" si="295"/>
        <v>434.18</v>
      </c>
      <c r="S508" s="44">
        <f t="shared" si="295"/>
        <v>434.18</v>
      </c>
      <c r="T508" s="44">
        <f t="shared" si="295"/>
        <v>434.18</v>
      </c>
      <c r="U508" s="44">
        <f t="shared" si="295"/>
        <v>434.18</v>
      </c>
      <c r="V508" s="44">
        <f t="shared" si="295"/>
        <v>434.18</v>
      </c>
      <c r="W508" s="44">
        <f t="shared" si="295"/>
        <v>434.18</v>
      </c>
      <c r="X508" s="44">
        <f t="shared" si="295"/>
        <v>434.18</v>
      </c>
      <c r="Y508" s="44">
        <f t="shared" si="295"/>
        <v>434.18</v>
      </c>
      <c r="Z508" s="44">
        <f t="shared" si="295"/>
        <v>434.18</v>
      </c>
      <c r="AA508" s="44">
        <f t="shared" si="295"/>
        <v>434.18</v>
      </c>
    </row>
    <row r="509" spans="1:27" ht="12.75" hidden="1" customHeight="1" outlineLevel="1" x14ac:dyDescent="0.2">
      <c r="A509" s="97" t="s">
        <v>1504</v>
      </c>
      <c r="B509" s="63" t="s">
        <v>83</v>
      </c>
      <c r="C509" s="43" t="s">
        <v>79</v>
      </c>
      <c r="D509" s="44">
        <v>3.63</v>
      </c>
      <c r="E509" s="44">
        <v>3.63</v>
      </c>
      <c r="F509" s="44">
        <v>3.63</v>
      </c>
      <c r="G509" s="44">
        <v>3.63</v>
      </c>
      <c r="H509" s="44">
        <v>3.63</v>
      </c>
      <c r="I509" s="44">
        <v>3.63</v>
      </c>
      <c r="J509" s="44">
        <v>3.63</v>
      </c>
      <c r="K509" s="44">
        <v>3.63</v>
      </c>
      <c r="L509" s="44">
        <v>3.63</v>
      </c>
      <c r="M509" s="44">
        <v>3.63</v>
      </c>
      <c r="N509" s="44">
        <v>3.63</v>
      </c>
      <c r="O509" s="44">
        <v>3.63</v>
      </c>
      <c r="P509" s="44">
        <v>3.63</v>
      </c>
      <c r="Q509" s="44">
        <v>3.63</v>
      </c>
      <c r="R509" s="44">
        <v>3.63</v>
      </c>
      <c r="S509" s="44">
        <v>3.63</v>
      </c>
      <c r="T509" s="44">
        <v>3.63</v>
      </c>
      <c r="U509" s="44">
        <v>3.63</v>
      </c>
      <c r="V509" s="44">
        <v>3.63</v>
      </c>
      <c r="W509" s="44">
        <v>3.63</v>
      </c>
      <c r="X509" s="44">
        <v>3.63</v>
      </c>
      <c r="Y509" s="44">
        <v>3.63</v>
      </c>
      <c r="Z509" s="44">
        <v>3.63</v>
      </c>
      <c r="AA509" s="44">
        <v>3.63</v>
      </c>
    </row>
    <row r="510" spans="1:27" ht="12.75" hidden="1" customHeight="1" outlineLevel="1" x14ac:dyDescent="0.2">
      <c r="A510" s="97" t="s">
        <v>1505</v>
      </c>
      <c r="B510" s="63" t="s">
        <v>81</v>
      </c>
      <c r="C510" s="43" t="s">
        <v>79</v>
      </c>
      <c r="D510" s="44">
        <f>$D$11</f>
        <v>330.69</v>
      </c>
      <c r="E510" s="44">
        <f t="shared" ref="E510:AA510" si="296">$D$11</f>
        <v>330.69</v>
      </c>
      <c r="F510" s="44">
        <f t="shared" si="296"/>
        <v>330.69</v>
      </c>
      <c r="G510" s="44">
        <f t="shared" si="296"/>
        <v>330.69</v>
      </c>
      <c r="H510" s="44">
        <f t="shared" si="296"/>
        <v>330.69</v>
      </c>
      <c r="I510" s="44">
        <f t="shared" si="296"/>
        <v>330.69</v>
      </c>
      <c r="J510" s="44">
        <f t="shared" si="296"/>
        <v>330.69</v>
      </c>
      <c r="K510" s="44">
        <f t="shared" si="296"/>
        <v>330.69</v>
      </c>
      <c r="L510" s="44">
        <f t="shared" si="296"/>
        <v>330.69</v>
      </c>
      <c r="M510" s="44">
        <f t="shared" si="296"/>
        <v>330.69</v>
      </c>
      <c r="N510" s="44">
        <f t="shared" si="296"/>
        <v>330.69</v>
      </c>
      <c r="O510" s="44">
        <f t="shared" si="296"/>
        <v>330.69</v>
      </c>
      <c r="P510" s="44">
        <f t="shared" si="296"/>
        <v>330.69</v>
      </c>
      <c r="Q510" s="44">
        <f t="shared" si="296"/>
        <v>330.69</v>
      </c>
      <c r="R510" s="44">
        <f t="shared" si="296"/>
        <v>330.69</v>
      </c>
      <c r="S510" s="44">
        <f t="shared" si="296"/>
        <v>330.69</v>
      </c>
      <c r="T510" s="44">
        <f t="shared" si="296"/>
        <v>330.69</v>
      </c>
      <c r="U510" s="44">
        <f t="shared" si="296"/>
        <v>330.69</v>
      </c>
      <c r="V510" s="44">
        <f t="shared" si="296"/>
        <v>330.69</v>
      </c>
      <c r="W510" s="44">
        <f t="shared" si="296"/>
        <v>330.69</v>
      </c>
      <c r="X510" s="44">
        <f t="shared" si="296"/>
        <v>330.69</v>
      </c>
      <c r="Y510" s="44">
        <f t="shared" si="296"/>
        <v>330.69</v>
      </c>
      <c r="Z510" s="44">
        <f t="shared" si="296"/>
        <v>330.69</v>
      </c>
      <c r="AA510" s="44">
        <f t="shared" si="296"/>
        <v>330.69</v>
      </c>
    </row>
    <row r="511" spans="1:27" collapsed="1" x14ac:dyDescent="0.2">
      <c r="A511" s="96" t="s">
        <v>1506</v>
      </c>
      <c r="B511" s="28" t="str">
        <f>"10"&amp;"."&amp;$B$640&amp;"."&amp;$B$641</f>
        <v>10.11.2023</v>
      </c>
      <c r="C511" s="88" t="s">
        <v>76</v>
      </c>
      <c r="D511" s="89">
        <f>ROUND(((D512+D513+D515+D514)/1000),5)</f>
        <v>2.0086499999999998</v>
      </c>
      <c r="E511" s="89">
        <f>ROUND(((E512+E513+E515+E514)/1000),5)</f>
        <v>1.9686600000000001</v>
      </c>
      <c r="F511" s="89">
        <f>ROUND(((F512+F513+F515+F514)/1000),5)</f>
        <v>1.9315800000000001</v>
      </c>
      <c r="G511" s="89">
        <f t="shared" ref="G511:AA511" si="297">ROUND(((G512+G513+G515+G514)/1000),5)</f>
        <v>1.80027</v>
      </c>
      <c r="H511" s="89">
        <f t="shared" si="297"/>
        <v>1.9265699999999999</v>
      </c>
      <c r="I511" s="89">
        <f t="shared" si="297"/>
        <v>1.9994499999999999</v>
      </c>
      <c r="J511" s="89">
        <f t="shared" si="297"/>
        <v>2.0840800000000002</v>
      </c>
      <c r="K511" s="89">
        <f t="shared" si="297"/>
        <v>2.3818199999999998</v>
      </c>
      <c r="L511" s="89">
        <f t="shared" si="297"/>
        <v>2.6320000000000001</v>
      </c>
      <c r="M511" s="89">
        <f t="shared" si="297"/>
        <v>2.6911299999999998</v>
      </c>
      <c r="N511" s="89">
        <f t="shared" si="297"/>
        <v>2.7046600000000001</v>
      </c>
      <c r="O511" s="89">
        <f t="shared" si="297"/>
        <v>2.7478099999999999</v>
      </c>
      <c r="P511" s="89">
        <f t="shared" si="297"/>
        <v>2.7181600000000001</v>
      </c>
      <c r="Q511" s="89">
        <f t="shared" si="297"/>
        <v>2.7210800000000002</v>
      </c>
      <c r="R511" s="89">
        <f t="shared" si="297"/>
        <v>2.72</v>
      </c>
      <c r="S511" s="89">
        <f t="shared" si="297"/>
        <v>2.72132</v>
      </c>
      <c r="T511" s="89">
        <f t="shared" si="297"/>
        <v>2.6880199999999999</v>
      </c>
      <c r="U511" s="89">
        <f t="shared" si="297"/>
        <v>2.8134399999999999</v>
      </c>
      <c r="V511" s="89">
        <f t="shared" si="297"/>
        <v>2.7918400000000001</v>
      </c>
      <c r="W511" s="89">
        <f t="shared" si="297"/>
        <v>2.74261</v>
      </c>
      <c r="X511" s="89">
        <f t="shared" si="297"/>
        <v>2.6729799999999999</v>
      </c>
      <c r="Y511" s="89">
        <f t="shared" si="297"/>
        <v>2.5069599999999999</v>
      </c>
      <c r="Z511" s="89">
        <f t="shared" si="297"/>
        <v>2.2725599999999999</v>
      </c>
      <c r="AA511" s="89">
        <f t="shared" si="297"/>
        <v>2.0567099999999998</v>
      </c>
    </row>
    <row r="512" spans="1:27" ht="12.75" hidden="1" customHeight="1" outlineLevel="1" x14ac:dyDescent="0.2">
      <c r="A512" s="97" t="s">
        <v>1507</v>
      </c>
      <c r="B512" s="63" t="s">
        <v>242</v>
      </c>
      <c r="C512" s="43" t="s">
        <v>79</v>
      </c>
      <c r="D512" s="44">
        <v>1240.1500000000001</v>
      </c>
      <c r="E512" s="44">
        <v>1200.1600000000001</v>
      </c>
      <c r="F512" s="44">
        <v>1163.08</v>
      </c>
      <c r="G512" s="44">
        <v>1031.77</v>
      </c>
      <c r="H512" s="44">
        <v>1158.07</v>
      </c>
      <c r="I512" s="44">
        <v>1230.95</v>
      </c>
      <c r="J512" s="44">
        <v>1315.58</v>
      </c>
      <c r="K512" s="44">
        <v>1613.32</v>
      </c>
      <c r="L512" s="44">
        <v>1863.5</v>
      </c>
      <c r="M512" s="44">
        <v>1922.63</v>
      </c>
      <c r="N512" s="44">
        <v>1936.16</v>
      </c>
      <c r="O512" s="44">
        <v>1979.31</v>
      </c>
      <c r="P512" s="44">
        <v>1949.66</v>
      </c>
      <c r="Q512" s="44">
        <v>1952.58</v>
      </c>
      <c r="R512" s="44">
        <v>1951.5</v>
      </c>
      <c r="S512" s="44">
        <v>1952.82</v>
      </c>
      <c r="T512" s="44">
        <v>1919.52</v>
      </c>
      <c r="U512" s="44">
        <v>2044.94</v>
      </c>
      <c r="V512" s="44">
        <v>2023.34</v>
      </c>
      <c r="W512" s="44">
        <v>1974.11</v>
      </c>
      <c r="X512" s="44">
        <v>1904.48</v>
      </c>
      <c r="Y512" s="44">
        <v>1738.46</v>
      </c>
      <c r="Z512" s="44">
        <v>1504.06</v>
      </c>
      <c r="AA512" s="44">
        <v>1288.21</v>
      </c>
    </row>
    <row r="513" spans="1:27" ht="12.75" hidden="1" customHeight="1" outlineLevel="1" x14ac:dyDescent="0.2">
      <c r="A513" s="97" t="s">
        <v>1508</v>
      </c>
      <c r="B513" s="63" t="s">
        <v>90</v>
      </c>
      <c r="C513" s="43" t="s">
        <v>79</v>
      </c>
      <c r="D513" s="44">
        <f>$D$468</f>
        <v>434.18</v>
      </c>
      <c r="E513" s="44">
        <f t="shared" ref="E513:AA513" si="298">$D$468</f>
        <v>434.18</v>
      </c>
      <c r="F513" s="44">
        <f t="shared" si="298"/>
        <v>434.18</v>
      </c>
      <c r="G513" s="44">
        <f t="shared" si="298"/>
        <v>434.18</v>
      </c>
      <c r="H513" s="44">
        <f t="shared" si="298"/>
        <v>434.18</v>
      </c>
      <c r="I513" s="44">
        <f t="shared" si="298"/>
        <v>434.18</v>
      </c>
      <c r="J513" s="44">
        <f t="shared" si="298"/>
        <v>434.18</v>
      </c>
      <c r="K513" s="44">
        <f t="shared" si="298"/>
        <v>434.18</v>
      </c>
      <c r="L513" s="44">
        <f t="shared" si="298"/>
        <v>434.18</v>
      </c>
      <c r="M513" s="44">
        <f t="shared" si="298"/>
        <v>434.18</v>
      </c>
      <c r="N513" s="44">
        <f t="shared" si="298"/>
        <v>434.18</v>
      </c>
      <c r="O513" s="44">
        <f t="shared" si="298"/>
        <v>434.18</v>
      </c>
      <c r="P513" s="44">
        <f t="shared" si="298"/>
        <v>434.18</v>
      </c>
      <c r="Q513" s="44">
        <f t="shared" si="298"/>
        <v>434.18</v>
      </c>
      <c r="R513" s="44">
        <f t="shared" si="298"/>
        <v>434.18</v>
      </c>
      <c r="S513" s="44">
        <f t="shared" si="298"/>
        <v>434.18</v>
      </c>
      <c r="T513" s="44">
        <f t="shared" si="298"/>
        <v>434.18</v>
      </c>
      <c r="U513" s="44">
        <f t="shared" si="298"/>
        <v>434.18</v>
      </c>
      <c r="V513" s="44">
        <f t="shared" si="298"/>
        <v>434.18</v>
      </c>
      <c r="W513" s="44">
        <f t="shared" si="298"/>
        <v>434.18</v>
      </c>
      <c r="X513" s="44">
        <f t="shared" si="298"/>
        <v>434.18</v>
      </c>
      <c r="Y513" s="44">
        <f t="shared" si="298"/>
        <v>434.18</v>
      </c>
      <c r="Z513" s="44">
        <f t="shared" si="298"/>
        <v>434.18</v>
      </c>
      <c r="AA513" s="44">
        <f t="shared" si="298"/>
        <v>434.18</v>
      </c>
    </row>
    <row r="514" spans="1:27" ht="12.75" hidden="1" customHeight="1" outlineLevel="1" x14ac:dyDescent="0.2">
      <c r="A514" s="97" t="s">
        <v>1509</v>
      </c>
      <c r="B514" s="63" t="s">
        <v>83</v>
      </c>
      <c r="C514" s="43" t="s">
        <v>79</v>
      </c>
      <c r="D514" s="44">
        <v>3.63</v>
      </c>
      <c r="E514" s="44">
        <v>3.63</v>
      </c>
      <c r="F514" s="44">
        <v>3.63</v>
      </c>
      <c r="G514" s="44">
        <v>3.63</v>
      </c>
      <c r="H514" s="44">
        <v>3.63</v>
      </c>
      <c r="I514" s="44">
        <v>3.63</v>
      </c>
      <c r="J514" s="44">
        <v>3.63</v>
      </c>
      <c r="K514" s="44">
        <v>3.63</v>
      </c>
      <c r="L514" s="44">
        <v>3.63</v>
      </c>
      <c r="M514" s="44">
        <v>3.63</v>
      </c>
      <c r="N514" s="44">
        <v>3.63</v>
      </c>
      <c r="O514" s="44">
        <v>3.63</v>
      </c>
      <c r="P514" s="44">
        <v>3.63</v>
      </c>
      <c r="Q514" s="44">
        <v>3.63</v>
      </c>
      <c r="R514" s="44">
        <v>3.63</v>
      </c>
      <c r="S514" s="44">
        <v>3.63</v>
      </c>
      <c r="T514" s="44">
        <v>3.63</v>
      </c>
      <c r="U514" s="44">
        <v>3.63</v>
      </c>
      <c r="V514" s="44">
        <v>3.63</v>
      </c>
      <c r="W514" s="44">
        <v>3.63</v>
      </c>
      <c r="X514" s="44">
        <v>3.63</v>
      </c>
      <c r="Y514" s="44">
        <v>3.63</v>
      </c>
      <c r="Z514" s="44">
        <v>3.63</v>
      </c>
      <c r="AA514" s="44">
        <v>3.63</v>
      </c>
    </row>
    <row r="515" spans="1:27" ht="12.75" hidden="1" customHeight="1" outlineLevel="1" x14ac:dyDescent="0.2">
      <c r="A515" s="97" t="s">
        <v>1510</v>
      </c>
      <c r="B515" s="63" t="s">
        <v>81</v>
      </c>
      <c r="C515" s="43" t="s">
        <v>79</v>
      </c>
      <c r="D515" s="44">
        <f>$D$11</f>
        <v>330.69</v>
      </c>
      <c r="E515" s="44">
        <f t="shared" ref="E515:AA515" si="299">$D$11</f>
        <v>330.69</v>
      </c>
      <c r="F515" s="44">
        <f t="shared" si="299"/>
        <v>330.69</v>
      </c>
      <c r="G515" s="44">
        <f t="shared" si="299"/>
        <v>330.69</v>
      </c>
      <c r="H515" s="44">
        <f t="shared" si="299"/>
        <v>330.69</v>
      </c>
      <c r="I515" s="44">
        <f t="shared" si="299"/>
        <v>330.69</v>
      </c>
      <c r="J515" s="44">
        <f t="shared" si="299"/>
        <v>330.69</v>
      </c>
      <c r="K515" s="44">
        <f t="shared" si="299"/>
        <v>330.69</v>
      </c>
      <c r="L515" s="44">
        <f t="shared" si="299"/>
        <v>330.69</v>
      </c>
      <c r="M515" s="44">
        <f t="shared" si="299"/>
        <v>330.69</v>
      </c>
      <c r="N515" s="44">
        <f t="shared" si="299"/>
        <v>330.69</v>
      </c>
      <c r="O515" s="44">
        <f t="shared" si="299"/>
        <v>330.69</v>
      </c>
      <c r="P515" s="44">
        <f t="shared" si="299"/>
        <v>330.69</v>
      </c>
      <c r="Q515" s="44">
        <f t="shared" si="299"/>
        <v>330.69</v>
      </c>
      <c r="R515" s="44">
        <f t="shared" si="299"/>
        <v>330.69</v>
      </c>
      <c r="S515" s="44">
        <f t="shared" si="299"/>
        <v>330.69</v>
      </c>
      <c r="T515" s="44">
        <f t="shared" si="299"/>
        <v>330.69</v>
      </c>
      <c r="U515" s="44">
        <f t="shared" si="299"/>
        <v>330.69</v>
      </c>
      <c r="V515" s="44">
        <f t="shared" si="299"/>
        <v>330.69</v>
      </c>
      <c r="W515" s="44">
        <f t="shared" si="299"/>
        <v>330.69</v>
      </c>
      <c r="X515" s="44">
        <f t="shared" si="299"/>
        <v>330.69</v>
      </c>
      <c r="Y515" s="44">
        <f t="shared" si="299"/>
        <v>330.69</v>
      </c>
      <c r="Z515" s="44">
        <f t="shared" si="299"/>
        <v>330.69</v>
      </c>
      <c r="AA515" s="44">
        <f t="shared" si="299"/>
        <v>330.69</v>
      </c>
    </row>
    <row r="516" spans="1:27" collapsed="1" x14ac:dyDescent="0.2">
      <c r="A516" s="96" t="s">
        <v>1511</v>
      </c>
      <c r="B516" s="28" t="str">
        <f>"11"&amp;"."&amp;$B$640&amp;"."&amp;$B$641</f>
        <v>11.11.2023</v>
      </c>
      <c r="C516" s="88" t="s">
        <v>76</v>
      </c>
      <c r="D516" s="89">
        <f>ROUND(((D517+D518+D520+D519)/1000),5)</f>
        <v>2.03552</v>
      </c>
      <c r="E516" s="89">
        <f>ROUND(((E517+E518+E520+E519)/1000),5)</f>
        <v>1.99804</v>
      </c>
      <c r="F516" s="89">
        <f>ROUND(((F517+F518+F520+F519)/1000),5)</f>
        <v>1.9760200000000001</v>
      </c>
      <c r="G516" s="89">
        <f t="shared" ref="G516:AA516" si="300">ROUND(((G517+G518+G520+G519)/1000),5)</f>
        <v>1.9429700000000001</v>
      </c>
      <c r="H516" s="89">
        <f t="shared" si="300"/>
        <v>1.95736</v>
      </c>
      <c r="I516" s="89">
        <f t="shared" si="300"/>
        <v>1.9969600000000001</v>
      </c>
      <c r="J516" s="89">
        <f t="shared" si="300"/>
        <v>2.00583</v>
      </c>
      <c r="K516" s="89">
        <f t="shared" si="300"/>
        <v>2.0753900000000001</v>
      </c>
      <c r="L516" s="89">
        <f t="shared" si="300"/>
        <v>2.3333699999999999</v>
      </c>
      <c r="M516" s="89">
        <f t="shared" si="300"/>
        <v>2.46136</v>
      </c>
      <c r="N516" s="89">
        <f t="shared" si="300"/>
        <v>2.5185200000000001</v>
      </c>
      <c r="O516" s="89">
        <f t="shared" si="300"/>
        <v>2.5160800000000001</v>
      </c>
      <c r="P516" s="89">
        <f t="shared" si="300"/>
        <v>2.4780099999999998</v>
      </c>
      <c r="Q516" s="89">
        <f t="shared" si="300"/>
        <v>2.4774799999999999</v>
      </c>
      <c r="R516" s="89">
        <f t="shared" si="300"/>
        <v>2.4794</v>
      </c>
      <c r="S516" s="89">
        <f t="shared" si="300"/>
        <v>2.46631</v>
      </c>
      <c r="T516" s="89">
        <f t="shared" si="300"/>
        <v>2.56176</v>
      </c>
      <c r="U516" s="89">
        <f t="shared" si="300"/>
        <v>2.61897</v>
      </c>
      <c r="V516" s="89">
        <f t="shared" si="300"/>
        <v>2.6988400000000001</v>
      </c>
      <c r="W516" s="89">
        <f t="shared" si="300"/>
        <v>2.6490999999999998</v>
      </c>
      <c r="X516" s="89">
        <f t="shared" si="300"/>
        <v>2.5045600000000001</v>
      </c>
      <c r="Y516" s="89">
        <f t="shared" si="300"/>
        <v>2.40428</v>
      </c>
      <c r="Z516" s="89">
        <f t="shared" si="300"/>
        <v>2.1752799999999999</v>
      </c>
      <c r="AA516" s="89">
        <f t="shared" si="300"/>
        <v>2.00624</v>
      </c>
    </row>
    <row r="517" spans="1:27" ht="12.75" hidden="1" customHeight="1" outlineLevel="1" x14ac:dyDescent="0.2">
      <c r="A517" s="97" t="s">
        <v>1512</v>
      </c>
      <c r="B517" s="63" t="s">
        <v>242</v>
      </c>
      <c r="C517" s="43" t="s">
        <v>79</v>
      </c>
      <c r="D517" s="44">
        <v>1267.02</v>
      </c>
      <c r="E517" s="44">
        <v>1229.54</v>
      </c>
      <c r="F517" s="44">
        <v>1207.52</v>
      </c>
      <c r="G517" s="44">
        <v>1174.47</v>
      </c>
      <c r="H517" s="44">
        <v>1188.8599999999999</v>
      </c>
      <c r="I517" s="44">
        <v>1228.46</v>
      </c>
      <c r="J517" s="44">
        <v>1237.33</v>
      </c>
      <c r="K517" s="44">
        <v>1306.8900000000001</v>
      </c>
      <c r="L517" s="44">
        <v>1564.87</v>
      </c>
      <c r="M517" s="44">
        <v>1692.86</v>
      </c>
      <c r="N517" s="44">
        <v>1750.02</v>
      </c>
      <c r="O517" s="44">
        <v>1747.58</v>
      </c>
      <c r="P517" s="44">
        <v>1709.51</v>
      </c>
      <c r="Q517" s="44">
        <v>1708.98</v>
      </c>
      <c r="R517" s="44">
        <v>1710.9</v>
      </c>
      <c r="S517" s="44">
        <v>1697.81</v>
      </c>
      <c r="T517" s="44">
        <v>1793.26</v>
      </c>
      <c r="U517" s="44">
        <v>1850.47</v>
      </c>
      <c r="V517" s="44">
        <v>1930.34</v>
      </c>
      <c r="W517" s="44">
        <v>1880.6</v>
      </c>
      <c r="X517" s="44">
        <v>1736.06</v>
      </c>
      <c r="Y517" s="44">
        <v>1635.78</v>
      </c>
      <c r="Z517" s="44">
        <v>1406.78</v>
      </c>
      <c r="AA517" s="44">
        <v>1237.74</v>
      </c>
    </row>
    <row r="518" spans="1:27" ht="12.75" hidden="1" customHeight="1" outlineLevel="1" x14ac:dyDescent="0.2">
      <c r="A518" s="97" t="s">
        <v>1513</v>
      </c>
      <c r="B518" s="63" t="s">
        <v>90</v>
      </c>
      <c r="C518" s="43" t="s">
        <v>79</v>
      </c>
      <c r="D518" s="44">
        <f>$D$468</f>
        <v>434.18</v>
      </c>
      <c r="E518" s="44">
        <f t="shared" ref="E518:AA518" si="301">$D$468</f>
        <v>434.18</v>
      </c>
      <c r="F518" s="44">
        <f t="shared" si="301"/>
        <v>434.18</v>
      </c>
      <c r="G518" s="44">
        <f t="shared" si="301"/>
        <v>434.18</v>
      </c>
      <c r="H518" s="44">
        <f t="shared" si="301"/>
        <v>434.18</v>
      </c>
      <c r="I518" s="44">
        <f t="shared" si="301"/>
        <v>434.18</v>
      </c>
      <c r="J518" s="44">
        <f t="shared" si="301"/>
        <v>434.18</v>
      </c>
      <c r="K518" s="44">
        <f t="shared" si="301"/>
        <v>434.18</v>
      </c>
      <c r="L518" s="44">
        <f t="shared" si="301"/>
        <v>434.18</v>
      </c>
      <c r="M518" s="44">
        <f t="shared" si="301"/>
        <v>434.18</v>
      </c>
      <c r="N518" s="44">
        <f t="shared" si="301"/>
        <v>434.18</v>
      </c>
      <c r="O518" s="44">
        <f t="shared" si="301"/>
        <v>434.18</v>
      </c>
      <c r="P518" s="44">
        <f t="shared" si="301"/>
        <v>434.18</v>
      </c>
      <c r="Q518" s="44">
        <f t="shared" si="301"/>
        <v>434.18</v>
      </c>
      <c r="R518" s="44">
        <f t="shared" si="301"/>
        <v>434.18</v>
      </c>
      <c r="S518" s="44">
        <f t="shared" si="301"/>
        <v>434.18</v>
      </c>
      <c r="T518" s="44">
        <f t="shared" si="301"/>
        <v>434.18</v>
      </c>
      <c r="U518" s="44">
        <f t="shared" si="301"/>
        <v>434.18</v>
      </c>
      <c r="V518" s="44">
        <f t="shared" si="301"/>
        <v>434.18</v>
      </c>
      <c r="W518" s="44">
        <f t="shared" si="301"/>
        <v>434.18</v>
      </c>
      <c r="X518" s="44">
        <f t="shared" si="301"/>
        <v>434.18</v>
      </c>
      <c r="Y518" s="44">
        <f t="shared" si="301"/>
        <v>434.18</v>
      </c>
      <c r="Z518" s="44">
        <f t="shared" si="301"/>
        <v>434.18</v>
      </c>
      <c r="AA518" s="44">
        <f t="shared" si="301"/>
        <v>434.18</v>
      </c>
    </row>
    <row r="519" spans="1:27" ht="12.75" hidden="1" customHeight="1" outlineLevel="1" x14ac:dyDescent="0.2">
      <c r="A519" s="97" t="s">
        <v>1514</v>
      </c>
      <c r="B519" s="63" t="s">
        <v>83</v>
      </c>
      <c r="C519" s="43" t="s">
        <v>79</v>
      </c>
      <c r="D519" s="44">
        <v>3.63</v>
      </c>
      <c r="E519" s="44">
        <v>3.63</v>
      </c>
      <c r="F519" s="44">
        <v>3.63</v>
      </c>
      <c r="G519" s="44">
        <v>3.63</v>
      </c>
      <c r="H519" s="44">
        <v>3.63</v>
      </c>
      <c r="I519" s="44">
        <v>3.63</v>
      </c>
      <c r="J519" s="44">
        <v>3.63</v>
      </c>
      <c r="K519" s="44">
        <v>3.63</v>
      </c>
      <c r="L519" s="44">
        <v>3.63</v>
      </c>
      <c r="M519" s="44">
        <v>3.63</v>
      </c>
      <c r="N519" s="44">
        <v>3.63</v>
      </c>
      <c r="O519" s="44">
        <v>3.63</v>
      </c>
      <c r="P519" s="44">
        <v>3.63</v>
      </c>
      <c r="Q519" s="44">
        <v>3.63</v>
      </c>
      <c r="R519" s="44">
        <v>3.63</v>
      </c>
      <c r="S519" s="44">
        <v>3.63</v>
      </c>
      <c r="T519" s="44">
        <v>3.63</v>
      </c>
      <c r="U519" s="44">
        <v>3.63</v>
      </c>
      <c r="V519" s="44">
        <v>3.63</v>
      </c>
      <c r="W519" s="44">
        <v>3.63</v>
      </c>
      <c r="X519" s="44">
        <v>3.63</v>
      </c>
      <c r="Y519" s="44">
        <v>3.63</v>
      </c>
      <c r="Z519" s="44">
        <v>3.63</v>
      </c>
      <c r="AA519" s="44">
        <v>3.63</v>
      </c>
    </row>
    <row r="520" spans="1:27" ht="12.75" hidden="1" customHeight="1" outlineLevel="1" x14ac:dyDescent="0.2">
      <c r="A520" s="97" t="s">
        <v>1515</v>
      </c>
      <c r="B520" s="63" t="s">
        <v>81</v>
      </c>
      <c r="C520" s="43" t="s">
        <v>79</v>
      </c>
      <c r="D520" s="44">
        <f>$D$11</f>
        <v>330.69</v>
      </c>
      <c r="E520" s="44">
        <f t="shared" ref="E520:AA520" si="302">$D$11</f>
        <v>330.69</v>
      </c>
      <c r="F520" s="44">
        <f t="shared" si="302"/>
        <v>330.69</v>
      </c>
      <c r="G520" s="44">
        <f t="shared" si="302"/>
        <v>330.69</v>
      </c>
      <c r="H520" s="44">
        <f t="shared" si="302"/>
        <v>330.69</v>
      </c>
      <c r="I520" s="44">
        <f t="shared" si="302"/>
        <v>330.69</v>
      </c>
      <c r="J520" s="44">
        <f t="shared" si="302"/>
        <v>330.69</v>
      </c>
      <c r="K520" s="44">
        <f t="shared" si="302"/>
        <v>330.69</v>
      </c>
      <c r="L520" s="44">
        <f t="shared" si="302"/>
        <v>330.69</v>
      </c>
      <c r="M520" s="44">
        <f t="shared" si="302"/>
        <v>330.69</v>
      </c>
      <c r="N520" s="44">
        <f t="shared" si="302"/>
        <v>330.69</v>
      </c>
      <c r="O520" s="44">
        <f t="shared" si="302"/>
        <v>330.69</v>
      </c>
      <c r="P520" s="44">
        <f t="shared" si="302"/>
        <v>330.69</v>
      </c>
      <c r="Q520" s="44">
        <f t="shared" si="302"/>
        <v>330.69</v>
      </c>
      <c r="R520" s="44">
        <f t="shared" si="302"/>
        <v>330.69</v>
      </c>
      <c r="S520" s="44">
        <f t="shared" si="302"/>
        <v>330.69</v>
      </c>
      <c r="T520" s="44">
        <f t="shared" si="302"/>
        <v>330.69</v>
      </c>
      <c r="U520" s="44">
        <f t="shared" si="302"/>
        <v>330.69</v>
      </c>
      <c r="V520" s="44">
        <f t="shared" si="302"/>
        <v>330.69</v>
      </c>
      <c r="W520" s="44">
        <f t="shared" si="302"/>
        <v>330.69</v>
      </c>
      <c r="X520" s="44">
        <f t="shared" si="302"/>
        <v>330.69</v>
      </c>
      <c r="Y520" s="44">
        <f t="shared" si="302"/>
        <v>330.69</v>
      </c>
      <c r="Z520" s="44">
        <f t="shared" si="302"/>
        <v>330.69</v>
      </c>
      <c r="AA520" s="44">
        <f t="shared" si="302"/>
        <v>330.69</v>
      </c>
    </row>
    <row r="521" spans="1:27" collapsed="1" x14ac:dyDescent="0.2">
      <c r="A521" s="96" t="s">
        <v>1516</v>
      </c>
      <c r="B521" s="28" t="str">
        <f>"12"&amp;"."&amp;$B$640&amp;"."&amp;$B$641</f>
        <v>12.11.2023</v>
      </c>
      <c r="C521" s="88" t="s">
        <v>76</v>
      </c>
      <c r="D521" s="89">
        <f>ROUND(((D522+D523+D525+D524)/1000),5)</f>
        <v>2.0087899999999999</v>
      </c>
      <c r="E521" s="89">
        <f>ROUND(((E522+E523+E525+E524)/1000),5)</f>
        <v>2.00021</v>
      </c>
      <c r="F521" s="89">
        <f>ROUND(((F522+F523+F525+F524)/1000),5)</f>
        <v>1.9720599999999999</v>
      </c>
      <c r="G521" s="89">
        <f t="shared" ref="G521:AA521" si="303">ROUND(((G522+G523+G525+G524)/1000),5)</f>
        <v>1.9610399999999999</v>
      </c>
      <c r="H521" s="89">
        <f t="shared" si="303"/>
        <v>1.94645</v>
      </c>
      <c r="I521" s="89">
        <f t="shared" si="303"/>
        <v>1.9896199999999999</v>
      </c>
      <c r="J521" s="89">
        <f t="shared" si="303"/>
        <v>1.99342</v>
      </c>
      <c r="K521" s="89">
        <f t="shared" si="303"/>
        <v>2.0345499999999999</v>
      </c>
      <c r="L521" s="89">
        <f t="shared" si="303"/>
        <v>2.2343999999999999</v>
      </c>
      <c r="M521" s="89">
        <f t="shared" si="303"/>
        <v>2.4348999999999998</v>
      </c>
      <c r="N521" s="89">
        <f t="shared" si="303"/>
        <v>2.52034</v>
      </c>
      <c r="O521" s="89">
        <f t="shared" si="303"/>
        <v>2.5511599999999999</v>
      </c>
      <c r="P521" s="89">
        <f t="shared" si="303"/>
        <v>2.55288</v>
      </c>
      <c r="Q521" s="89">
        <f t="shared" si="303"/>
        <v>2.5546099999999998</v>
      </c>
      <c r="R521" s="89">
        <f t="shared" si="303"/>
        <v>2.5438900000000002</v>
      </c>
      <c r="S521" s="89">
        <f t="shared" si="303"/>
        <v>2.5304799999999998</v>
      </c>
      <c r="T521" s="89">
        <f t="shared" si="303"/>
        <v>2.5935199999999998</v>
      </c>
      <c r="U521" s="89">
        <f t="shared" si="303"/>
        <v>2.7049799999999999</v>
      </c>
      <c r="V521" s="89">
        <f t="shared" si="303"/>
        <v>2.7012800000000001</v>
      </c>
      <c r="W521" s="89">
        <f t="shared" si="303"/>
        <v>2.65828</v>
      </c>
      <c r="X521" s="89">
        <f t="shared" si="303"/>
        <v>2.6040000000000001</v>
      </c>
      <c r="Y521" s="89">
        <f t="shared" si="303"/>
        <v>2.5036399999999999</v>
      </c>
      <c r="Z521" s="89">
        <f t="shared" si="303"/>
        <v>2.23325</v>
      </c>
      <c r="AA521" s="89">
        <f t="shared" si="303"/>
        <v>2.0067400000000002</v>
      </c>
    </row>
    <row r="522" spans="1:27" ht="12.75" hidden="1" customHeight="1" outlineLevel="1" x14ac:dyDescent="0.2">
      <c r="A522" s="97" t="s">
        <v>1517</v>
      </c>
      <c r="B522" s="63" t="s">
        <v>242</v>
      </c>
      <c r="C522" s="43" t="s">
        <v>79</v>
      </c>
      <c r="D522" s="44">
        <v>1240.29</v>
      </c>
      <c r="E522" s="44">
        <v>1231.71</v>
      </c>
      <c r="F522" s="44">
        <v>1203.56</v>
      </c>
      <c r="G522" s="44">
        <v>1192.54</v>
      </c>
      <c r="H522" s="44">
        <v>1177.95</v>
      </c>
      <c r="I522" s="44">
        <v>1221.1199999999999</v>
      </c>
      <c r="J522" s="44">
        <v>1224.92</v>
      </c>
      <c r="K522" s="44">
        <v>1266.05</v>
      </c>
      <c r="L522" s="44">
        <v>1465.9</v>
      </c>
      <c r="M522" s="44">
        <v>1666.4</v>
      </c>
      <c r="N522" s="44">
        <v>1751.84</v>
      </c>
      <c r="O522" s="44">
        <v>1782.66</v>
      </c>
      <c r="P522" s="44">
        <v>1784.38</v>
      </c>
      <c r="Q522" s="44">
        <v>1786.11</v>
      </c>
      <c r="R522" s="44">
        <v>1775.39</v>
      </c>
      <c r="S522" s="44">
        <v>1761.98</v>
      </c>
      <c r="T522" s="44">
        <v>1825.02</v>
      </c>
      <c r="U522" s="44">
        <v>1936.48</v>
      </c>
      <c r="V522" s="44">
        <v>1932.78</v>
      </c>
      <c r="W522" s="44">
        <v>1889.78</v>
      </c>
      <c r="X522" s="44">
        <v>1835.5</v>
      </c>
      <c r="Y522" s="44">
        <v>1735.14</v>
      </c>
      <c r="Z522" s="44">
        <v>1464.75</v>
      </c>
      <c r="AA522" s="44">
        <v>1238.24</v>
      </c>
    </row>
    <row r="523" spans="1:27" ht="12.75" hidden="1" customHeight="1" outlineLevel="1" x14ac:dyDescent="0.2">
      <c r="A523" s="97" t="s">
        <v>1518</v>
      </c>
      <c r="B523" s="63" t="s">
        <v>90</v>
      </c>
      <c r="C523" s="43" t="s">
        <v>79</v>
      </c>
      <c r="D523" s="44">
        <f>$D$468</f>
        <v>434.18</v>
      </c>
      <c r="E523" s="44">
        <f t="shared" ref="E523:AA523" si="304">$D$468</f>
        <v>434.18</v>
      </c>
      <c r="F523" s="44">
        <f t="shared" si="304"/>
        <v>434.18</v>
      </c>
      <c r="G523" s="44">
        <f t="shared" si="304"/>
        <v>434.18</v>
      </c>
      <c r="H523" s="44">
        <f t="shared" si="304"/>
        <v>434.18</v>
      </c>
      <c r="I523" s="44">
        <f t="shared" si="304"/>
        <v>434.18</v>
      </c>
      <c r="J523" s="44">
        <f t="shared" si="304"/>
        <v>434.18</v>
      </c>
      <c r="K523" s="44">
        <f t="shared" si="304"/>
        <v>434.18</v>
      </c>
      <c r="L523" s="44">
        <f t="shared" si="304"/>
        <v>434.18</v>
      </c>
      <c r="M523" s="44">
        <f t="shared" si="304"/>
        <v>434.18</v>
      </c>
      <c r="N523" s="44">
        <f t="shared" si="304"/>
        <v>434.18</v>
      </c>
      <c r="O523" s="44">
        <f t="shared" si="304"/>
        <v>434.18</v>
      </c>
      <c r="P523" s="44">
        <f t="shared" si="304"/>
        <v>434.18</v>
      </c>
      <c r="Q523" s="44">
        <f t="shared" si="304"/>
        <v>434.18</v>
      </c>
      <c r="R523" s="44">
        <f t="shared" si="304"/>
        <v>434.18</v>
      </c>
      <c r="S523" s="44">
        <f t="shared" si="304"/>
        <v>434.18</v>
      </c>
      <c r="T523" s="44">
        <f t="shared" si="304"/>
        <v>434.18</v>
      </c>
      <c r="U523" s="44">
        <f t="shared" si="304"/>
        <v>434.18</v>
      </c>
      <c r="V523" s="44">
        <f t="shared" si="304"/>
        <v>434.18</v>
      </c>
      <c r="W523" s="44">
        <f t="shared" si="304"/>
        <v>434.18</v>
      </c>
      <c r="X523" s="44">
        <f t="shared" si="304"/>
        <v>434.18</v>
      </c>
      <c r="Y523" s="44">
        <f t="shared" si="304"/>
        <v>434.18</v>
      </c>
      <c r="Z523" s="44">
        <f t="shared" si="304"/>
        <v>434.18</v>
      </c>
      <c r="AA523" s="44">
        <f t="shared" si="304"/>
        <v>434.18</v>
      </c>
    </row>
    <row r="524" spans="1:27" ht="12.75" hidden="1" customHeight="1" outlineLevel="1" x14ac:dyDescent="0.2">
      <c r="A524" s="97" t="s">
        <v>1519</v>
      </c>
      <c r="B524" s="63" t="s">
        <v>83</v>
      </c>
      <c r="C524" s="43" t="s">
        <v>79</v>
      </c>
      <c r="D524" s="44">
        <v>3.63</v>
      </c>
      <c r="E524" s="44">
        <v>3.63</v>
      </c>
      <c r="F524" s="44">
        <v>3.63</v>
      </c>
      <c r="G524" s="44">
        <v>3.63</v>
      </c>
      <c r="H524" s="44">
        <v>3.63</v>
      </c>
      <c r="I524" s="44">
        <v>3.63</v>
      </c>
      <c r="J524" s="44">
        <v>3.63</v>
      </c>
      <c r="K524" s="44">
        <v>3.63</v>
      </c>
      <c r="L524" s="44">
        <v>3.63</v>
      </c>
      <c r="M524" s="44">
        <v>3.63</v>
      </c>
      <c r="N524" s="44">
        <v>3.63</v>
      </c>
      <c r="O524" s="44">
        <v>3.63</v>
      </c>
      <c r="P524" s="44">
        <v>3.63</v>
      </c>
      <c r="Q524" s="44">
        <v>3.63</v>
      </c>
      <c r="R524" s="44">
        <v>3.63</v>
      </c>
      <c r="S524" s="44">
        <v>3.63</v>
      </c>
      <c r="T524" s="44">
        <v>3.63</v>
      </c>
      <c r="U524" s="44">
        <v>3.63</v>
      </c>
      <c r="V524" s="44">
        <v>3.63</v>
      </c>
      <c r="W524" s="44">
        <v>3.63</v>
      </c>
      <c r="X524" s="44">
        <v>3.63</v>
      </c>
      <c r="Y524" s="44">
        <v>3.63</v>
      </c>
      <c r="Z524" s="44">
        <v>3.63</v>
      </c>
      <c r="AA524" s="44">
        <v>3.63</v>
      </c>
    </row>
    <row r="525" spans="1:27" ht="12.75" hidden="1" customHeight="1" outlineLevel="1" x14ac:dyDescent="0.2">
      <c r="A525" s="97" t="s">
        <v>1520</v>
      </c>
      <c r="B525" s="63" t="s">
        <v>81</v>
      </c>
      <c r="C525" s="43" t="s">
        <v>79</v>
      </c>
      <c r="D525" s="44">
        <f>$D$11</f>
        <v>330.69</v>
      </c>
      <c r="E525" s="44">
        <f t="shared" ref="E525:AA525" si="305">$D$11</f>
        <v>330.69</v>
      </c>
      <c r="F525" s="44">
        <f t="shared" si="305"/>
        <v>330.69</v>
      </c>
      <c r="G525" s="44">
        <f t="shared" si="305"/>
        <v>330.69</v>
      </c>
      <c r="H525" s="44">
        <f t="shared" si="305"/>
        <v>330.69</v>
      </c>
      <c r="I525" s="44">
        <f t="shared" si="305"/>
        <v>330.69</v>
      </c>
      <c r="J525" s="44">
        <f t="shared" si="305"/>
        <v>330.69</v>
      </c>
      <c r="K525" s="44">
        <f t="shared" si="305"/>
        <v>330.69</v>
      </c>
      <c r="L525" s="44">
        <f t="shared" si="305"/>
        <v>330.69</v>
      </c>
      <c r="M525" s="44">
        <f t="shared" si="305"/>
        <v>330.69</v>
      </c>
      <c r="N525" s="44">
        <f t="shared" si="305"/>
        <v>330.69</v>
      </c>
      <c r="O525" s="44">
        <f t="shared" si="305"/>
        <v>330.69</v>
      </c>
      <c r="P525" s="44">
        <f t="shared" si="305"/>
        <v>330.69</v>
      </c>
      <c r="Q525" s="44">
        <f t="shared" si="305"/>
        <v>330.69</v>
      </c>
      <c r="R525" s="44">
        <f t="shared" si="305"/>
        <v>330.69</v>
      </c>
      <c r="S525" s="44">
        <f t="shared" si="305"/>
        <v>330.69</v>
      </c>
      <c r="T525" s="44">
        <f t="shared" si="305"/>
        <v>330.69</v>
      </c>
      <c r="U525" s="44">
        <f t="shared" si="305"/>
        <v>330.69</v>
      </c>
      <c r="V525" s="44">
        <f t="shared" si="305"/>
        <v>330.69</v>
      </c>
      <c r="W525" s="44">
        <f t="shared" si="305"/>
        <v>330.69</v>
      </c>
      <c r="X525" s="44">
        <f t="shared" si="305"/>
        <v>330.69</v>
      </c>
      <c r="Y525" s="44">
        <f t="shared" si="305"/>
        <v>330.69</v>
      </c>
      <c r="Z525" s="44">
        <f t="shared" si="305"/>
        <v>330.69</v>
      </c>
      <c r="AA525" s="44">
        <f t="shared" si="305"/>
        <v>330.69</v>
      </c>
    </row>
    <row r="526" spans="1:27" collapsed="1" x14ac:dyDescent="0.2">
      <c r="A526" s="96" t="s">
        <v>1521</v>
      </c>
      <c r="B526" s="28" t="str">
        <f>"13"&amp;"."&amp;$B$640&amp;"."&amp;$B$641</f>
        <v>13.11.2023</v>
      </c>
      <c r="C526" s="88" t="s">
        <v>76</v>
      </c>
      <c r="D526" s="89">
        <f>ROUND(((D527+D528+D530+D529)/1000),5)</f>
        <v>2.0336500000000002</v>
      </c>
      <c r="E526" s="89">
        <f>ROUND(((E527+E528+E530+E529)/1000),5)</f>
        <v>2.00983</v>
      </c>
      <c r="F526" s="89">
        <f>ROUND(((F527+F528+F530+F529)/1000),5)</f>
        <v>1.9958499999999999</v>
      </c>
      <c r="G526" s="89">
        <f t="shared" ref="G526:AA526" si="306">ROUND(((G527+G528+G530+G529)/1000),5)</f>
        <v>1.96923</v>
      </c>
      <c r="H526" s="89">
        <f t="shared" si="306"/>
        <v>1.9581500000000001</v>
      </c>
      <c r="I526" s="89">
        <f t="shared" si="306"/>
        <v>2.0155699999999999</v>
      </c>
      <c r="J526" s="89">
        <f t="shared" si="306"/>
        <v>2.2702900000000001</v>
      </c>
      <c r="K526" s="89">
        <f t="shared" si="306"/>
        <v>2.5368300000000001</v>
      </c>
      <c r="L526" s="89">
        <f t="shared" si="306"/>
        <v>2.69617</v>
      </c>
      <c r="M526" s="89">
        <f t="shared" si="306"/>
        <v>2.7330399999999999</v>
      </c>
      <c r="N526" s="89">
        <f t="shared" si="306"/>
        <v>2.73841</v>
      </c>
      <c r="O526" s="89">
        <f t="shared" si="306"/>
        <v>2.7355200000000002</v>
      </c>
      <c r="P526" s="89">
        <f t="shared" si="306"/>
        <v>2.7126700000000001</v>
      </c>
      <c r="Q526" s="89">
        <f t="shared" si="306"/>
        <v>2.7277800000000001</v>
      </c>
      <c r="R526" s="89">
        <f t="shared" si="306"/>
        <v>2.7318099999999998</v>
      </c>
      <c r="S526" s="89">
        <f t="shared" si="306"/>
        <v>2.7460100000000001</v>
      </c>
      <c r="T526" s="89">
        <f t="shared" si="306"/>
        <v>2.8066800000000001</v>
      </c>
      <c r="U526" s="89">
        <f t="shared" si="306"/>
        <v>3.0192600000000001</v>
      </c>
      <c r="V526" s="89">
        <f t="shared" si="306"/>
        <v>3.0287999999999999</v>
      </c>
      <c r="W526" s="89">
        <f t="shared" si="306"/>
        <v>2.7967300000000002</v>
      </c>
      <c r="X526" s="89">
        <f t="shared" si="306"/>
        <v>2.80254</v>
      </c>
      <c r="Y526" s="89">
        <f t="shared" si="306"/>
        <v>2.6689400000000001</v>
      </c>
      <c r="Z526" s="89">
        <f t="shared" si="306"/>
        <v>2.2705199999999999</v>
      </c>
      <c r="AA526" s="89">
        <f t="shared" si="306"/>
        <v>2.0754199999999998</v>
      </c>
    </row>
    <row r="527" spans="1:27" ht="12.75" hidden="1" customHeight="1" outlineLevel="1" x14ac:dyDescent="0.2">
      <c r="A527" s="97" t="s">
        <v>1522</v>
      </c>
      <c r="B527" s="63" t="s">
        <v>242</v>
      </c>
      <c r="C527" s="43" t="s">
        <v>79</v>
      </c>
      <c r="D527" s="44">
        <v>1265.1500000000001</v>
      </c>
      <c r="E527" s="44">
        <v>1241.33</v>
      </c>
      <c r="F527" s="44">
        <v>1227.3499999999999</v>
      </c>
      <c r="G527" s="44">
        <v>1200.73</v>
      </c>
      <c r="H527" s="44">
        <v>1189.6500000000001</v>
      </c>
      <c r="I527" s="44">
        <v>1247.07</v>
      </c>
      <c r="J527" s="44">
        <v>1501.79</v>
      </c>
      <c r="K527" s="44">
        <v>1768.33</v>
      </c>
      <c r="L527" s="44">
        <v>1927.67</v>
      </c>
      <c r="M527" s="44">
        <v>1964.54</v>
      </c>
      <c r="N527" s="44">
        <v>1969.91</v>
      </c>
      <c r="O527" s="44">
        <v>1967.02</v>
      </c>
      <c r="P527" s="44">
        <v>1944.17</v>
      </c>
      <c r="Q527" s="44">
        <v>1959.28</v>
      </c>
      <c r="R527" s="44">
        <v>1963.31</v>
      </c>
      <c r="S527" s="44">
        <v>1977.51</v>
      </c>
      <c r="T527" s="44">
        <v>2038.18</v>
      </c>
      <c r="U527" s="44">
        <v>2250.7600000000002</v>
      </c>
      <c r="V527" s="44">
        <v>2260.3000000000002</v>
      </c>
      <c r="W527" s="44">
        <v>2028.23</v>
      </c>
      <c r="X527" s="44">
        <v>2034.04</v>
      </c>
      <c r="Y527" s="44">
        <v>1900.44</v>
      </c>
      <c r="Z527" s="44">
        <v>1502.02</v>
      </c>
      <c r="AA527" s="44">
        <v>1306.92</v>
      </c>
    </row>
    <row r="528" spans="1:27" ht="12.75" hidden="1" customHeight="1" outlineLevel="1" x14ac:dyDescent="0.2">
      <c r="A528" s="97" t="s">
        <v>1523</v>
      </c>
      <c r="B528" s="63" t="s">
        <v>90</v>
      </c>
      <c r="C528" s="43" t="s">
        <v>79</v>
      </c>
      <c r="D528" s="44">
        <f>$D$468</f>
        <v>434.18</v>
      </c>
      <c r="E528" s="44">
        <f t="shared" ref="E528:AA528" si="307">$D$468</f>
        <v>434.18</v>
      </c>
      <c r="F528" s="44">
        <f t="shared" si="307"/>
        <v>434.18</v>
      </c>
      <c r="G528" s="44">
        <f t="shared" si="307"/>
        <v>434.18</v>
      </c>
      <c r="H528" s="44">
        <f t="shared" si="307"/>
        <v>434.18</v>
      </c>
      <c r="I528" s="44">
        <f t="shared" si="307"/>
        <v>434.18</v>
      </c>
      <c r="J528" s="44">
        <f t="shared" si="307"/>
        <v>434.18</v>
      </c>
      <c r="K528" s="44">
        <f t="shared" si="307"/>
        <v>434.18</v>
      </c>
      <c r="L528" s="44">
        <f t="shared" si="307"/>
        <v>434.18</v>
      </c>
      <c r="M528" s="44">
        <f t="shared" si="307"/>
        <v>434.18</v>
      </c>
      <c r="N528" s="44">
        <f t="shared" si="307"/>
        <v>434.18</v>
      </c>
      <c r="O528" s="44">
        <f t="shared" si="307"/>
        <v>434.18</v>
      </c>
      <c r="P528" s="44">
        <f t="shared" si="307"/>
        <v>434.18</v>
      </c>
      <c r="Q528" s="44">
        <f t="shared" si="307"/>
        <v>434.18</v>
      </c>
      <c r="R528" s="44">
        <f t="shared" si="307"/>
        <v>434.18</v>
      </c>
      <c r="S528" s="44">
        <f t="shared" si="307"/>
        <v>434.18</v>
      </c>
      <c r="T528" s="44">
        <f t="shared" si="307"/>
        <v>434.18</v>
      </c>
      <c r="U528" s="44">
        <f t="shared" si="307"/>
        <v>434.18</v>
      </c>
      <c r="V528" s="44">
        <f t="shared" si="307"/>
        <v>434.18</v>
      </c>
      <c r="W528" s="44">
        <f t="shared" si="307"/>
        <v>434.18</v>
      </c>
      <c r="X528" s="44">
        <f t="shared" si="307"/>
        <v>434.18</v>
      </c>
      <c r="Y528" s="44">
        <f t="shared" si="307"/>
        <v>434.18</v>
      </c>
      <c r="Z528" s="44">
        <f t="shared" si="307"/>
        <v>434.18</v>
      </c>
      <c r="AA528" s="44">
        <f t="shared" si="307"/>
        <v>434.18</v>
      </c>
    </row>
    <row r="529" spans="1:27" ht="12.75" hidden="1" customHeight="1" outlineLevel="1" x14ac:dyDescent="0.2">
      <c r="A529" s="97" t="s">
        <v>1524</v>
      </c>
      <c r="B529" s="63" t="s">
        <v>83</v>
      </c>
      <c r="C529" s="43" t="s">
        <v>79</v>
      </c>
      <c r="D529" s="44">
        <v>3.63</v>
      </c>
      <c r="E529" s="44">
        <v>3.63</v>
      </c>
      <c r="F529" s="44">
        <v>3.63</v>
      </c>
      <c r="G529" s="44">
        <v>3.63</v>
      </c>
      <c r="H529" s="44">
        <v>3.63</v>
      </c>
      <c r="I529" s="44">
        <v>3.63</v>
      </c>
      <c r="J529" s="44">
        <v>3.63</v>
      </c>
      <c r="K529" s="44">
        <v>3.63</v>
      </c>
      <c r="L529" s="44">
        <v>3.63</v>
      </c>
      <c r="M529" s="44">
        <v>3.63</v>
      </c>
      <c r="N529" s="44">
        <v>3.63</v>
      </c>
      <c r="O529" s="44">
        <v>3.63</v>
      </c>
      <c r="P529" s="44">
        <v>3.63</v>
      </c>
      <c r="Q529" s="44">
        <v>3.63</v>
      </c>
      <c r="R529" s="44">
        <v>3.63</v>
      </c>
      <c r="S529" s="44">
        <v>3.63</v>
      </c>
      <c r="T529" s="44">
        <v>3.63</v>
      </c>
      <c r="U529" s="44">
        <v>3.63</v>
      </c>
      <c r="V529" s="44">
        <v>3.63</v>
      </c>
      <c r="W529" s="44">
        <v>3.63</v>
      </c>
      <c r="X529" s="44">
        <v>3.63</v>
      </c>
      <c r="Y529" s="44">
        <v>3.63</v>
      </c>
      <c r="Z529" s="44">
        <v>3.63</v>
      </c>
      <c r="AA529" s="44">
        <v>3.63</v>
      </c>
    </row>
    <row r="530" spans="1:27" ht="12.75" hidden="1" customHeight="1" outlineLevel="1" x14ac:dyDescent="0.2">
      <c r="A530" s="97" t="s">
        <v>1525</v>
      </c>
      <c r="B530" s="63" t="s">
        <v>81</v>
      </c>
      <c r="C530" s="43" t="s">
        <v>79</v>
      </c>
      <c r="D530" s="44">
        <f>$D$11</f>
        <v>330.69</v>
      </c>
      <c r="E530" s="44">
        <f t="shared" ref="E530:AA530" si="308">$D$11</f>
        <v>330.69</v>
      </c>
      <c r="F530" s="44">
        <f t="shared" si="308"/>
        <v>330.69</v>
      </c>
      <c r="G530" s="44">
        <f t="shared" si="308"/>
        <v>330.69</v>
      </c>
      <c r="H530" s="44">
        <f t="shared" si="308"/>
        <v>330.69</v>
      </c>
      <c r="I530" s="44">
        <f t="shared" si="308"/>
        <v>330.69</v>
      </c>
      <c r="J530" s="44">
        <f t="shared" si="308"/>
        <v>330.69</v>
      </c>
      <c r="K530" s="44">
        <f t="shared" si="308"/>
        <v>330.69</v>
      </c>
      <c r="L530" s="44">
        <f t="shared" si="308"/>
        <v>330.69</v>
      </c>
      <c r="M530" s="44">
        <f t="shared" si="308"/>
        <v>330.69</v>
      </c>
      <c r="N530" s="44">
        <f t="shared" si="308"/>
        <v>330.69</v>
      </c>
      <c r="O530" s="44">
        <f t="shared" si="308"/>
        <v>330.69</v>
      </c>
      <c r="P530" s="44">
        <f t="shared" si="308"/>
        <v>330.69</v>
      </c>
      <c r="Q530" s="44">
        <f t="shared" si="308"/>
        <v>330.69</v>
      </c>
      <c r="R530" s="44">
        <f t="shared" si="308"/>
        <v>330.69</v>
      </c>
      <c r="S530" s="44">
        <f t="shared" si="308"/>
        <v>330.69</v>
      </c>
      <c r="T530" s="44">
        <f t="shared" si="308"/>
        <v>330.69</v>
      </c>
      <c r="U530" s="44">
        <f t="shared" si="308"/>
        <v>330.69</v>
      </c>
      <c r="V530" s="44">
        <f t="shared" si="308"/>
        <v>330.69</v>
      </c>
      <c r="W530" s="44">
        <f t="shared" si="308"/>
        <v>330.69</v>
      </c>
      <c r="X530" s="44">
        <f t="shared" si="308"/>
        <v>330.69</v>
      </c>
      <c r="Y530" s="44">
        <f t="shared" si="308"/>
        <v>330.69</v>
      </c>
      <c r="Z530" s="44">
        <f t="shared" si="308"/>
        <v>330.69</v>
      </c>
      <c r="AA530" s="44">
        <f t="shared" si="308"/>
        <v>330.69</v>
      </c>
    </row>
    <row r="531" spans="1:27" collapsed="1" x14ac:dyDescent="0.2">
      <c r="A531" s="96" t="s">
        <v>1526</v>
      </c>
      <c r="B531" s="28" t="str">
        <f>"14"&amp;"."&amp;$B$640&amp;"."&amp;$B$641</f>
        <v>14.11.2023</v>
      </c>
      <c r="C531" s="88" t="s">
        <v>76</v>
      </c>
      <c r="D531" s="89">
        <f>ROUND(((D532+D533+D535+D534)/1000),5)</f>
        <v>2.0037699999999998</v>
      </c>
      <c r="E531" s="89">
        <f>ROUND(((E532+E533+E535+E534)/1000),5)</f>
        <v>1.9423900000000001</v>
      </c>
      <c r="F531" s="89">
        <f>ROUND(((F532+F533+F535+F534)/1000),5)</f>
        <v>1.87446</v>
      </c>
      <c r="G531" s="89">
        <f t="shared" ref="G531:AA531" si="309">ROUND(((G532+G533+G535+G534)/1000),5)</f>
        <v>1.86138</v>
      </c>
      <c r="H531" s="89">
        <f t="shared" si="309"/>
        <v>1.9220900000000001</v>
      </c>
      <c r="I531" s="89">
        <f t="shared" si="309"/>
        <v>2.0352700000000001</v>
      </c>
      <c r="J531" s="89">
        <f t="shared" si="309"/>
        <v>2.2098</v>
      </c>
      <c r="K531" s="89">
        <f t="shared" si="309"/>
        <v>2.5520700000000001</v>
      </c>
      <c r="L531" s="89">
        <f t="shared" si="309"/>
        <v>2.73508</v>
      </c>
      <c r="M531" s="89">
        <f t="shared" si="309"/>
        <v>2.8359299999999998</v>
      </c>
      <c r="N531" s="89">
        <f t="shared" si="309"/>
        <v>2.9292500000000001</v>
      </c>
      <c r="O531" s="89">
        <f t="shared" si="309"/>
        <v>2.9018899999999999</v>
      </c>
      <c r="P531" s="89">
        <f t="shared" si="309"/>
        <v>2.87568</v>
      </c>
      <c r="Q531" s="89">
        <f t="shared" si="309"/>
        <v>2.8995099999999998</v>
      </c>
      <c r="R531" s="89">
        <f t="shared" si="309"/>
        <v>3.0457299999999998</v>
      </c>
      <c r="S531" s="89">
        <f t="shared" si="309"/>
        <v>2.9653200000000002</v>
      </c>
      <c r="T531" s="89">
        <f t="shared" si="309"/>
        <v>3.0326200000000001</v>
      </c>
      <c r="U531" s="89">
        <f t="shared" si="309"/>
        <v>3.07558</v>
      </c>
      <c r="V531" s="89">
        <f t="shared" si="309"/>
        <v>2.92469</v>
      </c>
      <c r="W531" s="89">
        <f t="shared" si="309"/>
        <v>2.8367399999999998</v>
      </c>
      <c r="X531" s="89">
        <f t="shared" si="309"/>
        <v>2.7296399999999998</v>
      </c>
      <c r="Y531" s="89">
        <f t="shared" si="309"/>
        <v>2.5819700000000001</v>
      </c>
      <c r="Z531" s="89">
        <f t="shared" si="309"/>
        <v>2.2808600000000001</v>
      </c>
      <c r="AA531" s="89">
        <f t="shared" si="309"/>
        <v>2.0986799999999999</v>
      </c>
    </row>
    <row r="532" spans="1:27" ht="12.75" hidden="1" customHeight="1" outlineLevel="1" x14ac:dyDescent="0.2">
      <c r="A532" s="97" t="s">
        <v>1527</v>
      </c>
      <c r="B532" s="63" t="s">
        <v>242</v>
      </c>
      <c r="C532" s="43" t="s">
        <v>79</v>
      </c>
      <c r="D532" s="44">
        <v>1235.27</v>
      </c>
      <c r="E532" s="44">
        <v>1173.8900000000001</v>
      </c>
      <c r="F532" s="44">
        <v>1105.96</v>
      </c>
      <c r="G532" s="44">
        <v>1092.8800000000001</v>
      </c>
      <c r="H532" s="44">
        <v>1153.5899999999999</v>
      </c>
      <c r="I532" s="44">
        <v>1266.77</v>
      </c>
      <c r="J532" s="44">
        <v>1441.3</v>
      </c>
      <c r="K532" s="44">
        <v>1783.57</v>
      </c>
      <c r="L532" s="44">
        <v>1966.58</v>
      </c>
      <c r="M532" s="44">
        <v>2067.4299999999998</v>
      </c>
      <c r="N532" s="44">
        <v>2160.75</v>
      </c>
      <c r="O532" s="44">
        <v>2133.39</v>
      </c>
      <c r="P532" s="44">
        <v>2107.1799999999998</v>
      </c>
      <c r="Q532" s="44">
        <v>2131.0100000000002</v>
      </c>
      <c r="R532" s="44">
        <v>2277.23</v>
      </c>
      <c r="S532" s="44">
        <v>2196.8200000000002</v>
      </c>
      <c r="T532" s="44">
        <v>2264.12</v>
      </c>
      <c r="U532" s="44">
        <v>2307.08</v>
      </c>
      <c r="V532" s="44">
        <v>2156.19</v>
      </c>
      <c r="W532" s="44">
        <v>2068.2399999999998</v>
      </c>
      <c r="X532" s="44">
        <v>1961.14</v>
      </c>
      <c r="Y532" s="44">
        <v>1813.47</v>
      </c>
      <c r="Z532" s="44">
        <v>1512.36</v>
      </c>
      <c r="AA532" s="44">
        <v>1330.18</v>
      </c>
    </row>
    <row r="533" spans="1:27" ht="12.75" hidden="1" customHeight="1" outlineLevel="1" x14ac:dyDescent="0.2">
      <c r="A533" s="97" t="s">
        <v>1528</v>
      </c>
      <c r="B533" s="63" t="s">
        <v>90</v>
      </c>
      <c r="C533" s="43" t="s">
        <v>79</v>
      </c>
      <c r="D533" s="44">
        <f>$D$468</f>
        <v>434.18</v>
      </c>
      <c r="E533" s="44">
        <f t="shared" ref="E533:AA533" si="310">$D$468</f>
        <v>434.18</v>
      </c>
      <c r="F533" s="44">
        <f t="shared" si="310"/>
        <v>434.18</v>
      </c>
      <c r="G533" s="44">
        <f t="shared" si="310"/>
        <v>434.18</v>
      </c>
      <c r="H533" s="44">
        <f t="shared" si="310"/>
        <v>434.18</v>
      </c>
      <c r="I533" s="44">
        <f t="shared" si="310"/>
        <v>434.18</v>
      </c>
      <c r="J533" s="44">
        <f t="shared" si="310"/>
        <v>434.18</v>
      </c>
      <c r="K533" s="44">
        <f t="shared" si="310"/>
        <v>434.18</v>
      </c>
      <c r="L533" s="44">
        <f t="shared" si="310"/>
        <v>434.18</v>
      </c>
      <c r="M533" s="44">
        <f t="shared" si="310"/>
        <v>434.18</v>
      </c>
      <c r="N533" s="44">
        <f t="shared" si="310"/>
        <v>434.18</v>
      </c>
      <c r="O533" s="44">
        <f t="shared" si="310"/>
        <v>434.18</v>
      </c>
      <c r="P533" s="44">
        <f t="shared" si="310"/>
        <v>434.18</v>
      </c>
      <c r="Q533" s="44">
        <f t="shared" si="310"/>
        <v>434.18</v>
      </c>
      <c r="R533" s="44">
        <f t="shared" si="310"/>
        <v>434.18</v>
      </c>
      <c r="S533" s="44">
        <f t="shared" si="310"/>
        <v>434.18</v>
      </c>
      <c r="T533" s="44">
        <f t="shared" si="310"/>
        <v>434.18</v>
      </c>
      <c r="U533" s="44">
        <f t="shared" si="310"/>
        <v>434.18</v>
      </c>
      <c r="V533" s="44">
        <f t="shared" si="310"/>
        <v>434.18</v>
      </c>
      <c r="W533" s="44">
        <f t="shared" si="310"/>
        <v>434.18</v>
      </c>
      <c r="X533" s="44">
        <f t="shared" si="310"/>
        <v>434.18</v>
      </c>
      <c r="Y533" s="44">
        <f t="shared" si="310"/>
        <v>434.18</v>
      </c>
      <c r="Z533" s="44">
        <f t="shared" si="310"/>
        <v>434.18</v>
      </c>
      <c r="AA533" s="44">
        <f t="shared" si="310"/>
        <v>434.18</v>
      </c>
    </row>
    <row r="534" spans="1:27" ht="12.75" hidden="1" customHeight="1" outlineLevel="1" x14ac:dyDescent="0.2">
      <c r="A534" s="97" t="s">
        <v>1529</v>
      </c>
      <c r="B534" s="63" t="s">
        <v>83</v>
      </c>
      <c r="C534" s="43" t="s">
        <v>79</v>
      </c>
      <c r="D534" s="44">
        <v>3.63</v>
      </c>
      <c r="E534" s="44">
        <v>3.63</v>
      </c>
      <c r="F534" s="44">
        <v>3.63</v>
      </c>
      <c r="G534" s="44">
        <v>3.63</v>
      </c>
      <c r="H534" s="44">
        <v>3.63</v>
      </c>
      <c r="I534" s="44">
        <v>3.63</v>
      </c>
      <c r="J534" s="44">
        <v>3.63</v>
      </c>
      <c r="K534" s="44">
        <v>3.63</v>
      </c>
      <c r="L534" s="44">
        <v>3.63</v>
      </c>
      <c r="M534" s="44">
        <v>3.63</v>
      </c>
      <c r="N534" s="44">
        <v>3.63</v>
      </c>
      <c r="O534" s="44">
        <v>3.63</v>
      </c>
      <c r="P534" s="44">
        <v>3.63</v>
      </c>
      <c r="Q534" s="44">
        <v>3.63</v>
      </c>
      <c r="R534" s="44">
        <v>3.63</v>
      </c>
      <c r="S534" s="44">
        <v>3.63</v>
      </c>
      <c r="T534" s="44">
        <v>3.63</v>
      </c>
      <c r="U534" s="44">
        <v>3.63</v>
      </c>
      <c r="V534" s="44">
        <v>3.63</v>
      </c>
      <c r="W534" s="44">
        <v>3.63</v>
      </c>
      <c r="X534" s="44">
        <v>3.63</v>
      </c>
      <c r="Y534" s="44">
        <v>3.63</v>
      </c>
      <c r="Z534" s="44">
        <v>3.63</v>
      </c>
      <c r="AA534" s="44">
        <v>3.63</v>
      </c>
    </row>
    <row r="535" spans="1:27" ht="12.75" hidden="1" customHeight="1" outlineLevel="1" x14ac:dyDescent="0.2">
      <c r="A535" s="97" t="s">
        <v>1530</v>
      </c>
      <c r="B535" s="63" t="s">
        <v>81</v>
      </c>
      <c r="C535" s="43" t="s">
        <v>79</v>
      </c>
      <c r="D535" s="44">
        <f>$D$11</f>
        <v>330.69</v>
      </c>
      <c r="E535" s="44">
        <f t="shared" ref="E535:AA535" si="311">$D$11</f>
        <v>330.69</v>
      </c>
      <c r="F535" s="44">
        <f t="shared" si="311"/>
        <v>330.69</v>
      </c>
      <c r="G535" s="44">
        <f t="shared" si="311"/>
        <v>330.69</v>
      </c>
      <c r="H535" s="44">
        <f t="shared" si="311"/>
        <v>330.69</v>
      </c>
      <c r="I535" s="44">
        <f t="shared" si="311"/>
        <v>330.69</v>
      </c>
      <c r="J535" s="44">
        <f t="shared" si="311"/>
        <v>330.69</v>
      </c>
      <c r="K535" s="44">
        <f t="shared" si="311"/>
        <v>330.69</v>
      </c>
      <c r="L535" s="44">
        <f t="shared" si="311"/>
        <v>330.69</v>
      </c>
      <c r="M535" s="44">
        <f t="shared" si="311"/>
        <v>330.69</v>
      </c>
      <c r="N535" s="44">
        <f t="shared" si="311"/>
        <v>330.69</v>
      </c>
      <c r="O535" s="44">
        <f t="shared" si="311"/>
        <v>330.69</v>
      </c>
      <c r="P535" s="44">
        <f t="shared" si="311"/>
        <v>330.69</v>
      </c>
      <c r="Q535" s="44">
        <f t="shared" si="311"/>
        <v>330.69</v>
      </c>
      <c r="R535" s="44">
        <f t="shared" si="311"/>
        <v>330.69</v>
      </c>
      <c r="S535" s="44">
        <f t="shared" si="311"/>
        <v>330.69</v>
      </c>
      <c r="T535" s="44">
        <f t="shared" si="311"/>
        <v>330.69</v>
      </c>
      <c r="U535" s="44">
        <f t="shared" si="311"/>
        <v>330.69</v>
      </c>
      <c r="V535" s="44">
        <f t="shared" si="311"/>
        <v>330.69</v>
      </c>
      <c r="W535" s="44">
        <f t="shared" si="311"/>
        <v>330.69</v>
      </c>
      <c r="X535" s="44">
        <f t="shared" si="311"/>
        <v>330.69</v>
      </c>
      <c r="Y535" s="44">
        <f t="shared" si="311"/>
        <v>330.69</v>
      </c>
      <c r="Z535" s="44">
        <f t="shared" si="311"/>
        <v>330.69</v>
      </c>
      <c r="AA535" s="44">
        <f t="shared" si="311"/>
        <v>330.69</v>
      </c>
    </row>
    <row r="536" spans="1:27" collapsed="1" x14ac:dyDescent="0.2">
      <c r="A536" s="96" t="s">
        <v>1531</v>
      </c>
      <c r="B536" s="28" t="str">
        <f>"15"&amp;"."&amp;$B$640&amp;"."&amp;$B$641</f>
        <v>15.11.2023</v>
      </c>
      <c r="C536" s="88" t="s">
        <v>76</v>
      </c>
      <c r="D536" s="89">
        <f>ROUND(((D537+D538+D540+D539)/1000),5)</f>
        <v>1.9780899999999999</v>
      </c>
      <c r="E536" s="89">
        <f>ROUND(((E537+E538+E540+E539)/1000),5)</f>
        <v>1.8920699999999999</v>
      </c>
      <c r="F536" s="89">
        <f>ROUND(((F537+F538+F540+F539)/1000),5)</f>
        <v>1.84552</v>
      </c>
      <c r="G536" s="89">
        <f t="shared" ref="G536:AA536" si="312">ROUND(((G537+G538+G540+G539)/1000),5)</f>
        <v>1.8421099999999999</v>
      </c>
      <c r="H536" s="89">
        <f t="shared" si="312"/>
        <v>1.8906799999999999</v>
      </c>
      <c r="I536" s="89">
        <f t="shared" si="312"/>
        <v>2.0482300000000002</v>
      </c>
      <c r="J536" s="89">
        <f t="shared" si="312"/>
        <v>2.1507900000000002</v>
      </c>
      <c r="K536" s="89">
        <f t="shared" si="312"/>
        <v>2.4577100000000001</v>
      </c>
      <c r="L536" s="89">
        <f t="shared" si="312"/>
        <v>2.6007400000000001</v>
      </c>
      <c r="M536" s="89">
        <f t="shared" si="312"/>
        <v>2.6809799999999999</v>
      </c>
      <c r="N536" s="89">
        <f t="shared" si="312"/>
        <v>2.6990099999999999</v>
      </c>
      <c r="O536" s="89">
        <f t="shared" si="312"/>
        <v>2.7402000000000002</v>
      </c>
      <c r="P536" s="89">
        <f t="shared" si="312"/>
        <v>2.7110400000000001</v>
      </c>
      <c r="Q536" s="89">
        <f t="shared" si="312"/>
        <v>2.72837</v>
      </c>
      <c r="R536" s="89">
        <f t="shared" si="312"/>
        <v>2.7385299999999999</v>
      </c>
      <c r="S536" s="89">
        <f t="shared" si="312"/>
        <v>2.7423799999999998</v>
      </c>
      <c r="T536" s="89">
        <f t="shared" si="312"/>
        <v>2.70444</v>
      </c>
      <c r="U536" s="89">
        <f t="shared" si="312"/>
        <v>2.7402600000000001</v>
      </c>
      <c r="V536" s="89">
        <f t="shared" si="312"/>
        <v>2.7081300000000001</v>
      </c>
      <c r="W536" s="89">
        <f t="shared" si="312"/>
        <v>2.7086600000000001</v>
      </c>
      <c r="X536" s="89">
        <f t="shared" si="312"/>
        <v>2.6454399999999998</v>
      </c>
      <c r="Y536" s="89">
        <f t="shared" si="312"/>
        <v>2.48238</v>
      </c>
      <c r="Z536" s="89">
        <f t="shared" si="312"/>
        <v>2.2845900000000001</v>
      </c>
      <c r="AA536" s="89">
        <f t="shared" si="312"/>
        <v>2.09293</v>
      </c>
    </row>
    <row r="537" spans="1:27" ht="12.75" hidden="1" customHeight="1" outlineLevel="1" x14ac:dyDescent="0.2">
      <c r="A537" s="97" t="s">
        <v>1532</v>
      </c>
      <c r="B537" s="63" t="s">
        <v>242</v>
      </c>
      <c r="C537" s="43" t="s">
        <v>79</v>
      </c>
      <c r="D537" s="44">
        <v>1209.5899999999999</v>
      </c>
      <c r="E537" s="44">
        <v>1123.57</v>
      </c>
      <c r="F537" s="44">
        <v>1077.02</v>
      </c>
      <c r="G537" s="44">
        <v>1073.6099999999999</v>
      </c>
      <c r="H537" s="44">
        <v>1122.18</v>
      </c>
      <c r="I537" s="44">
        <v>1279.73</v>
      </c>
      <c r="J537" s="44">
        <v>1382.29</v>
      </c>
      <c r="K537" s="44">
        <v>1689.21</v>
      </c>
      <c r="L537" s="44">
        <v>1832.24</v>
      </c>
      <c r="M537" s="44">
        <v>1912.48</v>
      </c>
      <c r="N537" s="44">
        <v>1930.51</v>
      </c>
      <c r="O537" s="44">
        <v>1971.7</v>
      </c>
      <c r="P537" s="44">
        <v>1942.54</v>
      </c>
      <c r="Q537" s="44">
        <v>1959.87</v>
      </c>
      <c r="R537" s="44">
        <v>1970.03</v>
      </c>
      <c r="S537" s="44">
        <v>1973.88</v>
      </c>
      <c r="T537" s="44">
        <v>1935.94</v>
      </c>
      <c r="U537" s="44">
        <v>1971.76</v>
      </c>
      <c r="V537" s="44">
        <v>1939.63</v>
      </c>
      <c r="W537" s="44">
        <v>1940.16</v>
      </c>
      <c r="X537" s="44">
        <v>1876.94</v>
      </c>
      <c r="Y537" s="44">
        <v>1713.88</v>
      </c>
      <c r="Z537" s="44">
        <v>1516.09</v>
      </c>
      <c r="AA537" s="44">
        <v>1324.43</v>
      </c>
    </row>
    <row r="538" spans="1:27" ht="12.75" hidden="1" customHeight="1" outlineLevel="1" x14ac:dyDescent="0.2">
      <c r="A538" s="97" t="s">
        <v>1533</v>
      </c>
      <c r="B538" s="63" t="s">
        <v>90</v>
      </c>
      <c r="C538" s="43" t="s">
        <v>79</v>
      </c>
      <c r="D538" s="44">
        <f>$D$468</f>
        <v>434.18</v>
      </c>
      <c r="E538" s="44">
        <f t="shared" ref="E538:AA538" si="313">$D$468</f>
        <v>434.18</v>
      </c>
      <c r="F538" s="44">
        <f t="shared" si="313"/>
        <v>434.18</v>
      </c>
      <c r="G538" s="44">
        <f t="shared" si="313"/>
        <v>434.18</v>
      </c>
      <c r="H538" s="44">
        <f t="shared" si="313"/>
        <v>434.18</v>
      </c>
      <c r="I538" s="44">
        <f t="shared" si="313"/>
        <v>434.18</v>
      </c>
      <c r="J538" s="44">
        <f t="shared" si="313"/>
        <v>434.18</v>
      </c>
      <c r="K538" s="44">
        <f t="shared" si="313"/>
        <v>434.18</v>
      </c>
      <c r="L538" s="44">
        <f t="shared" si="313"/>
        <v>434.18</v>
      </c>
      <c r="M538" s="44">
        <f t="shared" si="313"/>
        <v>434.18</v>
      </c>
      <c r="N538" s="44">
        <f t="shared" si="313"/>
        <v>434.18</v>
      </c>
      <c r="O538" s="44">
        <f t="shared" si="313"/>
        <v>434.18</v>
      </c>
      <c r="P538" s="44">
        <f t="shared" si="313"/>
        <v>434.18</v>
      </c>
      <c r="Q538" s="44">
        <f t="shared" si="313"/>
        <v>434.18</v>
      </c>
      <c r="R538" s="44">
        <f t="shared" si="313"/>
        <v>434.18</v>
      </c>
      <c r="S538" s="44">
        <f t="shared" si="313"/>
        <v>434.18</v>
      </c>
      <c r="T538" s="44">
        <f t="shared" si="313"/>
        <v>434.18</v>
      </c>
      <c r="U538" s="44">
        <f t="shared" si="313"/>
        <v>434.18</v>
      </c>
      <c r="V538" s="44">
        <f t="shared" si="313"/>
        <v>434.18</v>
      </c>
      <c r="W538" s="44">
        <f t="shared" si="313"/>
        <v>434.18</v>
      </c>
      <c r="X538" s="44">
        <f t="shared" si="313"/>
        <v>434.18</v>
      </c>
      <c r="Y538" s="44">
        <f t="shared" si="313"/>
        <v>434.18</v>
      </c>
      <c r="Z538" s="44">
        <f t="shared" si="313"/>
        <v>434.18</v>
      </c>
      <c r="AA538" s="44">
        <f t="shared" si="313"/>
        <v>434.18</v>
      </c>
    </row>
    <row r="539" spans="1:27" ht="12.75" hidden="1" customHeight="1" outlineLevel="1" x14ac:dyDescent="0.2">
      <c r="A539" s="97" t="s">
        <v>1534</v>
      </c>
      <c r="B539" s="63" t="s">
        <v>83</v>
      </c>
      <c r="C539" s="43" t="s">
        <v>79</v>
      </c>
      <c r="D539" s="44">
        <v>3.63</v>
      </c>
      <c r="E539" s="44">
        <v>3.63</v>
      </c>
      <c r="F539" s="44">
        <v>3.63</v>
      </c>
      <c r="G539" s="44">
        <v>3.63</v>
      </c>
      <c r="H539" s="44">
        <v>3.63</v>
      </c>
      <c r="I539" s="44">
        <v>3.63</v>
      </c>
      <c r="J539" s="44">
        <v>3.63</v>
      </c>
      <c r="K539" s="44">
        <v>3.63</v>
      </c>
      <c r="L539" s="44">
        <v>3.63</v>
      </c>
      <c r="M539" s="44">
        <v>3.63</v>
      </c>
      <c r="N539" s="44">
        <v>3.63</v>
      </c>
      <c r="O539" s="44">
        <v>3.63</v>
      </c>
      <c r="P539" s="44">
        <v>3.63</v>
      </c>
      <c r="Q539" s="44">
        <v>3.63</v>
      </c>
      <c r="R539" s="44">
        <v>3.63</v>
      </c>
      <c r="S539" s="44">
        <v>3.63</v>
      </c>
      <c r="T539" s="44">
        <v>3.63</v>
      </c>
      <c r="U539" s="44">
        <v>3.63</v>
      </c>
      <c r="V539" s="44">
        <v>3.63</v>
      </c>
      <c r="W539" s="44">
        <v>3.63</v>
      </c>
      <c r="X539" s="44">
        <v>3.63</v>
      </c>
      <c r="Y539" s="44">
        <v>3.63</v>
      </c>
      <c r="Z539" s="44">
        <v>3.63</v>
      </c>
      <c r="AA539" s="44">
        <v>3.63</v>
      </c>
    </row>
    <row r="540" spans="1:27" ht="12.75" hidden="1" customHeight="1" outlineLevel="1" x14ac:dyDescent="0.2">
      <c r="A540" s="97" t="s">
        <v>1535</v>
      </c>
      <c r="B540" s="63" t="s">
        <v>81</v>
      </c>
      <c r="C540" s="43" t="s">
        <v>79</v>
      </c>
      <c r="D540" s="44">
        <f>$D$11</f>
        <v>330.69</v>
      </c>
      <c r="E540" s="44">
        <f t="shared" ref="E540:AA540" si="314">$D$11</f>
        <v>330.69</v>
      </c>
      <c r="F540" s="44">
        <f t="shared" si="314"/>
        <v>330.69</v>
      </c>
      <c r="G540" s="44">
        <f t="shared" si="314"/>
        <v>330.69</v>
      </c>
      <c r="H540" s="44">
        <f t="shared" si="314"/>
        <v>330.69</v>
      </c>
      <c r="I540" s="44">
        <f t="shared" si="314"/>
        <v>330.69</v>
      </c>
      <c r="J540" s="44">
        <f t="shared" si="314"/>
        <v>330.69</v>
      </c>
      <c r="K540" s="44">
        <f t="shared" si="314"/>
        <v>330.69</v>
      </c>
      <c r="L540" s="44">
        <f t="shared" si="314"/>
        <v>330.69</v>
      </c>
      <c r="M540" s="44">
        <f t="shared" si="314"/>
        <v>330.69</v>
      </c>
      <c r="N540" s="44">
        <f t="shared" si="314"/>
        <v>330.69</v>
      </c>
      <c r="O540" s="44">
        <f t="shared" si="314"/>
        <v>330.69</v>
      </c>
      <c r="P540" s="44">
        <f t="shared" si="314"/>
        <v>330.69</v>
      </c>
      <c r="Q540" s="44">
        <f t="shared" si="314"/>
        <v>330.69</v>
      </c>
      <c r="R540" s="44">
        <f t="shared" si="314"/>
        <v>330.69</v>
      </c>
      <c r="S540" s="44">
        <f t="shared" si="314"/>
        <v>330.69</v>
      </c>
      <c r="T540" s="44">
        <f t="shared" si="314"/>
        <v>330.69</v>
      </c>
      <c r="U540" s="44">
        <f t="shared" si="314"/>
        <v>330.69</v>
      </c>
      <c r="V540" s="44">
        <f t="shared" si="314"/>
        <v>330.69</v>
      </c>
      <c r="W540" s="44">
        <f t="shared" si="314"/>
        <v>330.69</v>
      </c>
      <c r="X540" s="44">
        <f t="shared" si="314"/>
        <v>330.69</v>
      </c>
      <c r="Y540" s="44">
        <f t="shared" si="314"/>
        <v>330.69</v>
      </c>
      <c r="Z540" s="44">
        <f t="shared" si="314"/>
        <v>330.69</v>
      </c>
      <c r="AA540" s="44">
        <f t="shared" si="314"/>
        <v>330.69</v>
      </c>
    </row>
    <row r="541" spans="1:27" collapsed="1" x14ac:dyDescent="0.2">
      <c r="A541" s="96" t="s">
        <v>1536</v>
      </c>
      <c r="B541" s="28" t="str">
        <f>"16"&amp;"."&amp;$B$640&amp;"."&amp;$B$641</f>
        <v>16.11.2023</v>
      </c>
      <c r="C541" s="88" t="s">
        <v>76</v>
      </c>
      <c r="D541" s="89">
        <f>ROUND(((D542+D543+D545+D544)/1000),5)</f>
        <v>1.92767</v>
      </c>
      <c r="E541" s="89">
        <f>ROUND(((E542+E543+E545+E544)/1000),5)</f>
        <v>1.8194600000000001</v>
      </c>
      <c r="F541" s="89">
        <f>ROUND(((F542+F543+F545+F544)/1000),5)</f>
        <v>1.7423999999999999</v>
      </c>
      <c r="G541" s="89">
        <f t="shared" ref="G541:AA541" si="315">ROUND(((G542+G543+G545+G544)/1000),5)</f>
        <v>1.7354000000000001</v>
      </c>
      <c r="H541" s="89">
        <f t="shared" si="315"/>
        <v>1.81962</v>
      </c>
      <c r="I541" s="89">
        <f t="shared" si="315"/>
        <v>1.9962200000000001</v>
      </c>
      <c r="J541" s="89">
        <f t="shared" si="315"/>
        <v>2.0995699999999999</v>
      </c>
      <c r="K541" s="89">
        <f t="shared" si="315"/>
        <v>2.3877000000000002</v>
      </c>
      <c r="L541" s="89">
        <f t="shared" si="315"/>
        <v>2.57836</v>
      </c>
      <c r="M541" s="89">
        <f t="shared" si="315"/>
        <v>2.6499000000000001</v>
      </c>
      <c r="N541" s="89">
        <f t="shared" si="315"/>
        <v>2.6669999999999998</v>
      </c>
      <c r="O541" s="89">
        <f t="shared" si="315"/>
        <v>2.69861</v>
      </c>
      <c r="P541" s="89">
        <f t="shared" si="315"/>
        <v>2.6807699999999999</v>
      </c>
      <c r="Q541" s="89">
        <f t="shared" si="315"/>
        <v>2.6946400000000001</v>
      </c>
      <c r="R541" s="89">
        <f t="shared" si="315"/>
        <v>2.6991900000000002</v>
      </c>
      <c r="S541" s="89">
        <f t="shared" si="315"/>
        <v>2.69598</v>
      </c>
      <c r="T541" s="89">
        <f t="shared" si="315"/>
        <v>2.6782400000000002</v>
      </c>
      <c r="U541" s="89">
        <f t="shared" si="315"/>
        <v>2.7420100000000001</v>
      </c>
      <c r="V541" s="89">
        <f t="shared" si="315"/>
        <v>2.68052</v>
      </c>
      <c r="W541" s="89">
        <f t="shared" si="315"/>
        <v>2.6688700000000001</v>
      </c>
      <c r="X541" s="89">
        <f t="shared" si="315"/>
        <v>2.5968499999999999</v>
      </c>
      <c r="Y541" s="89">
        <f t="shared" si="315"/>
        <v>2.46672</v>
      </c>
      <c r="Z541" s="89">
        <f t="shared" si="315"/>
        <v>2.2275</v>
      </c>
      <c r="AA541" s="89">
        <f t="shared" si="315"/>
        <v>2.0356100000000001</v>
      </c>
    </row>
    <row r="542" spans="1:27" ht="12.75" hidden="1" customHeight="1" outlineLevel="1" x14ac:dyDescent="0.2">
      <c r="A542" s="97" t="s">
        <v>1537</v>
      </c>
      <c r="B542" s="63" t="s">
        <v>242</v>
      </c>
      <c r="C542" s="43" t="s">
        <v>79</v>
      </c>
      <c r="D542" s="44">
        <v>1159.17</v>
      </c>
      <c r="E542" s="44">
        <v>1050.96</v>
      </c>
      <c r="F542" s="44">
        <v>973.9</v>
      </c>
      <c r="G542" s="44">
        <v>966.9</v>
      </c>
      <c r="H542" s="44">
        <v>1051.1199999999999</v>
      </c>
      <c r="I542" s="44">
        <v>1227.72</v>
      </c>
      <c r="J542" s="44">
        <v>1331.07</v>
      </c>
      <c r="K542" s="44">
        <v>1619.2</v>
      </c>
      <c r="L542" s="44">
        <v>1809.86</v>
      </c>
      <c r="M542" s="44">
        <v>1881.4</v>
      </c>
      <c r="N542" s="44">
        <v>1898.5</v>
      </c>
      <c r="O542" s="44">
        <v>1930.11</v>
      </c>
      <c r="P542" s="44">
        <v>1912.27</v>
      </c>
      <c r="Q542" s="44">
        <v>1926.14</v>
      </c>
      <c r="R542" s="44">
        <v>1930.69</v>
      </c>
      <c r="S542" s="44">
        <v>1927.48</v>
      </c>
      <c r="T542" s="44">
        <v>1909.74</v>
      </c>
      <c r="U542" s="44">
        <v>1973.51</v>
      </c>
      <c r="V542" s="44">
        <v>1912.02</v>
      </c>
      <c r="W542" s="44">
        <v>1900.37</v>
      </c>
      <c r="X542" s="44">
        <v>1828.35</v>
      </c>
      <c r="Y542" s="44">
        <v>1698.22</v>
      </c>
      <c r="Z542" s="44">
        <v>1459</v>
      </c>
      <c r="AA542" s="44">
        <v>1267.1099999999999</v>
      </c>
    </row>
    <row r="543" spans="1:27" ht="12.75" hidden="1" customHeight="1" outlineLevel="1" x14ac:dyDescent="0.2">
      <c r="A543" s="97" t="s">
        <v>1538</v>
      </c>
      <c r="B543" s="63" t="s">
        <v>90</v>
      </c>
      <c r="C543" s="43" t="s">
        <v>79</v>
      </c>
      <c r="D543" s="44">
        <f>$D$468</f>
        <v>434.18</v>
      </c>
      <c r="E543" s="44">
        <f t="shared" ref="E543:AA543" si="316">$D$468</f>
        <v>434.18</v>
      </c>
      <c r="F543" s="44">
        <f t="shared" si="316"/>
        <v>434.18</v>
      </c>
      <c r="G543" s="44">
        <f t="shared" si="316"/>
        <v>434.18</v>
      </c>
      <c r="H543" s="44">
        <f t="shared" si="316"/>
        <v>434.18</v>
      </c>
      <c r="I543" s="44">
        <f t="shared" si="316"/>
        <v>434.18</v>
      </c>
      <c r="J543" s="44">
        <f t="shared" si="316"/>
        <v>434.18</v>
      </c>
      <c r="K543" s="44">
        <f t="shared" si="316"/>
        <v>434.18</v>
      </c>
      <c r="L543" s="44">
        <f t="shared" si="316"/>
        <v>434.18</v>
      </c>
      <c r="M543" s="44">
        <f t="shared" si="316"/>
        <v>434.18</v>
      </c>
      <c r="N543" s="44">
        <f t="shared" si="316"/>
        <v>434.18</v>
      </c>
      <c r="O543" s="44">
        <f t="shared" si="316"/>
        <v>434.18</v>
      </c>
      <c r="P543" s="44">
        <f t="shared" si="316"/>
        <v>434.18</v>
      </c>
      <c r="Q543" s="44">
        <f t="shared" si="316"/>
        <v>434.18</v>
      </c>
      <c r="R543" s="44">
        <f t="shared" si="316"/>
        <v>434.18</v>
      </c>
      <c r="S543" s="44">
        <f t="shared" si="316"/>
        <v>434.18</v>
      </c>
      <c r="T543" s="44">
        <f t="shared" si="316"/>
        <v>434.18</v>
      </c>
      <c r="U543" s="44">
        <f t="shared" si="316"/>
        <v>434.18</v>
      </c>
      <c r="V543" s="44">
        <f t="shared" si="316"/>
        <v>434.18</v>
      </c>
      <c r="W543" s="44">
        <f t="shared" si="316"/>
        <v>434.18</v>
      </c>
      <c r="X543" s="44">
        <f t="shared" si="316"/>
        <v>434.18</v>
      </c>
      <c r="Y543" s="44">
        <f t="shared" si="316"/>
        <v>434.18</v>
      </c>
      <c r="Z543" s="44">
        <f t="shared" si="316"/>
        <v>434.18</v>
      </c>
      <c r="AA543" s="44">
        <f t="shared" si="316"/>
        <v>434.18</v>
      </c>
    </row>
    <row r="544" spans="1:27" ht="12.75" hidden="1" customHeight="1" outlineLevel="1" x14ac:dyDescent="0.2">
      <c r="A544" s="97" t="s">
        <v>1539</v>
      </c>
      <c r="B544" s="63" t="s">
        <v>83</v>
      </c>
      <c r="C544" s="43" t="s">
        <v>79</v>
      </c>
      <c r="D544" s="44">
        <v>3.63</v>
      </c>
      <c r="E544" s="44">
        <v>3.63</v>
      </c>
      <c r="F544" s="44">
        <v>3.63</v>
      </c>
      <c r="G544" s="44">
        <v>3.63</v>
      </c>
      <c r="H544" s="44">
        <v>3.63</v>
      </c>
      <c r="I544" s="44">
        <v>3.63</v>
      </c>
      <c r="J544" s="44">
        <v>3.63</v>
      </c>
      <c r="K544" s="44">
        <v>3.63</v>
      </c>
      <c r="L544" s="44">
        <v>3.63</v>
      </c>
      <c r="M544" s="44">
        <v>3.63</v>
      </c>
      <c r="N544" s="44">
        <v>3.63</v>
      </c>
      <c r="O544" s="44">
        <v>3.63</v>
      </c>
      <c r="P544" s="44">
        <v>3.63</v>
      </c>
      <c r="Q544" s="44">
        <v>3.63</v>
      </c>
      <c r="R544" s="44">
        <v>3.63</v>
      </c>
      <c r="S544" s="44">
        <v>3.63</v>
      </c>
      <c r="T544" s="44">
        <v>3.63</v>
      </c>
      <c r="U544" s="44">
        <v>3.63</v>
      </c>
      <c r="V544" s="44">
        <v>3.63</v>
      </c>
      <c r="W544" s="44">
        <v>3.63</v>
      </c>
      <c r="X544" s="44">
        <v>3.63</v>
      </c>
      <c r="Y544" s="44">
        <v>3.63</v>
      </c>
      <c r="Z544" s="44">
        <v>3.63</v>
      </c>
      <c r="AA544" s="44">
        <v>3.63</v>
      </c>
    </row>
    <row r="545" spans="1:27" ht="12.75" hidden="1" customHeight="1" outlineLevel="1" x14ac:dyDescent="0.2">
      <c r="A545" s="97" t="s">
        <v>1540</v>
      </c>
      <c r="B545" s="63" t="s">
        <v>81</v>
      </c>
      <c r="C545" s="43" t="s">
        <v>79</v>
      </c>
      <c r="D545" s="44">
        <f>$D$11</f>
        <v>330.69</v>
      </c>
      <c r="E545" s="44">
        <f t="shared" ref="E545:AA545" si="317">$D$11</f>
        <v>330.69</v>
      </c>
      <c r="F545" s="44">
        <f t="shared" si="317"/>
        <v>330.69</v>
      </c>
      <c r="G545" s="44">
        <f t="shared" si="317"/>
        <v>330.69</v>
      </c>
      <c r="H545" s="44">
        <f t="shared" si="317"/>
        <v>330.69</v>
      </c>
      <c r="I545" s="44">
        <f t="shared" si="317"/>
        <v>330.69</v>
      </c>
      <c r="J545" s="44">
        <f t="shared" si="317"/>
        <v>330.69</v>
      </c>
      <c r="K545" s="44">
        <f t="shared" si="317"/>
        <v>330.69</v>
      </c>
      <c r="L545" s="44">
        <f t="shared" si="317"/>
        <v>330.69</v>
      </c>
      <c r="M545" s="44">
        <f t="shared" si="317"/>
        <v>330.69</v>
      </c>
      <c r="N545" s="44">
        <f t="shared" si="317"/>
        <v>330.69</v>
      </c>
      <c r="O545" s="44">
        <f t="shared" si="317"/>
        <v>330.69</v>
      </c>
      <c r="P545" s="44">
        <f t="shared" si="317"/>
        <v>330.69</v>
      </c>
      <c r="Q545" s="44">
        <f t="shared" si="317"/>
        <v>330.69</v>
      </c>
      <c r="R545" s="44">
        <f t="shared" si="317"/>
        <v>330.69</v>
      </c>
      <c r="S545" s="44">
        <f t="shared" si="317"/>
        <v>330.69</v>
      </c>
      <c r="T545" s="44">
        <f t="shared" si="317"/>
        <v>330.69</v>
      </c>
      <c r="U545" s="44">
        <f t="shared" si="317"/>
        <v>330.69</v>
      </c>
      <c r="V545" s="44">
        <f t="shared" si="317"/>
        <v>330.69</v>
      </c>
      <c r="W545" s="44">
        <f t="shared" si="317"/>
        <v>330.69</v>
      </c>
      <c r="X545" s="44">
        <f t="shared" si="317"/>
        <v>330.69</v>
      </c>
      <c r="Y545" s="44">
        <f t="shared" si="317"/>
        <v>330.69</v>
      </c>
      <c r="Z545" s="44">
        <f t="shared" si="317"/>
        <v>330.69</v>
      </c>
      <c r="AA545" s="44">
        <f t="shared" si="317"/>
        <v>330.69</v>
      </c>
    </row>
    <row r="546" spans="1:27" collapsed="1" x14ac:dyDescent="0.2">
      <c r="A546" s="96" t="s">
        <v>1541</v>
      </c>
      <c r="B546" s="28" t="str">
        <f>"17"&amp;"."&amp;$B$640&amp;"."&amp;$B$641</f>
        <v>17.11.2023</v>
      </c>
      <c r="C546" s="88" t="s">
        <v>76</v>
      </c>
      <c r="D546" s="89">
        <f>ROUND(((D547+D548+D550+D549)/1000),5)</f>
        <v>1.96414</v>
      </c>
      <c r="E546" s="89">
        <f>ROUND(((E547+E548+E550+E549)/1000),5)</f>
        <v>1.85466</v>
      </c>
      <c r="F546" s="89">
        <f>ROUND(((F547+F548+F550+F549)/1000),5)</f>
        <v>1.8066599999999999</v>
      </c>
      <c r="G546" s="89">
        <f t="shared" ref="G546:AA546" si="318">ROUND(((G547+G548+G550+G549)/1000),5)</f>
        <v>1.8003899999999999</v>
      </c>
      <c r="H546" s="89">
        <f t="shared" si="318"/>
        <v>1.8364499999999999</v>
      </c>
      <c r="I546" s="89">
        <f t="shared" si="318"/>
        <v>2.01295</v>
      </c>
      <c r="J546" s="89">
        <f t="shared" si="318"/>
        <v>2.1008900000000001</v>
      </c>
      <c r="K546" s="89">
        <f t="shared" si="318"/>
        <v>2.3556900000000001</v>
      </c>
      <c r="L546" s="89">
        <f t="shared" si="318"/>
        <v>2.5960800000000002</v>
      </c>
      <c r="M546" s="89">
        <f t="shared" si="318"/>
        <v>2.6542599999999998</v>
      </c>
      <c r="N546" s="89">
        <f t="shared" si="318"/>
        <v>2.6771600000000002</v>
      </c>
      <c r="O546" s="89">
        <f t="shared" si="318"/>
        <v>2.6936800000000001</v>
      </c>
      <c r="P546" s="89">
        <f t="shared" si="318"/>
        <v>2.6678799999999998</v>
      </c>
      <c r="Q546" s="89">
        <f t="shared" si="318"/>
        <v>2.6709299999999998</v>
      </c>
      <c r="R546" s="89">
        <f t="shared" si="318"/>
        <v>2.677</v>
      </c>
      <c r="S546" s="89">
        <f t="shared" si="318"/>
        <v>2.6737199999999999</v>
      </c>
      <c r="T546" s="89">
        <f t="shared" si="318"/>
        <v>2.6562999999999999</v>
      </c>
      <c r="U546" s="89">
        <f t="shared" si="318"/>
        <v>2.6966399999999999</v>
      </c>
      <c r="V546" s="89">
        <f t="shared" si="318"/>
        <v>2.67578</v>
      </c>
      <c r="W546" s="89">
        <f t="shared" si="318"/>
        <v>2.6690499999999999</v>
      </c>
      <c r="X546" s="89">
        <f t="shared" si="318"/>
        <v>2.56209</v>
      </c>
      <c r="Y546" s="89">
        <f t="shared" si="318"/>
        <v>2.4709400000000001</v>
      </c>
      <c r="Z546" s="89">
        <f t="shared" si="318"/>
        <v>2.2254499999999999</v>
      </c>
      <c r="AA546" s="89">
        <f t="shared" si="318"/>
        <v>2.0458599999999998</v>
      </c>
    </row>
    <row r="547" spans="1:27" ht="12.75" hidden="1" customHeight="1" outlineLevel="1" x14ac:dyDescent="0.2">
      <c r="A547" s="97" t="s">
        <v>1542</v>
      </c>
      <c r="B547" s="63" t="s">
        <v>242</v>
      </c>
      <c r="C547" s="43" t="s">
        <v>79</v>
      </c>
      <c r="D547" s="44">
        <v>1195.6400000000001</v>
      </c>
      <c r="E547" s="44">
        <v>1086.1600000000001</v>
      </c>
      <c r="F547" s="44">
        <v>1038.1600000000001</v>
      </c>
      <c r="G547" s="44">
        <v>1031.8900000000001</v>
      </c>
      <c r="H547" s="44">
        <v>1067.95</v>
      </c>
      <c r="I547" s="44">
        <v>1244.45</v>
      </c>
      <c r="J547" s="44">
        <v>1332.39</v>
      </c>
      <c r="K547" s="44">
        <v>1587.19</v>
      </c>
      <c r="L547" s="44">
        <v>1827.58</v>
      </c>
      <c r="M547" s="44">
        <v>1885.76</v>
      </c>
      <c r="N547" s="44">
        <v>1908.66</v>
      </c>
      <c r="O547" s="44">
        <v>1925.18</v>
      </c>
      <c r="P547" s="44">
        <v>1899.38</v>
      </c>
      <c r="Q547" s="44">
        <v>1902.43</v>
      </c>
      <c r="R547" s="44">
        <v>1908.5</v>
      </c>
      <c r="S547" s="44">
        <v>1905.22</v>
      </c>
      <c r="T547" s="44">
        <v>1887.8</v>
      </c>
      <c r="U547" s="44">
        <v>1928.14</v>
      </c>
      <c r="V547" s="44">
        <v>1907.28</v>
      </c>
      <c r="W547" s="44">
        <v>1900.55</v>
      </c>
      <c r="X547" s="44">
        <v>1793.59</v>
      </c>
      <c r="Y547" s="44">
        <v>1702.44</v>
      </c>
      <c r="Z547" s="44">
        <v>1456.95</v>
      </c>
      <c r="AA547" s="44">
        <v>1277.3599999999999</v>
      </c>
    </row>
    <row r="548" spans="1:27" ht="12.75" hidden="1" customHeight="1" outlineLevel="1" x14ac:dyDescent="0.2">
      <c r="A548" s="97" t="s">
        <v>1543</v>
      </c>
      <c r="B548" s="63" t="s">
        <v>90</v>
      </c>
      <c r="C548" s="43" t="s">
        <v>79</v>
      </c>
      <c r="D548" s="44">
        <f>$D$468</f>
        <v>434.18</v>
      </c>
      <c r="E548" s="44">
        <f t="shared" ref="E548:AA548" si="319">$D$468</f>
        <v>434.18</v>
      </c>
      <c r="F548" s="44">
        <f t="shared" si="319"/>
        <v>434.18</v>
      </c>
      <c r="G548" s="44">
        <f t="shared" si="319"/>
        <v>434.18</v>
      </c>
      <c r="H548" s="44">
        <f t="shared" si="319"/>
        <v>434.18</v>
      </c>
      <c r="I548" s="44">
        <f t="shared" si="319"/>
        <v>434.18</v>
      </c>
      <c r="J548" s="44">
        <f t="shared" si="319"/>
        <v>434.18</v>
      </c>
      <c r="K548" s="44">
        <f t="shared" si="319"/>
        <v>434.18</v>
      </c>
      <c r="L548" s="44">
        <f t="shared" si="319"/>
        <v>434.18</v>
      </c>
      <c r="M548" s="44">
        <f t="shared" si="319"/>
        <v>434.18</v>
      </c>
      <c r="N548" s="44">
        <f t="shared" si="319"/>
        <v>434.18</v>
      </c>
      <c r="O548" s="44">
        <f t="shared" si="319"/>
        <v>434.18</v>
      </c>
      <c r="P548" s="44">
        <f t="shared" si="319"/>
        <v>434.18</v>
      </c>
      <c r="Q548" s="44">
        <f t="shared" si="319"/>
        <v>434.18</v>
      </c>
      <c r="R548" s="44">
        <f t="shared" si="319"/>
        <v>434.18</v>
      </c>
      <c r="S548" s="44">
        <f t="shared" si="319"/>
        <v>434.18</v>
      </c>
      <c r="T548" s="44">
        <f t="shared" si="319"/>
        <v>434.18</v>
      </c>
      <c r="U548" s="44">
        <f t="shared" si="319"/>
        <v>434.18</v>
      </c>
      <c r="V548" s="44">
        <f t="shared" si="319"/>
        <v>434.18</v>
      </c>
      <c r="W548" s="44">
        <f t="shared" si="319"/>
        <v>434.18</v>
      </c>
      <c r="X548" s="44">
        <f t="shared" si="319"/>
        <v>434.18</v>
      </c>
      <c r="Y548" s="44">
        <f t="shared" si="319"/>
        <v>434.18</v>
      </c>
      <c r="Z548" s="44">
        <f t="shared" si="319"/>
        <v>434.18</v>
      </c>
      <c r="AA548" s="44">
        <f t="shared" si="319"/>
        <v>434.18</v>
      </c>
    </row>
    <row r="549" spans="1:27" ht="12.75" hidden="1" customHeight="1" outlineLevel="1" x14ac:dyDescent="0.2">
      <c r="A549" s="97" t="s">
        <v>1544</v>
      </c>
      <c r="B549" s="63" t="s">
        <v>83</v>
      </c>
      <c r="C549" s="43" t="s">
        <v>79</v>
      </c>
      <c r="D549" s="44">
        <v>3.63</v>
      </c>
      <c r="E549" s="44">
        <v>3.63</v>
      </c>
      <c r="F549" s="44">
        <v>3.63</v>
      </c>
      <c r="G549" s="44">
        <v>3.63</v>
      </c>
      <c r="H549" s="44">
        <v>3.63</v>
      </c>
      <c r="I549" s="44">
        <v>3.63</v>
      </c>
      <c r="J549" s="44">
        <v>3.63</v>
      </c>
      <c r="K549" s="44">
        <v>3.63</v>
      </c>
      <c r="L549" s="44">
        <v>3.63</v>
      </c>
      <c r="M549" s="44">
        <v>3.63</v>
      </c>
      <c r="N549" s="44">
        <v>3.63</v>
      </c>
      <c r="O549" s="44">
        <v>3.63</v>
      </c>
      <c r="P549" s="44">
        <v>3.63</v>
      </c>
      <c r="Q549" s="44">
        <v>3.63</v>
      </c>
      <c r="R549" s="44">
        <v>3.63</v>
      </c>
      <c r="S549" s="44">
        <v>3.63</v>
      </c>
      <c r="T549" s="44">
        <v>3.63</v>
      </c>
      <c r="U549" s="44">
        <v>3.63</v>
      </c>
      <c r="V549" s="44">
        <v>3.63</v>
      </c>
      <c r="W549" s="44">
        <v>3.63</v>
      </c>
      <c r="X549" s="44">
        <v>3.63</v>
      </c>
      <c r="Y549" s="44">
        <v>3.63</v>
      </c>
      <c r="Z549" s="44">
        <v>3.63</v>
      </c>
      <c r="AA549" s="44">
        <v>3.63</v>
      </c>
    </row>
    <row r="550" spans="1:27" ht="12.75" hidden="1" customHeight="1" outlineLevel="1" x14ac:dyDescent="0.2">
      <c r="A550" s="97" t="s">
        <v>1545</v>
      </c>
      <c r="B550" s="63" t="s">
        <v>81</v>
      </c>
      <c r="C550" s="43" t="s">
        <v>79</v>
      </c>
      <c r="D550" s="44">
        <f>$D$11</f>
        <v>330.69</v>
      </c>
      <c r="E550" s="44">
        <f t="shared" ref="E550:AA550" si="320">$D$11</f>
        <v>330.69</v>
      </c>
      <c r="F550" s="44">
        <f t="shared" si="320"/>
        <v>330.69</v>
      </c>
      <c r="G550" s="44">
        <f t="shared" si="320"/>
        <v>330.69</v>
      </c>
      <c r="H550" s="44">
        <f t="shared" si="320"/>
        <v>330.69</v>
      </c>
      <c r="I550" s="44">
        <f t="shared" si="320"/>
        <v>330.69</v>
      </c>
      <c r="J550" s="44">
        <f t="shared" si="320"/>
        <v>330.69</v>
      </c>
      <c r="K550" s="44">
        <f t="shared" si="320"/>
        <v>330.69</v>
      </c>
      <c r="L550" s="44">
        <f t="shared" si="320"/>
        <v>330.69</v>
      </c>
      <c r="M550" s="44">
        <f t="shared" si="320"/>
        <v>330.69</v>
      </c>
      <c r="N550" s="44">
        <f t="shared" si="320"/>
        <v>330.69</v>
      </c>
      <c r="O550" s="44">
        <f t="shared" si="320"/>
        <v>330.69</v>
      </c>
      <c r="P550" s="44">
        <f t="shared" si="320"/>
        <v>330.69</v>
      </c>
      <c r="Q550" s="44">
        <f t="shared" si="320"/>
        <v>330.69</v>
      </c>
      <c r="R550" s="44">
        <f t="shared" si="320"/>
        <v>330.69</v>
      </c>
      <c r="S550" s="44">
        <f t="shared" si="320"/>
        <v>330.69</v>
      </c>
      <c r="T550" s="44">
        <f t="shared" si="320"/>
        <v>330.69</v>
      </c>
      <c r="U550" s="44">
        <f t="shared" si="320"/>
        <v>330.69</v>
      </c>
      <c r="V550" s="44">
        <f t="shared" si="320"/>
        <v>330.69</v>
      </c>
      <c r="W550" s="44">
        <f t="shared" si="320"/>
        <v>330.69</v>
      </c>
      <c r="X550" s="44">
        <f t="shared" si="320"/>
        <v>330.69</v>
      </c>
      <c r="Y550" s="44">
        <f t="shared" si="320"/>
        <v>330.69</v>
      </c>
      <c r="Z550" s="44">
        <f t="shared" si="320"/>
        <v>330.69</v>
      </c>
      <c r="AA550" s="44">
        <f t="shared" si="320"/>
        <v>330.69</v>
      </c>
    </row>
    <row r="551" spans="1:27" collapsed="1" x14ac:dyDescent="0.2">
      <c r="A551" s="96" t="s">
        <v>1546</v>
      </c>
      <c r="B551" s="28" t="str">
        <f>"18"&amp;"."&amp;$B$640&amp;"."&amp;$B$641</f>
        <v>18.11.2023</v>
      </c>
      <c r="C551" s="88" t="s">
        <v>76</v>
      </c>
      <c r="D551" s="89">
        <f>ROUND(((D552+D553+D555+D554)/1000),5)</f>
        <v>2.0038</v>
      </c>
      <c r="E551" s="89">
        <f>ROUND(((E552+E553+E555+E554)/1000),5)</f>
        <v>1.9109</v>
      </c>
      <c r="F551" s="89">
        <f>ROUND(((F552+F553+F555+F554)/1000),5)</f>
        <v>1.8604099999999999</v>
      </c>
      <c r="G551" s="89">
        <f t="shared" ref="G551:AA551" si="321">ROUND(((G552+G553+G555+G554)/1000),5)</f>
        <v>1.8244</v>
      </c>
      <c r="H551" s="89">
        <f t="shared" si="321"/>
        <v>1.85076</v>
      </c>
      <c r="I551" s="89">
        <f t="shared" si="321"/>
        <v>1.91622</v>
      </c>
      <c r="J551" s="89">
        <f t="shared" si="321"/>
        <v>1.9836199999999999</v>
      </c>
      <c r="K551" s="89">
        <f t="shared" si="321"/>
        <v>2.2159300000000002</v>
      </c>
      <c r="L551" s="89">
        <f t="shared" si="321"/>
        <v>2.4406599999999998</v>
      </c>
      <c r="M551" s="89">
        <f t="shared" si="321"/>
        <v>2.5718800000000002</v>
      </c>
      <c r="N551" s="89">
        <f t="shared" si="321"/>
        <v>2.6405799999999999</v>
      </c>
      <c r="O551" s="89">
        <f t="shared" si="321"/>
        <v>2.6557200000000001</v>
      </c>
      <c r="P551" s="89">
        <f t="shared" si="321"/>
        <v>2.6434500000000001</v>
      </c>
      <c r="Q551" s="89">
        <f t="shared" si="321"/>
        <v>2.6358799999999998</v>
      </c>
      <c r="R551" s="89">
        <f t="shared" si="321"/>
        <v>2.6219299999999999</v>
      </c>
      <c r="S551" s="89">
        <f t="shared" si="321"/>
        <v>2.62148</v>
      </c>
      <c r="T551" s="89">
        <f t="shared" si="321"/>
        <v>2.64228</v>
      </c>
      <c r="U551" s="89">
        <f t="shared" si="321"/>
        <v>2.6750600000000002</v>
      </c>
      <c r="V551" s="89">
        <f t="shared" si="321"/>
        <v>2.6590799999999999</v>
      </c>
      <c r="W551" s="89">
        <f t="shared" si="321"/>
        <v>2.6177299999999999</v>
      </c>
      <c r="X551" s="89">
        <f t="shared" si="321"/>
        <v>2.5192999999999999</v>
      </c>
      <c r="Y551" s="89">
        <f t="shared" si="321"/>
        <v>2.33582</v>
      </c>
      <c r="Z551" s="89">
        <f t="shared" si="321"/>
        <v>2.0395699999999999</v>
      </c>
      <c r="AA551" s="89">
        <f t="shared" si="321"/>
        <v>1.9990600000000001</v>
      </c>
    </row>
    <row r="552" spans="1:27" ht="12.75" hidden="1" customHeight="1" outlineLevel="1" x14ac:dyDescent="0.2">
      <c r="A552" s="97" t="s">
        <v>1547</v>
      </c>
      <c r="B552" s="63" t="s">
        <v>242</v>
      </c>
      <c r="C552" s="43" t="s">
        <v>79</v>
      </c>
      <c r="D552" s="44">
        <v>1235.3</v>
      </c>
      <c r="E552" s="44">
        <v>1142.4000000000001</v>
      </c>
      <c r="F552" s="44">
        <v>1091.9100000000001</v>
      </c>
      <c r="G552" s="44">
        <v>1055.9000000000001</v>
      </c>
      <c r="H552" s="44">
        <v>1082.26</v>
      </c>
      <c r="I552" s="44">
        <v>1147.72</v>
      </c>
      <c r="J552" s="44">
        <v>1215.1199999999999</v>
      </c>
      <c r="K552" s="44">
        <v>1447.43</v>
      </c>
      <c r="L552" s="44">
        <v>1672.16</v>
      </c>
      <c r="M552" s="44">
        <v>1803.38</v>
      </c>
      <c r="N552" s="44">
        <v>1872.08</v>
      </c>
      <c r="O552" s="44">
        <v>1887.22</v>
      </c>
      <c r="P552" s="44">
        <v>1874.95</v>
      </c>
      <c r="Q552" s="44">
        <v>1867.38</v>
      </c>
      <c r="R552" s="44">
        <v>1853.43</v>
      </c>
      <c r="S552" s="44">
        <v>1852.98</v>
      </c>
      <c r="T552" s="44">
        <v>1873.78</v>
      </c>
      <c r="U552" s="44">
        <v>1906.56</v>
      </c>
      <c r="V552" s="44">
        <v>1890.58</v>
      </c>
      <c r="W552" s="44">
        <v>1849.23</v>
      </c>
      <c r="X552" s="44">
        <v>1750.8</v>
      </c>
      <c r="Y552" s="44">
        <v>1567.32</v>
      </c>
      <c r="Z552" s="44">
        <v>1271.07</v>
      </c>
      <c r="AA552" s="44">
        <v>1230.56</v>
      </c>
    </row>
    <row r="553" spans="1:27" ht="12.75" hidden="1" customHeight="1" outlineLevel="1" x14ac:dyDescent="0.2">
      <c r="A553" s="97" t="s">
        <v>1548</v>
      </c>
      <c r="B553" s="63" t="s">
        <v>90</v>
      </c>
      <c r="C553" s="43" t="s">
        <v>79</v>
      </c>
      <c r="D553" s="44">
        <f>$D$468</f>
        <v>434.18</v>
      </c>
      <c r="E553" s="44">
        <f t="shared" ref="E553:AA553" si="322">$D$468</f>
        <v>434.18</v>
      </c>
      <c r="F553" s="44">
        <f t="shared" si="322"/>
        <v>434.18</v>
      </c>
      <c r="G553" s="44">
        <f t="shared" si="322"/>
        <v>434.18</v>
      </c>
      <c r="H553" s="44">
        <f t="shared" si="322"/>
        <v>434.18</v>
      </c>
      <c r="I553" s="44">
        <f t="shared" si="322"/>
        <v>434.18</v>
      </c>
      <c r="J553" s="44">
        <f t="shared" si="322"/>
        <v>434.18</v>
      </c>
      <c r="K553" s="44">
        <f t="shared" si="322"/>
        <v>434.18</v>
      </c>
      <c r="L553" s="44">
        <f t="shared" si="322"/>
        <v>434.18</v>
      </c>
      <c r="M553" s="44">
        <f t="shared" si="322"/>
        <v>434.18</v>
      </c>
      <c r="N553" s="44">
        <f t="shared" si="322"/>
        <v>434.18</v>
      </c>
      <c r="O553" s="44">
        <f t="shared" si="322"/>
        <v>434.18</v>
      </c>
      <c r="P553" s="44">
        <f t="shared" si="322"/>
        <v>434.18</v>
      </c>
      <c r="Q553" s="44">
        <f t="shared" si="322"/>
        <v>434.18</v>
      </c>
      <c r="R553" s="44">
        <f t="shared" si="322"/>
        <v>434.18</v>
      </c>
      <c r="S553" s="44">
        <f t="shared" si="322"/>
        <v>434.18</v>
      </c>
      <c r="T553" s="44">
        <f t="shared" si="322"/>
        <v>434.18</v>
      </c>
      <c r="U553" s="44">
        <f t="shared" si="322"/>
        <v>434.18</v>
      </c>
      <c r="V553" s="44">
        <f t="shared" si="322"/>
        <v>434.18</v>
      </c>
      <c r="W553" s="44">
        <f t="shared" si="322"/>
        <v>434.18</v>
      </c>
      <c r="X553" s="44">
        <f t="shared" si="322"/>
        <v>434.18</v>
      </c>
      <c r="Y553" s="44">
        <f t="shared" si="322"/>
        <v>434.18</v>
      </c>
      <c r="Z553" s="44">
        <f t="shared" si="322"/>
        <v>434.18</v>
      </c>
      <c r="AA553" s="44">
        <f t="shared" si="322"/>
        <v>434.18</v>
      </c>
    </row>
    <row r="554" spans="1:27" ht="12.75" hidden="1" customHeight="1" outlineLevel="1" x14ac:dyDescent="0.2">
      <c r="A554" s="97" t="s">
        <v>1549</v>
      </c>
      <c r="B554" s="63" t="s">
        <v>83</v>
      </c>
      <c r="C554" s="43" t="s">
        <v>79</v>
      </c>
      <c r="D554" s="44">
        <v>3.63</v>
      </c>
      <c r="E554" s="44">
        <v>3.63</v>
      </c>
      <c r="F554" s="44">
        <v>3.63</v>
      </c>
      <c r="G554" s="44">
        <v>3.63</v>
      </c>
      <c r="H554" s="44">
        <v>3.63</v>
      </c>
      <c r="I554" s="44">
        <v>3.63</v>
      </c>
      <c r="J554" s="44">
        <v>3.63</v>
      </c>
      <c r="K554" s="44">
        <v>3.63</v>
      </c>
      <c r="L554" s="44">
        <v>3.63</v>
      </c>
      <c r="M554" s="44">
        <v>3.63</v>
      </c>
      <c r="N554" s="44">
        <v>3.63</v>
      </c>
      <c r="O554" s="44">
        <v>3.63</v>
      </c>
      <c r="P554" s="44">
        <v>3.63</v>
      </c>
      <c r="Q554" s="44">
        <v>3.63</v>
      </c>
      <c r="R554" s="44">
        <v>3.63</v>
      </c>
      <c r="S554" s="44">
        <v>3.63</v>
      </c>
      <c r="T554" s="44">
        <v>3.63</v>
      </c>
      <c r="U554" s="44">
        <v>3.63</v>
      </c>
      <c r="V554" s="44">
        <v>3.63</v>
      </c>
      <c r="W554" s="44">
        <v>3.63</v>
      </c>
      <c r="X554" s="44">
        <v>3.63</v>
      </c>
      <c r="Y554" s="44">
        <v>3.63</v>
      </c>
      <c r="Z554" s="44">
        <v>3.63</v>
      </c>
      <c r="AA554" s="44">
        <v>3.63</v>
      </c>
    </row>
    <row r="555" spans="1:27" ht="12.75" hidden="1" customHeight="1" outlineLevel="1" x14ac:dyDescent="0.2">
      <c r="A555" s="97" t="s">
        <v>1550</v>
      </c>
      <c r="B555" s="63" t="s">
        <v>81</v>
      </c>
      <c r="C555" s="43" t="s">
        <v>79</v>
      </c>
      <c r="D555" s="44">
        <f>$D$11</f>
        <v>330.69</v>
      </c>
      <c r="E555" s="44">
        <f t="shared" ref="E555:AA555" si="323">$D$11</f>
        <v>330.69</v>
      </c>
      <c r="F555" s="44">
        <f t="shared" si="323"/>
        <v>330.69</v>
      </c>
      <c r="G555" s="44">
        <f t="shared" si="323"/>
        <v>330.69</v>
      </c>
      <c r="H555" s="44">
        <f t="shared" si="323"/>
        <v>330.69</v>
      </c>
      <c r="I555" s="44">
        <f t="shared" si="323"/>
        <v>330.69</v>
      </c>
      <c r="J555" s="44">
        <f t="shared" si="323"/>
        <v>330.69</v>
      </c>
      <c r="K555" s="44">
        <f t="shared" si="323"/>
        <v>330.69</v>
      </c>
      <c r="L555" s="44">
        <f t="shared" si="323"/>
        <v>330.69</v>
      </c>
      <c r="M555" s="44">
        <f t="shared" si="323"/>
        <v>330.69</v>
      </c>
      <c r="N555" s="44">
        <f t="shared" si="323"/>
        <v>330.69</v>
      </c>
      <c r="O555" s="44">
        <f t="shared" si="323"/>
        <v>330.69</v>
      </c>
      <c r="P555" s="44">
        <f t="shared" si="323"/>
        <v>330.69</v>
      </c>
      <c r="Q555" s="44">
        <f t="shared" si="323"/>
        <v>330.69</v>
      </c>
      <c r="R555" s="44">
        <f t="shared" si="323"/>
        <v>330.69</v>
      </c>
      <c r="S555" s="44">
        <f t="shared" si="323"/>
        <v>330.69</v>
      </c>
      <c r="T555" s="44">
        <f t="shared" si="323"/>
        <v>330.69</v>
      </c>
      <c r="U555" s="44">
        <f t="shared" si="323"/>
        <v>330.69</v>
      </c>
      <c r="V555" s="44">
        <f t="shared" si="323"/>
        <v>330.69</v>
      </c>
      <c r="W555" s="44">
        <f t="shared" si="323"/>
        <v>330.69</v>
      </c>
      <c r="X555" s="44">
        <f t="shared" si="323"/>
        <v>330.69</v>
      </c>
      <c r="Y555" s="44">
        <f t="shared" si="323"/>
        <v>330.69</v>
      </c>
      <c r="Z555" s="44">
        <f t="shared" si="323"/>
        <v>330.69</v>
      </c>
      <c r="AA555" s="44">
        <f t="shared" si="323"/>
        <v>330.69</v>
      </c>
    </row>
    <row r="556" spans="1:27" collapsed="1" x14ac:dyDescent="0.2">
      <c r="A556" s="96" t="s">
        <v>1551</v>
      </c>
      <c r="B556" s="28" t="str">
        <f>"19"&amp;"."&amp;$B$640&amp;"."&amp;$B$641</f>
        <v>19.11.2023</v>
      </c>
      <c r="C556" s="88" t="s">
        <v>76</v>
      </c>
      <c r="D556" s="89">
        <f>ROUND(((D557+D558+D560+D559)/1000),5)</f>
        <v>1.9650700000000001</v>
      </c>
      <c r="E556" s="89">
        <f>ROUND(((E557+E558+E560+E559)/1000),5)</f>
        <v>1.95719</v>
      </c>
      <c r="F556" s="89">
        <f>ROUND(((F557+F558+F560+F559)/1000),5)</f>
        <v>1.8739600000000001</v>
      </c>
      <c r="G556" s="89">
        <f t="shared" ref="G556:AA556" si="324">ROUND(((G557+G558+G560+G559)/1000),5)</f>
        <v>1.8487499999999999</v>
      </c>
      <c r="H556" s="89">
        <f t="shared" si="324"/>
        <v>1.86957</v>
      </c>
      <c r="I556" s="89">
        <f t="shared" si="324"/>
        <v>1.9020300000000001</v>
      </c>
      <c r="J556" s="89">
        <f t="shared" si="324"/>
        <v>1.78613</v>
      </c>
      <c r="K556" s="89">
        <f t="shared" si="324"/>
        <v>1.9415800000000001</v>
      </c>
      <c r="L556" s="89">
        <f t="shared" si="324"/>
        <v>2.0450499999999998</v>
      </c>
      <c r="M556" s="89">
        <f t="shared" si="324"/>
        <v>2.24864</v>
      </c>
      <c r="N556" s="89">
        <f t="shared" si="324"/>
        <v>2.38035</v>
      </c>
      <c r="O556" s="89">
        <f t="shared" si="324"/>
        <v>2.3975300000000002</v>
      </c>
      <c r="P556" s="89">
        <f t="shared" si="324"/>
        <v>2.4045899999999998</v>
      </c>
      <c r="Q556" s="89">
        <f t="shared" si="324"/>
        <v>2.4062000000000001</v>
      </c>
      <c r="R556" s="89">
        <f t="shared" si="324"/>
        <v>2.4071799999999999</v>
      </c>
      <c r="S556" s="89">
        <f t="shared" si="324"/>
        <v>2.4128699999999998</v>
      </c>
      <c r="T556" s="89">
        <f t="shared" si="324"/>
        <v>2.45126</v>
      </c>
      <c r="U556" s="89">
        <f t="shared" si="324"/>
        <v>2.5036299999999998</v>
      </c>
      <c r="V556" s="89">
        <f t="shared" si="324"/>
        <v>2.4988700000000001</v>
      </c>
      <c r="W556" s="89">
        <f t="shared" si="324"/>
        <v>2.4869300000000001</v>
      </c>
      <c r="X556" s="89">
        <f t="shared" si="324"/>
        <v>2.46346</v>
      </c>
      <c r="Y556" s="89">
        <f t="shared" si="324"/>
        <v>2.2541500000000001</v>
      </c>
      <c r="Z556" s="89">
        <f t="shared" si="324"/>
        <v>2.0784699999999998</v>
      </c>
      <c r="AA556" s="89">
        <f t="shared" si="324"/>
        <v>1.98811</v>
      </c>
    </row>
    <row r="557" spans="1:27" ht="12.75" hidden="1" customHeight="1" outlineLevel="1" x14ac:dyDescent="0.2">
      <c r="A557" s="97" t="s">
        <v>1552</v>
      </c>
      <c r="B557" s="63" t="s">
        <v>242</v>
      </c>
      <c r="C557" s="43" t="s">
        <v>79</v>
      </c>
      <c r="D557" s="44">
        <v>1196.57</v>
      </c>
      <c r="E557" s="44">
        <v>1188.69</v>
      </c>
      <c r="F557" s="44">
        <v>1105.46</v>
      </c>
      <c r="G557" s="44">
        <v>1080.25</v>
      </c>
      <c r="H557" s="44">
        <v>1101.07</v>
      </c>
      <c r="I557" s="44">
        <v>1133.53</v>
      </c>
      <c r="J557" s="44">
        <v>1017.63</v>
      </c>
      <c r="K557" s="44">
        <v>1173.08</v>
      </c>
      <c r="L557" s="44">
        <v>1276.55</v>
      </c>
      <c r="M557" s="44">
        <v>1480.14</v>
      </c>
      <c r="N557" s="44">
        <v>1611.85</v>
      </c>
      <c r="O557" s="44">
        <v>1629.03</v>
      </c>
      <c r="P557" s="44">
        <v>1636.09</v>
      </c>
      <c r="Q557" s="44">
        <v>1637.7</v>
      </c>
      <c r="R557" s="44">
        <v>1638.68</v>
      </c>
      <c r="S557" s="44">
        <v>1644.37</v>
      </c>
      <c r="T557" s="44">
        <v>1682.76</v>
      </c>
      <c r="U557" s="44">
        <v>1735.13</v>
      </c>
      <c r="V557" s="44">
        <v>1730.37</v>
      </c>
      <c r="W557" s="44">
        <v>1718.43</v>
      </c>
      <c r="X557" s="44">
        <v>1694.96</v>
      </c>
      <c r="Y557" s="44">
        <v>1485.65</v>
      </c>
      <c r="Z557" s="44">
        <v>1309.97</v>
      </c>
      <c r="AA557" s="44">
        <v>1219.6099999999999</v>
      </c>
    </row>
    <row r="558" spans="1:27" ht="12.75" hidden="1" customHeight="1" outlineLevel="1" x14ac:dyDescent="0.2">
      <c r="A558" s="97" t="s">
        <v>1553</v>
      </c>
      <c r="B558" s="63" t="s">
        <v>90</v>
      </c>
      <c r="C558" s="43" t="s">
        <v>79</v>
      </c>
      <c r="D558" s="44">
        <f>$D$468</f>
        <v>434.18</v>
      </c>
      <c r="E558" s="44">
        <f t="shared" ref="E558:AA558" si="325">$D$468</f>
        <v>434.18</v>
      </c>
      <c r="F558" s="44">
        <f t="shared" si="325"/>
        <v>434.18</v>
      </c>
      <c r="G558" s="44">
        <f t="shared" si="325"/>
        <v>434.18</v>
      </c>
      <c r="H558" s="44">
        <f t="shared" si="325"/>
        <v>434.18</v>
      </c>
      <c r="I558" s="44">
        <f t="shared" si="325"/>
        <v>434.18</v>
      </c>
      <c r="J558" s="44">
        <f t="shared" si="325"/>
        <v>434.18</v>
      </c>
      <c r="K558" s="44">
        <f t="shared" si="325"/>
        <v>434.18</v>
      </c>
      <c r="L558" s="44">
        <f t="shared" si="325"/>
        <v>434.18</v>
      </c>
      <c r="M558" s="44">
        <f t="shared" si="325"/>
        <v>434.18</v>
      </c>
      <c r="N558" s="44">
        <f t="shared" si="325"/>
        <v>434.18</v>
      </c>
      <c r="O558" s="44">
        <f t="shared" si="325"/>
        <v>434.18</v>
      </c>
      <c r="P558" s="44">
        <f t="shared" si="325"/>
        <v>434.18</v>
      </c>
      <c r="Q558" s="44">
        <f t="shared" si="325"/>
        <v>434.18</v>
      </c>
      <c r="R558" s="44">
        <f t="shared" si="325"/>
        <v>434.18</v>
      </c>
      <c r="S558" s="44">
        <f t="shared" si="325"/>
        <v>434.18</v>
      </c>
      <c r="T558" s="44">
        <f t="shared" si="325"/>
        <v>434.18</v>
      </c>
      <c r="U558" s="44">
        <f t="shared" si="325"/>
        <v>434.18</v>
      </c>
      <c r="V558" s="44">
        <f t="shared" si="325"/>
        <v>434.18</v>
      </c>
      <c r="W558" s="44">
        <f t="shared" si="325"/>
        <v>434.18</v>
      </c>
      <c r="X558" s="44">
        <f t="shared" si="325"/>
        <v>434.18</v>
      </c>
      <c r="Y558" s="44">
        <f t="shared" si="325"/>
        <v>434.18</v>
      </c>
      <c r="Z558" s="44">
        <f t="shared" si="325"/>
        <v>434.18</v>
      </c>
      <c r="AA558" s="44">
        <f t="shared" si="325"/>
        <v>434.18</v>
      </c>
    </row>
    <row r="559" spans="1:27" ht="12.75" hidden="1" customHeight="1" outlineLevel="1" x14ac:dyDescent="0.2">
      <c r="A559" s="97" t="s">
        <v>1554</v>
      </c>
      <c r="B559" s="63" t="s">
        <v>83</v>
      </c>
      <c r="C559" s="43" t="s">
        <v>79</v>
      </c>
      <c r="D559" s="44">
        <v>3.63</v>
      </c>
      <c r="E559" s="44">
        <v>3.63</v>
      </c>
      <c r="F559" s="44">
        <v>3.63</v>
      </c>
      <c r="G559" s="44">
        <v>3.63</v>
      </c>
      <c r="H559" s="44">
        <v>3.63</v>
      </c>
      <c r="I559" s="44">
        <v>3.63</v>
      </c>
      <c r="J559" s="44">
        <v>3.63</v>
      </c>
      <c r="K559" s="44">
        <v>3.63</v>
      </c>
      <c r="L559" s="44">
        <v>3.63</v>
      </c>
      <c r="M559" s="44">
        <v>3.63</v>
      </c>
      <c r="N559" s="44">
        <v>3.63</v>
      </c>
      <c r="O559" s="44">
        <v>3.63</v>
      </c>
      <c r="P559" s="44">
        <v>3.63</v>
      </c>
      <c r="Q559" s="44">
        <v>3.63</v>
      </c>
      <c r="R559" s="44">
        <v>3.63</v>
      </c>
      <c r="S559" s="44">
        <v>3.63</v>
      </c>
      <c r="T559" s="44">
        <v>3.63</v>
      </c>
      <c r="U559" s="44">
        <v>3.63</v>
      </c>
      <c r="V559" s="44">
        <v>3.63</v>
      </c>
      <c r="W559" s="44">
        <v>3.63</v>
      </c>
      <c r="X559" s="44">
        <v>3.63</v>
      </c>
      <c r="Y559" s="44">
        <v>3.63</v>
      </c>
      <c r="Z559" s="44">
        <v>3.63</v>
      </c>
      <c r="AA559" s="44">
        <v>3.63</v>
      </c>
    </row>
    <row r="560" spans="1:27" ht="12.75" hidden="1" customHeight="1" outlineLevel="1" x14ac:dyDescent="0.2">
      <c r="A560" s="97" t="s">
        <v>1555</v>
      </c>
      <c r="B560" s="63" t="s">
        <v>81</v>
      </c>
      <c r="C560" s="43" t="s">
        <v>79</v>
      </c>
      <c r="D560" s="44">
        <f>$D$11</f>
        <v>330.69</v>
      </c>
      <c r="E560" s="44">
        <f t="shared" ref="E560:AA560" si="326">$D$11</f>
        <v>330.69</v>
      </c>
      <c r="F560" s="44">
        <f t="shared" si="326"/>
        <v>330.69</v>
      </c>
      <c r="G560" s="44">
        <f t="shared" si="326"/>
        <v>330.69</v>
      </c>
      <c r="H560" s="44">
        <f t="shared" si="326"/>
        <v>330.69</v>
      </c>
      <c r="I560" s="44">
        <f t="shared" si="326"/>
        <v>330.69</v>
      </c>
      <c r="J560" s="44">
        <f t="shared" si="326"/>
        <v>330.69</v>
      </c>
      <c r="K560" s="44">
        <f t="shared" si="326"/>
        <v>330.69</v>
      </c>
      <c r="L560" s="44">
        <f t="shared" si="326"/>
        <v>330.69</v>
      </c>
      <c r="M560" s="44">
        <f t="shared" si="326"/>
        <v>330.69</v>
      </c>
      <c r="N560" s="44">
        <f t="shared" si="326"/>
        <v>330.69</v>
      </c>
      <c r="O560" s="44">
        <f t="shared" si="326"/>
        <v>330.69</v>
      </c>
      <c r="P560" s="44">
        <f t="shared" si="326"/>
        <v>330.69</v>
      </c>
      <c r="Q560" s="44">
        <f t="shared" si="326"/>
        <v>330.69</v>
      </c>
      <c r="R560" s="44">
        <f t="shared" si="326"/>
        <v>330.69</v>
      </c>
      <c r="S560" s="44">
        <f t="shared" si="326"/>
        <v>330.69</v>
      </c>
      <c r="T560" s="44">
        <f t="shared" si="326"/>
        <v>330.69</v>
      </c>
      <c r="U560" s="44">
        <f t="shared" si="326"/>
        <v>330.69</v>
      </c>
      <c r="V560" s="44">
        <f t="shared" si="326"/>
        <v>330.69</v>
      </c>
      <c r="W560" s="44">
        <f t="shared" si="326"/>
        <v>330.69</v>
      </c>
      <c r="X560" s="44">
        <f t="shared" si="326"/>
        <v>330.69</v>
      </c>
      <c r="Y560" s="44">
        <f t="shared" si="326"/>
        <v>330.69</v>
      </c>
      <c r="Z560" s="44">
        <f t="shared" si="326"/>
        <v>330.69</v>
      </c>
      <c r="AA560" s="44">
        <f t="shared" si="326"/>
        <v>330.69</v>
      </c>
    </row>
    <row r="561" spans="1:27" collapsed="1" x14ac:dyDescent="0.2">
      <c r="A561" s="96" t="s">
        <v>1556</v>
      </c>
      <c r="B561" s="28" t="str">
        <f>"20"&amp;"."&amp;$B$640&amp;"."&amp;$B$641</f>
        <v>20.11.2023</v>
      </c>
      <c r="C561" s="88" t="s">
        <v>76</v>
      </c>
      <c r="D561" s="89">
        <f>ROUND(((D562+D563+D565+D564)/1000),5)</f>
        <v>1.9031199999999999</v>
      </c>
      <c r="E561" s="89">
        <f>ROUND(((E562+E563+E565+E564)/1000),5)</f>
        <v>1.8056099999999999</v>
      </c>
      <c r="F561" s="89">
        <f>ROUND(((F562+F563+F565+F564)/1000),5)</f>
        <v>1.74258</v>
      </c>
      <c r="G561" s="89">
        <f t="shared" ref="G561:AA561" si="327">ROUND(((G562+G563+G565+G564)/1000),5)</f>
        <v>1.73824</v>
      </c>
      <c r="H561" s="89">
        <f t="shared" si="327"/>
        <v>1.7823199999999999</v>
      </c>
      <c r="I561" s="89">
        <f t="shared" si="327"/>
        <v>1.96072</v>
      </c>
      <c r="J561" s="89">
        <f t="shared" si="327"/>
        <v>2.07098</v>
      </c>
      <c r="K561" s="89">
        <f t="shared" si="327"/>
        <v>2.3601899999999998</v>
      </c>
      <c r="L561" s="89">
        <f t="shared" si="327"/>
        <v>2.5323099999999998</v>
      </c>
      <c r="M561" s="89">
        <f t="shared" si="327"/>
        <v>2.5935899999999998</v>
      </c>
      <c r="N561" s="89">
        <f t="shared" si="327"/>
        <v>2.6545999999999998</v>
      </c>
      <c r="O561" s="89">
        <f t="shared" si="327"/>
        <v>2.6995100000000001</v>
      </c>
      <c r="P561" s="89">
        <f t="shared" si="327"/>
        <v>2.66126</v>
      </c>
      <c r="Q561" s="89">
        <f t="shared" si="327"/>
        <v>2.6821299999999999</v>
      </c>
      <c r="R561" s="89">
        <f t="shared" si="327"/>
        <v>2.6785199999999998</v>
      </c>
      <c r="S561" s="89">
        <f t="shared" si="327"/>
        <v>2.6621299999999999</v>
      </c>
      <c r="T561" s="89">
        <f t="shared" si="327"/>
        <v>2.6705899999999998</v>
      </c>
      <c r="U561" s="89">
        <f t="shared" si="327"/>
        <v>2.8151299999999999</v>
      </c>
      <c r="V561" s="89">
        <f t="shared" si="327"/>
        <v>2.81962</v>
      </c>
      <c r="W561" s="89">
        <f t="shared" si="327"/>
        <v>2.6628400000000001</v>
      </c>
      <c r="X561" s="89">
        <f t="shared" si="327"/>
        <v>2.5007000000000001</v>
      </c>
      <c r="Y561" s="89">
        <f t="shared" si="327"/>
        <v>2.4079100000000002</v>
      </c>
      <c r="Z561" s="89">
        <f t="shared" si="327"/>
        <v>2.1185399999999999</v>
      </c>
      <c r="AA561" s="89">
        <f t="shared" si="327"/>
        <v>1.99715</v>
      </c>
    </row>
    <row r="562" spans="1:27" ht="12.75" hidden="1" customHeight="1" outlineLevel="1" x14ac:dyDescent="0.2">
      <c r="A562" s="97" t="s">
        <v>1557</v>
      </c>
      <c r="B562" s="63" t="s">
        <v>242</v>
      </c>
      <c r="C562" s="43" t="s">
        <v>79</v>
      </c>
      <c r="D562" s="44">
        <v>1134.6199999999999</v>
      </c>
      <c r="E562" s="44">
        <v>1037.1099999999999</v>
      </c>
      <c r="F562" s="44">
        <v>974.08</v>
      </c>
      <c r="G562" s="44">
        <v>969.74</v>
      </c>
      <c r="H562" s="44">
        <v>1013.82</v>
      </c>
      <c r="I562" s="44">
        <v>1192.22</v>
      </c>
      <c r="J562" s="44">
        <v>1302.48</v>
      </c>
      <c r="K562" s="44">
        <v>1591.69</v>
      </c>
      <c r="L562" s="44">
        <v>1763.81</v>
      </c>
      <c r="M562" s="44">
        <v>1825.09</v>
      </c>
      <c r="N562" s="44">
        <v>1886.1</v>
      </c>
      <c r="O562" s="44">
        <v>1931.01</v>
      </c>
      <c r="P562" s="44">
        <v>1892.76</v>
      </c>
      <c r="Q562" s="44">
        <v>1913.63</v>
      </c>
      <c r="R562" s="44">
        <v>1910.02</v>
      </c>
      <c r="S562" s="44">
        <v>1893.63</v>
      </c>
      <c r="T562" s="44">
        <v>1902.09</v>
      </c>
      <c r="U562" s="44">
        <v>2046.63</v>
      </c>
      <c r="V562" s="44">
        <v>2051.12</v>
      </c>
      <c r="W562" s="44">
        <v>1894.34</v>
      </c>
      <c r="X562" s="44">
        <v>1732.2</v>
      </c>
      <c r="Y562" s="44">
        <v>1639.41</v>
      </c>
      <c r="Z562" s="44">
        <v>1350.04</v>
      </c>
      <c r="AA562" s="44">
        <v>1228.6500000000001</v>
      </c>
    </row>
    <row r="563" spans="1:27" ht="12.75" hidden="1" customHeight="1" outlineLevel="1" x14ac:dyDescent="0.2">
      <c r="A563" s="97" t="s">
        <v>1558</v>
      </c>
      <c r="B563" s="63" t="s">
        <v>90</v>
      </c>
      <c r="C563" s="43" t="s">
        <v>79</v>
      </c>
      <c r="D563" s="44">
        <f>$D$468</f>
        <v>434.18</v>
      </c>
      <c r="E563" s="44">
        <f t="shared" ref="E563:AA563" si="328">$D$468</f>
        <v>434.18</v>
      </c>
      <c r="F563" s="44">
        <f t="shared" si="328"/>
        <v>434.18</v>
      </c>
      <c r="G563" s="44">
        <f t="shared" si="328"/>
        <v>434.18</v>
      </c>
      <c r="H563" s="44">
        <f t="shared" si="328"/>
        <v>434.18</v>
      </c>
      <c r="I563" s="44">
        <f t="shared" si="328"/>
        <v>434.18</v>
      </c>
      <c r="J563" s="44">
        <f t="shared" si="328"/>
        <v>434.18</v>
      </c>
      <c r="K563" s="44">
        <f t="shared" si="328"/>
        <v>434.18</v>
      </c>
      <c r="L563" s="44">
        <f t="shared" si="328"/>
        <v>434.18</v>
      </c>
      <c r="M563" s="44">
        <f t="shared" si="328"/>
        <v>434.18</v>
      </c>
      <c r="N563" s="44">
        <f t="shared" si="328"/>
        <v>434.18</v>
      </c>
      <c r="O563" s="44">
        <f t="shared" si="328"/>
        <v>434.18</v>
      </c>
      <c r="P563" s="44">
        <f t="shared" si="328"/>
        <v>434.18</v>
      </c>
      <c r="Q563" s="44">
        <f t="shared" si="328"/>
        <v>434.18</v>
      </c>
      <c r="R563" s="44">
        <f t="shared" si="328"/>
        <v>434.18</v>
      </c>
      <c r="S563" s="44">
        <f t="shared" si="328"/>
        <v>434.18</v>
      </c>
      <c r="T563" s="44">
        <f t="shared" si="328"/>
        <v>434.18</v>
      </c>
      <c r="U563" s="44">
        <f t="shared" si="328"/>
        <v>434.18</v>
      </c>
      <c r="V563" s="44">
        <f t="shared" si="328"/>
        <v>434.18</v>
      </c>
      <c r="W563" s="44">
        <f t="shared" si="328"/>
        <v>434.18</v>
      </c>
      <c r="X563" s="44">
        <f t="shared" si="328"/>
        <v>434.18</v>
      </c>
      <c r="Y563" s="44">
        <f t="shared" si="328"/>
        <v>434.18</v>
      </c>
      <c r="Z563" s="44">
        <f t="shared" si="328"/>
        <v>434.18</v>
      </c>
      <c r="AA563" s="44">
        <f t="shared" si="328"/>
        <v>434.18</v>
      </c>
    </row>
    <row r="564" spans="1:27" ht="12.75" hidden="1" customHeight="1" outlineLevel="1" x14ac:dyDescent="0.2">
      <c r="A564" s="97" t="s">
        <v>1559</v>
      </c>
      <c r="B564" s="63" t="s">
        <v>83</v>
      </c>
      <c r="C564" s="43" t="s">
        <v>79</v>
      </c>
      <c r="D564" s="44">
        <v>3.63</v>
      </c>
      <c r="E564" s="44">
        <v>3.63</v>
      </c>
      <c r="F564" s="44">
        <v>3.63</v>
      </c>
      <c r="G564" s="44">
        <v>3.63</v>
      </c>
      <c r="H564" s="44">
        <v>3.63</v>
      </c>
      <c r="I564" s="44">
        <v>3.63</v>
      </c>
      <c r="J564" s="44">
        <v>3.63</v>
      </c>
      <c r="K564" s="44">
        <v>3.63</v>
      </c>
      <c r="L564" s="44">
        <v>3.63</v>
      </c>
      <c r="M564" s="44">
        <v>3.63</v>
      </c>
      <c r="N564" s="44">
        <v>3.63</v>
      </c>
      <c r="O564" s="44">
        <v>3.63</v>
      </c>
      <c r="P564" s="44">
        <v>3.63</v>
      </c>
      <c r="Q564" s="44">
        <v>3.63</v>
      </c>
      <c r="R564" s="44">
        <v>3.63</v>
      </c>
      <c r="S564" s="44">
        <v>3.63</v>
      </c>
      <c r="T564" s="44">
        <v>3.63</v>
      </c>
      <c r="U564" s="44">
        <v>3.63</v>
      </c>
      <c r="V564" s="44">
        <v>3.63</v>
      </c>
      <c r="W564" s="44">
        <v>3.63</v>
      </c>
      <c r="X564" s="44">
        <v>3.63</v>
      </c>
      <c r="Y564" s="44">
        <v>3.63</v>
      </c>
      <c r="Z564" s="44">
        <v>3.63</v>
      </c>
      <c r="AA564" s="44">
        <v>3.63</v>
      </c>
    </row>
    <row r="565" spans="1:27" ht="12.75" hidden="1" customHeight="1" outlineLevel="1" x14ac:dyDescent="0.2">
      <c r="A565" s="97" t="s">
        <v>1560</v>
      </c>
      <c r="B565" s="63" t="s">
        <v>81</v>
      </c>
      <c r="C565" s="43" t="s">
        <v>79</v>
      </c>
      <c r="D565" s="44">
        <f>$D$11</f>
        <v>330.69</v>
      </c>
      <c r="E565" s="44">
        <f t="shared" ref="E565:AA565" si="329">$D$11</f>
        <v>330.69</v>
      </c>
      <c r="F565" s="44">
        <f t="shared" si="329"/>
        <v>330.69</v>
      </c>
      <c r="G565" s="44">
        <f t="shared" si="329"/>
        <v>330.69</v>
      </c>
      <c r="H565" s="44">
        <f t="shared" si="329"/>
        <v>330.69</v>
      </c>
      <c r="I565" s="44">
        <f t="shared" si="329"/>
        <v>330.69</v>
      </c>
      <c r="J565" s="44">
        <f t="shared" si="329"/>
        <v>330.69</v>
      </c>
      <c r="K565" s="44">
        <f t="shared" si="329"/>
        <v>330.69</v>
      </c>
      <c r="L565" s="44">
        <f t="shared" si="329"/>
        <v>330.69</v>
      </c>
      <c r="M565" s="44">
        <f t="shared" si="329"/>
        <v>330.69</v>
      </c>
      <c r="N565" s="44">
        <f t="shared" si="329"/>
        <v>330.69</v>
      </c>
      <c r="O565" s="44">
        <f t="shared" si="329"/>
        <v>330.69</v>
      </c>
      <c r="P565" s="44">
        <f t="shared" si="329"/>
        <v>330.69</v>
      </c>
      <c r="Q565" s="44">
        <f t="shared" si="329"/>
        <v>330.69</v>
      </c>
      <c r="R565" s="44">
        <f t="shared" si="329"/>
        <v>330.69</v>
      </c>
      <c r="S565" s="44">
        <f t="shared" si="329"/>
        <v>330.69</v>
      </c>
      <c r="T565" s="44">
        <f t="shared" si="329"/>
        <v>330.69</v>
      </c>
      <c r="U565" s="44">
        <f t="shared" si="329"/>
        <v>330.69</v>
      </c>
      <c r="V565" s="44">
        <f t="shared" si="329"/>
        <v>330.69</v>
      </c>
      <c r="W565" s="44">
        <f t="shared" si="329"/>
        <v>330.69</v>
      </c>
      <c r="X565" s="44">
        <f t="shared" si="329"/>
        <v>330.69</v>
      </c>
      <c r="Y565" s="44">
        <f t="shared" si="329"/>
        <v>330.69</v>
      </c>
      <c r="Z565" s="44">
        <f t="shared" si="329"/>
        <v>330.69</v>
      </c>
      <c r="AA565" s="44">
        <f t="shared" si="329"/>
        <v>330.69</v>
      </c>
    </row>
    <row r="566" spans="1:27" collapsed="1" x14ac:dyDescent="0.2">
      <c r="A566" s="96" t="s">
        <v>1561</v>
      </c>
      <c r="B566" s="28" t="str">
        <f>"21"&amp;"."&amp;$B$640&amp;"."&amp;$B$641</f>
        <v>21.11.2023</v>
      </c>
      <c r="C566" s="88" t="s">
        <v>76</v>
      </c>
      <c r="D566" s="89">
        <f>ROUND(((D567+D568+D570+D569)/1000),5)</f>
        <v>1.9338</v>
      </c>
      <c r="E566" s="89">
        <f>ROUND(((E567+E568+E570+E569)/1000),5)</f>
        <v>1.8604000000000001</v>
      </c>
      <c r="F566" s="89">
        <f>ROUND(((F567+F568+F570+F569)/1000),5)</f>
        <v>1.79474</v>
      </c>
      <c r="G566" s="89">
        <f t="shared" ref="G566:AA566" si="330">ROUND(((G567+G568+G570+G569)/1000),5)</f>
        <v>1.7870200000000001</v>
      </c>
      <c r="H566" s="89">
        <f t="shared" si="330"/>
        <v>1.82423</v>
      </c>
      <c r="I566" s="89">
        <f t="shared" si="330"/>
        <v>1.9535899999999999</v>
      </c>
      <c r="J566" s="89">
        <f t="shared" si="330"/>
        <v>2.1075200000000001</v>
      </c>
      <c r="K566" s="89">
        <f t="shared" si="330"/>
        <v>2.4252199999999999</v>
      </c>
      <c r="L566" s="89">
        <f t="shared" si="330"/>
        <v>2.5741100000000001</v>
      </c>
      <c r="M566" s="89">
        <f t="shared" si="330"/>
        <v>2.6057999999999999</v>
      </c>
      <c r="N566" s="89">
        <f t="shared" si="330"/>
        <v>2.78389</v>
      </c>
      <c r="O566" s="89">
        <f t="shared" si="330"/>
        <v>2.7987099999999998</v>
      </c>
      <c r="P566" s="89">
        <f t="shared" si="330"/>
        <v>2.7175799999999999</v>
      </c>
      <c r="Q566" s="89">
        <f t="shared" si="330"/>
        <v>2.7438199999999999</v>
      </c>
      <c r="R566" s="89">
        <f t="shared" si="330"/>
        <v>2.7352099999999999</v>
      </c>
      <c r="S566" s="89">
        <f t="shared" si="330"/>
        <v>2.7211599999999998</v>
      </c>
      <c r="T566" s="89">
        <f t="shared" si="330"/>
        <v>2.7536800000000001</v>
      </c>
      <c r="U566" s="89">
        <f t="shared" si="330"/>
        <v>2.83311</v>
      </c>
      <c r="V566" s="89">
        <f t="shared" si="330"/>
        <v>2.8182100000000001</v>
      </c>
      <c r="W566" s="89">
        <f t="shared" si="330"/>
        <v>2.71224</v>
      </c>
      <c r="X566" s="89">
        <f t="shared" si="330"/>
        <v>2.55416</v>
      </c>
      <c r="Y566" s="89">
        <f t="shared" si="330"/>
        <v>2.4775</v>
      </c>
      <c r="Z566" s="89">
        <f t="shared" si="330"/>
        <v>2.2843499999999999</v>
      </c>
      <c r="AA566" s="89">
        <f t="shared" si="330"/>
        <v>2.0508199999999999</v>
      </c>
    </row>
    <row r="567" spans="1:27" ht="12.75" hidden="1" customHeight="1" outlineLevel="1" x14ac:dyDescent="0.2">
      <c r="A567" s="97" t="s">
        <v>1562</v>
      </c>
      <c r="B567" s="63" t="s">
        <v>242</v>
      </c>
      <c r="C567" s="43" t="s">
        <v>79</v>
      </c>
      <c r="D567" s="44">
        <v>1165.3</v>
      </c>
      <c r="E567" s="44">
        <v>1091.9000000000001</v>
      </c>
      <c r="F567" s="44">
        <v>1026.24</v>
      </c>
      <c r="G567" s="44">
        <v>1018.52</v>
      </c>
      <c r="H567" s="44">
        <v>1055.73</v>
      </c>
      <c r="I567" s="44">
        <v>1185.0899999999999</v>
      </c>
      <c r="J567" s="44">
        <v>1339.02</v>
      </c>
      <c r="K567" s="44">
        <v>1656.72</v>
      </c>
      <c r="L567" s="44">
        <v>1805.61</v>
      </c>
      <c r="M567" s="44">
        <v>1837.3</v>
      </c>
      <c r="N567" s="44">
        <v>2015.39</v>
      </c>
      <c r="O567" s="44">
        <v>2030.21</v>
      </c>
      <c r="P567" s="44">
        <v>1949.08</v>
      </c>
      <c r="Q567" s="44">
        <v>1975.32</v>
      </c>
      <c r="R567" s="44">
        <v>1966.71</v>
      </c>
      <c r="S567" s="44">
        <v>1952.66</v>
      </c>
      <c r="T567" s="44">
        <v>1985.18</v>
      </c>
      <c r="U567" s="44">
        <v>2064.61</v>
      </c>
      <c r="V567" s="44">
        <v>2049.71</v>
      </c>
      <c r="W567" s="44">
        <v>1943.74</v>
      </c>
      <c r="X567" s="44">
        <v>1785.66</v>
      </c>
      <c r="Y567" s="44">
        <v>1709</v>
      </c>
      <c r="Z567" s="44">
        <v>1515.85</v>
      </c>
      <c r="AA567" s="44">
        <v>1282.32</v>
      </c>
    </row>
    <row r="568" spans="1:27" ht="12.75" hidden="1" customHeight="1" outlineLevel="1" x14ac:dyDescent="0.2">
      <c r="A568" s="97" t="s">
        <v>1563</v>
      </c>
      <c r="B568" s="63" t="s">
        <v>90</v>
      </c>
      <c r="C568" s="43" t="s">
        <v>79</v>
      </c>
      <c r="D568" s="44">
        <f>$D$468</f>
        <v>434.18</v>
      </c>
      <c r="E568" s="44">
        <f t="shared" ref="E568:AA568" si="331">$D$468</f>
        <v>434.18</v>
      </c>
      <c r="F568" s="44">
        <f t="shared" si="331"/>
        <v>434.18</v>
      </c>
      <c r="G568" s="44">
        <f t="shared" si="331"/>
        <v>434.18</v>
      </c>
      <c r="H568" s="44">
        <f t="shared" si="331"/>
        <v>434.18</v>
      </c>
      <c r="I568" s="44">
        <f t="shared" si="331"/>
        <v>434.18</v>
      </c>
      <c r="J568" s="44">
        <f t="shared" si="331"/>
        <v>434.18</v>
      </c>
      <c r="K568" s="44">
        <f t="shared" si="331"/>
        <v>434.18</v>
      </c>
      <c r="L568" s="44">
        <f t="shared" si="331"/>
        <v>434.18</v>
      </c>
      <c r="M568" s="44">
        <f t="shared" si="331"/>
        <v>434.18</v>
      </c>
      <c r="N568" s="44">
        <f t="shared" si="331"/>
        <v>434.18</v>
      </c>
      <c r="O568" s="44">
        <f t="shared" si="331"/>
        <v>434.18</v>
      </c>
      <c r="P568" s="44">
        <f t="shared" si="331"/>
        <v>434.18</v>
      </c>
      <c r="Q568" s="44">
        <f t="shared" si="331"/>
        <v>434.18</v>
      </c>
      <c r="R568" s="44">
        <f t="shared" si="331"/>
        <v>434.18</v>
      </c>
      <c r="S568" s="44">
        <f t="shared" si="331"/>
        <v>434.18</v>
      </c>
      <c r="T568" s="44">
        <f t="shared" si="331"/>
        <v>434.18</v>
      </c>
      <c r="U568" s="44">
        <f t="shared" si="331"/>
        <v>434.18</v>
      </c>
      <c r="V568" s="44">
        <f t="shared" si="331"/>
        <v>434.18</v>
      </c>
      <c r="W568" s="44">
        <f t="shared" si="331"/>
        <v>434.18</v>
      </c>
      <c r="X568" s="44">
        <f t="shared" si="331"/>
        <v>434.18</v>
      </c>
      <c r="Y568" s="44">
        <f t="shared" si="331"/>
        <v>434.18</v>
      </c>
      <c r="Z568" s="44">
        <f t="shared" si="331"/>
        <v>434.18</v>
      </c>
      <c r="AA568" s="44">
        <f t="shared" si="331"/>
        <v>434.18</v>
      </c>
    </row>
    <row r="569" spans="1:27" ht="12.75" hidden="1" customHeight="1" outlineLevel="1" x14ac:dyDescent="0.2">
      <c r="A569" s="97" t="s">
        <v>1564</v>
      </c>
      <c r="B569" s="63" t="s">
        <v>83</v>
      </c>
      <c r="C569" s="43" t="s">
        <v>79</v>
      </c>
      <c r="D569" s="44">
        <v>3.63</v>
      </c>
      <c r="E569" s="44">
        <v>3.63</v>
      </c>
      <c r="F569" s="44">
        <v>3.63</v>
      </c>
      <c r="G569" s="44">
        <v>3.63</v>
      </c>
      <c r="H569" s="44">
        <v>3.63</v>
      </c>
      <c r="I569" s="44">
        <v>3.63</v>
      </c>
      <c r="J569" s="44">
        <v>3.63</v>
      </c>
      <c r="K569" s="44">
        <v>3.63</v>
      </c>
      <c r="L569" s="44">
        <v>3.63</v>
      </c>
      <c r="M569" s="44">
        <v>3.63</v>
      </c>
      <c r="N569" s="44">
        <v>3.63</v>
      </c>
      <c r="O569" s="44">
        <v>3.63</v>
      </c>
      <c r="P569" s="44">
        <v>3.63</v>
      </c>
      <c r="Q569" s="44">
        <v>3.63</v>
      </c>
      <c r="R569" s="44">
        <v>3.63</v>
      </c>
      <c r="S569" s="44">
        <v>3.63</v>
      </c>
      <c r="T569" s="44">
        <v>3.63</v>
      </c>
      <c r="U569" s="44">
        <v>3.63</v>
      </c>
      <c r="V569" s="44">
        <v>3.63</v>
      </c>
      <c r="W569" s="44">
        <v>3.63</v>
      </c>
      <c r="X569" s="44">
        <v>3.63</v>
      </c>
      <c r="Y569" s="44">
        <v>3.63</v>
      </c>
      <c r="Z569" s="44">
        <v>3.63</v>
      </c>
      <c r="AA569" s="44">
        <v>3.63</v>
      </c>
    </row>
    <row r="570" spans="1:27" ht="12.75" hidden="1" customHeight="1" outlineLevel="1" x14ac:dyDescent="0.2">
      <c r="A570" s="97" t="s">
        <v>1565</v>
      </c>
      <c r="B570" s="63" t="s">
        <v>81</v>
      </c>
      <c r="C570" s="43" t="s">
        <v>79</v>
      </c>
      <c r="D570" s="44">
        <f>$D$11</f>
        <v>330.69</v>
      </c>
      <c r="E570" s="44">
        <f t="shared" ref="E570:AA570" si="332">$D$11</f>
        <v>330.69</v>
      </c>
      <c r="F570" s="44">
        <f t="shared" si="332"/>
        <v>330.69</v>
      </c>
      <c r="G570" s="44">
        <f t="shared" si="332"/>
        <v>330.69</v>
      </c>
      <c r="H570" s="44">
        <f t="shared" si="332"/>
        <v>330.69</v>
      </c>
      <c r="I570" s="44">
        <f t="shared" si="332"/>
        <v>330.69</v>
      </c>
      <c r="J570" s="44">
        <f t="shared" si="332"/>
        <v>330.69</v>
      </c>
      <c r="K570" s="44">
        <f t="shared" si="332"/>
        <v>330.69</v>
      </c>
      <c r="L570" s="44">
        <f t="shared" si="332"/>
        <v>330.69</v>
      </c>
      <c r="M570" s="44">
        <f t="shared" si="332"/>
        <v>330.69</v>
      </c>
      <c r="N570" s="44">
        <f t="shared" si="332"/>
        <v>330.69</v>
      </c>
      <c r="O570" s="44">
        <f t="shared" si="332"/>
        <v>330.69</v>
      </c>
      <c r="P570" s="44">
        <f t="shared" si="332"/>
        <v>330.69</v>
      </c>
      <c r="Q570" s="44">
        <f t="shared" si="332"/>
        <v>330.69</v>
      </c>
      <c r="R570" s="44">
        <f t="shared" si="332"/>
        <v>330.69</v>
      </c>
      <c r="S570" s="44">
        <f t="shared" si="332"/>
        <v>330.69</v>
      </c>
      <c r="T570" s="44">
        <f t="shared" si="332"/>
        <v>330.69</v>
      </c>
      <c r="U570" s="44">
        <f t="shared" si="332"/>
        <v>330.69</v>
      </c>
      <c r="V570" s="44">
        <f t="shared" si="332"/>
        <v>330.69</v>
      </c>
      <c r="W570" s="44">
        <f t="shared" si="332"/>
        <v>330.69</v>
      </c>
      <c r="X570" s="44">
        <f t="shared" si="332"/>
        <v>330.69</v>
      </c>
      <c r="Y570" s="44">
        <f t="shared" si="332"/>
        <v>330.69</v>
      </c>
      <c r="Z570" s="44">
        <f t="shared" si="332"/>
        <v>330.69</v>
      </c>
      <c r="AA570" s="44">
        <f t="shared" si="332"/>
        <v>330.69</v>
      </c>
    </row>
    <row r="571" spans="1:27" collapsed="1" x14ac:dyDescent="0.2">
      <c r="A571" s="96" t="s">
        <v>1566</v>
      </c>
      <c r="B571" s="28" t="str">
        <f>"22"&amp;"."&amp;$B$640&amp;"."&amp;$B$641</f>
        <v>22.11.2023</v>
      </c>
      <c r="C571" s="88" t="s">
        <v>76</v>
      </c>
      <c r="D571" s="89">
        <f>ROUND(((D572+D573+D575+D574)/1000),5)</f>
        <v>1.9498</v>
      </c>
      <c r="E571" s="89">
        <f>ROUND(((E572+E573+E575+E574)/1000),5)</f>
        <v>1.86948</v>
      </c>
      <c r="F571" s="89">
        <f>ROUND(((F572+F573+F575+F574)/1000),5)</f>
        <v>1.7884899999999999</v>
      </c>
      <c r="G571" s="89">
        <f t="shared" ref="G571:AA571" si="333">ROUND(((G572+G573+G575+G574)/1000),5)</f>
        <v>1.7628900000000001</v>
      </c>
      <c r="H571" s="89">
        <f t="shared" si="333"/>
        <v>1.83874</v>
      </c>
      <c r="I571" s="89">
        <f t="shared" si="333"/>
        <v>2.0083199999999999</v>
      </c>
      <c r="J571" s="89">
        <f t="shared" si="333"/>
        <v>2.2337099999999999</v>
      </c>
      <c r="K571" s="89">
        <f t="shared" si="333"/>
        <v>2.4461599999999999</v>
      </c>
      <c r="L571" s="89">
        <f t="shared" si="333"/>
        <v>2.6119500000000002</v>
      </c>
      <c r="M571" s="89">
        <f t="shared" si="333"/>
        <v>2.6322299999999998</v>
      </c>
      <c r="N571" s="89">
        <f t="shared" si="333"/>
        <v>2.7227700000000001</v>
      </c>
      <c r="O571" s="89">
        <f t="shared" si="333"/>
        <v>2.72485</v>
      </c>
      <c r="P571" s="89">
        <f t="shared" si="333"/>
        <v>2.6970299999999998</v>
      </c>
      <c r="Q571" s="89">
        <f t="shared" si="333"/>
        <v>2.7187899999999998</v>
      </c>
      <c r="R571" s="89">
        <f t="shared" si="333"/>
        <v>2.7040000000000002</v>
      </c>
      <c r="S571" s="89">
        <f t="shared" si="333"/>
        <v>2.6914600000000002</v>
      </c>
      <c r="T571" s="89">
        <f t="shared" si="333"/>
        <v>2.75116</v>
      </c>
      <c r="U571" s="89">
        <f t="shared" si="333"/>
        <v>2.81149</v>
      </c>
      <c r="V571" s="89">
        <f t="shared" si="333"/>
        <v>2.7641300000000002</v>
      </c>
      <c r="W571" s="89">
        <f t="shared" si="333"/>
        <v>2.67781</v>
      </c>
      <c r="X571" s="89">
        <f t="shared" si="333"/>
        <v>2.5944699999999998</v>
      </c>
      <c r="Y571" s="89">
        <f t="shared" si="333"/>
        <v>2.5625599999999999</v>
      </c>
      <c r="Z571" s="89">
        <f t="shared" si="333"/>
        <v>2.3047</v>
      </c>
      <c r="AA571" s="89">
        <f t="shared" si="333"/>
        <v>2.0853199999999998</v>
      </c>
    </row>
    <row r="572" spans="1:27" ht="12.75" hidden="1" customHeight="1" outlineLevel="1" x14ac:dyDescent="0.2">
      <c r="A572" s="97" t="s">
        <v>1567</v>
      </c>
      <c r="B572" s="63" t="s">
        <v>242</v>
      </c>
      <c r="C572" s="43" t="s">
        <v>79</v>
      </c>
      <c r="D572" s="44">
        <v>1181.3</v>
      </c>
      <c r="E572" s="44">
        <v>1100.98</v>
      </c>
      <c r="F572" s="44">
        <v>1019.99</v>
      </c>
      <c r="G572" s="44">
        <v>994.39</v>
      </c>
      <c r="H572" s="44">
        <v>1070.24</v>
      </c>
      <c r="I572" s="44">
        <v>1239.82</v>
      </c>
      <c r="J572" s="44">
        <v>1465.21</v>
      </c>
      <c r="K572" s="44">
        <v>1677.66</v>
      </c>
      <c r="L572" s="44">
        <v>1843.45</v>
      </c>
      <c r="M572" s="44">
        <v>1863.73</v>
      </c>
      <c r="N572" s="44">
        <v>1954.27</v>
      </c>
      <c r="O572" s="44">
        <v>1956.35</v>
      </c>
      <c r="P572" s="44">
        <v>1928.53</v>
      </c>
      <c r="Q572" s="44">
        <v>1950.29</v>
      </c>
      <c r="R572" s="44">
        <v>1935.5</v>
      </c>
      <c r="S572" s="44">
        <v>1922.96</v>
      </c>
      <c r="T572" s="44">
        <v>1982.66</v>
      </c>
      <c r="U572" s="44">
        <v>2042.99</v>
      </c>
      <c r="V572" s="44">
        <v>1995.63</v>
      </c>
      <c r="W572" s="44">
        <v>1909.31</v>
      </c>
      <c r="X572" s="44">
        <v>1825.97</v>
      </c>
      <c r="Y572" s="44">
        <v>1794.06</v>
      </c>
      <c r="Z572" s="44">
        <v>1536.2</v>
      </c>
      <c r="AA572" s="44">
        <v>1316.82</v>
      </c>
    </row>
    <row r="573" spans="1:27" ht="12.75" hidden="1" customHeight="1" outlineLevel="1" x14ac:dyDescent="0.2">
      <c r="A573" s="97" t="s">
        <v>1568</v>
      </c>
      <c r="B573" s="63" t="s">
        <v>90</v>
      </c>
      <c r="C573" s="43" t="s">
        <v>79</v>
      </c>
      <c r="D573" s="44">
        <f>$D$468</f>
        <v>434.18</v>
      </c>
      <c r="E573" s="44">
        <f t="shared" ref="E573:AA573" si="334">$D$468</f>
        <v>434.18</v>
      </c>
      <c r="F573" s="44">
        <f t="shared" si="334"/>
        <v>434.18</v>
      </c>
      <c r="G573" s="44">
        <f t="shared" si="334"/>
        <v>434.18</v>
      </c>
      <c r="H573" s="44">
        <f t="shared" si="334"/>
        <v>434.18</v>
      </c>
      <c r="I573" s="44">
        <f t="shared" si="334"/>
        <v>434.18</v>
      </c>
      <c r="J573" s="44">
        <f t="shared" si="334"/>
        <v>434.18</v>
      </c>
      <c r="K573" s="44">
        <f t="shared" si="334"/>
        <v>434.18</v>
      </c>
      <c r="L573" s="44">
        <f t="shared" si="334"/>
        <v>434.18</v>
      </c>
      <c r="M573" s="44">
        <f t="shared" si="334"/>
        <v>434.18</v>
      </c>
      <c r="N573" s="44">
        <f t="shared" si="334"/>
        <v>434.18</v>
      </c>
      <c r="O573" s="44">
        <f t="shared" si="334"/>
        <v>434.18</v>
      </c>
      <c r="P573" s="44">
        <f t="shared" si="334"/>
        <v>434.18</v>
      </c>
      <c r="Q573" s="44">
        <f t="shared" si="334"/>
        <v>434.18</v>
      </c>
      <c r="R573" s="44">
        <f t="shared" si="334"/>
        <v>434.18</v>
      </c>
      <c r="S573" s="44">
        <f t="shared" si="334"/>
        <v>434.18</v>
      </c>
      <c r="T573" s="44">
        <f t="shared" si="334"/>
        <v>434.18</v>
      </c>
      <c r="U573" s="44">
        <f t="shared" si="334"/>
        <v>434.18</v>
      </c>
      <c r="V573" s="44">
        <f t="shared" si="334"/>
        <v>434.18</v>
      </c>
      <c r="W573" s="44">
        <f t="shared" si="334"/>
        <v>434.18</v>
      </c>
      <c r="X573" s="44">
        <f t="shared" si="334"/>
        <v>434.18</v>
      </c>
      <c r="Y573" s="44">
        <f t="shared" si="334"/>
        <v>434.18</v>
      </c>
      <c r="Z573" s="44">
        <f t="shared" si="334"/>
        <v>434.18</v>
      </c>
      <c r="AA573" s="44">
        <f t="shared" si="334"/>
        <v>434.18</v>
      </c>
    </row>
    <row r="574" spans="1:27" ht="12.75" hidden="1" customHeight="1" outlineLevel="1" x14ac:dyDescent="0.2">
      <c r="A574" s="97" t="s">
        <v>1569</v>
      </c>
      <c r="B574" s="63" t="s">
        <v>83</v>
      </c>
      <c r="C574" s="43" t="s">
        <v>79</v>
      </c>
      <c r="D574" s="44">
        <v>3.63</v>
      </c>
      <c r="E574" s="44">
        <v>3.63</v>
      </c>
      <c r="F574" s="44">
        <v>3.63</v>
      </c>
      <c r="G574" s="44">
        <v>3.63</v>
      </c>
      <c r="H574" s="44">
        <v>3.63</v>
      </c>
      <c r="I574" s="44">
        <v>3.63</v>
      </c>
      <c r="J574" s="44">
        <v>3.63</v>
      </c>
      <c r="K574" s="44">
        <v>3.63</v>
      </c>
      <c r="L574" s="44">
        <v>3.63</v>
      </c>
      <c r="M574" s="44">
        <v>3.63</v>
      </c>
      <c r="N574" s="44">
        <v>3.63</v>
      </c>
      <c r="O574" s="44">
        <v>3.63</v>
      </c>
      <c r="P574" s="44">
        <v>3.63</v>
      </c>
      <c r="Q574" s="44">
        <v>3.63</v>
      </c>
      <c r="R574" s="44">
        <v>3.63</v>
      </c>
      <c r="S574" s="44">
        <v>3.63</v>
      </c>
      <c r="T574" s="44">
        <v>3.63</v>
      </c>
      <c r="U574" s="44">
        <v>3.63</v>
      </c>
      <c r="V574" s="44">
        <v>3.63</v>
      </c>
      <c r="W574" s="44">
        <v>3.63</v>
      </c>
      <c r="X574" s="44">
        <v>3.63</v>
      </c>
      <c r="Y574" s="44">
        <v>3.63</v>
      </c>
      <c r="Z574" s="44">
        <v>3.63</v>
      </c>
      <c r="AA574" s="44">
        <v>3.63</v>
      </c>
    </row>
    <row r="575" spans="1:27" ht="12.75" hidden="1" customHeight="1" outlineLevel="1" x14ac:dyDescent="0.2">
      <c r="A575" s="97" t="s">
        <v>1570</v>
      </c>
      <c r="B575" s="63" t="s">
        <v>81</v>
      </c>
      <c r="C575" s="43" t="s">
        <v>79</v>
      </c>
      <c r="D575" s="44">
        <f>$D$11</f>
        <v>330.69</v>
      </c>
      <c r="E575" s="44">
        <f t="shared" ref="E575:AA575" si="335">$D$11</f>
        <v>330.69</v>
      </c>
      <c r="F575" s="44">
        <f t="shared" si="335"/>
        <v>330.69</v>
      </c>
      <c r="G575" s="44">
        <f t="shared" si="335"/>
        <v>330.69</v>
      </c>
      <c r="H575" s="44">
        <f t="shared" si="335"/>
        <v>330.69</v>
      </c>
      <c r="I575" s="44">
        <f t="shared" si="335"/>
        <v>330.69</v>
      </c>
      <c r="J575" s="44">
        <f t="shared" si="335"/>
        <v>330.69</v>
      </c>
      <c r="K575" s="44">
        <f t="shared" si="335"/>
        <v>330.69</v>
      </c>
      <c r="L575" s="44">
        <f t="shared" si="335"/>
        <v>330.69</v>
      </c>
      <c r="M575" s="44">
        <f t="shared" si="335"/>
        <v>330.69</v>
      </c>
      <c r="N575" s="44">
        <f t="shared" si="335"/>
        <v>330.69</v>
      </c>
      <c r="O575" s="44">
        <f t="shared" si="335"/>
        <v>330.69</v>
      </c>
      <c r="P575" s="44">
        <f t="shared" si="335"/>
        <v>330.69</v>
      </c>
      <c r="Q575" s="44">
        <f t="shared" si="335"/>
        <v>330.69</v>
      </c>
      <c r="R575" s="44">
        <f t="shared" si="335"/>
        <v>330.69</v>
      </c>
      <c r="S575" s="44">
        <f t="shared" si="335"/>
        <v>330.69</v>
      </c>
      <c r="T575" s="44">
        <f t="shared" si="335"/>
        <v>330.69</v>
      </c>
      <c r="U575" s="44">
        <f t="shared" si="335"/>
        <v>330.69</v>
      </c>
      <c r="V575" s="44">
        <f t="shared" si="335"/>
        <v>330.69</v>
      </c>
      <c r="W575" s="44">
        <f t="shared" si="335"/>
        <v>330.69</v>
      </c>
      <c r="X575" s="44">
        <f t="shared" si="335"/>
        <v>330.69</v>
      </c>
      <c r="Y575" s="44">
        <f t="shared" si="335"/>
        <v>330.69</v>
      </c>
      <c r="Z575" s="44">
        <f t="shared" si="335"/>
        <v>330.69</v>
      </c>
      <c r="AA575" s="44">
        <f t="shared" si="335"/>
        <v>330.69</v>
      </c>
    </row>
    <row r="576" spans="1:27" collapsed="1" x14ac:dyDescent="0.2">
      <c r="A576" s="96" t="s">
        <v>1571</v>
      </c>
      <c r="B576" s="28" t="str">
        <f>"23"&amp;"."&amp;$B$640&amp;"."&amp;$B$641</f>
        <v>23.11.2023</v>
      </c>
      <c r="C576" s="88" t="s">
        <v>76</v>
      </c>
      <c r="D576" s="89">
        <f>ROUND(((D577+D578+D580+D579)/1000),5)</f>
        <v>1.9564900000000001</v>
      </c>
      <c r="E576" s="89">
        <f>ROUND(((E577+E578+E580+E579)/1000),5)</f>
        <v>1.8712500000000001</v>
      </c>
      <c r="F576" s="89">
        <f>ROUND(((F577+F578+F580+F579)/1000),5)</f>
        <v>1.8387800000000001</v>
      </c>
      <c r="G576" s="89">
        <f t="shared" ref="G576:AA576" si="336">ROUND(((G577+G578+G580+G579)/1000),5)</f>
        <v>1.8384</v>
      </c>
      <c r="H576" s="89">
        <f t="shared" si="336"/>
        <v>1.8471200000000001</v>
      </c>
      <c r="I576" s="89">
        <f t="shared" si="336"/>
        <v>2.00054</v>
      </c>
      <c r="J576" s="89">
        <f t="shared" si="336"/>
        <v>2.2026300000000001</v>
      </c>
      <c r="K576" s="89">
        <f t="shared" si="336"/>
        <v>2.4714499999999999</v>
      </c>
      <c r="L576" s="89">
        <f t="shared" si="336"/>
        <v>2.5857399999999999</v>
      </c>
      <c r="M576" s="89">
        <f t="shared" si="336"/>
        <v>2.6026400000000001</v>
      </c>
      <c r="N576" s="89">
        <f t="shared" si="336"/>
        <v>2.6449199999999999</v>
      </c>
      <c r="O576" s="89">
        <f t="shared" si="336"/>
        <v>2.7155</v>
      </c>
      <c r="P576" s="89">
        <f t="shared" si="336"/>
        <v>2.7093699999999998</v>
      </c>
      <c r="Q576" s="89">
        <f t="shared" si="336"/>
        <v>2.7264300000000001</v>
      </c>
      <c r="R576" s="89">
        <f t="shared" si="336"/>
        <v>2.7168199999999998</v>
      </c>
      <c r="S576" s="89">
        <f t="shared" si="336"/>
        <v>2.6254900000000001</v>
      </c>
      <c r="T576" s="89">
        <f t="shared" si="336"/>
        <v>2.6267100000000001</v>
      </c>
      <c r="U576" s="89">
        <f t="shared" si="336"/>
        <v>2.69062</v>
      </c>
      <c r="V576" s="89">
        <f t="shared" si="336"/>
        <v>2.7241</v>
      </c>
      <c r="W576" s="89">
        <f t="shared" si="336"/>
        <v>2.6271100000000001</v>
      </c>
      <c r="X576" s="89">
        <f t="shared" si="336"/>
        <v>2.6016699999999999</v>
      </c>
      <c r="Y576" s="89">
        <f t="shared" si="336"/>
        <v>2.5709599999999999</v>
      </c>
      <c r="Z576" s="89">
        <f t="shared" si="336"/>
        <v>2.2911700000000002</v>
      </c>
      <c r="AA576" s="89">
        <f t="shared" si="336"/>
        <v>2.0440399999999999</v>
      </c>
    </row>
    <row r="577" spans="1:27" ht="12.75" hidden="1" customHeight="1" outlineLevel="1" x14ac:dyDescent="0.2">
      <c r="A577" s="97" t="s">
        <v>1572</v>
      </c>
      <c r="B577" s="63" t="s">
        <v>242</v>
      </c>
      <c r="C577" s="43" t="s">
        <v>79</v>
      </c>
      <c r="D577" s="44">
        <v>1187.99</v>
      </c>
      <c r="E577" s="44">
        <v>1102.75</v>
      </c>
      <c r="F577" s="44">
        <v>1070.28</v>
      </c>
      <c r="G577" s="44">
        <v>1069.9000000000001</v>
      </c>
      <c r="H577" s="44">
        <v>1078.6199999999999</v>
      </c>
      <c r="I577" s="44">
        <v>1232.04</v>
      </c>
      <c r="J577" s="44">
        <v>1434.13</v>
      </c>
      <c r="K577" s="44">
        <v>1702.95</v>
      </c>
      <c r="L577" s="44">
        <v>1817.24</v>
      </c>
      <c r="M577" s="44">
        <v>1834.14</v>
      </c>
      <c r="N577" s="44">
        <v>1876.42</v>
      </c>
      <c r="O577" s="44">
        <v>1947</v>
      </c>
      <c r="P577" s="44">
        <v>1940.87</v>
      </c>
      <c r="Q577" s="44">
        <v>1957.93</v>
      </c>
      <c r="R577" s="44">
        <v>1948.32</v>
      </c>
      <c r="S577" s="44">
        <v>1856.99</v>
      </c>
      <c r="T577" s="44">
        <v>1858.21</v>
      </c>
      <c r="U577" s="44">
        <v>1922.12</v>
      </c>
      <c r="V577" s="44">
        <v>1955.6</v>
      </c>
      <c r="W577" s="44">
        <v>1858.61</v>
      </c>
      <c r="X577" s="44">
        <v>1833.17</v>
      </c>
      <c r="Y577" s="44">
        <v>1802.46</v>
      </c>
      <c r="Z577" s="44">
        <v>1522.67</v>
      </c>
      <c r="AA577" s="44">
        <v>1275.54</v>
      </c>
    </row>
    <row r="578" spans="1:27" ht="12.75" hidden="1" customHeight="1" outlineLevel="1" x14ac:dyDescent="0.2">
      <c r="A578" s="97" t="s">
        <v>1573</v>
      </c>
      <c r="B578" s="63" t="s">
        <v>90</v>
      </c>
      <c r="C578" s="43" t="s">
        <v>79</v>
      </c>
      <c r="D578" s="44">
        <f>$D$468</f>
        <v>434.18</v>
      </c>
      <c r="E578" s="44">
        <f t="shared" ref="E578:AA578" si="337">$D$468</f>
        <v>434.18</v>
      </c>
      <c r="F578" s="44">
        <f t="shared" si="337"/>
        <v>434.18</v>
      </c>
      <c r="G578" s="44">
        <f t="shared" si="337"/>
        <v>434.18</v>
      </c>
      <c r="H578" s="44">
        <f t="shared" si="337"/>
        <v>434.18</v>
      </c>
      <c r="I578" s="44">
        <f t="shared" si="337"/>
        <v>434.18</v>
      </c>
      <c r="J578" s="44">
        <f t="shared" si="337"/>
        <v>434.18</v>
      </c>
      <c r="K578" s="44">
        <f t="shared" si="337"/>
        <v>434.18</v>
      </c>
      <c r="L578" s="44">
        <f t="shared" si="337"/>
        <v>434.18</v>
      </c>
      <c r="M578" s="44">
        <f t="shared" si="337"/>
        <v>434.18</v>
      </c>
      <c r="N578" s="44">
        <f t="shared" si="337"/>
        <v>434.18</v>
      </c>
      <c r="O578" s="44">
        <f t="shared" si="337"/>
        <v>434.18</v>
      </c>
      <c r="P578" s="44">
        <f t="shared" si="337"/>
        <v>434.18</v>
      </c>
      <c r="Q578" s="44">
        <f t="shared" si="337"/>
        <v>434.18</v>
      </c>
      <c r="R578" s="44">
        <f t="shared" si="337"/>
        <v>434.18</v>
      </c>
      <c r="S578" s="44">
        <f t="shared" si="337"/>
        <v>434.18</v>
      </c>
      <c r="T578" s="44">
        <f t="shared" si="337"/>
        <v>434.18</v>
      </c>
      <c r="U578" s="44">
        <f t="shared" si="337"/>
        <v>434.18</v>
      </c>
      <c r="V578" s="44">
        <f t="shared" si="337"/>
        <v>434.18</v>
      </c>
      <c r="W578" s="44">
        <f t="shared" si="337"/>
        <v>434.18</v>
      </c>
      <c r="X578" s="44">
        <f t="shared" si="337"/>
        <v>434.18</v>
      </c>
      <c r="Y578" s="44">
        <f t="shared" si="337"/>
        <v>434.18</v>
      </c>
      <c r="Z578" s="44">
        <f t="shared" si="337"/>
        <v>434.18</v>
      </c>
      <c r="AA578" s="44">
        <f t="shared" si="337"/>
        <v>434.18</v>
      </c>
    </row>
    <row r="579" spans="1:27" ht="12.75" hidden="1" customHeight="1" outlineLevel="1" x14ac:dyDescent="0.2">
      <c r="A579" s="97" t="s">
        <v>1574</v>
      </c>
      <c r="B579" s="63" t="s">
        <v>83</v>
      </c>
      <c r="C579" s="43" t="s">
        <v>79</v>
      </c>
      <c r="D579" s="44">
        <v>3.63</v>
      </c>
      <c r="E579" s="44">
        <v>3.63</v>
      </c>
      <c r="F579" s="44">
        <v>3.63</v>
      </c>
      <c r="G579" s="44">
        <v>3.63</v>
      </c>
      <c r="H579" s="44">
        <v>3.63</v>
      </c>
      <c r="I579" s="44">
        <v>3.63</v>
      </c>
      <c r="J579" s="44">
        <v>3.63</v>
      </c>
      <c r="K579" s="44">
        <v>3.63</v>
      </c>
      <c r="L579" s="44">
        <v>3.63</v>
      </c>
      <c r="M579" s="44">
        <v>3.63</v>
      </c>
      <c r="N579" s="44">
        <v>3.63</v>
      </c>
      <c r="O579" s="44">
        <v>3.63</v>
      </c>
      <c r="P579" s="44">
        <v>3.63</v>
      </c>
      <c r="Q579" s="44">
        <v>3.63</v>
      </c>
      <c r="R579" s="44">
        <v>3.63</v>
      </c>
      <c r="S579" s="44">
        <v>3.63</v>
      </c>
      <c r="T579" s="44">
        <v>3.63</v>
      </c>
      <c r="U579" s="44">
        <v>3.63</v>
      </c>
      <c r="V579" s="44">
        <v>3.63</v>
      </c>
      <c r="W579" s="44">
        <v>3.63</v>
      </c>
      <c r="X579" s="44">
        <v>3.63</v>
      </c>
      <c r="Y579" s="44">
        <v>3.63</v>
      </c>
      <c r="Z579" s="44">
        <v>3.63</v>
      </c>
      <c r="AA579" s="44">
        <v>3.63</v>
      </c>
    </row>
    <row r="580" spans="1:27" ht="12.75" hidden="1" customHeight="1" outlineLevel="1" x14ac:dyDescent="0.2">
      <c r="A580" s="97" t="s">
        <v>1575</v>
      </c>
      <c r="B580" s="63" t="s">
        <v>81</v>
      </c>
      <c r="C580" s="43" t="s">
        <v>79</v>
      </c>
      <c r="D580" s="44">
        <f>$D$11</f>
        <v>330.69</v>
      </c>
      <c r="E580" s="44">
        <f t="shared" ref="E580:AA580" si="338">$D$11</f>
        <v>330.69</v>
      </c>
      <c r="F580" s="44">
        <f t="shared" si="338"/>
        <v>330.69</v>
      </c>
      <c r="G580" s="44">
        <f t="shared" si="338"/>
        <v>330.69</v>
      </c>
      <c r="H580" s="44">
        <f t="shared" si="338"/>
        <v>330.69</v>
      </c>
      <c r="I580" s="44">
        <f t="shared" si="338"/>
        <v>330.69</v>
      </c>
      <c r="J580" s="44">
        <f t="shared" si="338"/>
        <v>330.69</v>
      </c>
      <c r="K580" s="44">
        <f t="shared" si="338"/>
        <v>330.69</v>
      </c>
      <c r="L580" s="44">
        <f t="shared" si="338"/>
        <v>330.69</v>
      </c>
      <c r="M580" s="44">
        <f t="shared" si="338"/>
        <v>330.69</v>
      </c>
      <c r="N580" s="44">
        <f t="shared" si="338"/>
        <v>330.69</v>
      </c>
      <c r="O580" s="44">
        <f t="shared" si="338"/>
        <v>330.69</v>
      </c>
      <c r="P580" s="44">
        <f t="shared" si="338"/>
        <v>330.69</v>
      </c>
      <c r="Q580" s="44">
        <f t="shared" si="338"/>
        <v>330.69</v>
      </c>
      <c r="R580" s="44">
        <f t="shared" si="338"/>
        <v>330.69</v>
      </c>
      <c r="S580" s="44">
        <f t="shared" si="338"/>
        <v>330.69</v>
      </c>
      <c r="T580" s="44">
        <f t="shared" si="338"/>
        <v>330.69</v>
      </c>
      <c r="U580" s="44">
        <f t="shared" si="338"/>
        <v>330.69</v>
      </c>
      <c r="V580" s="44">
        <f t="shared" si="338"/>
        <v>330.69</v>
      </c>
      <c r="W580" s="44">
        <f t="shared" si="338"/>
        <v>330.69</v>
      </c>
      <c r="X580" s="44">
        <f t="shared" si="338"/>
        <v>330.69</v>
      </c>
      <c r="Y580" s="44">
        <f t="shared" si="338"/>
        <v>330.69</v>
      </c>
      <c r="Z580" s="44">
        <f t="shared" si="338"/>
        <v>330.69</v>
      </c>
      <c r="AA580" s="44">
        <f t="shared" si="338"/>
        <v>330.69</v>
      </c>
    </row>
    <row r="581" spans="1:27" collapsed="1" x14ac:dyDescent="0.2">
      <c r="A581" s="96" t="s">
        <v>1576</v>
      </c>
      <c r="B581" s="28" t="str">
        <f>"24"&amp;"."&amp;$B$640&amp;"."&amp;$B$641</f>
        <v>24.11.2023</v>
      </c>
      <c r="C581" s="88" t="s">
        <v>76</v>
      </c>
      <c r="D581" s="89">
        <f>ROUND(((D582+D583+D585+D584)/1000),5)</f>
        <v>1.92699</v>
      </c>
      <c r="E581" s="89">
        <f>ROUND(((E582+E583+E585+E584)/1000),5)</f>
        <v>1.8048200000000001</v>
      </c>
      <c r="F581" s="89">
        <f>ROUND(((F582+F583+F585+F584)/1000),5)</f>
        <v>1.73665</v>
      </c>
      <c r="G581" s="89">
        <f t="shared" ref="G581:AA581" si="339">ROUND(((G582+G583+G585+G584)/1000),5)</f>
        <v>1.5766500000000001</v>
      </c>
      <c r="H581" s="89">
        <f t="shared" si="339"/>
        <v>1.7362200000000001</v>
      </c>
      <c r="I581" s="89">
        <f t="shared" si="339"/>
        <v>1.9823599999999999</v>
      </c>
      <c r="J581" s="89">
        <f t="shared" si="339"/>
        <v>2.0971799999999998</v>
      </c>
      <c r="K581" s="89">
        <f t="shared" si="339"/>
        <v>2.3915299999999999</v>
      </c>
      <c r="L581" s="89">
        <f t="shared" si="339"/>
        <v>2.6318700000000002</v>
      </c>
      <c r="M581" s="89">
        <f t="shared" si="339"/>
        <v>2.6624699999999999</v>
      </c>
      <c r="N581" s="89">
        <f t="shared" si="339"/>
        <v>2.6951700000000001</v>
      </c>
      <c r="O581" s="89">
        <f t="shared" si="339"/>
        <v>2.7394099999999999</v>
      </c>
      <c r="P581" s="89">
        <f t="shared" si="339"/>
        <v>2.71332</v>
      </c>
      <c r="Q581" s="89">
        <f t="shared" si="339"/>
        <v>2.7316199999999999</v>
      </c>
      <c r="R581" s="89">
        <f t="shared" si="339"/>
        <v>2.7142499999999998</v>
      </c>
      <c r="S581" s="89">
        <f t="shared" si="339"/>
        <v>2.6966299999999999</v>
      </c>
      <c r="T581" s="89">
        <f t="shared" si="339"/>
        <v>2.7019500000000001</v>
      </c>
      <c r="U581" s="89">
        <f t="shared" si="339"/>
        <v>2.7183999999999999</v>
      </c>
      <c r="V581" s="89">
        <f t="shared" si="339"/>
        <v>2.7019600000000001</v>
      </c>
      <c r="W581" s="89">
        <f t="shared" si="339"/>
        <v>2.7197300000000002</v>
      </c>
      <c r="X581" s="89">
        <f t="shared" si="339"/>
        <v>2.6561300000000001</v>
      </c>
      <c r="Y581" s="89">
        <f t="shared" si="339"/>
        <v>2.5988699999999998</v>
      </c>
      <c r="Z581" s="89">
        <f t="shared" si="339"/>
        <v>2.4045200000000002</v>
      </c>
      <c r="AA581" s="89">
        <f t="shared" si="339"/>
        <v>2.1750500000000001</v>
      </c>
    </row>
    <row r="582" spans="1:27" ht="12.75" hidden="1" customHeight="1" outlineLevel="1" x14ac:dyDescent="0.2">
      <c r="A582" s="97" t="s">
        <v>1577</v>
      </c>
      <c r="B582" s="63" t="s">
        <v>242</v>
      </c>
      <c r="C582" s="43" t="s">
        <v>79</v>
      </c>
      <c r="D582" s="44">
        <v>1158.49</v>
      </c>
      <c r="E582" s="44">
        <v>1036.32</v>
      </c>
      <c r="F582" s="44">
        <v>968.15</v>
      </c>
      <c r="G582" s="44">
        <v>808.15</v>
      </c>
      <c r="H582" s="44">
        <v>967.72</v>
      </c>
      <c r="I582" s="44">
        <v>1213.8599999999999</v>
      </c>
      <c r="J582" s="44">
        <v>1328.68</v>
      </c>
      <c r="K582" s="44">
        <v>1623.03</v>
      </c>
      <c r="L582" s="44">
        <v>1863.37</v>
      </c>
      <c r="M582" s="44">
        <v>1893.97</v>
      </c>
      <c r="N582" s="44">
        <v>1926.67</v>
      </c>
      <c r="O582" s="44">
        <v>1970.91</v>
      </c>
      <c r="P582" s="44">
        <v>1944.82</v>
      </c>
      <c r="Q582" s="44">
        <v>1963.12</v>
      </c>
      <c r="R582" s="44">
        <v>1945.75</v>
      </c>
      <c r="S582" s="44">
        <v>1928.13</v>
      </c>
      <c r="T582" s="44">
        <v>1933.45</v>
      </c>
      <c r="U582" s="44">
        <v>1949.9</v>
      </c>
      <c r="V582" s="44">
        <v>1933.46</v>
      </c>
      <c r="W582" s="44">
        <v>1951.23</v>
      </c>
      <c r="X582" s="44">
        <v>1887.63</v>
      </c>
      <c r="Y582" s="44">
        <v>1830.37</v>
      </c>
      <c r="Z582" s="44">
        <v>1636.02</v>
      </c>
      <c r="AA582" s="44">
        <v>1406.55</v>
      </c>
    </row>
    <row r="583" spans="1:27" ht="12.75" hidden="1" customHeight="1" outlineLevel="1" x14ac:dyDescent="0.2">
      <c r="A583" s="97" t="s">
        <v>1578</v>
      </c>
      <c r="B583" s="63" t="s">
        <v>90</v>
      </c>
      <c r="C583" s="43" t="s">
        <v>79</v>
      </c>
      <c r="D583" s="44">
        <f>$D$468</f>
        <v>434.18</v>
      </c>
      <c r="E583" s="44">
        <f t="shared" ref="E583:AA583" si="340">$D$468</f>
        <v>434.18</v>
      </c>
      <c r="F583" s="44">
        <f t="shared" si="340"/>
        <v>434.18</v>
      </c>
      <c r="G583" s="44">
        <f t="shared" si="340"/>
        <v>434.18</v>
      </c>
      <c r="H583" s="44">
        <f t="shared" si="340"/>
        <v>434.18</v>
      </c>
      <c r="I583" s="44">
        <f t="shared" si="340"/>
        <v>434.18</v>
      </c>
      <c r="J583" s="44">
        <f t="shared" si="340"/>
        <v>434.18</v>
      </c>
      <c r="K583" s="44">
        <f t="shared" si="340"/>
        <v>434.18</v>
      </c>
      <c r="L583" s="44">
        <f t="shared" si="340"/>
        <v>434.18</v>
      </c>
      <c r="M583" s="44">
        <f t="shared" si="340"/>
        <v>434.18</v>
      </c>
      <c r="N583" s="44">
        <f t="shared" si="340"/>
        <v>434.18</v>
      </c>
      <c r="O583" s="44">
        <f t="shared" si="340"/>
        <v>434.18</v>
      </c>
      <c r="P583" s="44">
        <f t="shared" si="340"/>
        <v>434.18</v>
      </c>
      <c r="Q583" s="44">
        <f t="shared" si="340"/>
        <v>434.18</v>
      </c>
      <c r="R583" s="44">
        <f t="shared" si="340"/>
        <v>434.18</v>
      </c>
      <c r="S583" s="44">
        <f t="shared" si="340"/>
        <v>434.18</v>
      </c>
      <c r="T583" s="44">
        <f t="shared" si="340"/>
        <v>434.18</v>
      </c>
      <c r="U583" s="44">
        <f t="shared" si="340"/>
        <v>434.18</v>
      </c>
      <c r="V583" s="44">
        <f t="shared" si="340"/>
        <v>434.18</v>
      </c>
      <c r="W583" s="44">
        <f t="shared" si="340"/>
        <v>434.18</v>
      </c>
      <c r="X583" s="44">
        <f t="shared" si="340"/>
        <v>434.18</v>
      </c>
      <c r="Y583" s="44">
        <f t="shared" si="340"/>
        <v>434.18</v>
      </c>
      <c r="Z583" s="44">
        <f t="shared" si="340"/>
        <v>434.18</v>
      </c>
      <c r="AA583" s="44">
        <f t="shared" si="340"/>
        <v>434.18</v>
      </c>
    </row>
    <row r="584" spans="1:27" ht="12.75" hidden="1" customHeight="1" outlineLevel="1" x14ac:dyDescent="0.2">
      <c r="A584" s="97" t="s">
        <v>1579</v>
      </c>
      <c r="B584" s="63" t="s">
        <v>83</v>
      </c>
      <c r="C584" s="43" t="s">
        <v>79</v>
      </c>
      <c r="D584" s="44">
        <v>3.63</v>
      </c>
      <c r="E584" s="44">
        <v>3.63</v>
      </c>
      <c r="F584" s="44">
        <v>3.63</v>
      </c>
      <c r="G584" s="44">
        <v>3.63</v>
      </c>
      <c r="H584" s="44">
        <v>3.63</v>
      </c>
      <c r="I584" s="44">
        <v>3.63</v>
      </c>
      <c r="J584" s="44">
        <v>3.63</v>
      </c>
      <c r="K584" s="44">
        <v>3.63</v>
      </c>
      <c r="L584" s="44">
        <v>3.63</v>
      </c>
      <c r="M584" s="44">
        <v>3.63</v>
      </c>
      <c r="N584" s="44">
        <v>3.63</v>
      </c>
      <c r="O584" s="44">
        <v>3.63</v>
      </c>
      <c r="P584" s="44">
        <v>3.63</v>
      </c>
      <c r="Q584" s="44">
        <v>3.63</v>
      </c>
      <c r="R584" s="44">
        <v>3.63</v>
      </c>
      <c r="S584" s="44">
        <v>3.63</v>
      </c>
      <c r="T584" s="44">
        <v>3.63</v>
      </c>
      <c r="U584" s="44">
        <v>3.63</v>
      </c>
      <c r="V584" s="44">
        <v>3.63</v>
      </c>
      <c r="W584" s="44">
        <v>3.63</v>
      </c>
      <c r="X584" s="44">
        <v>3.63</v>
      </c>
      <c r="Y584" s="44">
        <v>3.63</v>
      </c>
      <c r="Z584" s="44">
        <v>3.63</v>
      </c>
      <c r="AA584" s="44">
        <v>3.63</v>
      </c>
    </row>
    <row r="585" spans="1:27" ht="12.75" hidden="1" customHeight="1" outlineLevel="1" x14ac:dyDescent="0.2">
      <c r="A585" s="97" t="s">
        <v>1580</v>
      </c>
      <c r="B585" s="63" t="s">
        <v>81</v>
      </c>
      <c r="C585" s="43" t="s">
        <v>79</v>
      </c>
      <c r="D585" s="44">
        <f>$D$11</f>
        <v>330.69</v>
      </c>
      <c r="E585" s="44">
        <f t="shared" ref="E585:AA585" si="341">$D$11</f>
        <v>330.69</v>
      </c>
      <c r="F585" s="44">
        <f t="shared" si="341"/>
        <v>330.69</v>
      </c>
      <c r="G585" s="44">
        <f t="shared" si="341"/>
        <v>330.69</v>
      </c>
      <c r="H585" s="44">
        <f t="shared" si="341"/>
        <v>330.69</v>
      </c>
      <c r="I585" s="44">
        <f t="shared" si="341"/>
        <v>330.69</v>
      </c>
      <c r="J585" s="44">
        <f t="shared" si="341"/>
        <v>330.69</v>
      </c>
      <c r="K585" s="44">
        <f t="shared" si="341"/>
        <v>330.69</v>
      </c>
      <c r="L585" s="44">
        <f t="shared" si="341"/>
        <v>330.69</v>
      </c>
      <c r="M585" s="44">
        <f t="shared" si="341"/>
        <v>330.69</v>
      </c>
      <c r="N585" s="44">
        <f t="shared" si="341"/>
        <v>330.69</v>
      </c>
      <c r="O585" s="44">
        <f t="shared" si="341"/>
        <v>330.69</v>
      </c>
      <c r="P585" s="44">
        <f t="shared" si="341"/>
        <v>330.69</v>
      </c>
      <c r="Q585" s="44">
        <f t="shared" si="341"/>
        <v>330.69</v>
      </c>
      <c r="R585" s="44">
        <f t="shared" si="341"/>
        <v>330.69</v>
      </c>
      <c r="S585" s="44">
        <f t="shared" si="341"/>
        <v>330.69</v>
      </c>
      <c r="T585" s="44">
        <f t="shared" si="341"/>
        <v>330.69</v>
      </c>
      <c r="U585" s="44">
        <f t="shared" si="341"/>
        <v>330.69</v>
      </c>
      <c r="V585" s="44">
        <f t="shared" si="341"/>
        <v>330.69</v>
      </c>
      <c r="W585" s="44">
        <f t="shared" si="341"/>
        <v>330.69</v>
      </c>
      <c r="X585" s="44">
        <f t="shared" si="341"/>
        <v>330.69</v>
      </c>
      <c r="Y585" s="44">
        <f t="shared" si="341"/>
        <v>330.69</v>
      </c>
      <c r="Z585" s="44">
        <f t="shared" si="341"/>
        <v>330.69</v>
      </c>
      <c r="AA585" s="44">
        <f t="shared" si="341"/>
        <v>330.69</v>
      </c>
    </row>
    <row r="586" spans="1:27" collapsed="1" x14ac:dyDescent="0.2">
      <c r="A586" s="96" t="s">
        <v>1581</v>
      </c>
      <c r="B586" s="28" t="str">
        <f>"25"&amp;"."&amp;$B$640&amp;"."&amp;$B$641</f>
        <v>25.11.2023</v>
      </c>
      <c r="C586" s="88" t="s">
        <v>76</v>
      </c>
      <c r="D586" s="89">
        <f>ROUND(((D587+D588+D590+D589)/1000),5)</f>
        <v>2.0375000000000001</v>
      </c>
      <c r="E586" s="89">
        <f>ROUND(((E587+E588+E590+E589)/1000),5)</f>
        <v>1.9992300000000001</v>
      </c>
      <c r="F586" s="89">
        <f>ROUND(((F587+F588+F590+F589)/1000),5)</f>
        <v>1.9440900000000001</v>
      </c>
      <c r="G586" s="89">
        <f t="shared" ref="G586:AA586" si="342">ROUND(((G587+G588+G590+G589)/1000),5)</f>
        <v>1.9413199999999999</v>
      </c>
      <c r="H586" s="89">
        <f t="shared" si="342"/>
        <v>1.97096</v>
      </c>
      <c r="I586" s="89">
        <f t="shared" si="342"/>
        <v>2.0425499999999999</v>
      </c>
      <c r="J586" s="89">
        <f t="shared" si="342"/>
        <v>2.0782799999999999</v>
      </c>
      <c r="K586" s="89">
        <f t="shared" si="342"/>
        <v>2.2963399999999998</v>
      </c>
      <c r="L586" s="89">
        <f t="shared" si="342"/>
        <v>2.4506299999999999</v>
      </c>
      <c r="M586" s="89">
        <f t="shared" si="342"/>
        <v>2.6262400000000001</v>
      </c>
      <c r="N586" s="89">
        <f t="shared" si="342"/>
        <v>2.6917200000000001</v>
      </c>
      <c r="O586" s="89">
        <f t="shared" si="342"/>
        <v>2.7175099999999999</v>
      </c>
      <c r="P586" s="89">
        <f t="shared" si="342"/>
        <v>2.71793</v>
      </c>
      <c r="Q586" s="89">
        <f t="shared" si="342"/>
        <v>2.6927400000000001</v>
      </c>
      <c r="R586" s="89">
        <f t="shared" si="342"/>
        <v>2.6903000000000001</v>
      </c>
      <c r="S586" s="89">
        <f t="shared" si="342"/>
        <v>2.6940300000000001</v>
      </c>
      <c r="T586" s="89">
        <f t="shared" si="342"/>
        <v>2.7183799999999998</v>
      </c>
      <c r="U586" s="89">
        <f t="shared" si="342"/>
        <v>2.73014</v>
      </c>
      <c r="V586" s="89">
        <f t="shared" si="342"/>
        <v>2.7259500000000001</v>
      </c>
      <c r="W586" s="89">
        <f t="shared" si="342"/>
        <v>2.6388099999999999</v>
      </c>
      <c r="X586" s="89">
        <f t="shared" si="342"/>
        <v>2.6430899999999999</v>
      </c>
      <c r="Y586" s="89">
        <f t="shared" si="342"/>
        <v>2.5265599999999999</v>
      </c>
      <c r="Z586" s="89">
        <f t="shared" si="342"/>
        <v>2.3067500000000001</v>
      </c>
      <c r="AA586" s="89">
        <f t="shared" si="342"/>
        <v>2.1856200000000001</v>
      </c>
    </row>
    <row r="587" spans="1:27" ht="12.75" hidden="1" customHeight="1" outlineLevel="1" x14ac:dyDescent="0.2">
      <c r="A587" s="97" t="s">
        <v>1582</v>
      </c>
      <c r="B587" s="63" t="s">
        <v>242</v>
      </c>
      <c r="C587" s="43" t="s">
        <v>79</v>
      </c>
      <c r="D587" s="44">
        <v>1269</v>
      </c>
      <c r="E587" s="44">
        <v>1230.73</v>
      </c>
      <c r="F587" s="44">
        <v>1175.5899999999999</v>
      </c>
      <c r="G587" s="44">
        <v>1172.82</v>
      </c>
      <c r="H587" s="44">
        <v>1202.46</v>
      </c>
      <c r="I587" s="44">
        <v>1274.05</v>
      </c>
      <c r="J587" s="44">
        <v>1309.78</v>
      </c>
      <c r="K587" s="44">
        <v>1527.84</v>
      </c>
      <c r="L587" s="44">
        <v>1682.13</v>
      </c>
      <c r="M587" s="44">
        <v>1857.74</v>
      </c>
      <c r="N587" s="44">
        <v>1923.22</v>
      </c>
      <c r="O587" s="44">
        <v>1949.01</v>
      </c>
      <c r="P587" s="44">
        <v>1949.43</v>
      </c>
      <c r="Q587" s="44">
        <v>1924.24</v>
      </c>
      <c r="R587" s="44">
        <v>1921.8</v>
      </c>
      <c r="S587" s="44">
        <v>1925.53</v>
      </c>
      <c r="T587" s="44">
        <v>1949.88</v>
      </c>
      <c r="U587" s="44">
        <v>1961.64</v>
      </c>
      <c r="V587" s="44">
        <v>1957.45</v>
      </c>
      <c r="W587" s="44">
        <v>1870.31</v>
      </c>
      <c r="X587" s="44">
        <v>1874.59</v>
      </c>
      <c r="Y587" s="44">
        <v>1758.06</v>
      </c>
      <c r="Z587" s="44">
        <v>1538.25</v>
      </c>
      <c r="AA587" s="44">
        <v>1417.12</v>
      </c>
    </row>
    <row r="588" spans="1:27" ht="12.75" hidden="1" customHeight="1" outlineLevel="1" x14ac:dyDescent="0.2">
      <c r="A588" s="97" t="s">
        <v>1583</v>
      </c>
      <c r="B588" s="63" t="s">
        <v>90</v>
      </c>
      <c r="C588" s="43" t="s">
        <v>79</v>
      </c>
      <c r="D588" s="44">
        <f>$D$468</f>
        <v>434.18</v>
      </c>
      <c r="E588" s="44">
        <f t="shared" ref="E588:AA588" si="343">$D$468</f>
        <v>434.18</v>
      </c>
      <c r="F588" s="44">
        <f t="shared" si="343"/>
        <v>434.18</v>
      </c>
      <c r="G588" s="44">
        <f t="shared" si="343"/>
        <v>434.18</v>
      </c>
      <c r="H588" s="44">
        <f t="shared" si="343"/>
        <v>434.18</v>
      </c>
      <c r="I588" s="44">
        <f t="shared" si="343"/>
        <v>434.18</v>
      </c>
      <c r="J588" s="44">
        <f t="shared" si="343"/>
        <v>434.18</v>
      </c>
      <c r="K588" s="44">
        <f t="shared" si="343"/>
        <v>434.18</v>
      </c>
      <c r="L588" s="44">
        <f t="shared" si="343"/>
        <v>434.18</v>
      </c>
      <c r="M588" s="44">
        <f t="shared" si="343"/>
        <v>434.18</v>
      </c>
      <c r="N588" s="44">
        <f t="shared" si="343"/>
        <v>434.18</v>
      </c>
      <c r="O588" s="44">
        <f t="shared" si="343"/>
        <v>434.18</v>
      </c>
      <c r="P588" s="44">
        <f t="shared" si="343"/>
        <v>434.18</v>
      </c>
      <c r="Q588" s="44">
        <f t="shared" si="343"/>
        <v>434.18</v>
      </c>
      <c r="R588" s="44">
        <f t="shared" si="343"/>
        <v>434.18</v>
      </c>
      <c r="S588" s="44">
        <f t="shared" si="343"/>
        <v>434.18</v>
      </c>
      <c r="T588" s="44">
        <f t="shared" si="343"/>
        <v>434.18</v>
      </c>
      <c r="U588" s="44">
        <f t="shared" si="343"/>
        <v>434.18</v>
      </c>
      <c r="V588" s="44">
        <f t="shared" si="343"/>
        <v>434.18</v>
      </c>
      <c r="W588" s="44">
        <f t="shared" si="343"/>
        <v>434.18</v>
      </c>
      <c r="X588" s="44">
        <f t="shared" si="343"/>
        <v>434.18</v>
      </c>
      <c r="Y588" s="44">
        <f t="shared" si="343"/>
        <v>434.18</v>
      </c>
      <c r="Z588" s="44">
        <f t="shared" si="343"/>
        <v>434.18</v>
      </c>
      <c r="AA588" s="44">
        <f t="shared" si="343"/>
        <v>434.18</v>
      </c>
    </row>
    <row r="589" spans="1:27" ht="12.75" hidden="1" customHeight="1" outlineLevel="1" x14ac:dyDescent="0.2">
      <c r="A589" s="97" t="s">
        <v>1584</v>
      </c>
      <c r="B589" s="63" t="s">
        <v>83</v>
      </c>
      <c r="C589" s="43" t="s">
        <v>79</v>
      </c>
      <c r="D589" s="44">
        <v>3.63</v>
      </c>
      <c r="E589" s="44">
        <v>3.63</v>
      </c>
      <c r="F589" s="44">
        <v>3.63</v>
      </c>
      <c r="G589" s="44">
        <v>3.63</v>
      </c>
      <c r="H589" s="44">
        <v>3.63</v>
      </c>
      <c r="I589" s="44">
        <v>3.63</v>
      </c>
      <c r="J589" s="44">
        <v>3.63</v>
      </c>
      <c r="K589" s="44">
        <v>3.63</v>
      </c>
      <c r="L589" s="44">
        <v>3.63</v>
      </c>
      <c r="M589" s="44">
        <v>3.63</v>
      </c>
      <c r="N589" s="44">
        <v>3.63</v>
      </c>
      <c r="O589" s="44">
        <v>3.63</v>
      </c>
      <c r="P589" s="44">
        <v>3.63</v>
      </c>
      <c r="Q589" s="44">
        <v>3.63</v>
      </c>
      <c r="R589" s="44">
        <v>3.63</v>
      </c>
      <c r="S589" s="44">
        <v>3.63</v>
      </c>
      <c r="T589" s="44">
        <v>3.63</v>
      </c>
      <c r="U589" s="44">
        <v>3.63</v>
      </c>
      <c r="V589" s="44">
        <v>3.63</v>
      </c>
      <c r="W589" s="44">
        <v>3.63</v>
      </c>
      <c r="X589" s="44">
        <v>3.63</v>
      </c>
      <c r="Y589" s="44">
        <v>3.63</v>
      </c>
      <c r="Z589" s="44">
        <v>3.63</v>
      </c>
      <c r="AA589" s="44">
        <v>3.63</v>
      </c>
    </row>
    <row r="590" spans="1:27" ht="12.75" hidden="1" customHeight="1" outlineLevel="1" x14ac:dyDescent="0.2">
      <c r="A590" s="97" t="s">
        <v>1585</v>
      </c>
      <c r="B590" s="63" t="s">
        <v>81</v>
      </c>
      <c r="C590" s="43" t="s">
        <v>79</v>
      </c>
      <c r="D590" s="44">
        <f>$D$11</f>
        <v>330.69</v>
      </c>
      <c r="E590" s="44">
        <f t="shared" ref="E590:AA590" si="344">$D$11</f>
        <v>330.69</v>
      </c>
      <c r="F590" s="44">
        <f t="shared" si="344"/>
        <v>330.69</v>
      </c>
      <c r="G590" s="44">
        <f t="shared" si="344"/>
        <v>330.69</v>
      </c>
      <c r="H590" s="44">
        <f t="shared" si="344"/>
        <v>330.69</v>
      </c>
      <c r="I590" s="44">
        <f t="shared" si="344"/>
        <v>330.69</v>
      </c>
      <c r="J590" s="44">
        <f t="shared" si="344"/>
        <v>330.69</v>
      </c>
      <c r="K590" s="44">
        <f t="shared" si="344"/>
        <v>330.69</v>
      </c>
      <c r="L590" s="44">
        <f t="shared" si="344"/>
        <v>330.69</v>
      </c>
      <c r="M590" s="44">
        <f t="shared" si="344"/>
        <v>330.69</v>
      </c>
      <c r="N590" s="44">
        <f t="shared" si="344"/>
        <v>330.69</v>
      </c>
      <c r="O590" s="44">
        <f t="shared" si="344"/>
        <v>330.69</v>
      </c>
      <c r="P590" s="44">
        <f t="shared" si="344"/>
        <v>330.69</v>
      </c>
      <c r="Q590" s="44">
        <f t="shared" si="344"/>
        <v>330.69</v>
      </c>
      <c r="R590" s="44">
        <f t="shared" si="344"/>
        <v>330.69</v>
      </c>
      <c r="S590" s="44">
        <f t="shared" si="344"/>
        <v>330.69</v>
      </c>
      <c r="T590" s="44">
        <f t="shared" si="344"/>
        <v>330.69</v>
      </c>
      <c r="U590" s="44">
        <f t="shared" si="344"/>
        <v>330.69</v>
      </c>
      <c r="V590" s="44">
        <f t="shared" si="344"/>
        <v>330.69</v>
      </c>
      <c r="W590" s="44">
        <f t="shared" si="344"/>
        <v>330.69</v>
      </c>
      <c r="X590" s="44">
        <f t="shared" si="344"/>
        <v>330.69</v>
      </c>
      <c r="Y590" s="44">
        <f t="shared" si="344"/>
        <v>330.69</v>
      </c>
      <c r="Z590" s="44">
        <f t="shared" si="344"/>
        <v>330.69</v>
      </c>
      <c r="AA590" s="44">
        <f t="shared" si="344"/>
        <v>330.69</v>
      </c>
    </row>
    <row r="591" spans="1:27" collapsed="1" x14ac:dyDescent="0.2">
      <c r="A591" s="96" t="s">
        <v>1586</v>
      </c>
      <c r="B591" s="28" t="str">
        <f>"26"&amp;"."&amp;$B$640&amp;"."&amp;$B$641</f>
        <v>26.11.2023</v>
      </c>
      <c r="C591" s="88" t="s">
        <v>76</v>
      </c>
      <c r="D591" s="89">
        <f>ROUND(((D592+D593+D595+D594)/1000),5)</f>
        <v>2.0388500000000001</v>
      </c>
      <c r="E591" s="89">
        <f>ROUND(((E592+E593+E595+E594)/1000),5)</f>
        <v>1.9648600000000001</v>
      </c>
      <c r="F591" s="89">
        <f>ROUND(((F592+F593+F595+F594)/1000),5)</f>
        <v>1.9179999999999999</v>
      </c>
      <c r="G591" s="89">
        <f t="shared" ref="G591:AA591" si="345">ROUND(((G592+G593+G595+G594)/1000),5)</f>
        <v>1.8887400000000001</v>
      </c>
      <c r="H591" s="89">
        <f t="shared" si="345"/>
        <v>1.9015200000000001</v>
      </c>
      <c r="I591" s="89">
        <f t="shared" si="345"/>
        <v>1.9661999999999999</v>
      </c>
      <c r="J591" s="89">
        <f t="shared" si="345"/>
        <v>2.0200900000000002</v>
      </c>
      <c r="K591" s="89">
        <f t="shared" si="345"/>
        <v>2.0696400000000001</v>
      </c>
      <c r="L591" s="89">
        <f t="shared" si="345"/>
        <v>2.3239999999999998</v>
      </c>
      <c r="M591" s="89">
        <f t="shared" si="345"/>
        <v>2.4633600000000002</v>
      </c>
      <c r="N591" s="89">
        <f t="shared" si="345"/>
        <v>2.5327899999999999</v>
      </c>
      <c r="O591" s="89">
        <f t="shared" si="345"/>
        <v>2.6093899999999999</v>
      </c>
      <c r="P591" s="89">
        <f t="shared" si="345"/>
        <v>2.6270600000000002</v>
      </c>
      <c r="Q591" s="89">
        <f t="shared" si="345"/>
        <v>2.6329400000000001</v>
      </c>
      <c r="R591" s="89">
        <f t="shared" si="345"/>
        <v>2.5615399999999999</v>
      </c>
      <c r="S591" s="89">
        <f t="shared" si="345"/>
        <v>2.5962499999999999</v>
      </c>
      <c r="T591" s="89">
        <f t="shared" si="345"/>
        <v>2.6139100000000002</v>
      </c>
      <c r="U591" s="89">
        <f t="shared" si="345"/>
        <v>2.8295699999999999</v>
      </c>
      <c r="V591" s="89">
        <f t="shared" si="345"/>
        <v>2.8494199999999998</v>
      </c>
      <c r="W591" s="89">
        <f t="shared" si="345"/>
        <v>2.7291699999999999</v>
      </c>
      <c r="X591" s="89">
        <f t="shared" si="345"/>
        <v>2.75048</v>
      </c>
      <c r="Y591" s="89">
        <f t="shared" si="345"/>
        <v>2.48719</v>
      </c>
      <c r="Z591" s="89">
        <f t="shared" si="345"/>
        <v>2.26145</v>
      </c>
      <c r="AA591" s="89">
        <f t="shared" si="345"/>
        <v>2.0642200000000002</v>
      </c>
    </row>
    <row r="592" spans="1:27" ht="12.75" hidden="1" customHeight="1" outlineLevel="1" x14ac:dyDescent="0.2">
      <c r="A592" s="97" t="s">
        <v>1587</v>
      </c>
      <c r="B592" s="63" t="s">
        <v>242</v>
      </c>
      <c r="C592" s="43" t="s">
        <v>79</v>
      </c>
      <c r="D592" s="44">
        <v>1270.3499999999999</v>
      </c>
      <c r="E592" s="44">
        <v>1196.3599999999999</v>
      </c>
      <c r="F592" s="44">
        <v>1149.5</v>
      </c>
      <c r="G592" s="44">
        <v>1120.24</v>
      </c>
      <c r="H592" s="44">
        <v>1133.02</v>
      </c>
      <c r="I592" s="44">
        <v>1197.7</v>
      </c>
      <c r="J592" s="44">
        <v>1251.5899999999999</v>
      </c>
      <c r="K592" s="44">
        <v>1301.1400000000001</v>
      </c>
      <c r="L592" s="44">
        <v>1555.5</v>
      </c>
      <c r="M592" s="44">
        <v>1694.86</v>
      </c>
      <c r="N592" s="44">
        <v>1764.29</v>
      </c>
      <c r="O592" s="44">
        <v>1840.89</v>
      </c>
      <c r="P592" s="44">
        <v>1858.56</v>
      </c>
      <c r="Q592" s="44">
        <v>1864.44</v>
      </c>
      <c r="R592" s="44">
        <v>1793.04</v>
      </c>
      <c r="S592" s="44">
        <v>1827.75</v>
      </c>
      <c r="T592" s="44">
        <v>1845.41</v>
      </c>
      <c r="U592" s="44">
        <v>2061.0700000000002</v>
      </c>
      <c r="V592" s="44">
        <v>2080.92</v>
      </c>
      <c r="W592" s="44">
        <v>1960.67</v>
      </c>
      <c r="X592" s="44">
        <v>1981.98</v>
      </c>
      <c r="Y592" s="44">
        <v>1718.69</v>
      </c>
      <c r="Z592" s="44">
        <v>1492.95</v>
      </c>
      <c r="AA592" s="44">
        <v>1295.72</v>
      </c>
    </row>
    <row r="593" spans="1:27" ht="12.75" hidden="1" customHeight="1" outlineLevel="1" x14ac:dyDescent="0.2">
      <c r="A593" s="97" t="s">
        <v>1588</v>
      </c>
      <c r="B593" s="63" t="s">
        <v>90</v>
      </c>
      <c r="C593" s="43" t="s">
        <v>79</v>
      </c>
      <c r="D593" s="44">
        <f>$D$468</f>
        <v>434.18</v>
      </c>
      <c r="E593" s="44">
        <f t="shared" ref="E593:AA593" si="346">$D$468</f>
        <v>434.18</v>
      </c>
      <c r="F593" s="44">
        <f t="shared" si="346"/>
        <v>434.18</v>
      </c>
      <c r="G593" s="44">
        <f t="shared" si="346"/>
        <v>434.18</v>
      </c>
      <c r="H593" s="44">
        <f t="shared" si="346"/>
        <v>434.18</v>
      </c>
      <c r="I593" s="44">
        <f t="shared" si="346"/>
        <v>434.18</v>
      </c>
      <c r="J593" s="44">
        <f t="shared" si="346"/>
        <v>434.18</v>
      </c>
      <c r="K593" s="44">
        <f t="shared" si="346"/>
        <v>434.18</v>
      </c>
      <c r="L593" s="44">
        <f t="shared" si="346"/>
        <v>434.18</v>
      </c>
      <c r="M593" s="44">
        <f t="shared" si="346"/>
        <v>434.18</v>
      </c>
      <c r="N593" s="44">
        <f t="shared" si="346"/>
        <v>434.18</v>
      </c>
      <c r="O593" s="44">
        <f t="shared" si="346"/>
        <v>434.18</v>
      </c>
      <c r="P593" s="44">
        <f t="shared" si="346"/>
        <v>434.18</v>
      </c>
      <c r="Q593" s="44">
        <f t="shared" si="346"/>
        <v>434.18</v>
      </c>
      <c r="R593" s="44">
        <f t="shared" si="346"/>
        <v>434.18</v>
      </c>
      <c r="S593" s="44">
        <f t="shared" si="346"/>
        <v>434.18</v>
      </c>
      <c r="T593" s="44">
        <f t="shared" si="346"/>
        <v>434.18</v>
      </c>
      <c r="U593" s="44">
        <f t="shared" si="346"/>
        <v>434.18</v>
      </c>
      <c r="V593" s="44">
        <f t="shared" si="346"/>
        <v>434.18</v>
      </c>
      <c r="W593" s="44">
        <f t="shared" si="346"/>
        <v>434.18</v>
      </c>
      <c r="X593" s="44">
        <f t="shared" si="346"/>
        <v>434.18</v>
      </c>
      <c r="Y593" s="44">
        <f t="shared" si="346"/>
        <v>434.18</v>
      </c>
      <c r="Z593" s="44">
        <f t="shared" si="346"/>
        <v>434.18</v>
      </c>
      <c r="AA593" s="44">
        <f t="shared" si="346"/>
        <v>434.18</v>
      </c>
    </row>
    <row r="594" spans="1:27" ht="12.75" hidden="1" customHeight="1" outlineLevel="1" x14ac:dyDescent="0.2">
      <c r="A594" s="97" t="s">
        <v>1589</v>
      </c>
      <c r="B594" s="63" t="s">
        <v>83</v>
      </c>
      <c r="C594" s="43" t="s">
        <v>79</v>
      </c>
      <c r="D594" s="44">
        <v>3.63</v>
      </c>
      <c r="E594" s="44">
        <v>3.63</v>
      </c>
      <c r="F594" s="44">
        <v>3.63</v>
      </c>
      <c r="G594" s="44">
        <v>3.63</v>
      </c>
      <c r="H594" s="44">
        <v>3.63</v>
      </c>
      <c r="I594" s="44">
        <v>3.63</v>
      </c>
      <c r="J594" s="44">
        <v>3.63</v>
      </c>
      <c r="K594" s="44">
        <v>3.63</v>
      </c>
      <c r="L594" s="44">
        <v>3.63</v>
      </c>
      <c r="M594" s="44">
        <v>3.63</v>
      </c>
      <c r="N594" s="44">
        <v>3.63</v>
      </c>
      <c r="O594" s="44">
        <v>3.63</v>
      </c>
      <c r="P594" s="44">
        <v>3.63</v>
      </c>
      <c r="Q594" s="44">
        <v>3.63</v>
      </c>
      <c r="R594" s="44">
        <v>3.63</v>
      </c>
      <c r="S594" s="44">
        <v>3.63</v>
      </c>
      <c r="T594" s="44">
        <v>3.63</v>
      </c>
      <c r="U594" s="44">
        <v>3.63</v>
      </c>
      <c r="V594" s="44">
        <v>3.63</v>
      </c>
      <c r="W594" s="44">
        <v>3.63</v>
      </c>
      <c r="X594" s="44">
        <v>3.63</v>
      </c>
      <c r="Y594" s="44">
        <v>3.63</v>
      </c>
      <c r="Z594" s="44">
        <v>3.63</v>
      </c>
      <c r="AA594" s="44">
        <v>3.63</v>
      </c>
    </row>
    <row r="595" spans="1:27" ht="12.75" hidden="1" customHeight="1" outlineLevel="1" x14ac:dyDescent="0.2">
      <c r="A595" s="97" t="s">
        <v>1590</v>
      </c>
      <c r="B595" s="63" t="s">
        <v>81</v>
      </c>
      <c r="C595" s="43" t="s">
        <v>79</v>
      </c>
      <c r="D595" s="44">
        <f>$D$11</f>
        <v>330.69</v>
      </c>
      <c r="E595" s="44">
        <f t="shared" ref="E595:AA595" si="347">$D$11</f>
        <v>330.69</v>
      </c>
      <c r="F595" s="44">
        <f t="shared" si="347"/>
        <v>330.69</v>
      </c>
      <c r="G595" s="44">
        <f t="shared" si="347"/>
        <v>330.69</v>
      </c>
      <c r="H595" s="44">
        <f t="shared" si="347"/>
        <v>330.69</v>
      </c>
      <c r="I595" s="44">
        <f t="shared" si="347"/>
        <v>330.69</v>
      </c>
      <c r="J595" s="44">
        <f t="shared" si="347"/>
        <v>330.69</v>
      </c>
      <c r="K595" s="44">
        <f t="shared" si="347"/>
        <v>330.69</v>
      </c>
      <c r="L595" s="44">
        <f t="shared" si="347"/>
        <v>330.69</v>
      </c>
      <c r="M595" s="44">
        <f t="shared" si="347"/>
        <v>330.69</v>
      </c>
      <c r="N595" s="44">
        <f t="shared" si="347"/>
        <v>330.69</v>
      </c>
      <c r="O595" s="44">
        <f t="shared" si="347"/>
        <v>330.69</v>
      </c>
      <c r="P595" s="44">
        <f t="shared" si="347"/>
        <v>330.69</v>
      </c>
      <c r="Q595" s="44">
        <f t="shared" si="347"/>
        <v>330.69</v>
      </c>
      <c r="R595" s="44">
        <f t="shared" si="347"/>
        <v>330.69</v>
      </c>
      <c r="S595" s="44">
        <f t="shared" si="347"/>
        <v>330.69</v>
      </c>
      <c r="T595" s="44">
        <f t="shared" si="347"/>
        <v>330.69</v>
      </c>
      <c r="U595" s="44">
        <f t="shared" si="347"/>
        <v>330.69</v>
      </c>
      <c r="V595" s="44">
        <f t="shared" si="347"/>
        <v>330.69</v>
      </c>
      <c r="W595" s="44">
        <f t="shared" si="347"/>
        <v>330.69</v>
      </c>
      <c r="X595" s="44">
        <f t="shared" si="347"/>
        <v>330.69</v>
      </c>
      <c r="Y595" s="44">
        <f t="shared" si="347"/>
        <v>330.69</v>
      </c>
      <c r="Z595" s="44">
        <f t="shared" si="347"/>
        <v>330.69</v>
      </c>
      <c r="AA595" s="44">
        <f t="shared" si="347"/>
        <v>330.69</v>
      </c>
    </row>
    <row r="596" spans="1:27" collapsed="1" x14ac:dyDescent="0.2">
      <c r="A596" s="96" t="s">
        <v>1591</v>
      </c>
      <c r="B596" s="28" t="str">
        <f>"27"&amp;"."&amp;$B$640&amp;"."&amp;$B$641</f>
        <v>27.11.2023</v>
      </c>
      <c r="C596" s="88" t="s">
        <v>76</v>
      </c>
      <c r="D596" s="89">
        <f>ROUND(((D597+D598+D600+D599)/1000),5)</f>
        <v>1.8878299999999999</v>
      </c>
      <c r="E596" s="89">
        <f>ROUND(((E597+E598+E600+E599)/1000),5)</f>
        <v>1.8254699999999999</v>
      </c>
      <c r="F596" s="89">
        <f>ROUND(((F597+F598+F600+F599)/1000),5)</f>
        <v>1.7548900000000001</v>
      </c>
      <c r="G596" s="89">
        <f t="shared" ref="G596:AA596" si="348">ROUND(((G597+G598+G600+G599)/1000),5)</f>
        <v>1.7426699999999999</v>
      </c>
      <c r="H596" s="89">
        <f t="shared" si="348"/>
        <v>1.7900199999999999</v>
      </c>
      <c r="I596" s="89">
        <f t="shared" si="348"/>
        <v>1.9394899999999999</v>
      </c>
      <c r="J596" s="89">
        <f t="shared" si="348"/>
        <v>2.0554000000000001</v>
      </c>
      <c r="K596" s="89">
        <f t="shared" si="348"/>
        <v>2.3788900000000002</v>
      </c>
      <c r="L596" s="89">
        <f t="shared" si="348"/>
        <v>2.5938099999999999</v>
      </c>
      <c r="M596" s="89">
        <f t="shared" si="348"/>
        <v>2.61572</v>
      </c>
      <c r="N596" s="89">
        <f t="shared" si="348"/>
        <v>2.6964100000000002</v>
      </c>
      <c r="O596" s="89">
        <f t="shared" si="348"/>
        <v>2.7500499999999999</v>
      </c>
      <c r="P596" s="89">
        <f t="shared" si="348"/>
        <v>2.7186499999999998</v>
      </c>
      <c r="Q596" s="89">
        <f t="shared" si="348"/>
        <v>2.74803</v>
      </c>
      <c r="R596" s="89">
        <f t="shared" si="348"/>
        <v>2.7469899999999998</v>
      </c>
      <c r="S596" s="89">
        <f t="shared" si="348"/>
        <v>2.68912</v>
      </c>
      <c r="T596" s="89">
        <f t="shared" si="348"/>
        <v>2.6762899999999998</v>
      </c>
      <c r="U596" s="89">
        <f t="shared" si="348"/>
        <v>2.6734599999999999</v>
      </c>
      <c r="V596" s="89">
        <f t="shared" si="348"/>
        <v>2.6549700000000001</v>
      </c>
      <c r="W596" s="89">
        <f t="shared" si="348"/>
        <v>2.6655099999999998</v>
      </c>
      <c r="X596" s="89">
        <f t="shared" si="348"/>
        <v>2.5597799999999999</v>
      </c>
      <c r="Y596" s="89">
        <f t="shared" si="348"/>
        <v>2.3501400000000001</v>
      </c>
      <c r="Z596" s="89">
        <f t="shared" si="348"/>
        <v>2.1143800000000001</v>
      </c>
      <c r="AA596" s="89">
        <f t="shared" si="348"/>
        <v>2.0105599999999999</v>
      </c>
    </row>
    <row r="597" spans="1:27" ht="12.75" hidden="1" customHeight="1" outlineLevel="1" x14ac:dyDescent="0.2">
      <c r="A597" s="97" t="s">
        <v>1592</v>
      </c>
      <c r="B597" s="63" t="s">
        <v>242</v>
      </c>
      <c r="C597" s="43" t="s">
        <v>79</v>
      </c>
      <c r="D597" s="44">
        <v>1119.33</v>
      </c>
      <c r="E597" s="44">
        <v>1056.97</v>
      </c>
      <c r="F597" s="44">
        <v>986.39</v>
      </c>
      <c r="G597" s="44">
        <v>974.17</v>
      </c>
      <c r="H597" s="44">
        <v>1021.52</v>
      </c>
      <c r="I597" s="44">
        <v>1170.99</v>
      </c>
      <c r="J597" s="44">
        <v>1286.9000000000001</v>
      </c>
      <c r="K597" s="44">
        <v>1610.39</v>
      </c>
      <c r="L597" s="44">
        <v>1825.31</v>
      </c>
      <c r="M597" s="44">
        <v>1847.22</v>
      </c>
      <c r="N597" s="44">
        <v>1927.91</v>
      </c>
      <c r="O597" s="44">
        <v>1981.55</v>
      </c>
      <c r="P597" s="44">
        <v>1950.15</v>
      </c>
      <c r="Q597" s="44">
        <v>1979.53</v>
      </c>
      <c r="R597" s="44">
        <v>1978.49</v>
      </c>
      <c r="S597" s="44">
        <v>1920.62</v>
      </c>
      <c r="T597" s="44">
        <v>1907.79</v>
      </c>
      <c r="U597" s="44">
        <v>1904.96</v>
      </c>
      <c r="V597" s="44">
        <v>1886.47</v>
      </c>
      <c r="W597" s="44">
        <v>1897.01</v>
      </c>
      <c r="X597" s="44">
        <v>1791.28</v>
      </c>
      <c r="Y597" s="44">
        <v>1581.64</v>
      </c>
      <c r="Z597" s="44">
        <v>1345.88</v>
      </c>
      <c r="AA597" s="44">
        <v>1242.06</v>
      </c>
    </row>
    <row r="598" spans="1:27" ht="12.75" hidden="1" customHeight="1" outlineLevel="1" x14ac:dyDescent="0.2">
      <c r="A598" s="97" t="s">
        <v>1593</v>
      </c>
      <c r="B598" s="63" t="s">
        <v>90</v>
      </c>
      <c r="C598" s="43" t="s">
        <v>79</v>
      </c>
      <c r="D598" s="44">
        <f>$D$468</f>
        <v>434.18</v>
      </c>
      <c r="E598" s="44">
        <f t="shared" ref="E598:AA598" si="349">$D$468</f>
        <v>434.18</v>
      </c>
      <c r="F598" s="44">
        <f t="shared" si="349"/>
        <v>434.18</v>
      </c>
      <c r="G598" s="44">
        <f t="shared" si="349"/>
        <v>434.18</v>
      </c>
      <c r="H598" s="44">
        <f t="shared" si="349"/>
        <v>434.18</v>
      </c>
      <c r="I598" s="44">
        <f t="shared" si="349"/>
        <v>434.18</v>
      </c>
      <c r="J598" s="44">
        <f t="shared" si="349"/>
        <v>434.18</v>
      </c>
      <c r="K598" s="44">
        <f t="shared" si="349"/>
        <v>434.18</v>
      </c>
      <c r="L598" s="44">
        <f t="shared" si="349"/>
        <v>434.18</v>
      </c>
      <c r="M598" s="44">
        <f t="shared" si="349"/>
        <v>434.18</v>
      </c>
      <c r="N598" s="44">
        <f t="shared" si="349"/>
        <v>434.18</v>
      </c>
      <c r="O598" s="44">
        <f t="shared" si="349"/>
        <v>434.18</v>
      </c>
      <c r="P598" s="44">
        <f t="shared" si="349"/>
        <v>434.18</v>
      </c>
      <c r="Q598" s="44">
        <f t="shared" si="349"/>
        <v>434.18</v>
      </c>
      <c r="R598" s="44">
        <f t="shared" si="349"/>
        <v>434.18</v>
      </c>
      <c r="S598" s="44">
        <f t="shared" si="349"/>
        <v>434.18</v>
      </c>
      <c r="T598" s="44">
        <f t="shared" si="349"/>
        <v>434.18</v>
      </c>
      <c r="U598" s="44">
        <f t="shared" si="349"/>
        <v>434.18</v>
      </c>
      <c r="V598" s="44">
        <f t="shared" si="349"/>
        <v>434.18</v>
      </c>
      <c r="W598" s="44">
        <f t="shared" si="349"/>
        <v>434.18</v>
      </c>
      <c r="X598" s="44">
        <f t="shared" si="349"/>
        <v>434.18</v>
      </c>
      <c r="Y598" s="44">
        <f t="shared" si="349"/>
        <v>434.18</v>
      </c>
      <c r="Z598" s="44">
        <f t="shared" si="349"/>
        <v>434.18</v>
      </c>
      <c r="AA598" s="44">
        <f t="shared" si="349"/>
        <v>434.18</v>
      </c>
    </row>
    <row r="599" spans="1:27" ht="12.75" hidden="1" customHeight="1" outlineLevel="1" x14ac:dyDescent="0.2">
      <c r="A599" s="97" t="s">
        <v>1594</v>
      </c>
      <c r="B599" s="63" t="s">
        <v>83</v>
      </c>
      <c r="C599" s="43" t="s">
        <v>79</v>
      </c>
      <c r="D599" s="44">
        <v>3.63</v>
      </c>
      <c r="E599" s="44">
        <v>3.63</v>
      </c>
      <c r="F599" s="44">
        <v>3.63</v>
      </c>
      <c r="G599" s="44">
        <v>3.63</v>
      </c>
      <c r="H599" s="44">
        <v>3.63</v>
      </c>
      <c r="I599" s="44">
        <v>3.63</v>
      </c>
      <c r="J599" s="44">
        <v>3.63</v>
      </c>
      <c r="K599" s="44">
        <v>3.63</v>
      </c>
      <c r="L599" s="44">
        <v>3.63</v>
      </c>
      <c r="M599" s="44">
        <v>3.63</v>
      </c>
      <c r="N599" s="44">
        <v>3.63</v>
      </c>
      <c r="O599" s="44">
        <v>3.63</v>
      </c>
      <c r="P599" s="44">
        <v>3.63</v>
      </c>
      <c r="Q599" s="44">
        <v>3.63</v>
      </c>
      <c r="R599" s="44">
        <v>3.63</v>
      </c>
      <c r="S599" s="44">
        <v>3.63</v>
      </c>
      <c r="T599" s="44">
        <v>3.63</v>
      </c>
      <c r="U599" s="44">
        <v>3.63</v>
      </c>
      <c r="V599" s="44">
        <v>3.63</v>
      </c>
      <c r="W599" s="44">
        <v>3.63</v>
      </c>
      <c r="X599" s="44">
        <v>3.63</v>
      </c>
      <c r="Y599" s="44">
        <v>3.63</v>
      </c>
      <c r="Z599" s="44">
        <v>3.63</v>
      </c>
      <c r="AA599" s="44">
        <v>3.63</v>
      </c>
    </row>
    <row r="600" spans="1:27" ht="12.75" hidden="1" customHeight="1" outlineLevel="1" x14ac:dyDescent="0.2">
      <c r="A600" s="97" t="s">
        <v>1595</v>
      </c>
      <c r="B600" s="63" t="s">
        <v>81</v>
      </c>
      <c r="C600" s="43" t="s">
        <v>79</v>
      </c>
      <c r="D600" s="44">
        <f>$D$11</f>
        <v>330.69</v>
      </c>
      <c r="E600" s="44">
        <f t="shared" ref="E600:AA600" si="350">$D$11</f>
        <v>330.69</v>
      </c>
      <c r="F600" s="44">
        <f t="shared" si="350"/>
        <v>330.69</v>
      </c>
      <c r="G600" s="44">
        <f t="shared" si="350"/>
        <v>330.69</v>
      </c>
      <c r="H600" s="44">
        <f t="shared" si="350"/>
        <v>330.69</v>
      </c>
      <c r="I600" s="44">
        <f t="shared" si="350"/>
        <v>330.69</v>
      </c>
      <c r="J600" s="44">
        <f t="shared" si="350"/>
        <v>330.69</v>
      </c>
      <c r="K600" s="44">
        <f t="shared" si="350"/>
        <v>330.69</v>
      </c>
      <c r="L600" s="44">
        <f t="shared" si="350"/>
        <v>330.69</v>
      </c>
      <c r="M600" s="44">
        <f t="shared" si="350"/>
        <v>330.69</v>
      </c>
      <c r="N600" s="44">
        <f t="shared" si="350"/>
        <v>330.69</v>
      </c>
      <c r="O600" s="44">
        <f t="shared" si="350"/>
        <v>330.69</v>
      </c>
      <c r="P600" s="44">
        <f t="shared" si="350"/>
        <v>330.69</v>
      </c>
      <c r="Q600" s="44">
        <f t="shared" si="350"/>
        <v>330.69</v>
      </c>
      <c r="R600" s="44">
        <f t="shared" si="350"/>
        <v>330.69</v>
      </c>
      <c r="S600" s="44">
        <f t="shared" si="350"/>
        <v>330.69</v>
      </c>
      <c r="T600" s="44">
        <f t="shared" si="350"/>
        <v>330.69</v>
      </c>
      <c r="U600" s="44">
        <f t="shared" si="350"/>
        <v>330.69</v>
      </c>
      <c r="V600" s="44">
        <f t="shared" si="350"/>
        <v>330.69</v>
      </c>
      <c r="W600" s="44">
        <f t="shared" si="350"/>
        <v>330.69</v>
      </c>
      <c r="X600" s="44">
        <f t="shared" si="350"/>
        <v>330.69</v>
      </c>
      <c r="Y600" s="44">
        <f t="shared" si="350"/>
        <v>330.69</v>
      </c>
      <c r="Z600" s="44">
        <f t="shared" si="350"/>
        <v>330.69</v>
      </c>
      <c r="AA600" s="44">
        <f t="shared" si="350"/>
        <v>330.69</v>
      </c>
    </row>
    <row r="601" spans="1:27" collapsed="1" x14ac:dyDescent="0.2">
      <c r="A601" s="96" t="s">
        <v>1596</v>
      </c>
      <c r="B601" s="28" t="str">
        <f>"28"&amp;"."&amp;$B$640&amp;"."&amp;$B$641</f>
        <v>28.11.2023</v>
      </c>
      <c r="C601" s="88" t="s">
        <v>76</v>
      </c>
      <c r="D601" s="89">
        <f>ROUND(((D602+D603+D605+D604)/1000),5)</f>
        <v>1.94502</v>
      </c>
      <c r="E601" s="89">
        <f>ROUND(((E602+E603+E605+E604)/1000),5)</f>
        <v>1.85128</v>
      </c>
      <c r="F601" s="89">
        <f>ROUND(((F602+F603+F605+F604)/1000),5)</f>
        <v>1.78173</v>
      </c>
      <c r="G601" s="89">
        <f t="shared" ref="G601:AA601" si="351">ROUND(((G602+G603+G605+G604)/1000),5)</f>
        <v>1.7844199999999999</v>
      </c>
      <c r="H601" s="89">
        <f t="shared" si="351"/>
        <v>1.83751</v>
      </c>
      <c r="I601" s="89">
        <f t="shared" si="351"/>
        <v>2.00299</v>
      </c>
      <c r="J601" s="89">
        <f t="shared" si="351"/>
        <v>2.1981099999999998</v>
      </c>
      <c r="K601" s="89">
        <f t="shared" si="351"/>
        <v>2.3786299999999998</v>
      </c>
      <c r="L601" s="89">
        <f t="shared" si="351"/>
        <v>2.6753999999999998</v>
      </c>
      <c r="M601" s="89">
        <f t="shared" si="351"/>
        <v>2.7094900000000002</v>
      </c>
      <c r="N601" s="89">
        <f t="shared" si="351"/>
        <v>2.71557</v>
      </c>
      <c r="O601" s="89">
        <f t="shared" si="351"/>
        <v>2.7249099999999999</v>
      </c>
      <c r="P601" s="89">
        <f t="shared" si="351"/>
        <v>2.7189000000000001</v>
      </c>
      <c r="Q601" s="89">
        <f t="shared" si="351"/>
        <v>2.7162899999999999</v>
      </c>
      <c r="R601" s="89">
        <f t="shared" si="351"/>
        <v>2.7171699999999999</v>
      </c>
      <c r="S601" s="89">
        <f t="shared" si="351"/>
        <v>2.7145899999999998</v>
      </c>
      <c r="T601" s="89">
        <f t="shared" si="351"/>
        <v>2.72228</v>
      </c>
      <c r="U601" s="89">
        <f t="shared" si="351"/>
        <v>2.7306599999999999</v>
      </c>
      <c r="V601" s="89">
        <f t="shared" si="351"/>
        <v>2.72478</v>
      </c>
      <c r="W601" s="89">
        <f t="shared" si="351"/>
        <v>2.7158600000000002</v>
      </c>
      <c r="X601" s="89">
        <f t="shared" si="351"/>
        <v>2.6059100000000002</v>
      </c>
      <c r="Y601" s="89">
        <f t="shared" si="351"/>
        <v>2.4033699999999998</v>
      </c>
      <c r="Z601" s="89">
        <f t="shared" si="351"/>
        <v>2.1227100000000001</v>
      </c>
      <c r="AA601" s="89">
        <f t="shared" si="351"/>
        <v>2.0183800000000001</v>
      </c>
    </row>
    <row r="602" spans="1:27" ht="12.75" hidden="1" customHeight="1" outlineLevel="1" x14ac:dyDescent="0.2">
      <c r="A602" s="97" t="s">
        <v>1597</v>
      </c>
      <c r="B602" s="63" t="s">
        <v>242</v>
      </c>
      <c r="C602" s="43" t="s">
        <v>79</v>
      </c>
      <c r="D602" s="44">
        <v>1176.52</v>
      </c>
      <c r="E602" s="44">
        <v>1082.78</v>
      </c>
      <c r="F602" s="44">
        <v>1013.23</v>
      </c>
      <c r="G602" s="44">
        <v>1015.92</v>
      </c>
      <c r="H602" s="44">
        <v>1069.01</v>
      </c>
      <c r="I602" s="44">
        <v>1234.49</v>
      </c>
      <c r="J602" s="44">
        <v>1429.61</v>
      </c>
      <c r="K602" s="44">
        <v>1610.13</v>
      </c>
      <c r="L602" s="44">
        <v>1906.9</v>
      </c>
      <c r="M602" s="44">
        <v>1940.99</v>
      </c>
      <c r="N602" s="44">
        <v>1947.07</v>
      </c>
      <c r="O602" s="44">
        <v>1956.41</v>
      </c>
      <c r="P602" s="44">
        <v>1950.4</v>
      </c>
      <c r="Q602" s="44">
        <v>1947.79</v>
      </c>
      <c r="R602" s="44">
        <v>1948.67</v>
      </c>
      <c r="S602" s="44">
        <v>1946.09</v>
      </c>
      <c r="T602" s="44">
        <v>1953.78</v>
      </c>
      <c r="U602" s="44">
        <v>1962.16</v>
      </c>
      <c r="V602" s="44">
        <v>1956.28</v>
      </c>
      <c r="W602" s="44">
        <v>1947.36</v>
      </c>
      <c r="X602" s="44">
        <v>1837.41</v>
      </c>
      <c r="Y602" s="44">
        <v>1634.87</v>
      </c>
      <c r="Z602" s="44">
        <v>1354.21</v>
      </c>
      <c r="AA602" s="44">
        <v>1249.8800000000001</v>
      </c>
    </row>
    <row r="603" spans="1:27" ht="12.75" hidden="1" customHeight="1" outlineLevel="1" x14ac:dyDescent="0.2">
      <c r="A603" s="97" t="s">
        <v>1598</v>
      </c>
      <c r="B603" s="63" t="s">
        <v>90</v>
      </c>
      <c r="C603" s="43" t="s">
        <v>79</v>
      </c>
      <c r="D603" s="44">
        <f>$D$468</f>
        <v>434.18</v>
      </c>
      <c r="E603" s="44">
        <f t="shared" ref="E603:AA603" si="352">$D$468</f>
        <v>434.18</v>
      </c>
      <c r="F603" s="44">
        <f t="shared" si="352"/>
        <v>434.18</v>
      </c>
      <c r="G603" s="44">
        <f t="shared" si="352"/>
        <v>434.18</v>
      </c>
      <c r="H603" s="44">
        <f t="shared" si="352"/>
        <v>434.18</v>
      </c>
      <c r="I603" s="44">
        <f t="shared" si="352"/>
        <v>434.18</v>
      </c>
      <c r="J603" s="44">
        <f t="shared" si="352"/>
        <v>434.18</v>
      </c>
      <c r="K603" s="44">
        <f t="shared" si="352"/>
        <v>434.18</v>
      </c>
      <c r="L603" s="44">
        <f t="shared" si="352"/>
        <v>434.18</v>
      </c>
      <c r="M603" s="44">
        <f t="shared" si="352"/>
        <v>434.18</v>
      </c>
      <c r="N603" s="44">
        <f t="shared" si="352"/>
        <v>434.18</v>
      </c>
      <c r="O603" s="44">
        <f t="shared" si="352"/>
        <v>434.18</v>
      </c>
      <c r="P603" s="44">
        <f t="shared" si="352"/>
        <v>434.18</v>
      </c>
      <c r="Q603" s="44">
        <f t="shared" si="352"/>
        <v>434.18</v>
      </c>
      <c r="R603" s="44">
        <f t="shared" si="352"/>
        <v>434.18</v>
      </c>
      <c r="S603" s="44">
        <f t="shared" si="352"/>
        <v>434.18</v>
      </c>
      <c r="T603" s="44">
        <f t="shared" si="352"/>
        <v>434.18</v>
      </c>
      <c r="U603" s="44">
        <f t="shared" si="352"/>
        <v>434.18</v>
      </c>
      <c r="V603" s="44">
        <f t="shared" si="352"/>
        <v>434.18</v>
      </c>
      <c r="W603" s="44">
        <f t="shared" si="352"/>
        <v>434.18</v>
      </c>
      <c r="X603" s="44">
        <f t="shared" si="352"/>
        <v>434.18</v>
      </c>
      <c r="Y603" s="44">
        <f t="shared" si="352"/>
        <v>434.18</v>
      </c>
      <c r="Z603" s="44">
        <f t="shared" si="352"/>
        <v>434.18</v>
      </c>
      <c r="AA603" s="44">
        <f t="shared" si="352"/>
        <v>434.18</v>
      </c>
    </row>
    <row r="604" spans="1:27" ht="12.75" hidden="1" customHeight="1" outlineLevel="1" x14ac:dyDescent="0.2">
      <c r="A604" s="97" t="s">
        <v>1599</v>
      </c>
      <c r="B604" s="63" t="s">
        <v>83</v>
      </c>
      <c r="C604" s="43" t="s">
        <v>79</v>
      </c>
      <c r="D604" s="44">
        <v>3.63</v>
      </c>
      <c r="E604" s="44">
        <v>3.63</v>
      </c>
      <c r="F604" s="44">
        <v>3.63</v>
      </c>
      <c r="G604" s="44">
        <v>3.63</v>
      </c>
      <c r="H604" s="44">
        <v>3.63</v>
      </c>
      <c r="I604" s="44">
        <v>3.63</v>
      </c>
      <c r="J604" s="44">
        <v>3.63</v>
      </c>
      <c r="K604" s="44">
        <v>3.63</v>
      </c>
      <c r="L604" s="44">
        <v>3.63</v>
      </c>
      <c r="M604" s="44">
        <v>3.63</v>
      </c>
      <c r="N604" s="44">
        <v>3.63</v>
      </c>
      <c r="O604" s="44">
        <v>3.63</v>
      </c>
      <c r="P604" s="44">
        <v>3.63</v>
      </c>
      <c r="Q604" s="44">
        <v>3.63</v>
      </c>
      <c r="R604" s="44">
        <v>3.63</v>
      </c>
      <c r="S604" s="44">
        <v>3.63</v>
      </c>
      <c r="T604" s="44">
        <v>3.63</v>
      </c>
      <c r="U604" s="44">
        <v>3.63</v>
      </c>
      <c r="V604" s="44">
        <v>3.63</v>
      </c>
      <c r="W604" s="44">
        <v>3.63</v>
      </c>
      <c r="X604" s="44">
        <v>3.63</v>
      </c>
      <c r="Y604" s="44">
        <v>3.63</v>
      </c>
      <c r="Z604" s="44">
        <v>3.63</v>
      </c>
      <c r="AA604" s="44">
        <v>3.63</v>
      </c>
    </row>
    <row r="605" spans="1:27" ht="12.75" hidden="1" customHeight="1" outlineLevel="1" x14ac:dyDescent="0.2">
      <c r="A605" s="97" t="s">
        <v>1600</v>
      </c>
      <c r="B605" s="63" t="s">
        <v>81</v>
      </c>
      <c r="C605" s="43" t="s">
        <v>79</v>
      </c>
      <c r="D605" s="44">
        <f>$D$11</f>
        <v>330.69</v>
      </c>
      <c r="E605" s="44">
        <f t="shared" ref="E605:AA605" si="353">$D$11</f>
        <v>330.69</v>
      </c>
      <c r="F605" s="44">
        <f t="shared" si="353"/>
        <v>330.69</v>
      </c>
      <c r="G605" s="44">
        <f t="shared" si="353"/>
        <v>330.69</v>
      </c>
      <c r="H605" s="44">
        <f t="shared" si="353"/>
        <v>330.69</v>
      </c>
      <c r="I605" s="44">
        <f t="shared" si="353"/>
        <v>330.69</v>
      </c>
      <c r="J605" s="44">
        <f t="shared" si="353"/>
        <v>330.69</v>
      </c>
      <c r="K605" s="44">
        <f t="shared" si="353"/>
        <v>330.69</v>
      </c>
      <c r="L605" s="44">
        <f t="shared" si="353"/>
        <v>330.69</v>
      </c>
      <c r="M605" s="44">
        <f t="shared" si="353"/>
        <v>330.69</v>
      </c>
      <c r="N605" s="44">
        <f t="shared" si="353"/>
        <v>330.69</v>
      </c>
      <c r="O605" s="44">
        <f t="shared" si="353"/>
        <v>330.69</v>
      </c>
      <c r="P605" s="44">
        <f t="shared" si="353"/>
        <v>330.69</v>
      </c>
      <c r="Q605" s="44">
        <f t="shared" si="353"/>
        <v>330.69</v>
      </c>
      <c r="R605" s="44">
        <f t="shared" si="353"/>
        <v>330.69</v>
      </c>
      <c r="S605" s="44">
        <f t="shared" si="353"/>
        <v>330.69</v>
      </c>
      <c r="T605" s="44">
        <f t="shared" si="353"/>
        <v>330.69</v>
      </c>
      <c r="U605" s="44">
        <f t="shared" si="353"/>
        <v>330.69</v>
      </c>
      <c r="V605" s="44">
        <f t="shared" si="353"/>
        <v>330.69</v>
      </c>
      <c r="W605" s="44">
        <f t="shared" si="353"/>
        <v>330.69</v>
      </c>
      <c r="X605" s="44">
        <f t="shared" si="353"/>
        <v>330.69</v>
      </c>
      <c r="Y605" s="44">
        <f t="shared" si="353"/>
        <v>330.69</v>
      </c>
      <c r="Z605" s="44">
        <f t="shared" si="353"/>
        <v>330.69</v>
      </c>
      <c r="AA605" s="44">
        <f t="shared" si="353"/>
        <v>330.69</v>
      </c>
    </row>
    <row r="606" spans="1:27" collapsed="1" x14ac:dyDescent="0.2">
      <c r="A606" s="96" t="s">
        <v>1601</v>
      </c>
      <c r="B606" s="28" t="str">
        <f>"29"&amp;"."&amp;$B$640&amp;"."&amp;$B$641</f>
        <v>29.11.2023</v>
      </c>
      <c r="C606" s="88" t="s">
        <v>76</v>
      </c>
      <c r="D606" s="89">
        <f>ROUND(((D607+D608+D610+D609)/1000),5)</f>
        <v>1.9608000000000001</v>
      </c>
      <c r="E606" s="89">
        <f>ROUND(((E607+E608+E610+E609)/1000),5)</f>
        <v>1.89174</v>
      </c>
      <c r="F606" s="89">
        <f>ROUND(((F607+F608+F610+F609)/1000),5)</f>
        <v>1.8377300000000001</v>
      </c>
      <c r="G606" s="89">
        <f t="shared" ref="G606:AA606" si="354">ROUND(((G607+G608+G610+G609)/1000),5)</f>
        <v>1.83589</v>
      </c>
      <c r="H606" s="89">
        <f t="shared" si="354"/>
        <v>1.8855</v>
      </c>
      <c r="I606" s="89">
        <f t="shared" si="354"/>
        <v>2.0234800000000002</v>
      </c>
      <c r="J606" s="89">
        <f t="shared" si="354"/>
        <v>2.1965499999999998</v>
      </c>
      <c r="K606" s="89">
        <f t="shared" si="354"/>
        <v>2.48142</v>
      </c>
      <c r="L606" s="89">
        <f t="shared" si="354"/>
        <v>2.63557</v>
      </c>
      <c r="M606" s="89">
        <f t="shared" si="354"/>
        <v>2.6696499999999999</v>
      </c>
      <c r="N606" s="89">
        <f t="shared" si="354"/>
        <v>2.68947</v>
      </c>
      <c r="O606" s="89">
        <f t="shared" si="354"/>
        <v>2.7262599999999999</v>
      </c>
      <c r="P606" s="89">
        <f t="shared" si="354"/>
        <v>2.7088100000000002</v>
      </c>
      <c r="Q606" s="89">
        <f t="shared" si="354"/>
        <v>2.71597</v>
      </c>
      <c r="R606" s="89">
        <f t="shared" si="354"/>
        <v>2.7057500000000001</v>
      </c>
      <c r="S606" s="89">
        <f t="shared" si="354"/>
        <v>2.6875800000000001</v>
      </c>
      <c r="T606" s="89">
        <f t="shared" si="354"/>
        <v>2.6899099999999998</v>
      </c>
      <c r="U606" s="89">
        <f t="shared" si="354"/>
        <v>2.6953800000000001</v>
      </c>
      <c r="V606" s="89">
        <f t="shared" si="354"/>
        <v>2.6838700000000002</v>
      </c>
      <c r="W606" s="89">
        <f t="shared" si="354"/>
        <v>2.6707000000000001</v>
      </c>
      <c r="X606" s="89">
        <f t="shared" si="354"/>
        <v>2.5481799999999999</v>
      </c>
      <c r="Y606" s="89">
        <f t="shared" si="354"/>
        <v>2.4696799999999999</v>
      </c>
      <c r="Z606" s="89">
        <f t="shared" si="354"/>
        <v>2.2454100000000001</v>
      </c>
      <c r="AA606" s="89">
        <f t="shared" si="354"/>
        <v>2.0322399999999998</v>
      </c>
    </row>
    <row r="607" spans="1:27" ht="12.75" hidden="1" customHeight="1" outlineLevel="1" x14ac:dyDescent="0.2">
      <c r="A607" s="97" t="s">
        <v>1602</v>
      </c>
      <c r="B607" s="63" t="s">
        <v>242</v>
      </c>
      <c r="C607" s="43" t="s">
        <v>79</v>
      </c>
      <c r="D607" s="44">
        <v>1192.3</v>
      </c>
      <c r="E607" s="44">
        <v>1123.24</v>
      </c>
      <c r="F607" s="44">
        <v>1069.23</v>
      </c>
      <c r="G607" s="44">
        <v>1067.3900000000001</v>
      </c>
      <c r="H607" s="44">
        <v>1117</v>
      </c>
      <c r="I607" s="44">
        <v>1254.98</v>
      </c>
      <c r="J607" s="44">
        <v>1428.05</v>
      </c>
      <c r="K607" s="44">
        <v>1712.92</v>
      </c>
      <c r="L607" s="44">
        <v>1867.07</v>
      </c>
      <c r="M607" s="44">
        <v>1901.15</v>
      </c>
      <c r="N607" s="44">
        <v>1920.97</v>
      </c>
      <c r="O607" s="44">
        <v>1957.76</v>
      </c>
      <c r="P607" s="44">
        <v>1940.31</v>
      </c>
      <c r="Q607" s="44">
        <v>1947.47</v>
      </c>
      <c r="R607" s="44">
        <v>1937.25</v>
      </c>
      <c r="S607" s="44">
        <v>1919.08</v>
      </c>
      <c r="T607" s="44">
        <v>1921.41</v>
      </c>
      <c r="U607" s="44">
        <v>1926.88</v>
      </c>
      <c r="V607" s="44">
        <v>1915.37</v>
      </c>
      <c r="W607" s="44">
        <v>1902.2</v>
      </c>
      <c r="X607" s="44">
        <v>1779.68</v>
      </c>
      <c r="Y607" s="44">
        <v>1701.18</v>
      </c>
      <c r="Z607" s="44">
        <v>1476.91</v>
      </c>
      <c r="AA607" s="44">
        <v>1263.74</v>
      </c>
    </row>
    <row r="608" spans="1:27" ht="12.75" hidden="1" customHeight="1" outlineLevel="1" x14ac:dyDescent="0.2">
      <c r="A608" s="97" t="s">
        <v>1603</v>
      </c>
      <c r="B608" s="63" t="s">
        <v>90</v>
      </c>
      <c r="C608" s="43" t="s">
        <v>79</v>
      </c>
      <c r="D608" s="44">
        <f>$D$468</f>
        <v>434.18</v>
      </c>
      <c r="E608" s="44">
        <f t="shared" ref="E608:AA608" si="355">$D$468</f>
        <v>434.18</v>
      </c>
      <c r="F608" s="44">
        <f t="shared" si="355"/>
        <v>434.18</v>
      </c>
      <c r="G608" s="44">
        <f t="shared" si="355"/>
        <v>434.18</v>
      </c>
      <c r="H608" s="44">
        <f t="shared" si="355"/>
        <v>434.18</v>
      </c>
      <c r="I608" s="44">
        <f t="shared" si="355"/>
        <v>434.18</v>
      </c>
      <c r="J608" s="44">
        <f t="shared" si="355"/>
        <v>434.18</v>
      </c>
      <c r="K608" s="44">
        <f t="shared" si="355"/>
        <v>434.18</v>
      </c>
      <c r="L608" s="44">
        <f t="shared" si="355"/>
        <v>434.18</v>
      </c>
      <c r="M608" s="44">
        <f t="shared" si="355"/>
        <v>434.18</v>
      </c>
      <c r="N608" s="44">
        <f t="shared" si="355"/>
        <v>434.18</v>
      </c>
      <c r="O608" s="44">
        <f t="shared" si="355"/>
        <v>434.18</v>
      </c>
      <c r="P608" s="44">
        <f t="shared" si="355"/>
        <v>434.18</v>
      </c>
      <c r="Q608" s="44">
        <f t="shared" si="355"/>
        <v>434.18</v>
      </c>
      <c r="R608" s="44">
        <f t="shared" si="355"/>
        <v>434.18</v>
      </c>
      <c r="S608" s="44">
        <f t="shared" si="355"/>
        <v>434.18</v>
      </c>
      <c r="T608" s="44">
        <f t="shared" si="355"/>
        <v>434.18</v>
      </c>
      <c r="U608" s="44">
        <f t="shared" si="355"/>
        <v>434.18</v>
      </c>
      <c r="V608" s="44">
        <f t="shared" si="355"/>
        <v>434.18</v>
      </c>
      <c r="W608" s="44">
        <f t="shared" si="355"/>
        <v>434.18</v>
      </c>
      <c r="X608" s="44">
        <f t="shared" si="355"/>
        <v>434.18</v>
      </c>
      <c r="Y608" s="44">
        <f t="shared" si="355"/>
        <v>434.18</v>
      </c>
      <c r="Z608" s="44">
        <f t="shared" si="355"/>
        <v>434.18</v>
      </c>
      <c r="AA608" s="44">
        <f t="shared" si="355"/>
        <v>434.18</v>
      </c>
    </row>
    <row r="609" spans="1:27" ht="12.75" hidden="1" customHeight="1" outlineLevel="1" x14ac:dyDescent="0.2">
      <c r="A609" s="97" t="s">
        <v>1604</v>
      </c>
      <c r="B609" s="63" t="s">
        <v>83</v>
      </c>
      <c r="C609" s="43" t="s">
        <v>79</v>
      </c>
      <c r="D609" s="44">
        <v>3.63</v>
      </c>
      <c r="E609" s="44">
        <v>3.63</v>
      </c>
      <c r="F609" s="44">
        <v>3.63</v>
      </c>
      <c r="G609" s="44">
        <v>3.63</v>
      </c>
      <c r="H609" s="44">
        <v>3.63</v>
      </c>
      <c r="I609" s="44">
        <v>3.63</v>
      </c>
      <c r="J609" s="44">
        <v>3.63</v>
      </c>
      <c r="K609" s="44">
        <v>3.63</v>
      </c>
      <c r="L609" s="44">
        <v>3.63</v>
      </c>
      <c r="M609" s="44">
        <v>3.63</v>
      </c>
      <c r="N609" s="44">
        <v>3.63</v>
      </c>
      <c r="O609" s="44">
        <v>3.63</v>
      </c>
      <c r="P609" s="44">
        <v>3.63</v>
      </c>
      <c r="Q609" s="44">
        <v>3.63</v>
      </c>
      <c r="R609" s="44">
        <v>3.63</v>
      </c>
      <c r="S609" s="44">
        <v>3.63</v>
      </c>
      <c r="T609" s="44">
        <v>3.63</v>
      </c>
      <c r="U609" s="44">
        <v>3.63</v>
      </c>
      <c r="V609" s="44">
        <v>3.63</v>
      </c>
      <c r="W609" s="44">
        <v>3.63</v>
      </c>
      <c r="X609" s="44">
        <v>3.63</v>
      </c>
      <c r="Y609" s="44">
        <v>3.63</v>
      </c>
      <c r="Z609" s="44">
        <v>3.63</v>
      </c>
      <c r="AA609" s="44">
        <v>3.63</v>
      </c>
    </row>
    <row r="610" spans="1:27" ht="12.75" hidden="1" customHeight="1" outlineLevel="1" x14ac:dyDescent="0.2">
      <c r="A610" s="97" t="s">
        <v>1605</v>
      </c>
      <c r="B610" s="63" t="s">
        <v>81</v>
      </c>
      <c r="C610" s="43" t="s">
        <v>79</v>
      </c>
      <c r="D610" s="44">
        <f>$D$11</f>
        <v>330.69</v>
      </c>
      <c r="E610" s="44">
        <f t="shared" ref="E610:AA610" si="356">$D$11</f>
        <v>330.69</v>
      </c>
      <c r="F610" s="44">
        <f t="shared" si="356"/>
        <v>330.69</v>
      </c>
      <c r="G610" s="44">
        <f t="shared" si="356"/>
        <v>330.69</v>
      </c>
      <c r="H610" s="44">
        <f t="shared" si="356"/>
        <v>330.69</v>
      </c>
      <c r="I610" s="44">
        <f t="shared" si="356"/>
        <v>330.69</v>
      </c>
      <c r="J610" s="44">
        <f t="shared" si="356"/>
        <v>330.69</v>
      </c>
      <c r="K610" s="44">
        <f t="shared" si="356"/>
        <v>330.69</v>
      </c>
      <c r="L610" s="44">
        <f t="shared" si="356"/>
        <v>330.69</v>
      </c>
      <c r="M610" s="44">
        <f t="shared" si="356"/>
        <v>330.69</v>
      </c>
      <c r="N610" s="44">
        <f t="shared" si="356"/>
        <v>330.69</v>
      </c>
      <c r="O610" s="44">
        <f t="shared" si="356"/>
        <v>330.69</v>
      </c>
      <c r="P610" s="44">
        <f t="shared" si="356"/>
        <v>330.69</v>
      </c>
      <c r="Q610" s="44">
        <f t="shared" si="356"/>
        <v>330.69</v>
      </c>
      <c r="R610" s="44">
        <f t="shared" si="356"/>
        <v>330.69</v>
      </c>
      <c r="S610" s="44">
        <f t="shared" si="356"/>
        <v>330.69</v>
      </c>
      <c r="T610" s="44">
        <f t="shared" si="356"/>
        <v>330.69</v>
      </c>
      <c r="U610" s="44">
        <f t="shared" si="356"/>
        <v>330.69</v>
      </c>
      <c r="V610" s="44">
        <f t="shared" si="356"/>
        <v>330.69</v>
      </c>
      <c r="W610" s="44">
        <f t="shared" si="356"/>
        <v>330.69</v>
      </c>
      <c r="X610" s="44">
        <f t="shared" si="356"/>
        <v>330.69</v>
      </c>
      <c r="Y610" s="44">
        <f t="shared" si="356"/>
        <v>330.69</v>
      </c>
      <c r="Z610" s="44">
        <f t="shared" si="356"/>
        <v>330.69</v>
      </c>
      <c r="AA610" s="44">
        <f t="shared" si="356"/>
        <v>330.69</v>
      </c>
    </row>
    <row r="611" spans="1:27" collapsed="1" x14ac:dyDescent="0.2">
      <c r="A611" s="96" t="s">
        <v>1606</v>
      </c>
      <c r="B611" s="28" t="str">
        <f>"30"&amp;"."&amp;$B$640&amp;"."&amp;$B$641</f>
        <v>30.11.2023</v>
      </c>
      <c r="C611" s="88" t="s">
        <v>76</v>
      </c>
      <c r="D611" s="89">
        <f>ROUND(((D612+D613+D615+D614)/1000),5)</f>
        <v>1.96485</v>
      </c>
      <c r="E611" s="89">
        <f>ROUND(((E612+E613+E615+E614)/1000),5)</f>
        <v>1.9076200000000001</v>
      </c>
      <c r="F611" s="89">
        <f>ROUND(((F612+F613+F615+F614)/1000),5)</f>
        <v>1.853</v>
      </c>
      <c r="G611" s="89">
        <f t="shared" ref="G611:AA611" si="357">ROUND(((G612+G613+G615+G614)/1000),5)</f>
        <v>1.8443400000000001</v>
      </c>
      <c r="H611" s="89">
        <f t="shared" si="357"/>
        <v>1.88544</v>
      </c>
      <c r="I611" s="89">
        <f t="shared" si="357"/>
        <v>2.0367299999999999</v>
      </c>
      <c r="J611" s="89">
        <f t="shared" si="357"/>
        <v>2.2318699999999998</v>
      </c>
      <c r="K611" s="89">
        <f t="shared" si="357"/>
        <v>2.53098</v>
      </c>
      <c r="L611" s="89">
        <f t="shared" si="357"/>
        <v>2.6917900000000001</v>
      </c>
      <c r="M611" s="89">
        <f t="shared" si="357"/>
        <v>2.70316</v>
      </c>
      <c r="N611" s="89">
        <f t="shared" si="357"/>
        <v>2.72939</v>
      </c>
      <c r="O611" s="89">
        <f t="shared" si="357"/>
        <v>2.80707</v>
      </c>
      <c r="P611" s="89">
        <f t="shared" si="357"/>
        <v>2.7747700000000002</v>
      </c>
      <c r="Q611" s="89">
        <f t="shared" si="357"/>
        <v>2.79514</v>
      </c>
      <c r="R611" s="89">
        <f t="shared" si="357"/>
        <v>2.7349100000000002</v>
      </c>
      <c r="S611" s="89">
        <f t="shared" si="357"/>
        <v>2.7279100000000001</v>
      </c>
      <c r="T611" s="89">
        <f t="shared" si="357"/>
        <v>2.7482700000000002</v>
      </c>
      <c r="U611" s="89">
        <f t="shared" si="357"/>
        <v>2.7583500000000001</v>
      </c>
      <c r="V611" s="89">
        <f t="shared" si="357"/>
        <v>2.7421500000000001</v>
      </c>
      <c r="W611" s="89">
        <f t="shared" si="357"/>
        <v>2.7334100000000001</v>
      </c>
      <c r="X611" s="89">
        <f t="shared" si="357"/>
        <v>2.6912199999999999</v>
      </c>
      <c r="Y611" s="89">
        <f t="shared" si="357"/>
        <v>2.5703100000000001</v>
      </c>
      <c r="Z611" s="89">
        <f t="shared" si="357"/>
        <v>2.2601800000000001</v>
      </c>
      <c r="AA611" s="89">
        <f t="shared" si="357"/>
        <v>2.0785200000000001</v>
      </c>
    </row>
    <row r="612" spans="1:27" ht="12.75" hidden="1" customHeight="1" outlineLevel="1" x14ac:dyDescent="0.2">
      <c r="A612" s="97" t="s">
        <v>1607</v>
      </c>
      <c r="B612" s="63" t="s">
        <v>242</v>
      </c>
      <c r="C612" s="43" t="s">
        <v>79</v>
      </c>
      <c r="D612" s="44">
        <v>1196.3499999999999</v>
      </c>
      <c r="E612" s="44">
        <v>1139.1199999999999</v>
      </c>
      <c r="F612" s="44">
        <v>1084.5</v>
      </c>
      <c r="G612" s="44">
        <v>1075.8399999999999</v>
      </c>
      <c r="H612" s="44">
        <v>1116.94</v>
      </c>
      <c r="I612" s="44">
        <v>1268.23</v>
      </c>
      <c r="J612" s="44">
        <v>1463.37</v>
      </c>
      <c r="K612" s="44">
        <v>1762.48</v>
      </c>
      <c r="L612" s="44">
        <v>1923.29</v>
      </c>
      <c r="M612" s="44">
        <v>1934.66</v>
      </c>
      <c r="N612" s="44">
        <v>1960.89</v>
      </c>
      <c r="O612" s="44">
        <v>2038.57</v>
      </c>
      <c r="P612" s="44">
        <v>2006.27</v>
      </c>
      <c r="Q612" s="44">
        <v>2026.64</v>
      </c>
      <c r="R612" s="44">
        <v>1966.41</v>
      </c>
      <c r="S612" s="44">
        <v>1959.41</v>
      </c>
      <c r="T612" s="44">
        <v>1979.77</v>
      </c>
      <c r="U612" s="44">
        <v>1989.85</v>
      </c>
      <c r="V612" s="44">
        <v>1973.65</v>
      </c>
      <c r="W612" s="44">
        <v>1964.91</v>
      </c>
      <c r="X612" s="44">
        <v>1922.72</v>
      </c>
      <c r="Y612" s="44">
        <v>1801.81</v>
      </c>
      <c r="Z612" s="44">
        <v>1491.68</v>
      </c>
      <c r="AA612" s="44">
        <v>1310.02</v>
      </c>
    </row>
    <row r="613" spans="1:27" ht="12.75" hidden="1" customHeight="1" outlineLevel="1" x14ac:dyDescent="0.2">
      <c r="A613" s="97" t="s">
        <v>1608</v>
      </c>
      <c r="B613" s="63" t="s">
        <v>90</v>
      </c>
      <c r="C613" s="43" t="s">
        <v>79</v>
      </c>
      <c r="D613" s="44">
        <f>$D$468</f>
        <v>434.18</v>
      </c>
      <c r="E613" s="44">
        <f t="shared" ref="E613:AA613" si="358">$D$468</f>
        <v>434.18</v>
      </c>
      <c r="F613" s="44">
        <f t="shared" si="358"/>
        <v>434.18</v>
      </c>
      <c r="G613" s="44">
        <f t="shared" si="358"/>
        <v>434.18</v>
      </c>
      <c r="H613" s="44">
        <f t="shared" si="358"/>
        <v>434.18</v>
      </c>
      <c r="I613" s="44">
        <f t="shared" si="358"/>
        <v>434.18</v>
      </c>
      <c r="J613" s="44">
        <f t="shared" si="358"/>
        <v>434.18</v>
      </c>
      <c r="K613" s="44">
        <f t="shared" si="358"/>
        <v>434.18</v>
      </c>
      <c r="L613" s="44">
        <f t="shared" si="358"/>
        <v>434.18</v>
      </c>
      <c r="M613" s="44">
        <f t="shared" si="358"/>
        <v>434.18</v>
      </c>
      <c r="N613" s="44">
        <f t="shared" si="358"/>
        <v>434.18</v>
      </c>
      <c r="O613" s="44">
        <f t="shared" si="358"/>
        <v>434.18</v>
      </c>
      <c r="P613" s="44">
        <f t="shared" si="358"/>
        <v>434.18</v>
      </c>
      <c r="Q613" s="44">
        <f t="shared" si="358"/>
        <v>434.18</v>
      </c>
      <c r="R613" s="44">
        <f t="shared" si="358"/>
        <v>434.18</v>
      </c>
      <c r="S613" s="44">
        <f t="shared" si="358"/>
        <v>434.18</v>
      </c>
      <c r="T613" s="44">
        <f t="shared" si="358"/>
        <v>434.18</v>
      </c>
      <c r="U613" s="44">
        <f t="shared" si="358"/>
        <v>434.18</v>
      </c>
      <c r="V613" s="44">
        <f t="shared" si="358"/>
        <v>434.18</v>
      </c>
      <c r="W613" s="44">
        <f t="shared" si="358"/>
        <v>434.18</v>
      </c>
      <c r="X613" s="44">
        <f t="shared" si="358"/>
        <v>434.18</v>
      </c>
      <c r="Y613" s="44">
        <f t="shared" si="358"/>
        <v>434.18</v>
      </c>
      <c r="Z613" s="44">
        <f t="shared" si="358"/>
        <v>434.18</v>
      </c>
      <c r="AA613" s="44">
        <f t="shared" si="358"/>
        <v>434.18</v>
      </c>
    </row>
    <row r="614" spans="1:27" ht="12.75" hidden="1" customHeight="1" outlineLevel="1" x14ac:dyDescent="0.2">
      <c r="A614" s="97" t="s">
        <v>1609</v>
      </c>
      <c r="B614" s="63" t="s">
        <v>83</v>
      </c>
      <c r="C614" s="43" t="s">
        <v>79</v>
      </c>
      <c r="D614" s="44">
        <v>3.63</v>
      </c>
      <c r="E614" s="44">
        <v>3.63</v>
      </c>
      <c r="F614" s="44">
        <v>3.63</v>
      </c>
      <c r="G614" s="44">
        <v>3.63</v>
      </c>
      <c r="H614" s="44">
        <v>3.63</v>
      </c>
      <c r="I614" s="44">
        <v>3.63</v>
      </c>
      <c r="J614" s="44">
        <v>3.63</v>
      </c>
      <c r="K614" s="44">
        <v>3.63</v>
      </c>
      <c r="L614" s="44">
        <v>3.63</v>
      </c>
      <c r="M614" s="44">
        <v>3.63</v>
      </c>
      <c r="N614" s="44">
        <v>3.63</v>
      </c>
      <c r="O614" s="44">
        <v>3.63</v>
      </c>
      <c r="P614" s="44">
        <v>3.63</v>
      </c>
      <c r="Q614" s="44">
        <v>3.63</v>
      </c>
      <c r="R614" s="44">
        <v>3.63</v>
      </c>
      <c r="S614" s="44">
        <v>3.63</v>
      </c>
      <c r="T614" s="44">
        <v>3.63</v>
      </c>
      <c r="U614" s="44">
        <v>3.63</v>
      </c>
      <c r="V614" s="44">
        <v>3.63</v>
      </c>
      <c r="W614" s="44">
        <v>3.63</v>
      </c>
      <c r="X614" s="44">
        <v>3.63</v>
      </c>
      <c r="Y614" s="44">
        <v>3.63</v>
      </c>
      <c r="Z614" s="44">
        <v>3.63</v>
      </c>
      <c r="AA614" s="44">
        <v>3.63</v>
      </c>
    </row>
    <row r="615" spans="1:27" ht="12.75" hidden="1" customHeight="1" outlineLevel="1" x14ac:dyDescent="0.2">
      <c r="A615" s="97" t="s">
        <v>1610</v>
      </c>
      <c r="B615" s="63" t="s">
        <v>81</v>
      </c>
      <c r="C615" s="43" t="s">
        <v>79</v>
      </c>
      <c r="D615" s="44">
        <f>$D$11</f>
        <v>330.69</v>
      </c>
      <c r="E615" s="44">
        <f t="shared" ref="E615:AA615" si="359">$D$11</f>
        <v>330.69</v>
      </c>
      <c r="F615" s="44">
        <f t="shared" si="359"/>
        <v>330.69</v>
      </c>
      <c r="G615" s="44">
        <f t="shared" si="359"/>
        <v>330.69</v>
      </c>
      <c r="H615" s="44">
        <f t="shared" si="359"/>
        <v>330.69</v>
      </c>
      <c r="I615" s="44">
        <f t="shared" si="359"/>
        <v>330.69</v>
      </c>
      <c r="J615" s="44">
        <f t="shared" si="359"/>
        <v>330.69</v>
      </c>
      <c r="K615" s="44">
        <f t="shared" si="359"/>
        <v>330.69</v>
      </c>
      <c r="L615" s="44">
        <f t="shared" si="359"/>
        <v>330.69</v>
      </c>
      <c r="M615" s="44">
        <f t="shared" si="359"/>
        <v>330.69</v>
      </c>
      <c r="N615" s="44">
        <f t="shared" si="359"/>
        <v>330.69</v>
      </c>
      <c r="O615" s="44">
        <f t="shared" si="359"/>
        <v>330.69</v>
      </c>
      <c r="P615" s="44">
        <f t="shared" si="359"/>
        <v>330.69</v>
      </c>
      <c r="Q615" s="44">
        <f t="shared" si="359"/>
        <v>330.69</v>
      </c>
      <c r="R615" s="44">
        <f t="shared" si="359"/>
        <v>330.69</v>
      </c>
      <c r="S615" s="44">
        <f t="shared" si="359"/>
        <v>330.69</v>
      </c>
      <c r="T615" s="44">
        <f t="shared" si="359"/>
        <v>330.69</v>
      </c>
      <c r="U615" s="44">
        <f t="shared" si="359"/>
        <v>330.69</v>
      </c>
      <c r="V615" s="44">
        <f t="shared" si="359"/>
        <v>330.69</v>
      </c>
      <c r="W615" s="44">
        <f t="shared" si="359"/>
        <v>330.69</v>
      </c>
      <c r="X615" s="44">
        <f t="shared" si="359"/>
        <v>330.69</v>
      </c>
      <c r="Y615" s="44">
        <f t="shared" si="359"/>
        <v>330.69</v>
      </c>
      <c r="Z615" s="44">
        <f t="shared" si="359"/>
        <v>330.69</v>
      </c>
      <c r="AA615" s="44">
        <f t="shared" si="359"/>
        <v>330.69</v>
      </c>
    </row>
    <row r="616" spans="1:27" collapsed="1" x14ac:dyDescent="0.2">
      <c r="B616" s="99" t="s">
        <v>391</v>
      </c>
    </row>
    <row r="617" spans="1:27" x14ac:dyDescent="0.2">
      <c r="B617" s="99" t="s">
        <v>391</v>
      </c>
    </row>
    <row r="618" spans="1:27" x14ac:dyDescent="0.2">
      <c r="A618" s="181" t="s">
        <v>845</v>
      </c>
      <c r="B618" s="182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  <c r="Z618" s="182"/>
      <c r="AA618" s="183"/>
    </row>
    <row r="619" spans="1:27" ht="15" customHeight="1" x14ac:dyDescent="0.2">
      <c r="A619" s="184" t="s">
        <v>1611</v>
      </c>
      <c r="B619" s="186" t="s">
        <v>847</v>
      </c>
      <c r="C619" s="188" t="s">
        <v>848</v>
      </c>
      <c r="D619" s="27" t="s">
        <v>69</v>
      </c>
      <c r="E619" s="27" t="s">
        <v>70</v>
      </c>
      <c r="F619" s="27" t="s">
        <v>849</v>
      </c>
      <c r="G619" s="27" t="s">
        <v>850</v>
      </c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1:27" x14ac:dyDescent="0.2">
      <c r="A620" s="185"/>
      <c r="B620" s="187"/>
      <c r="C620" s="189"/>
      <c r="D620" s="103">
        <f>SUM(D621:D622)</f>
        <v>1452388.43</v>
      </c>
      <c r="E620" s="103">
        <f>SUM(E621:E622)</f>
        <v>1888925.12</v>
      </c>
      <c r="F620" s="103">
        <f>SUM(F621:F622)</f>
        <v>1972776.6199999999</v>
      </c>
      <c r="G620" s="103">
        <f>SUM(G621:G622)</f>
        <v>2236374.59</v>
      </c>
    </row>
    <row r="621" spans="1:27" ht="12.75" hidden="1" customHeight="1" outlineLevel="1" x14ac:dyDescent="0.2">
      <c r="A621" s="104" t="s">
        <v>1612</v>
      </c>
      <c r="B621" s="105" t="s">
        <v>852</v>
      </c>
      <c r="C621" s="106" t="s">
        <v>848</v>
      </c>
      <c r="D621" s="44">
        <v>880567.97</v>
      </c>
      <c r="E621" s="44">
        <f>$D621</f>
        <v>880567.97</v>
      </c>
      <c r="F621" s="44">
        <f>$D621</f>
        <v>880567.97</v>
      </c>
      <c r="G621" s="44">
        <f>$D621</f>
        <v>880567.97</v>
      </c>
    </row>
    <row r="622" spans="1:27" ht="12.75" hidden="1" customHeight="1" outlineLevel="1" x14ac:dyDescent="0.2">
      <c r="A622" s="104" t="s">
        <v>1613</v>
      </c>
      <c r="B622" s="105" t="s">
        <v>90</v>
      </c>
      <c r="C622" s="106" t="s">
        <v>848</v>
      </c>
      <c r="D622" s="44">
        <v>571820.46</v>
      </c>
      <c r="E622" s="44">
        <v>1008357.15</v>
      </c>
      <c r="F622" s="44">
        <v>1092208.6499999999</v>
      </c>
      <c r="G622" s="44">
        <v>1355806.62</v>
      </c>
    </row>
    <row r="623" spans="1:27" collapsed="1" x14ac:dyDescent="0.2"/>
    <row r="625" spans="1:27" ht="12.75" customHeight="1" x14ac:dyDescent="0.25">
      <c r="A625" s="190" t="s">
        <v>84</v>
      </c>
      <c r="B625" s="190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  <c r="AA625" s="114"/>
    </row>
    <row r="626" spans="1:27" ht="12.75" customHeight="1" x14ac:dyDescent="0.25">
      <c r="A626" s="174" t="s">
        <v>3073</v>
      </c>
      <c r="B626" s="174"/>
      <c r="C626" s="174"/>
      <c r="D626" s="174"/>
      <c r="E626" s="174"/>
      <c r="F626" s="174"/>
      <c r="G626" s="174"/>
      <c r="H626" s="174"/>
      <c r="I626" s="174"/>
      <c r="J626" s="174"/>
      <c r="K626" s="174"/>
      <c r="L626" s="174"/>
      <c r="M626" s="174"/>
      <c r="N626" s="174"/>
      <c r="O626" s="17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  <c r="AA626" s="114"/>
    </row>
    <row r="628" spans="1:27" x14ac:dyDescent="0.2">
      <c r="A628" s="54"/>
      <c r="B628" s="55"/>
    </row>
    <row r="629" spans="1:27" x14ac:dyDescent="0.2">
      <c r="A629" s="54"/>
      <c r="B629" s="56"/>
    </row>
    <row r="640" spans="1:27" hidden="1" x14ac:dyDescent="0.2">
      <c r="B640" s="107" t="s">
        <v>3074</v>
      </c>
    </row>
    <row r="641" spans="2:2" hidden="1" x14ac:dyDescent="0.2">
      <c r="B641" s="108" t="s">
        <v>3075</v>
      </c>
    </row>
  </sheetData>
  <autoFilter ref="B6:C567" xr:uid="{00000000-0001-0000-0900-000000000000}"/>
  <mergeCells count="12">
    <mergeCell ref="A626:O626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5:B625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34C5-7F37-4E40-B456-E3E5868CF61A}">
  <sheetPr>
    <tabColor theme="5" tint="0.59999389629810485"/>
    <pageSetUpPr fitToPage="1"/>
  </sheetPr>
  <dimension ref="A1:AA641"/>
  <sheetViews>
    <sheetView view="pageBreakPreview" zoomScale="76" zoomScaleNormal="100" zoomScaleSheetLayoutView="76" workbookViewId="0">
      <pane ySplit="4" topLeftCell="A5" activePane="bottomLeft" state="frozen"/>
      <selection activeCell="N8" sqref="N8"/>
      <selection pane="bottomLeft" activeCell="N8" sqref="N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75" t="s">
        <v>1010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</row>
    <row r="2" spans="1:27" x14ac:dyDescent="0.2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</row>
    <row r="3" spans="1:27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25">
      <c r="A4" s="178" t="s">
        <v>853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x14ac:dyDescent="0.2">
      <c r="A5" s="181" t="s">
        <v>213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1011</v>
      </c>
      <c r="B7" s="28" t="str">
        <f>"01"&amp;"."&amp;$B$640&amp;"."&amp;$B$641</f>
        <v>01.11.2023</v>
      </c>
      <c r="C7" s="88" t="s">
        <v>76</v>
      </c>
      <c r="D7" s="89">
        <f>ROUND(((D8+D9+D11+D10)/1000),5)</f>
        <v>1.4960599999999999</v>
      </c>
      <c r="E7" s="89">
        <f>ROUND(((E8+E9+E11+E10)/1000),5)</f>
        <v>1.3677900000000001</v>
      </c>
      <c r="F7" s="89">
        <f>ROUND(((F8+F9+F11+F10)/1000),5)</f>
        <v>1.29945</v>
      </c>
      <c r="G7" s="89">
        <f t="shared" ref="G7:AA7" si="0">ROUND(((G8+G9+G11+G10)/1000),5)</f>
        <v>1.26156</v>
      </c>
      <c r="H7" s="89">
        <f t="shared" si="0"/>
        <v>1.3707499999999999</v>
      </c>
      <c r="I7" s="89">
        <f t="shared" si="0"/>
        <v>1.53068</v>
      </c>
      <c r="J7" s="89">
        <f t="shared" si="0"/>
        <v>1.7</v>
      </c>
      <c r="K7" s="89">
        <f t="shared" si="0"/>
        <v>1.9395</v>
      </c>
      <c r="L7" s="89">
        <f t="shared" si="0"/>
        <v>2.1634500000000001</v>
      </c>
      <c r="M7" s="89">
        <f t="shared" si="0"/>
        <v>2.3079000000000001</v>
      </c>
      <c r="N7" s="89">
        <f t="shared" si="0"/>
        <v>2.3142499999999999</v>
      </c>
      <c r="O7" s="89">
        <f t="shared" si="0"/>
        <v>2.2798699999999998</v>
      </c>
      <c r="P7" s="89">
        <f t="shared" si="0"/>
        <v>2.2797900000000002</v>
      </c>
      <c r="Q7" s="89">
        <f t="shared" si="0"/>
        <v>2.3403700000000001</v>
      </c>
      <c r="R7" s="89">
        <f t="shared" si="0"/>
        <v>2.2914500000000002</v>
      </c>
      <c r="S7" s="89">
        <f t="shared" si="0"/>
        <v>2.3139799999999999</v>
      </c>
      <c r="T7" s="89">
        <f t="shared" si="0"/>
        <v>2.2766099999999998</v>
      </c>
      <c r="U7" s="89">
        <f t="shared" si="0"/>
        <v>2.2782300000000002</v>
      </c>
      <c r="V7" s="89">
        <f t="shared" si="0"/>
        <v>2.2262200000000001</v>
      </c>
      <c r="W7" s="89">
        <f t="shared" si="0"/>
        <v>2.1782300000000001</v>
      </c>
      <c r="X7" s="89">
        <f t="shared" si="0"/>
        <v>2.1851400000000001</v>
      </c>
      <c r="Y7" s="89">
        <f t="shared" si="0"/>
        <v>1.9940899999999999</v>
      </c>
      <c r="Z7" s="89">
        <f t="shared" si="0"/>
        <v>1.78925</v>
      </c>
      <c r="AA7" s="89">
        <f t="shared" si="0"/>
        <v>1.57742</v>
      </c>
    </row>
    <row r="8" spans="1:27" ht="12.75" hidden="1" customHeight="1" outlineLevel="1" x14ac:dyDescent="0.2">
      <c r="A8" s="97" t="s">
        <v>1012</v>
      </c>
      <c r="B8" s="63" t="s">
        <v>242</v>
      </c>
      <c r="C8" s="43" t="s">
        <v>79</v>
      </c>
      <c r="D8" s="44">
        <v>1209.8900000000001</v>
      </c>
      <c r="E8" s="44">
        <v>1081.6199999999999</v>
      </c>
      <c r="F8" s="44">
        <v>1013.28</v>
      </c>
      <c r="G8" s="44">
        <v>975.39</v>
      </c>
      <c r="H8" s="44">
        <v>1084.58</v>
      </c>
      <c r="I8" s="44">
        <v>1244.51</v>
      </c>
      <c r="J8" s="44">
        <v>1413.83</v>
      </c>
      <c r="K8" s="44">
        <v>1653.33</v>
      </c>
      <c r="L8" s="44">
        <v>1877.28</v>
      </c>
      <c r="M8" s="44">
        <v>2021.73</v>
      </c>
      <c r="N8" s="44">
        <v>2028.08</v>
      </c>
      <c r="O8" s="44">
        <v>1993.7</v>
      </c>
      <c r="P8" s="44">
        <v>1993.62</v>
      </c>
      <c r="Q8" s="44">
        <v>2054.1999999999998</v>
      </c>
      <c r="R8" s="44">
        <v>2005.28</v>
      </c>
      <c r="S8" s="44">
        <v>2027.81</v>
      </c>
      <c r="T8" s="44">
        <v>1990.44</v>
      </c>
      <c r="U8" s="44">
        <v>1992.06</v>
      </c>
      <c r="V8" s="44">
        <v>1940.05</v>
      </c>
      <c r="W8" s="44">
        <v>1892.06</v>
      </c>
      <c r="X8" s="44">
        <v>1898.97</v>
      </c>
      <c r="Y8" s="44">
        <v>1707.92</v>
      </c>
      <c r="Z8" s="44">
        <v>1503.08</v>
      </c>
      <c r="AA8" s="44">
        <v>1291.25</v>
      </c>
    </row>
    <row r="9" spans="1:27" ht="12.75" hidden="1" customHeight="1" outlineLevel="1" x14ac:dyDescent="0.2">
      <c r="A9" s="97" t="s">
        <v>1013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2">
      <c r="A10" s="97" t="s">
        <v>1014</v>
      </c>
      <c r="B10" s="63" t="s">
        <v>83</v>
      </c>
      <c r="C10" s="43" t="s">
        <v>79</v>
      </c>
      <c r="D10" s="44">
        <v>3.63</v>
      </c>
      <c r="E10" s="44">
        <v>3.63</v>
      </c>
      <c r="F10" s="44">
        <v>3.63</v>
      </c>
      <c r="G10" s="44">
        <v>3.63</v>
      </c>
      <c r="H10" s="44">
        <v>3.63</v>
      </c>
      <c r="I10" s="44">
        <v>3.63</v>
      </c>
      <c r="J10" s="44">
        <v>3.63</v>
      </c>
      <c r="K10" s="44">
        <v>3.63</v>
      </c>
      <c r="L10" s="44">
        <v>3.63</v>
      </c>
      <c r="M10" s="44">
        <v>3.63</v>
      </c>
      <c r="N10" s="44">
        <v>3.63</v>
      </c>
      <c r="O10" s="44">
        <v>3.63</v>
      </c>
      <c r="P10" s="44">
        <v>3.63</v>
      </c>
      <c r="Q10" s="44">
        <v>3.63</v>
      </c>
      <c r="R10" s="44">
        <v>3.63</v>
      </c>
      <c r="S10" s="44">
        <v>3.63</v>
      </c>
      <c r="T10" s="44">
        <v>3.63</v>
      </c>
      <c r="U10" s="44">
        <v>3.63</v>
      </c>
      <c r="V10" s="44">
        <v>3.63</v>
      </c>
      <c r="W10" s="44">
        <v>3.63</v>
      </c>
      <c r="X10" s="44">
        <v>3.63</v>
      </c>
      <c r="Y10" s="44">
        <v>3.63</v>
      </c>
      <c r="Z10" s="44">
        <v>3.63</v>
      </c>
      <c r="AA10" s="44">
        <v>3.63</v>
      </c>
    </row>
    <row r="11" spans="1:27" ht="12.75" hidden="1" customHeight="1" outlineLevel="1" x14ac:dyDescent="0.2">
      <c r="A11" s="97" t="s">
        <v>1015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collapsed="1" x14ac:dyDescent="0.2">
      <c r="A12" s="96" t="s">
        <v>1016</v>
      </c>
      <c r="B12" s="28" t="str">
        <f>"02"&amp;"."&amp;$B$640&amp;"."&amp;$B$641</f>
        <v>02.11.2023</v>
      </c>
      <c r="C12" s="88" t="s">
        <v>76</v>
      </c>
      <c r="D12" s="89">
        <f>ROUND(((D13+D14+D16+D15)/1000),5)</f>
        <v>1.4198599999999999</v>
      </c>
      <c r="E12" s="89">
        <f>ROUND(((E13+E14+E16+E15)/1000),5)</f>
        <v>1.3083400000000001</v>
      </c>
      <c r="F12" s="89">
        <f>ROUND(((F13+F14+F16+F15)/1000),5)</f>
        <v>1.1856</v>
      </c>
      <c r="G12" s="89">
        <f t="shared" ref="G12:AA12" si="3">ROUND(((G13+G14+G16+G15)/1000),5)</f>
        <v>1.1654199999999999</v>
      </c>
      <c r="H12" s="89">
        <f t="shared" si="3"/>
        <v>1.2608600000000001</v>
      </c>
      <c r="I12" s="89">
        <f t="shared" si="3"/>
        <v>1.4931700000000001</v>
      </c>
      <c r="J12" s="89">
        <f t="shared" si="3"/>
        <v>1.64228</v>
      </c>
      <c r="K12" s="89">
        <f t="shared" si="3"/>
        <v>1.9276</v>
      </c>
      <c r="L12" s="89">
        <f t="shared" si="3"/>
        <v>2.1318899999999998</v>
      </c>
      <c r="M12" s="89">
        <f t="shared" si="3"/>
        <v>2.2064900000000001</v>
      </c>
      <c r="N12" s="89">
        <f t="shared" si="3"/>
        <v>2.2179700000000002</v>
      </c>
      <c r="O12" s="89">
        <f t="shared" si="3"/>
        <v>2.2798500000000002</v>
      </c>
      <c r="P12" s="89">
        <f t="shared" si="3"/>
        <v>2.25339</v>
      </c>
      <c r="Q12" s="89">
        <f t="shared" si="3"/>
        <v>2.2986300000000002</v>
      </c>
      <c r="R12" s="89">
        <f t="shared" si="3"/>
        <v>2.25806</v>
      </c>
      <c r="S12" s="89">
        <f t="shared" si="3"/>
        <v>2.28057</v>
      </c>
      <c r="T12" s="89">
        <f t="shared" si="3"/>
        <v>2.2787999999999999</v>
      </c>
      <c r="U12" s="89">
        <f t="shared" si="3"/>
        <v>2.3182200000000002</v>
      </c>
      <c r="V12" s="89">
        <f t="shared" si="3"/>
        <v>2.35263</v>
      </c>
      <c r="W12" s="89">
        <f t="shared" si="3"/>
        <v>2.28328</v>
      </c>
      <c r="X12" s="89">
        <f t="shared" si="3"/>
        <v>2.1918299999999999</v>
      </c>
      <c r="Y12" s="89">
        <f t="shared" si="3"/>
        <v>2.1955100000000001</v>
      </c>
      <c r="Z12" s="89">
        <f t="shared" si="3"/>
        <v>1.7468999999999999</v>
      </c>
      <c r="AA12" s="89">
        <f t="shared" si="3"/>
        <v>1.5950599999999999</v>
      </c>
    </row>
    <row r="13" spans="1:27" ht="12.75" hidden="1" customHeight="1" outlineLevel="1" x14ac:dyDescent="0.2">
      <c r="A13" s="97" t="s">
        <v>1017</v>
      </c>
      <c r="B13" s="63" t="s">
        <v>242</v>
      </c>
      <c r="C13" s="43" t="s">
        <v>79</v>
      </c>
      <c r="D13" s="44">
        <v>1133.69</v>
      </c>
      <c r="E13" s="44">
        <v>1022.17</v>
      </c>
      <c r="F13" s="44">
        <v>899.43</v>
      </c>
      <c r="G13" s="44">
        <v>879.25</v>
      </c>
      <c r="H13" s="44">
        <v>974.69</v>
      </c>
      <c r="I13" s="44">
        <v>1207</v>
      </c>
      <c r="J13" s="44">
        <v>1356.11</v>
      </c>
      <c r="K13" s="44">
        <v>1641.43</v>
      </c>
      <c r="L13" s="44">
        <v>1845.72</v>
      </c>
      <c r="M13" s="44">
        <v>1920.32</v>
      </c>
      <c r="N13" s="44">
        <v>1931.8</v>
      </c>
      <c r="O13" s="44">
        <v>1993.68</v>
      </c>
      <c r="P13" s="44">
        <v>1967.22</v>
      </c>
      <c r="Q13" s="44">
        <v>2012.46</v>
      </c>
      <c r="R13" s="44">
        <v>1971.89</v>
      </c>
      <c r="S13" s="44">
        <v>1994.4</v>
      </c>
      <c r="T13" s="44">
        <v>1992.63</v>
      </c>
      <c r="U13" s="44">
        <v>2032.05</v>
      </c>
      <c r="V13" s="44">
        <v>2066.46</v>
      </c>
      <c r="W13" s="44">
        <v>1997.11</v>
      </c>
      <c r="X13" s="44">
        <v>1905.66</v>
      </c>
      <c r="Y13" s="44">
        <v>1909.34</v>
      </c>
      <c r="Z13" s="44">
        <v>1460.73</v>
      </c>
      <c r="AA13" s="44">
        <v>1308.8900000000001</v>
      </c>
    </row>
    <row r="14" spans="1:27" ht="12.75" hidden="1" customHeight="1" outlineLevel="1" x14ac:dyDescent="0.2">
      <c r="A14" s="97" t="s">
        <v>1018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2">
      <c r="A15" s="97" t="s">
        <v>1019</v>
      </c>
      <c r="B15" s="63" t="s">
        <v>83</v>
      </c>
      <c r="C15" s="43" t="s">
        <v>79</v>
      </c>
      <c r="D15" s="44">
        <v>3.63</v>
      </c>
      <c r="E15" s="44">
        <v>3.63</v>
      </c>
      <c r="F15" s="44">
        <v>3.63</v>
      </c>
      <c r="G15" s="44">
        <v>3.63</v>
      </c>
      <c r="H15" s="44">
        <v>3.63</v>
      </c>
      <c r="I15" s="44">
        <v>3.63</v>
      </c>
      <c r="J15" s="44">
        <v>3.63</v>
      </c>
      <c r="K15" s="44">
        <v>3.63</v>
      </c>
      <c r="L15" s="44">
        <v>3.63</v>
      </c>
      <c r="M15" s="44">
        <v>3.63</v>
      </c>
      <c r="N15" s="44">
        <v>3.63</v>
      </c>
      <c r="O15" s="44">
        <v>3.63</v>
      </c>
      <c r="P15" s="44">
        <v>3.63</v>
      </c>
      <c r="Q15" s="44">
        <v>3.63</v>
      </c>
      <c r="R15" s="44">
        <v>3.63</v>
      </c>
      <c r="S15" s="44">
        <v>3.63</v>
      </c>
      <c r="T15" s="44">
        <v>3.63</v>
      </c>
      <c r="U15" s="44">
        <v>3.63</v>
      </c>
      <c r="V15" s="44">
        <v>3.63</v>
      </c>
      <c r="W15" s="44">
        <v>3.63</v>
      </c>
      <c r="X15" s="44">
        <v>3.63</v>
      </c>
      <c r="Y15" s="44">
        <v>3.63</v>
      </c>
      <c r="Z15" s="44">
        <v>3.63</v>
      </c>
      <c r="AA15" s="44">
        <v>3.63</v>
      </c>
    </row>
    <row r="16" spans="1:27" ht="12.75" hidden="1" customHeight="1" outlineLevel="1" x14ac:dyDescent="0.2">
      <c r="A16" s="97" t="s">
        <v>1020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>$D$11</f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collapsed="1" x14ac:dyDescent="0.2">
      <c r="A17" s="96" t="s">
        <v>1021</v>
      </c>
      <c r="B17" s="28" t="str">
        <f>"03"&amp;"."&amp;$B$640&amp;"."&amp;$B$641</f>
        <v>03.11.2023</v>
      </c>
      <c r="C17" s="88" t="s">
        <v>76</v>
      </c>
      <c r="D17" s="89">
        <f>ROUND(((D18+D19+D21+D20)/1000),5)</f>
        <v>1.4462299999999999</v>
      </c>
      <c r="E17" s="89">
        <f>ROUND(((E18+E19+E21+E20)/1000),5)</f>
        <v>1.3261700000000001</v>
      </c>
      <c r="F17" s="89">
        <f>ROUND(((F18+F19+F21+F20)/1000),5)</f>
        <v>1.2144699999999999</v>
      </c>
      <c r="G17" s="89">
        <f t="shared" ref="G17:AA17" si="6">ROUND(((G18+G19+G21+G20)/1000),5)</f>
        <v>1.1863300000000001</v>
      </c>
      <c r="H17" s="89">
        <f t="shared" si="6"/>
        <v>1.31759</v>
      </c>
      <c r="I17" s="89">
        <f t="shared" si="6"/>
        <v>1.47329</v>
      </c>
      <c r="J17" s="89">
        <f t="shared" si="6"/>
        <v>1.64375</v>
      </c>
      <c r="K17" s="89">
        <f t="shared" si="6"/>
        <v>1.8848100000000001</v>
      </c>
      <c r="L17" s="89">
        <f t="shared" si="6"/>
        <v>2.1416400000000002</v>
      </c>
      <c r="M17" s="89">
        <f t="shared" si="6"/>
        <v>2.19686</v>
      </c>
      <c r="N17" s="89">
        <f t="shared" si="6"/>
        <v>2.20851</v>
      </c>
      <c r="O17" s="89">
        <f t="shared" si="6"/>
        <v>2.21387</v>
      </c>
      <c r="P17" s="89">
        <f t="shared" si="6"/>
        <v>2.22085</v>
      </c>
      <c r="Q17" s="89">
        <f t="shared" si="6"/>
        <v>2.2177600000000002</v>
      </c>
      <c r="R17" s="89">
        <f t="shared" si="6"/>
        <v>2.2054100000000001</v>
      </c>
      <c r="S17" s="89">
        <f t="shared" si="6"/>
        <v>2.1988599999999998</v>
      </c>
      <c r="T17" s="89">
        <f t="shared" si="6"/>
        <v>2.1727699999999999</v>
      </c>
      <c r="U17" s="89">
        <f t="shared" si="6"/>
        <v>2.26925</v>
      </c>
      <c r="V17" s="89">
        <f t="shared" si="6"/>
        <v>2.3123300000000002</v>
      </c>
      <c r="W17" s="89">
        <f t="shared" si="6"/>
        <v>2.2720199999999999</v>
      </c>
      <c r="X17" s="89">
        <f t="shared" si="6"/>
        <v>2.1786599999999998</v>
      </c>
      <c r="Y17" s="89">
        <f t="shared" si="6"/>
        <v>2.06359</v>
      </c>
      <c r="Z17" s="89">
        <f t="shared" si="6"/>
        <v>1.7788900000000001</v>
      </c>
      <c r="AA17" s="89">
        <f t="shared" si="6"/>
        <v>1.5745400000000001</v>
      </c>
    </row>
    <row r="18" spans="1:27" ht="12.75" hidden="1" customHeight="1" outlineLevel="1" x14ac:dyDescent="0.2">
      <c r="A18" s="97" t="s">
        <v>1022</v>
      </c>
      <c r="B18" s="63" t="s">
        <v>242</v>
      </c>
      <c r="C18" s="43" t="s">
        <v>79</v>
      </c>
      <c r="D18" s="44">
        <v>1160.06</v>
      </c>
      <c r="E18" s="44">
        <v>1040</v>
      </c>
      <c r="F18" s="44">
        <v>928.3</v>
      </c>
      <c r="G18" s="44">
        <v>900.16</v>
      </c>
      <c r="H18" s="44">
        <v>1031.42</v>
      </c>
      <c r="I18" s="44">
        <v>1187.1199999999999</v>
      </c>
      <c r="J18" s="44">
        <v>1357.58</v>
      </c>
      <c r="K18" s="44">
        <v>1598.64</v>
      </c>
      <c r="L18" s="44">
        <v>1855.47</v>
      </c>
      <c r="M18" s="44">
        <v>1910.69</v>
      </c>
      <c r="N18" s="44">
        <v>1922.34</v>
      </c>
      <c r="O18" s="44">
        <v>1927.7</v>
      </c>
      <c r="P18" s="44">
        <v>1934.68</v>
      </c>
      <c r="Q18" s="44">
        <v>1931.59</v>
      </c>
      <c r="R18" s="44">
        <v>1919.24</v>
      </c>
      <c r="S18" s="44">
        <v>1912.69</v>
      </c>
      <c r="T18" s="44">
        <v>1886.6</v>
      </c>
      <c r="U18" s="44">
        <v>1983.08</v>
      </c>
      <c r="V18" s="44">
        <v>2026.16</v>
      </c>
      <c r="W18" s="44">
        <v>1985.85</v>
      </c>
      <c r="X18" s="44">
        <v>1892.49</v>
      </c>
      <c r="Y18" s="44">
        <v>1777.42</v>
      </c>
      <c r="Z18" s="44">
        <v>1492.72</v>
      </c>
      <c r="AA18" s="44">
        <v>1288.3699999999999</v>
      </c>
    </row>
    <row r="19" spans="1:27" ht="12.75" hidden="1" customHeight="1" outlineLevel="1" x14ac:dyDescent="0.2">
      <c r="A19" s="97" t="s">
        <v>1023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2">
      <c r="A20" s="97" t="s">
        <v>1024</v>
      </c>
      <c r="B20" s="63" t="s">
        <v>83</v>
      </c>
      <c r="C20" s="43" t="s">
        <v>79</v>
      </c>
      <c r="D20" s="44">
        <v>3.63</v>
      </c>
      <c r="E20" s="44">
        <v>3.63</v>
      </c>
      <c r="F20" s="44">
        <v>3.63</v>
      </c>
      <c r="G20" s="44">
        <v>3.63</v>
      </c>
      <c r="H20" s="44">
        <v>3.63</v>
      </c>
      <c r="I20" s="44">
        <v>3.63</v>
      </c>
      <c r="J20" s="44">
        <v>3.63</v>
      </c>
      <c r="K20" s="44">
        <v>3.63</v>
      </c>
      <c r="L20" s="44">
        <v>3.63</v>
      </c>
      <c r="M20" s="44">
        <v>3.63</v>
      </c>
      <c r="N20" s="44">
        <v>3.63</v>
      </c>
      <c r="O20" s="44">
        <v>3.63</v>
      </c>
      <c r="P20" s="44">
        <v>3.63</v>
      </c>
      <c r="Q20" s="44">
        <v>3.63</v>
      </c>
      <c r="R20" s="44">
        <v>3.63</v>
      </c>
      <c r="S20" s="44">
        <v>3.63</v>
      </c>
      <c r="T20" s="44">
        <v>3.63</v>
      </c>
      <c r="U20" s="44">
        <v>3.63</v>
      </c>
      <c r="V20" s="44">
        <v>3.63</v>
      </c>
      <c r="W20" s="44">
        <v>3.63</v>
      </c>
      <c r="X20" s="44">
        <v>3.63</v>
      </c>
      <c r="Y20" s="44">
        <v>3.63</v>
      </c>
      <c r="Z20" s="44">
        <v>3.63</v>
      </c>
      <c r="AA20" s="44">
        <v>3.63</v>
      </c>
    </row>
    <row r="21" spans="1:27" ht="12.75" hidden="1" customHeight="1" outlineLevel="1" x14ac:dyDescent="0.2">
      <c r="A21" s="97" t="s">
        <v>1025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>$D$11</f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collapsed="1" x14ac:dyDescent="0.2">
      <c r="A22" s="96" t="s">
        <v>1026</v>
      </c>
      <c r="B22" s="28" t="str">
        <f>"04"&amp;"."&amp;$B$640&amp;"."&amp;$B$641</f>
        <v>04.11.2023</v>
      </c>
      <c r="C22" s="88" t="s">
        <v>76</v>
      </c>
      <c r="D22" s="89">
        <f>ROUND(((D23+D24+D26+D25)/1000),5)</f>
        <v>1.5364</v>
      </c>
      <c r="E22" s="89">
        <f>ROUND(((E23+E24+E26+E25)/1000),5)</f>
        <v>1.45848</v>
      </c>
      <c r="F22" s="89">
        <f>ROUND(((F23+F24+F26+F25)/1000),5)</f>
        <v>1.37843</v>
      </c>
      <c r="G22" s="89">
        <f t="shared" ref="G22:AA22" si="9">ROUND(((G23+G24+G26+G25)/1000),5)</f>
        <v>1.3239099999999999</v>
      </c>
      <c r="H22" s="89">
        <f t="shared" si="9"/>
        <v>1.37412</v>
      </c>
      <c r="I22" s="89">
        <f t="shared" si="9"/>
        <v>1.4706600000000001</v>
      </c>
      <c r="J22" s="89">
        <f t="shared" si="9"/>
        <v>1.4828699999999999</v>
      </c>
      <c r="K22" s="89">
        <f t="shared" si="9"/>
        <v>1.59175</v>
      </c>
      <c r="L22" s="89">
        <f t="shared" si="9"/>
        <v>1.9112499999999999</v>
      </c>
      <c r="M22" s="89">
        <f t="shared" si="9"/>
        <v>2.0065499999999998</v>
      </c>
      <c r="N22" s="89">
        <f t="shared" si="9"/>
        <v>2.05707</v>
      </c>
      <c r="O22" s="89">
        <f t="shared" si="9"/>
        <v>2.0648599999999999</v>
      </c>
      <c r="P22" s="89">
        <f t="shared" si="9"/>
        <v>2.0581499999999999</v>
      </c>
      <c r="Q22" s="89">
        <f t="shared" si="9"/>
        <v>2.0578799999999999</v>
      </c>
      <c r="R22" s="89">
        <f t="shared" si="9"/>
        <v>2.0351900000000001</v>
      </c>
      <c r="S22" s="89">
        <f t="shared" si="9"/>
        <v>2.1663700000000001</v>
      </c>
      <c r="T22" s="89">
        <f t="shared" si="9"/>
        <v>2.23915</v>
      </c>
      <c r="U22" s="89">
        <f t="shared" si="9"/>
        <v>2.3835299999999999</v>
      </c>
      <c r="V22" s="89">
        <f t="shared" si="9"/>
        <v>2.3847</v>
      </c>
      <c r="W22" s="89">
        <f t="shared" si="9"/>
        <v>2.2592599999999998</v>
      </c>
      <c r="X22" s="89">
        <f t="shared" si="9"/>
        <v>2.0266799999999998</v>
      </c>
      <c r="Y22" s="89">
        <f t="shared" si="9"/>
        <v>1.9810099999999999</v>
      </c>
      <c r="Z22" s="89">
        <f t="shared" si="9"/>
        <v>1.63045</v>
      </c>
      <c r="AA22" s="89">
        <f t="shared" si="9"/>
        <v>1.55124</v>
      </c>
    </row>
    <row r="23" spans="1:27" ht="12.75" hidden="1" customHeight="1" outlineLevel="1" x14ac:dyDescent="0.2">
      <c r="A23" s="97" t="s">
        <v>1027</v>
      </c>
      <c r="B23" s="63" t="s">
        <v>242</v>
      </c>
      <c r="C23" s="43" t="s">
        <v>79</v>
      </c>
      <c r="D23" s="44">
        <v>1250.23</v>
      </c>
      <c r="E23" s="44">
        <v>1172.31</v>
      </c>
      <c r="F23" s="44">
        <v>1092.26</v>
      </c>
      <c r="G23" s="44">
        <v>1037.74</v>
      </c>
      <c r="H23" s="44">
        <v>1087.95</v>
      </c>
      <c r="I23" s="44">
        <v>1184.49</v>
      </c>
      <c r="J23" s="44">
        <v>1196.7</v>
      </c>
      <c r="K23" s="44">
        <v>1305.58</v>
      </c>
      <c r="L23" s="44">
        <v>1625.08</v>
      </c>
      <c r="M23" s="44">
        <v>1720.38</v>
      </c>
      <c r="N23" s="44">
        <v>1770.9</v>
      </c>
      <c r="O23" s="44">
        <v>1778.69</v>
      </c>
      <c r="P23" s="44">
        <v>1771.98</v>
      </c>
      <c r="Q23" s="44">
        <v>1771.71</v>
      </c>
      <c r="R23" s="44">
        <v>1749.02</v>
      </c>
      <c r="S23" s="44">
        <v>1880.2</v>
      </c>
      <c r="T23" s="44">
        <v>1952.98</v>
      </c>
      <c r="U23" s="44">
        <v>2097.36</v>
      </c>
      <c r="V23" s="44">
        <v>2098.5300000000002</v>
      </c>
      <c r="W23" s="44">
        <v>1973.09</v>
      </c>
      <c r="X23" s="44">
        <v>1740.51</v>
      </c>
      <c r="Y23" s="44">
        <v>1694.84</v>
      </c>
      <c r="Z23" s="44">
        <v>1344.28</v>
      </c>
      <c r="AA23" s="44">
        <v>1265.07</v>
      </c>
    </row>
    <row r="24" spans="1:27" ht="12.75" hidden="1" customHeight="1" outlineLevel="1" x14ac:dyDescent="0.2">
      <c r="A24" s="97" t="s">
        <v>1028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2">
      <c r="A25" s="97" t="s">
        <v>1029</v>
      </c>
      <c r="B25" s="63" t="s">
        <v>83</v>
      </c>
      <c r="C25" s="43" t="s">
        <v>79</v>
      </c>
      <c r="D25" s="44">
        <v>3.63</v>
      </c>
      <c r="E25" s="44">
        <v>3.63</v>
      </c>
      <c r="F25" s="44">
        <v>3.63</v>
      </c>
      <c r="G25" s="44">
        <v>3.63</v>
      </c>
      <c r="H25" s="44">
        <v>3.63</v>
      </c>
      <c r="I25" s="44">
        <v>3.63</v>
      </c>
      <c r="J25" s="44">
        <v>3.63</v>
      </c>
      <c r="K25" s="44">
        <v>3.63</v>
      </c>
      <c r="L25" s="44">
        <v>3.63</v>
      </c>
      <c r="M25" s="44">
        <v>3.63</v>
      </c>
      <c r="N25" s="44">
        <v>3.63</v>
      </c>
      <c r="O25" s="44">
        <v>3.63</v>
      </c>
      <c r="P25" s="44">
        <v>3.63</v>
      </c>
      <c r="Q25" s="44">
        <v>3.63</v>
      </c>
      <c r="R25" s="44">
        <v>3.63</v>
      </c>
      <c r="S25" s="44">
        <v>3.63</v>
      </c>
      <c r="T25" s="44">
        <v>3.63</v>
      </c>
      <c r="U25" s="44">
        <v>3.63</v>
      </c>
      <c r="V25" s="44">
        <v>3.63</v>
      </c>
      <c r="W25" s="44">
        <v>3.63</v>
      </c>
      <c r="X25" s="44">
        <v>3.63</v>
      </c>
      <c r="Y25" s="44">
        <v>3.63</v>
      </c>
      <c r="Z25" s="44">
        <v>3.63</v>
      </c>
      <c r="AA25" s="44">
        <v>3.63</v>
      </c>
    </row>
    <row r="26" spans="1:27" ht="12.75" hidden="1" customHeight="1" outlineLevel="1" x14ac:dyDescent="0.2">
      <c r="A26" s="97" t="s">
        <v>1030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>$D$11</f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collapsed="1" x14ac:dyDescent="0.2">
      <c r="A27" s="96" t="s">
        <v>1031</v>
      </c>
      <c r="B27" s="28" t="str">
        <f>"05"&amp;"."&amp;$B$640&amp;"."&amp;$B$641</f>
        <v>05.11.2023</v>
      </c>
      <c r="C27" s="88" t="s">
        <v>76</v>
      </c>
      <c r="D27" s="89">
        <f>ROUND(((D28+D29+D31+D30)/1000),5)</f>
        <v>1.5313600000000001</v>
      </c>
      <c r="E27" s="89">
        <f>ROUND(((E28+E29+E31+E30)/1000),5)</f>
        <v>1.42205</v>
      </c>
      <c r="F27" s="89">
        <f>ROUND(((F28+F29+F31+F30)/1000),5)</f>
        <v>1.3391599999999999</v>
      </c>
      <c r="G27" s="89">
        <f t="shared" ref="G27:AA27" si="12">ROUND(((G28+G29+G31+G30)/1000),5)</f>
        <v>1.32073</v>
      </c>
      <c r="H27" s="89">
        <f t="shared" si="12"/>
        <v>1.3242400000000001</v>
      </c>
      <c r="I27" s="89">
        <f t="shared" si="12"/>
        <v>1.4417500000000001</v>
      </c>
      <c r="J27" s="89">
        <f t="shared" si="12"/>
        <v>1.4246799999999999</v>
      </c>
      <c r="K27" s="89">
        <f t="shared" si="12"/>
        <v>1.52454</v>
      </c>
      <c r="L27" s="89">
        <f t="shared" si="12"/>
        <v>1.77207</v>
      </c>
      <c r="M27" s="89">
        <f t="shared" si="12"/>
        <v>1.94841</v>
      </c>
      <c r="N27" s="89">
        <f t="shared" si="12"/>
        <v>1.9920800000000001</v>
      </c>
      <c r="O27" s="89">
        <f t="shared" si="12"/>
        <v>2.0024000000000002</v>
      </c>
      <c r="P27" s="89">
        <f t="shared" si="12"/>
        <v>2.0032100000000002</v>
      </c>
      <c r="Q27" s="89">
        <f t="shared" si="12"/>
        <v>2.0041899999999999</v>
      </c>
      <c r="R27" s="89">
        <f t="shared" si="12"/>
        <v>1.99057</v>
      </c>
      <c r="S27" s="89">
        <f t="shared" si="12"/>
        <v>1.97051</v>
      </c>
      <c r="T27" s="89">
        <f t="shared" si="12"/>
        <v>1.9996499999999999</v>
      </c>
      <c r="U27" s="89">
        <f t="shared" si="12"/>
        <v>2.21</v>
      </c>
      <c r="V27" s="89">
        <f t="shared" si="12"/>
        <v>2.31562</v>
      </c>
      <c r="W27" s="89">
        <f t="shared" si="12"/>
        <v>2.2131599999999998</v>
      </c>
      <c r="X27" s="89">
        <f t="shared" si="12"/>
        <v>2.0341399999999998</v>
      </c>
      <c r="Y27" s="89">
        <f t="shared" si="12"/>
        <v>1.99075</v>
      </c>
      <c r="Z27" s="89">
        <f t="shared" si="12"/>
        <v>1.7523599999999999</v>
      </c>
      <c r="AA27" s="89">
        <f t="shared" si="12"/>
        <v>1.53931</v>
      </c>
    </row>
    <row r="28" spans="1:27" ht="12.75" hidden="1" customHeight="1" outlineLevel="1" x14ac:dyDescent="0.2">
      <c r="A28" s="97" t="s">
        <v>1032</v>
      </c>
      <c r="B28" s="63" t="s">
        <v>242</v>
      </c>
      <c r="C28" s="43" t="s">
        <v>79</v>
      </c>
      <c r="D28" s="44">
        <v>1245.19</v>
      </c>
      <c r="E28" s="44">
        <v>1135.8800000000001</v>
      </c>
      <c r="F28" s="44">
        <v>1052.99</v>
      </c>
      <c r="G28" s="44">
        <v>1034.56</v>
      </c>
      <c r="H28" s="44">
        <v>1038.07</v>
      </c>
      <c r="I28" s="44">
        <v>1155.58</v>
      </c>
      <c r="J28" s="44">
        <v>1138.51</v>
      </c>
      <c r="K28" s="44">
        <v>1238.3699999999999</v>
      </c>
      <c r="L28" s="44">
        <v>1485.9</v>
      </c>
      <c r="M28" s="44">
        <v>1662.24</v>
      </c>
      <c r="N28" s="44">
        <v>1705.91</v>
      </c>
      <c r="O28" s="44">
        <v>1716.23</v>
      </c>
      <c r="P28" s="44">
        <v>1717.04</v>
      </c>
      <c r="Q28" s="44">
        <v>1718.02</v>
      </c>
      <c r="R28" s="44">
        <v>1704.4</v>
      </c>
      <c r="S28" s="44">
        <v>1684.34</v>
      </c>
      <c r="T28" s="44">
        <v>1713.48</v>
      </c>
      <c r="U28" s="44">
        <v>1923.83</v>
      </c>
      <c r="V28" s="44">
        <v>2029.45</v>
      </c>
      <c r="W28" s="44">
        <v>1926.99</v>
      </c>
      <c r="X28" s="44">
        <v>1747.97</v>
      </c>
      <c r="Y28" s="44">
        <v>1704.58</v>
      </c>
      <c r="Z28" s="44">
        <v>1466.19</v>
      </c>
      <c r="AA28" s="44">
        <v>1253.1400000000001</v>
      </c>
    </row>
    <row r="29" spans="1:27" ht="12.75" hidden="1" customHeight="1" outlineLevel="1" x14ac:dyDescent="0.2">
      <c r="A29" s="97" t="s">
        <v>1033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2">
      <c r="A30" s="97" t="s">
        <v>1034</v>
      </c>
      <c r="B30" s="63" t="s">
        <v>83</v>
      </c>
      <c r="C30" s="43" t="s">
        <v>79</v>
      </c>
      <c r="D30" s="44">
        <v>3.63</v>
      </c>
      <c r="E30" s="44">
        <v>3.63</v>
      </c>
      <c r="F30" s="44">
        <v>3.63</v>
      </c>
      <c r="G30" s="44">
        <v>3.63</v>
      </c>
      <c r="H30" s="44">
        <v>3.63</v>
      </c>
      <c r="I30" s="44">
        <v>3.63</v>
      </c>
      <c r="J30" s="44">
        <v>3.63</v>
      </c>
      <c r="K30" s="44">
        <v>3.63</v>
      </c>
      <c r="L30" s="44">
        <v>3.63</v>
      </c>
      <c r="M30" s="44">
        <v>3.63</v>
      </c>
      <c r="N30" s="44">
        <v>3.63</v>
      </c>
      <c r="O30" s="44">
        <v>3.63</v>
      </c>
      <c r="P30" s="44">
        <v>3.63</v>
      </c>
      <c r="Q30" s="44">
        <v>3.63</v>
      </c>
      <c r="R30" s="44">
        <v>3.63</v>
      </c>
      <c r="S30" s="44">
        <v>3.63</v>
      </c>
      <c r="T30" s="44">
        <v>3.63</v>
      </c>
      <c r="U30" s="44">
        <v>3.63</v>
      </c>
      <c r="V30" s="44">
        <v>3.63</v>
      </c>
      <c r="W30" s="44">
        <v>3.63</v>
      </c>
      <c r="X30" s="44">
        <v>3.63</v>
      </c>
      <c r="Y30" s="44">
        <v>3.63</v>
      </c>
      <c r="Z30" s="44">
        <v>3.63</v>
      </c>
      <c r="AA30" s="44">
        <v>3.63</v>
      </c>
    </row>
    <row r="31" spans="1:27" ht="12.75" hidden="1" customHeight="1" outlineLevel="1" x14ac:dyDescent="0.2">
      <c r="A31" s="97" t="s">
        <v>1035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>$D$11</f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collapsed="1" x14ac:dyDescent="0.2">
      <c r="A32" s="96" t="s">
        <v>1036</v>
      </c>
      <c r="B32" s="28" t="str">
        <f>"06"&amp;"."&amp;$B$640&amp;"."&amp;$B$641</f>
        <v>06.11.2023</v>
      </c>
      <c r="C32" s="88" t="s">
        <v>76</v>
      </c>
      <c r="D32" s="89">
        <f>ROUND(((D33+D34+D36+D35)/1000),5)</f>
        <v>1.5335000000000001</v>
      </c>
      <c r="E32" s="89">
        <f>ROUND(((E33+E34+E36+E35)/1000),5)</f>
        <v>1.4571799999999999</v>
      </c>
      <c r="F32" s="89">
        <f>ROUND(((F33+F34+F36+F35)/1000),5)</f>
        <v>1.3756299999999999</v>
      </c>
      <c r="G32" s="89">
        <f t="shared" ref="G32:AA32" si="15">ROUND(((G33+G34+G36+G35)/1000),5)</f>
        <v>1.33317</v>
      </c>
      <c r="H32" s="89">
        <f t="shared" si="15"/>
        <v>1.3707100000000001</v>
      </c>
      <c r="I32" s="89">
        <f t="shared" si="15"/>
        <v>1.4641999999999999</v>
      </c>
      <c r="J32" s="89">
        <f t="shared" si="15"/>
        <v>1.4958400000000001</v>
      </c>
      <c r="K32" s="89">
        <f t="shared" si="15"/>
        <v>1.6097399999999999</v>
      </c>
      <c r="L32" s="89">
        <f t="shared" si="15"/>
        <v>1.84108</v>
      </c>
      <c r="M32" s="89">
        <f t="shared" si="15"/>
        <v>2.0344500000000001</v>
      </c>
      <c r="N32" s="89">
        <f t="shared" si="15"/>
        <v>2.1499299999999999</v>
      </c>
      <c r="O32" s="89">
        <f t="shared" si="15"/>
        <v>2.1690700000000001</v>
      </c>
      <c r="P32" s="89">
        <f t="shared" si="15"/>
        <v>2.1486999999999998</v>
      </c>
      <c r="Q32" s="89">
        <f t="shared" si="15"/>
        <v>2.1564899999999998</v>
      </c>
      <c r="R32" s="89">
        <f t="shared" si="15"/>
        <v>2.1240299999999999</v>
      </c>
      <c r="S32" s="89">
        <f t="shared" si="15"/>
        <v>2.10494</v>
      </c>
      <c r="T32" s="89">
        <f t="shared" si="15"/>
        <v>2.1753499999999999</v>
      </c>
      <c r="U32" s="89">
        <f t="shared" si="15"/>
        <v>2.23305</v>
      </c>
      <c r="V32" s="89">
        <f t="shared" si="15"/>
        <v>2.22864</v>
      </c>
      <c r="W32" s="89">
        <f t="shared" si="15"/>
        <v>2.2008299999999998</v>
      </c>
      <c r="X32" s="89">
        <f t="shared" si="15"/>
        <v>2.1672199999999999</v>
      </c>
      <c r="Y32" s="89">
        <f t="shared" si="15"/>
        <v>2.0370699999999999</v>
      </c>
      <c r="Z32" s="89">
        <f t="shared" si="15"/>
        <v>1.71438</v>
      </c>
      <c r="AA32" s="89">
        <f t="shared" si="15"/>
        <v>1.5766100000000001</v>
      </c>
    </row>
    <row r="33" spans="1:27" ht="12.75" hidden="1" customHeight="1" outlineLevel="1" x14ac:dyDescent="0.2">
      <c r="A33" s="97" t="s">
        <v>1037</v>
      </c>
      <c r="B33" s="63" t="s">
        <v>242</v>
      </c>
      <c r="C33" s="43" t="s">
        <v>79</v>
      </c>
      <c r="D33" s="44">
        <v>1247.33</v>
      </c>
      <c r="E33" s="44">
        <v>1171.01</v>
      </c>
      <c r="F33" s="44">
        <v>1089.46</v>
      </c>
      <c r="G33" s="44">
        <v>1047</v>
      </c>
      <c r="H33" s="44">
        <v>1084.54</v>
      </c>
      <c r="I33" s="44">
        <v>1178.03</v>
      </c>
      <c r="J33" s="44">
        <v>1209.67</v>
      </c>
      <c r="K33" s="44">
        <v>1323.57</v>
      </c>
      <c r="L33" s="44">
        <v>1554.91</v>
      </c>
      <c r="M33" s="44">
        <v>1748.28</v>
      </c>
      <c r="N33" s="44">
        <v>1863.76</v>
      </c>
      <c r="O33" s="44">
        <v>1882.9</v>
      </c>
      <c r="P33" s="44">
        <v>1862.53</v>
      </c>
      <c r="Q33" s="44">
        <v>1870.32</v>
      </c>
      <c r="R33" s="44">
        <v>1837.86</v>
      </c>
      <c r="S33" s="44">
        <v>1818.77</v>
      </c>
      <c r="T33" s="44">
        <v>1889.18</v>
      </c>
      <c r="U33" s="44">
        <v>1946.88</v>
      </c>
      <c r="V33" s="44">
        <v>1942.47</v>
      </c>
      <c r="W33" s="44">
        <v>1914.66</v>
      </c>
      <c r="X33" s="44">
        <v>1881.05</v>
      </c>
      <c r="Y33" s="44">
        <v>1750.9</v>
      </c>
      <c r="Z33" s="44">
        <v>1428.21</v>
      </c>
      <c r="AA33" s="44">
        <v>1290.44</v>
      </c>
    </row>
    <row r="34" spans="1:27" ht="12.75" hidden="1" customHeight="1" outlineLevel="1" x14ac:dyDescent="0.2">
      <c r="A34" s="97" t="s">
        <v>1038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2">
      <c r="A35" s="97" t="s">
        <v>1039</v>
      </c>
      <c r="B35" s="63" t="s">
        <v>83</v>
      </c>
      <c r="C35" s="43" t="s">
        <v>79</v>
      </c>
      <c r="D35" s="44">
        <v>3.63</v>
      </c>
      <c r="E35" s="44">
        <v>3.63</v>
      </c>
      <c r="F35" s="44">
        <v>3.63</v>
      </c>
      <c r="G35" s="44">
        <v>3.63</v>
      </c>
      <c r="H35" s="44">
        <v>3.63</v>
      </c>
      <c r="I35" s="44">
        <v>3.63</v>
      </c>
      <c r="J35" s="44">
        <v>3.63</v>
      </c>
      <c r="K35" s="44">
        <v>3.63</v>
      </c>
      <c r="L35" s="44">
        <v>3.63</v>
      </c>
      <c r="M35" s="44">
        <v>3.63</v>
      </c>
      <c r="N35" s="44">
        <v>3.63</v>
      </c>
      <c r="O35" s="44">
        <v>3.63</v>
      </c>
      <c r="P35" s="44">
        <v>3.63</v>
      </c>
      <c r="Q35" s="44">
        <v>3.63</v>
      </c>
      <c r="R35" s="44">
        <v>3.63</v>
      </c>
      <c r="S35" s="44">
        <v>3.63</v>
      </c>
      <c r="T35" s="44">
        <v>3.63</v>
      </c>
      <c r="U35" s="44">
        <v>3.63</v>
      </c>
      <c r="V35" s="44">
        <v>3.63</v>
      </c>
      <c r="W35" s="44">
        <v>3.63</v>
      </c>
      <c r="X35" s="44">
        <v>3.63</v>
      </c>
      <c r="Y35" s="44">
        <v>3.63</v>
      </c>
      <c r="Z35" s="44">
        <v>3.63</v>
      </c>
      <c r="AA35" s="44">
        <v>3.63</v>
      </c>
    </row>
    <row r="36" spans="1:27" ht="12.75" hidden="1" customHeight="1" outlineLevel="1" x14ac:dyDescent="0.2">
      <c r="A36" s="97" t="s">
        <v>1040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>$D$11</f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collapsed="1" x14ac:dyDescent="0.2">
      <c r="A37" s="96" t="s">
        <v>1041</v>
      </c>
      <c r="B37" s="28" t="str">
        <f>"07"&amp;"."&amp;$B$640&amp;"."&amp;$B$641</f>
        <v>07.11.2023</v>
      </c>
      <c r="C37" s="88" t="s">
        <v>76</v>
      </c>
      <c r="D37" s="89">
        <f>ROUND(((D38+D39+D41+D40)/1000),5)</f>
        <v>1.4838899999999999</v>
      </c>
      <c r="E37" s="89">
        <f>ROUND(((E38+E39+E41+E40)/1000),5)</f>
        <v>1.3297000000000001</v>
      </c>
      <c r="F37" s="89">
        <f>ROUND(((F38+F39+F41+F40)/1000),5)</f>
        <v>1.2246300000000001</v>
      </c>
      <c r="G37" s="89">
        <f t="shared" ref="G37:AA37" si="18">ROUND(((G38+G39+G41+G40)/1000),5)</f>
        <v>1.18215</v>
      </c>
      <c r="H37" s="89">
        <f t="shared" si="18"/>
        <v>1.2631399999999999</v>
      </c>
      <c r="I37" s="89">
        <f t="shared" si="18"/>
        <v>1.48871</v>
      </c>
      <c r="J37" s="89">
        <f t="shared" si="18"/>
        <v>1.55288</v>
      </c>
      <c r="K37" s="89">
        <f t="shared" si="18"/>
        <v>1.7948</v>
      </c>
      <c r="L37" s="89">
        <f t="shared" si="18"/>
        <v>2.0388500000000001</v>
      </c>
      <c r="M37" s="89">
        <f t="shared" si="18"/>
        <v>2.18147</v>
      </c>
      <c r="N37" s="89">
        <f t="shared" si="18"/>
        <v>2.1923699999999999</v>
      </c>
      <c r="O37" s="89">
        <f t="shared" si="18"/>
        <v>2.19448</v>
      </c>
      <c r="P37" s="89">
        <f t="shared" si="18"/>
        <v>2.1544500000000002</v>
      </c>
      <c r="Q37" s="89">
        <f t="shared" si="18"/>
        <v>2.1722800000000002</v>
      </c>
      <c r="R37" s="89">
        <f t="shared" si="18"/>
        <v>2.1785299999999999</v>
      </c>
      <c r="S37" s="89">
        <f t="shared" si="18"/>
        <v>2.2006999999999999</v>
      </c>
      <c r="T37" s="89">
        <f t="shared" si="18"/>
        <v>2.1961300000000001</v>
      </c>
      <c r="U37" s="89">
        <f t="shared" si="18"/>
        <v>2.1779099999999998</v>
      </c>
      <c r="V37" s="89">
        <f t="shared" si="18"/>
        <v>2.2374100000000001</v>
      </c>
      <c r="W37" s="89">
        <f t="shared" si="18"/>
        <v>2.1426799999999999</v>
      </c>
      <c r="X37" s="89">
        <f t="shared" si="18"/>
        <v>2.0124599999999999</v>
      </c>
      <c r="Y37" s="89">
        <f t="shared" si="18"/>
        <v>1.9514800000000001</v>
      </c>
      <c r="Z37" s="89">
        <f t="shared" si="18"/>
        <v>1.6267499999999999</v>
      </c>
      <c r="AA37" s="89">
        <f t="shared" si="18"/>
        <v>1.5109399999999999</v>
      </c>
    </row>
    <row r="38" spans="1:27" ht="12.75" hidden="1" customHeight="1" outlineLevel="1" x14ac:dyDescent="0.2">
      <c r="A38" s="97" t="s">
        <v>1042</v>
      </c>
      <c r="B38" s="63" t="s">
        <v>242</v>
      </c>
      <c r="C38" s="43" t="s">
        <v>79</v>
      </c>
      <c r="D38" s="44">
        <v>1197.72</v>
      </c>
      <c r="E38" s="44">
        <v>1043.53</v>
      </c>
      <c r="F38" s="44">
        <v>938.46</v>
      </c>
      <c r="G38" s="44">
        <v>895.98</v>
      </c>
      <c r="H38" s="44">
        <v>976.97</v>
      </c>
      <c r="I38" s="44">
        <v>1202.54</v>
      </c>
      <c r="J38" s="44">
        <v>1266.71</v>
      </c>
      <c r="K38" s="44">
        <v>1508.63</v>
      </c>
      <c r="L38" s="44">
        <v>1752.68</v>
      </c>
      <c r="M38" s="44">
        <v>1895.3</v>
      </c>
      <c r="N38" s="44">
        <v>1906.2</v>
      </c>
      <c r="O38" s="44">
        <v>1908.31</v>
      </c>
      <c r="P38" s="44">
        <v>1868.28</v>
      </c>
      <c r="Q38" s="44">
        <v>1886.11</v>
      </c>
      <c r="R38" s="44">
        <v>1892.36</v>
      </c>
      <c r="S38" s="44">
        <v>1914.53</v>
      </c>
      <c r="T38" s="44">
        <v>1909.96</v>
      </c>
      <c r="U38" s="44">
        <v>1891.74</v>
      </c>
      <c r="V38" s="44">
        <v>1951.24</v>
      </c>
      <c r="W38" s="44">
        <v>1856.51</v>
      </c>
      <c r="X38" s="44">
        <v>1726.29</v>
      </c>
      <c r="Y38" s="44">
        <v>1665.31</v>
      </c>
      <c r="Z38" s="44">
        <v>1340.58</v>
      </c>
      <c r="AA38" s="44">
        <v>1224.77</v>
      </c>
    </row>
    <row r="39" spans="1:27" ht="12.75" hidden="1" customHeight="1" outlineLevel="1" x14ac:dyDescent="0.2">
      <c r="A39" s="97" t="s">
        <v>1043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2">
      <c r="A40" s="97" t="s">
        <v>1044</v>
      </c>
      <c r="B40" s="63" t="s">
        <v>83</v>
      </c>
      <c r="C40" s="43" t="s">
        <v>79</v>
      </c>
      <c r="D40" s="44">
        <v>3.63</v>
      </c>
      <c r="E40" s="44">
        <v>3.63</v>
      </c>
      <c r="F40" s="44">
        <v>3.63</v>
      </c>
      <c r="G40" s="44">
        <v>3.63</v>
      </c>
      <c r="H40" s="44">
        <v>3.63</v>
      </c>
      <c r="I40" s="44">
        <v>3.63</v>
      </c>
      <c r="J40" s="44">
        <v>3.63</v>
      </c>
      <c r="K40" s="44">
        <v>3.63</v>
      </c>
      <c r="L40" s="44">
        <v>3.63</v>
      </c>
      <c r="M40" s="44">
        <v>3.63</v>
      </c>
      <c r="N40" s="44">
        <v>3.63</v>
      </c>
      <c r="O40" s="44">
        <v>3.63</v>
      </c>
      <c r="P40" s="44">
        <v>3.63</v>
      </c>
      <c r="Q40" s="44">
        <v>3.63</v>
      </c>
      <c r="R40" s="44">
        <v>3.63</v>
      </c>
      <c r="S40" s="44">
        <v>3.63</v>
      </c>
      <c r="T40" s="44">
        <v>3.63</v>
      </c>
      <c r="U40" s="44">
        <v>3.63</v>
      </c>
      <c r="V40" s="44">
        <v>3.63</v>
      </c>
      <c r="W40" s="44">
        <v>3.63</v>
      </c>
      <c r="X40" s="44">
        <v>3.63</v>
      </c>
      <c r="Y40" s="44">
        <v>3.63</v>
      </c>
      <c r="Z40" s="44">
        <v>3.63</v>
      </c>
      <c r="AA40" s="44">
        <v>3.63</v>
      </c>
    </row>
    <row r="41" spans="1:27" ht="12.75" hidden="1" customHeight="1" outlineLevel="1" x14ac:dyDescent="0.2">
      <c r="A41" s="97" t="s">
        <v>1045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>$D$11</f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collapsed="1" x14ac:dyDescent="0.2">
      <c r="A42" s="96" t="s">
        <v>1046</v>
      </c>
      <c r="B42" s="28" t="str">
        <f>"08"&amp;"."&amp;$B$640&amp;"."&amp;$B$641</f>
        <v>08.11.2023</v>
      </c>
      <c r="C42" s="88" t="s">
        <v>76</v>
      </c>
      <c r="D42" s="89">
        <f>ROUND(((D43+D44+D46+D45)/1000),5)</f>
        <v>1.5233300000000001</v>
      </c>
      <c r="E42" s="89">
        <f>ROUND(((E43+E44+E46+E45)/1000),5)</f>
        <v>1.4942200000000001</v>
      </c>
      <c r="F42" s="89">
        <f>ROUND(((F43+F44+F46+F45)/1000),5)</f>
        <v>1.2684899999999999</v>
      </c>
      <c r="G42" s="89">
        <f t="shared" ref="G42:AA42" si="21">ROUND(((G43+G44+G46+G45)/1000),5)</f>
        <v>1.2642199999999999</v>
      </c>
      <c r="H42" s="89">
        <f t="shared" si="21"/>
        <v>1.2889999999999999</v>
      </c>
      <c r="I42" s="89">
        <f t="shared" si="21"/>
        <v>1.51356</v>
      </c>
      <c r="J42" s="89">
        <f t="shared" si="21"/>
        <v>1.5448</v>
      </c>
      <c r="K42" s="89">
        <f t="shared" si="21"/>
        <v>1.8257699999999999</v>
      </c>
      <c r="L42" s="89">
        <f t="shared" si="21"/>
        <v>1.9865600000000001</v>
      </c>
      <c r="M42" s="89">
        <f t="shared" si="21"/>
        <v>2.1650200000000002</v>
      </c>
      <c r="N42" s="89">
        <f t="shared" si="21"/>
        <v>2.1756799999999998</v>
      </c>
      <c r="O42" s="89">
        <f t="shared" si="21"/>
        <v>2.2048800000000002</v>
      </c>
      <c r="P42" s="89">
        <f t="shared" si="21"/>
        <v>2.2054</v>
      </c>
      <c r="Q42" s="89">
        <f t="shared" si="21"/>
        <v>2.2150500000000002</v>
      </c>
      <c r="R42" s="89">
        <f t="shared" si="21"/>
        <v>2.1928700000000001</v>
      </c>
      <c r="S42" s="89">
        <f t="shared" si="21"/>
        <v>2.2273299999999998</v>
      </c>
      <c r="T42" s="89">
        <f t="shared" si="21"/>
        <v>2.2326999999999999</v>
      </c>
      <c r="U42" s="89">
        <f t="shared" si="21"/>
        <v>2.23034</v>
      </c>
      <c r="V42" s="89">
        <f t="shared" si="21"/>
        <v>2.22525</v>
      </c>
      <c r="W42" s="89">
        <f t="shared" si="21"/>
        <v>2.1646700000000001</v>
      </c>
      <c r="X42" s="89">
        <f t="shared" si="21"/>
        <v>2.0995400000000002</v>
      </c>
      <c r="Y42" s="89">
        <f t="shared" si="21"/>
        <v>1.9793700000000001</v>
      </c>
      <c r="Z42" s="89">
        <f t="shared" si="21"/>
        <v>1.6807099999999999</v>
      </c>
      <c r="AA42" s="89">
        <f t="shared" si="21"/>
        <v>1.5289999999999999</v>
      </c>
    </row>
    <row r="43" spans="1:27" ht="12.75" hidden="1" customHeight="1" outlineLevel="1" x14ac:dyDescent="0.2">
      <c r="A43" s="97" t="s">
        <v>1047</v>
      </c>
      <c r="B43" s="63" t="s">
        <v>242</v>
      </c>
      <c r="C43" s="43" t="s">
        <v>79</v>
      </c>
      <c r="D43" s="44">
        <v>1237.1600000000001</v>
      </c>
      <c r="E43" s="44">
        <v>1208.05</v>
      </c>
      <c r="F43" s="44">
        <v>982.32</v>
      </c>
      <c r="G43" s="44">
        <v>978.05</v>
      </c>
      <c r="H43" s="44">
        <v>1002.83</v>
      </c>
      <c r="I43" s="44">
        <v>1227.3900000000001</v>
      </c>
      <c r="J43" s="44">
        <v>1258.6300000000001</v>
      </c>
      <c r="K43" s="44">
        <v>1539.6</v>
      </c>
      <c r="L43" s="44">
        <v>1700.39</v>
      </c>
      <c r="M43" s="44">
        <v>1878.85</v>
      </c>
      <c r="N43" s="44">
        <v>1889.51</v>
      </c>
      <c r="O43" s="44">
        <v>1918.71</v>
      </c>
      <c r="P43" s="44">
        <v>1919.23</v>
      </c>
      <c r="Q43" s="44">
        <v>1928.88</v>
      </c>
      <c r="R43" s="44">
        <v>1906.7</v>
      </c>
      <c r="S43" s="44">
        <v>1941.16</v>
      </c>
      <c r="T43" s="44">
        <v>1946.53</v>
      </c>
      <c r="U43" s="44">
        <v>1944.17</v>
      </c>
      <c r="V43" s="44">
        <v>1939.08</v>
      </c>
      <c r="W43" s="44">
        <v>1878.5</v>
      </c>
      <c r="X43" s="44">
        <v>1813.37</v>
      </c>
      <c r="Y43" s="44">
        <v>1693.2</v>
      </c>
      <c r="Z43" s="44">
        <v>1394.54</v>
      </c>
      <c r="AA43" s="44">
        <v>1242.83</v>
      </c>
    </row>
    <row r="44" spans="1:27" ht="12.75" hidden="1" customHeight="1" outlineLevel="1" x14ac:dyDescent="0.2">
      <c r="A44" s="97" t="s">
        <v>1048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2">
      <c r="A45" s="97" t="s">
        <v>1049</v>
      </c>
      <c r="B45" s="63" t="s">
        <v>83</v>
      </c>
      <c r="C45" s="43" t="s">
        <v>79</v>
      </c>
      <c r="D45" s="44">
        <v>3.63</v>
      </c>
      <c r="E45" s="44">
        <v>3.63</v>
      </c>
      <c r="F45" s="44">
        <v>3.63</v>
      </c>
      <c r="G45" s="44">
        <v>3.63</v>
      </c>
      <c r="H45" s="44">
        <v>3.63</v>
      </c>
      <c r="I45" s="44">
        <v>3.63</v>
      </c>
      <c r="J45" s="44">
        <v>3.63</v>
      </c>
      <c r="K45" s="44">
        <v>3.63</v>
      </c>
      <c r="L45" s="44">
        <v>3.63</v>
      </c>
      <c r="M45" s="44">
        <v>3.63</v>
      </c>
      <c r="N45" s="44">
        <v>3.63</v>
      </c>
      <c r="O45" s="44">
        <v>3.63</v>
      </c>
      <c r="P45" s="44">
        <v>3.63</v>
      </c>
      <c r="Q45" s="44">
        <v>3.63</v>
      </c>
      <c r="R45" s="44">
        <v>3.63</v>
      </c>
      <c r="S45" s="44">
        <v>3.63</v>
      </c>
      <c r="T45" s="44">
        <v>3.63</v>
      </c>
      <c r="U45" s="44">
        <v>3.63</v>
      </c>
      <c r="V45" s="44">
        <v>3.63</v>
      </c>
      <c r="W45" s="44">
        <v>3.63</v>
      </c>
      <c r="X45" s="44">
        <v>3.63</v>
      </c>
      <c r="Y45" s="44">
        <v>3.63</v>
      </c>
      <c r="Z45" s="44">
        <v>3.63</v>
      </c>
      <c r="AA45" s="44">
        <v>3.63</v>
      </c>
    </row>
    <row r="46" spans="1:27" ht="12.75" hidden="1" customHeight="1" outlineLevel="1" x14ac:dyDescent="0.2">
      <c r="A46" s="97" t="s">
        <v>1050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>$D$11</f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collapsed="1" x14ac:dyDescent="0.2">
      <c r="A47" s="96" t="s">
        <v>1051</v>
      </c>
      <c r="B47" s="28" t="str">
        <f>"09"&amp;"."&amp;$B$640&amp;"."&amp;$B$641</f>
        <v>09.11.2023</v>
      </c>
      <c r="C47" s="88" t="s">
        <v>76</v>
      </c>
      <c r="D47" s="89">
        <f>ROUND(((D48+D49+D51+D50)/1000),5)</f>
        <v>1.54461</v>
      </c>
      <c r="E47" s="89">
        <f>ROUND(((E48+E49+E51+E50)/1000),5)</f>
        <v>1.5047299999999999</v>
      </c>
      <c r="F47" s="89">
        <f>ROUND(((F48+F49+F51+F50)/1000),5)</f>
        <v>1.4487099999999999</v>
      </c>
      <c r="G47" s="89">
        <f t="shared" ref="G47:AA47" si="24">ROUND(((G48+G49+G51+G50)/1000),5)</f>
        <v>1.31704</v>
      </c>
      <c r="H47" s="89">
        <f t="shared" si="24"/>
        <v>1.47454</v>
      </c>
      <c r="I47" s="89">
        <f t="shared" si="24"/>
        <v>1.51512</v>
      </c>
      <c r="J47" s="89">
        <f t="shared" si="24"/>
        <v>1.59459</v>
      </c>
      <c r="K47" s="89">
        <f t="shared" si="24"/>
        <v>1.86188</v>
      </c>
      <c r="L47" s="89">
        <f t="shared" si="24"/>
        <v>2.0318399999999999</v>
      </c>
      <c r="M47" s="89">
        <f t="shared" si="24"/>
        <v>2.1775899999999999</v>
      </c>
      <c r="N47" s="89">
        <f t="shared" si="24"/>
        <v>2.23156</v>
      </c>
      <c r="O47" s="89">
        <f t="shared" si="24"/>
        <v>2.2379099999999998</v>
      </c>
      <c r="P47" s="89">
        <f t="shared" si="24"/>
        <v>2.20268</v>
      </c>
      <c r="Q47" s="89">
        <f t="shared" si="24"/>
        <v>2.2096399999999998</v>
      </c>
      <c r="R47" s="89">
        <f t="shared" si="24"/>
        <v>2.2098300000000002</v>
      </c>
      <c r="S47" s="89">
        <f t="shared" si="24"/>
        <v>2.1889799999999999</v>
      </c>
      <c r="T47" s="89">
        <f t="shared" si="24"/>
        <v>2.1374599999999999</v>
      </c>
      <c r="U47" s="89">
        <f t="shared" si="24"/>
        <v>2.3108200000000001</v>
      </c>
      <c r="V47" s="89">
        <f t="shared" si="24"/>
        <v>2.3052199999999998</v>
      </c>
      <c r="W47" s="89">
        <f t="shared" si="24"/>
        <v>2.1779899999999999</v>
      </c>
      <c r="X47" s="89">
        <f t="shared" si="24"/>
        <v>1.9926299999999999</v>
      </c>
      <c r="Y47" s="89">
        <f t="shared" si="24"/>
        <v>1.94112</v>
      </c>
      <c r="Z47" s="89">
        <f t="shared" si="24"/>
        <v>1.6636299999999999</v>
      </c>
      <c r="AA47" s="89">
        <f t="shared" si="24"/>
        <v>1.55674</v>
      </c>
    </row>
    <row r="48" spans="1:27" ht="12.75" hidden="1" customHeight="1" outlineLevel="1" x14ac:dyDescent="0.2">
      <c r="A48" s="97" t="s">
        <v>1052</v>
      </c>
      <c r="B48" s="63" t="s">
        <v>242</v>
      </c>
      <c r="C48" s="43" t="s">
        <v>79</v>
      </c>
      <c r="D48" s="44">
        <v>1258.44</v>
      </c>
      <c r="E48" s="44">
        <v>1218.56</v>
      </c>
      <c r="F48" s="44">
        <v>1162.54</v>
      </c>
      <c r="G48" s="44">
        <v>1030.8699999999999</v>
      </c>
      <c r="H48" s="44">
        <v>1188.3699999999999</v>
      </c>
      <c r="I48" s="44">
        <v>1228.95</v>
      </c>
      <c r="J48" s="44">
        <v>1308.42</v>
      </c>
      <c r="K48" s="44">
        <v>1575.71</v>
      </c>
      <c r="L48" s="44">
        <v>1745.67</v>
      </c>
      <c r="M48" s="44">
        <v>1891.42</v>
      </c>
      <c r="N48" s="44">
        <v>1945.39</v>
      </c>
      <c r="O48" s="44">
        <v>1951.74</v>
      </c>
      <c r="P48" s="44">
        <v>1916.51</v>
      </c>
      <c r="Q48" s="44">
        <v>1923.47</v>
      </c>
      <c r="R48" s="44">
        <v>1923.66</v>
      </c>
      <c r="S48" s="44">
        <v>1902.81</v>
      </c>
      <c r="T48" s="44">
        <v>1851.29</v>
      </c>
      <c r="U48" s="44">
        <v>2024.65</v>
      </c>
      <c r="V48" s="44">
        <v>2019.05</v>
      </c>
      <c r="W48" s="44">
        <v>1891.82</v>
      </c>
      <c r="X48" s="44">
        <v>1706.46</v>
      </c>
      <c r="Y48" s="44">
        <v>1654.95</v>
      </c>
      <c r="Z48" s="44">
        <v>1377.46</v>
      </c>
      <c r="AA48" s="44">
        <v>1270.57</v>
      </c>
    </row>
    <row r="49" spans="1:27" ht="12.75" hidden="1" customHeight="1" outlineLevel="1" x14ac:dyDescent="0.2">
      <c r="A49" s="97" t="s">
        <v>1053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2">
      <c r="A50" s="97" t="s">
        <v>1054</v>
      </c>
      <c r="B50" s="63" t="s">
        <v>83</v>
      </c>
      <c r="C50" s="43" t="s">
        <v>79</v>
      </c>
      <c r="D50" s="44">
        <v>3.63</v>
      </c>
      <c r="E50" s="44">
        <v>3.63</v>
      </c>
      <c r="F50" s="44">
        <v>3.63</v>
      </c>
      <c r="G50" s="44">
        <v>3.63</v>
      </c>
      <c r="H50" s="44">
        <v>3.63</v>
      </c>
      <c r="I50" s="44">
        <v>3.63</v>
      </c>
      <c r="J50" s="44">
        <v>3.63</v>
      </c>
      <c r="K50" s="44">
        <v>3.63</v>
      </c>
      <c r="L50" s="44">
        <v>3.63</v>
      </c>
      <c r="M50" s="44">
        <v>3.63</v>
      </c>
      <c r="N50" s="44">
        <v>3.63</v>
      </c>
      <c r="O50" s="44">
        <v>3.63</v>
      </c>
      <c r="P50" s="44">
        <v>3.63</v>
      </c>
      <c r="Q50" s="44">
        <v>3.63</v>
      </c>
      <c r="R50" s="44">
        <v>3.63</v>
      </c>
      <c r="S50" s="44">
        <v>3.63</v>
      </c>
      <c r="T50" s="44">
        <v>3.63</v>
      </c>
      <c r="U50" s="44">
        <v>3.63</v>
      </c>
      <c r="V50" s="44">
        <v>3.63</v>
      </c>
      <c r="W50" s="44">
        <v>3.63</v>
      </c>
      <c r="X50" s="44">
        <v>3.63</v>
      </c>
      <c r="Y50" s="44">
        <v>3.63</v>
      </c>
      <c r="Z50" s="44">
        <v>3.63</v>
      </c>
      <c r="AA50" s="44">
        <v>3.63</v>
      </c>
    </row>
    <row r="51" spans="1:27" ht="12.75" hidden="1" customHeight="1" outlineLevel="1" x14ac:dyDescent="0.2">
      <c r="A51" s="97" t="s">
        <v>1055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>$D$11</f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collapsed="1" x14ac:dyDescent="0.2">
      <c r="A52" s="96" t="s">
        <v>1056</v>
      </c>
      <c r="B52" s="28" t="str">
        <f>"10"&amp;"."&amp;$B$640&amp;"."&amp;$B$641</f>
        <v>10.11.2023</v>
      </c>
      <c r="C52" s="88" t="s">
        <v>76</v>
      </c>
      <c r="D52" s="89">
        <f>ROUND(((D53+D54+D56+D55)/1000),5)</f>
        <v>1.5263199999999999</v>
      </c>
      <c r="E52" s="89">
        <f>ROUND(((E53+E54+E56+E55)/1000),5)</f>
        <v>1.4863299999999999</v>
      </c>
      <c r="F52" s="89">
        <f>ROUND(((F53+F54+F56+F55)/1000),5)</f>
        <v>1.4492499999999999</v>
      </c>
      <c r="G52" s="89">
        <f t="shared" ref="G52:AA52" si="27">ROUND(((G53+G54+G56+G55)/1000),5)</f>
        <v>1.3179399999999999</v>
      </c>
      <c r="H52" s="89">
        <f t="shared" si="27"/>
        <v>1.44424</v>
      </c>
      <c r="I52" s="89">
        <f t="shared" si="27"/>
        <v>1.51712</v>
      </c>
      <c r="J52" s="89">
        <f t="shared" si="27"/>
        <v>1.60175</v>
      </c>
      <c r="K52" s="89">
        <f t="shared" si="27"/>
        <v>1.8994899999999999</v>
      </c>
      <c r="L52" s="89">
        <f t="shared" si="27"/>
        <v>2.14967</v>
      </c>
      <c r="M52" s="89">
        <f t="shared" si="27"/>
        <v>2.2088000000000001</v>
      </c>
      <c r="N52" s="89">
        <f t="shared" si="27"/>
        <v>2.2223299999999999</v>
      </c>
      <c r="O52" s="89">
        <f t="shared" si="27"/>
        <v>2.2654800000000002</v>
      </c>
      <c r="P52" s="89">
        <f t="shared" si="27"/>
        <v>2.23583</v>
      </c>
      <c r="Q52" s="89">
        <f t="shared" si="27"/>
        <v>2.23875</v>
      </c>
      <c r="R52" s="89">
        <f t="shared" si="27"/>
        <v>2.23767</v>
      </c>
      <c r="S52" s="89">
        <f t="shared" si="27"/>
        <v>2.2389899999999998</v>
      </c>
      <c r="T52" s="89">
        <f t="shared" si="27"/>
        <v>2.2056900000000002</v>
      </c>
      <c r="U52" s="89">
        <f t="shared" si="27"/>
        <v>2.3311099999999998</v>
      </c>
      <c r="V52" s="89">
        <f t="shared" si="27"/>
        <v>2.30951</v>
      </c>
      <c r="W52" s="89">
        <f t="shared" si="27"/>
        <v>2.2602799999999998</v>
      </c>
      <c r="X52" s="89">
        <f t="shared" si="27"/>
        <v>2.1906500000000002</v>
      </c>
      <c r="Y52" s="89">
        <f t="shared" si="27"/>
        <v>2.0246300000000002</v>
      </c>
      <c r="Z52" s="89">
        <f t="shared" si="27"/>
        <v>1.79023</v>
      </c>
      <c r="AA52" s="89">
        <f t="shared" si="27"/>
        <v>1.5743799999999999</v>
      </c>
    </row>
    <row r="53" spans="1:27" ht="12.75" hidden="1" customHeight="1" outlineLevel="1" x14ac:dyDescent="0.2">
      <c r="A53" s="97" t="s">
        <v>1057</v>
      </c>
      <c r="B53" s="63" t="s">
        <v>242</v>
      </c>
      <c r="C53" s="43" t="s">
        <v>79</v>
      </c>
      <c r="D53" s="44">
        <v>1240.1500000000001</v>
      </c>
      <c r="E53" s="44">
        <v>1200.1600000000001</v>
      </c>
      <c r="F53" s="44">
        <v>1163.08</v>
      </c>
      <c r="G53" s="44">
        <v>1031.77</v>
      </c>
      <c r="H53" s="44">
        <v>1158.07</v>
      </c>
      <c r="I53" s="44">
        <v>1230.95</v>
      </c>
      <c r="J53" s="44">
        <v>1315.58</v>
      </c>
      <c r="K53" s="44">
        <v>1613.32</v>
      </c>
      <c r="L53" s="44">
        <v>1863.5</v>
      </c>
      <c r="M53" s="44">
        <v>1922.63</v>
      </c>
      <c r="N53" s="44">
        <v>1936.16</v>
      </c>
      <c r="O53" s="44">
        <v>1979.31</v>
      </c>
      <c r="P53" s="44">
        <v>1949.66</v>
      </c>
      <c r="Q53" s="44">
        <v>1952.58</v>
      </c>
      <c r="R53" s="44">
        <v>1951.5</v>
      </c>
      <c r="S53" s="44">
        <v>1952.82</v>
      </c>
      <c r="T53" s="44">
        <v>1919.52</v>
      </c>
      <c r="U53" s="44">
        <v>2044.94</v>
      </c>
      <c r="V53" s="44">
        <v>2023.34</v>
      </c>
      <c r="W53" s="44">
        <v>1974.11</v>
      </c>
      <c r="X53" s="44">
        <v>1904.48</v>
      </c>
      <c r="Y53" s="44">
        <v>1738.46</v>
      </c>
      <c r="Z53" s="44">
        <v>1504.06</v>
      </c>
      <c r="AA53" s="44">
        <v>1288.21</v>
      </c>
    </row>
    <row r="54" spans="1:27" ht="12.75" hidden="1" customHeight="1" outlineLevel="1" x14ac:dyDescent="0.2">
      <c r="A54" s="97" t="s">
        <v>1058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2">
      <c r="A55" s="97" t="s">
        <v>1059</v>
      </c>
      <c r="B55" s="63" t="s">
        <v>83</v>
      </c>
      <c r="C55" s="43" t="s">
        <v>79</v>
      </c>
      <c r="D55" s="44">
        <v>3.63</v>
      </c>
      <c r="E55" s="44">
        <v>3.63</v>
      </c>
      <c r="F55" s="44">
        <v>3.63</v>
      </c>
      <c r="G55" s="44">
        <v>3.63</v>
      </c>
      <c r="H55" s="44">
        <v>3.63</v>
      </c>
      <c r="I55" s="44">
        <v>3.63</v>
      </c>
      <c r="J55" s="44">
        <v>3.63</v>
      </c>
      <c r="K55" s="44">
        <v>3.63</v>
      </c>
      <c r="L55" s="44">
        <v>3.63</v>
      </c>
      <c r="M55" s="44">
        <v>3.63</v>
      </c>
      <c r="N55" s="44">
        <v>3.63</v>
      </c>
      <c r="O55" s="44">
        <v>3.63</v>
      </c>
      <c r="P55" s="44">
        <v>3.63</v>
      </c>
      <c r="Q55" s="44">
        <v>3.63</v>
      </c>
      <c r="R55" s="44">
        <v>3.63</v>
      </c>
      <c r="S55" s="44">
        <v>3.63</v>
      </c>
      <c r="T55" s="44">
        <v>3.63</v>
      </c>
      <c r="U55" s="44">
        <v>3.63</v>
      </c>
      <c r="V55" s="44">
        <v>3.63</v>
      </c>
      <c r="W55" s="44">
        <v>3.63</v>
      </c>
      <c r="X55" s="44">
        <v>3.63</v>
      </c>
      <c r="Y55" s="44">
        <v>3.63</v>
      </c>
      <c r="Z55" s="44">
        <v>3.63</v>
      </c>
      <c r="AA55" s="44">
        <v>3.63</v>
      </c>
    </row>
    <row r="56" spans="1:27" ht="12.75" hidden="1" customHeight="1" outlineLevel="1" x14ac:dyDescent="0.2">
      <c r="A56" s="97" t="s">
        <v>1060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>$D$11</f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collapsed="1" x14ac:dyDescent="0.2">
      <c r="A57" s="96" t="s">
        <v>1061</v>
      </c>
      <c r="B57" s="28" t="str">
        <f>"11"&amp;"."&amp;$B$640&amp;"."&amp;$B$641</f>
        <v>11.11.2023</v>
      </c>
      <c r="C57" s="88" t="s">
        <v>76</v>
      </c>
      <c r="D57" s="89">
        <f>ROUND(((D58+D59+D61+D60)/1000),5)</f>
        <v>1.5531900000000001</v>
      </c>
      <c r="E57" s="89">
        <f>ROUND(((E58+E59+E61+E60)/1000),5)</f>
        <v>1.5157099999999999</v>
      </c>
      <c r="F57" s="89">
        <f>ROUND(((F58+F59+F61+F60)/1000),5)</f>
        <v>1.49369</v>
      </c>
      <c r="G57" s="89">
        <f t="shared" ref="G57:AA57" si="30">ROUND(((G58+G59+G61+G60)/1000),5)</f>
        <v>1.4606399999999999</v>
      </c>
      <c r="H57" s="89">
        <f t="shared" si="30"/>
        <v>1.4750300000000001</v>
      </c>
      <c r="I57" s="89">
        <f t="shared" si="30"/>
        <v>1.5146299999999999</v>
      </c>
      <c r="J57" s="89">
        <f t="shared" si="30"/>
        <v>1.5235000000000001</v>
      </c>
      <c r="K57" s="89">
        <f t="shared" si="30"/>
        <v>1.5930599999999999</v>
      </c>
      <c r="L57" s="89">
        <f t="shared" si="30"/>
        <v>1.85104</v>
      </c>
      <c r="M57" s="89">
        <f t="shared" si="30"/>
        <v>1.9790300000000001</v>
      </c>
      <c r="N57" s="89">
        <f t="shared" si="30"/>
        <v>2.0361899999999999</v>
      </c>
      <c r="O57" s="89">
        <f t="shared" si="30"/>
        <v>2.0337499999999999</v>
      </c>
      <c r="P57" s="89">
        <f t="shared" si="30"/>
        <v>1.9956799999999999</v>
      </c>
      <c r="Q57" s="89">
        <f t="shared" si="30"/>
        <v>1.99515</v>
      </c>
      <c r="R57" s="89">
        <f t="shared" si="30"/>
        <v>1.9970699999999999</v>
      </c>
      <c r="S57" s="89">
        <f t="shared" si="30"/>
        <v>1.9839800000000001</v>
      </c>
      <c r="T57" s="89">
        <f t="shared" si="30"/>
        <v>2.0794299999999999</v>
      </c>
      <c r="U57" s="89">
        <f t="shared" si="30"/>
        <v>2.1366399999999999</v>
      </c>
      <c r="V57" s="89">
        <f t="shared" si="30"/>
        <v>2.21651</v>
      </c>
      <c r="W57" s="89">
        <f t="shared" si="30"/>
        <v>2.1667700000000001</v>
      </c>
      <c r="X57" s="89">
        <f t="shared" si="30"/>
        <v>2.02223</v>
      </c>
      <c r="Y57" s="89">
        <f t="shared" si="30"/>
        <v>1.92195</v>
      </c>
      <c r="Z57" s="89">
        <f t="shared" si="30"/>
        <v>1.69295</v>
      </c>
      <c r="AA57" s="89">
        <f t="shared" si="30"/>
        <v>1.5239100000000001</v>
      </c>
    </row>
    <row r="58" spans="1:27" ht="12.75" hidden="1" customHeight="1" outlineLevel="1" x14ac:dyDescent="0.2">
      <c r="A58" s="97" t="s">
        <v>1062</v>
      </c>
      <c r="B58" s="63" t="s">
        <v>242</v>
      </c>
      <c r="C58" s="43" t="s">
        <v>79</v>
      </c>
      <c r="D58" s="44">
        <v>1267.02</v>
      </c>
      <c r="E58" s="44">
        <v>1229.54</v>
      </c>
      <c r="F58" s="44">
        <v>1207.52</v>
      </c>
      <c r="G58" s="44">
        <v>1174.47</v>
      </c>
      <c r="H58" s="44">
        <v>1188.8599999999999</v>
      </c>
      <c r="I58" s="44">
        <v>1228.46</v>
      </c>
      <c r="J58" s="44">
        <v>1237.33</v>
      </c>
      <c r="K58" s="44">
        <v>1306.8900000000001</v>
      </c>
      <c r="L58" s="44">
        <v>1564.87</v>
      </c>
      <c r="M58" s="44">
        <v>1692.86</v>
      </c>
      <c r="N58" s="44">
        <v>1750.02</v>
      </c>
      <c r="O58" s="44">
        <v>1747.58</v>
      </c>
      <c r="P58" s="44">
        <v>1709.51</v>
      </c>
      <c r="Q58" s="44">
        <v>1708.98</v>
      </c>
      <c r="R58" s="44">
        <v>1710.9</v>
      </c>
      <c r="S58" s="44">
        <v>1697.81</v>
      </c>
      <c r="T58" s="44">
        <v>1793.26</v>
      </c>
      <c r="U58" s="44">
        <v>1850.47</v>
      </c>
      <c r="V58" s="44">
        <v>1930.34</v>
      </c>
      <c r="W58" s="44">
        <v>1880.6</v>
      </c>
      <c r="X58" s="44">
        <v>1736.06</v>
      </c>
      <c r="Y58" s="44">
        <v>1635.78</v>
      </c>
      <c r="Z58" s="44">
        <v>1406.78</v>
      </c>
      <c r="AA58" s="44">
        <v>1237.74</v>
      </c>
    </row>
    <row r="59" spans="1:27" ht="12.75" hidden="1" customHeight="1" outlineLevel="1" x14ac:dyDescent="0.2">
      <c r="A59" s="97" t="s">
        <v>1063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2">
      <c r="A60" s="97" t="s">
        <v>1064</v>
      </c>
      <c r="B60" s="63" t="s">
        <v>83</v>
      </c>
      <c r="C60" s="43" t="s">
        <v>79</v>
      </c>
      <c r="D60" s="44">
        <v>3.63</v>
      </c>
      <c r="E60" s="44">
        <v>3.63</v>
      </c>
      <c r="F60" s="44">
        <v>3.63</v>
      </c>
      <c r="G60" s="44">
        <v>3.63</v>
      </c>
      <c r="H60" s="44">
        <v>3.63</v>
      </c>
      <c r="I60" s="44">
        <v>3.63</v>
      </c>
      <c r="J60" s="44">
        <v>3.63</v>
      </c>
      <c r="K60" s="44">
        <v>3.63</v>
      </c>
      <c r="L60" s="44">
        <v>3.63</v>
      </c>
      <c r="M60" s="44">
        <v>3.63</v>
      </c>
      <c r="N60" s="44">
        <v>3.63</v>
      </c>
      <c r="O60" s="44">
        <v>3.63</v>
      </c>
      <c r="P60" s="44">
        <v>3.63</v>
      </c>
      <c r="Q60" s="44">
        <v>3.63</v>
      </c>
      <c r="R60" s="44">
        <v>3.63</v>
      </c>
      <c r="S60" s="44">
        <v>3.63</v>
      </c>
      <c r="T60" s="44">
        <v>3.63</v>
      </c>
      <c r="U60" s="44">
        <v>3.63</v>
      </c>
      <c r="V60" s="44">
        <v>3.63</v>
      </c>
      <c r="W60" s="44">
        <v>3.63</v>
      </c>
      <c r="X60" s="44">
        <v>3.63</v>
      </c>
      <c r="Y60" s="44">
        <v>3.63</v>
      </c>
      <c r="Z60" s="44">
        <v>3.63</v>
      </c>
      <c r="AA60" s="44">
        <v>3.63</v>
      </c>
    </row>
    <row r="61" spans="1:27" ht="12.75" hidden="1" customHeight="1" outlineLevel="1" x14ac:dyDescent="0.2">
      <c r="A61" s="97" t="s">
        <v>1065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>$D$11</f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collapsed="1" x14ac:dyDescent="0.2">
      <c r="A62" s="96" t="s">
        <v>1066</v>
      </c>
      <c r="B62" s="28" t="str">
        <f>"12"&amp;"."&amp;$B$640&amp;"."&amp;$B$641</f>
        <v>12.11.2023</v>
      </c>
      <c r="C62" s="88" t="s">
        <v>76</v>
      </c>
      <c r="D62" s="89">
        <f>ROUND(((D63+D64+D66+D65)/1000),5)</f>
        <v>1.5264599999999999</v>
      </c>
      <c r="E62" s="89">
        <f>ROUND(((E63+E64+E66+E65)/1000),5)</f>
        <v>1.5178799999999999</v>
      </c>
      <c r="F62" s="89">
        <f>ROUND(((F63+F64+F66+F65)/1000),5)</f>
        <v>1.48973</v>
      </c>
      <c r="G62" s="89">
        <f t="shared" ref="G62:AA62" si="33">ROUND(((G63+G64+G66+G65)/1000),5)</f>
        <v>1.47871</v>
      </c>
      <c r="H62" s="89">
        <f t="shared" si="33"/>
        <v>1.4641200000000001</v>
      </c>
      <c r="I62" s="89">
        <f t="shared" si="33"/>
        <v>1.50729</v>
      </c>
      <c r="J62" s="89">
        <f t="shared" si="33"/>
        <v>1.51109</v>
      </c>
      <c r="K62" s="89">
        <f t="shared" si="33"/>
        <v>1.5522199999999999</v>
      </c>
      <c r="L62" s="89">
        <f t="shared" si="33"/>
        <v>1.75207</v>
      </c>
      <c r="M62" s="89">
        <f t="shared" si="33"/>
        <v>1.9525699999999999</v>
      </c>
      <c r="N62" s="89">
        <f t="shared" si="33"/>
        <v>2.0380099999999999</v>
      </c>
      <c r="O62" s="89">
        <f t="shared" si="33"/>
        <v>2.0688300000000002</v>
      </c>
      <c r="P62" s="89">
        <f t="shared" si="33"/>
        <v>2.0705499999999999</v>
      </c>
      <c r="Q62" s="89">
        <f t="shared" si="33"/>
        <v>2.0722800000000001</v>
      </c>
      <c r="R62" s="89">
        <f t="shared" si="33"/>
        <v>2.0615600000000001</v>
      </c>
      <c r="S62" s="89">
        <f t="shared" si="33"/>
        <v>2.0481500000000001</v>
      </c>
      <c r="T62" s="89">
        <f t="shared" si="33"/>
        <v>2.1111900000000001</v>
      </c>
      <c r="U62" s="89">
        <f t="shared" si="33"/>
        <v>2.2226499999999998</v>
      </c>
      <c r="V62" s="89">
        <f t="shared" si="33"/>
        <v>2.21895</v>
      </c>
      <c r="W62" s="89">
        <f t="shared" si="33"/>
        <v>2.1759499999999998</v>
      </c>
      <c r="X62" s="89">
        <f t="shared" si="33"/>
        <v>2.1216699999999999</v>
      </c>
      <c r="Y62" s="89">
        <f t="shared" si="33"/>
        <v>2.0213100000000002</v>
      </c>
      <c r="Z62" s="89">
        <f t="shared" si="33"/>
        <v>1.75092</v>
      </c>
      <c r="AA62" s="89">
        <f t="shared" si="33"/>
        <v>1.52441</v>
      </c>
    </row>
    <row r="63" spans="1:27" ht="12.75" hidden="1" customHeight="1" outlineLevel="1" x14ac:dyDescent="0.2">
      <c r="A63" s="97" t="s">
        <v>1067</v>
      </c>
      <c r="B63" s="63" t="s">
        <v>242</v>
      </c>
      <c r="C63" s="43" t="s">
        <v>79</v>
      </c>
      <c r="D63" s="44">
        <v>1240.29</v>
      </c>
      <c r="E63" s="44">
        <v>1231.71</v>
      </c>
      <c r="F63" s="44">
        <v>1203.56</v>
      </c>
      <c r="G63" s="44">
        <v>1192.54</v>
      </c>
      <c r="H63" s="44">
        <v>1177.95</v>
      </c>
      <c r="I63" s="44">
        <v>1221.1199999999999</v>
      </c>
      <c r="J63" s="44">
        <v>1224.92</v>
      </c>
      <c r="K63" s="44">
        <v>1266.05</v>
      </c>
      <c r="L63" s="44">
        <v>1465.9</v>
      </c>
      <c r="M63" s="44">
        <v>1666.4</v>
      </c>
      <c r="N63" s="44">
        <v>1751.84</v>
      </c>
      <c r="O63" s="44">
        <v>1782.66</v>
      </c>
      <c r="P63" s="44">
        <v>1784.38</v>
      </c>
      <c r="Q63" s="44">
        <v>1786.11</v>
      </c>
      <c r="R63" s="44">
        <v>1775.39</v>
      </c>
      <c r="S63" s="44">
        <v>1761.98</v>
      </c>
      <c r="T63" s="44">
        <v>1825.02</v>
      </c>
      <c r="U63" s="44">
        <v>1936.48</v>
      </c>
      <c r="V63" s="44">
        <v>1932.78</v>
      </c>
      <c r="W63" s="44">
        <v>1889.78</v>
      </c>
      <c r="X63" s="44">
        <v>1835.5</v>
      </c>
      <c r="Y63" s="44">
        <v>1735.14</v>
      </c>
      <c r="Z63" s="44">
        <v>1464.75</v>
      </c>
      <c r="AA63" s="44">
        <v>1238.24</v>
      </c>
    </row>
    <row r="64" spans="1:27" ht="12.75" hidden="1" customHeight="1" outlineLevel="1" x14ac:dyDescent="0.2">
      <c r="A64" s="97" t="s">
        <v>1068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2">
      <c r="A65" s="97" t="s">
        <v>1069</v>
      </c>
      <c r="B65" s="63" t="s">
        <v>83</v>
      </c>
      <c r="C65" s="43" t="s">
        <v>79</v>
      </c>
      <c r="D65" s="44">
        <v>3.63</v>
      </c>
      <c r="E65" s="44">
        <v>3.63</v>
      </c>
      <c r="F65" s="44">
        <v>3.63</v>
      </c>
      <c r="G65" s="44">
        <v>3.63</v>
      </c>
      <c r="H65" s="44">
        <v>3.63</v>
      </c>
      <c r="I65" s="44">
        <v>3.63</v>
      </c>
      <c r="J65" s="44">
        <v>3.63</v>
      </c>
      <c r="K65" s="44">
        <v>3.63</v>
      </c>
      <c r="L65" s="44">
        <v>3.63</v>
      </c>
      <c r="M65" s="44">
        <v>3.63</v>
      </c>
      <c r="N65" s="44">
        <v>3.63</v>
      </c>
      <c r="O65" s="44">
        <v>3.63</v>
      </c>
      <c r="P65" s="44">
        <v>3.63</v>
      </c>
      <c r="Q65" s="44">
        <v>3.63</v>
      </c>
      <c r="R65" s="44">
        <v>3.63</v>
      </c>
      <c r="S65" s="44">
        <v>3.63</v>
      </c>
      <c r="T65" s="44">
        <v>3.63</v>
      </c>
      <c r="U65" s="44">
        <v>3.63</v>
      </c>
      <c r="V65" s="44">
        <v>3.63</v>
      </c>
      <c r="W65" s="44">
        <v>3.63</v>
      </c>
      <c r="X65" s="44">
        <v>3.63</v>
      </c>
      <c r="Y65" s="44">
        <v>3.63</v>
      </c>
      <c r="Z65" s="44">
        <v>3.63</v>
      </c>
      <c r="AA65" s="44">
        <v>3.63</v>
      </c>
    </row>
    <row r="66" spans="1:27" ht="12.75" hidden="1" customHeight="1" outlineLevel="1" x14ac:dyDescent="0.2">
      <c r="A66" s="97" t="s">
        <v>1070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>$D$11</f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collapsed="1" x14ac:dyDescent="0.2">
      <c r="A67" s="96" t="s">
        <v>1071</v>
      </c>
      <c r="B67" s="28" t="str">
        <f>"13"&amp;"."&amp;$B$640&amp;"."&amp;$B$641</f>
        <v>13.11.2023</v>
      </c>
      <c r="C67" s="88" t="s">
        <v>76</v>
      </c>
      <c r="D67" s="89">
        <f>ROUND(((D68+D69+D71+D70)/1000),5)</f>
        <v>1.55132</v>
      </c>
      <c r="E67" s="89">
        <f>ROUND(((E68+E69+E71+E70)/1000),5)</f>
        <v>1.5275000000000001</v>
      </c>
      <c r="F67" s="89">
        <f>ROUND(((F68+F69+F71+F70)/1000),5)</f>
        <v>1.51352</v>
      </c>
      <c r="G67" s="89">
        <f t="shared" ref="G67:AA67" si="36">ROUND(((G68+G69+G71+G70)/1000),5)</f>
        <v>1.4869000000000001</v>
      </c>
      <c r="H67" s="89">
        <f t="shared" si="36"/>
        <v>1.4758199999999999</v>
      </c>
      <c r="I67" s="89">
        <f t="shared" si="36"/>
        <v>1.5332399999999999</v>
      </c>
      <c r="J67" s="89">
        <f t="shared" si="36"/>
        <v>1.78796</v>
      </c>
      <c r="K67" s="89">
        <f t="shared" si="36"/>
        <v>2.0545</v>
      </c>
      <c r="L67" s="89">
        <f t="shared" si="36"/>
        <v>2.2138399999999998</v>
      </c>
      <c r="M67" s="89">
        <f t="shared" si="36"/>
        <v>2.2507100000000002</v>
      </c>
      <c r="N67" s="89">
        <f t="shared" si="36"/>
        <v>2.2560799999999999</v>
      </c>
      <c r="O67" s="89">
        <f t="shared" si="36"/>
        <v>2.25319</v>
      </c>
      <c r="P67" s="89">
        <f t="shared" si="36"/>
        <v>2.23034</v>
      </c>
      <c r="Q67" s="89">
        <f t="shared" si="36"/>
        <v>2.2454499999999999</v>
      </c>
      <c r="R67" s="89">
        <f t="shared" si="36"/>
        <v>2.2494800000000001</v>
      </c>
      <c r="S67" s="89">
        <f t="shared" si="36"/>
        <v>2.2636799999999999</v>
      </c>
      <c r="T67" s="89">
        <f t="shared" si="36"/>
        <v>2.3243499999999999</v>
      </c>
      <c r="U67" s="89">
        <f t="shared" si="36"/>
        <v>2.5369299999999999</v>
      </c>
      <c r="V67" s="89">
        <f t="shared" si="36"/>
        <v>2.5464699999999998</v>
      </c>
      <c r="W67" s="89">
        <f t="shared" si="36"/>
        <v>2.3144</v>
      </c>
      <c r="X67" s="89">
        <f t="shared" si="36"/>
        <v>2.3202099999999999</v>
      </c>
      <c r="Y67" s="89">
        <f t="shared" si="36"/>
        <v>2.1866099999999999</v>
      </c>
      <c r="Z67" s="89">
        <f t="shared" si="36"/>
        <v>1.7881899999999999</v>
      </c>
      <c r="AA67" s="89">
        <f t="shared" si="36"/>
        <v>1.5930899999999999</v>
      </c>
    </row>
    <row r="68" spans="1:27" ht="12.75" hidden="1" customHeight="1" outlineLevel="1" x14ac:dyDescent="0.2">
      <c r="A68" s="97" t="s">
        <v>1072</v>
      </c>
      <c r="B68" s="63" t="s">
        <v>242</v>
      </c>
      <c r="C68" s="43" t="s">
        <v>79</v>
      </c>
      <c r="D68" s="44">
        <v>1265.1500000000001</v>
      </c>
      <c r="E68" s="44">
        <v>1241.33</v>
      </c>
      <c r="F68" s="44">
        <v>1227.3499999999999</v>
      </c>
      <c r="G68" s="44">
        <v>1200.73</v>
      </c>
      <c r="H68" s="44">
        <v>1189.6500000000001</v>
      </c>
      <c r="I68" s="44">
        <v>1247.07</v>
      </c>
      <c r="J68" s="44">
        <v>1501.79</v>
      </c>
      <c r="K68" s="44">
        <v>1768.33</v>
      </c>
      <c r="L68" s="44">
        <v>1927.67</v>
      </c>
      <c r="M68" s="44">
        <v>1964.54</v>
      </c>
      <c r="N68" s="44">
        <v>1969.91</v>
      </c>
      <c r="O68" s="44">
        <v>1967.02</v>
      </c>
      <c r="P68" s="44">
        <v>1944.17</v>
      </c>
      <c r="Q68" s="44">
        <v>1959.28</v>
      </c>
      <c r="R68" s="44">
        <v>1963.31</v>
      </c>
      <c r="S68" s="44">
        <v>1977.51</v>
      </c>
      <c r="T68" s="44">
        <v>2038.18</v>
      </c>
      <c r="U68" s="44">
        <v>2250.7600000000002</v>
      </c>
      <c r="V68" s="44">
        <v>2260.3000000000002</v>
      </c>
      <c r="W68" s="44">
        <v>2028.23</v>
      </c>
      <c r="X68" s="44">
        <v>2034.04</v>
      </c>
      <c r="Y68" s="44">
        <v>1900.44</v>
      </c>
      <c r="Z68" s="44">
        <v>1502.02</v>
      </c>
      <c r="AA68" s="44">
        <v>1306.92</v>
      </c>
    </row>
    <row r="69" spans="1:27" ht="12.75" hidden="1" customHeight="1" outlineLevel="1" x14ac:dyDescent="0.2">
      <c r="A69" s="97" t="s">
        <v>1073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2">
      <c r="A70" s="97" t="s">
        <v>1074</v>
      </c>
      <c r="B70" s="63" t="s">
        <v>83</v>
      </c>
      <c r="C70" s="43" t="s">
        <v>79</v>
      </c>
      <c r="D70" s="44">
        <v>3.63</v>
      </c>
      <c r="E70" s="44">
        <v>3.63</v>
      </c>
      <c r="F70" s="44">
        <v>3.63</v>
      </c>
      <c r="G70" s="44">
        <v>3.63</v>
      </c>
      <c r="H70" s="44">
        <v>3.63</v>
      </c>
      <c r="I70" s="44">
        <v>3.63</v>
      </c>
      <c r="J70" s="44">
        <v>3.63</v>
      </c>
      <c r="K70" s="44">
        <v>3.63</v>
      </c>
      <c r="L70" s="44">
        <v>3.63</v>
      </c>
      <c r="M70" s="44">
        <v>3.63</v>
      </c>
      <c r="N70" s="44">
        <v>3.63</v>
      </c>
      <c r="O70" s="44">
        <v>3.63</v>
      </c>
      <c r="P70" s="44">
        <v>3.63</v>
      </c>
      <c r="Q70" s="44">
        <v>3.63</v>
      </c>
      <c r="R70" s="44">
        <v>3.63</v>
      </c>
      <c r="S70" s="44">
        <v>3.63</v>
      </c>
      <c r="T70" s="44">
        <v>3.63</v>
      </c>
      <c r="U70" s="44">
        <v>3.63</v>
      </c>
      <c r="V70" s="44">
        <v>3.63</v>
      </c>
      <c r="W70" s="44">
        <v>3.63</v>
      </c>
      <c r="X70" s="44">
        <v>3.63</v>
      </c>
      <c r="Y70" s="44">
        <v>3.63</v>
      </c>
      <c r="Z70" s="44">
        <v>3.63</v>
      </c>
      <c r="AA70" s="44">
        <v>3.63</v>
      </c>
    </row>
    <row r="71" spans="1:27" ht="12.75" hidden="1" customHeight="1" outlineLevel="1" x14ac:dyDescent="0.2">
      <c r="A71" s="97" t="s">
        <v>1075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>$D$11</f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collapsed="1" x14ac:dyDescent="0.2">
      <c r="A72" s="96" t="s">
        <v>1076</v>
      </c>
      <c r="B72" s="28" t="str">
        <f>"14"&amp;"."&amp;$B$640&amp;"."&amp;$B$641</f>
        <v>14.11.2023</v>
      </c>
      <c r="C72" s="88" t="s">
        <v>76</v>
      </c>
      <c r="D72" s="89">
        <f>ROUND(((D73+D74+D76+D75)/1000),5)</f>
        <v>1.5214399999999999</v>
      </c>
      <c r="E72" s="89">
        <f>ROUND(((E73+E74+E76+E75)/1000),5)</f>
        <v>1.4600599999999999</v>
      </c>
      <c r="F72" s="89">
        <f>ROUND(((F73+F74+F76+F75)/1000),5)</f>
        <v>1.3921300000000001</v>
      </c>
      <c r="G72" s="89">
        <f t="shared" ref="G72:AA72" si="39">ROUND(((G73+G74+G76+G75)/1000),5)</f>
        <v>1.3790500000000001</v>
      </c>
      <c r="H72" s="89">
        <f t="shared" si="39"/>
        <v>1.4397599999999999</v>
      </c>
      <c r="I72" s="89">
        <f t="shared" si="39"/>
        <v>1.55294</v>
      </c>
      <c r="J72" s="89">
        <f t="shared" si="39"/>
        <v>1.7274700000000001</v>
      </c>
      <c r="K72" s="89">
        <f t="shared" si="39"/>
        <v>2.0697399999999999</v>
      </c>
      <c r="L72" s="89">
        <f t="shared" si="39"/>
        <v>2.2527499999999998</v>
      </c>
      <c r="M72" s="89">
        <f t="shared" si="39"/>
        <v>2.3536000000000001</v>
      </c>
      <c r="N72" s="89">
        <f t="shared" si="39"/>
        <v>2.44692</v>
      </c>
      <c r="O72" s="89">
        <f t="shared" si="39"/>
        <v>2.4195600000000002</v>
      </c>
      <c r="P72" s="89">
        <f t="shared" si="39"/>
        <v>2.3933499999999999</v>
      </c>
      <c r="Q72" s="89">
        <f t="shared" si="39"/>
        <v>2.4171800000000001</v>
      </c>
      <c r="R72" s="89">
        <f t="shared" si="39"/>
        <v>2.5634000000000001</v>
      </c>
      <c r="S72" s="89">
        <f t="shared" si="39"/>
        <v>2.48299</v>
      </c>
      <c r="T72" s="89">
        <f t="shared" si="39"/>
        <v>2.5502899999999999</v>
      </c>
      <c r="U72" s="89">
        <f t="shared" si="39"/>
        <v>2.5932499999999998</v>
      </c>
      <c r="V72" s="89">
        <f t="shared" si="39"/>
        <v>2.4423599999999999</v>
      </c>
      <c r="W72" s="89">
        <f t="shared" si="39"/>
        <v>2.3544100000000001</v>
      </c>
      <c r="X72" s="89">
        <f t="shared" si="39"/>
        <v>2.2473100000000001</v>
      </c>
      <c r="Y72" s="89">
        <f t="shared" si="39"/>
        <v>2.09964</v>
      </c>
      <c r="Z72" s="89">
        <f t="shared" si="39"/>
        <v>1.79853</v>
      </c>
      <c r="AA72" s="89">
        <f t="shared" si="39"/>
        <v>1.61635</v>
      </c>
    </row>
    <row r="73" spans="1:27" ht="12.75" hidden="1" customHeight="1" outlineLevel="1" x14ac:dyDescent="0.2">
      <c r="A73" s="97" t="s">
        <v>1077</v>
      </c>
      <c r="B73" s="63" t="s">
        <v>242</v>
      </c>
      <c r="C73" s="43" t="s">
        <v>79</v>
      </c>
      <c r="D73" s="44">
        <v>1235.27</v>
      </c>
      <c r="E73" s="44">
        <v>1173.8900000000001</v>
      </c>
      <c r="F73" s="44">
        <v>1105.96</v>
      </c>
      <c r="G73" s="44">
        <v>1092.8800000000001</v>
      </c>
      <c r="H73" s="44">
        <v>1153.5899999999999</v>
      </c>
      <c r="I73" s="44">
        <v>1266.77</v>
      </c>
      <c r="J73" s="44">
        <v>1441.3</v>
      </c>
      <c r="K73" s="44">
        <v>1783.57</v>
      </c>
      <c r="L73" s="44">
        <v>1966.58</v>
      </c>
      <c r="M73" s="44">
        <v>2067.4299999999998</v>
      </c>
      <c r="N73" s="44">
        <v>2160.75</v>
      </c>
      <c r="O73" s="44">
        <v>2133.39</v>
      </c>
      <c r="P73" s="44">
        <v>2107.1799999999998</v>
      </c>
      <c r="Q73" s="44">
        <v>2131.0100000000002</v>
      </c>
      <c r="R73" s="44">
        <v>2277.23</v>
      </c>
      <c r="S73" s="44">
        <v>2196.8200000000002</v>
      </c>
      <c r="T73" s="44">
        <v>2264.12</v>
      </c>
      <c r="U73" s="44">
        <v>2307.08</v>
      </c>
      <c r="V73" s="44">
        <v>2156.19</v>
      </c>
      <c r="W73" s="44">
        <v>2068.2399999999998</v>
      </c>
      <c r="X73" s="44">
        <v>1961.14</v>
      </c>
      <c r="Y73" s="44">
        <v>1813.47</v>
      </c>
      <c r="Z73" s="44">
        <v>1512.36</v>
      </c>
      <c r="AA73" s="44">
        <v>1330.18</v>
      </c>
    </row>
    <row r="74" spans="1:27" ht="12.75" hidden="1" customHeight="1" outlineLevel="1" x14ac:dyDescent="0.2">
      <c r="A74" s="97" t="s">
        <v>1078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2">
      <c r="A75" s="97" t="s">
        <v>1079</v>
      </c>
      <c r="B75" s="63" t="s">
        <v>83</v>
      </c>
      <c r="C75" s="43" t="s">
        <v>79</v>
      </c>
      <c r="D75" s="44">
        <v>3.63</v>
      </c>
      <c r="E75" s="44">
        <v>3.63</v>
      </c>
      <c r="F75" s="44">
        <v>3.63</v>
      </c>
      <c r="G75" s="44">
        <v>3.63</v>
      </c>
      <c r="H75" s="44">
        <v>3.63</v>
      </c>
      <c r="I75" s="44">
        <v>3.63</v>
      </c>
      <c r="J75" s="44">
        <v>3.63</v>
      </c>
      <c r="K75" s="44">
        <v>3.63</v>
      </c>
      <c r="L75" s="44">
        <v>3.63</v>
      </c>
      <c r="M75" s="44">
        <v>3.63</v>
      </c>
      <c r="N75" s="44">
        <v>3.63</v>
      </c>
      <c r="O75" s="44">
        <v>3.63</v>
      </c>
      <c r="P75" s="44">
        <v>3.63</v>
      </c>
      <c r="Q75" s="44">
        <v>3.63</v>
      </c>
      <c r="R75" s="44">
        <v>3.63</v>
      </c>
      <c r="S75" s="44">
        <v>3.63</v>
      </c>
      <c r="T75" s="44">
        <v>3.63</v>
      </c>
      <c r="U75" s="44">
        <v>3.63</v>
      </c>
      <c r="V75" s="44">
        <v>3.63</v>
      </c>
      <c r="W75" s="44">
        <v>3.63</v>
      </c>
      <c r="X75" s="44">
        <v>3.63</v>
      </c>
      <c r="Y75" s="44">
        <v>3.63</v>
      </c>
      <c r="Z75" s="44">
        <v>3.63</v>
      </c>
      <c r="AA75" s="44">
        <v>3.63</v>
      </c>
    </row>
    <row r="76" spans="1:27" ht="12.75" hidden="1" customHeight="1" outlineLevel="1" x14ac:dyDescent="0.2">
      <c r="A76" s="97" t="s">
        <v>1080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>$D$11</f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collapsed="1" x14ac:dyDescent="0.2">
      <c r="A77" s="96" t="s">
        <v>1081</v>
      </c>
      <c r="B77" s="28" t="str">
        <f>"15"&amp;"."&amp;$B$640&amp;"."&amp;$B$641</f>
        <v>15.11.2023</v>
      </c>
      <c r="C77" s="88" t="s">
        <v>76</v>
      </c>
      <c r="D77" s="89">
        <f>ROUND(((D78+D79+D81+D80)/1000),5)</f>
        <v>1.49576</v>
      </c>
      <c r="E77" s="89">
        <f>ROUND(((E78+E79+E81+E80)/1000),5)</f>
        <v>1.40974</v>
      </c>
      <c r="F77" s="89">
        <f>ROUND(((F78+F79+F81+F80)/1000),5)</f>
        <v>1.3631899999999999</v>
      </c>
      <c r="G77" s="89">
        <f t="shared" ref="G77:AA77" si="42">ROUND(((G78+G79+G81+G80)/1000),5)</f>
        <v>1.35978</v>
      </c>
      <c r="H77" s="89">
        <f t="shared" si="42"/>
        <v>1.40835</v>
      </c>
      <c r="I77" s="89">
        <f t="shared" si="42"/>
        <v>1.5659000000000001</v>
      </c>
      <c r="J77" s="89">
        <f t="shared" si="42"/>
        <v>1.6684600000000001</v>
      </c>
      <c r="K77" s="89">
        <f t="shared" si="42"/>
        <v>1.9753799999999999</v>
      </c>
      <c r="L77" s="89">
        <f t="shared" si="42"/>
        <v>2.1184099999999999</v>
      </c>
      <c r="M77" s="89">
        <f t="shared" si="42"/>
        <v>2.1986500000000002</v>
      </c>
      <c r="N77" s="89">
        <f t="shared" si="42"/>
        <v>2.2166800000000002</v>
      </c>
      <c r="O77" s="89">
        <f t="shared" si="42"/>
        <v>2.25787</v>
      </c>
      <c r="P77" s="89">
        <f t="shared" si="42"/>
        <v>2.22871</v>
      </c>
      <c r="Q77" s="89">
        <f t="shared" si="42"/>
        <v>2.2460399999999998</v>
      </c>
      <c r="R77" s="89">
        <f t="shared" si="42"/>
        <v>2.2562000000000002</v>
      </c>
      <c r="S77" s="89">
        <f t="shared" si="42"/>
        <v>2.2600500000000001</v>
      </c>
      <c r="T77" s="89">
        <f t="shared" si="42"/>
        <v>2.2221099999999998</v>
      </c>
      <c r="U77" s="89">
        <f t="shared" si="42"/>
        <v>2.25793</v>
      </c>
      <c r="V77" s="89">
        <f t="shared" si="42"/>
        <v>2.2258</v>
      </c>
      <c r="W77" s="89">
        <f t="shared" si="42"/>
        <v>2.2263299999999999</v>
      </c>
      <c r="X77" s="89">
        <f t="shared" si="42"/>
        <v>2.1631100000000001</v>
      </c>
      <c r="Y77" s="89">
        <f t="shared" si="42"/>
        <v>2.0000499999999999</v>
      </c>
      <c r="Z77" s="89">
        <f t="shared" si="42"/>
        <v>1.80226</v>
      </c>
      <c r="AA77" s="89">
        <f t="shared" si="42"/>
        <v>1.6106</v>
      </c>
    </row>
    <row r="78" spans="1:27" ht="12.75" hidden="1" customHeight="1" outlineLevel="1" x14ac:dyDescent="0.2">
      <c r="A78" s="97" t="s">
        <v>1082</v>
      </c>
      <c r="B78" s="63" t="s">
        <v>242</v>
      </c>
      <c r="C78" s="43" t="s">
        <v>79</v>
      </c>
      <c r="D78" s="44">
        <v>1209.5899999999999</v>
      </c>
      <c r="E78" s="44">
        <v>1123.57</v>
      </c>
      <c r="F78" s="44">
        <v>1077.02</v>
      </c>
      <c r="G78" s="44">
        <v>1073.6099999999999</v>
      </c>
      <c r="H78" s="44">
        <v>1122.18</v>
      </c>
      <c r="I78" s="44">
        <v>1279.73</v>
      </c>
      <c r="J78" s="44">
        <v>1382.29</v>
      </c>
      <c r="K78" s="44">
        <v>1689.21</v>
      </c>
      <c r="L78" s="44">
        <v>1832.24</v>
      </c>
      <c r="M78" s="44">
        <v>1912.48</v>
      </c>
      <c r="N78" s="44">
        <v>1930.51</v>
      </c>
      <c r="O78" s="44">
        <v>1971.7</v>
      </c>
      <c r="P78" s="44">
        <v>1942.54</v>
      </c>
      <c r="Q78" s="44">
        <v>1959.87</v>
      </c>
      <c r="R78" s="44">
        <v>1970.03</v>
      </c>
      <c r="S78" s="44">
        <v>1973.88</v>
      </c>
      <c r="T78" s="44">
        <v>1935.94</v>
      </c>
      <c r="U78" s="44">
        <v>1971.76</v>
      </c>
      <c r="V78" s="44">
        <v>1939.63</v>
      </c>
      <c r="W78" s="44">
        <v>1940.16</v>
      </c>
      <c r="X78" s="44">
        <v>1876.94</v>
      </c>
      <c r="Y78" s="44">
        <v>1713.88</v>
      </c>
      <c r="Z78" s="44">
        <v>1516.09</v>
      </c>
      <c r="AA78" s="44">
        <v>1324.43</v>
      </c>
    </row>
    <row r="79" spans="1:27" ht="12.75" hidden="1" customHeight="1" outlineLevel="1" x14ac:dyDescent="0.2">
      <c r="A79" s="97" t="s">
        <v>1083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2">
      <c r="A80" s="97" t="s">
        <v>1084</v>
      </c>
      <c r="B80" s="63" t="s">
        <v>83</v>
      </c>
      <c r="C80" s="43" t="s">
        <v>79</v>
      </c>
      <c r="D80" s="44">
        <v>3.63</v>
      </c>
      <c r="E80" s="44">
        <v>3.63</v>
      </c>
      <c r="F80" s="44">
        <v>3.63</v>
      </c>
      <c r="G80" s="44">
        <v>3.63</v>
      </c>
      <c r="H80" s="44">
        <v>3.63</v>
      </c>
      <c r="I80" s="44">
        <v>3.63</v>
      </c>
      <c r="J80" s="44">
        <v>3.63</v>
      </c>
      <c r="K80" s="44">
        <v>3.63</v>
      </c>
      <c r="L80" s="44">
        <v>3.63</v>
      </c>
      <c r="M80" s="44">
        <v>3.63</v>
      </c>
      <c r="N80" s="44">
        <v>3.63</v>
      </c>
      <c r="O80" s="44">
        <v>3.63</v>
      </c>
      <c r="P80" s="44">
        <v>3.63</v>
      </c>
      <c r="Q80" s="44">
        <v>3.63</v>
      </c>
      <c r="R80" s="44">
        <v>3.63</v>
      </c>
      <c r="S80" s="44">
        <v>3.63</v>
      </c>
      <c r="T80" s="44">
        <v>3.63</v>
      </c>
      <c r="U80" s="44">
        <v>3.63</v>
      </c>
      <c r="V80" s="44">
        <v>3.63</v>
      </c>
      <c r="W80" s="44">
        <v>3.63</v>
      </c>
      <c r="X80" s="44">
        <v>3.63</v>
      </c>
      <c r="Y80" s="44">
        <v>3.63</v>
      </c>
      <c r="Z80" s="44">
        <v>3.63</v>
      </c>
      <c r="AA80" s="44">
        <v>3.63</v>
      </c>
    </row>
    <row r="81" spans="1:27" ht="12.75" hidden="1" customHeight="1" outlineLevel="1" x14ac:dyDescent="0.2">
      <c r="A81" s="97" t="s">
        <v>1085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>$D$11</f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collapsed="1" x14ac:dyDescent="0.2">
      <c r="A82" s="96" t="s">
        <v>1086</v>
      </c>
      <c r="B82" s="28" t="str">
        <f>"16"&amp;"."&amp;$B$640&amp;"."&amp;$B$641</f>
        <v>16.11.2023</v>
      </c>
      <c r="C82" s="88" t="s">
        <v>76</v>
      </c>
      <c r="D82" s="89">
        <f>ROUND(((D83+D84+D86+D85)/1000),5)</f>
        <v>1.4453400000000001</v>
      </c>
      <c r="E82" s="89">
        <f>ROUND(((E83+E84+E86+E85)/1000),5)</f>
        <v>1.3371299999999999</v>
      </c>
      <c r="F82" s="89">
        <f>ROUND(((F83+F84+F86+F85)/1000),5)</f>
        <v>1.26007</v>
      </c>
      <c r="G82" s="89">
        <f t="shared" ref="G82:AA82" si="45">ROUND(((G83+G84+G86+G85)/1000),5)</f>
        <v>1.2530699999999999</v>
      </c>
      <c r="H82" s="89">
        <f t="shared" si="45"/>
        <v>1.3372900000000001</v>
      </c>
      <c r="I82" s="89">
        <f t="shared" si="45"/>
        <v>1.51389</v>
      </c>
      <c r="J82" s="89">
        <f t="shared" si="45"/>
        <v>1.61724</v>
      </c>
      <c r="K82" s="89">
        <f t="shared" si="45"/>
        <v>1.90537</v>
      </c>
      <c r="L82" s="89">
        <f t="shared" si="45"/>
        <v>2.0960299999999998</v>
      </c>
      <c r="M82" s="89">
        <f t="shared" si="45"/>
        <v>2.16757</v>
      </c>
      <c r="N82" s="89">
        <f t="shared" si="45"/>
        <v>2.1846700000000001</v>
      </c>
      <c r="O82" s="89">
        <f t="shared" si="45"/>
        <v>2.2162799999999998</v>
      </c>
      <c r="P82" s="89">
        <f t="shared" si="45"/>
        <v>2.1984400000000002</v>
      </c>
      <c r="Q82" s="89">
        <f t="shared" si="45"/>
        <v>2.21231</v>
      </c>
      <c r="R82" s="89">
        <f t="shared" si="45"/>
        <v>2.2168600000000001</v>
      </c>
      <c r="S82" s="89">
        <f t="shared" si="45"/>
        <v>2.2136499999999999</v>
      </c>
      <c r="T82" s="89">
        <f t="shared" si="45"/>
        <v>2.19591</v>
      </c>
      <c r="U82" s="89">
        <f t="shared" si="45"/>
        <v>2.2596799999999999</v>
      </c>
      <c r="V82" s="89">
        <f t="shared" si="45"/>
        <v>2.1981899999999999</v>
      </c>
      <c r="W82" s="89">
        <f t="shared" si="45"/>
        <v>2.1865399999999999</v>
      </c>
      <c r="X82" s="89">
        <f t="shared" si="45"/>
        <v>2.1145200000000002</v>
      </c>
      <c r="Y82" s="89">
        <f t="shared" si="45"/>
        <v>1.9843900000000001</v>
      </c>
      <c r="Z82" s="89">
        <f t="shared" si="45"/>
        <v>1.7451700000000001</v>
      </c>
      <c r="AA82" s="89">
        <f t="shared" si="45"/>
        <v>1.55328</v>
      </c>
    </row>
    <row r="83" spans="1:27" ht="12.75" hidden="1" customHeight="1" outlineLevel="1" x14ac:dyDescent="0.2">
      <c r="A83" s="97" t="s">
        <v>1087</v>
      </c>
      <c r="B83" s="63" t="s">
        <v>242</v>
      </c>
      <c r="C83" s="43" t="s">
        <v>79</v>
      </c>
      <c r="D83" s="44">
        <v>1159.17</v>
      </c>
      <c r="E83" s="44">
        <v>1050.96</v>
      </c>
      <c r="F83" s="44">
        <v>973.9</v>
      </c>
      <c r="G83" s="44">
        <v>966.9</v>
      </c>
      <c r="H83" s="44">
        <v>1051.1199999999999</v>
      </c>
      <c r="I83" s="44">
        <v>1227.72</v>
      </c>
      <c r="J83" s="44">
        <v>1331.07</v>
      </c>
      <c r="K83" s="44">
        <v>1619.2</v>
      </c>
      <c r="L83" s="44">
        <v>1809.86</v>
      </c>
      <c r="M83" s="44">
        <v>1881.4</v>
      </c>
      <c r="N83" s="44">
        <v>1898.5</v>
      </c>
      <c r="O83" s="44">
        <v>1930.11</v>
      </c>
      <c r="P83" s="44">
        <v>1912.27</v>
      </c>
      <c r="Q83" s="44">
        <v>1926.14</v>
      </c>
      <c r="R83" s="44">
        <v>1930.69</v>
      </c>
      <c r="S83" s="44">
        <v>1927.48</v>
      </c>
      <c r="T83" s="44">
        <v>1909.74</v>
      </c>
      <c r="U83" s="44">
        <v>1973.51</v>
      </c>
      <c r="V83" s="44">
        <v>1912.02</v>
      </c>
      <c r="W83" s="44">
        <v>1900.37</v>
      </c>
      <c r="X83" s="44">
        <v>1828.35</v>
      </c>
      <c r="Y83" s="44">
        <v>1698.22</v>
      </c>
      <c r="Z83" s="44">
        <v>1459</v>
      </c>
      <c r="AA83" s="44">
        <v>1267.1099999999999</v>
      </c>
    </row>
    <row r="84" spans="1:27" ht="12.75" hidden="1" customHeight="1" outlineLevel="1" x14ac:dyDescent="0.2">
      <c r="A84" s="97" t="s">
        <v>1088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2">
      <c r="A85" s="97" t="s">
        <v>1089</v>
      </c>
      <c r="B85" s="63" t="s">
        <v>83</v>
      </c>
      <c r="C85" s="43" t="s">
        <v>79</v>
      </c>
      <c r="D85" s="44">
        <v>3.63</v>
      </c>
      <c r="E85" s="44">
        <v>3.63</v>
      </c>
      <c r="F85" s="44">
        <v>3.63</v>
      </c>
      <c r="G85" s="44">
        <v>3.63</v>
      </c>
      <c r="H85" s="44">
        <v>3.63</v>
      </c>
      <c r="I85" s="44">
        <v>3.63</v>
      </c>
      <c r="J85" s="44">
        <v>3.63</v>
      </c>
      <c r="K85" s="44">
        <v>3.63</v>
      </c>
      <c r="L85" s="44">
        <v>3.63</v>
      </c>
      <c r="M85" s="44">
        <v>3.63</v>
      </c>
      <c r="N85" s="44">
        <v>3.63</v>
      </c>
      <c r="O85" s="44">
        <v>3.63</v>
      </c>
      <c r="P85" s="44">
        <v>3.63</v>
      </c>
      <c r="Q85" s="44">
        <v>3.63</v>
      </c>
      <c r="R85" s="44">
        <v>3.63</v>
      </c>
      <c r="S85" s="44">
        <v>3.63</v>
      </c>
      <c r="T85" s="44">
        <v>3.63</v>
      </c>
      <c r="U85" s="44">
        <v>3.63</v>
      </c>
      <c r="V85" s="44">
        <v>3.63</v>
      </c>
      <c r="W85" s="44">
        <v>3.63</v>
      </c>
      <c r="X85" s="44">
        <v>3.63</v>
      </c>
      <c r="Y85" s="44">
        <v>3.63</v>
      </c>
      <c r="Z85" s="44">
        <v>3.63</v>
      </c>
      <c r="AA85" s="44">
        <v>3.63</v>
      </c>
    </row>
    <row r="86" spans="1:27" ht="12.75" hidden="1" customHeight="1" outlineLevel="1" x14ac:dyDescent="0.2">
      <c r="A86" s="97" t="s">
        <v>1090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>$D$11</f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collapsed="1" x14ac:dyDescent="0.2">
      <c r="A87" s="96" t="s">
        <v>1091</v>
      </c>
      <c r="B87" s="28" t="str">
        <f>"17"&amp;"."&amp;$B$640&amp;"."&amp;$B$641</f>
        <v>17.11.2023</v>
      </c>
      <c r="C87" s="88" t="s">
        <v>76</v>
      </c>
      <c r="D87" s="89">
        <f>ROUND(((D88+D89+D91+D90)/1000),5)</f>
        <v>1.4818100000000001</v>
      </c>
      <c r="E87" s="89">
        <f>ROUND(((E88+E89+E91+E90)/1000),5)</f>
        <v>1.37233</v>
      </c>
      <c r="F87" s="89">
        <f>ROUND(((F88+F89+F91+F90)/1000),5)</f>
        <v>1.32433</v>
      </c>
      <c r="G87" s="89">
        <f t="shared" ref="G87:AA87" si="48">ROUND(((G88+G89+G91+G90)/1000),5)</f>
        <v>1.31806</v>
      </c>
      <c r="H87" s="89">
        <f t="shared" si="48"/>
        <v>1.35412</v>
      </c>
      <c r="I87" s="89">
        <f t="shared" si="48"/>
        <v>1.5306200000000001</v>
      </c>
      <c r="J87" s="89">
        <f t="shared" si="48"/>
        <v>1.61856</v>
      </c>
      <c r="K87" s="89">
        <f t="shared" si="48"/>
        <v>1.8733599999999999</v>
      </c>
      <c r="L87" s="89">
        <f t="shared" si="48"/>
        <v>2.11375</v>
      </c>
      <c r="M87" s="89">
        <f t="shared" si="48"/>
        <v>2.1719300000000001</v>
      </c>
      <c r="N87" s="89">
        <f t="shared" si="48"/>
        <v>2.1948300000000001</v>
      </c>
      <c r="O87" s="89">
        <f t="shared" si="48"/>
        <v>2.2113499999999999</v>
      </c>
      <c r="P87" s="89">
        <f t="shared" si="48"/>
        <v>2.1855500000000001</v>
      </c>
      <c r="Q87" s="89">
        <f t="shared" si="48"/>
        <v>2.1886000000000001</v>
      </c>
      <c r="R87" s="89">
        <f t="shared" si="48"/>
        <v>2.1946699999999999</v>
      </c>
      <c r="S87" s="89">
        <f t="shared" si="48"/>
        <v>2.1913900000000002</v>
      </c>
      <c r="T87" s="89">
        <f t="shared" si="48"/>
        <v>2.1739700000000002</v>
      </c>
      <c r="U87" s="89">
        <f t="shared" si="48"/>
        <v>2.2143099999999998</v>
      </c>
      <c r="V87" s="89">
        <f t="shared" si="48"/>
        <v>2.1934499999999999</v>
      </c>
      <c r="W87" s="89">
        <f t="shared" si="48"/>
        <v>2.1867200000000002</v>
      </c>
      <c r="X87" s="89">
        <f t="shared" si="48"/>
        <v>2.0797599999999998</v>
      </c>
      <c r="Y87" s="89">
        <f t="shared" si="48"/>
        <v>1.98861</v>
      </c>
      <c r="Z87" s="89">
        <f t="shared" si="48"/>
        <v>1.74312</v>
      </c>
      <c r="AA87" s="89">
        <f t="shared" si="48"/>
        <v>1.5635300000000001</v>
      </c>
    </row>
    <row r="88" spans="1:27" ht="12.75" hidden="1" customHeight="1" outlineLevel="1" x14ac:dyDescent="0.2">
      <c r="A88" s="97" t="s">
        <v>1092</v>
      </c>
      <c r="B88" s="63" t="s">
        <v>242</v>
      </c>
      <c r="C88" s="43" t="s">
        <v>79</v>
      </c>
      <c r="D88" s="44">
        <v>1195.6400000000001</v>
      </c>
      <c r="E88" s="44">
        <v>1086.1600000000001</v>
      </c>
      <c r="F88" s="44">
        <v>1038.1600000000001</v>
      </c>
      <c r="G88" s="44">
        <v>1031.8900000000001</v>
      </c>
      <c r="H88" s="44">
        <v>1067.95</v>
      </c>
      <c r="I88" s="44">
        <v>1244.45</v>
      </c>
      <c r="J88" s="44">
        <v>1332.39</v>
      </c>
      <c r="K88" s="44">
        <v>1587.19</v>
      </c>
      <c r="L88" s="44">
        <v>1827.58</v>
      </c>
      <c r="M88" s="44">
        <v>1885.76</v>
      </c>
      <c r="N88" s="44">
        <v>1908.66</v>
      </c>
      <c r="O88" s="44">
        <v>1925.18</v>
      </c>
      <c r="P88" s="44">
        <v>1899.38</v>
      </c>
      <c r="Q88" s="44">
        <v>1902.43</v>
      </c>
      <c r="R88" s="44">
        <v>1908.5</v>
      </c>
      <c r="S88" s="44">
        <v>1905.22</v>
      </c>
      <c r="T88" s="44">
        <v>1887.8</v>
      </c>
      <c r="U88" s="44">
        <v>1928.14</v>
      </c>
      <c r="V88" s="44">
        <v>1907.28</v>
      </c>
      <c r="W88" s="44">
        <v>1900.55</v>
      </c>
      <c r="X88" s="44">
        <v>1793.59</v>
      </c>
      <c r="Y88" s="44">
        <v>1702.44</v>
      </c>
      <c r="Z88" s="44">
        <v>1456.95</v>
      </c>
      <c r="AA88" s="44">
        <v>1277.3599999999999</v>
      </c>
    </row>
    <row r="89" spans="1:27" ht="12.75" hidden="1" customHeight="1" outlineLevel="1" x14ac:dyDescent="0.2">
      <c r="A89" s="97" t="s">
        <v>1093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2">
      <c r="A90" s="97" t="s">
        <v>1094</v>
      </c>
      <c r="B90" s="63" t="s">
        <v>83</v>
      </c>
      <c r="C90" s="43" t="s">
        <v>79</v>
      </c>
      <c r="D90" s="44">
        <v>3.63</v>
      </c>
      <c r="E90" s="44">
        <v>3.63</v>
      </c>
      <c r="F90" s="44">
        <v>3.63</v>
      </c>
      <c r="G90" s="44">
        <v>3.63</v>
      </c>
      <c r="H90" s="44">
        <v>3.63</v>
      </c>
      <c r="I90" s="44">
        <v>3.63</v>
      </c>
      <c r="J90" s="44">
        <v>3.63</v>
      </c>
      <c r="K90" s="44">
        <v>3.63</v>
      </c>
      <c r="L90" s="44">
        <v>3.63</v>
      </c>
      <c r="M90" s="44">
        <v>3.63</v>
      </c>
      <c r="N90" s="44">
        <v>3.63</v>
      </c>
      <c r="O90" s="44">
        <v>3.63</v>
      </c>
      <c r="P90" s="44">
        <v>3.63</v>
      </c>
      <c r="Q90" s="44">
        <v>3.63</v>
      </c>
      <c r="R90" s="44">
        <v>3.63</v>
      </c>
      <c r="S90" s="44">
        <v>3.63</v>
      </c>
      <c r="T90" s="44">
        <v>3.63</v>
      </c>
      <c r="U90" s="44">
        <v>3.63</v>
      </c>
      <c r="V90" s="44">
        <v>3.63</v>
      </c>
      <c r="W90" s="44">
        <v>3.63</v>
      </c>
      <c r="X90" s="44">
        <v>3.63</v>
      </c>
      <c r="Y90" s="44">
        <v>3.63</v>
      </c>
      <c r="Z90" s="44">
        <v>3.63</v>
      </c>
      <c r="AA90" s="44">
        <v>3.63</v>
      </c>
    </row>
    <row r="91" spans="1:27" ht="12.75" hidden="1" customHeight="1" outlineLevel="1" x14ac:dyDescent="0.2">
      <c r="A91" s="97" t="s">
        <v>1095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>$D$11</f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collapsed="1" x14ac:dyDescent="0.2">
      <c r="A92" s="96" t="s">
        <v>1096</v>
      </c>
      <c r="B92" s="28" t="str">
        <f>"18"&amp;"."&amp;$B$640&amp;"."&amp;$B$641</f>
        <v>18.11.2023</v>
      </c>
      <c r="C92" s="88" t="s">
        <v>76</v>
      </c>
      <c r="D92" s="89">
        <f>ROUND(((D93+D94+D96+D95)/1000),5)</f>
        <v>1.5214700000000001</v>
      </c>
      <c r="E92" s="89">
        <f>ROUND(((E93+E94+E96+E95)/1000),5)</f>
        <v>1.4285699999999999</v>
      </c>
      <c r="F92" s="89">
        <f>ROUND(((F93+F94+F96+F95)/1000),5)</f>
        <v>1.37808</v>
      </c>
      <c r="G92" s="89">
        <f t="shared" ref="G92:AA92" si="51">ROUND(((G93+G94+G96+G95)/1000),5)</f>
        <v>1.3420700000000001</v>
      </c>
      <c r="H92" s="89">
        <f t="shared" si="51"/>
        <v>1.36843</v>
      </c>
      <c r="I92" s="89">
        <f t="shared" si="51"/>
        <v>1.4338900000000001</v>
      </c>
      <c r="J92" s="89">
        <f t="shared" si="51"/>
        <v>1.50129</v>
      </c>
      <c r="K92" s="89">
        <f t="shared" si="51"/>
        <v>1.7336</v>
      </c>
      <c r="L92" s="89">
        <f t="shared" si="51"/>
        <v>1.9583299999999999</v>
      </c>
      <c r="M92" s="89">
        <f t="shared" si="51"/>
        <v>2.08955</v>
      </c>
      <c r="N92" s="89">
        <f t="shared" si="51"/>
        <v>2.1582499999999998</v>
      </c>
      <c r="O92" s="89">
        <f t="shared" si="51"/>
        <v>2.1733899999999999</v>
      </c>
      <c r="P92" s="89">
        <f t="shared" si="51"/>
        <v>2.1611199999999999</v>
      </c>
      <c r="Q92" s="89">
        <f t="shared" si="51"/>
        <v>2.1535500000000001</v>
      </c>
      <c r="R92" s="89">
        <f t="shared" si="51"/>
        <v>2.1396000000000002</v>
      </c>
      <c r="S92" s="89">
        <f t="shared" si="51"/>
        <v>2.1391499999999999</v>
      </c>
      <c r="T92" s="89">
        <f t="shared" si="51"/>
        <v>2.1599499999999998</v>
      </c>
      <c r="U92" s="89">
        <f t="shared" si="51"/>
        <v>2.1927300000000001</v>
      </c>
      <c r="V92" s="89">
        <f t="shared" si="51"/>
        <v>2.1767500000000002</v>
      </c>
      <c r="W92" s="89">
        <f t="shared" si="51"/>
        <v>2.1354000000000002</v>
      </c>
      <c r="X92" s="89">
        <f t="shared" si="51"/>
        <v>2.0369700000000002</v>
      </c>
      <c r="Y92" s="89">
        <f t="shared" si="51"/>
        <v>1.8534900000000001</v>
      </c>
      <c r="Z92" s="89">
        <f t="shared" si="51"/>
        <v>1.55724</v>
      </c>
      <c r="AA92" s="89">
        <f t="shared" si="51"/>
        <v>1.5167299999999999</v>
      </c>
    </row>
    <row r="93" spans="1:27" ht="12.75" hidden="1" customHeight="1" outlineLevel="1" x14ac:dyDescent="0.2">
      <c r="A93" s="97" t="s">
        <v>1097</v>
      </c>
      <c r="B93" s="63" t="s">
        <v>242</v>
      </c>
      <c r="C93" s="43" t="s">
        <v>79</v>
      </c>
      <c r="D93" s="44">
        <v>1235.3</v>
      </c>
      <c r="E93" s="44">
        <v>1142.4000000000001</v>
      </c>
      <c r="F93" s="44">
        <v>1091.9100000000001</v>
      </c>
      <c r="G93" s="44">
        <v>1055.9000000000001</v>
      </c>
      <c r="H93" s="44">
        <v>1082.26</v>
      </c>
      <c r="I93" s="44">
        <v>1147.72</v>
      </c>
      <c r="J93" s="44">
        <v>1215.1199999999999</v>
      </c>
      <c r="K93" s="44">
        <v>1447.43</v>
      </c>
      <c r="L93" s="44">
        <v>1672.16</v>
      </c>
      <c r="M93" s="44">
        <v>1803.38</v>
      </c>
      <c r="N93" s="44">
        <v>1872.08</v>
      </c>
      <c r="O93" s="44">
        <v>1887.22</v>
      </c>
      <c r="P93" s="44">
        <v>1874.95</v>
      </c>
      <c r="Q93" s="44">
        <v>1867.38</v>
      </c>
      <c r="R93" s="44">
        <v>1853.43</v>
      </c>
      <c r="S93" s="44">
        <v>1852.98</v>
      </c>
      <c r="T93" s="44">
        <v>1873.78</v>
      </c>
      <c r="U93" s="44">
        <v>1906.56</v>
      </c>
      <c r="V93" s="44">
        <v>1890.58</v>
      </c>
      <c r="W93" s="44">
        <v>1849.23</v>
      </c>
      <c r="X93" s="44">
        <v>1750.8</v>
      </c>
      <c r="Y93" s="44">
        <v>1567.32</v>
      </c>
      <c r="Z93" s="44">
        <v>1271.07</v>
      </c>
      <c r="AA93" s="44">
        <v>1230.56</v>
      </c>
    </row>
    <row r="94" spans="1:27" ht="12.75" hidden="1" customHeight="1" outlineLevel="1" x14ac:dyDescent="0.2">
      <c r="A94" s="97" t="s">
        <v>1098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2">
      <c r="A95" s="97" t="s">
        <v>1099</v>
      </c>
      <c r="B95" s="63" t="s">
        <v>83</v>
      </c>
      <c r="C95" s="43" t="s">
        <v>79</v>
      </c>
      <c r="D95" s="44">
        <v>3.63</v>
      </c>
      <c r="E95" s="44">
        <v>3.63</v>
      </c>
      <c r="F95" s="44">
        <v>3.63</v>
      </c>
      <c r="G95" s="44">
        <v>3.63</v>
      </c>
      <c r="H95" s="44">
        <v>3.63</v>
      </c>
      <c r="I95" s="44">
        <v>3.63</v>
      </c>
      <c r="J95" s="44">
        <v>3.63</v>
      </c>
      <c r="K95" s="44">
        <v>3.63</v>
      </c>
      <c r="L95" s="44">
        <v>3.63</v>
      </c>
      <c r="M95" s="44">
        <v>3.63</v>
      </c>
      <c r="N95" s="44">
        <v>3.63</v>
      </c>
      <c r="O95" s="44">
        <v>3.63</v>
      </c>
      <c r="P95" s="44">
        <v>3.63</v>
      </c>
      <c r="Q95" s="44">
        <v>3.63</v>
      </c>
      <c r="R95" s="44">
        <v>3.63</v>
      </c>
      <c r="S95" s="44">
        <v>3.63</v>
      </c>
      <c r="T95" s="44">
        <v>3.63</v>
      </c>
      <c r="U95" s="44">
        <v>3.63</v>
      </c>
      <c r="V95" s="44">
        <v>3.63</v>
      </c>
      <c r="W95" s="44">
        <v>3.63</v>
      </c>
      <c r="X95" s="44">
        <v>3.63</v>
      </c>
      <c r="Y95" s="44">
        <v>3.63</v>
      </c>
      <c r="Z95" s="44">
        <v>3.63</v>
      </c>
      <c r="AA95" s="44">
        <v>3.63</v>
      </c>
    </row>
    <row r="96" spans="1:27" ht="12.75" hidden="1" customHeight="1" outlineLevel="1" x14ac:dyDescent="0.2">
      <c r="A96" s="97" t="s">
        <v>1100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>$D$11</f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collapsed="1" x14ac:dyDescent="0.2">
      <c r="A97" s="96" t="s">
        <v>1101</v>
      </c>
      <c r="B97" s="28" t="str">
        <f>"19"&amp;"."&amp;$B$640&amp;"."&amp;$B$641</f>
        <v>19.11.2023</v>
      </c>
      <c r="C97" s="88" t="s">
        <v>76</v>
      </c>
      <c r="D97" s="89">
        <f>ROUND(((D98+D99+D101+D100)/1000),5)</f>
        <v>1.4827399999999999</v>
      </c>
      <c r="E97" s="89">
        <f>ROUND(((E98+E99+E101+E100)/1000),5)</f>
        <v>1.4748600000000001</v>
      </c>
      <c r="F97" s="89">
        <f>ROUND(((F98+F99+F101+F100)/1000),5)</f>
        <v>1.3916299999999999</v>
      </c>
      <c r="G97" s="89">
        <f t="shared" ref="G97:AA97" si="54">ROUND(((G98+G99+G101+G100)/1000),5)</f>
        <v>1.36642</v>
      </c>
      <c r="H97" s="89">
        <f t="shared" si="54"/>
        <v>1.38724</v>
      </c>
      <c r="I97" s="89">
        <f t="shared" si="54"/>
        <v>1.4197</v>
      </c>
      <c r="J97" s="89">
        <f t="shared" si="54"/>
        <v>1.3038000000000001</v>
      </c>
      <c r="K97" s="89">
        <f t="shared" si="54"/>
        <v>1.4592499999999999</v>
      </c>
      <c r="L97" s="89">
        <f t="shared" si="54"/>
        <v>1.5627200000000001</v>
      </c>
      <c r="M97" s="89">
        <f t="shared" si="54"/>
        <v>1.76631</v>
      </c>
      <c r="N97" s="89">
        <f t="shared" si="54"/>
        <v>1.89802</v>
      </c>
      <c r="O97" s="89">
        <f t="shared" si="54"/>
        <v>1.9152</v>
      </c>
      <c r="P97" s="89">
        <f t="shared" si="54"/>
        <v>1.9222600000000001</v>
      </c>
      <c r="Q97" s="89">
        <f t="shared" si="54"/>
        <v>1.92387</v>
      </c>
      <c r="R97" s="89">
        <f t="shared" si="54"/>
        <v>1.9248499999999999</v>
      </c>
      <c r="S97" s="89">
        <f t="shared" si="54"/>
        <v>1.9305399999999999</v>
      </c>
      <c r="T97" s="89">
        <f t="shared" si="54"/>
        <v>1.9689300000000001</v>
      </c>
      <c r="U97" s="89">
        <f t="shared" si="54"/>
        <v>2.0213000000000001</v>
      </c>
      <c r="V97" s="89">
        <f t="shared" si="54"/>
        <v>2.01654</v>
      </c>
      <c r="W97" s="89">
        <f t="shared" si="54"/>
        <v>2.0045999999999999</v>
      </c>
      <c r="X97" s="89">
        <f t="shared" si="54"/>
        <v>1.9811300000000001</v>
      </c>
      <c r="Y97" s="89">
        <f t="shared" si="54"/>
        <v>1.77182</v>
      </c>
      <c r="Z97" s="89">
        <f t="shared" si="54"/>
        <v>1.5961399999999999</v>
      </c>
      <c r="AA97" s="89">
        <f t="shared" si="54"/>
        <v>1.5057799999999999</v>
      </c>
    </row>
    <row r="98" spans="1:27" ht="12.75" hidden="1" customHeight="1" outlineLevel="1" x14ac:dyDescent="0.2">
      <c r="A98" s="97" t="s">
        <v>1102</v>
      </c>
      <c r="B98" s="63" t="s">
        <v>242</v>
      </c>
      <c r="C98" s="43" t="s">
        <v>79</v>
      </c>
      <c r="D98" s="44">
        <v>1196.57</v>
      </c>
      <c r="E98" s="44">
        <v>1188.69</v>
      </c>
      <c r="F98" s="44">
        <v>1105.46</v>
      </c>
      <c r="G98" s="44">
        <v>1080.25</v>
      </c>
      <c r="H98" s="44">
        <v>1101.07</v>
      </c>
      <c r="I98" s="44">
        <v>1133.53</v>
      </c>
      <c r="J98" s="44">
        <v>1017.63</v>
      </c>
      <c r="K98" s="44">
        <v>1173.08</v>
      </c>
      <c r="L98" s="44">
        <v>1276.55</v>
      </c>
      <c r="M98" s="44">
        <v>1480.14</v>
      </c>
      <c r="N98" s="44">
        <v>1611.85</v>
      </c>
      <c r="O98" s="44">
        <v>1629.03</v>
      </c>
      <c r="P98" s="44">
        <v>1636.09</v>
      </c>
      <c r="Q98" s="44">
        <v>1637.7</v>
      </c>
      <c r="R98" s="44">
        <v>1638.68</v>
      </c>
      <c r="S98" s="44">
        <v>1644.37</v>
      </c>
      <c r="T98" s="44">
        <v>1682.76</v>
      </c>
      <c r="U98" s="44">
        <v>1735.13</v>
      </c>
      <c r="V98" s="44">
        <v>1730.37</v>
      </c>
      <c r="W98" s="44">
        <v>1718.43</v>
      </c>
      <c r="X98" s="44">
        <v>1694.96</v>
      </c>
      <c r="Y98" s="44">
        <v>1485.65</v>
      </c>
      <c r="Z98" s="44">
        <v>1309.97</v>
      </c>
      <c r="AA98" s="44">
        <v>1219.6099999999999</v>
      </c>
    </row>
    <row r="99" spans="1:27" ht="12.75" hidden="1" customHeight="1" outlineLevel="1" x14ac:dyDescent="0.2">
      <c r="A99" s="97" t="s">
        <v>1103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2">
      <c r="A100" s="97" t="s">
        <v>1104</v>
      </c>
      <c r="B100" s="63" t="s">
        <v>83</v>
      </c>
      <c r="C100" s="43" t="s">
        <v>79</v>
      </c>
      <c r="D100" s="44">
        <v>3.63</v>
      </c>
      <c r="E100" s="44">
        <v>3.63</v>
      </c>
      <c r="F100" s="44">
        <v>3.63</v>
      </c>
      <c r="G100" s="44">
        <v>3.63</v>
      </c>
      <c r="H100" s="44">
        <v>3.63</v>
      </c>
      <c r="I100" s="44">
        <v>3.63</v>
      </c>
      <c r="J100" s="44">
        <v>3.63</v>
      </c>
      <c r="K100" s="44">
        <v>3.63</v>
      </c>
      <c r="L100" s="44">
        <v>3.63</v>
      </c>
      <c r="M100" s="44">
        <v>3.63</v>
      </c>
      <c r="N100" s="44">
        <v>3.63</v>
      </c>
      <c r="O100" s="44">
        <v>3.63</v>
      </c>
      <c r="P100" s="44">
        <v>3.63</v>
      </c>
      <c r="Q100" s="44">
        <v>3.63</v>
      </c>
      <c r="R100" s="44">
        <v>3.63</v>
      </c>
      <c r="S100" s="44">
        <v>3.63</v>
      </c>
      <c r="T100" s="44">
        <v>3.63</v>
      </c>
      <c r="U100" s="44">
        <v>3.63</v>
      </c>
      <c r="V100" s="44">
        <v>3.63</v>
      </c>
      <c r="W100" s="44">
        <v>3.63</v>
      </c>
      <c r="X100" s="44">
        <v>3.63</v>
      </c>
      <c r="Y100" s="44">
        <v>3.63</v>
      </c>
      <c r="Z100" s="44">
        <v>3.63</v>
      </c>
      <c r="AA100" s="44">
        <v>3.63</v>
      </c>
    </row>
    <row r="101" spans="1:27" ht="12.75" hidden="1" customHeight="1" outlineLevel="1" x14ac:dyDescent="0.2">
      <c r="A101" s="97" t="s">
        <v>1105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>$D$11</f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collapsed="1" x14ac:dyDescent="0.2">
      <c r="A102" s="96" t="s">
        <v>1106</v>
      </c>
      <c r="B102" s="28" t="str">
        <f>"20"&amp;"."&amp;$B$640&amp;"."&amp;$B$641</f>
        <v>20.11.2023</v>
      </c>
      <c r="C102" s="88" t="s">
        <v>76</v>
      </c>
      <c r="D102" s="89">
        <f>ROUND(((D103+D104+D106+D105)/1000),5)</f>
        <v>1.42079</v>
      </c>
      <c r="E102" s="89">
        <f>ROUND(((E103+E104+E106+E105)/1000),5)</f>
        <v>1.32328</v>
      </c>
      <c r="F102" s="89">
        <f>ROUND(((F103+F104+F106+F105)/1000),5)</f>
        <v>1.2602500000000001</v>
      </c>
      <c r="G102" s="89">
        <f t="shared" ref="G102:AA102" si="57">ROUND(((G103+G104+G106+G105)/1000),5)</f>
        <v>1.2559100000000001</v>
      </c>
      <c r="H102" s="89">
        <f t="shared" si="57"/>
        <v>1.29999</v>
      </c>
      <c r="I102" s="89">
        <f t="shared" si="57"/>
        <v>1.4783900000000001</v>
      </c>
      <c r="J102" s="89">
        <f t="shared" si="57"/>
        <v>1.5886499999999999</v>
      </c>
      <c r="K102" s="89">
        <f t="shared" si="57"/>
        <v>1.8778600000000001</v>
      </c>
      <c r="L102" s="89">
        <f t="shared" si="57"/>
        <v>2.0499800000000001</v>
      </c>
      <c r="M102" s="89">
        <f t="shared" si="57"/>
        <v>2.1112600000000001</v>
      </c>
      <c r="N102" s="89">
        <f t="shared" si="57"/>
        <v>2.1722700000000001</v>
      </c>
      <c r="O102" s="89">
        <f t="shared" si="57"/>
        <v>2.2171799999999999</v>
      </c>
      <c r="P102" s="89">
        <f t="shared" si="57"/>
        <v>2.1789299999999998</v>
      </c>
      <c r="Q102" s="89">
        <f t="shared" si="57"/>
        <v>2.1998000000000002</v>
      </c>
      <c r="R102" s="89">
        <f t="shared" si="57"/>
        <v>2.1961900000000001</v>
      </c>
      <c r="S102" s="89">
        <f t="shared" si="57"/>
        <v>2.1798000000000002</v>
      </c>
      <c r="T102" s="89">
        <f t="shared" si="57"/>
        <v>2.1882600000000001</v>
      </c>
      <c r="U102" s="89">
        <f t="shared" si="57"/>
        <v>2.3328000000000002</v>
      </c>
      <c r="V102" s="89">
        <f t="shared" si="57"/>
        <v>2.3372899999999999</v>
      </c>
      <c r="W102" s="89">
        <f t="shared" si="57"/>
        <v>2.1805099999999999</v>
      </c>
      <c r="X102" s="89">
        <f t="shared" si="57"/>
        <v>2.01837</v>
      </c>
      <c r="Y102" s="89">
        <f t="shared" si="57"/>
        <v>1.9255800000000001</v>
      </c>
      <c r="Z102" s="89">
        <f t="shared" si="57"/>
        <v>1.6362099999999999</v>
      </c>
      <c r="AA102" s="89">
        <f t="shared" si="57"/>
        <v>1.5148200000000001</v>
      </c>
    </row>
    <row r="103" spans="1:27" ht="12.75" hidden="1" customHeight="1" outlineLevel="1" x14ac:dyDescent="0.2">
      <c r="A103" s="97" t="s">
        <v>1107</v>
      </c>
      <c r="B103" s="63" t="s">
        <v>242</v>
      </c>
      <c r="C103" s="43" t="s">
        <v>79</v>
      </c>
      <c r="D103" s="44">
        <v>1134.6199999999999</v>
      </c>
      <c r="E103" s="44">
        <v>1037.1099999999999</v>
      </c>
      <c r="F103" s="44">
        <v>974.08</v>
      </c>
      <c r="G103" s="44">
        <v>969.74</v>
      </c>
      <c r="H103" s="44">
        <v>1013.82</v>
      </c>
      <c r="I103" s="44">
        <v>1192.22</v>
      </c>
      <c r="J103" s="44">
        <v>1302.48</v>
      </c>
      <c r="K103" s="44">
        <v>1591.69</v>
      </c>
      <c r="L103" s="44">
        <v>1763.81</v>
      </c>
      <c r="M103" s="44">
        <v>1825.09</v>
      </c>
      <c r="N103" s="44">
        <v>1886.1</v>
      </c>
      <c r="O103" s="44">
        <v>1931.01</v>
      </c>
      <c r="P103" s="44">
        <v>1892.76</v>
      </c>
      <c r="Q103" s="44">
        <v>1913.63</v>
      </c>
      <c r="R103" s="44">
        <v>1910.02</v>
      </c>
      <c r="S103" s="44">
        <v>1893.63</v>
      </c>
      <c r="T103" s="44">
        <v>1902.09</v>
      </c>
      <c r="U103" s="44">
        <v>2046.63</v>
      </c>
      <c r="V103" s="44">
        <v>2051.12</v>
      </c>
      <c r="W103" s="44">
        <v>1894.34</v>
      </c>
      <c r="X103" s="44">
        <v>1732.2</v>
      </c>
      <c r="Y103" s="44">
        <v>1639.41</v>
      </c>
      <c r="Z103" s="44">
        <v>1350.04</v>
      </c>
      <c r="AA103" s="44">
        <v>1228.6500000000001</v>
      </c>
    </row>
    <row r="104" spans="1:27" ht="12.75" hidden="1" customHeight="1" outlineLevel="1" x14ac:dyDescent="0.2">
      <c r="A104" s="97" t="s">
        <v>1108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2">
      <c r="A105" s="97" t="s">
        <v>1109</v>
      </c>
      <c r="B105" s="63" t="s">
        <v>83</v>
      </c>
      <c r="C105" s="43" t="s">
        <v>79</v>
      </c>
      <c r="D105" s="44">
        <v>3.63</v>
      </c>
      <c r="E105" s="44">
        <v>3.63</v>
      </c>
      <c r="F105" s="44">
        <v>3.63</v>
      </c>
      <c r="G105" s="44">
        <v>3.63</v>
      </c>
      <c r="H105" s="44">
        <v>3.63</v>
      </c>
      <c r="I105" s="44">
        <v>3.63</v>
      </c>
      <c r="J105" s="44">
        <v>3.63</v>
      </c>
      <c r="K105" s="44">
        <v>3.63</v>
      </c>
      <c r="L105" s="44">
        <v>3.63</v>
      </c>
      <c r="M105" s="44">
        <v>3.63</v>
      </c>
      <c r="N105" s="44">
        <v>3.63</v>
      </c>
      <c r="O105" s="44">
        <v>3.63</v>
      </c>
      <c r="P105" s="44">
        <v>3.63</v>
      </c>
      <c r="Q105" s="44">
        <v>3.63</v>
      </c>
      <c r="R105" s="44">
        <v>3.63</v>
      </c>
      <c r="S105" s="44">
        <v>3.63</v>
      </c>
      <c r="T105" s="44">
        <v>3.63</v>
      </c>
      <c r="U105" s="44">
        <v>3.63</v>
      </c>
      <c r="V105" s="44">
        <v>3.63</v>
      </c>
      <c r="W105" s="44">
        <v>3.63</v>
      </c>
      <c r="X105" s="44">
        <v>3.63</v>
      </c>
      <c r="Y105" s="44">
        <v>3.63</v>
      </c>
      <c r="Z105" s="44">
        <v>3.63</v>
      </c>
      <c r="AA105" s="44">
        <v>3.63</v>
      </c>
    </row>
    <row r="106" spans="1:27" ht="12.75" hidden="1" customHeight="1" outlineLevel="1" x14ac:dyDescent="0.2">
      <c r="A106" s="97" t="s">
        <v>1110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>$D$11</f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collapsed="1" x14ac:dyDescent="0.2">
      <c r="A107" s="96" t="s">
        <v>1111</v>
      </c>
      <c r="B107" s="28" t="str">
        <f>"21"&amp;"."&amp;$B$640&amp;"."&amp;$B$641</f>
        <v>21.11.2023</v>
      </c>
      <c r="C107" s="88" t="s">
        <v>76</v>
      </c>
      <c r="D107" s="89">
        <f>ROUND(((D108+D109+D111+D110)/1000),5)</f>
        <v>1.45147</v>
      </c>
      <c r="E107" s="89">
        <f>ROUND(((E108+E109+E111+E110)/1000),5)</f>
        <v>1.3780699999999999</v>
      </c>
      <c r="F107" s="89">
        <f>ROUND(((F108+F109+F111+F110)/1000),5)</f>
        <v>1.3124100000000001</v>
      </c>
      <c r="G107" s="89">
        <f t="shared" ref="G107:AA107" si="60">ROUND(((G108+G109+G111+G110)/1000),5)</f>
        <v>1.3046899999999999</v>
      </c>
      <c r="H107" s="89">
        <f t="shared" si="60"/>
        <v>1.3419000000000001</v>
      </c>
      <c r="I107" s="89">
        <f t="shared" si="60"/>
        <v>1.47126</v>
      </c>
      <c r="J107" s="89">
        <f t="shared" si="60"/>
        <v>1.6251899999999999</v>
      </c>
      <c r="K107" s="89">
        <f t="shared" si="60"/>
        <v>1.94289</v>
      </c>
      <c r="L107" s="89">
        <f t="shared" si="60"/>
        <v>2.09178</v>
      </c>
      <c r="M107" s="89">
        <f t="shared" si="60"/>
        <v>2.1234700000000002</v>
      </c>
      <c r="N107" s="89">
        <f t="shared" si="60"/>
        <v>2.3015599999999998</v>
      </c>
      <c r="O107" s="89">
        <f t="shared" si="60"/>
        <v>2.3163800000000001</v>
      </c>
      <c r="P107" s="89">
        <f t="shared" si="60"/>
        <v>2.2352500000000002</v>
      </c>
      <c r="Q107" s="89">
        <f t="shared" si="60"/>
        <v>2.2614899999999998</v>
      </c>
      <c r="R107" s="89">
        <f t="shared" si="60"/>
        <v>2.2528800000000002</v>
      </c>
      <c r="S107" s="89">
        <f t="shared" si="60"/>
        <v>2.2388300000000001</v>
      </c>
      <c r="T107" s="89">
        <f t="shared" si="60"/>
        <v>2.27135</v>
      </c>
      <c r="U107" s="89">
        <f t="shared" si="60"/>
        <v>2.3507799999999999</v>
      </c>
      <c r="V107" s="89">
        <f t="shared" si="60"/>
        <v>2.33588</v>
      </c>
      <c r="W107" s="89">
        <f t="shared" si="60"/>
        <v>2.2299099999999998</v>
      </c>
      <c r="X107" s="89">
        <f t="shared" si="60"/>
        <v>2.0718299999999998</v>
      </c>
      <c r="Y107" s="89">
        <f t="shared" si="60"/>
        <v>1.9951700000000001</v>
      </c>
      <c r="Z107" s="89">
        <f t="shared" si="60"/>
        <v>1.80202</v>
      </c>
      <c r="AA107" s="89">
        <f t="shared" si="60"/>
        <v>1.5684899999999999</v>
      </c>
    </row>
    <row r="108" spans="1:27" ht="12.75" hidden="1" customHeight="1" outlineLevel="1" x14ac:dyDescent="0.2">
      <c r="A108" s="97" t="s">
        <v>1112</v>
      </c>
      <c r="B108" s="63" t="s">
        <v>242</v>
      </c>
      <c r="C108" s="43" t="s">
        <v>79</v>
      </c>
      <c r="D108" s="44">
        <v>1165.3</v>
      </c>
      <c r="E108" s="44">
        <v>1091.9000000000001</v>
      </c>
      <c r="F108" s="44">
        <v>1026.24</v>
      </c>
      <c r="G108" s="44">
        <v>1018.52</v>
      </c>
      <c r="H108" s="44">
        <v>1055.73</v>
      </c>
      <c r="I108" s="44">
        <v>1185.0899999999999</v>
      </c>
      <c r="J108" s="44">
        <v>1339.02</v>
      </c>
      <c r="K108" s="44">
        <v>1656.72</v>
      </c>
      <c r="L108" s="44">
        <v>1805.61</v>
      </c>
      <c r="M108" s="44">
        <v>1837.3</v>
      </c>
      <c r="N108" s="44">
        <v>2015.39</v>
      </c>
      <c r="O108" s="44">
        <v>2030.21</v>
      </c>
      <c r="P108" s="44">
        <v>1949.08</v>
      </c>
      <c r="Q108" s="44">
        <v>1975.32</v>
      </c>
      <c r="R108" s="44">
        <v>1966.71</v>
      </c>
      <c r="S108" s="44">
        <v>1952.66</v>
      </c>
      <c r="T108" s="44">
        <v>1985.18</v>
      </c>
      <c r="U108" s="44">
        <v>2064.61</v>
      </c>
      <c r="V108" s="44">
        <v>2049.71</v>
      </c>
      <c r="W108" s="44">
        <v>1943.74</v>
      </c>
      <c r="X108" s="44">
        <v>1785.66</v>
      </c>
      <c r="Y108" s="44">
        <v>1709</v>
      </c>
      <c r="Z108" s="44">
        <v>1515.85</v>
      </c>
      <c r="AA108" s="44">
        <v>1282.32</v>
      </c>
    </row>
    <row r="109" spans="1:27" ht="12.75" hidden="1" customHeight="1" outlineLevel="1" x14ac:dyDescent="0.2">
      <c r="A109" s="97" t="s">
        <v>1113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2">
      <c r="A110" s="97" t="s">
        <v>1114</v>
      </c>
      <c r="B110" s="63" t="s">
        <v>83</v>
      </c>
      <c r="C110" s="43" t="s">
        <v>79</v>
      </c>
      <c r="D110" s="44">
        <v>3.63</v>
      </c>
      <c r="E110" s="44">
        <v>3.63</v>
      </c>
      <c r="F110" s="44">
        <v>3.63</v>
      </c>
      <c r="G110" s="44">
        <v>3.63</v>
      </c>
      <c r="H110" s="44">
        <v>3.63</v>
      </c>
      <c r="I110" s="44">
        <v>3.63</v>
      </c>
      <c r="J110" s="44">
        <v>3.63</v>
      </c>
      <c r="K110" s="44">
        <v>3.63</v>
      </c>
      <c r="L110" s="44">
        <v>3.63</v>
      </c>
      <c r="M110" s="44">
        <v>3.63</v>
      </c>
      <c r="N110" s="44">
        <v>3.63</v>
      </c>
      <c r="O110" s="44">
        <v>3.63</v>
      </c>
      <c r="P110" s="44">
        <v>3.63</v>
      </c>
      <c r="Q110" s="44">
        <v>3.63</v>
      </c>
      <c r="R110" s="44">
        <v>3.63</v>
      </c>
      <c r="S110" s="44">
        <v>3.63</v>
      </c>
      <c r="T110" s="44">
        <v>3.63</v>
      </c>
      <c r="U110" s="44">
        <v>3.63</v>
      </c>
      <c r="V110" s="44">
        <v>3.63</v>
      </c>
      <c r="W110" s="44">
        <v>3.63</v>
      </c>
      <c r="X110" s="44">
        <v>3.63</v>
      </c>
      <c r="Y110" s="44">
        <v>3.63</v>
      </c>
      <c r="Z110" s="44">
        <v>3.63</v>
      </c>
      <c r="AA110" s="44">
        <v>3.63</v>
      </c>
    </row>
    <row r="111" spans="1:27" ht="12.75" hidden="1" customHeight="1" outlineLevel="1" x14ac:dyDescent="0.2">
      <c r="A111" s="97" t="s">
        <v>1115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>$D$11</f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collapsed="1" x14ac:dyDescent="0.2">
      <c r="A112" s="96" t="s">
        <v>1116</v>
      </c>
      <c r="B112" s="28" t="str">
        <f>"22"&amp;"."&amp;$B$640&amp;"."&amp;$B$641</f>
        <v>22.11.2023</v>
      </c>
      <c r="C112" s="88" t="s">
        <v>76</v>
      </c>
      <c r="D112" s="89">
        <f>ROUND(((D113+D114+D116+D115)/1000),5)</f>
        <v>1.4674700000000001</v>
      </c>
      <c r="E112" s="89">
        <f>ROUND(((E113+E114+E116+E115)/1000),5)</f>
        <v>1.3871500000000001</v>
      </c>
      <c r="F112" s="89">
        <f>ROUND(((F113+F114+F116+F115)/1000),5)</f>
        <v>1.30616</v>
      </c>
      <c r="G112" s="89">
        <f t="shared" ref="G112:AA112" si="63">ROUND(((G113+G114+G116+G115)/1000),5)</f>
        <v>1.2805599999999999</v>
      </c>
      <c r="H112" s="89">
        <f t="shared" si="63"/>
        <v>1.3564099999999999</v>
      </c>
      <c r="I112" s="89">
        <f t="shared" si="63"/>
        <v>1.52599</v>
      </c>
      <c r="J112" s="89">
        <f t="shared" si="63"/>
        <v>1.7513799999999999</v>
      </c>
      <c r="K112" s="89">
        <f t="shared" si="63"/>
        <v>1.96383</v>
      </c>
      <c r="L112" s="89">
        <f t="shared" si="63"/>
        <v>2.1296200000000001</v>
      </c>
      <c r="M112" s="89">
        <f t="shared" si="63"/>
        <v>2.1499000000000001</v>
      </c>
      <c r="N112" s="89">
        <f t="shared" si="63"/>
        <v>2.24044</v>
      </c>
      <c r="O112" s="89">
        <f t="shared" si="63"/>
        <v>2.2425199999999998</v>
      </c>
      <c r="P112" s="89">
        <f t="shared" si="63"/>
        <v>2.2147000000000001</v>
      </c>
      <c r="Q112" s="89">
        <f t="shared" si="63"/>
        <v>2.2364600000000001</v>
      </c>
      <c r="R112" s="89">
        <f t="shared" si="63"/>
        <v>2.22167</v>
      </c>
      <c r="S112" s="89">
        <f t="shared" si="63"/>
        <v>2.20913</v>
      </c>
      <c r="T112" s="89">
        <f t="shared" si="63"/>
        <v>2.2688299999999999</v>
      </c>
      <c r="U112" s="89">
        <f t="shared" si="63"/>
        <v>2.3291599999999999</v>
      </c>
      <c r="V112" s="89">
        <f t="shared" si="63"/>
        <v>2.2818000000000001</v>
      </c>
      <c r="W112" s="89">
        <f t="shared" si="63"/>
        <v>2.1954799999999999</v>
      </c>
      <c r="X112" s="89">
        <f t="shared" si="63"/>
        <v>2.1121400000000001</v>
      </c>
      <c r="Y112" s="89">
        <f t="shared" si="63"/>
        <v>2.0802299999999998</v>
      </c>
      <c r="Z112" s="89">
        <f t="shared" si="63"/>
        <v>1.82237</v>
      </c>
      <c r="AA112" s="89">
        <f t="shared" si="63"/>
        <v>1.6029899999999999</v>
      </c>
    </row>
    <row r="113" spans="1:27" ht="12.75" hidden="1" customHeight="1" outlineLevel="1" x14ac:dyDescent="0.2">
      <c r="A113" s="97" t="s">
        <v>1117</v>
      </c>
      <c r="B113" s="63" t="s">
        <v>242</v>
      </c>
      <c r="C113" s="43" t="s">
        <v>79</v>
      </c>
      <c r="D113" s="44">
        <v>1181.3</v>
      </c>
      <c r="E113" s="44">
        <v>1100.98</v>
      </c>
      <c r="F113" s="44">
        <v>1019.99</v>
      </c>
      <c r="G113" s="44">
        <v>994.39</v>
      </c>
      <c r="H113" s="44">
        <v>1070.24</v>
      </c>
      <c r="I113" s="44">
        <v>1239.82</v>
      </c>
      <c r="J113" s="44">
        <v>1465.21</v>
      </c>
      <c r="K113" s="44">
        <v>1677.66</v>
      </c>
      <c r="L113" s="44">
        <v>1843.45</v>
      </c>
      <c r="M113" s="44">
        <v>1863.73</v>
      </c>
      <c r="N113" s="44">
        <v>1954.27</v>
      </c>
      <c r="O113" s="44">
        <v>1956.35</v>
      </c>
      <c r="P113" s="44">
        <v>1928.53</v>
      </c>
      <c r="Q113" s="44">
        <v>1950.29</v>
      </c>
      <c r="R113" s="44">
        <v>1935.5</v>
      </c>
      <c r="S113" s="44">
        <v>1922.96</v>
      </c>
      <c r="T113" s="44">
        <v>1982.66</v>
      </c>
      <c r="U113" s="44">
        <v>2042.99</v>
      </c>
      <c r="V113" s="44">
        <v>1995.63</v>
      </c>
      <c r="W113" s="44">
        <v>1909.31</v>
      </c>
      <c r="X113" s="44">
        <v>1825.97</v>
      </c>
      <c r="Y113" s="44">
        <v>1794.06</v>
      </c>
      <c r="Z113" s="44">
        <v>1536.2</v>
      </c>
      <c r="AA113" s="44">
        <v>1316.82</v>
      </c>
    </row>
    <row r="114" spans="1:27" ht="12.75" hidden="1" customHeight="1" outlineLevel="1" x14ac:dyDescent="0.2">
      <c r="A114" s="97" t="s">
        <v>1118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2">
      <c r="A115" s="97" t="s">
        <v>1119</v>
      </c>
      <c r="B115" s="63" t="s">
        <v>83</v>
      </c>
      <c r="C115" s="43" t="s">
        <v>79</v>
      </c>
      <c r="D115" s="44">
        <v>3.63</v>
      </c>
      <c r="E115" s="44">
        <v>3.63</v>
      </c>
      <c r="F115" s="44">
        <v>3.63</v>
      </c>
      <c r="G115" s="44">
        <v>3.63</v>
      </c>
      <c r="H115" s="44">
        <v>3.63</v>
      </c>
      <c r="I115" s="44">
        <v>3.63</v>
      </c>
      <c r="J115" s="44">
        <v>3.63</v>
      </c>
      <c r="K115" s="44">
        <v>3.63</v>
      </c>
      <c r="L115" s="44">
        <v>3.63</v>
      </c>
      <c r="M115" s="44">
        <v>3.63</v>
      </c>
      <c r="N115" s="44">
        <v>3.63</v>
      </c>
      <c r="O115" s="44">
        <v>3.63</v>
      </c>
      <c r="P115" s="44">
        <v>3.63</v>
      </c>
      <c r="Q115" s="44">
        <v>3.63</v>
      </c>
      <c r="R115" s="44">
        <v>3.63</v>
      </c>
      <c r="S115" s="44">
        <v>3.63</v>
      </c>
      <c r="T115" s="44">
        <v>3.63</v>
      </c>
      <c r="U115" s="44">
        <v>3.63</v>
      </c>
      <c r="V115" s="44">
        <v>3.63</v>
      </c>
      <c r="W115" s="44">
        <v>3.63</v>
      </c>
      <c r="X115" s="44">
        <v>3.63</v>
      </c>
      <c r="Y115" s="44">
        <v>3.63</v>
      </c>
      <c r="Z115" s="44">
        <v>3.63</v>
      </c>
      <c r="AA115" s="44">
        <v>3.63</v>
      </c>
    </row>
    <row r="116" spans="1:27" ht="12.75" hidden="1" customHeight="1" outlineLevel="1" x14ac:dyDescent="0.2">
      <c r="A116" s="97" t="s">
        <v>1120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>$D$11</f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collapsed="1" x14ac:dyDescent="0.2">
      <c r="A117" s="96" t="s">
        <v>1121</v>
      </c>
      <c r="B117" s="28" t="str">
        <f>"23"&amp;"."&amp;$B$640&amp;"."&amp;$B$641</f>
        <v>23.11.2023</v>
      </c>
      <c r="C117" s="88" t="s">
        <v>76</v>
      </c>
      <c r="D117" s="89">
        <f>ROUND(((D118+D119+D121+D120)/1000),5)</f>
        <v>1.4741599999999999</v>
      </c>
      <c r="E117" s="89">
        <f>ROUND(((E118+E119+E121+E120)/1000),5)</f>
        <v>1.3889199999999999</v>
      </c>
      <c r="F117" s="89">
        <f>ROUND(((F118+F119+F121+F120)/1000),5)</f>
        <v>1.3564499999999999</v>
      </c>
      <c r="G117" s="89">
        <f t="shared" ref="G117:AA117" si="66">ROUND(((G118+G119+G121+G120)/1000),5)</f>
        <v>1.3560700000000001</v>
      </c>
      <c r="H117" s="89">
        <f t="shared" si="66"/>
        <v>1.3647899999999999</v>
      </c>
      <c r="I117" s="89">
        <f t="shared" si="66"/>
        <v>1.5182100000000001</v>
      </c>
      <c r="J117" s="89">
        <f t="shared" si="66"/>
        <v>1.7202999999999999</v>
      </c>
      <c r="K117" s="89">
        <f t="shared" si="66"/>
        <v>1.98912</v>
      </c>
      <c r="L117" s="89">
        <f t="shared" si="66"/>
        <v>2.1034099999999998</v>
      </c>
      <c r="M117" s="89">
        <f t="shared" si="66"/>
        <v>2.1203099999999999</v>
      </c>
      <c r="N117" s="89">
        <f t="shared" si="66"/>
        <v>2.1625899999999998</v>
      </c>
      <c r="O117" s="89">
        <f t="shared" si="66"/>
        <v>2.2331699999999999</v>
      </c>
      <c r="P117" s="89">
        <f t="shared" si="66"/>
        <v>2.2270400000000001</v>
      </c>
      <c r="Q117" s="89">
        <f t="shared" si="66"/>
        <v>2.2441</v>
      </c>
      <c r="R117" s="89">
        <f t="shared" si="66"/>
        <v>2.2344900000000001</v>
      </c>
      <c r="S117" s="89">
        <f t="shared" si="66"/>
        <v>2.14316</v>
      </c>
      <c r="T117" s="89">
        <f t="shared" si="66"/>
        <v>2.14438</v>
      </c>
      <c r="U117" s="89">
        <f t="shared" si="66"/>
        <v>2.2082899999999999</v>
      </c>
      <c r="V117" s="89">
        <f t="shared" si="66"/>
        <v>2.2417699999999998</v>
      </c>
      <c r="W117" s="89">
        <f t="shared" si="66"/>
        <v>2.1447799999999999</v>
      </c>
      <c r="X117" s="89">
        <f t="shared" si="66"/>
        <v>2.1193399999999998</v>
      </c>
      <c r="Y117" s="89">
        <f t="shared" si="66"/>
        <v>2.0886300000000002</v>
      </c>
      <c r="Z117" s="89">
        <f t="shared" si="66"/>
        <v>1.80884</v>
      </c>
      <c r="AA117" s="89">
        <f t="shared" si="66"/>
        <v>1.5617099999999999</v>
      </c>
    </row>
    <row r="118" spans="1:27" ht="12.75" hidden="1" customHeight="1" outlineLevel="1" x14ac:dyDescent="0.2">
      <c r="A118" s="97" t="s">
        <v>1122</v>
      </c>
      <c r="B118" s="63" t="s">
        <v>242</v>
      </c>
      <c r="C118" s="43" t="s">
        <v>79</v>
      </c>
      <c r="D118" s="44">
        <v>1187.99</v>
      </c>
      <c r="E118" s="44">
        <v>1102.75</v>
      </c>
      <c r="F118" s="44">
        <v>1070.28</v>
      </c>
      <c r="G118" s="44">
        <v>1069.9000000000001</v>
      </c>
      <c r="H118" s="44">
        <v>1078.6199999999999</v>
      </c>
      <c r="I118" s="44">
        <v>1232.04</v>
      </c>
      <c r="J118" s="44">
        <v>1434.13</v>
      </c>
      <c r="K118" s="44">
        <v>1702.95</v>
      </c>
      <c r="L118" s="44">
        <v>1817.24</v>
      </c>
      <c r="M118" s="44">
        <v>1834.14</v>
      </c>
      <c r="N118" s="44">
        <v>1876.42</v>
      </c>
      <c r="O118" s="44">
        <v>1947</v>
      </c>
      <c r="P118" s="44">
        <v>1940.87</v>
      </c>
      <c r="Q118" s="44">
        <v>1957.93</v>
      </c>
      <c r="R118" s="44">
        <v>1948.32</v>
      </c>
      <c r="S118" s="44">
        <v>1856.99</v>
      </c>
      <c r="T118" s="44">
        <v>1858.21</v>
      </c>
      <c r="U118" s="44">
        <v>1922.12</v>
      </c>
      <c r="V118" s="44">
        <v>1955.6</v>
      </c>
      <c r="W118" s="44">
        <v>1858.61</v>
      </c>
      <c r="X118" s="44">
        <v>1833.17</v>
      </c>
      <c r="Y118" s="44">
        <v>1802.46</v>
      </c>
      <c r="Z118" s="44">
        <v>1522.67</v>
      </c>
      <c r="AA118" s="44">
        <v>1275.54</v>
      </c>
    </row>
    <row r="119" spans="1:27" ht="12.75" hidden="1" customHeight="1" outlineLevel="1" x14ac:dyDescent="0.2">
      <c r="A119" s="97" t="s">
        <v>1123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2">
      <c r="A120" s="97" t="s">
        <v>1124</v>
      </c>
      <c r="B120" s="63" t="s">
        <v>83</v>
      </c>
      <c r="C120" s="43" t="s">
        <v>79</v>
      </c>
      <c r="D120" s="44">
        <v>3.63</v>
      </c>
      <c r="E120" s="44">
        <v>3.63</v>
      </c>
      <c r="F120" s="44">
        <v>3.63</v>
      </c>
      <c r="G120" s="44">
        <v>3.63</v>
      </c>
      <c r="H120" s="44">
        <v>3.63</v>
      </c>
      <c r="I120" s="44">
        <v>3.63</v>
      </c>
      <c r="J120" s="44">
        <v>3.63</v>
      </c>
      <c r="K120" s="44">
        <v>3.63</v>
      </c>
      <c r="L120" s="44">
        <v>3.63</v>
      </c>
      <c r="M120" s="44">
        <v>3.63</v>
      </c>
      <c r="N120" s="44">
        <v>3.63</v>
      </c>
      <c r="O120" s="44">
        <v>3.63</v>
      </c>
      <c r="P120" s="44">
        <v>3.63</v>
      </c>
      <c r="Q120" s="44">
        <v>3.63</v>
      </c>
      <c r="R120" s="44">
        <v>3.63</v>
      </c>
      <c r="S120" s="44">
        <v>3.63</v>
      </c>
      <c r="T120" s="44">
        <v>3.63</v>
      </c>
      <c r="U120" s="44">
        <v>3.63</v>
      </c>
      <c r="V120" s="44">
        <v>3.63</v>
      </c>
      <c r="W120" s="44">
        <v>3.63</v>
      </c>
      <c r="X120" s="44">
        <v>3.63</v>
      </c>
      <c r="Y120" s="44">
        <v>3.63</v>
      </c>
      <c r="Z120" s="44">
        <v>3.63</v>
      </c>
      <c r="AA120" s="44">
        <v>3.63</v>
      </c>
    </row>
    <row r="121" spans="1:27" ht="12.75" hidden="1" customHeight="1" outlineLevel="1" x14ac:dyDescent="0.2">
      <c r="A121" s="97" t="s">
        <v>1125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>$D$11</f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collapsed="1" x14ac:dyDescent="0.2">
      <c r="A122" s="96" t="s">
        <v>1126</v>
      </c>
      <c r="B122" s="28" t="str">
        <f>"24"&amp;"."&amp;$B$640&amp;"."&amp;$B$641</f>
        <v>24.11.2023</v>
      </c>
      <c r="C122" s="88" t="s">
        <v>76</v>
      </c>
      <c r="D122" s="89">
        <f>ROUND(((D123+D124+D126+D125)/1000),5)</f>
        <v>1.4446600000000001</v>
      </c>
      <c r="E122" s="89">
        <f>ROUND(((E123+E124+E126+E125)/1000),5)</f>
        <v>1.3224899999999999</v>
      </c>
      <c r="F122" s="89">
        <f>ROUND(((F123+F124+F126+F125)/1000),5)</f>
        <v>1.2543200000000001</v>
      </c>
      <c r="G122" s="89">
        <f t="shared" ref="G122:AA122" si="69">ROUND(((G123+G124+G126+G125)/1000),5)</f>
        <v>1.09432</v>
      </c>
      <c r="H122" s="89">
        <f t="shared" si="69"/>
        <v>1.2538899999999999</v>
      </c>
      <c r="I122" s="89">
        <f t="shared" si="69"/>
        <v>1.50003</v>
      </c>
      <c r="J122" s="89">
        <f t="shared" si="69"/>
        <v>1.6148499999999999</v>
      </c>
      <c r="K122" s="89">
        <f t="shared" si="69"/>
        <v>1.9092</v>
      </c>
      <c r="L122" s="89">
        <f t="shared" si="69"/>
        <v>2.14954</v>
      </c>
      <c r="M122" s="89">
        <f t="shared" si="69"/>
        <v>2.1801400000000002</v>
      </c>
      <c r="N122" s="89">
        <f t="shared" si="69"/>
        <v>2.2128399999999999</v>
      </c>
      <c r="O122" s="89">
        <f t="shared" si="69"/>
        <v>2.2570800000000002</v>
      </c>
      <c r="P122" s="89">
        <f t="shared" si="69"/>
        <v>2.2309899999999998</v>
      </c>
      <c r="Q122" s="89">
        <f t="shared" si="69"/>
        <v>2.2492899999999998</v>
      </c>
      <c r="R122" s="89">
        <f t="shared" si="69"/>
        <v>2.2319200000000001</v>
      </c>
      <c r="S122" s="89">
        <f t="shared" si="69"/>
        <v>2.2143000000000002</v>
      </c>
      <c r="T122" s="89">
        <f t="shared" si="69"/>
        <v>2.2196199999999999</v>
      </c>
      <c r="U122" s="89">
        <f t="shared" si="69"/>
        <v>2.2360699999999998</v>
      </c>
      <c r="V122" s="89">
        <f t="shared" si="69"/>
        <v>2.21963</v>
      </c>
      <c r="W122" s="89">
        <f t="shared" si="69"/>
        <v>2.2374000000000001</v>
      </c>
      <c r="X122" s="89">
        <f t="shared" si="69"/>
        <v>2.1738</v>
      </c>
      <c r="Y122" s="89">
        <f t="shared" si="69"/>
        <v>2.1165400000000001</v>
      </c>
      <c r="Z122" s="89">
        <f t="shared" si="69"/>
        <v>1.9221900000000001</v>
      </c>
      <c r="AA122" s="89">
        <f t="shared" si="69"/>
        <v>1.69272</v>
      </c>
    </row>
    <row r="123" spans="1:27" ht="12.75" hidden="1" customHeight="1" outlineLevel="1" x14ac:dyDescent="0.2">
      <c r="A123" s="97" t="s">
        <v>1127</v>
      </c>
      <c r="B123" s="63" t="s">
        <v>242</v>
      </c>
      <c r="C123" s="43" t="s">
        <v>79</v>
      </c>
      <c r="D123" s="44">
        <v>1158.49</v>
      </c>
      <c r="E123" s="44">
        <v>1036.32</v>
      </c>
      <c r="F123" s="44">
        <v>968.15</v>
      </c>
      <c r="G123" s="44">
        <v>808.15</v>
      </c>
      <c r="H123" s="44">
        <v>967.72</v>
      </c>
      <c r="I123" s="44">
        <v>1213.8599999999999</v>
      </c>
      <c r="J123" s="44">
        <v>1328.68</v>
      </c>
      <c r="K123" s="44">
        <v>1623.03</v>
      </c>
      <c r="L123" s="44">
        <v>1863.37</v>
      </c>
      <c r="M123" s="44">
        <v>1893.97</v>
      </c>
      <c r="N123" s="44">
        <v>1926.67</v>
      </c>
      <c r="O123" s="44">
        <v>1970.91</v>
      </c>
      <c r="P123" s="44">
        <v>1944.82</v>
      </c>
      <c r="Q123" s="44">
        <v>1963.12</v>
      </c>
      <c r="R123" s="44">
        <v>1945.75</v>
      </c>
      <c r="S123" s="44">
        <v>1928.13</v>
      </c>
      <c r="T123" s="44">
        <v>1933.45</v>
      </c>
      <c r="U123" s="44">
        <v>1949.9</v>
      </c>
      <c r="V123" s="44">
        <v>1933.46</v>
      </c>
      <c r="W123" s="44">
        <v>1951.23</v>
      </c>
      <c r="X123" s="44">
        <v>1887.63</v>
      </c>
      <c r="Y123" s="44">
        <v>1830.37</v>
      </c>
      <c r="Z123" s="44">
        <v>1636.02</v>
      </c>
      <c r="AA123" s="44">
        <v>1406.55</v>
      </c>
    </row>
    <row r="124" spans="1:27" ht="12.75" hidden="1" customHeight="1" outlineLevel="1" x14ac:dyDescent="0.2">
      <c r="A124" s="97" t="s">
        <v>1128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2">
      <c r="A125" s="97" t="s">
        <v>1129</v>
      </c>
      <c r="B125" s="63" t="s">
        <v>83</v>
      </c>
      <c r="C125" s="43" t="s">
        <v>79</v>
      </c>
      <c r="D125" s="44">
        <v>3.63</v>
      </c>
      <c r="E125" s="44">
        <v>3.63</v>
      </c>
      <c r="F125" s="44">
        <v>3.63</v>
      </c>
      <c r="G125" s="44">
        <v>3.63</v>
      </c>
      <c r="H125" s="44">
        <v>3.63</v>
      </c>
      <c r="I125" s="44">
        <v>3.63</v>
      </c>
      <c r="J125" s="44">
        <v>3.63</v>
      </c>
      <c r="K125" s="44">
        <v>3.63</v>
      </c>
      <c r="L125" s="44">
        <v>3.63</v>
      </c>
      <c r="M125" s="44">
        <v>3.63</v>
      </c>
      <c r="N125" s="44">
        <v>3.63</v>
      </c>
      <c r="O125" s="44">
        <v>3.63</v>
      </c>
      <c r="P125" s="44">
        <v>3.63</v>
      </c>
      <c r="Q125" s="44">
        <v>3.63</v>
      </c>
      <c r="R125" s="44">
        <v>3.63</v>
      </c>
      <c r="S125" s="44">
        <v>3.63</v>
      </c>
      <c r="T125" s="44">
        <v>3.63</v>
      </c>
      <c r="U125" s="44">
        <v>3.63</v>
      </c>
      <c r="V125" s="44">
        <v>3.63</v>
      </c>
      <c r="W125" s="44">
        <v>3.63</v>
      </c>
      <c r="X125" s="44">
        <v>3.63</v>
      </c>
      <c r="Y125" s="44">
        <v>3.63</v>
      </c>
      <c r="Z125" s="44">
        <v>3.63</v>
      </c>
      <c r="AA125" s="44">
        <v>3.63</v>
      </c>
    </row>
    <row r="126" spans="1:27" ht="12.75" hidden="1" customHeight="1" outlineLevel="1" x14ac:dyDescent="0.2">
      <c r="A126" s="97" t="s">
        <v>1130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>$D$11</f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collapsed="1" x14ac:dyDescent="0.2">
      <c r="A127" s="96" t="s">
        <v>1131</v>
      </c>
      <c r="B127" s="28" t="str">
        <f>"25"&amp;"."&amp;$B$640&amp;"."&amp;$B$641</f>
        <v>25.11.2023</v>
      </c>
      <c r="C127" s="88" t="s">
        <v>76</v>
      </c>
      <c r="D127" s="89">
        <f>ROUND(((D128+D129+D131+D130)/1000),5)</f>
        <v>1.5551699999999999</v>
      </c>
      <c r="E127" s="89">
        <f>ROUND(((E128+E129+E131+E130)/1000),5)</f>
        <v>1.5168999999999999</v>
      </c>
      <c r="F127" s="89">
        <f>ROUND(((F128+F129+F131+F130)/1000),5)</f>
        <v>1.4617599999999999</v>
      </c>
      <c r="G127" s="89">
        <f t="shared" ref="G127:AA127" si="72">ROUND(((G128+G129+G131+G130)/1000),5)</f>
        <v>1.45899</v>
      </c>
      <c r="H127" s="89">
        <f t="shared" si="72"/>
        <v>1.4886299999999999</v>
      </c>
      <c r="I127" s="89">
        <f t="shared" si="72"/>
        <v>1.5602199999999999</v>
      </c>
      <c r="J127" s="89">
        <f t="shared" si="72"/>
        <v>1.59595</v>
      </c>
      <c r="K127" s="89">
        <f t="shared" si="72"/>
        <v>1.8140099999999999</v>
      </c>
      <c r="L127" s="89">
        <f t="shared" si="72"/>
        <v>1.9682999999999999</v>
      </c>
      <c r="M127" s="89">
        <f t="shared" si="72"/>
        <v>2.14391</v>
      </c>
      <c r="N127" s="89">
        <f t="shared" si="72"/>
        <v>2.20939</v>
      </c>
      <c r="O127" s="89">
        <f t="shared" si="72"/>
        <v>2.2351800000000002</v>
      </c>
      <c r="P127" s="89">
        <f t="shared" si="72"/>
        <v>2.2355999999999998</v>
      </c>
      <c r="Q127" s="89">
        <f t="shared" si="72"/>
        <v>2.21041</v>
      </c>
      <c r="R127" s="89">
        <f t="shared" si="72"/>
        <v>2.20797</v>
      </c>
      <c r="S127" s="89">
        <f t="shared" si="72"/>
        <v>2.2117</v>
      </c>
      <c r="T127" s="89">
        <f t="shared" si="72"/>
        <v>2.2360500000000001</v>
      </c>
      <c r="U127" s="89">
        <f t="shared" si="72"/>
        <v>2.2478099999999999</v>
      </c>
      <c r="V127" s="89">
        <f t="shared" si="72"/>
        <v>2.2436199999999999</v>
      </c>
      <c r="W127" s="89">
        <f t="shared" si="72"/>
        <v>2.1564800000000002</v>
      </c>
      <c r="X127" s="89">
        <f t="shared" si="72"/>
        <v>2.1607599999999998</v>
      </c>
      <c r="Y127" s="89">
        <f t="shared" si="72"/>
        <v>2.0442300000000002</v>
      </c>
      <c r="Z127" s="89">
        <f t="shared" si="72"/>
        <v>1.8244199999999999</v>
      </c>
      <c r="AA127" s="89">
        <f t="shared" si="72"/>
        <v>1.70329</v>
      </c>
    </row>
    <row r="128" spans="1:27" ht="12.75" hidden="1" customHeight="1" outlineLevel="1" x14ac:dyDescent="0.2">
      <c r="A128" s="97" t="s">
        <v>1132</v>
      </c>
      <c r="B128" s="63" t="s">
        <v>242</v>
      </c>
      <c r="C128" s="43" t="s">
        <v>79</v>
      </c>
      <c r="D128" s="44">
        <v>1269</v>
      </c>
      <c r="E128" s="44">
        <v>1230.73</v>
      </c>
      <c r="F128" s="44">
        <v>1175.5899999999999</v>
      </c>
      <c r="G128" s="44">
        <v>1172.82</v>
      </c>
      <c r="H128" s="44">
        <v>1202.46</v>
      </c>
      <c r="I128" s="44">
        <v>1274.05</v>
      </c>
      <c r="J128" s="44">
        <v>1309.78</v>
      </c>
      <c r="K128" s="44">
        <v>1527.84</v>
      </c>
      <c r="L128" s="44">
        <v>1682.13</v>
      </c>
      <c r="M128" s="44">
        <v>1857.74</v>
      </c>
      <c r="N128" s="44">
        <v>1923.22</v>
      </c>
      <c r="O128" s="44">
        <v>1949.01</v>
      </c>
      <c r="P128" s="44">
        <v>1949.43</v>
      </c>
      <c r="Q128" s="44">
        <v>1924.24</v>
      </c>
      <c r="R128" s="44">
        <v>1921.8</v>
      </c>
      <c r="S128" s="44">
        <v>1925.53</v>
      </c>
      <c r="T128" s="44">
        <v>1949.88</v>
      </c>
      <c r="U128" s="44">
        <v>1961.64</v>
      </c>
      <c r="V128" s="44">
        <v>1957.45</v>
      </c>
      <c r="W128" s="44">
        <v>1870.31</v>
      </c>
      <c r="X128" s="44">
        <v>1874.59</v>
      </c>
      <c r="Y128" s="44">
        <v>1758.06</v>
      </c>
      <c r="Z128" s="44">
        <v>1538.25</v>
      </c>
      <c r="AA128" s="44">
        <v>1417.12</v>
      </c>
    </row>
    <row r="129" spans="1:27" ht="12.75" hidden="1" customHeight="1" outlineLevel="1" x14ac:dyDescent="0.2">
      <c r="A129" s="97" t="s">
        <v>1133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2">
      <c r="A130" s="97" t="s">
        <v>1134</v>
      </c>
      <c r="B130" s="63" t="s">
        <v>83</v>
      </c>
      <c r="C130" s="43" t="s">
        <v>79</v>
      </c>
      <c r="D130" s="44">
        <v>3.63</v>
      </c>
      <c r="E130" s="44">
        <v>3.63</v>
      </c>
      <c r="F130" s="44">
        <v>3.63</v>
      </c>
      <c r="G130" s="44">
        <v>3.63</v>
      </c>
      <c r="H130" s="44">
        <v>3.63</v>
      </c>
      <c r="I130" s="44">
        <v>3.63</v>
      </c>
      <c r="J130" s="44">
        <v>3.63</v>
      </c>
      <c r="K130" s="44">
        <v>3.63</v>
      </c>
      <c r="L130" s="44">
        <v>3.63</v>
      </c>
      <c r="M130" s="44">
        <v>3.63</v>
      </c>
      <c r="N130" s="44">
        <v>3.63</v>
      </c>
      <c r="O130" s="44">
        <v>3.63</v>
      </c>
      <c r="P130" s="44">
        <v>3.63</v>
      </c>
      <c r="Q130" s="44">
        <v>3.63</v>
      </c>
      <c r="R130" s="44">
        <v>3.63</v>
      </c>
      <c r="S130" s="44">
        <v>3.63</v>
      </c>
      <c r="T130" s="44">
        <v>3.63</v>
      </c>
      <c r="U130" s="44">
        <v>3.63</v>
      </c>
      <c r="V130" s="44">
        <v>3.63</v>
      </c>
      <c r="W130" s="44">
        <v>3.63</v>
      </c>
      <c r="X130" s="44">
        <v>3.63</v>
      </c>
      <c r="Y130" s="44">
        <v>3.63</v>
      </c>
      <c r="Z130" s="44">
        <v>3.63</v>
      </c>
      <c r="AA130" s="44">
        <v>3.63</v>
      </c>
    </row>
    <row r="131" spans="1:27" ht="12.75" hidden="1" customHeight="1" outlineLevel="1" x14ac:dyDescent="0.2">
      <c r="A131" s="97" t="s">
        <v>1135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>$D$11</f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collapsed="1" x14ac:dyDescent="0.2">
      <c r="A132" s="96" t="s">
        <v>1136</v>
      </c>
      <c r="B132" s="28" t="str">
        <f>"26"&amp;"."&amp;$B$640&amp;"."&amp;$B$641</f>
        <v>26.11.2023</v>
      </c>
      <c r="C132" s="88" t="s">
        <v>76</v>
      </c>
      <c r="D132" s="89">
        <f>ROUND(((D133+D134+D136+D135)/1000),5)</f>
        <v>1.5565199999999999</v>
      </c>
      <c r="E132" s="89">
        <f>ROUND(((E133+E134+E136+E135)/1000),5)</f>
        <v>1.4825299999999999</v>
      </c>
      <c r="F132" s="89">
        <f>ROUND(((F133+F134+F136+F135)/1000),5)</f>
        <v>1.43567</v>
      </c>
      <c r="G132" s="89">
        <f t="shared" ref="G132:AA132" si="75">ROUND(((G133+G134+G136+G135)/1000),5)</f>
        <v>1.4064099999999999</v>
      </c>
      <c r="H132" s="89">
        <f t="shared" si="75"/>
        <v>1.41919</v>
      </c>
      <c r="I132" s="89">
        <f t="shared" si="75"/>
        <v>1.48387</v>
      </c>
      <c r="J132" s="89">
        <f t="shared" si="75"/>
        <v>1.53776</v>
      </c>
      <c r="K132" s="89">
        <f t="shared" si="75"/>
        <v>1.58731</v>
      </c>
      <c r="L132" s="89">
        <f t="shared" si="75"/>
        <v>1.8416699999999999</v>
      </c>
      <c r="M132" s="89">
        <f t="shared" si="75"/>
        <v>1.9810300000000001</v>
      </c>
      <c r="N132" s="89">
        <f t="shared" si="75"/>
        <v>2.0504600000000002</v>
      </c>
      <c r="O132" s="89">
        <f t="shared" si="75"/>
        <v>2.1270600000000002</v>
      </c>
      <c r="P132" s="89">
        <f t="shared" si="75"/>
        <v>2.14473</v>
      </c>
      <c r="Q132" s="89">
        <f t="shared" si="75"/>
        <v>2.1506099999999999</v>
      </c>
      <c r="R132" s="89">
        <f t="shared" si="75"/>
        <v>2.0792099999999998</v>
      </c>
      <c r="S132" s="89">
        <f t="shared" si="75"/>
        <v>2.1139199999999998</v>
      </c>
      <c r="T132" s="89">
        <f t="shared" si="75"/>
        <v>2.13158</v>
      </c>
      <c r="U132" s="89">
        <f t="shared" si="75"/>
        <v>2.3472400000000002</v>
      </c>
      <c r="V132" s="89">
        <f t="shared" si="75"/>
        <v>2.3670900000000001</v>
      </c>
      <c r="W132" s="89">
        <f t="shared" si="75"/>
        <v>2.2468400000000002</v>
      </c>
      <c r="X132" s="89">
        <f t="shared" si="75"/>
        <v>2.2681499999999999</v>
      </c>
      <c r="Y132" s="89">
        <f t="shared" si="75"/>
        <v>2.0048599999999999</v>
      </c>
      <c r="Z132" s="89">
        <f t="shared" si="75"/>
        <v>1.77912</v>
      </c>
      <c r="AA132" s="89">
        <f t="shared" si="75"/>
        <v>1.58189</v>
      </c>
    </row>
    <row r="133" spans="1:27" ht="12.75" hidden="1" customHeight="1" outlineLevel="1" x14ac:dyDescent="0.2">
      <c r="A133" s="97" t="s">
        <v>1137</v>
      </c>
      <c r="B133" s="63" t="s">
        <v>242</v>
      </c>
      <c r="C133" s="43" t="s">
        <v>79</v>
      </c>
      <c r="D133" s="44">
        <v>1270.3499999999999</v>
      </c>
      <c r="E133" s="44">
        <v>1196.3599999999999</v>
      </c>
      <c r="F133" s="44">
        <v>1149.5</v>
      </c>
      <c r="G133" s="44">
        <v>1120.24</v>
      </c>
      <c r="H133" s="44">
        <v>1133.02</v>
      </c>
      <c r="I133" s="44">
        <v>1197.7</v>
      </c>
      <c r="J133" s="44">
        <v>1251.5899999999999</v>
      </c>
      <c r="K133" s="44">
        <v>1301.1400000000001</v>
      </c>
      <c r="L133" s="44">
        <v>1555.5</v>
      </c>
      <c r="M133" s="44">
        <v>1694.86</v>
      </c>
      <c r="N133" s="44">
        <v>1764.29</v>
      </c>
      <c r="O133" s="44">
        <v>1840.89</v>
      </c>
      <c r="P133" s="44">
        <v>1858.56</v>
      </c>
      <c r="Q133" s="44">
        <v>1864.44</v>
      </c>
      <c r="R133" s="44">
        <v>1793.04</v>
      </c>
      <c r="S133" s="44">
        <v>1827.75</v>
      </c>
      <c r="T133" s="44">
        <v>1845.41</v>
      </c>
      <c r="U133" s="44">
        <v>2061.0700000000002</v>
      </c>
      <c r="V133" s="44">
        <v>2080.92</v>
      </c>
      <c r="W133" s="44">
        <v>1960.67</v>
      </c>
      <c r="X133" s="44">
        <v>1981.98</v>
      </c>
      <c r="Y133" s="44">
        <v>1718.69</v>
      </c>
      <c r="Z133" s="44">
        <v>1492.95</v>
      </c>
      <c r="AA133" s="44">
        <v>1295.72</v>
      </c>
    </row>
    <row r="134" spans="1:27" ht="12.75" hidden="1" customHeight="1" outlineLevel="1" x14ac:dyDescent="0.2">
      <c r="A134" s="97" t="s">
        <v>1138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2">
      <c r="A135" s="97" t="s">
        <v>1139</v>
      </c>
      <c r="B135" s="63" t="s">
        <v>83</v>
      </c>
      <c r="C135" s="43" t="s">
        <v>79</v>
      </c>
      <c r="D135" s="44">
        <v>3.63</v>
      </c>
      <c r="E135" s="44">
        <v>3.63</v>
      </c>
      <c r="F135" s="44">
        <v>3.63</v>
      </c>
      <c r="G135" s="44">
        <v>3.63</v>
      </c>
      <c r="H135" s="44">
        <v>3.63</v>
      </c>
      <c r="I135" s="44">
        <v>3.63</v>
      </c>
      <c r="J135" s="44">
        <v>3.63</v>
      </c>
      <c r="K135" s="44">
        <v>3.63</v>
      </c>
      <c r="L135" s="44">
        <v>3.63</v>
      </c>
      <c r="M135" s="44">
        <v>3.63</v>
      </c>
      <c r="N135" s="44">
        <v>3.63</v>
      </c>
      <c r="O135" s="44">
        <v>3.63</v>
      </c>
      <c r="P135" s="44">
        <v>3.63</v>
      </c>
      <c r="Q135" s="44">
        <v>3.63</v>
      </c>
      <c r="R135" s="44">
        <v>3.63</v>
      </c>
      <c r="S135" s="44">
        <v>3.63</v>
      </c>
      <c r="T135" s="44">
        <v>3.63</v>
      </c>
      <c r="U135" s="44">
        <v>3.63</v>
      </c>
      <c r="V135" s="44">
        <v>3.63</v>
      </c>
      <c r="W135" s="44">
        <v>3.63</v>
      </c>
      <c r="X135" s="44">
        <v>3.63</v>
      </c>
      <c r="Y135" s="44">
        <v>3.63</v>
      </c>
      <c r="Z135" s="44">
        <v>3.63</v>
      </c>
      <c r="AA135" s="44">
        <v>3.63</v>
      </c>
    </row>
    <row r="136" spans="1:27" ht="12.75" hidden="1" customHeight="1" outlineLevel="1" x14ac:dyDescent="0.2">
      <c r="A136" s="97" t="s">
        <v>1140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>$D$11</f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collapsed="1" x14ac:dyDescent="0.2">
      <c r="A137" s="96" t="s">
        <v>1141</v>
      </c>
      <c r="B137" s="28" t="str">
        <f>"27"&amp;"."&amp;$B$640&amp;"."&amp;$B$641</f>
        <v>27.11.2023</v>
      </c>
      <c r="C137" s="88" t="s">
        <v>76</v>
      </c>
      <c r="D137" s="89">
        <f>ROUND(((D138+D139+D141+D140)/1000),5)</f>
        <v>1.4055</v>
      </c>
      <c r="E137" s="89">
        <f>ROUND(((E138+E139+E141+E140)/1000),5)</f>
        <v>1.34314</v>
      </c>
      <c r="F137" s="89">
        <f>ROUND(((F138+F139+F141+F140)/1000),5)</f>
        <v>1.2725599999999999</v>
      </c>
      <c r="G137" s="89">
        <f t="shared" ref="G137:AA137" si="78">ROUND(((G138+G139+G141+G140)/1000),5)</f>
        <v>1.26034</v>
      </c>
      <c r="H137" s="89">
        <f t="shared" si="78"/>
        <v>1.30769</v>
      </c>
      <c r="I137" s="89">
        <f t="shared" si="78"/>
        <v>1.45716</v>
      </c>
      <c r="J137" s="89">
        <f t="shared" si="78"/>
        <v>1.57307</v>
      </c>
      <c r="K137" s="89">
        <f t="shared" si="78"/>
        <v>1.89656</v>
      </c>
      <c r="L137" s="89">
        <f t="shared" si="78"/>
        <v>2.1114799999999998</v>
      </c>
      <c r="M137" s="89">
        <f t="shared" si="78"/>
        <v>2.1333899999999999</v>
      </c>
      <c r="N137" s="89">
        <f t="shared" si="78"/>
        <v>2.21408</v>
      </c>
      <c r="O137" s="89">
        <f t="shared" si="78"/>
        <v>2.2677200000000002</v>
      </c>
      <c r="P137" s="89">
        <f t="shared" si="78"/>
        <v>2.2363200000000001</v>
      </c>
      <c r="Q137" s="89">
        <f t="shared" si="78"/>
        <v>2.2656999999999998</v>
      </c>
      <c r="R137" s="89">
        <f t="shared" si="78"/>
        <v>2.2646600000000001</v>
      </c>
      <c r="S137" s="89">
        <f t="shared" si="78"/>
        <v>2.2067899999999998</v>
      </c>
      <c r="T137" s="89">
        <f t="shared" si="78"/>
        <v>2.1939600000000001</v>
      </c>
      <c r="U137" s="89">
        <f t="shared" si="78"/>
        <v>2.1911299999999998</v>
      </c>
      <c r="V137" s="89">
        <f t="shared" si="78"/>
        <v>2.1726399999999999</v>
      </c>
      <c r="W137" s="89">
        <f t="shared" si="78"/>
        <v>2.1831800000000001</v>
      </c>
      <c r="X137" s="89">
        <f t="shared" si="78"/>
        <v>2.0774499999999998</v>
      </c>
      <c r="Y137" s="89">
        <f t="shared" si="78"/>
        <v>1.86781</v>
      </c>
      <c r="Z137" s="89">
        <f t="shared" si="78"/>
        <v>1.63205</v>
      </c>
      <c r="AA137" s="89">
        <f t="shared" si="78"/>
        <v>1.52823</v>
      </c>
    </row>
    <row r="138" spans="1:27" ht="12.75" hidden="1" customHeight="1" outlineLevel="1" x14ac:dyDescent="0.2">
      <c r="A138" s="97" t="s">
        <v>1142</v>
      </c>
      <c r="B138" s="63" t="s">
        <v>242</v>
      </c>
      <c r="C138" s="43" t="s">
        <v>79</v>
      </c>
      <c r="D138" s="44">
        <v>1119.33</v>
      </c>
      <c r="E138" s="44">
        <v>1056.97</v>
      </c>
      <c r="F138" s="44">
        <v>986.39</v>
      </c>
      <c r="G138" s="44">
        <v>974.17</v>
      </c>
      <c r="H138" s="44">
        <v>1021.52</v>
      </c>
      <c r="I138" s="44">
        <v>1170.99</v>
      </c>
      <c r="J138" s="44">
        <v>1286.9000000000001</v>
      </c>
      <c r="K138" s="44">
        <v>1610.39</v>
      </c>
      <c r="L138" s="44">
        <v>1825.31</v>
      </c>
      <c r="M138" s="44">
        <v>1847.22</v>
      </c>
      <c r="N138" s="44">
        <v>1927.91</v>
      </c>
      <c r="O138" s="44">
        <v>1981.55</v>
      </c>
      <c r="P138" s="44">
        <v>1950.15</v>
      </c>
      <c r="Q138" s="44">
        <v>1979.53</v>
      </c>
      <c r="R138" s="44">
        <v>1978.49</v>
      </c>
      <c r="S138" s="44">
        <v>1920.62</v>
      </c>
      <c r="T138" s="44">
        <v>1907.79</v>
      </c>
      <c r="U138" s="44">
        <v>1904.96</v>
      </c>
      <c r="V138" s="44">
        <v>1886.47</v>
      </c>
      <c r="W138" s="44">
        <v>1897.01</v>
      </c>
      <c r="X138" s="44">
        <v>1791.28</v>
      </c>
      <c r="Y138" s="44">
        <v>1581.64</v>
      </c>
      <c r="Z138" s="44">
        <v>1345.88</v>
      </c>
      <c r="AA138" s="44">
        <v>1242.06</v>
      </c>
    </row>
    <row r="139" spans="1:27" ht="12.75" hidden="1" customHeight="1" outlineLevel="1" x14ac:dyDescent="0.2">
      <c r="A139" s="97" t="s">
        <v>1143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2">
      <c r="A140" s="97" t="s">
        <v>1144</v>
      </c>
      <c r="B140" s="63" t="s">
        <v>83</v>
      </c>
      <c r="C140" s="43" t="s">
        <v>79</v>
      </c>
      <c r="D140" s="44">
        <v>3.63</v>
      </c>
      <c r="E140" s="44">
        <v>3.63</v>
      </c>
      <c r="F140" s="44">
        <v>3.63</v>
      </c>
      <c r="G140" s="44">
        <v>3.63</v>
      </c>
      <c r="H140" s="44">
        <v>3.63</v>
      </c>
      <c r="I140" s="44">
        <v>3.63</v>
      </c>
      <c r="J140" s="44">
        <v>3.63</v>
      </c>
      <c r="K140" s="44">
        <v>3.63</v>
      </c>
      <c r="L140" s="44">
        <v>3.63</v>
      </c>
      <c r="M140" s="44">
        <v>3.63</v>
      </c>
      <c r="N140" s="44">
        <v>3.63</v>
      </c>
      <c r="O140" s="44">
        <v>3.63</v>
      </c>
      <c r="P140" s="44">
        <v>3.63</v>
      </c>
      <c r="Q140" s="44">
        <v>3.63</v>
      </c>
      <c r="R140" s="44">
        <v>3.63</v>
      </c>
      <c r="S140" s="44">
        <v>3.63</v>
      </c>
      <c r="T140" s="44">
        <v>3.63</v>
      </c>
      <c r="U140" s="44">
        <v>3.63</v>
      </c>
      <c r="V140" s="44">
        <v>3.63</v>
      </c>
      <c r="W140" s="44">
        <v>3.63</v>
      </c>
      <c r="X140" s="44">
        <v>3.63</v>
      </c>
      <c r="Y140" s="44">
        <v>3.63</v>
      </c>
      <c r="Z140" s="44">
        <v>3.63</v>
      </c>
      <c r="AA140" s="44">
        <v>3.63</v>
      </c>
    </row>
    <row r="141" spans="1:27" ht="12.75" hidden="1" customHeight="1" outlineLevel="1" x14ac:dyDescent="0.2">
      <c r="A141" s="97" t="s">
        <v>1145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>$D$11</f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collapsed="1" x14ac:dyDescent="0.2">
      <c r="A142" s="96" t="s">
        <v>1146</v>
      </c>
      <c r="B142" s="28" t="str">
        <f>"28"&amp;"."&amp;$B$640&amp;"."&amp;$B$641</f>
        <v>28.11.2023</v>
      </c>
      <c r="C142" s="88" t="s">
        <v>76</v>
      </c>
      <c r="D142" s="89">
        <f>ROUND(((D143+D144+D146+D145)/1000),5)</f>
        <v>1.46269</v>
      </c>
      <c r="E142" s="89">
        <f>ROUND(((E143+E144+E146+E145)/1000),5)</f>
        <v>1.3689499999999999</v>
      </c>
      <c r="F142" s="89">
        <f>ROUND(((F143+F144+F146+F145)/1000),5)</f>
        <v>1.2994000000000001</v>
      </c>
      <c r="G142" s="89">
        <f t="shared" ref="G142:AA142" si="81">ROUND(((G143+G144+G146+G145)/1000),5)</f>
        <v>1.30209</v>
      </c>
      <c r="H142" s="89">
        <f t="shared" si="81"/>
        <v>1.3551800000000001</v>
      </c>
      <c r="I142" s="89">
        <f t="shared" si="81"/>
        <v>1.5206599999999999</v>
      </c>
      <c r="J142" s="89">
        <f t="shared" si="81"/>
        <v>1.7157800000000001</v>
      </c>
      <c r="K142" s="89">
        <f t="shared" si="81"/>
        <v>1.8963000000000001</v>
      </c>
      <c r="L142" s="89">
        <f t="shared" si="81"/>
        <v>2.1930700000000001</v>
      </c>
      <c r="M142" s="89">
        <f t="shared" si="81"/>
        <v>2.22716</v>
      </c>
      <c r="N142" s="89">
        <f t="shared" si="81"/>
        <v>2.2332399999999999</v>
      </c>
      <c r="O142" s="89">
        <f t="shared" si="81"/>
        <v>2.2425799999999998</v>
      </c>
      <c r="P142" s="89">
        <f t="shared" si="81"/>
        <v>2.2365699999999999</v>
      </c>
      <c r="Q142" s="89">
        <f t="shared" si="81"/>
        <v>2.2339600000000002</v>
      </c>
      <c r="R142" s="89">
        <f t="shared" si="81"/>
        <v>2.2348400000000002</v>
      </c>
      <c r="S142" s="89">
        <f t="shared" si="81"/>
        <v>2.2322600000000001</v>
      </c>
      <c r="T142" s="89">
        <f t="shared" si="81"/>
        <v>2.2399499999999999</v>
      </c>
      <c r="U142" s="89">
        <f t="shared" si="81"/>
        <v>2.2483300000000002</v>
      </c>
      <c r="V142" s="89">
        <f t="shared" si="81"/>
        <v>2.2424499999999998</v>
      </c>
      <c r="W142" s="89">
        <f t="shared" si="81"/>
        <v>2.23353</v>
      </c>
      <c r="X142" s="89">
        <f t="shared" si="81"/>
        <v>2.12358</v>
      </c>
      <c r="Y142" s="89">
        <f t="shared" si="81"/>
        <v>1.9210400000000001</v>
      </c>
      <c r="Z142" s="89">
        <f t="shared" si="81"/>
        <v>1.6403799999999999</v>
      </c>
      <c r="AA142" s="89">
        <f t="shared" si="81"/>
        <v>1.5360499999999999</v>
      </c>
    </row>
    <row r="143" spans="1:27" ht="12.75" hidden="1" customHeight="1" outlineLevel="1" x14ac:dyDescent="0.2">
      <c r="A143" s="97" t="s">
        <v>1147</v>
      </c>
      <c r="B143" s="63" t="s">
        <v>242</v>
      </c>
      <c r="C143" s="43" t="s">
        <v>79</v>
      </c>
      <c r="D143" s="44">
        <v>1176.52</v>
      </c>
      <c r="E143" s="44">
        <v>1082.78</v>
      </c>
      <c r="F143" s="44">
        <v>1013.23</v>
      </c>
      <c r="G143" s="44">
        <v>1015.92</v>
      </c>
      <c r="H143" s="44">
        <v>1069.01</v>
      </c>
      <c r="I143" s="44">
        <v>1234.49</v>
      </c>
      <c r="J143" s="44">
        <v>1429.61</v>
      </c>
      <c r="K143" s="44">
        <v>1610.13</v>
      </c>
      <c r="L143" s="44">
        <v>1906.9</v>
      </c>
      <c r="M143" s="44">
        <v>1940.99</v>
      </c>
      <c r="N143" s="44">
        <v>1947.07</v>
      </c>
      <c r="O143" s="44">
        <v>1956.41</v>
      </c>
      <c r="P143" s="44">
        <v>1950.4</v>
      </c>
      <c r="Q143" s="44">
        <v>1947.79</v>
      </c>
      <c r="R143" s="44">
        <v>1948.67</v>
      </c>
      <c r="S143" s="44">
        <v>1946.09</v>
      </c>
      <c r="T143" s="44">
        <v>1953.78</v>
      </c>
      <c r="U143" s="44">
        <v>1962.16</v>
      </c>
      <c r="V143" s="44">
        <v>1956.28</v>
      </c>
      <c r="W143" s="44">
        <v>1947.36</v>
      </c>
      <c r="X143" s="44">
        <v>1837.41</v>
      </c>
      <c r="Y143" s="44">
        <v>1634.87</v>
      </c>
      <c r="Z143" s="44">
        <v>1354.21</v>
      </c>
      <c r="AA143" s="44">
        <v>1249.8800000000001</v>
      </c>
    </row>
    <row r="144" spans="1:27" ht="12.75" hidden="1" customHeight="1" outlineLevel="1" x14ac:dyDescent="0.2">
      <c r="A144" s="97" t="s">
        <v>1148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2">
      <c r="A145" s="97" t="s">
        <v>1149</v>
      </c>
      <c r="B145" s="63" t="s">
        <v>83</v>
      </c>
      <c r="C145" s="43" t="s">
        <v>79</v>
      </c>
      <c r="D145" s="44">
        <v>3.63</v>
      </c>
      <c r="E145" s="44">
        <v>3.63</v>
      </c>
      <c r="F145" s="44">
        <v>3.63</v>
      </c>
      <c r="G145" s="44">
        <v>3.63</v>
      </c>
      <c r="H145" s="44">
        <v>3.63</v>
      </c>
      <c r="I145" s="44">
        <v>3.63</v>
      </c>
      <c r="J145" s="44">
        <v>3.63</v>
      </c>
      <c r="K145" s="44">
        <v>3.63</v>
      </c>
      <c r="L145" s="44">
        <v>3.63</v>
      </c>
      <c r="M145" s="44">
        <v>3.63</v>
      </c>
      <c r="N145" s="44">
        <v>3.63</v>
      </c>
      <c r="O145" s="44">
        <v>3.63</v>
      </c>
      <c r="P145" s="44">
        <v>3.63</v>
      </c>
      <c r="Q145" s="44">
        <v>3.63</v>
      </c>
      <c r="R145" s="44">
        <v>3.63</v>
      </c>
      <c r="S145" s="44">
        <v>3.63</v>
      </c>
      <c r="T145" s="44">
        <v>3.63</v>
      </c>
      <c r="U145" s="44">
        <v>3.63</v>
      </c>
      <c r="V145" s="44">
        <v>3.63</v>
      </c>
      <c r="W145" s="44">
        <v>3.63</v>
      </c>
      <c r="X145" s="44">
        <v>3.63</v>
      </c>
      <c r="Y145" s="44">
        <v>3.63</v>
      </c>
      <c r="Z145" s="44">
        <v>3.63</v>
      </c>
      <c r="AA145" s="44">
        <v>3.63</v>
      </c>
    </row>
    <row r="146" spans="1:27" ht="12.75" hidden="1" customHeight="1" outlineLevel="1" x14ac:dyDescent="0.2">
      <c r="A146" s="97" t="s">
        <v>1150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>$D$11</f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collapsed="1" x14ac:dyDescent="0.2">
      <c r="A147" s="96" t="s">
        <v>1151</v>
      </c>
      <c r="B147" s="28" t="str">
        <f>"29"&amp;"."&amp;$B$640&amp;"."&amp;$B$641</f>
        <v>29.11.2023</v>
      </c>
      <c r="C147" s="88" t="s">
        <v>76</v>
      </c>
      <c r="D147" s="89">
        <f>ROUND(((D148+D149+D151+D150)/1000),5)</f>
        <v>1.47847</v>
      </c>
      <c r="E147" s="89">
        <f>ROUND(((E148+E149+E151+E150)/1000),5)</f>
        <v>1.4094100000000001</v>
      </c>
      <c r="F147" s="89">
        <f>ROUND(((F148+F149+F151+F150)/1000),5)</f>
        <v>1.3553999999999999</v>
      </c>
      <c r="G147" s="89">
        <f t="shared" ref="G147:AA147" si="84">ROUND(((G148+G149+G151+G150)/1000),5)</f>
        <v>1.3535600000000001</v>
      </c>
      <c r="H147" s="89">
        <f t="shared" si="84"/>
        <v>1.40317</v>
      </c>
      <c r="I147" s="89">
        <f t="shared" si="84"/>
        <v>1.54115</v>
      </c>
      <c r="J147" s="89">
        <f t="shared" si="84"/>
        <v>1.7142200000000001</v>
      </c>
      <c r="K147" s="89">
        <f t="shared" si="84"/>
        <v>1.99909</v>
      </c>
      <c r="L147" s="89">
        <f t="shared" si="84"/>
        <v>2.1532399999999998</v>
      </c>
      <c r="M147" s="89">
        <f t="shared" si="84"/>
        <v>2.1873200000000002</v>
      </c>
      <c r="N147" s="89">
        <f t="shared" si="84"/>
        <v>2.2071399999999999</v>
      </c>
      <c r="O147" s="89">
        <f t="shared" si="84"/>
        <v>2.2439300000000002</v>
      </c>
      <c r="P147" s="89">
        <f t="shared" si="84"/>
        <v>2.22648</v>
      </c>
      <c r="Q147" s="89">
        <f t="shared" si="84"/>
        <v>2.2336399999999998</v>
      </c>
      <c r="R147" s="89">
        <f t="shared" si="84"/>
        <v>2.22342</v>
      </c>
      <c r="S147" s="89">
        <f t="shared" si="84"/>
        <v>2.2052499999999999</v>
      </c>
      <c r="T147" s="89">
        <f t="shared" si="84"/>
        <v>2.2075800000000001</v>
      </c>
      <c r="U147" s="89">
        <f t="shared" si="84"/>
        <v>2.21305</v>
      </c>
      <c r="V147" s="89">
        <f t="shared" si="84"/>
        <v>2.2015400000000001</v>
      </c>
      <c r="W147" s="89">
        <f t="shared" si="84"/>
        <v>2.1883699999999999</v>
      </c>
      <c r="X147" s="89">
        <f t="shared" si="84"/>
        <v>2.0658500000000002</v>
      </c>
      <c r="Y147" s="89">
        <f t="shared" si="84"/>
        <v>1.9873499999999999</v>
      </c>
      <c r="Z147" s="89">
        <f t="shared" si="84"/>
        <v>1.76308</v>
      </c>
      <c r="AA147" s="89">
        <f t="shared" si="84"/>
        <v>1.5499099999999999</v>
      </c>
    </row>
    <row r="148" spans="1:27" ht="12.75" hidden="1" customHeight="1" outlineLevel="1" x14ac:dyDescent="0.2">
      <c r="A148" s="97" t="s">
        <v>1152</v>
      </c>
      <c r="B148" s="63" t="s">
        <v>242</v>
      </c>
      <c r="C148" s="43" t="s">
        <v>79</v>
      </c>
      <c r="D148" s="44">
        <v>1192.3</v>
      </c>
      <c r="E148" s="44">
        <v>1123.24</v>
      </c>
      <c r="F148" s="44">
        <v>1069.23</v>
      </c>
      <c r="G148" s="44">
        <v>1067.3900000000001</v>
      </c>
      <c r="H148" s="44">
        <v>1117</v>
      </c>
      <c r="I148" s="44">
        <v>1254.98</v>
      </c>
      <c r="J148" s="44">
        <v>1428.05</v>
      </c>
      <c r="K148" s="44">
        <v>1712.92</v>
      </c>
      <c r="L148" s="44">
        <v>1867.07</v>
      </c>
      <c r="M148" s="44">
        <v>1901.15</v>
      </c>
      <c r="N148" s="44">
        <v>1920.97</v>
      </c>
      <c r="O148" s="44">
        <v>1957.76</v>
      </c>
      <c r="P148" s="44">
        <v>1940.31</v>
      </c>
      <c r="Q148" s="44">
        <v>1947.47</v>
      </c>
      <c r="R148" s="44">
        <v>1937.25</v>
      </c>
      <c r="S148" s="44">
        <v>1919.08</v>
      </c>
      <c r="T148" s="44">
        <v>1921.41</v>
      </c>
      <c r="U148" s="44">
        <v>1926.88</v>
      </c>
      <c r="V148" s="44">
        <v>1915.37</v>
      </c>
      <c r="W148" s="44">
        <v>1902.2</v>
      </c>
      <c r="X148" s="44">
        <v>1779.68</v>
      </c>
      <c r="Y148" s="44">
        <v>1701.18</v>
      </c>
      <c r="Z148" s="44">
        <v>1476.91</v>
      </c>
      <c r="AA148" s="44">
        <v>1263.74</v>
      </c>
    </row>
    <row r="149" spans="1:27" ht="12.75" hidden="1" customHeight="1" outlineLevel="1" x14ac:dyDescent="0.2">
      <c r="A149" s="97" t="s">
        <v>1153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2">
      <c r="A150" s="97" t="s">
        <v>1154</v>
      </c>
      <c r="B150" s="63" t="s">
        <v>83</v>
      </c>
      <c r="C150" s="43" t="s">
        <v>79</v>
      </c>
      <c r="D150" s="44">
        <v>3.63</v>
      </c>
      <c r="E150" s="44">
        <v>3.63</v>
      </c>
      <c r="F150" s="44">
        <v>3.63</v>
      </c>
      <c r="G150" s="44">
        <v>3.63</v>
      </c>
      <c r="H150" s="44">
        <v>3.63</v>
      </c>
      <c r="I150" s="44">
        <v>3.63</v>
      </c>
      <c r="J150" s="44">
        <v>3.63</v>
      </c>
      <c r="K150" s="44">
        <v>3.63</v>
      </c>
      <c r="L150" s="44">
        <v>3.63</v>
      </c>
      <c r="M150" s="44">
        <v>3.63</v>
      </c>
      <c r="N150" s="44">
        <v>3.63</v>
      </c>
      <c r="O150" s="44">
        <v>3.63</v>
      </c>
      <c r="P150" s="44">
        <v>3.63</v>
      </c>
      <c r="Q150" s="44">
        <v>3.63</v>
      </c>
      <c r="R150" s="44">
        <v>3.63</v>
      </c>
      <c r="S150" s="44">
        <v>3.63</v>
      </c>
      <c r="T150" s="44">
        <v>3.63</v>
      </c>
      <c r="U150" s="44">
        <v>3.63</v>
      </c>
      <c r="V150" s="44">
        <v>3.63</v>
      </c>
      <c r="W150" s="44">
        <v>3.63</v>
      </c>
      <c r="X150" s="44">
        <v>3.63</v>
      </c>
      <c r="Y150" s="44">
        <v>3.63</v>
      </c>
      <c r="Z150" s="44">
        <v>3.63</v>
      </c>
      <c r="AA150" s="44">
        <v>3.63</v>
      </c>
    </row>
    <row r="151" spans="1:27" ht="12.75" hidden="1" customHeight="1" outlineLevel="1" x14ac:dyDescent="0.2">
      <c r="A151" s="97" t="s">
        <v>1155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>$D$11</f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collapsed="1" x14ac:dyDescent="0.2">
      <c r="A152" s="96" t="s">
        <v>1156</v>
      </c>
      <c r="B152" s="28" t="str">
        <f>"30"&amp;"."&amp;$B$640&amp;"."&amp;$B$641</f>
        <v>30.11.2023</v>
      </c>
      <c r="C152" s="88" t="s">
        <v>76</v>
      </c>
      <c r="D152" s="89">
        <f>ROUND(((D153+D154+D156+D155)/1000),5)</f>
        <v>1.4825200000000001</v>
      </c>
      <c r="E152" s="89">
        <f>ROUND(((E153+E154+E156+E155)/1000),5)</f>
        <v>1.4252899999999999</v>
      </c>
      <c r="F152" s="89">
        <f>ROUND(((F153+F154+F156+F155)/1000),5)</f>
        <v>1.3706700000000001</v>
      </c>
      <c r="G152" s="89">
        <f t="shared" ref="G152:AA152" si="87">ROUND(((G153+G154+G156+G155)/1000),5)</f>
        <v>1.3620099999999999</v>
      </c>
      <c r="H152" s="89">
        <f t="shared" si="87"/>
        <v>1.4031100000000001</v>
      </c>
      <c r="I152" s="89">
        <f t="shared" si="87"/>
        <v>1.5544</v>
      </c>
      <c r="J152" s="89">
        <f t="shared" si="87"/>
        <v>1.7495400000000001</v>
      </c>
      <c r="K152" s="89">
        <f t="shared" si="87"/>
        <v>2.0486499999999999</v>
      </c>
      <c r="L152" s="89">
        <f t="shared" si="87"/>
        <v>2.20946</v>
      </c>
      <c r="M152" s="89">
        <f t="shared" si="87"/>
        <v>2.2208299999999999</v>
      </c>
      <c r="N152" s="89">
        <f t="shared" si="87"/>
        <v>2.2470599999999998</v>
      </c>
      <c r="O152" s="89">
        <f t="shared" si="87"/>
        <v>2.3247399999999998</v>
      </c>
      <c r="P152" s="89">
        <f t="shared" si="87"/>
        <v>2.29244</v>
      </c>
      <c r="Q152" s="89">
        <f t="shared" si="87"/>
        <v>2.3128099999999998</v>
      </c>
      <c r="R152" s="89">
        <f t="shared" si="87"/>
        <v>2.25258</v>
      </c>
      <c r="S152" s="89">
        <f t="shared" si="87"/>
        <v>2.2455799999999999</v>
      </c>
      <c r="T152" s="89">
        <f t="shared" si="87"/>
        <v>2.2659400000000001</v>
      </c>
      <c r="U152" s="89">
        <f t="shared" si="87"/>
        <v>2.2760199999999999</v>
      </c>
      <c r="V152" s="89">
        <f t="shared" si="87"/>
        <v>2.2598199999999999</v>
      </c>
      <c r="W152" s="89">
        <f t="shared" si="87"/>
        <v>2.25108</v>
      </c>
      <c r="X152" s="89">
        <f t="shared" si="87"/>
        <v>2.2088899999999998</v>
      </c>
      <c r="Y152" s="89">
        <f t="shared" si="87"/>
        <v>2.0879799999999999</v>
      </c>
      <c r="Z152" s="89">
        <f t="shared" si="87"/>
        <v>1.7778499999999999</v>
      </c>
      <c r="AA152" s="89">
        <f t="shared" si="87"/>
        <v>1.59619</v>
      </c>
    </row>
    <row r="153" spans="1:27" ht="12.75" hidden="1" customHeight="1" outlineLevel="1" x14ac:dyDescent="0.2">
      <c r="A153" s="97" t="s">
        <v>1157</v>
      </c>
      <c r="B153" s="63" t="s">
        <v>242</v>
      </c>
      <c r="C153" s="43" t="s">
        <v>79</v>
      </c>
      <c r="D153" s="44">
        <v>1196.3499999999999</v>
      </c>
      <c r="E153" s="44">
        <v>1139.1199999999999</v>
      </c>
      <c r="F153" s="44">
        <v>1084.5</v>
      </c>
      <c r="G153" s="44">
        <v>1075.8399999999999</v>
      </c>
      <c r="H153" s="44">
        <v>1116.94</v>
      </c>
      <c r="I153" s="44">
        <v>1268.23</v>
      </c>
      <c r="J153" s="44">
        <v>1463.37</v>
      </c>
      <c r="K153" s="44">
        <v>1762.48</v>
      </c>
      <c r="L153" s="44">
        <v>1923.29</v>
      </c>
      <c r="M153" s="44">
        <v>1934.66</v>
      </c>
      <c r="N153" s="44">
        <v>1960.89</v>
      </c>
      <c r="O153" s="44">
        <v>2038.57</v>
      </c>
      <c r="P153" s="44">
        <v>2006.27</v>
      </c>
      <c r="Q153" s="44">
        <v>2026.64</v>
      </c>
      <c r="R153" s="44">
        <v>1966.41</v>
      </c>
      <c r="S153" s="44">
        <v>1959.41</v>
      </c>
      <c r="T153" s="44">
        <v>1979.77</v>
      </c>
      <c r="U153" s="44">
        <v>1989.85</v>
      </c>
      <c r="V153" s="44">
        <v>1973.65</v>
      </c>
      <c r="W153" s="44">
        <v>1964.91</v>
      </c>
      <c r="X153" s="44">
        <v>1922.72</v>
      </c>
      <c r="Y153" s="44">
        <v>1801.81</v>
      </c>
      <c r="Z153" s="44">
        <v>1491.68</v>
      </c>
      <c r="AA153" s="44">
        <v>1310.02</v>
      </c>
    </row>
    <row r="154" spans="1:27" ht="12.75" hidden="1" customHeight="1" outlineLevel="1" x14ac:dyDescent="0.2">
      <c r="A154" s="97" t="s">
        <v>1158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2">
      <c r="A155" s="97" t="s">
        <v>1159</v>
      </c>
      <c r="B155" s="63" t="s">
        <v>83</v>
      </c>
      <c r="C155" s="43" t="s">
        <v>79</v>
      </c>
      <c r="D155" s="44">
        <v>3.63</v>
      </c>
      <c r="E155" s="44">
        <v>3.63</v>
      </c>
      <c r="F155" s="44">
        <v>3.63</v>
      </c>
      <c r="G155" s="44">
        <v>3.63</v>
      </c>
      <c r="H155" s="44">
        <v>3.63</v>
      </c>
      <c r="I155" s="44">
        <v>3.63</v>
      </c>
      <c r="J155" s="44">
        <v>3.63</v>
      </c>
      <c r="K155" s="44">
        <v>3.63</v>
      </c>
      <c r="L155" s="44">
        <v>3.63</v>
      </c>
      <c r="M155" s="44">
        <v>3.63</v>
      </c>
      <c r="N155" s="44">
        <v>3.63</v>
      </c>
      <c r="O155" s="44">
        <v>3.63</v>
      </c>
      <c r="P155" s="44">
        <v>3.63</v>
      </c>
      <c r="Q155" s="44">
        <v>3.63</v>
      </c>
      <c r="R155" s="44">
        <v>3.63</v>
      </c>
      <c r="S155" s="44">
        <v>3.63</v>
      </c>
      <c r="T155" s="44">
        <v>3.63</v>
      </c>
      <c r="U155" s="44">
        <v>3.63</v>
      </c>
      <c r="V155" s="44">
        <v>3.63</v>
      </c>
      <c r="W155" s="44">
        <v>3.63</v>
      </c>
      <c r="X155" s="44">
        <v>3.63</v>
      </c>
      <c r="Y155" s="44">
        <v>3.63</v>
      </c>
      <c r="Z155" s="44">
        <v>3.63</v>
      </c>
      <c r="AA155" s="44">
        <v>3.63</v>
      </c>
    </row>
    <row r="156" spans="1:27" ht="12.75" hidden="1" customHeight="1" outlineLevel="1" x14ac:dyDescent="0.2">
      <c r="A156" s="97" t="s">
        <v>1160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>$D$11</f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collapsed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x14ac:dyDescent="0.2">
      <c r="A158" s="181" t="s">
        <v>392</v>
      </c>
      <c r="B158" s="182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3"/>
    </row>
    <row r="159" spans="1:27" ht="27" customHeight="1" x14ac:dyDescent="0.2">
      <c r="A159" s="26" t="s">
        <v>64</v>
      </c>
      <c r="B159" s="27" t="s">
        <v>214</v>
      </c>
      <c r="C159" s="26" t="s">
        <v>215</v>
      </c>
      <c r="D159" s="27" t="s">
        <v>216</v>
      </c>
      <c r="E159" s="27" t="s">
        <v>217</v>
      </c>
      <c r="F159" s="27" t="s">
        <v>218</v>
      </c>
      <c r="G159" s="27" t="s">
        <v>219</v>
      </c>
      <c r="H159" s="27" t="s">
        <v>220</v>
      </c>
      <c r="I159" s="27" t="s">
        <v>221</v>
      </c>
      <c r="J159" s="27" t="s">
        <v>222</v>
      </c>
      <c r="K159" s="27" t="s">
        <v>223</v>
      </c>
      <c r="L159" s="27" t="s">
        <v>224</v>
      </c>
      <c r="M159" s="27" t="s">
        <v>225</v>
      </c>
      <c r="N159" s="27" t="s">
        <v>226</v>
      </c>
      <c r="O159" s="27" t="s">
        <v>227</v>
      </c>
      <c r="P159" s="27" t="s">
        <v>228</v>
      </c>
      <c r="Q159" s="27" t="s">
        <v>229</v>
      </c>
      <c r="R159" s="27" t="s">
        <v>230</v>
      </c>
      <c r="S159" s="27" t="s">
        <v>231</v>
      </c>
      <c r="T159" s="27" t="s">
        <v>232</v>
      </c>
      <c r="U159" s="27" t="s">
        <v>233</v>
      </c>
      <c r="V159" s="27" t="s">
        <v>234</v>
      </c>
      <c r="W159" s="27" t="s">
        <v>235</v>
      </c>
      <c r="X159" s="27" t="s">
        <v>236</v>
      </c>
      <c r="Y159" s="27" t="s">
        <v>237</v>
      </c>
      <c r="Z159" s="27" t="s">
        <v>238</v>
      </c>
      <c r="AA159" s="27" t="s">
        <v>239</v>
      </c>
    </row>
    <row r="160" spans="1:27" x14ac:dyDescent="0.2">
      <c r="A160" s="96" t="s">
        <v>1161</v>
      </c>
      <c r="B160" s="28" t="str">
        <f>"01"&amp;"."&amp;$B$640&amp;"."&amp;$B$641</f>
        <v>01.11.2023</v>
      </c>
      <c r="C160" s="88" t="s">
        <v>76</v>
      </c>
      <c r="D160" s="89">
        <f>ROUND(((D161+D162+D164+D163)/1000),5)</f>
        <v>1.5429999999999999</v>
      </c>
      <c r="E160" s="89">
        <f>ROUND(((E161+E162+E164+E163)/1000),5)</f>
        <v>1.41473</v>
      </c>
      <c r="F160" s="89">
        <f>ROUND(((F161+F162+F164+F163)/1000),5)</f>
        <v>1.34639</v>
      </c>
      <c r="G160" s="89">
        <f t="shared" ref="G160:AA160" si="90">ROUND(((G161+G162+G164+G163)/1000),5)</f>
        <v>1.3085</v>
      </c>
      <c r="H160" s="89">
        <f t="shared" si="90"/>
        <v>1.4176899999999999</v>
      </c>
      <c r="I160" s="89">
        <f t="shared" si="90"/>
        <v>1.57762</v>
      </c>
      <c r="J160" s="89">
        <f t="shared" si="90"/>
        <v>1.7469399999999999</v>
      </c>
      <c r="K160" s="89">
        <f t="shared" si="90"/>
        <v>1.98644</v>
      </c>
      <c r="L160" s="89">
        <f t="shared" si="90"/>
        <v>2.2103899999999999</v>
      </c>
      <c r="M160" s="89">
        <f t="shared" si="90"/>
        <v>2.3548399999999998</v>
      </c>
      <c r="N160" s="89">
        <f t="shared" si="90"/>
        <v>2.3611900000000001</v>
      </c>
      <c r="O160" s="89">
        <f t="shared" si="90"/>
        <v>2.32681</v>
      </c>
      <c r="P160" s="89">
        <f t="shared" si="90"/>
        <v>2.32673</v>
      </c>
      <c r="Q160" s="89">
        <f t="shared" si="90"/>
        <v>2.3873099999999998</v>
      </c>
      <c r="R160" s="89">
        <f t="shared" si="90"/>
        <v>2.33839</v>
      </c>
      <c r="S160" s="89">
        <f t="shared" si="90"/>
        <v>2.3609200000000001</v>
      </c>
      <c r="T160" s="89">
        <f t="shared" si="90"/>
        <v>2.32355</v>
      </c>
      <c r="U160" s="89">
        <f t="shared" si="90"/>
        <v>2.32517</v>
      </c>
      <c r="V160" s="89">
        <f t="shared" si="90"/>
        <v>2.2731599999999998</v>
      </c>
      <c r="W160" s="89">
        <f t="shared" si="90"/>
        <v>2.2251699999999999</v>
      </c>
      <c r="X160" s="89">
        <f t="shared" si="90"/>
        <v>2.2320799999999998</v>
      </c>
      <c r="Y160" s="89">
        <f t="shared" si="90"/>
        <v>2.0410300000000001</v>
      </c>
      <c r="Z160" s="89">
        <f t="shared" si="90"/>
        <v>1.83619</v>
      </c>
      <c r="AA160" s="89">
        <f t="shared" si="90"/>
        <v>1.62436</v>
      </c>
    </row>
    <row r="161" spans="1:27" ht="12.75" hidden="1" customHeight="1" outlineLevel="1" x14ac:dyDescent="0.2">
      <c r="A161" s="97" t="s">
        <v>1162</v>
      </c>
      <c r="B161" s="63" t="s">
        <v>242</v>
      </c>
      <c r="C161" s="43" t="s">
        <v>79</v>
      </c>
      <c r="D161" s="44">
        <v>1209.8900000000001</v>
      </c>
      <c r="E161" s="44">
        <v>1081.6199999999999</v>
      </c>
      <c r="F161" s="44">
        <v>1013.28</v>
      </c>
      <c r="G161" s="44">
        <v>975.39</v>
      </c>
      <c r="H161" s="44">
        <v>1084.58</v>
      </c>
      <c r="I161" s="44">
        <v>1244.51</v>
      </c>
      <c r="J161" s="44">
        <v>1413.83</v>
      </c>
      <c r="K161" s="44">
        <v>1653.33</v>
      </c>
      <c r="L161" s="44">
        <v>1877.28</v>
      </c>
      <c r="M161" s="44">
        <v>2021.73</v>
      </c>
      <c r="N161" s="44">
        <v>2028.08</v>
      </c>
      <c r="O161" s="44">
        <v>1993.7</v>
      </c>
      <c r="P161" s="44">
        <v>1993.62</v>
      </c>
      <c r="Q161" s="44">
        <v>2054.1999999999998</v>
      </c>
      <c r="R161" s="44">
        <v>2005.28</v>
      </c>
      <c r="S161" s="44">
        <v>2027.81</v>
      </c>
      <c r="T161" s="44">
        <v>1990.44</v>
      </c>
      <c r="U161" s="44">
        <v>1992.06</v>
      </c>
      <c r="V161" s="44">
        <v>1940.05</v>
      </c>
      <c r="W161" s="44">
        <v>1892.06</v>
      </c>
      <c r="X161" s="44">
        <v>1898.97</v>
      </c>
      <c r="Y161" s="44">
        <v>1707.92</v>
      </c>
      <c r="Z161" s="44">
        <v>1503.08</v>
      </c>
      <c r="AA161" s="44">
        <v>1291.25</v>
      </c>
    </row>
    <row r="162" spans="1:27" ht="12.75" hidden="1" customHeight="1" outlineLevel="1" x14ac:dyDescent="0.2">
      <c r="A162" s="97" t="s">
        <v>1163</v>
      </c>
      <c r="B162" s="63" t="s">
        <v>90</v>
      </c>
      <c r="C162" s="43" t="s">
        <v>79</v>
      </c>
      <c r="D162" s="44">
        <v>113.12</v>
      </c>
      <c r="E162" s="44">
        <f>$D$162</f>
        <v>113.12</v>
      </c>
      <c r="F162" s="44">
        <f t="shared" ref="F162:AA162" si="91">$D$162</f>
        <v>113.12</v>
      </c>
      <c r="G162" s="44">
        <f t="shared" si="91"/>
        <v>113.12</v>
      </c>
      <c r="H162" s="44">
        <f t="shared" si="91"/>
        <v>113.12</v>
      </c>
      <c r="I162" s="44">
        <f t="shared" si="91"/>
        <v>113.12</v>
      </c>
      <c r="J162" s="44">
        <f t="shared" si="91"/>
        <v>113.12</v>
      </c>
      <c r="K162" s="44">
        <f t="shared" si="91"/>
        <v>113.12</v>
      </c>
      <c r="L162" s="44">
        <f t="shared" si="91"/>
        <v>113.12</v>
      </c>
      <c r="M162" s="44">
        <f t="shared" si="91"/>
        <v>113.12</v>
      </c>
      <c r="N162" s="44">
        <f t="shared" si="91"/>
        <v>113.12</v>
      </c>
      <c r="O162" s="44">
        <f t="shared" si="91"/>
        <v>113.12</v>
      </c>
      <c r="P162" s="44">
        <f t="shared" si="91"/>
        <v>113.12</v>
      </c>
      <c r="Q162" s="44">
        <f t="shared" si="91"/>
        <v>113.12</v>
      </c>
      <c r="R162" s="44">
        <f t="shared" si="91"/>
        <v>113.12</v>
      </c>
      <c r="S162" s="44">
        <f t="shared" si="91"/>
        <v>113.12</v>
      </c>
      <c r="T162" s="44">
        <f t="shared" si="91"/>
        <v>113.12</v>
      </c>
      <c r="U162" s="44">
        <f t="shared" si="91"/>
        <v>113.12</v>
      </c>
      <c r="V162" s="44">
        <f t="shared" si="91"/>
        <v>113.12</v>
      </c>
      <c r="W162" s="44">
        <f t="shared" si="91"/>
        <v>113.12</v>
      </c>
      <c r="X162" s="44">
        <f t="shared" si="91"/>
        <v>113.12</v>
      </c>
      <c r="Y162" s="44">
        <f t="shared" si="91"/>
        <v>113.12</v>
      </c>
      <c r="Z162" s="44">
        <f t="shared" si="91"/>
        <v>113.12</v>
      </c>
      <c r="AA162" s="44">
        <f t="shared" si="91"/>
        <v>113.12</v>
      </c>
    </row>
    <row r="163" spans="1:27" ht="12.75" hidden="1" customHeight="1" outlineLevel="1" x14ac:dyDescent="0.2">
      <c r="A163" s="97" t="s">
        <v>1164</v>
      </c>
      <c r="B163" s="63" t="s">
        <v>83</v>
      </c>
      <c r="C163" s="43" t="s">
        <v>79</v>
      </c>
      <c r="D163" s="44">
        <v>3.63</v>
      </c>
      <c r="E163" s="44">
        <v>3.63</v>
      </c>
      <c r="F163" s="44">
        <v>3.63</v>
      </c>
      <c r="G163" s="44">
        <v>3.63</v>
      </c>
      <c r="H163" s="44">
        <v>3.63</v>
      </c>
      <c r="I163" s="44">
        <v>3.63</v>
      </c>
      <c r="J163" s="44">
        <v>3.63</v>
      </c>
      <c r="K163" s="44">
        <v>3.63</v>
      </c>
      <c r="L163" s="44">
        <v>3.63</v>
      </c>
      <c r="M163" s="44">
        <v>3.63</v>
      </c>
      <c r="N163" s="44">
        <v>3.63</v>
      </c>
      <c r="O163" s="44">
        <v>3.63</v>
      </c>
      <c r="P163" s="44">
        <v>3.63</v>
      </c>
      <c r="Q163" s="44">
        <v>3.63</v>
      </c>
      <c r="R163" s="44">
        <v>3.63</v>
      </c>
      <c r="S163" s="44">
        <v>3.63</v>
      </c>
      <c r="T163" s="44">
        <v>3.63</v>
      </c>
      <c r="U163" s="44">
        <v>3.63</v>
      </c>
      <c r="V163" s="44">
        <v>3.63</v>
      </c>
      <c r="W163" s="44">
        <v>3.63</v>
      </c>
      <c r="X163" s="44">
        <v>3.63</v>
      </c>
      <c r="Y163" s="44">
        <v>3.63</v>
      </c>
      <c r="Z163" s="44">
        <v>3.63</v>
      </c>
      <c r="AA163" s="44">
        <v>3.63</v>
      </c>
    </row>
    <row r="164" spans="1:27" ht="12.75" hidden="1" customHeight="1" outlineLevel="1" x14ac:dyDescent="0.2">
      <c r="A164" s="97" t="s">
        <v>1165</v>
      </c>
      <c r="B164" s="63" t="s">
        <v>81</v>
      </c>
      <c r="C164" s="43" t="s">
        <v>79</v>
      </c>
      <c r="D164" s="44">
        <f>$D$11</f>
        <v>216.36</v>
      </c>
      <c r="E164" s="44">
        <f t="shared" ref="E164:AA164" si="92">$D$11</f>
        <v>216.36</v>
      </c>
      <c r="F164" s="44">
        <f t="shared" si="92"/>
        <v>216.36</v>
      </c>
      <c r="G164" s="44">
        <f t="shared" si="92"/>
        <v>216.36</v>
      </c>
      <c r="H164" s="44">
        <f t="shared" si="92"/>
        <v>216.36</v>
      </c>
      <c r="I164" s="44">
        <f t="shared" si="92"/>
        <v>216.36</v>
      </c>
      <c r="J164" s="44">
        <f t="shared" si="92"/>
        <v>216.36</v>
      </c>
      <c r="K164" s="44">
        <f t="shared" si="92"/>
        <v>216.36</v>
      </c>
      <c r="L164" s="44">
        <f t="shared" si="92"/>
        <v>216.36</v>
      </c>
      <c r="M164" s="44">
        <f t="shared" si="92"/>
        <v>216.36</v>
      </c>
      <c r="N164" s="44">
        <f t="shared" si="92"/>
        <v>216.36</v>
      </c>
      <c r="O164" s="44">
        <f t="shared" si="92"/>
        <v>216.36</v>
      </c>
      <c r="P164" s="44">
        <f t="shared" si="92"/>
        <v>216.36</v>
      </c>
      <c r="Q164" s="44">
        <f t="shared" si="92"/>
        <v>216.36</v>
      </c>
      <c r="R164" s="44">
        <f>$D$11</f>
        <v>216.36</v>
      </c>
      <c r="S164" s="44">
        <f t="shared" si="92"/>
        <v>216.36</v>
      </c>
      <c r="T164" s="44">
        <f t="shared" si="92"/>
        <v>216.36</v>
      </c>
      <c r="U164" s="44">
        <f t="shared" si="92"/>
        <v>216.36</v>
      </c>
      <c r="V164" s="44">
        <f t="shared" si="92"/>
        <v>216.36</v>
      </c>
      <c r="W164" s="44">
        <f t="shared" si="92"/>
        <v>216.36</v>
      </c>
      <c r="X164" s="44">
        <f t="shared" si="92"/>
        <v>216.36</v>
      </c>
      <c r="Y164" s="44">
        <f t="shared" si="92"/>
        <v>216.36</v>
      </c>
      <c r="Z164" s="44">
        <f t="shared" si="92"/>
        <v>216.36</v>
      </c>
      <c r="AA164" s="44">
        <f t="shared" si="92"/>
        <v>216.36</v>
      </c>
    </row>
    <row r="165" spans="1:27" collapsed="1" x14ac:dyDescent="0.2">
      <c r="A165" s="96" t="s">
        <v>1166</v>
      </c>
      <c r="B165" s="28" t="str">
        <f>"02"&amp;"."&amp;$B$640&amp;"."&amp;$B$641</f>
        <v>02.11.2023</v>
      </c>
      <c r="C165" s="88" t="s">
        <v>76</v>
      </c>
      <c r="D165" s="89">
        <f>ROUND(((D166+D167+D169+D168)/1000),5)</f>
        <v>1.4668000000000001</v>
      </c>
      <c r="E165" s="89">
        <f>ROUND(((E166+E167+E169+E168)/1000),5)</f>
        <v>1.35528</v>
      </c>
      <c r="F165" s="89">
        <f>ROUND(((F166+F167+F169+F168)/1000),5)</f>
        <v>1.23254</v>
      </c>
      <c r="G165" s="89">
        <f t="shared" ref="G165:AA165" si="93">ROUND(((G166+G167+G169+G168)/1000),5)</f>
        <v>1.2123600000000001</v>
      </c>
      <c r="H165" s="89">
        <f t="shared" si="93"/>
        <v>1.3078000000000001</v>
      </c>
      <c r="I165" s="89">
        <f t="shared" si="93"/>
        <v>1.5401100000000001</v>
      </c>
      <c r="J165" s="89">
        <f t="shared" si="93"/>
        <v>1.6892199999999999</v>
      </c>
      <c r="K165" s="89">
        <f t="shared" si="93"/>
        <v>1.97454</v>
      </c>
      <c r="L165" s="89">
        <f t="shared" si="93"/>
        <v>2.17883</v>
      </c>
      <c r="M165" s="89">
        <f t="shared" si="93"/>
        <v>2.2534299999999998</v>
      </c>
      <c r="N165" s="89">
        <f t="shared" si="93"/>
        <v>2.26491</v>
      </c>
      <c r="O165" s="89">
        <f t="shared" si="93"/>
        <v>2.3267899999999999</v>
      </c>
      <c r="P165" s="89">
        <f t="shared" si="93"/>
        <v>2.3003300000000002</v>
      </c>
      <c r="Q165" s="89">
        <f t="shared" si="93"/>
        <v>2.3455699999999999</v>
      </c>
      <c r="R165" s="89">
        <f t="shared" si="93"/>
        <v>2.3050000000000002</v>
      </c>
      <c r="S165" s="89">
        <f t="shared" si="93"/>
        <v>2.3275100000000002</v>
      </c>
      <c r="T165" s="89">
        <f t="shared" si="93"/>
        <v>2.3257400000000001</v>
      </c>
      <c r="U165" s="89">
        <f t="shared" si="93"/>
        <v>2.3651599999999999</v>
      </c>
      <c r="V165" s="89">
        <f t="shared" si="93"/>
        <v>2.3995700000000002</v>
      </c>
      <c r="W165" s="89">
        <f t="shared" si="93"/>
        <v>2.3302200000000002</v>
      </c>
      <c r="X165" s="89">
        <f t="shared" si="93"/>
        <v>2.2387700000000001</v>
      </c>
      <c r="Y165" s="89">
        <f t="shared" si="93"/>
        <v>2.2424499999999998</v>
      </c>
      <c r="Z165" s="89">
        <f t="shared" si="93"/>
        <v>1.7938400000000001</v>
      </c>
      <c r="AA165" s="89">
        <f t="shared" si="93"/>
        <v>1.6419999999999999</v>
      </c>
    </row>
    <row r="166" spans="1:27" ht="12.75" hidden="1" customHeight="1" outlineLevel="1" x14ac:dyDescent="0.2">
      <c r="A166" s="97" t="s">
        <v>1167</v>
      </c>
      <c r="B166" s="63" t="s">
        <v>242</v>
      </c>
      <c r="C166" s="43" t="s">
        <v>79</v>
      </c>
      <c r="D166" s="44">
        <v>1133.69</v>
      </c>
      <c r="E166" s="44">
        <v>1022.17</v>
      </c>
      <c r="F166" s="44">
        <v>899.43</v>
      </c>
      <c r="G166" s="44">
        <v>879.25</v>
      </c>
      <c r="H166" s="44">
        <v>974.69</v>
      </c>
      <c r="I166" s="44">
        <v>1207</v>
      </c>
      <c r="J166" s="44">
        <v>1356.11</v>
      </c>
      <c r="K166" s="44">
        <v>1641.43</v>
      </c>
      <c r="L166" s="44">
        <v>1845.72</v>
      </c>
      <c r="M166" s="44">
        <v>1920.32</v>
      </c>
      <c r="N166" s="44">
        <v>1931.8</v>
      </c>
      <c r="O166" s="44">
        <v>1993.68</v>
      </c>
      <c r="P166" s="44">
        <v>1967.22</v>
      </c>
      <c r="Q166" s="44">
        <v>2012.46</v>
      </c>
      <c r="R166" s="44">
        <v>1971.89</v>
      </c>
      <c r="S166" s="44">
        <v>1994.4</v>
      </c>
      <c r="T166" s="44">
        <v>1992.63</v>
      </c>
      <c r="U166" s="44">
        <v>2032.05</v>
      </c>
      <c r="V166" s="44">
        <v>2066.46</v>
      </c>
      <c r="W166" s="44">
        <v>1997.11</v>
      </c>
      <c r="X166" s="44">
        <v>1905.66</v>
      </c>
      <c r="Y166" s="44">
        <v>1909.34</v>
      </c>
      <c r="Z166" s="44">
        <v>1460.73</v>
      </c>
      <c r="AA166" s="44">
        <v>1308.8900000000001</v>
      </c>
    </row>
    <row r="167" spans="1:27" ht="12.75" hidden="1" customHeight="1" outlineLevel="1" x14ac:dyDescent="0.2">
      <c r="A167" s="97" t="s">
        <v>1168</v>
      </c>
      <c r="B167" s="63" t="s">
        <v>90</v>
      </c>
      <c r="C167" s="43" t="s">
        <v>79</v>
      </c>
      <c r="D167" s="44">
        <f>$D$162</f>
        <v>113.12</v>
      </c>
      <c r="E167" s="44">
        <f>$D$162</f>
        <v>113.12</v>
      </c>
      <c r="F167" s="44">
        <f t="shared" ref="F167:AA167" si="94">$D$162</f>
        <v>113.12</v>
      </c>
      <c r="G167" s="44">
        <f t="shared" si="94"/>
        <v>113.12</v>
      </c>
      <c r="H167" s="44">
        <f t="shared" si="94"/>
        <v>113.12</v>
      </c>
      <c r="I167" s="44">
        <f t="shared" si="94"/>
        <v>113.12</v>
      </c>
      <c r="J167" s="44">
        <f t="shared" si="94"/>
        <v>113.12</v>
      </c>
      <c r="K167" s="44">
        <f t="shared" si="94"/>
        <v>113.12</v>
      </c>
      <c r="L167" s="44">
        <f t="shared" si="94"/>
        <v>113.12</v>
      </c>
      <c r="M167" s="44">
        <f t="shared" si="94"/>
        <v>113.12</v>
      </c>
      <c r="N167" s="44">
        <f t="shared" si="94"/>
        <v>113.12</v>
      </c>
      <c r="O167" s="44">
        <f t="shared" si="94"/>
        <v>113.12</v>
      </c>
      <c r="P167" s="44">
        <f t="shared" si="94"/>
        <v>113.12</v>
      </c>
      <c r="Q167" s="44">
        <f t="shared" si="94"/>
        <v>113.12</v>
      </c>
      <c r="R167" s="44">
        <f t="shared" si="94"/>
        <v>113.12</v>
      </c>
      <c r="S167" s="44">
        <f t="shared" si="94"/>
        <v>113.12</v>
      </c>
      <c r="T167" s="44">
        <f t="shared" si="94"/>
        <v>113.12</v>
      </c>
      <c r="U167" s="44">
        <f t="shared" si="94"/>
        <v>113.12</v>
      </c>
      <c r="V167" s="44">
        <f t="shared" si="94"/>
        <v>113.12</v>
      </c>
      <c r="W167" s="44">
        <f t="shared" si="94"/>
        <v>113.12</v>
      </c>
      <c r="X167" s="44">
        <f t="shared" si="94"/>
        <v>113.12</v>
      </c>
      <c r="Y167" s="44">
        <f t="shared" si="94"/>
        <v>113.12</v>
      </c>
      <c r="Z167" s="44">
        <f t="shared" si="94"/>
        <v>113.12</v>
      </c>
      <c r="AA167" s="44">
        <f t="shared" si="94"/>
        <v>113.12</v>
      </c>
    </row>
    <row r="168" spans="1:27" ht="12.75" hidden="1" customHeight="1" outlineLevel="1" x14ac:dyDescent="0.2">
      <c r="A168" s="97" t="s">
        <v>1169</v>
      </c>
      <c r="B168" s="63" t="s">
        <v>83</v>
      </c>
      <c r="C168" s="43" t="s">
        <v>79</v>
      </c>
      <c r="D168" s="44">
        <v>3.63</v>
      </c>
      <c r="E168" s="44">
        <v>3.63</v>
      </c>
      <c r="F168" s="44">
        <v>3.63</v>
      </c>
      <c r="G168" s="44">
        <v>3.63</v>
      </c>
      <c r="H168" s="44">
        <v>3.63</v>
      </c>
      <c r="I168" s="44">
        <v>3.63</v>
      </c>
      <c r="J168" s="44">
        <v>3.63</v>
      </c>
      <c r="K168" s="44">
        <v>3.63</v>
      </c>
      <c r="L168" s="44">
        <v>3.63</v>
      </c>
      <c r="M168" s="44">
        <v>3.63</v>
      </c>
      <c r="N168" s="44">
        <v>3.63</v>
      </c>
      <c r="O168" s="44">
        <v>3.63</v>
      </c>
      <c r="P168" s="44">
        <v>3.63</v>
      </c>
      <c r="Q168" s="44">
        <v>3.63</v>
      </c>
      <c r="R168" s="44">
        <v>3.63</v>
      </c>
      <c r="S168" s="44">
        <v>3.63</v>
      </c>
      <c r="T168" s="44">
        <v>3.63</v>
      </c>
      <c r="U168" s="44">
        <v>3.63</v>
      </c>
      <c r="V168" s="44">
        <v>3.63</v>
      </c>
      <c r="W168" s="44">
        <v>3.63</v>
      </c>
      <c r="X168" s="44">
        <v>3.63</v>
      </c>
      <c r="Y168" s="44">
        <v>3.63</v>
      </c>
      <c r="Z168" s="44">
        <v>3.63</v>
      </c>
      <c r="AA168" s="44">
        <v>3.63</v>
      </c>
    </row>
    <row r="169" spans="1:27" ht="12.75" hidden="1" customHeight="1" outlineLevel="1" x14ac:dyDescent="0.2">
      <c r="A169" s="97" t="s">
        <v>1170</v>
      </c>
      <c r="B169" s="63" t="s">
        <v>81</v>
      </c>
      <c r="C169" s="43" t="s">
        <v>79</v>
      </c>
      <c r="D169" s="44">
        <f>$D$11</f>
        <v>216.36</v>
      </c>
      <c r="E169" s="44">
        <f t="shared" ref="E169:AA169" si="95">$D$11</f>
        <v>216.36</v>
      </c>
      <c r="F169" s="44">
        <f t="shared" si="95"/>
        <v>216.36</v>
      </c>
      <c r="G169" s="44">
        <f t="shared" si="95"/>
        <v>216.36</v>
      </c>
      <c r="H169" s="44">
        <f t="shared" si="95"/>
        <v>216.36</v>
      </c>
      <c r="I169" s="44">
        <f t="shared" si="95"/>
        <v>216.36</v>
      </c>
      <c r="J169" s="44">
        <f t="shared" si="95"/>
        <v>216.36</v>
      </c>
      <c r="K169" s="44">
        <f t="shared" si="95"/>
        <v>216.36</v>
      </c>
      <c r="L169" s="44">
        <f t="shared" si="95"/>
        <v>216.36</v>
      </c>
      <c r="M169" s="44">
        <f t="shared" si="95"/>
        <v>216.36</v>
      </c>
      <c r="N169" s="44">
        <f t="shared" si="95"/>
        <v>216.36</v>
      </c>
      <c r="O169" s="44">
        <f t="shared" si="95"/>
        <v>216.36</v>
      </c>
      <c r="P169" s="44">
        <f t="shared" si="95"/>
        <v>216.36</v>
      </c>
      <c r="Q169" s="44">
        <f t="shared" si="95"/>
        <v>216.36</v>
      </c>
      <c r="R169" s="44">
        <f>$D$11</f>
        <v>216.36</v>
      </c>
      <c r="S169" s="44">
        <f t="shared" si="95"/>
        <v>216.36</v>
      </c>
      <c r="T169" s="44">
        <f t="shared" si="95"/>
        <v>216.36</v>
      </c>
      <c r="U169" s="44">
        <f t="shared" si="95"/>
        <v>216.36</v>
      </c>
      <c r="V169" s="44">
        <f t="shared" si="95"/>
        <v>216.36</v>
      </c>
      <c r="W169" s="44">
        <f t="shared" si="95"/>
        <v>216.36</v>
      </c>
      <c r="X169" s="44">
        <f t="shared" si="95"/>
        <v>216.36</v>
      </c>
      <c r="Y169" s="44">
        <f t="shared" si="95"/>
        <v>216.36</v>
      </c>
      <c r="Z169" s="44">
        <f t="shared" si="95"/>
        <v>216.36</v>
      </c>
      <c r="AA169" s="44">
        <f t="shared" si="95"/>
        <v>216.36</v>
      </c>
    </row>
    <row r="170" spans="1:27" ht="12.75" customHeight="1" collapsed="1" x14ac:dyDescent="0.2">
      <c r="A170" s="96" t="s">
        <v>1171</v>
      </c>
      <c r="B170" s="28" t="str">
        <f>"03"&amp;"."&amp;$B$640&amp;"."&amp;$B$641</f>
        <v>03.11.2023</v>
      </c>
      <c r="C170" s="88" t="s">
        <v>76</v>
      </c>
      <c r="D170" s="89">
        <f>ROUND(((D171+D172+D174+D173)/1000),5)</f>
        <v>1.4931700000000001</v>
      </c>
      <c r="E170" s="89">
        <f>ROUND(((E171+E172+E174+E173)/1000),5)</f>
        <v>1.3731100000000001</v>
      </c>
      <c r="F170" s="89">
        <f>ROUND(((F171+F172+F174+F173)/1000),5)</f>
        <v>1.2614099999999999</v>
      </c>
      <c r="G170" s="89">
        <f t="shared" ref="G170:AA170" si="96">ROUND(((G171+G172+G174+G173)/1000),5)</f>
        <v>1.2332700000000001</v>
      </c>
      <c r="H170" s="89">
        <f t="shared" si="96"/>
        <v>1.36453</v>
      </c>
      <c r="I170" s="89">
        <f t="shared" si="96"/>
        <v>1.52023</v>
      </c>
      <c r="J170" s="89">
        <f t="shared" si="96"/>
        <v>1.69069</v>
      </c>
      <c r="K170" s="89">
        <f t="shared" si="96"/>
        <v>1.9317500000000001</v>
      </c>
      <c r="L170" s="89">
        <f t="shared" si="96"/>
        <v>2.18858</v>
      </c>
      <c r="M170" s="89">
        <f t="shared" si="96"/>
        <v>2.2437999999999998</v>
      </c>
      <c r="N170" s="89">
        <f t="shared" si="96"/>
        <v>2.2554500000000002</v>
      </c>
      <c r="O170" s="89">
        <f t="shared" si="96"/>
        <v>2.2608100000000002</v>
      </c>
      <c r="P170" s="89">
        <f t="shared" si="96"/>
        <v>2.2677900000000002</v>
      </c>
      <c r="Q170" s="89">
        <f t="shared" si="96"/>
        <v>2.2646999999999999</v>
      </c>
      <c r="R170" s="89">
        <f t="shared" si="96"/>
        <v>2.2523499999999999</v>
      </c>
      <c r="S170" s="89">
        <f t="shared" si="96"/>
        <v>2.2458</v>
      </c>
      <c r="T170" s="89">
        <f t="shared" si="96"/>
        <v>2.2197100000000001</v>
      </c>
      <c r="U170" s="89">
        <f t="shared" si="96"/>
        <v>2.3161900000000002</v>
      </c>
      <c r="V170" s="89">
        <f t="shared" si="96"/>
        <v>2.35927</v>
      </c>
      <c r="W170" s="89">
        <f t="shared" si="96"/>
        <v>2.3189600000000001</v>
      </c>
      <c r="X170" s="89">
        <f t="shared" si="96"/>
        <v>2.2256</v>
      </c>
      <c r="Y170" s="89">
        <f t="shared" si="96"/>
        <v>2.1105299999999998</v>
      </c>
      <c r="Z170" s="89">
        <f t="shared" si="96"/>
        <v>1.8258300000000001</v>
      </c>
      <c r="AA170" s="89">
        <f t="shared" si="96"/>
        <v>1.62148</v>
      </c>
    </row>
    <row r="171" spans="1:27" ht="12.75" hidden="1" customHeight="1" outlineLevel="1" x14ac:dyDescent="0.2">
      <c r="A171" s="97" t="s">
        <v>1172</v>
      </c>
      <c r="B171" s="63" t="s">
        <v>242</v>
      </c>
      <c r="C171" s="43" t="s">
        <v>79</v>
      </c>
      <c r="D171" s="44">
        <v>1160.06</v>
      </c>
      <c r="E171" s="44">
        <v>1040</v>
      </c>
      <c r="F171" s="44">
        <v>928.3</v>
      </c>
      <c r="G171" s="44">
        <v>900.16</v>
      </c>
      <c r="H171" s="44">
        <v>1031.42</v>
      </c>
      <c r="I171" s="44">
        <v>1187.1199999999999</v>
      </c>
      <c r="J171" s="44">
        <v>1357.58</v>
      </c>
      <c r="K171" s="44">
        <v>1598.64</v>
      </c>
      <c r="L171" s="44">
        <v>1855.47</v>
      </c>
      <c r="M171" s="44">
        <v>1910.69</v>
      </c>
      <c r="N171" s="44">
        <v>1922.34</v>
      </c>
      <c r="O171" s="44">
        <v>1927.7</v>
      </c>
      <c r="P171" s="44">
        <v>1934.68</v>
      </c>
      <c r="Q171" s="44">
        <v>1931.59</v>
      </c>
      <c r="R171" s="44">
        <v>1919.24</v>
      </c>
      <c r="S171" s="44">
        <v>1912.69</v>
      </c>
      <c r="T171" s="44">
        <v>1886.6</v>
      </c>
      <c r="U171" s="44">
        <v>1983.08</v>
      </c>
      <c r="V171" s="44">
        <v>2026.16</v>
      </c>
      <c r="W171" s="44">
        <v>1985.85</v>
      </c>
      <c r="X171" s="44">
        <v>1892.49</v>
      </c>
      <c r="Y171" s="44">
        <v>1777.42</v>
      </c>
      <c r="Z171" s="44">
        <v>1492.72</v>
      </c>
      <c r="AA171" s="44">
        <v>1288.3699999999999</v>
      </c>
    </row>
    <row r="172" spans="1:27" ht="12.75" hidden="1" customHeight="1" outlineLevel="1" x14ac:dyDescent="0.2">
      <c r="A172" s="97" t="s">
        <v>1173</v>
      </c>
      <c r="B172" s="63" t="s">
        <v>90</v>
      </c>
      <c r="C172" s="43" t="s">
        <v>79</v>
      </c>
      <c r="D172" s="44">
        <f>$D$162</f>
        <v>113.12</v>
      </c>
      <c r="E172" s="44">
        <f>$D$162</f>
        <v>113.12</v>
      </c>
      <c r="F172" s="44">
        <f t="shared" ref="F172:AA172" si="97">$D$162</f>
        <v>113.12</v>
      </c>
      <c r="G172" s="44">
        <f t="shared" si="97"/>
        <v>113.12</v>
      </c>
      <c r="H172" s="44">
        <f t="shared" si="97"/>
        <v>113.12</v>
      </c>
      <c r="I172" s="44">
        <f t="shared" si="97"/>
        <v>113.12</v>
      </c>
      <c r="J172" s="44">
        <f t="shared" si="97"/>
        <v>113.12</v>
      </c>
      <c r="K172" s="44">
        <f t="shared" si="97"/>
        <v>113.12</v>
      </c>
      <c r="L172" s="44">
        <f t="shared" si="97"/>
        <v>113.12</v>
      </c>
      <c r="M172" s="44">
        <f t="shared" si="97"/>
        <v>113.12</v>
      </c>
      <c r="N172" s="44">
        <f t="shared" si="97"/>
        <v>113.12</v>
      </c>
      <c r="O172" s="44">
        <f t="shared" si="97"/>
        <v>113.12</v>
      </c>
      <c r="P172" s="44">
        <f t="shared" si="97"/>
        <v>113.12</v>
      </c>
      <c r="Q172" s="44">
        <f t="shared" si="97"/>
        <v>113.12</v>
      </c>
      <c r="R172" s="44">
        <f t="shared" si="97"/>
        <v>113.12</v>
      </c>
      <c r="S172" s="44">
        <f t="shared" si="97"/>
        <v>113.12</v>
      </c>
      <c r="T172" s="44">
        <f t="shared" si="97"/>
        <v>113.12</v>
      </c>
      <c r="U172" s="44">
        <f t="shared" si="97"/>
        <v>113.12</v>
      </c>
      <c r="V172" s="44">
        <f t="shared" si="97"/>
        <v>113.12</v>
      </c>
      <c r="W172" s="44">
        <f t="shared" si="97"/>
        <v>113.12</v>
      </c>
      <c r="X172" s="44">
        <f t="shared" si="97"/>
        <v>113.12</v>
      </c>
      <c r="Y172" s="44">
        <f t="shared" si="97"/>
        <v>113.12</v>
      </c>
      <c r="Z172" s="44">
        <f t="shared" si="97"/>
        <v>113.12</v>
      </c>
      <c r="AA172" s="44">
        <f t="shared" si="97"/>
        <v>113.12</v>
      </c>
    </row>
    <row r="173" spans="1:27" ht="12.75" hidden="1" customHeight="1" outlineLevel="1" x14ac:dyDescent="0.2">
      <c r="A173" s="97" t="s">
        <v>1174</v>
      </c>
      <c r="B173" s="63" t="s">
        <v>83</v>
      </c>
      <c r="C173" s="43" t="s">
        <v>79</v>
      </c>
      <c r="D173" s="44">
        <v>3.63</v>
      </c>
      <c r="E173" s="44">
        <v>3.63</v>
      </c>
      <c r="F173" s="44">
        <v>3.63</v>
      </c>
      <c r="G173" s="44">
        <v>3.63</v>
      </c>
      <c r="H173" s="44">
        <v>3.63</v>
      </c>
      <c r="I173" s="44">
        <v>3.63</v>
      </c>
      <c r="J173" s="44">
        <v>3.63</v>
      </c>
      <c r="K173" s="44">
        <v>3.63</v>
      </c>
      <c r="L173" s="44">
        <v>3.63</v>
      </c>
      <c r="M173" s="44">
        <v>3.63</v>
      </c>
      <c r="N173" s="44">
        <v>3.63</v>
      </c>
      <c r="O173" s="44">
        <v>3.63</v>
      </c>
      <c r="P173" s="44">
        <v>3.63</v>
      </c>
      <c r="Q173" s="44">
        <v>3.63</v>
      </c>
      <c r="R173" s="44">
        <v>3.63</v>
      </c>
      <c r="S173" s="44">
        <v>3.63</v>
      </c>
      <c r="T173" s="44">
        <v>3.63</v>
      </c>
      <c r="U173" s="44">
        <v>3.63</v>
      </c>
      <c r="V173" s="44">
        <v>3.63</v>
      </c>
      <c r="W173" s="44">
        <v>3.63</v>
      </c>
      <c r="X173" s="44">
        <v>3.63</v>
      </c>
      <c r="Y173" s="44">
        <v>3.63</v>
      </c>
      <c r="Z173" s="44">
        <v>3.63</v>
      </c>
      <c r="AA173" s="44">
        <v>3.63</v>
      </c>
    </row>
    <row r="174" spans="1:27" ht="12.75" hidden="1" customHeight="1" outlineLevel="1" x14ac:dyDescent="0.2">
      <c r="A174" s="97" t="s">
        <v>1175</v>
      </c>
      <c r="B174" s="63" t="s">
        <v>81</v>
      </c>
      <c r="C174" s="43" t="s">
        <v>79</v>
      </c>
      <c r="D174" s="44">
        <f>$D$11</f>
        <v>216.36</v>
      </c>
      <c r="E174" s="44">
        <f t="shared" ref="E174:AA174" si="98">$D$11</f>
        <v>216.36</v>
      </c>
      <c r="F174" s="44">
        <f t="shared" si="98"/>
        <v>216.36</v>
      </c>
      <c r="G174" s="44">
        <f t="shared" si="98"/>
        <v>216.36</v>
      </c>
      <c r="H174" s="44">
        <f t="shared" si="98"/>
        <v>216.36</v>
      </c>
      <c r="I174" s="44">
        <f t="shared" si="98"/>
        <v>216.36</v>
      </c>
      <c r="J174" s="44">
        <f t="shared" si="98"/>
        <v>216.36</v>
      </c>
      <c r="K174" s="44">
        <f t="shared" si="98"/>
        <v>216.36</v>
      </c>
      <c r="L174" s="44">
        <f t="shared" si="98"/>
        <v>216.36</v>
      </c>
      <c r="M174" s="44">
        <f t="shared" si="98"/>
        <v>216.36</v>
      </c>
      <c r="N174" s="44">
        <f t="shared" si="98"/>
        <v>216.36</v>
      </c>
      <c r="O174" s="44">
        <f t="shared" si="98"/>
        <v>216.36</v>
      </c>
      <c r="P174" s="44">
        <f t="shared" si="98"/>
        <v>216.36</v>
      </c>
      <c r="Q174" s="44">
        <f t="shared" si="98"/>
        <v>216.36</v>
      </c>
      <c r="R174" s="44">
        <f>$D$11</f>
        <v>216.36</v>
      </c>
      <c r="S174" s="44">
        <f t="shared" si="98"/>
        <v>216.36</v>
      </c>
      <c r="T174" s="44">
        <f t="shared" si="98"/>
        <v>216.36</v>
      </c>
      <c r="U174" s="44">
        <f t="shared" si="98"/>
        <v>216.36</v>
      </c>
      <c r="V174" s="44">
        <f t="shared" si="98"/>
        <v>216.36</v>
      </c>
      <c r="W174" s="44">
        <f t="shared" si="98"/>
        <v>216.36</v>
      </c>
      <c r="X174" s="44">
        <f t="shared" si="98"/>
        <v>216.36</v>
      </c>
      <c r="Y174" s="44">
        <f t="shared" si="98"/>
        <v>216.36</v>
      </c>
      <c r="Z174" s="44">
        <f t="shared" si="98"/>
        <v>216.36</v>
      </c>
      <c r="AA174" s="44">
        <f t="shared" si="98"/>
        <v>216.36</v>
      </c>
    </row>
    <row r="175" spans="1:27" ht="12.75" customHeight="1" collapsed="1" x14ac:dyDescent="0.2">
      <c r="A175" s="96" t="s">
        <v>1176</v>
      </c>
      <c r="B175" s="28" t="str">
        <f>"04"&amp;"."&amp;$B$640&amp;"."&amp;$B$641</f>
        <v>04.11.2023</v>
      </c>
      <c r="C175" s="88" t="s">
        <v>76</v>
      </c>
      <c r="D175" s="89">
        <f>ROUND(((D176+D177+D179+D178)/1000),5)</f>
        <v>1.58334</v>
      </c>
      <c r="E175" s="89">
        <f>ROUND(((E176+E177+E179+E178)/1000),5)</f>
        <v>1.50542</v>
      </c>
      <c r="F175" s="89">
        <f>ROUND(((F176+F177+F179+F178)/1000),5)</f>
        <v>1.42537</v>
      </c>
      <c r="G175" s="89">
        <f t="shared" ref="G175:AA175" si="99">ROUND(((G176+G177+G179+G178)/1000),5)</f>
        <v>1.3708499999999999</v>
      </c>
      <c r="H175" s="89">
        <f t="shared" si="99"/>
        <v>1.42106</v>
      </c>
      <c r="I175" s="89">
        <f t="shared" si="99"/>
        <v>1.5176000000000001</v>
      </c>
      <c r="J175" s="89">
        <f t="shared" si="99"/>
        <v>1.5298099999999999</v>
      </c>
      <c r="K175" s="89">
        <f t="shared" si="99"/>
        <v>1.63869</v>
      </c>
      <c r="L175" s="89">
        <f t="shared" si="99"/>
        <v>1.9581900000000001</v>
      </c>
      <c r="M175" s="89">
        <f t="shared" si="99"/>
        <v>2.05349</v>
      </c>
      <c r="N175" s="89">
        <f t="shared" si="99"/>
        <v>2.1040100000000002</v>
      </c>
      <c r="O175" s="89">
        <f t="shared" si="99"/>
        <v>2.1118000000000001</v>
      </c>
      <c r="P175" s="89">
        <f t="shared" si="99"/>
        <v>2.1050900000000001</v>
      </c>
      <c r="Q175" s="89">
        <f t="shared" si="99"/>
        <v>2.1048200000000001</v>
      </c>
      <c r="R175" s="89">
        <f t="shared" si="99"/>
        <v>2.0821299999999998</v>
      </c>
      <c r="S175" s="89">
        <f t="shared" si="99"/>
        <v>2.2133099999999999</v>
      </c>
      <c r="T175" s="89">
        <f t="shared" si="99"/>
        <v>2.2860900000000002</v>
      </c>
      <c r="U175" s="89">
        <f t="shared" si="99"/>
        <v>2.4304700000000001</v>
      </c>
      <c r="V175" s="89">
        <f t="shared" si="99"/>
        <v>2.4316399999999998</v>
      </c>
      <c r="W175" s="89">
        <f t="shared" si="99"/>
        <v>2.3062</v>
      </c>
      <c r="X175" s="89">
        <f t="shared" si="99"/>
        <v>2.07362</v>
      </c>
      <c r="Y175" s="89">
        <f t="shared" si="99"/>
        <v>2.0279500000000001</v>
      </c>
      <c r="Z175" s="89">
        <f t="shared" si="99"/>
        <v>1.6773899999999999</v>
      </c>
      <c r="AA175" s="89">
        <f t="shared" si="99"/>
        <v>1.5981799999999999</v>
      </c>
    </row>
    <row r="176" spans="1:27" ht="12.75" hidden="1" customHeight="1" outlineLevel="1" x14ac:dyDescent="0.2">
      <c r="A176" s="97" t="s">
        <v>1177</v>
      </c>
      <c r="B176" s="63" t="s">
        <v>242</v>
      </c>
      <c r="C176" s="43" t="s">
        <v>79</v>
      </c>
      <c r="D176" s="44">
        <v>1250.23</v>
      </c>
      <c r="E176" s="44">
        <v>1172.31</v>
      </c>
      <c r="F176" s="44">
        <v>1092.26</v>
      </c>
      <c r="G176" s="44">
        <v>1037.74</v>
      </c>
      <c r="H176" s="44">
        <v>1087.95</v>
      </c>
      <c r="I176" s="44">
        <v>1184.49</v>
      </c>
      <c r="J176" s="44">
        <v>1196.7</v>
      </c>
      <c r="K176" s="44">
        <v>1305.58</v>
      </c>
      <c r="L176" s="44">
        <v>1625.08</v>
      </c>
      <c r="M176" s="44">
        <v>1720.38</v>
      </c>
      <c r="N176" s="44">
        <v>1770.9</v>
      </c>
      <c r="O176" s="44">
        <v>1778.69</v>
      </c>
      <c r="P176" s="44">
        <v>1771.98</v>
      </c>
      <c r="Q176" s="44">
        <v>1771.71</v>
      </c>
      <c r="R176" s="44">
        <v>1749.02</v>
      </c>
      <c r="S176" s="44">
        <v>1880.2</v>
      </c>
      <c r="T176" s="44">
        <v>1952.98</v>
      </c>
      <c r="U176" s="44">
        <v>2097.36</v>
      </c>
      <c r="V176" s="44">
        <v>2098.5300000000002</v>
      </c>
      <c r="W176" s="44">
        <v>1973.09</v>
      </c>
      <c r="X176" s="44">
        <v>1740.51</v>
      </c>
      <c r="Y176" s="44">
        <v>1694.84</v>
      </c>
      <c r="Z176" s="44">
        <v>1344.28</v>
      </c>
      <c r="AA176" s="44">
        <v>1265.07</v>
      </c>
    </row>
    <row r="177" spans="1:27" ht="12.75" hidden="1" customHeight="1" outlineLevel="1" x14ac:dyDescent="0.2">
      <c r="A177" s="97" t="s">
        <v>1178</v>
      </c>
      <c r="B177" s="63" t="s">
        <v>90</v>
      </c>
      <c r="C177" s="43" t="s">
        <v>79</v>
      </c>
      <c r="D177" s="44">
        <f>$D$162</f>
        <v>113.12</v>
      </c>
      <c r="E177" s="44">
        <f>$D$162</f>
        <v>113.12</v>
      </c>
      <c r="F177" s="44">
        <f t="shared" ref="F177:AA177" si="100">$D$162</f>
        <v>113.12</v>
      </c>
      <c r="G177" s="44">
        <f t="shared" si="100"/>
        <v>113.12</v>
      </c>
      <c r="H177" s="44">
        <f t="shared" si="100"/>
        <v>113.12</v>
      </c>
      <c r="I177" s="44">
        <f t="shared" si="100"/>
        <v>113.12</v>
      </c>
      <c r="J177" s="44">
        <f t="shared" si="100"/>
        <v>113.12</v>
      </c>
      <c r="K177" s="44">
        <f t="shared" si="100"/>
        <v>113.12</v>
      </c>
      <c r="L177" s="44">
        <f t="shared" si="100"/>
        <v>113.12</v>
      </c>
      <c r="M177" s="44">
        <f t="shared" si="100"/>
        <v>113.12</v>
      </c>
      <c r="N177" s="44">
        <f t="shared" si="100"/>
        <v>113.12</v>
      </c>
      <c r="O177" s="44">
        <f t="shared" si="100"/>
        <v>113.12</v>
      </c>
      <c r="P177" s="44">
        <f t="shared" si="100"/>
        <v>113.12</v>
      </c>
      <c r="Q177" s="44">
        <f t="shared" si="100"/>
        <v>113.12</v>
      </c>
      <c r="R177" s="44">
        <f t="shared" si="100"/>
        <v>113.12</v>
      </c>
      <c r="S177" s="44">
        <f t="shared" si="100"/>
        <v>113.12</v>
      </c>
      <c r="T177" s="44">
        <f t="shared" si="100"/>
        <v>113.12</v>
      </c>
      <c r="U177" s="44">
        <f t="shared" si="100"/>
        <v>113.12</v>
      </c>
      <c r="V177" s="44">
        <f t="shared" si="100"/>
        <v>113.12</v>
      </c>
      <c r="W177" s="44">
        <f t="shared" si="100"/>
        <v>113.12</v>
      </c>
      <c r="X177" s="44">
        <f t="shared" si="100"/>
        <v>113.12</v>
      </c>
      <c r="Y177" s="44">
        <f t="shared" si="100"/>
        <v>113.12</v>
      </c>
      <c r="Z177" s="44">
        <f t="shared" si="100"/>
        <v>113.12</v>
      </c>
      <c r="AA177" s="44">
        <f t="shared" si="100"/>
        <v>113.12</v>
      </c>
    </row>
    <row r="178" spans="1:27" ht="12.75" hidden="1" customHeight="1" outlineLevel="1" x14ac:dyDescent="0.2">
      <c r="A178" s="97" t="s">
        <v>1179</v>
      </c>
      <c r="B178" s="63" t="s">
        <v>83</v>
      </c>
      <c r="C178" s="43" t="s">
        <v>79</v>
      </c>
      <c r="D178" s="44">
        <v>3.63</v>
      </c>
      <c r="E178" s="44">
        <v>3.63</v>
      </c>
      <c r="F178" s="44">
        <v>3.63</v>
      </c>
      <c r="G178" s="44">
        <v>3.63</v>
      </c>
      <c r="H178" s="44">
        <v>3.63</v>
      </c>
      <c r="I178" s="44">
        <v>3.63</v>
      </c>
      <c r="J178" s="44">
        <v>3.63</v>
      </c>
      <c r="K178" s="44">
        <v>3.63</v>
      </c>
      <c r="L178" s="44">
        <v>3.63</v>
      </c>
      <c r="M178" s="44">
        <v>3.63</v>
      </c>
      <c r="N178" s="44">
        <v>3.63</v>
      </c>
      <c r="O178" s="44">
        <v>3.63</v>
      </c>
      <c r="P178" s="44">
        <v>3.63</v>
      </c>
      <c r="Q178" s="44">
        <v>3.63</v>
      </c>
      <c r="R178" s="44">
        <v>3.63</v>
      </c>
      <c r="S178" s="44">
        <v>3.63</v>
      </c>
      <c r="T178" s="44">
        <v>3.63</v>
      </c>
      <c r="U178" s="44">
        <v>3.63</v>
      </c>
      <c r="V178" s="44">
        <v>3.63</v>
      </c>
      <c r="W178" s="44">
        <v>3.63</v>
      </c>
      <c r="X178" s="44">
        <v>3.63</v>
      </c>
      <c r="Y178" s="44">
        <v>3.63</v>
      </c>
      <c r="Z178" s="44">
        <v>3.63</v>
      </c>
      <c r="AA178" s="44">
        <v>3.63</v>
      </c>
    </row>
    <row r="179" spans="1:27" ht="12.75" hidden="1" customHeight="1" outlineLevel="1" x14ac:dyDescent="0.2">
      <c r="A179" s="97" t="s">
        <v>1180</v>
      </c>
      <c r="B179" s="63" t="s">
        <v>81</v>
      </c>
      <c r="C179" s="43" t="s">
        <v>79</v>
      </c>
      <c r="D179" s="44">
        <f>$D$11</f>
        <v>216.36</v>
      </c>
      <c r="E179" s="44">
        <f t="shared" ref="E179:AA179" si="101">$D$11</f>
        <v>216.36</v>
      </c>
      <c r="F179" s="44">
        <f t="shared" si="101"/>
        <v>216.36</v>
      </c>
      <c r="G179" s="44">
        <f t="shared" si="101"/>
        <v>216.36</v>
      </c>
      <c r="H179" s="44">
        <f t="shared" si="101"/>
        <v>216.36</v>
      </c>
      <c r="I179" s="44">
        <f t="shared" si="101"/>
        <v>216.36</v>
      </c>
      <c r="J179" s="44">
        <f t="shared" si="101"/>
        <v>216.36</v>
      </c>
      <c r="K179" s="44">
        <f t="shared" si="101"/>
        <v>216.36</v>
      </c>
      <c r="L179" s="44">
        <f t="shared" si="101"/>
        <v>216.36</v>
      </c>
      <c r="M179" s="44">
        <f t="shared" si="101"/>
        <v>216.36</v>
      </c>
      <c r="N179" s="44">
        <f t="shared" si="101"/>
        <v>216.36</v>
      </c>
      <c r="O179" s="44">
        <f t="shared" si="101"/>
        <v>216.36</v>
      </c>
      <c r="P179" s="44">
        <f t="shared" si="101"/>
        <v>216.36</v>
      </c>
      <c r="Q179" s="44">
        <f t="shared" si="101"/>
        <v>216.36</v>
      </c>
      <c r="R179" s="44">
        <f>$D$11</f>
        <v>216.36</v>
      </c>
      <c r="S179" s="44">
        <f t="shared" si="101"/>
        <v>216.36</v>
      </c>
      <c r="T179" s="44">
        <f t="shared" si="101"/>
        <v>216.36</v>
      </c>
      <c r="U179" s="44">
        <f t="shared" si="101"/>
        <v>216.36</v>
      </c>
      <c r="V179" s="44">
        <f t="shared" si="101"/>
        <v>216.36</v>
      </c>
      <c r="W179" s="44">
        <f t="shared" si="101"/>
        <v>216.36</v>
      </c>
      <c r="X179" s="44">
        <f t="shared" si="101"/>
        <v>216.36</v>
      </c>
      <c r="Y179" s="44">
        <f t="shared" si="101"/>
        <v>216.36</v>
      </c>
      <c r="Z179" s="44">
        <f t="shared" si="101"/>
        <v>216.36</v>
      </c>
      <c r="AA179" s="44">
        <f t="shared" si="101"/>
        <v>216.36</v>
      </c>
    </row>
    <row r="180" spans="1:27" ht="12.75" customHeight="1" collapsed="1" x14ac:dyDescent="0.2">
      <c r="A180" s="96" t="s">
        <v>1181</v>
      </c>
      <c r="B180" s="28" t="str">
        <f>"05"&amp;"."&amp;$B$640&amp;"."&amp;$B$641</f>
        <v>05.11.2023</v>
      </c>
      <c r="C180" s="88" t="s">
        <v>76</v>
      </c>
      <c r="D180" s="89">
        <f>ROUND(((D181+D182+D184+D183)/1000),5)</f>
        <v>1.5783</v>
      </c>
      <c r="E180" s="89">
        <f>ROUND(((E181+E182+E184+E183)/1000),5)</f>
        <v>1.46899</v>
      </c>
      <c r="F180" s="89">
        <f>ROUND(((F181+F182+F184+F183)/1000),5)</f>
        <v>1.3861000000000001</v>
      </c>
      <c r="G180" s="89">
        <f t="shared" ref="G180:AA180" si="102">ROUND(((G181+G182+G184+G183)/1000),5)</f>
        <v>1.3676699999999999</v>
      </c>
      <c r="H180" s="89">
        <f t="shared" si="102"/>
        <v>1.3711800000000001</v>
      </c>
      <c r="I180" s="89">
        <f t="shared" si="102"/>
        <v>1.4886900000000001</v>
      </c>
      <c r="J180" s="89">
        <f t="shared" si="102"/>
        <v>1.4716199999999999</v>
      </c>
      <c r="K180" s="89">
        <f t="shared" si="102"/>
        <v>1.57148</v>
      </c>
      <c r="L180" s="89">
        <f t="shared" si="102"/>
        <v>1.81901</v>
      </c>
      <c r="M180" s="89">
        <f t="shared" si="102"/>
        <v>1.99535</v>
      </c>
      <c r="N180" s="89">
        <f t="shared" si="102"/>
        <v>2.0390199999999998</v>
      </c>
      <c r="O180" s="89">
        <f t="shared" si="102"/>
        <v>2.0493399999999999</v>
      </c>
      <c r="P180" s="89">
        <f t="shared" si="102"/>
        <v>2.0501499999999999</v>
      </c>
      <c r="Q180" s="89">
        <f t="shared" si="102"/>
        <v>2.0511300000000001</v>
      </c>
      <c r="R180" s="89">
        <f t="shared" si="102"/>
        <v>2.0375100000000002</v>
      </c>
      <c r="S180" s="89">
        <f t="shared" si="102"/>
        <v>2.0174500000000002</v>
      </c>
      <c r="T180" s="89">
        <f t="shared" si="102"/>
        <v>2.0465900000000001</v>
      </c>
      <c r="U180" s="89">
        <f t="shared" si="102"/>
        <v>2.2569400000000002</v>
      </c>
      <c r="V180" s="89">
        <f t="shared" si="102"/>
        <v>2.3625600000000002</v>
      </c>
      <c r="W180" s="89">
        <f t="shared" si="102"/>
        <v>2.2601</v>
      </c>
      <c r="X180" s="89">
        <f t="shared" si="102"/>
        <v>2.08108</v>
      </c>
      <c r="Y180" s="89">
        <f t="shared" si="102"/>
        <v>2.03769</v>
      </c>
      <c r="Z180" s="89">
        <f t="shared" si="102"/>
        <v>1.7992999999999999</v>
      </c>
      <c r="AA180" s="89">
        <f t="shared" si="102"/>
        <v>1.5862499999999999</v>
      </c>
    </row>
    <row r="181" spans="1:27" ht="12.75" hidden="1" customHeight="1" outlineLevel="1" x14ac:dyDescent="0.2">
      <c r="A181" s="97" t="s">
        <v>1182</v>
      </c>
      <c r="B181" s="63" t="s">
        <v>242</v>
      </c>
      <c r="C181" s="43" t="s">
        <v>79</v>
      </c>
      <c r="D181" s="44">
        <v>1245.19</v>
      </c>
      <c r="E181" s="44">
        <v>1135.8800000000001</v>
      </c>
      <c r="F181" s="44">
        <v>1052.99</v>
      </c>
      <c r="G181" s="44">
        <v>1034.56</v>
      </c>
      <c r="H181" s="44">
        <v>1038.07</v>
      </c>
      <c r="I181" s="44">
        <v>1155.58</v>
      </c>
      <c r="J181" s="44">
        <v>1138.51</v>
      </c>
      <c r="K181" s="44">
        <v>1238.3699999999999</v>
      </c>
      <c r="L181" s="44">
        <v>1485.9</v>
      </c>
      <c r="M181" s="44">
        <v>1662.24</v>
      </c>
      <c r="N181" s="44">
        <v>1705.91</v>
      </c>
      <c r="O181" s="44">
        <v>1716.23</v>
      </c>
      <c r="P181" s="44">
        <v>1717.04</v>
      </c>
      <c r="Q181" s="44">
        <v>1718.02</v>
      </c>
      <c r="R181" s="44">
        <v>1704.4</v>
      </c>
      <c r="S181" s="44">
        <v>1684.34</v>
      </c>
      <c r="T181" s="44">
        <v>1713.48</v>
      </c>
      <c r="U181" s="44">
        <v>1923.83</v>
      </c>
      <c r="V181" s="44">
        <v>2029.45</v>
      </c>
      <c r="W181" s="44">
        <v>1926.99</v>
      </c>
      <c r="X181" s="44">
        <v>1747.97</v>
      </c>
      <c r="Y181" s="44">
        <v>1704.58</v>
      </c>
      <c r="Z181" s="44">
        <v>1466.19</v>
      </c>
      <c r="AA181" s="44">
        <v>1253.1400000000001</v>
      </c>
    </row>
    <row r="182" spans="1:27" ht="12.75" hidden="1" customHeight="1" outlineLevel="1" x14ac:dyDescent="0.2">
      <c r="A182" s="97" t="s">
        <v>1183</v>
      </c>
      <c r="B182" s="63" t="s">
        <v>90</v>
      </c>
      <c r="C182" s="43" t="s">
        <v>79</v>
      </c>
      <c r="D182" s="44">
        <f>$D$162</f>
        <v>113.12</v>
      </c>
      <c r="E182" s="44">
        <f>$D$162</f>
        <v>113.12</v>
      </c>
      <c r="F182" s="44">
        <f t="shared" ref="F182:AA182" si="103">$D$162</f>
        <v>113.12</v>
      </c>
      <c r="G182" s="44">
        <f t="shared" si="103"/>
        <v>113.12</v>
      </c>
      <c r="H182" s="44">
        <f t="shared" si="103"/>
        <v>113.12</v>
      </c>
      <c r="I182" s="44">
        <f t="shared" si="103"/>
        <v>113.12</v>
      </c>
      <c r="J182" s="44">
        <f t="shared" si="103"/>
        <v>113.12</v>
      </c>
      <c r="K182" s="44">
        <f t="shared" si="103"/>
        <v>113.12</v>
      </c>
      <c r="L182" s="44">
        <f t="shared" si="103"/>
        <v>113.12</v>
      </c>
      <c r="M182" s="44">
        <f t="shared" si="103"/>
        <v>113.12</v>
      </c>
      <c r="N182" s="44">
        <f t="shared" si="103"/>
        <v>113.12</v>
      </c>
      <c r="O182" s="44">
        <f t="shared" si="103"/>
        <v>113.12</v>
      </c>
      <c r="P182" s="44">
        <f t="shared" si="103"/>
        <v>113.12</v>
      </c>
      <c r="Q182" s="44">
        <f t="shared" si="103"/>
        <v>113.12</v>
      </c>
      <c r="R182" s="44">
        <f t="shared" si="103"/>
        <v>113.12</v>
      </c>
      <c r="S182" s="44">
        <f t="shared" si="103"/>
        <v>113.12</v>
      </c>
      <c r="T182" s="44">
        <f t="shared" si="103"/>
        <v>113.12</v>
      </c>
      <c r="U182" s="44">
        <f t="shared" si="103"/>
        <v>113.12</v>
      </c>
      <c r="V182" s="44">
        <f t="shared" si="103"/>
        <v>113.12</v>
      </c>
      <c r="W182" s="44">
        <f t="shared" si="103"/>
        <v>113.12</v>
      </c>
      <c r="X182" s="44">
        <f t="shared" si="103"/>
        <v>113.12</v>
      </c>
      <c r="Y182" s="44">
        <f t="shared" si="103"/>
        <v>113.12</v>
      </c>
      <c r="Z182" s="44">
        <f t="shared" si="103"/>
        <v>113.12</v>
      </c>
      <c r="AA182" s="44">
        <f t="shared" si="103"/>
        <v>113.12</v>
      </c>
    </row>
    <row r="183" spans="1:27" ht="12.75" hidden="1" customHeight="1" outlineLevel="1" x14ac:dyDescent="0.2">
      <c r="A183" s="97" t="s">
        <v>1184</v>
      </c>
      <c r="B183" s="63" t="s">
        <v>83</v>
      </c>
      <c r="C183" s="43" t="s">
        <v>79</v>
      </c>
      <c r="D183" s="44">
        <v>3.63</v>
      </c>
      <c r="E183" s="44">
        <v>3.63</v>
      </c>
      <c r="F183" s="44">
        <v>3.63</v>
      </c>
      <c r="G183" s="44">
        <v>3.63</v>
      </c>
      <c r="H183" s="44">
        <v>3.63</v>
      </c>
      <c r="I183" s="44">
        <v>3.63</v>
      </c>
      <c r="J183" s="44">
        <v>3.63</v>
      </c>
      <c r="K183" s="44">
        <v>3.63</v>
      </c>
      <c r="L183" s="44">
        <v>3.63</v>
      </c>
      <c r="M183" s="44">
        <v>3.63</v>
      </c>
      <c r="N183" s="44">
        <v>3.63</v>
      </c>
      <c r="O183" s="44">
        <v>3.63</v>
      </c>
      <c r="P183" s="44">
        <v>3.63</v>
      </c>
      <c r="Q183" s="44">
        <v>3.63</v>
      </c>
      <c r="R183" s="44">
        <v>3.63</v>
      </c>
      <c r="S183" s="44">
        <v>3.63</v>
      </c>
      <c r="T183" s="44">
        <v>3.63</v>
      </c>
      <c r="U183" s="44">
        <v>3.63</v>
      </c>
      <c r="V183" s="44">
        <v>3.63</v>
      </c>
      <c r="W183" s="44">
        <v>3.63</v>
      </c>
      <c r="X183" s="44">
        <v>3.63</v>
      </c>
      <c r="Y183" s="44">
        <v>3.63</v>
      </c>
      <c r="Z183" s="44">
        <v>3.63</v>
      </c>
      <c r="AA183" s="44">
        <v>3.63</v>
      </c>
    </row>
    <row r="184" spans="1:27" ht="12.75" hidden="1" customHeight="1" outlineLevel="1" x14ac:dyDescent="0.2">
      <c r="A184" s="97" t="s">
        <v>1185</v>
      </c>
      <c r="B184" s="63" t="s">
        <v>81</v>
      </c>
      <c r="C184" s="43" t="s">
        <v>79</v>
      </c>
      <c r="D184" s="44">
        <f>$D$11</f>
        <v>216.36</v>
      </c>
      <c r="E184" s="44">
        <f t="shared" ref="E184:AA184" si="104">$D$11</f>
        <v>216.36</v>
      </c>
      <c r="F184" s="44">
        <f t="shared" si="104"/>
        <v>216.36</v>
      </c>
      <c r="G184" s="44">
        <f t="shared" si="104"/>
        <v>216.36</v>
      </c>
      <c r="H184" s="44">
        <f t="shared" si="104"/>
        <v>216.36</v>
      </c>
      <c r="I184" s="44">
        <f t="shared" si="104"/>
        <v>216.36</v>
      </c>
      <c r="J184" s="44">
        <f t="shared" si="104"/>
        <v>216.36</v>
      </c>
      <c r="K184" s="44">
        <f t="shared" si="104"/>
        <v>216.36</v>
      </c>
      <c r="L184" s="44">
        <f t="shared" si="104"/>
        <v>216.36</v>
      </c>
      <c r="M184" s="44">
        <f t="shared" si="104"/>
        <v>216.36</v>
      </c>
      <c r="N184" s="44">
        <f t="shared" si="104"/>
        <v>216.36</v>
      </c>
      <c r="O184" s="44">
        <f t="shared" si="104"/>
        <v>216.36</v>
      </c>
      <c r="P184" s="44">
        <f t="shared" si="104"/>
        <v>216.36</v>
      </c>
      <c r="Q184" s="44">
        <f t="shared" si="104"/>
        <v>216.36</v>
      </c>
      <c r="R184" s="44">
        <f>$D$11</f>
        <v>216.36</v>
      </c>
      <c r="S184" s="44">
        <f t="shared" si="104"/>
        <v>216.36</v>
      </c>
      <c r="T184" s="44">
        <f t="shared" si="104"/>
        <v>216.36</v>
      </c>
      <c r="U184" s="44">
        <f t="shared" si="104"/>
        <v>216.36</v>
      </c>
      <c r="V184" s="44">
        <f t="shared" si="104"/>
        <v>216.36</v>
      </c>
      <c r="W184" s="44">
        <f t="shared" si="104"/>
        <v>216.36</v>
      </c>
      <c r="X184" s="44">
        <f t="shared" si="104"/>
        <v>216.36</v>
      </c>
      <c r="Y184" s="44">
        <f t="shared" si="104"/>
        <v>216.36</v>
      </c>
      <c r="Z184" s="44">
        <f t="shared" si="104"/>
        <v>216.36</v>
      </c>
      <c r="AA184" s="44">
        <f t="shared" si="104"/>
        <v>216.36</v>
      </c>
    </row>
    <row r="185" spans="1:27" ht="12.75" customHeight="1" collapsed="1" x14ac:dyDescent="0.2">
      <c r="A185" s="96" t="s">
        <v>1186</v>
      </c>
      <c r="B185" s="28" t="str">
        <f>"06"&amp;"."&amp;$B$640&amp;"."&amp;$B$641</f>
        <v>06.11.2023</v>
      </c>
      <c r="C185" s="88" t="s">
        <v>76</v>
      </c>
      <c r="D185" s="89">
        <f>ROUND(((D186+D187+D189+D188)/1000),5)</f>
        <v>1.5804400000000001</v>
      </c>
      <c r="E185" s="89">
        <f>ROUND(((E186+E187+E189+E188)/1000),5)</f>
        <v>1.5041199999999999</v>
      </c>
      <c r="F185" s="89">
        <f>ROUND(((F186+F187+F189+F188)/1000),5)</f>
        <v>1.4225699999999999</v>
      </c>
      <c r="G185" s="89">
        <f t="shared" ref="G185:AA185" si="105">ROUND(((G186+G187+G189+G188)/1000),5)</f>
        <v>1.3801099999999999</v>
      </c>
      <c r="H185" s="89">
        <f t="shared" si="105"/>
        <v>1.4176500000000001</v>
      </c>
      <c r="I185" s="89">
        <f t="shared" si="105"/>
        <v>1.5111399999999999</v>
      </c>
      <c r="J185" s="89">
        <f t="shared" si="105"/>
        <v>1.54278</v>
      </c>
      <c r="K185" s="89">
        <f t="shared" si="105"/>
        <v>1.6566799999999999</v>
      </c>
      <c r="L185" s="89">
        <f t="shared" si="105"/>
        <v>1.88802</v>
      </c>
      <c r="M185" s="89">
        <f t="shared" si="105"/>
        <v>2.0813899999999999</v>
      </c>
      <c r="N185" s="89">
        <f t="shared" si="105"/>
        <v>2.1968700000000001</v>
      </c>
      <c r="O185" s="89">
        <f t="shared" si="105"/>
        <v>2.2160099999999998</v>
      </c>
      <c r="P185" s="89">
        <f t="shared" si="105"/>
        <v>2.19564</v>
      </c>
      <c r="Q185" s="89">
        <f t="shared" si="105"/>
        <v>2.20343</v>
      </c>
      <c r="R185" s="89">
        <f t="shared" si="105"/>
        <v>2.1709700000000001</v>
      </c>
      <c r="S185" s="89">
        <f t="shared" si="105"/>
        <v>2.1518799999999998</v>
      </c>
      <c r="T185" s="89">
        <f t="shared" si="105"/>
        <v>2.2222900000000001</v>
      </c>
      <c r="U185" s="89">
        <f t="shared" si="105"/>
        <v>2.2799900000000002</v>
      </c>
      <c r="V185" s="89">
        <f t="shared" si="105"/>
        <v>2.2755800000000002</v>
      </c>
      <c r="W185" s="89">
        <f t="shared" si="105"/>
        <v>2.24777</v>
      </c>
      <c r="X185" s="89">
        <f t="shared" si="105"/>
        <v>2.2141600000000001</v>
      </c>
      <c r="Y185" s="89">
        <f t="shared" si="105"/>
        <v>2.0840100000000001</v>
      </c>
      <c r="Z185" s="89">
        <f t="shared" si="105"/>
        <v>1.76132</v>
      </c>
      <c r="AA185" s="89">
        <f t="shared" si="105"/>
        <v>1.62355</v>
      </c>
    </row>
    <row r="186" spans="1:27" ht="12.75" hidden="1" customHeight="1" outlineLevel="1" x14ac:dyDescent="0.2">
      <c r="A186" s="97" t="s">
        <v>1187</v>
      </c>
      <c r="B186" s="63" t="s">
        <v>242</v>
      </c>
      <c r="C186" s="43" t="s">
        <v>79</v>
      </c>
      <c r="D186" s="44">
        <v>1247.33</v>
      </c>
      <c r="E186" s="44">
        <v>1171.01</v>
      </c>
      <c r="F186" s="44">
        <v>1089.46</v>
      </c>
      <c r="G186" s="44">
        <v>1047</v>
      </c>
      <c r="H186" s="44">
        <v>1084.54</v>
      </c>
      <c r="I186" s="44">
        <v>1178.03</v>
      </c>
      <c r="J186" s="44">
        <v>1209.67</v>
      </c>
      <c r="K186" s="44">
        <v>1323.57</v>
      </c>
      <c r="L186" s="44">
        <v>1554.91</v>
      </c>
      <c r="M186" s="44">
        <v>1748.28</v>
      </c>
      <c r="N186" s="44">
        <v>1863.76</v>
      </c>
      <c r="O186" s="44">
        <v>1882.9</v>
      </c>
      <c r="P186" s="44">
        <v>1862.53</v>
      </c>
      <c r="Q186" s="44">
        <v>1870.32</v>
      </c>
      <c r="R186" s="44">
        <v>1837.86</v>
      </c>
      <c r="S186" s="44">
        <v>1818.77</v>
      </c>
      <c r="T186" s="44">
        <v>1889.18</v>
      </c>
      <c r="U186" s="44">
        <v>1946.88</v>
      </c>
      <c r="V186" s="44">
        <v>1942.47</v>
      </c>
      <c r="W186" s="44">
        <v>1914.66</v>
      </c>
      <c r="X186" s="44">
        <v>1881.05</v>
      </c>
      <c r="Y186" s="44">
        <v>1750.9</v>
      </c>
      <c r="Z186" s="44">
        <v>1428.21</v>
      </c>
      <c r="AA186" s="44">
        <v>1290.44</v>
      </c>
    </row>
    <row r="187" spans="1:27" ht="12.75" hidden="1" customHeight="1" outlineLevel="1" x14ac:dyDescent="0.2">
      <c r="A187" s="97" t="s">
        <v>1188</v>
      </c>
      <c r="B187" s="63" t="s">
        <v>90</v>
      </c>
      <c r="C187" s="43" t="s">
        <v>79</v>
      </c>
      <c r="D187" s="44">
        <f>$D$162</f>
        <v>113.12</v>
      </c>
      <c r="E187" s="44">
        <f>$D$162</f>
        <v>113.12</v>
      </c>
      <c r="F187" s="44">
        <f t="shared" ref="F187:AA187" si="106">$D$162</f>
        <v>113.12</v>
      </c>
      <c r="G187" s="44">
        <f t="shared" si="106"/>
        <v>113.12</v>
      </c>
      <c r="H187" s="44">
        <f t="shared" si="106"/>
        <v>113.12</v>
      </c>
      <c r="I187" s="44">
        <f t="shared" si="106"/>
        <v>113.12</v>
      </c>
      <c r="J187" s="44">
        <f t="shared" si="106"/>
        <v>113.12</v>
      </c>
      <c r="K187" s="44">
        <f t="shared" si="106"/>
        <v>113.12</v>
      </c>
      <c r="L187" s="44">
        <f t="shared" si="106"/>
        <v>113.12</v>
      </c>
      <c r="M187" s="44">
        <f t="shared" si="106"/>
        <v>113.12</v>
      </c>
      <c r="N187" s="44">
        <f t="shared" si="106"/>
        <v>113.12</v>
      </c>
      <c r="O187" s="44">
        <f t="shared" si="106"/>
        <v>113.12</v>
      </c>
      <c r="P187" s="44">
        <f t="shared" si="106"/>
        <v>113.12</v>
      </c>
      <c r="Q187" s="44">
        <f t="shared" si="106"/>
        <v>113.12</v>
      </c>
      <c r="R187" s="44">
        <f t="shared" si="106"/>
        <v>113.12</v>
      </c>
      <c r="S187" s="44">
        <f t="shared" si="106"/>
        <v>113.12</v>
      </c>
      <c r="T187" s="44">
        <f t="shared" si="106"/>
        <v>113.12</v>
      </c>
      <c r="U187" s="44">
        <f t="shared" si="106"/>
        <v>113.12</v>
      </c>
      <c r="V187" s="44">
        <f t="shared" si="106"/>
        <v>113.12</v>
      </c>
      <c r="W187" s="44">
        <f t="shared" si="106"/>
        <v>113.12</v>
      </c>
      <c r="X187" s="44">
        <f t="shared" si="106"/>
        <v>113.12</v>
      </c>
      <c r="Y187" s="44">
        <f t="shared" si="106"/>
        <v>113.12</v>
      </c>
      <c r="Z187" s="44">
        <f t="shared" si="106"/>
        <v>113.12</v>
      </c>
      <c r="AA187" s="44">
        <f t="shared" si="106"/>
        <v>113.12</v>
      </c>
    </row>
    <row r="188" spans="1:27" ht="12.75" hidden="1" customHeight="1" outlineLevel="1" x14ac:dyDescent="0.2">
      <c r="A188" s="97" t="s">
        <v>1189</v>
      </c>
      <c r="B188" s="63" t="s">
        <v>83</v>
      </c>
      <c r="C188" s="43" t="s">
        <v>79</v>
      </c>
      <c r="D188" s="44">
        <v>3.63</v>
      </c>
      <c r="E188" s="44">
        <v>3.63</v>
      </c>
      <c r="F188" s="44">
        <v>3.63</v>
      </c>
      <c r="G188" s="44">
        <v>3.63</v>
      </c>
      <c r="H188" s="44">
        <v>3.63</v>
      </c>
      <c r="I188" s="44">
        <v>3.63</v>
      </c>
      <c r="J188" s="44">
        <v>3.63</v>
      </c>
      <c r="K188" s="44">
        <v>3.63</v>
      </c>
      <c r="L188" s="44">
        <v>3.63</v>
      </c>
      <c r="M188" s="44">
        <v>3.63</v>
      </c>
      <c r="N188" s="44">
        <v>3.63</v>
      </c>
      <c r="O188" s="44">
        <v>3.63</v>
      </c>
      <c r="P188" s="44">
        <v>3.63</v>
      </c>
      <c r="Q188" s="44">
        <v>3.63</v>
      </c>
      <c r="R188" s="44">
        <v>3.63</v>
      </c>
      <c r="S188" s="44">
        <v>3.63</v>
      </c>
      <c r="T188" s="44">
        <v>3.63</v>
      </c>
      <c r="U188" s="44">
        <v>3.63</v>
      </c>
      <c r="V188" s="44">
        <v>3.63</v>
      </c>
      <c r="W188" s="44">
        <v>3.63</v>
      </c>
      <c r="X188" s="44">
        <v>3.63</v>
      </c>
      <c r="Y188" s="44">
        <v>3.63</v>
      </c>
      <c r="Z188" s="44">
        <v>3.63</v>
      </c>
      <c r="AA188" s="44">
        <v>3.63</v>
      </c>
    </row>
    <row r="189" spans="1:27" ht="12.75" hidden="1" customHeight="1" outlineLevel="1" x14ac:dyDescent="0.2">
      <c r="A189" s="97" t="s">
        <v>1190</v>
      </c>
      <c r="B189" s="63" t="s">
        <v>81</v>
      </c>
      <c r="C189" s="43" t="s">
        <v>79</v>
      </c>
      <c r="D189" s="44">
        <f>$D$11</f>
        <v>216.36</v>
      </c>
      <c r="E189" s="44">
        <f t="shared" ref="E189:AA189" si="107">$D$11</f>
        <v>216.36</v>
      </c>
      <c r="F189" s="44">
        <f t="shared" si="107"/>
        <v>216.36</v>
      </c>
      <c r="G189" s="44">
        <f t="shared" si="107"/>
        <v>216.36</v>
      </c>
      <c r="H189" s="44">
        <f t="shared" si="107"/>
        <v>216.36</v>
      </c>
      <c r="I189" s="44">
        <f t="shared" si="107"/>
        <v>216.36</v>
      </c>
      <c r="J189" s="44">
        <f t="shared" si="107"/>
        <v>216.36</v>
      </c>
      <c r="K189" s="44">
        <f t="shared" si="107"/>
        <v>216.36</v>
      </c>
      <c r="L189" s="44">
        <f t="shared" si="107"/>
        <v>216.36</v>
      </c>
      <c r="M189" s="44">
        <f t="shared" si="107"/>
        <v>216.36</v>
      </c>
      <c r="N189" s="44">
        <f t="shared" si="107"/>
        <v>216.36</v>
      </c>
      <c r="O189" s="44">
        <f t="shared" si="107"/>
        <v>216.36</v>
      </c>
      <c r="P189" s="44">
        <f t="shared" si="107"/>
        <v>216.36</v>
      </c>
      <c r="Q189" s="44">
        <f t="shared" si="107"/>
        <v>216.36</v>
      </c>
      <c r="R189" s="44">
        <f>$D$11</f>
        <v>216.36</v>
      </c>
      <c r="S189" s="44">
        <f t="shared" si="107"/>
        <v>216.36</v>
      </c>
      <c r="T189" s="44">
        <f t="shared" si="107"/>
        <v>216.36</v>
      </c>
      <c r="U189" s="44">
        <f t="shared" si="107"/>
        <v>216.36</v>
      </c>
      <c r="V189" s="44">
        <f t="shared" si="107"/>
        <v>216.36</v>
      </c>
      <c r="W189" s="44">
        <f t="shared" si="107"/>
        <v>216.36</v>
      </c>
      <c r="X189" s="44">
        <f t="shared" si="107"/>
        <v>216.36</v>
      </c>
      <c r="Y189" s="44">
        <f t="shared" si="107"/>
        <v>216.36</v>
      </c>
      <c r="Z189" s="44">
        <f t="shared" si="107"/>
        <v>216.36</v>
      </c>
      <c r="AA189" s="44">
        <f t="shared" si="107"/>
        <v>216.36</v>
      </c>
    </row>
    <row r="190" spans="1:27" ht="12.75" customHeight="1" collapsed="1" x14ac:dyDescent="0.2">
      <c r="A190" s="96" t="s">
        <v>1191</v>
      </c>
      <c r="B190" s="28" t="str">
        <f>"07"&amp;"."&amp;$B$640&amp;"."&amp;$B$641</f>
        <v>07.11.2023</v>
      </c>
      <c r="C190" s="88" t="s">
        <v>76</v>
      </c>
      <c r="D190" s="89">
        <f>ROUND(((D191+D192+D194+D193)/1000),5)</f>
        <v>1.5308299999999999</v>
      </c>
      <c r="E190" s="89">
        <f>ROUND(((E191+E192+E194+E193)/1000),5)</f>
        <v>1.3766400000000001</v>
      </c>
      <c r="F190" s="89">
        <f>ROUND(((F191+F192+F194+F193)/1000),5)</f>
        <v>1.2715700000000001</v>
      </c>
      <c r="G190" s="89">
        <f t="shared" ref="G190:AA190" si="108">ROUND(((G191+G192+G194+G193)/1000),5)</f>
        <v>1.22909</v>
      </c>
      <c r="H190" s="89">
        <f t="shared" si="108"/>
        <v>1.3100799999999999</v>
      </c>
      <c r="I190" s="89">
        <f t="shared" si="108"/>
        <v>1.53565</v>
      </c>
      <c r="J190" s="89">
        <f t="shared" si="108"/>
        <v>1.59982</v>
      </c>
      <c r="K190" s="89">
        <f t="shared" si="108"/>
        <v>1.8417399999999999</v>
      </c>
      <c r="L190" s="89">
        <f t="shared" si="108"/>
        <v>2.0857899999999998</v>
      </c>
      <c r="M190" s="89">
        <f t="shared" si="108"/>
        <v>2.2284099999999998</v>
      </c>
      <c r="N190" s="89">
        <f t="shared" si="108"/>
        <v>2.2393100000000001</v>
      </c>
      <c r="O190" s="89">
        <f t="shared" si="108"/>
        <v>2.2414200000000002</v>
      </c>
      <c r="P190" s="89">
        <f t="shared" si="108"/>
        <v>2.20139</v>
      </c>
      <c r="Q190" s="89">
        <f t="shared" si="108"/>
        <v>2.21922</v>
      </c>
      <c r="R190" s="89">
        <f t="shared" si="108"/>
        <v>2.2254700000000001</v>
      </c>
      <c r="S190" s="89">
        <f t="shared" si="108"/>
        <v>2.2476400000000001</v>
      </c>
      <c r="T190" s="89">
        <f t="shared" si="108"/>
        <v>2.2430699999999999</v>
      </c>
      <c r="U190" s="89">
        <f t="shared" si="108"/>
        <v>2.22485</v>
      </c>
      <c r="V190" s="89">
        <f t="shared" si="108"/>
        <v>2.2843499999999999</v>
      </c>
      <c r="W190" s="89">
        <f t="shared" si="108"/>
        <v>2.1896200000000001</v>
      </c>
      <c r="X190" s="89">
        <f t="shared" si="108"/>
        <v>2.0594000000000001</v>
      </c>
      <c r="Y190" s="89">
        <f t="shared" si="108"/>
        <v>1.9984200000000001</v>
      </c>
      <c r="Z190" s="89">
        <f t="shared" si="108"/>
        <v>1.6736899999999999</v>
      </c>
      <c r="AA190" s="89">
        <f t="shared" si="108"/>
        <v>1.5578799999999999</v>
      </c>
    </row>
    <row r="191" spans="1:27" ht="12.75" hidden="1" customHeight="1" outlineLevel="1" x14ac:dyDescent="0.2">
      <c r="A191" s="97" t="s">
        <v>1192</v>
      </c>
      <c r="B191" s="63" t="s">
        <v>242</v>
      </c>
      <c r="C191" s="43" t="s">
        <v>79</v>
      </c>
      <c r="D191" s="44">
        <v>1197.72</v>
      </c>
      <c r="E191" s="44">
        <v>1043.53</v>
      </c>
      <c r="F191" s="44">
        <v>938.46</v>
      </c>
      <c r="G191" s="44">
        <v>895.98</v>
      </c>
      <c r="H191" s="44">
        <v>976.97</v>
      </c>
      <c r="I191" s="44">
        <v>1202.54</v>
      </c>
      <c r="J191" s="44">
        <v>1266.71</v>
      </c>
      <c r="K191" s="44">
        <v>1508.63</v>
      </c>
      <c r="L191" s="44">
        <v>1752.68</v>
      </c>
      <c r="M191" s="44">
        <v>1895.3</v>
      </c>
      <c r="N191" s="44">
        <v>1906.2</v>
      </c>
      <c r="O191" s="44">
        <v>1908.31</v>
      </c>
      <c r="P191" s="44">
        <v>1868.28</v>
      </c>
      <c r="Q191" s="44">
        <v>1886.11</v>
      </c>
      <c r="R191" s="44">
        <v>1892.36</v>
      </c>
      <c r="S191" s="44">
        <v>1914.53</v>
      </c>
      <c r="T191" s="44">
        <v>1909.96</v>
      </c>
      <c r="U191" s="44">
        <v>1891.74</v>
      </c>
      <c r="V191" s="44">
        <v>1951.24</v>
      </c>
      <c r="W191" s="44">
        <v>1856.51</v>
      </c>
      <c r="X191" s="44">
        <v>1726.29</v>
      </c>
      <c r="Y191" s="44">
        <v>1665.31</v>
      </c>
      <c r="Z191" s="44">
        <v>1340.58</v>
      </c>
      <c r="AA191" s="44">
        <v>1224.77</v>
      </c>
    </row>
    <row r="192" spans="1:27" ht="12.75" hidden="1" customHeight="1" outlineLevel="1" x14ac:dyDescent="0.2">
      <c r="A192" s="97" t="s">
        <v>1193</v>
      </c>
      <c r="B192" s="63" t="s">
        <v>90</v>
      </c>
      <c r="C192" s="43" t="s">
        <v>79</v>
      </c>
      <c r="D192" s="44">
        <f>$D$162</f>
        <v>113.12</v>
      </c>
      <c r="E192" s="44">
        <f>$D$162</f>
        <v>113.12</v>
      </c>
      <c r="F192" s="44">
        <f t="shared" ref="F192:AA192" si="109">$D$162</f>
        <v>113.12</v>
      </c>
      <c r="G192" s="44">
        <f t="shared" si="109"/>
        <v>113.12</v>
      </c>
      <c r="H192" s="44">
        <f t="shared" si="109"/>
        <v>113.12</v>
      </c>
      <c r="I192" s="44">
        <f t="shared" si="109"/>
        <v>113.12</v>
      </c>
      <c r="J192" s="44">
        <f t="shared" si="109"/>
        <v>113.12</v>
      </c>
      <c r="K192" s="44">
        <f t="shared" si="109"/>
        <v>113.12</v>
      </c>
      <c r="L192" s="44">
        <f t="shared" si="109"/>
        <v>113.12</v>
      </c>
      <c r="M192" s="44">
        <f t="shared" si="109"/>
        <v>113.12</v>
      </c>
      <c r="N192" s="44">
        <f t="shared" si="109"/>
        <v>113.12</v>
      </c>
      <c r="O192" s="44">
        <f t="shared" si="109"/>
        <v>113.12</v>
      </c>
      <c r="P192" s="44">
        <f t="shared" si="109"/>
        <v>113.12</v>
      </c>
      <c r="Q192" s="44">
        <f t="shared" si="109"/>
        <v>113.12</v>
      </c>
      <c r="R192" s="44">
        <f t="shared" si="109"/>
        <v>113.12</v>
      </c>
      <c r="S192" s="44">
        <f t="shared" si="109"/>
        <v>113.12</v>
      </c>
      <c r="T192" s="44">
        <f t="shared" si="109"/>
        <v>113.12</v>
      </c>
      <c r="U192" s="44">
        <f t="shared" si="109"/>
        <v>113.12</v>
      </c>
      <c r="V192" s="44">
        <f t="shared" si="109"/>
        <v>113.12</v>
      </c>
      <c r="W192" s="44">
        <f t="shared" si="109"/>
        <v>113.12</v>
      </c>
      <c r="X192" s="44">
        <f t="shared" si="109"/>
        <v>113.12</v>
      </c>
      <c r="Y192" s="44">
        <f t="shared" si="109"/>
        <v>113.12</v>
      </c>
      <c r="Z192" s="44">
        <f t="shared" si="109"/>
        <v>113.12</v>
      </c>
      <c r="AA192" s="44">
        <f t="shared" si="109"/>
        <v>113.12</v>
      </c>
    </row>
    <row r="193" spans="1:27" ht="12.75" hidden="1" customHeight="1" outlineLevel="1" x14ac:dyDescent="0.2">
      <c r="A193" s="97" t="s">
        <v>1194</v>
      </c>
      <c r="B193" s="63" t="s">
        <v>83</v>
      </c>
      <c r="C193" s="43" t="s">
        <v>79</v>
      </c>
      <c r="D193" s="44">
        <v>3.63</v>
      </c>
      <c r="E193" s="44">
        <v>3.63</v>
      </c>
      <c r="F193" s="44">
        <v>3.63</v>
      </c>
      <c r="G193" s="44">
        <v>3.63</v>
      </c>
      <c r="H193" s="44">
        <v>3.63</v>
      </c>
      <c r="I193" s="44">
        <v>3.63</v>
      </c>
      <c r="J193" s="44">
        <v>3.63</v>
      </c>
      <c r="K193" s="44">
        <v>3.63</v>
      </c>
      <c r="L193" s="44">
        <v>3.63</v>
      </c>
      <c r="M193" s="44">
        <v>3.63</v>
      </c>
      <c r="N193" s="44">
        <v>3.63</v>
      </c>
      <c r="O193" s="44">
        <v>3.63</v>
      </c>
      <c r="P193" s="44">
        <v>3.63</v>
      </c>
      <c r="Q193" s="44">
        <v>3.63</v>
      </c>
      <c r="R193" s="44">
        <v>3.63</v>
      </c>
      <c r="S193" s="44">
        <v>3.63</v>
      </c>
      <c r="T193" s="44">
        <v>3.63</v>
      </c>
      <c r="U193" s="44">
        <v>3.63</v>
      </c>
      <c r="V193" s="44">
        <v>3.63</v>
      </c>
      <c r="W193" s="44">
        <v>3.63</v>
      </c>
      <c r="X193" s="44">
        <v>3.63</v>
      </c>
      <c r="Y193" s="44">
        <v>3.63</v>
      </c>
      <c r="Z193" s="44">
        <v>3.63</v>
      </c>
      <c r="AA193" s="44">
        <v>3.63</v>
      </c>
    </row>
    <row r="194" spans="1:27" ht="12.75" hidden="1" customHeight="1" outlineLevel="1" x14ac:dyDescent="0.2">
      <c r="A194" s="97" t="s">
        <v>1195</v>
      </c>
      <c r="B194" s="63" t="s">
        <v>81</v>
      </c>
      <c r="C194" s="43" t="s">
        <v>79</v>
      </c>
      <c r="D194" s="44">
        <f>$D$11</f>
        <v>216.36</v>
      </c>
      <c r="E194" s="44">
        <f t="shared" ref="E194:AA194" si="110">$D$11</f>
        <v>216.36</v>
      </c>
      <c r="F194" s="44">
        <f t="shared" si="110"/>
        <v>216.36</v>
      </c>
      <c r="G194" s="44">
        <f t="shared" si="110"/>
        <v>216.36</v>
      </c>
      <c r="H194" s="44">
        <f t="shared" si="110"/>
        <v>216.36</v>
      </c>
      <c r="I194" s="44">
        <f t="shared" si="110"/>
        <v>216.36</v>
      </c>
      <c r="J194" s="44">
        <f t="shared" si="110"/>
        <v>216.36</v>
      </c>
      <c r="K194" s="44">
        <f t="shared" si="110"/>
        <v>216.36</v>
      </c>
      <c r="L194" s="44">
        <f t="shared" si="110"/>
        <v>216.36</v>
      </c>
      <c r="M194" s="44">
        <f t="shared" si="110"/>
        <v>216.36</v>
      </c>
      <c r="N194" s="44">
        <f t="shared" si="110"/>
        <v>216.36</v>
      </c>
      <c r="O194" s="44">
        <f t="shared" si="110"/>
        <v>216.36</v>
      </c>
      <c r="P194" s="44">
        <f t="shared" si="110"/>
        <v>216.36</v>
      </c>
      <c r="Q194" s="44">
        <f t="shared" si="110"/>
        <v>216.36</v>
      </c>
      <c r="R194" s="44">
        <f>$D$11</f>
        <v>216.36</v>
      </c>
      <c r="S194" s="44">
        <f t="shared" si="110"/>
        <v>216.36</v>
      </c>
      <c r="T194" s="44">
        <f t="shared" si="110"/>
        <v>216.36</v>
      </c>
      <c r="U194" s="44">
        <f t="shared" si="110"/>
        <v>216.36</v>
      </c>
      <c r="V194" s="44">
        <f t="shared" si="110"/>
        <v>216.36</v>
      </c>
      <c r="W194" s="44">
        <f t="shared" si="110"/>
        <v>216.36</v>
      </c>
      <c r="X194" s="44">
        <f t="shared" si="110"/>
        <v>216.36</v>
      </c>
      <c r="Y194" s="44">
        <f t="shared" si="110"/>
        <v>216.36</v>
      </c>
      <c r="Z194" s="44">
        <f t="shared" si="110"/>
        <v>216.36</v>
      </c>
      <c r="AA194" s="44">
        <f t="shared" si="110"/>
        <v>216.36</v>
      </c>
    </row>
    <row r="195" spans="1:27" ht="12.75" customHeight="1" collapsed="1" x14ac:dyDescent="0.2">
      <c r="A195" s="96" t="s">
        <v>1196</v>
      </c>
      <c r="B195" s="28" t="str">
        <f>"08"&amp;"."&amp;$B$640&amp;"."&amp;$B$641</f>
        <v>08.11.2023</v>
      </c>
      <c r="C195" s="88" t="s">
        <v>76</v>
      </c>
      <c r="D195" s="89">
        <f>ROUND(((D196+D197+D199+D198)/1000),5)</f>
        <v>1.5702700000000001</v>
      </c>
      <c r="E195" s="89">
        <f>ROUND(((E196+E197+E199+E198)/1000),5)</f>
        <v>1.5411600000000001</v>
      </c>
      <c r="F195" s="89">
        <f>ROUND(((F196+F197+F199+F198)/1000),5)</f>
        <v>1.3154300000000001</v>
      </c>
      <c r="G195" s="89">
        <f t="shared" ref="G195:AA195" si="111">ROUND(((G196+G197+G199+G198)/1000),5)</f>
        <v>1.3111600000000001</v>
      </c>
      <c r="H195" s="89">
        <f t="shared" si="111"/>
        <v>1.3359399999999999</v>
      </c>
      <c r="I195" s="89">
        <f t="shared" si="111"/>
        <v>1.5605</v>
      </c>
      <c r="J195" s="89">
        <f t="shared" si="111"/>
        <v>1.5917399999999999</v>
      </c>
      <c r="K195" s="89">
        <f t="shared" si="111"/>
        <v>1.8727100000000001</v>
      </c>
      <c r="L195" s="89">
        <f t="shared" si="111"/>
        <v>2.0335000000000001</v>
      </c>
      <c r="M195" s="89">
        <f t="shared" si="111"/>
        <v>2.2119599999999999</v>
      </c>
      <c r="N195" s="89">
        <f t="shared" si="111"/>
        <v>2.22262</v>
      </c>
      <c r="O195" s="89">
        <f t="shared" si="111"/>
        <v>2.2518199999999999</v>
      </c>
      <c r="P195" s="89">
        <f t="shared" si="111"/>
        <v>2.2523399999999998</v>
      </c>
      <c r="Q195" s="89">
        <f t="shared" si="111"/>
        <v>2.2619899999999999</v>
      </c>
      <c r="R195" s="89">
        <f t="shared" si="111"/>
        <v>2.2398099999999999</v>
      </c>
      <c r="S195" s="89">
        <f t="shared" si="111"/>
        <v>2.27427</v>
      </c>
      <c r="T195" s="89">
        <f t="shared" si="111"/>
        <v>2.2796400000000001</v>
      </c>
      <c r="U195" s="89">
        <f t="shared" si="111"/>
        <v>2.2772800000000002</v>
      </c>
      <c r="V195" s="89">
        <f t="shared" si="111"/>
        <v>2.2721900000000002</v>
      </c>
      <c r="W195" s="89">
        <f t="shared" si="111"/>
        <v>2.2116099999999999</v>
      </c>
      <c r="X195" s="89">
        <f t="shared" si="111"/>
        <v>2.1464799999999999</v>
      </c>
      <c r="Y195" s="89">
        <f t="shared" si="111"/>
        <v>2.0263100000000001</v>
      </c>
      <c r="Z195" s="89">
        <f t="shared" si="111"/>
        <v>1.7276499999999999</v>
      </c>
      <c r="AA195" s="89">
        <f t="shared" si="111"/>
        <v>1.5759399999999999</v>
      </c>
    </row>
    <row r="196" spans="1:27" ht="12.75" hidden="1" customHeight="1" outlineLevel="1" x14ac:dyDescent="0.2">
      <c r="A196" s="97" t="s">
        <v>1197</v>
      </c>
      <c r="B196" s="63" t="s">
        <v>242</v>
      </c>
      <c r="C196" s="43" t="s">
        <v>79</v>
      </c>
      <c r="D196" s="44">
        <v>1237.1600000000001</v>
      </c>
      <c r="E196" s="44">
        <v>1208.05</v>
      </c>
      <c r="F196" s="44">
        <v>982.32</v>
      </c>
      <c r="G196" s="44">
        <v>978.05</v>
      </c>
      <c r="H196" s="44">
        <v>1002.83</v>
      </c>
      <c r="I196" s="44">
        <v>1227.3900000000001</v>
      </c>
      <c r="J196" s="44">
        <v>1258.6300000000001</v>
      </c>
      <c r="K196" s="44">
        <v>1539.6</v>
      </c>
      <c r="L196" s="44">
        <v>1700.39</v>
      </c>
      <c r="M196" s="44">
        <v>1878.85</v>
      </c>
      <c r="N196" s="44">
        <v>1889.51</v>
      </c>
      <c r="O196" s="44">
        <v>1918.71</v>
      </c>
      <c r="P196" s="44">
        <v>1919.23</v>
      </c>
      <c r="Q196" s="44">
        <v>1928.88</v>
      </c>
      <c r="R196" s="44">
        <v>1906.7</v>
      </c>
      <c r="S196" s="44">
        <v>1941.16</v>
      </c>
      <c r="T196" s="44">
        <v>1946.53</v>
      </c>
      <c r="U196" s="44">
        <v>1944.17</v>
      </c>
      <c r="V196" s="44">
        <v>1939.08</v>
      </c>
      <c r="W196" s="44">
        <v>1878.5</v>
      </c>
      <c r="X196" s="44">
        <v>1813.37</v>
      </c>
      <c r="Y196" s="44">
        <v>1693.2</v>
      </c>
      <c r="Z196" s="44">
        <v>1394.54</v>
      </c>
      <c r="AA196" s="44">
        <v>1242.83</v>
      </c>
    </row>
    <row r="197" spans="1:27" ht="12.75" hidden="1" customHeight="1" outlineLevel="1" x14ac:dyDescent="0.2">
      <c r="A197" s="97" t="s">
        <v>1198</v>
      </c>
      <c r="B197" s="63" t="s">
        <v>90</v>
      </c>
      <c r="C197" s="43" t="s">
        <v>79</v>
      </c>
      <c r="D197" s="44">
        <f>$D$162</f>
        <v>113.12</v>
      </c>
      <c r="E197" s="44">
        <f>$D$162</f>
        <v>113.12</v>
      </c>
      <c r="F197" s="44">
        <f t="shared" ref="F197:AA197" si="112">$D$162</f>
        <v>113.12</v>
      </c>
      <c r="G197" s="44">
        <f t="shared" si="112"/>
        <v>113.12</v>
      </c>
      <c r="H197" s="44">
        <f t="shared" si="112"/>
        <v>113.12</v>
      </c>
      <c r="I197" s="44">
        <f t="shared" si="112"/>
        <v>113.12</v>
      </c>
      <c r="J197" s="44">
        <f t="shared" si="112"/>
        <v>113.12</v>
      </c>
      <c r="K197" s="44">
        <f t="shared" si="112"/>
        <v>113.12</v>
      </c>
      <c r="L197" s="44">
        <f t="shared" si="112"/>
        <v>113.12</v>
      </c>
      <c r="M197" s="44">
        <f t="shared" si="112"/>
        <v>113.12</v>
      </c>
      <c r="N197" s="44">
        <f t="shared" si="112"/>
        <v>113.12</v>
      </c>
      <c r="O197" s="44">
        <f t="shared" si="112"/>
        <v>113.12</v>
      </c>
      <c r="P197" s="44">
        <f t="shared" si="112"/>
        <v>113.12</v>
      </c>
      <c r="Q197" s="44">
        <f t="shared" si="112"/>
        <v>113.12</v>
      </c>
      <c r="R197" s="44">
        <f t="shared" si="112"/>
        <v>113.12</v>
      </c>
      <c r="S197" s="44">
        <f t="shared" si="112"/>
        <v>113.12</v>
      </c>
      <c r="T197" s="44">
        <f t="shared" si="112"/>
        <v>113.12</v>
      </c>
      <c r="U197" s="44">
        <f t="shared" si="112"/>
        <v>113.12</v>
      </c>
      <c r="V197" s="44">
        <f t="shared" si="112"/>
        <v>113.12</v>
      </c>
      <c r="W197" s="44">
        <f t="shared" si="112"/>
        <v>113.12</v>
      </c>
      <c r="X197" s="44">
        <f t="shared" si="112"/>
        <v>113.12</v>
      </c>
      <c r="Y197" s="44">
        <f t="shared" si="112"/>
        <v>113.12</v>
      </c>
      <c r="Z197" s="44">
        <f t="shared" si="112"/>
        <v>113.12</v>
      </c>
      <c r="AA197" s="44">
        <f t="shared" si="112"/>
        <v>113.12</v>
      </c>
    </row>
    <row r="198" spans="1:27" ht="12.75" hidden="1" customHeight="1" outlineLevel="1" x14ac:dyDescent="0.2">
      <c r="A198" s="97" t="s">
        <v>1199</v>
      </c>
      <c r="B198" s="63" t="s">
        <v>83</v>
      </c>
      <c r="C198" s="43" t="s">
        <v>79</v>
      </c>
      <c r="D198" s="44">
        <v>3.63</v>
      </c>
      <c r="E198" s="44">
        <v>3.63</v>
      </c>
      <c r="F198" s="44">
        <v>3.63</v>
      </c>
      <c r="G198" s="44">
        <v>3.63</v>
      </c>
      <c r="H198" s="44">
        <v>3.63</v>
      </c>
      <c r="I198" s="44">
        <v>3.63</v>
      </c>
      <c r="J198" s="44">
        <v>3.63</v>
      </c>
      <c r="K198" s="44">
        <v>3.63</v>
      </c>
      <c r="L198" s="44">
        <v>3.63</v>
      </c>
      <c r="M198" s="44">
        <v>3.63</v>
      </c>
      <c r="N198" s="44">
        <v>3.63</v>
      </c>
      <c r="O198" s="44">
        <v>3.63</v>
      </c>
      <c r="P198" s="44">
        <v>3.63</v>
      </c>
      <c r="Q198" s="44">
        <v>3.63</v>
      </c>
      <c r="R198" s="44">
        <v>3.63</v>
      </c>
      <c r="S198" s="44">
        <v>3.63</v>
      </c>
      <c r="T198" s="44">
        <v>3.63</v>
      </c>
      <c r="U198" s="44">
        <v>3.63</v>
      </c>
      <c r="V198" s="44">
        <v>3.63</v>
      </c>
      <c r="W198" s="44">
        <v>3.63</v>
      </c>
      <c r="X198" s="44">
        <v>3.63</v>
      </c>
      <c r="Y198" s="44">
        <v>3.63</v>
      </c>
      <c r="Z198" s="44">
        <v>3.63</v>
      </c>
      <c r="AA198" s="44">
        <v>3.63</v>
      </c>
    </row>
    <row r="199" spans="1:27" ht="12.75" hidden="1" customHeight="1" outlineLevel="1" x14ac:dyDescent="0.2">
      <c r="A199" s="97" t="s">
        <v>1200</v>
      </c>
      <c r="B199" s="63" t="s">
        <v>81</v>
      </c>
      <c r="C199" s="43" t="s">
        <v>79</v>
      </c>
      <c r="D199" s="44">
        <f>$D$11</f>
        <v>216.36</v>
      </c>
      <c r="E199" s="44">
        <f t="shared" ref="E199:AA199" si="113">$D$11</f>
        <v>216.36</v>
      </c>
      <c r="F199" s="44">
        <f t="shared" si="113"/>
        <v>216.36</v>
      </c>
      <c r="G199" s="44">
        <f t="shared" si="113"/>
        <v>216.36</v>
      </c>
      <c r="H199" s="44">
        <f t="shared" si="113"/>
        <v>216.36</v>
      </c>
      <c r="I199" s="44">
        <f t="shared" si="113"/>
        <v>216.36</v>
      </c>
      <c r="J199" s="44">
        <f t="shared" si="113"/>
        <v>216.36</v>
      </c>
      <c r="K199" s="44">
        <f t="shared" si="113"/>
        <v>216.36</v>
      </c>
      <c r="L199" s="44">
        <f t="shared" si="113"/>
        <v>216.36</v>
      </c>
      <c r="M199" s="44">
        <f t="shared" si="113"/>
        <v>216.36</v>
      </c>
      <c r="N199" s="44">
        <f t="shared" si="113"/>
        <v>216.36</v>
      </c>
      <c r="O199" s="44">
        <f t="shared" si="113"/>
        <v>216.36</v>
      </c>
      <c r="P199" s="44">
        <f t="shared" si="113"/>
        <v>216.36</v>
      </c>
      <c r="Q199" s="44">
        <f t="shared" si="113"/>
        <v>216.36</v>
      </c>
      <c r="R199" s="44">
        <f>$D$11</f>
        <v>216.36</v>
      </c>
      <c r="S199" s="44">
        <f t="shared" si="113"/>
        <v>216.36</v>
      </c>
      <c r="T199" s="44">
        <f t="shared" si="113"/>
        <v>216.36</v>
      </c>
      <c r="U199" s="44">
        <f t="shared" si="113"/>
        <v>216.36</v>
      </c>
      <c r="V199" s="44">
        <f t="shared" si="113"/>
        <v>216.36</v>
      </c>
      <c r="W199" s="44">
        <f t="shared" si="113"/>
        <v>216.36</v>
      </c>
      <c r="X199" s="44">
        <f t="shared" si="113"/>
        <v>216.36</v>
      </c>
      <c r="Y199" s="44">
        <f t="shared" si="113"/>
        <v>216.36</v>
      </c>
      <c r="Z199" s="44">
        <f t="shared" si="113"/>
        <v>216.36</v>
      </c>
      <c r="AA199" s="44">
        <f t="shared" si="113"/>
        <v>216.36</v>
      </c>
    </row>
    <row r="200" spans="1:27" ht="12.75" customHeight="1" collapsed="1" x14ac:dyDescent="0.2">
      <c r="A200" s="96" t="s">
        <v>1201</v>
      </c>
      <c r="B200" s="28" t="str">
        <f>"09"&amp;"."&amp;$B$640&amp;"."&amp;$B$641</f>
        <v>09.11.2023</v>
      </c>
      <c r="C200" s="88" t="s">
        <v>76</v>
      </c>
      <c r="D200" s="89">
        <f>ROUND(((D201+D202+D204+D203)/1000),5)</f>
        <v>1.59155</v>
      </c>
      <c r="E200" s="89">
        <f>ROUND(((E201+E202+E204+E203)/1000),5)</f>
        <v>1.5516700000000001</v>
      </c>
      <c r="F200" s="89">
        <f>ROUND(((F201+F202+F204+F203)/1000),5)</f>
        <v>1.4956499999999999</v>
      </c>
      <c r="G200" s="89">
        <f t="shared" ref="G200:AA200" si="114">ROUND(((G201+G202+G204+G203)/1000),5)</f>
        <v>1.36398</v>
      </c>
      <c r="H200" s="89">
        <f t="shared" si="114"/>
        <v>1.5214799999999999</v>
      </c>
      <c r="I200" s="89">
        <f t="shared" si="114"/>
        <v>1.56206</v>
      </c>
      <c r="J200" s="89">
        <f t="shared" si="114"/>
        <v>1.6415299999999999</v>
      </c>
      <c r="K200" s="89">
        <f t="shared" si="114"/>
        <v>1.90882</v>
      </c>
      <c r="L200" s="89">
        <f t="shared" si="114"/>
        <v>2.0787800000000001</v>
      </c>
      <c r="M200" s="89">
        <f t="shared" si="114"/>
        <v>2.2245300000000001</v>
      </c>
      <c r="N200" s="89">
        <f t="shared" si="114"/>
        <v>2.2785000000000002</v>
      </c>
      <c r="O200" s="89">
        <f t="shared" si="114"/>
        <v>2.28485</v>
      </c>
      <c r="P200" s="89">
        <f t="shared" si="114"/>
        <v>2.2496200000000002</v>
      </c>
      <c r="Q200" s="89">
        <f t="shared" si="114"/>
        <v>2.25658</v>
      </c>
      <c r="R200" s="89">
        <f t="shared" si="114"/>
        <v>2.2567699999999999</v>
      </c>
      <c r="S200" s="89">
        <f t="shared" si="114"/>
        <v>2.2359200000000001</v>
      </c>
      <c r="T200" s="89">
        <f t="shared" si="114"/>
        <v>2.1844000000000001</v>
      </c>
      <c r="U200" s="89">
        <f t="shared" si="114"/>
        <v>2.3577599999999999</v>
      </c>
      <c r="V200" s="89">
        <f t="shared" si="114"/>
        <v>2.35216</v>
      </c>
      <c r="W200" s="89">
        <f t="shared" si="114"/>
        <v>2.2249300000000001</v>
      </c>
      <c r="X200" s="89">
        <f t="shared" si="114"/>
        <v>2.0395699999999999</v>
      </c>
      <c r="Y200" s="89">
        <f t="shared" si="114"/>
        <v>1.9880599999999999</v>
      </c>
      <c r="Z200" s="89">
        <f t="shared" si="114"/>
        <v>1.7105699999999999</v>
      </c>
      <c r="AA200" s="89">
        <f t="shared" si="114"/>
        <v>1.60368</v>
      </c>
    </row>
    <row r="201" spans="1:27" ht="12.75" hidden="1" customHeight="1" outlineLevel="1" x14ac:dyDescent="0.2">
      <c r="A201" s="97" t="s">
        <v>1202</v>
      </c>
      <c r="B201" s="63" t="s">
        <v>242</v>
      </c>
      <c r="C201" s="43" t="s">
        <v>79</v>
      </c>
      <c r="D201" s="44">
        <v>1258.44</v>
      </c>
      <c r="E201" s="44">
        <v>1218.56</v>
      </c>
      <c r="F201" s="44">
        <v>1162.54</v>
      </c>
      <c r="G201" s="44">
        <v>1030.8699999999999</v>
      </c>
      <c r="H201" s="44">
        <v>1188.3699999999999</v>
      </c>
      <c r="I201" s="44">
        <v>1228.95</v>
      </c>
      <c r="J201" s="44">
        <v>1308.42</v>
      </c>
      <c r="K201" s="44">
        <v>1575.71</v>
      </c>
      <c r="L201" s="44">
        <v>1745.67</v>
      </c>
      <c r="M201" s="44">
        <v>1891.42</v>
      </c>
      <c r="N201" s="44">
        <v>1945.39</v>
      </c>
      <c r="O201" s="44">
        <v>1951.74</v>
      </c>
      <c r="P201" s="44">
        <v>1916.51</v>
      </c>
      <c r="Q201" s="44">
        <v>1923.47</v>
      </c>
      <c r="R201" s="44">
        <v>1923.66</v>
      </c>
      <c r="S201" s="44">
        <v>1902.81</v>
      </c>
      <c r="T201" s="44">
        <v>1851.29</v>
      </c>
      <c r="U201" s="44">
        <v>2024.65</v>
      </c>
      <c r="V201" s="44">
        <v>2019.05</v>
      </c>
      <c r="W201" s="44">
        <v>1891.82</v>
      </c>
      <c r="X201" s="44">
        <v>1706.46</v>
      </c>
      <c r="Y201" s="44">
        <v>1654.95</v>
      </c>
      <c r="Z201" s="44">
        <v>1377.46</v>
      </c>
      <c r="AA201" s="44">
        <v>1270.57</v>
      </c>
    </row>
    <row r="202" spans="1:27" ht="12.75" hidden="1" customHeight="1" outlineLevel="1" x14ac:dyDescent="0.2">
      <c r="A202" s="97" t="s">
        <v>1203</v>
      </c>
      <c r="B202" s="63" t="s">
        <v>90</v>
      </c>
      <c r="C202" s="43" t="s">
        <v>79</v>
      </c>
      <c r="D202" s="44">
        <f>$D$162</f>
        <v>113.12</v>
      </c>
      <c r="E202" s="44">
        <f>$D$162</f>
        <v>113.12</v>
      </c>
      <c r="F202" s="44">
        <f t="shared" ref="F202:AA202" si="115">$D$162</f>
        <v>113.12</v>
      </c>
      <c r="G202" s="44">
        <f t="shared" si="115"/>
        <v>113.12</v>
      </c>
      <c r="H202" s="44">
        <f t="shared" si="115"/>
        <v>113.12</v>
      </c>
      <c r="I202" s="44">
        <f t="shared" si="115"/>
        <v>113.12</v>
      </c>
      <c r="J202" s="44">
        <f t="shared" si="115"/>
        <v>113.12</v>
      </c>
      <c r="K202" s="44">
        <f t="shared" si="115"/>
        <v>113.12</v>
      </c>
      <c r="L202" s="44">
        <f t="shared" si="115"/>
        <v>113.12</v>
      </c>
      <c r="M202" s="44">
        <f t="shared" si="115"/>
        <v>113.12</v>
      </c>
      <c r="N202" s="44">
        <f t="shared" si="115"/>
        <v>113.12</v>
      </c>
      <c r="O202" s="44">
        <f t="shared" si="115"/>
        <v>113.12</v>
      </c>
      <c r="P202" s="44">
        <f t="shared" si="115"/>
        <v>113.12</v>
      </c>
      <c r="Q202" s="44">
        <f t="shared" si="115"/>
        <v>113.12</v>
      </c>
      <c r="R202" s="44">
        <f t="shared" si="115"/>
        <v>113.12</v>
      </c>
      <c r="S202" s="44">
        <f t="shared" si="115"/>
        <v>113.12</v>
      </c>
      <c r="T202" s="44">
        <f t="shared" si="115"/>
        <v>113.12</v>
      </c>
      <c r="U202" s="44">
        <f t="shared" si="115"/>
        <v>113.12</v>
      </c>
      <c r="V202" s="44">
        <f t="shared" si="115"/>
        <v>113.12</v>
      </c>
      <c r="W202" s="44">
        <f t="shared" si="115"/>
        <v>113.12</v>
      </c>
      <c r="X202" s="44">
        <f t="shared" si="115"/>
        <v>113.12</v>
      </c>
      <c r="Y202" s="44">
        <f t="shared" si="115"/>
        <v>113.12</v>
      </c>
      <c r="Z202" s="44">
        <f t="shared" si="115"/>
        <v>113.12</v>
      </c>
      <c r="AA202" s="44">
        <f t="shared" si="115"/>
        <v>113.12</v>
      </c>
    </row>
    <row r="203" spans="1:27" ht="12.75" hidden="1" customHeight="1" outlineLevel="1" x14ac:dyDescent="0.2">
      <c r="A203" s="97" t="s">
        <v>1204</v>
      </c>
      <c r="B203" s="63" t="s">
        <v>83</v>
      </c>
      <c r="C203" s="43" t="s">
        <v>79</v>
      </c>
      <c r="D203" s="44">
        <v>3.63</v>
      </c>
      <c r="E203" s="44">
        <v>3.63</v>
      </c>
      <c r="F203" s="44">
        <v>3.63</v>
      </c>
      <c r="G203" s="44">
        <v>3.63</v>
      </c>
      <c r="H203" s="44">
        <v>3.63</v>
      </c>
      <c r="I203" s="44">
        <v>3.63</v>
      </c>
      <c r="J203" s="44">
        <v>3.63</v>
      </c>
      <c r="K203" s="44">
        <v>3.63</v>
      </c>
      <c r="L203" s="44">
        <v>3.63</v>
      </c>
      <c r="M203" s="44">
        <v>3.63</v>
      </c>
      <c r="N203" s="44">
        <v>3.63</v>
      </c>
      <c r="O203" s="44">
        <v>3.63</v>
      </c>
      <c r="P203" s="44">
        <v>3.63</v>
      </c>
      <c r="Q203" s="44">
        <v>3.63</v>
      </c>
      <c r="R203" s="44">
        <v>3.63</v>
      </c>
      <c r="S203" s="44">
        <v>3.63</v>
      </c>
      <c r="T203" s="44">
        <v>3.63</v>
      </c>
      <c r="U203" s="44">
        <v>3.63</v>
      </c>
      <c r="V203" s="44">
        <v>3.63</v>
      </c>
      <c r="W203" s="44">
        <v>3.63</v>
      </c>
      <c r="X203" s="44">
        <v>3.63</v>
      </c>
      <c r="Y203" s="44">
        <v>3.63</v>
      </c>
      <c r="Z203" s="44">
        <v>3.63</v>
      </c>
      <c r="AA203" s="44">
        <v>3.63</v>
      </c>
    </row>
    <row r="204" spans="1:27" ht="12.75" hidden="1" customHeight="1" outlineLevel="1" x14ac:dyDescent="0.2">
      <c r="A204" s="97" t="s">
        <v>1205</v>
      </c>
      <c r="B204" s="63" t="s">
        <v>81</v>
      </c>
      <c r="C204" s="43" t="s">
        <v>79</v>
      </c>
      <c r="D204" s="44">
        <f>$D$11</f>
        <v>216.36</v>
      </c>
      <c r="E204" s="44">
        <f t="shared" ref="E204:AA204" si="116">$D$11</f>
        <v>216.36</v>
      </c>
      <c r="F204" s="44">
        <f t="shared" si="116"/>
        <v>216.36</v>
      </c>
      <c r="G204" s="44">
        <f t="shared" si="116"/>
        <v>216.36</v>
      </c>
      <c r="H204" s="44">
        <f t="shared" si="116"/>
        <v>216.36</v>
      </c>
      <c r="I204" s="44">
        <f t="shared" si="116"/>
        <v>216.36</v>
      </c>
      <c r="J204" s="44">
        <f t="shared" si="116"/>
        <v>216.36</v>
      </c>
      <c r="K204" s="44">
        <f t="shared" si="116"/>
        <v>216.36</v>
      </c>
      <c r="L204" s="44">
        <f t="shared" si="116"/>
        <v>216.36</v>
      </c>
      <c r="M204" s="44">
        <f t="shared" si="116"/>
        <v>216.36</v>
      </c>
      <c r="N204" s="44">
        <f t="shared" si="116"/>
        <v>216.36</v>
      </c>
      <c r="O204" s="44">
        <f t="shared" si="116"/>
        <v>216.36</v>
      </c>
      <c r="P204" s="44">
        <f t="shared" si="116"/>
        <v>216.36</v>
      </c>
      <c r="Q204" s="44">
        <f t="shared" si="116"/>
        <v>216.36</v>
      </c>
      <c r="R204" s="44">
        <f>$D$11</f>
        <v>216.36</v>
      </c>
      <c r="S204" s="44">
        <f t="shared" si="116"/>
        <v>216.36</v>
      </c>
      <c r="T204" s="44">
        <f t="shared" si="116"/>
        <v>216.36</v>
      </c>
      <c r="U204" s="44">
        <f t="shared" si="116"/>
        <v>216.36</v>
      </c>
      <c r="V204" s="44">
        <f t="shared" si="116"/>
        <v>216.36</v>
      </c>
      <c r="W204" s="44">
        <f t="shared" si="116"/>
        <v>216.36</v>
      </c>
      <c r="X204" s="44">
        <f t="shared" si="116"/>
        <v>216.36</v>
      </c>
      <c r="Y204" s="44">
        <f t="shared" si="116"/>
        <v>216.36</v>
      </c>
      <c r="Z204" s="44">
        <f t="shared" si="116"/>
        <v>216.36</v>
      </c>
      <c r="AA204" s="44">
        <f t="shared" si="116"/>
        <v>216.36</v>
      </c>
    </row>
    <row r="205" spans="1:27" ht="12.75" customHeight="1" collapsed="1" x14ac:dyDescent="0.2">
      <c r="A205" s="96" t="s">
        <v>1206</v>
      </c>
      <c r="B205" s="28" t="str">
        <f>"10"&amp;"."&amp;$B$640&amp;"."&amp;$B$641</f>
        <v>10.11.2023</v>
      </c>
      <c r="C205" s="88" t="s">
        <v>76</v>
      </c>
      <c r="D205" s="89">
        <f>ROUND(((D206+D207+D209+D208)/1000),5)</f>
        <v>1.5732600000000001</v>
      </c>
      <c r="E205" s="89">
        <f>ROUND(((E206+E207+E209+E208)/1000),5)</f>
        <v>1.5332699999999999</v>
      </c>
      <c r="F205" s="89">
        <f>ROUND(((F206+F207+F209+F208)/1000),5)</f>
        <v>1.4961899999999999</v>
      </c>
      <c r="G205" s="89">
        <f t="shared" ref="G205:AA205" si="117">ROUND(((G206+G207+G209+G208)/1000),5)</f>
        <v>1.3648800000000001</v>
      </c>
      <c r="H205" s="89">
        <f t="shared" si="117"/>
        <v>1.4911799999999999</v>
      </c>
      <c r="I205" s="89">
        <f t="shared" si="117"/>
        <v>1.56406</v>
      </c>
      <c r="J205" s="89">
        <f t="shared" si="117"/>
        <v>1.64869</v>
      </c>
      <c r="K205" s="89">
        <f t="shared" si="117"/>
        <v>1.9464300000000001</v>
      </c>
      <c r="L205" s="89">
        <f t="shared" si="117"/>
        <v>2.1966100000000002</v>
      </c>
      <c r="M205" s="89">
        <f t="shared" si="117"/>
        <v>2.2557399999999999</v>
      </c>
      <c r="N205" s="89">
        <f t="shared" si="117"/>
        <v>2.2692700000000001</v>
      </c>
      <c r="O205" s="89">
        <f t="shared" si="117"/>
        <v>2.3124199999999999</v>
      </c>
      <c r="P205" s="89">
        <f t="shared" si="117"/>
        <v>2.2827700000000002</v>
      </c>
      <c r="Q205" s="89">
        <f t="shared" si="117"/>
        <v>2.2856900000000002</v>
      </c>
      <c r="R205" s="89">
        <f t="shared" si="117"/>
        <v>2.2846099999999998</v>
      </c>
      <c r="S205" s="89">
        <f t="shared" si="117"/>
        <v>2.28593</v>
      </c>
      <c r="T205" s="89">
        <f t="shared" si="117"/>
        <v>2.2526299999999999</v>
      </c>
      <c r="U205" s="89">
        <f t="shared" si="117"/>
        <v>2.37805</v>
      </c>
      <c r="V205" s="89">
        <f t="shared" si="117"/>
        <v>2.3564500000000002</v>
      </c>
      <c r="W205" s="89">
        <f t="shared" si="117"/>
        <v>2.30722</v>
      </c>
      <c r="X205" s="89">
        <f t="shared" si="117"/>
        <v>2.23759</v>
      </c>
      <c r="Y205" s="89">
        <f t="shared" si="117"/>
        <v>2.0715699999999999</v>
      </c>
      <c r="Z205" s="89">
        <f t="shared" si="117"/>
        <v>1.83717</v>
      </c>
      <c r="AA205" s="89">
        <f t="shared" si="117"/>
        <v>1.6213200000000001</v>
      </c>
    </row>
    <row r="206" spans="1:27" ht="12.75" hidden="1" customHeight="1" outlineLevel="1" x14ac:dyDescent="0.2">
      <c r="A206" s="97" t="s">
        <v>1207</v>
      </c>
      <c r="B206" s="63" t="s">
        <v>242</v>
      </c>
      <c r="C206" s="43" t="s">
        <v>79</v>
      </c>
      <c r="D206" s="44">
        <v>1240.1500000000001</v>
      </c>
      <c r="E206" s="44">
        <v>1200.1600000000001</v>
      </c>
      <c r="F206" s="44">
        <v>1163.08</v>
      </c>
      <c r="G206" s="44">
        <v>1031.77</v>
      </c>
      <c r="H206" s="44">
        <v>1158.07</v>
      </c>
      <c r="I206" s="44">
        <v>1230.95</v>
      </c>
      <c r="J206" s="44">
        <v>1315.58</v>
      </c>
      <c r="K206" s="44">
        <v>1613.32</v>
      </c>
      <c r="L206" s="44">
        <v>1863.5</v>
      </c>
      <c r="M206" s="44">
        <v>1922.63</v>
      </c>
      <c r="N206" s="44">
        <v>1936.16</v>
      </c>
      <c r="O206" s="44">
        <v>1979.31</v>
      </c>
      <c r="P206" s="44">
        <v>1949.66</v>
      </c>
      <c r="Q206" s="44">
        <v>1952.58</v>
      </c>
      <c r="R206" s="44">
        <v>1951.5</v>
      </c>
      <c r="S206" s="44">
        <v>1952.82</v>
      </c>
      <c r="T206" s="44">
        <v>1919.52</v>
      </c>
      <c r="U206" s="44">
        <v>2044.94</v>
      </c>
      <c r="V206" s="44">
        <v>2023.34</v>
      </c>
      <c r="W206" s="44">
        <v>1974.11</v>
      </c>
      <c r="X206" s="44">
        <v>1904.48</v>
      </c>
      <c r="Y206" s="44">
        <v>1738.46</v>
      </c>
      <c r="Z206" s="44">
        <v>1504.06</v>
      </c>
      <c r="AA206" s="44">
        <v>1288.21</v>
      </c>
    </row>
    <row r="207" spans="1:27" ht="12.75" hidden="1" customHeight="1" outlineLevel="1" x14ac:dyDescent="0.2">
      <c r="A207" s="97" t="s">
        <v>1208</v>
      </c>
      <c r="B207" s="63" t="s">
        <v>90</v>
      </c>
      <c r="C207" s="43" t="s">
        <v>79</v>
      </c>
      <c r="D207" s="44">
        <f>$D$162</f>
        <v>113.12</v>
      </c>
      <c r="E207" s="44">
        <f>$D$162</f>
        <v>113.12</v>
      </c>
      <c r="F207" s="44">
        <f t="shared" ref="F207:AA207" si="118">$D$162</f>
        <v>113.12</v>
      </c>
      <c r="G207" s="44">
        <f t="shared" si="118"/>
        <v>113.12</v>
      </c>
      <c r="H207" s="44">
        <f t="shared" si="118"/>
        <v>113.12</v>
      </c>
      <c r="I207" s="44">
        <f t="shared" si="118"/>
        <v>113.12</v>
      </c>
      <c r="J207" s="44">
        <f t="shared" si="118"/>
        <v>113.12</v>
      </c>
      <c r="K207" s="44">
        <f t="shared" si="118"/>
        <v>113.12</v>
      </c>
      <c r="L207" s="44">
        <f t="shared" si="118"/>
        <v>113.12</v>
      </c>
      <c r="M207" s="44">
        <f t="shared" si="118"/>
        <v>113.12</v>
      </c>
      <c r="N207" s="44">
        <f t="shared" si="118"/>
        <v>113.12</v>
      </c>
      <c r="O207" s="44">
        <f t="shared" si="118"/>
        <v>113.12</v>
      </c>
      <c r="P207" s="44">
        <f t="shared" si="118"/>
        <v>113.12</v>
      </c>
      <c r="Q207" s="44">
        <f t="shared" si="118"/>
        <v>113.12</v>
      </c>
      <c r="R207" s="44">
        <f t="shared" si="118"/>
        <v>113.12</v>
      </c>
      <c r="S207" s="44">
        <f t="shared" si="118"/>
        <v>113.12</v>
      </c>
      <c r="T207" s="44">
        <f t="shared" si="118"/>
        <v>113.12</v>
      </c>
      <c r="U207" s="44">
        <f t="shared" si="118"/>
        <v>113.12</v>
      </c>
      <c r="V207" s="44">
        <f t="shared" si="118"/>
        <v>113.12</v>
      </c>
      <c r="W207" s="44">
        <f t="shared" si="118"/>
        <v>113.12</v>
      </c>
      <c r="X207" s="44">
        <f t="shared" si="118"/>
        <v>113.12</v>
      </c>
      <c r="Y207" s="44">
        <f t="shared" si="118"/>
        <v>113.12</v>
      </c>
      <c r="Z207" s="44">
        <f t="shared" si="118"/>
        <v>113.12</v>
      </c>
      <c r="AA207" s="44">
        <f t="shared" si="118"/>
        <v>113.12</v>
      </c>
    </row>
    <row r="208" spans="1:27" ht="12.75" hidden="1" customHeight="1" outlineLevel="1" x14ac:dyDescent="0.2">
      <c r="A208" s="97" t="s">
        <v>1209</v>
      </c>
      <c r="B208" s="63" t="s">
        <v>83</v>
      </c>
      <c r="C208" s="43" t="s">
        <v>79</v>
      </c>
      <c r="D208" s="44">
        <v>3.63</v>
      </c>
      <c r="E208" s="44">
        <v>3.63</v>
      </c>
      <c r="F208" s="44">
        <v>3.63</v>
      </c>
      <c r="G208" s="44">
        <v>3.63</v>
      </c>
      <c r="H208" s="44">
        <v>3.63</v>
      </c>
      <c r="I208" s="44">
        <v>3.63</v>
      </c>
      <c r="J208" s="44">
        <v>3.63</v>
      </c>
      <c r="K208" s="44">
        <v>3.63</v>
      </c>
      <c r="L208" s="44">
        <v>3.63</v>
      </c>
      <c r="M208" s="44">
        <v>3.63</v>
      </c>
      <c r="N208" s="44">
        <v>3.63</v>
      </c>
      <c r="O208" s="44">
        <v>3.63</v>
      </c>
      <c r="P208" s="44">
        <v>3.63</v>
      </c>
      <c r="Q208" s="44">
        <v>3.63</v>
      </c>
      <c r="R208" s="44">
        <v>3.63</v>
      </c>
      <c r="S208" s="44">
        <v>3.63</v>
      </c>
      <c r="T208" s="44">
        <v>3.63</v>
      </c>
      <c r="U208" s="44">
        <v>3.63</v>
      </c>
      <c r="V208" s="44">
        <v>3.63</v>
      </c>
      <c r="W208" s="44">
        <v>3.63</v>
      </c>
      <c r="X208" s="44">
        <v>3.63</v>
      </c>
      <c r="Y208" s="44">
        <v>3.63</v>
      </c>
      <c r="Z208" s="44">
        <v>3.63</v>
      </c>
      <c r="AA208" s="44">
        <v>3.63</v>
      </c>
    </row>
    <row r="209" spans="1:27" ht="12.75" hidden="1" customHeight="1" outlineLevel="1" x14ac:dyDescent="0.2">
      <c r="A209" s="97" t="s">
        <v>1210</v>
      </c>
      <c r="B209" s="63" t="s">
        <v>81</v>
      </c>
      <c r="C209" s="43" t="s">
        <v>79</v>
      </c>
      <c r="D209" s="44">
        <f>$D$11</f>
        <v>216.36</v>
      </c>
      <c r="E209" s="44">
        <f t="shared" ref="E209:AA209" si="119">$D$11</f>
        <v>216.36</v>
      </c>
      <c r="F209" s="44">
        <f t="shared" si="119"/>
        <v>216.36</v>
      </c>
      <c r="G209" s="44">
        <f t="shared" si="119"/>
        <v>216.36</v>
      </c>
      <c r="H209" s="44">
        <f t="shared" si="119"/>
        <v>216.36</v>
      </c>
      <c r="I209" s="44">
        <f t="shared" si="119"/>
        <v>216.36</v>
      </c>
      <c r="J209" s="44">
        <f t="shared" si="119"/>
        <v>216.36</v>
      </c>
      <c r="K209" s="44">
        <f t="shared" si="119"/>
        <v>216.36</v>
      </c>
      <c r="L209" s="44">
        <f t="shared" si="119"/>
        <v>216.36</v>
      </c>
      <c r="M209" s="44">
        <f t="shared" si="119"/>
        <v>216.36</v>
      </c>
      <c r="N209" s="44">
        <f t="shared" si="119"/>
        <v>216.36</v>
      </c>
      <c r="O209" s="44">
        <f t="shared" si="119"/>
        <v>216.36</v>
      </c>
      <c r="P209" s="44">
        <f t="shared" si="119"/>
        <v>216.36</v>
      </c>
      <c r="Q209" s="44">
        <f t="shared" si="119"/>
        <v>216.36</v>
      </c>
      <c r="R209" s="44">
        <f>$D$11</f>
        <v>216.36</v>
      </c>
      <c r="S209" s="44">
        <f t="shared" si="119"/>
        <v>216.36</v>
      </c>
      <c r="T209" s="44">
        <f t="shared" si="119"/>
        <v>216.36</v>
      </c>
      <c r="U209" s="44">
        <f t="shared" si="119"/>
        <v>216.36</v>
      </c>
      <c r="V209" s="44">
        <f t="shared" si="119"/>
        <v>216.36</v>
      </c>
      <c r="W209" s="44">
        <f t="shared" si="119"/>
        <v>216.36</v>
      </c>
      <c r="X209" s="44">
        <f t="shared" si="119"/>
        <v>216.36</v>
      </c>
      <c r="Y209" s="44">
        <f t="shared" si="119"/>
        <v>216.36</v>
      </c>
      <c r="Z209" s="44">
        <f t="shared" si="119"/>
        <v>216.36</v>
      </c>
      <c r="AA209" s="44">
        <f t="shared" si="119"/>
        <v>216.36</v>
      </c>
    </row>
    <row r="210" spans="1:27" ht="12.75" customHeight="1" collapsed="1" x14ac:dyDescent="0.2">
      <c r="A210" s="96" t="s">
        <v>1211</v>
      </c>
      <c r="B210" s="28" t="str">
        <f>"11"&amp;"."&amp;$B$640&amp;"."&amp;$B$641</f>
        <v>11.11.2023</v>
      </c>
      <c r="C210" s="88" t="s">
        <v>76</v>
      </c>
      <c r="D210" s="89">
        <f>ROUND(((D211+D212+D214+D213)/1000),5)</f>
        <v>1.6001300000000001</v>
      </c>
      <c r="E210" s="89">
        <f>ROUND(((E211+E212+E214+E213)/1000),5)</f>
        <v>1.5626500000000001</v>
      </c>
      <c r="F210" s="89">
        <f>ROUND(((F211+F212+F214+F213)/1000),5)</f>
        <v>1.5406299999999999</v>
      </c>
      <c r="G210" s="89">
        <f t="shared" ref="G210:AA210" si="120">ROUND(((G211+G212+G214+G213)/1000),5)</f>
        <v>1.5075799999999999</v>
      </c>
      <c r="H210" s="89">
        <f t="shared" si="120"/>
        <v>1.52197</v>
      </c>
      <c r="I210" s="89">
        <f t="shared" si="120"/>
        <v>1.5615699999999999</v>
      </c>
      <c r="J210" s="89">
        <f t="shared" si="120"/>
        <v>1.5704400000000001</v>
      </c>
      <c r="K210" s="89">
        <f t="shared" si="120"/>
        <v>1.64</v>
      </c>
      <c r="L210" s="89">
        <f t="shared" si="120"/>
        <v>1.89798</v>
      </c>
      <c r="M210" s="89">
        <f t="shared" si="120"/>
        <v>2.02597</v>
      </c>
      <c r="N210" s="89">
        <f t="shared" si="120"/>
        <v>2.0831300000000001</v>
      </c>
      <c r="O210" s="89">
        <f t="shared" si="120"/>
        <v>2.0806900000000002</v>
      </c>
      <c r="P210" s="89">
        <f t="shared" si="120"/>
        <v>2.0426199999999999</v>
      </c>
      <c r="Q210" s="89">
        <f t="shared" si="120"/>
        <v>2.04209</v>
      </c>
      <c r="R210" s="89">
        <f t="shared" si="120"/>
        <v>2.0440100000000001</v>
      </c>
      <c r="S210" s="89">
        <f t="shared" si="120"/>
        <v>2.0309200000000001</v>
      </c>
      <c r="T210" s="89">
        <f t="shared" si="120"/>
        <v>2.1263700000000001</v>
      </c>
      <c r="U210" s="89">
        <f t="shared" si="120"/>
        <v>2.1835800000000001</v>
      </c>
      <c r="V210" s="89">
        <f t="shared" si="120"/>
        <v>2.2634500000000002</v>
      </c>
      <c r="W210" s="89">
        <f t="shared" si="120"/>
        <v>2.2137099999999998</v>
      </c>
      <c r="X210" s="89">
        <f t="shared" si="120"/>
        <v>2.0691700000000002</v>
      </c>
      <c r="Y210" s="89">
        <f t="shared" si="120"/>
        <v>1.96889</v>
      </c>
      <c r="Z210" s="89">
        <f t="shared" si="120"/>
        <v>1.7398899999999999</v>
      </c>
      <c r="AA210" s="89">
        <f t="shared" si="120"/>
        <v>1.5708500000000001</v>
      </c>
    </row>
    <row r="211" spans="1:27" ht="12.75" hidden="1" customHeight="1" outlineLevel="1" x14ac:dyDescent="0.2">
      <c r="A211" s="97" t="s">
        <v>1212</v>
      </c>
      <c r="B211" s="63" t="s">
        <v>242</v>
      </c>
      <c r="C211" s="43" t="s">
        <v>79</v>
      </c>
      <c r="D211" s="44">
        <v>1267.02</v>
      </c>
      <c r="E211" s="44">
        <v>1229.54</v>
      </c>
      <c r="F211" s="44">
        <v>1207.52</v>
      </c>
      <c r="G211" s="44">
        <v>1174.47</v>
      </c>
      <c r="H211" s="44">
        <v>1188.8599999999999</v>
      </c>
      <c r="I211" s="44">
        <v>1228.46</v>
      </c>
      <c r="J211" s="44">
        <v>1237.33</v>
      </c>
      <c r="K211" s="44">
        <v>1306.8900000000001</v>
      </c>
      <c r="L211" s="44">
        <v>1564.87</v>
      </c>
      <c r="M211" s="44">
        <v>1692.86</v>
      </c>
      <c r="N211" s="44">
        <v>1750.02</v>
      </c>
      <c r="O211" s="44">
        <v>1747.58</v>
      </c>
      <c r="P211" s="44">
        <v>1709.51</v>
      </c>
      <c r="Q211" s="44">
        <v>1708.98</v>
      </c>
      <c r="R211" s="44">
        <v>1710.9</v>
      </c>
      <c r="S211" s="44">
        <v>1697.81</v>
      </c>
      <c r="T211" s="44">
        <v>1793.26</v>
      </c>
      <c r="U211" s="44">
        <v>1850.47</v>
      </c>
      <c r="V211" s="44">
        <v>1930.34</v>
      </c>
      <c r="W211" s="44">
        <v>1880.6</v>
      </c>
      <c r="X211" s="44">
        <v>1736.06</v>
      </c>
      <c r="Y211" s="44">
        <v>1635.78</v>
      </c>
      <c r="Z211" s="44">
        <v>1406.78</v>
      </c>
      <c r="AA211" s="44">
        <v>1237.74</v>
      </c>
    </row>
    <row r="212" spans="1:27" ht="12.75" hidden="1" customHeight="1" outlineLevel="1" x14ac:dyDescent="0.2">
      <c r="A212" s="97" t="s">
        <v>1213</v>
      </c>
      <c r="B212" s="63" t="s">
        <v>90</v>
      </c>
      <c r="C212" s="43" t="s">
        <v>79</v>
      </c>
      <c r="D212" s="44">
        <f>$D$162</f>
        <v>113.12</v>
      </c>
      <c r="E212" s="44">
        <f>$D$162</f>
        <v>113.12</v>
      </c>
      <c r="F212" s="44">
        <f t="shared" ref="F212:AA212" si="121">$D$162</f>
        <v>113.12</v>
      </c>
      <c r="G212" s="44">
        <f t="shared" si="121"/>
        <v>113.12</v>
      </c>
      <c r="H212" s="44">
        <f t="shared" si="121"/>
        <v>113.12</v>
      </c>
      <c r="I212" s="44">
        <f t="shared" si="121"/>
        <v>113.12</v>
      </c>
      <c r="J212" s="44">
        <f t="shared" si="121"/>
        <v>113.12</v>
      </c>
      <c r="K212" s="44">
        <f t="shared" si="121"/>
        <v>113.12</v>
      </c>
      <c r="L212" s="44">
        <f t="shared" si="121"/>
        <v>113.12</v>
      </c>
      <c r="M212" s="44">
        <f t="shared" si="121"/>
        <v>113.12</v>
      </c>
      <c r="N212" s="44">
        <f t="shared" si="121"/>
        <v>113.12</v>
      </c>
      <c r="O212" s="44">
        <f t="shared" si="121"/>
        <v>113.12</v>
      </c>
      <c r="P212" s="44">
        <f t="shared" si="121"/>
        <v>113.12</v>
      </c>
      <c r="Q212" s="44">
        <f t="shared" si="121"/>
        <v>113.12</v>
      </c>
      <c r="R212" s="44">
        <f t="shared" si="121"/>
        <v>113.12</v>
      </c>
      <c r="S212" s="44">
        <f t="shared" si="121"/>
        <v>113.12</v>
      </c>
      <c r="T212" s="44">
        <f t="shared" si="121"/>
        <v>113.12</v>
      </c>
      <c r="U212" s="44">
        <f t="shared" si="121"/>
        <v>113.12</v>
      </c>
      <c r="V212" s="44">
        <f t="shared" si="121"/>
        <v>113.12</v>
      </c>
      <c r="W212" s="44">
        <f t="shared" si="121"/>
        <v>113.12</v>
      </c>
      <c r="X212" s="44">
        <f t="shared" si="121"/>
        <v>113.12</v>
      </c>
      <c r="Y212" s="44">
        <f t="shared" si="121"/>
        <v>113.12</v>
      </c>
      <c r="Z212" s="44">
        <f t="shared" si="121"/>
        <v>113.12</v>
      </c>
      <c r="AA212" s="44">
        <f t="shared" si="121"/>
        <v>113.12</v>
      </c>
    </row>
    <row r="213" spans="1:27" ht="12.75" hidden="1" customHeight="1" outlineLevel="1" x14ac:dyDescent="0.2">
      <c r="A213" s="97" t="s">
        <v>1214</v>
      </c>
      <c r="B213" s="63" t="s">
        <v>83</v>
      </c>
      <c r="C213" s="43" t="s">
        <v>79</v>
      </c>
      <c r="D213" s="44">
        <v>3.63</v>
      </c>
      <c r="E213" s="44">
        <v>3.63</v>
      </c>
      <c r="F213" s="44">
        <v>3.63</v>
      </c>
      <c r="G213" s="44">
        <v>3.63</v>
      </c>
      <c r="H213" s="44">
        <v>3.63</v>
      </c>
      <c r="I213" s="44">
        <v>3.63</v>
      </c>
      <c r="J213" s="44">
        <v>3.63</v>
      </c>
      <c r="K213" s="44">
        <v>3.63</v>
      </c>
      <c r="L213" s="44">
        <v>3.63</v>
      </c>
      <c r="M213" s="44">
        <v>3.63</v>
      </c>
      <c r="N213" s="44">
        <v>3.63</v>
      </c>
      <c r="O213" s="44">
        <v>3.63</v>
      </c>
      <c r="P213" s="44">
        <v>3.63</v>
      </c>
      <c r="Q213" s="44">
        <v>3.63</v>
      </c>
      <c r="R213" s="44">
        <v>3.63</v>
      </c>
      <c r="S213" s="44">
        <v>3.63</v>
      </c>
      <c r="T213" s="44">
        <v>3.63</v>
      </c>
      <c r="U213" s="44">
        <v>3.63</v>
      </c>
      <c r="V213" s="44">
        <v>3.63</v>
      </c>
      <c r="W213" s="44">
        <v>3.63</v>
      </c>
      <c r="X213" s="44">
        <v>3.63</v>
      </c>
      <c r="Y213" s="44">
        <v>3.63</v>
      </c>
      <c r="Z213" s="44">
        <v>3.63</v>
      </c>
      <c r="AA213" s="44">
        <v>3.63</v>
      </c>
    </row>
    <row r="214" spans="1:27" ht="12.75" hidden="1" customHeight="1" outlineLevel="1" x14ac:dyDescent="0.2">
      <c r="A214" s="97" t="s">
        <v>1215</v>
      </c>
      <c r="B214" s="63" t="s">
        <v>81</v>
      </c>
      <c r="C214" s="43" t="s">
        <v>79</v>
      </c>
      <c r="D214" s="44">
        <f>$D$11</f>
        <v>216.36</v>
      </c>
      <c r="E214" s="44">
        <f t="shared" ref="E214:AA214" si="122">$D$11</f>
        <v>216.36</v>
      </c>
      <c r="F214" s="44">
        <f t="shared" si="122"/>
        <v>216.36</v>
      </c>
      <c r="G214" s="44">
        <f t="shared" si="122"/>
        <v>216.36</v>
      </c>
      <c r="H214" s="44">
        <f t="shared" si="122"/>
        <v>216.36</v>
      </c>
      <c r="I214" s="44">
        <f t="shared" si="122"/>
        <v>216.36</v>
      </c>
      <c r="J214" s="44">
        <f t="shared" si="122"/>
        <v>216.36</v>
      </c>
      <c r="K214" s="44">
        <f t="shared" si="122"/>
        <v>216.36</v>
      </c>
      <c r="L214" s="44">
        <f t="shared" si="122"/>
        <v>216.36</v>
      </c>
      <c r="M214" s="44">
        <f t="shared" si="122"/>
        <v>216.36</v>
      </c>
      <c r="N214" s="44">
        <f t="shared" si="122"/>
        <v>216.36</v>
      </c>
      <c r="O214" s="44">
        <f t="shared" si="122"/>
        <v>216.36</v>
      </c>
      <c r="P214" s="44">
        <f t="shared" si="122"/>
        <v>216.36</v>
      </c>
      <c r="Q214" s="44">
        <f t="shared" si="122"/>
        <v>216.36</v>
      </c>
      <c r="R214" s="44">
        <f>$D$11</f>
        <v>216.36</v>
      </c>
      <c r="S214" s="44">
        <f t="shared" si="122"/>
        <v>216.36</v>
      </c>
      <c r="T214" s="44">
        <f t="shared" si="122"/>
        <v>216.36</v>
      </c>
      <c r="U214" s="44">
        <f t="shared" si="122"/>
        <v>216.36</v>
      </c>
      <c r="V214" s="44">
        <f t="shared" si="122"/>
        <v>216.36</v>
      </c>
      <c r="W214" s="44">
        <f t="shared" si="122"/>
        <v>216.36</v>
      </c>
      <c r="X214" s="44">
        <f t="shared" si="122"/>
        <v>216.36</v>
      </c>
      <c r="Y214" s="44">
        <f t="shared" si="122"/>
        <v>216.36</v>
      </c>
      <c r="Z214" s="44">
        <f t="shared" si="122"/>
        <v>216.36</v>
      </c>
      <c r="AA214" s="44">
        <f t="shared" si="122"/>
        <v>216.36</v>
      </c>
    </row>
    <row r="215" spans="1:27" ht="12.75" customHeight="1" collapsed="1" x14ac:dyDescent="0.2">
      <c r="A215" s="96" t="s">
        <v>1216</v>
      </c>
      <c r="B215" s="28" t="str">
        <f>"12"&amp;"."&amp;$B$640&amp;"."&amp;$B$641</f>
        <v>12.11.2023</v>
      </c>
      <c r="C215" s="88" t="s">
        <v>76</v>
      </c>
      <c r="D215" s="89">
        <f>ROUND(((D216+D217+D219+D218)/1000),5)</f>
        <v>1.5733999999999999</v>
      </c>
      <c r="E215" s="89">
        <f>ROUND(((E216+E217+E219+E218)/1000),5)</f>
        <v>1.5648200000000001</v>
      </c>
      <c r="F215" s="89">
        <f>ROUND(((F216+F217+F219+F218)/1000),5)</f>
        <v>1.53667</v>
      </c>
      <c r="G215" s="89">
        <f t="shared" ref="G215:AA215" si="123">ROUND(((G216+G217+G219+G218)/1000),5)</f>
        <v>1.52565</v>
      </c>
      <c r="H215" s="89">
        <f t="shared" si="123"/>
        <v>1.5110600000000001</v>
      </c>
      <c r="I215" s="89">
        <f t="shared" si="123"/>
        <v>1.55423</v>
      </c>
      <c r="J215" s="89">
        <f t="shared" si="123"/>
        <v>1.55803</v>
      </c>
      <c r="K215" s="89">
        <f t="shared" si="123"/>
        <v>1.5991599999999999</v>
      </c>
      <c r="L215" s="89">
        <f t="shared" si="123"/>
        <v>1.79901</v>
      </c>
      <c r="M215" s="89">
        <f t="shared" si="123"/>
        <v>1.9995099999999999</v>
      </c>
      <c r="N215" s="89">
        <f t="shared" si="123"/>
        <v>2.0849500000000001</v>
      </c>
      <c r="O215" s="89">
        <f t="shared" si="123"/>
        <v>2.1157699999999999</v>
      </c>
      <c r="P215" s="89">
        <f t="shared" si="123"/>
        <v>2.1174900000000001</v>
      </c>
      <c r="Q215" s="89">
        <f t="shared" si="123"/>
        <v>2.1192199999999999</v>
      </c>
      <c r="R215" s="89">
        <f t="shared" si="123"/>
        <v>2.1084999999999998</v>
      </c>
      <c r="S215" s="89">
        <f t="shared" si="123"/>
        <v>2.0950899999999999</v>
      </c>
      <c r="T215" s="89">
        <f t="shared" si="123"/>
        <v>2.1581299999999999</v>
      </c>
      <c r="U215" s="89">
        <f t="shared" si="123"/>
        <v>2.26959</v>
      </c>
      <c r="V215" s="89">
        <f t="shared" si="123"/>
        <v>2.2658900000000002</v>
      </c>
      <c r="W215" s="89">
        <f t="shared" si="123"/>
        <v>2.22289</v>
      </c>
      <c r="X215" s="89">
        <f t="shared" si="123"/>
        <v>2.1686100000000001</v>
      </c>
      <c r="Y215" s="89">
        <f t="shared" si="123"/>
        <v>2.0682499999999999</v>
      </c>
      <c r="Z215" s="89">
        <f t="shared" si="123"/>
        <v>1.79786</v>
      </c>
      <c r="AA215" s="89">
        <f t="shared" si="123"/>
        <v>1.57135</v>
      </c>
    </row>
    <row r="216" spans="1:27" ht="12.75" hidden="1" customHeight="1" outlineLevel="1" x14ac:dyDescent="0.2">
      <c r="A216" s="97" t="s">
        <v>1217</v>
      </c>
      <c r="B216" s="63" t="s">
        <v>242</v>
      </c>
      <c r="C216" s="43" t="s">
        <v>79</v>
      </c>
      <c r="D216" s="44">
        <v>1240.29</v>
      </c>
      <c r="E216" s="44">
        <v>1231.71</v>
      </c>
      <c r="F216" s="44">
        <v>1203.56</v>
      </c>
      <c r="G216" s="44">
        <v>1192.54</v>
      </c>
      <c r="H216" s="44">
        <v>1177.95</v>
      </c>
      <c r="I216" s="44">
        <v>1221.1199999999999</v>
      </c>
      <c r="J216" s="44">
        <v>1224.92</v>
      </c>
      <c r="K216" s="44">
        <v>1266.05</v>
      </c>
      <c r="L216" s="44">
        <v>1465.9</v>
      </c>
      <c r="M216" s="44">
        <v>1666.4</v>
      </c>
      <c r="N216" s="44">
        <v>1751.84</v>
      </c>
      <c r="O216" s="44">
        <v>1782.66</v>
      </c>
      <c r="P216" s="44">
        <v>1784.38</v>
      </c>
      <c r="Q216" s="44">
        <v>1786.11</v>
      </c>
      <c r="R216" s="44">
        <v>1775.39</v>
      </c>
      <c r="S216" s="44">
        <v>1761.98</v>
      </c>
      <c r="T216" s="44">
        <v>1825.02</v>
      </c>
      <c r="U216" s="44">
        <v>1936.48</v>
      </c>
      <c r="V216" s="44">
        <v>1932.78</v>
      </c>
      <c r="W216" s="44">
        <v>1889.78</v>
      </c>
      <c r="X216" s="44">
        <v>1835.5</v>
      </c>
      <c r="Y216" s="44">
        <v>1735.14</v>
      </c>
      <c r="Z216" s="44">
        <v>1464.75</v>
      </c>
      <c r="AA216" s="44">
        <v>1238.24</v>
      </c>
    </row>
    <row r="217" spans="1:27" ht="12.75" hidden="1" customHeight="1" outlineLevel="1" x14ac:dyDescent="0.2">
      <c r="A217" s="97" t="s">
        <v>1218</v>
      </c>
      <c r="B217" s="63" t="s">
        <v>90</v>
      </c>
      <c r="C217" s="43" t="s">
        <v>79</v>
      </c>
      <c r="D217" s="44">
        <f>$D$162</f>
        <v>113.12</v>
      </c>
      <c r="E217" s="44">
        <f>$D$162</f>
        <v>113.12</v>
      </c>
      <c r="F217" s="44">
        <f t="shared" ref="F217:AA217" si="124">$D$162</f>
        <v>113.12</v>
      </c>
      <c r="G217" s="44">
        <f t="shared" si="124"/>
        <v>113.12</v>
      </c>
      <c r="H217" s="44">
        <f t="shared" si="124"/>
        <v>113.12</v>
      </c>
      <c r="I217" s="44">
        <f t="shared" si="124"/>
        <v>113.12</v>
      </c>
      <c r="J217" s="44">
        <f t="shared" si="124"/>
        <v>113.12</v>
      </c>
      <c r="K217" s="44">
        <f t="shared" si="124"/>
        <v>113.12</v>
      </c>
      <c r="L217" s="44">
        <f t="shared" si="124"/>
        <v>113.12</v>
      </c>
      <c r="M217" s="44">
        <f t="shared" si="124"/>
        <v>113.12</v>
      </c>
      <c r="N217" s="44">
        <f t="shared" si="124"/>
        <v>113.12</v>
      </c>
      <c r="O217" s="44">
        <f t="shared" si="124"/>
        <v>113.12</v>
      </c>
      <c r="P217" s="44">
        <f t="shared" si="124"/>
        <v>113.12</v>
      </c>
      <c r="Q217" s="44">
        <f t="shared" si="124"/>
        <v>113.12</v>
      </c>
      <c r="R217" s="44">
        <f t="shared" si="124"/>
        <v>113.12</v>
      </c>
      <c r="S217" s="44">
        <f t="shared" si="124"/>
        <v>113.12</v>
      </c>
      <c r="T217" s="44">
        <f t="shared" si="124"/>
        <v>113.12</v>
      </c>
      <c r="U217" s="44">
        <f t="shared" si="124"/>
        <v>113.12</v>
      </c>
      <c r="V217" s="44">
        <f t="shared" si="124"/>
        <v>113.12</v>
      </c>
      <c r="W217" s="44">
        <f t="shared" si="124"/>
        <v>113.12</v>
      </c>
      <c r="X217" s="44">
        <f t="shared" si="124"/>
        <v>113.12</v>
      </c>
      <c r="Y217" s="44">
        <f t="shared" si="124"/>
        <v>113.12</v>
      </c>
      <c r="Z217" s="44">
        <f t="shared" si="124"/>
        <v>113.12</v>
      </c>
      <c r="AA217" s="44">
        <f t="shared" si="124"/>
        <v>113.12</v>
      </c>
    </row>
    <row r="218" spans="1:27" ht="12.75" hidden="1" customHeight="1" outlineLevel="1" x14ac:dyDescent="0.2">
      <c r="A218" s="97" t="s">
        <v>1219</v>
      </c>
      <c r="B218" s="63" t="s">
        <v>83</v>
      </c>
      <c r="C218" s="43" t="s">
        <v>79</v>
      </c>
      <c r="D218" s="44">
        <v>3.63</v>
      </c>
      <c r="E218" s="44">
        <v>3.63</v>
      </c>
      <c r="F218" s="44">
        <v>3.63</v>
      </c>
      <c r="G218" s="44">
        <v>3.63</v>
      </c>
      <c r="H218" s="44">
        <v>3.63</v>
      </c>
      <c r="I218" s="44">
        <v>3.63</v>
      </c>
      <c r="J218" s="44">
        <v>3.63</v>
      </c>
      <c r="K218" s="44">
        <v>3.63</v>
      </c>
      <c r="L218" s="44">
        <v>3.63</v>
      </c>
      <c r="M218" s="44">
        <v>3.63</v>
      </c>
      <c r="N218" s="44">
        <v>3.63</v>
      </c>
      <c r="O218" s="44">
        <v>3.63</v>
      </c>
      <c r="P218" s="44">
        <v>3.63</v>
      </c>
      <c r="Q218" s="44">
        <v>3.63</v>
      </c>
      <c r="R218" s="44">
        <v>3.63</v>
      </c>
      <c r="S218" s="44">
        <v>3.63</v>
      </c>
      <c r="T218" s="44">
        <v>3.63</v>
      </c>
      <c r="U218" s="44">
        <v>3.63</v>
      </c>
      <c r="V218" s="44">
        <v>3.63</v>
      </c>
      <c r="W218" s="44">
        <v>3.63</v>
      </c>
      <c r="X218" s="44">
        <v>3.63</v>
      </c>
      <c r="Y218" s="44">
        <v>3.63</v>
      </c>
      <c r="Z218" s="44">
        <v>3.63</v>
      </c>
      <c r="AA218" s="44">
        <v>3.63</v>
      </c>
    </row>
    <row r="219" spans="1:27" ht="12.75" hidden="1" customHeight="1" outlineLevel="1" x14ac:dyDescent="0.2">
      <c r="A219" s="97" t="s">
        <v>1220</v>
      </c>
      <c r="B219" s="63" t="s">
        <v>81</v>
      </c>
      <c r="C219" s="43" t="s">
        <v>79</v>
      </c>
      <c r="D219" s="44">
        <f>$D$11</f>
        <v>216.36</v>
      </c>
      <c r="E219" s="44">
        <f t="shared" ref="E219:AA219" si="125">$D$11</f>
        <v>216.36</v>
      </c>
      <c r="F219" s="44">
        <f t="shared" si="125"/>
        <v>216.36</v>
      </c>
      <c r="G219" s="44">
        <f t="shared" si="125"/>
        <v>216.36</v>
      </c>
      <c r="H219" s="44">
        <f t="shared" si="125"/>
        <v>216.36</v>
      </c>
      <c r="I219" s="44">
        <f t="shared" si="125"/>
        <v>216.36</v>
      </c>
      <c r="J219" s="44">
        <f t="shared" si="125"/>
        <v>216.36</v>
      </c>
      <c r="K219" s="44">
        <f t="shared" si="125"/>
        <v>216.36</v>
      </c>
      <c r="L219" s="44">
        <f t="shared" si="125"/>
        <v>216.36</v>
      </c>
      <c r="M219" s="44">
        <f t="shared" si="125"/>
        <v>216.36</v>
      </c>
      <c r="N219" s="44">
        <f t="shared" si="125"/>
        <v>216.36</v>
      </c>
      <c r="O219" s="44">
        <f t="shared" si="125"/>
        <v>216.36</v>
      </c>
      <c r="P219" s="44">
        <f t="shared" si="125"/>
        <v>216.36</v>
      </c>
      <c r="Q219" s="44">
        <f t="shared" si="125"/>
        <v>216.36</v>
      </c>
      <c r="R219" s="44">
        <f>$D$11</f>
        <v>216.36</v>
      </c>
      <c r="S219" s="44">
        <f t="shared" si="125"/>
        <v>216.36</v>
      </c>
      <c r="T219" s="44">
        <f t="shared" si="125"/>
        <v>216.36</v>
      </c>
      <c r="U219" s="44">
        <f t="shared" si="125"/>
        <v>216.36</v>
      </c>
      <c r="V219" s="44">
        <f t="shared" si="125"/>
        <v>216.36</v>
      </c>
      <c r="W219" s="44">
        <f t="shared" si="125"/>
        <v>216.36</v>
      </c>
      <c r="X219" s="44">
        <f t="shared" si="125"/>
        <v>216.36</v>
      </c>
      <c r="Y219" s="44">
        <f t="shared" si="125"/>
        <v>216.36</v>
      </c>
      <c r="Z219" s="44">
        <f t="shared" si="125"/>
        <v>216.36</v>
      </c>
      <c r="AA219" s="44">
        <f t="shared" si="125"/>
        <v>216.36</v>
      </c>
    </row>
    <row r="220" spans="1:27" ht="12.75" customHeight="1" collapsed="1" x14ac:dyDescent="0.2">
      <c r="A220" s="96" t="s">
        <v>1221</v>
      </c>
      <c r="B220" s="28" t="str">
        <f>"13"&amp;"."&amp;$B$640&amp;"."&amp;$B$641</f>
        <v>13.11.2023</v>
      </c>
      <c r="C220" s="88" t="s">
        <v>76</v>
      </c>
      <c r="D220" s="89">
        <f>ROUND(((D221+D222+D224+D223)/1000),5)</f>
        <v>1.59826</v>
      </c>
      <c r="E220" s="89">
        <f>ROUND(((E221+E222+E224+E223)/1000),5)</f>
        <v>1.5744400000000001</v>
      </c>
      <c r="F220" s="89">
        <f>ROUND(((F221+F222+F224+F223)/1000),5)</f>
        <v>1.56046</v>
      </c>
      <c r="G220" s="89">
        <f t="shared" ref="G220:AA220" si="126">ROUND(((G221+G222+G224+G223)/1000),5)</f>
        <v>1.5338400000000001</v>
      </c>
      <c r="H220" s="89">
        <f t="shared" si="126"/>
        <v>1.5227599999999999</v>
      </c>
      <c r="I220" s="89">
        <f t="shared" si="126"/>
        <v>1.5801799999999999</v>
      </c>
      <c r="J220" s="89">
        <f t="shared" si="126"/>
        <v>1.8349</v>
      </c>
      <c r="K220" s="89">
        <f t="shared" si="126"/>
        <v>2.1014400000000002</v>
      </c>
      <c r="L220" s="89">
        <f t="shared" si="126"/>
        <v>2.26078</v>
      </c>
      <c r="M220" s="89">
        <f t="shared" si="126"/>
        <v>2.29765</v>
      </c>
      <c r="N220" s="89">
        <f t="shared" si="126"/>
        <v>2.3030200000000001</v>
      </c>
      <c r="O220" s="89">
        <f t="shared" si="126"/>
        <v>2.3001299999999998</v>
      </c>
      <c r="P220" s="89">
        <f t="shared" si="126"/>
        <v>2.2772800000000002</v>
      </c>
      <c r="Q220" s="89">
        <f t="shared" si="126"/>
        <v>2.2923900000000001</v>
      </c>
      <c r="R220" s="89">
        <f t="shared" si="126"/>
        <v>2.2964199999999999</v>
      </c>
      <c r="S220" s="89">
        <f t="shared" si="126"/>
        <v>2.3106200000000001</v>
      </c>
      <c r="T220" s="89">
        <f t="shared" si="126"/>
        <v>2.3712900000000001</v>
      </c>
      <c r="U220" s="89">
        <f t="shared" si="126"/>
        <v>2.5838700000000001</v>
      </c>
      <c r="V220" s="89">
        <f t="shared" si="126"/>
        <v>2.59341</v>
      </c>
      <c r="W220" s="89">
        <f t="shared" si="126"/>
        <v>2.3613400000000002</v>
      </c>
      <c r="X220" s="89">
        <f t="shared" si="126"/>
        <v>2.3671500000000001</v>
      </c>
      <c r="Y220" s="89">
        <f t="shared" si="126"/>
        <v>2.2335500000000001</v>
      </c>
      <c r="Z220" s="89">
        <f t="shared" si="126"/>
        <v>1.8351299999999999</v>
      </c>
      <c r="AA220" s="89">
        <f t="shared" si="126"/>
        <v>1.6400300000000001</v>
      </c>
    </row>
    <row r="221" spans="1:27" ht="12.75" hidden="1" customHeight="1" outlineLevel="1" x14ac:dyDescent="0.2">
      <c r="A221" s="97" t="s">
        <v>1222</v>
      </c>
      <c r="B221" s="63" t="s">
        <v>242</v>
      </c>
      <c r="C221" s="43" t="s">
        <v>79</v>
      </c>
      <c r="D221" s="44">
        <v>1265.1500000000001</v>
      </c>
      <c r="E221" s="44">
        <v>1241.33</v>
      </c>
      <c r="F221" s="44">
        <v>1227.3499999999999</v>
      </c>
      <c r="G221" s="44">
        <v>1200.73</v>
      </c>
      <c r="H221" s="44">
        <v>1189.6500000000001</v>
      </c>
      <c r="I221" s="44">
        <v>1247.07</v>
      </c>
      <c r="J221" s="44">
        <v>1501.79</v>
      </c>
      <c r="K221" s="44">
        <v>1768.33</v>
      </c>
      <c r="L221" s="44">
        <v>1927.67</v>
      </c>
      <c r="M221" s="44">
        <v>1964.54</v>
      </c>
      <c r="N221" s="44">
        <v>1969.91</v>
      </c>
      <c r="O221" s="44">
        <v>1967.02</v>
      </c>
      <c r="P221" s="44">
        <v>1944.17</v>
      </c>
      <c r="Q221" s="44">
        <v>1959.28</v>
      </c>
      <c r="R221" s="44">
        <v>1963.31</v>
      </c>
      <c r="S221" s="44">
        <v>1977.51</v>
      </c>
      <c r="T221" s="44">
        <v>2038.18</v>
      </c>
      <c r="U221" s="44">
        <v>2250.7600000000002</v>
      </c>
      <c r="V221" s="44">
        <v>2260.3000000000002</v>
      </c>
      <c r="W221" s="44">
        <v>2028.23</v>
      </c>
      <c r="X221" s="44">
        <v>2034.04</v>
      </c>
      <c r="Y221" s="44">
        <v>1900.44</v>
      </c>
      <c r="Z221" s="44">
        <v>1502.02</v>
      </c>
      <c r="AA221" s="44">
        <v>1306.92</v>
      </c>
    </row>
    <row r="222" spans="1:27" ht="12.75" hidden="1" customHeight="1" outlineLevel="1" x14ac:dyDescent="0.2">
      <c r="A222" s="97" t="s">
        <v>1223</v>
      </c>
      <c r="B222" s="63" t="s">
        <v>90</v>
      </c>
      <c r="C222" s="43" t="s">
        <v>79</v>
      </c>
      <c r="D222" s="44">
        <f>$D$162</f>
        <v>113.12</v>
      </c>
      <c r="E222" s="44">
        <f>$D$162</f>
        <v>113.12</v>
      </c>
      <c r="F222" s="44">
        <f t="shared" ref="F222:AA222" si="127">$D$162</f>
        <v>113.12</v>
      </c>
      <c r="G222" s="44">
        <f t="shared" si="127"/>
        <v>113.12</v>
      </c>
      <c r="H222" s="44">
        <f t="shared" si="127"/>
        <v>113.12</v>
      </c>
      <c r="I222" s="44">
        <f t="shared" si="127"/>
        <v>113.12</v>
      </c>
      <c r="J222" s="44">
        <f t="shared" si="127"/>
        <v>113.12</v>
      </c>
      <c r="K222" s="44">
        <f t="shared" si="127"/>
        <v>113.12</v>
      </c>
      <c r="L222" s="44">
        <f t="shared" si="127"/>
        <v>113.12</v>
      </c>
      <c r="M222" s="44">
        <f t="shared" si="127"/>
        <v>113.12</v>
      </c>
      <c r="N222" s="44">
        <f t="shared" si="127"/>
        <v>113.12</v>
      </c>
      <c r="O222" s="44">
        <f t="shared" si="127"/>
        <v>113.12</v>
      </c>
      <c r="P222" s="44">
        <f t="shared" si="127"/>
        <v>113.12</v>
      </c>
      <c r="Q222" s="44">
        <f t="shared" si="127"/>
        <v>113.12</v>
      </c>
      <c r="R222" s="44">
        <f t="shared" si="127"/>
        <v>113.12</v>
      </c>
      <c r="S222" s="44">
        <f t="shared" si="127"/>
        <v>113.12</v>
      </c>
      <c r="T222" s="44">
        <f t="shared" si="127"/>
        <v>113.12</v>
      </c>
      <c r="U222" s="44">
        <f t="shared" si="127"/>
        <v>113.12</v>
      </c>
      <c r="V222" s="44">
        <f t="shared" si="127"/>
        <v>113.12</v>
      </c>
      <c r="W222" s="44">
        <f t="shared" si="127"/>
        <v>113.12</v>
      </c>
      <c r="X222" s="44">
        <f t="shared" si="127"/>
        <v>113.12</v>
      </c>
      <c r="Y222" s="44">
        <f t="shared" si="127"/>
        <v>113.12</v>
      </c>
      <c r="Z222" s="44">
        <f t="shared" si="127"/>
        <v>113.12</v>
      </c>
      <c r="AA222" s="44">
        <f t="shared" si="127"/>
        <v>113.12</v>
      </c>
    </row>
    <row r="223" spans="1:27" ht="12.75" hidden="1" customHeight="1" outlineLevel="1" x14ac:dyDescent="0.2">
      <c r="A223" s="97" t="s">
        <v>1224</v>
      </c>
      <c r="B223" s="63" t="s">
        <v>83</v>
      </c>
      <c r="C223" s="43" t="s">
        <v>79</v>
      </c>
      <c r="D223" s="44">
        <v>3.63</v>
      </c>
      <c r="E223" s="44">
        <v>3.63</v>
      </c>
      <c r="F223" s="44">
        <v>3.63</v>
      </c>
      <c r="G223" s="44">
        <v>3.63</v>
      </c>
      <c r="H223" s="44">
        <v>3.63</v>
      </c>
      <c r="I223" s="44">
        <v>3.63</v>
      </c>
      <c r="J223" s="44">
        <v>3.63</v>
      </c>
      <c r="K223" s="44">
        <v>3.63</v>
      </c>
      <c r="L223" s="44">
        <v>3.63</v>
      </c>
      <c r="M223" s="44">
        <v>3.63</v>
      </c>
      <c r="N223" s="44">
        <v>3.63</v>
      </c>
      <c r="O223" s="44">
        <v>3.63</v>
      </c>
      <c r="P223" s="44">
        <v>3.63</v>
      </c>
      <c r="Q223" s="44">
        <v>3.63</v>
      </c>
      <c r="R223" s="44">
        <v>3.63</v>
      </c>
      <c r="S223" s="44">
        <v>3.63</v>
      </c>
      <c r="T223" s="44">
        <v>3.63</v>
      </c>
      <c r="U223" s="44">
        <v>3.63</v>
      </c>
      <c r="V223" s="44">
        <v>3.63</v>
      </c>
      <c r="W223" s="44">
        <v>3.63</v>
      </c>
      <c r="X223" s="44">
        <v>3.63</v>
      </c>
      <c r="Y223" s="44">
        <v>3.63</v>
      </c>
      <c r="Z223" s="44">
        <v>3.63</v>
      </c>
      <c r="AA223" s="44">
        <v>3.63</v>
      </c>
    </row>
    <row r="224" spans="1:27" ht="12.75" hidden="1" customHeight="1" outlineLevel="1" x14ac:dyDescent="0.2">
      <c r="A224" s="97" t="s">
        <v>1225</v>
      </c>
      <c r="B224" s="63" t="s">
        <v>81</v>
      </c>
      <c r="C224" s="43" t="s">
        <v>79</v>
      </c>
      <c r="D224" s="44">
        <f>$D$11</f>
        <v>216.36</v>
      </c>
      <c r="E224" s="44">
        <f t="shared" ref="E224:AA224" si="128">$D$11</f>
        <v>216.36</v>
      </c>
      <c r="F224" s="44">
        <f t="shared" si="128"/>
        <v>216.36</v>
      </c>
      <c r="G224" s="44">
        <f t="shared" si="128"/>
        <v>216.36</v>
      </c>
      <c r="H224" s="44">
        <f t="shared" si="128"/>
        <v>216.36</v>
      </c>
      <c r="I224" s="44">
        <f t="shared" si="128"/>
        <v>216.36</v>
      </c>
      <c r="J224" s="44">
        <f t="shared" si="128"/>
        <v>216.36</v>
      </c>
      <c r="K224" s="44">
        <f t="shared" si="128"/>
        <v>216.36</v>
      </c>
      <c r="L224" s="44">
        <f t="shared" si="128"/>
        <v>216.36</v>
      </c>
      <c r="M224" s="44">
        <f t="shared" si="128"/>
        <v>216.36</v>
      </c>
      <c r="N224" s="44">
        <f t="shared" si="128"/>
        <v>216.36</v>
      </c>
      <c r="O224" s="44">
        <f t="shared" si="128"/>
        <v>216.36</v>
      </c>
      <c r="P224" s="44">
        <f t="shared" si="128"/>
        <v>216.36</v>
      </c>
      <c r="Q224" s="44">
        <f t="shared" si="128"/>
        <v>216.36</v>
      </c>
      <c r="R224" s="44">
        <f>$D$11</f>
        <v>216.36</v>
      </c>
      <c r="S224" s="44">
        <f t="shared" si="128"/>
        <v>216.36</v>
      </c>
      <c r="T224" s="44">
        <f t="shared" si="128"/>
        <v>216.36</v>
      </c>
      <c r="U224" s="44">
        <f t="shared" si="128"/>
        <v>216.36</v>
      </c>
      <c r="V224" s="44">
        <f t="shared" si="128"/>
        <v>216.36</v>
      </c>
      <c r="W224" s="44">
        <f t="shared" si="128"/>
        <v>216.36</v>
      </c>
      <c r="X224" s="44">
        <f t="shared" si="128"/>
        <v>216.36</v>
      </c>
      <c r="Y224" s="44">
        <f t="shared" si="128"/>
        <v>216.36</v>
      </c>
      <c r="Z224" s="44">
        <f t="shared" si="128"/>
        <v>216.36</v>
      </c>
      <c r="AA224" s="44">
        <f t="shared" si="128"/>
        <v>216.36</v>
      </c>
    </row>
    <row r="225" spans="1:27" ht="12.75" customHeight="1" collapsed="1" x14ac:dyDescent="0.2">
      <c r="A225" s="96" t="s">
        <v>1226</v>
      </c>
      <c r="B225" s="28" t="str">
        <f>"14"&amp;"."&amp;$B$640&amp;"."&amp;$B$641</f>
        <v>14.11.2023</v>
      </c>
      <c r="C225" s="88" t="s">
        <v>76</v>
      </c>
      <c r="D225" s="89">
        <f>ROUND(((D226+D227+D229+D228)/1000),5)</f>
        <v>1.5683800000000001</v>
      </c>
      <c r="E225" s="89">
        <f>ROUND(((E226+E227+E229+E228)/1000),5)</f>
        <v>1.5069999999999999</v>
      </c>
      <c r="F225" s="89">
        <f>ROUND(((F226+F227+F229+F228)/1000),5)</f>
        <v>1.4390700000000001</v>
      </c>
      <c r="G225" s="89">
        <f t="shared" ref="G225:AA225" si="129">ROUND(((G226+G227+G229+G228)/1000),5)</f>
        <v>1.4259900000000001</v>
      </c>
      <c r="H225" s="89">
        <f t="shared" si="129"/>
        <v>1.4866999999999999</v>
      </c>
      <c r="I225" s="89">
        <f t="shared" si="129"/>
        <v>1.59988</v>
      </c>
      <c r="J225" s="89">
        <f t="shared" si="129"/>
        <v>1.77441</v>
      </c>
      <c r="K225" s="89">
        <f t="shared" si="129"/>
        <v>2.1166800000000001</v>
      </c>
      <c r="L225" s="89">
        <f t="shared" si="129"/>
        <v>2.29969</v>
      </c>
      <c r="M225" s="89">
        <f t="shared" si="129"/>
        <v>2.4005399999999999</v>
      </c>
      <c r="N225" s="89">
        <f t="shared" si="129"/>
        <v>2.4938600000000002</v>
      </c>
      <c r="O225" s="89">
        <f t="shared" si="129"/>
        <v>2.4664999999999999</v>
      </c>
      <c r="P225" s="89">
        <f t="shared" si="129"/>
        <v>2.4402900000000001</v>
      </c>
      <c r="Q225" s="89">
        <f t="shared" si="129"/>
        <v>2.4641199999999999</v>
      </c>
      <c r="R225" s="89">
        <f t="shared" si="129"/>
        <v>2.6103399999999999</v>
      </c>
      <c r="S225" s="89">
        <f t="shared" si="129"/>
        <v>2.5299299999999998</v>
      </c>
      <c r="T225" s="89">
        <f t="shared" si="129"/>
        <v>2.5972300000000001</v>
      </c>
      <c r="U225" s="89">
        <f t="shared" si="129"/>
        <v>2.64019</v>
      </c>
      <c r="V225" s="89">
        <f t="shared" si="129"/>
        <v>2.4893000000000001</v>
      </c>
      <c r="W225" s="89">
        <f t="shared" si="129"/>
        <v>2.4013499999999999</v>
      </c>
      <c r="X225" s="89">
        <f t="shared" si="129"/>
        <v>2.2942499999999999</v>
      </c>
      <c r="Y225" s="89">
        <f t="shared" si="129"/>
        <v>2.1465800000000002</v>
      </c>
      <c r="Z225" s="89">
        <f t="shared" si="129"/>
        <v>1.8454699999999999</v>
      </c>
      <c r="AA225" s="89">
        <f t="shared" si="129"/>
        <v>1.6632899999999999</v>
      </c>
    </row>
    <row r="226" spans="1:27" ht="12.75" hidden="1" customHeight="1" outlineLevel="1" x14ac:dyDescent="0.2">
      <c r="A226" s="97" t="s">
        <v>1227</v>
      </c>
      <c r="B226" s="63" t="s">
        <v>242</v>
      </c>
      <c r="C226" s="43" t="s">
        <v>79</v>
      </c>
      <c r="D226" s="44">
        <v>1235.27</v>
      </c>
      <c r="E226" s="44">
        <v>1173.8900000000001</v>
      </c>
      <c r="F226" s="44">
        <v>1105.96</v>
      </c>
      <c r="G226" s="44">
        <v>1092.8800000000001</v>
      </c>
      <c r="H226" s="44">
        <v>1153.5899999999999</v>
      </c>
      <c r="I226" s="44">
        <v>1266.77</v>
      </c>
      <c r="J226" s="44">
        <v>1441.3</v>
      </c>
      <c r="K226" s="44">
        <v>1783.57</v>
      </c>
      <c r="L226" s="44">
        <v>1966.58</v>
      </c>
      <c r="M226" s="44">
        <v>2067.4299999999998</v>
      </c>
      <c r="N226" s="44">
        <v>2160.75</v>
      </c>
      <c r="O226" s="44">
        <v>2133.39</v>
      </c>
      <c r="P226" s="44">
        <v>2107.1799999999998</v>
      </c>
      <c r="Q226" s="44">
        <v>2131.0100000000002</v>
      </c>
      <c r="R226" s="44">
        <v>2277.23</v>
      </c>
      <c r="S226" s="44">
        <v>2196.8200000000002</v>
      </c>
      <c r="T226" s="44">
        <v>2264.12</v>
      </c>
      <c r="U226" s="44">
        <v>2307.08</v>
      </c>
      <c r="V226" s="44">
        <v>2156.19</v>
      </c>
      <c r="W226" s="44">
        <v>2068.2399999999998</v>
      </c>
      <c r="X226" s="44">
        <v>1961.14</v>
      </c>
      <c r="Y226" s="44">
        <v>1813.47</v>
      </c>
      <c r="Z226" s="44">
        <v>1512.36</v>
      </c>
      <c r="AA226" s="44">
        <v>1330.18</v>
      </c>
    </row>
    <row r="227" spans="1:27" ht="12.75" hidden="1" customHeight="1" outlineLevel="1" x14ac:dyDescent="0.2">
      <c r="A227" s="97" t="s">
        <v>1228</v>
      </c>
      <c r="B227" s="63" t="s">
        <v>90</v>
      </c>
      <c r="C227" s="43" t="s">
        <v>79</v>
      </c>
      <c r="D227" s="44">
        <f>$D$162</f>
        <v>113.12</v>
      </c>
      <c r="E227" s="44">
        <f>$D$162</f>
        <v>113.12</v>
      </c>
      <c r="F227" s="44">
        <f t="shared" ref="F227:AA227" si="130">$D$162</f>
        <v>113.12</v>
      </c>
      <c r="G227" s="44">
        <f t="shared" si="130"/>
        <v>113.12</v>
      </c>
      <c r="H227" s="44">
        <f t="shared" si="130"/>
        <v>113.12</v>
      </c>
      <c r="I227" s="44">
        <f t="shared" si="130"/>
        <v>113.12</v>
      </c>
      <c r="J227" s="44">
        <f t="shared" si="130"/>
        <v>113.12</v>
      </c>
      <c r="K227" s="44">
        <f t="shared" si="130"/>
        <v>113.12</v>
      </c>
      <c r="L227" s="44">
        <f t="shared" si="130"/>
        <v>113.12</v>
      </c>
      <c r="M227" s="44">
        <f t="shared" si="130"/>
        <v>113.12</v>
      </c>
      <c r="N227" s="44">
        <f t="shared" si="130"/>
        <v>113.12</v>
      </c>
      <c r="O227" s="44">
        <f t="shared" si="130"/>
        <v>113.12</v>
      </c>
      <c r="P227" s="44">
        <f t="shared" si="130"/>
        <v>113.12</v>
      </c>
      <c r="Q227" s="44">
        <f t="shared" si="130"/>
        <v>113.12</v>
      </c>
      <c r="R227" s="44">
        <f t="shared" si="130"/>
        <v>113.12</v>
      </c>
      <c r="S227" s="44">
        <f t="shared" si="130"/>
        <v>113.12</v>
      </c>
      <c r="T227" s="44">
        <f t="shared" si="130"/>
        <v>113.12</v>
      </c>
      <c r="U227" s="44">
        <f t="shared" si="130"/>
        <v>113.12</v>
      </c>
      <c r="V227" s="44">
        <f t="shared" si="130"/>
        <v>113.12</v>
      </c>
      <c r="W227" s="44">
        <f t="shared" si="130"/>
        <v>113.12</v>
      </c>
      <c r="X227" s="44">
        <f t="shared" si="130"/>
        <v>113.12</v>
      </c>
      <c r="Y227" s="44">
        <f t="shared" si="130"/>
        <v>113.12</v>
      </c>
      <c r="Z227" s="44">
        <f t="shared" si="130"/>
        <v>113.12</v>
      </c>
      <c r="AA227" s="44">
        <f t="shared" si="130"/>
        <v>113.12</v>
      </c>
    </row>
    <row r="228" spans="1:27" ht="12.75" hidden="1" customHeight="1" outlineLevel="1" x14ac:dyDescent="0.2">
      <c r="A228" s="97" t="s">
        <v>1229</v>
      </c>
      <c r="B228" s="63" t="s">
        <v>83</v>
      </c>
      <c r="C228" s="43" t="s">
        <v>79</v>
      </c>
      <c r="D228" s="44">
        <v>3.63</v>
      </c>
      <c r="E228" s="44">
        <v>3.63</v>
      </c>
      <c r="F228" s="44">
        <v>3.63</v>
      </c>
      <c r="G228" s="44">
        <v>3.63</v>
      </c>
      <c r="H228" s="44">
        <v>3.63</v>
      </c>
      <c r="I228" s="44">
        <v>3.63</v>
      </c>
      <c r="J228" s="44">
        <v>3.63</v>
      </c>
      <c r="K228" s="44">
        <v>3.63</v>
      </c>
      <c r="L228" s="44">
        <v>3.63</v>
      </c>
      <c r="M228" s="44">
        <v>3.63</v>
      </c>
      <c r="N228" s="44">
        <v>3.63</v>
      </c>
      <c r="O228" s="44">
        <v>3.63</v>
      </c>
      <c r="P228" s="44">
        <v>3.63</v>
      </c>
      <c r="Q228" s="44">
        <v>3.63</v>
      </c>
      <c r="R228" s="44">
        <v>3.63</v>
      </c>
      <c r="S228" s="44">
        <v>3.63</v>
      </c>
      <c r="T228" s="44">
        <v>3.63</v>
      </c>
      <c r="U228" s="44">
        <v>3.63</v>
      </c>
      <c r="V228" s="44">
        <v>3.63</v>
      </c>
      <c r="W228" s="44">
        <v>3.63</v>
      </c>
      <c r="X228" s="44">
        <v>3.63</v>
      </c>
      <c r="Y228" s="44">
        <v>3.63</v>
      </c>
      <c r="Z228" s="44">
        <v>3.63</v>
      </c>
      <c r="AA228" s="44">
        <v>3.63</v>
      </c>
    </row>
    <row r="229" spans="1:27" ht="12.75" hidden="1" customHeight="1" outlineLevel="1" x14ac:dyDescent="0.2">
      <c r="A229" s="97" t="s">
        <v>1230</v>
      </c>
      <c r="B229" s="63" t="s">
        <v>81</v>
      </c>
      <c r="C229" s="43" t="s">
        <v>79</v>
      </c>
      <c r="D229" s="44">
        <f>$D$11</f>
        <v>216.36</v>
      </c>
      <c r="E229" s="44">
        <f t="shared" ref="E229:AA229" si="131">$D$11</f>
        <v>216.36</v>
      </c>
      <c r="F229" s="44">
        <f t="shared" si="131"/>
        <v>216.36</v>
      </c>
      <c r="G229" s="44">
        <f t="shared" si="131"/>
        <v>216.36</v>
      </c>
      <c r="H229" s="44">
        <f t="shared" si="131"/>
        <v>216.36</v>
      </c>
      <c r="I229" s="44">
        <f t="shared" si="131"/>
        <v>216.36</v>
      </c>
      <c r="J229" s="44">
        <f t="shared" si="131"/>
        <v>216.36</v>
      </c>
      <c r="K229" s="44">
        <f t="shared" si="131"/>
        <v>216.36</v>
      </c>
      <c r="L229" s="44">
        <f t="shared" si="131"/>
        <v>216.36</v>
      </c>
      <c r="M229" s="44">
        <f t="shared" si="131"/>
        <v>216.36</v>
      </c>
      <c r="N229" s="44">
        <f t="shared" si="131"/>
        <v>216.36</v>
      </c>
      <c r="O229" s="44">
        <f t="shared" si="131"/>
        <v>216.36</v>
      </c>
      <c r="P229" s="44">
        <f t="shared" si="131"/>
        <v>216.36</v>
      </c>
      <c r="Q229" s="44">
        <f t="shared" si="131"/>
        <v>216.36</v>
      </c>
      <c r="R229" s="44">
        <f>$D$11</f>
        <v>216.36</v>
      </c>
      <c r="S229" s="44">
        <f t="shared" si="131"/>
        <v>216.36</v>
      </c>
      <c r="T229" s="44">
        <f t="shared" si="131"/>
        <v>216.36</v>
      </c>
      <c r="U229" s="44">
        <f t="shared" si="131"/>
        <v>216.36</v>
      </c>
      <c r="V229" s="44">
        <f t="shared" si="131"/>
        <v>216.36</v>
      </c>
      <c r="W229" s="44">
        <f t="shared" si="131"/>
        <v>216.36</v>
      </c>
      <c r="X229" s="44">
        <f t="shared" si="131"/>
        <v>216.36</v>
      </c>
      <c r="Y229" s="44">
        <f t="shared" si="131"/>
        <v>216.36</v>
      </c>
      <c r="Z229" s="44">
        <f t="shared" si="131"/>
        <v>216.36</v>
      </c>
      <c r="AA229" s="44">
        <f t="shared" si="131"/>
        <v>216.36</v>
      </c>
    </row>
    <row r="230" spans="1:27" ht="12.75" customHeight="1" collapsed="1" x14ac:dyDescent="0.2">
      <c r="A230" s="96" t="s">
        <v>1231</v>
      </c>
      <c r="B230" s="28" t="str">
        <f>"15"&amp;"."&amp;$B$640&amp;"."&amp;$B$641</f>
        <v>15.11.2023</v>
      </c>
      <c r="C230" s="88" t="s">
        <v>76</v>
      </c>
      <c r="D230" s="89">
        <f>ROUND(((D231+D232+D234+D233)/1000),5)</f>
        <v>1.5427</v>
      </c>
      <c r="E230" s="89">
        <f>ROUND(((E231+E232+E234+E233)/1000),5)</f>
        <v>1.45668</v>
      </c>
      <c r="F230" s="89">
        <f>ROUND(((F231+F232+F234+F233)/1000),5)</f>
        <v>1.4101300000000001</v>
      </c>
      <c r="G230" s="89">
        <f t="shared" ref="G230:AA230" si="132">ROUND(((G231+G232+G234+G233)/1000),5)</f>
        <v>1.40672</v>
      </c>
      <c r="H230" s="89">
        <f t="shared" si="132"/>
        <v>1.45529</v>
      </c>
      <c r="I230" s="89">
        <f t="shared" si="132"/>
        <v>1.6128400000000001</v>
      </c>
      <c r="J230" s="89">
        <f t="shared" si="132"/>
        <v>1.7154</v>
      </c>
      <c r="K230" s="89">
        <f t="shared" si="132"/>
        <v>2.0223200000000001</v>
      </c>
      <c r="L230" s="89">
        <f t="shared" si="132"/>
        <v>2.1653500000000001</v>
      </c>
      <c r="M230" s="89">
        <f t="shared" si="132"/>
        <v>2.24559</v>
      </c>
      <c r="N230" s="89">
        <f t="shared" si="132"/>
        <v>2.26362</v>
      </c>
      <c r="O230" s="89">
        <f t="shared" si="132"/>
        <v>2.3048099999999998</v>
      </c>
      <c r="P230" s="89">
        <f t="shared" si="132"/>
        <v>2.2756500000000002</v>
      </c>
      <c r="Q230" s="89">
        <f t="shared" si="132"/>
        <v>2.29298</v>
      </c>
      <c r="R230" s="89">
        <f t="shared" si="132"/>
        <v>2.30314</v>
      </c>
      <c r="S230" s="89">
        <f t="shared" si="132"/>
        <v>2.3069899999999999</v>
      </c>
      <c r="T230" s="89">
        <f t="shared" si="132"/>
        <v>2.26905</v>
      </c>
      <c r="U230" s="89">
        <f t="shared" si="132"/>
        <v>2.3048700000000002</v>
      </c>
      <c r="V230" s="89">
        <f t="shared" si="132"/>
        <v>2.2727400000000002</v>
      </c>
      <c r="W230" s="89">
        <f t="shared" si="132"/>
        <v>2.2732700000000001</v>
      </c>
      <c r="X230" s="89">
        <f t="shared" si="132"/>
        <v>2.2100499999999998</v>
      </c>
      <c r="Y230" s="89">
        <f t="shared" si="132"/>
        <v>2.0469900000000001</v>
      </c>
      <c r="Z230" s="89">
        <f t="shared" si="132"/>
        <v>1.8492</v>
      </c>
      <c r="AA230" s="89">
        <f t="shared" si="132"/>
        <v>1.65754</v>
      </c>
    </row>
    <row r="231" spans="1:27" ht="12.75" hidden="1" customHeight="1" outlineLevel="1" x14ac:dyDescent="0.2">
      <c r="A231" s="97" t="s">
        <v>1232</v>
      </c>
      <c r="B231" s="63" t="s">
        <v>242</v>
      </c>
      <c r="C231" s="43" t="s">
        <v>79</v>
      </c>
      <c r="D231" s="44">
        <v>1209.5899999999999</v>
      </c>
      <c r="E231" s="44">
        <v>1123.57</v>
      </c>
      <c r="F231" s="44">
        <v>1077.02</v>
      </c>
      <c r="G231" s="44">
        <v>1073.6099999999999</v>
      </c>
      <c r="H231" s="44">
        <v>1122.18</v>
      </c>
      <c r="I231" s="44">
        <v>1279.73</v>
      </c>
      <c r="J231" s="44">
        <v>1382.29</v>
      </c>
      <c r="K231" s="44">
        <v>1689.21</v>
      </c>
      <c r="L231" s="44">
        <v>1832.24</v>
      </c>
      <c r="M231" s="44">
        <v>1912.48</v>
      </c>
      <c r="N231" s="44">
        <v>1930.51</v>
      </c>
      <c r="O231" s="44">
        <v>1971.7</v>
      </c>
      <c r="P231" s="44">
        <v>1942.54</v>
      </c>
      <c r="Q231" s="44">
        <v>1959.87</v>
      </c>
      <c r="R231" s="44">
        <v>1970.03</v>
      </c>
      <c r="S231" s="44">
        <v>1973.88</v>
      </c>
      <c r="T231" s="44">
        <v>1935.94</v>
      </c>
      <c r="U231" s="44">
        <v>1971.76</v>
      </c>
      <c r="V231" s="44">
        <v>1939.63</v>
      </c>
      <c r="W231" s="44">
        <v>1940.16</v>
      </c>
      <c r="X231" s="44">
        <v>1876.94</v>
      </c>
      <c r="Y231" s="44">
        <v>1713.88</v>
      </c>
      <c r="Z231" s="44">
        <v>1516.09</v>
      </c>
      <c r="AA231" s="44">
        <v>1324.43</v>
      </c>
    </row>
    <row r="232" spans="1:27" ht="12.75" hidden="1" customHeight="1" outlineLevel="1" x14ac:dyDescent="0.2">
      <c r="A232" s="97" t="s">
        <v>1233</v>
      </c>
      <c r="B232" s="63" t="s">
        <v>90</v>
      </c>
      <c r="C232" s="43" t="s">
        <v>79</v>
      </c>
      <c r="D232" s="44">
        <f>$D$162</f>
        <v>113.12</v>
      </c>
      <c r="E232" s="44">
        <f>$D$162</f>
        <v>113.12</v>
      </c>
      <c r="F232" s="44">
        <f t="shared" ref="F232:AA232" si="133">$D$162</f>
        <v>113.12</v>
      </c>
      <c r="G232" s="44">
        <f t="shared" si="133"/>
        <v>113.12</v>
      </c>
      <c r="H232" s="44">
        <f t="shared" si="133"/>
        <v>113.12</v>
      </c>
      <c r="I232" s="44">
        <f t="shared" si="133"/>
        <v>113.12</v>
      </c>
      <c r="J232" s="44">
        <f t="shared" si="133"/>
        <v>113.12</v>
      </c>
      <c r="K232" s="44">
        <f t="shared" si="133"/>
        <v>113.12</v>
      </c>
      <c r="L232" s="44">
        <f t="shared" si="133"/>
        <v>113.12</v>
      </c>
      <c r="M232" s="44">
        <f t="shared" si="133"/>
        <v>113.12</v>
      </c>
      <c r="N232" s="44">
        <f t="shared" si="133"/>
        <v>113.12</v>
      </c>
      <c r="O232" s="44">
        <f t="shared" si="133"/>
        <v>113.12</v>
      </c>
      <c r="P232" s="44">
        <f t="shared" si="133"/>
        <v>113.12</v>
      </c>
      <c r="Q232" s="44">
        <f t="shared" si="133"/>
        <v>113.12</v>
      </c>
      <c r="R232" s="44">
        <f t="shared" si="133"/>
        <v>113.12</v>
      </c>
      <c r="S232" s="44">
        <f t="shared" si="133"/>
        <v>113.12</v>
      </c>
      <c r="T232" s="44">
        <f t="shared" si="133"/>
        <v>113.12</v>
      </c>
      <c r="U232" s="44">
        <f t="shared" si="133"/>
        <v>113.12</v>
      </c>
      <c r="V232" s="44">
        <f t="shared" si="133"/>
        <v>113.12</v>
      </c>
      <c r="W232" s="44">
        <f t="shared" si="133"/>
        <v>113.12</v>
      </c>
      <c r="X232" s="44">
        <f t="shared" si="133"/>
        <v>113.12</v>
      </c>
      <c r="Y232" s="44">
        <f t="shared" si="133"/>
        <v>113.12</v>
      </c>
      <c r="Z232" s="44">
        <f t="shared" si="133"/>
        <v>113.12</v>
      </c>
      <c r="AA232" s="44">
        <f t="shared" si="133"/>
        <v>113.12</v>
      </c>
    </row>
    <row r="233" spans="1:27" ht="12.75" hidden="1" customHeight="1" outlineLevel="1" x14ac:dyDescent="0.2">
      <c r="A233" s="97" t="s">
        <v>1234</v>
      </c>
      <c r="B233" s="63" t="s">
        <v>83</v>
      </c>
      <c r="C233" s="43" t="s">
        <v>79</v>
      </c>
      <c r="D233" s="44">
        <v>3.63</v>
      </c>
      <c r="E233" s="44">
        <v>3.63</v>
      </c>
      <c r="F233" s="44">
        <v>3.63</v>
      </c>
      <c r="G233" s="44">
        <v>3.63</v>
      </c>
      <c r="H233" s="44">
        <v>3.63</v>
      </c>
      <c r="I233" s="44">
        <v>3.63</v>
      </c>
      <c r="J233" s="44">
        <v>3.63</v>
      </c>
      <c r="K233" s="44">
        <v>3.63</v>
      </c>
      <c r="L233" s="44">
        <v>3.63</v>
      </c>
      <c r="M233" s="44">
        <v>3.63</v>
      </c>
      <c r="N233" s="44">
        <v>3.63</v>
      </c>
      <c r="O233" s="44">
        <v>3.63</v>
      </c>
      <c r="P233" s="44">
        <v>3.63</v>
      </c>
      <c r="Q233" s="44">
        <v>3.63</v>
      </c>
      <c r="R233" s="44">
        <v>3.63</v>
      </c>
      <c r="S233" s="44">
        <v>3.63</v>
      </c>
      <c r="T233" s="44">
        <v>3.63</v>
      </c>
      <c r="U233" s="44">
        <v>3.63</v>
      </c>
      <c r="V233" s="44">
        <v>3.63</v>
      </c>
      <c r="W233" s="44">
        <v>3.63</v>
      </c>
      <c r="X233" s="44">
        <v>3.63</v>
      </c>
      <c r="Y233" s="44">
        <v>3.63</v>
      </c>
      <c r="Z233" s="44">
        <v>3.63</v>
      </c>
      <c r="AA233" s="44">
        <v>3.63</v>
      </c>
    </row>
    <row r="234" spans="1:27" ht="12.75" hidden="1" customHeight="1" outlineLevel="1" x14ac:dyDescent="0.2">
      <c r="A234" s="97" t="s">
        <v>1235</v>
      </c>
      <c r="B234" s="63" t="s">
        <v>81</v>
      </c>
      <c r="C234" s="43" t="s">
        <v>79</v>
      </c>
      <c r="D234" s="44">
        <f>$D$11</f>
        <v>216.36</v>
      </c>
      <c r="E234" s="44">
        <f t="shared" ref="E234:AA234" si="134">$D$11</f>
        <v>216.36</v>
      </c>
      <c r="F234" s="44">
        <f t="shared" si="134"/>
        <v>216.36</v>
      </c>
      <c r="G234" s="44">
        <f t="shared" si="134"/>
        <v>216.36</v>
      </c>
      <c r="H234" s="44">
        <f t="shared" si="134"/>
        <v>216.36</v>
      </c>
      <c r="I234" s="44">
        <f t="shared" si="134"/>
        <v>216.36</v>
      </c>
      <c r="J234" s="44">
        <f t="shared" si="134"/>
        <v>216.36</v>
      </c>
      <c r="K234" s="44">
        <f t="shared" si="134"/>
        <v>216.36</v>
      </c>
      <c r="L234" s="44">
        <f t="shared" si="134"/>
        <v>216.36</v>
      </c>
      <c r="M234" s="44">
        <f t="shared" si="134"/>
        <v>216.36</v>
      </c>
      <c r="N234" s="44">
        <f t="shared" si="134"/>
        <v>216.36</v>
      </c>
      <c r="O234" s="44">
        <f t="shared" si="134"/>
        <v>216.36</v>
      </c>
      <c r="P234" s="44">
        <f t="shared" si="134"/>
        <v>216.36</v>
      </c>
      <c r="Q234" s="44">
        <f t="shared" si="134"/>
        <v>216.36</v>
      </c>
      <c r="R234" s="44">
        <f>$D$11</f>
        <v>216.36</v>
      </c>
      <c r="S234" s="44">
        <f t="shared" si="134"/>
        <v>216.36</v>
      </c>
      <c r="T234" s="44">
        <f t="shared" si="134"/>
        <v>216.36</v>
      </c>
      <c r="U234" s="44">
        <f t="shared" si="134"/>
        <v>216.36</v>
      </c>
      <c r="V234" s="44">
        <f t="shared" si="134"/>
        <v>216.36</v>
      </c>
      <c r="W234" s="44">
        <f t="shared" si="134"/>
        <v>216.36</v>
      </c>
      <c r="X234" s="44">
        <f t="shared" si="134"/>
        <v>216.36</v>
      </c>
      <c r="Y234" s="44">
        <f t="shared" si="134"/>
        <v>216.36</v>
      </c>
      <c r="Z234" s="44">
        <f t="shared" si="134"/>
        <v>216.36</v>
      </c>
      <c r="AA234" s="44">
        <f t="shared" si="134"/>
        <v>216.36</v>
      </c>
    </row>
    <row r="235" spans="1:27" ht="12.75" customHeight="1" collapsed="1" x14ac:dyDescent="0.2">
      <c r="A235" s="96" t="s">
        <v>1236</v>
      </c>
      <c r="B235" s="28" t="str">
        <f>"16"&amp;"."&amp;$B$640&amp;"."&amp;$B$641</f>
        <v>16.11.2023</v>
      </c>
      <c r="C235" s="88" t="s">
        <v>76</v>
      </c>
      <c r="D235" s="89">
        <f>ROUND(((D236+D237+D239+D238)/1000),5)</f>
        <v>1.4922800000000001</v>
      </c>
      <c r="E235" s="89">
        <f>ROUND(((E236+E237+E239+E238)/1000),5)</f>
        <v>1.3840699999999999</v>
      </c>
      <c r="F235" s="89">
        <f>ROUND(((F236+F237+F239+F238)/1000),5)</f>
        <v>1.30701</v>
      </c>
      <c r="G235" s="89">
        <f t="shared" ref="G235:AA235" si="135">ROUND(((G236+G237+G239+G238)/1000),5)</f>
        <v>1.3000100000000001</v>
      </c>
      <c r="H235" s="89">
        <f t="shared" si="135"/>
        <v>1.3842300000000001</v>
      </c>
      <c r="I235" s="89">
        <f t="shared" si="135"/>
        <v>1.5608299999999999</v>
      </c>
      <c r="J235" s="89">
        <f t="shared" si="135"/>
        <v>1.66418</v>
      </c>
      <c r="K235" s="89">
        <f t="shared" si="135"/>
        <v>1.95231</v>
      </c>
      <c r="L235" s="89">
        <f t="shared" si="135"/>
        <v>2.14297</v>
      </c>
      <c r="M235" s="89">
        <f t="shared" si="135"/>
        <v>2.2145100000000002</v>
      </c>
      <c r="N235" s="89">
        <f t="shared" si="135"/>
        <v>2.2316099999999999</v>
      </c>
      <c r="O235" s="89">
        <f t="shared" si="135"/>
        <v>2.26322</v>
      </c>
      <c r="P235" s="89">
        <f t="shared" si="135"/>
        <v>2.2453799999999999</v>
      </c>
      <c r="Q235" s="89">
        <f t="shared" si="135"/>
        <v>2.2592500000000002</v>
      </c>
      <c r="R235" s="89">
        <f t="shared" si="135"/>
        <v>2.2637999999999998</v>
      </c>
      <c r="S235" s="89">
        <f t="shared" si="135"/>
        <v>2.2605900000000001</v>
      </c>
      <c r="T235" s="89">
        <f t="shared" si="135"/>
        <v>2.2428499999999998</v>
      </c>
      <c r="U235" s="89">
        <f t="shared" si="135"/>
        <v>2.3066200000000001</v>
      </c>
      <c r="V235" s="89">
        <f t="shared" si="135"/>
        <v>2.2451300000000001</v>
      </c>
      <c r="W235" s="89">
        <f t="shared" si="135"/>
        <v>2.2334800000000001</v>
      </c>
      <c r="X235" s="89">
        <f t="shared" si="135"/>
        <v>2.1614599999999999</v>
      </c>
      <c r="Y235" s="89">
        <f t="shared" si="135"/>
        <v>2.0313300000000001</v>
      </c>
      <c r="Z235" s="89">
        <f t="shared" si="135"/>
        <v>1.7921100000000001</v>
      </c>
      <c r="AA235" s="89">
        <f t="shared" si="135"/>
        <v>1.60022</v>
      </c>
    </row>
    <row r="236" spans="1:27" ht="12.75" hidden="1" customHeight="1" outlineLevel="1" x14ac:dyDescent="0.2">
      <c r="A236" s="97" t="s">
        <v>1237</v>
      </c>
      <c r="B236" s="63" t="s">
        <v>242</v>
      </c>
      <c r="C236" s="43" t="s">
        <v>79</v>
      </c>
      <c r="D236" s="44">
        <v>1159.17</v>
      </c>
      <c r="E236" s="44">
        <v>1050.96</v>
      </c>
      <c r="F236" s="44">
        <v>973.9</v>
      </c>
      <c r="G236" s="44">
        <v>966.9</v>
      </c>
      <c r="H236" s="44">
        <v>1051.1199999999999</v>
      </c>
      <c r="I236" s="44">
        <v>1227.72</v>
      </c>
      <c r="J236" s="44">
        <v>1331.07</v>
      </c>
      <c r="K236" s="44">
        <v>1619.2</v>
      </c>
      <c r="L236" s="44">
        <v>1809.86</v>
      </c>
      <c r="M236" s="44">
        <v>1881.4</v>
      </c>
      <c r="N236" s="44">
        <v>1898.5</v>
      </c>
      <c r="O236" s="44">
        <v>1930.11</v>
      </c>
      <c r="P236" s="44">
        <v>1912.27</v>
      </c>
      <c r="Q236" s="44">
        <v>1926.14</v>
      </c>
      <c r="R236" s="44">
        <v>1930.69</v>
      </c>
      <c r="S236" s="44">
        <v>1927.48</v>
      </c>
      <c r="T236" s="44">
        <v>1909.74</v>
      </c>
      <c r="U236" s="44">
        <v>1973.51</v>
      </c>
      <c r="V236" s="44">
        <v>1912.02</v>
      </c>
      <c r="W236" s="44">
        <v>1900.37</v>
      </c>
      <c r="X236" s="44">
        <v>1828.35</v>
      </c>
      <c r="Y236" s="44">
        <v>1698.22</v>
      </c>
      <c r="Z236" s="44">
        <v>1459</v>
      </c>
      <c r="AA236" s="44">
        <v>1267.1099999999999</v>
      </c>
    </row>
    <row r="237" spans="1:27" ht="12.75" hidden="1" customHeight="1" outlineLevel="1" x14ac:dyDescent="0.2">
      <c r="A237" s="97" t="s">
        <v>1238</v>
      </c>
      <c r="B237" s="63" t="s">
        <v>90</v>
      </c>
      <c r="C237" s="43" t="s">
        <v>79</v>
      </c>
      <c r="D237" s="44">
        <f>$D$162</f>
        <v>113.12</v>
      </c>
      <c r="E237" s="44">
        <f>$D$162</f>
        <v>113.12</v>
      </c>
      <c r="F237" s="44">
        <f t="shared" ref="F237:AA237" si="136">$D$162</f>
        <v>113.12</v>
      </c>
      <c r="G237" s="44">
        <f t="shared" si="136"/>
        <v>113.12</v>
      </c>
      <c r="H237" s="44">
        <f t="shared" si="136"/>
        <v>113.12</v>
      </c>
      <c r="I237" s="44">
        <f t="shared" si="136"/>
        <v>113.12</v>
      </c>
      <c r="J237" s="44">
        <f t="shared" si="136"/>
        <v>113.12</v>
      </c>
      <c r="K237" s="44">
        <f t="shared" si="136"/>
        <v>113.12</v>
      </c>
      <c r="L237" s="44">
        <f t="shared" si="136"/>
        <v>113.12</v>
      </c>
      <c r="M237" s="44">
        <f t="shared" si="136"/>
        <v>113.12</v>
      </c>
      <c r="N237" s="44">
        <f t="shared" si="136"/>
        <v>113.12</v>
      </c>
      <c r="O237" s="44">
        <f t="shared" si="136"/>
        <v>113.12</v>
      </c>
      <c r="P237" s="44">
        <f t="shared" si="136"/>
        <v>113.12</v>
      </c>
      <c r="Q237" s="44">
        <f t="shared" si="136"/>
        <v>113.12</v>
      </c>
      <c r="R237" s="44">
        <f t="shared" si="136"/>
        <v>113.12</v>
      </c>
      <c r="S237" s="44">
        <f t="shared" si="136"/>
        <v>113.12</v>
      </c>
      <c r="T237" s="44">
        <f t="shared" si="136"/>
        <v>113.12</v>
      </c>
      <c r="U237" s="44">
        <f t="shared" si="136"/>
        <v>113.12</v>
      </c>
      <c r="V237" s="44">
        <f t="shared" si="136"/>
        <v>113.12</v>
      </c>
      <c r="W237" s="44">
        <f t="shared" si="136"/>
        <v>113.12</v>
      </c>
      <c r="X237" s="44">
        <f t="shared" si="136"/>
        <v>113.12</v>
      </c>
      <c r="Y237" s="44">
        <f t="shared" si="136"/>
        <v>113.12</v>
      </c>
      <c r="Z237" s="44">
        <f t="shared" si="136"/>
        <v>113.12</v>
      </c>
      <c r="AA237" s="44">
        <f t="shared" si="136"/>
        <v>113.12</v>
      </c>
    </row>
    <row r="238" spans="1:27" ht="12.75" hidden="1" customHeight="1" outlineLevel="1" x14ac:dyDescent="0.2">
      <c r="A238" s="97" t="s">
        <v>1239</v>
      </c>
      <c r="B238" s="63" t="s">
        <v>83</v>
      </c>
      <c r="C238" s="43" t="s">
        <v>79</v>
      </c>
      <c r="D238" s="44">
        <v>3.63</v>
      </c>
      <c r="E238" s="44">
        <v>3.63</v>
      </c>
      <c r="F238" s="44">
        <v>3.63</v>
      </c>
      <c r="G238" s="44">
        <v>3.63</v>
      </c>
      <c r="H238" s="44">
        <v>3.63</v>
      </c>
      <c r="I238" s="44">
        <v>3.63</v>
      </c>
      <c r="J238" s="44">
        <v>3.63</v>
      </c>
      <c r="K238" s="44">
        <v>3.63</v>
      </c>
      <c r="L238" s="44">
        <v>3.63</v>
      </c>
      <c r="M238" s="44">
        <v>3.63</v>
      </c>
      <c r="N238" s="44">
        <v>3.63</v>
      </c>
      <c r="O238" s="44">
        <v>3.63</v>
      </c>
      <c r="P238" s="44">
        <v>3.63</v>
      </c>
      <c r="Q238" s="44">
        <v>3.63</v>
      </c>
      <c r="R238" s="44">
        <v>3.63</v>
      </c>
      <c r="S238" s="44">
        <v>3.63</v>
      </c>
      <c r="T238" s="44">
        <v>3.63</v>
      </c>
      <c r="U238" s="44">
        <v>3.63</v>
      </c>
      <c r="V238" s="44">
        <v>3.63</v>
      </c>
      <c r="W238" s="44">
        <v>3.63</v>
      </c>
      <c r="X238" s="44">
        <v>3.63</v>
      </c>
      <c r="Y238" s="44">
        <v>3.63</v>
      </c>
      <c r="Z238" s="44">
        <v>3.63</v>
      </c>
      <c r="AA238" s="44">
        <v>3.63</v>
      </c>
    </row>
    <row r="239" spans="1:27" ht="12.75" hidden="1" customHeight="1" outlineLevel="1" x14ac:dyDescent="0.2">
      <c r="A239" s="97" t="s">
        <v>1240</v>
      </c>
      <c r="B239" s="63" t="s">
        <v>81</v>
      </c>
      <c r="C239" s="43" t="s">
        <v>79</v>
      </c>
      <c r="D239" s="44">
        <f>$D$11</f>
        <v>216.36</v>
      </c>
      <c r="E239" s="44">
        <f t="shared" ref="E239:AA239" si="137">$D$11</f>
        <v>216.36</v>
      </c>
      <c r="F239" s="44">
        <f t="shared" si="137"/>
        <v>216.36</v>
      </c>
      <c r="G239" s="44">
        <f t="shared" si="137"/>
        <v>216.36</v>
      </c>
      <c r="H239" s="44">
        <f t="shared" si="137"/>
        <v>216.36</v>
      </c>
      <c r="I239" s="44">
        <f t="shared" si="137"/>
        <v>216.36</v>
      </c>
      <c r="J239" s="44">
        <f t="shared" si="137"/>
        <v>216.36</v>
      </c>
      <c r="K239" s="44">
        <f t="shared" si="137"/>
        <v>216.36</v>
      </c>
      <c r="L239" s="44">
        <f t="shared" si="137"/>
        <v>216.36</v>
      </c>
      <c r="M239" s="44">
        <f t="shared" si="137"/>
        <v>216.36</v>
      </c>
      <c r="N239" s="44">
        <f t="shared" si="137"/>
        <v>216.36</v>
      </c>
      <c r="O239" s="44">
        <f t="shared" si="137"/>
        <v>216.36</v>
      </c>
      <c r="P239" s="44">
        <f t="shared" si="137"/>
        <v>216.36</v>
      </c>
      <c r="Q239" s="44">
        <f t="shared" si="137"/>
        <v>216.36</v>
      </c>
      <c r="R239" s="44">
        <f>$D$11</f>
        <v>216.36</v>
      </c>
      <c r="S239" s="44">
        <f t="shared" si="137"/>
        <v>216.36</v>
      </c>
      <c r="T239" s="44">
        <f t="shared" si="137"/>
        <v>216.36</v>
      </c>
      <c r="U239" s="44">
        <f t="shared" si="137"/>
        <v>216.36</v>
      </c>
      <c r="V239" s="44">
        <f t="shared" si="137"/>
        <v>216.36</v>
      </c>
      <c r="W239" s="44">
        <f t="shared" si="137"/>
        <v>216.36</v>
      </c>
      <c r="X239" s="44">
        <f t="shared" si="137"/>
        <v>216.36</v>
      </c>
      <c r="Y239" s="44">
        <f t="shared" si="137"/>
        <v>216.36</v>
      </c>
      <c r="Z239" s="44">
        <f t="shared" si="137"/>
        <v>216.36</v>
      </c>
      <c r="AA239" s="44">
        <f t="shared" si="137"/>
        <v>216.36</v>
      </c>
    </row>
    <row r="240" spans="1:27" ht="12.75" customHeight="1" collapsed="1" x14ac:dyDescent="0.2">
      <c r="A240" s="96" t="s">
        <v>1241</v>
      </c>
      <c r="B240" s="28" t="str">
        <f>"17"&amp;"."&amp;$B$640&amp;"."&amp;$B$641</f>
        <v>17.11.2023</v>
      </c>
      <c r="C240" s="88" t="s">
        <v>76</v>
      </c>
      <c r="D240" s="89">
        <f>ROUND(((D241+D242+D244+D243)/1000),5)</f>
        <v>1.5287500000000001</v>
      </c>
      <c r="E240" s="89">
        <f>ROUND(((E241+E242+E244+E243)/1000),5)</f>
        <v>1.41927</v>
      </c>
      <c r="F240" s="89">
        <f>ROUND(((F241+F242+F244+F243)/1000),5)</f>
        <v>1.37127</v>
      </c>
      <c r="G240" s="89">
        <f t="shared" ref="G240:AA240" si="138">ROUND(((G241+G242+G244+G243)/1000),5)</f>
        <v>1.365</v>
      </c>
      <c r="H240" s="89">
        <f t="shared" si="138"/>
        <v>1.40106</v>
      </c>
      <c r="I240" s="89">
        <f t="shared" si="138"/>
        <v>1.5775600000000001</v>
      </c>
      <c r="J240" s="89">
        <f t="shared" si="138"/>
        <v>1.6655</v>
      </c>
      <c r="K240" s="89">
        <f t="shared" si="138"/>
        <v>1.9202999999999999</v>
      </c>
      <c r="L240" s="89">
        <f t="shared" si="138"/>
        <v>2.1606900000000002</v>
      </c>
      <c r="M240" s="89">
        <f t="shared" si="138"/>
        <v>2.2188699999999999</v>
      </c>
      <c r="N240" s="89">
        <f t="shared" si="138"/>
        <v>2.2417699999999998</v>
      </c>
      <c r="O240" s="89">
        <f t="shared" si="138"/>
        <v>2.2582900000000001</v>
      </c>
      <c r="P240" s="89">
        <f t="shared" si="138"/>
        <v>2.2324899999999999</v>
      </c>
      <c r="Q240" s="89">
        <f t="shared" si="138"/>
        <v>2.2355399999999999</v>
      </c>
      <c r="R240" s="89">
        <f t="shared" si="138"/>
        <v>2.2416100000000001</v>
      </c>
      <c r="S240" s="89">
        <f t="shared" si="138"/>
        <v>2.2383299999999999</v>
      </c>
      <c r="T240" s="89">
        <f t="shared" si="138"/>
        <v>2.2209099999999999</v>
      </c>
      <c r="U240" s="89">
        <f t="shared" si="138"/>
        <v>2.26125</v>
      </c>
      <c r="V240" s="89">
        <f t="shared" si="138"/>
        <v>2.2403900000000001</v>
      </c>
      <c r="W240" s="89">
        <f t="shared" si="138"/>
        <v>2.23366</v>
      </c>
      <c r="X240" s="89">
        <f t="shared" si="138"/>
        <v>2.1267</v>
      </c>
      <c r="Y240" s="89">
        <f t="shared" si="138"/>
        <v>2.0355500000000002</v>
      </c>
      <c r="Z240" s="89">
        <f t="shared" si="138"/>
        <v>1.79006</v>
      </c>
      <c r="AA240" s="89">
        <f t="shared" si="138"/>
        <v>1.6104700000000001</v>
      </c>
    </row>
    <row r="241" spans="1:27" ht="12.75" hidden="1" customHeight="1" outlineLevel="1" x14ac:dyDescent="0.2">
      <c r="A241" s="97" t="s">
        <v>1242</v>
      </c>
      <c r="B241" s="63" t="s">
        <v>242</v>
      </c>
      <c r="C241" s="43" t="s">
        <v>79</v>
      </c>
      <c r="D241" s="44">
        <v>1195.6400000000001</v>
      </c>
      <c r="E241" s="44">
        <v>1086.1600000000001</v>
      </c>
      <c r="F241" s="44">
        <v>1038.1600000000001</v>
      </c>
      <c r="G241" s="44">
        <v>1031.8900000000001</v>
      </c>
      <c r="H241" s="44">
        <v>1067.95</v>
      </c>
      <c r="I241" s="44">
        <v>1244.45</v>
      </c>
      <c r="J241" s="44">
        <v>1332.39</v>
      </c>
      <c r="K241" s="44">
        <v>1587.19</v>
      </c>
      <c r="L241" s="44">
        <v>1827.58</v>
      </c>
      <c r="M241" s="44">
        <v>1885.76</v>
      </c>
      <c r="N241" s="44">
        <v>1908.66</v>
      </c>
      <c r="O241" s="44">
        <v>1925.18</v>
      </c>
      <c r="P241" s="44">
        <v>1899.38</v>
      </c>
      <c r="Q241" s="44">
        <v>1902.43</v>
      </c>
      <c r="R241" s="44">
        <v>1908.5</v>
      </c>
      <c r="S241" s="44">
        <v>1905.22</v>
      </c>
      <c r="T241" s="44">
        <v>1887.8</v>
      </c>
      <c r="U241" s="44">
        <v>1928.14</v>
      </c>
      <c r="V241" s="44">
        <v>1907.28</v>
      </c>
      <c r="W241" s="44">
        <v>1900.55</v>
      </c>
      <c r="X241" s="44">
        <v>1793.59</v>
      </c>
      <c r="Y241" s="44">
        <v>1702.44</v>
      </c>
      <c r="Z241" s="44">
        <v>1456.95</v>
      </c>
      <c r="AA241" s="44">
        <v>1277.3599999999999</v>
      </c>
    </row>
    <row r="242" spans="1:27" ht="12.75" hidden="1" customHeight="1" outlineLevel="1" x14ac:dyDescent="0.2">
      <c r="A242" s="97" t="s">
        <v>1243</v>
      </c>
      <c r="B242" s="63" t="s">
        <v>90</v>
      </c>
      <c r="C242" s="43" t="s">
        <v>79</v>
      </c>
      <c r="D242" s="44">
        <f>$D$162</f>
        <v>113.12</v>
      </c>
      <c r="E242" s="44">
        <f>$D$162</f>
        <v>113.12</v>
      </c>
      <c r="F242" s="44">
        <f t="shared" ref="F242:AA242" si="139">$D$162</f>
        <v>113.12</v>
      </c>
      <c r="G242" s="44">
        <f t="shared" si="139"/>
        <v>113.12</v>
      </c>
      <c r="H242" s="44">
        <f t="shared" si="139"/>
        <v>113.12</v>
      </c>
      <c r="I242" s="44">
        <f t="shared" si="139"/>
        <v>113.12</v>
      </c>
      <c r="J242" s="44">
        <f t="shared" si="139"/>
        <v>113.12</v>
      </c>
      <c r="K242" s="44">
        <f t="shared" si="139"/>
        <v>113.12</v>
      </c>
      <c r="L242" s="44">
        <f t="shared" si="139"/>
        <v>113.12</v>
      </c>
      <c r="M242" s="44">
        <f t="shared" si="139"/>
        <v>113.12</v>
      </c>
      <c r="N242" s="44">
        <f t="shared" si="139"/>
        <v>113.12</v>
      </c>
      <c r="O242" s="44">
        <f t="shared" si="139"/>
        <v>113.12</v>
      </c>
      <c r="P242" s="44">
        <f t="shared" si="139"/>
        <v>113.12</v>
      </c>
      <c r="Q242" s="44">
        <f t="shared" si="139"/>
        <v>113.12</v>
      </c>
      <c r="R242" s="44">
        <f t="shared" si="139"/>
        <v>113.12</v>
      </c>
      <c r="S242" s="44">
        <f t="shared" si="139"/>
        <v>113.12</v>
      </c>
      <c r="T242" s="44">
        <f t="shared" si="139"/>
        <v>113.12</v>
      </c>
      <c r="U242" s="44">
        <f t="shared" si="139"/>
        <v>113.12</v>
      </c>
      <c r="V242" s="44">
        <f t="shared" si="139"/>
        <v>113.12</v>
      </c>
      <c r="W242" s="44">
        <f t="shared" si="139"/>
        <v>113.12</v>
      </c>
      <c r="X242" s="44">
        <f t="shared" si="139"/>
        <v>113.12</v>
      </c>
      <c r="Y242" s="44">
        <f t="shared" si="139"/>
        <v>113.12</v>
      </c>
      <c r="Z242" s="44">
        <f t="shared" si="139"/>
        <v>113.12</v>
      </c>
      <c r="AA242" s="44">
        <f t="shared" si="139"/>
        <v>113.12</v>
      </c>
    </row>
    <row r="243" spans="1:27" ht="12.75" hidden="1" customHeight="1" outlineLevel="1" x14ac:dyDescent="0.2">
      <c r="A243" s="97" t="s">
        <v>1244</v>
      </c>
      <c r="B243" s="63" t="s">
        <v>83</v>
      </c>
      <c r="C243" s="43" t="s">
        <v>79</v>
      </c>
      <c r="D243" s="44">
        <v>3.63</v>
      </c>
      <c r="E243" s="44">
        <v>3.63</v>
      </c>
      <c r="F243" s="44">
        <v>3.63</v>
      </c>
      <c r="G243" s="44">
        <v>3.63</v>
      </c>
      <c r="H243" s="44">
        <v>3.63</v>
      </c>
      <c r="I243" s="44">
        <v>3.63</v>
      </c>
      <c r="J243" s="44">
        <v>3.63</v>
      </c>
      <c r="K243" s="44">
        <v>3.63</v>
      </c>
      <c r="L243" s="44">
        <v>3.63</v>
      </c>
      <c r="M243" s="44">
        <v>3.63</v>
      </c>
      <c r="N243" s="44">
        <v>3.63</v>
      </c>
      <c r="O243" s="44">
        <v>3.63</v>
      </c>
      <c r="P243" s="44">
        <v>3.63</v>
      </c>
      <c r="Q243" s="44">
        <v>3.63</v>
      </c>
      <c r="R243" s="44">
        <v>3.63</v>
      </c>
      <c r="S243" s="44">
        <v>3.63</v>
      </c>
      <c r="T243" s="44">
        <v>3.63</v>
      </c>
      <c r="U243" s="44">
        <v>3.63</v>
      </c>
      <c r="V243" s="44">
        <v>3.63</v>
      </c>
      <c r="W243" s="44">
        <v>3.63</v>
      </c>
      <c r="X243" s="44">
        <v>3.63</v>
      </c>
      <c r="Y243" s="44">
        <v>3.63</v>
      </c>
      <c r="Z243" s="44">
        <v>3.63</v>
      </c>
      <c r="AA243" s="44">
        <v>3.63</v>
      </c>
    </row>
    <row r="244" spans="1:27" ht="12.75" hidden="1" customHeight="1" outlineLevel="1" x14ac:dyDescent="0.2">
      <c r="A244" s="97" t="s">
        <v>1245</v>
      </c>
      <c r="B244" s="63" t="s">
        <v>81</v>
      </c>
      <c r="C244" s="43" t="s">
        <v>79</v>
      </c>
      <c r="D244" s="44">
        <f>$D$11</f>
        <v>216.36</v>
      </c>
      <c r="E244" s="44">
        <f t="shared" ref="E244:AA244" si="140">$D$11</f>
        <v>216.36</v>
      </c>
      <c r="F244" s="44">
        <f t="shared" si="140"/>
        <v>216.36</v>
      </c>
      <c r="G244" s="44">
        <f t="shared" si="140"/>
        <v>216.36</v>
      </c>
      <c r="H244" s="44">
        <f t="shared" si="140"/>
        <v>216.36</v>
      </c>
      <c r="I244" s="44">
        <f t="shared" si="140"/>
        <v>216.36</v>
      </c>
      <c r="J244" s="44">
        <f t="shared" si="140"/>
        <v>216.36</v>
      </c>
      <c r="K244" s="44">
        <f t="shared" si="140"/>
        <v>216.36</v>
      </c>
      <c r="L244" s="44">
        <f t="shared" si="140"/>
        <v>216.36</v>
      </c>
      <c r="M244" s="44">
        <f t="shared" si="140"/>
        <v>216.36</v>
      </c>
      <c r="N244" s="44">
        <f t="shared" si="140"/>
        <v>216.36</v>
      </c>
      <c r="O244" s="44">
        <f t="shared" si="140"/>
        <v>216.36</v>
      </c>
      <c r="P244" s="44">
        <f t="shared" si="140"/>
        <v>216.36</v>
      </c>
      <c r="Q244" s="44">
        <f t="shared" si="140"/>
        <v>216.36</v>
      </c>
      <c r="R244" s="44">
        <f>$D$11</f>
        <v>216.36</v>
      </c>
      <c r="S244" s="44">
        <f t="shared" si="140"/>
        <v>216.36</v>
      </c>
      <c r="T244" s="44">
        <f t="shared" si="140"/>
        <v>216.36</v>
      </c>
      <c r="U244" s="44">
        <f t="shared" si="140"/>
        <v>216.36</v>
      </c>
      <c r="V244" s="44">
        <f t="shared" si="140"/>
        <v>216.36</v>
      </c>
      <c r="W244" s="44">
        <f t="shared" si="140"/>
        <v>216.36</v>
      </c>
      <c r="X244" s="44">
        <f t="shared" si="140"/>
        <v>216.36</v>
      </c>
      <c r="Y244" s="44">
        <f t="shared" si="140"/>
        <v>216.36</v>
      </c>
      <c r="Z244" s="44">
        <f t="shared" si="140"/>
        <v>216.36</v>
      </c>
      <c r="AA244" s="44">
        <f t="shared" si="140"/>
        <v>216.36</v>
      </c>
    </row>
    <row r="245" spans="1:27" ht="12.75" customHeight="1" collapsed="1" x14ac:dyDescent="0.2">
      <c r="A245" s="96" t="s">
        <v>1246</v>
      </c>
      <c r="B245" s="28" t="str">
        <f>"18"&amp;"."&amp;$B$640&amp;"."&amp;$B$641</f>
        <v>18.11.2023</v>
      </c>
      <c r="C245" s="88" t="s">
        <v>76</v>
      </c>
      <c r="D245" s="89">
        <f>ROUND(((D246+D247+D249+D248)/1000),5)</f>
        <v>1.5684100000000001</v>
      </c>
      <c r="E245" s="89">
        <f>ROUND(((E246+E247+E249+E248)/1000),5)</f>
        <v>1.4755100000000001</v>
      </c>
      <c r="F245" s="89">
        <f>ROUND(((F246+F247+F249+F248)/1000),5)</f>
        <v>1.42502</v>
      </c>
      <c r="G245" s="89">
        <f t="shared" ref="G245:AA245" si="141">ROUND(((G246+G247+G249+G248)/1000),5)</f>
        <v>1.3890100000000001</v>
      </c>
      <c r="H245" s="89">
        <f t="shared" si="141"/>
        <v>1.41537</v>
      </c>
      <c r="I245" s="89">
        <f t="shared" si="141"/>
        <v>1.4808300000000001</v>
      </c>
      <c r="J245" s="89">
        <f t="shared" si="141"/>
        <v>1.54823</v>
      </c>
      <c r="K245" s="89">
        <f t="shared" si="141"/>
        <v>1.78054</v>
      </c>
      <c r="L245" s="89">
        <f t="shared" si="141"/>
        <v>2.0052699999999999</v>
      </c>
      <c r="M245" s="89">
        <f t="shared" si="141"/>
        <v>2.1364899999999998</v>
      </c>
      <c r="N245" s="89">
        <f t="shared" si="141"/>
        <v>2.20519</v>
      </c>
      <c r="O245" s="89">
        <f t="shared" si="141"/>
        <v>2.2203300000000001</v>
      </c>
      <c r="P245" s="89">
        <f t="shared" si="141"/>
        <v>2.2080600000000001</v>
      </c>
      <c r="Q245" s="89">
        <f t="shared" si="141"/>
        <v>2.2004899999999998</v>
      </c>
      <c r="R245" s="89">
        <f t="shared" si="141"/>
        <v>2.1865399999999999</v>
      </c>
      <c r="S245" s="89">
        <f t="shared" si="141"/>
        <v>2.1860900000000001</v>
      </c>
      <c r="T245" s="89">
        <f t="shared" si="141"/>
        <v>2.20689</v>
      </c>
      <c r="U245" s="89">
        <f t="shared" si="141"/>
        <v>2.2396699999999998</v>
      </c>
      <c r="V245" s="89">
        <f t="shared" si="141"/>
        <v>2.2236899999999999</v>
      </c>
      <c r="W245" s="89">
        <f t="shared" si="141"/>
        <v>2.1823399999999999</v>
      </c>
      <c r="X245" s="89">
        <f t="shared" si="141"/>
        <v>2.0839099999999999</v>
      </c>
      <c r="Y245" s="89">
        <f t="shared" si="141"/>
        <v>1.9004300000000001</v>
      </c>
      <c r="Z245" s="89">
        <f t="shared" si="141"/>
        <v>1.6041799999999999</v>
      </c>
      <c r="AA245" s="89">
        <f t="shared" si="141"/>
        <v>1.5636699999999999</v>
      </c>
    </row>
    <row r="246" spans="1:27" ht="12.75" hidden="1" customHeight="1" outlineLevel="1" x14ac:dyDescent="0.2">
      <c r="A246" s="97" t="s">
        <v>1247</v>
      </c>
      <c r="B246" s="63" t="s">
        <v>242</v>
      </c>
      <c r="C246" s="43" t="s">
        <v>79</v>
      </c>
      <c r="D246" s="44">
        <v>1235.3</v>
      </c>
      <c r="E246" s="44">
        <v>1142.4000000000001</v>
      </c>
      <c r="F246" s="44">
        <v>1091.9100000000001</v>
      </c>
      <c r="G246" s="44">
        <v>1055.9000000000001</v>
      </c>
      <c r="H246" s="44">
        <v>1082.26</v>
      </c>
      <c r="I246" s="44">
        <v>1147.72</v>
      </c>
      <c r="J246" s="44">
        <v>1215.1199999999999</v>
      </c>
      <c r="K246" s="44">
        <v>1447.43</v>
      </c>
      <c r="L246" s="44">
        <v>1672.16</v>
      </c>
      <c r="M246" s="44">
        <v>1803.38</v>
      </c>
      <c r="N246" s="44">
        <v>1872.08</v>
      </c>
      <c r="O246" s="44">
        <v>1887.22</v>
      </c>
      <c r="P246" s="44">
        <v>1874.95</v>
      </c>
      <c r="Q246" s="44">
        <v>1867.38</v>
      </c>
      <c r="R246" s="44">
        <v>1853.43</v>
      </c>
      <c r="S246" s="44">
        <v>1852.98</v>
      </c>
      <c r="T246" s="44">
        <v>1873.78</v>
      </c>
      <c r="U246" s="44">
        <v>1906.56</v>
      </c>
      <c r="V246" s="44">
        <v>1890.58</v>
      </c>
      <c r="W246" s="44">
        <v>1849.23</v>
      </c>
      <c r="X246" s="44">
        <v>1750.8</v>
      </c>
      <c r="Y246" s="44">
        <v>1567.32</v>
      </c>
      <c r="Z246" s="44">
        <v>1271.07</v>
      </c>
      <c r="AA246" s="44">
        <v>1230.56</v>
      </c>
    </row>
    <row r="247" spans="1:27" ht="12.75" hidden="1" customHeight="1" outlineLevel="1" x14ac:dyDescent="0.2">
      <c r="A247" s="97" t="s">
        <v>1248</v>
      </c>
      <c r="B247" s="63" t="s">
        <v>90</v>
      </c>
      <c r="C247" s="43" t="s">
        <v>79</v>
      </c>
      <c r="D247" s="44">
        <f>$D$162</f>
        <v>113.12</v>
      </c>
      <c r="E247" s="44">
        <f>$D$162</f>
        <v>113.12</v>
      </c>
      <c r="F247" s="44">
        <f t="shared" ref="F247:AA247" si="142">$D$162</f>
        <v>113.12</v>
      </c>
      <c r="G247" s="44">
        <f t="shared" si="142"/>
        <v>113.12</v>
      </c>
      <c r="H247" s="44">
        <f t="shared" si="142"/>
        <v>113.12</v>
      </c>
      <c r="I247" s="44">
        <f t="shared" si="142"/>
        <v>113.12</v>
      </c>
      <c r="J247" s="44">
        <f t="shared" si="142"/>
        <v>113.12</v>
      </c>
      <c r="K247" s="44">
        <f t="shared" si="142"/>
        <v>113.12</v>
      </c>
      <c r="L247" s="44">
        <f t="shared" si="142"/>
        <v>113.12</v>
      </c>
      <c r="M247" s="44">
        <f t="shared" si="142"/>
        <v>113.12</v>
      </c>
      <c r="N247" s="44">
        <f t="shared" si="142"/>
        <v>113.12</v>
      </c>
      <c r="O247" s="44">
        <f t="shared" si="142"/>
        <v>113.12</v>
      </c>
      <c r="P247" s="44">
        <f t="shared" si="142"/>
        <v>113.12</v>
      </c>
      <c r="Q247" s="44">
        <f t="shared" si="142"/>
        <v>113.12</v>
      </c>
      <c r="R247" s="44">
        <f t="shared" si="142"/>
        <v>113.12</v>
      </c>
      <c r="S247" s="44">
        <f t="shared" si="142"/>
        <v>113.12</v>
      </c>
      <c r="T247" s="44">
        <f t="shared" si="142"/>
        <v>113.12</v>
      </c>
      <c r="U247" s="44">
        <f t="shared" si="142"/>
        <v>113.12</v>
      </c>
      <c r="V247" s="44">
        <f t="shared" si="142"/>
        <v>113.12</v>
      </c>
      <c r="W247" s="44">
        <f t="shared" si="142"/>
        <v>113.12</v>
      </c>
      <c r="X247" s="44">
        <f t="shared" si="142"/>
        <v>113.12</v>
      </c>
      <c r="Y247" s="44">
        <f t="shared" si="142"/>
        <v>113.12</v>
      </c>
      <c r="Z247" s="44">
        <f t="shared" si="142"/>
        <v>113.12</v>
      </c>
      <c r="AA247" s="44">
        <f t="shared" si="142"/>
        <v>113.12</v>
      </c>
    </row>
    <row r="248" spans="1:27" ht="12.75" hidden="1" customHeight="1" outlineLevel="1" x14ac:dyDescent="0.2">
      <c r="A248" s="97" t="s">
        <v>1249</v>
      </c>
      <c r="B248" s="63" t="s">
        <v>83</v>
      </c>
      <c r="C248" s="43" t="s">
        <v>79</v>
      </c>
      <c r="D248" s="44">
        <v>3.63</v>
      </c>
      <c r="E248" s="44">
        <v>3.63</v>
      </c>
      <c r="F248" s="44">
        <v>3.63</v>
      </c>
      <c r="G248" s="44">
        <v>3.63</v>
      </c>
      <c r="H248" s="44">
        <v>3.63</v>
      </c>
      <c r="I248" s="44">
        <v>3.63</v>
      </c>
      <c r="J248" s="44">
        <v>3.63</v>
      </c>
      <c r="K248" s="44">
        <v>3.63</v>
      </c>
      <c r="L248" s="44">
        <v>3.63</v>
      </c>
      <c r="M248" s="44">
        <v>3.63</v>
      </c>
      <c r="N248" s="44">
        <v>3.63</v>
      </c>
      <c r="O248" s="44">
        <v>3.63</v>
      </c>
      <c r="P248" s="44">
        <v>3.63</v>
      </c>
      <c r="Q248" s="44">
        <v>3.63</v>
      </c>
      <c r="R248" s="44">
        <v>3.63</v>
      </c>
      <c r="S248" s="44">
        <v>3.63</v>
      </c>
      <c r="T248" s="44">
        <v>3.63</v>
      </c>
      <c r="U248" s="44">
        <v>3.63</v>
      </c>
      <c r="V248" s="44">
        <v>3.63</v>
      </c>
      <c r="W248" s="44">
        <v>3.63</v>
      </c>
      <c r="X248" s="44">
        <v>3.63</v>
      </c>
      <c r="Y248" s="44">
        <v>3.63</v>
      </c>
      <c r="Z248" s="44">
        <v>3.63</v>
      </c>
      <c r="AA248" s="44">
        <v>3.63</v>
      </c>
    </row>
    <row r="249" spans="1:27" ht="12.75" hidden="1" customHeight="1" outlineLevel="1" x14ac:dyDescent="0.2">
      <c r="A249" s="97" t="s">
        <v>1250</v>
      </c>
      <c r="B249" s="63" t="s">
        <v>81</v>
      </c>
      <c r="C249" s="43" t="s">
        <v>79</v>
      </c>
      <c r="D249" s="44">
        <f>$D$11</f>
        <v>216.36</v>
      </c>
      <c r="E249" s="44">
        <f t="shared" ref="E249:AA249" si="143">$D$11</f>
        <v>216.36</v>
      </c>
      <c r="F249" s="44">
        <f t="shared" si="143"/>
        <v>216.36</v>
      </c>
      <c r="G249" s="44">
        <f t="shared" si="143"/>
        <v>216.36</v>
      </c>
      <c r="H249" s="44">
        <f t="shared" si="143"/>
        <v>216.36</v>
      </c>
      <c r="I249" s="44">
        <f t="shared" si="143"/>
        <v>216.36</v>
      </c>
      <c r="J249" s="44">
        <f t="shared" si="143"/>
        <v>216.36</v>
      </c>
      <c r="K249" s="44">
        <f t="shared" si="143"/>
        <v>216.36</v>
      </c>
      <c r="L249" s="44">
        <f t="shared" si="143"/>
        <v>216.36</v>
      </c>
      <c r="M249" s="44">
        <f t="shared" si="143"/>
        <v>216.36</v>
      </c>
      <c r="N249" s="44">
        <f t="shared" si="143"/>
        <v>216.36</v>
      </c>
      <c r="O249" s="44">
        <f t="shared" si="143"/>
        <v>216.36</v>
      </c>
      <c r="P249" s="44">
        <f t="shared" si="143"/>
        <v>216.36</v>
      </c>
      <c r="Q249" s="44">
        <f t="shared" si="143"/>
        <v>216.36</v>
      </c>
      <c r="R249" s="44">
        <f>$D$11</f>
        <v>216.36</v>
      </c>
      <c r="S249" s="44">
        <f t="shared" si="143"/>
        <v>216.36</v>
      </c>
      <c r="T249" s="44">
        <f t="shared" si="143"/>
        <v>216.36</v>
      </c>
      <c r="U249" s="44">
        <f t="shared" si="143"/>
        <v>216.36</v>
      </c>
      <c r="V249" s="44">
        <f t="shared" si="143"/>
        <v>216.36</v>
      </c>
      <c r="W249" s="44">
        <f t="shared" si="143"/>
        <v>216.36</v>
      </c>
      <c r="X249" s="44">
        <f t="shared" si="143"/>
        <v>216.36</v>
      </c>
      <c r="Y249" s="44">
        <f t="shared" si="143"/>
        <v>216.36</v>
      </c>
      <c r="Z249" s="44">
        <f t="shared" si="143"/>
        <v>216.36</v>
      </c>
      <c r="AA249" s="44">
        <f t="shared" si="143"/>
        <v>216.36</v>
      </c>
    </row>
    <row r="250" spans="1:27" ht="12.75" customHeight="1" collapsed="1" x14ac:dyDescent="0.2">
      <c r="A250" s="96" t="s">
        <v>1251</v>
      </c>
      <c r="B250" s="28" t="str">
        <f>"19"&amp;"."&amp;$B$640&amp;"."&amp;$B$641</f>
        <v>19.11.2023</v>
      </c>
      <c r="C250" s="88" t="s">
        <v>76</v>
      </c>
      <c r="D250" s="89">
        <f>ROUND(((D251+D252+D254+D253)/1000),5)</f>
        <v>1.5296799999999999</v>
      </c>
      <c r="E250" s="89">
        <f>ROUND(((E251+E252+E254+E253)/1000),5)</f>
        <v>1.5218</v>
      </c>
      <c r="F250" s="89">
        <f>ROUND(((F251+F252+F254+F253)/1000),5)</f>
        <v>1.4385699999999999</v>
      </c>
      <c r="G250" s="89">
        <f t="shared" ref="G250:AA250" si="144">ROUND(((G251+G252+G254+G253)/1000),5)</f>
        <v>1.4133599999999999</v>
      </c>
      <c r="H250" s="89">
        <f t="shared" si="144"/>
        <v>1.43418</v>
      </c>
      <c r="I250" s="89">
        <f t="shared" si="144"/>
        <v>1.4666399999999999</v>
      </c>
      <c r="J250" s="89">
        <f t="shared" si="144"/>
        <v>1.3507400000000001</v>
      </c>
      <c r="K250" s="89">
        <f t="shared" si="144"/>
        <v>1.5061899999999999</v>
      </c>
      <c r="L250" s="89">
        <f t="shared" si="144"/>
        <v>1.6096600000000001</v>
      </c>
      <c r="M250" s="89">
        <f t="shared" si="144"/>
        <v>1.81325</v>
      </c>
      <c r="N250" s="89">
        <f t="shared" si="144"/>
        <v>1.94496</v>
      </c>
      <c r="O250" s="89">
        <f t="shared" si="144"/>
        <v>1.96214</v>
      </c>
      <c r="P250" s="89">
        <f t="shared" si="144"/>
        <v>1.9692000000000001</v>
      </c>
      <c r="Q250" s="89">
        <f t="shared" si="144"/>
        <v>1.97081</v>
      </c>
      <c r="R250" s="89">
        <f t="shared" si="144"/>
        <v>1.9717899999999999</v>
      </c>
      <c r="S250" s="89">
        <f t="shared" si="144"/>
        <v>1.9774799999999999</v>
      </c>
      <c r="T250" s="89">
        <f t="shared" si="144"/>
        <v>2.0158700000000001</v>
      </c>
      <c r="U250" s="89">
        <f t="shared" si="144"/>
        <v>2.0682399999999999</v>
      </c>
      <c r="V250" s="89">
        <f t="shared" si="144"/>
        <v>2.0634800000000002</v>
      </c>
      <c r="W250" s="89">
        <f t="shared" si="144"/>
        <v>2.0515400000000001</v>
      </c>
      <c r="X250" s="89">
        <f t="shared" si="144"/>
        <v>2.02807</v>
      </c>
      <c r="Y250" s="89">
        <f t="shared" si="144"/>
        <v>1.8187599999999999</v>
      </c>
      <c r="Z250" s="89">
        <f t="shared" si="144"/>
        <v>1.6430800000000001</v>
      </c>
      <c r="AA250" s="89">
        <f t="shared" si="144"/>
        <v>1.5527200000000001</v>
      </c>
    </row>
    <row r="251" spans="1:27" ht="12.75" hidden="1" customHeight="1" outlineLevel="1" x14ac:dyDescent="0.2">
      <c r="A251" s="97" t="s">
        <v>1252</v>
      </c>
      <c r="B251" s="63" t="s">
        <v>242</v>
      </c>
      <c r="C251" s="43" t="s">
        <v>79</v>
      </c>
      <c r="D251" s="44">
        <v>1196.57</v>
      </c>
      <c r="E251" s="44">
        <v>1188.69</v>
      </c>
      <c r="F251" s="44">
        <v>1105.46</v>
      </c>
      <c r="G251" s="44">
        <v>1080.25</v>
      </c>
      <c r="H251" s="44">
        <v>1101.07</v>
      </c>
      <c r="I251" s="44">
        <v>1133.53</v>
      </c>
      <c r="J251" s="44">
        <v>1017.63</v>
      </c>
      <c r="K251" s="44">
        <v>1173.08</v>
      </c>
      <c r="L251" s="44">
        <v>1276.55</v>
      </c>
      <c r="M251" s="44">
        <v>1480.14</v>
      </c>
      <c r="N251" s="44">
        <v>1611.85</v>
      </c>
      <c r="O251" s="44">
        <v>1629.03</v>
      </c>
      <c r="P251" s="44">
        <v>1636.09</v>
      </c>
      <c r="Q251" s="44">
        <v>1637.7</v>
      </c>
      <c r="R251" s="44">
        <v>1638.68</v>
      </c>
      <c r="S251" s="44">
        <v>1644.37</v>
      </c>
      <c r="T251" s="44">
        <v>1682.76</v>
      </c>
      <c r="U251" s="44">
        <v>1735.13</v>
      </c>
      <c r="V251" s="44">
        <v>1730.37</v>
      </c>
      <c r="W251" s="44">
        <v>1718.43</v>
      </c>
      <c r="X251" s="44">
        <v>1694.96</v>
      </c>
      <c r="Y251" s="44">
        <v>1485.65</v>
      </c>
      <c r="Z251" s="44">
        <v>1309.97</v>
      </c>
      <c r="AA251" s="44">
        <v>1219.6099999999999</v>
      </c>
    </row>
    <row r="252" spans="1:27" ht="12.75" hidden="1" customHeight="1" outlineLevel="1" x14ac:dyDescent="0.2">
      <c r="A252" s="97" t="s">
        <v>1253</v>
      </c>
      <c r="B252" s="63" t="s">
        <v>90</v>
      </c>
      <c r="C252" s="43" t="s">
        <v>79</v>
      </c>
      <c r="D252" s="44">
        <f>$D$162</f>
        <v>113.12</v>
      </c>
      <c r="E252" s="44">
        <f>$D$162</f>
        <v>113.12</v>
      </c>
      <c r="F252" s="44">
        <f t="shared" ref="F252:AA252" si="145">$D$162</f>
        <v>113.12</v>
      </c>
      <c r="G252" s="44">
        <f t="shared" si="145"/>
        <v>113.12</v>
      </c>
      <c r="H252" s="44">
        <f t="shared" si="145"/>
        <v>113.12</v>
      </c>
      <c r="I252" s="44">
        <f t="shared" si="145"/>
        <v>113.12</v>
      </c>
      <c r="J252" s="44">
        <f t="shared" si="145"/>
        <v>113.12</v>
      </c>
      <c r="K252" s="44">
        <f t="shared" si="145"/>
        <v>113.12</v>
      </c>
      <c r="L252" s="44">
        <f t="shared" si="145"/>
        <v>113.12</v>
      </c>
      <c r="M252" s="44">
        <f t="shared" si="145"/>
        <v>113.12</v>
      </c>
      <c r="N252" s="44">
        <f t="shared" si="145"/>
        <v>113.12</v>
      </c>
      <c r="O252" s="44">
        <f t="shared" si="145"/>
        <v>113.12</v>
      </c>
      <c r="P252" s="44">
        <f t="shared" si="145"/>
        <v>113.12</v>
      </c>
      <c r="Q252" s="44">
        <f t="shared" si="145"/>
        <v>113.12</v>
      </c>
      <c r="R252" s="44">
        <f t="shared" si="145"/>
        <v>113.12</v>
      </c>
      <c r="S252" s="44">
        <f t="shared" si="145"/>
        <v>113.12</v>
      </c>
      <c r="T252" s="44">
        <f t="shared" si="145"/>
        <v>113.12</v>
      </c>
      <c r="U252" s="44">
        <f t="shared" si="145"/>
        <v>113.12</v>
      </c>
      <c r="V252" s="44">
        <f t="shared" si="145"/>
        <v>113.12</v>
      </c>
      <c r="W252" s="44">
        <f t="shared" si="145"/>
        <v>113.12</v>
      </c>
      <c r="X252" s="44">
        <f t="shared" si="145"/>
        <v>113.12</v>
      </c>
      <c r="Y252" s="44">
        <f t="shared" si="145"/>
        <v>113.12</v>
      </c>
      <c r="Z252" s="44">
        <f t="shared" si="145"/>
        <v>113.12</v>
      </c>
      <c r="AA252" s="44">
        <f t="shared" si="145"/>
        <v>113.12</v>
      </c>
    </row>
    <row r="253" spans="1:27" ht="12.75" hidden="1" customHeight="1" outlineLevel="1" x14ac:dyDescent="0.2">
      <c r="A253" s="97" t="s">
        <v>1254</v>
      </c>
      <c r="B253" s="63" t="s">
        <v>83</v>
      </c>
      <c r="C253" s="43" t="s">
        <v>79</v>
      </c>
      <c r="D253" s="44">
        <v>3.63</v>
      </c>
      <c r="E253" s="44">
        <v>3.63</v>
      </c>
      <c r="F253" s="44">
        <v>3.63</v>
      </c>
      <c r="G253" s="44">
        <v>3.63</v>
      </c>
      <c r="H253" s="44">
        <v>3.63</v>
      </c>
      <c r="I253" s="44">
        <v>3.63</v>
      </c>
      <c r="J253" s="44">
        <v>3.63</v>
      </c>
      <c r="K253" s="44">
        <v>3.63</v>
      </c>
      <c r="L253" s="44">
        <v>3.63</v>
      </c>
      <c r="M253" s="44">
        <v>3.63</v>
      </c>
      <c r="N253" s="44">
        <v>3.63</v>
      </c>
      <c r="O253" s="44">
        <v>3.63</v>
      </c>
      <c r="P253" s="44">
        <v>3.63</v>
      </c>
      <c r="Q253" s="44">
        <v>3.63</v>
      </c>
      <c r="R253" s="44">
        <v>3.63</v>
      </c>
      <c r="S253" s="44">
        <v>3.63</v>
      </c>
      <c r="T253" s="44">
        <v>3.63</v>
      </c>
      <c r="U253" s="44">
        <v>3.63</v>
      </c>
      <c r="V253" s="44">
        <v>3.63</v>
      </c>
      <c r="W253" s="44">
        <v>3.63</v>
      </c>
      <c r="X253" s="44">
        <v>3.63</v>
      </c>
      <c r="Y253" s="44">
        <v>3.63</v>
      </c>
      <c r="Z253" s="44">
        <v>3.63</v>
      </c>
      <c r="AA253" s="44">
        <v>3.63</v>
      </c>
    </row>
    <row r="254" spans="1:27" ht="12.75" hidden="1" customHeight="1" outlineLevel="1" x14ac:dyDescent="0.2">
      <c r="A254" s="97" t="s">
        <v>1255</v>
      </c>
      <c r="B254" s="63" t="s">
        <v>81</v>
      </c>
      <c r="C254" s="43" t="s">
        <v>79</v>
      </c>
      <c r="D254" s="44">
        <f>$D$11</f>
        <v>216.36</v>
      </c>
      <c r="E254" s="44">
        <f t="shared" ref="E254:AA254" si="146">$D$11</f>
        <v>216.36</v>
      </c>
      <c r="F254" s="44">
        <f t="shared" si="146"/>
        <v>216.36</v>
      </c>
      <c r="G254" s="44">
        <f t="shared" si="146"/>
        <v>216.36</v>
      </c>
      <c r="H254" s="44">
        <f t="shared" si="146"/>
        <v>216.36</v>
      </c>
      <c r="I254" s="44">
        <f t="shared" si="146"/>
        <v>216.36</v>
      </c>
      <c r="J254" s="44">
        <f t="shared" si="146"/>
        <v>216.36</v>
      </c>
      <c r="K254" s="44">
        <f t="shared" si="146"/>
        <v>216.36</v>
      </c>
      <c r="L254" s="44">
        <f t="shared" si="146"/>
        <v>216.36</v>
      </c>
      <c r="M254" s="44">
        <f t="shared" si="146"/>
        <v>216.36</v>
      </c>
      <c r="N254" s="44">
        <f t="shared" si="146"/>
        <v>216.36</v>
      </c>
      <c r="O254" s="44">
        <f t="shared" si="146"/>
        <v>216.36</v>
      </c>
      <c r="P254" s="44">
        <f t="shared" si="146"/>
        <v>216.36</v>
      </c>
      <c r="Q254" s="44">
        <f t="shared" si="146"/>
        <v>216.36</v>
      </c>
      <c r="R254" s="44">
        <f>$D$11</f>
        <v>216.36</v>
      </c>
      <c r="S254" s="44">
        <f t="shared" si="146"/>
        <v>216.36</v>
      </c>
      <c r="T254" s="44">
        <f t="shared" si="146"/>
        <v>216.36</v>
      </c>
      <c r="U254" s="44">
        <f t="shared" si="146"/>
        <v>216.36</v>
      </c>
      <c r="V254" s="44">
        <f t="shared" si="146"/>
        <v>216.36</v>
      </c>
      <c r="W254" s="44">
        <f t="shared" si="146"/>
        <v>216.36</v>
      </c>
      <c r="X254" s="44">
        <f t="shared" si="146"/>
        <v>216.36</v>
      </c>
      <c r="Y254" s="44">
        <f t="shared" si="146"/>
        <v>216.36</v>
      </c>
      <c r="Z254" s="44">
        <f t="shared" si="146"/>
        <v>216.36</v>
      </c>
      <c r="AA254" s="44">
        <f t="shared" si="146"/>
        <v>216.36</v>
      </c>
    </row>
    <row r="255" spans="1:27" ht="12.75" customHeight="1" collapsed="1" x14ac:dyDescent="0.2">
      <c r="A255" s="96" t="s">
        <v>1256</v>
      </c>
      <c r="B255" s="28" t="str">
        <f>"20"&amp;"."&amp;$B$640&amp;"."&amp;$B$641</f>
        <v>20.11.2023</v>
      </c>
      <c r="C255" s="88" t="s">
        <v>76</v>
      </c>
      <c r="D255" s="89">
        <f>ROUND(((D256+D257+D259+D258)/1000),5)</f>
        <v>1.46773</v>
      </c>
      <c r="E255" s="89">
        <f>ROUND(((E256+E257+E259+E258)/1000),5)</f>
        <v>1.37022</v>
      </c>
      <c r="F255" s="89">
        <f>ROUND(((F256+F257+F259+F258)/1000),5)</f>
        <v>1.3071900000000001</v>
      </c>
      <c r="G255" s="89">
        <f t="shared" ref="G255:AA255" si="147">ROUND(((G256+G257+G259+G258)/1000),5)</f>
        <v>1.3028500000000001</v>
      </c>
      <c r="H255" s="89">
        <f t="shared" si="147"/>
        <v>1.34693</v>
      </c>
      <c r="I255" s="89">
        <f t="shared" si="147"/>
        <v>1.5253300000000001</v>
      </c>
      <c r="J255" s="89">
        <f t="shared" si="147"/>
        <v>1.6355900000000001</v>
      </c>
      <c r="K255" s="89">
        <f t="shared" si="147"/>
        <v>1.9248000000000001</v>
      </c>
      <c r="L255" s="89">
        <f t="shared" si="147"/>
        <v>2.0969199999999999</v>
      </c>
      <c r="M255" s="89">
        <f t="shared" si="147"/>
        <v>2.1581999999999999</v>
      </c>
      <c r="N255" s="89">
        <f t="shared" si="147"/>
        <v>2.2192099999999999</v>
      </c>
      <c r="O255" s="89">
        <f t="shared" si="147"/>
        <v>2.2641200000000001</v>
      </c>
      <c r="P255" s="89">
        <f t="shared" si="147"/>
        <v>2.22587</v>
      </c>
      <c r="Q255" s="89">
        <f t="shared" si="147"/>
        <v>2.24674</v>
      </c>
      <c r="R255" s="89">
        <f t="shared" si="147"/>
        <v>2.2431299999999998</v>
      </c>
      <c r="S255" s="89">
        <f t="shared" si="147"/>
        <v>2.2267399999999999</v>
      </c>
      <c r="T255" s="89">
        <f t="shared" si="147"/>
        <v>2.2351999999999999</v>
      </c>
      <c r="U255" s="89">
        <f t="shared" si="147"/>
        <v>2.37974</v>
      </c>
      <c r="V255" s="89">
        <f t="shared" si="147"/>
        <v>2.3842300000000001</v>
      </c>
      <c r="W255" s="89">
        <f t="shared" si="147"/>
        <v>2.2274500000000002</v>
      </c>
      <c r="X255" s="89">
        <f t="shared" si="147"/>
        <v>2.0653100000000002</v>
      </c>
      <c r="Y255" s="89">
        <f t="shared" si="147"/>
        <v>1.9725200000000001</v>
      </c>
      <c r="Z255" s="89">
        <f t="shared" si="147"/>
        <v>1.6831499999999999</v>
      </c>
      <c r="AA255" s="89">
        <f t="shared" si="147"/>
        <v>1.56176</v>
      </c>
    </row>
    <row r="256" spans="1:27" ht="12.75" hidden="1" customHeight="1" outlineLevel="1" x14ac:dyDescent="0.2">
      <c r="A256" s="97" t="s">
        <v>1257</v>
      </c>
      <c r="B256" s="63" t="s">
        <v>242</v>
      </c>
      <c r="C256" s="43" t="s">
        <v>79</v>
      </c>
      <c r="D256" s="44">
        <v>1134.6199999999999</v>
      </c>
      <c r="E256" s="44">
        <v>1037.1099999999999</v>
      </c>
      <c r="F256" s="44">
        <v>974.08</v>
      </c>
      <c r="G256" s="44">
        <v>969.74</v>
      </c>
      <c r="H256" s="44">
        <v>1013.82</v>
      </c>
      <c r="I256" s="44">
        <v>1192.22</v>
      </c>
      <c r="J256" s="44">
        <v>1302.48</v>
      </c>
      <c r="K256" s="44">
        <v>1591.69</v>
      </c>
      <c r="L256" s="44">
        <v>1763.81</v>
      </c>
      <c r="M256" s="44">
        <v>1825.09</v>
      </c>
      <c r="N256" s="44">
        <v>1886.1</v>
      </c>
      <c r="O256" s="44">
        <v>1931.01</v>
      </c>
      <c r="P256" s="44">
        <v>1892.76</v>
      </c>
      <c r="Q256" s="44">
        <v>1913.63</v>
      </c>
      <c r="R256" s="44">
        <v>1910.02</v>
      </c>
      <c r="S256" s="44">
        <v>1893.63</v>
      </c>
      <c r="T256" s="44">
        <v>1902.09</v>
      </c>
      <c r="U256" s="44">
        <v>2046.63</v>
      </c>
      <c r="V256" s="44">
        <v>2051.12</v>
      </c>
      <c r="W256" s="44">
        <v>1894.34</v>
      </c>
      <c r="X256" s="44">
        <v>1732.2</v>
      </c>
      <c r="Y256" s="44">
        <v>1639.41</v>
      </c>
      <c r="Z256" s="44">
        <v>1350.04</v>
      </c>
      <c r="AA256" s="44">
        <v>1228.6500000000001</v>
      </c>
    </row>
    <row r="257" spans="1:27" ht="12.75" hidden="1" customHeight="1" outlineLevel="1" x14ac:dyDescent="0.2">
      <c r="A257" s="97" t="s">
        <v>1258</v>
      </c>
      <c r="B257" s="63" t="s">
        <v>90</v>
      </c>
      <c r="C257" s="43" t="s">
        <v>79</v>
      </c>
      <c r="D257" s="44">
        <f>$D$162</f>
        <v>113.12</v>
      </c>
      <c r="E257" s="44">
        <f>$D$162</f>
        <v>113.12</v>
      </c>
      <c r="F257" s="44">
        <f t="shared" ref="F257:AA257" si="148">$D$162</f>
        <v>113.12</v>
      </c>
      <c r="G257" s="44">
        <f t="shared" si="148"/>
        <v>113.12</v>
      </c>
      <c r="H257" s="44">
        <f t="shared" si="148"/>
        <v>113.12</v>
      </c>
      <c r="I257" s="44">
        <f t="shared" si="148"/>
        <v>113.12</v>
      </c>
      <c r="J257" s="44">
        <f t="shared" si="148"/>
        <v>113.12</v>
      </c>
      <c r="K257" s="44">
        <f t="shared" si="148"/>
        <v>113.12</v>
      </c>
      <c r="L257" s="44">
        <f t="shared" si="148"/>
        <v>113.12</v>
      </c>
      <c r="M257" s="44">
        <f t="shared" si="148"/>
        <v>113.12</v>
      </c>
      <c r="N257" s="44">
        <f t="shared" si="148"/>
        <v>113.12</v>
      </c>
      <c r="O257" s="44">
        <f t="shared" si="148"/>
        <v>113.12</v>
      </c>
      <c r="P257" s="44">
        <f t="shared" si="148"/>
        <v>113.12</v>
      </c>
      <c r="Q257" s="44">
        <f t="shared" si="148"/>
        <v>113.12</v>
      </c>
      <c r="R257" s="44">
        <f t="shared" si="148"/>
        <v>113.12</v>
      </c>
      <c r="S257" s="44">
        <f t="shared" si="148"/>
        <v>113.12</v>
      </c>
      <c r="T257" s="44">
        <f t="shared" si="148"/>
        <v>113.12</v>
      </c>
      <c r="U257" s="44">
        <f t="shared" si="148"/>
        <v>113.12</v>
      </c>
      <c r="V257" s="44">
        <f t="shared" si="148"/>
        <v>113.12</v>
      </c>
      <c r="W257" s="44">
        <f t="shared" si="148"/>
        <v>113.12</v>
      </c>
      <c r="X257" s="44">
        <f t="shared" si="148"/>
        <v>113.12</v>
      </c>
      <c r="Y257" s="44">
        <f t="shared" si="148"/>
        <v>113.12</v>
      </c>
      <c r="Z257" s="44">
        <f t="shared" si="148"/>
        <v>113.12</v>
      </c>
      <c r="AA257" s="44">
        <f t="shared" si="148"/>
        <v>113.12</v>
      </c>
    </row>
    <row r="258" spans="1:27" ht="12.75" hidden="1" customHeight="1" outlineLevel="1" x14ac:dyDescent="0.2">
      <c r="A258" s="97" t="s">
        <v>1259</v>
      </c>
      <c r="B258" s="63" t="s">
        <v>83</v>
      </c>
      <c r="C258" s="43" t="s">
        <v>79</v>
      </c>
      <c r="D258" s="44">
        <v>3.63</v>
      </c>
      <c r="E258" s="44">
        <v>3.63</v>
      </c>
      <c r="F258" s="44">
        <v>3.63</v>
      </c>
      <c r="G258" s="44">
        <v>3.63</v>
      </c>
      <c r="H258" s="44">
        <v>3.63</v>
      </c>
      <c r="I258" s="44">
        <v>3.63</v>
      </c>
      <c r="J258" s="44">
        <v>3.63</v>
      </c>
      <c r="K258" s="44">
        <v>3.63</v>
      </c>
      <c r="L258" s="44">
        <v>3.63</v>
      </c>
      <c r="M258" s="44">
        <v>3.63</v>
      </c>
      <c r="N258" s="44">
        <v>3.63</v>
      </c>
      <c r="O258" s="44">
        <v>3.63</v>
      </c>
      <c r="P258" s="44">
        <v>3.63</v>
      </c>
      <c r="Q258" s="44">
        <v>3.63</v>
      </c>
      <c r="R258" s="44">
        <v>3.63</v>
      </c>
      <c r="S258" s="44">
        <v>3.63</v>
      </c>
      <c r="T258" s="44">
        <v>3.63</v>
      </c>
      <c r="U258" s="44">
        <v>3.63</v>
      </c>
      <c r="V258" s="44">
        <v>3.63</v>
      </c>
      <c r="W258" s="44">
        <v>3.63</v>
      </c>
      <c r="X258" s="44">
        <v>3.63</v>
      </c>
      <c r="Y258" s="44">
        <v>3.63</v>
      </c>
      <c r="Z258" s="44">
        <v>3.63</v>
      </c>
      <c r="AA258" s="44">
        <v>3.63</v>
      </c>
    </row>
    <row r="259" spans="1:27" ht="12.75" hidden="1" customHeight="1" outlineLevel="1" x14ac:dyDescent="0.2">
      <c r="A259" s="97" t="s">
        <v>1260</v>
      </c>
      <c r="B259" s="63" t="s">
        <v>81</v>
      </c>
      <c r="C259" s="43" t="s">
        <v>79</v>
      </c>
      <c r="D259" s="44">
        <f>$D$11</f>
        <v>216.36</v>
      </c>
      <c r="E259" s="44">
        <f t="shared" ref="E259:AA259" si="149">$D$11</f>
        <v>216.36</v>
      </c>
      <c r="F259" s="44">
        <f t="shared" si="149"/>
        <v>216.36</v>
      </c>
      <c r="G259" s="44">
        <f t="shared" si="149"/>
        <v>216.36</v>
      </c>
      <c r="H259" s="44">
        <f t="shared" si="149"/>
        <v>216.36</v>
      </c>
      <c r="I259" s="44">
        <f t="shared" si="149"/>
        <v>216.36</v>
      </c>
      <c r="J259" s="44">
        <f t="shared" si="149"/>
        <v>216.36</v>
      </c>
      <c r="K259" s="44">
        <f t="shared" si="149"/>
        <v>216.36</v>
      </c>
      <c r="L259" s="44">
        <f t="shared" si="149"/>
        <v>216.36</v>
      </c>
      <c r="M259" s="44">
        <f t="shared" si="149"/>
        <v>216.36</v>
      </c>
      <c r="N259" s="44">
        <f t="shared" si="149"/>
        <v>216.36</v>
      </c>
      <c r="O259" s="44">
        <f t="shared" si="149"/>
        <v>216.36</v>
      </c>
      <c r="P259" s="44">
        <f t="shared" si="149"/>
        <v>216.36</v>
      </c>
      <c r="Q259" s="44">
        <f t="shared" si="149"/>
        <v>216.36</v>
      </c>
      <c r="R259" s="44">
        <f>$D$11</f>
        <v>216.36</v>
      </c>
      <c r="S259" s="44">
        <f t="shared" si="149"/>
        <v>216.36</v>
      </c>
      <c r="T259" s="44">
        <f t="shared" si="149"/>
        <v>216.36</v>
      </c>
      <c r="U259" s="44">
        <f t="shared" si="149"/>
        <v>216.36</v>
      </c>
      <c r="V259" s="44">
        <f t="shared" si="149"/>
        <v>216.36</v>
      </c>
      <c r="W259" s="44">
        <f t="shared" si="149"/>
        <v>216.36</v>
      </c>
      <c r="X259" s="44">
        <f t="shared" si="149"/>
        <v>216.36</v>
      </c>
      <c r="Y259" s="44">
        <f t="shared" si="149"/>
        <v>216.36</v>
      </c>
      <c r="Z259" s="44">
        <f t="shared" si="149"/>
        <v>216.36</v>
      </c>
      <c r="AA259" s="44">
        <f t="shared" si="149"/>
        <v>216.36</v>
      </c>
    </row>
    <row r="260" spans="1:27" ht="12.75" customHeight="1" collapsed="1" x14ac:dyDescent="0.2">
      <c r="A260" s="96" t="s">
        <v>1261</v>
      </c>
      <c r="B260" s="28" t="str">
        <f>"21"&amp;"."&amp;$B$640&amp;"."&amp;$B$641</f>
        <v>21.11.2023</v>
      </c>
      <c r="C260" s="88" t="s">
        <v>76</v>
      </c>
      <c r="D260" s="89">
        <f>ROUND(((D261+D262+D264+D263)/1000),5)</f>
        <v>1.49841</v>
      </c>
      <c r="E260" s="89">
        <f>ROUND(((E261+E262+E264+E263)/1000),5)</f>
        <v>1.4250100000000001</v>
      </c>
      <c r="F260" s="89">
        <f>ROUND(((F261+F262+F264+F263)/1000),5)</f>
        <v>1.3593500000000001</v>
      </c>
      <c r="G260" s="89">
        <f t="shared" ref="G260:AA260" si="150">ROUND(((G261+G262+G264+G263)/1000),5)</f>
        <v>1.3516300000000001</v>
      </c>
      <c r="H260" s="89">
        <f t="shared" si="150"/>
        <v>1.3888400000000001</v>
      </c>
      <c r="I260" s="89">
        <f t="shared" si="150"/>
        <v>1.5182</v>
      </c>
      <c r="J260" s="89">
        <f t="shared" si="150"/>
        <v>1.6721299999999999</v>
      </c>
      <c r="K260" s="89">
        <f t="shared" si="150"/>
        <v>1.98983</v>
      </c>
      <c r="L260" s="89">
        <f t="shared" si="150"/>
        <v>2.1387200000000002</v>
      </c>
      <c r="M260" s="89">
        <f t="shared" si="150"/>
        <v>2.17041</v>
      </c>
      <c r="N260" s="89">
        <f t="shared" si="150"/>
        <v>2.3485</v>
      </c>
      <c r="O260" s="89">
        <f t="shared" si="150"/>
        <v>2.3633199999999999</v>
      </c>
      <c r="P260" s="89">
        <f t="shared" si="150"/>
        <v>2.2821899999999999</v>
      </c>
      <c r="Q260" s="89">
        <f t="shared" si="150"/>
        <v>2.30843</v>
      </c>
      <c r="R260" s="89">
        <f t="shared" si="150"/>
        <v>2.29982</v>
      </c>
      <c r="S260" s="89">
        <f t="shared" si="150"/>
        <v>2.2857699999999999</v>
      </c>
      <c r="T260" s="89">
        <f t="shared" si="150"/>
        <v>2.3182900000000002</v>
      </c>
      <c r="U260" s="89">
        <f t="shared" si="150"/>
        <v>2.3977200000000001</v>
      </c>
      <c r="V260" s="89">
        <f t="shared" si="150"/>
        <v>2.3828200000000002</v>
      </c>
      <c r="W260" s="89">
        <f t="shared" si="150"/>
        <v>2.27685</v>
      </c>
      <c r="X260" s="89">
        <f t="shared" si="150"/>
        <v>2.11877</v>
      </c>
      <c r="Y260" s="89">
        <f t="shared" si="150"/>
        <v>2.0421100000000001</v>
      </c>
      <c r="Z260" s="89">
        <f t="shared" si="150"/>
        <v>1.8489599999999999</v>
      </c>
      <c r="AA260" s="89">
        <f t="shared" si="150"/>
        <v>1.6154299999999999</v>
      </c>
    </row>
    <row r="261" spans="1:27" ht="12.75" hidden="1" customHeight="1" outlineLevel="1" x14ac:dyDescent="0.2">
      <c r="A261" s="97" t="s">
        <v>1262</v>
      </c>
      <c r="B261" s="63" t="s">
        <v>242</v>
      </c>
      <c r="C261" s="43" t="s">
        <v>79</v>
      </c>
      <c r="D261" s="44">
        <v>1165.3</v>
      </c>
      <c r="E261" s="44">
        <v>1091.9000000000001</v>
      </c>
      <c r="F261" s="44">
        <v>1026.24</v>
      </c>
      <c r="G261" s="44">
        <v>1018.52</v>
      </c>
      <c r="H261" s="44">
        <v>1055.73</v>
      </c>
      <c r="I261" s="44">
        <v>1185.0899999999999</v>
      </c>
      <c r="J261" s="44">
        <v>1339.02</v>
      </c>
      <c r="K261" s="44">
        <v>1656.72</v>
      </c>
      <c r="L261" s="44">
        <v>1805.61</v>
      </c>
      <c r="M261" s="44">
        <v>1837.3</v>
      </c>
      <c r="N261" s="44">
        <v>2015.39</v>
      </c>
      <c r="O261" s="44">
        <v>2030.21</v>
      </c>
      <c r="P261" s="44">
        <v>1949.08</v>
      </c>
      <c r="Q261" s="44">
        <v>1975.32</v>
      </c>
      <c r="R261" s="44">
        <v>1966.71</v>
      </c>
      <c r="S261" s="44">
        <v>1952.66</v>
      </c>
      <c r="T261" s="44">
        <v>1985.18</v>
      </c>
      <c r="U261" s="44">
        <v>2064.61</v>
      </c>
      <c r="V261" s="44">
        <v>2049.71</v>
      </c>
      <c r="W261" s="44">
        <v>1943.74</v>
      </c>
      <c r="X261" s="44">
        <v>1785.66</v>
      </c>
      <c r="Y261" s="44">
        <v>1709</v>
      </c>
      <c r="Z261" s="44">
        <v>1515.85</v>
      </c>
      <c r="AA261" s="44">
        <v>1282.32</v>
      </c>
    </row>
    <row r="262" spans="1:27" ht="12.75" hidden="1" customHeight="1" outlineLevel="1" x14ac:dyDescent="0.2">
      <c r="A262" s="97" t="s">
        <v>1263</v>
      </c>
      <c r="B262" s="63" t="s">
        <v>90</v>
      </c>
      <c r="C262" s="43" t="s">
        <v>79</v>
      </c>
      <c r="D262" s="44">
        <f>$D$162</f>
        <v>113.12</v>
      </c>
      <c r="E262" s="44">
        <f>$D$162</f>
        <v>113.12</v>
      </c>
      <c r="F262" s="44">
        <f t="shared" ref="F262:AA262" si="151">$D$162</f>
        <v>113.12</v>
      </c>
      <c r="G262" s="44">
        <f t="shared" si="151"/>
        <v>113.12</v>
      </c>
      <c r="H262" s="44">
        <f t="shared" si="151"/>
        <v>113.12</v>
      </c>
      <c r="I262" s="44">
        <f t="shared" si="151"/>
        <v>113.12</v>
      </c>
      <c r="J262" s="44">
        <f t="shared" si="151"/>
        <v>113.12</v>
      </c>
      <c r="K262" s="44">
        <f t="shared" si="151"/>
        <v>113.12</v>
      </c>
      <c r="L262" s="44">
        <f t="shared" si="151"/>
        <v>113.12</v>
      </c>
      <c r="M262" s="44">
        <f t="shared" si="151"/>
        <v>113.12</v>
      </c>
      <c r="N262" s="44">
        <f t="shared" si="151"/>
        <v>113.12</v>
      </c>
      <c r="O262" s="44">
        <f t="shared" si="151"/>
        <v>113.12</v>
      </c>
      <c r="P262" s="44">
        <f t="shared" si="151"/>
        <v>113.12</v>
      </c>
      <c r="Q262" s="44">
        <f t="shared" si="151"/>
        <v>113.12</v>
      </c>
      <c r="R262" s="44">
        <f t="shared" si="151"/>
        <v>113.12</v>
      </c>
      <c r="S262" s="44">
        <f t="shared" si="151"/>
        <v>113.12</v>
      </c>
      <c r="T262" s="44">
        <f t="shared" si="151"/>
        <v>113.12</v>
      </c>
      <c r="U262" s="44">
        <f t="shared" si="151"/>
        <v>113.12</v>
      </c>
      <c r="V262" s="44">
        <f t="shared" si="151"/>
        <v>113.12</v>
      </c>
      <c r="W262" s="44">
        <f t="shared" si="151"/>
        <v>113.12</v>
      </c>
      <c r="X262" s="44">
        <f t="shared" si="151"/>
        <v>113.12</v>
      </c>
      <c r="Y262" s="44">
        <f t="shared" si="151"/>
        <v>113.12</v>
      </c>
      <c r="Z262" s="44">
        <f t="shared" si="151"/>
        <v>113.12</v>
      </c>
      <c r="AA262" s="44">
        <f t="shared" si="151"/>
        <v>113.12</v>
      </c>
    </row>
    <row r="263" spans="1:27" ht="12.75" hidden="1" customHeight="1" outlineLevel="1" x14ac:dyDescent="0.2">
      <c r="A263" s="97" t="s">
        <v>1264</v>
      </c>
      <c r="B263" s="63" t="s">
        <v>83</v>
      </c>
      <c r="C263" s="43" t="s">
        <v>79</v>
      </c>
      <c r="D263" s="44">
        <v>3.63</v>
      </c>
      <c r="E263" s="44">
        <v>3.63</v>
      </c>
      <c r="F263" s="44">
        <v>3.63</v>
      </c>
      <c r="G263" s="44">
        <v>3.63</v>
      </c>
      <c r="H263" s="44">
        <v>3.63</v>
      </c>
      <c r="I263" s="44">
        <v>3.63</v>
      </c>
      <c r="J263" s="44">
        <v>3.63</v>
      </c>
      <c r="K263" s="44">
        <v>3.63</v>
      </c>
      <c r="L263" s="44">
        <v>3.63</v>
      </c>
      <c r="M263" s="44">
        <v>3.63</v>
      </c>
      <c r="N263" s="44">
        <v>3.63</v>
      </c>
      <c r="O263" s="44">
        <v>3.63</v>
      </c>
      <c r="P263" s="44">
        <v>3.63</v>
      </c>
      <c r="Q263" s="44">
        <v>3.63</v>
      </c>
      <c r="R263" s="44">
        <v>3.63</v>
      </c>
      <c r="S263" s="44">
        <v>3.63</v>
      </c>
      <c r="T263" s="44">
        <v>3.63</v>
      </c>
      <c r="U263" s="44">
        <v>3.63</v>
      </c>
      <c r="V263" s="44">
        <v>3.63</v>
      </c>
      <c r="W263" s="44">
        <v>3.63</v>
      </c>
      <c r="X263" s="44">
        <v>3.63</v>
      </c>
      <c r="Y263" s="44">
        <v>3.63</v>
      </c>
      <c r="Z263" s="44">
        <v>3.63</v>
      </c>
      <c r="AA263" s="44">
        <v>3.63</v>
      </c>
    </row>
    <row r="264" spans="1:27" ht="12.75" hidden="1" customHeight="1" outlineLevel="1" x14ac:dyDescent="0.2">
      <c r="A264" s="97" t="s">
        <v>1265</v>
      </c>
      <c r="B264" s="63" t="s">
        <v>81</v>
      </c>
      <c r="C264" s="43" t="s">
        <v>79</v>
      </c>
      <c r="D264" s="44">
        <f>$D$11</f>
        <v>216.36</v>
      </c>
      <c r="E264" s="44">
        <f t="shared" ref="E264:AA264" si="152">$D$11</f>
        <v>216.36</v>
      </c>
      <c r="F264" s="44">
        <f t="shared" si="152"/>
        <v>216.36</v>
      </c>
      <c r="G264" s="44">
        <f t="shared" si="152"/>
        <v>216.36</v>
      </c>
      <c r="H264" s="44">
        <f t="shared" si="152"/>
        <v>216.36</v>
      </c>
      <c r="I264" s="44">
        <f t="shared" si="152"/>
        <v>216.36</v>
      </c>
      <c r="J264" s="44">
        <f t="shared" si="152"/>
        <v>216.36</v>
      </c>
      <c r="K264" s="44">
        <f t="shared" si="152"/>
        <v>216.36</v>
      </c>
      <c r="L264" s="44">
        <f t="shared" si="152"/>
        <v>216.36</v>
      </c>
      <c r="M264" s="44">
        <f t="shared" si="152"/>
        <v>216.36</v>
      </c>
      <c r="N264" s="44">
        <f t="shared" si="152"/>
        <v>216.36</v>
      </c>
      <c r="O264" s="44">
        <f t="shared" si="152"/>
        <v>216.36</v>
      </c>
      <c r="P264" s="44">
        <f t="shared" si="152"/>
        <v>216.36</v>
      </c>
      <c r="Q264" s="44">
        <f t="shared" si="152"/>
        <v>216.36</v>
      </c>
      <c r="R264" s="44">
        <f>$D$11</f>
        <v>216.36</v>
      </c>
      <c r="S264" s="44">
        <f t="shared" si="152"/>
        <v>216.36</v>
      </c>
      <c r="T264" s="44">
        <f t="shared" si="152"/>
        <v>216.36</v>
      </c>
      <c r="U264" s="44">
        <f t="shared" si="152"/>
        <v>216.36</v>
      </c>
      <c r="V264" s="44">
        <f t="shared" si="152"/>
        <v>216.36</v>
      </c>
      <c r="W264" s="44">
        <f t="shared" si="152"/>
        <v>216.36</v>
      </c>
      <c r="X264" s="44">
        <f t="shared" si="152"/>
        <v>216.36</v>
      </c>
      <c r="Y264" s="44">
        <f t="shared" si="152"/>
        <v>216.36</v>
      </c>
      <c r="Z264" s="44">
        <f t="shared" si="152"/>
        <v>216.36</v>
      </c>
      <c r="AA264" s="44">
        <f t="shared" si="152"/>
        <v>216.36</v>
      </c>
    </row>
    <row r="265" spans="1:27" ht="12.75" customHeight="1" collapsed="1" x14ac:dyDescent="0.2">
      <c r="A265" s="96" t="s">
        <v>1266</v>
      </c>
      <c r="B265" s="28" t="str">
        <f>"22"&amp;"."&amp;$B$640&amp;"."&amp;$B$641</f>
        <v>22.11.2023</v>
      </c>
      <c r="C265" s="88" t="s">
        <v>76</v>
      </c>
      <c r="D265" s="89">
        <f>ROUND(((D266+D267+D269+D268)/1000),5)</f>
        <v>1.51441</v>
      </c>
      <c r="E265" s="89">
        <f>ROUND(((E266+E267+E269+E268)/1000),5)</f>
        <v>1.4340900000000001</v>
      </c>
      <c r="F265" s="89">
        <f>ROUND(((F266+F267+F269+F268)/1000),5)</f>
        <v>1.3531</v>
      </c>
      <c r="G265" s="89">
        <f t="shared" ref="G265:AA265" si="153">ROUND(((G266+G267+G269+G268)/1000),5)</f>
        <v>1.3274999999999999</v>
      </c>
      <c r="H265" s="89">
        <f t="shared" si="153"/>
        <v>1.4033500000000001</v>
      </c>
      <c r="I265" s="89">
        <f t="shared" si="153"/>
        <v>1.5729299999999999</v>
      </c>
      <c r="J265" s="89">
        <f t="shared" si="153"/>
        <v>1.7983199999999999</v>
      </c>
      <c r="K265" s="89">
        <f t="shared" si="153"/>
        <v>2.0107699999999999</v>
      </c>
      <c r="L265" s="89">
        <f t="shared" si="153"/>
        <v>2.1765599999999998</v>
      </c>
      <c r="M265" s="89">
        <f t="shared" si="153"/>
        <v>2.1968399999999999</v>
      </c>
      <c r="N265" s="89">
        <f t="shared" si="153"/>
        <v>2.2873800000000002</v>
      </c>
      <c r="O265" s="89">
        <f t="shared" si="153"/>
        <v>2.2894600000000001</v>
      </c>
      <c r="P265" s="89">
        <f t="shared" si="153"/>
        <v>2.2616399999999999</v>
      </c>
      <c r="Q265" s="89">
        <f t="shared" si="153"/>
        <v>2.2833999999999999</v>
      </c>
      <c r="R265" s="89">
        <f t="shared" si="153"/>
        <v>2.2686099999999998</v>
      </c>
      <c r="S265" s="89">
        <f t="shared" si="153"/>
        <v>2.2560699999999998</v>
      </c>
      <c r="T265" s="89">
        <f t="shared" si="153"/>
        <v>2.3157700000000001</v>
      </c>
      <c r="U265" s="89">
        <f t="shared" si="153"/>
        <v>2.3761000000000001</v>
      </c>
      <c r="V265" s="89">
        <f t="shared" si="153"/>
        <v>2.3287399999999998</v>
      </c>
      <c r="W265" s="89">
        <f t="shared" si="153"/>
        <v>2.2424200000000001</v>
      </c>
      <c r="X265" s="89">
        <f t="shared" si="153"/>
        <v>2.1590799999999999</v>
      </c>
      <c r="Y265" s="89">
        <f t="shared" si="153"/>
        <v>2.12717</v>
      </c>
      <c r="Z265" s="89">
        <f t="shared" si="153"/>
        <v>1.86931</v>
      </c>
      <c r="AA265" s="89">
        <f t="shared" si="153"/>
        <v>1.6499299999999999</v>
      </c>
    </row>
    <row r="266" spans="1:27" ht="12.75" hidden="1" customHeight="1" outlineLevel="1" x14ac:dyDescent="0.2">
      <c r="A266" s="97" t="s">
        <v>1267</v>
      </c>
      <c r="B266" s="63" t="s">
        <v>242</v>
      </c>
      <c r="C266" s="43" t="s">
        <v>79</v>
      </c>
      <c r="D266" s="44">
        <v>1181.3</v>
      </c>
      <c r="E266" s="44">
        <v>1100.98</v>
      </c>
      <c r="F266" s="44">
        <v>1019.99</v>
      </c>
      <c r="G266" s="44">
        <v>994.39</v>
      </c>
      <c r="H266" s="44">
        <v>1070.24</v>
      </c>
      <c r="I266" s="44">
        <v>1239.82</v>
      </c>
      <c r="J266" s="44">
        <v>1465.21</v>
      </c>
      <c r="K266" s="44">
        <v>1677.66</v>
      </c>
      <c r="L266" s="44">
        <v>1843.45</v>
      </c>
      <c r="M266" s="44">
        <v>1863.73</v>
      </c>
      <c r="N266" s="44">
        <v>1954.27</v>
      </c>
      <c r="O266" s="44">
        <v>1956.35</v>
      </c>
      <c r="P266" s="44">
        <v>1928.53</v>
      </c>
      <c r="Q266" s="44">
        <v>1950.29</v>
      </c>
      <c r="R266" s="44">
        <v>1935.5</v>
      </c>
      <c r="S266" s="44">
        <v>1922.96</v>
      </c>
      <c r="T266" s="44">
        <v>1982.66</v>
      </c>
      <c r="U266" s="44">
        <v>2042.99</v>
      </c>
      <c r="V266" s="44">
        <v>1995.63</v>
      </c>
      <c r="W266" s="44">
        <v>1909.31</v>
      </c>
      <c r="X266" s="44">
        <v>1825.97</v>
      </c>
      <c r="Y266" s="44">
        <v>1794.06</v>
      </c>
      <c r="Z266" s="44">
        <v>1536.2</v>
      </c>
      <c r="AA266" s="44">
        <v>1316.82</v>
      </c>
    </row>
    <row r="267" spans="1:27" ht="12.75" hidden="1" customHeight="1" outlineLevel="1" x14ac:dyDescent="0.2">
      <c r="A267" s="97" t="s">
        <v>1268</v>
      </c>
      <c r="B267" s="63" t="s">
        <v>90</v>
      </c>
      <c r="C267" s="43" t="s">
        <v>79</v>
      </c>
      <c r="D267" s="44">
        <f>$D$162</f>
        <v>113.12</v>
      </c>
      <c r="E267" s="44">
        <f>$D$162</f>
        <v>113.12</v>
      </c>
      <c r="F267" s="44">
        <f t="shared" ref="F267:AA267" si="154">$D$162</f>
        <v>113.12</v>
      </c>
      <c r="G267" s="44">
        <f t="shared" si="154"/>
        <v>113.12</v>
      </c>
      <c r="H267" s="44">
        <f t="shared" si="154"/>
        <v>113.12</v>
      </c>
      <c r="I267" s="44">
        <f t="shared" si="154"/>
        <v>113.12</v>
      </c>
      <c r="J267" s="44">
        <f t="shared" si="154"/>
        <v>113.12</v>
      </c>
      <c r="K267" s="44">
        <f t="shared" si="154"/>
        <v>113.12</v>
      </c>
      <c r="L267" s="44">
        <f t="shared" si="154"/>
        <v>113.12</v>
      </c>
      <c r="M267" s="44">
        <f t="shared" si="154"/>
        <v>113.12</v>
      </c>
      <c r="N267" s="44">
        <f t="shared" si="154"/>
        <v>113.12</v>
      </c>
      <c r="O267" s="44">
        <f t="shared" si="154"/>
        <v>113.12</v>
      </c>
      <c r="P267" s="44">
        <f t="shared" si="154"/>
        <v>113.12</v>
      </c>
      <c r="Q267" s="44">
        <f t="shared" si="154"/>
        <v>113.12</v>
      </c>
      <c r="R267" s="44">
        <f t="shared" si="154"/>
        <v>113.12</v>
      </c>
      <c r="S267" s="44">
        <f t="shared" si="154"/>
        <v>113.12</v>
      </c>
      <c r="T267" s="44">
        <f t="shared" si="154"/>
        <v>113.12</v>
      </c>
      <c r="U267" s="44">
        <f t="shared" si="154"/>
        <v>113.12</v>
      </c>
      <c r="V267" s="44">
        <f t="shared" si="154"/>
        <v>113.12</v>
      </c>
      <c r="W267" s="44">
        <f t="shared" si="154"/>
        <v>113.12</v>
      </c>
      <c r="X267" s="44">
        <f t="shared" si="154"/>
        <v>113.12</v>
      </c>
      <c r="Y267" s="44">
        <f t="shared" si="154"/>
        <v>113.12</v>
      </c>
      <c r="Z267" s="44">
        <f t="shared" si="154"/>
        <v>113.12</v>
      </c>
      <c r="AA267" s="44">
        <f t="shared" si="154"/>
        <v>113.12</v>
      </c>
    </row>
    <row r="268" spans="1:27" ht="12.75" hidden="1" customHeight="1" outlineLevel="1" x14ac:dyDescent="0.2">
      <c r="A268" s="97" t="s">
        <v>1269</v>
      </c>
      <c r="B268" s="63" t="s">
        <v>83</v>
      </c>
      <c r="C268" s="43" t="s">
        <v>79</v>
      </c>
      <c r="D268" s="44">
        <v>3.63</v>
      </c>
      <c r="E268" s="44">
        <v>3.63</v>
      </c>
      <c r="F268" s="44">
        <v>3.63</v>
      </c>
      <c r="G268" s="44">
        <v>3.63</v>
      </c>
      <c r="H268" s="44">
        <v>3.63</v>
      </c>
      <c r="I268" s="44">
        <v>3.63</v>
      </c>
      <c r="J268" s="44">
        <v>3.63</v>
      </c>
      <c r="K268" s="44">
        <v>3.63</v>
      </c>
      <c r="L268" s="44">
        <v>3.63</v>
      </c>
      <c r="M268" s="44">
        <v>3.63</v>
      </c>
      <c r="N268" s="44">
        <v>3.63</v>
      </c>
      <c r="O268" s="44">
        <v>3.63</v>
      </c>
      <c r="P268" s="44">
        <v>3.63</v>
      </c>
      <c r="Q268" s="44">
        <v>3.63</v>
      </c>
      <c r="R268" s="44">
        <v>3.63</v>
      </c>
      <c r="S268" s="44">
        <v>3.63</v>
      </c>
      <c r="T268" s="44">
        <v>3.63</v>
      </c>
      <c r="U268" s="44">
        <v>3.63</v>
      </c>
      <c r="V268" s="44">
        <v>3.63</v>
      </c>
      <c r="W268" s="44">
        <v>3.63</v>
      </c>
      <c r="X268" s="44">
        <v>3.63</v>
      </c>
      <c r="Y268" s="44">
        <v>3.63</v>
      </c>
      <c r="Z268" s="44">
        <v>3.63</v>
      </c>
      <c r="AA268" s="44">
        <v>3.63</v>
      </c>
    </row>
    <row r="269" spans="1:27" ht="12.75" hidden="1" customHeight="1" outlineLevel="1" x14ac:dyDescent="0.2">
      <c r="A269" s="97" t="s">
        <v>1270</v>
      </c>
      <c r="B269" s="63" t="s">
        <v>81</v>
      </c>
      <c r="C269" s="43" t="s">
        <v>79</v>
      </c>
      <c r="D269" s="44">
        <f>$D$11</f>
        <v>216.36</v>
      </c>
      <c r="E269" s="44">
        <f t="shared" ref="E269:AA269" si="155">$D$11</f>
        <v>216.36</v>
      </c>
      <c r="F269" s="44">
        <f t="shared" si="155"/>
        <v>216.36</v>
      </c>
      <c r="G269" s="44">
        <f t="shared" si="155"/>
        <v>216.36</v>
      </c>
      <c r="H269" s="44">
        <f t="shared" si="155"/>
        <v>216.36</v>
      </c>
      <c r="I269" s="44">
        <f t="shared" si="155"/>
        <v>216.36</v>
      </c>
      <c r="J269" s="44">
        <f t="shared" si="155"/>
        <v>216.36</v>
      </c>
      <c r="K269" s="44">
        <f t="shared" si="155"/>
        <v>216.36</v>
      </c>
      <c r="L269" s="44">
        <f t="shared" si="155"/>
        <v>216.36</v>
      </c>
      <c r="M269" s="44">
        <f t="shared" si="155"/>
        <v>216.36</v>
      </c>
      <c r="N269" s="44">
        <f t="shared" si="155"/>
        <v>216.36</v>
      </c>
      <c r="O269" s="44">
        <f t="shared" si="155"/>
        <v>216.36</v>
      </c>
      <c r="P269" s="44">
        <f t="shared" si="155"/>
        <v>216.36</v>
      </c>
      <c r="Q269" s="44">
        <f t="shared" si="155"/>
        <v>216.36</v>
      </c>
      <c r="R269" s="44">
        <f>$D$11</f>
        <v>216.36</v>
      </c>
      <c r="S269" s="44">
        <f t="shared" si="155"/>
        <v>216.36</v>
      </c>
      <c r="T269" s="44">
        <f t="shared" si="155"/>
        <v>216.36</v>
      </c>
      <c r="U269" s="44">
        <f t="shared" si="155"/>
        <v>216.36</v>
      </c>
      <c r="V269" s="44">
        <f t="shared" si="155"/>
        <v>216.36</v>
      </c>
      <c r="W269" s="44">
        <f t="shared" si="155"/>
        <v>216.36</v>
      </c>
      <c r="X269" s="44">
        <f t="shared" si="155"/>
        <v>216.36</v>
      </c>
      <c r="Y269" s="44">
        <f t="shared" si="155"/>
        <v>216.36</v>
      </c>
      <c r="Z269" s="44">
        <f t="shared" si="155"/>
        <v>216.36</v>
      </c>
      <c r="AA269" s="44">
        <f t="shared" si="155"/>
        <v>216.36</v>
      </c>
    </row>
    <row r="270" spans="1:27" ht="12.75" customHeight="1" collapsed="1" x14ac:dyDescent="0.2">
      <c r="A270" s="96" t="s">
        <v>1271</v>
      </c>
      <c r="B270" s="28" t="str">
        <f>"23"&amp;"."&amp;$B$640&amp;"."&amp;$B$641</f>
        <v>23.11.2023</v>
      </c>
      <c r="C270" s="88" t="s">
        <v>76</v>
      </c>
      <c r="D270" s="89">
        <f>ROUND(((D271+D272+D274+D273)/1000),5)</f>
        <v>1.5210999999999999</v>
      </c>
      <c r="E270" s="89">
        <f>ROUND(((E271+E272+E274+E273)/1000),5)</f>
        <v>1.4358599999999999</v>
      </c>
      <c r="F270" s="89">
        <f>ROUND(((F271+F272+F274+F273)/1000),5)</f>
        <v>1.4033899999999999</v>
      </c>
      <c r="G270" s="89">
        <f t="shared" ref="G270:AA270" si="156">ROUND(((G271+G272+G274+G273)/1000),5)</f>
        <v>1.4030100000000001</v>
      </c>
      <c r="H270" s="89">
        <f t="shared" si="156"/>
        <v>1.4117299999999999</v>
      </c>
      <c r="I270" s="89">
        <f t="shared" si="156"/>
        <v>1.56515</v>
      </c>
      <c r="J270" s="89">
        <f t="shared" si="156"/>
        <v>1.7672399999999999</v>
      </c>
      <c r="K270" s="89">
        <f t="shared" si="156"/>
        <v>2.03606</v>
      </c>
      <c r="L270" s="89">
        <f t="shared" si="156"/>
        <v>2.15035</v>
      </c>
      <c r="M270" s="89">
        <f t="shared" si="156"/>
        <v>2.1672500000000001</v>
      </c>
      <c r="N270" s="89">
        <f t="shared" si="156"/>
        <v>2.20953</v>
      </c>
      <c r="O270" s="89">
        <f t="shared" si="156"/>
        <v>2.2801100000000001</v>
      </c>
      <c r="P270" s="89">
        <f t="shared" si="156"/>
        <v>2.2739799999999999</v>
      </c>
      <c r="Q270" s="89">
        <f t="shared" si="156"/>
        <v>2.2910400000000002</v>
      </c>
      <c r="R270" s="89">
        <f t="shared" si="156"/>
        <v>2.2814299999999998</v>
      </c>
      <c r="S270" s="89">
        <f t="shared" si="156"/>
        <v>2.1901000000000002</v>
      </c>
      <c r="T270" s="89">
        <f t="shared" si="156"/>
        <v>2.1913200000000002</v>
      </c>
      <c r="U270" s="89">
        <f t="shared" si="156"/>
        <v>2.2552300000000001</v>
      </c>
      <c r="V270" s="89">
        <f t="shared" si="156"/>
        <v>2.28871</v>
      </c>
      <c r="W270" s="89">
        <f t="shared" si="156"/>
        <v>2.1917200000000001</v>
      </c>
      <c r="X270" s="89">
        <f t="shared" si="156"/>
        <v>2.16628</v>
      </c>
      <c r="Y270" s="89">
        <f t="shared" si="156"/>
        <v>2.13557</v>
      </c>
      <c r="Z270" s="89">
        <f t="shared" si="156"/>
        <v>1.85578</v>
      </c>
      <c r="AA270" s="89">
        <f t="shared" si="156"/>
        <v>1.6086499999999999</v>
      </c>
    </row>
    <row r="271" spans="1:27" ht="12.75" hidden="1" customHeight="1" outlineLevel="1" x14ac:dyDescent="0.2">
      <c r="A271" s="97" t="s">
        <v>1272</v>
      </c>
      <c r="B271" s="63" t="s">
        <v>242</v>
      </c>
      <c r="C271" s="43" t="s">
        <v>79</v>
      </c>
      <c r="D271" s="44">
        <v>1187.99</v>
      </c>
      <c r="E271" s="44">
        <v>1102.75</v>
      </c>
      <c r="F271" s="44">
        <v>1070.28</v>
      </c>
      <c r="G271" s="44">
        <v>1069.9000000000001</v>
      </c>
      <c r="H271" s="44">
        <v>1078.6199999999999</v>
      </c>
      <c r="I271" s="44">
        <v>1232.04</v>
      </c>
      <c r="J271" s="44">
        <v>1434.13</v>
      </c>
      <c r="K271" s="44">
        <v>1702.95</v>
      </c>
      <c r="L271" s="44">
        <v>1817.24</v>
      </c>
      <c r="M271" s="44">
        <v>1834.14</v>
      </c>
      <c r="N271" s="44">
        <v>1876.42</v>
      </c>
      <c r="O271" s="44">
        <v>1947</v>
      </c>
      <c r="P271" s="44">
        <v>1940.87</v>
      </c>
      <c r="Q271" s="44">
        <v>1957.93</v>
      </c>
      <c r="R271" s="44">
        <v>1948.32</v>
      </c>
      <c r="S271" s="44">
        <v>1856.99</v>
      </c>
      <c r="T271" s="44">
        <v>1858.21</v>
      </c>
      <c r="U271" s="44">
        <v>1922.12</v>
      </c>
      <c r="V271" s="44">
        <v>1955.6</v>
      </c>
      <c r="W271" s="44">
        <v>1858.61</v>
      </c>
      <c r="X271" s="44">
        <v>1833.17</v>
      </c>
      <c r="Y271" s="44">
        <v>1802.46</v>
      </c>
      <c r="Z271" s="44">
        <v>1522.67</v>
      </c>
      <c r="AA271" s="44">
        <v>1275.54</v>
      </c>
    </row>
    <row r="272" spans="1:27" ht="12.75" hidden="1" customHeight="1" outlineLevel="1" x14ac:dyDescent="0.2">
      <c r="A272" s="97" t="s">
        <v>1273</v>
      </c>
      <c r="B272" s="63" t="s">
        <v>90</v>
      </c>
      <c r="C272" s="43" t="s">
        <v>79</v>
      </c>
      <c r="D272" s="44">
        <f>$D$162</f>
        <v>113.12</v>
      </c>
      <c r="E272" s="44">
        <f>$D$162</f>
        <v>113.12</v>
      </c>
      <c r="F272" s="44">
        <f t="shared" ref="F272:AA272" si="157">$D$162</f>
        <v>113.12</v>
      </c>
      <c r="G272" s="44">
        <f t="shared" si="157"/>
        <v>113.12</v>
      </c>
      <c r="H272" s="44">
        <f t="shared" si="157"/>
        <v>113.12</v>
      </c>
      <c r="I272" s="44">
        <f t="shared" si="157"/>
        <v>113.12</v>
      </c>
      <c r="J272" s="44">
        <f t="shared" si="157"/>
        <v>113.12</v>
      </c>
      <c r="K272" s="44">
        <f t="shared" si="157"/>
        <v>113.12</v>
      </c>
      <c r="L272" s="44">
        <f t="shared" si="157"/>
        <v>113.12</v>
      </c>
      <c r="M272" s="44">
        <f t="shared" si="157"/>
        <v>113.12</v>
      </c>
      <c r="N272" s="44">
        <f t="shared" si="157"/>
        <v>113.12</v>
      </c>
      <c r="O272" s="44">
        <f t="shared" si="157"/>
        <v>113.12</v>
      </c>
      <c r="P272" s="44">
        <f t="shared" si="157"/>
        <v>113.12</v>
      </c>
      <c r="Q272" s="44">
        <f t="shared" si="157"/>
        <v>113.12</v>
      </c>
      <c r="R272" s="44">
        <f t="shared" si="157"/>
        <v>113.12</v>
      </c>
      <c r="S272" s="44">
        <f t="shared" si="157"/>
        <v>113.12</v>
      </c>
      <c r="T272" s="44">
        <f t="shared" si="157"/>
        <v>113.12</v>
      </c>
      <c r="U272" s="44">
        <f t="shared" si="157"/>
        <v>113.12</v>
      </c>
      <c r="V272" s="44">
        <f t="shared" si="157"/>
        <v>113.12</v>
      </c>
      <c r="W272" s="44">
        <f t="shared" si="157"/>
        <v>113.12</v>
      </c>
      <c r="X272" s="44">
        <f t="shared" si="157"/>
        <v>113.12</v>
      </c>
      <c r="Y272" s="44">
        <f t="shared" si="157"/>
        <v>113.12</v>
      </c>
      <c r="Z272" s="44">
        <f t="shared" si="157"/>
        <v>113.12</v>
      </c>
      <c r="AA272" s="44">
        <f t="shared" si="157"/>
        <v>113.12</v>
      </c>
    </row>
    <row r="273" spans="1:27" ht="12.75" hidden="1" customHeight="1" outlineLevel="1" x14ac:dyDescent="0.2">
      <c r="A273" s="97" t="s">
        <v>1274</v>
      </c>
      <c r="B273" s="63" t="s">
        <v>83</v>
      </c>
      <c r="C273" s="43" t="s">
        <v>79</v>
      </c>
      <c r="D273" s="44">
        <v>3.63</v>
      </c>
      <c r="E273" s="44">
        <v>3.63</v>
      </c>
      <c r="F273" s="44">
        <v>3.63</v>
      </c>
      <c r="G273" s="44">
        <v>3.63</v>
      </c>
      <c r="H273" s="44">
        <v>3.63</v>
      </c>
      <c r="I273" s="44">
        <v>3.63</v>
      </c>
      <c r="J273" s="44">
        <v>3.63</v>
      </c>
      <c r="K273" s="44">
        <v>3.63</v>
      </c>
      <c r="L273" s="44">
        <v>3.63</v>
      </c>
      <c r="M273" s="44">
        <v>3.63</v>
      </c>
      <c r="N273" s="44">
        <v>3.63</v>
      </c>
      <c r="O273" s="44">
        <v>3.63</v>
      </c>
      <c r="P273" s="44">
        <v>3.63</v>
      </c>
      <c r="Q273" s="44">
        <v>3.63</v>
      </c>
      <c r="R273" s="44">
        <v>3.63</v>
      </c>
      <c r="S273" s="44">
        <v>3.63</v>
      </c>
      <c r="T273" s="44">
        <v>3.63</v>
      </c>
      <c r="U273" s="44">
        <v>3.63</v>
      </c>
      <c r="V273" s="44">
        <v>3.63</v>
      </c>
      <c r="W273" s="44">
        <v>3.63</v>
      </c>
      <c r="X273" s="44">
        <v>3.63</v>
      </c>
      <c r="Y273" s="44">
        <v>3.63</v>
      </c>
      <c r="Z273" s="44">
        <v>3.63</v>
      </c>
      <c r="AA273" s="44">
        <v>3.63</v>
      </c>
    </row>
    <row r="274" spans="1:27" ht="12.75" hidden="1" customHeight="1" outlineLevel="1" x14ac:dyDescent="0.2">
      <c r="A274" s="97" t="s">
        <v>1275</v>
      </c>
      <c r="B274" s="63" t="s">
        <v>81</v>
      </c>
      <c r="C274" s="43" t="s">
        <v>79</v>
      </c>
      <c r="D274" s="44">
        <f>$D$11</f>
        <v>216.36</v>
      </c>
      <c r="E274" s="44">
        <f t="shared" ref="E274:AA274" si="158">$D$11</f>
        <v>216.36</v>
      </c>
      <c r="F274" s="44">
        <f t="shared" si="158"/>
        <v>216.36</v>
      </c>
      <c r="G274" s="44">
        <f t="shared" si="158"/>
        <v>216.36</v>
      </c>
      <c r="H274" s="44">
        <f t="shared" si="158"/>
        <v>216.36</v>
      </c>
      <c r="I274" s="44">
        <f t="shared" si="158"/>
        <v>216.36</v>
      </c>
      <c r="J274" s="44">
        <f t="shared" si="158"/>
        <v>216.36</v>
      </c>
      <c r="K274" s="44">
        <f t="shared" si="158"/>
        <v>216.36</v>
      </c>
      <c r="L274" s="44">
        <f t="shared" si="158"/>
        <v>216.36</v>
      </c>
      <c r="M274" s="44">
        <f t="shared" si="158"/>
        <v>216.36</v>
      </c>
      <c r="N274" s="44">
        <f t="shared" si="158"/>
        <v>216.36</v>
      </c>
      <c r="O274" s="44">
        <f t="shared" si="158"/>
        <v>216.36</v>
      </c>
      <c r="P274" s="44">
        <f t="shared" si="158"/>
        <v>216.36</v>
      </c>
      <c r="Q274" s="44">
        <f t="shared" si="158"/>
        <v>216.36</v>
      </c>
      <c r="R274" s="44">
        <f>$D$11</f>
        <v>216.36</v>
      </c>
      <c r="S274" s="44">
        <f t="shared" si="158"/>
        <v>216.36</v>
      </c>
      <c r="T274" s="44">
        <f t="shared" si="158"/>
        <v>216.36</v>
      </c>
      <c r="U274" s="44">
        <f t="shared" si="158"/>
        <v>216.36</v>
      </c>
      <c r="V274" s="44">
        <f t="shared" si="158"/>
        <v>216.36</v>
      </c>
      <c r="W274" s="44">
        <f t="shared" si="158"/>
        <v>216.36</v>
      </c>
      <c r="X274" s="44">
        <f t="shared" si="158"/>
        <v>216.36</v>
      </c>
      <c r="Y274" s="44">
        <f t="shared" si="158"/>
        <v>216.36</v>
      </c>
      <c r="Z274" s="44">
        <f t="shared" si="158"/>
        <v>216.36</v>
      </c>
      <c r="AA274" s="44">
        <f t="shared" si="158"/>
        <v>216.36</v>
      </c>
    </row>
    <row r="275" spans="1:27" ht="12.75" customHeight="1" collapsed="1" x14ac:dyDescent="0.2">
      <c r="A275" s="96" t="s">
        <v>1276</v>
      </c>
      <c r="B275" s="28" t="str">
        <f>"24"&amp;"."&amp;$B$640&amp;"."&amp;$B$641</f>
        <v>24.11.2023</v>
      </c>
      <c r="C275" s="88" t="s">
        <v>76</v>
      </c>
      <c r="D275" s="89">
        <f>ROUND(((D276+D277+D279+D278)/1000),5)</f>
        <v>1.4916</v>
      </c>
      <c r="E275" s="89">
        <f>ROUND(((E276+E277+E279+E278)/1000),5)</f>
        <v>1.3694299999999999</v>
      </c>
      <c r="F275" s="89">
        <f>ROUND(((F276+F277+F279+F278)/1000),5)</f>
        <v>1.3012600000000001</v>
      </c>
      <c r="G275" s="89">
        <f t="shared" ref="G275:AA275" si="159">ROUND(((G276+G277+G279+G278)/1000),5)</f>
        <v>1.1412599999999999</v>
      </c>
      <c r="H275" s="89">
        <f t="shared" si="159"/>
        <v>1.3008299999999999</v>
      </c>
      <c r="I275" s="89">
        <f t="shared" si="159"/>
        <v>1.54697</v>
      </c>
      <c r="J275" s="89">
        <f t="shared" si="159"/>
        <v>1.6617900000000001</v>
      </c>
      <c r="K275" s="89">
        <f t="shared" si="159"/>
        <v>1.95614</v>
      </c>
      <c r="L275" s="89">
        <f t="shared" si="159"/>
        <v>2.1964800000000002</v>
      </c>
      <c r="M275" s="89">
        <f t="shared" si="159"/>
        <v>2.2270799999999999</v>
      </c>
      <c r="N275" s="89">
        <f t="shared" si="159"/>
        <v>2.2597800000000001</v>
      </c>
      <c r="O275" s="89">
        <f t="shared" si="159"/>
        <v>2.30402</v>
      </c>
      <c r="P275" s="89">
        <f t="shared" si="159"/>
        <v>2.27793</v>
      </c>
      <c r="Q275" s="89">
        <f t="shared" si="159"/>
        <v>2.29623</v>
      </c>
      <c r="R275" s="89">
        <f t="shared" si="159"/>
        <v>2.2788599999999999</v>
      </c>
      <c r="S275" s="89">
        <f t="shared" si="159"/>
        <v>2.2612399999999999</v>
      </c>
      <c r="T275" s="89">
        <f t="shared" si="159"/>
        <v>2.2665600000000001</v>
      </c>
      <c r="U275" s="89">
        <f t="shared" si="159"/>
        <v>2.28301</v>
      </c>
      <c r="V275" s="89">
        <f t="shared" si="159"/>
        <v>2.2665700000000002</v>
      </c>
      <c r="W275" s="89">
        <f t="shared" si="159"/>
        <v>2.2843399999999998</v>
      </c>
      <c r="X275" s="89">
        <f t="shared" si="159"/>
        <v>2.2207400000000002</v>
      </c>
      <c r="Y275" s="89">
        <f t="shared" si="159"/>
        <v>2.1634799999999998</v>
      </c>
      <c r="Z275" s="89">
        <f t="shared" si="159"/>
        <v>1.96913</v>
      </c>
      <c r="AA275" s="89">
        <f t="shared" si="159"/>
        <v>1.73966</v>
      </c>
    </row>
    <row r="276" spans="1:27" ht="12.75" hidden="1" customHeight="1" outlineLevel="1" x14ac:dyDescent="0.2">
      <c r="A276" s="97" t="s">
        <v>1277</v>
      </c>
      <c r="B276" s="63" t="s">
        <v>242</v>
      </c>
      <c r="C276" s="43" t="s">
        <v>79</v>
      </c>
      <c r="D276" s="44">
        <v>1158.49</v>
      </c>
      <c r="E276" s="44">
        <v>1036.32</v>
      </c>
      <c r="F276" s="44">
        <v>968.15</v>
      </c>
      <c r="G276" s="44">
        <v>808.15</v>
      </c>
      <c r="H276" s="44">
        <v>967.72</v>
      </c>
      <c r="I276" s="44">
        <v>1213.8599999999999</v>
      </c>
      <c r="J276" s="44">
        <v>1328.68</v>
      </c>
      <c r="K276" s="44">
        <v>1623.03</v>
      </c>
      <c r="L276" s="44">
        <v>1863.37</v>
      </c>
      <c r="M276" s="44">
        <v>1893.97</v>
      </c>
      <c r="N276" s="44">
        <v>1926.67</v>
      </c>
      <c r="O276" s="44">
        <v>1970.91</v>
      </c>
      <c r="P276" s="44">
        <v>1944.82</v>
      </c>
      <c r="Q276" s="44">
        <v>1963.12</v>
      </c>
      <c r="R276" s="44">
        <v>1945.75</v>
      </c>
      <c r="S276" s="44">
        <v>1928.13</v>
      </c>
      <c r="T276" s="44">
        <v>1933.45</v>
      </c>
      <c r="U276" s="44">
        <v>1949.9</v>
      </c>
      <c r="V276" s="44">
        <v>1933.46</v>
      </c>
      <c r="W276" s="44">
        <v>1951.23</v>
      </c>
      <c r="X276" s="44">
        <v>1887.63</v>
      </c>
      <c r="Y276" s="44">
        <v>1830.37</v>
      </c>
      <c r="Z276" s="44">
        <v>1636.02</v>
      </c>
      <c r="AA276" s="44">
        <v>1406.55</v>
      </c>
    </row>
    <row r="277" spans="1:27" ht="12.75" hidden="1" customHeight="1" outlineLevel="1" x14ac:dyDescent="0.2">
      <c r="A277" s="97" t="s">
        <v>1278</v>
      </c>
      <c r="B277" s="63" t="s">
        <v>90</v>
      </c>
      <c r="C277" s="43" t="s">
        <v>79</v>
      </c>
      <c r="D277" s="44">
        <f>$D$162</f>
        <v>113.12</v>
      </c>
      <c r="E277" s="44">
        <f>$D$162</f>
        <v>113.12</v>
      </c>
      <c r="F277" s="44">
        <f t="shared" ref="F277:AA277" si="160">$D$162</f>
        <v>113.12</v>
      </c>
      <c r="G277" s="44">
        <f t="shared" si="160"/>
        <v>113.12</v>
      </c>
      <c r="H277" s="44">
        <f t="shared" si="160"/>
        <v>113.12</v>
      </c>
      <c r="I277" s="44">
        <f t="shared" si="160"/>
        <v>113.12</v>
      </c>
      <c r="J277" s="44">
        <f t="shared" si="160"/>
        <v>113.12</v>
      </c>
      <c r="K277" s="44">
        <f t="shared" si="160"/>
        <v>113.12</v>
      </c>
      <c r="L277" s="44">
        <f t="shared" si="160"/>
        <v>113.12</v>
      </c>
      <c r="M277" s="44">
        <f t="shared" si="160"/>
        <v>113.12</v>
      </c>
      <c r="N277" s="44">
        <f t="shared" si="160"/>
        <v>113.12</v>
      </c>
      <c r="O277" s="44">
        <f t="shared" si="160"/>
        <v>113.12</v>
      </c>
      <c r="P277" s="44">
        <f t="shared" si="160"/>
        <v>113.12</v>
      </c>
      <c r="Q277" s="44">
        <f t="shared" si="160"/>
        <v>113.12</v>
      </c>
      <c r="R277" s="44">
        <f t="shared" si="160"/>
        <v>113.12</v>
      </c>
      <c r="S277" s="44">
        <f t="shared" si="160"/>
        <v>113.12</v>
      </c>
      <c r="T277" s="44">
        <f t="shared" si="160"/>
        <v>113.12</v>
      </c>
      <c r="U277" s="44">
        <f t="shared" si="160"/>
        <v>113.12</v>
      </c>
      <c r="V277" s="44">
        <f t="shared" si="160"/>
        <v>113.12</v>
      </c>
      <c r="W277" s="44">
        <f t="shared" si="160"/>
        <v>113.12</v>
      </c>
      <c r="X277" s="44">
        <f t="shared" si="160"/>
        <v>113.12</v>
      </c>
      <c r="Y277" s="44">
        <f t="shared" si="160"/>
        <v>113.12</v>
      </c>
      <c r="Z277" s="44">
        <f t="shared" si="160"/>
        <v>113.12</v>
      </c>
      <c r="AA277" s="44">
        <f t="shared" si="160"/>
        <v>113.12</v>
      </c>
    </row>
    <row r="278" spans="1:27" ht="12.75" hidden="1" customHeight="1" outlineLevel="1" x14ac:dyDescent="0.2">
      <c r="A278" s="97" t="s">
        <v>1279</v>
      </c>
      <c r="B278" s="63" t="s">
        <v>83</v>
      </c>
      <c r="C278" s="43" t="s">
        <v>79</v>
      </c>
      <c r="D278" s="44">
        <v>3.63</v>
      </c>
      <c r="E278" s="44">
        <v>3.63</v>
      </c>
      <c r="F278" s="44">
        <v>3.63</v>
      </c>
      <c r="G278" s="44">
        <v>3.63</v>
      </c>
      <c r="H278" s="44">
        <v>3.63</v>
      </c>
      <c r="I278" s="44">
        <v>3.63</v>
      </c>
      <c r="J278" s="44">
        <v>3.63</v>
      </c>
      <c r="K278" s="44">
        <v>3.63</v>
      </c>
      <c r="L278" s="44">
        <v>3.63</v>
      </c>
      <c r="M278" s="44">
        <v>3.63</v>
      </c>
      <c r="N278" s="44">
        <v>3.63</v>
      </c>
      <c r="O278" s="44">
        <v>3.63</v>
      </c>
      <c r="P278" s="44">
        <v>3.63</v>
      </c>
      <c r="Q278" s="44">
        <v>3.63</v>
      </c>
      <c r="R278" s="44">
        <v>3.63</v>
      </c>
      <c r="S278" s="44">
        <v>3.63</v>
      </c>
      <c r="T278" s="44">
        <v>3.63</v>
      </c>
      <c r="U278" s="44">
        <v>3.63</v>
      </c>
      <c r="V278" s="44">
        <v>3.63</v>
      </c>
      <c r="W278" s="44">
        <v>3.63</v>
      </c>
      <c r="X278" s="44">
        <v>3.63</v>
      </c>
      <c r="Y278" s="44">
        <v>3.63</v>
      </c>
      <c r="Z278" s="44">
        <v>3.63</v>
      </c>
      <c r="AA278" s="44">
        <v>3.63</v>
      </c>
    </row>
    <row r="279" spans="1:27" ht="12.75" hidden="1" customHeight="1" outlineLevel="1" x14ac:dyDescent="0.2">
      <c r="A279" s="97" t="s">
        <v>1280</v>
      </c>
      <c r="B279" s="63" t="s">
        <v>81</v>
      </c>
      <c r="C279" s="43" t="s">
        <v>79</v>
      </c>
      <c r="D279" s="44">
        <f>$D$11</f>
        <v>216.36</v>
      </c>
      <c r="E279" s="44">
        <f t="shared" ref="E279:AA279" si="161">$D$11</f>
        <v>216.36</v>
      </c>
      <c r="F279" s="44">
        <f t="shared" si="161"/>
        <v>216.36</v>
      </c>
      <c r="G279" s="44">
        <f t="shared" si="161"/>
        <v>216.36</v>
      </c>
      <c r="H279" s="44">
        <f t="shared" si="161"/>
        <v>216.36</v>
      </c>
      <c r="I279" s="44">
        <f t="shared" si="161"/>
        <v>216.36</v>
      </c>
      <c r="J279" s="44">
        <f t="shared" si="161"/>
        <v>216.36</v>
      </c>
      <c r="K279" s="44">
        <f t="shared" si="161"/>
        <v>216.36</v>
      </c>
      <c r="L279" s="44">
        <f t="shared" si="161"/>
        <v>216.36</v>
      </c>
      <c r="M279" s="44">
        <f t="shared" si="161"/>
        <v>216.36</v>
      </c>
      <c r="N279" s="44">
        <f t="shared" si="161"/>
        <v>216.36</v>
      </c>
      <c r="O279" s="44">
        <f t="shared" si="161"/>
        <v>216.36</v>
      </c>
      <c r="P279" s="44">
        <f t="shared" si="161"/>
        <v>216.36</v>
      </c>
      <c r="Q279" s="44">
        <f t="shared" si="161"/>
        <v>216.36</v>
      </c>
      <c r="R279" s="44">
        <f>$D$11</f>
        <v>216.36</v>
      </c>
      <c r="S279" s="44">
        <f t="shared" si="161"/>
        <v>216.36</v>
      </c>
      <c r="T279" s="44">
        <f t="shared" si="161"/>
        <v>216.36</v>
      </c>
      <c r="U279" s="44">
        <f t="shared" si="161"/>
        <v>216.36</v>
      </c>
      <c r="V279" s="44">
        <f t="shared" si="161"/>
        <v>216.36</v>
      </c>
      <c r="W279" s="44">
        <f t="shared" si="161"/>
        <v>216.36</v>
      </c>
      <c r="X279" s="44">
        <f t="shared" si="161"/>
        <v>216.36</v>
      </c>
      <c r="Y279" s="44">
        <f t="shared" si="161"/>
        <v>216.36</v>
      </c>
      <c r="Z279" s="44">
        <f t="shared" si="161"/>
        <v>216.36</v>
      </c>
      <c r="AA279" s="44">
        <f t="shared" si="161"/>
        <v>216.36</v>
      </c>
    </row>
    <row r="280" spans="1:27" ht="12.75" customHeight="1" collapsed="1" x14ac:dyDescent="0.2">
      <c r="A280" s="96" t="s">
        <v>1281</v>
      </c>
      <c r="B280" s="28" t="str">
        <f>"25"&amp;"."&amp;$B$640&amp;"."&amp;$B$641</f>
        <v>25.11.2023</v>
      </c>
      <c r="C280" s="88" t="s">
        <v>76</v>
      </c>
      <c r="D280" s="89">
        <f>ROUND(((D281+D282+D284+D283)/1000),5)</f>
        <v>1.6021099999999999</v>
      </c>
      <c r="E280" s="89">
        <f>ROUND(((E281+E282+E284+E283)/1000),5)</f>
        <v>1.5638399999999999</v>
      </c>
      <c r="F280" s="89">
        <f>ROUND(((F281+F282+F284+F283)/1000),5)</f>
        <v>1.5086999999999999</v>
      </c>
      <c r="G280" s="89">
        <f t="shared" ref="G280:AA280" si="162">ROUND(((G281+G282+G284+G283)/1000),5)</f>
        <v>1.50593</v>
      </c>
      <c r="H280" s="89">
        <f t="shared" si="162"/>
        <v>1.5355700000000001</v>
      </c>
      <c r="I280" s="89">
        <f t="shared" si="162"/>
        <v>1.6071599999999999</v>
      </c>
      <c r="J280" s="89">
        <f t="shared" si="162"/>
        <v>1.64289</v>
      </c>
      <c r="K280" s="89">
        <f t="shared" si="162"/>
        <v>1.8609500000000001</v>
      </c>
      <c r="L280" s="89">
        <f t="shared" si="162"/>
        <v>2.0152399999999999</v>
      </c>
      <c r="M280" s="89">
        <f t="shared" si="162"/>
        <v>2.1908500000000002</v>
      </c>
      <c r="N280" s="89">
        <f t="shared" si="162"/>
        <v>2.2563300000000002</v>
      </c>
      <c r="O280" s="89">
        <f t="shared" si="162"/>
        <v>2.2821199999999999</v>
      </c>
      <c r="P280" s="89">
        <f t="shared" si="162"/>
        <v>2.28254</v>
      </c>
      <c r="Q280" s="89">
        <f t="shared" si="162"/>
        <v>2.2573500000000002</v>
      </c>
      <c r="R280" s="89">
        <f t="shared" si="162"/>
        <v>2.2549100000000002</v>
      </c>
      <c r="S280" s="89">
        <f t="shared" si="162"/>
        <v>2.2586400000000002</v>
      </c>
      <c r="T280" s="89">
        <f t="shared" si="162"/>
        <v>2.2829899999999999</v>
      </c>
      <c r="U280" s="89">
        <f t="shared" si="162"/>
        <v>2.2947500000000001</v>
      </c>
      <c r="V280" s="89">
        <f t="shared" si="162"/>
        <v>2.2905600000000002</v>
      </c>
      <c r="W280" s="89">
        <f t="shared" si="162"/>
        <v>2.2034199999999999</v>
      </c>
      <c r="X280" s="89">
        <f t="shared" si="162"/>
        <v>2.2077</v>
      </c>
      <c r="Y280" s="89">
        <f t="shared" si="162"/>
        <v>2.09117</v>
      </c>
      <c r="Z280" s="89">
        <f t="shared" si="162"/>
        <v>1.8713599999999999</v>
      </c>
      <c r="AA280" s="89">
        <f t="shared" si="162"/>
        <v>1.75023</v>
      </c>
    </row>
    <row r="281" spans="1:27" ht="12.75" hidden="1" customHeight="1" outlineLevel="1" x14ac:dyDescent="0.2">
      <c r="A281" s="97" t="s">
        <v>1282</v>
      </c>
      <c r="B281" s="63" t="s">
        <v>242</v>
      </c>
      <c r="C281" s="43" t="s">
        <v>79</v>
      </c>
      <c r="D281" s="44">
        <v>1269</v>
      </c>
      <c r="E281" s="44">
        <v>1230.73</v>
      </c>
      <c r="F281" s="44">
        <v>1175.5899999999999</v>
      </c>
      <c r="G281" s="44">
        <v>1172.82</v>
      </c>
      <c r="H281" s="44">
        <v>1202.46</v>
      </c>
      <c r="I281" s="44">
        <v>1274.05</v>
      </c>
      <c r="J281" s="44">
        <v>1309.78</v>
      </c>
      <c r="K281" s="44">
        <v>1527.84</v>
      </c>
      <c r="L281" s="44">
        <v>1682.13</v>
      </c>
      <c r="M281" s="44">
        <v>1857.74</v>
      </c>
      <c r="N281" s="44">
        <v>1923.22</v>
      </c>
      <c r="O281" s="44">
        <v>1949.01</v>
      </c>
      <c r="P281" s="44">
        <v>1949.43</v>
      </c>
      <c r="Q281" s="44">
        <v>1924.24</v>
      </c>
      <c r="R281" s="44">
        <v>1921.8</v>
      </c>
      <c r="S281" s="44">
        <v>1925.53</v>
      </c>
      <c r="T281" s="44">
        <v>1949.88</v>
      </c>
      <c r="U281" s="44">
        <v>1961.64</v>
      </c>
      <c r="V281" s="44">
        <v>1957.45</v>
      </c>
      <c r="W281" s="44">
        <v>1870.31</v>
      </c>
      <c r="X281" s="44">
        <v>1874.59</v>
      </c>
      <c r="Y281" s="44">
        <v>1758.06</v>
      </c>
      <c r="Z281" s="44">
        <v>1538.25</v>
      </c>
      <c r="AA281" s="44">
        <v>1417.12</v>
      </c>
    </row>
    <row r="282" spans="1:27" ht="12.75" hidden="1" customHeight="1" outlineLevel="1" x14ac:dyDescent="0.2">
      <c r="A282" s="97" t="s">
        <v>1283</v>
      </c>
      <c r="B282" s="63" t="s">
        <v>90</v>
      </c>
      <c r="C282" s="43" t="s">
        <v>79</v>
      </c>
      <c r="D282" s="44">
        <f>$D$162</f>
        <v>113.12</v>
      </c>
      <c r="E282" s="44">
        <f>$D$162</f>
        <v>113.12</v>
      </c>
      <c r="F282" s="44">
        <f t="shared" ref="F282:AA282" si="163">$D$162</f>
        <v>113.12</v>
      </c>
      <c r="G282" s="44">
        <f t="shared" si="163"/>
        <v>113.12</v>
      </c>
      <c r="H282" s="44">
        <f t="shared" si="163"/>
        <v>113.12</v>
      </c>
      <c r="I282" s="44">
        <f t="shared" si="163"/>
        <v>113.12</v>
      </c>
      <c r="J282" s="44">
        <f t="shared" si="163"/>
        <v>113.12</v>
      </c>
      <c r="K282" s="44">
        <f t="shared" si="163"/>
        <v>113.12</v>
      </c>
      <c r="L282" s="44">
        <f t="shared" si="163"/>
        <v>113.12</v>
      </c>
      <c r="M282" s="44">
        <f t="shared" si="163"/>
        <v>113.12</v>
      </c>
      <c r="N282" s="44">
        <f t="shared" si="163"/>
        <v>113.12</v>
      </c>
      <c r="O282" s="44">
        <f t="shared" si="163"/>
        <v>113.12</v>
      </c>
      <c r="P282" s="44">
        <f t="shared" si="163"/>
        <v>113.12</v>
      </c>
      <c r="Q282" s="44">
        <f t="shared" si="163"/>
        <v>113.12</v>
      </c>
      <c r="R282" s="44">
        <f t="shared" si="163"/>
        <v>113.12</v>
      </c>
      <c r="S282" s="44">
        <f t="shared" si="163"/>
        <v>113.12</v>
      </c>
      <c r="T282" s="44">
        <f t="shared" si="163"/>
        <v>113.12</v>
      </c>
      <c r="U282" s="44">
        <f t="shared" si="163"/>
        <v>113.12</v>
      </c>
      <c r="V282" s="44">
        <f t="shared" si="163"/>
        <v>113.12</v>
      </c>
      <c r="W282" s="44">
        <f t="shared" si="163"/>
        <v>113.12</v>
      </c>
      <c r="X282" s="44">
        <f t="shared" si="163"/>
        <v>113.12</v>
      </c>
      <c r="Y282" s="44">
        <f t="shared" si="163"/>
        <v>113.12</v>
      </c>
      <c r="Z282" s="44">
        <f t="shared" si="163"/>
        <v>113.12</v>
      </c>
      <c r="AA282" s="44">
        <f t="shared" si="163"/>
        <v>113.12</v>
      </c>
    </row>
    <row r="283" spans="1:27" ht="12.75" hidden="1" customHeight="1" outlineLevel="1" x14ac:dyDescent="0.2">
      <c r="A283" s="97" t="s">
        <v>1284</v>
      </c>
      <c r="B283" s="63" t="s">
        <v>83</v>
      </c>
      <c r="C283" s="43" t="s">
        <v>79</v>
      </c>
      <c r="D283" s="44">
        <v>3.63</v>
      </c>
      <c r="E283" s="44">
        <v>3.63</v>
      </c>
      <c r="F283" s="44">
        <v>3.63</v>
      </c>
      <c r="G283" s="44">
        <v>3.63</v>
      </c>
      <c r="H283" s="44">
        <v>3.63</v>
      </c>
      <c r="I283" s="44">
        <v>3.63</v>
      </c>
      <c r="J283" s="44">
        <v>3.63</v>
      </c>
      <c r="K283" s="44">
        <v>3.63</v>
      </c>
      <c r="L283" s="44">
        <v>3.63</v>
      </c>
      <c r="M283" s="44">
        <v>3.63</v>
      </c>
      <c r="N283" s="44">
        <v>3.63</v>
      </c>
      <c r="O283" s="44">
        <v>3.63</v>
      </c>
      <c r="P283" s="44">
        <v>3.63</v>
      </c>
      <c r="Q283" s="44">
        <v>3.63</v>
      </c>
      <c r="R283" s="44">
        <v>3.63</v>
      </c>
      <c r="S283" s="44">
        <v>3.63</v>
      </c>
      <c r="T283" s="44">
        <v>3.63</v>
      </c>
      <c r="U283" s="44">
        <v>3.63</v>
      </c>
      <c r="V283" s="44">
        <v>3.63</v>
      </c>
      <c r="W283" s="44">
        <v>3.63</v>
      </c>
      <c r="X283" s="44">
        <v>3.63</v>
      </c>
      <c r="Y283" s="44">
        <v>3.63</v>
      </c>
      <c r="Z283" s="44">
        <v>3.63</v>
      </c>
      <c r="AA283" s="44">
        <v>3.63</v>
      </c>
    </row>
    <row r="284" spans="1:27" ht="12.75" hidden="1" customHeight="1" outlineLevel="1" x14ac:dyDescent="0.2">
      <c r="A284" s="97" t="s">
        <v>1285</v>
      </c>
      <c r="B284" s="63" t="s">
        <v>81</v>
      </c>
      <c r="C284" s="43" t="s">
        <v>79</v>
      </c>
      <c r="D284" s="44">
        <f>$D$11</f>
        <v>216.36</v>
      </c>
      <c r="E284" s="44">
        <f t="shared" ref="E284:AA284" si="164">$D$11</f>
        <v>216.36</v>
      </c>
      <c r="F284" s="44">
        <f t="shared" si="164"/>
        <v>216.36</v>
      </c>
      <c r="G284" s="44">
        <f t="shared" si="164"/>
        <v>216.36</v>
      </c>
      <c r="H284" s="44">
        <f t="shared" si="164"/>
        <v>216.36</v>
      </c>
      <c r="I284" s="44">
        <f t="shared" si="164"/>
        <v>216.36</v>
      </c>
      <c r="J284" s="44">
        <f t="shared" si="164"/>
        <v>216.36</v>
      </c>
      <c r="K284" s="44">
        <f t="shared" si="164"/>
        <v>216.36</v>
      </c>
      <c r="L284" s="44">
        <f t="shared" si="164"/>
        <v>216.36</v>
      </c>
      <c r="M284" s="44">
        <f t="shared" si="164"/>
        <v>216.36</v>
      </c>
      <c r="N284" s="44">
        <f t="shared" si="164"/>
        <v>216.36</v>
      </c>
      <c r="O284" s="44">
        <f t="shared" si="164"/>
        <v>216.36</v>
      </c>
      <c r="P284" s="44">
        <f t="shared" si="164"/>
        <v>216.36</v>
      </c>
      <c r="Q284" s="44">
        <f t="shared" si="164"/>
        <v>216.36</v>
      </c>
      <c r="R284" s="44">
        <f>$D$11</f>
        <v>216.36</v>
      </c>
      <c r="S284" s="44">
        <f t="shared" si="164"/>
        <v>216.36</v>
      </c>
      <c r="T284" s="44">
        <f t="shared" si="164"/>
        <v>216.36</v>
      </c>
      <c r="U284" s="44">
        <f t="shared" si="164"/>
        <v>216.36</v>
      </c>
      <c r="V284" s="44">
        <f t="shared" si="164"/>
        <v>216.36</v>
      </c>
      <c r="W284" s="44">
        <f t="shared" si="164"/>
        <v>216.36</v>
      </c>
      <c r="X284" s="44">
        <f t="shared" si="164"/>
        <v>216.36</v>
      </c>
      <c r="Y284" s="44">
        <f t="shared" si="164"/>
        <v>216.36</v>
      </c>
      <c r="Z284" s="44">
        <f t="shared" si="164"/>
        <v>216.36</v>
      </c>
      <c r="AA284" s="44">
        <f t="shared" si="164"/>
        <v>216.36</v>
      </c>
    </row>
    <row r="285" spans="1:27" ht="12.75" customHeight="1" collapsed="1" x14ac:dyDescent="0.2">
      <c r="A285" s="96" t="s">
        <v>1286</v>
      </c>
      <c r="B285" s="28" t="str">
        <f>"26"&amp;"."&amp;$B$640&amp;"."&amp;$B$641</f>
        <v>26.11.2023</v>
      </c>
      <c r="C285" s="88" t="s">
        <v>76</v>
      </c>
      <c r="D285" s="89">
        <f>ROUND(((D286+D287+D289+D288)/1000),5)</f>
        <v>1.6034600000000001</v>
      </c>
      <c r="E285" s="89">
        <f>ROUND(((E286+E287+E289+E288)/1000),5)</f>
        <v>1.5294700000000001</v>
      </c>
      <c r="F285" s="89">
        <f>ROUND(((F286+F287+F289+F288)/1000),5)</f>
        <v>1.48261</v>
      </c>
      <c r="G285" s="89">
        <f t="shared" ref="G285:AA285" si="165">ROUND(((G286+G287+G289+G288)/1000),5)</f>
        <v>1.4533499999999999</v>
      </c>
      <c r="H285" s="89">
        <f t="shared" si="165"/>
        <v>1.4661299999999999</v>
      </c>
      <c r="I285" s="89">
        <f t="shared" si="165"/>
        <v>1.53081</v>
      </c>
      <c r="J285" s="89">
        <f t="shared" si="165"/>
        <v>1.5847</v>
      </c>
      <c r="K285" s="89">
        <f t="shared" si="165"/>
        <v>1.63425</v>
      </c>
      <c r="L285" s="89">
        <f t="shared" si="165"/>
        <v>1.8886099999999999</v>
      </c>
      <c r="M285" s="89">
        <f t="shared" si="165"/>
        <v>2.0279699999999998</v>
      </c>
      <c r="N285" s="89">
        <f t="shared" si="165"/>
        <v>2.0973999999999999</v>
      </c>
      <c r="O285" s="89">
        <f t="shared" si="165"/>
        <v>2.1739999999999999</v>
      </c>
      <c r="P285" s="89">
        <f t="shared" si="165"/>
        <v>2.1916699999999998</v>
      </c>
      <c r="Q285" s="89">
        <f t="shared" si="165"/>
        <v>2.1975500000000001</v>
      </c>
      <c r="R285" s="89">
        <f t="shared" si="165"/>
        <v>2.12615</v>
      </c>
      <c r="S285" s="89">
        <f t="shared" si="165"/>
        <v>2.16086</v>
      </c>
      <c r="T285" s="89">
        <f t="shared" si="165"/>
        <v>2.1785199999999998</v>
      </c>
      <c r="U285" s="89">
        <f t="shared" si="165"/>
        <v>2.39418</v>
      </c>
      <c r="V285" s="89">
        <f t="shared" si="165"/>
        <v>2.4140299999999999</v>
      </c>
      <c r="W285" s="89">
        <f t="shared" si="165"/>
        <v>2.2937799999999999</v>
      </c>
      <c r="X285" s="89">
        <f t="shared" si="165"/>
        <v>2.3150900000000001</v>
      </c>
      <c r="Y285" s="89">
        <f t="shared" si="165"/>
        <v>2.0518000000000001</v>
      </c>
      <c r="Z285" s="89">
        <f t="shared" si="165"/>
        <v>1.82606</v>
      </c>
      <c r="AA285" s="89">
        <f t="shared" si="165"/>
        <v>1.62883</v>
      </c>
    </row>
    <row r="286" spans="1:27" ht="12.75" hidden="1" customHeight="1" outlineLevel="1" x14ac:dyDescent="0.2">
      <c r="A286" s="97" t="s">
        <v>1287</v>
      </c>
      <c r="B286" s="63" t="s">
        <v>242</v>
      </c>
      <c r="C286" s="43" t="s">
        <v>79</v>
      </c>
      <c r="D286" s="44">
        <v>1270.3499999999999</v>
      </c>
      <c r="E286" s="44">
        <v>1196.3599999999999</v>
      </c>
      <c r="F286" s="44">
        <v>1149.5</v>
      </c>
      <c r="G286" s="44">
        <v>1120.24</v>
      </c>
      <c r="H286" s="44">
        <v>1133.02</v>
      </c>
      <c r="I286" s="44">
        <v>1197.7</v>
      </c>
      <c r="J286" s="44">
        <v>1251.5899999999999</v>
      </c>
      <c r="K286" s="44">
        <v>1301.1400000000001</v>
      </c>
      <c r="L286" s="44">
        <v>1555.5</v>
      </c>
      <c r="M286" s="44">
        <v>1694.86</v>
      </c>
      <c r="N286" s="44">
        <v>1764.29</v>
      </c>
      <c r="O286" s="44">
        <v>1840.89</v>
      </c>
      <c r="P286" s="44">
        <v>1858.56</v>
      </c>
      <c r="Q286" s="44">
        <v>1864.44</v>
      </c>
      <c r="R286" s="44">
        <v>1793.04</v>
      </c>
      <c r="S286" s="44">
        <v>1827.75</v>
      </c>
      <c r="T286" s="44">
        <v>1845.41</v>
      </c>
      <c r="U286" s="44">
        <v>2061.0700000000002</v>
      </c>
      <c r="V286" s="44">
        <v>2080.92</v>
      </c>
      <c r="W286" s="44">
        <v>1960.67</v>
      </c>
      <c r="X286" s="44">
        <v>1981.98</v>
      </c>
      <c r="Y286" s="44">
        <v>1718.69</v>
      </c>
      <c r="Z286" s="44">
        <v>1492.95</v>
      </c>
      <c r="AA286" s="44">
        <v>1295.72</v>
      </c>
    </row>
    <row r="287" spans="1:27" ht="12.75" hidden="1" customHeight="1" outlineLevel="1" x14ac:dyDescent="0.2">
      <c r="A287" s="97" t="s">
        <v>1288</v>
      </c>
      <c r="B287" s="63" t="s">
        <v>90</v>
      </c>
      <c r="C287" s="43" t="s">
        <v>79</v>
      </c>
      <c r="D287" s="44">
        <f>$D$162</f>
        <v>113.12</v>
      </c>
      <c r="E287" s="44">
        <f>$D$162</f>
        <v>113.12</v>
      </c>
      <c r="F287" s="44">
        <f t="shared" ref="F287:AA287" si="166">$D$162</f>
        <v>113.12</v>
      </c>
      <c r="G287" s="44">
        <f t="shared" si="166"/>
        <v>113.12</v>
      </c>
      <c r="H287" s="44">
        <f t="shared" si="166"/>
        <v>113.12</v>
      </c>
      <c r="I287" s="44">
        <f t="shared" si="166"/>
        <v>113.12</v>
      </c>
      <c r="J287" s="44">
        <f t="shared" si="166"/>
        <v>113.12</v>
      </c>
      <c r="K287" s="44">
        <f t="shared" si="166"/>
        <v>113.12</v>
      </c>
      <c r="L287" s="44">
        <f t="shared" si="166"/>
        <v>113.12</v>
      </c>
      <c r="M287" s="44">
        <f t="shared" si="166"/>
        <v>113.12</v>
      </c>
      <c r="N287" s="44">
        <f t="shared" si="166"/>
        <v>113.12</v>
      </c>
      <c r="O287" s="44">
        <f t="shared" si="166"/>
        <v>113.12</v>
      </c>
      <c r="P287" s="44">
        <f t="shared" si="166"/>
        <v>113.12</v>
      </c>
      <c r="Q287" s="44">
        <f t="shared" si="166"/>
        <v>113.12</v>
      </c>
      <c r="R287" s="44">
        <f t="shared" si="166"/>
        <v>113.12</v>
      </c>
      <c r="S287" s="44">
        <f t="shared" si="166"/>
        <v>113.12</v>
      </c>
      <c r="T287" s="44">
        <f t="shared" si="166"/>
        <v>113.12</v>
      </c>
      <c r="U287" s="44">
        <f t="shared" si="166"/>
        <v>113.12</v>
      </c>
      <c r="V287" s="44">
        <f t="shared" si="166"/>
        <v>113.12</v>
      </c>
      <c r="W287" s="44">
        <f t="shared" si="166"/>
        <v>113.12</v>
      </c>
      <c r="X287" s="44">
        <f t="shared" si="166"/>
        <v>113.12</v>
      </c>
      <c r="Y287" s="44">
        <f t="shared" si="166"/>
        <v>113.12</v>
      </c>
      <c r="Z287" s="44">
        <f t="shared" si="166"/>
        <v>113.12</v>
      </c>
      <c r="AA287" s="44">
        <f t="shared" si="166"/>
        <v>113.12</v>
      </c>
    </row>
    <row r="288" spans="1:27" ht="12.75" hidden="1" customHeight="1" outlineLevel="1" x14ac:dyDescent="0.2">
      <c r="A288" s="97" t="s">
        <v>1289</v>
      </c>
      <c r="B288" s="63" t="s">
        <v>83</v>
      </c>
      <c r="C288" s="43" t="s">
        <v>79</v>
      </c>
      <c r="D288" s="44">
        <v>3.63</v>
      </c>
      <c r="E288" s="44">
        <v>3.63</v>
      </c>
      <c r="F288" s="44">
        <v>3.63</v>
      </c>
      <c r="G288" s="44">
        <v>3.63</v>
      </c>
      <c r="H288" s="44">
        <v>3.63</v>
      </c>
      <c r="I288" s="44">
        <v>3.63</v>
      </c>
      <c r="J288" s="44">
        <v>3.63</v>
      </c>
      <c r="K288" s="44">
        <v>3.63</v>
      </c>
      <c r="L288" s="44">
        <v>3.63</v>
      </c>
      <c r="M288" s="44">
        <v>3.63</v>
      </c>
      <c r="N288" s="44">
        <v>3.63</v>
      </c>
      <c r="O288" s="44">
        <v>3.63</v>
      </c>
      <c r="P288" s="44">
        <v>3.63</v>
      </c>
      <c r="Q288" s="44">
        <v>3.63</v>
      </c>
      <c r="R288" s="44">
        <v>3.63</v>
      </c>
      <c r="S288" s="44">
        <v>3.63</v>
      </c>
      <c r="T288" s="44">
        <v>3.63</v>
      </c>
      <c r="U288" s="44">
        <v>3.63</v>
      </c>
      <c r="V288" s="44">
        <v>3.63</v>
      </c>
      <c r="W288" s="44">
        <v>3.63</v>
      </c>
      <c r="X288" s="44">
        <v>3.63</v>
      </c>
      <c r="Y288" s="44">
        <v>3.63</v>
      </c>
      <c r="Z288" s="44">
        <v>3.63</v>
      </c>
      <c r="AA288" s="44">
        <v>3.63</v>
      </c>
    </row>
    <row r="289" spans="1:27" ht="12.75" hidden="1" customHeight="1" outlineLevel="1" x14ac:dyDescent="0.2">
      <c r="A289" s="97" t="s">
        <v>1290</v>
      </c>
      <c r="B289" s="63" t="s">
        <v>81</v>
      </c>
      <c r="C289" s="43" t="s">
        <v>79</v>
      </c>
      <c r="D289" s="44">
        <f>$D$11</f>
        <v>216.36</v>
      </c>
      <c r="E289" s="44">
        <f t="shared" ref="E289:AA289" si="167">$D$11</f>
        <v>216.36</v>
      </c>
      <c r="F289" s="44">
        <f t="shared" si="167"/>
        <v>216.36</v>
      </c>
      <c r="G289" s="44">
        <f t="shared" si="167"/>
        <v>216.36</v>
      </c>
      <c r="H289" s="44">
        <f t="shared" si="167"/>
        <v>216.36</v>
      </c>
      <c r="I289" s="44">
        <f t="shared" si="167"/>
        <v>216.36</v>
      </c>
      <c r="J289" s="44">
        <f t="shared" si="167"/>
        <v>216.36</v>
      </c>
      <c r="K289" s="44">
        <f t="shared" si="167"/>
        <v>216.36</v>
      </c>
      <c r="L289" s="44">
        <f t="shared" si="167"/>
        <v>216.36</v>
      </c>
      <c r="M289" s="44">
        <f t="shared" si="167"/>
        <v>216.36</v>
      </c>
      <c r="N289" s="44">
        <f t="shared" si="167"/>
        <v>216.36</v>
      </c>
      <c r="O289" s="44">
        <f t="shared" si="167"/>
        <v>216.36</v>
      </c>
      <c r="P289" s="44">
        <f t="shared" si="167"/>
        <v>216.36</v>
      </c>
      <c r="Q289" s="44">
        <f t="shared" si="167"/>
        <v>216.36</v>
      </c>
      <c r="R289" s="44">
        <f>$D$11</f>
        <v>216.36</v>
      </c>
      <c r="S289" s="44">
        <f t="shared" si="167"/>
        <v>216.36</v>
      </c>
      <c r="T289" s="44">
        <f t="shared" si="167"/>
        <v>216.36</v>
      </c>
      <c r="U289" s="44">
        <f t="shared" si="167"/>
        <v>216.36</v>
      </c>
      <c r="V289" s="44">
        <f t="shared" si="167"/>
        <v>216.36</v>
      </c>
      <c r="W289" s="44">
        <f t="shared" si="167"/>
        <v>216.36</v>
      </c>
      <c r="X289" s="44">
        <f t="shared" si="167"/>
        <v>216.36</v>
      </c>
      <c r="Y289" s="44">
        <f t="shared" si="167"/>
        <v>216.36</v>
      </c>
      <c r="Z289" s="44">
        <f t="shared" si="167"/>
        <v>216.36</v>
      </c>
      <c r="AA289" s="44">
        <f t="shared" si="167"/>
        <v>216.36</v>
      </c>
    </row>
    <row r="290" spans="1:27" ht="12.75" customHeight="1" collapsed="1" x14ac:dyDescent="0.2">
      <c r="A290" s="96" t="s">
        <v>1291</v>
      </c>
      <c r="B290" s="28" t="str">
        <f>"27"&amp;"."&amp;$B$640&amp;"."&amp;$B$641</f>
        <v>27.11.2023</v>
      </c>
      <c r="C290" s="88" t="s">
        <v>76</v>
      </c>
      <c r="D290" s="89">
        <f>ROUND(((D291+D292+D294+D293)/1000),5)</f>
        <v>1.45244</v>
      </c>
      <c r="E290" s="89">
        <f>ROUND(((E291+E292+E294+E293)/1000),5)</f>
        <v>1.39008</v>
      </c>
      <c r="F290" s="89">
        <f>ROUND(((F291+F292+F294+F293)/1000),5)</f>
        <v>1.3194999999999999</v>
      </c>
      <c r="G290" s="89">
        <f t="shared" ref="G290:AA290" si="168">ROUND(((G291+G292+G294+G293)/1000),5)</f>
        <v>1.30728</v>
      </c>
      <c r="H290" s="89">
        <f t="shared" si="168"/>
        <v>1.35463</v>
      </c>
      <c r="I290" s="89">
        <f t="shared" si="168"/>
        <v>1.5041</v>
      </c>
      <c r="J290" s="89">
        <f t="shared" si="168"/>
        <v>1.62001</v>
      </c>
      <c r="K290" s="89">
        <f t="shared" si="168"/>
        <v>1.9435</v>
      </c>
      <c r="L290" s="89">
        <f t="shared" si="168"/>
        <v>2.15842</v>
      </c>
      <c r="M290" s="89">
        <f t="shared" si="168"/>
        <v>2.1803300000000001</v>
      </c>
      <c r="N290" s="89">
        <f t="shared" si="168"/>
        <v>2.2610199999999998</v>
      </c>
      <c r="O290" s="89">
        <f t="shared" si="168"/>
        <v>2.3146599999999999</v>
      </c>
      <c r="P290" s="89">
        <f t="shared" si="168"/>
        <v>2.2832599999999998</v>
      </c>
      <c r="Q290" s="89">
        <f t="shared" si="168"/>
        <v>2.31264</v>
      </c>
      <c r="R290" s="89">
        <f t="shared" si="168"/>
        <v>2.3115999999999999</v>
      </c>
      <c r="S290" s="89">
        <f t="shared" si="168"/>
        <v>2.25373</v>
      </c>
      <c r="T290" s="89">
        <f t="shared" si="168"/>
        <v>2.2408999999999999</v>
      </c>
      <c r="U290" s="89">
        <f t="shared" si="168"/>
        <v>2.23807</v>
      </c>
      <c r="V290" s="89">
        <f t="shared" si="168"/>
        <v>2.2195800000000001</v>
      </c>
      <c r="W290" s="89">
        <f t="shared" si="168"/>
        <v>2.2301199999999999</v>
      </c>
      <c r="X290" s="89">
        <f t="shared" si="168"/>
        <v>2.12439</v>
      </c>
      <c r="Y290" s="89">
        <f t="shared" si="168"/>
        <v>1.91475</v>
      </c>
      <c r="Z290" s="89">
        <f t="shared" si="168"/>
        <v>1.67899</v>
      </c>
      <c r="AA290" s="89">
        <f t="shared" si="168"/>
        <v>1.57517</v>
      </c>
    </row>
    <row r="291" spans="1:27" ht="12.75" hidden="1" customHeight="1" outlineLevel="1" x14ac:dyDescent="0.2">
      <c r="A291" s="97" t="s">
        <v>1292</v>
      </c>
      <c r="B291" s="63" t="s">
        <v>242</v>
      </c>
      <c r="C291" s="43" t="s">
        <v>79</v>
      </c>
      <c r="D291" s="44">
        <v>1119.33</v>
      </c>
      <c r="E291" s="44">
        <v>1056.97</v>
      </c>
      <c r="F291" s="44">
        <v>986.39</v>
      </c>
      <c r="G291" s="44">
        <v>974.17</v>
      </c>
      <c r="H291" s="44">
        <v>1021.52</v>
      </c>
      <c r="I291" s="44">
        <v>1170.99</v>
      </c>
      <c r="J291" s="44">
        <v>1286.9000000000001</v>
      </c>
      <c r="K291" s="44">
        <v>1610.39</v>
      </c>
      <c r="L291" s="44">
        <v>1825.31</v>
      </c>
      <c r="M291" s="44">
        <v>1847.22</v>
      </c>
      <c r="N291" s="44">
        <v>1927.91</v>
      </c>
      <c r="O291" s="44">
        <v>1981.55</v>
      </c>
      <c r="P291" s="44">
        <v>1950.15</v>
      </c>
      <c r="Q291" s="44">
        <v>1979.53</v>
      </c>
      <c r="R291" s="44">
        <v>1978.49</v>
      </c>
      <c r="S291" s="44">
        <v>1920.62</v>
      </c>
      <c r="T291" s="44">
        <v>1907.79</v>
      </c>
      <c r="U291" s="44">
        <v>1904.96</v>
      </c>
      <c r="V291" s="44">
        <v>1886.47</v>
      </c>
      <c r="W291" s="44">
        <v>1897.01</v>
      </c>
      <c r="X291" s="44">
        <v>1791.28</v>
      </c>
      <c r="Y291" s="44">
        <v>1581.64</v>
      </c>
      <c r="Z291" s="44">
        <v>1345.88</v>
      </c>
      <c r="AA291" s="44">
        <v>1242.06</v>
      </c>
    </row>
    <row r="292" spans="1:27" ht="12.75" hidden="1" customHeight="1" outlineLevel="1" x14ac:dyDescent="0.2">
      <c r="A292" s="97" t="s">
        <v>1293</v>
      </c>
      <c r="B292" s="63" t="s">
        <v>90</v>
      </c>
      <c r="C292" s="43" t="s">
        <v>79</v>
      </c>
      <c r="D292" s="44">
        <f>$D$162</f>
        <v>113.12</v>
      </c>
      <c r="E292" s="44">
        <f>$D$162</f>
        <v>113.12</v>
      </c>
      <c r="F292" s="44">
        <f t="shared" ref="F292:AA292" si="169">$D$162</f>
        <v>113.12</v>
      </c>
      <c r="G292" s="44">
        <f t="shared" si="169"/>
        <v>113.12</v>
      </c>
      <c r="H292" s="44">
        <f t="shared" si="169"/>
        <v>113.12</v>
      </c>
      <c r="I292" s="44">
        <f t="shared" si="169"/>
        <v>113.12</v>
      </c>
      <c r="J292" s="44">
        <f t="shared" si="169"/>
        <v>113.12</v>
      </c>
      <c r="K292" s="44">
        <f t="shared" si="169"/>
        <v>113.12</v>
      </c>
      <c r="L292" s="44">
        <f t="shared" si="169"/>
        <v>113.12</v>
      </c>
      <c r="M292" s="44">
        <f t="shared" si="169"/>
        <v>113.12</v>
      </c>
      <c r="N292" s="44">
        <f t="shared" si="169"/>
        <v>113.12</v>
      </c>
      <c r="O292" s="44">
        <f t="shared" si="169"/>
        <v>113.12</v>
      </c>
      <c r="P292" s="44">
        <f t="shared" si="169"/>
        <v>113.12</v>
      </c>
      <c r="Q292" s="44">
        <f t="shared" si="169"/>
        <v>113.12</v>
      </c>
      <c r="R292" s="44">
        <f t="shared" si="169"/>
        <v>113.12</v>
      </c>
      <c r="S292" s="44">
        <f t="shared" si="169"/>
        <v>113.12</v>
      </c>
      <c r="T292" s="44">
        <f t="shared" si="169"/>
        <v>113.12</v>
      </c>
      <c r="U292" s="44">
        <f t="shared" si="169"/>
        <v>113.12</v>
      </c>
      <c r="V292" s="44">
        <f t="shared" si="169"/>
        <v>113.12</v>
      </c>
      <c r="W292" s="44">
        <f t="shared" si="169"/>
        <v>113.12</v>
      </c>
      <c r="X292" s="44">
        <f t="shared" si="169"/>
        <v>113.12</v>
      </c>
      <c r="Y292" s="44">
        <f t="shared" si="169"/>
        <v>113.12</v>
      </c>
      <c r="Z292" s="44">
        <f t="shared" si="169"/>
        <v>113.12</v>
      </c>
      <c r="AA292" s="44">
        <f t="shared" si="169"/>
        <v>113.12</v>
      </c>
    </row>
    <row r="293" spans="1:27" ht="12.75" hidden="1" customHeight="1" outlineLevel="1" x14ac:dyDescent="0.2">
      <c r="A293" s="97" t="s">
        <v>1294</v>
      </c>
      <c r="B293" s="63" t="s">
        <v>83</v>
      </c>
      <c r="C293" s="43" t="s">
        <v>79</v>
      </c>
      <c r="D293" s="44">
        <v>3.63</v>
      </c>
      <c r="E293" s="44">
        <v>3.63</v>
      </c>
      <c r="F293" s="44">
        <v>3.63</v>
      </c>
      <c r="G293" s="44">
        <v>3.63</v>
      </c>
      <c r="H293" s="44">
        <v>3.63</v>
      </c>
      <c r="I293" s="44">
        <v>3.63</v>
      </c>
      <c r="J293" s="44">
        <v>3.63</v>
      </c>
      <c r="K293" s="44">
        <v>3.63</v>
      </c>
      <c r="L293" s="44">
        <v>3.63</v>
      </c>
      <c r="M293" s="44">
        <v>3.63</v>
      </c>
      <c r="N293" s="44">
        <v>3.63</v>
      </c>
      <c r="O293" s="44">
        <v>3.63</v>
      </c>
      <c r="P293" s="44">
        <v>3.63</v>
      </c>
      <c r="Q293" s="44">
        <v>3.63</v>
      </c>
      <c r="R293" s="44">
        <v>3.63</v>
      </c>
      <c r="S293" s="44">
        <v>3.63</v>
      </c>
      <c r="T293" s="44">
        <v>3.63</v>
      </c>
      <c r="U293" s="44">
        <v>3.63</v>
      </c>
      <c r="V293" s="44">
        <v>3.63</v>
      </c>
      <c r="W293" s="44">
        <v>3.63</v>
      </c>
      <c r="X293" s="44">
        <v>3.63</v>
      </c>
      <c r="Y293" s="44">
        <v>3.63</v>
      </c>
      <c r="Z293" s="44">
        <v>3.63</v>
      </c>
      <c r="AA293" s="44">
        <v>3.63</v>
      </c>
    </row>
    <row r="294" spans="1:27" ht="12.75" hidden="1" customHeight="1" outlineLevel="1" x14ac:dyDescent="0.2">
      <c r="A294" s="97" t="s">
        <v>1295</v>
      </c>
      <c r="B294" s="63" t="s">
        <v>81</v>
      </c>
      <c r="C294" s="43" t="s">
        <v>79</v>
      </c>
      <c r="D294" s="44">
        <f>$D$11</f>
        <v>216.36</v>
      </c>
      <c r="E294" s="44">
        <f t="shared" ref="E294:AA294" si="170">$D$11</f>
        <v>216.36</v>
      </c>
      <c r="F294" s="44">
        <f t="shared" si="170"/>
        <v>216.36</v>
      </c>
      <c r="G294" s="44">
        <f t="shared" si="170"/>
        <v>216.36</v>
      </c>
      <c r="H294" s="44">
        <f t="shared" si="170"/>
        <v>216.36</v>
      </c>
      <c r="I294" s="44">
        <f t="shared" si="170"/>
        <v>216.36</v>
      </c>
      <c r="J294" s="44">
        <f t="shared" si="170"/>
        <v>216.36</v>
      </c>
      <c r="K294" s="44">
        <f t="shared" si="170"/>
        <v>216.36</v>
      </c>
      <c r="L294" s="44">
        <f t="shared" si="170"/>
        <v>216.36</v>
      </c>
      <c r="M294" s="44">
        <f t="shared" si="170"/>
        <v>216.36</v>
      </c>
      <c r="N294" s="44">
        <f t="shared" si="170"/>
        <v>216.36</v>
      </c>
      <c r="O294" s="44">
        <f t="shared" si="170"/>
        <v>216.36</v>
      </c>
      <c r="P294" s="44">
        <f t="shared" si="170"/>
        <v>216.36</v>
      </c>
      <c r="Q294" s="44">
        <f t="shared" si="170"/>
        <v>216.36</v>
      </c>
      <c r="R294" s="44">
        <f>$D$11</f>
        <v>216.36</v>
      </c>
      <c r="S294" s="44">
        <f t="shared" si="170"/>
        <v>216.36</v>
      </c>
      <c r="T294" s="44">
        <f t="shared" si="170"/>
        <v>216.36</v>
      </c>
      <c r="U294" s="44">
        <f t="shared" si="170"/>
        <v>216.36</v>
      </c>
      <c r="V294" s="44">
        <f t="shared" si="170"/>
        <v>216.36</v>
      </c>
      <c r="W294" s="44">
        <f t="shared" si="170"/>
        <v>216.36</v>
      </c>
      <c r="X294" s="44">
        <f t="shared" si="170"/>
        <v>216.36</v>
      </c>
      <c r="Y294" s="44">
        <f t="shared" si="170"/>
        <v>216.36</v>
      </c>
      <c r="Z294" s="44">
        <f t="shared" si="170"/>
        <v>216.36</v>
      </c>
      <c r="AA294" s="44">
        <f t="shared" si="170"/>
        <v>216.36</v>
      </c>
    </row>
    <row r="295" spans="1:27" ht="12.75" customHeight="1" collapsed="1" x14ac:dyDescent="0.2">
      <c r="A295" s="96" t="s">
        <v>1296</v>
      </c>
      <c r="B295" s="28" t="str">
        <f>"28"&amp;"."&amp;$B$640&amp;"."&amp;$B$641</f>
        <v>28.11.2023</v>
      </c>
      <c r="C295" s="88" t="s">
        <v>76</v>
      </c>
      <c r="D295" s="89">
        <f>ROUND(((D296+D297+D299+D298)/1000),5)</f>
        <v>1.50963</v>
      </c>
      <c r="E295" s="89">
        <f>ROUND(((E296+E297+E299+E298)/1000),5)</f>
        <v>1.4158900000000001</v>
      </c>
      <c r="F295" s="89">
        <f>ROUND(((F296+F297+F299+F298)/1000),5)</f>
        <v>1.3463400000000001</v>
      </c>
      <c r="G295" s="89">
        <f t="shared" ref="G295:AA295" si="171">ROUND(((G296+G297+G299+G298)/1000),5)</f>
        <v>1.34903</v>
      </c>
      <c r="H295" s="89">
        <f t="shared" si="171"/>
        <v>1.40212</v>
      </c>
      <c r="I295" s="89">
        <f t="shared" si="171"/>
        <v>1.5676000000000001</v>
      </c>
      <c r="J295" s="89">
        <f t="shared" si="171"/>
        <v>1.7627200000000001</v>
      </c>
      <c r="K295" s="89">
        <f t="shared" si="171"/>
        <v>1.9432400000000001</v>
      </c>
      <c r="L295" s="89">
        <f t="shared" si="171"/>
        <v>2.2400099999999998</v>
      </c>
      <c r="M295" s="89">
        <f t="shared" si="171"/>
        <v>2.2740999999999998</v>
      </c>
      <c r="N295" s="89">
        <f t="shared" si="171"/>
        <v>2.2801800000000001</v>
      </c>
      <c r="O295" s="89">
        <f t="shared" si="171"/>
        <v>2.28952</v>
      </c>
      <c r="P295" s="89">
        <f t="shared" si="171"/>
        <v>2.2835100000000002</v>
      </c>
      <c r="Q295" s="89">
        <f t="shared" si="171"/>
        <v>2.2808999999999999</v>
      </c>
      <c r="R295" s="89">
        <f t="shared" si="171"/>
        <v>2.2817799999999999</v>
      </c>
      <c r="S295" s="89">
        <f t="shared" si="171"/>
        <v>2.2791999999999999</v>
      </c>
      <c r="T295" s="89">
        <f t="shared" si="171"/>
        <v>2.2868900000000001</v>
      </c>
      <c r="U295" s="89">
        <f t="shared" si="171"/>
        <v>2.2952699999999999</v>
      </c>
      <c r="V295" s="89">
        <f t="shared" si="171"/>
        <v>2.28939</v>
      </c>
      <c r="W295" s="89">
        <f t="shared" si="171"/>
        <v>2.2804700000000002</v>
      </c>
      <c r="X295" s="89">
        <f t="shared" si="171"/>
        <v>2.1705199999999998</v>
      </c>
      <c r="Y295" s="89">
        <f t="shared" si="171"/>
        <v>1.9679800000000001</v>
      </c>
      <c r="Z295" s="89">
        <f t="shared" si="171"/>
        <v>1.6873199999999999</v>
      </c>
      <c r="AA295" s="89">
        <f t="shared" si="171"/>
        <v>1.5829899999999999</v>
      </c>
    </row>
    <row r="296" spans="1:27" ht="12.75" hidden="1" customHeight="1" outlineLevel="1" x14ac:dyDescent="0.2">
      <c r="A296" s="97" t="s">
        <v>1297</v>
      </c>
      <c r="B296" s="63" t="s">
        <v>242</v>
      </c>
      <c r="C296" s="43" t="s">
        <v>79</v>
      </c>
      <c r="D296" s="44">
        <v>1176.52</v>
      </c>
      <c r="E296" s="44">
        <v>1082.78</v>
      </c>
      <c r="F296" s="44">
        <v>1013.23</v>
      </c>
      <c r="G296" s="44">
        <v>1015.92</v>
      </c>
      <c r="H296" s="44">
        <v>1069.01</v>
      </c>
      <c r="I296" s="44">
        <v>1234.49</v>
      </c>
      <c r="J296" s="44">
        <v>1429.61</v>
      </c>
      <c r="K296" s="44">
        <v>1610.13</v>
      </c>
      <c r="L296" s="44">
        <v>1906.9</v>
      </c>
      <c r="M296" s="44">
        <v>1940.99</v>
      </c>
      <c r="N296" s="44">
        <v>1947.07</v>
      </c>
      <c r="O296" s="44">
        <v>1956.41</v>
      </c>
      <c r="P296" s="44">
        <v>1950.4</v>
      </c>
      <c r="Q296" s="44">
        <v>1947.79</v>
      </c>
      <c r="R296" s="44">
        <v>1948.67</v>
      </c>
      <c r="S296" s="44">
        <v>1946.09</v>
      </c>
      <c r="T296" s="44">
        <v>1953.78</v>
      </c>
      <c r="U296" s="44">
        <v>1962.16</v>
      </c>
      <c r="V296" s="44">
        <v>1956.28</v>
      </c>
      <c r="W296" s="44">
        <v>1947.36</v>
      </c>
      <c r="X296" s="44">
        <v>1837.41</v>
      </c>
      <c r="Y296" s="44">
        <v>1634.87</v>
      </c>
      <c r="Z296" s="44">
        <v>1354.21</v>
      </c>
      <c r="AA296" s="44">
        <v>1249.8800000000001</v>
      </c>
    </row>
    <row r="297" spans="1:27" ht="12.75" hidden="1" customHeight="1" outlineLevel="1" x14ac:dyDescent="0.2">
      <c r="A297" s="97" t="s">
        <v>1298</v>
      </c>
      <c r="B297" s="63" t="s">
        <v>90</v>
      </c>
      <c r="C297" s="43" t="s">
        <v>79</v>
      </c>
      <c r="D297" s="44">
        <f>$D$162</f>
        <v>113.12</v>
      </c>
      <c r="E297" s="44">
        <f>$D$162</f>
        <v>113.12</v>
      </c>
      <c r="F297" s="44">
        <f t="shared" ref="F297:AA297" si="172">$D$162</f>
        <v>113.12</v>
      </c>
      <c r="G297" s="44">
        <f t="shared" si="172"/>
        <v>113.12</v>
      </c>
      <c r="H297" s="44">
        <f t="shared" si="172"/>
        <v>113.12</v>
      </c>
      <c r="I297" s="44">
        <f t="shared" si="172"/>
        <v>113.12</v>
      </c>
      <c r="J297" s="44">
        <f t="shared" si="172"/>
        <v>113.12</v>
      </c>
      <c r="K297" s="44">
        <f t="shared" si="172"/>
        <v>113.12</v>
      </c>
      <c r="L297" s="44">
        <f t="shared" si="172"/>
        <v>113.12</v>
      </c>
      <c r="M297" s="44">
        <f t="shared" si="172"/>
        <v>113.12</v>
      </c>
      <c r="N297" s="44">
        <f t="shared" si="172"/>
        <v>113.12</v>
      </c>
      <c r="O297" s="44">
        <f t="shared" si="172"/>
        <v>113.12</v>
      </c>
      <c r="P297" s="44">
        <f t="shared" si="172"/>
        <v>113.12</v>
      </c>
      <c r="Q297" s="44">
        <f t="shared" si="172"/>
        <v>113.12</v>
      </c>
      <c r="R297" s="44">
        <f t="shared" si="172"/>
        <v>113.12</v>
      </c>
      <c r="S297" s="44">
        <f t="shared" si="172"/>
        <v>113.12</v>
      </c>
      <c r="T297" s="44">
        <f t="shared" si="172"/>
        <v>113.12</v>
      </c>
      <c r="U297" s="44">
        <f t="shared" si="172"/>
        <v>113.12</v>
      </c>
      <c r="V297" s="44">
        <f t="shared" si="172"/>
        <v>113.12</v>
      </c>
      <c r="W297" s="44">
        <f t="shared" si="172"/>
        <v>113.12</v>
      </c>
      <c r="X297" s="44">
        <f t="shared" si="172"/>
        <v>113.12</v>
      </c>
      <c r="Y297" s="44">
        <f t="shared" si="172"/>
        <v>113.12</v>
      </c>
      <c r="Z297" s="44">
        <f t="shared" si="172"/>
        <v>113.12</v>
      </c>
      <c r="AA297" s="44">
        <f t="shared" si="172"/>
        <v>113.12</v>
      </c>
    </row>
    <row r="298" spans="1:27" ht="12.75" hidden="1" customHeight="1" outlineLevel="1" x14ac:dyDescent="0.2">
      <c r="A298" s="97" t="s">
        <v>1299</v>
      </c>
      <c r="B298" s="63" t="s">
        <v>83</v>
      </c>
      <c r="C298" s="43" t="s">
        <v>79</v>
      </c>
      <c r="D298" s="44">
        <v>3.63</v>
      </c>
      <c r="E298" s="44">
        <v>3.63</v>
      </c>
      <c r="F298" s="44">
        <v>3.63</v>
      </c>
      <c r="G298" s="44">
        <v>3.63</v>
      </c>
      <c r="H298" s="44">
        <v>3.63</v>
      </c>
      <c r="I298" s="44">
        <v>3.63</v>
      </c>
      <c r="J298" s="44">
        <v>3.63</v>
      </c>
      <c r="K298" s="44">
        <v>3.63</v>
      </c>
      <c r="L298" s="44">
        <v>3.63</v>
      </c>
      <c r="M298" s="44">
        <v>3.63</v>
      </c>
      <c r="N298" s="44">
        <v>3.63</v>
      </c>
      <c r="O298" s="44">
        <v>3.63</v>
      </c>
      <c r="P298" s="44">
        <v>3.63</v>
      </c>
      <c r="Q298" s="44">
        <v>3.63</v>
      </c>
      <c r="R298" s="44">
        <v>3.63</v>
      </c>
      <c r="S298" s="44">
        <v>3.63</v>
      </c>
      <c r="T298" s="44">
        <v>3.63</v>
      </c>
      <c r="U298" s="44">
        <v>3.63</v>
      </c>
      <c r="V298" s="44">
        <v>3.63</v>
      </c>
      <c r="W298" s="44">
        <v>3.63</v>
      </c>
      <c r="X298" s="44">
        <v>3.63</v>
      </c>
      <c r="Y298" s="44">
        <v>3.63</v>
      </c>
      <c r="Z298" s="44">
        <v>3.63</v>
      </c>
      <c r="AA298" s="44">
        <v>3.63</v>
      </c>
    </row>
    <row r="299" spans="1:27" ht="12.75" hidden="1" customHeight="1" outlineLevel="1" x14ac:dyDescent="0.2">
      <c r="A299" s="97" t="s">
        <v>1300</v>
      </c>
      <c r="B299" s="63" t="s">
        <v>81</v>
      </c>
      <c r="C299" s="43" t="s">
        <v>79</v>
      </c>
      <c r="D299" s="44">
        <f>$D$11</f>
        <v>216.36</v>
      </c>
      <c r="E299" s="44">
        <f t="shared" ref="E299:AA299" si="173">$D$11</f>
        <v>216.36</v>
      </c>
      <c r="F299" s="44">
        <f t="shared" si="173"/>
        <v>216.36</v>
      </c>
      <c r="G299" s="44">
        <f t="shared" si="173"/>
        <v>216.36</v>
      </c>
      <c r="H299" s="44">
        <f t="shared" si="173"/>
        <v>216.36</v>
      </c>
      <c r="I299" s="44">
        <f t="shared" si="173"/>
        <v>216.36</v>
      </c>
      <c r="J299" s="44">
        <f t="shared" si="173"/>
        <v>216.36</v>
      </c>
      <c r="K299" s="44">
        <f t="shared" si="173"/>
        <v>216.36</v>
      </c>
      <c r="L299" s="44">
        <f t="shared" si="173"/>
        <v>216.36</v>
      </c>
      <c r="M299" s="44">
        <f t="shared" si="173"/>
        <v>216.36</v>
      </c>
      <c r="N299" s="44">
        <f t="shared" si="173"/>
        <v>216.36</v>
      </c>
      <c r="O299" s="44">
        <f t="shared" si="173"/>
        <v>216.36</v>
      </c>
      <c r="P299" s="44">
        <f t="shared" si="173"/>
        <v>216.36</v>
      </c>
      <c r="Q299" s="44">
        <f t="shared" si="173"/>
        <v>216.36</v>
      </c>
      <c r="R299" s="44">
        <f>$D$11</f>
        <v>216.36</v>
      </c>
      <c r="S299" s="44">
        <f t="shared" si="173"/>
        <v>216.36</v>
      </c>
      <c r="T299" s="44">
        <f t="shared" si="173"/>
        <v>216.36</v>
      </c>
      <c r="U299" s="44">
        <f t="shared" si="173"/>
        <v>216.36</v>
      </c>
      <c r="V299" s="44">
        <f t="shared" si="173"/>
        <v>216.36</v>
      </c>
      <c r="W299" s="44">
        <f t="shared" si="173"/>
        <v>216.36</v>
      </c>
      <c r="X299" s="44">
        <f t="shared" si="173"/>
        <v>216.36</v>
      </c>
      <c r="Y299" s="44">
        <f t="shared" si="173"/>
        <v>216.36</v>
      </c>
      <c r="Z299" s="44">
        <f t="shared" si="173"/>
        <v>216.36</v>
      </c>
      <c r="AA299" s="44">
        <f t="shared" si="173"/>
        <v>216.36</v>
      </c>
    </row>
    <row r="300" spans="1:27" ht="12.75" customHeight="1" collapsed="1" x14ac:dyDescent="0.2">
      <c r="A300" s="96" t="s">
        <v>1301</v>
      </c>
      <c r="B300" s="28" t="str">
        <f>"29"&amp;"."&amp;$B$640&amp;"."&amp;$B$641</f>
        <v>29.11.2023</v>
      </c>
      <c r="C300" s="88" t="s">
        <v>76</v>
      </c>
      <c r="D300" s="89">
        <f>ROUND(((D301+D302+D304+D303)/1000),5)</f>
        <v>1.5254099999999999</v>
      </c>
      <c r="E300" s="89">
        <f>ROUND(((E301+E302+E304+E303)/1000),5)</f>
        <v>1.45635</v>
      </c>
      <c r="F300" s="89">
        <f>ROUND(((F301+F302+F304+F303)/1000),5)</f>
        <v>1.4023399999999999</v>
      </c>
      <c r="G300" s="89">
        <f t="shared" ref="G300:AA300" si="174">ROUND(((G301+G302+G304+G303)/1000),5)</f>
        <v>1.4005000000000001</v>
      </c>
      <c r="H300" s="89">
        <f t="shared" si="174"/>
        <v>1.45011</v>
      </c>
      <c r="I300" s="89">
        <f t="shared" si="174"/>
        <v>1.58809</v>
      </c>
      <c r="J300" s="89">
        <f t="shared" si="174"/>
        <v>1.7611600000000001</v>
      </c>
      <c r="K300" s="89">
        <f t="shared" si="174"/>
        <v>2.04603</v>
      </c>
      <c r="L300" s="89">
        <f t="shared" si="174"/>
        <v>2.20018</v>
      </c>
      <c r="M300" s="89">
        <f t="shared" si="174"/>
        <v>2.2342599999999999</v>
      </c>
      <c r="N300" s="89">
        <f t="shared" si="174"/>
        <v>2.2540800000000001</v>
      </c>
      <c r="O300" s="89">
        <f t="shared" si="174"/>
        <v>2.29087</v>
      </c>
      <c r="P300" s="89">
        <f t="shared" si="174"/>
        <v>2.2734200000000002</v>
      </c>
      <c r="Q300" s="89">
        <f t="shared" si="174"/>
        <v>2.2805800000000001</v>
      </c>
      <c r="R300" s="89">
        <f t="shared" si="174"/>
        <v>2.2703600000000002</v>
      </c>
      <c r="S300" s="89">
        <f t="shared" si="174"/>
        <v>2.2521900000000001</v>
      </c>
      <c r="T300" s="89">
        <f t="shared" si="174"/>
        <v>2.2545199999999999</v>
      </c>
      <c r="U300" s="89">
        <f t="shared" si="174"/>
        <v>2.2599900000000002</v>
      </c>
      <c r="V300" s="89">
        <f t="shared" si="174"/>
        <v>2.2484799999999998</v>
      </c>
      <c r="W300" s="89">
        <f t="shared" si="174"/>
        <v>2.2353100000000001</v>
      </c>
      <c r="X300" s="89">
        <f t="shared" si="174"/>
        <v>2.1127899999999999</v>
      </c>
      <c r="Y300" s="89">
        <f t="shared" si="174"/>
        <v>2.0342899999999999</v>
      </c>
      <c r="Z300" s="89">
        <f t="shared" si="174"/>
        <v>1.81002</v>
      </c>
      <c r="AA300" s="89">
        <f t="shared" si="174"/>
        <v>1.5968500000000001</v>
      </c>
    </row>
    <row r="301" spans="1:27" ht="12.75" hidden="1" customHeight="1" outlineLevel="1" x14ac:dyDescent="0.2">
      <c r="A301" s="97" t="s">
        <v>1302</v>
      </c>
      <c r="B301" s="63" t="s">
        <v>242</v>
      </c>
      <c r="C301" s="43" t="s">
        <v>79</v>
      </c>
      <c r="D301" s="44">
        <v>1192.3</v>
      </c>
      <c r="E301" s="44">
        <v>1123.24</v>
      </c>
      <c r="F301" s="44">
        <v>1069.23</v>
      </c>
      <c r="G301" s="44">
        <v>1067.3900000000001</v>
      </c>
      <c r="H301" s="44">
        <v>1117</v>
      </c>
      <c r="I301" s="44">
        <v>1254.98</v>
      </c>
      <c r="J301" s="44">
        <v>1428.05</v>
      </c>
      <c r="K301" s="44">
        <v>1712.92</v>
      </c>
      <c r="L301" s="44">
        <v>1867.07</v>
      </c>
      <c r="M301" s="44">
        <v>1901.15</v>
      </c>
      <c r="N301" s="44">
        <v>1920.97</v>
      </c>
      <c r="O301" s="44">
        <v>1957.76</v>
      </c>
      <c r="P301" s="44">
        <v>1940.31</v>
      </c>
      <c r="Q301" s="44">
        <v>1947.47</v>
      </c>
      <c r="R301" s="44">
        <v>1937.25</v>
      </c>
      <c r="S301" s="44">
        <v>1919.08</v>
      </c>
      <c r="T301" s="44">
        <v>1921.41</v>
      </c>
      <c r="U301" s="44">
        <v>1926.88</v>
      </c>
      <c r="V301" s="44">
        <v>1915.37</v>
      </c>
      <c r="W301" s="44">
        <v>1902.2</v>
      </c>
      <c r="X301" s="44">
        <v>1779.68</v>
      </c>
      <c r="Y301" s="44">
        <v>1701.18</v>
      </c>
      <c r="Z301" s="44">
        <v>1476.91</v>
      </c>
      <c r="AA301" s="44">
        <v>1263.74</v>
      </c>
    </row>
    <row r="302" spans="1:27" ht="12.75" hidden="1" customHeight="1" outlineLevel="1" x14ac:dyDescent="0.2">
      <c r="A302" s="97" t="s">
        <v>1303</v>
      </c>
      <c r="B302" s="63" t="s">
        <v>90</v>
      </c>
      <c r="C302" s="43" t="s">
        <v>79</v>
      </c>
      <c r="D302" s="44">
        <f>$D$162</f>
        <v>113.12</v>
      </c>
      <c r="E302" s="44">
        <f>$D$162</f>
        <v>113.12</v>
      </c>
      <c r="F302" s="44">
        <f t="shared" ref="F302:AA302" si="175">$D$162</f>
        <v>113.12</v>
      </c>
      <c r="G302" s="44">
        <f t="shared" si="175"/>
        <v>113.12</v>
      </c>
      <c r="H302" s="44">
        <f t="shared" si="175"/>
        <v>113.12</v>
      </c>
      <c r="I302" s="44">
        <f t="shared" si="175"/>
        <v>113.12</v>
      </c>
      <c r="J302" s="44">
        <f t="shared" si="175"/>
        <v>113.12</v>
      </c>
      <c r="K302" s="44">
        <f t="shared" si="175"/>
        <v>113.12</v>
      </c>
      <c r="L302" s="44">
        <f t="shared" si="175"/>
        <v>113.12</v>
      </c>
      <c r="M302" s="44">
        <f t="shared" si="175"/>
        <v>113.12</v>
      </c>
      <c r="N302" s="44">
        <f t="shared" si="175"/>
        <v>113.12</v>
      </c>
      <c r="O302" s="44">
        <f t="shared" si="175"/>
        <v>113.12</v>
      </c>
      <c r="P302" s="44">
        <f t="shared" si="175"/>
        <v>113.12</v>
      </c>
      <c r="Q302" s="44">
        <f t="shared" si="175"/>
        <v>113.12</v>
      </c>
      <c r="R302" s="44">
        <f t="shared" si="175"/>
        <v>113.12</v>
      </c>
      <c r="S302" s="44">
        <f t="shared" si="175"/>
        <v>113.12</v>
      </c>
      <c r="T302" s="44">
        <f t="shared" si="175"/>
        <v>113.12</v>
      </c>
      <c r="U302" s="44">
        <f t="shared" si="175"/>
        <v>113.12</v>
      </c>
      <c r="V302" s="44">
        <f t="shared" si="175"/>
        <v>113.12</v>
      </c>
      <c r="W302" s="44">
        <f t="shared" si="175"/>
        <v>113.12</v>
      </c>
      <c r="X302" s="44">
        <f t="shared" si="175"/>
        <v>113.12</v>
      </c>
      <c r="Y302" s="44">
        <f t="shared" si="175"/>
        <v>113.12</v>
      </c>
      <c r="Z302" s="44">
        <f t="shared" si="175"/>
        <v>113.12</v>
      </c>
      <c r="AA302" s="44">
        <f t="shared" si="175"/>
        <v>113.12</v>
      </c>
    </row>
    <row r="303" spans="1:27" ht="12.75" hidden="1" customHeight="1" outlineLevel="1" x14ac:dyDescent="0.2">
      <c r="A303" s="97" t="s">
        <v>1304</v>
      </c>
      <c r="B303" s="63" t="s">
        <v>83</v>
      </c>
      <c r="C303" s="43" t="s">
        <v>79</v>
      </c>
      <c r="D303" s="44">
        <v>3.63</v>
      </c>
      <c r="E303" s="44">
        <v>3.63</v>
      </c>
      <c r="F303" s="44">
        <v>3.63</v>
      </c>
      <c r="G303" s="44">
        <v>3.63</v>
      </c>
      <c r="H303" s="44">
        <v>3.63</v>
      </c>
      <c r="I303" s="44">
        <v>3.63</v>
      </c>
      <c r="J303" s="44">
        <v>3.63</v>
      </c>
      <c r="K303" s="44">
        <v>3.63</v>
      </c>
      <c r="L303" s="44">
        <v>3.63</v>
      </c>
      <c r="M303" s="44">
        <v>3.63</v>
      </c>
      <c r="N303" s="44">
        <v>3.63</v>
      </c>
      <c r="O303" s="44">
        <v>3.63</v>
      </c>
      <c r="P303" s="44">
        <v>3.63</v>
      </c>
      <c r="Q303" s="44">
        <v>3.63</v>
      </c>
      <c r="R303" s="44">
        <v>3.63</v>
      </c>
      <c r="S303" s="44">
        <v>3.63</v>
      </c>
      <c r="T303" s="44">
        <v>3.63</v>
      </c>
      <c r="U303" s="44">
        <v>3.63</v>
      </c>
      <c r="V303" s="44">
        <v>3.63</v>
      </c>
      <c r="W303" s="44">
        <v>3.63</v>
      </c>
      <c r="X303" s="44">
        <v>3.63</v>
      </c>
      <c r="Y303" s="44">
        <v>3.63</v>
      </c>
      <c r="Z303" s="44">
        <v>3.63</v>
      </c>
      <c r="AA303" s="44">
        <v>3.63</v>
      </c>
    </row>
    <row r="304" spans="1:27" ht="12.75" hidden="1" customHeight="1" outlineLevel="1" x14ac:dyDescent="0.2">
      <c r="A304" s="97" t="s">
        <v>1305</v>
      </c>
      <c r="B304" s="63" t="s">
        <v>81</v>
      </c>
      <c r="C304" s="43" t="s">
        <v>79</v>
      </c>
      <c r="D304" s="44">
        <f>$D$11</f>
        <v>216.36</v>
      </c>
      <c r="E304" s="44">
        <f t="shared" ref="E304:AA304" si="176">$D$11</f>
        <v>216.36</v>
      </c>
      <c r="F304" s="44">
        <f t="shared" si="176"/>
        <v>216.36</v>
      </c>
      <c r="G304" s="44">
        <f t="shared" si="176"/>
        <v>216.36</v>
      </c>
      <c r="H304" s="44">
        <f t="shared" si="176"/>
        <v>216.36</v>
      </c>
      <c r="I304" s="44">
        <f t="shared" si="176"/>
        <v>216.36</v>
      </c>
      <c r="J304" s="44">
        <f t="shared" si="176"/>
        <v>216.36</v>
      </c>
      <c r="K304" s="44">
        <f t="shared" si="176"/>
        <v>216.36</v>
      </c>
      <c r="L304" s="44">
        <f t="shared" si="176"/>
        <v>216.36</v>
      </c>
      <c r="M304" s="44">
        <f t="shared" si="176"/>
        <v>216.36</v>
      </c>
      <c r="N304" s="44">
        <f t="shared" si="176"/>
        <v>216.36</v>
      </c>
      <c r="O304" s="44">
        <f t="shared" si="176"/>
        <v>216.36</v>
      </c>
      <c r="P304" s="44">
        <f t="shared" si="176"/>
        <v>216.36</v>
      </c>
      <c r="Q304" s="44">
        <f t="shared" si="176"/>
        <v>216.36</v>
      </c>
      <c r="R304" s="44">
        <f>$D$11</f>
        <v>216.36</v>
      </c>
      <c r="S304" s="44">
        <f t="shared" si="176"/>
        <v>216.36</v>
      </c>
      <c r="T304" s="44">
        <f t="shared" si="176"/>
        <v>216.36</v>
      </c>
      <c r="U304" s="44">
        <f t="shared" si="176"/>
        <v>216.36</v>
      </c>
      <c r="V304" s="44">
        <f t="shared" si="176"/>
        <v>216.36</v>
      </c>
      <c r="W304" s="44">
        <f t="shared" si="176"/>
        <v>216.36</v>
      </c>
      <c r="X304" s="44">
        <f t="shared" si="176"/>
        <v>216.36</v>
      </c>
      <c r="Y304" s="44">
        <f t="shared" si="176"/>
        <v>216.36</v>
      </c>
      <c r="Z304" s="44">
        <f t="shared" si="176"/>
        <v>216.36</v>
      </c>
      <c r="AA304" s="44">
        <f t="shared" si="176"/>
        <v>216.36</v>
      </c>
    </row>
    <row r="305" spans="1:27" ht="12.75" customHeight="1" collapsed="1" x14ac:dyDescent="0.2">
      <c r="A305" s="96" t="s">
        <v>1306</v>
      </c>
      <c r="B305" s="28" t="str">
        <f>"30"&amp;"."&amp;$B$640&amp;"."&amp;$B$641</f>
        <v>30.11.2023</v>
      </c>
      <c r="C305" s="88" t="s">
        <v>76</v>
      </c>
      <c r="D305" s="89">
        <f>ROUND(((D306+D307+D309+D308)/1000),5)</f>
        <v>1.52946</v>
      </c>
      <c r="E305" s="89">
        <f>ROUND(((E306+E307+E309+E308)/1000),5)</f>
        <v>1.4722299999999999</v>
      </c>
      <c r="F305" s="89">
        <f>ROUND(((F306+F307+F309+F308)/1000),5)</f>
        <v>1.41761</v>
      </c>
      <c r="G305" s="89">
        <f t="shared" ref="G305:AA305" si="177">ROUND(((G306+G307+G309+G308)/1000),5)</f>
        <v>1.4089499999999999</v>
      </c>
      <c r="H305" s="89">
        <f t="shared" si="177"/>
        <v>1.4500500000000001</v>
      </c>
      <c r="I305" s="89">
        <f t="shared" si="177"/>
        <v>1.60134</v>
      </c>
      <c r="J305" s="89">
        <f t="shared" si="177"/>
        <v>1.7964800000000001</v>
      </c>
      <c r="K305" s="89">
        <f t="shared" si="177"/>
        <v>2.0955900000000001</v>
      </c>
      <c r="L305" s="89">
        <f t="shared" si="177"/>
        <v>2.2564000000000002</v>
      </c>
      <c r="M305" s="89">
        <f t="shared" si="177"/>
        <v>2.2677700000000001</v>
      </c>
      <c r="N305" s="89">
        <f t="shared" si="177"/>
        <v>2.294</v>
      </c>
      <c r="O305" s="89">
        <f t="shared" si="177"/>
        <v>2.37168</v>
      </c>
      <c r="P305" s="89">
        <f t="shared" si="177"/>
        <v>2.3393799999999998</v>
      </c>
      <c r="Q305" s="89">
        <f t="shared" si="177"/>
        <v>2.35975</v>
      </c>
      <c r="R305" s="89">
        <f t="shared" si="177"/>
        <v>2.2995199999999998</v>
      </c>
      <c r="S305" s="89">
        <f t="shared" si="177"/>
        <v>2.2925200000000001</v>
      </c>
      <c r="T305" s="89">
        <f t="shared" si="177"/>
        <v>2.3128799999999998</v>
      </c>
      <c r="U305" s="89">
        <f t="shared" si="177"/>
        <v>2.3229600000000001</v>
      </c>
      <c r="V305" s="89">
        <f t="shared" si="177"/>
        <v>2.3067600000000001</v>
      </c>
      <c r="W305" s="89">
        <f t="shared" si="177"/>
        <v>2.2980200000000002</v>
      </c>
      <c r="X305" s="89">
        <f t="shared" si="177"/>
        <v>2.25583</v>
      </c>
      <c r="Y305" s="89">
        <f t="shared" si="177"/>
        <v>2.1349200000000002</v>
      </c>
      <c r="Z305" s="89">
        <f t="shared" si="177"/>
        <v>1.8247899999999999</v>
      </c>
      <c r="AA305" s="89">
        <f t="shared" si="177"/>
        <v>1.64313</v>
      </c>
    </row>
    <row r="306" spans="1:27" ht="12.75" hidden="1" customHeight="1" outlineLevel="1" x14ac:dyDescent="0.2">
      <c r="A306" s="97" t="s">
        <v>1307</v>
      </c>
      <c r="B306" s="63" t="s">
        <v>242</v>
      </c>
      <c r="C306" s="43" t="s">
        <v>79</v>
      </c>
      <c r="D306" s="44">
        <v>1196.3499999999999</v>
      </c>
      <c r="E306" s="44">
        <v>1139.1199999999999</v>
      </c>
      <c r="F306" s="44">
        <v>1084.5</v>
      </c>
      <c r="G306" s="44">
        <v>1075.8399999999999</v>
      </c>
      <c r="H306" s="44">
        <v>1116.94</v>
      </c>
      <c r="I306" s="44">
        <v>1268.23</v>
      </c>
      <c r="J306" s="44">
        <v>1463.37</v>
      </c>
      <c r="K306" s="44">
        <v>1762.48</v>
      </c>
      <c r="L306" s="44">
        <v>1923.29</v>
      </c>
      <c r="M306" s="44">
        <v>1934.66</v>
      </c>
      <c r="N306" s="44">
        <v>1960.89</v>
      </c>
      <c r="O306" s="44">
        <v>2038.57</v>
      </c>
      <c r="P306" s="44">
        <v>2006.27</v>
      </c>
      <c r="Q306" s="44">
        <v>2026.64</v>
      </c>
      <c r="R306" s="44">
        <v>1966.41</v>
      </c>
      <c r="S306" s="44">
        <v>1959.41</v>
      </c>
      <c r="T306" s="44">
        <v>1979.77</v>
      </c>
      <c r="U306" s="44">
        <v>1989.85</v>
      </c>
      <c r="V306" s="44">
        <v>1973.65</v>
      </c>
      <c r="W306" s="44">
        <v>1964.91</v>
      </c>
      <c r="X306" s="44">
        <v>1922.72</v>
      </c>
      <c r="Y306" s="44">
        <v>1801.81</v>
      </c>
      <c r="Z306" s="44">
        <v>1491.68</v>
      </c>
      <c r="AA306" s="44">
        <v>1310.02</v>
      </c>
    </row>
    <row r="307" spans="1:27" ht="12.75" hidden="1" customHeight="1" outlineLevel="1" x14ac:dyDescent="0.2">
      <c r="A307" s="97" t="s">
        <v>1308</v>
      </c>
      <c r="B307" s="63" t="s">
        <v>90</v>
      </c>
      <c r="C307" s="43" t="s">
        <v>79</v>
      </c>
      <c r="D307" s="44">
        <f>$D$162</f>
        <v>113.12</v>
      </c>
      <c r="E307" s="44">
        <f>$D$162</f>
        <v>113.12</v>
      </c>
      <c r="F307" s="44">
        <f t="shared" ref="F307:AA307" si="178">$D$162</f>
        <v>113.12</v>
      </c>
      <c r="G307" s="44">
        <f t="shared" si="178"/>
        <v>113.12</v>
      </c>
      <c r="H307" s="44">
        <f t="shared" si="178"/>
        <v>113.12</v>
      </c>
      <c r="I307" s="44">
        <f t="shared" si="178"/>
        <v>113.12</v>
      </c>
      <c r="J307" s="44">
        <f t="shared" si="178"/>
        <v>113.12</v>
      </c>
      <c r="K307" s="44">
        <f t="shared" si="178"/>
        <v>113.12</v>
      </c>
      <c r="L307" s="44">
        <f t="shared" si="178"/>
        <v>113.12</v>
      </c>
      <c r="M307" s="44">
        <f t="shared" si="178"/>
        <v>113.12</v>
      </c>
      <c r="N307" s="44">
        <f t="shared" si="178"/>
        <v>113.12</v>
      </c>
      <c r="O307" s="44">
        <f t="shared" si="178"/>
        <v>113.12</v>
      </c>
      <c r="P307" s="44">
        <f t="shared" si="178"/>
        <v>113.12</v>
      </c>
      <c r="Q307" s="44">
        <f t="shared" si="178"/>
        <v>113.12</v>
      </c>
      <c r="R307" s="44">
        <f t="shared" si="178"/>
        <v>113.12</v>
      </c>
      <c r="S307" s="44">
        <f t="shared" si="178"/>
        <v>113.12</v>
      </c>
      <c r="T307" s="44">
        <f t="shared" si="178"/>
        <v>113.12</v>
      </c>
      <c r="U307" s="44">
        <f t="shared" si="178"/>
        <v>113.12</v>
      </c>
      <c r="V307" s="44">
        <f t="shared" si="178"/>
        <v>113.12</v>
      </c>
      <c r="W307" s="44">
        <f t="shared" si="178"/>
        <v>113.12</v>
      </c>
      <c r="X307" s="44">
        <f t="shared" si="178"/>
        <v>113.12</v>
      </c>
      <c r="Y307" s="44">
        <f t="shared" si="178"/>
        <v>113.12</v>
      </c>
      <c r="Z307" s="44">
        <f t="shared" si="178"/>
        <v>113.12</v>
      </c>
      <c r="AA307" s="44">
        <f t="shared" si="178"/>
        <v>113.12</v>
      </c>
    </row>
    <row r="308" spans="1:27" ht="12.75" hidden="1" customHeight="1" outlineLevel="1" x14ac:dyDescent="0.2">
      <c r="A308" s="97" t="s">
        <v>1309</v>
      </c>
      <c r="B308" s="63" t="s">
        <v>83</v>
      </c>
      <c r="C308" s="43" t="s">
        <v>79</v>
      </c>
      <c r="D308" s="44">
        <v>3.63</v>
      </c>
      <c r="E308" s="44">
        <v>3.63</v>
      </c>
      <c r="F308" s="44">
        <v>3.63</v>
      </c>
      <c r="G308" s="44">
        <v>3.63</v>
      </c>
      <c r="H308" s="44">
        <v>3.63</v>
      </c>
      <c r="I308" s="44">
        <v>3.63</v>
      </c>
      <c r="J308" s="44">
        <v>3.63</v>
      </c>
      <c r="K308" s="44">
        <v>3.63</v>
      </c>
      <c r="L308" s="44">
        <v>3.63</v>
      </c>
      <c r="M308" s="44">
        <v>3.63</v>
      </c>
      <c r="N308" s="44">
        <v>3.63</v>
      </c>
      <c r="O308" s="44">
        <v>3.63</v>
      </c>
      <c r="P308" s="44">
        <v>3.63</v>
      </c>
      <c r="Q308" s="44">
        <v>3.63</v>
      </c>
      <c r="R308" s="44">
        <v>3.63</v>
      </c>
      <c r="S308" s="44">
        <v>3.63</v>
      </c>
      <c r="T308" s="44">
        <v>3.63</v>
      </c>
      <c r="U308" s="44">
        <v>3.63</v>
      </c>
      <c r="V308" s="44">
        <v>3.63</v>
      </c>
      <c r="W308" s="44">
        <v>3.63</v>
      </c>
      <c r="X308" s="44">
        <v>3.63</v>
      </c>
      <c r="Y308" s="44">
        <v>3.63</v>
      </c>
      <c r="Z308" s="44">
        <v>3.63</v>
      </c>
      <c r="AA308" s="44">
        <v>3.63</v>
      </c>
    </row>
    <row r="309" spans="1:27" ht="12.75" hidden="1" customHeight="1" outlineLevel="1" x14ac:dyDescent="0.2">
      <c r="A309" s="97" t="s">
        <v>1310</v>
      </c>
      <c r="B309" s="63" t="s">
        <v>81</v>
      </c>
      <c r="C309" s="43" t="s">
        <v>79</v>
      </c>
      <c r="D309" s="44">
        <f>$D$11</f>
        <v>216.36</v>
      </c>
      <c r="E309" s="44">
        <f t="shared" ref="E309:AA309" si="179">$D$11</f>
        <v>216.36</v>
      </c>
      <c r="F309" s="44">
        <f t="shared" si="179"/>
        <v>216.36</v>
      </c>
      <c r="G309" s="44">
        <f t="shared" si="179"/>
        <v>216.36</v>
      </c>
      <c r="H309" s="44">
        <f t="shared" si="179"/>
        <v>216.36</v>
      </c>
      <c r="I309" s="44">
        <f t="shared" si="179"/>
        <v>216.36</v>
      </c>
      <c r="J309" s="44">
        <f t="shared" si="179"/>
        <v>216.36</v>
      </c>
      <c r="K309" s="44">
        <f t="shared" si="179"/>
        <v>216.36</v>
      </c>
      <c r="L309" s="44">
        <f t="shared" si="179"/>
        <v>216.36</v>
      </c>
      <c r="M309" s="44">
        <f t="shared" si="179"/>
        <v>216.36</v>
      </c>
      <c r="N309" s="44">
        <f t="shared" si="179"/>
        <v>216.36</v>
      </c>
      <c r="O309" s="44">
        <f t="shared" si="179"/>
        <v>216.36</v>
      </c>
      <c r="P309" s="44">
        <f t="shared" si="179"/>
        <v>216.36</v>
      </c>
      <c r="Q309" s="44">
        <f t="shared" si="179"/>
        <v>216.36</v>
      </c>
      <c r="R309" s="44">
        <f>$D$11</f>
        <v>216.36</v>
      </c>
      <c r="S309" s="44">
        <f t="shared" si="179"/>
        <v>216.36</v>
      </c>
      <c r="T309" s="44">
        <f t="shared" si="179"/>
        <v>216.36</v>
      </c>
      <c r="U309" s="44">
        <f t="shared" si="179"/>
        <v>216.36</v>
      </c>
      <c r="V309" s="44">
        <f t="shared" si="179"/>
        <v>216.36</v>
      </c>
      <c r="W309" s="44">
        <f t="shared" si="179"/>
        <v>216.36</v>
      </c>
      <c r="X309" s="44">
        <f t="shared" si="179"/>
        <v>216.36</v>
      </c>
      <c r="Y309" s="44">
        <f t="shared" si="179"/>
        <v>216.36</v>
      </c>
      <c r="Z309" s="44">
        <f t="shared" si="179"/>
        <v>216.36</v>
      </c>
      <c r="AA309" s="44">
        <f t="shared" si="179"/>
        <v>216.36</v>
      </c>
    </row>
    <row r="310" spans="1:27" ht="12.75" customHeight="1" collapsed="1" x14ac:dyDescent="0.2">
      <c r="A310" s="98"/>
      <c r="B310" s="99" t="s">
        <v>391</v>
      </c>
      <c r="C310" s="100"/>
      <c r="D310" s="101"/>
      <c r="E310" s="101"/>
      <c r="F310" s="101"/>
      <c r="G310" s="101"/>
      <c r="I310" s="39"/>
    </row>
    <row r="311" spans="1:27" ht="12.75" customHeight="1" x14ac:dyDescent="0.2">
      <c r="A311" s="181" t="s">
        <v>543</v>
      </c>
      <c r="B311" s="182"/>
      <c r="C311" s="182"/>
      <c r="D311" s="182"/>
      <c r="E311" s="182"/>
      <c r="F311" s="182"/>
      <c r="G311" s="182"/>
      <c r="H311" s="182"/>
      <c r="I311" s="182"/>
      <c r="J311" s="182"/>
      <c r="K311" s="182"/>
      <c r="L311" s="182"/>
      <c r="M311" s="182"/>
      <c r="N311" s="182"/>
      <c r="O311" s="182"/>
      <c r="P311" s="182"/>
      <c r="Q311" s="182"/>
      <c r="R311" s="182"/>
      <c r="S311" s="182"/>
      <c r="T311" s="182"/>
      <c r="U311" s="182"/>
      <c r="V311" s="182"/>
      <c r="W311" s="182"/>
      <c r="X311" s="182"/>
      <c r="Y311" s="182"/>
      <c r="Z311" s="182"/>
      <c r="AA311" s="183"/>
    </row>
    <row r="312" spans="1:27" ht="25.5" x14ac:dyDescent="0.2">
      <c r="A312" s="26" t="s">
        <v>64</v>
      </c>
      <c r="B312" s="27" t="s">
        <v>214</v>
      </c>
      <c r="C312" s="26" t="s">
        <v>215</v>
      </c>
      <c r="D312" s="27" t="s">
        <v>216</v>
      </c>
      <c r="E312" s="27" t="s">
        <v>217</v>
      </c>
      <c r="F312" s="27" t="s">
        <v>218</v>
      </c>
      <c r="G312" s="27" t="s">
        <v>219</v>
      </c>
      <c r="H312" s="27" t="s">
        <v>220</v>
      </c>
      <c r="I312" s="27" t="s">
        <v>221</v>
      </c>
      <c r="J312" s="27" t="s">
        <v>222</v>
      </c>
      <c r="K312" s="27" t="s">
        <v>223</v>
      </c>
      <c r="L312" s="27" t="s">
        <v>224</v>
      </c>
      <c r="M312" s="27" t="s">
        <v>225</v>
      </c>
      <c r="N312" s="27" t="s">
        <v>226</v>
      </c>
      <c r="O312" s="27" t="s">
        <v>227</v>
      </c>
      <c r="P312" s="27" t="s">
        <v>228</v>
      </c>
      <c r="Q312" s="27" t="s">
        <v>229</v>
      </c>
      <c r="R312" s="27" t="s">
        <v>230</v>
      </c>
      <c r="S312" s="27" t="s">
        <v>231</v>
      </c>
      <c r="T312" s="27" t="s">
        <v>232</v>
      </c>
      <c r="U312" s="27" t="s">
        <v>233</v>
      </c>
      <c r="V312" s="27" t="s">
        <v>234</v>
      </c>
      <c r="W312" s="27" t="s">
        <v>235</v>
      </c>
      <c r="X312" s="27" t="s">
        <v>236</v>
      </c>
      <c r="Y312" s="27" t="s">
        <v>237</v>
      </c>
      <c r="Z312" s="27" t="s">
        <v>238</v>
      </c>
      <c r="AA312" s="27" t="s">
        <v>239</v>
      </c>
    </row>
    <row r="313" spans="1:27" ht="12.75" customHeight="1" x14ac:dyDescent="0.2">
      <c r="A313" s="96" t="s">
        <v>1311</v>
      </c>
      <c r="B313" s="28" t="str">
        <f>"01"&amp;"."&amp;$B$640&amp;"."&amp;$B$641</f>
        <v>01.11.2023</v>
      </c>
      <c r="C313" s="88" t="s">
        <v>76</v>
      </c>
      <c r="D313" s="89">
        <f>ROUND(((D314+D315+D317+D316)/1000),5)</f>
        <v>1.6469100000000001</v>
      </c>
      <c r="E313" s="89">
        <f>ROUND(((E314+E315+E317+E316)/1000),5)</f>
        <v>1.51864</v>
      </c>
      <c r="F313" s="89">
        <f>ROUND(((F314+F315+F317+F316)/1000),5)</f>
        <v>1.4502999999999999</v>
      </c>
      <c r="G313" s="89">
        <f t="shared" ref="G313:AA313" si="180">ROUND(((G314+G315+G317+G316)/1000),5)</f>
        <v>1.4124099999999999</v>
      </c>
      <c r="H313" s="89">
        <f t="shared" si="180"/>
        <v>1.5216000000000001</v>
      </c>
      <c r="I313" s="89">
        <f t="shared" si="180"/>
        <v>1.68153</v>
      </c>
      <c r="J313" s="89">
        <f t="shared" si="180"/>
        <v>1.8508500000000001</v>
      </c>
      <c r="K313" s="89">
        <f t="shared" si="180"/>
        <v>2.0903499999999999</v>
      </c>
      <c r="L313" s="89">
        <f t="shared" si="180"/>
        <v>2.3142999999999998</v>
      </c>
      <c r="M313" s="89">
        <f t="shared" si="180"/>
        <v>2.4587500000000002</v>
      </c>
      <c r="N313" s="89">
        <f t="shared" si="180"/>
        <v>2.4651000000000001</v>
      </c>
      <c r="O313" s="89">
        <f t="shared" si="180"/>
        <v>2.43072</v>
      </c>
      <c r="P313" s="89">
        <f t="shared" si="180"/>
        <v>2.4306399999999999</v>
      </c>
      <c r="Q313" s="89">
        <f t="shared" si="180"/>
        <v>2.4912200000000002</v>
      </c>
      <c r="R313" s="89">
        <f t="shared" si="180"/>
        <v>2.4422999999999999</v>
      </c>
      <c r="S313" s="89">
        <f t="shared" si="180"/>
        <v>2.4648300000000001</v>
      </c>
      <c r="T313" s="89">
        <f t="shared" si="180"/>
        <v>2.42746</v>
      </c>
      <c r="U313" s="89">
        <f t="shared" si="180"/>
        <v>2.4290799999999999</v>
      </c>
      <c r="V313" s="89">
        <f t="shared" si="180"/>
        <v>2.3770699999999998</v>
      </c>
      <c r="W313" s="89">
        <f t="shared" si="180"/>
        <v>2.3290799999999998</v>
      </c>
      <c r="X313" s="89">
        <f t="shared" si="180"/>
        <v>2.3359899999999998</v>
      </c>
      <c r="Y313" s="89">
        <f t="shared" si="180"/>
        <v>2.1449400000000001</v>
      </c>
      <c r="Z313" s="89">
        <f t="shared" si="180"/>
        <v>1.9400999999999999</v>
      </c>
      <c r="AA313" s="89">
        <f t="shared" si="180"/>
        <v>1.72827</v>
      </c>
    </row>
    <row r="314" spans="1:27" ht="12.75" hidden="1" customHeight="1" outlineLevel="1" x14ac:dyDescent="0.2">
      <c r="A314" s="97" t="s">
        <v>1312</v>
      </c>
      <c r="B314" s="63" t="s">
        <v>242</v>
      </c>
      <c r="C314" s="43" t="s">
        <v>79</v>
      </c>
      <c r="D314" s="44">
        <v>1209.8900000000001</v>
      </c>
      <c r="E314" s="44">
        <v>1081.6199999999999</v>
      </c>
      <c r="F314" s="44">
        <v>1013.28</v>
      </c>
      <c r="G314" s="44">
        <v>975.39</v>
      </c>
      <c r="H314" s="44">
        <v>1084.58</v>
      </c>
      <c r="I314" s="44">
        <v>1244.51</v>
      </c>
      <c r="J314" s="44">
        <v>1413.83</v>
      </c>
      <c r="K314" s="44">
        <v>1653.33</v>
      </c>
      <c r="L314" s="44">
        <v>1877.28</v>
      </c>
      <c r="M314" s="44">
        <v>2021.73</v>
      </c>
      <c r="N314" s="44">
        <v>2028.08</v>
      </c>
      <c r="O314" s="44">
        <v>1993.7</v>
      </c>
      <c r="P314" s="44">
        <v>1993.62</v>
      </c>
      <c r="Q314" s="44">
        <v>2054.1999999999998</v>
      </c>
      <c r="R314" s="44">
        <v>2005.28</v>
      </c>
      <c r="S314" s="44">
        <v>2027.81</v>
      </c>
      <c r="T314" s="44">
        <v>1990.44</v>
      </c>
      <c r="U314" s="44">
        <v>1992.06</v>
      </c>
      <c r="V314" s="44">
        <v>1940.05</v>
      </c>
      <c r="W314" s="44">
        <v>1892.06</v>
      </c>
      <c r="X314" s="44">
        <v>1898.97</v>
      </c>
      <c r="Y314" s="44">
        <v>1707.92</v>
      </c>
      <c r="Z314" s="44">
        <v>1503.08</v>
      </c>
      <c r="AA314" s="44">
        <v>1291.25</v>
      </c>
    </row>
    <row r="315" spans="1:27" ht="12.75" hidden="1" customHeight="1" outlineLevel="1" x14ac:dyDescent="0.2">
      <c r="A315" s="97" t="s">
        <v>1313</v>
      </c>
      <c r="B315" s="63" t="s">
        <v>90</v>
      </c>
      <c r="C315" s="43" t="s">
        <v>79</v>
      </c>
      <c r="D315" s="44">
        <v>217.03</v>
      </c>
      <c r="E315" s="44">
        <f>$D$315</f>
        <v>217.03</v>
      </c>
      <c r="F315" s="44">
        <f t="shared" ref="F315:AA315" si="181">$D$315</f>
        <v>217.03</v>
      </c>
      <c r="G315" s="44">
        <f t="shared" si="181"/>
        <v>217.03</v>
      </c>
      <c r="H315" s="44">
        <f t="shared" si="181"/>
        <v>217.03</v>
      </c>
      <c r="I315" s="44">
        <f t="shared" si="181"/>
        <v>217.03</v>
      </c>
      <c r="J315" s="44">
        <f t="shared" si="181"/>
        <v>217.03</v>
      </c>
      <c r="K315" s="44">
        <f t="shared" si="181"/>
        <v>217.03</v>
      </c>
      <c r="L315" s="44">
        <f t="shared" si="181"/>
        <v>217.03</v>
      </c>
      <c r="M315" s="44">
        <f t="shared" si="181"/>
        <v>217.03</v>
      </c>
      <c r="N315" s="44">
        <f t="shared" si="181"/>
        <v>217.03</v>
      </c>
      <c r="O315" s="44">
        <f t="shared" si="181"/>
        <v>217.03</v>
      </c>
      <c r="P315" s="44">
        <f t="shared" si="181"/>
        <v>217.03</v>
      </c>
      <c r="Q315" s="44">
        <f t="shared" si="181"/>
        <v>217.03</v>
      </c>
      <c r="R315" s="44">
        <f t="shared" si="181"/>
        <v>217.03</v>
      </c>
      <c r="S315" s="44">
        <f t="shared" si="181"/>
        <v>217.03</v>
      </c>
      <c r="T315" s="44">
        <f t="shared" si="181"/>
        <v>217.03</v>
      </c>
      <c r="U315" s="44">
        <f t="shared" si="181"/>
        <v>217.03</v>
      </c>
      <c r="V315" s="44">
        <f t="shared" si="181"/>
        <v>217.03</v>
      </c>
      <c r="W315" s="44">
        <f t="shared" si="181"/>
        <v>217.03</v>
      </c>
      <c r="X315" s="44">
        <f t="shared" si="181"/>
        <v>217.03</v>
      </c>
      <c r="Y315" s="44">
        <f t="shared" si="181"/>
        <v>217.03</v>
      </c>
      <c r="Z315" s="44">
        <f t="shared" si="181"/>
        <v>217.03</v>
      </c>
      <c r="AA315" s="44">
        <f t="shared" si="181"/>
        <v>217.03</v>
      </c>
    </row>
    <row r="316" spans="1:27" ht="12.75" hidden="1" customHeight="1" outlineLevel="1" x14ac:dyDescent="0.2">
      <c r="A316" s="97" t="s">
        <v>1314</v>
      </c>
      <c r="B316" s="63" t="s">
        <v>83</v>
      </c>
      <c r="C316" s="43" t="s">
        <v>79</v>
      </c>
      <c r="D316" s="44">
        <v>3.63</v>
      </c>
      <c r="E316" s="44">
        <v>3.63</v>
      </c>
      <c r="F316" s="44">
        <v>3.63</v>
      </c>
      <c r="G316" s="44">
        <v>3.63</v>
      </c>
      <c r="H316" s="44">
        <v>3.63</v>
      </c>
      <c r="I316" s="44">
        <v>3.63</v>
      </c>
      <c r="J316" s="44">
        <v>3.63</v>
      </c>
      <c r="K316" s="44">
        <v>3.63</v>
      </c>
      <c r="L316" s="44">
        <v>3.63</v>
      </c>
      <c r="M316" s="44">
        <v>3.63</v>
      </c>
      <c r="N316" s="44">
        <v>3.63</v>
      </c>
      <c r="O316" s="44">
        <v>3.63</v>
      </c>
      <c r="P316" s="44">
        <v>3.63</v>
      </c>
      <c r="Q316" s="44">
        <v>3.63</v>
      </c>
      <c r="R316" s="44">
        <v>3.63</v>
      </c>
      <c r="S316" s="44">
        <v>3.63</v>
      </c>
      <c r="T316" s="44">
        <v>3.63</v>
      </c>
      <c r="U316" s="44">
        <v>3.63</v>
      </c>
      <c r="V316" s="44">
        <v>3.63</v>
      </c>
      <c r="W316" s="44">
        <v>3.63</v>
      </c>
      <c r="X316" s="44">
        <v>3.63</v>
      </c>
      <c r="Y316" s="44">
        <v>3.63</v>
      </c>
      <c r="Z316" s="44">
        <v>3.63</v>
      </c>
      <c r="AA316" s="44">
        <v>3.63</v>
      </c>
    </row>
    <row r="317" spans="1:27" ht="12.75" hidden="1" customHeight="1" outlineLevel="1" x14ac:dyDescent="0.2">
      <c r="A317" s="97" t="s">
        <v>1315</v>
      </c>
      <c r="B317" s="63" t="s">
        <v>81</v>
      </c>
      <c r="C317" s="43" t="s">
        <v>79</v>
      </c>
      <c r="D317" s="44">
        <f>$D$11</f>
        <v>216.36</v>
      </c>
      <c r="E317" s="44">
        <f t="shared" ref="E317:AA317" si="182">$D$11</f>
        <v>216.36</v>
      </c>
      <c r="F317" s="44">
        <f t="shared" si="182"/>
        <v>216.36</v>
      </c>
      <c r="G317" s="44">
        <f t="shared" si="182"/>
        <v>216.36</v>
      </c>
      <c r="H317" s="44">
        <f t="shared" si="182"/>
        <v>216.36</v>
      </c>
      <c r="I317" s="44">
        <f t="shared" si="182"/>
        <v>216.36</v>
      </c>
      <c r="J317" s="44">
        <f t="shared" si="182"/>
        <v>216.36</v>
      </c>
      <c r="K317" s="44">
        <f t="shared" si="182"/>
        <v>216.36</v>
      </c>
      <c r="L317" s="44">
        <f t="shared" si="182"/>
        <v>216.36</v>
      </c>
      <c r="M317" s="44">
        <f t="shared" si="182"/>
        <v>216.36</v>
      </c>
      <c r="N317" s="44">
        <f t="shared" si="182"/>
        <v>216.36</v>
      </c>
      <c r="O317" s="44">
        <f t="shared" si="182"/>
        <v>216.36</v>
      </c>
      <c r="P317" s="44">
        <f t="shared" si="182"/>
        <v>216.36</v>
      </c>
      <c r="Q317" s="44">
        <f t="shared" si="182"/>
        <v>216.36</v>
      </c>
      <c r="R317" s="44">
        <f>$D$11</f>
        <v>216.36</v>
      </c>
      <c r="S317" s="44">
        <f t="shared" si="182"/>
        <v>216.36</v>
      </c>
      <c r="T317" s="44">
        <f t="shared" si="182"/>
        <v>216.36</v>
      </c>
      <c r="U317" s="44">
        <f t="shared" si="182"/>
        <v>216.36</v>
      </c>
      <c r="V317" s="44">
        <f t="shared" si="182"/>
        <v>216.36</v>
      </c>
      <c r="W317" s="44">
        <f t="shared" si="182"/>
        <v>216.36</v>
      </c>
      <c r="X317" s="44">
        <f t="shared" si="182"/>
        <v>216.36</v>
      </c>
      <c r="Y317" s="44">
        <f t="shared" si="182"/>
        <v>216.36</v>
      </c>
      <c r="Z317" s="44">
        <f t="shared" si="182"/>
        <v>216.36</v>
      </c>
      <c r="AA317" s="44">
        <f t="shared" si="182"/>
        <v>216.36</v>
      </c>
    </row>
    <row r="318" spans="1:27" ht="12.75" customHeight="1" collapsed="1" x14ac:dyDescent="0.2">
      <c r="A318" s="96" t="s">
        <v>1316</v>
      </c>
      <c r="B318" s="28" t="str">
        <f>"02"&amp;"."&amp;$B$640&amp;"."&amp;$B$641</f>
        <v>02.11.2023</v>
      </c>
      <c r="C318" s="88" t="s">
        <v>76</v>
      </c>
      <c r="D318" s="89">
        <f>ROUND(((D319+D320+D322+D321)/1000),5)</f>
        <v>1.5707100000000001</v>
      </c>
      <c r="E318" s="89">
        <f>ROUND(((E319+E320+E322+E321)/1000),5)</f>
        <v>1.45919</v>
      </c>
      <c r="F318" s="89">
        <f>ROUND(((F319+F320+F322+F321)/1000),5)</f>
        <v>1.3364499999999999</v>
      </c>
      <c r="G318" s="89">
        <f t="shared" ref="G318:AA318" si="183">ROUND(((G319+G320+G322+G321)/1000),5)</f>
        <v>1.3162700000000001</v>
      </c>
      <c r="H318" s="89">
        <f t="shared" si="183"/>
        <v>1.41171</v>
      </c>
      <c r="I318" s="89">
        <f t="shared" si="183"/>
        <v>1.64402</v>
      </c>
      <c r="J318" s="89">
        <f t="shared" si="183"/>
        <v>1.7931299999999999</v>
      </c>
      <c r="K318" s="89">
        <f t="shared" si="183"/>
        <v>2.0784500000000001</v>
      </c>
      <c r="L318" s="89">
        <f t="shared" si="183"/>
        <v>2.28274</v>
      </c>
      <c r="M318" s="89">
        <f t="shared" si="183"/>
        <v>2.3573400000000002</v>
      </c>
      <c r="N318" s="89">
        <f t="shared" si="183"/>
        <v>2.3688199999999999</v>
      </c>
      <c r="O318" s="89">
        <f t="shared" si="183"/>
        <v>2.4306999999999999</v>
      </c>
      <c r="P318" s="89">
        <f t="shared" si="183"/>
        <v>2.4042400000000002</v>
      </c>
      <c r="Q318" s="89">
        <f t="shared" si="183"/>
        <v>2.4494799999999999</v>
      </c>
      <c r="R318" s="89">
        <f t="shared" si="183"/>
        <v>2.4089100000000001</v>
      </c>
      <c r="S318" s="89">
        <f t="shared" si="183"/>
        <v>2.4314200000000001</v>
      </c>
      <c r="T318" s="89">
        <f t="shared" si="183"/>
        <v>2.4296500000000001</v>
      </c>
      <c r="U318" s="89">
        <f t="shared" si="183"/>
        <v>2.4690699999999999</v>
      </c>
      <c r="V318" s="89">
        <f t="shared" si="183"/>
        <v>2.5034800000000001</v>
      </c>
      <c r="W318" s="89">
        <f t="shared" si="183"/>
        <v>2.4341300000000001</v>
      </c>
      <c r="X318" s="89">
        <f t="shared" si="183"/>
        <v>2.3426800000000001</v>
      </c>
      <c r="Y318" s="89">
        <f t="shared" si="183"/>
        <v>2.3463599999999998</v>
      </c>
      <c r="Z318" s="89">
        <f t="shared" si="183"/>
        <v>1.89775</v>
      </c>
      <c r="AA318" s="89">
        <f t="shared" si="183"/>
        <v>1.7459100000000001</v>
      </c>
    </row>
    <row r="319" spans="1:27" ht="12.75" hidden="1" customHeight="1" outlineLevel="1" x14ac:dyDescent="0.2">
      <c r="A319" s="97" t="s">
        <v>1317</v>
      </c>
      <c r="B319" s="63" t="s">
        <v>242</v>
      </c>
      <c r="C319" s="43" t="s">
        <v>79</v>
      </c>
      <c r="D319" s="44">
        <v>1133.69</v>
      </c>
      <c r="E319" s="44">
        <v>1022.17</v>
      </c>
      <c r="F319" s="44">
        <v>899.43</v>
      </c>
      <c r="G319" s="44">
        <v>879.25</v>
      </c>
      <c r="H319" s="44">
        <v>974.69</v>
      </c>
      <c r="I319" s="44">
        <v>1207</v>
      </c>
      <c r="J319" s="44">
        <v>1356.11</v>
      </c>
      <c r="K319" s="44">
        <v>1641.43</v>
      </c>
      <c r="L319" s="44">
        <v>1845.72</v>
      </c>
      <c r="M319" s="44">
        <v>1920.32</v>
      </c>
      <c r="N319" s="44">
        <v>1931.8</v>
      </c>
      <c r="O319" s="44">
        <v>1993.68</v>
      </c>
      <c r="P319" s="44">
        <v>1967.22</v>
      </c>
      <c r="Q319" s="44">
        <v>2012.46</v>
      </c>
      <c r="R319" s="44">
        <v>1971.89</v>
      </c>
      <c r="S319" s="44">
        <v>1994.4</v>
      </c>
      <c r="T319" s="44">
        <v>1992.63</v>
      </c>
      <c r="U319" s="44">
        <v>2032.05</v>
      </c>
      <c r="V319" s="44">
        <v>2066.46</v>
      </c>
      <c r="W319" s="44">
        <v>1997.11</v>
      </c>
      <c r="X319" s="44">
        <v>1905.66</v>
      </c>
      <c r="Y319" s="44">
        <v>1909.34</v>
      </c>
      <c r="Z319" s="44">
        <v>1460.73</v>
      </c>
      <c r="AA319" s="44">
        <v>1308.8900000000001</v>
      </c>
    </row>
    <row r="320" spans="1:27" ht="12.75" hidden="1" customHeight="1" outlineLevel="1" x14ac:dyDescent="0.2">
      <c r="A320" s="97" t="s">
        <v>1318</v>
      </c>
      <c r="B320" s="63" t="s">
        <v>90</v>
      </c>
      <c r="C320" s="43" t="s">
        <v>79</v>
      </c>
      <c r="D320" s="44">
        <f>$D$315</f>
        <v>217.03</v>
      </c>
      <c r="E320" s="44">
        <f t="shared" ref="E320:AA320" si="184">$D$315</f>
        <v>217.03</v>
      </c>
      <c r="F320" s="44">
        <f t="shared" si="184"/>
        <v>217.03</v>
      </c>
      <c r="G320" s="44">
        <f t="shared" si="184"/>
        <v>217.03</v>
      </c>
      <c r="H320" s="44">
        <f t="shared" si="184"/>
        <v>217.03</v>
      </c>
      <c r="I320" s="44">
        <f t="shared" si="184"/>
        <v>217.03</v>
      </c>
      <c r="J320" s="44">
        <f t="shared" si="184"/>
        <v>217.03</v>
      </c>
      <c r="K320" s="44">
        <f t="shared" si="184"/>
        <v>217.03</v>
      </c>
      <c r="L320" s="44">
        <f t="shared" si="184"/>
        <v>217.03</v>
      </c>
      <c r="M320" s="44">
        <f t="shared" si="184"/>
        <v>217.03</v>
      </c>
      <c r="N320" s="44">
        <f t="shared" si="184"/>
        <v>217.03</v>
      </c>
      <c r="O320" s="44">
        <f t="shared" si="184"/>
        <v>217.03</v>
      </c>
      <c r="P320" s="44">
        <f t="shared" si="184"/>
        <v>217.03</v>
      </c>
      <c r="Q320" s="44">
        <f t="shared" si="184"/>
        <v>217.03</v>
      </c>
      <c r="R320" s="44">
        <f t="shared" si="184"/>
        <v>217.03</v>
      </c>
      <c r="S320" s="44">
        <f t="shared" si="184"/>
        <v>217.03</v>
      </c>
      <c r="T320" s="44">
        <f t="shared" si="184"/>
        <v>217.03</v>
      </c>
      <c r="U320" s="44">
        <f t="shared" si="184"/>
        <v>217.03</v>
      </c>
      <c r="V320" s="44">
        <f t="shared" si="184"/>
        <v>217.03</v>
      </c>
      <c r="W320" s="44">
        <f t="shared" si="184"/>
        <v>217.03</v>
      </c>
      <c r="X320" s="44">
        <f t="shared" si="184"/>
        <v>217.03</v>
      </c>
      <c r="Y320" s="44">
        <f t="shared" si="184"/>
        <v>217.03</v>
      </c>
      <c r="Z320" s="44">
        <f t="shared" si="184"/>
        <v>217.03</v>
      </c>
      <c r="AA320" s="44">
        <f t="shared" si="184"/>
        <v>217.03</v>
      </c>
    </row>
    <row r="321" spans="1:27" ht="12.75" hidden="1" customHeight="1" outlineLevel="1" x14ac:dyDescent="0.2">
      <c r="A321" s="97" t="s">
        <v>1319</v>
      </c>
      <c r="B321" s="63" t="s">
        <v>83</v>
      </c>
      <c r="C321" s="43" t="s">
        <v>79</v>
      </c>
      <c r="D321" s="44">
        <v>3.63</v>
      </c>
      <c r="E321" s="44">
        <v>3.63</v>
      </c>
      <c r="F321" s="44">
        <v>3.63</v>
      </c>
      <c r="G321" s="44">
        <v>3.63</v>
      </c>
      <c r="H321" s="44">
        <v>3.63</v>
      </c>
      <c r="I321" s="44">
        <v>3.63</v>
      </c>
      <c r="J321" s="44">
        <v>3.63</v>
      </c>
      <c r="K321" s="44">
        <v>3.63</v>
      </c>
      <c r="L321" s="44">
        <v>3.63</v>
      </c>
      <c r="M321" s="44">
        <v>3.63</v>
      </c>
      <c r="N321" s="44">
        <v>3.63</v>
      </c>
      <c r="O321" s="44">
        <v>3.63</v>
      </c>
      <c r="P321" s="44">
        <v>3.63</v>
      </c>
      <c r="Q321" s="44">
        <v>3.63</v>
      </c>
      <c r="R321" s="44">
        <v>3.63</v>
      </c>
      <c r="S321" s="44">
        <v>3.63</v>
      </c>
      <c r="T321" s="44">
        <v>3.63</v>
      </c>
      <c r="U321" s="44">
        <v>3.63</v>
      </c>
      <c r="V321" s="44">
        <v>3.63</v>
      </c>
      <c r="W321" s="44">
        <v>3.63</v>
      </c>
      <c r="X321" s="44">
        <v>3.63</v>
      </c>
      <c r="Y321" s="44">
        <v>3.63</v>
      </c>
      <c r="Z321" s="44">
        <v>3.63</v>
      </c>
      <c r="AA321" s="44">
        <v>3.63</v>
      </c>
    </row>
    <row r="322" spans="1:27" ht="12.75" hidden="1" customHeight="1" outlineLevel="1" x14ac:dyDescent="0.2">
      <c r="A322" s="97" t="s">
        <v>1320</v>
      </c>
      <c r="B322" s="63" t="s">
        <v>81</v>
      </c>
      <c r="C322" s="43" t="s">
        <v>79</v>
      </c>
      <c r="D322" s="44">
        <f>$D$11</f>
        <v>216.36</v>
      </c>
      <c r="E322" s="44">
        <f t="shared" ref="E322:AA322" si="185">$D$11</f>
        <v>216.36</v>
      </c>
      <c r="F322" s="44">
        <f t="shared" si="185"/>
        <v>216.36</v>
      </c>
      <c r="G322" s="44">
        <f t="shared" si="185"/>
        <v>216.36</v>
      </c>
      <c r="H322" s="44">
        <f t="shared" si="185"/>
        <v>216.36</v>
      </c>
      <c r="I322" s="44">
        <f t="shared" si="185"/>
        <v>216.36</v>
      </c>
      <c r="J322" s="44">
        <f t="shared" si="185"/>
        <v>216.36</v>
      </c>
      <c r="K322" s="44">
        <f t="shared" si="185"/>
        <v>216.36</v>
      </c>
      <c r="L322" s="44">
        <f t="shared" si="185"/>
        <v>216.36</v>
      </c>
      <c r="M322" s="44">
        <f t="shared" si="185"/>
        <v>216.36</v>
      </c>
      <c r="N322" s="44">
        <f t="shared" si="185"/>
        <v>216.36</v>
      </c>
      <c r="O322" s="44">
        <f t="shared" si="185"/>
        <v>216.36</v>
      </c>
      <c r="P322" s="44">
        <f t="shared" si="185"/>
        <v>216.36</v>
      </c>
      <c r="Q322" s="44">
        <f t="shared" si="185"/>
        <v>216.36</v>
      </c>
      <c r="R322" s="44">
        <f>$D$11</f>
        <v>216.36</v>
      </c>
      <c r="S322" s="44">
        <f t="shared" si="185"/>
        <v>216.36</v>
      </c>
      <c r="T322" s="44">
        <f t="shared" si="185"/>
        <v>216.36</v>
      </c>
      <c r="U322" s="44">
        <f t="shared" si="185"/>
        <v>216.36</v>
      </c>
      <c r="V322" s="44">
        <f t="shared" si="185"/>
        <v>216.36</v>
      </c>
      <c r="W322" s="44">
        <f t="shared" si="185"/>
        <v>216.36</v>
      </c>
      <c r="X322" s="44">
        <f t="shared" si="185"/>
        <v>216.36</v>
      </c>
      <c r="Y322" s="44">
        <f t="shared" si="185"/>
        <v>216.36</v>
      </c>
      <c r="Z322" s="44">
        <f t="shared" si="185"/>
        <v>216.36</v>
      </c>
      <c r="AA322" s="44">
        <f t="shared" si="185"/>
        <v>216.36</v>
      </c>
    </row>
    <row r="323" spans="1:27" ht="12.75" customHeight="1" collapsed="1" x14ac:dyDescent="0.2">
      <c r="A323" s="96" t="s">
        <v>1321</v>
      </c>
      <c r="B323" s="28" t="str">
        <f>"03"&amp;"."&amp;$B$640&amp;"."&amp;$B$641</f>
        <v>03.11.2023</v>
      </c>
      <c r="C323" s="88" t="s">
        <v>76</v>
      </c>
      <c r="D323" s="89">
        <f>ROUND(((D324+D325+D327+D326)/1000),5)</f>
        <v>1.5970800000000001</v>
      </c>
      <c r="E323" s="89">
        <f>ROUND(((E324+E325+E327+E326)/1000),5)</f>
        <v>1.47702</v>
      </c>
      <c r="F323" s="89">
        <f>ROUND(((F324+F325+F327+F326)/1000),5)</f>
        <v>1.3653200000000001</v>
      </c>
      <c r="G323" s="89">
        <f t="shared" ref="G323:AA323" si="186">ROUND(((G324+G325+G327+G326)/1000),5)</f>
        <v>1.33718</v>
      </c>
      <c r="H323" s="89">
        <f t="shared" si="186"/>
        <v>1.46844</v>
      </c>
      <c r="I323" s="89">
        <f t="shared" si="186"/>
        <v>1.6241399999999999</v>
      </c>
      <c r="J323" s="89">
        <f t="shared" si="186"/>
        <v>1.7946</v>
      </c>
      <c r="K323" s="89">
        <f t="shared" si="186"/>
        <v>2.03566</v>
      </c>
      <c r="L323" s="89">
        <f t="shared" si="186"/>
        <v>2.2924899999999999</v>
      </c>
      <c r="M323" s="89">
        <f t="shared" si="186"/>
        <v>2.3477100000000002</v>
      </c>
      <c r="N323" s="89">
        <f t="shared" si="186"/>
        <v>2.3593600000000001</v>
      </c>
      <c r="O323" s="89">
        <f t="shared" si="186"/>
        <v>2.3647200000000002</v>
      </c>
      <c r="P323" s="89">
        <f t="shared" si="186"/>
        <v>2.3717000000000001</v>
      </c>
      <c r="Q323" s="89">
        <f t="shared" si="186"/>
        <v>2.3686099999999999</v>
      </c>
      <c r="R323" s="89">
        <f t="shared" si="186"/>
        <v>2.3562599999999998</v>
      </c>
      <c r="S323" s="89">
        <f t="shared" si="186"/>
        <v>2.34971</v>
      </c>
      <c r="T323" s="89">
        <f t="shared" si="186"/>
        <v>2.32362</v>
      </c>
      <c r="U323" s="89">
        <f t="shared" si="186"/>
        <v>2.4201000000000001</v>
      </c>
      <c r="V323" s="89">
        <f t="shared" si="186"/>
        <v>2.4631799999999999</v>
      </c>
      <c r="W323" s="89">
        <f t="shared" si="186"/>
        <v>2.4228700000000001</v>
      </c>
      <c r="X323" s="89">
        <f t="shared" si="186"/>
        <v>2.32951</v>
      </c>
      <c r="Y323" s="89">
        <f t="shared" si="186"/>
        <v>2.2144400000000002</v>
      </c>
      <c r="Z323" s="89">
        <f t="shared" si="186"/>
        <v>1.92974</v>
      </c>
      <c r="AA323" s="89">
        <f t="shared" si="186"/>
        <v>1.72539</v>
      </c>
    </row>
    <row r="324" spans="1:27" ht="12.75" hidden="1" customHeight="1" outlineLevel="1" x14ac:dyDescent="0.2">
      <c r="A324" s="97" t="s">
        <v>1322</v>
      </c>
      <c r="B324" s="63" t="s">
        <v>242</v>
      </c>
      <c r="C324" s="43" t="s">
        <v>79</v>
      </c>
      <c r="D324" s="44">
        <v>1160.06</v>
      </c>
      <c r="E324" s="44">
        <v>1040</v>
      </c>
      <c r="F324" s="44">
        <v>928.3</v>
      </c>
      <c r="G324" s="44">
        <v>900.16</v>
      </c>
      <c r="H324" s="44">
        <v>1031.42</v>
      </c>
      <c r="I324" s="44">
        <v>1187.1199999999999</v>
      </c>
      <c r="J324" s="44">
        <v>1357.58</v>
      </c>
      <c r="K324" s="44">
        <v>1598.64</v>
      </c>
      <c r="L324" s="44">
        <v>1855.47</v>
      </c>
      <c r="M324" s="44">
        <v>1910.69</v>
      </c>
      <c r="N324" s="44">
        <v>1922.34</v>
      </c>
      <c r="O324" s="44">
        <v>1927.7</v>
      </c>
      <c r="P324" s="44">
        <v>1934.68</v>
      </c>
      <c r="Q324" s="44">
        <v>1931.59</v>
      </c>
      <c r="R324" s="44">
        <v>1919.24</v>
      </c>
      <c r="S324" s="44">
        <v>1912.69</v>
      </c>
      <c r="T324" s="44">
        <v>1886.6</v>
      </c>
      <c r="U324" s="44">
        <v>1983.08</v>
      </c>
      <c r="V324" s="44">
        <v>2026.16</v>
      </c>
      <c r="W324" s="44">
        <v>1985.85</v>
      </c>
      <c r="X324" s="44">
        <v>1892.49</v>
      </c>
      <c r="Y324" s="44">
        <v>1777.42</v>
      </c>
      <c r="Z324" s="44">
        <v>1492.72</v>
      </c>
      <c r="AA324" s="44">
        <v>1288.3699999999999</v>
      </c>
    </row>
    <row r="325" spans="1:27" ht="12.75" hidden="1" customHeight="1" outlineLevel="1" x14ac:dyDescent="0.2">
      <c r="A325" s="97" t="s">
        <v>1323</v>
      </c>
      <c r="B325" s="63" t="s">
        <v>90</v>
      </c>
      <c r="C325" s="43" t="s">
        <v>79</v>
      </c>
      <c r="D325" s="44">
        <f>$D$315</f>
        <v>217.03</v>
      </c>
      <c r="E325" s="44">
        <f t="shared" ref="E325:AA325" si="187">$D$315</f>
        <v>217.03</v>
      </c>
      <c r="F325" s="44">
        <f t="shared" si="187"/>
        <v>217.03</v>
      </c>
      <c r="G325" s="44">
        <f t="shared" si="187"/>
        <v>217.03</v>
      </c>
      <c r="H325" s="44">
        <f t="shared" si="187"/>
        <v>217.03</v>
      </c>
      <c r="I325" s="44">
        <f t="shared" si="187"/>
        <v>217.03</v>
      </c>
      <c r="J325" s="44">
        <f t="shared" si="187"/>
        <v>217.03</v>
      </c>
      <c r="K325" s="44">
        <f t="shared" si="187"/>
        <v>217.03</v>
      </c>
      <c r="L325" s="44">
        <f t="shared" si="187"/>
        <v>217.03</v>
      </c>
      <c r="M325" s="44">
        <f t="shared" si="187"/>
        <v>217.03</v>
      </c>
      <c r="N325" s="44">
        <f t="shared" si="187"/>
        <v>217.03</v>
      </c>
      <c r="O325" s="44">
        <f t="shared" si="187"/>
        <v>217.03</v>
      </c>
      <c r="P325" s="44">
        <f t="shared" si="187"/>
        <v>217.03</v>
      </c>
      <c r="Q325" s="44">
        <f t="shared" si="187"/>
        <v>217.03</v>
      </c>
      <c r="R325" s="44">
        <f t="shared" si="187"/>
        <v>217.03</v>
      </c>
      <c r="S325" s="44">
        <f t="shared" si="187"/>
        <v>217.03</v>
      </c>
      <c r="T325" s="44">
        <f t="shared" si="187"/>
        <v>217.03</v>
      </c>
      <c r="U325" s="44">
        <f t="shared" si="187"/>
        <v>217.03</v>
      </c>
      <c r="V325" s="44">
        <f t="shared" si="187"/>
        <v>217.03</v>
      </c>
      <c r="W325" s="44">
        <f t="shared" si="187"/>
        <v>217.03</v>
      </c>
      <c r="X325" s="44">
        <f t="shared" si="187"/>
        <v>217.03</v>
      </c>
      <c r="Y325" s="44">
        <f t="shared" si="187"/>
        <v>217.03</v>
      </c>
      <c r="Z325" s="44">
        <f t="shared" si="187"/>
        <v>217.03</v>
      </c>
      <c r="AA325" s="44">
        <f t="shared" si="187"/>
        <v>217.03</v>
      </c>
    </row>
    <row r="326" spans="1:27" ht="12.75" hidden="1" customHeight="1" outlineLevel="1" x14ac:dyDescent="0.2">
      <c r="A326" s="97" t="s">
        <v>1324</v>
      </c>
      <c r="B326" s="63" t="s">
        <v>83</v>
      </c>
      <c r="C326" s="43" t="s">
        <v>79</v>
      </c>
      <c r="D326" s="44">
        <v>3.63</v>
      </c>
      <c r="E326" s="44">
        <v>3.63</v>
      </c>
      <c r="F326" s="44">
        <v>3.63</v>
      </c>
      <c r="G326" s="44">
        <v>3.63</v>
      </c>
      <c r="H326" s="44">
        <v>3.63</v>
      </c>
      <c r="I326" s="44">
        <v>3.63</v>
      </c>
      <c r="J326" s="44">
        <v>3.63</v>
      </c>
      <c r="K326" s="44">
        <v>3.63</v>
      </c>
      <c r="L326" s="44">
        <v>3.63</v>
      </c>
      <c r="M326" s="44">
        <v>3.63</v>
      </c>
      <c r="N326" s="44">
        <v>3.63</v>
      </c>
      <c r="O326" s="44">
        <v>3.63</v>
      </c>
      <c r="P326" s="44">
        <v>3.63</v>
      </c>
      <c r="Q326" s="44">
        <v>3.63</v>
      </c>
      <c r="R326" s="44">
        <v>3.63</v>
      </c>
      <c r="S326" s="44">
        <v>3.63</v>
      </c>
      <c r="T326" s="44">
        <v>3.63</v>
      </c>
      <c r="U326" s="44">
        <v>3.63</v>
      </c>
      <c r="V326" s="44">
        <v>3.63</v>
      </c>
      <c r="W326" s="44">
        <v>3.63</v>
      </c>
      <c r="X326" s="44">
        <v>3.63</v>
      </c>
      <c r="Y326" s="44">
        <v>3.63</v>
      </c>
      <c r="Z326" s="44">
        <v>3.63</v>
      </c>
      <c r="AA326" s="44">
        <v>3.63</v>
      </c>
    </row>
    <row r="327" spans="1:27" ht="12.75" hidden="1" customHeight="1" outlineLevel="1" x14ac:dyDescent="0.2">
      <c r="A327" s="97" t="s">
        <v>1325</v>
      </c>
      <c r="B327" s="63" t="s">
        <v>81</v>
      </c>
      <c r="C327" s="43" t="s">
        <v>79</v>
      </c>
      <c r="D327" s="44">
        <f>$D$11</f>
        <v>216.36</v>
      </c>
      <c r="E327" s="44">
        <f t="shared" ref="E327:AA327" si="188">$D$11</f>
        <v>216.36</v>
      </c>
      <c r="F327" s="44">
        <f t="shared" si="188"/>
        <v>216.36</v>
      </c>
      <c r="G327" s="44">
        <f t="shared" si="188"/>
        <v>216.36</v>
      </c>
      <c r="H327" s="44">
        <f t="shared" si="188"/>
        <v>216.36</v>
      </c>
      <c r="I327" s="44">
        <f t="shared" si="188"/>
        <v>216.36</v>
      </c>
      <c r="J327" s="44">
        <f t="shared" si="188"/>
        <v>216.36</v>
      </c>
      <c r="K327" s="44">
        <f t="shared" si="188"/>
        <v>216.36</v>
      </c>
      <c r="L327" s="44">
        <f t="shared" si="188"/>
        <v>216.36</v>
      </c>
      <c r="M327" s="44">
        <f t="shared" si="188"/>
        <v>216.36</v>
      </c>
      <c r="N327" s="44">
        <f t="shared" si="188"/>
        <v>216.36</v>
      </c>
      <c r="O327" s="44">
        <f t="shared" si="188"/>
        <v>216.36</v>
      </c>
      <c r="P327" s="44">
        <f t="shared" si="188"/>
        <v>216.36</v>
      </c>
      <c r="Q327" s="44">
        <f t="shared" si="188"/>
        <v>216.36</v>
      </c>
      <c r="R327" s="44">
        <f>$D$11</f>
        <v>216.36</v>
      </c>
      <c r="S327" s="44">
        <f t="shared" si="188"/>
        <v>216.36</v>
      </c>
      <c r="T327" s="44">
        <f t="shared" si="188"/>
        <v>216.36</v>
      </c>
      <c r="U327" s="44">
        <f t="shared" si="188"/>
        <v>216.36</v>
      </c>
      <c r="V327" s="44">
        <f t="shared" si="188"/>
        <v>216.36</v>
      </c>
      <c r="W327" s="44">
        <f t="shared" si="188"/>
        <v>216.36</v>
      </c>
      <c r="X327" s="44">
        <f t="shared" si="188"/>
        <v>216.36</v>
      </c>
      <c r="Y327" s="44">
        <f t="shared" si="188"/>
        <v>216.36</v>
      </c>
      <c r="Z327" s="44">
        <f t="shared" si="188"/>
        <v>216.36</v>
      </c>
      <c r="AA327" s="44">
        <f t="shared" si="188"/>
        <v>216.36</v>
      </c>
    </row>
    <row r="328" spans="1:27" ht="12.75" customHeight="1" collapsed="1" x14ac:dyDescent="0.2">
      <c r="A328" s="96" t="s">
        <v>1326</v>
      </c>
      <c r="B328" s="28" t="str">
        <f>"04"&amp;"."&amp;$B$640&amp;"."&amp;$B$641</f>
        <v>04.11.2023</v>
      </c>
      <c r="C328" s="88" t="s">
        <v>76</v>
      </c>
      <c r="D328" s="89">
        <f>ROUND(((D329+D330+D332+D331)/1000),5)</f>
        <v>1.6872499999999999</v>
      </c>
      <c r="E328" s="89">
        <f>ROUND(((E329+E330+E332+E331)/1000),5)</f>
        <v>1.6093299999999999</v>
      </c>
      <c r="F328" s="89">
        <f>ROUND(((F329+F330+F332+F331)/1000),5)</f>
        <v>1.52928</v>
      </c>
      <c r="G328" s="89">
        <f t="shared" ref="G328:AA328" si="189">ROUND(((G329+G330+G332+G331)/1000),5)</f>
        <v>1.4747600000000001</v>
      </c>
      <c r="H328" s="89">
        <f t="shared" si="189"/>
        <v>1.5249699999999999</v>
      </c>
      <c r="I328" s="89">
        <f t="shared" si="189"/>
        <v>1.62151</v>
      </c>
      <c r="J328" s="89">
        <f t="shared" si="189"/>
        <v>1.6337200000000001</v>
      </c>
      <c r="K328" s="89">
        <f t="shared" si="189"/>
        <v>1.7425999999999999</v>
      </c>
      <c r="L328" s="89">
        <f t="shared" si="189"/>
        <v>2.0621</v>
      </c>
      <c r="M328" s="89">
        <f t="shared" si="189"/>
        <v>2.1574</v>
      </c>
      <c r="N328" s="89">
        <f t="shared" si="189"/>
        <v>2.2079200000000001</v>
      </c>
      <c r="O328" s="89">
        <f t="shared" si="189"/>
        <v>2.2157100000000001</v>
      </c>
      <c r="P328" s="89">
        <f t="shared" si="189"/>
        <v>2.2090000000000001</v>
      </c>
      <c r="Q328" s="89">
        <f t="shared" si="189"/>
        <v>2.2087300000000001</v>
      </c>
      <c r="R328" s="89">
        <f t="shared" si="189"/>
        <v>2.1860400000000002</v>
      </c>
      <c r="S328" s="89">
        <f t="shared" si="189"/>
        <v>2.3172199999999998</v>
      </c>
      <c r="T328" s="89">
        <f t="shared" si="189"/>
        <v>2.39</v>
      </c>
      <c r="U328" s="89">
        <f t="shared" si="189"/>
        <v>2.5343800000000001</v>
      </c>
      <c r="V328" s="89">
        <f t="shared" si="189"/>
        <v>2.5355500000000002</v>
      </c>
      <c r="W328" s="89">
        <f t="shared" si="189"/>
        <v>2.41011</v>
      </c>
      <c r="X328" s="89">
        <f t="shared" si="189"/>
        <v>2.17753</v>
      </c>
      <c r="Y328" s="89">
        <f t="shared" si="189"/>
        <v>2.1318600000000001</v>
      </c>
      <c r="Z328" s="89">
        <f t="shared" si="189"/>
        <v>1.7813000000000001</v>
      </c>
      <c r="AA328" s="89">
        <f t="shared" si="189"/>
        <v>1.7020900000000001</v>
      </c>
    </row>
    <row r="329" spans="1:27" ht="12.75" hidden="1" customHeight="1" outlineLevel="1" x14ac:dyDescent="0.2">
      <c r="A329" s="97" t="s">
        <v>1327</v>
      </c>
      <c r="B329" s="63" t="s">
        <v>242</v>
      </c>
      <c r="C329" s="43" t="s">
        <v>79</v>
      </c>
      <c r="D329" s="44">
        <v>1250.23</v>
      </c>
      <c r="E329" s="44">
        <v>1172.31</v>
      </c>
      <c r="F329" s="44">
        <v>1092.26</v>
      </c>
      <c r="G329" s="44">
        <v>1037.74</v>
      </c>
      <c r="H329" s="44">
        <v>1087.95</v>
      </c>
      <c r="I329" s="44">
        <v>1184.49</v>
      </c>
      <c r="J329" s="44">
        <v>1196.7</v>
      </c>
      <c r="K329" s="44">
        <v>1305.58</v>
      </c>
      <c r="L329" s="44">
        <v>1625.08</v>
      </c>
      <c r="M329" s="44">
        <v>1720.38</v>
      </c>
      <c r="N329" s="44">
        <v>1770.9</v>
      </c>
      <c r="O329" s="44">
        <v>1778.69</v>
      </c>
      <c r="P329" s="44">
        <v>1771.98</v>
      </c>
      <c r="Q329" s="44">
        <v>1771.71</v>
      </c>
      <c r="R329" s="44">
        <v>1749.02</v>
      </c>
      <c r="S329" s="44">
        <v>1880.2</v>
      </c>
      <c r="T329" s="44">
        <v>1952.98</v>
      </c>
      <c r="U329" s="44">
        <v>2097.36</v>
      </c>
      <c r="V329" s="44">
        <v>2098.5300000000002</v>
      </c>
      <c r="W329" s="44">
        <v>1973.09</v>
      </c>
      <c r="X329" s="44">
        <v>1740.51</v>
      </c>
      <c r="Y329" s="44">
        <v>1694.84</v>
      </c>
      <c r="Z329" s="44">
        <v>1344.28</v>
      </c>
      <c r="AA329" s="44">
        <v>1265.07</v>
      </c>
    </row>
    <row r="330" spans="1:27" ht="12.75" hidden="1" customHeight="1" outlineLevel="1" x14ac:dyDescent="0.2">
      <c r="A330" s="97" t="s">
        <v>1328</v>
      </c>
      <c r="B330" s="63" t="s">
        <v>90</v>
      </c>
      <c r="C330" s="43" t="s">
        <v>79</v>
      </c>
      <c r="D330" s="44">
        <f>$D$315</f>
        <v>217.03</v>
      </c>
      <c r="E330" s="44">
        <f t="shared" ref="E330:AA330" si="190">$D$315</f>
        <v>217.03</v>
      </c>
      <c r="F330" s="44">
        <f t="shared" si="190"/>
        <v>217.03</v>
      </c>
      <c r="G330" s="44">
        <f t="shared" si="190"/>
        <v>217.03</v>
      </c>
      <c r="H330" s="44">
        <f t="shared" si="190"/>
        <v>217.03</v>
      </c>
      <c r="I330" s="44">
        <f t="shared" si="190"/>
        <v>217.03</v>
      </c>
      <c r="J330" s="44">
        <f t="shared" si="190"/>
        <v>217.03</v>
      </c>
      <c r="K330" s="44">
        <f t="shared" si="190"/>
        <v>217.03</v>
      </c>
      <c r="L330" s="44">
        <f t="shared" si="190"/>
        <v>217.03</v>
      </c>
      <c r="M330" s="44">
        <f t="shared" si="190"/>
        <v>217.03</v>
      </c>
      <c r="N330" s="44">
        <f t="shared" si="190"/>
        <v>217.03</v>
      </c>
      <c r="O330" s="44">
        <f t="shared" si="190"/>
        <v>217.03</v>
      </c>
      <c r="P330" s="44">
        <f t="shared" si="190"/>
        <v>217.03</v>
      </c>
      <c r="Q330" s="44">
        <f t="shared" si="190"/>
        <v>217.03</v>
      </c>
      <c r="R330" s="44">
        <f t="shared" si="190"/>
        <v>217.03</v>
      </c>
      <c r="S330" s="44">
        <f t="shared" si="190"/>
        <v>217.03</v>
      </c>
      <c r="T330" s="44">
        <f t="shared" si="190"/>
        <v>217.03</v>
      </c>
      <c r="U330" s="44">
        <f t="shared" si="190"/>
        <v>217.03</v>
      </c>
      <c r="V330" s="44">
        <f t="shared" si="190"/>
        <v>217.03</v>
      </c>
      <c r="W330" s="44">
        <f t="shared" si="190"/>
        <v>217.03</v>
      </c>
      <c r="X330" s="44">
        <f t="shared" si="190"/>
        <v>217.03</v>
      </c>
      <c r="Y330" s="44">
        <f t="shared" si="190"/>
        <v>217.03</v>
      </c>
      <c r="Z330" s="44">
        <f t="shared" si="190"/>
        <v>217.03</v>
      </c>
      <c r="AA330" s="44">
        <f t="shared" si="190"/>
        <v>217.03</v>
      </c>
    </row>
    <row r="331" spans="1:27" ht="12.75" hidden="1" customHeight="1" outlineLevel="1" x14ac:dyDescent="0.2">
      <c r="A331" s="97" t="s">
        <v>1329</v>
      </c>
      <c r="B331" s="63" t="s">
        <v>83</v>
      </c>
      <c r="C331" s="43" t="s">
        <v>79</v>
      </c>
      <c r="D331" s="44">
        <v>3.63</v>
      </c>
      <c r="E331" s="44">
        <v>3.63</v>
      </c>
      <c r="F331" s="44">
        <v>3.63</v>
      </c>
      <c r="G331" s="44">
        <v>3.63</v>
      </c>
      <c r="H331" s="44">
        <v>3.63</v>
      </c>
      <c r="I331" s="44">
        <v>3.63</v>
      </c>
      <c r="J331" s="44">
        <v>3.63</v>
      </c>
      <c r="K331" s="44">
        <v>3.63</v>
      </c>
      <c r="L331" s="44">
        <v>3.63</v>
      </c>
      <c r="M331" s="44">
        <v>3.63</v>
      </c>
      <c r="N331" s="44">
        <v>3.63</v>
      </c>
      <c r="O331" s="44">
        <v>3.63</v>
      </c>
      <c r="P331" s="44">
        <v>3.63</v>
      </c>
      <c r="Q331" s="44">
        <v>3.63</v>
      </c>
      <c r="R331" s="44">
        <v>3.63</v>
      </c>
      <c r="S331" s="44">
        <v>3.63</v>
      </c>
      <c r="T331" s="44">
        <v>3.63</v>
      </c>
      <c r="U331" s="44">
        <v>3.63</v>
      </c>
      <c r="V331" s="44">
        <v>3.63</v>
      </c>
      <c r="W331" s="44">
        <v>3.63</v>
      </c>
      <c r="X331" s="44">
        <v>3.63</v>
      </c>
      <c r="Y331" s="44">
        <v>3.63</v>
      </c>
      <c r="Z331" s="44">
        <v>3.63</v>
      </c>
      <c r="AA331" s="44">
        <v>3.63</v>
      </c>
    </row>
    <row r="332" spans="1:27" ht="12.75" hidden="1" customHeight="1" outlineLevel="1" x14ac:dyDescent="0.2">
      <c r="A332" s="97" t="s">
        <v>1330</v>
      </c>
      <c r="B332" s="63" t="s">
        <v>81</v>
      </c>
      <c r="C332" s="43" t="s">
        <v>79</v>
      </c>
      <c r="D332" s="44">
        <f>$D$11</f>
        <v>216.36</v>
      </c>
      <c r="E332" s="44">
        <f t="shared" ref="E332:AA332" si="191">$D$11</f>
        <v>216.36</v>
      </c>
      <c r="F332" s="44">
        <f t="shared" si="191"/>
        <v>216.36</v>
      </c>
      <c r="G332" s="44">
        <f t="shared" si="191"/>
        <v>216.36</v>
      </c>
      <c r="H332" s="44">
        <f t="shared" si="191"/>
        <v>216.36</v>
      </c>
      <c r="I332" s="44">
        <f t="shared" si="191"/>
        <v>216.36</v>
      </c>
      <c r="J332" s="44">
        <f t="shared" si="191"/>
        <v>216.36</v>
      </c>
      <c r="K332" s="44">
        <f t="shared" si="191"/>
        <v>216.36</v>
      </c>
      <c r="L332" s="44">
        <f t="shared" si="191"/>
        <v>216.36</v>
      </c>
      <c r="M332" s="44">
        <f t="shared" si="191"/>
        <v>216.36</v>
      </c>
      <c r="N332" s="44">
        <f t="shared" si="191"/>
        <v>216.36</v>
      </c>
      <c r="O332" s="44">
        <f t="shared" si="191"/>
        <v>216.36</v>
      </c>
      <c r="P332" s="44">
        <f t="shared" si="191"/>
        <v>216.36</v>
      </c>
      <c r="Q332" s="44">
        <f t="shared" si="191"/>
        <v>216.36</v>
      </c>
      <c r="R332" s="44">
        <f>$D$11</f>
        <v>216.36</v>
      </c>
      <c r="S332" s="44">
        <f t="shared" si="191"/>
        <v>216.36</v>
      </c>
      <c r="T332" s="44">
        <f t="shared" si="191"/>
        <v>216.36</v>
      </c>
      <c r="U332" s="44">
        <f t="shared" si="191"/>
        <v>216.36</v>
      </c>
      <c r="V332" s="44">
        <f t="shared" si="191"/>
        <v>216.36</v>
      </c>
      <c r="W332" s="44">
        <f t="shared" si="191"/>
        <v>216.36</v>
      </c>
      <c r="X332" s="44">
        <f t="shared" si="191"/>
        <v>216.36</v>
      </c>
      <c r="Y332" s="44">
        <f t="shared" si="191"/>
        <v>216.36</v>
      </c>
      <c r="Z332" s="44">
        <f t="shared" si="191"/>
        <v>216.36</v>
      </c>
      <c r="AA332" s="44">
        <f t="shared" si="191"/>
        <v>216.36</v>
      </c>
    </row>
    <row r="333" spans="1:27" ht="12.75" customHeight="1" collapsed="1" x14ac:dyDescent="0.2">
      <c r="A333" s="96" t="s">
        <v>1331</v>
      </c>
      <c r="B333" s="28" t="str">
        <f>"05"&amp;"."&amp;$B$640&amp;"."&amp;$B$641</f>
        <v>05.11.2023</v>
      </c>
      <c r="C333" s="88" t="s">
        <v>76</v>
      </c>
      <c r="D333" s="89">
        <f>ROUND(((D334+D335+D337+D336)/1000),5)</f>
        <v>1.68221</v>
      </c>
      <c r="E333" s="89">
        <f>ROUND(((E334+E335+E337+E336)/1000),5)</f>
        <v>1.5729</v>
      </c>
      <c r="F333" s="89">
        <f>ROUND(((F334+F335+F337+F336)/1000),5)</f>
        <v>1.4900100000000001</v>
      </c>
      <c r="G333" s="89">
        <f t="shared" ref="G333:AA333" si="192">ROUND(((G334+G335+G337+G336)/1000),5)</f>
        <v>1.4715800000000001</v>
      </c>
      <c r="H333" s="89">
        <f t="shared" si="192"/>
        <v>1.47509</v>
      </c>
      <c r="I333" s="89">
        <f t="shared" si="192"/>
        <v>1.5926</v>
      </c>
      <c r="J333" s="89">
        <f t="shared" si="192"/>
        <v>1.5755300000000001</v>
      </c>
      <c r="K333" s="89">
        <f t="shared" si="192"/>
        <v>1.6753899999999999</v>
      </c>
      <c r="L333" s="89">
        <f t="shared" si="192"/>
        <v>1.92292</v>
      </c>
      <c r="M333" s="89">
        <f t="shared" si="192"/>
        <v>2.0992600000000001</v>
      </c>
      <c r="N333" s="89">
        <f t="shared" si="192"/>
        <v>2.1429299999999998</v>
      </c>
      <c r="O333" s="89">
        <f t="shared" si="192"/>
        <v>2.1532499999999999</v>
      </c>
      <c r="P333" s="89">
        <f t="shared" si="192"/>
        <v>2.1540599999999999</v>
      </c>
      <c r="Q333" s="89">
        <f t="shared" si="192"/>
        <v>2.1550400000000001</v>
      </c>
      <c r="R333" s="89">
        <f t="shared" si="192"/>
        <v>2.1414200000000001</v>
      </c>
      <c r="S333" s="89">
        <f t="shared" si="192"/>
        <v>2.1213600000000001</v>
      </c>
      <c r="T333" s="89">
        <f t="shared" si="192"/>
        <v>2.1505000000000001</v>
      </c>
      <c r="U333" s="89">
        <f t="shared" si="192"/>
        <v>2.3608500000000001</v>
      </c>
      <c r="V333" s="89">
        <f t="shared" si="192"/>
        <v>2.4664700000000002</v>
      </c>
      <c r="W333" s="89">
        <f t="shared" si="192"/>
        <v>2.3640099999999999</v>
      </c>
      <c r="X333" s="89">
        <f t="shared" si="192"/>
        <v>2.18499</v>
      </c>
      <c r="Y333" s="89">
        <f t="shared" si="192"/>
        <v>2.1415999999999999</v>
      </c>
      <c r="Z333" s="89">
        <f t="shared" si="192"/>
        <v>1.9032100000000001</v>
      </c>
      <c r="AA333" s="89">
        <f t="shared" si="192"/>
        <v>1.6901600000000001</v>
      </c>
    </row>
    <row r="334" spans="1:27" ht="12.75" hidden="1" customHeight="1" outlineLevel="1" x14ac:dyDescent="0.2">
      <c r="A334" s="97" t="s">
        <v>1332</v>
      </c>
      <c r="B334" s="63" t="s">
        <v>242</v>
      </c>
      <c r="C334" s="43" t="s">
        <v>79</v>
      </c>
      <c r="D334" s="44">
        <v>1245.19</v>
      </c>
      <c r="E334" s="44">
        <v>1135.8800000000001</v>
      </c>
      <c r="F334" s="44">
        <v>1052.99</v>
      </c>
      <c r="G334" s="44">
        <v>1034.56</v>
      </c>
      <c r="H334" s="44">
        <v>1038.07</v>
      </c>
      <c r="I334" s="44">
        <v>1155.58</v>
      </c>
      <c r="J334" s="44">
        <v>1138.51</v>
      </c>
      <c r="K334" s="44">
        <v>1238.3699999999999</v>
      </c>
      <c r="L334" s="44">
        <v>1485.9</v>
      </c>
      <c r="M334" s="44">
        <v>1662.24</v>
      </c>
      <c r="N334" s="44">
        <v>1705.91</v>
      </c>
      <c r="O334" s="44">
        <v>1716.23</v>
      </c>
      <c r="P334" s="44">
        <v>1717.04</v>
      </c>
      <c r="Q334" s="44">
        <v>1718.02</v>
      </c>
      <c r="R334" s="44">
        <v>1704.4</v>
      </c>
      <c r="S334" s="44">
        <v>1684.34</v>
      </c>
      <c r="T334" s="44">
        <v>1713.48</v>
      </c>
      <c r="U334" s="44">
        <v>1923.83</v>
      </c>
      <c r="V334" s="44">
        <v>2029.45</v>
      </c>
      <c r="W334" s="44">
        <v>1926.99</v>
      </c>
      <c r="X334" s="44">
        <v>1747.97</v>
      </c>
      <c r="Y334" s="44">
        <v>1704.58</v>
      </c>
      <c r="Z334" s="44">
        <v>1466.19</v>
      </c>
      <c r="AA334" s="44">
        <v>1253.1400000000001</v>
      </c>
    </row>
    <row r="335" spans="1:27" ht="12.75" hidden="1" customHeight="1" outlineLevel="1" x14ac:dyDescent="0.2">
      <c r="A335" s="97" t="s">
        <v>1333</v>
      </c>
      <c r="B335" s="63" t="s">
        <v>90</v>
      </c>
      <c r="C335" s="43" t="s">
        <v>79</v>
      </c>
      <c r="D335" s="44">
        <f>$D$315</f>
        <v>217.03</v>
      </c>
      <c r="E335" s="44">
        <f t="shared" ref="E335:AA335" si="193">$D$315</f>
        <v>217.03</v>
      </c>
      <c r="F335" s="44">
        <f t="shared" si="193"/>
        <v>217.03</v>
      </c>
      <c r="G335" s="44">
        <f t="shared" si="193"/>
        <v>217.03</v>
      </c>
      <c r="H335" s="44">
        <f t="shared" si="193"/>
        <v>217.03</v>
      </c>
      <c r="I335" s="44">
        <f t="shared" si="193"/>
        <v>217.03</v>
      </c>
      <c r="J335" s="44">
        <f t="shared" si="193"/>
        <v>217.03</v>
      </c>
      <c r="K335" s="44">
        <f t="shared" si="193"/>
        <v>217.03</v>
      </c>
      <c r="L335" s="44">
        <f t="shared" si="193"/>
        <v>217.03</v>
      </c>
      <c r="M335" s="44">
        <f t="shared" si="193"/>
        <v>217.03</v>
      </c>
      <c r="N335" s="44">
        <f t="shared" si="193"/>
        <v>217.03</v>
      </c>
      <c r="O335" s="44">
        <f t="shared" si="193"/>
        <v>217.03</v>
      </c>
      <c r="P335" s="44">
        <f t="shared" si="193"/>
        <v>217.03</v>
      </c>
      <c r="Q335" s="44">
        <f t="shared" si="193"/>
        <v>217.03</v>
      </c>
      <c r="R335" s="44">
        <f t="shared" si="193"/>
        <v>217.03</v>
      </c>
      <c r="S335" s="44">
        <f t="shared" si="193"/>
        <v>217.03</v>
      </c>
      <c r="T335" s="44">
        <f t="shared" si="193"/>
        <v>217.03</v>
      </c>
      <c r="U335" s="44">
        <f t="shared" si="193"/>
        <v>217.03</v>
      </c>
      <c r="V335" s="44">
        <f t="shared" si="193"/>
        <v>217.03</v>
      </c>
      <c r="W335" s="44">
        <f t="shared" si="193"/>
        <v>217.03</v>
      </c>
      <c r="X335" s="44">
        <f t="shared" si="193"/>
        <v>217.03</v>
      </c>
      <c r="Y335" s="44">
        <f t="shared" si="193"/>
        <v>217.03</v>
      </c>
      <c r="Z335" s="44">
        <f t="shared" si="193"/>
        <v>217.03</v>
      </c>
      <c r="AA335" s="44">
        <f t="shared" si="193"/>
        <v>217.03</v>
      </c>
    </row>
    <row r="336" spans="1:27" ht="12.75" hidden="1" customHeight="1" outlineLevel="1" x14ac:dyDescent="0.2">
      <c r="A336" s="97" t="s">
        <v>1334</v>
      </c>
      <c r="B336" s="63" t="s">
        <v>83</v>
      </c>
      <c r="C336" s="43" t="s">
        <v>79</v>
      </c>
      <c r="D336" s="44">
        <v>3.63</v>
      </c>
      <c r="E336" s="44">
        <v>3.63</v>
      </c>
      <c r="F336" s="44">
        <v>3.63</v>
      </c>
      <c r="G336" s="44">
        <v>3.63</v>
      </c>
      <c r="H336" s="44">
        <v>3.63</v>
      </c>
      <c r="I336" s="44">
        <v>3.63</v>
      </c>
      <c r="J336" s="44">
        <v>3.63</v>
      </c>
      <c r="K336" s="44">
        <v>3.63</v>
      </c>
      <c r="L336" s="44">
        <v>3.63</v>
      </c>
      <c r="M336" s="44">
        <v>3.63</v>
      </c>
      <c r="N336" s="44">
        <v>3.63</v>
      </c>
      <c r="O336" s="44">
        <v>3.63</v>
      </c>
      <c r="P336" s="44">
        <v>3.63</v>
      </c>
      <c r="Q336" s="44">
        <v>3.63</v>
      </c>
      <c r="R336" s="44">
        <v>3.63</v>
      </c>
      <c r="S336" s="44">
        <v>3.63</v>
      </c>
      <c r="T336" s="44">
        <v>3.63</v>
      </c>
      <c r="U336" s="44">
        <v>3.63</v>
      </c>
      <c r="V336" s="44">
        <v>3.63</v>
      </c>
      <c r="W336" s="44">
        <v>3.63</v>
      </c>
      <c r="X336" s="44">
        <v>3.63</v>
      </c>
      <c r="Y336" s="44">
        <v>3.63</v>
      </c>
      <c r="Z336" s="44">
        <v>3.63</v>
      </c>
      <c r="AA336" s="44">
        <v>3.63</v>
      </c>
    </row>
    <row r="337" spans="1:27" ht="12.75" hidden="1" customHeight="1" outlineLevel="1" x14ac:dyDescent="0.2">
      <c r="A337" s="97" t="s">
        <v>1335</v>
      </c>
      <c r="B337" s="63" t="s">
        <v>81</v>
      </c>
      <c r="C337" s="43" t="s">
        <v>79</v>
      </c>
      <c r="D337" s="44">
        <f>$D$11</f>
        <v>216.36</v>
      </c>
      <c r="E337" s="44">
        <f t="shared" ref="E337:AA337" si="194">$D$11</f>
        <v>216.36</v>
      </c>
      <c r="F337" s="44">
        <f t="shared" si="194"/>
        <v>216.36</v>
      </c>
      <c r="G337" s="44">
        <f t="shared" si="194"/>
        <v>216.36</v>
      </c>
      <c r="H337" s="44">
        <f t="shared" si="194"/>
        <v>216.36</v>
      </c>
      <c r="I337" s="44">
        <f t="shared" si="194"/>
        <v>216.36</v>
      </c>
      <c r="J337" s="44">
        <f t="shared" si="194"/>
        <v>216.36</v>
      </c>
      <c r="K337" s="44">
        <f t="shared" si="194"/>
        <v>216.36</v>
      </c>
      <c r="L337" s="44">
        <f t="shared" si="194"/>
        <v>216.36</v>
      </c>
      <c r="M337" s="44">
        <f t="shared" si="194"/>
        <v>216.36</v>
      </c>
      <c r="N337" s="44">
        <f t="shared" si="194"/>
        <v>216.36</v>
      </c>
      <c r="O337" s="44">
        <f t="shared" si="194"/>
        <v>216.36</v>
      </c>
      <c r="P337" s="44">
        <f t="shared" si="194"/>
        <v>216.36</v>
      </c>
      <c r="Q337" s="44">
        <f t="shared" si="194"/>
        <v>216.36</v>
      </c>
      <c r="R337" s="44">
        <f>$D$11</f>
        <v>216.36</v>
      </c>
      <c r="S337" s="44">
        <f t="shared" si="194"/>
        <v>216.36</v>
      </c>
      <c r="T337" s="44">
        <f t="shared" si="194"/>
        <v>216.36</v>
      </c>
      <c r="U337" s="44">
        <f t="shared" si="194"/>
        <v>216.36</v>
      </c>
      <c r="V337" s="44">
        <f t="shared" si="194"/>
        <v>216.36</v>
      </c>
      <c r="W337" s="44">
        <f t="shared" si="194"/>
        <v>216.36</v>
      </c>
      <c r="X337" s="44">
        <f t="shared" si="194"/>
        <v>216.36</v>
      </c>
      <c r="Y337" s="44">
        <f t="shared" si="194"/>
        <v>216.36</v>
      </c>
      <c r="Z337" s="44">
        <f t="shared" si="194"/>
        <v>216.36</v>
      </c>
      <c r="AA337" s="44">
        <f t="shared" si="194"/>
        <v>216.36</v>
      </c>
    </row>
    <row r="338" spans="1:27" ht="12.75" customHeight="1" collapsed="1" x14ac:dyDescent="0.2">
      <c r="A338" s="96" t="s">
        <v>1336</v>
      </c>
      <c r="B338" s="28" t="str">
        <f>"06"&amp;"."&amp;$B$640&amp;"."&amp;$B$641</f>
        <v>06.11.2023</v>
      </c>
      <c r="C338" s="88" t="s">
        <v>76</v>
      </c>
      <c r="D338" s="89">
        <f>ROUND(((D339+D340+D342+D341)/1000),5)</f>
        <v>1.68435</v>
      </c>
      <c r="E338" s="89">
        <f>ROUND(((E339+E340+E342+E341)/1000),5)</f>
        <v>1.6080300000000001</v>
      </c>
      <c r="F338" s="89">
        <f>ROUND(((F339+F340+F342+F341)/1000),5)</f>
        <v>1.5264800000000001</v>
      </c>
      <c r="G338" s="89">
        <f t="shared" ref="G338:AA338" si="195">ROUND(((G339+G340+G342+G341)/1000),5)</f>
        <v>1.4840199999999999</v>
      </c>
      <c r="H338" s="89">
        <f t="shared" si="195"/>
        <v>1.52156</v>
      </c>
      <c r="I338" s="89">
        <f t="shared" si="195"/>
        <v>1.6150500000000001</v>
      </c>
      <c r="J338" s="89">
        <f t="shared" si="195"/>
        <v>1.64669</v>
      </c>
      <c r="K338" s="89">
        <f t="shared" si="195"/>
        <v>1.7605900000000001</v>
      </c>
      <c r="L338" s="89">
        <f t="shared" si="195"/>
        <v>1.99193</v>
      </c>
      <c r="M338" s="89">
        <f t="shared" si="195"/>
        <v>2.1852999999999998</v>
      </c>
      <c r="N338" s="89">
        <f t="shared" si="195"/>
        <v>2.30078</v>
      </c>
      <c r="O338" s="89">
        <f t="shared" si="195"/>
        <v>2.3199200000000002</v>
      </c>
      <c r="P338" s="89">
        <f t="shared" si="195"/>
        <v>2.29955</v>
      </c>
      <c r="Q338" s="89">
        <f t="shared" si="195"/>
        <v>2.3073399999999999</v>
      </c>
      <c r="R338" s="89">
        <f t="shared" si="195"/>
        <v>2.27488</v>
      </c>
      <c r="S338" s="89">
        <f t="shared" si="195"/>
        <v>2.2557900000000002</v>
      </c>
      <c r="T338" s="89">
        <f t="shared" si="195"/>
        <v>2.3262</v>
      </c>
      <c r="U338" s="89">
        <f t="shared" si="195"/>
        <v>2.3839000000000001</v>
      </c>
      <c r="V338" s="89">
        <f t="shared" si="195"/>
        <v>2.3794900000000001</v>
      </c>
      <c r="W338" s="89">
        <f t="shared" si="195"/>
        <v>2.35168</v>
      </c>
      <c r="X338" s="89">
        <f t="shared" si="195"/>
        <v>2.3180700000000001</v>
      </c>
      <c r="Y338" s="89">
        <f t="shared" si="195"/>
        <v>2.1879200000000001</v>
      </c>
      <c r="Z338" s="89">
        <f t="shared" si="195"/>
        <v>1.8652299999999999</v>
      </c>
      <c r="AA338" s="89">
        <f t="shared" si="195"/>
        <v>1.72746</v>
      </c>
    </row>
    <row r="339" spans="1:27" ht="12.75" hidden="1" customHeight="1" outlineLevel="1" x14ac:dyDescent="0.2">
      <c r="A339" s="97" t="s">
        <v>1337</v>
      </c>
      <c r="B339" s="63" t="s">
        <v>242</v>
      </c>
      <c r="C339" s="43" t="s">
        <v>79</v>
      </c>
      <c r="D339" s="44">
        <v>1247.33</v>
      </c>
      <c r="E339" s="44">
        <v>1171.01</v>
      </c>
      <c r="F339" s="44">
        <v>1089.46</v>
      </c>
      <c r="G339" s="44">
        <v>1047</v>
      </c>
      <c r="H339" s="44">
        <v>1084.54</v>
      </c>
      <c r="I339" s="44">
        <v>1178.03</v>
      </c>
      <c r="J339" s="44">
        <v>1209.67</v>
      </c>
      <c r="K339" s="44">
        <v>1323.57</v>
      </c>
      <c r="L339" s="44">
        <v>1554.91</v>
      </c>
      <c r="M339" s="44">
        <v>1748.28</v>
      </c>
      <c r="N339" s="44">
        <v>1863.76</v>
      </c>
      <c r="O339" s="44">
        <v>1882.9</v>
      </c>
      <c r="P339" s="44">
        <v>1862.53</v>
      </c>
      <c r="Q339" s="44">
        <v>1870.32</v>
      </c>
      <c r="R339" s="44">
        <v>1837.86</v>
      </c>
      <c r="S339" s="44">
        <v>1818.77</v>
      </c>
      <c r="T339" s="44">
        <v>1889.18</v>
      </c>
      <c r="U339" s="44">
        <v>1946.88</v>
      </c>
      <c r="V339" s="44">
        <v>1942.47</v>
      </c>
      <c r="W339" s="44">
        <v>1914.66</v>
      </c>
      <c r="X339" s="44">
        <v>1881.05</v>
      </c>
      <c r="Y339" s="44">
        <v>1750.9</v>
      </c>
      <c r="Z339" s="44">
        <v>1428.21</v>
      </c>
      <c r="AA339" s="44">
        <v>1290.44</v>
      </c>
    </row>
    <row r="340" spans="1:27" ht="12.75" hidden="1" customHeight="1" outlineLevel="1" x14ac:dyDescent="0.2">
      <c r="A340" s="97" t="s">
        <v>1338</v>
      </c>
      <c r="B340" s="63" t="s">
        <v>90</v>
      </c>
      <c r="C340" s="43" t="s">
        <v>79</v>
      </c>
      <c r="D340" s="44">
        <f>$D$315</f>
        <v>217.03</v>
      </c>
      <c r="E340" s="44">
        <f t="shared" ref="E340:AA340" si="196">$D$315</f>
        <v>217.03</v>
      </c>
      <c r="F340" s="44">
        <f t="shared" si="196"/>
        <v>217.03</v>
      </c>
      <c r="G340" s="44">
        <f t="shared" si="196"/>
        <v>217.03</v>
      </c>
      <c r="H340" s="44">
        <f t="shared" si="196"/>
        <v>217.03</v>
      </c>
      <c r="I340" s="44">
        <f t="shared" si="196"/>
        <v>217.03</v>
      </c>
      <c r="J340" s="44">
        <f t="shared" si="196"/>
        <v>217.03</v>
      </c>
      <c r="K340" s="44">
        <f t="shared" si="196"/>
        <v>217.03</v>
      </c>
      <c r="L340" s="44">
        <f t="shared" si="196"/>
        <v>217.03</v>
      </c>
      <c r="M340" s="44">
        <f t="shared" si="196"/>
        <v>217.03</v>
      </c>
      <c r="N340" s="44">
        <f t="shared" si="196"/>
        <v>217.03</v>
      </c>
      <c r="O340" s="44">
        <f t="shared" si="196"/>
        <v>217.03</v>
      </c>
      <c r="P340" s="44">
        <f t="shared" si="196"/>
        <v>217.03</v>
      </c>
      <c r="Q340" s="44">
        <f t="shared" si="196"/>
        <v>217.03</v>
      </c>
      <c r="R340" s="44">
        <f t="shared" si="196"/>
        <v>217.03</v>
      </c>
      <c r="S340" s="44">
        <f t="shared" si="196"/>
        <v>217.03</v>
      </c>
      <c r="T340" s="44">
        <f t="shared" si="196"/>
        <v>217.03</v>
      </c>
      <c r="U340" s="44">
        <f t="shared" si="196"/>
        <v>217.03</v>
      </c>
      <c r="V340" s="44">
        <f t="shared" si="196"/>
        <v>217.03</v>
      </c>
      <c r="W340" s="44">
        <f t="shared" si="196"/>
        <v>217.03</v>
      </c>
      <c r="X340" s="44">
        <f t="shared" si="196"/>
        <v>217.03</v>
      </c>
      <c r="Y340" s="44">
        <f t="shared" si="196"/>
        <v>217.03</v>
      </c>
      <c r="Z340" s="44">
        <f t="shared" si="196"/>
        <v>217.03</v>
      </c>
      <c r="AA340" s="44">
        <f t="shared" si="196"/>
        <v>217.03</v>
      </c>
    </row>
    <row r="341" spans="1:27" ht="12.75" hidden="1" customHeight="1" outlineLevel="1" x14ac:dyDescent="0.2">
      <c r="A341" s="97" t="s">
        <v>1339</v>
      </c>
      <c r="B341" s="63" t="s">
        <v>83</v>
      </c>
      <c r="C341" s="43" t="s">
        <v>79</v>
      </c>
      <c r="D341" s="44">
        <v>3.63</v>
      </c>
      <c r="E341" s="44">
        <v>3.63</v>
      </c>
      <c r="F341" s="44">
        <v>3.63</v>
      </c>
      <c r="G341" s="44">
        <v>3.63</v>
      </c>
      <c r="H341" s="44">
        <v>3.63</v>
      </c>
      <c r="I341" s="44">
        <v>3.63</v>
      </c>
      <c r="J341" s="44">
        <v>3.63</v>
      </c>
      <c r="K341" s="44">
        <v>3.63</v>
      </c>
      <c r="L341" s="44">
        <v>3.63</v>
      </c>
      <c r="M341" s="44">
        <v>3.63</v>
      </c>
      <c r="N341" s="44">
        <v>3.63</v>
      </c>
      <c r="O341" s="44">
        <v>3.63</v>
      </c>
      <c r="P341" s="44">
        <v>3.63</v>
      </c>
      <c r="Q341" s="44">
        <v>3.63</v>
      </c>
      <c r="R341" s="44">
        <v>3.63</v>
      </c>
      <c r="S341" s="44">
        <v>3.63</v>
      </c>
      <c r="T341" s="44">
        <v>3.63</v>
      </c>
      <c r="U341" s="44">
        <v>3.63</v>
      </c>
      <c r="V341" s="44">
        <v>3.63</v>
      </c>
      <c r="W341" s="44">
        <v>3.63</v>
      </c>
      <c r="X341" s="44">
        <v>3.63</v>
      </c>
      <c r="Y341" s="44">
        <v>3.63</v>
      </c>
      <c r="Z341" s="44">
        <v>3.63</v>
      </c>
      <c r="AA341" s="44">
        <v>3.63</v>
      </c>
    </row>
    <row r="342" spans="1:27" ht="12.75" hidden="1" customHeight="1" outlineLevel="1" x14ac:dyDescent="0.2">
      <c r="A342" s="97" t="s">
        <v>1340</v>
      </c>
      <c r="B342" s="63" t="s">
        <v>81</v>
      </c>
      <c r="C342" s="43" t="s">
        <v>79</v>
      </c>
      <c r="D342" s="44">
        <f>$D$11</f>
        <v>216.36</v>
      </c>
      <c r="E342" s="44">
        <f t="shared" ref="E342:AA342" si="197">$D$11</f>
        <v>216.36</v>
      </c>
      <c r="F342" s="44">
        <f t="shared" si="197"/>
        <v>216.36</v>
      </c>
      <c r="G342" s="44">
        <f t="shared" si="197"/>
        <v>216.36</v>
      </c>
      <c r="H342" s="44">
        <f t="shared" si="197"/>
        <v>216.36</v>
      </c>
      <c r="I342" s="44">
        <f t="shared" si="197"/>
        <v>216.36</v>
      </c>
      <c r="J342" s="44">
        <f t="shared" si="197"/>
        <v>216.36</v>
      </c>
      <c r="K342" s="44">
        <f t="shared" si="197"/>
        <v>216.36</v>
      </c>
      <c r="L342" s="44">
        <f t="shared" si="197"/>
        <v>216.36</v>
      </c>
      <c r="M342" s="44">
        <f t="shared" si="197"/>
        <v>216.36</v>
      </c>
      <c r="N342" s="44">
        <f t="shared" si="197"/>
        <v>216.36</v>
      </c>
      <c r="O342" s="44">
        <f t="shared" si="197"/>
        <v>216.36</v>
      </c>
      <c r="P342" s="44">
        <f t="shared" si="197"/>
        <v>216.36</v>
      </c>
      <c r="Q342" s="44">
        <f t="shared" si="197"/>
        <v>216.36</v>
      </c>
      <c r="R342" s="44">
        <f>$D$11</f>
        <v>216.36</v>
      </c>
      <c r="S342" s="44">
        <f t="shared" si="197"/>
        <v>216.36</v>
      </c>
      <c r="T342" s="44">
        <f t="shared" si="197"/>
        <v>216.36</v>
      </c>
      <c r="U342" s="44">
        <f t="shared" si="197"/>
        <v>216.36</v>
      </c>
      <c r="V342" s="44">
        <f t="shared" si="197"/>
        <v>216.36</v>
      </c>
      <c r="W342" s="44">
        <f t="shared" si="197"/>
        <v>216.36</v>
      </c>
      <c r="X342" s="44">
        <f t="shared" si="197"/>
        <v>216.36</v>
      </c>
      <c r="Y342" s="44">
        <f t="shared" si="197"/>
        <v>216.36</v>
      </c>
      <c r="Z342" s="44">
        <f t="shared" si="197"/>
        <v>216.36</v>
      </c>
      <c r="AA342" s="44">
        <f t="shared" si="197"/>
        <v>216.36</v>
      </c>
    </row>
    <row r="343" spans="1:27" ht="12.75" customHeight="1" collapsed="1" x14ac:dyDescent="0.2">
      <c r="A343" s="96" t="s">
        <v>1341</v>
      </c>
      <c r="B343" s="28" t="str">
        <f>"07"&amp;"."&amp;$B$640&amp;"."&amp;$B$641</f>
        <v>07.11.2023</v>
      </c>
      <c r="C343" s="88" t="s">
        <v>76</v>
      </c>
      <c r="D343" s="89">
        <f>ROUND(((D344+D345+D347+D346)/1000),5)</f>
        <v>1.6347400000000001</v>
      </c>
      <c r="E343" s="89">
        <f>ROUND(((E344+E345+E347+E346)/1000),5)</f>
        <v>1.48055</v>
      </c>
      <c r="F343" s="89">
        <f>ROUND(((F344+F345+F347+F346)/1000),5)</f>
        <v>1.37548</v>
      </c>
      <c r="G343" s="89">
        <f t="shared" ref="G343:AA343" si="198">ROUND(((G344+G345+G347+G346)/1000),5)</f>
        <v>1.333</v>
      </c>
      <c r="H343" s="89">
        <f t="shared" si="198"/>
        <v>1.4139900000000001</v>
      </c>
      <c r="I343" s="89">
        <f t="shared" si="198"/>
        <v>1.6395599999999999</v>
      </c>
      <c r="J343" s="89">
        <f t="shared" si="198"/>
        <v>1.70373</v>
      </c>
      <c r="K343" s="89">
        <f t="shared" si="198"/>
        <v>1.9456500000000001</v>
      </c>
      <c r="L343" s="89">
        <f t="shared" si="198"/>
        <v>2.1897000000000002</v>
      </c>
      <c r="M343" s="89">
        <f t="shared" si="198"/>
        <v>2.3323200000000002</v>
      </c>
      <c r="N343" s="89">
        <f t="shared" si="198"/>
        <v>2.3432200000000001</v>
      </c>
      <c r="O343" s="89">
        <f t="shared" si="198"/>
        <v>2.3453300000000001</v>
      </c>
      <c r="P343" s="89">
        <f t="shared" si="198"/>
        <v>2.3052999999999999</v>
      </c>
      <c r="Q343" s="89">
        <f t="shared" si="198"/>
        <v>2.3231299999999999</v>
      </c>
      <c r="R343" s="89">
        <f t="shared" si="198"/>
        <v>2.32938</v>
      </c>
      <c r="S343" s="89">
        <f t="shared" si="198"/>
        <v>2.35155</v>
      </c>
      <c r="T343" s="89">
        <f t="shared" si="198"/>
        <v>2.3469799999999998</v>
      </c>
      <c r="U343" s="89">
        <f t="shared" si="198"/>
        <v>2.3287599999999999</v>
      </c>
      <c r="V343" s="89">
        <f t="shared" si="198"/>
        <v>2.3882599999999998</v>
      </c>
      <c r="W343" s="89">
        <f t="shared" si="198"/>
        <v>2.2935300000000001</v>
      </c>
      <c r="X343" s="89">
        <f t="shared" si="198"/>
        <v>2.1633100000000001</v>
      </c>
      <c r="Y343" s="89">
        <f t="shared" si="198"/>
        <v>2.1023299999999998</v>
      </c>
      <c r="Z343" s="89">
        <f t="shared" si="198"/>
        <v>1.7776000000000001</v>
      </c>
      <c r="AA343" s="89">
        <f t="shared" si="198"/>
        <v>1.6617900000000001</v>
      </c>
    </row>
    <row r="344" spans="1:27" ht="12.75" hidden="1" customHeight="1" outlineLevel="1" x14ac:dyDescent="0.2">
      <c r="A344" s="97" t="s">
        <v>1342</v>
      </c>
      <c r="B344" s="63" t="s">
        <v>242</v>
      </c>
      <c r="C344" s="43" t="s">
        <v>79</v>
      </c>
      <c r="D344" s="44">
        <v>1197.72</v>
      </c>
      <c r="E344" s="44">
        <v>1043.53</v>
      </c>
      <c r="F344" s="44">
        <v>938.46</v>
      </c>
      <c r="G344" s="44">
        <v>895.98</v>
      </c>
      <c r="H344" s="44">
        <v>976.97</v>
      </c>
      <c r="I344" s="44">
        <v>1202.54</v>
      </c>
      <c r="J344" s="44">
        <v>1266.71</v>
      </c>
      <c r="K344" s="44">
        <v>1508.63</v>
      </c>
      <c r="L344" s="44">
        <v>1752.68</v>
      </c>
      <c r="M344" s="44">
        <v>1895.3</v>
      </c>
      <c r="N344" s="44">
        <v>1906.2</v>
      </c>
      <c r="O344" s="44">
        <v>1908.31</v>
      </c>
      <c r="P344" s="44">
        <v>1868.28</v>
      </c>
      <c r="Q344" s="44">
        <v>1886.11</v>
      </c>
      <c r="R344" s="44">
        <v>1892.36</v>
      </c>
      <c r="S344" s="44">
        <v>1914.53</v>
      </c>
      <c r="T344" s="44">
        <v>1909.96</v>
      </c>
      <c r="U344" s="44">
        <v>1891.74</v>
      </c>
      <c r="V344" s="44">
        <v>1951.24</v>
      </c>
      <c r="W344" s="44">
        <v>1856.51</v>
      </c>
      <c r="X344" s="44">
        <v>1726.29</v>
      </c>
      <c r="Y344" s="44">
        <v>1665.31</v>
      </c>
      <c r="Z344" s="44">
        <v>1340.58</v>
      </c>
      <c r="AA344" s="44">
        <v>1224.77</v>
      </c>
    </row>
    <row r="345" spans="1:27" ht="12.75" hidden="1" customHeight="1" outlineLevel="1" x14ac:dyDescent="0.2">
      <c r="A345" s="97" t="s">
        <v>1343</v>
      </c>
      <c r="B345" s="63" t="s">
        <v>90</v>
      </c>
      <c r="C345" s="43" t="s">
        <v>79</v>
      </c>
      <c r="D345" s="44">
        <f>$D$315</f>
        <v>217.03</v>
      </c>
      <c r="E345" s="44">
        <f t="shared" ref="E345:AA345" si="199">$D$315</f>
        <v>217.03</v>
      </c>
      <c r="F345" s="44">
        <f t="shared" si="199"/>
        <v>217.03</v>
      </c>
      <c r="G345" s="44">
        <f t="shared" si="199"/>
        <v>217.03</v>
      </c>
      <c r="H345" s="44">
        <f t="shared" si="199"/>
        <v>217.03</v>
      </c>
      <c r="I345" s="44">
        <f t="shared" si="199"/>
        <v>217.03</v>
      </c>
      <c r="J345" s="44">
        <f t="shared" si="199"/>
        <v>217.03</v>
      </c>
      <c r="K345" s="44">
        <f t="shared" si="199"/>
        <v>217.03</v>
      </c>
      <c r="L345" s="44">
        <f t="shared" si="199"/>
        <v>217.03</v>
      </c>
      <c r="M345" s="44">
        <f t="shared" si="199"/>
        <v>217.03</v>
      </c>
      <c r="N345" s="44">
        <f t="shared" si="199"/>
        <v>217.03</v>
      </c>
      <c r="O345" s="44">
        <f t="shared" si="199"/>
        <v>217.03</v>
      </c>
      <c r="P345" s="44">
        <f t="shared" si="199"/>
        <v>217.03</v>
      </c>
      <c r="Q345" s="44">
        <f t="shared" si="199"/>
        <v>217.03</v>
      </c>
      <c r="R345" s="44">
        <f t="shared" si="199"/>
        <v>217.03</v>
      </c>
      <c r="S345" s="44">
        <f t="shared" si="199"/>
        <v>217.03</v>
      </c>
      <c r="T345" s="44">
        <f t="shared" si="199"/>
        <v>217.03</v>
      </c>
      <c r="U345" s="44">
        <f t="shared" si="199"/>
        <v>217.03</v>
      </c>
      <c r="V345" s="44">
        <f t="shared" si="199"/>
        <v>217.03</v>
      </c>
      <c r="W345" s="44">
        <f t="shared" si="199"/>
        <v>217.03</v>
      </c>
      <c r="X345" s="44">
        <f t="shared" si="199"/>
        <v>217.03</v>
      </c>
      <c r="Y345" s="44">
        <f t="shared" si="199"/>
        <v>217.03</v>
      </c>
      <c r="Z345" s="44">
        <f t="shared" si="199"/>
        <v>217.03</v>
      </c>
      <c r="AA345" s="44">
        <f t="shared" si="199"/>
        <v>217.03</v>
      </c>
    </row>
    <row r="346" spans="1:27" ht="12.75" hidden="1" customHeight="1" outlineLevel="1" x14ac:dyDescent="0.2">
      <c r="A346" s="97" t="s">
        <v>1344</v>
      </c>
      <c r="B346" s="63" t="s">
        <v>83</v>
      </c>
      <c r="C346" s="43" t="s">
        <v>79</v>
      </c>
      <c r="D346" s="44">
        <v>3.63</v>
      </c>
      <c r="E346" s="44">
        <v>3.63</v>
      </c>
      <c r="F346" s="44">
        <v>3.63</v>
      </c>
      <c r="G346" s="44">
        <v>3.63</v>
      </c>
      <c r="H346" s="44">
        <v>3.63</v>
      </c>
      <c r="I346" s="44">
        <v>3.63</v>
      </c>
      <c r="J346" s="44">
        <v>3.63</v>
      </c>
      <c r="K346" s="44">
        <v>3.63</v>
      </c>
      <c r="L346" s="44">
        <v>3.63</v>
      </c>
      <c r="M346" s="44">
        <v>3.63</v>
      </c>
      <c r="N346" s="44">
        <v>3.63</v>
      </c>
      <c r="O346" s="44">
        <v>3.63</v>
      </c>
      <c r="P346" s="44">
        <v>3.63</v>
      </c>
      <c r="Q346" s="44">
        <v>3.63</v>
      </c>
      <c r="R346" s="44">
        <v>3.63</v>
      </c>
      <c r="S346" s="44">
        <v>3.63</v>
      </c>
      <c r="T346" s="44">
        <v>3.63</v>
      </c>
      <c r="U346" s="44">
        <v>3.63</v>
      </c>
      <c r="V346" s="44">
        <v>3.63</v>
      </c>
      <c r="W346" s="44">
        <v>3.63</v>
      </c>
      <c r="X346" s="44">
        <v>3.63</v>
      </c>
      <c r="Y346" s="44">
        <v>3.63</v>
      </c>
      <c r="Z346" s="44">
        <v>3.63</v>
      </c>
      <c r="AA346" s="44">
        <v>3.63</v>
      </c>
    </row>
    <row r="347" spans="1:27" ht="12.75" hidden="1" customHeight="1" outlineLevel="1" x14ac:dyDescent="0.2">
      <c r="A347" s="97" t="s">
        <v>1345</v>
      </c>
      <c r="B347" s="63" t="s">
        <v>81</v>
      </c>
      <c r="C347" s="43" t="s">
        <v>79</v>
      </c>
      <c r="D347" s="44">
        <f>$D$11</f>
        <v>216.36</v>
      </c>
      <c r="E347" s="44">
        <f t="shared" ref="E347:AA347" si="200">$D$11</f>
        <v>216.36</v>
      </c>
      <c r="F347" s="44">
        <f t="shared" si="200"/>
        <v>216.36</v>
      </c>
      <c r="G347" s="44">
        <f t="shared" si="200"/>
        <v>216.36</v>
      </c>
      <c r="H347" s="44">
        <f t="shared" si="200"/>
        <v>216.36</v>
      </c>
      <c r="I347" s="44">
        <f t="shared" si="200"/>
        <v>216.36</v>
      </c>
      <c r="J347" s="44">
        <f t="shared" si="200"/>
        <v>216.36</v>
      </c>
      <c r="K347" s="44">
        <f t="shared" si="200"/>
        <v>216.36</v>
      </c>
      <c r="L347" s="44">
        <f t="shared" si="200"/>
        <v>216.36</v>
      </c>
      <c r="M347" s="44">
        <f t="shared" si="200"/>
        <v>216.36</v>
      </c>
      <c r="N347" s="44">
        <f t="shared" si="200"/>
        <v>216.36</v>
      </c>
      <c r="O347" s="44">
        <f t="shared" si="200"/>
        <v>216.36</v>
      </c>
      <c r="P347" s="44">
        <f t="shared" si="200"/>
        <v>216.36</v>
      </c>
      <c r="Q347" s="44">
        <f t="shared" si="200"/>
        <v>216.36</v>
      </c>
      <c r="R347" s="44">
        <f>$D$11</f>
        <v>216.36</v>
      </c>
      <c r="S347" s="44">
        <f t="shared" si="200"/>
        <v>216.36</v>
      </c>
      <c r="T347" s="44">
        <f t="shared" si="200"/>
        <v>216.36</v>
      </c>
      <c r="U347" s="44">
        <f t="shared" si="200"/>
        <v>216.36</v>
      </c>
      <c r="V347" s="44">
        <f t="shared" si="200"/>
        <v>216.36</v>
      </c>
      <c r="W347" s="44">
        <f t="shared" si="200"/>
        <v>216.36</v>
      </c>
      <c r="X347" s="44">
        <f t="shared" si="200"/>
        <v>216.36</v>
      </c>
      <c r="Y347" s="44">
        <f t="shared" si="200"/>
        <v>216.36</v>
      </c>
      <c r="Z347" s="44">
        <f t="shared" si="200"/>
        <v>216.36</v>
      </c>
      <c r="AA347" s="44">
        <f t="shared" si="200"/>
        <v>216.36</v>
      </c>
    </row>
    <row r="348" spans="1:27" ht="12.75" customHeight="1" collapsed="1" x14ac:dyDescent="0.2">
      <c r="A348" s="96" t="s">
        <v>1346</v>
      </c>
      <c r="B348" s="28" t="str">
        <f>"08"&amp;"."&amp;$B$640&amp;"."&amp;$B$641</f>
        <v>08.11.2023</v>
      </c>
      <c r="C348" s="88" t="s">
        <v>76</v>
      </c>
      <c r="D348" s="89">
        <f>ROUND(((D349+D350+D352+D351)/1000),5)</f>
        <v>1.67418</v>
      </c>
      <c r="E348" s="89">
        <f>ROUND(((E349+E350+E352+E351)/1000),5)</f>
        <v>1.64507</v>
      </c>
      <c r="F348" s="89">
        <f>ROUND(((F349+F350+F352+F351)/1000),5)</f>
        <v>1.41934</v>
      </c>
      <c r="G348" s="89">
        <f t="shared" ref="G348:AA348" si="201">ROUND(((G349+G350+G352+G351)/1000),5)</f>
        <v>1.4150700000000001</v>
      </c>
      <c r="H348" s="89">
        <f t="shared" si="201"/>
        <v>1.4398500000000001</v>
      </c>
      <c r="I348" s="89">
        <f t="shared" si="201"/>
        <v>1.6644099999999999</v>
      </c>
      <c r="J348" s="89">
        <f t="shared" si="201"/>
        <v>1.6956500000000001</v>
      </c>
      <c r="K348" s="89">
        <f t="shared" si="201"/>
        <v>1.97662</v>
      </c>
      <c r="L348" s="89">
        <f t="shared" si="201"/>
        <v>2.13741</v>
      </c>
      <c r="M348" s="89">
        <f t="shared" si="201"/>
        <v>2.3158699999999999</v>
      </c>
      <c r="N348" s="89">
        <f t="shared" si="201"/>
        <v>2.32653</v>
      </c>
      <c r="O348" s="89">
        <f t="shared" si="201"/>
        <v>2.3557299999999999</v>
      </c>
      <c r="P348" s="89">
        <f t="shared" si="201"/>
        <v>2.3562500000000002</v>
      </c>
      <c r="Q348" s="89">
        <f t="shared" si="201"/>
        <v>2.3658999999999999</v>
      </c>
      <c r="R348" s="89">
        <f t="shared" si="201"/>
        <v>2.3437199999999998</v>
      </c>
      <c r="S348" s="89">
        <f t="shared" si="201"/>
        <v>2.37818</v>
      </c>
      <c r="T348" s="89">
        <f t="shared" si="201"/>
        <v>2.3835500000000001</v>
      </c>
      <c r="U348" s="89">
        <f t="shared" si="201"/>
        <v>2.3811900000000001</v>
      </c>
      <c r="V348" s="89">
        <f t="shared" si="201"/>
        <v>2.3761000000000001</v>
      </c>
      <c r="W348" s="89">
        <f t="shared" si="201"/>
        <v>2.3155199999999998</v>
      </c>
      <c r="X348" s="89">
        <f t="shared" si="201"/>
        <v>2.2503899999999999</v>
      </c>
      <c r="Y348" s="89">
        <f t="shared" si="201"/>
        <v>2.13022</v>
      </c>
      <c r="Z348" s="89">
        <f t="shared" si="201"/>
        <v>1.8315600000000001</v>
      </c>
      <c r="AA348" s="89">
        <f t="shared" si="201"/>
        <v>1.6798500000000001</v>
      </c>
    </row>
    <row r="349" spans="1:27" ht="12.75" hidden="1" customHeight="1" outlineLevel="1" x14ac:dyDescent="0.2">
      <c r="A349" s="97" t="s">
        <v>1347</v>
      </c>
      <c r="B349" s="63" t="s">
        <v>242</v>
      </c>
      <c r="C349" s="43" t="s">
        <v>79</v>
      </c>
      <c r="D349" s="44">
        <v>1237.1600000000001</v>
      </c>
      <c r="E349" s="44">
        <v>1208.05</v>
      </c>
      <c r="F349" s="44">
        <v>982.32</v>
      </c>
      <c r="G349" s="44">
        <v>978.05</v>
      </c>
      <c r="H349" s="44">
        <v>1002.83</v>
      </c>
      <c r="I349" s="44">
        <v>1227.3900000000001</v>
      </c>
      <c r="J349" s="44">
        <v>1258.6300000000001</v>
      </c>
      <c r="K349" s="44">
        <v>1539.6</v>
      </c>
      <c r="L349" s="44">
        <v>1700.39</v>
      </c>
      <c r="M349" s="44">
        <v>1878.85</v>
      </c>
      <c r="N349" s="44">
        <v>1889.51</v>
      </c>
      <c r="O349" s="44">
        <v>1918.71</v>
      </c>
      <c r="P349" s="44">
        <v>1919.23</v>
      </c>
      <c r="Q349" s="44">
        <v>1928.88</v>
      </c>
      <c r="R349" s="44">
        <v>1906.7</v>
      </c>
      <c r="S349" s="44">
        <v>1941.16</v>
      </c>
      <c r="T349" s="44">
        <v>1946.53</v>
      </c>
      <c r="U349" s="44">
        <v>1944.17</v>
      </c>
      <c r="V349" s="44">
        <v>1939.08</v>
      </c>
      <c r="W349" s="44">
        <v>1878.5</v>
      </c>
      <c r="X349" s="44">
        <v>1813.37</v>
      </c>
      <c r="Y349" s="44">
        <v>1693.2</v>
      </c>
      <c r="Z349" s="44">
        <v>1394.54</v>
      </c>
      <c r="AA349" s="44">
        <v>1242.83</v>
      </c>
    </row>
    <row r="350" spans="1:27" ht="12.75" hidden="1" customHeight="1" outlineLevel="1" x14ac:dyDescent="0.2">
      <c r="A350" s="97" t="s">
        <v>1348</v>
      </c>
      <c r="B350" s="63" t="s">
        <v>90</v>
      </c>
      <c r="C350" s="43" t="s">
        <v>79</v>
      </c>
      <c r="D350" s="44">
        <f>$D$315</f>
        <v>217.03</v>
      </c>
      <c r="E350" s="44">
        <f t="shared" ref="E350:AA350" si="202">$D$315</f>
        <v>217.03</v>
      </c>
      <c r="F350" s="44">
        <f t="shared" si="202"/>
        <v>217.03</v>
      </c>
      <c r="G350" s="44">
        <f t="shared" si="202"/>
        <v>217.03</v>
      </c>
      <c r="H350" s="44">
        <f t="shared" si="202"/>
        <v>217.03</v>
      </c>
      <c r="I350" s="44">
        <f t="shared" si="202"/>
        <v>217.03</v>
      </c>
      <c r="J350" s="44">
        <f t="shared" si="202"/>
        <v>217.03</v>
      </c>
      <c r="K350" s="44">
        <f t="shared" si="202"/>
        <v>217.03</v>
      </c>
      <c r="L350" s="44">
        <f t="shared" si="202"/>
        <v>217.03</v>
      </c>
      <c r="M350" s="44">
        <f t="shared" si="202"/>
        <v>217.03</v>
      </c>
      <c r="N350" s="44">
        <f t="shared" si="202"/>
        <v>217.03</v>
      </c>
      <c r="O350" s="44">
        <f t="shared" si="202"/>
        <v>217.03</v>
      </c>
      <c r="P350" s="44">
        <f t="shared" si="202"/>
        <v>217.03</v>
      </c>
      <c r="Q350" s="44">
        <f t="shared" si="202"/>
        <v>217.03</v>
      </c>
      <c r="R350" s="44">
        <f t="shared" si="202"/>
        <v>217.03</v>
      </c>
      <c r="S350" s="44">
        <f t="shared" si="202"/>
        <v>217.03</v>
      </c>
      <c r="T350" s="44">
        <f t="shared" si="202"/>
        <v>217.03</v>
      </c>
      <c r="U350" s="44">
        <f t="shared" si="202"/>
        <v>217.03</v>
      </c>
      <c r="V350" s="44">
        <f t="shared" si="202"/>
        <v>217.03</v>
      </c>
      <c r="W350" s="44">
        <f t="shared" si="202"/>
        <v>217.03</v>
      </c>
      <c r="X350" s="44">
        <f t="shared" si="202"/>
        <v>217.03</v>
      </c>
      <c r="Y350" s="44">
        <f t="shared" si="202"/>
        <v>217.03</v>
      </c>
      <c r="Z350" s="44">
        <f t="shared" si="202"/>
        <v>217.03</v>
      </c>
      <c r="AA350" s="44">
        <f t="shared" si="202"/>
        <v>217.03</v>
      </c>
    </row>
    <row r="351" spans="1:27" ht="12.75" hidden="1" customHeight="1" outlineLevel="1" x14ac:dyDescent="0.2">
      <c r="A351" s="97" t="s">
        <v>1349</v>
      </c>
      <c r="B351" s="63" t="s">
        <v>83</v>
      </c>
      <c r="C351" s="43" t="s">
        <v>79</v>
      </c>
      <c r="D351" s="44">
        <v>3.63</v>
      </c>
      <c r="E351" s="44">
        <v>3.63</v>
      </c>
      <c r="F351" s="44">
        <v>3.63</v>
      </c>
      <c r="G351" s="44">
        <v>3.63</v>
      </c>
      <c r="H351" s="44">
        <v>3.63</v>
      </c>
      <c r="I351" s="44">
        <v>3.63</v>
      </c>
      <c r="J351" s="44">
        <v>3.63</v>
      </c>
      <c r="K351" s="44">
        <v>3.63</v>
      </c>
      <c r="L351" s="44">
        <v>3.63</v>
      </c>
      <c r="M351" s="44">
        <v>3.63</v>
      </c>
      <c r="N351" s="44">
        <v>3.63</v>
      </c>
      <c r="O351" s="44">
        <v>3.63</v>
      </c>
      <c r="P351" s="44">
        <v>3.63</v>
      </c>
      <c r="Q351" s="44">
        <v>3.63</v>
      </c>
      <c r="R351" s="44">
        <v>3.63</v>
      </c>
      <c r="S351" s="44">
        <v>3.63</v>
      </c>
      <c r="T351" s="44">
        <v>3.63</v>
      </c>
      <c r="U351" s="44">
        <v>3.63</v>
      </c>
      <c r="V351" s="44">
        <v>3.63</v>
      </c>
      <c r="W351" s="44">
        <v>3.63</v>
      </c>
      <c r="X351" s="44">
        <v>3.63</v>
      </c>
      <c r="Y351" s="44">
        <v>3.63</v>
      </c>
      <c r="Z351" s="44">
        <v>3.63</v>
      </c>
      <c r="AA351" s="44">
        <v>3.63</v>
      </c>
    </row>
    <row r="352" spans="1:27" ht="12.75" hidden="1" customHeight="1" outlineLevel="1" x14ac:dyDescent="0.2">
      <c r="A352" s="97" t="s">
        <v>1350</v>
      </c>
      <c r="B352" s="63" t="s">
        <v>81</v>
      </c>
      <c r="C352" s="43" t="s">
        <v>79</v>
      </c>
      <c r="D352" s="44">
        <f>$D$11</f>
        <v>216.36</v>
      </c>
      <c r="E352" s="44">
        <f t="shared" ref="E352:AA352" si="203">$D$11</f>
        <v>216.36</v>
      </c>
      <c r="F352" s="44">
        <f t="shared" si="203"/>
        <v>216.36</v>
      </c>
      <c r="G352" s="44">
        <f t="shared" si="203"/>
        <v>216.36</v>
      </c>
      <c r="H352" s="44">
        <f t="shared" si="203"/>
        <v>216.36</v>
      </c>
      <c r="I352" s="44">
        <f t="shared" si="203"/>
        <v>216.36</v>
      </c>
      <c r="J352" s="44">
        <f t="shared" si="203"/>
        <v>216.36</v>
      </c>
      <c r="K352" s="44">
        <f t="shared" si="203"/>
        <v>216.36</v>
      </c>
      <c r="L352" s="44">
        <f t="shared" si="203"/>
        <v>216.36</v>
      </c>
      <c r="M352" s="44">
        <f t="shared" si="203"/>
        <v>216.36</v>
      </c>
      <c r="N352" s="44">
        <f t="shared" si="203"/>
        <v>216.36</v>
      </c>
      <c r="O352" s="44">
        <f t="shared" si="203"/>
        <v>216.36</v>
      </c>
      <c r="P352" s="44">
        <f t="shared" si="203"/>
        <v>216.36</v>
      </c>
      <c r="Q352" s="44">
        <f t="shared" si="203"/>
        <v>216.36</v>
      </c>
      <c r="R352" s="44">
        <f>$D$11</f>
        <v>216.36</v>
      </c>
      <c r="S352" s="44">
        <f t="shared" si="203"/>
        <v>216.36</v>
      </c>
      <c r="T352" s="44">
        <f t="shared" si="203"/>
        <v>216.36</v>
      </c>
      <c r="U352" s="44">
        <f t="shared" si="203"/>
        <v>216.36</v>
      </c>
      <c r="V352" s="44">
        <f t="shared" si="203"/>
        <v>216.36</v>
      </c>
      <c r="W352" s="44">
        <f t="shared" si="203"/>
        <v>216.36</v>
      </c>
      <c r="X352" s="44">
        <f t="shared" si="203"/>
        <v>216.36</v>
      </c>
      <c r="Y352" s="44">
        <f t="shared" si="203"/>
        <v>216.36</v>
      </c>
      <c r="Z352" s="44">
        <f t="shared" si="203"/>
        <v>216.36</v>
      </c>
      <c r="AA352" s="44">
        <f t="shared" si="203"/>
        <v>216.36</v>
      </c>
    </row>
    <row r="353" spans="1:27" ht="12.75" customHeight="1" collapsed="1" x14ac:dyDescent="0.2">
      <c r="A353" s="96" t="s">
        <v>1351</v>
      </c>
      <c r="B353" s="28" t="str">
        <f>"09"&amp;"."&amp;$B$640&amp;"."&amp;$B$641</f>
        <v>09.11.2023</v>
      </c>
      <c r="C353" s="88" t="s">
        <v>76</v>
      </c>
      <c r="D353" s="89">
        <f>ROUND(((D354+D355+D357+D356)/1000),5)</f>
        <v>1.69546</v>
      </c>
      <c r="E353" s="89">
        <f>ROUND(((E354+E355+E357+E356)/1000),5)</f>
        <v>1.6555800000000001</v>
      </c>
      <c r="F353" s="89">
        <f>ROUND(((F354+F355+F357+F356)/1000),5)</f>
        <v>1.5995600000000001</v>
      </c>
      <c r="G353" s="89">
        <f t="shared" ref="G353:AA353" si="204">ROUND(((G354+G355+G357+G356)/1000),5)</f>
        <v>1.4678899999999999</v>
      </c>
      <c r="H353" s="89">
        <f t="shared" si="204"/>
        <v>1.6253899999999999</v>
      </c>
      <c r="I353" s="89">
        <f t="shared" si="204"/>
        <v>1.66597</v>
      </c>
      <c r="J353" s="89">
        <f t="shared" si="204"/>
        <v>1.7454400000000001</v>
      </c>
      <c r="K353" s="89">
        <f t="shared" si="204"/>
        <v>2.0127299999999999</v>
      </c>
      <c r="L353" s="89">
        <f t="shared" si="204"/>
        <v>2.18269</v>
      </c>
      <c r="M353" s="89">
        <f t="shared" si="204"/>
        <v>2.3284400000000001</v>
      </c>
      <c r="N353" s="89">
        <f t="shared" si="204"/>
        <v>2.3824100000000001</v>
      </c>
      <c r="O353" s="89">
        <f t="shared" si="204"/>
        <v>2.38876</v>
      </c>
      <c r="P353" s="89">
        <f t="shared" si="204"/>
        <v>2.3535300000000001</v>
      </c>
      <c r="Q353" s="89">
        <f t="shared" si="204"/>
        <v>2.36049</v>
      </c>
      <c r="R353" s="89">
        <f t="shared" si="204"/>
        <v>2.3606799999999999</v>
      </c>
      <c r="S353" s="89">
        <f t="shared" si="204"/>
        <v>2.3398300000000001</v>
      </c>
      <c r="T353" s="89">
        <f t="shared" si="204"/>
        <v>2.2883100000000001</v>
      </c>
      <c r="U353" s="89">
        <f t="shared" si="204"/>
        <v>2.4616699999999998</v>
      </c>
      <c r="V353" s="89">
        <f t="shared" si="204"/>
        <v>2.45607</v>
      </c>
      <c r="W353" s="89">
        <f t="shared" si="204"/>
        <v>2.32884</v>
      </c>
      <c r="X353" s="89">
        <f t="shared" si="204"/>
        <v>2.1434799999999998</v>
      </c>
      <c r="Y353" s="89">
        <f t="shared" si="204"/>
        <v>2.0919699999999999</v>
      </c>
      <c r="Z353" s="89">
        <f t="shared" si="204"/>
        <v>1.8144800000000001</v>
      </c>
      <c r="AA353" s="89">
        <f t="shared" si="204"/>
        <v>1.7075899999999999</v>
      </c>
    </row>
    <row r="354" spans="1:27" ht="12.75" hidden="1" customHeight="1" outlineLevel="1" x14ac:dyDescent="0.2">
      <c r="A354" s="97" t="s">
        <v>1352</v>
      </c>
      <c r="B354" s="63" t="s">
        <v>242</v>
      </c>
      <c r="C354" s="43" t="s">
        <v>79</v>
      </c>
      <c r="D354" s="44">
        <v>1258.44</v>
      </c>
      <c r="E354" s="44">
        <v>1218.56</v>
      </c>
      <c r="F354" s="44">
        <v>1162.54</v>
      </c>
      <c r="G354" s="44">
        <v>1030.8699999999999</v>
      </c>
      <c r="H354" s="44">
        <v>1188.3699999999999</v>
      </c>
      <c r="I354" s="44">
        <v>1228.95</v>
      </c>
      <c r="J354" s="44">
        <v>1308.42</v>
      </c>
      <c r="K354" s="44">
        <v>1575.71</v>
      </c>
      <c r="L354" s="44">
        <v>1745.67</v>
      </c>
      <c r="M354" s="44">
        <v>1891.42</v>
      </c>
      <c r="N354" s="44">
        <v>1945.39</v>
      </c>
      <c r="O354" s="44">
        <v>1951.74</v>
      </c>
      <c r="P354" s="44">
        <v>1916.51</v>
      </c>
      <c r="Q354" s="44">
        <v>1923.47</v>
      </c>
      <c r="R354" s="44">
        <v>1923.66</v>
      </c>
      <c r="S354" s="44">
        <v>1902.81</v>
      </c>
      <c r="T354" s="44">
        <v>1851.29</v>
      </c>
      <c r="U354" s="44">
        <v>2024.65</v>
      </c>
      <c r="V354" s="44">
        <v>2019.05</v>
      </c>
      <c r="W354" s="44">
        <v>1891.82</v>
      </c>
      <c r="X354" s="44">
        <v>1706.46</v>
      </c>
      <c r="Y354" s="44">
        <v>1654.95</v>
      </c>
      <c r="Z354" s="44">
        <v>1377.46</v>
      </c>
      <c r="AA354" s="44">
        <v>1270.57</v>
      </c>
    </row>
    <row r="355" spans="1:27" ht="12.75" hidden="1" customHeight="1" outlineLevel="1" x14ac:dyDescent="0.2">
      <c r="A355" s="97" t="s">
        <v>1353</v>
      </c>
      <c r="B355" s="63" t="s">
        <v>90</v>
      </c>
      <c r="C355" s="43" t="s">
        <v>79</v>
      </c>
      <c r="D355" s="44">
        <f>$D$315</f>
        <v>217.03</v>
      </c>
      <c r="E355" s="44">
        <f t="shared" ref="E355:AA355" si="205">$D$315</f>
        <v>217.03</v>
      </c>
      <c r="F355" s="44">
        <f t="shared" si="205"/>
        <v>217.03</v>
      </c>
      <c r="G355" s="44">
        <f t="shared" si="205"/>
        <v>217.03</v>
      </c>
      <c r="H355" s="44">
        <f t="shared" si="205"/>
        <v>217.03</v>
      </c>
      <c r="I355" s="44">
        <f t="shared" si="205"/>
        <v>217.03</v>
      </c>
      <c r="J355" s="44">
        <f t="shared" si="205"/>
        <v>217.03</v>
      </c>
      <c r="K355" s="44">
        <f t="shared" si="205"/>
        <v>217.03</v>
      </c>
      <c r="L355" s="44">
        <f t="shared" si="205"/>
        <v>217.03</v>
      </c>
      <c r="M355" s="44">
        <f t="shared" si="205"/>
        <v>217.03</v>
      </c>
      <c r="N355" s="44">
        <f t="shared" si="205"/>
        <v>217.03</v>
      </c>
      <c r="O355" s="44">
        <f t="shared" si="205"/>
        <v>217.03</v>
      </c>
      <c r="P355" s="44">
        <f t="shared" si="205"/>
        <v>217.03</v>
      </c>
      <c r="Q355" s="44">
        <f t="shared" si="205"/>
        <v>217.03</v>
      </c>
      <c r="R355" s="44">
        <f t="shared" si="205"/>
        <v>217.03</v>
      </c>
      <c r="S355" s="44">
        <f t="shared" si="205"/>
        <v>217.03</v>
      </c>
      <c r="T355" s="44">
        <f t="shared" si="205"/>
        <v>217.03</v>
      </c>
      <c r="U355" s="44">
        <f t="shared" si="205"/>
        <v>217.03</v>
      </c>
      <c r="V355" s="44">
        <f t="shared" si="205"/>
        <v>217.03</v>
      </c>
      <c r="W355" s="44">
        <f t="shared" si="205"/>
        <v>217.03</v>
      </c>
      <c r="X355" s="44">
        <f t="shared" si="205"/>
        <v>217.03</v>
      </c>
      <c r="Y355" s="44">
        <f t="shared" si="205"/>
        <v>217.03</v>
      </c>
      <c r="Z355" s="44">
        <f t="shared" si="205"/>
        <v>217.03</v>
      </c>
      <c r="AA355" s="44">
        <f t="shared" si="205"/>
        <v>217.03</v>
      </c>
    </row>
    <row r="356" spans="1:27" ht="12.75" hidden="1" customHeight="1" outlineLevel="1" x14ac:dyDescent="0.2">
      <c r="A356" s="97" t="s">
        <v>1354</v>
      </c>
      <c r="B356" s="63" t="s">
        <v>83</v>
      </c>
      <c r="C356" s="43" t="s">
        <v>79</v>
      </c>
      <c r="D356" s="44">
        <v>3.63</v>
      </c>
      <c r="E356" s="44">
        <v>3.63</v>
      </c>
      <c r="F356" s="44">
        <v>3.63</v>
      </c>
      <c r="G356" s="44">
        <v>3.63</v>
      </c>
      <c r="H356" s="44">
        <v>3.63</v>
      </c>
      <c r="I356" s="44">
        <v>3.63</v>
      </c>
      <c r="J356" s="44">
        <v>3.63</v>
      </c>
      <c r="K356" s="44">
        <v>3.63</v>
      </c>
      <c r="L356" s="44">
        <v>3.63</v>
      </c>
      <c r="M356" s="44">
        <v>3.63</v>
      </c>
      <c r="N356" s="44">
        <v>3.63</v>
      </c>
      <c r="O356" s="44">
        <v>3.63</v>
      </c>
      <c r="P356" s="44">
        <v>3.63</v>
      </c>
      <c r="Q356" s="44">
        <v>3.63</v>
      </c>
      <c r="R356" s="44">
        <v>3.63</v>
      </c>
      <c r="S356" s="44">
        <v>3.63</v>
      </c>
      <c r="T356" s="44">
        <v>3.63</v>
      </c>
      <c r="U356" s="44">
        <v>3.63</v>
      </c>
      <c r="V356" s="44">
        <v>3.63</v>
      </c>
      <c r="W356" s="44">
        <v>3.63</v>
      </c>
      <c r="X356" s="44">
        <v>3.63</v>
      </c>
      <c r="Y356" s="44">
        <v>3.63</v>
      </c>
      <c r="Z356" s="44">
        <v>3.63</v>
      </c>
      <c r="AA356" s="44">
        <v>3.63</v>
      </c>
    </row>
    <row r="357" spans="1:27" ht="12.75" hidden="1" customHeight="1" outlineLevel="1" x14ac:dyDescent="0.2">
      <c r="A357" s="97" t="s">
        <v>1355</v>
      </c>
      <c r="B357" s="63" t="s">
        <v>81</v>
      </c>
      <c r="C357" s="43" t="s">
        <v>79</v>
      </c>
      <c r="D357" s="44">
        <f>$D$11</f>
        <v>216.36</v>
      </c>
      <c r="E357" s="44">
        <f t="shared" ref="E357:AA357" si="206">$D$11</f>
        <v>216.36</v>
      </c>
      <c r="F357" s="44">
        <f t="shared" si="206"/>
        <v>216.36</v>
      </c>
      <c r="G357" s="44">
        <f t="shared" si="206"/>
        <v>216.36</v>
      </c>
      <c r="H357" s="44">
        <f t="shared" si="206"/>
        <v>216.36</v>
      </c>
      <c r="I357" s="44">
        <f t="shared" si="206"/>
        <v>216.36</v>
      </c>
      <c r="J357" s="44">
        <f t="shared" si="206"/>
        <v>216.36</v>
      </c>
      <c r="K357" s="44">
        <f t="shared" si="206"/>
        <v>216.36</v>
      </c>
      <c r="L357" s="44">
        <f t="shared" si="206"/>
        <v>216.36</v>
      </c>
      <c r="M357" s="44">
        <f t="shared" si="206"/>
        <v>216.36</v>
      </c>
      <c r="N357" s="44">
        <f t="shared" si="206"/>
        <v>216.36</v>
      </c>
      <c r="O357" s="44">
        <f t="shared" si="206"/>
        <v>216.36</v>
      </c>
      <c r="P357" s="44">
        <f t="shared" si="206"/>
        <v>216.36</v>
      </c>
      <c r="Q357" s="44">
        <f t="shared" si="206"/>
        <v>216.36</v>
      </c>
      <c r="R357" s="44">
        <f>$D$11</f>
        <v>216.36</v>
      </c>
      <c r="S357" s="44">
        <f t="shared" si="206"/>
        <v>216.36</v>
      </c>
      <c r="T357" s="44">
        <f t="shared" si="206"/>
        <v>216.36</v>
      </c>
      <c r="U357" s="44">
        <f t="shared" si="206"/>
        <v>216.36</v>
      </c>
      <c r="V357" s="44">
        <f t="shared" si="206"/>
        <v>216.36</v>
      </c>
      <c r="W357" s="44">
        <f t="shared" si="206"/>
        <v>216.36</v>
      </c>
      <c r="X357" s="44">
        <f t="shared" si="206"/>
        <v>216.36</v>
      </c>
      <c r="Y357" s="44">
        <f t="shared" si="206"/>
        <v>216.36</v>
      </c>
      <c r="Z357" s="44">
        <f t="shared" si="206"/>
        <v>216.36</v>
      </c>
      <c r="AA357" s="44">
        <f t="shared" si="206"/>
        <v>216.36</v>
      </c>
    </row>
    <row r="358" spans="1:27" ht="12.75" customHeight="1" collapsed="1" x14ac:dyDescent="0.2">
      <c r="A358" s="96" t="s">
        <v>1356</v>
      </c>
      <c r="B358" s="28" t="str">
        <f>"10"&amp;"."&amp;$B$640&amp;"."&amp;$B$641</f>
        <v>10.11.2023</v>
      </c>
      <c r="C358" s="88" t="s">
        <v>76</v>
      </c>
      <c r="D358" s="89">
        <f>ROUND(((D359+D360+D362+D361)/1000),5)</f>
        <v>1.67717</v>
      </c>
      <c r="E358" s="89">
        <f>ROUND(((E359+E360+E362+E361)/1000),5)</f>
        <v>1.6371800000000001</v>
      </c>
      <c r="F358" s="89">
        <f>ROUND(((F359+F360+F362+F361)/1000),5)</f>
        <v>1.6001000000000001</v>
      </c>
      <c r="G358" s="89">
        <f t="shared" ref="G358:AA358" si="207">ROUND(((G359+G360+G362+G361)/1000),5)</f>
        <v>1.46879</v>
      </c>
      <c r="H358" s="89">
        <f t="shared" si="207"/>
        <v>1.5950899999999999</v>
      </c>
      <c r="I358" s="89">
        <f t="shared" si="207"/>
        <v>1.66797</v>
      </c>
      <c r="J358" s="89">
        <f t="shared" si="207"/>
        <v>1.7525999999999999</v>
      </c>
      <c r="K358" s="89">
        <f t="shared" si="207"/>
        <v>2.0503399999999998</v>
      </c>
      <c r="L358" s="89">
        <f t="shared" si="207"/>
        <v>2.3005200000000001</v>
      </c>
      <c r="M358" s="89">
        <f t="shared" si="207"/>
        <v>2.3596499999999998</v>
      </c>
      <c r="N358" s="89">
        <f t="shared" si="207"/>
        <v>2.3731800000000001</v>
      </c>
      <c r="O358" s="89">
        <f t="shared" si="207"/>
        <v>2.4163299999999999</v>
      </c>
      <c r="P358" s="89">
        <f t="shared" si="207"/>
        <v>2.3866800000000001</v>
      </c>
      <c r="Q358" s="89">
        <f t="shared" si="207"/>
        <v>2.3896000000000002</v>
      </c>
      <c r="R358" s="89">
        <f t="shared" si="207"/>
        <v>2.3885200000000002</v>
      </c>
      <c r="S358" s="89">
        <f t="shared" si="207"/>
        <v>2.38984</v>
      </c>
      <c r="T358" s="89">
        <f t="shared" si="207"/>
        <v>2.3565399999999999</v>
      </c>
      <c r="U358" s="89">
        <f t="shared" si="207"/>
        <v>2.4819599999999999</v>
      </c>
      <c r="V358" s="89">
        <f t="shared" si="207"/>
        <v>2.4603600000000001</v>
      </c>
      <c r="W358" s="89">
        <f t="shared" si="207"/>
        <v>2.41113</v>
      </c>
      <c r="X358" s="89">
        <f t="shared" si="207"/>
        <v>2.3414999999999999</v>
      </c>
      <c r="Y358" s="89">
        <f t="shared" si="207"/>
        <v>2.1754799999999999</v>
      </c>
      <c r="Z358" s="89">
        <f t="shared" si="207"/>
        <v>1.9410799999999999</v>
      </c>
      <c r="AA358" s="89">
        <f t="shared" si="207"/>
        <v>1.72523</v>
      </c>
    </row>
    <row r="359" spans="1:27" ht="12.75" hidden="1" customHeight="1" outlineLevel="1" x14ac:dyDescent="0.2">
      <c r="A359" s="97" t="s">
        <v>1357</v>
      </c>
      <c r="B359" s="63" t="s">
        <v>242</v>
      </c>
      <c r="C359" s="43" t="s">
        <v>79</v>
      </c>
      <c r="D359" s="44">
        <v>1240.1500000000001</v>
      </c>
      <c r="E359" s="44">
        <v>1200.1600000000001</v>
      </c>
      <c r="F359" s="44">
        <v>1163.08</v>
      </c>
      <c r="G359" s="44">
        <v>1031.77</v>
      </c>
      <c r="H359" s="44">
        <v>1158.07</v>
      </c>
      <c r="I359" s="44">
        <v>1230.95</v>
      </c>
      <c r="J359" s="44">
        <v>1315.58</v>
      </c>
      <c r="K359" s="44">
        <v>1613.32</v>
      </c>
      <c r="L359" s="44">
        <v>1863.5</v>
      </c>
      <c r="M359" s="44">
        <v>1922.63</v>
      </c>
      <c r="N359" s="44">
        <v>1936.16</v>
      </c>
      <c r="O359" s="44">
        <v>1979.31</v>
      </c>
      <c r="P359" s="44">
        <v>1949.66</v>
      </c>
      <c r="Q359" s="44">
        <v>1952.58</v>
      </c>
      <c r="R359" s="44">
        <v>1951.5</v>
      </c>
      <c r="S359" s="44">
        <v>1952.82</v>
      </c>
      <c r="T359" s="44">
        <v>1919.52</v>
      </c>
      <c r="U359" s="44">
        <v>2044.94</v>
      </c>
      <c r="V359" s="44">
        <v>2023.34</v>
      </c>
      <c r="W359" s="44">
        <v>1974.11</v>
      </c>
      <c r="X359" s="44">
        <v>1904.48</v>
      </c>
      <c r="Y359" s="44">
        <v>1738.46</v>
      </c>
      <c r="Z359" s="44">
        <v>1504.06</v>
      </c>
      <c r="AA359" s="44">
        <v>1288.21</v>
      </c>
    </row>
    <row r="360" spans="1:27" ht="12.75" hidden="1" customHeight="1" outlineLevel="1" x14ac:dyDescent="0.2">
      <c r="A360" s="97" t="s">
        <v>1358</v>
      </c>
      <c r="B360" s="63" t="s">
        <v>90</v>
      </c>
      <c r="C360" s="43" t="s">
        <v>79</v>
      </c>
      <c r="D360" s="44">
        <f>$D$315</f>
        <v>217.03</v>
      </c>
      <c r="E360" s="44">
        <f t="shared" ref="E360:AA360" si="208">$D$315</f>
        <v>217.03</v>
      </c>
      <c r="F360" s="44">
        <f t="shared" si="208"/>
        <v>217.03</v>
      </c>
      <c r="G360" s="44">
        <f t="shared" si="208"/>
        <v>217.03</v>
      </c>
      <c r="H360" s="44">
        <f t="shared" si="208"/>
        <v>217.03</v>
      </c>
      <c r="I360" s="44">
        <f t="shared" si="208"/>
        <v>217.03</v>
      </c>
      <c r="J360" s="44">
        <f t="shared" si="208"/>
        <v>217.03</v>
      </c>
      <c r="K360" s="44">
        <f t="shared" si="208"/>
        <v>217.03</v>
      </c>
      <c r="L360" s="44">
        <f t="shared" si="208"/>
        <v>217.03</v>
      </c>
      <c r="M360" s="44">
        <f t="shared" si="208"/>
        <v>217.03</v>
      </c>
      <c r="N360" s="44">
        <f t="shared" si="208"/>
        <v>217.03</v>
      </c>
      <c r="O360" s="44">
        <f t="shared" si="208"/>
        <v>217.03</v>
      </c>
      <c r="P360" s="44">
        <f t="shared" si="208"/>
        <v>217.03</v>
      </c>
      <c r="Q360" s="44">
        <f t="shared" si="208"/>
        <v>217.03</v>
      </c>
      <c r="R360" s="44">
        <f t="shared" si="208"/>
        <v>217.03</v>
      </c>
      <c r="S360" s="44">
        <f t="shared" si="208"/>
        <v>217.03</v>
      </c>
      <c r="T360" s="44">
        <f t="shared" si="208"/>
        <v>217.03</v>
      </c>
      <c r="U360" s="44">
        <f t="shared" si="208"/>
        <v>217.03</v>
      </c>
      <c r="V360" s="44">
        <f t="shared" si="208"/>
        <v>217.03</v>
      </c>
      <c r="W360" s="44">
        <f t="shared" si="208"/>
        <v>217.03</v>
      </c>
      <c r="X360" s="44">
        <f t="shared" si="208"/>
        <v>217.03</v>
      </c>
      <c r="Y360" s="44">
        <f t="shared" si="208"/>
        <v>217.03</v>
      </c>
      <c r="Z360" s="44">
        <f t="shared" si="208"/>
        <v>217.03</v>
      </c>
      <c r="AA360" s="44">
        <f t="shared" si="208"/>
        <v>217.03</v>
      </c>
    </row>
    <row r="361" spans="1:27" ht="12.75" hidden="1" customHeight="1" outlineLevel="1" x14ac:dyDescent="0.2">
      <c r="A361" s="97" t="s">
        <v>1359</v>
      </c>
      <c r="B361" s="63" t="s">
        <v>83</v>
      </c>
      <c r="C361" s="43" t="s">
        <v>79</v>
      </c>
      <c r="D361" s="44">
        <v>3.63</v>
      </c>
      <c r="E361" s="44">
        <v>3.63</v>
      </c>
      <c r="F361" s="44">
        <v>3.63</v>
      </c>
      <c r="G361" s="44">
        <v>3.63</v>
      </c>
      <c r="H361" s="44">
        <v>3.63</v>
      </c>
      <c r="I361" s="44">
        <v>3.63</v>
      </c>
      <c r="J361" s="44">
        <v>3.63</v>
      </c>
      <c r="K361" s="44">
        <v>3.63</v>
      </c>
      <c r="L361" s="44">
        <v>3.63</v>
      </c>
      <c r="M361" s="44">
        <v>3.63</v>
      </c>
      <c r="N361" s="44">
        <v>3.63</v>
      </c>
      <c r="O361" s="44">
        <v>3.63</v>
      </c>
      <c r="P361" s="44">
        <v>3.63</v>
      </c>
      <c r="Q361" s="44">
        <v>3.63</v>
      </c>
      <c r="R361" s="44">
        <v>3.63</v>
      </c>
      <c r="S361" s="44">
        <v>3.63</v>
      </c>
      <c r="T361" s="44">
        <v>3.63</v>
      </c>
      <c r="U361" s="44">
        <v>3.63</v>
      </c>
      <c r="V361" s="44">
        <v>3.63</v>
      </c>
      <c r="W361" s="44">
        <v>3.63</v>
      </c>
      <c r="X361" s="44">
        <v>3.63</v>
      </c>
      <c r="Y361" s="44">
        <v>3.63</v>
      </c>
      <c r="Z361" s="44">
        <v>3.63</v>
      </c>
      <c r="AA361" s="44">
        <v>3.63</v>
      </c>
    </row>
    <row r="362" spans="1:27" ht="12.75" hidden="1" customHeight="1" outlineLevel="1" x14ac:dyDescent="0.2">
      <c r="A362" s="97" t="s">
        <v>1360</v>
      </c>
      <c r="B362" s="63" t="s">
        <v>81</v>
      </c>
      <c r="C362" s="43" t="s">
        <v>79</v>
      </c>
      <c r="D362" s="44">
        <f>$D$11</f>
        <v>216.36</v>
      </c>
      <c r="E362" s="44">
        <f t="shared" ref="E362:AA362" si="209">$D$11</f>
        <v>216.36</v>
      </c>
      <c r="F362" s="44">
        <f t="shared" si="209"/>
        <v>216.36</v>
      </c>
      <c r="G362" s="44">
        <f t="shared" si="209"/>
        <v>216.36</v>
      </c>
      <c r="H362" s="44">
        <f t="shared" si="209"/>
        <v>216.36</v>
      </c>
      <c r="I362" s="44">
        <f t="shared" si="209"/>
        <v>216.36</v>
      </c>
      <c r="J362" s="44">
        <f t="shared" si="209"/>
        <v>216.36</v>
      </c>
      <c r="K362" s="44">
        <f t="shared" si="209"/>
        <v>216.36</v>
      </c>
      <c r="L362" s="44">
        <f t="shared" si="209"/>
        <v>216.36</v>
      </c>
      <c r="M362" s="44">
        <f t="shared" si="209"/>
        <v>216.36</v>
      </c>
      <c r="N362" s="44">
        <f t="shared" si="209"/>
        <v>216.36</v>
      </c>
      <c r="O362" s="44">
        <f t="shared" si="209"/>
        <v>216.36</v>
      </c>
      <c r="P362" s="44">
        <f t="shared" si="209"/>
        <v>216.36</v>
      </c>
      <c r="Q362" s="44">
        <f t="shared" si="209"/>
        <v>216.36</v>
      </c>
      <c r="R362" s="44">
        <f>$D$11</f>
        <v>216.36</v>
      </c>
      <c r="S362" s="44">
        <f t="shared" si="209"/>
        <v>216.36</v>
      </c>
      <c r="T362" s="44">
        <f t="shared" si="209"/>
        <v>216.36</v>
      </c>
      <c r="U362" s="44">
        <f t="shared" si="209"/>
        <v>216.36</v>
      </c>
      <c r="V362" s="44">
        <f t="shared" si="209"/>
        <v>216.36</v>
      </c>
      <c r="W362" s="44">
        <f t="shared" si="209"/>
        <v>216.36</v>
      </c>
      <c r="X362" s="44">
        <f t="shared" si="209"/>
        <v>216.36</v>
      </c>
      <c r="Y362" s="44">
        <f t="shared" si="209"/>
        <v>216.36</v>
      </c>
      <c r="Z362" s="44">
        <f t="shared" si="209"/>
        <v>216.36</v>
      </c>
      <c r="AA362" s="44">
        <f t="shared" si="209"/>
        <v>216.36</v>
      </c>
    </row>
    <row r="363" spans="1:27" ht="12.75" customHeight="1" collapsed="1" x14ac:dyDescent="0.2">
      <c r="A363" s="96" t="s">
        <v>1361</v>
      </c>
      <c r="B363" s="28" t="str">
        <f>"11"&amp;"."&amp;$B$640&amp;"."&amp;$B$641</f>
        <v>11.11.2023</v>
      </c>
      <c r="C363" s="88" t="s">
        <v>76</v>
      </c>
      <c r="D363" s="89">
        <f>ROUND(((D364+D365+D367+D366)/1000),5)</f>
        <v>1.70404</v>
      </c>
      <c r="E363" s="89">
        <f>ROUND(((E364+E365+E367+E366)/1000),5)</f>
        <v>1.66656</v>
      </c>
      <c r="F363" s="89">
        <f>ROUND(((F364+F365+F367+F366)/1000),5)</f>
        <v>1.6445399999999999</v>
      </c>
      <c r="G363" s="89">
        <f t="shared" ref="G363:AA363" si="210">ROUND(((G364+G365+G367+G366)/1000),5)</f>
        <v>1.6114900000000001</v>
      </c>
      <c r="H363" s="89">
        <f t="shared" si="210"/>
        <v>1.62588</v>
      </c>
      <c r="I363" s="89">
        <f t="shared" si="210"/>
        <v>1.6654800000000001</v>
      </c>
      <c r="J363" s="89">
        <f t="shared" si="210"/>
        <v>1.67435</v>
      </c>
      <c r="K363" s="89">
        <f t="shared" si="210"/>
        <v>1.7439100000000001</v>
      </c>
      <c r="L363" s="89">
        <f t="shared" si="210"/>
        <v>2.0018899999999999</v>
      </c>
      <c r="M363" s="89">
        <f t="shared" si="210"/>
        <v>2.12988</v>
      </c>
      <c r="N363" s="89">
        <f t="shared" si="210"/>
        <v>2.1870400000000001</v>
      </c>
      <c r="O363" s="89">
        <f t="shared" si="210"/>
        <v>2.1846000000000001</v>
      </c>
      <c r="P363" s="89">
        <f t="shared" si="210"/>
        <v>2.1465299999999998</v>
      </c>
      <c r="Q363" s="89">
        <f t="shared" si="210"/>
        <v>2.1459999999999999</v>
      </c>
      <c r="R363" s="89">
        <f t="shared" si="210"/>
        <v>2.1479200000000001</v>
      </c>
      <c r="S363" s="89">
        <f t="shared" si="210"/>
        <v>2.13483</v>
      </c>
      <c r="T363" s="89">
        <f t="shared" si="210"/>
        <v>2.23028</v>
      </c>
      <c r="U363" s="89">
        <f t="shared" si="210"/>
        <v>2.28749</v>
      </c>
      <c r="V363" s="89">
        <f t="shared" si="210"/>
        <v>2.3673600000000001</v>
      </c>
      <c r="W363" s="89">
        <f t="shared" si="210"/>
        <v>2.3176199999999998</v>
      </c>
      <c r="X363" s="89">
        <f t="shared" si="210"/>
        <v>2.1730800000000001</v>
      </c>
      <c r="Y363" s="89">
        <f t="shared" si="210"/>
        <v>2.0728</v>
      </c>
      <c r="Z363" s="89">
        <f t="shared" si="210"/>
        <v>1.8438000000000001</v>
      </c>
      <c r="AA363" s="89">
        <f t="shared" si="210"/>
        <v>1.67476</v>
      </c>
    </row>
    <row r="364" spans="1:27" ht="12.75" hidden="1" customHeight="1" outlineLevel="1" x14ac:dyDescent="0.2">
      <c r="A364" s="97" t="s">
        <v>1362</v>
      </c>
      <c r="B364" s="63" t="s">
        <v>242</v>
      </c>
      <c r="C364" s="43" t="s">
        <v>79</v>
      </c>
      <c r="D364" s="44">
        <v>1267.02</v>
      </c>
      <c r="E364" s="44">
        <v>1229.54</v>
      </c>
      <c r="F364" s="44">
        <v>1207.52</v>
      </c>
      <c r="G364" s="44">
        <v>1174.47</v>
      </c>
      <c r="H364" s="44">
        <v>1188.8599999999999</v>
      </c>
      <c r="I364" s="44">
        <v>1228.46</v>
      </c>
      <c r="J364" s="44">
        <v>1237.33</v>
      </c>
      <c r="K364" s="44">
        <v>1306.8900000000001</v>
      </c>
      <c r="L364" s="44">
        <v>1564.87</v>
      </c>
      <c r="M364" s="44">
        <v>1692.86</v>
      </c>
      <c r="N364" s="44">
        <v>1750.02</v>
      </c>
      <c r="O364" s="44">
        <v>1747.58</v>
      </c>
      <c r="P364" s="44">
        <v>1709.51</v>
      </c>
      <c r="Q364" s="44">
        <v>1708.98</v>
      </c>
      <c r="R364" s="44">
        <v>1710.9</v>
      </c>
      <c r="S364" s="44">
        <v>1697.81</v>
      </c>
      <c r="T364" s="44">
        <v>1793.26</v>
      </c>
      <c r="U364" s="44">
        <v>1850.47</v>
      </c>
      <c r="V364" s="44">
        <v>1930.34</v>
      </c>
      <c r="W364" s="44">
        <v>1880.6</v>
      </c>
      <c r="X364" s="44">
        <v>1736.06</v>
      </c>
      <c r="Y364" s="44">
        <v>1635.78</v>
      </c>
      <c r="Z364" s="44">
        <v>1406.78</v>
      </c>
      <c r="AA364" s="44">
        <v>1237.74</v>
      </c>
    </row>
    <row r="365" spans="1:27" ht="12.75" hidden="1" customHeight="1" outlineLevel="1" x14ac:dyDescent="0.2">
      <c r="A365" s="97" t="s">
        <v>1363</v>
      </c>
      <c r="B365" s="63" t="s">
        <v>90</v>
      </c>
      <c r="C365" s="43" t="s">
        <v>79</v>
      </c>
      <c r="D365" s="44">
        <f>$D$315</f>
        <v>217.03</v>
      </c>
      <c r="E365" s="44">
        <f t="shared" ref="E365:AA365" si="211">$D$315</f>
        <v>217.03</v>
      </c>
      <c r="F365" s="44">
        <f t="shared" si="211"/>
        <v>217.03</v>
      </c>
      <c r="G365" s="44">
        <f t="shared" si="211"/>
        <v>217.03</v>
      </c>
      <c r="H365" s="44">
        <f t="shared" si="211"/>
        <v>217.03</v>
      </c>
      <c r="I365" s="44">
        <f t="shared" si="211"/>
        <v>217.03</v>
      </c>
      <c r="J365" s="44">
        <f t="shared" si="211"/>
        <v>217.03</v>
      </c>
      <c r="K365" s="44">
        <f t="shared" si="211"/>
        <v>217.03</v>
      </c>
      <c r="L365" s="44">
        <f t="shared" si="211"/>
        <v>217.03</v>
      </c>
      <c r="M365" s="44">
        <f t="shared" si="211"/>
        <v>217.03</v>
      </c>
      <c r="N365" s="44">
        <f t="shared" si="211"/>
        <v>217.03</v>
      </c>
      <c r="O365" s="44">
        <f t="shared" si="211"/>
        <v>217.03</v>
      </c>
      <c r="P365" s="44">
        <f t="shared" si="211"/>
        <v>217.03</v>
      </c>
      <c r="Q365" s="44">
        <f t="shared" si="211"/>
        <v>217.03</v>
      </c>
      <c r="R365" s="44">
        <f t="shared" si="211"/>
        <v>217.03</v>
      </c>
      <c r="S365" s="44">
        <f t="shared" si="211"/>
        <v>217.03</v>
      </c>
      <c r="T365" s="44">
        <f t="shared" si="211"/>
        <v>217.03</v>
      </c>
      <c r="U365" s="44">
        <f t="shared" si="211"/>
        <v>217.03</v>
      </c>
      <c r="V365" s="44">
        <f t="shared" si="211"/>
        <v>217.03</v>
      </c>
      <c r="W365" s="44">
        <f t="shared" si="211"/>
        <v>217.03</v>
      </c>
      <c r="X365" s="44">
        <f t="shared" si="211"/>
        <v>217.03</v>
      </c>
      <c r="Y365" s="44">
        <f t="shared" si="211"/>
        <v>217.03</v>
      </c>
      <c r="Z365" s="44">
        <f t="shared" si="211"/>
        <v>217.03</v>
      </c>
      <c r="AA365" s="44">
        <f t="shared" si="211"/>
        <v>217.03</v>
      </c>
    </row>
    <row r="366" spans="1:27" ht="12.75" hidden="1" customHeight="1" outlineLevel="1" x14ac:dyDescent="0.2">
      <c r="A366" s="97" t="s">
        <v>1364</v>
      </c>
      <c r="B366" s="63" t="s">
        <v>83</v>
      </c>
      <c r="C366" s="43" t="s">
        <v>79</v>
      </c>
      <c r="D366" s="44">
        <v>3.63</v>
      </c>
      <c r="E366" s="44">
        <v>3.63</v>
      </c>
      <c r="F366" s="44">
        <v>3.63</v>
      </c>
      <c r="G366" s="44">
        <v>3.63</v>
      </c>
      <c r="H366" s="44">
        <v>3.63</v>
      </c>
      <c r="I366" s="44">
        <v>3.63</v>
      </c>
      <c r="J366" s="44">
        <v>3.63</v>
      </c>
      <c r="K366" s="44">
        <v>3.63</v>
      </c>
      <c r="L366" s="44">
        <v>3.63</v>
      </c>
      <c r="M366" s="44">
        <v>3.63</v>
      </c>
      <c r="N366" s="44">
        <v>3.63</v>
      </c>
      <c r="O366" s="44">
        <v>3.63</v>
      </c>
      <c r="P366" s="44">
        <v>3.63</v>
      </c>
      <c r="Q366" s="44">
        <v>3.63</v>
      </c>
      <c r="R366" s="44">
        <v>3.63</v>
      </c>
      <c r="S366" s="44">
        <v>3.63</v>
      </c>
      <c r="T366" s="44">
        <v>3.63</v>
      </c>
      <c r="U366" s="44">
        <v>3.63</v>
      </c>
      <c r="V366" s="44">
        <v>3.63</v>
      </c>
      <c r="W366" s="44">
        <v>3.63</v>
      </c>
      <c r="X366" s="44">
        <v>3.63</v>
      </c>
      <c r="Y366" s="44">
        <v>3.63</v>
      </c>
      <c r="Z366" s="44">
        <v>3.63</v>
      </c>
      <c r="AA366" s="44">
        <v>3.63</v>
      </c>
    </row>
    <row r="367" spans="1:27" ht="12.75" hidden="1" customHeight="1" outlineLevel="1" x14ac:dyDescent="0.2">
      <c r="A367" s="97" t="s">
        <v>1365</v>
      </c>
      <c r="B367" s="63" t="s">
        <v>81</v>
      </c>
      <c r="C367" s="43" t="s">
        <v>79</v>
      </c>
      <c r="D367" s="44">
        <f>$D$11</f>
        <v>216.36</v>
      </c>
      <c r="E367" s="44">
        <f t="shared" ref="E367:AA367" si="212">$D$11</f>
        <v>216.36</v>
      </c>
      <c r="F367" s="44">
        <f t="shared" si="212"/>
        <v>216.36</v>
      </c>
      <c r="G367" s="44">
        <f t="shared" si="212"/>
        <v>216.36</v>
      </c>
      <c r="H367" s="44">
        <f t="shared" si="212"/>
        <v>216.36</v>
      </c>
      <c r="I367" s="44">
        <f t="shared" si="212"/>
        <v>216.36</v>
      </c>
      <c r="J367" s="44">
        <f t="shared" si="212"/>
        <v>216.36</v>
      </c>
      <c r="K367" s="44">
        <f t="shared" si="212"/>
        <v>216.36</v>
      </c>
      <c r="L367" s="44">
        <f t="shared" si="212"/>
        <v>216.36</v>
      </c>
      <c r="M367" s="44">
        <f t="shared" si="212"/>
        <v>216.36</v>
      </c>
      <c r="N367" s="44">
        <f t="shared" si="212"/>
        <v>216.36</v>
      </c>
      <c r="O367" s="44">
        <f t="shared" si="212"/>
        <v>216.36</v>
      </c>
      <c r="P367" s="44">
        <f t="shared" si="212"/>
        <v>216.36</v>
      </c>
      <c r="Q367" s="44">
        <f t="shared" si="212"/>
        <v>216.36</v>
      </c>
      <c r="R367" s="44">
        <f>$D$11</f>
        <v>216.36</v>
      </c>
      <c r="S367" s="44">
        <f t="shared" si="212"/>
        <v>216.36</v>
      </c>
      <c r="T367" s="44">
        <f t="shared" si="212"/>
        <v>216.36</v>
      </c>
      <c r="U367" s="44">
        <f t="shared" si="212"/>
        <v>216.36</v>
      </c>
      <c r="V367" s="44">
        <f t="shared" si="212"/>
        <v>216.36</v>
      </c>
      <c r="W367" s="44">
        <f t="shared" si="212"/>
        <v>216.36</v>
      </c>
      <c r="X367" s="44">
        <f t="shared" si="212"/>
        <v>216.36</v>
      </c>
      <c r="Y367" s="44">
        <f t="shared" si="212"/>
        <v>216.36</v>
      </c>
      <c r="Z367" s="44">
        <f t="shared" si="212"/>
        <v>216.36</v>
      </c>
      <c r="AA367" s="44">
        <f t="shared" si="212"/>
        <v>216.36</v>
      </c>
    </row>
    <row r="368" spans="1:27" ht="12.75" customHeight="1" collapsed="1" x14ac:dyDescent="0.2">
      <c r="A368" s="96" t="s">
        <v>1366</v>
      </c>
      <c r="B368" s="28" t="str">
        <f>"12"&amp;"."&amp;$B$640&amp;"."&amp;$B$641</f>
        <v>12.11.2023</v>
      </c>
      <c r="C368" s="88" t="s">
        <v>76</v>
      </c>
      <c r="D368" s="89">
        <f>ROUND(((D369+D370+D372+D371)/1000),5)</f>
        <v>1.6773100000000001</v>
      </c>
      <c r="E368" s="89">
        <f>ROUND(((E369+E370+E372+E371)/1000),5)</f>
        <v>1.66873</v>
      </c>
      <c r="F368" s="89">
        <f>ROUND(((F369+F370+F372+F371)/1000),5)</f>
        <v>1.6405799999999999</v>
      </c>
      <c r="G368" s="89">
        <f t="shared" ref="G368:AA368" si="213">ROUND(((G369+G370+G372+G371)/1000),5)</f>
        <v>1.6295599999999999</v>
      </c>
      <c r="H368" s="89">
        <f t="shared" si="213"/>
        <v>1.61497</v>
      </c>
      <c r="I368" s="89">
        <f t="shared" si="213"/>
        <v>1.6581399999999999</v>
      </c>
      <c r="J368" s="89">
        <f t="shared" si="213"/>
        <v>1.66194</v>
      </c>
      <c r="K368" s="89">
        <f t="shared" si="213"/>
        <v>1.7030700000000001</v>
      </c>
      <c r="L368" s="89">
        <f t="shared" si="213"/>
        <v>1.9029199999999999</v>
      </c>
      <c r="M368" s="89">
        <f t="shared" si="213"/>
        <v>2.1034199999999998</v>
      </c>
      <c r="N368" s="89">
        <f t="shared" si="213"/>
        <v>2.18886</v>
      </c>
      <c r="O368" s="89">
        <f t="shared" si="213"/>
        <v>2.2196799999999999</v>
      </c>
      <c r="P368" s="89">
        <f t="shared" si="213"/>
        <v>2.2214</v>
      </c>
      <c r="Q368" s="89">
        <f t="shared" si="213"/>
        <v>2.2231299999999998</v>
      </c>
      <c r="R368" s="89">
        <f t="shared" si="213"/>
        <v>2.2124100000000002</v>
      </c>
      <c r="S368" s="89">
        <f t="shared" si="213"/>
        <v>2.1989999999999998</v>
      </c>
      <c r="T368" s="89">
        <f t="shared" si="213"/>
        <v>2.2620399999999998</v>
      </c>
      <c r="U368" s="89">
        <f t="shared" si="213"/>
        <v>2.3734999999999999</v>
      </c>
      <c r="V368" s="89">
        <f t="shared" si="213"/>
        <v>2.3698000000000001</v>
      </c>
      <c r="W368" s="89">
        <f t="shared" si="213"/>
        <v>2.3268</v>
      </c>
      <c r="X368" s="89">
        <f t="shared" si="213"/>
        <v>2.2725200000000001</v>
      </c>
      <c r="Y368" s="89">
        <f t="shared" si="213"/>
        <v>2.1721599999999999</v>
      </c>
      <c r="Z368" s="89">
        <f t="shared" si="213"/>
        <v>1.90177</v>
      </c>
      <c r="AA368" s="89">
        <f t="shared" si="213"/>
        <v>1.67526</v>
      </c>
    </row>
    <row r="369" spans="1:27" ht="12.75" hidden="1" customHeight="1" outlineLevel="1" x14ac:dyDescent="0.2">
      <c r="A369" s="97" t="s">
        <v>1367</v>
      </c>
      <c r="B369" s="63" t="s">
        <v>242</v>
      </c>
      <c r="C369" s="43" t="s">
        <v>79</v>
      </c>
      <c r="D369" s="44">
        <v>1240.29</v>
      </c>
      <c r="E369" s="44">
        <v>1231.71</v>
      </c>
      <c r="F369" s="44">
        <v>1203.56</v>
      </c>
      <c r="G369" s="44">
        <v>1192.54</v>
      </c>
      <c r="H369" s="44">
        <v>1177.95</v>
      </c>
      <c r="I369" s="44">
        <v>1221.1199999999999</v>
      </c>
      <c r="J369" s="44">
        <v>1224.92</v>
      </c>
      <c r="K369" s="44">
        <v>1266.05</v>
      </c>
      <c r="L369" s="44">
        <v>1465.9</v>
      </c>
      <c r="M369" s="44">
        <v>1666.4</v>
      </c>
      <c r="N369" s="44">
        <v>1751.84</v>
      </c>
      <c r="O369" s="44">
        <v>1782.66</v>
      </c>
      <c r="P369" s="44">
        <v>1784.38</v>
      </c>
      <c r="Q369" s="44">
        <v>1786.11</v>
      </c>
      <c r="R369" s="44">
        <v>1775.39</v>
      </c>
      <c r="S369" s="44">
        <v>1761.98</v>
      </c>
      <c r="T369" s="44">
        <v>1825.02</v>
      </c>
      <c r="U369" s="44">
        <v>1936.48</v>
      </c>
      <c r="V369" s="44">
        <v>1932.78</v>
      </c>
      <c r="W369" s="44">
        <v>1889.78</v>
      </c>
      <c r="X369" s="44">
        <v>1835.5</v>
      </c>
      <c r="Y369" s="44">
        <v>1735.14</v>
      </c>
      <c r="Z369" s="44">
        <v>1464.75</v>
      </c>
      <c r="AA369" s="44">
        <v>1238.24</v>
      </c>
    </row>
    <row r="370" spans="1:27" ht="12.75" hidden="1" customHeight="1" outlineLevel="1" x14ac:dyDescent="0.2">
      <c r="A370" s="97" t="s">
        <v>1368</v>
      </c>
      <c r="B370" s="63" t="s">
        <v>90</v>
      </c>
      <c r="C370" s="43" t="s">
        <v>79</v>
      </c>
      <c r="D370" s="44">
        <f>$D$315</f>
        <v>217.03</v>
      </c>
      <c r="E370" s="44">
        <f t="shared" ref="E370:AA370" si="214">$D$315</f>
        <v>217.03</v>
      </c>
      <c r="F370" s="44">
        <f t="shared" si="214"/>
        <v>217.03</v>
      </c>
      <c r="G370" s="44">
        <f t="shared" si="214"/>
        <v>217.03</v>
      </c>
      <c r="H370" s="44">
        <f t="shared" si="214"/>
        <v>217.03</v>
      </c>
      <c r="I370" s="44">
        <f t="shared" si="214"/>
        <v>217.03</v>
      </c>
      <c r="J370" s="44">
        <f t="shared" si="214"/>
        <v>217.03</v>
      </c>
      <c r="K370" s="44">
        <f t="shared" si="214"/>
        <v>217.03</v>
      </c>
      <c r="L370" s="44">
        <f t="shared" si="214"/>
        <v>217.03</v>
      </c>
      <c r="M370" s="44">
        <f t="shared" si="214"/>
        <v>217.03</v>
      </c>
      <c r="N370" s="44">
        <f t="shared" si="214"/>
        <v>217.03</v>
      </c>
      <c r="O370" s="44">
        <f t="shared" si="214"/>
        <v>217.03</v>
      </c>
      <c r="P370" s="44">
        <f t="shared" si="214"/>
        <v>217.03</v>
      </c>
      <c r="Q370" s="44">
        <f t="shared" si="214"/>
        <v>217.03</v>
      </c>
      <c r="R370" s="44">
        <f t="shared" si="214"/>
        <v>217.03</v>
      </c>
      <c r="S370" s="44">
        <f t="shared" si="214"/>
        <v>217.03</v>
      </c>
      <c r="T370" s="44">
        <f t="shared" si="214"/>
        <v>217.03</v>
      </c>
      <c r="U370" s="44">
        <f t="shared" si="214"/>
        <v>217.03</v>
      </c>
      <c r="V370" s="44">
        <f t="shared" si="214"/>
        <v>217.03</v>
      </c>
      <c r="W370" s="44">
        <f t="shared" si="214"/>
        <v>217.03</v>
      </c>
      <c r="X370" s="44">
        <f t="shared" si="214"/>
        <v>217.03</v>
      </c>
      <c r="Y370" s="44">
        <f t="shared" si="214"/>
        <v>217.03</v>
      </c>
      <c r="Z370" s="44">
        <f t="shared" si="214"/>
        <v>217.03</v>
      </c>
      <c r="AA370" s="44">
        <f t="shared" si="214"/>
        <v>217.03</v>
      </c>
    </row>
    <row r="371" spans="1:27" ht="12.75" hidden="1" customHeight="1" outlineLevel="1" x14ac:dyDescent="0.2">
      <c r="A371" s="97" t="s">
        <v>1369</v>
      </c>
      <c r="B371" s="63" t="s">
        <v>83</v>
      </c>
      <c r="C371" s="43" t="s">
        <v>79</v>
      </c>
      <c r="D371" s="44">
        <v>3.63</v>
      </c>
      <c r="E371" s="44">
        <v>3.63</v>
      </c>
      <c r="F371" s="44">
        <v>3.63</v>
      </c>
      <c r="G371" s="44">
        <v>3.63</v>
      </c>
      <c r="H371" s="44">
        <v>3.63</v>
      </c>
      <c r="I371" s="44">
        <v>3.63</v>
      </c>
      <c r="J371" s="44">
        <v>3.63</v>
      </c>
      <c r="K371" s="44">
        <v>3.63</v>
      </c>
      <c r="L371" s="44">
        <v>3.63</v>
      </c>
      <c r="M371" s="44">
        <v>3.63</v>
      </c>
      <c r="N371" s="44">
        <v>3.63</v>
      </c>
      <c r="O371" s="44">
        <v>3.63</v>
      </c>
      <c r="P371" s="44">
        <v>3.63</v>
      </c>
      <c r="Q371" s="44">
        <v>3.63</v>
      </c>
      <c r="R371" s="44">
        <v>3.63</v>
      </c>
      <c r="S371" s="44">
        <v>3.63</v>
      </c>
      <c r="T371" s="44">
        <v>3.63</v>
      </c>
      <c r="U371" s="44">
        <v>3.63</v>
      </c>
      <c r="V371" s="44">
        <v>3.63</v>
      </c>
      <c r="W371" s="44">
        <v>3.63</v>
      </c>
      <c r="X371" s="44">
        <v>3.63</v>
      </c>
      <c r="Y371" s="44">
        <v>3.63</v>
      </c>
      <c r="Z371" s="44">
        <v>3.63</v>
      </c>
      <c r="AA371" s="44">
        <v>3.63</v>
      </c>
    </row>
    <row r="372" spans="1:27" ht="12.75" hidden="1" customHeight="1" outlineLevel="1" x14ac:dyDescent="0.2">
      <c r="A372" s="97" t="s">
        <v>1370</v>
      </c>
      <c r="B372" s="63" t="s">
        <v>81</v>
      </c>
      <c r="C372" s="43" t="s">
        <v>79</v>
      </c>
      <c r="D372" s="44">
        <f>$D$11</f>
        <v>216.36</v>
      </c>
      <c r="E372" s="44">
        <f t="shared" ref="E372:AA372" si="215">$D$11</f>
        <v>216.36</v>
      </c>
      <c r="F372" s="44">
        <f t="shared" si="215"/>
        <v>216.36</v>
      </c>
      <c r="G372" s="44">
        <f t="shared" si="215"/>
        <v>216.36</v>
      </c>
      <c r="H372" s="44">
        <f t="shared" si="215"/>
        <v>216.36</v>
      </c>
      <c r="I372" s="44">
        <f t="shared" si="215"/>
        <v>216.36</v>
      </c>
      <c r="J372" s="44">
        <f t="shared" si="215"/>
        <v>216.36</v>
      </c>
      <c r="K372" s="44">
        <f t="shared" si="215"/>
        <v>216.36</v>
      </c>
      <c r="L372" s="44">
        <f t="shared" si="215"/>
        <v>216.36</v>
      </c>
      <c r="M372" s="44">
        <f t="shared" si="215"/>
        <v>216.36</v>
      </c>
      <c r="N372" s="44">
        <f t="shared" si="215"/>
        <v>216.36</v>
      </c>
      <c r="O372" s="44">
        <f t="shared" si="215"/>
        <v>216.36</v>
      </c>
      <c r="P372" s="44">
        <f t="shared" si="215"/>
        <v>216.36</v>
      </c>
      <c r="Q372" s="44">
        <f t="shared" si="215"/>
        <v>216.36</v>
      </c>
      <c r="R372" s="44">
        <f>$D$11</f>
        <v>216.36</v>
      </c>
      <c r="S372" s="44">
        <f t="shared" si="215"/>
        <v>216.36</v>
      </c>
      <c r="T372" s="44">
        <f t="shared" si="215"/>
        <v>216.36</v>
      </c>
      <c r="U372" s="44">
        <f t="shared" si="215"/>
        <v>216.36</v>
      </c>
      <c r="V372" s="44">
        <f t="shared" si="215"/>
        <v>216.36</v>
      </c>
      <c r="W372" s="44">
        <f t="shared" si="215"/>
        <v>216.36</v>
      </c>
      <c r="X372" s="44">
        <f t="shared" si="215"/>
        <v>216.36</v>
      </c>
      <c r="Y372" s="44">
        <f t="shared" si="215"/>
        <v>216.36</v>
      </c>
      <c r="Z372" s="44">
        <f t="shared" si="215"/>
        <v>216.36</v>
      </c>
      <c r="AA372" s="44">
        <f t="shared" si="215"/>
        <v>216.36</v>
      </c>
    </row>
    <row r="373" spans="1:27" ht="12.75" customHeight="1" collapsed="1" x14ac:dyDescent="0.2">
      <c r="A373" s="96" t="s">
        <v>1371</v>
      </c>
      <c r="B373" s="28" t="str">
        <f>"13"&amp;"."&amp;$B$640&amp;"."&amp;$B$641</f>
        <v>13.11.2023</v>
      </c>
      <c r="C373" s="88" t="s">
        <v>76</v>
      </c>
      <c r="D373" s="89">
        <f>ROUND(((D374+D375+D377+D376)/1000),5)</f>
        <v>1.70217</v>
      </c>
      <c r="E373" s="89">
        <f>ROUND(((E374+E375+E377+E376)/1000),5)</f>
        <v>1.67835</v>
      </c>
      <c r="F373" s="89">
        <f>ROUND(((F374+F375+F377+F376)/1000),5)</f>
        <v>1.6643699999999999</v>
      </c>
      <c r="G373" s="89">
        <f t="shared" ref="G373:AA373" si="216">ROUND(((G374+G375+G377+G376)/1000),5)</f>
        <v>1.63775</v>
      </c>
      <c r="H373" s="89">
        <f t="shared" si="216"/>
        <v>1.6266700000000001</v>
      </c>
      <c r="I373" s="89">
        <f t="shared" si="216"/>
        <v>1.6840900000000001</v>
      </c>
      <c r="J373" s="89">
        <f t="shared" si="216"/>
        <v>1.9388099999999999</v>
      </c>
      <c r="K373" s="89">
        <f t="shared" si="216"/>
        <v>2.2053500000000001</v>
      </c>
      <c r="L373" s="89">
        <f t="shared" si="216"/>
        <v>2.36469</v>
      </c>
      <c r="M373" s="89">
        <f t="shared" si="216"/>
        <v>2.4015599999999999</v>
      </c>
      <c r="N373" s="89">
        <f t="shared" si="216"/>
        <v>2.40693</v>
      </c>
      <c r="O373" s="89">
        <f t="shared" si="216"/>
        <v>2.4040400000000002</v>
      </c>
      <c r="P373" s="89">
        <f t="shared" si="216"/>
        <v>2.3811900000000001</v>
      </c>
      <c r="Q373" s="89">
        <f t="shared" si="216"/>
        <v>2.3963000000000001</v>
      </c>
      <c r="R373" s="89">
        <f t="shared" si="216"/>
        <v>2.4003299999999999</v>
      </c>
      <c r="S373" s="89">
        <f t="shared" si="216"/>
        <v>2.4145300000000001</v>
      </c>
      <c r="T373" s="89">
        <f t="shared" si="216"/>
        <v>2.4752000000000001</v>
      </c>
      <c r="U373" s="89">
        <f t="shared" si="216"/>
        <v>2.6877800000000001</v>
      </c>
      <c r="V373" s="89">
        <f t="shared" si="216"/>
        <v>2.6973199999999999</v>
      </c>
      <c r="W373" s="89">
        <f t="shared" si="216"/>
        <v>2.4652500000000002</v>
      </c>
      <c r="X373" s="89">
        <f t="shared" si="216"/>
        <v>2.47106</v>
      </c>
      <c r="Y373" s="89">
        <f t="shared" si="216"/>
        <v>2.3374600000000001</v>
      </c>
      <c r="Z373" s="89">
        <f t="shared" si="216"/>
        <v>1.9390400000000001</v>
      </c>
      <c r="AA373" s="89">
        <f t="shared" si="216"/>
        <v>1.74394</v>
      </c>
    </row>
    <row r="374" spans="1:27" ht="12.75" hidden="1" customHeight="1" outlineLevel="1" x14ac:dyDescent="0.2">
      <c r="A374" s="97" t="s">
        <v>1372</v>
      </c>
      <c r="B374" s="63" t="s">
        <v>242</v>
      </c>
      <c r="C374" s="43" t="s">
        <v>79</v>
      </c>
      <c r="D374" s="44">
        <v>1265.1500000000001</v>
      </c>
      <c r="E374" s="44">
        <v>1241.33</v>
      </c>
      <c r="F374" s="44">
        <v>1227.3499999999999</v>
      </c>
      <c r="G374" s="44">
        <v>1200.73</v>
      </c>
      <c r="H374" s="44">
        <v>1189.6500000000001</v>
      </c>
      <c r="I374" s="44">
        <v>1247.07</v>
      </c>
      <c r="J374" s="44">
        <v>1501.79</v>
      </c>
      <c r="K374" s="44">
        <v>1768.33</v>
      </c>
      <c r="L374" s="44">
        <v>1927.67</v>
      </c>
      <c r="M374" s="44">
        <v>1964.54</v>
      </c>
      <c r="N374" s="44">
        <v>1969.91</v>
      </c>
      <c r="O374" s="44">
        <v>1967.02</v>
      </c>
      <c r="P374" s="44">
        <v>1944.17</v>
      </c>
      <c r="Q374" s="44">
        <v>1959.28</v>
      </c>
      <c r="R374" s="44">
        <v>1963.31</v>
      </c>
      <c r="S374" s="44">
        <v>1977.51</v>
      </c>
      <c r="T374" s="44">
        <v>2038.18</v>
      </c>
      <c r="U374" s="44">
        <v>2250.7600000000002</v>
      </c>
      <c r="V374" s="44">
        <v>2260.3000000000002</v>
      </c>
      <c r="W374" s="44">
        <v>2028.23</v>
      </c>
      <c r="X374" s="44">
        <v>2034.04</v>
      </c>
      <c r="Y374" s="44">
        <v>1900.44</v>
      </c>
      <c r="Z374" s="44">
        <v>1502.02</v>
      </c>
      <c r="AA374" s="44">
        <v>1306.92</v>
      </c>
    </row>
    <row r="375" spans="1:27" ht="12.75" hidden="1" customHeight="1" outlineLevel="1" x14ac:dyDescent="0.2">
      <c r="A375" s="97" t="s">
        <v>1373</v>
      </c>
      <c r="B375" s="63" t="s">
        <v>90</v>
      </c>
      <c r="C375" s="43" t="s">
        <v>79</v>
      </c>
      <c r="D375" s="44">
        <f>$D$315</f>
        <v>217.03</v>
      </c>
      <c r="E375" s="44">
        <f t="shared" ref="E375:AA375" si="217">$D$315</f>
        <v>217.03</v>
      </c>
      <c r="F375" s="44">
        <f t="shared" si="217"/>
        <v>217.03</v>
      </c>
      <c r="G375" s="44">
        <f t="shared" si="217"/>
        <v>217.03</v>
      </c>
      <c r="H375" s="44">
        <f t="shared" si="217"/>
        <v>217.03</v>
      </c>
      <c r="I375" s="44">
        <f t="shared" si="217"/>
        <v>217.03</v>
      </c>
      <c r="J375" s="44">
        <f t="shared" si="217"/>
        <v>217.03</v>
      </c>
      <c r="K375" s="44">
        <f t="shared" si="217"/>
        <v>217.03</v>
      </c>
      <c r="L375" s="44">
        <f t="shared" si="217"/>
        <v>217.03</v>
      </c>
      <c r="M375" s="44">
        <f t="shared" si="217"/>
        <v>217.03</v>
      </c>
      <c r="N375" s="44">
        <f t="shared" si="217"/>
        <v>217.03</v>
      </c>
      <c r="O375" s="44">
        <f t="shared" si="217"/>
        <v>217.03</v>
      </c>
      <c r="P375" s="44">
        <f t="shared" si="217"/>
        <v>217.03</v>
      </c>
      <c r="Q375" s="44">
        <f t="shared" si="217"/>
        <v>217.03</v>
      </c>
      <c r="R375" s="44">
        <f t="shared" si="217"/>
        <v>217.03</v>
      </c>
      <c r="S375" s="44">
        <f t="shared" si="217"/>
        <v>217.03</v>
      </c>
      <c r="T375" s="44">
        <f t="shared" si="217"/>
        <v>217.03</v>
      </c>
      <c r="U375" s="44">
        <f t="shared" si="217"/>
        <v>217.03</v>
      </c>
      <c r="V375" s="44">
        <f t="shared" si="217"/>
        <v>217.03</v>
      </c>
      <c r="W375" s="44">
        <f t="shared" si="217"/>
        <v>217.03</v>
      </c>
      <c r="X375" s="44">
        <f t="shared" si="217"/>
        <v>217.03</v>
      </c>
      <c r="Y375" s="44">
        <f t="shared" si="217"/>
        <v>217.03</v>
      </c>
      <c r="Z375" s="44">
        <f t="shared" si="217"/>
        <v>217.03</v>
      </c>
      <c r="AA375" s="44">
        <f t="shared" si="217"/>
        <v>217.03</v>
      </c>
    </row>
    <row r="376" spans="1:27" ht="12.75" hidden="1" customHeight="1" outlineLevel="1" x14ac:dyDescent="0.2">
      <c r="A376" s="97" t="s">
        <v>1374</v>
      </c>
      <c r="B376" s="63" t="s">
        <v>83</v>
      </c>
      <c r="C376" s="43" t="s">
        <v>79</v>
      </c>
      <c r="D376" s="44">
        <v>3.63</v>
      </c>
      <c r="E376" s="44">
        <v>3.63</v>
      </c>
      <c r="F376" s="44">
        <v>3.63</v>
      </c>
      <c r="G376" s="44">
        <v>3.63</v>
      </c>
      <c r="H376" s="44">
        <v>3.63</v>
      </c>
      <c r="I376" s="44">
        <v>3.63</v>
      </c>
      <c r="J376" s="44">
        <v>3.63</v>
      </c>
      <c r="K376" s="44">
        <v>3.63</v>
      </c>
      <c r="L376" s="44">
        <v>3.63</v>
      </c>
      <c r="M376" s="44">
        <v>3.63</v>
      </c>
      <c r="N376" s="44">
        <v>3.63</v>
      </c>
      <c r="O376" s="44">
        <v>3.63</v>
      </c>
      <c r="P376" s="44">
        <v>3.63</v>
      </c>
      <c r="Q376" s="44">
        <v>3.63</v>
      </c>
      <c r="R376" s="44">
        <v>3.63</v>
      </c>
      <c r="S376" s="44">
        <v>3.63</v>
      </c>
      <c r="T376" s="44">
        <v>3.63</v>
      </c>
      <c r="U376" s="44">
        <v>3.63</v>
      </c>
      <c r="V376" s="44">
        <v>3.63</v>
      </c>
      <c r="W376" s="44">
        <v>3.63</v>
      </c>
      <c r="X376" s="44">
        <v>3.63</v>
      </c>
      <c r="Y376" s="44">
        <v>3.63</v>
      </c>
      <c r="Z376" s="44">
        <v>3.63</v>
      </c>
      <c r="AA376" s="44">
        <v>3.63</v>
      </c>
    </row>
    <row r="377" spans="1:27" ht="12.75" hidden="1" customHeight="1" outlineLevel="1" x14ac:dyDescent="0.2">
      <c r="A377" s="97" t="s">
        <v>1375</v>
      </c>
      <c r="B377" s="63" t="s">
        <v>81</v>
      </c>
      <c r="C377" s="43" t="s">
        <v>79</v>
      </c>
      <c r="D377" s="44">
        <f>$D$11</f>
        <v>216.36</v>
      </c>
      <c r="E377" s="44">
        <f t="shared" ref="E377:AA377" si="218">$D$11</f>
        <v>216.36</v>
      </c>
      <c r="F377" s="44">
        <f t="shared" si="218"/>
        <v>216.36</v>
      </c>
      <c r="G377" s="44">
        <f t="shared" si="218"/>
        <v>216.36</v>
      </c>
      <c r="H377" s="44">
        <f t="shared" si="218"/>
        <v>216.36</v>
      </c>
      <c r="I377" s="44">
        <f t="shared" si="218"/>
        <v>216.36</v>
      </c>
      <c r="J377" s="44">
        <f t="shared" si="218"/>
        <v>216.36</v>
      </c>
      <c r="K377" s="44">
        <f t="shared" si="218"/>
        <v>216.36</v>
      </c>
      <c r="L377" s="44">
        <f t="shared" si="218"/>
        <v>216.36</v>
      </c>
      <c r="M377" s="44">
        <f t="shared" si="218"/>
        <v>216.36</v>
      </c>
      <c r="N377" s="44">
        <f t="shared" si="218"/>
        <v>216.36</v>
      </c>
      <c r="O377" s="44">
        <f t="shared" si="218"/>
        <v>216.36</v>
      </c>
      <c r="P377" s="44">
        <f t="shared" si="218"/>
        <v>216.36</v>
      </c>
      <c r="Q377" s="44">
        <f t="shared" si="218"/>
        <v>216.36</v>
      </c>
      <c r="R377" s="44">
        <f>$D$11</f>
        <v>216.36</v>
      </c>
      <c r="S377" s="44">
        <f t="shared" si="218"/>
        <v>216.36</v>
      </c>
      <c r="T377" s="44">
        <f t="shared" si="218"/>
        <v>216.36</v>
      </c>
      <c r="U377" s="44">
        <f t="shared" si="218"/>
        <v>216.36</v>
      </c>
      <c r="V377" s="44">
        <f t="shared" si="218"/>
        <v>216.36</v>
      </c>
      <c r="W377" s="44">
        <f t="shared" si="218"/>
        <v>216.36</v>
      </c>
      <c r="X377" s="44">
        <f t="shared" si="218"/>
        <v>216.36</v>
      </c>
      <c r="Y377" s="44">
        <f t="shared" si="218"/>
        <v>216.36</v>
      </c>
      <c r="Z377" s="44">
        <f t="shared" si="218"/>
        <v>216.36</v>
      </c>
      <c r="AA377" s="44">
        <f t="shared" si="218"/>
        <v>216.36</v>
      </c>
    </row>
    <row r="378" spans="1:27" ht="12.75" customHeight="1" collapsed="1" x14ac:dyDescent="0.2">
      <c r="A378" s="96" t="s">
        <v>1376</v>
      </c>
      <c r="B378" s="28" t="str">
        <f>"14"&amp;"."&amp;$B$640&amp;"."&amp;$B$641</f>
        <v>14.11.2023</v>
      </c>
      <c r="C378" s="88" t="s">
        <v>76</v>
      </c>
      <c r="D378" s="89">
        <f>ROUND(((D379+D380+D382+D381)/1000),5)</f>
        <v>1.6722900000000001</v>
      </c>
      <c r="E378" s="89">
        <f>ROUND(((E379+E380+E382+E381)/1000),5)</f>
        <v>1.6109100000000001</v>
      </c>
      <c r="F378" s="89">
        <f>ROUND(((F379+F380+F382+F381)/1000),5)</f>
        <v>1.54298</v>
      </c>
      <c r="G378" s="89">
        <f t="shared" ref="G378:AA378" si="219">ROUND(((G379+G380+G382+G381)/1000),5)</f>
        <v>1.5299</v>
      </c>
      <c r="H378" s="89">
        <f t="shared" si="219"/>
        <v>1.5906100000000001</v>
      </c>
      <c r="I378" s="89">
        <f t="shared" si="219"/>
        <v>1.7037899999999999</v>
      </c>
      <c r="J378" s="89">
        <f t="shared" si="219"/>
        <v>1.87832</v>
      </c>
      <c r="K378" s="89">
        <f t="shared" si="219"/>
        <v>2.2205900000000001</v>
      </c>
      <c r="L378" s="89">
        <f t="shared" si="219"/>
        <v>2.4036</v>
      </c>
      <c r="M378" s="89">
        <f t="shared" si="219"/>
        <v>2.5044499999999998</v>
      </c>
      <c r="N378" s="89">
        <f t="shared" si="219"/>
        <v>2.5977700000000001</v>
      </c>
      <c r="O378" s="89">
        <f t="shared" si="219"/>
        <v>2.5704099999999999</v>
      </c>
      <c r="P378" s="89">
        <f t="shared" si="219"/>
        <v>2.5442</v>
      </c>
      <c r="Q378" s="89">
        <f t="shared" si="219"/>
        <v>2.5680299999999998</v>
      </c>
      <c r="R378" s="89">
        <f t="shared" si="219"/>
        <v>2.7142499999999998</v>
      </c>
      <c r="S378" s="89">
        <f t="shared" si="219"/>
        <v>2.6338400000000002</v>
      </c>
      <c r="T378" s="89">
        <f t="shared" si="219"/>
        <v>2.7011400000000001</v>
      </c>
      <c r="U378" s="89">
        <f t="shared" si="219"/>
        <v>2.7441</v>
      </c>
      <c r="V378" s="89">
        <f t="shared" si="219"/>
        <v>2.59321</v>
      </c>
      <c r="W378" s="89">
        <f t="shared" si="219"/>
        <v>2.5052599999999998</v>
      </c>
      <c r="X378" s="89">
        <f t="shared" si="219"/>
        <v>2.3981599999999998</v>
      </c>
      <c r="Y378" s="89">
        <f t="shared" si="219"/>
        <v>2.2504900000000001</v>
      </c>
      <c r="Z378" s="89">
        <f t="shared" si="219"/>
        <v>1.9493799999999999</v>
      </c>
      <c r="AA378" s="89">
        <f t="shared" si="219"/>
        <v>1.7672000000000001</v>
      </c>
    </row>
    <row r="379" spans="1:27" ht="12.75" hidden="1" customHeight="1" outlineLevel="1" x14ac:dyDescent="0.2">
      <c r="A379" s="97" t="s">
        <v>1377</v>
      </c>
      <c r="B379" s="63" t="s">
        <v>242</v>
      </c>
      <c r="C379" s="43" t="s">
        <v>79</v>
      </c>
      <c r="D379" s="44">
        <v>1235.27</v>
      </c>
      <c r="E379" s="44">
        <v>1173.8900000000001</v>
      </c>
      <c r="F379" s="44">
        <v>1105.96</v>
      </c>
      <c r="G379" s="44">
        <v>1092.8800000000001</v>
      </c>
      <c r="H379" s="44">
        <v>1153.5899999999999</v>
      </c>
      <c r="I379" s="44">
        <v>1266.77</v>
      </c>
      <c r="J379" s="44">
        <v>1441.3</v>
      </c>
      <c r="K379" s="44">
        <v>1783.57</v>
      </c>
      <c r="L379" s="44">
        <v>1966.58</v>
      </c>
      <c r="M379" s="44">
        <v>2067.4299999999998</v>
      </c>
      <c r="N379" s="44">
        <v>2160.75</v>
      </c>
      <c r="O379" s="44">
        <v>2133.39</v>
      </c>
      <c r="P379" s="44">
        <v>2107.1799999999998</v>
      </c>
      <c r="Q379" s="44">
        <v>2131.0100000000002</v>
      </c>
      <c r="R379" s="44">
        <v>2277.23</v>
      </c>
      <c r="S379" s="44">
        <v>2196.8200000000002</v>
      </c>
      <c r="T379" s="44">
        <v>2264.12</v>
      </c>
      <c r="U379" s="44">
        <v>2307.08</v>
      </c>
      <c r="V379" s="44">
        <v>2156.19</v>
      </c>
      <c r="W379" s="44">
        <v>2068.2399999999998</v>
      </c>
      <c r="X379" s="44">
        <v>1961.14</v>
      </c>
      <c r="Y379" s="44">
        <v>1813.47</v>
      </c>
      <c r="Z379" s="44">
        <v>1512.36</v>
      </c>
      <c r="AA379" s="44">
        <v>1330.18</v>
      </c>
    </row>
    <row r="380" spans="1:27" ht="12.75" hidden="1" customHeight="1" outlineLevel="1" x14ac:dyDescent="0.2">
      <c r="A380" s="97" t="s">
        <v>1378</v>
      </c>
      <c r="B380" s="63" t="s">
        <v>90</v>
      </c>
      <c r="C380" s="43" t="s">
        <v>79</v>
      </c>
      <c r="D380" s="44">
        <f>$D$315</f>
        <v>217.03</v>
      </c>
      <c r="E380" s="44">
        <f t="shared" ref="E380:AA380" si="220">$D$315</f>
        <v>217.03</v>
      </c>
      <c r="F380" s="44">
        <f t="shared" si="220"/>
        <v>217.03</v>
      </c>
      <c r="G380" s="44">
        <f t="shared" si="220"/>
        <v>217.03</v>
      </c>
      <c r="H380" s="44">
        <f t="shared" si="220"/>
        <v>217.03</v>
      </c>
      <c r="I380" s="44">
        <f t="shared" si="220"/>
        <v>217.03</v>
      </c>
      <c r="J380" s="44">
        <f t="shared" si="220"/>
        <v>217.03</v>
      </c>
      <c r="K380" s="44">
        <f t="shared" si="220"/>
        <v>217.03</v>
      </c>
      <c r="L380" s="44">
        <f t="shared" si="220"/>
        <v>217.03</v>
      </c>
      <c r="M380" s="44">
        <f t="shared" si="220"/>
        <v>217.03</v>
      </c>
      <c r="N380" s="44">
        <f t="shared" si="220"/>
        <v>217.03</v>
      </c>
      <c r="O380" s="44">
        <f t="shared" si="220"/>
        <v>217.03</v>
      </c>
      <c r="P380" s="44">
        <f t="shared" si="220"/>
        <v>217.03</v>
      </c>
      <c r="Q380" s="44">
        <f t="shared" si="220"/>
        <v>217.03</v>
      </c>
      <c r="R380" s="44">
        <f t="shared" si="220"/>
        <v>217.03</v>
      </c>
      <c r="S380" s="44">
        <f t="shared" si="220"/>
        <v>217.03</v>
      </c>
      <c r="T380" s="44">
        <f t="shared" si="220"/>
        <v>217.03</v>
      </c>
      <c r="U380" s="44">
        <f t="shared" si="220"/>
        <v>217.03</v>
      </c>
      <c r="V380" s="44">
        <f t="shared" si="220"/>
        <v>217.03</v>
      </c>
      <c r="W380" s="44">
        <f t="shared" si="220"/>
        <v>217.03</v>
      </c>
      <c r="X380" s="44">
        <f t="shared" si="220"/>
        <v>217.03</v>
      </c>
      <c r="Y380" s="44">
        <f t="shared" si="220"/>
        <v>217.03</v>
      </c>
      <c r="Z380" s="44">
        <f t="shared" si="220"/>
        <v>217.03</v>
      </c>
      <c r="AA380" s="44">
        <f t="shared" si="220"/>
        <v>217.03</v>
      </c>
    </row>
    <row r="381" spans="1:27" ht="12.75" hidden="1" customHeight="1" outlineLevel="1" x14ac:dyDescent="0.2">
      <c r="A381" s="97" t="s">
        <v>1379</v>
      </c>
      <c r="B381" s="63" t="s">
        <v>83</v>
      </c>
      <c r="C381" s="43" t="s">
        <v>79</v>
      </c>
      <c r="D381" s="44">
        <v>3.63</v>
      </c>
      <c r="E381" s="44">
        <v>3.63</v>
      </c>
      <c r="F381" s="44">
        <v>3.63</v>
      </c>
      <c r="G381" s="44">
        <v>3.63</v>
      </c>
      <c r="H381" s="44">
        <v>3.63</v>
      </c>
      <c r="I381" s="44">
        <v>3.63</v>
      </c>
      <c r="J381" s="44">
        <v>3.63</v>
      </c>
      <c r="K381" s="44">
        <v>3.63</v>
      </c>
      <c r="L381" s="44">
        <v>3.63</v>
      </c>
      <c r="M381" s="44">
        <v>3.63</v>
      </c>
      <c r="N381" s="44">
        <v>3.63</v>
      </c>
      <c r="O381" s="44">
        <v>3.63</v>
      </c>
      <c r="P381" s="44">
        <v>3.63</v>
      </c>
      <c r="Q381" s="44">
        <v>3.63</v>
      </c>
      <c r="R381" s="44">
        <v>3.63</v>
      </c>
      <c r="S381" s="44">
        <v>3.63</v>
      </c>
      <c r="T381" s="44">
        <v>3.63</v>
      </c>
      <c r="U381" s="44">
        <v>3.63</v>
      </c>
      <c r="V381" s="44">
        <v>3.63</v>
      </c>
      <c r="W381" s="44">
        <v>3.63</v>
      </c>
      <c r="X381" s="44">
        <v>3.63</v>
      </c>
      <c r="Y381" s="44">
        <v>3.63</v>
      </c>
      <c r="Z381" s="44">
        <v>3.63</v>
      </c>
      <c r="AA381" s="44">
        <v>3.63</v>
      </c>
    </row>
    <row r="382" spans="1:27" ht="12.75" hidden="1" customHeight="1" outlineLevel="1" x14ac:dyDescent="0.2">
      <c r="A382" s="97" t="s">
        <v>1380</v>
      </c>
      <c r="B382" s="63" t="s">
        <v>81</v>
      </c>
      <c r="C382" s="43" t="s">
        <v>79</v>
      </c>
      <c r="D382" s="44">
        <f>$D$11</f>
        <v>216.36</v>
      </c>
      <c r="E382" s="44">
        <f t="shared" ref="E382:AA382" si="221">$D$11</f>
        <v>216.36</v>
      </c>
      <c r="F382" s="44">
        <f t="shared" si="221"/>
        <v>216.36</v>
      </c>
      <c r="G382" s="44">
        <f t="shared" si="221"/>
        <v>216.36</v>
      </c>
      <c r="H382" s="44">
        <f t="shared" si="221"/>
        <v>216.36</v>
      </c>
      <c r="I382" s="44">
        <f t="shared" si="221"/>
        <v>216.36</v>
      </c>
      <c r="J382" s="44">
        <f t="shared" si="221"/>
        <v>216.36</v>
      </c>
      <c r="K382" s="44">
        <f t="shared" si="221"/>
        <v>216.36</v>
      </c>
      <c r="L382" s="44">
        <f t="shared" si="221"/>
        <v>216.36</v>
      </c>
      <c r="M382" s="44">
        <f t="shared" si="221"/>
        <v>216.36</v>
      </c>
      <c r="N382" s="44">
        <f t="shared" si="221"/>
        <v>216.36</v>
      </c>
      <c r="O382" s="44">
        <f t="shared" si="221"/>
        <v>216.36</v>
      </c>
      <c r="P382" s="44">
        <f t="shared" si="221"/>
        <v>216.36</v>
      </c>
      <c r="Q382" s="44">
        <f t="shared" si="221"/>
        <v>216.36</v>
      </c>
      <c r="R382" s="44">
        <f>$D$11</f>
        <v>216.36</v>
      </c>
      <c r="S382" s="44">
        <f t="shared" si="221"/>
        <v>216.36</v>
      </c>
      <c r="T382" s="44">
        <f t="shared" si="221"/>
        <v>216.36</v>
      </c>
      <c r="U382" s="44">
        <f t="shared" si="221"/>
        <v>216.36</v>
      </c>
      <c r="V382" s="44">
        <f t="shared" si="221"/>
        <v>216.36</v>
      </c>
      <c r="W382" s="44">
        <f t="shared" si="221"/>
        <v>216.36</v>
      </c>
      <c r="X382" s="44">
        <f t="shared" si="221"/>
        <v>216.36</v>
      </c>
      <c r="Y382" s="44">
        <f t="shared" si="221"/>
        <v>216.36</v>
      </c>
      <c r="Z382" s="44">
        <f t="shared" si="221"/>
        <v>216.36</v>
      </c>
      <c r="AA382" s="44">
        <f t="shared" si="221"/>
        <v>216.36</v>
      </c>
    </row>
    <row r="383" spans="1:27" ht="12.75" customHeight="1" collapsed="1" x14ac:dyDescent="0.2">
      <c r="A383" s="96" t="s">
        <v>1381</v>
      </c>
      <c r="B383" s="28" t="str">
        <f>"15"&amp;"."&amp;$B$640&amp;"."&amp;$B$641</f>
        <v>15.11.2023</v>
      </c>
      <c r="C383" s="88" t="s">
        <v>76</v>
      </c>
      <c r="D383" s="89">
        <f>ROUND(((D384+D385+D387+D386)/1000),5)</f>
        <v>1.6466099999999999</v>
      </c>
      <c r="E383" s="89">
        <f>ROUND(((E384+E385+E387+E386)/1000),5)</f>
        <v>1.5605899999999999</v>
      </c>
      <c r="F383" s="89">
        <f>ROUND(((F384+F385+F387+F386)/1000),5)</f>
        <v>1.5140400000000001</v>
      </c>
      <c r="G383" s="89">
        <f t="shared" ref="G383:AA383" si="222">ROUND(((G384+G385+G387+G386)/1000),5)</f>
        <v>1.5106299999999999</v>
      </c>
      <c r="H383" s="89">
        <f t="shared" si="222"/>
        <v>1.5591999999999999</v>
      </c>
      <c r="I383" s="89">
        <f t="shared" si="222"/>
        <v>1.71675</v>
      </c>
      <c r="J383" s="89">
        <f t="shared" si="222"/>
        <v>1.81931</v>
      </c>
      <c r="K383" s="89">
        <f t="shared" si="222"/>
        <v>2.1262300000000001</v>
      </c>
      <c r="L383" s="89">
        <f t="shared" si="222"/>
        <v>2.2692600000000001</v>
      </c>
      <c r="M383" s="89">
        <f t="shared" si="222"/>
        <v>2.3494999999999999</v>
      </c>
      <c r="N383" s="89">
        <f t="shared" si="222"/>
        <v>2.3675299999999999</v>
      </c>
      <c r="O383" s="89">
        <f t="shared" si="222"/>
        <v>2.4087200000000002</v>
      </c>
      <c r="P383" s="89">
        <f t="shared" si="222"/>
        <v>2.3795600000000001</v>
      </c>
      <c r="Q383" s="89">
        <f t="shared" si="222"/>
        <v>2.39689</v>
      </c>
      <c r="R383" s="89">
        <f t="shared" si="222"/>
        <v>2.4070499999999999</v>
      </c>
      <c r="S383" s="89">
        <f t="shared" si="222"/>
        <v>2.4108999999999998</v>
      </c>
      <c r="T383" s="89">
        <f t="shared" si="222"/>
        <v>2.37296</v>
      </c>
      <c r="U383" s="89">
        <f t="shared" si="222"/>
        <v>2.4087800000000001</v>
      </c>
      <c r="V383" s="89">
        <f t="shared" si="222"/>
        <v>2.3766500000000002</v>
      </c>
      <c r="W383" s="89">
        <f t="shared" si="222"/>
        <v>2.3771800000000001</v>
      </c>
      <c r="X383" s="89">
        <f t="shared" si="222"/>
        <v>2.3139599999999998</v>
      </c>
      <c r="Y383" s="89">
        <f t="shared" si="222"/>
        <v>2.1509</v>
      </c>
      <c r="Z383" s="89">
        <f t="shared" si="222"/>
        <v>1.9531099999999999</v>
      </c>
      <c r="AA383" s="89">
        <f t="shared" si="222"/>
        <v>1.76145</v>
      </c>
    </row>
    <row r="384" spans="1:27" ht="12.75" hidden="1" customHeight="1" outlineLevel="1" x14ac:dyDescent="0.2">
      <c r="A384" s="97" t="s">
        <v>1382</v>
      </c>
      <c r="B384" s="63" t="s">
        <v>242</v>
      </c>
      <c r="C384" s="43" t="s">
        <v>79</v>
      </c>
      <c r="D384" s="44">
        <v>1209.5899999999999</v>
      </c>
      <c r="E384" s="44">
        <v>1123.57</v>
      </c>
      <c r="F384" s="44">
        <v>1077.02</v>
      </c>
      <c r="G384" s="44">
        <v>1073.6099999999999</v>
      </c>
      <c r="H384" s="44">
        <v>1122.18</v>
      </c>
      <c r="I384" s="44">
        <v>1279.73</v>
      </c>
      <c r="J384" s="44">
        <v>1382.29</v>
      </c>
      <c r="K384" s="44">
        <v>1689.21</v>
      </c>
      <c r="L384" s="44">
        <v>1832.24</v>
      </c>
      <c r="M384" s="44">
        <v>1912.48</v>
      </c>
      <c r="N384" s="44">
        <v>1930.51</v>
      </c>
      <c r="O384" s="44">
        <v>1971.7</v>
      </c>
      <c r="P384" s="44">
        <v>1942.54</v>
      </c>
      <c r="Q384" s="44">
        <v>1959.87</v>
      </c>
      <c r="R384" s="44">
        <v>1970.03</v>
      </c>
      <c r="S384" s="44">
        <v>1973.88</v>
      </c>
      <c r="T384" s="44">
        <v>1935.94</v>
      </c>
      <c r="U384" s="44">
        <v>1971.76</v>
      </c>
      <c r="V384" s="44">
        <v>1939.63</v>
      </c>
      <c r="W384" s="44">
        <v>1940.16</v>
      </c>
      <c r="X384" s="44">
        <v>1876.94</v>
      </c>
      <c r="Y384" s="44">
        <v>1713.88</v>
      </c>
      <c r="Z384" s="44">
        <v>1516.09</v>
      </c>
      <c r="AA384" s="44">
        <v>1324.43</v>
      </c>
    </row>
    <row r="385" spans="1:27" ht="12.75" hidden="1" customHeight="1" outlineLevel="1" x14ac:dyDescent="0.2">
      <c r="A385" s="97" t="s">
        <v>1383</v>
      </c>
      <c r="B385" s="63" t="s">
        <v>90</v>
      </c>
      <c r="C385" s="43" t="s">
        <v>79</v>
      </c>
      <c r="D385" s="44">
        <f>$D$315</f>
        <v>217.03</v>
      </c>
      <c r="E385" s="44">
        <f t="shared" ref="E385:AA385" si="223">$D$315</f>
        <v>217.03</v>
      </c>
      <c r="F385" s="44">
        <f t="shared" si="223"/>
        <v>217.03</v>
      </c>
      <c r="G385" s="44">
        <f t="shared" si="223"/>
        <v>217.03</v>
      </c>
      <c r="H385" s="44">
        <f t="shared" si="223"/>
        <v>217.03</v>
      </c>
      <c r="I385" s="44">
        <f t="shared" si="223"/>
        <v>217.03</v>
      </c>
      <c r="J385" s="44">
        <f t="shared" si="223"/>
        <v>217.03</v>
      </c>
      <c r="K385" s="44">
        <f t="shared" si="223"/>
        <v>217.03</v>
      </c>
      <c r="L385" s="44">
        <f t="shared" si="223"/>
        <v>217.03</v>
      </c>
      <c r="M385" s="44">
        <f t="shared" si="223"/>
        <v>217.03</v>
      </c>
      <c r="N385" s="44">
        <f t="shared" si="223"/>
        <v>217.03</v>
      </c>
      <c r="O385" s="44">
        <f t="shared" si="223"/>
        <v>217.03</v>
      </c>
      <c r="P385" s="44">
        <f t="shared" si="223"/>
        <v>217.03</v>
      </c>
      <c r="Q385" s="44">
        <f t="shared" si="223"/>
        <v>217.03</v>
      </c>
      <c r="R385" s="44">
        <f t="shared" si="223"/>
        <v>217.03</v>
      </c>
      <c r="S385" s="44">
        <f t="shared" si="223"/>
        <v>217.03</v>
      </c>
      <c r="T385" s="44">
        <f t="shared" si="223"/>
        <v>217.03</v>
      </c>
      <c r="U385" s="44">
        <f t="shared" si="223"/>
        <v>217.03</v>
      </c>
      <c r="V385" s="44">
        <f t="shared" si="223"/>
        <v>217.03</v>
      </c>
      <c r="W385" s="44">
        <f t="shared" si="223"/>
        <v>217.03</v>
      </c>
      <c r="X385" s="44">
        <f t="shared" si="223"/>
        <v>217.03</v>
      </c>
      <c r="Y385" s="44">
        <f t="shared" si="223"/>
        <v>217.03</v>
      </c>
      <c r="Z385" s="44">
        <f t="shared" si="223"/>
        <v>217.03</v>
      </c>
      <c r="AA385" s="44">
        <f t="shared" si="223"/>
        <v>217.03</v>
      </c>
    </row>
    <row r="386" spans="1:27" ht="12.75" hidden="1" customHeight="1" outlineLevel="1" x14ac:dyDescent="0.2">
      <c r="A386" s="97" t="s">
        <v>1384</v>
      </c>
      <c r="B386" s="63" t="s">
        <v>83</v>
      </c>
      <c r="C386" s="43" t="s">
        <v>79</v>
      </c>
      <c r="D386" s="44">
        <v>3.63</v>
      </c>
      <c r="E386" s="44">
        <v>3.63</v>
      </c>
      <c r="F386" s="44">
        <v>3.63</v>
      </c>
      <c r="G386" s="44">
        <v>3.63</v>
      </c>
      <c r="H386" s="44">
        <v>3.63</v>
      </c>
      <c r="I386" s="44">
        <v>3.63</v>
      </c>
      <c r="J386" s="44">
        <v>3.63</v>
      </c>
      <c r="K386" s="44">
        <v>3.63</v>
      </c>
      <c r="L386" s="44">
        <v>3.63</v>
      </c>
      <c r="M386" s="44">
        <v>3.63</v>
      </c>
      <c r="N386" s="44">
        <v>3.63</v>
      </c>
      <c r="O386" s="44">
        <v>3.63</v>
      </c>
      <c r="P386" s="44">
        <v>3.63</v>
      </c>
      <c r="Q386" s="44">
        <v>3.63</v>
      </c>
      <c r="R386" s="44">
        <v>3.63</v>
      </c>
      <c r="S386" s="44">
        <v>3.63</v>
      </c>
      <c r="T386" s="44">
        <v>3.63</v>
      </c>
      <c r="U386" s="44">
        <v>3.63</v>
      </c>
      <c r="V386" s="44">
        <v>3.63</v>
      </c>
      <c r="W386" s="44">
        <v>3.63</v>
      </c>
      <c r="X386" s="44">
        <v>3.63</v>
      </c>
      <c r="Y386" s="44">
        <v>3.63</v>
      </c>
      <c r="Z386" s="44">
        <v>3.63</v>
      </c>
      <c r="AA386" s="44">
        <v>3.63</v>
      </c>
    </row>
    <row r="387" spans="1:27" ht="12.75" hidden="1" customHeight="1" outlineLevel="1" x14ac:dyDescent="0.2">
      <c r="A387" s="97" t="s">
        <v>1385</v>
      </c>
      <c r="B387" s="63" t="s">
        <v>81</v>
      </c>
      <c r="C387" s="43" t="s">
        <v>79</v>
      </c>
      <c r="D387" s="44">
        <f>$D$11</f>
        <v>216.36</v>
      </c>
      <c r="E387" s="44">
        <f t="shared" ref="E387:AA387" si="224">$D$11</f>
        <v>216.36</v>
      </c>
      <c r="F387" s="44">
        <f t="shared" si="224"/>
        <v>216.36</v>
      </c>
      <c r="G387" s="44">
        <f t="shared" si="224"/>
        <v>216.36</v>
      </c>
      <c r="H387" s="44">
        <f t="shared" si="224"/>
        <v>216.36</v>
      </c>
      <c r="I387" s="44">
        <f t="shared" si="224"/>
        <v>216.36</v>
      </c>
      <c r="J387" s="44">
        <f t="shared" si="224"/>
        <v>216.36</v>
      </c>
      <c r="K387" s="44">
        <f t="shared" si="224"/>
        <v>216.36</v>
      </c>
      <c r="L387" s="44">
        <f t="shared" si="224"/>
        <v>216.36</v>
      </c>
      <c r="M387" s="44">
        <f t="shared" si="224"/>
        <v>216.36</v>
      </c>
      <c r="N387" s="44">
        <f t="shared" si="224"/>
        <v>216.36</v>
      </c>
      <c r="O387" s="44">
        <f t="shared" si="224"/>
        <v>216.36</v>
      </c>
      <c r="P387" s="44">
        <f t="shared" si="224"/>
        <v>216.36</v>
      </c>
      <c r="Q387" s="44">
        <f t="shared" si="224"/>
        <v>216.36</v>
      </c>
      <c r="R387" s="44">
        <f>$D$11</f>
        <v>216.36</v>
      </c>
      <c r="S387" s="44">
        <f t="shared" si="224"/>
        <v>216.36</v>
      </c>
      <c r="T387" s="44">
        <f t="shared" si="224"/>
        <v>216.36</v>
      </c>
      <c r="U387" s="44">
        <f t="shared" si="224"/>
        <v>216.36</v>
      </c>
      <c r="V387" s="44">
        <f t="shared" si="224"/>
        <v>216.36</v>
      </c>
      <c r="W387" s="44">
        <f t="shared" si="224"/>
        <v>216.36</v>
      </c>
      <c r="X387" s="44">
        <f t="shared" si="224"/>
        <v>216.36</v>
      </c>
      <c r="Y387" s="44">
        <f t="shared" si="224"/>
        <v>216.36</v>
      </c>
      <c r="Z387" s="44">
        <f t="shared" si="224"/>
        <v>216.36</v>
      </c>
      <c r="AA387" s="44">
        <f t="shared" si="224"/>
        <v>216.36</v>
      </c>
    </row>
    <row r="388" spans="1:27" ht="12.75" customHeight="1" collapsed="1" x14ac:dyDescent="0.2">
      <c r="A388" s="96" t="s">
        <v>1386</v>
      </c>
      <c r="B388" s="28" t="str">
        <f>"16"&amp;"."&amp;$B$640&amp;"."&amp;$B$641</f>
        <v>16.11.2023</v>
      </c>
      <c r="C388" s="88" t="s">
        <v>76</v>
      </c>
      <c r="D388" s="89">
        <f>ROUND(((D389+D390+D392+D391)/1000),5)</f>
        <v>1.59619</v>
      </c>
      <c r="E388" s="89">
        <f>ROUND(((E389+E390+E392+E391)/1000),5)</f>
        <v>1.4879800000000001</v>
      </c>
      <c r="F388" s="89">
        <f>ROUND(((F389+F390+F392+F391)/1000),5)</f>
        <v>1.41092</v>
      </c>
      <c r="G388" s="89">
        <f t="shared" ref="G388:AA388" si="225">ROUND(((G389+G390+G392+G391)/1000),5)</f>
        <v>1.4039200000000001</v>
      </c>
      <c r="H388" s="89">
        <f t="shared" si="225"/>
        <v>1.48814</v>
      </c>
      <c r="I388" s="89">
        <f t="shared" si="225"/>
        <v>1.6647400000000001</v>
      </c>
      <c r="J388" s="89">
        <f t="shared" si="225"/>
        <v>1.7680899999999999</v>
      </c>
      <c r="K388" s="89">
        <f t="shared" si="225"/>
        <v>2.0562200000000002</v>
      </c>
      <c r="L388" s="89">
        <f t="shared" si="225"/>
        <v>2.24688</v>
      </c>
      <c r="M388" s="89">
        <f t="shared" si="225"/>
        <v>2.3184200000000001</v>
      </c>
      <c r="N388" s="89">
        <f t="shared" si="225"/>
        <v>2.3355199999999998</v>
      </c>
      <c r="O388" s="89">
        <f t="shared" si="225"/>
        <v>2.36713</v>
      </c>
      <c r="P388" s="89">
        <f t="shared" si="225"/>
        <v>2.3492899999999999</v>
      </c>
      <c r="Q388" s="89">
        <f t="shared" si="225"/>
        <v>2.3631600000000001</v>
      </c>
      <c r="R388" s="89">
        <f t="shared" si="225"/>
        <v>2.3677100000000002</v>
      </c>
      <c r="S388" s="89">
        <f t="shared" si="225"/>
        <v>2.3645</v>
      </c>
      <c r="T388" s="89">
        <f t="shared" si="225"/>
        <v>2.3467600000000002</v>
      </c>
      <c r="U388" s="89">
        <f t="shared" si="225"/>
        <v>2.4105300000000001</v>
      </c>
      <c r="V388" s="89">
        <f t="shared" si="225"/>
        <v>2.34904</v>
      </c>
      <c r="W388" s="89">
        <f t="shared" si="225"/>
        <v>2.3373900000000001</v>
      </c>
      <c r="X388" s="89">
        <f t="shared" si="225"/>
        <v>2.2653699999999999</v>
      </c>
      <c r="Y388" s="89">
        <f t="shared" si="225"/>
        <v>2.13524</v>
      </c>
      <c r="Z388" s="89">
        <f t="shared" si="225"/>
        <v>1.89602</v>
      </c>
      <c r="AA388" s="89">
        <f t="shared" si="225"/>
        <v>1.7041299999999999</v>
      </c>
    </row>
    <row r="389" spans="1:27" ht="12.75" hidden="1" customHeight="1" outlineLevel="1" x14ac:dyDescent="0.2">
      <c r="A389" s="97" t="s">
        <v>1387</v>
      </c>
      <c r="B389" s="63" t="s">
        <v>242</v>
      </c>
      <c r="C389" s="43" t="s">
        <v>79</v>
      </c>
      <c r="D389" s="44">
        <v>1159.17</v>
      </c>
      <c r="E389" s="44">
        <v>1050.96</v>
      </c>
      <c r="F389" s="44">
        <v>973.9</v>
      </c>
      <c r="G389" s="44">
        <v>966.9</v>
      </c>
      <c r="H389" s="44">
        <v>1051.1199999999999</v>
      </c>
      <c r="I389" s="44">
        <v>1227.72</v>
      </c>
      <c r="J389" s="44">
        <v>1331.07</v>
      </c>
      <c r="K389" s="44">
        <v>1619.2</v>
      </c>
      <c r="L389" s="44">
        <v>1809.86</v>
      </c>
      <c r="M389" s="44">
        <v>1881.4</v>
      </c>
      <c r="N389" s="44">
        <v>1898.5</v>
      </c>
      <c r="O389" s="44">
        <v>1930.11</v>
      </c>
      <c r="P389" s="44">
        <v>1912.27</v>
      </c>
      <c r="Q389" s="44">
        <v>1926.14</v>
      </c>
      <c r="R389" s="44">
        <v>1930.69</v>
      </c>
      <c r="S389" s="44">
        <v>1927.48</v>
      </c>
      <c r="T389" s="44">
        <v>1909.74</v>
      </c>
      <c r="U389" s="44">
        <v>1973.51</v>
      </c>
      <c r="V389" s="44">
        <v>1912.02</v>
      </c>
      <c r="W389" s="44">
        <v>1900.37</v>
      </c>
      <c r="X389" s="44">
        <v>1828.35</v>
      </c>
      <c r="Y389" s="44">
        <v>1698.22</v>
      </c>
      <c r="Z389" s="44">
        <v>1459</v>
      </c>
      <c r="AA389" s="44">
        <v>1267.1099999999999</v>
      </c>
    </row>
    <row r="390" spans="1:27" ht="12.75" hidden="1" customHeight="1" outlineLevel="1" x14ac:dyDescent="0.2">
      <c r="A390" s="97" t="s">
        <v>1388</v>
      </c>
      <c r="B390" s="63" t="s">
        <v>90</v>
      </c>
      <c r="C390" s="43" t="s">
        <v>79</v>
      </c>
      <c r="D390" s="44">
        <f>$D$315</f>
        <v>217.03</v>
      </c>
      <c r="E390" s="44">
        <f t="shared" ref="E390:AA390" si="226">$D$315</f>
        <v>217.03</v>
      </c>
      <c r="F390" s="44">
        <f t="shared" si="226"/>
        <v>217.03</v>
      </c>
      <c r="G390" s="44">
        <f t="shared" si="226"/>
        <v>217.03</v>
      </c>
      <c r="H390" s="44">
        <f t="shared" si="226"/>
        <v>217.03</v>
      </c>
      <c r="I390" s="44">
        <f t="shared" si="226"/>
        <v>217.03</v>
      </c>
      <c r="J390" s="44">
        <f t="shared" si="226"/>
        <v>217.03</v>
      </c>
      <c r="K390" s="44">
        <f t="shared" si="226"/>
        <v>217.03</v>
      </c>
      <c r="L390" s="44">
        <f t="shared" si="226"/>
        <v>217.03</v>
      </c>
      <c r="M390" s="44">
        <f t="shared" si="226"/>
        <v>217.03</v>
      </c>
      <c r="N390" s="44">
        <f t="shared" si="226"/>
        <v>217.03</v>
      </c>
      <c r="O390" s="44">
        <f t="shared" si="226"/>
        <v>217.03</v>
      </c>
      <c r="P390" s="44">
        <f t="shared" si="226"/>
        <v>217.03</v>
      </c>
      <c r="Q390" s="44">
        <f t="shared" si="226"/>
        <v>217.03</v>
      </c>
      <c r="R390" s="44">
        <f t="shared" si="226"/>
        <v>217.03</v>
      </c>
      <c r="S390" s="44">
        <f t="shared" si="226"/>
        <v>217.03</v>
      </c>
      <c r="T390" s="44">
        <f t="shared" si="226"/>
        <v>217.03</v>
      </c>
      <c r="U390" s="44">
        <f t="shared" si="226"/>
        <v>217.03</v>
      </c>
      <c r="V390" s="44">
        <f t="shared" si="226"/>
        <v>217.03</v>
      </c>
      <c r="W390" s="44">
        <f t="shared" si="226"/>
        <v>217.03</v>
      </c>
      <c r="X390" s="44">
        <f t="shared" si="226"/>
        <v>217.03</v>
      </c>
      <c r="Y390" s="44">
        <f t="shared" si="226"/>
        <v>217.03</v>
      </c>
      <c r="Z390" s="44">
        <f t="shared" si="226"/>
        <v>217.03</v>
      </c>
      <c r="AA390" s="44">
        <f t="shared" si="226"/>
        <v>217.03</v>
      </c>
    </row>
    <row r="391" spans="1:27" ht="12.75" hidden="1" customHeight="1" outlineLevel="1" x14ac:dyDescent="0.2">
      <c r="A391" s="97" t="s">
        <v>1389</v>
      </c>
      <c r="B391" s="63" t="s">
        <v>83</v>
      </c>
      <c r="C391" s="43" t="s">
        <v>79</v>
      </c>
      <c r="D391" s="44">
        <v>3.63</v>
      </c>
      <c r="E391" s="44">
        <v>3.63</v>
      </c>
      <c r="F391" s="44">
        <v>3.63</v>
      </c>
      <c r="G391" s="44">
        <v>3.63</v>
      </c>
      <c r="H391" s="44">
        <v>3.63</v>
      </c>
      <c r="I391" s="44">
        <v>3.63</v>
      </c>
      <c r="J391" s="44">
        <v>3.63</v>
      </c>
      <c r="K391" s="44">
        <v>3.63</v>
      </c>
      <c r="L391" s="44">
        <v>3.63</v>
      </c>
      <c r="M391" s="44">
        <v>3.63</v>
      </c>
      <c r="N391" s="44">
        <v>3.63</v>
      </c>
      <c r="O391" s="44">
        <v>3.63</v>
      </c>
      <c r="P391" s="44">
        <v>3.63</v>
      </c>
      <c r="Q391" s="44">
        <v>3.63</v>
      </c>
      <c r="R391" s="44">
        <v>3.63</v>
      </c>
      <c r="S391" s="44">
        <v>3.63</v>
      </c>
      <c r="T391" s="44">
        <v>3.63</v>
      </c>
      <c r="U391" s="44">
        <v>3.63</v>
      </c>
      <c r="V391" s="44">
        <v>3.63</v>
      </c>
      <c r="W391" s="44">
        <v>3.63</v>
      </c>
      <c r="X391" s="44">
        <v>3.63</v>
      </c>
      <c r="Y391" s="44">
        <v>3.63</v>
      </c>
      <c r="Z391" s="44">
        <v>3.63</v>
      </c>
      <c r="AA391" s="44">
        <v>3.63</v>
      </c>
    </row>
    <row r="392" spans="1:27" ht="12.75" hidden="1" customHeight="1" outlineLevel="1" x14ac:dyDescent="0.2">
      <c r="A392" s="97" t="s">
        <v>1390</v>
      </c>
      <c r="B392" s="63" t="s">
        <v>81</v>
      </c>
      <c r="C392" s="43" t="s">
        <v>79</v>
      </c>
      <c r="D392" s="44">
        <f>$D$11</f>
        <v>216.36</v>
      </c>
      <c r="E392" s="44">
        <f t="shared" ref="E392:AA392" si="227">$D$11</f>
        <v>216.36</v>
      </c>
      <c r="F392" s="44">
        <f t="shared" si="227"/>
        <v>216.36</v>
      </c>
      <c r="G392" s="44">
        <f t="shared" si="227"/>
        <v>216.36</v>
      </c>
      <c r="H392" s="44">
        <f t="shared" si="227"/>
        <v>216.36</v>
      </c>
      <c r="I392" s="44">
        <f t="shared" si="227"/>
        <v>216.36</v>
      </c>
      <c r="J392" s="44">
        <f t="shared" si="227"/>
        <v>216.36</v>
      </c>
      <c r="K392" s="44">
        <f t="shared" si="227"/>
        <v>216.36</v>
      </c>
      <c r="L392" s="44">
        <f t="shared" si="227"/>
        <v>216.36</v>
      </c>
      <c r="M392" s="44">
        <f t="shared" si="227"/>
        <v>216.36</v>
      </c>
      <c r="N392" s="44">
        <f t="shared" si="227"/>
        <v>216.36</v>
      </c>
      <c r="O392" s="44">
        <f t="shared" si="227"/>
        <v>216.36</v>
      </c>
      <c r="P392" s="44">
        <f t="shared" si="227"/>
        <v>216.36</v>
      </c>
      <c r="Q392" s="44">
        <f t="shared" si="227"/>
        <v>216.36</v>
      </c>
      <c r="R392" s="44">
        <f>$D$11</f>
        <v>216.36</v>
      </c>
      <c r="S392" s="44">
        <f t="shared" si="227"/>
        <v>216.36</v>
      </c>
      <c r="T392" s="44">
        <f t="shared" si="227"/>
        <v>216.36</v>
      </c>
      <c r="U392" s="44">
        <f t="shared" si="227"/>
        <v>216.36</v>
      </c>
      <c r="V392" s="44">
        <f t="shared" si="227"/>
        <v>216.36</v>
      </c>
      <c r="W392" s="44">
        <f t="shared" si="227"/>
        <v>216.36</v>
      </c>
      <c r="X392" s="44">
        <f t="shared" si="227"/>
        <v>216.36</v>
      </c>
      <c r="Y392" s="44">
        <f t="shared" si="227"/>
        <v>216.36</v>
      </c>
      <c r="Z392" s="44">
        <f t="shared" si="227"/>
        <v>216.36</v>
      </c>
      <c r="AA392" s="44">
        <f t="shared" si="227"/>
        <v>216.36</v>
      </c>
    </row>
    <row r="393" spans="1:27" ht="12.75" customHeight="1" collapsed="1" x14ac:dyDescent="0.2">
      <c r="A393" s="96" t="s">
        <v>1391</v>
      </c>
      <c r="B393" s="28" t="str">
        <f>"17"&amp;"."&amp;$B$640&amp;"."&amp;$B$641</f>
        <v>17.11.2023</v>
      </c>
      <c r="C393" s="88" t="s">
        <v>76</v>
      </c>
      <c r="D393" s="89">
        <f>ROUND(((D394+D395+D397+D396)/1000),5)</f>
        <v>1.63266</v>
      </c>
      <c r="E393" s="89">
        <f>ROUND(((E394+E395+E397+E396)/1000),5)</f>
        <v>1.52318</v>
      </c>
      <c r="F393" s="89">
        <f>ROUND(((F394+F395+F397+F396)/1000),5)</f>
        <v>1.4751799999999999</v>
      </c>
      <c r="G393" s="89">
        <f t="shared" ref="G393:AA393" si="228">ROUND(((G394+G395+G397+G396)/1000),5)</f>
        <v>1.4689099999999999</v>
      </c>
      <c r="H393" s="89">
        <f t="shared" si="228"/>
        <v>1.5049699999999999</v>
      </c>
      <c r="I393" s="89">
        <f t="shared" si="228"/>
        <v>1.68147</v>
      </c>
      <c r="J393" s="89">
        <f t="shared" si="228"/>
        <v>1.7694099999999999</v>
      </c>
      <c r="K393" s="89">
        <f t="shared" si="228"/>
        <v>2.0242100000000001</v>
      </c>
      <c r="L393" s="89">
        <f t="shared" si="228"/>
        <v>2.2646000000000002</v>
      </c>
      <c r="M393" s="89">
        <f t="shared" si="228"/>
        <v>2.3227799999999998</v>
      </c>
      <c r="N393" s="89">
        <f t="shared" si="228"/>
        <v>2.3456800000000002</v>
      </c>
      <c r="O393" s="89">
        <f t="shared" si="228"/>
        <v>2.3622000000000001</v>
      </c>
      <c r="P393" s="89">
        <f t="shared" si="228"/>
        <v>2.3363999999999998</v>
      </c>
      <c r="Q393" s="89">
        <f t="shared" si="228"/>
        <v>2.3394499999999998</v>
      </c>
      <c r="R393" s="89">
        <f t="shared" si="228"/>
        <v>2.34552</v>
      </c>
      <c r="S393" s="89">
        <f t="shared" si="228"/>
        <v>2.3422399999999999</v>
      </c>
      <c r="T393" s="89">
        <f t="shared" si="228"/>
        <v>2.3248199999999999</v>
      </c>
      <c r="U393" s="89">
        <f t="shared" si="228"/>
        <v>2.3651599999999999</v>
      </c>
      <c r="V393" s="89">
        <f t="shared" si="228"/>
        <v>2.3443000000000001</v>
      </c>
      <c r="W393" s="89">
        <f t="shared" si="228"/>
        <v>2.3375699999999999</v>
      </c>
      <c r="X393" s="89">
        <f t="shared" si="228"/>
        <v>2.23061</v>
      </c>
      <c r="Y393" s="89">
        <f t="shared" si="228"/>
        <v>2.1394600000000001</v>
      </c>
      <c r="Z393" s="89">
        <f t="shared" si="228"/>
        <v>1.8939699999999999</v>
      </c>
      <c r="AA393" s="89">
        <f t="shared" si="228"/>
        <v>1.71438</v>
      </c>
    </row>
    <row r="394" spans="1:27" ht="12.75" hidden="1" customHeight="1" outlineLevel="1" x14ac:dyDescent="0.2">
      <c r="A394" s="97" t="s">
        <v>1392</v>
      </c>
      <c r="B394" s="63" t="s">
        <v>242</v>
      </c>
      <c r="C394" s="43" t="s">
        <v>79</v>
      </c>
      <c r="D394" s="44">
        <v>1195.6400000000001</v>
      </c>
      <c r="E394" s="44">
        <v>1086.1600000000001</v>
      </c>
      <c r="F394" s="44">
        <v>1038.1600000000001</v>
      </c>
      <c r="G394" s="44">
        <v>1031.8900000000001</v>
      </c>
      <c r="H394" s="44">
        <v>1067.95</v>
      </c>
      <c r="I394" s="44">
        <v>1244.45</v>
      </c>
      <c r="J394" s="44">
        <v>1332.39</v>
      </c>
      <c r="K394" s="44">
        <v>1587.19</v>
      </c>
      <c r="L394" s="44">
        <v>1827.58</v>
      </c>
      <c r="M394" s="44">
        <v>1885.76</v>
      </c>
      <c r="N394" s="44">
        <v>1908.66</v>
      </c>
      <c r="O394" s="44">
        <v>1925.18</v>
      </c>
      <c r="P394" s="44">
        <v>1899.38</v>
      </c>
      <c r="Q394" s="44">
        <v>1902.43</v>
      </c>
      <c r="R394" s="44">
        <v>1908.5</v>
      </c>
      <c r="S394" s="44">
        <v>1905.22</v>
      </c>
      <c r="T394" s="44">
        <v>1887.8</v>
      </c>
      <c r="U394" s="44">
        <v>1928.14</v>
      </c>
      <c r="V394" s="44">
        <v>1907.28</v>
      </c>
      <c r="W394" s="44">
        <v>1900.55</v>
      </c>
      <c r="X394" s="44">
        <v>1793.59</v>
      </c>
      <c r="Y394" s="44">
        <v>1702.44</v>
      </c>
      <c r="Z394" s="44">
        <v>1456.95</v>
      </c>
      <c r="AA394" s="44">
        <v>1277.3599999999999</v>
      </c>
    </row>
    <row r="395" spans="1:27" ht="12.75" hidden="1" customHeight="1" outlineLevel="1" x14ac:dyDescent="0.2">
      <c r="A395" s="97" t="s">
        <v>1393</v>
      </c>
      <c r="B395" s="63" t="s">
        <v>90</v>
      </c>
      <c r="C395" s="43" t="s">
        <v>79</v>
      </c>
      <c r="D395" s="44">
        <f>$D$315</f>
        <v>217.03</v>
      </c>
      <c r="E395" s="44">
        <f t="shared" ref="E395:AA395" si="229">$D$315</f>
        <v>217.03</v>
      </c>
      <c r="F395" s="44">
        <f t="shared" si="229"/>
        <v>217.03</v>
      </c>
      <c r="G395" s="44">
        <f t="shared" si="229"/>
        <v>217.03</v>
      </c>
      <c r="H395" s="44">
        <f t="shared" si="229"/>
        <v>217.03</v>
      </c>
      <c r="I395" s="44">
        <f t="shared" si="229"/>
        <v>217.03</v>
      </c>
      <c r="J395" s="44">
        <f t="shared" si="229"/>
        <v>217.03</v>
      </c>
      <c r="K395" s="44">
        <f t="shared" si="229"/>
        <v>217.03</v>
      </c>
      <c r="L395" s="44">
        <f t="shared" si="229"/>
        <v>217.03</v>
      </c>
      <c r="M395" s="44">
        <f t="shared" si="229"/>
        <v>217.03</v>
      </c>
      <c r="N395" s="44">
        <f t="shared" si="229"/>
        <v>217.03</v>
      </c>
      <c r="O395" s="44">
        <f t="shared" si="229"/>
        <v>217.03</v>
      </c>
      <c r="P395" s="44">
        <f t="shared" si="229"/>
        <v>217.03</v>
      </c>
      <c r="Q395" s="44">
        <f t="shared" si="229"/>
        <v>217.03</v>
      </c>
      <c r="R395" s="44">
        <f t="shared" si="229"/>
        <v>217.03</v>
      </c>
      <c r="S395" s="44">
        <f t="shared" si="229"/>
        <v>217.03</v>
      </c>
      <c r="T395" s="44">
        <f t="shared" si="229"/>
        <v>217.03</v>
      </c>
      <c r="U395" s="44">
        <f t="shared" si="229"/>
        <v>217.03</v>
      </c>
      <c r="V395" s="44">
        <f t="shared" si="229"/>
        <v>217.03</v>
      </c>
      <c r="W395" s="44">
        <f t="shared" si="229"/>
        <v>217.03</v>
      </c>
      <c r="X395" s="44">
        <f t="shared" si="229"/>
        <v>217.03</v>
      </c>
      <c r="Y395" s="44">
        <f t="shared" si="229"/>
        <v>217.03</v>
      </c>
      <c r="Z395" s="44">
        <f t="shared" si="229"/>
        <v>217.03</v>
      </c>
      <c r="AA395" s="44">
        <f t="shared" si="229"/>
        <v>217.03</v>
      </c>
    </row>
    <row r="396" spans="1:27" ht="12.75" hidden="1" customHeight="1" outlineLevel="1" x14ac:dyDescent="0.2">
      <c r="A396" s="97" t="s">
        <v>1394</v>
      </c>
      <c r="B396" s="63" t="s">
        <v>83</v>
      </c>
      <c r="C396" s="43" t="s">
        <v>79</v>
      </c>
      <c r="D396" s="44">
        <v>3.63</v>
      </c>
      <c r="E396" s="44">
        <v>3.63</v>
      </c>
      <c r="F396" s="44">
        <v>3.63</v>
      </c>
      <c r="G396" s="44">
        <v>3.63</v>
      </c>
      <c r="H396" s="44">
        <v>3.63</v>
      </c>
      <c r="I396" s="44">
        <v>3.63</v>
      </c>
      <c r="J396" s="44">
        <v>3.63</v>
      </c>
      <c r="K396" s="44">
        <v>3.63</v>
      </c>
      <c r="L396" s="44">
        <v>3.63</v>
      </c>
      <c r="M396" s="44">
        <v>3.63</v>
      </c>
      <c r="N396" s="44">
        <v>3.63</v>
      </c>
      <c r="O396" s="44">
        <v>3.63</v>
      </c>
      <c r="P396" s="44">
        <v>3.63</v>
      </c>
      <c r="Q396" s="44">
        <v>3.63</v>
      </c>
      <c r="R396" s="44">
        <v>3.63</v>
      </c>
      <c r="S396" s="44">
        <v>3.63</v>
      </c>
      <c r="T396" s="44">
        <v>3.63</v>
      </c>
      <c r="U396" s="44">
        <v>3.63</v>
      </c>
      <c r="V396" s="44">
        <v>3.63</v>
      </c>
      <c r="W396" s="44">
        <v>3.63</v>
      </c>
      <c r="X396" s="44">
        <v>3.63</v>
      </c>
      <c r="Y396" s="44">
        <v>3.63</v>
      </c>
      <c r="Z396" s="44">
        <v>3.63</v>
      </c>
      <c r="AA396" s="44">
        <v>3.63</v>
      </c>
    </row>
    <row r="397" spans="1:27" ht="12.75" hidden="1" customHeight="1" outlineLevel="1" x14ac:dyDescent="0.2">
      <c r="A397" s="97" t="s">
        <v>1395</v>
      </c>
      <c r="B397" s="63" t="s">
        <v>81</v>
      </c>
      <c r="C397" s="43" t="s">
        <v>79</v>
      </c>
      <c r="D397" s="44">
        <f>$D$11</f>
        <v>216.36</v>
      </c>
      <c r="E397" s="44">
        <f t="shared" ref="E397:AA397" si="230">$D$11</f>
        <v>216.36</v>
      </c>
      <c r="F397" s="44">
        <f t="shared" si="230"/>
        <v>216.36</v>
      </c>
      <c r="G397" s="44">
        <f t="shared" si="230"/>
        <v>216.36</v>
      </c>
      <c r="H397" s="44">
        <f t="shared" si="230"/>
        <v>216.36</v>
      </c>
      <c r="I397" s="44">
        <f t="shared" si="230"/>
        <v>216.36</v>
      </c>
      <c r="J397" s="44">
        <f t="shared" si="230"/>
        <v>216.36</v>
      </c>
      <c r="K397" s="44">
        <f t="shared" si="230"/>
        <v>216.36</v>
      </c>
      <c r="L397" s="44">
        <f t="shared" si="230"/>
        <v>216.36</v>
      </c>
      <c r="M397" s="44">
        <f t="shared" si="230"/>
        <v>216.36</v>
      </c>
      <c r="N397" s="44">
        <f t="shared" si="230"/>
        <v>216.36</v>
      </c>
      <c r="O397" s="44">
        <f t="shared" si="230"/>
        <v>216.36</v>
      </c>
      <c r="P397" s="44">
        <f t="shared" si="230"/>
        <v>216.36</v>
      </c>
      <c r="Q397" s="44">
        <f t="shared" si="230"/>
        <v>216.36</v>
      </c>
      <c r="R397" s="44">
        <f>$D$11</f>
        <v>216.36</v>
      </c>
      <c r="S397" s="44">
        <f t="shared" si="230"/>
        <v>216.36</v>
      </c>
      <c r="T397" s="44">
        <f t="shared" si="230"/>
        <v>216.36</v>
      </c>
      <c r="U397" s="44">
        <f t="shared" si="230"/>
        <v>216.36</v>
      </c>
      <c r="V397" s="44">
        <f t="shared" si="230"/>
        <v>216.36</v>
      </c>
      <c r="W397" s="44">
        <f t="shared" si="230"/>
        <v>216.36</v>
      </c>
      <c r="X397" s="44">
        <f t="shared" si="230"/>
        <v>216.36</v>
      </c>
      <c r="Y397" s="44">
        <f t="shared" si="230"/>
        <v>216.36</v>
      </c>
      <c r="Z397" s="44">
        <f t="shared" si="230"/>
        <v>216.36</v>
      </c>
      <c r="AA397" s="44">
        <f t="shared" si="230"/>
        <v>216.36</v>
      </c>
    </row>
    <row r="398" spans="1:27" ht="12.75" customHeight="1" collapsed="1" x14ac:dyDescent="0.2">
      <c r="A398" s="96" t="s">
        <v>1396</v>
      </c>
      <c r="B398" s="28" t="str">
        <f>"18"&amp;"."&amp;$B$640&amp;"."&amp;$B$641</f>
        <v>18.11.2023</v>
      </c>
      <c r="C398" s="88" t="s">
        <v>76</v>
      </c>
      <c r="D398" s="89">
        <f>ROUND(((D399+D400+D402+D401)/1000),5)</f>
        <v>1.67232</v>
      </c>
      <c r="E398" s="89">
        <f>ROUND(((E399+E400+E402+E401)/1000),5)</f>
        <v>1.57942</v>
      </c>
      <c r="F398" s="89">
        <f>ROUND(((F399+F400+F402+F401)/1000),5)</f>
        <v>1.5289299999999999</v>
      </c>
      <c r="G398" s="89">
        <f t="shared" ref="G398:AA398" si="231">ROUND(((G399+G400+G402+G401)/1000),5)</f>
        <v>1.49292</v>
      </c>
      <c r="H398" s="89">
        <f t="shared" si="231"/>
        <v>1.51928</v>
      </c>
      <c r="I398" s="89">
        <f t="shared" si="231"/>
        <v>1.58474</v>
      </c>
      <c r="J398" s="89">
        <f t="shared" si="231"/>
        <v>1.6521399999999999</v>
      </c>
      <c r="K398" s="89">
        <f t="shared" si="231"/>
        <v>1.88445</v>
      </c>
      <c r="L398" s="89">
        <f t="shared" si="231"/>
        <v>2.1091799999999998</v>
      </c>
      <c r="M398" s="89">
        <f t="shared" si="231"/>
        <v>2.2404000000000002</v>
      </c>
      <c r="N398" s="89">
        <f t="shared" si="231"/>
        <v>2.3090999999999999</v>
      </c>
      <c r="O398" s="89">
        <f t="shared" si="231"/>
        <v>2.3242400000000001</v>
      </c>
      <c r="P398" s="89">
        <f t="shared" si="231"/>
        <v>2.3119700000000001</v>
      </c>
      <c r="Q398" s="89">
        <f t="shared" si="231"/>
        <v>2.3043999999999998</v>
      </c>
      <c r="R398" s="89">
        <f t="shared" si="231"/>
        <v>2.2904499999999999</v>
      </c>
      <c r="S398" s="89">
        <f t="shared" si="231"/>
        <v>2.29</v>
      </c>
      <c r="T398" s="89">
        <f t="shared" si="231"/>
        <v>2.3108</v>
      </c>
      <c r="U398" s="89">
        <f t="shared" si="231"/>
        <v>2.3435800000000002</v>
      </c>
      <c r="V398" s="89">
        <f t="shared" si="231"/>
        <v>2.3275999999999999</v>
      </c>
      <c r="W398" s="89">
        <f t="shared" si="231"/>
        <v>2.2862499999999999</v>
      </c>
      <c r="X398" s="89">
        <f t="shared" si="231"/>
        <v>2.1878199999999999</v>
      </c>
      <c r="Y398" s="89">
        <f t="shared" si="231"/>
        <v>2.00434</v>
      </c>
      <c r="Z398" s="89">
        <f t="shared" si="231"/>
        <v>1.7080900000000001</v>
      </c>
      <c r="AA398" s="89">
        <f t="shared" si="231"/>
        <v>1.6675800000000001</v>
      </c>
    </row>
    <row r="399" spans="1:27" ht="12.75" hidden="1" customHeight="1" outlineLevel="1" x14ac:dyDescent="0.2">
      <c r="A399" s="97" t="s">
        <v>1397</v>
      </c>
      <c r="B399" s="63" t="s">
        <v>242</v>
      </c>
      <c r="C399" s="43" t="s">
        <v>79</v>
      </c>
      <c r="D399" s="44">
        <v>1235.3</v>
      </c>
      <c r="E399" s="44">
        <v>1142.4000000000001</v>
      </c>
      <c r="F399" s="44">
        <v>1091.9100000000001</v>
      </c>
      <c r="G399" s="44">
        <v>1055.9000000000001</v>
      </c>
      <c r="H399" s="44">
        <v>1082.26</v>
      </c>
      <c r="I399" s="44">
        <v>1147.72</v>
      </c>
      <c r="J399" s="44">
        <v>1215.1199999999999</v>
      </c>
      <c r="K399" s="44">
        <v>1447.43</v>
      </c>
      <c r="L399" s="44">
        <v>1672.16</v>
      </c>
      <c r="M399" s="44">
        <v>1803.38</v>
      </c>
      <c r="N399" s="44">
        <v>1872.08</v>
      </c>
      <c r="O399" s="44">
        <v>1887.22</v>
      </c>
      <c r="P399" s="44">
        <v>1874.95</v>
      </c>
      <c r="Q399" s="44">
        <v>1867.38</v>
      </c>
      <c r="R399" s="44">
        <v>1853.43</v>
      </c>
      <c r="S399" s="44">
        <v>1852.98</v>
      </c>
      <c r="T399" s="44">
        <v>1873.78</v>
      </c>
      <c r="U399" s="44">
        <v>1906.56</v>
      </c>
      <c r="V399" s="44">
        <v>1890.58</v>
      </c>
      <c r="W399" s="44">
        <v>1849.23</v>
      </c>
      <c r="X399" s="44">
        <v>1750.8</v>
      </c>
      <c r="Y399" s="44">
        <v>1567.32</v>
      </c>
      <c r="Z399" s="44">
        <v>1271.07</v>
      </c>
      <c r="AA399" s="44">
        <v>1230.56</v>
      </c>
    </row>
    <row r="400" spans="1:27" ht="12.75" hidden="1" customHeight="1" outlineLevel="1" x14ac:dyDescent="0.2">
      <c r="A400" s="97" t="s">
        <v>1398</v>
      </c>
      <c r="B400" s="63" t="s">
        <v>90</v>
      </c>
      <c r="C400" s="43" t="s">
        <v>79</v>
      </c>
      <c r="D400" s="44">
        <f>$D$315</f>
        <v>217.03</v>
      </c>
      <c r="E400" s="44">
        <f t="shared" ref="E400:AA400" si="232">$D$315</f>
        <v>217.03</v>
      </c>
      <c r="F400" s="44">
        <f t="shared" si="232"/>
        <v>217.03</v>
      </c>
      <c r="G400" s="44">
        <f t="shared" si="232"/>
        <v>217.03</v>
      </c>
      <c r="H400" s="44">
        <f t="shared" si="232"/>
        <v>217.03</v>
      </c>
      <c r="I400" s="44">
        <f t="shared" si="232"/>
        <v>217.03</v>
      </c>
      <c r="J400" s="44">
        <f t="shared" si="232"/>
        <v>217.03</v>
      </c>
      <c r="K400" s="44">
        <f t="shared" si="232"/>
        <v>217.03</v>
      </c>
      <c r="L400" s="44">
        <f t="shared" si="232"/>
        <v>217.03</v>
      </c>
      <c r="M400" s="44">
        <f t="shared" si="232"/>
        <v>217.03</v>
      </c>
      <c r="N400" s="44">
        <f t="shared" si="232"/>
        <v>217.03</v>
      </c>
      <c r="O400" s="44">
        <f t="shared" si="232"/>
        <v>217.03</v>
      </c>
      <c r="P400" s="44">
        <f t="shared" si="232"/>
        <v>217.03</v>
      </c>
      <c r="Q400" s="44">
        <f t="shared" si="232"/>
        <v>217.03</v>
      </c>
      <c r="R400" s="44">
        <f t="shared" si="232"/>
        <v>217.03</v>
      </c>
      <c r="S400" s="44">
        <f t="shared" si="232"/>
        <v>217.03</v>
      </c>
      <c r="T400" s="44">
        <f t="shared" si="232"/>
        <v>217.03</v>
      </c>
      <c r="U400" s="44">
        <f t="shared" si="232"/>
        <v>217.03</v>
      </c>
      <c r="V400" s="44">
        <f t="shared" si="232"/>
        <v>217.03</v>
      </c>
      <c r="W400" s="44">
        <f t="shared" si="232"/>
        <v>217.03</v>
      </c>
      <c r="X400" s="44">
        <f t="shared" si="232"/>
        <v>217.03</v>
      </c>
      <c r="Y400" s="44">
        <f t="shared" si="232"/>
        <v>217.03</v>
      </c>
      <c r="Z400" s="44">
        <f t="shared" si="232"/>
        <v>217.03</v>
      </c>
      <c r="AA400" s="44">
        <f t="shared" si="232"/>
        <v>217.03</v>
      </c>
    </row>
    <row r="401" spans="1:27" ht="12.75" hidden="1" customHeight="1" outlineLevel="1" x14ac:dyDescent="0.2">
      <c r="A401" s="97" t="s">
        <v>1399</v>
      </c>
      <c r="B401" s="63" t="s">
        <v>83</v>
      </c>
      <c r="C401" s="43" t="s">
        <v>79</v>
      </c>
      <c r="D401" s="44">
        <v>3.63</v>
      </c>
      <c r="E401" s="44">
        <v>3.63</v>
      </c>
      <c r="F401" s="44">
        <v>3.63</v>
      </c>
      <c r="G401" s="44">
        <v>3.63</v>
      </c>
      <c r="H401" s="44">
        <v>3.63</v>
      </c>
      <c r="I401" s="44">
        <v>3.63</v>
      </c>
      <c r="J401" s="44">
        <v>3.63</v>
      </c>
      <c r="K401" s="44">
        <v>3.63</v>
      </c>
      <c r="L401" s="44">
        <v>3.63</v>
      </c>
      <c r="M401" s="44">
        <v>3.63</v>
      </c>
      <c r="N401" s="44">
        <v>3.63</v>
      </c>
      <c r="O401" s="44">
        <v>3.63</v>
      </c>
      <c r="P401" s="44">
        <v>3.63</v>
      </c>
      <c r="Q401" s="44">
        <v>3.63</v>
      </c>
      <c r="R401" s="44">
        <v>3.63</v>
      </c>
      <c r="S401" s="44">
        <v>3.63</v>
      </c>
      <c r="T401" s="44">
        <v>3.63</v>
      </c>
      <c r="U401" s="44">
        <v>3.63</v>
      </c>
      <c r="V401" s="44">
        <v>3.63</v>
      </c>
      <c r="W401" s="44">
        <v>3.63</v>
      </c>
      <c r="X401" s="44">
        <v>3.63</v>
      </c>
      <c r="Y401" s="44">
        <v>3.63</v>
      </c>
      <c r="Z401" s="44">
        <v>3.63</v>
      </c>
      <c r="AA401" s="44">
        <v>3.63</v>
      </c>
    </row>
    <row r="402" spans="1:27" ht="12.75" hidden="1" customHeight="1" outlineLevel="1" x14ac:dyDescent="0.2">
      <c r="A402" s="97" t="s">
        <v>1400</v>
      </c>
      <c r="B402" s="63" t="s">
        <v>81</v>
      </c>
      <c r="C402" s="43" t="s">
        <v>79</v>
      </c>
      <c r="D402" s="44">
        <f>$D$11</f>
        <v>216.36</v>
      </c>
      <c r="E402" s="44">
        <f t="shared" ref="E402:AA402" si="233">$D$11</f>
        <v>216.36</v>
      </c>
      <c r="F402" s="44">
        <f t="shared" si="233"/>
        <v>216.36</v>
      </c>
      <c r="G402" s="44">
        <f t="shared" si="233"/>
        <v>216.36</v>
      </c>
      <c r="H402" s="44">
        <f t="shared" si="233"/>
        <v>216.36</v>
      </c>
      <c r="I402" s="44">
        <f t="shared" si="233"/>
        <v>216.36</v>
      </c>
      <c r="J402" s="44">
        <f t="shared" si="233"/>
        <v>216.36</v>
      </c>
      <c r="K402" s="44">
        <f t="shared" si="233"/>
        <v>216.36</v>
      </c>
      <c r="L402" s="44">
        <f t="shared" si="233"/>
        <v>216.36</v>
      </c>
      <c r="M402" s="44">
        <f t="shared" si="233"/>
        <v>216.36</v>
      </c>
      <c r="N402" s="44">
        <f t="shared" si="233"/>
        <v>216.36</v>
      </c>
      <c r="O402" s="44">
        <f t="shared" si="233"/>
        <v>216.36</v>
      </c>
      <c r="P402" s="44">
        <f t="shared" si="233"/>
        <v>216.36</v>
      </c>
      <c r="Q402" s="44">
        <f t="shared" si="233"/>
        <v>216.36</v>
      </c>
      <c r="R402" s="44">
        <f>$D$11</f>
        <v>216.36</v>
      </c>
      <c r="S402" s="44">
        <f t="shared" si="233"/>
        <v>216.36</v>
      </c>
      <c r="T402" s="44">
        <f t="shared" si="233"/>
        <v>216.36</v>
      </c>
      <c r="U402" s="44">
        <f t="shared" si="233"/>
        <v>216.36</v>
      </c>
      <c r="V402" s="44">
        <f t="shared" si="233"/>
        <v>216.36</v>
      </c>
      <c r="W402" s="44">
        <f t="shared" si="233"/>
        <v>216.36</v>
      </c>
      <c r="X402" s="44">
        <f t="shared" si="233"/>
        <v>216.36</v>
      </c>
      <c r="Y402" s="44">
        <f t="shared" si="233"/>
        <v>216.36</v>
      </c>
      <c r="Z402" s="44">
        <f t="shared" si="233"/>
        <v>216.36</v>
      </c>
      <c r="AA402" s="44">
        <f t="shared" si="233"/>
        <v>216.36</v>
      </c>
    </row>
    <row r="403" spans="1:27" ht="12.75" customHeight="1" collapsed="1" x14ac:dyDescent="0.2">
      <c r="A403" s="96" t="s">
        <v>1401</v>
      </c>
      <c r="B403" s="28" t="str">
        <f>"19"&amp;"."&amp;$B$640&amp;"."&amp;$B$641</f>
        <v>19.11.2023</v>
      </c>
      <c r="C403" s="88" t="s">
        <v>76</v>
      </c>
      <c r="D403" s="89">
        <f>ROUND(((D404+D405+D407+D406)/1000),5)</f>
        <v>1.6335900000000001</v>
      </c>
      <c r="E403" s="89">
        <f>ROUND(((E404+E405+E407+E406)/1000),5)</f>
        <v>1.62571</v>
      </c>
      <c r="F403" s="89">
        <f>ROUND(((F404+F405+F407+F406)/1000),5)</f>
        <v>1.5424800000000001</v>
      </c>
      <c r="G403" s="89">
        <f t="shared" ref="G403:AA403" si="234">ROUND(((G404+G405+G407+G406)/1000),5)</f>
        <v>1.5172699999999999</v>
      </c>
      <c r="H403" s="89">
        <f t="shared" si="234"/>
        <v>1.53809</v>
      </c>
      <c r="I403" s="89">
        <f t="shared" si="234"/>
        <v>1.5705499999999999</v>
      </c>
      <c r="J403" s="89">
        <f t="shared" si="234"/>
        <v>1.45465</v>
      </c>
      <c r="K403" s="89">
        <f t="shared" si="234"/>
        <v>1.6101000000000001</v>
      </c>
      <c r="L403" s="89">
        <f t="shared" si="234"/>
        <v>1.71357</v>
      </c>
      <c r="M403" s="89">
        <f t="shared" si="234"/>
        <v>1.91716</v>
      </c>
      <c r="N403" s="89">
        <f t="shared" si="234"/>
        <v>2.04887</v>
      </c>
      <c r="O403" s="89">
        <f t="shared" si="234"/>
        <v>2.0660500000000002</v>
      </c>
      <c r="P403" s="89">
        <f t="shared" si="234"/>
        <v>2.0731099999999998</v>
      </c>
      <c r="Q403" s="89">
        <f t="shared" si="234"/>
        <v>2.0747200000000001</v>
      </c>
      <c r="R403" s="89">
        <f t="shared" si="234"/>
        <v>2.0756999999999999</v>
      </c>
      <c r="S403" s="89">
        <f t="shared" si="234"/>
        <v>2.0813899999999999</v>
      </c>
      <c r="T403" s="89">
        <f t="shared" si="234"/>
        <v>2.11978</v>
      </c>
      <c r="U403" s="89">
        <f t="shared" si="234"/>
        <v>2.1721499999999998</v>
      </c>
      <c r="V403" s="89">
        <f t="shared" si="234"/>
        <v>2.1673900000000001</v>
      </c>
      <c r="W403" s="89">
        <f t="shared" si="234"/>
        <v>2.1554500000000001</v>
      </c>
      <c r="X403" s="89">
        <f t="shared" si="234"/>
        <v>2.13198</v>
      </c>
      <c r="Y403" s="89">
        <f t="shared" si="234"/>
        <v>1.9226700000000001</v>
      </c>
      <c r="Z403" s="89">
        <f t="shared" si="234"/>
        <v>1.74699</v>
      </c>
      <c r="AA403" s="89">
        <f t="shared" si="234"/>
        <v>1.65663</v>
      </c>
    </row>
    <row r="404" spans="1:27" ht="12.75" hidden="1" customHeight="1" outlineLevel="1" x14ac:dyDescent="0.2">
      <c r="A404" s="97" t="s">
        <v>1402</v>
      </c>
      <c r="B404" s="63" t="s">
        <v>242</v>
      </c>
      <c r="C404" s="43" t="s">
        <v>79</v>
      </c>
      <c r="D404" s="44">
        <v>1196.57</v>
      </c>
      <c r="E404" s="44">
        <v>1188.69</v>
      </c>
      <c r="F404" s="44">
        <v>1105.46</v>
      </c>
      <c r="G404" s="44">
        <v>1080.25</v>
      </c>
      <c r="H404" s="44">
        <v>1101.07</v>
      </c>
      <c r="I404" s="44">
        <v>1133.53</v>
      </c>
      <c r="J404" s="44">
        <v>1017.63</v>
      </c>
      <c r="K404" s="44">
        <v>1173.08</v>
      </c>
      <c r="L404" s="44">
        <v>1276.55</v>
      </c>
      <c r="M404" s="44">
        <v>1480.14</v>
      </c>
      <c r="N404" s="44">
        <v>1611.85</v>
      </c>
      <c r="O404" s="44">
        <v>1629.03</v>
      </c>
      <c r="P404" s="44">
        <v>1636.09</v>
      </c>
      <c r="Q404" s="44">
        <v>1637.7</v>
      </c>
      <c r="R404" s="44">
        <v>1638.68</v>
      </c>
      <c r="S404" s="44">
        <v>1644.37</v>
      </c>
      <c r="T404" s="44">
        <v>1682.76</v>
      </c>
      <c r="U404" s="44">
        <v>1735.13</v>
      </c>
      <c r="V404" s="44">
        <v>1730.37</v>
      </c>
      <c r="W404" s="44">
        <v>1718.43</v>
      </c>
      <c r="X404" s="44">
        <v>1694.96</v>
      </c>
      <c r="Y404" s="44">
        <v>1485.65</v>
      </c>
      <c r="Z404" s="44">
        <v>1309.97</v>
      </c>
      <c r="AA404" s="44">
        <v>1219.6099999999999</v>
      </c>
    </row>
    <row r="405" spans="1:27" ht="12.75" hidden="1" customHeight="1" outlineLevel="1" x14ac:dyDescent="0.2">
      <c r="A405" s="97" t="s">
        <v>1403</v>
      </c>
      <c r="B405" s="63" t="s">
        <v>90</v>
      </c>
      <c r="C405" s="43" t="s">
        <v>79</v>
      </c>
      <c r="D405" s="44">
        <f>$D$315</f>
        <v>217.03</v>
      </c>
      <c r="E405" s="44">
        <f t="shared" ref="E405:AA405" si="235">$D$315</f>
        <v>217.03</v>
      </c>
      <c r="F405" s="44">
        <f t="shared" si="235"/>
        <v>217.03</v>
      </c>
      <c r="G405" s="44">
        <f t="shared" si="235"/>
        <v>217.03</v>
      </c>
      <c r="H405" s="44">
        <f t="shared" si="235"/>
        <v>217.03</v>
      </c>
      <c r="I405" s="44">
        <f t="shared" si="235"/>
        <v>217.03</v>
      </c>
      <c r="J405" s="44">
        <f t="shared" si="235"/>
        <v>217.03</v>
      </c>
      <c r="K405" s="44">
        <f t="shared" si="235"/>
        <v>217.03</v>
      </c>
      <c r="L405" s="44">
        <f t="shared" si="235"/>
        <v>217.03</v>
      </c>
      <c r="M405" s="44">
        <f t="shared" si="235"/>
        <v>217.03</v>
      </c>
      <c r="N405" s="44">
        <f t="shared" si="235"/>
        <v>217.03</v>
      </c>
      <c r="O405" s="44">
        <f t="shared" si="235"/>
        <v>217.03</v>
      </c>
      <c r="P405" s="44">
        <f t="shared" si="235"/>
        <v>217.03</v>
      </c>
      <c r="Q405" s="44">
        <f t="shared" si="235"/>
        <v>217.03</v>
      </c>
      <c r="R405" s="44">
        <f t="shared" si="235"/>
        <v>217.03</v>
      </c>
      <c r="S405" s="44">
        <f t="shared" si="235"/>
        <v>217.03</v>
      </c>
      <c r="T405" s="44">
        <f t="shared" si="235"/>
        <v>217.03</v>
      </c>
      <c r="U405" s="44">
        <f t="shared" si="235"/>
        <v>217.03</v>
      </c>
      <c r="V405" s="44">
        <f t="shared" si="235"/>
        <v>217.03</v>
      </c>
      <c r="W405" s="44">
        <f t="shared" si="235"/>
        <v>217.03</v>
      </c>
      <c r="X405" s="44">
        <f t="shared" si="235"/>
        <v>217.03</v>
      </c>
      <c r="Y405" s="44">
        <f t="shared" si="235"/>
        <v>217.03</v>
      </c>
      <c r="Z405" s="44">
        <f t="shared" si="235"/>
        <v>217.03</v>
      </c>
      <c r="AA405" s="44">
        <f t="shared" si="235"/>
        <v>217.03</v>
      </c>
    </row>
    <row r="406" spans="1:27" ht="12.75" hidden="1" customHeight="1" outlineLevel="1" x14ac:dyDescent="0.2">
      <c r="A406" s="97" t="s">
        <v>1404</v>
      </c>
      <c r="B406" s="63" t="s">
        <v>83</v>
      </c>
      <c r="C406" s="43" t="s">
        <v>79</v>
      </c>
      <c r="D406" s="109">
        <v>3.63</v>
      </c>
      <c r="E406" s="109">
        <v>3.63</v>
      </c>
      <c r="F406" s="109">
        <v>3.63</v>
      </c>
      <c r="G406" s="109">
        <v>3.63</v>
      </c>
      <c r="H406" s="109">
        <v>3.63</v>
      </c>
      <c r="I406" s="109">
        <v>3.63</v>
      </c>
      <c r="J406" s="109">
        <v>3.63</v>
      </c>
      <c r="K406" s="109">
        <v>3.63</v>
      </c>
      <c r="L406" s="109">
        <v>3.63</v>
      </c>
      <c r="M406" s="109">
        <v>3.63</v>
      </c>
      <c r="N406" s="109">
        <v>3.63</v>
      </c>
      <c r="O406" s="109">
        <v>3.63</v>
      </c>
      <c r="P406" s="109">
        <v>3.63</v>
      </c>
      <c r="Q406" s="109">
        <v>3.63</v>
      </c>
      <c r="R406" s="109">
        <v>3.63</v>
      </c>
      <c r="S406" s="109">
        <v>3.63</v>
      </c>
      <c r="T406" s="109">
        <v>3.63</v>
      </c>
      <c r="U406" s="109">
        <v>3.63</v>
      </c>
      <c r="V406" s="109">
        <v>3.63</v>
      </c>
      <c r="W406" s="109">
        <v>3.63</v>
      </c>
      <c r="X406" s="109">
        <v>3.63</v>
      </c>
      <c r="Y406" s="109">
        <v>3.63</v>
      </c>
      <c r="Z406" s="109">
        <v>3.63</v>
      </c>
      <c r="AA406" s="109">
        <v>3.63</v>
      </c>
    </row>
    <row r="407" spans="1:27" ht="12.75" hidden="1" customHeight="1" outlineLevel="1" x14ac:dyDescent="0.2">
      <c r="A407" s="97" t="s">
        <v>1405</v>
      </c>
      <c r="B407" s="63" t="s">
        <v>81</v>
      </c>
      <c r="C407" s="43" t="s">
        <v>79</v>
      </c>
      <c r="D407" s="44">
        <f>$D$11</f>
        <v>216.36</v>
      </c>
      <c r="E407" s="44">
        <f t="shared" ref="E407:AA407" si="236">$D$11</f>
        <v>216.36</v>
      </c>
      <c r="F407" s="44">
        <f t="shared" si="236"/>
        <v>216.36</v>
      </c>
      <c r="G407" s="44">
        <f t="shared" si="236"/>
        <v>216.36</v>
      </c>
      <c r="H407" s="44">
        <f t="shared" si="236"/>
        <v>216.36</v>
      </c>
      <c r="I407" s="44">
        <f t="shared" si="236"/>
        <v>216.36</v>
      </c>
      <c r="J407" s="44">
        <f t="shared" si="236"/>
        <v>216.36</v>
      </c>
      <c r="K407" s="44">
        <f t="shared" si="236"/>
        <v>216.36</v>
      </c>
      <c r="L407" s="44">
        <f t="shared" si="236"/>
        <v>216.36</v>
      </c>
      <c r="M407" s="44">
        <f t="shared" si="236"/>
        <v>216.36</v>
      </c>
      <c r="N407" s="44">
        <f t="shared" si="236"/>
        <v>216.36</v>
      </c>
      <c r="O407" s="44">
        <f t="shared" si="236"/>
        <v>216.36</v>
      </c>
      <c r="P407" s="44">
        <f t="shared" si="236"/>
        <v>216.36</v>
      </c>
      <c r="Q407" s="44">
        <f t="shared" si="236"/>
        <v>216.36</v>
      </c>
      <c r="R407" s="44">
        <f>$D$11</f>
        <v>216.36</v>
      </c>
      <c r="S407" s="44">
        <f t="shared" si="236"/>
        <v>216.36</v>
      </c>
      <c r="T407" s="44">
        <f t="shared" si="236"/>
        <v>216.36</v>
      </c>
      <c r="U407" s="44">
        <f t="shared" si="236"/>
        <v>216.36</v>
      </c>
      <c r="V407" s="44">
        <f t="shared" si="236"/>
        <v>216.36</v>
      </c>
      <c r="W407" s="44">
        <f t="shared" si="236"/>
        <v>216.36</v>
      </c>
      <c r="X407" s="44">
        <f t="shared" si="236"/>
        <v>216.36</v>
      </c>
      <c r="Y407" s="44">
        <f t="shared" si="236"/>
        <v>216.36</v>
      </c>
      <c r="Z407" s="44">
        <f t="shared" si="236"/>
        <v>216.36</v>
      </c>
      <c r="AA407" s="44">
        <f t="shared" si="236"/>
        <v>216.36</v>
      </c>
    </row>
    <row r="408" spans="1:27" ht="12.75" customHeight="1" collapsed="1" x14ac:dyDescent="0.2">
      <c r="A408" s="96" t="s">
        <v>1406</v>
      </c>
      <c r="B408" s="28" t="str">
        <f>"20"&amp;"."&amp;$B$640&amp;"."&amp;$B$641</f>
        <v>20.11.2023</v>
      </c>
      <c r="C408" s="88" t="s">
        <v>76</v>
      </c>
      <c r="D408" s="89">
        <f>ROUND(((D409+D410+D412+D411)/1000),5)</f>
        <v>1.5716399999999999</v>
      </c>
      <c r="E408" s="89">
        <f>ROUND(((E409+E410+E412+E411)/1000),5)</f>
        <v>1.4741299999999999</v>
      </c>
      <c r="F408" s="89">
        <f>ROUND(((F409+F410+F412+F411)/1000),5)</f>
        <v>1.4111</v>
      </c>
      <c r="G408" s="89">
        <f t="shared" ref="G408:AA408" si="237">ROUND(((G409+G410+G412+G411)/1000),5)</f>
        <v>1.40676</v>
      </c>
      <c r="H408" s="89">
        <f t="shared" si="237"/>
        <v>1.4508399999999999</v>
      </c>
      <c r="I408" s="89">
        <f t="shared" si="237"/>
        <v>1.62924</v>
      </c>
      <c r="J408" s="89">
        <f t="shared" si="237"/>
        <v>1.7395</v>
      </c>
      <c r="K408" s="89">
        <f t="shared" si="237"/>
        <v>2.0287099999999998</v>
      </c>
      <c r="L408" s="89">
        <f t="shared" si="237"/>
        <v>2.2008299999999998</v>
      </c>
      <c r="M408" s="89">
        <f t="shared" si="237"/>
        <v>2.2621099999999998</v>
      </c>
      <c r="N408" s="89">
        <f t="shared" si="237"/>
        <v>2.3231199999999999</v>
      </c>
      <c r="O408" s="89">
        <f t="shared" si="237"/>
        <v>2.3680300000000001</v>
      </c>
      <c r="P408" s="89">
        <f t="shared" si="237"/>
        <v>2.32978</v>
      </c>
      <c r="Q408" s="89">
        <f t="shared" si="237"/>
        <v>2.3506499999999999</v>
      </c>
      <c r="R408" s="89">
        <f t="shared" si="237"/>
        <v>2.3470399999999998</v>
      </c>
      <c r="S408" s="89">
        <f t="shared" si="237"/>
        <v>2.3306499999999999</v>
      </c>
      <c r="T408" s="89">
        <f t="shared" si="237"/>
        <v>2.3391099999999998</v>
      </c>
      <c r="U408" s="89">
        <f t="shared" si="237"/>
        <v>2.4836499999999999</v>
      </c>
      <c r="V408" s="89">
        <f t="shared" si="237"/>
        <v>2.48814</v>
      </c>
      <c r="W408" s="89">
        <f t="shared" si="237"/>
        <v>2.3313600000000001</v>
      </c>
      <c r="X408" s="89">
        <f t="shared" si="237"/>
        <v>2.1692200000000001</v>
      </c>
      <c r="Y408" s="89">
        <f t="shared" si="237"/>
        <v>2.0764300000000002</v>
      </c>
      <c r="Z408" s="89">
        <f t="shared" si="237"/>
        <v>1.7870600000000001</v>
      </c>
      <c r="AA408" s="89">
        <f t="shared" si="237"/>
        <v>1.66567</v>
      </c>
    </row>
    <row r="409" spans="1:27" ht="12.75" hidden="1" customHeight="1" outlineLevel="1" x14ac:dyDescent="0.2">
      <c r="A409" s="97" t="s">
        <v>1407</v>
      </c>
      <c r="B409" s="63" t="s">
        <v>242</v>
      </c>
      <c r="C409" s="43" t="s">
        <v>79</v>
      </c>
      <c r="D409" s="44">
        <v>1134.6199999999999</v>
      </c>
      <c r="E409" s="44">
        <v>1037.1099999999999</v>
      </c>
      <c r="F409" s="44">
        <v>974.08</v>
      </c>
      <c r="G409" s="44">
        <v>969.74</v>
      </c>
      <c r="H409" s="44">
        <v>1013.82</v>
      </c>
      <c r="I409" s="44">
        <v>1192.22</v>
      </c>
      <c r="J409" s="44">
        <v>1302.48</v>
      </c>
      <c r="K409" s="44">
        <v>1591.69</v>
      </c>
      <c r="L409" s="44">
        <v>1763.81</v>
      </c>
      <c r="M409" s="44">
        <v>1825.09</v>
      </c>
      <c r="N409" s="44">
        <v>1886.1</v>
      </c>
      <c r="O409" s="44">
        <v>1931.01</v>
      </c>
      <c r="P409" s="44">
        <v>1892.76</v>
      </c>
      <c r="Q409" s="44">
        <v>1913.63</v>
      </c>
      <c r="R409" s="44">
        <v>1910.02</v>
      </c>
      <c r="S409" s="44">
        <v>1893.63</v>
      </c>
      <c r="T409" s="44">
        <v>1902.09</v>
      </c>
      <c r="U409" s="44">
        <v>2046.63</v>
      </c>
      <c r="V409" s="44">
        <v>2051.12</v>
      </c>
      <c r="W409" s="44">
        <v>1894.34</v>
      </c>
      <c r="X409" s="44">
        <v>1732.2</v>
      </c>
      <c r="Y409" s="44">
        <v>1639.41</v>
      </c>
      <c r="Z409" s="44">
        <v>1350.04</v>
      </c>
      <c r="AA409" s="44">
        <v>1228.6500000000001</v>
      </c>
    </row>
    <row r="410" spans="1:27" ht="12.75" hidden="1" customHeight="1" outlineLevel="1" x14ac:dyDescent="0.2">
      <c r="A410" s="97" t="s">
        <v>1408</v>
      </c>
      <c r="B410" s="63" t="s">
        <v>90</v>
      </c>
      <c r="C410" s="43" t="s">
        <v>79</v>
      </c>
      <c r="D410" s="44">
        <f>$D$315</f>
        <v>217.03</v>
      </c>
      <c r="E410" s="44">
        <f t="shared" ref="E410:AA410" si="238">$D$315</f>
        <v>217.03</v>
      </c>
      <c r="F410" s="44">
        <f t="shared" si="238"/>
        <v>217.03</v>
      </c>
      <c r="G410" s="44">
        <f t="shared" si="238"/>
        <v>217.03</v>
      </c>
      <c r="H410" s="44">
        <f t="shared" si="238"/>
        <v>217.03</v>
      </c>
      <c r="I410" s="44">
        <f t="shared" si="238"/>
        <v>217.03</v>
      </c>
      <c r="J410" s="44">
        <f t="shared" si="238"/>
        <v>217.03</v>
      </c>
      <c r="K410" s="44">
        <f t="shared" si="238"/>
        <v>217.03</v>
      </c>
      <c r="L410" s="44">
        <f t="shared" si="238"/>
        <v>217.03</v>
      </c>
      <c r="M410" s="44">
        <f t="shared" si="238"/>
        <v>217.03</v>
      </c>
      <c r="N410" s="44">
        <f t="shared" si="238"/>
        <v>217.03</v>
      </c>
      <c r="O410" s="44">
        <f t="shared" si="238"/>
        <v>217.03</v>
      </c>
      <c r="P410" s="44">
        <f t="shared" si="238"/>
        <v>217.03</v>
      </c>
      <c r="Q410" s="44">
        <f t="shared" si="238"/>
        <v>217.03</v>
      </c>
      <c r="R410" s="44">
        <f t="shared" si="238"/>
        <v>217.03</v>
      </c>
      <c r="S410" s="44">
        <f t="shared" si="238"/>
        <v>217.03</v>
      </c>
      <c r="T410" s="44">
        <f t="shared" si="238"/>
        <v>217.03</v>
      </c>
      <c r="U410" s="44">
        <f t="shared" si="238"/>
        <v>217.03</v>
      </c>
      <c r="V410" s="44">
        <f t="shared" si="238"/>
        <v>217.03</v>
      </c>
      <c r="W410" s="44">
        <f t="shared" si="238"/>
        <v>217.03</v>
      </c>
      <c r="X410" s="44">
        <f t="shared" si="238"/>
        <v>217.03</v>
      </c>
      <c r="Y410" s="44">
        <f t="shared" si="238"/>
        <v>217.03</v>
      </c>
      <c r="Z410" s="44">
        <f t="shared" si="238"/>
        <v>217.03</v>
      </c>
      <c r="AA410" s="44">
        <f t="shared" si="238"/>
        <v>217.03</v>
      </c>
    </row>
    <row r="411" spans="1:27" ht="12.75" hidden="1" customHeight="1" outlineLevel="1" x14ac:dyDescent="0.2">
      <c r="A411" s="97" t="s">
        <v>1409</v>
      </c>
      <c r="B411" s="63" t="s">
        <v>83</v>
      </c>
      <c r="C411" s="43" t="s">
        <v>79</v>
      </c>
      <c r="D411" s="44">
        <v>3.63</v>
      </c>
      <c r="E411" s="44">
        <v>3.63</v>
      </c>
      <c r="F411" s="44">
        <v>3.63</v>
      </c>
      <c r="G411" s="44">
        <v>3.63</v>
      </c>
      <c r="H411" s="44">
        <v>3.63</v>
      </c>
      <c r="I411" s="44">
        <v>3.63</v>
      </c>
      <c r="J411" s="44">
        <v>3.63</v>
      </c>
      <c r="K411" s="44">
        <v>3.63</v>
      </c>
      <c r="L411" s="44">
        <v>3.63</v>
      </c>
      <c r="M411" s="44">
        <v>3.63</v>
      </c>
      <c r="N411" s="44">
        <v>3.63</v>
      </c>
      <c r="O411" s="44">
        <v>3.63</v>
      </c>
      <c r="P411" s="44">
        <v>3.63</v>
      </c>
      <c r="Q411" s="44">
        <v>3.63</v>
      </c>
      <c r="R411" s="44">
        <v>3.63</v>
      </c>
      <c r="S411" s="44">
        <v>3.63</v>
      </c>
      <c r="T411" s="44">
        <v>3.63</v>
      </c>
      <c r="U411" s="44">
        <v>3.63</v>
      </c>
      <c r="V411" s="44">
        <v>3.63</v>
      </c>
      <c r="W411" s="44">
        <v>3.63</v>
      </c>
      <c r="X411" s="44">
        <v>3.63</v>
      </c>
      <c r="Y411" s="44">
        <v>3.63</v>
      </c>
      <c r="Z411" s="44">
        <v>3.63</v>
      </c>
      <c r="AA411" s="44">
        <v>3.63</v>
      </c>
    </row>
    <row r="412" spans="1:27" ht="12.75" hidden="1" customHeight="1" outlineLevel="1" x14ac:dyDescent="0.2">
      <c r="A412" s="97" t="s">
        <v>1410</v>
      </c>
      <c r="B412" s="63" t="s">
        <v>81</v>
      </c>
      <c r="C412" s="43" t="s">
        <v>79</v>
      </c>
      <c r="D412" s="44">
        <f>$D$11</f>
        <v>216.36</v>
      </c>
      <c r="E412" s="44">
        <f t="shared" ref="E412:AA412" si="239">$D$11</f>
        <v>216.36</v>
      </c>
      <c r="F412" s="44">
        <f t="shared" si="239"/>
        <v>216.36</v>
      </c>
      <c r="G412" s="44">
        <f t="shared" si="239"/>
        <v>216.36</v>
      </c>
      <c r="H412" s="44">
        <f t="shared" si="239"/>
        <v>216.36</v>
      </c>
      <c r="I412" s="44">
        <f t="shared" si="239"/>
        <v>216.36</v>
      </c>
      <c r="J412" s="44">
        <f t="shared" si="239"/>
        <v>216.36</v>
      </c>
      <c r="K412" s="44">
        <f t="shared" si="239"/>
        <v>216.36</v>
      </c>
      <c r="L412" s="44">
        <f t="shared" si="239"/>
        <v>216.36</v>
      </c>
      <c r="M412" s="44">
        <f t="shared" si="239"/>
        <v>216.36</v>
      </c>
      <c r="N412" s="44">
        <f t="shared" si="239"/>
        <v>216.36</v>
      </c>
      <c r="O412" s="44">
        <f t="shared" si="239"/>
        <v>216.36</v>
      </c>
      <c r="P412" s="44">
        <f t="shared" si="239"/>
        <v>216.36</v>
      </c>
      <c r="Q412" s="44">
        <f t="shared" si="239"/>
        <v>216.36</v>
      </c>
      <c r="R412" s="44">
        <f>$D$11</f>
        <v>216.36</v>
      </c>
      <c r="S412" s="44">
        <f t="shared" si="239"/>
        <v>216.36</v>
      </c>
      <c r="T412" s="44">
        <f t="shared" si="239"/>
        <v>216.36</v>
      </c>
      <c r="U412" s="44">
        <f t="shared" si="239"/>
        <v>216.36</v>
      </c>
      <c r="V412" s="44">
        <f t="shared" si="239"/>
        <v>216.36</v>
      </c>
      <c r="W412" s="44">
        <f t="shared" si="239"/>
        <v>216.36</v>
      </c>
      <c r="X412" s="44">
        <f t="shared" si="239"/>
        <v>216.36</v>
      </c>
      <c r="Y412" s="44">
        <f t="shared" si="239"/>
        <v>216.36</v>
      </c>
      <c r="Z412" s="44">
        <f t="shared" si="239"/>
        <v>216.36</v>
      </c>
      <c r="AA412" s="44">
        <f t="shared" si="239"/>
        <v>216.36</v>
      </c>
    </row>
    <row r="413" spans="1:27" ht="12.75" customHeight="1" collapsed="1" x14ac:dyDescent="0.2">
      <c r="A413" s="96" t="s">
        <v>1411</v>
      </c>
      <c r="B413" s="28" t="str">
        <f>"21"&amp;"."&amp;$B$640&amp;"."&amp;$B$641</f>
        <v>21.11.2023</v>
      </c>
      <c r="C413" s="88" t="s">
        <v>76</v>
      </c>
      <c r="D413" s="89">
        <f>ROUND(((D414+D415+D417+D416)/1000),5)</f>
        <v>1.60232</v>
      </c>
      <c r="E413" s="89">
        <f>ROUND(((E414+E415+E417+E416)/1000),5)</f>
        <v>1.5289200000000001</v>
      </c>
      <c r="F413" s="89">
        <f>ROUND(((F414+F415+F417+F416)/1000),5)</f>
        <v>1.46326</v>
      </c>
      <c r="G413" s="89">
        <f t="shared" ref="G413:AA413" si="240">ROUND(((G414+G415+G417+G416)/1000),5)</f>
        <v>1.4555400000000001</v>
      </c>
      <c r="H413" s="89">
        <f t="shared" si="240"/>
        <v>1.49275</v>
      </c>
      <c r="I413" s="89">
        <f t="shared" si="240"/>
        <v>1.6221099999999999</v>
      </c>
      <c r="J413" s="89">
        <f t="shared" si="240"/>
        <v>1.7760400000000001</v>
      </c>
      <c r="K413" s="89">
        <f t="shared" si="240"/>
        <v>2.0937399999999999</v>
      </c>
      <c r="L413" s="89">
        <f t="shared" si="240"/>
        <v>2.2426300000000001</v>
      </c>
      <c r="M413" s="89">
        <f t="shared" si="240"/>
        <v>2.2743199999999999</v>
      </c>
      <c r="N413" s="89">
        <f t="shared" si="240"/>
        <v>2.45241</v>
      </c>
      <c r="O413" s="89">
        <f t="shared" si="240"/>
        <v>2.4672299999999998</v>
      </c>
      <c r="P413" s="89">
        <f t="shared" si="240"/>
        <v>2.3860999999999999</v>
      </c>
      <c r="Q413" s="89">
        <f t="shared" si="240"/>
        <v>2.4123399999999999</v>
      </c>
      <c r="R413" s="89">
        <f t="shared" si="240"/>
        <v>2.4037299999999999</v>
      </c>
      <c r="S413" s="89">
        <f t="shared" si="240"/>
        <v>2.3896799999999998</v>
      </c>
      <c r="T413" s="89">
        <f t="shared" si="240"/>
        <v>2.4222000000000001</v>
      </c>
      <c r="U413" s="89">
        <f t="shared" si="240"/>
        <v>2.50163</v>
      </c>
      <c r="V413" s="89">
        <f t="shared" si="240"/>
        <v>2.4867300000000001</v>
      </c>
      <c r="W413" s="89">
        <f t="shared" si="240"/>
        <v>2.38076</v>
      </c>
      <c r="X413" s="89">
        <f t="shared" si="240"/>
        <v>2.22268</v>
      </c>
      <c r="Y413" s="89">
        <f t="shared" si="240"/>
        <v>2.14602</v>
      </c>
      <c r="Z413" s="89">
        <f t="shared" si="240"/>
        <v>1.9528700000000001</v>
      </c>
      <c r="AA413" s="89">
        <f t="shared" si="240"/>
        <v>1.7193400000000001</v>
      </c>
    </row>
    <row r="414" spans="1:27" ht="12.75" hidden="1" customHeight="1" outlineLevel="1" x14ac:dyDescent="0.2">
      <c r="A414" s="97" t="s">
        <v>1412</v>
      </c>
      <c r="B414" s="63" t="s">
        <v>242</v>
      </c>
      <c r="C414" s="43" t="s">
        <v>79</v>
      </c>
      <c r="D414" s="44">
        <v>1165.3</v>
      </c>
      <c r="E414" s="44">
        <v>1091.9000000000001</v>
      </c>
      <c r="F414" s="44">
        <v>1026.24</v>
      </c>
      <c r="G414" s="44">
        <v>1018.52</v>
      </c>
      <c r="H414" s="44">
        <v>1055.73</v>
      </c>
      <c r="I414" s="44">
        <v>1185.0899999999999</v>
      </c>
      <c r="J414" s="44">
        <v>1339.02</v>
      </c>
      <c r="K414" s="44">
        <v>1656.72</v>
      </c>
      <c r="L414" s="44">
        <v>1805.61</v>
      </c>
      <c r="M414" s="44">
        <v>1837.3</v>
      </c>
      <c r="N414" s="44">
        <v>2015.39</v>
      </c>
      <c r="O414" s="44">
        <v>2030.21</v>
      </c>
      <c r="P414" s="44">
        <v>1949.08</v>
      </c>
      <c r="Q414" s="44">
        <v>1975.32</v>
      </c>
      <c r="R414" s="44">
        <v>1966.71</v>
      </c>
      <c r="S414" s="44">
        <v>1952.66</v>
      </c>
      <c r="T414" s="44">
        <v>1985.18</v>
      </c>
      <c r="U414" s="44">
        <v>2064.61</v>
      </c>
      <c r="V414" s="44">
        <v>2049.71</v>
      </c>
      <c r="W414" s="44">
        <v>1943.74</v>
      </c>
      <c r="X414" s="44">
        <v>1785.66</v>
      </c>
      <c r="Y414" s="44">
        <v>1709</v>
      </c>
      <c r="Z414" s="44">
        <v>1515.85</v>
      </c>
      <c r="AA414" s="44">
        <v>1282.32</v>
      </c>
    </row>
    <row r="415" spans="1:27" ht="12.75" hidden="1" customHeight="1" outlineLevel="1" x14ac:dyDescent="0.2">
      <c r="A415" s="97" t="s">
        <v>1413</v>
      </c>
      <c r="B415" s="63" t="s">
        <v>90</v>
      </c>
      <c r="C415" s="43" t="s">
        <v>79</v>
      </c>
      <c r="D415" s="44">
        <f>$D$315</f>
        <v>217.03</v>
      </c>
      <c r="E415" s="44">
        <f t="shared" ref="E415:AA415" si="241">$D$315</f>
        <v>217.03</v>
      </c>
      <c r="F415" s="44">
        <f t="shared" si="241"/>
        <v>217.03</v>
      </c>
      <c r="G415" s="44">
        <f t="shared" si="241"/>
        <v>217.03</v>
      </c>
      <c r="H415" s="44">
        <f t="shared" si="241"/>
        <v>217.03</v>
      </c>
      <c r="I415" s="44">
        <f t="shared" si="241"/>
        <v>217.03</v>
      </c>
      <c r="J415" s="44">
        <f t="shared" si="241"/>
        <v>217.03</v>
      </c>
      <c r="K415" s="44">
        <f t="shared" si="241"/>
        <v>217.03</v>
      </c>
      <c r="L415" s="44">
        <f t="shared" si="241"/>
        <v>217.03</v>
      </c>
      <c r="M415" s="44">
        <f t="shared" si="241"/>
        <v>217.03</v>
      </c>
      <c r="N415" s="44">
        <f t="shared" si="241"/>
        <v>217.03</v>
      </c>
      <c r="O415" s="44">
        <f t="shared" si="241"/>
        <v>217.03</v>
      </c>
      <c r="P415" s="44">
        <f t="shared" si="241"/>
        <v>217.03</v>
      </c>
      <c r="Q415" s="44">
        <f t="shared" si="241"/>
        <v>217.03</v>
      </c>
      <c r="R415" s="44">
        <f t="shared" si="241"/>
        <v>217.03</v>
      </c>
      <c r="S415" s="44">
        <f t="shared" si="241"/>
        <v>217.03</v>
      </c>
      <c r="T415" s="44">
        <f t="shared" si="241"/>
        <v>217.03</v>
      </c>
      <c r="U415" s="44">
        <f t="shared" si="241"/>
        <v>217.03</v>
      </c>
      <c r="V415" s="44">
        <f t="shared" si="241"/>
        <v>217.03</v>
      </c>
      <c r="W415" s="44">
        <f t="shared" si="241"/>
        <v>217.03</v>
      </c>
      <c r="X415" s="44">
        <f t="shared" si="241"/>
        <v>217.03</v>
      </c>
      <c r="Y415" s="44">
        <f t="shared" si="241"/>
        <v>217.03</v>
      </c>
      <c r="Z415" s="44">
        <f t="shared" si="241"/>
        <v>217.03</v>
      </c>
      <c r="AA415" s="44">
        <f t="shared" si="241"/>
        <v>217.03</v>
      </c>
    </row>
    <row r="416" spans="1:27" ht="12.75" hidden="1" customHeight="1" outlineLevel="1" x14ac:dyDescent="0.2">
      <c r="A416" s="97" t="s">
        <v>1414</v>
      </c>
      <c r="B416" s="63" t="s">
        <v>83</v>
      </c>
      <c r="C416" s="43" t="s">
        <v>79</v>
      </c>
      <c r="D416" s="44">
        <v>3.63</v>
      </c>
      <c r="E416" s="44">
        <v>3.63</v>
      </c>
      <c r="F416" s="44">
        <v>3.63</v>
      </c>
      <c r="G416" s="44">
        <v>3.63</v>
      </c>
      <c r="H416" s="44">
        <v>3.63</v>
      </c>
      <c r="I416" s="44">
        <v>3.63</v>
      </c>
      <c r="J416" s="44">
        <v>3.63</v>
      </c>
      <c r="K416" s="44">
        <v>3.63</v>
      </c>
      <c r="L416" s="44">
        <v>3.63</v>
      </c>
      <c r="M416" s="44">
        <v>3.63</v>
      </c>
      <c r="N416" s="44">
        <v>3.63</v>
      </c>
      <c r="O416" s="44">
        <v>3.63</v>
      </c>
      <c r="P416" s="44">
        <v>3.63</v>
      </c>
      <c r="Q416" s="44">
        <v>3.63</v>
      </c>
      <c r="R416" s="44">
        <v>3.63</v>
      </c>
      <c r="S416" s="44">
        <v>3.63</v>
      </c>
      <c r="T416" s="44">
        <v>3.63</v>
      </c>
      <c r="U416" s="44">
        <v>3.63</v>
      </c>
      <c r="V416" s="44">
        <v>3.63</v>
      </c>
      <c r="W416" s="44">
        <v>3.63</v>
      </c>
      <c r="X416" s="44">
        <v>3.63</v>
      </c>
      <c r="Y416" s="44">
        <v>3.63</v>
      </c>
      <c r="Z416" s="44">
        <v>3.63</v>
      </c>
      <c r="AA416" s="44">
        <v>3.63</v>
      </c>
    </row>
    <row r="417" spans="1:27" ht="12.75" hidden="1" customHeight="1" outlineLevel="1" x14ac:dyDescent="0.2">
      <c r="A417" s="97" t="s">
        <v>1415</v>
      </c>
      <c r="B417" s="63" t="s">
        <v>81</v>
      </c>
      <c r="C417" s="43" t="s">
        <v>79</v>
      </c>
      <c r="D417" s="44">
        <f>$D$11</f>
        <v>216.36</v>
      </c>
      <c r="E417" s="44">
        <f t="shared" ref="E417:AA417" si="242">$D$11</f>
        <v>216.36</v>
      </c>
      <c r="F417" s="44">
        <f t="shared" si="242"/>
        <v>216.36</v>
      </c>
      <c r="G417" s="44">
        <f t="shared" si="242"/>
        <v>216.36</v>
      </c>
      <c r="H417" s="44">
        <f t="shared" si="242"/>
        <v>216.36</v>
      </c>
      <c r="I417" s="44">
        <f t="shared" si="242"/>
        <v>216.36</v>
      </c>
      <c r="J417" s="44">
        <f t="shared" si="242"/>
        <v>216.36</v>
      </c>
      <c r="K417" s="44">
        <f t="shared" si="242"/>
        <v>216.36</v>
      </c>
      <c r="L417" s="44">
        <f t="shared" si="242"/>
        <v>216.36</v>
      </c>
      <c r="M417" s="44">
        <f t="shared" si="242"/>
        <v>216.36</v>
      </c>
      <c r="N417" s="44">
        <f t="shared" si="242"/>
        <v>216.36</v>
      </c>
      <c r="O417" s="44">
        <f t="shared" si="242"/>
        <v>216.36</v>
      </c>
      <c r="P417" s="44">
        <f t="shared" si="242"/>
        <v>216.36</v>
      </c>
      <c r="Q417" s="44">
        <f t="shared" si="242"/>
        <v>216.36</v>
      </c>
      <c r="R417" s="44">
        <f>$D$11</f>
        <v>216.36</v>
      </c>
      <c r="S417" s="44">
        <f t="shared" si="242"/>
        <v>216.36</v>
      </c>
      <c r="T417" s="44">
        <f t="shared" si="242"/>
        <v>216.36</v>
      </c>
      <c r="U417" s="44">
        <f t="shared" si="242"/>
        <v>216.36</v>
      </c>
      <c r="V417" s="44">
        <f t="shared" si="242"/>
        <v>216.36</v>
      </c>
      <c r="W417" s="44">
        <f t="shared" si="242"/>
        <v>216.36</v>
      </c>
      <c r="X417" s="44">
        <f t="shared" si="242"/>
        <v>216.36</v>
      </c>
      <c r="Y417" s="44">
        <f t="shared" si="242"/>
        <v>216.36</v>
      </c>
      <c r="Z417" s="44">
        <f t="shared" si="242"/>
        <v>216.36</v>
      </c>
      <c r="AA417" s="44">
        <f t="shared" si="242"/>
        <v>216.36</v>
      </c>
    </row>
    <row r="418" spans="1:27" ht="12.75" customHeight="1" collapsed="1" x14ac:dyDescent="0.2">
      <c r="A418" s="96" t="s">
        <v>1416</v>
      </c>
      <c r="B418" s="28" t="str">
        <f>"22"&amp;"."&amp;$B$640&amp;"."&amp;$B$641</f>
        <v>22.11.2023</v>
      </c>
      <c r="C418" s="88" t="s">
        <v>76</v>
      </c>
      <c r="D418" s="89">
        <f>ROUND(((D419+D420+D422+D421)/1000),5)</f>
        <v>1.61832</v>
      </c>
      <c r="E418" s="89">
        <f>ROUND(((E419+E420+E422+E421)/1000),5)</f>
        <v>1.538</v>
      </c>
      <c r="F418" s="89">
        <f>ROUND(((F419+F420+F422+F421)/1000),5)</f>
        <v>1.4570099999999999</v>
      </c>
      <c r="G418" s="89">
        <f t="shared" ref="G418:AA418" si="243">ROUND(((G419+G420+G422+G421)/1000),5)</f>
        <v>1.4314100000000001</v>
      </c>
      <c r="H418" s="89">
        <f t="shared" si="243"/>
        <v>1.50726</v>
      </c>
      <c r="I418" s="89">
        <f t="shared" si="243"/>
        <v>1.6768400000000001</v>
      </c>
      <c r="J418" s="89">
        <f t="shared" si="243"/>
        <v>1.9022300000000001</v>
      </c>
      <c r="K418" s="89">
        <f t="shared" si="243"/>
        <v>2.1146799999999999</v>
      </c>
      <c r="L418" s="89">
        <f t="shared" si="243"/>
        <v>2.2804700000000002</v>
      </c>
      <c r="M418" s="89">
        <f t="shared" si="243"/>
        <v>2.3007499999999999</v>
      </c>
      <c r="N418" s="89">
        <f t="shared" si="243"/>
        <v>2.3912900000000001</v>
      </c>
      <c r="O418" s="89">
        <f t="shared" si="243"/>
        <v>2.39337</v>
      </c>
      <c r="P418" s="89">
        <f t="shared" si="243"/>
        <v>2.3655499999999998</v>
      </c>
      <c r="Q418" s="89">
        <f t="shared" si="243"/>
        <v>2.3873099999999998</v>
      </c>
      <c r="R418" s="89">
        <f t="shared" si="243"/>
        <v>2.3725200000000002</v>
      </c>
      <c r="S418" s="89">
        <f t="shared" si="243"/>
        <v>2.3599800000000002</v>
      </c>
      <c r="T418" s="89">
        <f t="shared" si="243"/>
        <v>2.4196800000000001</v>
      </c>
      <c r="U418" s="89">
        <f t="shared" si="243"/>
        <v>2.48001</v>
      </c>
      <c r="V418" s="89">
        <f t="shared" si="243"/>
        <v>2.4326500000000002</v>
      </c>
      <c r="W418" s="89">
        <f t="shared" si="243"/>
        <v>2.34633</v>
      </c>
      <c r="X418" s="89">
        <f t="shared" si="243"/>
        <v>2.2629899999999998</v>
      </c>
      <c r="Y418" s="89">
        <f t="shared" si="243"/>
        <v>2.23108</v>
      </c>
      <c r="Z418" s="89">
        <f t="shared" si="243"/>
        <v>1.97322</v>
      </c>
      <c r="AA418" s="89">
        <f t="shared" si="243"/>
        <v>1.7538400000000001</v>
      </c>
    </row>
    <row r="419" spans="1:27" ht="12.75" hidden="1" customHeight="1" outlineLevel="1" x14ac:dyDescent="0.2">
      <c r="A419" s="97" t="s">
        <v>1417</v>
      </c>
      <c r="B419" s="63" t="s">
        <v>242</v>
      </c>
      <c r="C419" s="43" t="s">
        <v>79</v>
      </c>
      <c r="D419" s="44">
        <v>1181.3</v>
      </c>
      <c r="E419" s="44">
        <v>1100.98</v>
      </c>
      <c r="F419" s="44">
        <v>1019.99</v>
      </c>
      <c r="G419" s="44">
        <v>994.39</v>
      </c>
      <c r="H419" s="44">
        <v>1070.24</v>
      </c>
      <c r="I419" s="44">
        <v>1239.82</v>
      </c>
      <c r="J419" s="44">
        <v>1465.21</v>
      </c>
      <c r="K419" s="44">
        <v>1677.66</v>
      </c>
      <c r="L419" s="44">
        <v>1843.45</v>
      </c>
      <c r="M419" s="44">
        <v>1863.73</v>
      </c>
      <c r="N419" s="44">
        <v>1954.27</v>
      </c>
      <c r="O419" s="44">
        <v>1956.35</v>
      </c>
      <c r="P419" s="44">
        <v>1928.53</v>
      </c>
      <c r="Q419" s="44">
        <v>1950.29</v>
      </c>
      <c r="R419" s="44">
        <v>1935.5</v>
      </c>
      <c r="S419" s="44">
        <v>1922.96</v>
      </c>
      <c r="T419" s="44">
        <v>1982.66</v>
      </c>
      <c r="U419" s="44">
        <v>2042.99</v>
      </c>
      <c r="V419" s="44">
        <v>1995.63</v>
      </c>
      <c r="W419" s="44">
        <v>1909.31</v>
      </c>
      <c r="X419" s="44">
        <v>1825.97</v>
      </c>
      <c r="Y419" s="44">
        <v>1794.06</v>
      </c>
      <c r="Z419" s="44">
        <v>1536.2</v>
      </c>
      <c r="AA419" s="44">
        <v>1316.82</v>
      </c>
    </row>
    <row r="420" spans="1:27" ht="12.75" hidden="1" customHeight="1" outlineLevel="1" x14ac:dyDescent="0.2">
      <c r="A420" s="97" t="s">
        <v>1418</v>
      </c>
      <c r="B420" s="63" t="s">
        <v>90</v>
      </c>
      <c r="C420" s="43" t="s">
        <v>79</v>
      </c>
      <c r="D420" s="44">
        <f>$D$315</f>
        <v>217.03</v>
      </c>
      <c r="E420" s="44">
        <f t="shared" ref="E420:AA420" si="244">$D$315</f>
        <v>217.03</v>
      </c>
      <c r="F420" s="44">
        <f t="shared" si="244"/>
        <v>217.03</v>
      </c>
      <c r="G420" s="44">
        <f t="shared" si="244"/>
        <v>217.03</v>
      </c>
      <c r="H420" s="44">
        <f t="shared" si="244"/>
        <v>217.03</v>
      </c>
      <c r="I420" s="44">
        <f t="shared" si="244"/>
        <v>217.03</v>
      </c>
      <c r="J420" s="44">
        <f t="shared" si="244"/>
        <v>217.03</v>
      </c>
      <c r="K420" s="44">
        <f t="shared" si="244"/>
        <v>217.03</v>
      </c>
      <c r="L420" s="44">
        <f t="shared" si="244"/>
        <v>217.03</v>
      </c>
      <c r="M420" s="44">
        <f t="shared" si="244"/>
        <v>217.03</v>
      </c>
      <c r="N420" s="44">
        <f t="shared" si="244"/>
        <v>217.03</v>
      </c>
      <c r="O420" s="44">
        <f t="shared" si="244"/>
        <v>217.03</v>
      </c>
      <c r="P420" s="44">
        <f t="shared" si="244"/>
        <v>217.03</v>
      </c>
      <c r="Q420" s="44">
        <f t="shared" si="244"/>
        <v>217.03</v>
      </c>
      <c r="R420" s="44">
        <f t="shared" si="244"/>
        <v>217.03</v>
      </c>
      <c r="S420" s="44">
        <f t="shared" si="244"/>
        <v>217.03</v>
      </c>
      <c r="T420" s="44">
        <f t="shared" si="244"/>
        <v>217.03</v>
      </c>
      <c r="U420" s="44">
        <f t="shared" si="244"/>
        <v>217.03</v>
      </c>
      <c r="V420" s="44">
        <f t="shared" si="244"/>
        <v>217.03</v>
      </c>
      <c r="W420" s="44">
        <f t="shared" si="244"/>
        <v>217.03</v>
      </c>
      <c r="X420" s="44">
        <f t="shared" si="244"/>
        <v>217.03</v>
      </c>
      <c r="Y420" s="44">
        <f t="shared" si="244"/>
        <v>217.03</v>
      </c>
      <c r="Z420" s="44">
        <f t="shared" si="244"/>
        <v>217.03</v>
      </c>
      <c r="AA420" s="44">
        <f t="shared" si="244"/>
        <v>217.03</v>
      </c>
    </row>
    <row r="421" spans="1:27" ht="12.75" hidden="1" customHeight="1" outlineLevel="1" x14ac:dyDescent="0.2">
      <c r="A421" s="97" t="s">
        <v>1419</v>
      </c>
      <c r="B421" s="63" t="s">
        <v>83</v>
      </c>
      <c r="C421" s="43" t="s">
        <v>79</v>
      </c>
      <c r="D421" s="44">
        <v>3.63</v>
      </c>
      <c r="E421" s="44">
        <v>3.63</v>
      </c>
      <c r="F421" s="44">
        <v>3.63</v>
      </c>
      <c r="G421" s="44">
        <v>3.63</v>
      </c>
      <c r="H421" s="44">
        <v>3.63</v>
      </c>
      <c r="I421" s="44">
        <v>3.63</v>
      </c>
      <c r="J421" s="44">
        <v>3.63</v>
      </c>
      <c r="K421" s="44">
        <v>3.63</v>
      </c>
      <c r="L421" s="44">
        <v>3.63</v>
      </c>
      <c r="M421" s="44">
        <v>3.63</v>
      </c>
      <c r="N421" s="44">
        <v>3.63</v>
      </c>
      <c r="O421" s="44">
        <v>3.63</v>
      </c>
      <c r="P421" s="44">
        <v>3.63</v>
      </c>
      <c r="Q421" s="44">
        <v>3.63</v>
      </c>
      <c r="R421" s="44">
        <v>3.63</v>
      </c>
      <c r="S421" s="44">
        <v>3.63</v>
      </c>
      <c r="T421" s="44">
        <v>3.63</v>
      </c>
      <c r="U421" s="44">
        <v>3.63</v>
      </c>
      <c r="V421" s="44">
        <v>3.63</v>
      </c>
      <c r="W421" s="44">
        <v>3.63</v>
      </c>
      <c r="X421" s="44">
        <v>3.63</v>
      </c>
      <c r="Y421" s="44">
        <v>3.63</v>
      </c>
      <c r="Z421" s="44">
        <v>3.63</v>
      </c>
      <c r="AA421" s="44">
        <v>3.63</v>
      </c>
    </row>
    <row r="422" spans="1:27" ht="12.75" hidden="1" customHeight="1" outlineLevel="1" x14ac:dyDescent="0.2">
      <c r="A422" s="97" t="s">
        <v>1420</v>
      </c>
      <c r="B422" s="63" t="s">
        <v>81</v>
      </c>
      <c r="C422" s="43" t="s">
        <v>79</v>
      </c>
      <c r="D422" s="44">
        <f>$D$11</f>
        <v>216.36</v>
      </c>
      <c r="E422" s="44">
        <f t="shared" ref="E422:AA422" si="245">$D$11</f>
        <v>216.36</v>
      </c>
      <c r="F422" s="44">
        <f t="shared" si="245"/>
        <v>216.36</v>
      </c>
      <c r="G422" s="44">
        <f t="shared" si="245"/>
        <v>216.36</v>
      </c>
      <c r="H422" s="44">
        <f t="shared" si="245"/>
        <v>216.36</v>
      </c>
      <c r="I422" s="44">
        <f t="shared" si="245"/>
        <v>216.36</v>
      </c>
      <c r="J422" s="44">
        <f t="shared" si="245"/>
        <v>216.36</v>
      </c>
      <c r="K422" s="44">
        <f t="shared" si="245"/>
        <v>216.36</v>
      </c>
      <c r="L422" s="44">
        <f t="shared" si="245"/>
        <v>216.36</v>
      </c>
      <c r="M422" s="44">
        <f t="shared" si="245"/>
        <v>216.36</v>
      </c>
      <c r="N422" s="44">
        <f t="shared" si="245"/>
        <v>216.36</v>
      </c>
      <c r="O422" s="44">
        <f t="shared" si="245"/>
        <v>216.36</v>
      </c>
      <c r="P422" s="44">
        <f t="shared" si="245"/>
        <v>216.36</v>
      </c>
      <c r="Q422" s="44">
        <f t="shared" si="245"/>
        <v>216.36</v>
      </c>
      <c r="R422" s="44">
        <f>$D$11</f>
        <v>216.36</v>
      </c>
      <c r="S422" s="44">
        <f t="shared" si="245"/>
        <v>216.36</v>
      </c>
      <c r="T422" s="44">
        <f t="shared" si="245"/>
        <v>216.36</v>
      </c>
      <c r="U422" s="44">
        <f t="shared" si="245"/>
        <v>216.36</v>
      </c>
      <c r="V422" s="44">
        <f t="shared" si="245"/>
        <v>216.36</v>
      </c>
      <c r="W422" s="44">
        <f t="shared" si="245"/>
        <v>216.36</v>
      </c>
      <c r="X422" s="44">
        <f t="shared" si="245"/>
        <v>216.36</v>
      </c>
      <c r="Y422" s="44">
        <f t="shared" si="245"/>
        <v>216.36</v>
      </c>
      <c r="Z422" s="44">
        <f t="shared" si="245"/>
        <v>216.36</v>
      </c>
      <c r="AA422" s="44">
        <f t="shared" si="245"/>
        <v>216.36</v>
      </c>
    </row>
    <row r="423" spans="1:27" ht="12.75" customHeight="1" collapsed="1" x14ac:dyDescent="0.2">
      <c r="A423" s="96" t="s">
        <v>1421</v>
      </c>
      <c r="B423" s="28" t="str">
        <f>"23"&amp;"."&amp;$B$640&amp;"."&amp;$B$641</f>
        <v>23.11.2023</v>
      </c>
      <c r="C423" s="88" t="s">
        <v>76</v>
      </c>
      <c r="D423" s="89">
        <f>ROUND(((D424+D425+D427+D426)/1000),5)</f>
        <v>1.6250100000000001</v>
      </c>
      <c r="E423" s="89">
        <f>ROUND(((E424+E425+E427+E426)/1000),5)</f>
        <v>1.5397700000000001</v>
      </c>
      <c r="F423" s="89">
        <f>ROUND(((F424+F425+F427+F426)/1000),5)</f>
        <v>1.5073000000000001</v>
      </c>
      <c r="G423" s="89">
        <f t="shared" ref="G423:AA423" si="246">ROUND(((G424+G425+G427+G426)/1000),5)</f>
        <v>1.50692</v>
      </c>
      <c r="H423" s="89">
        <f t="shared" si="246"/>
        <v>1.5156400000000001</v>
      </c>
      <c r="I423" s="89">
        <f t="shared" si="246"/>
        <v>1.66906</v>
      </c>
      <c r="J423" s="89">
        <f t="shared" si="246"/>
        <v>1.8711500000000001</v>
      </c>
      <c r="K423" s="89">
        <f t="shared" si="246"/>
        <v>2.1399699999999999</v>
      </c>
      <c r="L423" s="89">
        <f t="shared" si="246"/>
        <v>2.2542599999999999</v>
      </c>
      <c r="M423" s="89">
        <f t="shared" si="246"/>
        <v>2.2711600000000001</v>
      </c>
      <c r="N423" s="89">
        <f t="shared" si="246"/>
        <v>2.3134399999999999</v>
      </c>
      <c r="O423" s="89">
        <f t="shared" si="246"/>
        <v>2.38402</v>
      </c>
      <c r="P423" s="89">
        <f t="shared" si="246"/>
        <v>2.3778899999999998</v>
      </c>
      <c r="Q423" s="89">
        <f t="shared" si="246"/>
        <v>2.3949500000000001</v>
      </c>
      <c r="R423" s="89">
        <f t="shared" si="246"/>
        <v>2.3853399999999998</v>
      </c>
      <c r="S423" s="89">
        <f t="shared" si="246"/>
        <v>2.2940100000000001</v>
      </c>
      <c r="T423" s="89">
        <f t="shared" si="246"/>
        <v>2.2952300000000001</v>
      </c>
      <c r="U423" s="89">
        <f t="shared" si="246"/>
        <v>2.35914</v>
      </c>
      <c r="V423" s="89">
        <f t="shared" si="246"/>
        <v>2.39262</v>
      </c>
      <c r="W423" s="89">
        <f t="shared" si="246"/>
        <v>2.2956300000000001</v>
      </c>
      <c r="X423" s="89">
        <f t="shared" si="246"/>
        <v>2.2701899999999999</v>
      </c>
      <c r="Y423" s="89">
        <f t="shared" si="246"/>
        <v>2.2394799999999999</v>
      </c>
      <c r="Z423" s="89">
        <f t="shared" si="246"/>
        <v>1.9596899999999999</v>
      </c>
      <c r="AA423" s="89">
        <f t="shared" si="246"/>
        <v>1.7125600000000001</v>
      </c>
    </row>
    <row r="424" spans="1:27" ht="12.75" hidden="1" customHeight="1" outlineLevel="1" x14ac:dyDescent="0.2">
      <c r="A424" s="97" t="s">
        <v>1422</v>
      </c>
      <c r="B424" s="63" t="s">
        <v>242</v>
      </c>
      <c r="C424" s="43" t="s">
        <v>79</v>
      </c>
      <c r="D424" s="44">
        <v>1187.99</v>
      </c>
      <c r="E424" s="44">
        <v>1102.75</v>
      </c>
      <c r="F424" s="44">
        <v>1070.28</v>
      </c>
      <c r="G424" s="44">
        <v>1069.9000000000001</v>
      </c>
      <c r="H424" s="44">
        <v>1078.6199999999999</v>
      </c>
      <c r="I424" s="44">
        <v>1232.04</v>
      </c>
      <c r="J424" s="44">
        <v>1434.13</v>
      </c>
      <c r="K424" s="44">
        <v>1702.95</v>
      </c>
      <c r="L424" s="44">
        <v>1817.24</v>
      </c>
      <c r="M424" s="44">
        <v>1834.14</v>
      </c>
      <c r="N424" s="44">
        <v>1876.42</v>
      </c>
      <c r="O424" s="44">
        <v>1947</v>
      </c>
      <c r="P424" s="44">
        <v>1940.87</v>
      </c>
      <c r="Q424" s="44">
        <v>1957.93</v>
      </c>
      <c r="R424" s="44">
        <v>1948.32</v>
      </c>
      <c r="S424" s="44">
        <v>1856.99</v>
      </c>
      <c r="T424" s="44">
        <v>1858.21</v>
      </c>
      <c r="U424" s="44">
        <v>1922.12</v>
      </c>
      <c r="V424" s="44">
        <v>1955.6</v>
      </c>
      <c r="W424" s="44">
        <v>1858.61</v>
      </c>
      <c r="X424" s="44">
        <v>1833.17</v>
      </c>
      <c r="Y424" s="44">
        <v>1802.46</v>
      </c>
      <c r="Z424" s="44">
        <v>1522.67</v>
      </c>
      <c r="AA424" s="44">
        <v>1275.54</v>
      </c>
    </row>
    <row r="425" spans="1:27" ht="12.75" hidden="1" customHeight="1" outlineLevel="1" x14ac:dyDescent="0.2">
      <c r="A425" s="97" t="s">
        <v>1423</v>
      </c>
      <c r="B425" s="63" t="s">
        <v>90</v>
      </c>
      <c r="C425" s="43" t="s">
        <v>79</v>
      </c>
      <c r="D425" s="44">
        <f>$D$315</f>
        <v>217.03</v>
      </c>
      <c r="E425" s="44">
        <f t="shared" ref="E425:AA425" si="247">$D$315</f>
        <v>217.03</v>
      </c>
      <c r="F425" s="44">
        <f t="shared" si="247"/>
        <v>217.03</v>
      </c>
      <c r="G425" s="44">
        <f t="shared" si="247"/>
        <v>217.03</v>
      </c>
      <c r="H425" s="44">
        <f t="shared" si="247"/>
        <v>217.03</v>
      </c>
      <c r="I425" s="44">
        <f t="shared" si="247"/>
        <v>217.03</v>
      </c>
      <c r="J425" s="44">
        <f t="shared" si="247"/>
        <v>217.03</v>
      </c>
      <c r="K425" s="44">
        <f t="shared" si="247"/>
        <v>217.03</v>
      </c>
      <c r="L425" s="44">
        <f t="shared" si="247"/>
        <v>217.03</v>
      </c>
      <c r="M425" s="44">
        <f t="shared" si="247"/>
        <v>217.03</v>
      </c>
      <c r="N425" s="44">
        <f t="shared" si="247"/>
        <v>217.03</v>
      </c>
      <c r="O425" s="44">
        <f t="shared" si="247"/>
        <v>217.03</v>
      </c>
      <c r="P425" s="44">
        <f t="shared" si="247"/>
        <v>217.03</v>
      </c>
      <c r="Q425" s="44">
        <f t="shared" si="247"/>
        <v>217.03</v>
      </c>
      <c r="R425" s="44">
        <f t="shared" si="247"/>
        <v>217.03</v>
      </c>
      <c r="S425" s="44">
        <f t="shared" si="247"/>
        <v>217.03</v>
      </c>
      <c r="T425" s="44">
        <f t="shared" si="247"/>
        <v>217.03</v>
      </c>
      <c r="U425" s="44">
        <f t="shared" si="247"/>
        <v>217.03</v>
      </c>
      <c r="V425" s="44">
        <f t="shared" si="247"/>
        <v>217.03</v>
      </c>
      <c r="W425" s="44">
        <f t="shared" si="247"/>
        <v>217.03</v>
      </c>
      <c r="X425" s="44">
        <f t="shared" si="247"/>
        <v>217.03</v>
      </c>
      <c r="Y425" s="44">
        <f t="shared" si="247"/>
        <v>217.03</v>
      </c>
      <c r="Z425" s="44">
        <f t="shared" si="247"/>
        <v>217.03</v>
      </c>
      <c r="AA425" s="44">
        <f t="shared" si="247"/>
        <v>217.03</v>
      </c>
    </row>
    <row r="426" spans="1:27" ht="12.75" hidden="1" customHeight="1" outlineLevel="1" x14ac:dyDescent="0.2">
      <c r="A426" s="97" t="s">
        <v>1424</v>
      </c>
      <c r="B426" s="63" t="s">
        <v>83</v>
      </c>
      <c r="C426" s="43" t="s">
        <v>79</v>
      </c>
      <c r="D426" s="44">
        <v>3.63</v>
      </c>
      <c r="E426" s="44">
        <v>3.63</v>
      </c>
      <c r="F426" s="44">
        <v>3.63</v>
      </c>
      <c r="G426" s="44">
        <v>3.63</v>
      </c>
      <c r="H426" s="44">
        <v>3.63</v>
      </c>
      <c r="I426" s="44">
        <v>3.63</v>
      </c>
      <c r="J426" s="44">
        <v>3.63</v>
      </c>
      <c r="K426" s="44">
        <v>3.63</v>
      </c>
      <c r="L426" s="44">
        <v>3.63</v>
      </c>
      <c r="M426" s="44">
        <v>3.63</v>
      </c>
      <c r="N426" s="44">
        <v>3.63</v>
      </c>
      <c r="O426" s="44">
        <v>3.63</v>
      </c>
      <c r="P426" s="44">
        <v>3.63</v>
      </c>
      <c r="Q426" s="44">
        <v>3.63</v>
      </c>
      <c r="R426" s="44">
        <v>3.63</v>
      </c>
      <c r="S426" s="44">
        <v>3.63</v>
      </c>
      <c r="T426" s="44">
        <v>3.63</v>
      </c>
      <c r="U426" s="44">
        <v>3.63</v>
      </c>
      <c r="V426" s="44">
        <v>3.63</v>
      </c>
      <c r="W426" s="44">
        <v>3.63</v>
      </c>
      <c r="X426" s="44">
        <v>3.63</v>
      </c>
      <c r="Y426" s="44">
        <v>3.63</v>
      </c>
      <c r="Z426" s="44">
        <v>3.63</v>
      </c>
      <c r="AA426" s="44">
        <v>3.63</v>
      </c>
    </row>
    <row r="427" spans="1:27" ht="12.75" hidden="1" customHeight="1" outlineLevel="1" x14ac:dyDescent="0.2">
      <c r="A427" s="97" t="s">
        <v>1425</v>
      </c>
      <c r="B427" s="63" t="s">
        <v>81</v>
      </c>
      <c r="C427" s="43" t="s">
        <v>79</v>
      </c>
      <c r="D427" s="44">
        <f>$D$11</f>
        <v>216.36</v>
      </c>
      <c r="E427" s="44">
        <f t="shared" ref="E427:AA427" si="248">$D$11</f>
        <v>216.36</v>
      </c>
      <c r="F427" s="44">
        <f t="shared" si="248"/>
        <v>216.36</v>
      </c>
      <c r="G427" s="44">
        <f t="shared" si="248"/>
        <v>216.36</v>
      </c>
      <c r="H427" s="44">
        <f t="shared" si="248"/>
        <v>216.36</v>
      </c>
      <c r="I427" s="44">
        <f t="shared" si="248"/>
        <v>216.36</v>
      </c>
      <c r="J427" s="44">
        <f t="shared" si="248"/>
        <v>216.36</v>
      </c>
      <c r="K427" s="44">
        <f t="shared" si="248"/>
        <v>216.36</v>
      </c>
      <c r="L427" s="44">
        <f t="shared" si="248"/>
        <v>216.36</v>
      </c>
      <c r="M427" s="44">
        <f t="shared" si="248"/>
        <v>216.36</v>
      </c>
      <c r="N427" s="44">
        <f t="shared" si="248"/>
        <v>216.36</v>
      </c>
      <c r="O427" s="44">
        <f t="shared" si="248"/>
        <v>216.36</v>
      </c>
      <c r="P427" s="44">
        <f t="shared" si="248"/>
        <v>216.36</v>
      </c>
      <c r="Q427" s="44">
        <f t="shared" si="248"/>
        <v>216.36</v>
      </c>
      <c r="R427" s="44">
        <f>$D$11</f>
        <v>216.36</v>
      </c>
      <c r="S427" s="44">
        <f t="shared" si="248"/>
        <v>216.36</v>
      </c>
      <c r="T427" s="44">
        <f t="shared" si="248"/>
        <v>216.36</v>
      </c>
      <c r="U427" s="44">
        <f t="shared" si="248"/>
        <v>216.36</v>
      </c>
      <c r="V427" s="44">
        <f t="shared" si="248"/>
        <v>216.36</v>
      </c>
      <c r="W427" s="44">
        <f t="shared" si="248"/>
        <v>216.36</v>
      </c>
      <c r="X427" s="44">
        <f t="shared" si="248"/>
        <v>216.36</v>
      </c>
      <c r="Y427" s="44">
        <f t="shared" si="248"/>
        <v>216.36</v>
      </c>
      <c r="Z427" s="44">
        <f t="shared" si="248"/>
        <v>216.36</v>
      </c>
      <c r="AA427" s="44">
        <f t="shared" si="248"/>
        <v>216.36</v>
      </c>
    </row>
    <row r="428" spans="1:27" ht="12.75" customHeight="1" collapsed="1" x14ac:dyDescent="0.2">
      <c r="A428" s="96" t="s">
        <v>1426</v>
      </c>
      <c r="B428" s="28" t="str">
        <f>"24"&amp;"."&amp;$B$640&amp;"."&amp;$B$641</f>
        <v>24.11.2023</v>
      </c>
      <c r="C428" s="88" t="s">
        <v>76</v>
      </c>
      <c r="D428" s="89">
        <f>ROUND(((D429+D430+D432+D431)/1000),5)</f>
        <v>1.59551</v>
      </c>
      <c r="E428" s="89">
        <f>ROUND(((E429+E430+E432+E431)/1000),5)</f>
        <v>1.4733400000000001</v>
      </c>
      <c r="F428" s="89">
        <f>ROUND(((F429+F430+F432+F431)/1000),5)</f>
        <v>1.40517</v>
      </c>
      <c r="G428" s="89">
        <f t="shared" ref="G428:AA428" si="249">ROUND(((G429+G430+G432+G431)/1000),5)</f>
        <v>1.2451700000000001</v>
      </c>
      <c r="H428" s="89">
        <f t="shared" si="249"/>
        <v>1.4047400000000001</v>
      </c>
      <c r="I428" s="89">
        <f t="shared" si="249"/>
        <v>1.6508799999999999</v>
      </c>
      <c r="J428" s="89">
        <f t="shared" si="249"/>
        <v>1.7657</v>
      </c>
      <c r="K428" s="89">
        <f t="shared" si="249"/>
        <v>2.0600499999999999</v>
      </c>
      <c r="L428" s="89">
        <f t="shared" si="249"/>
        <v>2.3003900000000002</v>
      </c>
      <c r="M428" s="89">
        <f t="shared" si="249"/>
        <v>2.3309899999999999</v>
      </c>
      <c r="N428" s="89">
        <f t="shared" si="249"/>
        <v>2.3636900000000001</v>
      </c>
      <c r="O428" s="89">
        <f t="shared" si="249"/>
        <v>2.4079299999999999</v>
      </c>
      <c r="P428" s="89">
        <f t="shared" si="249"/>
        <v>2.38184</v>
      </c>
      <c r="Q428" s="89">
        <f t="shared" si="249"/>
        <v>2.4001399999999999</v>
      </c>
      <c r="R428" s="89">
        <f t="shared" si="249"/>
        <v>2.3827699999999998</v>
      </c>
      <c r="S428" s="89">
        <f t="shared" si="249"/>
        <v>2.3651499999999999</v>
      </c>
      <c r="T428" s="89">
        <f t="shared" si="249"/>
        <v>2.3704700000000001</v>
      </c>
      <c r="U428" s="89">
        <f t="shared" si="249"/>
        <v>2.3869199999999999</v>
      </c>
      <c r="V428" s="89">
        <f t="shared" si="249"/>
        <v>2.3704800000000001</v>
      </c>
      <c r="W428" s="89">
        <f t="shared" si="249"/>
        <v>2.3882500000000002</v>
      </c>
      <c r="X428" s="89">
        <f t="shared" si="249"/>
        <v>2.3246500000000001</v>
      </c>
      <c r="Y428" s="89">
        <f t="shared" si="249"/>
        <v>2.2673899999999998</v>
      </c>
      <c r="Z428" s="89">
        <f t="shared" si="249"/>
        <v>2.0730400000000002</v>
      </c>
      <c r="AA428" s="89">
        <f t="shared" si="249"/>
        <v>1.8435699999999999</v>
      </c>
    </row>
    <row r="429" spans="1:27" ht="12.75" hidden="1" customHeight="1" outlineLevel="1" x14ac:dyDescent="0.2">
      <c r="A429" s="97" t="s">
        <v>1427</v>
      </c>
      <c r="B429" s="63" t="s">
        <v>242</v>
      </c>
      <c r="C429" s="43" t="s">
        <v>79</v>
      </c>
      <c r="D429" s="44">
        <v>1158.49</v>
      </c>
      <c r="E429" s="44">
        <v>1036.32</v>
      </c>
      <c r="F429" s="44">
        <v>968.15</v>
      </c>
      <c r="G429" s="44">
        <v>808.15</v>
      </c>
      <c r="H429" s="44">
        <v>967.72</v>
      </c>
      <c r="I429" s="44">
        <v>1213.8599999999999</v>
      </c>
      <c r="J429" s="44">
        <v>1328.68</v>
      </c>
      <c r="K429" s="44">
        <v>1623.03</v>
      </c>
      <c r="L429" s="44">
        <v>1863.37</v>
      </c>
      <c r="M429" s="44">
        <v>1893.97</v>
      </c>
      <c r="N429" s="44">
        <v>1926.67</v>
      </c>
      <c r="O429" s="44">
        <v>1970.91</v>
      </c>
      <c r="P429" s="44">
        <v>1944.82</v>
      </c>
      <c r="Q429" s="44">
        <v>1963.12</v>
      </c>
      <c r="R429" s="44">
        <v>1945.75</v>
      </c>
      <c r="S429" s="44">
        <v>1928.13</v>
      </c>
      <c r="T429" s="44">
        <v>1933.45</v>
      </c>
      <c r="U429" s="44">
        <v>1949.9</v>
      </c>
      <c r="V429" s="44">
        <v>1933.46</v>
      </c>
      <c r="W429" s="44">
        <v>1951.23</v>
      </c>
      <c r="X429" s="44">
        <v>1887.63</v>
      </c>
      <c r="Y429" s="44">
        <v>1830.37</v>
      </c>
      <c r="Z429" s="44">
        <v>1636.02</v>
      </c>
      <c r="AA429" s="44">
        <v>1406.55</v>
      </c>
    </row>
    <row r="430" spans="1:27" ht="12.75" hidden="1" customHeight="1" outlineLevel="1" x14ac:dyDescent="0.2">
      <c r="A430" s="97" t="s">
        <v>1428</v>
      </c>
      <c r="B430" s="63" t="s">
        <v>90</v>
      </c>
      <c r="C430" s="43" t="s">
        <v>79</v>
      </c>
      <c r="D430" s="44">
        <f>$D$315</f>
        <v>217.03</v>
      </c>
      <c r="E430" s="44">
        <f t="shared" ref="E430:AA430" si="250">$D$315</f>
        <v>217.03</v>
      </c>
      <c r="F430" s="44">
        <f t="shared" si="250"/>
        <v>217.03</v>
      </c>
      <c r="G430" s="44">
        <f t="shared" si="250"/>
        <v>217.03</v>
      </c>
      <c r="H430" s="44">
        <f t="shared" si="250"/>
        <v>217.03</v>
      </c>
      <c r="I430" s="44">
        <f t="shared" si="250"/>
        <v>217.03</v>
      </c>
      <c r="J430" s="44">
        <f t="shared" si="250"/>
        <v>217.03</v>
      </c>
      <c r="K430" s="44">
        <f t="shared" si="250"/>
        <v>217.03</v>
      </c>
      <c r="L430" s="44">
        <f t="shared" si="250"/>
        <v>217.03</v>
      </c>
      <c r="M430" s="44">
        <f t="shared" si="250"/>
        <v>217.03</v>
      </c>
      <c r="N430" s="44">
        <f t="shared" si="250"/>
        <v>217.03</v>
      </c>
      <c r="O430" s="44">
        <f t="shared" si="250"/>
        <v>217.03</v>
      </c>
      <c r="P430" s="44">
        <f t="shared" si="250"/>
        <v>217.03</v>
      </c>
      <c r="Q430" s="44">
        <f t="shared" si="250"/>
        <v>217.03</v>
      </c>
      <c r="R430" s="44">
        <f t="shared" si="250"/>
        <v>217.03</v>
      </c>
      <c r="S430" s="44">
        <f t="shared" si="250"/>
        <v>217.03</v>
      </c>
      <c r="T430" s="44">
        <f t="shared" si="250"/>
        <v>217.03</v>
      </c>
      <c r="U430" s="44">
        <f t="shared" si="250"/>
        <v>217.03</v>
      </c>
      <c r="V430" s="44">
        <f t="shared" si="250"/>
        <v>217.03</v>
      </c>
      <c r="W430" s="44">
        <f t="shared" si="250"/>
        <v>217.03</v>
      </c>
      <c r="X430" s="44">
        <f t="shared" si="250"/>
        <v>217.03</v>
      </c>
      <c r="Y430" s="44">
        <f t="shared" si="250"/>
        <v>217.03</v>
      </c>
      <c r="Z430" s="44">
        <f t="shared" si="250"/>
        <v>217.03</v>
      </c>
      <c r="AA430" s="44">
        <f t="shared" si="250"/>
        <v>217.03</v>
      </c>
    </row>
    <row r="431" spans="1:27" ht="12.75" hidden="1" customHeight="1" outlineLevel="1" x14ac:dyDescent="0.2">
      <c r="A431" s="97" t="s">
        <v>1429</v>
      </c>
      <c r="B431" s="63" t="s">
        <v>83</v>
      </c>
      <c r="C431" s="43" t="s">
        <v>79</v>
      </c>
      <c r="D431" s="44">
        <v>3.63</v>
      </c>
      <c r="E431" s="44">
        <v>3.63</v>
      </c>
      <c r="F431" s="44">
        <v>3.63</v>
      </c>
      <c r="G431" s="44">
        <v>3.63</v>
      </c>
      <c r="H431" s="44">
        <v>3.63</v>
      </c>
      <c r="I431" s="44">
        <v>3.63</v>
      </c>
      <c r="J431" s="44">
        <v>3.63</v>
      </c>
      <c r="K431" s="44">
        <v>3.63</v>
      </c>
      <c r="L431" s="44">
        <v>3.63</v>
      </c>
      <c r="M431" s="44">
        <v>3.63</v>
      </c>
      <c r="N431" s="44">
        <v>3.63</v>
      </c>
      <c r="O431" s="44">
        <v>3.63</v>
      </c>
      <c r="P431" s="44">
        <v>3.63</v>
      </c>
      <c r="Q431" s="44">
        <v>3.63</v>
      </c>
      <c r="R431" s="44">
        <v>3.63</v>
      </c>
      <c r="S431" s="44">
        <v>3.63</v>
      </c>
      <c r="T431" s="44">
        <v>3.63</v>
      </c>
      <c r="U431" s="44">
        <v>3.63</v>
      </c>
      <c r="V431" s="44">
        <v>3.63</v>
      </c>
      <c r="W431" s="44">
        <v>3.63</v>
      </c>
      <c r="X431" s="44">
        <v>3.63</v>
      </c>
      <c r="Y431" s="44">
        <v>3.63</v>
      </c>
      <c r="Z431" s="44">
        <v>3.63</v>
      </c>
      <c r="AA431" s="44">
        <v>3.63</v>
      </c>
    </row>
    <row r="432" spans="1:27" ht="12.75" hidden="1" customHeight="1" outlineLevel="1" x14ac:dyDescent="0.2">
      <c r="A432" s="97" t="s">
        <v>1430</v>
      </c>
      <c r="B432" s="63" t="s">
        <v>81</v>
      </c>
      <c r="C432" s="43" t="s">
        <v>79</v>
      </c>
      <c r="D432" s="44">
        <f>$D$11</f>
        <v>216.36</v>
      </c>
      <c r="E432" s="44">
        <f t="shared" ref="E432:AA432" si="251">$D$11</f>
        <v>216.36</v>
      </c>
      <c r="F432" s="44">
        <f t="shared" si="251"/>
        <v>216.36</v>
      </c>
      <c r="G432" s="44">
        <f t="shared" si="251"/>
        <v>216.36</v>
      </c>
      <c r="H432" s="44">
        <f t="shared" si="251"/>
        <v>216.36</v>
      </c>
      <c r="I432" s="44">
        <f t="shared" si="251"/>
        <v>216.36</v>
      </c>
      <c r="J432" s="44">
        <f t="shared" si="251"/>
        <v>216.36</v>
      </c>
      <c r="K432" s="44">
        <f t="shared" si="251"/>
        <v>216.36</v>
      </c>
      <c r="L432" s="44">
        <f t="shared" si="251"/>
        <v>216.36</v>
      </c>
      <c r="M432" s="44">
        <f t="shared" si="251"/>
        <v>216.36</v>
      </c>
      <c r="N432" s="44">
        <f t="shared" si="251"/>
        <v>216.36</v>
      </c>
      <c r="O432" s="44">
        <f t="shared" si="251"/>
        <v>216.36</v>
      </c>
      <c r="P432" s="44">
        <f t="shared" si="251"/>
        <v>216.36</v>
      </c>
      <c r="Q432" s="44">
        <f t="shared" si="251"/>
        <v>216.36</v>
      </c>
      <c r="R432" s="44">
        <f>$D$11</f>
        <v>216.36</v>
      </c>
      <c r="S432" s="44">
        <f t="shared" si="251"/>
        <v>216.36</v>
      </c>
      <c r="T432" s="44">
        <f t="shared" si="251"/>
        <v>216.36</v>
      </c>
      <c r="U432" s="44">
        <f t="shared" si="251"/>
        <v>216.36</v>
      </c>
      <c r="V432" s="44">
        <f t="shared" si="251"/>
        <v>216.36</v>
      </c>
      <c r="W432" s="44">
        <f t="shared" si="251"/>
        <v>216.36</v>
      </c>
      <c r="X432" s="44">
        <f t="shared" si="251"/>
        <v>216.36</v>
      </c>
      <c r="Y432" s="44">
        <f t="shared" si="251"/>
        <v>216.36</v>
      </c>
      <c r="Z432" s="44">
        <f t="shared" si="251"/>
        <v>216.36</v>
      </c>
      <c r="AA432" s="44">
        <f t="shared" si="251"/>
        <v>216.36</v>
      </c>
    </row>
    <row r="433" spans="1:27" collapsed="1" x14ac:dyDescent="0.2">
      <c r="A433" s="96" t="s">
        <v>1431</v>
      </c>
      <c r="B433" s="28" t="str">
        <f>"25"&amp;"."&amp;$B$640&amp;"."&amp;$B$641</f>
        <v>25.11.2023</v>
      </c>
      <c r="C433" s="88" t="s">
        <v>76</v>
      </c>
      <c r="D433" s="89">
        <f>ROUND(((D434+D435+D437+D436)/1000),5)</f>
        <v>1.7060200000000001</v>
      </c>
      <c r="E433" s="89">
        <f>ROUND(((E434+E435+E437+E436)/1000),5)</f>
        <v>1.6677500000000001</v>
      </c>
      <c r="F433" s="89">
        <f>ROUND(((F434+F435+F437+F436)/1000),5)</f>
        <v>1.6126100000000001</v>
      </c>
      <c r="G433" s="89">
        <f t="shared" ref="G433:AA433" si="252">ROUND(((G434+G435+G437+G436)/1000),5)</f>
        <v>1.6098399999999999</v>
      </c>
      <c r="H433" s="89">
        <f t="shared" si="252"/>
        <v>1.63948</v>
      </c>
      <c r="I433" s="89">
        <f t="shared" si="252"/>
        <v>1.7110700000000001</v>
      </c>
      <c r="J433" s="89">
        <f t="shared" si="252"/>
        <v>1.7467999999999999</v>
      </c>
      <c r="K433" s="89">
        <f t="shared" si="252"/>
        <v>1.9648600000000001</v>
      </c>
      <c r="L433" s="89">
        <f t="shared" si="252"/>
        <v>2.1191499999999999</v>
      </c>
      <c r="M433" s="89">
        <f t="shared" si="252"/>
        <v>2.2947600000000001</v>
      </c>
      <c r="N433" s="89">
        <f t="shared" si="252"/>
        <v>2.3602400000000001</v>
      </c>
      <c r="O433" s="89">
        <f t="shared" si="252"/>
        <v>2.3860299999999999</v>
      </c>
      <c r="P433" s="89">
        <f t="shared" si="252"/>
        <v>2.38645</v>
      </c>
      <c r="Q433" s="89">
        <f t="shared" si="252"/>
        <v>2.3612600000000001</v>
      </c>
      <c r="R433" s="89">
        <f t="shared" si="252"/>
        <v>2.3588200000000001</v>
      </c>
      <c r="S433" s="89">
        <f t="shared" si="252"/>
        <v>2.3625500000000001</v>
      </c>
      <c r="T433" s="89">
        <f t="shared" si="252"/>
        <v>2.3868999999999998</v>
      </c>
      <c r="U433" s="89">
        <f t="shared" si="252"/>
        <v>2.39866</v>
      </c>
      <c r="V433" s="89">
        <f t="shared" si="252"/>
        <v>2.3944700000000001</v>
      </c>
      <c r="W433" s="89">
        <f t="shared" si="252"/>
        <v>2.3073299999999999</v>
      </c>
      <c r="X433" s="89">
        <f t="shared" si="252"/>
        <v>2.3116099999999999</v>
      </c>
      <c r="Y433" s="89">
        <f t="shared" si="252"/>
        <v>2.1950799999999999</v>
      </c>
      <c r="Z433" s="89">
        <f t="shared" si="252"/>
        <v>1.9752700000000001</v>
      </c>
      <c r="AA433" s="89">
        <f t="shared" si="252"/>
        <v>1.8541399999999999</v>
      </c>
    </row>
    <row r="434" spans="1:27" ht="12.75" hidden="1" customHeight="1" outlineLevel="1" x14ac:dyDescent="0.2">
      <c r="A434" s="97" t="s">
        <v>1432</v>
      </c>
      <c r="B434" s="63" t="s">
        <v>242</v>
      </c>
      <c r="C434" s="43" t="s">
        <v>79</v>
      </c>
      <c r="D434" s="44">
        <v>1269</v>
      </c>
      <c r="E434" s="44">
        <v>1230.73</v>
      </c>
      <c r="F434" s="44">
        <v>1175.5899999999999</v>
      </c>
      <c r="G434" s="44">
        <v>1172.82</v>
      </c>
      <c r="H434" s="44">
        <v>1202.46</v>
      </c>
      <c r="I434" s="44">
        <v>1274.05</v>
      </c>
      <c r="J434" s="44">
        <v>1309.78</v>
      </c>
      <c r="K434" s="44">
        <v>1527.84</v>
      </c>
      <c r="L434" s="44">
        <v>1682.13</v>
      </c>
      <c r="M434" s="44">
        <v>1857.74</v>
      </c>
      <c r="N434" s="44">
        <v>1923.22</v>
      </c>
      <c r="O434" s="44">
        <v>1949.01</v>
      </c>
      <c r="P434" s="44">
        <v>1949.43</v>
      </c>
      <c r="Q434" s="44">
        <v>1924.24</v>
      </c>
      <c r="R434" s="44">
        <v>1921.8</v>
      </c>
      <c r="S434" s="44">
        <v>1925.53</v>
      </c>
      <c r="T434" s="44">
        <v>1949.88</v>
      </c>
      <c r="U434" s="44">
        <v>1961.64</v>
      </c>
      <c r="V434" s="44">
        <v>1957.45</v>
      </c>
      <c r="W434" s="44">
        <v>1870.31</v>
      </c>
      <c r="X434" s="44">
        <v>1874.59</v>
      </c>
      <c r="Y434" s="44">
        <v>1758.06</v>
      </c>
      <c r="Z434" s="44">
        <v>1538.25</v>
      </c>
      <c r="AA434" s="44">
        <v>1417.12</v>
      </c>
    </row>
    <row r="435" spans="1:27" ht="12.75" hidden="1" customHeight="1" outlineLevel="1" x14ac:dyDescent="0.2">
      <c r="A435" s="97" t="s">
        <v>1433</v>
      </c>
      <c r="B435" s="63" t="s">
        <v>90</v>
      </c>
      <c r="C435" s="43" t="s">
        <v>79</v>
      </c>
      <c r="D435" s="44">
        <f>$D$315</f>
        <v>217.03</v>
      </c>
      <c r="E435" s="44">
        <f t="shared" ref="E435:AA435" si="253">$D$315</f>
        <v>217.03</v>
      </c>
      <c r="F435" s="44">
        <f t="shared" si="253"/>
        <v>217.03</v>
      </c>
      <c r="G435" s="44">
        <f t="shared" si="253"/>
        <v>217.03</v>
      </c>
      <c r="H435" s="44">
        <f t="shared" si="253"/>
        <v>217.03</v>
      </c>
      <c r="I435" s="44">
        <f t="shared" si="253"/>
        <v>217.03</v>
      </c>
      <c r="J435" s="44">
        <f t="shared" si="253"/>
        <v>217.03</v>
      </c>
      <c r="K435" s="44">
        <f t="shared" si="253"/>
        <v>217.03</v>
      </c>
      <c r="L435" s="44">
        <f t="shared" si="253"/>
        <v>217.03</v>
      </c>
      <c r="M435" s="44">
        <f t="shared" si="253"/>
        <v>217.03</v>
      </c>
      <c r="N435" s="44">
        <f t="shared" si="253"/>
        <v>217.03</v>
      </c>
      <c r="O435" s="44">
        <f t="shared" si="253"/>
        <v>217.03</v>
      </c>
      <c r="P435" s="44">
        <f t="shared" si="253"/>
        <v>217.03</v>
      </c>
      <c r="Q435" s="44">
        <f t="shared" si="253"/>
        <v>217.03</v>
      </c>
      <c r="R435" s="44">
        <f t="shared" si="253"/>
        <v>217.03</v>
      </c>
      <c r="S435" s="44">
        <f t="shared" si="253"/>
        <v>217.03</v>
      </c>
      <c r="T435" s="44">
        <f t="shared" si="253"/>
        <v>217.03</v>
      </c>
      <c r="U435" s="44">
        <f t="shared" si="253"/>
        <v>217.03</v>
      </c>
      <c r="V435" s="44">
        <f t="shared" si="253"/>
        <v>217.03</v>
      </c>
      <c r="W435" s="44">
        <f t="shared" si="253"/>
        <v>217.03</v>
      </c>
      <c r="X435" s="44">
        <f t="shared" si="253"/>
        <v>217.03</v>
      </c>
      <c r="Y435" s="44">
        <f t="shared" si="253"/>
        <v>217.03</v>
      </c>
      <c r="Z435" s="44">
        <f t="shared" si="253"/>
        <v>217.03</v>
      </c>
      <c r="AA435" s="44">
        <f t="shared" si="253"/>
        <v>217.03</v>
      </c>
    </row>
    <row r="436" spans="1:27" ht="12.75" hidden="1" customHeight="1" outlineLevel="1" x14ac:dyDescent="0.2">
      <c r="A436" s="97" t="s">
        <v>1434</v>
      </c>
      <c r="B436" s="63" t="s">
        <v>83</v>
      </c>
      <c r="C436" s="43" t="s">
        <v>79</v>
      </c>
      <c r="D436" s="44">
        <v>3.63</v>
      </c>
      <c r="E436" s="44">
        <v>3.63</v>
      </c>
      <c r="F436" s="44">
        <v>3.63</v>
      </c>
      <c r="G436" s="44">
        <v>3.63</v>
      </c>
      <c r="H436" s="44">
        <v>3.63</v>
      </c>
      <c r="I436" s="44">
        <v>3.63</v>
      </c>
      <c r="J436" s="44">
        <v>3.63</v>
      </c>
      <c r="K436" s="44">
        <v>3.63</v>
      </c>
      <c r="L436" s="44">
        <v>3.63</v>
      </c>
      <c r="M436" s="44">
        <v>3.63</v>
      </c>
      <c r="N436" s="44">
        <v>3.63</v>
      </c>
      <c r="O436" s="44">
        <v>3.63</v>
      </c>
      <c r="P436" s="44">
        <v>3.63</v>
      </c>
      <c r="Q436" s="44">
        <v>3.63</v>
      </c>
      <c r="R436" s="44">
        <v>3.63</v>
      </c>
      <c r="S436" s="44">
        <v>3.63</v>
      </c>
      <c r="T436" s="44">
        <v>3.63</v>
      </c>
      <c r="U436" s="44">
        <v>3.63</v>
      </c>
      <c r="V436" s="44">
        <v>3.63</v>
      </c>
      <c r="W436" s="44">
        <v>3.63</v>
      </c>
      <c r="X436" s="44">
        <v>3.63</v>
      </c>
      <c r="Y436" s="44">
        <v>3.63</v>
      </c>
      <c r="Z436" s="44">
        <v>3.63</v>
      </c>
      <c r="AA436" s="44">
        <v>3.63</v>
      </c>
    </row>
    <row r="437" spans="1:27" ht="12.75" hidden="1" customHeight="1" outlineLevel="1" x14ac:dyDescent="0.2">
      <c r="A437" s="97" t="s">
        <v>1435</v>
      </c>
      <c r="B437" s="63" t="s">
        <v>81</v>
      </c>
      <c r="C437" s="43" t="s">
        <v>79</v>
      </c>
      <c r="D437" s="44">
        <f>$D$11</f>
        <v>216.36</v>
      </c>
      <c r="E437" s="44">
        <f t="shared" ref="E437:AA437" si="254">$D$11</f>
        <v>216.36</v>
      </c>
      <c r="F437" s="44">
        <f t="shared" si="254"/>
        <v>216.36</v>
      </c>
      <c r="G437" s="44">
        <f t="shared" si="254"/>
        <v>216.36</v>
      </c>
      <c r="H437" s="44">
        <f t="shared" si="254"/>
        <v>216.36</v>
      </c>
      <c r="I437" s="44">
        <f t="shared" si="254"/>
        <v>216.36</v>
      </c>
      <c r="J437" s="44">
        <f t="shared" si="254"/>
        <v>216.36</v>
      </c>
      <c r="K437" s="44">
        <f t="shared" si="254"/>
        <v>216.36</v>
      </c>
      <c r="L437" s="44">
        <f t="shared" si="254"/>
        <v>216.36</v>
      </c>
      <c r="M437" s="44">
        <f t="shared" si="254"/>
        <v>216.36</v>
      </c>
      <c r="N437" s="44">
        <f t="shared" si="254"/>
        <v>216.36</v>
      </c>
      <c r="O437" s="44">
        <f t="shared" si="254"/>
        <v>216.36</v>
      </c>
      <c r="P437" s="44">
        <f t="shared" si="254"/>
        <v>216.36</v>
      </c>
      <c r="Q437" s="44">
        <f t="shared" si="254"/>
        <v>216.36</v>
      </c>
      <c r="R437" s="44">
        <f>$D$11</f>
        <v>216.36</v>
      </c>
      <c r="S437" s="44">
        <f t="shared" si="254"/>
        <v>216.36</v>
      </c>
      <c r="T437" s="44">
        <f t="shared" si="254"/>
        <v>216.36</v>
      </c>
      <c r="U437" s="44">
        <f t="shared" si="254"/>
        <v>216.36</v>
      </c>
      <c r="V437" s="44">
        <f t="shared" si="254"/>
        <v>216.36</v>
      </c>
      <c r="W437" s="44">
        <f t="shared" si="254"/>
        <v>216.36</v>
      </c>
      <c r="X437" s="44">
        <f t="shared" si="254"/>
        <v>216.36</v>
      </c>
      <c r="Y437" s="44">
        <f t="shared" si="254"/>
        <v>216.36</v>
      </c>
      <c r="Z437" s="44">
        <f t="shared" si="254"/>
        <v>216.36</v>
      </c>
      <c r="AA437" s="44">
        <f t="shared" si="254"/>
        <v>216.36</v>
      </c>
    </row>
    <row r="438" spans="1:27" collapsed="1" x14ac:dyDescent="0.2">
      <c r="A438" s="96" t="s">
        <v>1436</v>
      </c>
      <c r="B438" s="28" t="str">
        <f>"26"&amp;"."&amp;$B$640&amp;"."&amp;$B$641</f>
        <v>26.11.2023</v>
      </c>
      <c r="C438" s="88" t="s">
        <v>76</v>
      </c>
      <c r="D438" s="89">
        <f>ROUND(((D439+D440+D442+D441)/1000),5)</f>
        <v>1.7073700000000001</v>
      </c>
      <c r="E438" s="89">
        <f>ROUND(((E439+E440+E442+E441)/1000),5)</f>
        <v>1.6333800000000001</v>
      </c>
      <c r="F438" s="89">
        <f>ROUND(((F439+F440+F442+F441)/1000),5)</f>
        <v>1.5865199999999999</v>
      </c>
      <c r="G438" s="89">
        <f t="shared" ref="G438:AA438" si="255">ROUND(((G439+G440+G442+G441)/1000),5)</f>
        <v>1.5572600000000001</v>
      </c>
      <c r="H438" s="89">
        <f t="shared" si="255"/>
        <v>1.5700400000000001</v>
      </c>
      <c r="I438" s="89">
        <f t="shared" si="255"/>
        <v>1.63472</v>
      </c>
      <c r="J438" s="89">
        <f t="shared" si="255"/>
        <v>1.6886099999999999</v>
      </c>
      <c r="K438" s="89">
        <f t="shared" si="255"/>
        <v>1.7381599999999999</v>
      </c>
      <c r="L438" s="89">
        <f t="shared" si="255"/>
        <v>1.9925200000000001</v>
      </c>
      <c r="M438" s="89">
        <f t="shared" si="255"/>
        <v>2.1318800000000002</v>
      </c>
      <c r="N438" s="89">
        <f t="shared" si="255"/>
        <v>2.2013099999999999</v>
      </c>
      <c r="O438" s="89">
        <f t="shared" si="255"/>
        <v>2.2779099999999999</v>
      </c>
      <c r="P438" s="89">
        <f t="shared" si="255"/>
        <v>2.2955800000000002</v>
      </c>
      <c r="Q438" s="89">
        <f t="shared" si="255"/>
        <v>2.3014600000000001</v>
      </c>
      <c r="R438" s="89">
        <f t="shared" si="255"/>
        <v>2.2300599999999999</v>
      </c>
      <c r="S438" s="89">
        <f t="shared" si="255"/>
        <v>2.2647699999999999</v>
      </c>
      <c r="T438" s="89">
        <f t="shared" si="255"/>
        <v>2.2824300000000002</v>
      </c>
      <c r="U438" s="89">
        <f t="shared" si="255"/>
        <v>2.4980899999999999</v>
      </c>
      <c r="V438" s="89">
        <f t="shared" si="255"/>
        <v>2.5179399999999998</v>
      </c>
      <c r="W438" s="89">
        <f t="shared" si="255"/>
        <v>2.3976899999999999</v>
      </c>
      <c r="X438" s="89">
        <f t="shared" si="255"/>
        <v>2.419</v>
      </c>
      <c r="Y438" s="89">
        <f t="shared" si="255"/>
        <v>2.15571</v>
      </c>
      <c r="Z438" s="89">
        <f t="shared" si="255"/>
        <v>1.92997</v>
      </c>
      <c r="AA438" s="89">
        <f t="shared" si="255"/>
        <v>1.7327399999999999</v>
      </c>
    </row>
    <row r="439" spans="1:27" ht="12.75" hidden="1" customHeight="1" outlineLevel="1" x14ac:dyDescent="0.2">
      <c r="A439" s="97" t="s">
        <v>1437</v>
      </c>
      <c r="B439" s="63" t="s">
        <v>242</v>
      </c>
      <c r="C439" s="43" t="s">
        <v>79</v>
      </c>
      <c r="D439" s="44">
        <v>1270.3499999999999</v>
      </c>
      <c r="E439" s="44">
        <v>1196.3599999999999</v>
      </c>
      <c r="F439" s="44">
        <v>1149.5</v>
      </c>
      <c r="G439" s="44">
        <v>1120.24</v>
      </c>
      <c r="H439" s="44">
        <v>1133.02</v>
      </c>
      <c r="I439" s="44">
        <v>1197.7</v>
      </c>
      <c r="J439" s="44">
        <v>1251.5899999999999</v>
      </c>
      <c r="K439" s="44">
        <v>1301.1400000000001</v>
      </c>
      <c r="L439" s="44">
        <v>1555.5</v>
      </c>
      <c r="M439" s="44">
        <v>1694.86</v>
      </c>
      <c r="N439" s="44">
        <v>1764.29</v>
      </c>
      <c r="O439" s="44">
        <v>1840.89</v>
      </c>
      <c r="P439" s="44">
        <v>1858.56</v>
      </c>
      <c r="Q439" s="44">
        <v>1864.44</v>
      </c>
      <c r="R439" s="44">
        <v>1793.04</v>
      </c>
      <c r="S439" s="44">
        <v>1827.75</v>
      </c>
      <c r="T439" s="44">
        <v>1845.41</v>
      </c>
      <c r="U439" s="44">
        <v>2061.0700000000002</v>
      </c>
      <c r="V439" s="44">
        <v>2080.92</v>
      </c>
      <c r="W439" s="44">
        <v>1960.67</v>
      </c>
      <c r="X439" s="44">
        <v>1981.98</v>
      </c>
      <c r="Y439" s="44">
        <v>1718.69</v>
      </c>
      <c r="Z439" s="44">
        <v>1492.95</v>
      </c>
      <c r="AA439" s="44">
        <v>1295.72</v>
      </c>
    </row>
    <row r="440" spans="1:27" ht="12.75" hidden="1" customHeight="1" outlineLevel="1" x14ac:dyDescent="0.2">
      <c r="A440" s="97" t="s">
        <v>1438</v>
      </c>
      <c r="B440" s="63" t="s">
        <v>90</v>
      </c>
      <c r="C440" s="43" t="s">
        <v>79</v>
      </c>
      <c r="D440" s="44">
        <f>$D$315</f>
        <v>217.03</v>
      </c>
      <c r="E440" s="44">
        <f t="shared" ref="E440:AA440" si="256">$D$315</f>
        <v>217.03</v>
      </c>
      <c r="F440" s="44">
        <f t="shared" si="256"/>
        <v>217.03</v>
      </c>
      <c r="G440" s="44">
        <f t="shared" si="256"/>
        <v>217.03</v>
      </c>
      <c r="H440" s="44">
        <f t="shared" si="256"/>
        <v>217.03</v>
      </c>
      <c r="I440" s="44">
        <f t="shared" si="256"/>
        <v>217.03</v>
      </c>
      <c r="J440" s="44">
        <f t="shared" si="256"/>
        <v>217.03</v>
      </c>
      <c r="K440" s="44">
        <f t="shared" si="256"/>
        <v>217.03</v>
      </c>
      <c r="L440" s="44">
        <f t="shared" si="256"/>
        <v>217.03</v>
      </c>
      <c r="M440" s="44">
        <f t="shared" si="256"/>
        <v>217.03</v>
      </c>
      <c r="N440" s="44">
        <f t="shared" si="256"/>
        <v>217.03</v>
      </c>
      <c r="O440" s="44">
        <f t="shared" si="256"/>
        <v>217.03</v>
      </c>
      <c r="P440" s="44">
        <f t="shared" si="256"/>
        <v>217.03</v>
      </c>
      <c r="Q440" s="44">
        <f t="shared" si="256"/>
        <v>217.03</v>
      </c>
      <c r="R440" s="44">
        <f t="shared" si="256"/>
        <v>217.03</v>
      </c>
      <c r="S440" s="44">
        <f t="shared" si="256"/>
        <v>217.03</v>
      </c>
      <c r="T440" s="44">
        <f t="shared" si="256"/>
        <v>217.03</v>
      </c>
      <c r="U440" s="44">
        <f t="shared" si="256"/>
        <v>217.03</v>
      </c>
      <c r="V440" s="44">
        <f t="shared" si="256"/>
        <v>217.03</v>
      </c>
      <c r="W440" s="44">
        <f t="shared" si="256"/>
        <v>217.03</v>
      </c>
      <c r="X440" s="44">
        <f t="shared" si="256"/>
        <v>217.03</v>
      </c>
      <c r="Y440" s="44">
        <f t="shared" si="256"/>
        <v>217.03</v>
      </c>
      <c r="Z440" s="44">
        <f t="shared" si="256"/>
        <v>217.03</v>
      </c>
      <c r="AA440" s="44">
        <f t="shared" si="256"/>
        <v>217.03</v>
      </c>
    </row>
    <row r="441" spans="1:27" ht="12.75" hidden="1" customHeight="1" outlineLevel="1" x14ac:dyDescent="0.2">
      <c r="A441" s="97" t="s">
        <v>1439</v>
      </c>
      <c r="B441" s="63" t="s">
        <v>83</v>
      </c>
      <c r="C441" s="43" t="s">
        <v>79</v>
      </c>
      <c r="D441" s="44">
        <v>3.63</v>
      </c>
      <c r="E441" s="44">
        <v>3.63</v>
      </c>
      <c r="F441" s="44">
        <v>3.63</v>
      </c>
      <c r="G441" s="44">
        <v>3.63</v>
      </c>
      <c r="H441" s="44">
        <v>3.63</v>
      </c>
      <c r="I441" s="44">
        <v>3.63</v>
      </c>
      <c r="J441" s="44">
        <v>3.63</v>
      </c>
      <c r="K441" s="44">
        <v>3.63</v>
      </c>
      <c r="L441" s="44">
        <v>3.63</v>
      </c>
      <c r="M441" s="44">
        <v>3.63</v>
      </c>
      <c r="N441" s="44">
        <v>3.63</v>
      </c>
      <c r="O441" s="44">
        <v>3.63</v>
      </c>
      <c r="P441" s="44">
        <v>3.63</v>
      </c>
      <c r="Q441" s="44">
        <v>3.63</v>
      </c>
      <c r="R441" s="44">
        <v>3.63</v>
      </c>
      <c r="S441" s="44">
        <v>3.63</v>
      </c>
      <c r="T441" s="44">
        <v>3.63</v>
      </c>
      <c r="U441" s="44">
        <v>3.63</v>
      </c>
      <c r="V441" s="44">
        <v>3.63</v>
      </c>
      <c r="W441" s="44">
        <v>3.63</v>
      </c>
      <c r="X441" s="44">
        <v>3.63</v>
      </c>
      <c r="Y441" s="44">
        <v>3.63</v>
      </c>
      <c r="Z441" s="44">
        <v>3.63</v>
      </c>
      <c r="AA441" s="44">
        <v>3.63</v>
      </c>
    </row>
    <row r="442" spans="1:27" ht="12.75" hidden="1" customHeight="1" outlineLevel="1" x14ac:dyDescent="0.2">
      <c r="A442" s="97" t="s">
        <v>1440</v>
      </c>
      <c r="B442" s="63" t="s">
        <v>81</v>
      </c>
      <c r="C442" s="43" t="s">
        <v>79</v>
      </c>
      <c r="D442" s="44">
        <f>$D$11</f>
        <v>216.36</v>
      </c>
      <c r="E442" s="44">
        <f t="shared" ref="E442:AA442" si="257">$D$11</f>
        <v>216.36</v>
      </c>
      <c r="F442" s="44">
        <f t="shared" si="257"/>
        <v>216.36</v>
      </c>
      <c r="G442" s="44">
        <f t="shared" si="257"/>
        <v>216.36</v>
      </c>
      <c r="H442" s="44">
        <f t="shared" si="257"/>
        <v>216.36</v>
      </c>
      <c r="I442" s="44">
        <f t="shared" si="257"/>
        <v>216.36</v>
      </c>
      <c r="J442" s="44">
        <f t="shared" si="257"/>
        <v>216.36</v>
      </c>
      <c r="K442" s="44">
        <f t="shared" si="257"/>
        <v>216.36</v>
      </c>
      <c r="L442" s="44">
        <f t="shared" si="257"/>
        <v>216.36</v>
      </c>
      <c r="M442" s="44">
        <f t="shared" si="257"/>
        <v>216.36</v>
      </c>
      <c r="N442" s="44">
        <f t="shared" si="257"/>
        <v>216.36</v>
      </c>
      <c r="O442" s="44">
        <f t="shared" si="257"/>
        <v>216.36</v>
      </c>
      <c r="P442" s="44">
        <f t="shared" si="257"/>
        <v>216.36</v>
      </c>
      <c r="Q442" s="44">
        <f t="shared" si="257"/>
        <v>216.36</v>
      </c>
      <c r="R442" s="44">
        <f>$D$11</f>
        <v>216.36</v>
      </c>
      <c r="S442" s="44">
        <f t="shared" si="257"/>
        <v>216.36</v>
      </c>
      <c r="T442" s="44">
        <f t="shared" si="257"/>
        <v>216.36</v>
      </c>
      <c r="U442" s="44">
        <f t="shared" si="257"/>
        <v>216.36</v>
      </c>
      <c r="V442" s="44">
        <f t="shared" si="257"/>
        <v>216.36</v>
      </c>
      <c r="W442" s="44">
        <f t="shared" si="257"/>
        <v>216.36</v>
      </c>
      <c r="X442" s="44">
        <f t="shared" si="257"/>
        <v>216.36</v>
      </c>
      <c r="Y442" s="44">
        <f t="shared" si="257"/>
        <v>216.36</v>
      </c>
      <c r="Z442" s="44">
        <f t="shared" si="257"/>
        <v>216.36</v>
      </c>
      <c r="AA442" s="44">
        <f t="shared" si="257"/>
        <v>216.36</v>
      </c>
    </row>
    <row r="443" spans="1:27" collapsed="1" x14ac:dyDescent="0.2">
      <c r="A443" s="96" t="s">
        <v>1441</v>
      </c>
      <c r="B443" s="28" t="str">
        <f>"27"&amp;"."&amp;$B$640&amp;"."&amp;$B$641</f>
        <v>27.11.2023</v>
      </c>
      <c r="C443" s="88" t="s">
        <v>76</v>
      </c>
      <c r="D443" s="89">
        <f>ROUND(((D444+D445+D447+D446)/1000),5)</f>
        <v>1.5563499999999999</v>
      </c>
      <c r="E443" s="89">
        <f>ROUND(((E444+E445+E447+E446)/1000),5)</f>
        <v>1.4939899999999999</v>
      </c>
      <c r="F443" s="89">
        <f>ROUND(((F444+F445+F447+F446)/1000),5)</f>
        <v>1.4234100000000001</v>
      </c>
      <c r="G443" s="89">
        <f t="shared" ref="G443:AA443" si="258">ROUND(((G444+G445+G447+G446)/1000),5)</f>
        <v>1.4111899999999999</v>
      </c>
      <c r="H443" s="89">
        <f t="shared" si="258"/>
        <v>1.4585399999999999</v>
      </c>
      <c r="I443" s="89">
        <f t="shared" si="258"/>
        <v>1.6080099999999999</v>
      </c>
      <c r="J443" s="89">
        <f t="shared" si="258"/>
        <v>1.7239199999999999</v>
      </c>
      <c r="K443" s="89">
        <f t="shared" si="258"/>
        <v>2.0474100000000002</v>
      </c>
      <c r="L443" s="89">
        <f t="shared" si="258"/>
        <v>2.26233</v>
      </c>
      <c r="M443" s="89">
        <f t="shared" si="258"/>
        <v>2.28424</v>
      </c>
      <c r="N443" s="89">
        <f t="shared" si="258"/>
        <v>2.3649300000000002</v>
      </c>
      <c r="O443" s="89">
        <f t="shared" si="258"/>
        <v>2.4185699999999999</v>
      </c>
      <c r="P443" s="89">
        <f t="shared" si="258"/>
        <v>2.3871699999999998</v>
      </c>
      <c r="Q443" s="89">
        <f t="shared" si="258"/>
        <v>2.41655</v>
      </c>
      <c r="R443" s="89">
        <f t="shared" si="258"/>
        <v>2.4155099999999998</v>
      </c>
      <c r="S443" s="89">
        <f t="shared" si="258"/>
        <v>2.35764</v>
      </c>
      <c r="T443" s="89">
        <f t="shared" si="258"/>
        <v>2.3448099999999998</v>
      </c>
      <c r="U443" s="89">
        <f t="shared" si="258"/>
        <v>2.34198</v>
      </c>
      <c r="V443" s="89">
        <f t="shared" si="258"/>
        <v>2.3234900000000001</v>
      </c>
      <c r="W443" s="89">
        <f t="shared" si="258"/>
        <v>2.3340299999999998</v>
      </c>
      <c r="X443" s="89">
        <f t="shared" si="258"/>
        <v>2.2282999999999999</v>
      </c>
      <c r="Y443" s="89">
        <f t="shared" si="258"/>
        <v>2.0186600000000001</v>
      </c>
      <c r="Z443" s="89">
        <f t="shared" si="258"/>
        <v>1.7828999999999999</v>
      </c>
      <c r="AA443" s="89">
        <f t="shared" si="258"/>
        <v>1.6790799999999999</v>
      </c>
    </row>
    <row r="444" spans="1:27" ht="12.75" hidden="1" customHeight="1" outlineLevel="1" x14ac:dyDescent="0.2">
      <c r="A444" s="97" t="s">
        <v>1442</v>
      </c>
      <c r="B444" s="63" t="s">
        <v>242</v>
      </c>
      <c r="C444" s="43" t="s">
        <v>79</v>
      </c>
      <c r="D444" s="44">
        <v>1119.33</v>
      </c>
      <c r="E444" s="44">
        <v>1056.97</v>
      </c>
      <c r="F444" s="44">
        <v>986.39</v>
      </c>
      <c r="G444" s="44">
        <v>974.17</v>
      </c>
      <c r="H444" s="44">
        <v>1021.52</v>
      </c>
      <c r="I444" s="44">
        <v>1170.99</v>
      </c>
      <c r="J444" s="44">
        <v>1286.9000000000001</v>
      </c>
      <c r="K444" s="44">
        <v>1610.39</v>
      </c>
      <c r="L444" s="44">
        <v>1825.31</v>
      </c>
      <c r="M444" s="44">
        <v>1847.22</v>
      </c>
      <c r="N444" s="44">
        <v>1927.91</v>
      </c>
      <c r="O444" s="44">
        <v>1981.55</v>
      </c>
      <c r="P444" s="44">
        <v>1950.15</v>
      </c>
      <c r="Q444" s="44">
        <v>1979.53</v>
      </c>
      <c r="R444" s="44">
        <v>1978.49</v>
      </c>
      <c r="S444" s="44">
        <v>1920.62</v>
      </c>
      <c r="T444" s="44">
        <v>1907.79</v>
      </c>
      <c r="U444" s="44">
        <v>1904.96</v>
      </c>
      <c r="V444" s="44">
        <v>1886.47</v>
      </c>
      <c r="W444" s="44">
        <v>1897.01</v>
      </c>
      <c r="X444" s="44">
        <v>1791.28</v>
      </c>
      <c r="Y444" s="44">
        <v>1581.64</v>
      </c>
      <c r="Z444" s="44">
        <v>1345.88</v>
      </c>
      <c r="AA444" s="44">
        <v>1242.06</v>
      </c>
    </row>
    <row r="445" spans="1:27" ht="12.75" hidden="1" customHeight="1" outlineLevel="1" x14ac:dyDescent="0.2">
      <c r="A445" s="97" t="s">
        <v>1443</v>
      </c>
      <c r="B445" s="63" t="s">
        <v>90</v>
      </c>
      <c r="C445" s="43" t="s">
        <v>79</v>
      </c>
      <c r="D445" s="44">
        <f>$D$315</f>
        <v>217.03</v>
      </c>
      <c r="E445" s="44">
        <f t="shared" ref="E445:AA445" si="259">$D$315</f>
        <v>217.03</v>
      </c>
      <c r="F445" s="44">
        <f t="shared" si="259"/>
        <v>217.03</v>
      </c>
      <c r="G445" s="44">
        <f t="shared" si="259"/>
        <v>217.03</v>
      </c>
      <c r="H445" s="44">
        <f t="shared" si="259"/>
        <v>217.03</v>
      </c>
      <c r="I445" s="44">
        <f t="shared" si="259"/>
        <v>217.03</v>
      </c>
      <c r="J445" s="44">
        <f t="shared" si="259"/>
        <v>217.03</v>
      </c>
      <c r="K445" s="44">
        <f t="shared" si="259"/>
        <v>217.03</v>
      </c>
      <c r="L445" s="44">
        <f t="shared" si="259"/>
        <v>217.03</v>
      </c>
      <c r="M445" s="44">
        <f t="shared" si="259"/>
        <v>217.03</v>
      </c>
      <c r="N445" s="44">
        <f t="shared" si="259"/>
        <v>217.03</v>
      </c>
      <c r="O445" s="44">
        <f t="shared" si="259"/>
        <v>217.03</v>
      </c>
      <c r="P445" s="44">
        <f t="shared" si="259"/>
        <v>217.03</v>
      </c>
      <c r="Q445" s="44">
        <f t="shared" si="259"/>
        <v>217.03</v>
      </c>
      <c r="R445" s="44">
        <f t="shared" si="259"/>
        <v>217.03</v>
      </c>
      <c r="S445" s="44">
        <f t="shared" si="259"/>
        <v>217.03</v>
      </c>
      <c r="T445" s="44">
        <f t="shared" si="259"/>
        <v>217.03</v>
      </c>
      <c r="U445" s="44">
        <f t="shared" si="259"/>
        <v>217.03</v>
      </c>
      <c r="V445" s="44">
        <f t="shared" si="259"/>
        <v>217.03</v>
      </c>
      <c r="W445" s="44">
        <f t="shared" si="259"/>
        <v>217.03</v>
      </c>
      <c r="X445" s="44">
        <f t="shared" si="259"/>
        <v>217.03</v>
      </c>
      <c r="Y445" s="44">
        <f t="shared" si="259"/>
        <v>217.03</v>
      </c>
      <c r="Z445" s="44">
        <f t="shared" si="259"/>
        <v>217.03</v>
      </c>
      <c r="AA445" s="44">
        <f t="shared" si="259"/>
        <v>217.03</v>
      </c>
    </row>
    <row r="446" spans="1:27" ht="12.75" hidden="1" customHeight="1" outlineLevel="1" x14ac:dyDescent="0.2">
      <c r="A446" s="97" t="s">
        <v>1444</v>
      </c>
      <c r="B446" s="63" t="s">
        <v>83</v>
      </c>
      <c r="C446" s="43" t="s">
        <v>79</v>
      </c>
      <c r="D446" s="44">
        <v>3.63</v>
      </c>
      <c r="E446" s="44">
        <v>3.63</v>
      </c>
      <c r="F446" s="44">
        <v>3.63</v>
      </c>
      <c r="G446" s="44">
        <v>3.63</v>
      </c>
      <c r="H446" s="44">
        <v>3.63</v>
      </c>
      <c r="I446" s="44">
        <v>3.63</v>
      </c>
      <c r="J446" s="44">
        <v>3.63</v>
      </c>
      <c r="K446" s="44">
        <v>3.63</v>
      </c>
      <c r="L446" s="44">
        <v>3.63</v>
      </c>
      <c r="M446" s="44">
        <v>3.63</v>
      </c>
      <c r="N446" s="44">
        <v>3.63</v>
      </c>
      <c r="O446" s="44">
        <v>3.63</v>
      </c>
      <c r="P446" s="44">
        <v>3.63</v>
      </c>
      <c r="Q446" s="44">
        <v>3.63</v>
      </c>
      <c r="R446" s="44">
        <v>3.63</v>
      </c>
      <c r="S446" s="44">
        <v>3.63</v>
      </c>
      <c r="T446" s="44">
        <v>3.63</v>
      </c>
      <c r="U446" s="44">
        <v>3.63</v>
      </c>
      <c r="V446" s="44">
        <v>3.63</v>
      </c>
      <c r="W446" s="44">
        <v>3.63</v>
      </c>
      <c r="X446" s="44">
        <v>3.63</v>
      </c>
      <c r="Y446" s="44">
        <v>3.63</v>
      </c>
      <c r="Z446" s="44">
        <v>3.63</v>
      </c>
      <c r="AA446" s="44">
        <v>3.63</v>
      </c>
    </row>
    <row r="447" spans="1:27" ht="12.75" hidden="1" customHeight="1" outlineLevel="1" x14ac:dyDescent="0.2">
      <c r="A447" s="97" t="s">
        <v>1445</v>
      </c>
      <c r="B447" s="63" t="s">
        <v>81</v>
      </c>
      <c r="C447" s="43" t="s">
        <v>79</v>
      </c>
      <c r="D447" s="44">
        <f>$D$11</f>
        <v>216.36</v>
      </c>
      <c r="E447" s="44">
        <f t="shared" ref="E447:AA447" si="260">$D$11</f>
        <v>216.36</v>
      </c>
      <c r="F447" s="44">
        <f t="shared" si="260"/>
        <v>216.36</v>
      </c>
      <c r="G447" s="44">
        <f t="shared" si="260"/>
        <v>216.36</v>
      </c>
      <c r="H447" s="44">
        <f t="shared" si="260"/>
        <v>216.36</v>
      </c>
      <c r="I447" s="44">
        <f t="shared" si="260"/>
        <v>216.36</v>
      </c>
      <c r="J447" s="44">
        <f t="shared" si="260"/>
        <v>216.36</v>
      </c>
      <c r="K447" s="44">
        <f t="shared" si="260"/>
        <v>216.36</v>
      </c>
      <c r="L447" s="44">
        <f t="shared" si="260"/>
        <v>216.36</v>
      </c>
      <c r="M447" s="44">
        <f t="shared" si="260"/>
        <v>216.36</v>
      </c>
      <c r="N447" s="44">
        <f t="shared" si="260"/>
        <v>216.36</v>
      </c>
      <c r="O447" s="44">
        <f t="shared" si="260"/>
        <v>216.36</v>
      </c>
      <c r="P447" s="44">
        <f t="shared" si="260"/>
        <v>216.36</v>
      </c>
      <c r="Q447" s="44">
        <f t="shared" si="260"/>
        <v>216.36</v>
      </c>
      <c r="R447" s="44">
        <f>$D$11</f>
        <v>216.36</v>
      </c>
      <c r="S447" s="44">
        <f t="shared" si="260"/>
        <v>216.36</v>
      </c>
      <c r="T447" s="44">
        <f t="shared" si="260"/>
        <v>216.36</v>
      </c>
      <c r="U447" s="44">
        <f t="shared" si="260"/>
        <v>216.36</v>
      </c>
      <c r="V447" s="44">
        <f t="shared" si="260"/>
        <v>216.36</v>
      </c>
      <c r="W447" s="44">
        <f t="shared" si="260"/>
        <v>216.36</v>
      </c>
      <c r="X447" s="44">
        <f t="shared" si="260"/>
        <v>216.36</v>
      </c>
      <c r="Y447" s="44">
        <f t="shared" si="260"/>
        <v>216.36</v>
      </c>
      <c r="Z447" s="44">
        <f t="shared" si="260"/>
        <v>216.36</v>
      </c>
      <c r="AA447" s="44">
        <f t="shared" si="260"/>
        <v>216.36</v>
      </c>
    </row>
    <row r="448" spans="1:27" collapsed="1" x14ac:dyDescent="0.2">
      <c r="A448" s="96" t="s">
        <v>1446</v>
      </c>
      <c r="B448" s="28" t="str">
        <f>"28"&amp;"."&amp;$B$640&amp;"."&amp;$B$641</f>
        <v>28.11.2023</v>
      </c>
      <c r="C448" s="88" t="s">
        <v>76</v>
      </c>
      <c r="D448" s="89">
        <f>ROUND(((D449+D450+D452+D451)/1000),5)</f>
        <v>1.61354</v>
      </c>
      <c r="E448" s="89">
        <f>ROUND(((E449+E450+E452+E451)/1000),5)</f>
        <v>1.5198</v>
      </c>
      <c r="F448" s="89">
        <f>ROUND(((F449+F450+F452+F451)/1000),5)</f>
        <v>1.45025</v>
      </c>
      <c r="G448" s="89">
        <f t="shared" ref="G448:AA448" si="261">ROUND(((G449+G450+G452+G451)/1000),5)</f>
        <v>1.4529399999999999</v>
      </c>
      <c r="H448" s="89">
        <f t="shared" si="261"/>
        <v>1.50603</v>
      </c>
      <c r="I448" s="89">
        <f t="shared" si="261"/>
        <v>1.6715100000000001</v>
      </c>
      <c r="J448" s="89">
        <f t="shared" si="261"/>
        <v>1.86663</v>
      </c>
      <c r="K448" s="89">
        <f t="shared" si="261"/>
        <v>2.0471499999999998</v>
      </c>
      <c r="L448" s="89">
        <f t="shared" si="261"/>
        <v>2.3439199999999998</v>
      </c>
      <c r="M448" s="89">
        <f t="shared" si="261"/>
        <v>2.3780100000000002</v>
      </c>
      <c r="N448" s="89">
        <f t="shared" si="261"/>
        <v>2.38409</v>
      </c>
      <c r="O448" s="89">
        <f t="shared" si="261"/>
        <v>2.3934299999999999</v>
      </c>
      <c r="P448" s="89">
        <f t="shared" si="261"/>
        <v>2.3874200000000001</v>
      </c>
      <c r="Q448" s="89">
        <f t="shared" si="261"/>
        <v>2.3848099999999999</v>
      </c>
      <c r="R448" s="89">
        <f t="shared" si="261"/>
        <v>2.3856899999999999</v>
      </c>
      <c r="S448" s="89">
        <f t="shared" si="261"/>
        <v>2.3831099999999998</v>
      </c>
      <c r="T448" s="89">
        <f t="shared" si="261"/>
        <v>2.3908</v>
      </c>
      <c r="U448" s="89">
        <f t="shared" si="261"/>
        <v>2.3991799999999999</v>
      </c>
      <c r="V448" s="89">
        <f t="shared" si="261"/>
        <v>2.3933</v>
      </c>
      <c r="W448" s="89">
        <f t="shared" si="261"/>
        <v>2.3843800000000002</v>
      </c>
      <c r="X448" s="89">
        <f t="shared" si="261"/>
        <v>2.2744300000000002</v>
      </c>
      <c r="Y448" s="89">
        <f t="shared" si="261"/>
        <v>2.0718899999999998</v>
      </c>
      <c r="Z448" s="89">
        <f t="shared" si="261"/>
        <v>1.7912300000000001</v>
      </c>
      <c r="AA448" s="89">
        <f t="shared" si="261"/>
        <v>1.6869000000000001</v>
      </c>
    </row>
    <row r="449" spans="1:27" ht="12.75" hidden="1" customHeight="1" outlineLevel="1" x14ac:dyDescent="0.2">
      <c r="A449" s="97" t="s">
        <v>1447</v>
      </c>
      <c r="B449" s="63" t="s">
        <v>242</v>
      </c>
      <c r="C449" s="43" t="s">
        <v>79</v>
      </c>
      <c r="D449" s="44">
        <v>1176.52</v>
      </c>
      <c r="E449" s="44">
        <v>1082.78</v>
      </c>
      <c r="F449" s="44">
        <v>1013.23</v>
      </c>
      <c r="G449" s="44">
        <v>1015.92</v>
      </c>
      <c r="H449" s="44">
        <v>1069.01</v>
      </c>
      <c r="I449" s="44">
        <v>1234.49</v>
      </c>
      <c r="J449" s="44">
        <v>1429.61</v>
      </c>
      <c r="K449" s="44">
        <v>1610.13</v>
      </c>
      <c r="L449" s="44">
        <v>1906.9</v>
      </c>
      <c r="M449" s="44">
        <v>1940.99</v>
      </c>
      <c r="N449" s="44">
        <v>1947.07</v>
      </c>
      <c r="O449" s="44">
        <v>1956.41</v>
      </c>
      <c r="P449" s="44">
        <v>1950.4</v>
      </c>
      <c r="Q449" s="44">
        <v>1947.79</v>
      </c>
      <c r="R449" s="44">
        <v>1948.67</v>
      </c>
      <c r="S449" s="44">
        <v>1946.09</v>
      </c>
      <c r="T449" s="44">
        <v>1953.78</v>
      </c>
      <c r="U449" s="44">
        <v>1962.16</v>
      </c>
      <c r="V449" s="44">
        <v>1956.28</v>
      </c>
      <c r="W449" s="44">
        <v>1947.36</v>
      </c>
      <c r="X449" s="44">
        <v>1837.41</v>
      </c>
      <c r="Y449" s="44">
        <v>1634.87</v>
      </c>
      <c r="Z449" s="44">
        <v>1354.21</v>
      </c>
      <c r="AA449" s="44">
        <v>1249.8800000000001</v>
      </c>
    </row>
    <row r="450" spans="1:27" ht="12.75" hidden="1" customHeight="1" outlineLevel="1" x14ac:dyDescent="0.2">
      <c r="A450" s="97" t="s">
        <v>1448</v>
      </c>
      <c r="B450" s="63" t="s">
        <v>90</v>
      </c>
      <c r="C450" s="43" t="s">
        <v>79</v>
      </c>
      <c r="D450" s="44">
        <f>$D$315</f>
        <v>217.03</v>
      </c>
      <c r="E450" s="44">
        <f t="shared" ref="E450:AA450" si="262">$D$315</f>
        <v>217.03</v>
      </c>
      <c r="F450" s="44">
        <f t="shared" si="262"/>
        <v>217.03</v>
      </c>
      <c r="G450" s="44">
        <f t="shared" si="262"/>
        <v>217.03</v>
      </c>
      <c r="H450" s="44">
        <f t="shared" si="262"/>
        <v>217.03</v>
      </c>
      <c r="I450" s="44">
        <f t="shared" si="262"/>
        <v>217.03</v>
      </c>
      <c r="J450" s="44">
        <f t="shared" si="262"/>
        <v>217.03</v>
      </c>
      <c r="K450" s="44">
        <f t="shared" si="262"/>
        <v>217.03</v>
      </c>
      <c r="L450" s="44">
        <f t="shared" si="262"/>
        <v>217.03</v>
      </c>
      <c r="M450" s="44">
        <f t="shared" si="262"/>
        <v>217.03</v>
      </c>
      <c r="N450" s="44">
        <f t="shared" si="262"/>
        <v>217.03</v>
      </c>
      <c r="O450" s="44">
        <f t="shared" si="262"/>
        <v>217.03</v>
      </c>
      <c r="P450" s="44">
        <f t="shared" si="262"/>
        <v>217.03</v>
      </c>
      <c r="Q450" s="44">
        <f t="shared" si="262"/>
        <v>217.03</v>
      </c>
      <c r="R450" s="44">
        <f t="shared" si="262"/>
        <v>217.03</v>
      </c>
      <c r="S450" s="44">
        <f t="shared" si="262"/>
        <v>217.03</v>
      </c>
      <c r="T450" s="44">
        <f t="shared" si="262"/>
        <v>217.03</v>
      </c>
      <c r="U450" s="44">
        <f t="shared" si="262"/>
        <v>217.03</v>
      </c>
      <c r="V450" s="44">
        <f t="shared" si="262"/>
        <v>217.03</v>
      </c>
      <c r="W450" s="44">
        <f t="shared" si="262"/>
        <v>217.03</v>
      </c>
      <c r="X450" s="44">
        <f t="shared" si="262"/>
        <v>217.03</v>
      </c>
      <c r="Y450" s="44">
        <f t="shared" si="262"/>
        <v>217.03</v>
      </c>
      <c r="Z450" s="44">
        <f t="shared" si="262"/>
        <v>217.03</v>
      </c>
      <c r="AA450" s="44">
        <f t="shared" si="262"/>
        <v>217.03</v>
      </c>
    </row>
    <row r="451" spans="1:27" ht="12.75" hidden="1" customHeight="1" outlineLevel="1" x14ac:dyDescent="0.2">
      <c r="A451" s="97" t="s">
        <v>1449</v>
      </c>
      <c r="B451" s="63" t="s">
        <v>83</v>
      </c>
      <c r="C451" s="43" t="s">
        <v>79</v>
      </c>
      <c r="D451" s="44">
        <v>3.63</v>
      </c>
      <c r="E451" s="44">
        <v>3.63</v>
      </c>
      <c r="F451" s="44">
        <v>3.63</v>
      </c>
      <c r="G451" s="44">
        <v>3.63</v>
      </c>
      <c r="H451" s="44">
        <v>3.63</v>
      </c>
      <c r="I451" s="44">
        <v>3.63</v>
      </c>
      <c r="J451" s="44">
        <v>3.63</v>
      </c>
      <c r="K451" s="44">
        <v>3.63</v>
      </c>
      <c r="L451" s="44">
        <v>3.63</v>
      </c>
      <c r="M451" s="44">
        <v>3.63</v>
      </c>
      <c r="N451" s="44">
        <v>3.63</v>
      </c>
      <c r="O451" s="44">
        <v>3.63</v>
      </c>
      <c r="P451" s="44">
        <v>3.63</v>
      </c>
      <c r="Q451" s="44">
        <v>3.63</v>
      </c>
      <c r="R451" s="44">
        <v>3.63</v>
      </c>
      <c r="S451" s="44">
        <v>3.63</v>
      </c>
      <c r="T451" s="44">
        <v>3.63</v>
      </c>
      <c r="U451" s="44">
        <v>3.63</v>
      </c>
      <c r="V451" s="44">
        <v>3.63</v>
      </c>
      <c r="W451" s="44">
        <v>3.63</v>
      </c>
      <c r="X451" s="44">
        <v>3.63</v>
      </c>
      <c r="Y451" s="44">
        <v>3.63</v>
      </c>
      <c r="Z451" s="44">
        <v>3.63</v>
      </c>
      <c r="AA451" s="44">
        <v>3.63</v>
      </c>
    </row>
    <row r="452" spans="1:27" ht="12.75" hidden="1" customHeight="1" outlineLevel="1" x14ac:dyDescent="0.2">
      <c r="A452" s="97" t="s">
        <v>1450</v>
      </c>
      <c r="B452" s="63" t="s">
        <v>81</v>
      </c>
      <c r="C452" s="43" t="s">
        <v>79</v>
      </c>
      <c r="D452" s="44">
        <f>$D$11</f>
        <v>216.36</v>
      </c>
      <c r="E452" s="44">
        <f t="shared" ref="E452:AA452" si="263">$D$11</f>
        <v>216.36</v>
      </c>
      <c r="F452" s="44">
        <f t="shared" si="263"/>
        <v>216.36</v>
      </c>
      <c r="G452" s="44">
        <f t="shared" si="263"/>
        <v>216.36</v>
      </c>
      <c r="H452" s="44">
        <f t="shared" si="263"/>
        <v>216.36</v>
      </c>
      <c r="I452" s="44">
        <f t="shared" si="263"/>
        <v>216.36</v>
      </c>
      <c r="J452" s="44">
        <f t="shared" si="263"/>
        <v>216.36</v>
      </c>
      <c r="K452" s="44">
        <f t="shared" si="263"/>
        <v>216.36</v>
      </c>
      <c r="L452" s="44">
        <f t="shared" si="263"/>
        <v>216.36</v>
      </c>
      <c r="M452" s="44">
        <f t="shared" si="263"/>
        <v>216.36</v>
      </c>
      <c r="N452" s="44">
        <f t="shared" si="263"/>
        <v>216.36</v>
      </c>
      <c r="O452" s="44">
        <f t="shared" si="263"/>
        <v>216.36</v>
      </c>
      <c r="P452" s="44">
        <f t="shared" si="263"/>
        <v>216.36</v>
      </c>
      <c r="Q452" s="44">
        <f t="shared" si="263"/>
        <v>216.36</v>
      </c>
      <c r="R452" s="44">
        <f>$D$11</f>
        <v>216.36</v>
      </c>
      <c r="S452" s="44">
        <f t="shared" si="263"/>
        <v>216.36</v>
      </c>
      <c r="T452" s="44">
        <f t="shared" si="263"/>
        <v>216.36</v>
      </c>
      <c r="U452" s="44">
        <f t="shared" si="263"/>
        <v>216.36</v>
      </c>
      <c r="V452" s="44">
        <f t="shared" si="263"/>
        <v>216.36</v>
      </c>
      <c r="W452" s="44">
        <f t="shared" si="263"/>
        <v>216.36</v>
      </c>
      <c r="X452" s="44">
        <f t="shared" si="263"/>
        <v>216.36</v>
      </c>
      <c r="Y452" s="44">
        <f t="shared" si="263"/>
        <v>216.36</v>
      </c>
      <c r="Z452" s="44">
        <f t="shared" si="263"/>
        <v>216.36</v>
      </c>
      <c r="AA452" s="44">
        <f t="shared" si="263"/>
        <v>216.36</v>
      </c>
    </row>
    <row r="453" spans="1:27" collapsed="1" x14ac:dyDescent="0.2">
      <c r="A453" s="96" t="s">
        <v>1451</v>
      </c>
      <c r="B453" s="28" t="str">
        <f>"29"&amp;"."&amp;$B$640&amp;"."&amp;$B$641</f>
        <v>29.11.2023</v>
      </c>
      <c r="C453" s="88" t="s">
        <v>76</v>
      </c>
      <c r="D453" s="89">
        <f>ROUND(((D454+D455+D457+D456)/1000),5)</f>
        <v>1.6293200000000001</v>
      </c>
      <c r="E453" s="89">
        <f>ROUND(((E454+E455+E457+E456)/1000),5)</f>
        <v>1.56026</v>
      </c>
      <c r="F453" s="89">
        <f>ROUND(((F454+F455+F457+F456)/1000),5)</f>
        <v>1.5062500000000001</v>
      </c>
      <c r="G453" s="89">
        <f t="shared" ref="G453:AA453" si="264">ROUND(((G454+G455+G457+G456)/1000),5)</f>
        <v>1.50441</v>
      </c>
      <c r="H453" s="89">
        <f t="shared" si="264"/>
        <v>1.55402</v>
      </c>
      <c r="I453" s="89">
        <f t="shared" si="264"/>
        <v>1.6919999999999999</v>
      </c>
      <c r="J453" s="89">
        <f t="shared" si="264"/>
        <v>1.86507</v>
      </c>
      <c r="K453" s="89">
        <f t="shared" si="264"/>
        <v>2.14994</v>
      </c>
      <c r="L453" s="89">
        <f t="shared" si="264"/>
        <v>2.30409</v>
      </c>
      <c r="M453" s="89">
        <f t="shared" si="264"/>
        <v>2.3381699999999999</v>
      </c>
      <c r="N453" s="89">
        <f t="shared" si="264"/>
        <v>2.35799</v>
      </c>
      <c r="O453" s="89">
        <f t="shared" si="264"/>
        <v>2.3947799999999999</v>
      </c>
      <c r="P453" s="89">
        <f t="shared" si="264"/>
        <v>2.3773300000000002</v>
      </c>
      <c r="Q453" s="89">
        <f t="shared" si="264"/>
        <v>2.38449</v>
      </c>
      <c r="R453" s="89">
        <f t="shared" si="264"/>
        <v>2.3742700000000001</v>
      </c>
      <c r="S453" s="89">
        <f t="shared" si="264"/>
        <v>2.3561000000000001</v>
      </c>
      <c r="T453" s="89">
        <f t="shared" si="264"/>
        <v>2.3584299999999998</v>
      </c>
      <c r="U453" s="89">
        <f t="shared" si="264"/>
        <v>2.3639000000000001</v>
      </c>
      <c r="V453" s="89">
        <f t="shared" si="264"/>
        <v>2.3523900000000002</v>
      </c>
      <c r="W453" s="89">
        <f t="shared" si="264"/>
        <v>2.3392200000000001</v>
      </c>
      <c r="X453" s="89">
        <f t="shared" si="264"/>
        <v>2.2166999999999999</v>
      </c>
      <c r="Y453" s="89">
        <f t="shared" si="264"/>
        <v>2.1381999999999999</v>
      </c>
      <c r="Z453" s="89">
        <f t="shared" si="264"/>
        <v>1.9139299999999999</v>
      </c>
      <c r="AA453" s="89">
        <f t="shared" si="264"/>
        <v>1.70076</v>
      </c>
    </row>
    <row r="454" spans="1:27" ht="12.75" hidden="1" customHeight="1" outlineLevel="1" x14ac:dyDescent="0.2">
      <c r="A454" s="97" t="s">
        <v>1452</v>
      </c>
      <c r="B454" s="63" t="s">
        <v>242</v>
      </c>
      <c r="C454" s="43" t="s">
        <v>79</v>
      </c>
      <c r="D454" s="44">
        <v>1192.3</v>
      </c>
      <c r="E454" s="44">
        <v>1123.24</v>
      </c>
      <c r="F454" s="44">
        <v>1069.23</v>
      </c>
      <c r="G454" s="44">
        <v>1067.3900000000001</v>
      </c>
      <c r="H454" s="44">
        <v>1117</v>
      </c>
      <c r="I454" s="44">
        <v>1254.98</v>
      </c>
      <c r="J454" s="44">
        <v>1428.05</v>
      </c>
      <c r="K454" s="44">
        <v>1712.92</v>
      </c>
      <c r="L454" s="44">
        <v>1867.07</v>
      </c>
      <c r="M454" s="44">
        <v>1901.15</v>
      </c>
      <c r="N454" s="44">
        <v>1920.97</v>
      </c>
      <c r="O454" s="44">
        <v>1957.76</v>
      </c>
      <c r="P454" s="44">
        <v>1940.31</v>
      </c>
      <c r="Q454" s="44">
        <v>1947.47</v>
      </c>
      <c r="R454" s="44">
        <v>1937.25</v>
      </c>
      <c r="S454" s="44">
        <v>1919.08</v>
      </c>
      <c r="T454" s="44">
        <v>1921.41</v>
      </c>
      <c r="U454" s="44">
        <v>1926.88</v>
      </c>
      <c r="V454" s="44">
        <v>1915.37</v>
      </c>
      <c r="W454" s="44">
        <v>1902.2</v>
      </c>
      <c r="X454" s="44">
        <v>1779.68</v>
      </c>
      <c r="Y454" s="44">
        <v>1701.18</v>
      </c>
      <c r="Z454" s="44">
        <v>1476.91</v>
      </c>
      <c r="AA454" s="44">
        <v>1263.74</v>
      </c>
    </row>
    <row r="455" spans="1:27" ht="12.75" hidden="1" customHeight="1" outlineLevel="1" x14ac:dyDescent="0.2">
      <c r="A455" s="97" t="s">
        <v>1453</v>
      </c>
      <c r="B455" s="63" t="s">
        <v>90</v>
      </c>
      <c r="C455" s="43" t="s">
        <v>79</v>
      </c>
      <c r="D455" s="44">
        <f>$D$315</f>
        <v>217.03</v>
      </c>
      <c r="E455" s="44">
        <f t="shared" ref="E455:AA455" si="265">$D$315</f>
        <v>217.03</v>
      </c>
      <c r="F455" s="44">
        <f t="shared" si="265"/>
        <v>217.03</v>
      </c>
      <c r="G455" s="44">
        <f t="shared" si="265"/>
        <v>217.03</v>
      </c>
      <c r="H455" s="44">
        <f t="shared" si="265"/>
        <v>217.03</v>
      </c>
      <c r="I455" s="44">
        <f t="shared" si="265"/>
        <v>217.03</v>
      </c>
      <c r="J455" s="44">
        <f t="shared" si="265"/>
        <v>217.03</v>
      </c>
      <c r="K455" s="44">
        <f t="shared" si="265"/>
        <v>217.03</v>
      </c>
      <c r="L455" s="44">
        <f t="shared" si="265"/>
        <v>217.03</v>
      </c>
      <c r="M455" s="44">
        <f t="shared" si="265"/>
        <v>217.03</v>
      </c>
      <c r="N455" s="44">
        <f t="shared" si="265"/>
        <v>217.03</v>
      </c>
      <c r="O455" s="44">
        <f t="shared" si="265"/>
        <v>217.03</v>
      </c>
      <c r="P455" s="44">
        <f t="shared" si="265"/>
        <v>217.03</v>
      </c>
      <c r="Q455" s="44">
        <f t="shared" si="265"/>
        <v>217.03</v>
      </c>
      <c r="R455" s="44">
        <f t="shared" si="265"/>
        <v>217.03</v>
      </c>
      <c r="S455" s="44">
        <f t="shared" si="265"/>
        <v>217.03</v>
      </c>
      <c r="T455" s="44">
        <f t="shared" si="265"/>
        <v>217.03</v>
      </c>
      <c r="U455" s="44">
        <f t="shared" si="265"/>
        <v>217.03</v>
      </c>
      <c r="V455" s="44">
        <f t="shared" si="265"/>
        <v>217.03</v>
      </c>
      <c r="W455" s="44">
        <f t="shared" si="265"/>
        <v>217.03</v>
      </c>
      <c r="X455" s="44">
        <f t="shared" si="265"/>
        <v>217.03</v>
      </c>
      <c r="Y455" s="44">
        <f t="shared" si="265"/>
        <v>217.03</v>
      </c>
      <c r="Z455" s="44">
        <f t="shared" si="265"/>
        <v>217.03</v>
      </c>
      <c r="AA455" s="44">
        <f t="shared" si="265"/>
        <v>217.03</v>
      </c>
    </row>
    <row r="456" spans="1:27" ht="12.75" hidden="1" customHeight="1" outlineLevel="1" x14ac:dyDescent="0.2">
      <c r="A456" s="97" t="s">
        <v>1454</v>
      </c>
      <c r="B456" s="63" t="s">
        <v>83</v>
      </c>
      <c r="C456" s="43" t="s">
        <v>79</v>
      </c>
      <c r="D456" s="44">
        <v>3.63</v>
      </c>
      <c r="E456" s="44">
        <v>3.63</v>
      </c>
      <c r="F456" s="44">
        <v>3.63</v>
      </c>
      <c r="G456" s="44">
        <v>3.63</v>
      </c>
      <c r="H456" s="44">
        <v>3.63</v>
      </c>
      <c r="I456" s="44">
        <v>3.63</v>
      </c>
      <c r="J456" s="44">
        <v>3.63</v>
      </c>
      <c r="K456" s="44">
        <v>3.63</v>
      </c>
      <c r="L456" s="44">
        <v>3.63</v>
      </c>
      <c r="M456" s="44">
        <v>3.63</v>
      </c>
      <c r="N456" s="44">
        <v>3.63</v>
      </c>
      <c r="O456" s="44">
        <v>3.63</v>
      </c>
      <c r="P456" s="44">
        <v>3.63</v>
      </c>
      <c r="Q456" s="44">
        <v>3.63</v>
      </c>
      <c r="R456" s="44">
        <v>3.63</v>
      </c>
      <c r="S456" s="44">
        <v>3.63</v>
      </c>
      <c r="T456" s="44">
        <v>3.63</v>
      </c>
      <c r="U456" s="44">
        <v>3.63</v>
      </c>
      <c r="V456" s="44">
        <v>3.63</v>
      </c>
      <c r="W456" s="44">
        <v>3.63</v>
      </c>
      <c r="X456" s="44">
        <v>3.63</v>
      </c>
      <c r="Y456" s="44">
        <v>3.63</v>
      </c>
      <c r="Z456" s="44">
        <v>3.63</v>
      </c>
      <c r="AA456" s="44">
        <v>3.63</v>
      </c>
    </row>
    <row r="457" spans="1:27" ht="12.75" hidden="1" customHeight="1" outlineLevel="1" x14ac:dyDescent="0.2">
      <c r="A457" s="97" t="s">
        <v>1455</v>
      </c>
      <c r="B457" s="63" t="s">
        <v>81</v>
      </c>
      <c r="C457" s="43" t="s">
        <v>79</v>
      </c>
      <c r="D457" s="44">
        <f>$D$11</f>
        <v>216.36</v>
      </c>
      <c r="E457" s="44">
        <f t="shared" ref="E457:AA457" si="266">$D$11</f>
        <v>216.36</v>
      </c>
      <c r="F457" s="44">
        <f t="shared" si="266"/>
        <v>216.36</v>
      </c>
      <c r="G457" s="44">
        <f t="shared" si="266"/>
        <v>216.36</v>
      </c>
      <c r="H457" s="44">
        <f t="shared" si="266"/>
        <v>216.36</v>
      </c>
      <c r="I457" s="44">
        <f t="shared" si="266"/>
        <v>216.36</v>
      </c>
      <c r="J457" s="44">
        <f t="shared" si="266"/>
        <v>216.36</v>
      </c>
      <c r="K457" s="44">
        <f t="shared" si="266"/>
        <v>216.36</v>
      </c>
      <c r="L457" s="44">
        <f t="shared" si="266"/>
        <v>216.36</v>
      </c>
      <c r="M457" s="44">
        <f t="shared" si="266"/>
        <v>216.36</v>
      </c>
      <c r="N457" s="44">
        <f t="shared" si="266"/>
        <v>216.36</v>
      </c>
      <c r="O457" s="44">
        <f t="shared" si="266"/>
        <v>216.36</v>
      </c>
      <c r="P457" s="44">
        <f t="shared" si="266"/>
        <v>216.36</v>
      </c>
      <c r="Q457" s="44">
        <f t="shared" si="266"/>
        <v>216.36</v>
      </c>
      <c r="R457" s="44">
        <f>$D$11</f>
        <v>216.36</v>
      </c>
      <c r="S457" s="44">
        <f t="shared" si="266"/>
        <v>216.36</v>
      </c>
      <c r="T457" s="44">
        <f t="shared" si="266"/>
        <v>216.36</v>
      </c>
      <c r="U457" s="44">
        <f t="shared" si="266"/>
        <v>216.36</v>
      </c>
      <c r="V457" s="44">
        <f t="shared" si="266"/>
        <v>216.36</v>
      </c>
      <c r="W457" s="44">
        <f t="shared" si="266"/>
        <v>216.36</v>
      </c>
      <c r="X457" s="44">
        <f t="shared" si="266"/>
        <v>216.36</v>
      </c>
      <c r="Y457" s="44">
        <f t="shared" si="266"/>
        <v>216.36</v>
      </c>
      <c r="Z457" s="44">
        <f t="shared" si="266"/>
        <v>216.36</v>
      </c>
      <c r="AA457" s="44">
        <f t="shared" si="266"/>
        <v>216.36</v>
      </c>
    </row>
    <row r="458" spans="1:27" collapsed="1" x14ac:dyDescent="0.2">
      <c r="A458" s="96" t="s">
        <v>1456</v>
      </c>
      <c r="B458" s="28" t="str">
        <f>"30"&amp;"."&amp;$B$640&amp;"."&amp;$B$641</f>
        <v>30.11.2023</v>
      </c>
      <c r="C458" s="88" t="s">
        <v>76</v>
      </c>
      <c r="D458" s="89">
        <f>ROUND(((D459+D460+D462+D461)/1000),5)</f>
        <v>1.63337</v>
      </c>
      <c r="E458" s="89">
        <f>ROUND(((E459+E460+E462+E461)/1000),5)</f>
        <v>1.5761400000000001</v>
      </c>
      <c r="F458" s="89">
        <f>ROUND(((F459+F460+F462+F461)/1000),5)</f>
        <v>1.52152</v>
      </c>
      <c r="G458" s="89">
        <f t="shared" ref="G458:AA458" si="267">ROUND(((G459+G460+G462+G461)/1000),5)</f>
        <v>1.5128600000000001</v>
      </c>
      <c r="H458" s="89">
        <f t="shared" si="267"/>
        <v>1.55396</v>
      </c>
      <c r="I458" s="89">
        <f t="shared" si="267"/>
        <v>1.7052499999999999</v>
      </c>
      <c r="J458" s="89">
        <f t="shared" si="267"/>
        <v>1.90039</v>
      </c>
      <c r="K458" s="89">
        <f t="shared" si="267"/>
        <v>2.1995</v>
      </c>
      <c r="L458" s="89">
        <f t="shared" si="267"/>
        <v>2.3603100000000001</v>
      </c>
      <c r="M458" s="89">
        <f t="shared" si="267"/>
        <v>2.37168</v>
      </c>
      <c r="N458" s="89">
        <f t="shared" si="267"/>
        <v>2.39791</v>
      </c>
      <c r="O458" s="89">
        <f t="shared" si="267"/>
        <v>2.47559</v>
      </c>
      <c r="P458" s="89">
        <f t="shared" si="267"/>
        <v>2.4432900000000002</v>
      </c>
      <c r="Q458" s="89">
        <f t="shared" si="267"/>
        <v>2.46366</v>
      </c>
      <c r="R458" s="89">
        <f t="shared" si="267"/>
        <v>2.4034300000000002</v>
      </c>
      <c r="S458" s="89">
        <f t="shared" si="267"/>
        <v>2.3964300000000001</v>
      </c>
      <c r="T458" s="89">
        <f t="shared" si="267"/>
        <v>2.4167900000000002</v>
      </c>
      <c r="U458" s="89">
        <f t="shared" si="267"/>
        <v>2.4268700000000001</v>
      </c>
      <c r="V458" s="89">
        <f t="shared" si="267"/>
        <v>2.4106700000000001</v>
      </c>
      <c r="W458" s="89">
        <f t="shared" si="267"/>
        <v>2.4019300000000001</v>
      </c>
      <c r="X458" s="89">
        <f t="shared" si="267"/>
        <v>2.3597399999999999</v>
      </c>
      <c r="Y458" s="89">
        <f t="shared" si="267"/>
        <v>2.2388300000000001</v>
      </c>
      <c r="Z458" s="89">
        <f t="shared" si="267"/>
        <v>1.9287000000000001</v>
      </c>
      <c r="AA458" s="89">
        <f t="shared" si="267"/>
        <v>1.7470399999999999</v>
      </c>
    </row>
    <row r="459" spans="1:27" ht="12.75" hidden="1" customHeight="1" outlineLevel="1" x14ac:dyDescent="0.2">
      <c r="A459" s="97" t="s">
        <v>1457</v>
      </c>
      <c r="B459" s="63" t="s">
        <v>242</v>
      </c>
      <c r="C459" s="43" t="s">
        <v>79</v>
      </c>
      <c r="D459" s="44">
        <v>1196.3499999999999</v>
      </c>
      <c r="E459" s="44">
        <v>1139.1199999999999</v>
      </c>
      <c r="F459" s="44">
        <v>1084.5</v>
      </c>
      <c r="G459" s="44">
        <v>1075.8399999999999</v>
      </c>
      <c r="H459" s="44">
        <v>1116.94</v>
      </c>
      <c r="I459" s="44">
        <v>1268.23</v>
      </c>
      <c r="J459" s="44">
        <v>1463.37</v>
      </c>
      <c r="K459" s="44">
        <v>1762.48</v>
      </c>
      <c r="L459" s="44">
        <v>1923.29</v>
      </c>
      <c r="M459" s="44">
        <v>1934.66</v>
      </c>
      <c r="N459" s="44">
        <v>1960.89</v>
      </c>
      <c r="O459" s="44">
        <v>2038.57</v>
      </c>
      <c r="P459" s="44">
        <v>2006.27</v>
      </c>
      <c r="Q459" s="44">
        <v>2026.64</v>
      </c>
      <c r="R459" s="44">
        <v>1966.41</v>
      </c>
      <c r="S459" s="44">
        <v>1959.41</v>
      </c>
      <c r="T459" s="44">
        <v>1979.77</v>
      </c>
      <c r="U459" s="44">
        <v>1989.85</v>
      </c>
      <c r="V459" s="44">
        <v>1973.65</v>
      </c>
      <c r="W459" s="44">
        <v>1964.91</v>
      </c>
      <c r="X459" s="44">
        <v>1922.72</v>
      </c>
      <c r="Y459" s="44">
        <v>1801.81</v>
      </c>
      <c r="Z459" s="44">
        <v>1491.68</v>
      </c>
      <c r="AA459" s="44">
        <v>1310.02</v>
      </c>
    </row>
    <row r="460" spans="1:27" ht="12.75" hidden="1" customHeight="1" outlineLevel="1" x14ac:dyDescent="0.2">
      <c r="A460" s="97" t="s">
        <v>1458</v>
      </c>
      <c r="B460" s="63" t="s">
        <v>90</v>
      </c>
      <c r="C460" s="43" t="s">
        <v>79</v>
      </c>
      <c r="D460" s="44">
        <f>$D$315</f>
        <v>217.03</v>
      </c>
      <c r="E460" s="44">
        <f t="shared" ref="E460:AA460" si="268">$D$315</f>
        <v>217.03</v>
      </c>
      <c r="F460" s="44">
        <f t="shared" si="268"/>
        <v>217.03</v>
      </c>
      <c r="G460" s="44">
        <f t="shared" si="268"/>
        <v>217.03</v>
      </c>
      <c r="H460" s="44">
        <f t="shared" si="268"/>
        <v>217.03</v>
      </c>
      <c r="I460" s="44">
        <f t="shared" si="268"/>
        <v>217.03</v>
      </c>
      <c r="J460" s="44">
        <f t="shared" si="268"/>
        <v>217.03</v>
      </c>
      <c r="K460" s="44">
        <f t="shared" si="268"/>
        <v>217.03</v>
      </c>
      <c r="L460" s="44">
        <f t="shared" si="268"/>
        <v>217.03</v>
      </c>
      <c r="M460" s="44">
        <f t="shared" si="268"/>
        <v>217.03</v>
      </c>
      <c r="N460" s="44">
        <f t="shared" si="268"/>
        <v>217.03</v>
      </c>
      <c r="O460" s="44">
        <f t="shared" si="268"/>
        <v>217.03</v>
      </c>
      <c r="P460" s="44">
        <f t="shared" si="268"/>
        <v>217.03</v>
      </c>
      <c r="Q460" s="44">
        <f t="shared" si="268"/>
        <v>217.03</v>
      </c>
      <c r="R460" s="44">
        <f t="shared" si="268"/>
        <v>217.03</v>
      </c>
      <c r="S460" s="44">
        <f t="shared" si="268"/>
        <v>217.03</v>
      </c>
      <c r="T460" s="44">
        <f t="shared" si="268"/>
        <v>217.03</v>
      </c>
      <c r="U460" s="44">
        <f t="shared" si="268"/>
        <v>217.03</v>
      </c>
      <c r="V460" s="44">
        <f t="shared" si="268"/>
        <v>217.03</v>
      </c>
      <c r="W460" s="44">
        <f t="shared" si="268"/>
        <v>217.03</v>
      </c>
      <c r="X460" s="44">
        <f t="shared" si="268"/>
        <v>217.03</v>
      </c>
      <c r="Y460" s="44">
        <f t="shared" si="268"/>
        <v>217.03</v>
      </c>
      <c r="Z460" s="44">
        <f t="shared" si="268"/>
        <v>217.03</v>
      </c>
      <c r="AA460" s="44">
        <f t="shared" si="268"/>
        <v>217.03</v>
      </c>
    </row>
    <row r="461" spans="1:27" ht="12.75" hidden="1" customHeight="1" outlineLevel="1" x14ac:dyDescent="0.2">
      <c r="A461" s="97" t="s">
        <v>1459</v>
      </c>
      <c r="B461" s="63" t="s">
        <v>83</v>
      </c>
      <c r="C461" s="43" t="s">
        <v>79</v>
      </c>
      <c r="D461" s="44">
        <v>3.63</v>
      </c>
      <c r="E461" s="44">
        <v>3.63</v>
      </c>
      <c r="F461" s="44">
        <v>3.63</v>
      </c>
      <c r="G461" s="44">
        <v>3.63</v>
      </c>
      <c r="H461" s="44">
        <v>3.63</v>
      </c>
      <c r="I461" s="44">
        <v>3.63</v>
      </c>
      <c r="J461" s="44">
        <v>3.63</v>
      </c>
      <c r="K461" s="44">
        <v>3.63</v>
      </c>
      <c r="L461" s="44">
        <v>3.63</v>
      </c>
      <c r="M461" s="44">
        <v>3.63</v>
      </c>
      <c r="N461" s="44">
        <v>3.63</v>
      </c>
      <c r="O461" s="44">
        <v>3.63</v>
      </c>
      <c r="P461" s="44">
        <v>3.63</v>
      </c>
      <c r="Q461" s="44">
        <v>3.63</v>
      </c>
      <c r="R461" s="44">
        <v>3.63</v>
      </c>
      <c r="S461" s="44">
        <v>3.63</v>
      </c>
      <c r="T461" s="44">
        <v>3.63</v>
      </c>
      <c r="U461" s="44">
        <v>3.63</v>
      </c>
      <c r="V461" s="44">
        <v>3.63</v>
      </c>
      <c r="W461" s="44">
        <v>3.63</v>
      </c>
      <c r="X461" s="44">
        <v>3.63</v>
      </c>
      <c r="Y461" s="44">
        <v>3.63</v>
      </c>
      <c r="Z461" s="44">
        <v>3.63</v>
      </c>
      <c r="AA461" s="44">
        <v>3.63</v>
      </c>
    </row>
    <row r="462" spans="1:27" ht="12.75" hidden="1" customHeight="1" outlineLevel="1" x14ac:dyDescent="0.2">
      <c r="A462" s="97" t="s">
        <v>1460</v>
      </c>
      <c r="B462" s="63" t="s">
        <v>81</v>
      </c>
      <c r="C462" s="43" t="s">
        <v>79</v>
      </c>
      <c r="D462" s="44">
        <f>$D$11</f>
        <v>216.36</v>
      </c>
      <c r="E462" s="44">
        <f t="shared" ref="E462:AA462" si="269">$D$11</f>
        <v>216.36</v>
      </c>
      <c r="F462" s="44">
        <f t="shared" si="269"/>
        <v>216.36</v>
      </c>
      <c r="G462" s="44">
        <f t="shared" si="269"/>
        <v>216.36</v>
      </c>
      <c r="H462" s="44">
        <f t="shared" si="269"/>
        <v>216.36</v>
      </c>
      <c r="I462" s="44">
        <f t="shared" si="269"/>
        <v>216.36</v>
      </c>
      <c r="J462" s="44">
        <f t="shared" si="269"/>
        <v>216.36</v>
      </c>
      <c r="K462" s="44">
        <f t="shared" si="269"/>
        <v>216.36</v>
      </c>
      <c r="L462" s="44">
        <f t="shared" si="269"/>
        <v>216.36</v>
      </c>
      <c r="M462" s="44">
        <f t="shared" si="269"/>
        <v>216.36</v>
      </c>
      <c r="N462" s="44">
        <f t="shared" si="269"/>
        <v>216.36</v>
      </c>
      <c r="O462" s="44">
        <f t="shared" si="269"/>
        <v>216.36</v>
      </c>
      <c r="P462" s="44">
        <f t="shared" si="269"/>
        <v>216.36</v>
      </c>
      <c r="Q462" s="44">
        <f t="shared" si="269"/>
        <v>216.36</v>
      </c>
      <c r="R462" s="44">
        <f>$D$11</f>
        <v>216.36</v>
      </c>
      <c r="S462" s="44">
        <f t="shared" si="269"/>
        <v>216.36</v>
      </c>
      <c r="T462" s="44">
        <f t="shared" si="269"/>
        <v>216.36</v>
      </c>
      <c r="U462" s="44">
        <f t="shared" si="269"/>
        <v>216.36</v>
      </c>
      <c r="V462" s="44">
        <f t="shared" si="269"/>
        <v>216.36</v>
      </c>
      <c r="W462" s="44">
        <f t="shared" si="269"/>
        <v>216.36</v>
      </c>
      <c r="X462" s="44">
        <f t="shared" si="269"/>
        <v>216.36</v>
      </c>
      <c r="Y462" s="44">
        <f t="shared" si="269"/>
        <v>216.36</v>
      </c>
      <c r="Z462" s="44">
        <f t="shared" si="269"/>
        <v>216.36</v>
      </c>
      <c r="AA462" s="44">
        <f t="shared" si="269"/>
        <v>216.36</v>
      </c>
    </row>
    <row r="463" spans="1:27" collapsed="1" x14ac:dyDescent="0.2">
      <c r="B463" s="99" t="s">
        <v>391</v>
      </c>
    </row>
    <row r="464" spans="1:27" x14ac:dyDescent="0.2">
      <c r="A464" s="181" t="s">
        <v>694</v>
      </c>
      <c r="B464" s="182"/>
      <c r="C464" s="182"/>
      <c r="D464" s="182"/>
      <c r="E464" s="182"/>
      <c r="F464" s="182"/>
      <c r="G464" s="182"/>
      <c r="H464" s="182"/>
      <c r="I464" s="182"/>
      <c r="J464" s="182"/>
      <c r="K464" s="182"/>
      <c r="L464" s="182"/>
      <c r="M464" s="182"/>
      <c r="N464" s="182"/>
      <c r="O464" s="182"/>
      <c r="P464" s="182"/>
      <c r="Q464" s="182"/>
      <c r="R464" s="182"/>
      <c r="S464" s="182"/>
      <c r="T464" s="182"/>
      <c r="U464" s="182"/>
      <c r="V464" s="182"/>
      <c r="W464" s="182"/>
      <c r="X464" s="182"/>
      <c r="Y464" s="182"/>
      <c r="Z464" s="182"/>
      <c r="AA464" s="183"/>
    </row>
    <row r="465" spans="1:27" ht="25.5" x14ac:dyDescent="0.2">
      <c r="A465" s="26" t="s">
        <v>64</v>
      </c>
      <c r="B465" s="27" t="s">
        <v>214</v>
      </c>
      <c r="C465" s="26" t="s">
        <v>215</v>
      </c>
      <c r="D465" s="27" t="s">
        <v>216</v>
      </c>
      <c r="E465" s="27" t="s">
        <v>217</v>
      </c>
      <c r="F465" s="27" t="s">
        <v>218</v>
      </c>
      <c r="G465" s="27" t="s">
        <v>219</v>
      </c>
      <c r="H465" s="27" t="s">
        <v>220</v>
      </c>
      <c r="I465" s="27" t="s">
        <v>221</v>
      </c>
      <c r="J465" s="27" t="s">
        <v>222</v>
      </c>
      <c r="K465" s="27" t="s">
        <v>223</v>
      </c>
      <c r="L465" s="27" t="s">
        <v>224</v>
      </c>
      <c r="M465" s="27" t="s">
        <v>225</v>
      </c>
      <c r="N465" s="27" t="s">
        <v>226</v>
      </c>
      <c r="O465" s="27" t="s">
        <v>227</v>
      </c>
      <c r="P465" s="27" t="s">
        <v>228</v>
      </c>
      <c r="Q465" s="27" t="s">
        <v>229</v>
      </c>
      <c r="R465" s="27" t="s">
        <v>230</v>
      </c>
      <c r="S465" s="27" t="s">
        <v>231</v>
      </c>
      <c r="T465" s="27" t="s">
        <v>232</v>
      </c>
      <c r="U465" s="27" t="s">
        <v>233</v>
      </c>
      <c r="V465" s="27" t="s">
        <v>234</v>
      </c>
      <c r="W465" s="27" t="s">
        <v>235</v>
      </c>
      <c r="X465" s="27" t="s">
        <v>236</v>
      </c>
      <c r="Y465" s="27" t="s">
        <v>237</v>
      </c>
      <c r="Z465" s="27" t="s">
        <v>238</v>
      </c>
      <c r="AA465" s="27" t="s">
        <v>239</v>
      </c>
    </row>
    <row r="466" spans="1:27" x14ac:dyDescent="0.2">
      <c r="A466" s="96" t="s">
        <v>1461</v>
      </c>
      <c r="B466" s="28" t="str">
        <f>"01"&amp;"."&amp;$B$640&amp;"."&amp;$B$641</f>
        <v>01.11.2023</v>
      </c>
      <c r="C466" s="88" t="s">
        <v>76</v>
      </c>
      <c r="D466" s="89">
        <f>ROUND(((D467+D468+D470+D469)/1000),5)</f>
        <v>1.8640600000000001</v>
      </c>
      <c r="E466" s="89">
        <f>ROUND(((E467+E468+E470+E469)/1000),5)</f>
        <v>1.7357899999999999</v>
      </c>
      <c r="F466" s="89">
        <f>ROUND(((F467+F468+F470+F469)/1000),5)</f>
        <v>1.6674500000000001</v>
      </c>
      <c r="G466" s="89">
        <f t="shared" ref="G466:AA466" si="270">ROUND(((G467+G468+G470+G469)/1000),5)</f>
        <v>1.6295599999999999</v>
      </c>
      <c r="H466" s="89">
        <f t="shared" si="270"/>
        <v>1.73875</v>
      </c>
      <c r="I466" s="89">
        <f t="shared" si="270"/>
        <v>1.8986799999999999</v>
      </c>
      <c r="J466" s="89">
        <f t="shared" si="270"/>
        <v>2.0680000000000001</v>
      </c>
      <c r="K466" s="89">
        <f t="shared" si="270"/>
        <v>2.3075000000000001</v>
      </c>
      <c r="L466" s="89">
        <f t="shared" si="270"/>
        <v>2.53145</v>
      </c>
      <c r="M466" s="89">
        <f t="shared" si="270"/>
        <v>2.6758999999999999</v>
      </c>
      <c r="N466" s="89">
        <f t="shared" si="270"/>
        <v>2.6822499999999998</v>
      </c>
      <c r="O466" s="89">
        <f t="shared" si="270"/>
        <v>2.6478700000000002</v>
      </c>
      <c r="P466" s="89">
        <f t="shared" si="270"/>
        <v>2.6477900000000001</v>
      </c>
      <c r="Q466" s="89">
        <f t="shared" si="270"/>
        <v>2.7083699999999999</v>
      </c>
      <c r="R466" s="89">
        <f t="shared" si="270"/>
        <v>2.6594500000000001</v>
      </c>
      <c r="S466" s="89">
        <f t="shared" si="270"/>
        <v>2.6819799999999998</v>
      </c>
      <c r="T466" s="89">
        <f t="shared" si="270"/>
        <v>2.6446100000000001</v>
      </c>
      <c r="U466" s="89">
        <f t="shared" si="270"/>
        <v>2.6462300000000001</v>
      </c>
      <c r="V466" s="89">
        <f t="shared" si="270"/>
        <v>2.59422</v>
      </c>
      <c r="W466" s="89">
        <f t="shared" si="270"/>
        <v>2.54623</v>
      </c>
      <c r="X466" s="89">
        <f t="shared" si="270"/>
        <v>2.55314</v>
      </c>
      <c r="Y466" s="89">
        <f t="shared" si="270"/>
        <v>2.3620899999999998</v>
      </c>
      <c r="Z466" s="89">
        <f t="shared" si="270"/>
        <v>2.1572499999999999</v>
      </c>
      <c r="AA466" s="89">
        <f t="shared" si="270"/>
        <v>1.9454199999999999</v>
      </c>
    </row>
    <row r="467" spans="1:27" ht="12.75" hidden="1" customHeight="1" outlineLevel="1" x14ac:dyDescent="0.2">
      <c r="A467" s="97" t="s">
        <v>1462</v>
      </c>
      <c r="B467" s="63" t="s">
        <v>242</v>
      </c>
      <c r="C467" s="43" t="s">
        <v>79</v>
      </c>
      <c r="D467" s="44">
        <v>1209.8900000000001</v>
      </c>
      <c r="E467" s="44">
        <v>1081.6199999999999</v>
      </c>
      <c r="F467" s="44">
        <v>1013.28</v>
      </c>
      <c r="G467" s="44">
        <v>975.39</v>
      </c>
      <c r="H467" s="44">
        <v>1084.58</v>
      </c>
      <c r="I467" s="44">
        <v>1244.51</v>
      </c>
      <c r="J467" s="44">
        <v>1413.83</v>
      </c>
      <c r="K467" s="44">
        <v>1653.33</v>
      </c>
      <c r="L467" s="44">
        <v>1877.28</v>
      </c>
      <c r="M467" s="44">
        <v>2021.73</v>
      </c>
      <c r="N467" s="44">
        <v>2028.08</v>
      </c>
      <c r="O467" s="44">
        <v>1993.7</v>
      </c>
      <c r="P467" s="44">
        <v>1993.62</v>
      </c>
      <c r="Q467" s="44">
        <v>2054.1999999999998</v>
      </c>
      <c r="R467" s="44">
        <v>2005.28</v>
      </c>
      <c r="S467" s="44">
        <v>2027.81</v>
      </c>
      <c r="T467" s="44">
        <v>1990.44</v>
      </c>
      <c r="U467" s="44">
        <v>1992.06</v>
      </c>
      <c r="V467" s="44">
        <v>1940.05</v>
      </c>
      <c r="W467" s="44">
        <v>1892.06</v>
      </c>
      <c r="X467" s="44">
        <v>1898.97</v>
      </c>
      <c r="Y467" s="44">
        <v>1707.92</v>
      </c>
      <c r="Z467" s="44">
        <v>1503.08</v>
      </c>
      <c r="AA467" s="44">
        <v>1291.25</v>
      </c>
    </row>
    <row r="468" spans="1:27" ht="12.75" hidden="1" customHeight="1" outlineLevel="1" x14ac:dyDescent="0.2">
      <c r="A468" s="97" t="s">
        <v>1463</v>
      </c>
      <c r="B468" s="63" t="s">
        <v>90</v>
      </c>
      <c r="C468" s="43" t="s">
        <v>79</v>
      </c>
      <c r="D468" s="44">
        <v>434.18</v>
      </c>
      <c r="E468" s="44">
        <f>$D$468</f>
        <v>434.18</v>
      </c>
      <c r="F468" s="44">
        <f t="shared" ref="F468:AA468" si="271">$D$468</f>
        <v>434.18</v>
      </c>
      <c r="G468" s="44">
        <f t="shared" si="271"/>
        <v>434.18</v>
      </c>
      <c r="H468" s="44">
        <f t="shared" si="271"/>
        <v>434.18</v>
      </c>
      <c r="I468" s="44">
        <f t="shared" si="271"/>
        <v>434.18</v>
      </c>
      <c r="J468" s="44">
        <f t="shared" si="271"/>
        <v>434.18</v>
      </c>
      <c r="K468" s="44">
        <f t="shared" si="271"/>
        <v>434.18</v>
      </c>
      <c r="L468" s="44">
        <f t="shared" si="271"/>
        <v>434.18</v>
      </c>
      <c r="M468" s="44">
        <f t="shared" si="271"/>
        <v>434.18</v>
      </c>
      <c r="N468" s="44">
        <f t="shared" si="271"/>
        <v>434.18</v>
      </c>
      <c r="O468" s="44">
        <f t="shared" si="271"/>
        <v>434.18</v>
      </c>
      <c r="P468" s="44">
        <f t="shared" si="271"/>
        <v>434.18</v>
      </c>
      <c r="Q468" s="44">
        <f t="shared" si="271"/>
        <v>434.18</v>
      </c>
      <c r="R468" s="44">
        <f t="shared" si="271"/>
        <v>434.18</v>
      </c>
      <c r="S468" s="44">
        <f t="shared" si="271"/>
        <v>434.18</v>
      </c>
      <c r="T468" s="44">
        <f t="shared" si="271"/>
        <v>434.18</v>
      </c>
      <c r="U468" s="44">
        <f t="shared" si="271"/>
        <v>434.18</v>
      </c>
      <c r="V468" s="44">
        <f t="shared" si="271"/>
        <v>434.18</v>
      </c>
      <c r="W468" s="44">
        <f t="shared" si="271"/>
        <v>434.18</v>
      </c>
      <c r="X468" s="44">
        <f t="shared" si="271"/>
        <v>434.18</v>
      </c>
      <c r="Y468" s="44">
        <f t="shared" si="271"/>
        <v>434.18</v>
      </c>
      <c r="Z468" s="44">
        <f t="shared" si="271"/>
        <v>434.18</v>
      </c>
      <c r="AA468" s="44">
        <f t="shared" si="271"/>
        <v>434.18</v>
      </c>
    </row>
    <row r="469" spans="1:27" ht="12.75" hidden="1" customHeight="1" outlineLevel="1" x14ac:dyDescent="0.2">
      <c r="A469" s="97" t="s">
        <v>1464</v>
      </c>
      <c r="B469" s="63" t="s">
        <v>83</v>
      </c>
      <c r="C469" s="43" t="s">
        <v>79</v>
      </c>
      <c r="D469" s="44">
        <v>3.63</v>
      </c>
      <c r="E469" s="44">
        <v>3.63</v>
      </c>
      <c r="F469" s="44">
        <v>3.63</v>
      </c>
      <c r="G469" s="44">
        <v>3.63</v>
      </c>
      <c r="H469" s="44">
        <v>3.63</v>
      </c>
      <c r="I469" s="44">
        <v>3.63</v>
      </c>
      <c r="J469" s="44">
        <v>3.63</v>
      </c>
      <c r="K469" s="44">
        <v>3.63</v>
      </c>
      <c r="L469" s="44">
        <v>3.63</v>
      </c>
      <c r="M469" s="44">
        <v>3.63</v>
      </c>
      <c r="N469" s="44">
        <v>3.63</v>
      </c>
      <c r="O469" s="44">
        <v>3.63</v>
      </c>
      <c r="P469" s="44">
        <v>3.63</v>
      </c>
      <c r="Q469" s="44">
        <v>3.63</v>
      </c>
      <c r="R469" s="44">
        <v>3.63</v>
      </c>
      <c r="S469" s="44">
        <v>3.63</v>
      </c>
      <c r="T469" s="44">
        <v>3.63</v>
      </c>
      <c r="U469" s="44">
        <v>3.63</v>
      </c>
      <c r="V469" s="44">
        <v>3.63</v>
      </c>
      <c r="W469" s="44">
        <v>3.63</v>
      </c>
      <c r="X469" s="44">
        <v>3.63</v>
      </c>
      <c r="Y469" s="44">
        <v>3.63</v>
      </c>
      <c r="Z469" s="44">
        <v>3.63</v>
      </c>
      <c r="AA469" s="44">
        <v>3.63</v>
      </c>
    </row>
    <row r="470" spans="1:27" ht="12.75" hidden="1" customHeight="1" outlineLevel="1" x14ac:dyDescent="0.2">
      <c r="A470" s="97" t="s">
        <v>1465</v>
      </c>
      <c r="B470" s="63" t="s">
        <v>81</v>
      </c>
      <c r="C470" s="43" t="s">
        <v>79</v>
      </c>
      <c r="D470" s="44">
        <f>$D$11</f>
        <v>216.36</v>
      </c>
      <c r="E470" s="44">
        <f t="shared" ref="E470:AA470" si="272">$D$11</f>
        <v>216.36</v>
      </c>
      <c r="F470" s="44">
        <f t="shared" si="272"/>
        <v>216.36</v>
      </c>
      <c r="G470" s="44">
        <f t="shared" si="272"/>
        <v>216.36</v>
      </c>
      <c r="H470" s="44">
        <f t="shared" si="272"/>
        <v>216.36</v>
      </c>
      <c r="I470" s="44">
        <f t="shared" si="272"/>
        <v>216.36</v>
      </c>
      <c r="J470" s="44">
        <f t="shared" si="272"/>
        <v>216.36</v>
      </c>
      <c r="K470" s="44">
        <f t="shared" si="272"/>
        <v>216.36</v>
      </c>
      <c r="L470" s="44">
        <f t="shared" si="272"/>
        <v>216.36</v>
      </c>
      <c r="M470" s="44">
        <f t="shared" si="272"/>
        <v>216.36</v>
      </c>
      <c r="N470" s="44">
        <f t="shared" si="272"/>
        <v>216.36</v>
      </c>
      <c r="O470" s="44">
        <f t="shared" si="272"/>
        <v>216.36</v>
      </c>
      <c r="P470" s="44">
        <f t="shared" si="272"/>
        <v>216.36</v>
      </c>
      <c r="Q470" s="44">
        <f t="shared" si="272"/>
        <v>216.36</v>
      </c>
      <c r="R470" s="44">
        <f>$D$11</f>
        <v>216.36</v>
      </c>
      <c r="S470" s="44">
        <f t="shared" si="272"/>
        <v>216.36</v>
      </c>
      <c r="T470" s="44">
        <f t="shared" si="272"/>
        <v>216.36</v>
      </c>
      <c r="U470" s="44">
        <f t="shared" si="272"/>
        <v>216.36</v>
      </c>
      <c r="V470" s="44">
        <f t="shared" si="272"/>
        <v>216.36</v>
      </c>
      <c r="W470" s="44">
        <f t="shared" si="272"/>
        <v>216.36</v>
      </c>
      <c r="X470" s="44">
        <f t="shared" si="272"/>
        <v>216.36</v>
      </c>
      <c r="Y470" s="44">
        <f t="shared" si="272"/>
        <v>216.36</v>
      </c>
      <c r="Z470" s="44">
        <f t="shared" si="272"/>
        <v>216.36</v>
      </c>
      <c r="AA470" s="44">
        <f t="shared" si="272"/>
        <v>216.36</v>
      </c>
    </row>
    <row r="471" spans="1:27" collapsed="1" x14ac:dyDescent="0.2">
      <c r="A471" s="96" t="s">
        <v>1466</v>
      </c>
      <c r="B471" s="28" t="str">
        <f>"02"&amp;"."&amp;$B$640&amp;"."&amp;$B$641</f>
        <v>02.11.2023</v>
      </c>
      <c r="C471" s="88" t="s">
        <v>76</v>
      </c>
      <c r="D471" s="89">
        <f>ROUND(((D472+D473+D475+D474)/1000),5)</f>
        <v>1.78786</v>
      </c>
      <c r="E471" s="89">
        <f>ROUND(((E472+E473+E475+E474)/1000),5)</f>
        <v>1.6763399999999999</v>
      </c>
      <c r="F471" s="89">
        <f>ROUND(((F472+F473+F475+F474)/1000),5)</f>
        <v>1.5536000000000001</v>
      </c>
      <c r="G471" s="89">
        <f t="shared" ref="G471:AA471" si="273">ROUND(((G472+G473+G475+G474)/1000),5)</f>
        <v>1.53342</v>
      </c>
      <c r="H471" s="89">
        <f t="shared" si="273"/>
        <v>1.62886</v>
      </c>
      <c r="I471" s="89">
        <f t="shared" si="273"/>
        <v>1.86117</v>
      </c>
      <c r="J471" s="89">
        <f t="shared" si="273"/>
        <v>2.0102799999999998</v>
      </c>
      <c r="K471" s="89">
        <f t="shared" si="273"/>
        <v>2.2955999999999999</v>
      </c>
      <c r="L471" s="89">
        <f t="shared" si="273"/>
        <v>2.4998900000000002</v>
      </c>
      <c r="M471" s="89">
        <f t="shared" si="273"/>
        <v>2.5744899999999999</v>
      </c>
      <c r="N471" s="89">
        <f t="shared" si="273"/>
        <v>2.5859700000000001</v>
      </c>
      <c r="O471" s="89">
        <f t="shared" si="273"/>
        <v>2.64785</v>
      </c>
      <c r="P471" s="89">
        <f t="shared" si="273"/>
        <v>2.6213899999999999</v>
      </c>
      <c r="Q471" s="89">
        <f t="shared" si="273"/>
        <v>2.6666300000000001</v>
      </c>
      <c r="R471" s="89">
        <f t="shared" si="273"/>
        <v>2.6260599999999998</v>
      </c>
      <c r="S471" s="89">
        <f t="shared" si="273"/>
        <v>2.6485699999999999</v>
      </c>
      <c r="T471" s="89">
        <f t="shared" si="273"/>
        <v>2.6467999999999998</v>
      </c>
      <c r="U471" s="89">
        <f t="shared" si="273"/>
        <v>2.6862200000000001</v>
      </c>
      <c r="V471" s="89">
        <f t="shared" si="273"/>
        <v>2.7206299999999999</v>
      </c>
      <c r="W471" s="89">
        <f t="shared" si="273"/>
        <v>2.6512799999999999</v>
      </c>
      <c r="X471" s="89">
        <f t="shared" si="273"/>
        <v>2.5598299999999998</v>
      </c>
      <c r="Y471" s="89">
        <f t="shared" si="273"/>
        <v>2.56351</v>
      </c>
      <c r="Z471" s="89">
        <f t="shared" si="273"/>
        <v>2.1149</v>
      </c>
      <c r="AA471" s="89">
        <f t="shared" si="273"/>
        <v>1.96306</v>
      </c>
    </row>
    <row r="472" spans="1:27" ht="12.75" hidden="1" customHeight="1" outlineLevel="1" x14ac:dyDescent="0.2">
      <c r="A472" s="97" t="s">
        <v>1467</v>
      </c>
      <c r="B472" s="63" t="s">
        <v>242</v>
      </c>
      <c r="C472" s="43" t="s">
        <v>79</v>
      </c>
      <c r="D472" s="44">
        <v>1133.69</v>
      </c>
      <c r="E472" s="44">
        <v>1022.17</v>
      </c>
      <c r="F472" s="44">
        <v>899.43</v>
      </c>
      <c r="G472" s="44">
        <v>879.25</v>
      </c>
      <c r="H472" s="44">
        <v>974.69</v>
      </c>
      <c r="I472" s="44">
        <v>1207</v>
      </c>
      <c r="J472" s="44">
        <v>1356.11</v>
      </c>
      <c r="K472" s="44">
        <v>1641.43</v>
      </c>
      <c r="L472" s="44">
        <v>1845.72</v>
      </c>
      <c r="M472" s="44">
        <v>1920.32</v>
      </c>
      <c r="N472" s="44">
        <v>1931.8</v>
      </c>
      <c r="O472" s="44">
        <v>1993.68</v>
      </c>
      <c r="P472" s="44">
        <v>1967.22</v>
      </c>
      <c r="Q472" s="44">
        <v>2012.46</v>
      </c>
      <c r="R472" s="44">
        <v>1971.89</v>
      </c>
      <c r="S472" s="44">
        <v>1994.4</v>
      </c>
      <c r="T472" s="44">
        <v>1992.63</v>
      </c>
      <c r="U472" s="44">
        <v>2032.05</v>
      </c>
      <c r="V472" s="44">
        <v>2066.46</v>
      </c>
      <c r="W472" s="44">
        <v>1997.11</v>
      </c>
      <c r="X472" s="44">
        <v>1905.66</v>
      </c>
      <c r="Y472" s="44">
        <v>1909.34</v>
      </c>
      <c r="Z472" s="44">
        <v>1460.73</v>
      </c>
      <c r="AA472" s="44">
        <v>1308.8900000000001</v>
      </c>
    </row>
    <row r="473" spans="1:27" ht="12.75" hidden="1" customHeight="1" outlineLevel="1" x14ac:dyDescent="0.2">
      <c r="A473" s="97" t="s">
        <v>1468</v>
      </c>
      <c r="B473" s="63" t="s">
        <v>90</v>
      </c>
      <c r="C473" s="43" t="s">
        <v>79</v>
      </c>
      <c r="D473" s="44">
        <f>$D$468</f>
        <v>434.18</v>
      </c>
      <c r="E473" s="44">
        <f t="shared" ref="E473:AA473" si="274">$D$468</f>
        <v>434.18</v>
      </c>
      <c r="F473" s="44">
        <f t="shared" si="274"/>
        <v>434.18</v>
      </c>
      <c r="G473" s="44">
        <f t="shared" si="274"/>
        <v>434.18</v>
      </c>
      <c r="H473" s="44">
        <f t="shared" si="274"/>
        <v>434.18</v>
      </c>
      <c r="I473" s="44">
        <f t="shared" si="274"/>
        <v>434.18</v>
      </c>
      <c r="J473" s="44">
        <f t="shared" si="274"/>
        <v>434.18</v>
      </c>
      <c r="K473" s="44">
        <f t="shared" si="274"/>
        <v>434.18</v>
      </c>
      <c r="L473" s="44">
        <f t="shared" si="274"/>
        <v>434.18</v>
      </c>
      <c r="M473" s="44">
        <f t="shared" si="274"/>
        <v>434.18</v>
      </c>
      <c r="N473" s="44">
        <f t="shared" si="274"/>
        <v>434.18</v>
      </c>
      <c r="O473" s="44">
        <f t="shared" si="274"/>
        <v>434.18</v>
      </c>
      <c r="P473" s="44">
        <f t="shared" si="274"/>
        <v>434.18</v>
      </c>
      <c r="Q473" s="44">
        <f t="shared" si="274"/>
        <v>434.18</v>
      </c>
      <c r="R473" s="44">
        <f t="shared" si="274"/>
        <v>434.18</v>
      </c>
      <c r="S473" s="44">
        <f t="shared" si="274"/>
        <v>434.18</v>
      </c>
      <c r="T473" s="44">
        <f t="shared" si="274"/>
        <v>434.18</v>
      </c>
      <c r="U473" s="44">
        <f t="shared" si="274"/>
        <v>434.18</v>
      </c>
      <c r="V473" s="44">
        <f t="shared" si="274"/>
        <v>434.18</v>
      </c>
      <c r="W473" s="44">
        <f t="shared" si="274"/>
        <v>434.18</v>
      </c>
      <c r="X473" s="44">
        <f t="shared" si="274"/>
        <v>434.18</v>
      </c>
      <c r="Y473" s="44">
        <f t="shared" si="274"/>
        <v>434.18</v>
      </c>
      <c r="Z473" s="44">
        <f t="shared" si="274"/>
        <v>434.18</v>
      </c>
      <c r="AA473" s="44">
        <f t="shared" si="274"/>
        <v>434.18</v>
      </c>
    </row>
    <row r="474" spans="1:27" ht="12.75" hidden="1" customHeight="1" outlineLevel="1" x14ac:dyDescent="0.2">
      <c r="A474" s="97" t="s">
        <v>1469</v>
      </c>
      <c r="B474" s="63" t="s">
        <v>83</v>
      </c>
      <c r="C474" s="43" t="s">
        <v>79</v>
      </c>
      <c r="D474" s="44">
        <v>3.63</v>
      </c>
      <c r="E474" s="44">
        <v>3.63</v>
      </c>
      <c r="F474" s="44">
        <v>3.63</v>
      </c>
      <c r="G474" s="44">
        <v>3.63</v>
      </c>
      <c r="H474" s="44">
        <v>3.63</v>
      </c>
      <c r="I474" s="44">
        <v>3.63</v>
      </c>
      <c r="J474" s="44">
        <v>3.63</v>
      </c>
      <c r="K474" s="44">
        <v>3.63</v>
      </c>
      <c r="L474" s="44">
        <v>3.63</v>
      </c>
      <c r="M474" s="44">
        <v>3.63</v>
      </c>
      <c r="N474" s="44">
        <v>3.63</v>
      </c>
      <c r="O474" s="44">
        <v>3.63</v>
      </c>
      <c r="P474" s="44">
        <v>3.63</v>
      </c>
      <c r="Q474" s="44">
        <v>3.63</v>
      </c>
      <c r="R474" s="44">
        <v>3.63</v>
      </c>
      <c r="S474" s="44">
        <v>3.63</v>
      </c>
      <c r="T474" s="44">
        <v>3.63</v>
      </c>
      <c r="U474" s="44">
        <v>3.63</v>
      </c>
      <c r="V474" s="44">
        <v>3.63</v>
      </c>
      <c r="W474" s="44">
        <v>3.63</v>
      </c>
      <c r="X474" s="44">
        <v>3.63</v>
      </c>
      <c r="Y474" s="44">
        <v>3.63</v>
      </c>
      <c r="Z474" s="44">
        <v>3.63</v>
      </c>
      <c r="AA474" s="44">
        <v>3.63</v>
      </c>
    </row>
    <row r="475" spans="1:27" ht="12.75" hidden="1" customHeight="1" outlineLevel="1" x14ac:dyDescent="0.2">
      <c r="A475" s="97" t="s">
        <v>1470</v>
      </c>
      <c r="B475" s="63" t="s">
        <v>81</v>
      </c>
      <c r="C475" s="43" t="s">
        <v>79</v>
      </c>
      <c r="D475" s="44">
        <f>$D$11</f>
        <v>216.36</v>
      </c>
      <c r="E475" s="44">
        <f t="shared" ref="E475:AA475" si="275">$D$11</f>
        <v>216.36</v>
      </c>
      <c r="F475" s="44">
        <f t="shared" si="275"/>
        <v>216.36</v>
      </c>
      <c r="G475" s="44">
        <f t="shared" si="275"/>
        <v>216.36</v>
      </c>
      <c r="H475" s="44">
        <f t="shared" si="275"/>
        <v>216.36</v>
      </c>
      <c r="I475" s="44">
        <f t="shared" si="275"/>
        <v>216.36</v>
      </c>
      <c r="J475" s="44">
        <f t="shared" si="275"/>
        <v>216.36</v>
      </c>
      <c r="K475" s="44">
        <f t="shared" si="275"/>
        <v>216.36</v>
      </c>
      <c r="L475" s="44">
        <f t="shared" si="275"/>
        <v>216.36</v>
      </c>
      <c r="M475" s="44">
        <f t="shared" si="275"/>
        <v>216.36</v>
      </c>
      <c r="N475" s="44">
        <f t="shared" si="275"/>
        <v>216.36</v>
      </c>
      <c r="O475" s="44">
        <f t="shared" si="275"/>
        <v>216.36</v>
      </c>
      <c r="P475" s="44">
        <f t="shared" si="275"/>
        <v>216.36</v>
      </c>
      <c r="Q475" s="44">
        <f t="shared" si="275"/>
        <v>216.36</v>
      </c>
      <c r="R475" s="44">
        <f>$D$11</f>
        <v>216.36</v>
      </c>
      <c r="S475" s="44">
        <f t="shared" si="275"/>
        <v>216.36</v>
      </c>
      <c r="T475" s="44">
        <f t="shared" si="275"/>
        <v>216.36</v>
      </c>
      <c r="U475" s="44">
        <f t="shared" si="275"/>
        <v>216.36</v>
      </c>
      <c r="V475" s="44">
        <f t="shared" si="275"/>
        <v>216.36</v>
      </c>
      <c r="W475" s="44">
        <f t="shared" si="275"/>
        <v>216.36</v>
      </c>
      <c r="X475" s="44">
        <f t="shared" si="275"/>
        <v>216.36</v>
      </c>
      <c r="Y475" s="44">
        <f t="shared" si="275"/>
        <v>216.36</v>
      </c>
      <c r="Z475" s="44">
        <f t="shared" si="275"/>
        <v>216.36</v>
      </c>
      <c r="AA475" s="44">
        <f t="shared" si="275"/>
        <v>216.36</v>
      </c>
    </row>
    <row r="476" spans="1:27" collapsed="1" x14ac:dyDescent="0.2">
      <c r="A476" s="96" t="s">
        <v>1471</v>
      </c>
      <c r="B476" s="28" t="str">
        <f>"03"&amp;"."&amp;$B$640&amp;"."&amp;$B$641</f>
        <v>03.11.2023</v>
      </c>
      <c r="C476" s="88" t="s">
        <v>76</v>
      </c>
      <c r="D476" s="89">
        <f>ROUND(((D477+D478+D480+D479)/1000),5)</f>
        <v>1.81423</v>
      </c>
      <c r="E476" s="89">
        <f>ROUND(((E477+E478+E480+E479)/1000),5)</f>
        <v>1.69417</v>
      </c>
      <c r="F476" s="89">
        <f>ROUND(((F477+F478+F480+F479)/1000),5)</f>
        <v>1.58247</v>
      </c>
      <c r="G476" s="89">
        <f t="shared" ref="G476:AA476" si="276">ROUND(((G477+G478+G480+G479)/1000),5)</f>
        <v>1.55433</v>
      </c>
      <c r="H476" s="89">
        <f t="shared" si="276"/>
        <v>1.6855899999999999</v>
      </c>
      <c r="I476" s="89">
        <f t="shared" si="276"/>
        <v>1.8412900000000001</v>
      </c>
      <c r="J476" s="89">
        <f t="shared" si="276"/>
        <v>2.0117500000000001</v>
      </c>
      <c r="K476" s="89">
        <f t="shared" si="276"/>
        <v>2.2528100000000002</v>
      </c>
      <c r="L476" s="89">
        <f t="shared" si="276"/>
        <v>2.5096400000000001</v>
      </c>
      <c r="M476" s="89">
        <f t="shared" si="276"/>
        <v>2.5648599999999999</v>
      </c>
      <c r="N476" s="89">
        <f t="shared" si="276"/>
        <v>2.5765099999999999</v>
      </c>
      <c r="O476" s="89">
        <f t="shared" si="276"/>
        <v>2.5818699999999999</v>
      </c>
      <c r="P476" s="89">
        <f t="shared" si="276"/>
        <v>2.5888499999999999</v>
      </c>
      <c r="Q476" s="89">
        <f t="shared" si="276"/>
        <v>2.5857600000000001</v>
      </c>
      <c r="R476" s="89">
        <f t="shared" si="276"/>
        <v>2.57341</v>
      </c>
      <c r="S476" s="89">
        <f t="shared" si="276"/>
        <v>2.5668600000000001</v>
      </c>
      <c r="T476" s="89">
        <f t="shared" si="276"/>
        <v>2.5407700000000002</v>
      </c>
      <c r="U476" s="89">
        <f t="shared" si="276"/>
        <v>2.6372499999999999</v>
      </c>
      <c r="V476" s="89">
        <f t="shared" si="276"/>
        <v>2.6803300000000001</v>
      </c>
      <c r="W476" s="89">
        <f t="shared" si="276"/>
        <v>2.6400199999999998</v>
      </c>
      <c r="X476" s="89">
        <f t="shared" si="276"/>
        <v>2.5466600000000001</v>
      </c>
      <c r="Y476" s="89">
        <f t="shared" si="276"/>
        <v>2.4315899999999999</v>
      </c>
      <c r="Z476" s="89">
        <f t="shared" si="276"/>
        <v>2.14689</v>
      </c>
      <c r="AA476" s="89">
        <f t="shared" si="276"/>
        <v>1.9425399999999999</v>
      </c>
    </row>
    <row r="477" spans="1:27" ht="12.75" hidden="1" customHeight="1" outlineLevel="1" x14ac:dyDescent="0.2">
      <c r="A477" s="97" t="s">
        <v>1472</v>
      </c>
      <c r="B477" s="63" t="s">
        <v>242</v>
      </c>
      <c r="C477" s="43" t="s">
        <v>79</v>
      </c>
      <c r="D477" s="44">
        <v>1160.06</v>
      </c>
      <c r="E477" s="44">
        <v>1040</v>
      </c>
      <c r="F477" s="44">
        <v>928.3</v>
      </c>
      <c r="G477" s="44">
        <v>900.16</v>
      </c>
      <c r="H477" s="44">
        <v>1031.42</v>
      </c>
      <c r="I477" s="44">
        <v>1187.1199999999999</v>
      </c>
      <c r="J477" s="44">
        <v>1357.58</v>
      </c>
      <c r="K477" s="44">
        <v>1598.64</v>
      </c>
      <c r="L477" s="44">
        <v>1855.47</v>
      </c>
      <c r="M477" s="44">
        <v>1910.69</v>
      </c>
      <c r="N477" s="44">
        <v>1922.34</v>
      </c>
      <c r="O477" s="44">
        <v>1927.7</v>
      </c>
      <c r="P477" s="44">
        <v>1934.68</v>
      </c>
      <c r="Q477" s="44">
        <v>1931.59</v>
      </c>
      <c r="R477" s="44">
        <v>1919.24</v>
      </c>
      <c r="S477" s="44">
        <v>1912.69</v>
      </c>
      <c r="T477" s="44">
        <v>1886.6</v>
      </c>
      <c r="U477" s="44">
        <v>1983.08</v>
      </c>
      <c r="V477" s="44">
        <v>2026.16</v>
      </c>
      <c r="W477" s="44">
        <v>1985.85</v>
      </c>
      <c r="X477" s="44">
        <v>1892.49</v>
      </c>
      <c r="Y477" s="44">
        <v>1777.42</v>
      </c>
      <c r="Z477" s="44">
        <v>1492.72</v>
      </c>
      <c r="AA477" s="44">
        <v>1288.3699999999999</v>
      </c>
    </row>
    <row r="478" spans="1:27" ht="12.75" hidden="1" customHeight="1" outlineLevel="1" x14ac:dyDescent="0.2">
      <c r="A478" s="97" t="s">
        <v>1473</v>
      </c>
      <c r="B478" s="63" t="s">
        <v>90</v>
      </c>
      <c r="C478" s="43" t="s">
        <v>79</v>
      </c>
      <c r="D478" s="44">
        <f>$D$468</f>
        <v>434.18</v>
      </c>
      <c r="E478" s="44">
        <f t="shared" ref="E478:AA478" si="277">$D$468</f>
        <v>434.18</v>
      </c>
      <c r="F478" s="44">
        <f t="shared" si="277"/>
        <v>434.18</v>
      </c>
      <c r="G478" s="44">
        <f t="shared" si="277"/>
        <v>434.18</v>
      </c>
      <c r="H478" s="44">
        <f t="shared" si="277"/>
        <v>434.18</v>
      </c>
      <c r="I478" s="44">
        <f t="shared" si="277"/>
        <v>434.18</v>
      </c>
      <c r="J478" s="44">
        <f t="shared" si="277"/>
        <v>434.18</v>
      </c>
      <c r="K478" s="44">
        <f t="shared" si="277"/>
        <v>434.18</v>
      </c>
      <c r="L478" s="44">
        <f t="shared" si="277"/>
        <v>434.18</v>
      </c>
      <c r="M478" s="44">
        <f t="shared" si="277"/>
        <v>434.18</v>
      </c>
      <c r="N478" s="44">
        <f t="shared" si="277"/>
        <v>434.18</v>
      </c>
      <c r="O478" s="44">
        <f t="shared" si="277"/>
        <v>434.18</v>
      </c>
      <c r="P478" s="44">
        <f t="shared" si="277"/>
        <v>434.18</v>
      </c>
      <c r="Q478" s="44">
        <f t="shared" si="277"/>
        <v>434.18</v>
      </c>
      <c r="R478" s="44">
        <f t="shared" si="277"/>
        <v>434.18</v>
      </c>
      <c r="S478" s="44">
        <f t="shared" si="277"/>
        <v>434.18</v>
      </c>
      <c r="T478" s="44">
        <f t="shared" si="277"/>
        <v>434.18</v>
      </c>
      <c r="U478" s="44">
        <f t="shared" si="277"/>
        <v>434.18</v>
      </c>
      <c r="V478" s="44">
        <f t="shared" si="277"/>
        <v>434.18</v>
      </c>
      <c r="W478" s="44">
        <f t="shared" si="277"/>
        <v>434.18</v>
      </c>
      <c r="X478" s="44">
        <f t="shared" si="277"/>
        <v>434.18</v>
      </c>
      <c r="Y478" s="44">
        <f t="shared" si="277"/>
        <v>434.18</v>
      </c>
      <c r="Z478" s="44">
        <f t="shared" si="277"/>
        <v>434.18</v>
      </c>
      <c r="AA478" s="44">
        <f t="shared" si="277"/>
        <v>434.18</v>
      </c>
    </row>
    <row r="479" spans="1:27" ht="12.75" hidden="1" customHeight="1" outlineLevel="1" x14ac:dyDescent="0.2">
      <c r="A479" s="97" t="s">
        <v>1474</v>
      </c>
      <c r="B479" s="63" t="s">
        <v>83</v>
      </c>
      <c r="C479" s="43" t="s">
        <v>79</v>
      </c>
      <c r="D479" s="44">
        <v>3.63</v>
      </c>
      <c r="E479" s="44">
        <v>3.63</v>
      </c>
      <c r="F479" s="44">
        <v>3.63</v>
      </c>
      <c r="G479" s="44">
        <v>3.63</v>
      </c>
      <c r="H479" s="44">
        <v>3.63</v>
      </c>
      <c r="I479" s="44">
        <v>3.63</v>
      </c>
      <c r="J479" s="44">
        <v>3.63</v>
      </c>
      <c r="K479" s="44">
        <v>3.63</v>
      </c>
      <c r="L479" s="44">
        <v>3.63</v>
      </c>
      <c r="M479" s="44">
        <v>3.63</v>
      </c>
      <c r="N479" s="44">
        <v>3.63</v>
      </c>
      <c r="O479" s="44">
        <v>3.63</v>
      </c>
      <c r="P479" s="44">
        <v>3.63</v>
      </c>
      <c r="Q479" s="44">
        <v>3.63</v>
      </c>
      <c r="R479" s="44">
        <v>3.63</v>
      </c>
      <c r="S479" s="44">
        <v>3.63</v>
      </c>
      <c r="T479" s="44">
        <v>3.63</v>
      </c>
      <c r="U479" s="44">
        <v>3.63</v>
      </c>
      <c r="V479" s="44">
        <v>3.63</v>
      </c>
      <c r="W479" s="44">
        <v>3.63</v>
      </c>
      <c r="X479" s="44">
        <v>3.63</v>
      </c>
      <c r="Y479" s="44">
        <v>3.63</v>
      </c>
      <c r="Z479" s="44">
        <v>3.63</v>
      </c>
      <c r="AA479" s="44">
        <v>3.63</v>
      </c>
    </row>
    <row r="480" spans="1:27" ht="12.75" hidden="1" customHeight="1" outlineLevel="1" x14ac:dyDescent="0.2">
      <c r="A480" s="97" t="s">
        <v>1475</v>
      </c>
      <c r="B480" s="63" t="s">
        <v>81</v>
      </c>
      <c r="C480" s="43" t="s">
        <v>79</v>
      </c>
      <c r="D480" s="44">
        <f>$D$11</f>
        <v>216.36</v>
      </c>
      <c r="E480" s="44">
        <f t="shared" ref="E480:AA480" si="278">$D$11</f>
        <v>216.36</v>
      </c>
      <c r="F480" s="44">
        <f t="shared" si="278"/>
        <v>216.36</v>
      </c>
      <c r="G480" s="44">
        <f t="shared" si="278"/>
        <v>216.36</v>
      </c>
      <c r="H480" s="44">
        <f t="shared" si="278"/>
        <v>216.36</v>
      </c>
      <c r="I480" s="44">
        <f t="shared" si="278"/>
        <v>216.36</v>
      </c>
      <c r="J480" s="44">
        <f t="shared" si="278"/>
        <v>216.36</v>
      </c>
      <c r="K480" s="44">
        <f t="shared" si="278"/>
        <v>216.36</v>
      </c>
      <c r="L480" s="44">
        <f t="shared" si="278"/>
        <v>216.36</v>
      </c>
      <c r="M480" s="44">
        <f t="shared" si="278"/>
        <v>216.36</v>
      </c>
      <c r="N480" s="44">
        <f t="shared" si="278"/>
        <v>216.36</v>
      </c>
      <c r="O480" s="44">
        <f t="shared" si="278"/>
        <v>216.36</v>
      </c>
      <c r="P480" s="44">
        <f t="shared" si="278"/>
        <v>216.36</v>
      </c>
      <c r="Q480" s="44">
        <f t="shared" si="278"/>
        <v>216.36</v>
      </c>
      <c r="R480" s="44">
        <f>$D$11</f>
        <v>216.36</v>
      </c>
      <c r="S480" s="44">
        <f t="shared" si="278"/>
        <v>216.36</v>
      </c>
      <c r="T480" s="44">
        <f t="shared" si="278"/>
        <v>216.36</v>
      </c>
      <c r="U480" s="44">
        <f t="shared" si="278"/>
        <v>216.36</v>
      </c>
      <c r="V480" s="44">
        <f t="shared" si="278"/>
        <v>216.36</v>
      </c>
      <c r="W480" s="44">
        <f t="shared" si="278"/>
        <v>216.36</v>
      </c>
      <c r="X480" s="44">
        <f t="shared" si="278"/>
        <v>216.36</v>
      </c>
      <c r="Y480" s="44">
        <f t="shared" si="278"/>
        <v>216.36</v>
      </c>
      <c r="Z480" s="44">
        <f t="shared" si="278"/>
        <v>216.36</v>
      </c>
      <c r="AA480" s="44">
        <f t="shared" si="278"/>
        <v>216.36</v>
      </c>
    </row>
    <row r="481" spans="1:27" collapsed="1" x14ac:dyDescent="0.2">
      <c r="A481" s="96" t="s">
        <v>1476</v>
      </c>
      <c r="B481" s="28" t="str">
        <f>"04"&amp;"."&amp;$B$640&amp;"."&amp;$B$641</f>
        <v>04.11.2023</v>
      </c>
      <c r="C481" s="88" t="s">
        <v>76</v>
      </c>
      <c r="D481" s="89">
        <f>ROUND(((D482+D483+D485+D484)/1000),5)</f>
        <v>1.9044000000000001</v>
      </c>
      <c r="E481" s="89">
        <f>ROUND(((E482+E483+E485+E484)/1000),5)</f>
        <v>1.8264800000000001</v>
      </c>
      <c r="F481" s="89">
        <f>ROUND(((F482+F483+F485+F484)/1000),5)</f>
        <v>1.7464299999999999</v>
      </c>
      <c r="G481" s="89">
        <f t="shared" ref="G481:AA481" si="279">ROUND(((G482+G483+G485+G484)/1000),5)</f>
        <v>1.69191</v>
      </c>
      <c r="H481" s="89">
        <f t="shared" si="279"/>
        <v>1.7421199999999999</v>
      </c>
      <c r="I481" s="89">
        <f t="shared" si="279"/>
        <v>1.83866</v>
      </c>
      <c r="J481" s="89">
        <f t="shared" si="279"/>
        <v>1.85087</v>
      </c>
      <c r="K481" s="89">
        <f t="shared" si="279"/>
        <v>1.9597500000000001</v>
      </c>
      <c r="L481" s="89">
        <f t="shared" si="279"/>
        <v>2.2792500000000002</v>
      </c>
      <c r="M481" s="89">
        <f t="shared" si="279"/>
        <v>2.3745500000000002</v>
      </c>
      <c r="N481" s="89">
        <f t="shared" si="279"/>
        <v>2.4250699999999998</v>
      </c>
      <c r="O481" s="89">
        <f t="shared" si="279"/>
        <v>2.4328599999999998</v>
      </c>
      <c r="P481" s="89">
        <f t="shared" si="279"/>
        <v>2.4261499999999998</v>
      </c>
      <c r="Q481" s="89">
        <f t="shared" si="279"/>
        <v>2.4258799999999998</v>
      </c>
      <c r="R481" s="89">
        <f t="shared" si="279"/>
        <v>2.4031899999999999</v>
      </c>
      <c r="S481" s="89">
        <f t="shared" si="279"/>
        <v>2.53437</v>
      </c>
      <c r="T481" s="89">
        <f t="shared" si="279"/>
        <v>2.6071499999999999</v>
      </c>
      <c r="U481" s="89">
        <f t="shared" si="279"/>
        <v>2.7515299999999998</v>
      </c>
      <c r="V481" s="89">
        <f t="shared" si="279"/>
        <v>2.7526999999999999</v>
      </c>
      <c r="W481" s="89">
        <f t="shared" si="279"/>
        <v>2.6272600000000002</v>
      </c>
      <c r="X481" s="89">
        <f t="shared" si="279"/>
        <v>2.3946800000000001</v>
      </c>
      <c r="Y481" s="89">
        <f t="shared" si="279"/>
        <v>2.3490099999999998</v>
      </c>
      <c r="Z481" s="89">
        <f t="shared" si="279"/>
        <v>1.9984500000000001</v>
      </c>
      <c r="AA481" s="89">
        <f t="shared" si="279"/>
        <v>1.9192400000000001</v>
      </c>
    </row>
    <row r="482" spans="1:27" ht="12.75" hidden="1" customHeight="1" outlineLevel="1" x14ac:dyDescent="0.2">
      <c r="A482" s="97" t="s">
        <v>1477</v>
      </c>
      <c r="B482" s="63" t="s">
        <v>242</v>
      </c>
      <c r="C482" s="43" t="s">
        <v>79</v>
      </c>
      <c r="D482" s="44">
        <v>1250.23</v>
      </c>
      <c r="E482" s="44">
        <v>1172.31</v>
      </c>
      <c r="F482" s="44">
        <v>1092.26</v>
      </c>
      <c r="G482" s="44">
        <v>1037.74</v>
      </c>
      <c r="H482" s="44">
        <v>1087.95</v>
      </c>
      <c r="I482" s="44">
        <v>1184.49</v>
      </c>
      <c r="J482" s="44">
        <v>1196.7</v>
      </c>
      <c r="K482" s="44">
        <v>1305.58</v>
      </c>
      <c r="L482" s="44">
        <v>1625.08</v>
      </c>
      <c r="M482" s="44">
        <v>1720.38</v>
      </c>
      <c r="N482" s="44">
        <v>1770.9</v>
      </c>
      <c r="O482" s="44">
        <v>1778.69</v>
      </c>
      <c r="P482" s="44">
        <v>1771.98</v>
      </c>
      <c r="Q482" s="44">
        <v>1771.71</v>
      </c>
      <c r="R482" s="44">
        <v>1749.02</v>
      </c>
      <c r="S482" s="44">
        <v>1880.2</v>
      </c>
      <c r="T482" s="44">
        <v>1952.98</v>
      </c>
      <c r="U482" s="44">
        <v>2097.36</v>
      </c>
      <c r="V482" s="44">
        <v>2098.5300000000002</v>
      </c>
      <c r="W482" s="44">
        <v>1973.09</v>
      </c>
      <c r="X482" s="44">
        <v>1740.51</v>
      </c>
      <c r="Y482" s="44">
        <v>1694.84</v>
      </c>
      <c r="Z482" s="44">
        <v>1344.28</v>
      </c>
      <c r="AA482" s="44">
        <v>1265.07</v>
      </c>
    </row>
    <row r="483" spans="1:27" ht="12.75" hidden="1" customHeight="1" outlineLevel="1" x14ac:dyDescent="0.2">
      <c r="A483" s="97" t="s">
        <v>1478</v>
      </c>
      <c r="B483" s="63" t="s">
        <v>90</v>
      </c>
      <c r="C483" s="43" t="s">
        <v>79</v>
      </c>
      <c r="D483" s="44">
        <f>$D$468</f>
        <v>434.18</v>
      </c>
      <c r="E483" s="44">
        <f t="shared" ref="E483:AA483" si="280">$D$468</f>
        <v>434.18</v>
      </c>
      <c r="F483" s="44">
        <f t="shared" si="280"/>
        <v>434.18</v>
      </c>
      <c r="G483" s="44">
        <f t="shared" si="280"/>
        <v>434.18</v>
      </c>
      <c r="H483" s="44">
        <f t="shared" si="280"/>
        <v>434.18</v>
      </c>
      <c r="I483" s="44">
        <f t="shared" si="280"/>
        <v>434.18</v>
      </c>
      <c r="J483" s="44">
        <f t="shared" si="280"/>
        <v>434.18</v>
      </c>
      <c r="K483" s="44">
        <f t="shared" si="280"/>
        <v>434.18</v>
      </c>
      <c r="L483" s="44">
        <f t="shared" si="280"/>
        <v>434.18</v>
      </c>
      <c r="M483" s="44">
        <f t="shared" si="280"/>
        <v>434.18</v>
      </c>
      <c r="N483" s="44">
        <f t="shared" si="280"/>
        <v>434.18</v>
      </c>
      <c r="O483" s="44">
        <f t="shared" si="280"/>
        <v>434.18</v>
      </c>
      <c r="P483" s="44">
        <f t="shared" si="280"/>
        <v>434.18</v>
      </c>
      <c r="Q483" s="44">
        <f t="shared" si="280"/>
        <v>434.18</v>
      </c>
      <c r="R483" s="44">
        <f t="shared" si="280"/>
        <v>434.18</v>
      </c>
      <c r="S483" s="44">
        <f t="shared" si="280"/>
        <v>434.18</v>
      </c>
      <c r="T483" s="44">
        <f t="shared" si="280"/>
        <v>434.18</v>
      </c>
      <c r="U483" s="44">
        <f t="shared" si="280"/>
        <v>434.18</v>
      </c>
      <c r="V483" s="44">
        <f t="shared" si="280"/>
        <v>434.18</v>
      </c>
      <c r="W483" s="44">
        <f t="shared" si="280"/>
        <v>434.18</v>
      </c>
      <c r="X483" s="44">
        <f t="shared" si="280"/>
        <v>434.18</v>
      </c>
      <c r="Y483" s="44">
        <f t="shared" si="280"/>
        <v>434.18</v>
      </c>
      <c r="Z483" s="44">
        <f t="shared" si="280"/>
        <v>434.18</v>
      </c>
      <c r="AA483" s="44">
        <f t="shared" si="280"/>
        <v>434.18</v>
      </c>
    </row>
    <row r="484" spans="1:27" ht="12.75" hidden="1" customHeight="1" outlineLevel="1" x14ac:dyDescent="0.2">
      <c r="A484" s="97" t="s">
        <v>1479</v>
      </c>
      <c r="B484" s="63" t="s">
        <v>83</v>
      </c>
      <c r="C484" s="43" t="s">
        <v>79</v>
      </c>
      <c r="D484" s="44">
        <v>3.63</v>
      </c>
      <c r="E484" s="44">
        <v>3.63</v>
      </c>
      <c r="F484" s="44">
        <v>3.63</v>
      </c>
      <c r="G484" s="44">
        <v>3.63</v>
      </c>
      <c r="H484" s="44">
        <v>3.63</v>
      </c>
      <c r="I484" s="44">
        <v>3.63</v>
      </c>
      <c r="J484" s="44">
        <v>3.63</v>
      </c>
      <c r="K484" s="44">
        <v>3.63</v>
      </c>
      <c r="L484" s="44">
        <v>3.63</v>
      </c>
      <c r="M484" s="44">
        <v>3.63</v>
      </c>
      <c r="N484" s="44">
        <v>3.63</v>
      </c>
      <c r="O484" s="44">
        <v>3.63</v>
      </c>
      <c r="P484" s="44">
        <v>3.63</v>
      </c>
      <c r="Q484" s="44">
        <v>3.63</v>
      </c>
      <c r="R484" s="44">
        <v>3.63</v>
      </c>
      <c r="S484" s="44">
        <v>3.63</v>
      </c>
      <c r="T484" s="44">
        <v>3.63</v>
      </c>
      <c r="U484" s="44">
        <v>3.63</v>
      </c>
      <c r="V484" s="44">
        <v>3.63</v>
      </c>
      <c r="W484" s="44">
        <v>3.63</v>
      </c>
      <c r="X484" s="44">
        <v>3.63</v>
      </c>
      <c r="Y484" s="44">
        <v>3.63</v>
      </c>
      <c r="Z484" s="44">
        <v>3.63</v>
      </c>
      <c r="AA484" s="44">
        <v>3.63</v>
      </c>
    </row>
    <row r="485" spans="1:27" ht="12.75" hidden="1" customHeight="1" outlineLevel="1" x14ac:dyDescent="0.2">
      <c r="A485" s="97" t="s">
        <v>1480</v>
      </c>
      <c r="B485" s="63" t="s">
        <v>81</v>
      </c>
      <c r="C485" s="43" t="s">
        <v>79</v>
      </c>
      <c r="D485" s="44">
        <f>$D$11</f>
        <v>216.36</v>
      </c>
      <c r="E485" s="44">
        <f t="shared" ref="E485:AA485" si="281">$D$11</f>
        <v>216.36</v>
      </c>
      <c r="F485" s="44">
        <f t="shared" si="281"/>
        <v>216.36</v>
      </c>
      <c r="G485" s="44">
        <f t="shared" si="281"/>
        <v>216.36</v>
      </c>
      <c r="H485" s="44">
        <f t="shared" si="281"/>
        <v>216.36</v>
      </c>
      <c r="I485" s="44">
        <f t="shared" si="281"/>
        <v>216.36</v>
      </c>
      <c r="J485" s="44">
        <f t="shared" si="281"/>
        <v>216.36</v>
      </c>
      <c r="K485" s="44">
        <f t="shared" si="281"/>
        <v>216.36</v>
      </c>
      <c r="L485" s="44">
        <f t="shared" si="281"/>
        <v>216.36</v>
      </c>
      <c r="M485" s="44">
        <f t="shared" si="281"/>
        <v>216.36</v>
      </c>
      <c r="N485" s="44">
        <f t="shared" si="281"/>
        <v>216.36</v>
      </c>
      <c r="O485" s="44">
        <f t="shared" si="281"/>
        <v>216.36</v>
      </c>
      <c r="P485" s="44">
        <f t="shared" si="281"/>
        <v>216.36</v>
      </c>
      <c r="Q485" s="44">
        <f t="shared" si="281"/>
        <v>216.36</v>
      </c>
      <c r="R485" s="44">
        <f>$D$11</f>
        <v>216.36</v>
      </c>
      <c r="S485" s="44">
        <f t="shared" si="281"/>
        <v>216.36</v>
      </c>
      <c r="T485" s="44">
        <f t="shared" si="281"/>
        <v>216.36</v>
      </c>
      <c r="U485" s="44">
        <f t="shared" si="281"/>
        <v>216.36</v>
      </c>
      <c r="V485" s="44">
        <f t="shared" si="281"/>
        <v>216.36</v>
      </c>
      <c r="W485" s="44">
        <f t="shared" si="281"/>
        <v>216.36</v>
      </c>
      <c r="X485" s="44">
        <f t="shared" si="281"/>
        <v>216.36</v>
      </c>
      <c r="Y485" s="44">
        <f t="shared" si="281"/>
        <v>216.36</v>
      </c>
      <c r="Z485" s="44">
        <f t="shared" si="281"/>
        <v>216.36</v>
      </c>
      <c r="AA485" s="44">
        <f t="shared" si="281"/>
        <v>216.36</v>
      </c>
    </row>
    <row r="486" spans="1:27" collapsed="1" x14ac:dyDescent="0.2">
      <c r="A486" s="96" t="s">
        <v>1481</v>
      </c>
      <c r="B486" s="28" t="str">
        <f>"05"&amp;"."&amp;$B$640&amp;"."&amp;$B$641</f>
        <v>05.11.2023</v>
      </c>
      <c r="C486" s="88" t="s">
        <v>76</v>
      </c>
      <c r="D486" s="89">
        <f>ROUND(((D487+D488+D490+D489)/1000),5)</f>
        <v>1.8993599999999999</v>
      </c>
      <c r="E486" s="89">
        <f>ROUND(((E487+E488+E490+E489)/1000),5)</f>
        <v>1.7900499999999999</v>
      </c>
      <c r="F486" s="89">
        <f>ROUND(((F487+F488+F490+F489)/1000),5)</f>
        <v>1.70716</v>
      </c>
      <c r="G486" s="89">
        <f t="shared" ref="G486:AA486" si="282">ROUND(((G487+G488+G490+G489)/1000),5)</f>
        <v>1.6887300000000001</v>
      </c>
      <c r="H486" s="89">
        <f t="shared" si="282"/>
        <v>1.69224</v>
      </c>
      <c r="I486" s="89">
        <f t="shared" si="282"/>
        <v>1.80975</v>
      </c>
      <c r="J486" s="89">
        <f t="shared" si="282"/>
        <v>1.7926800000000001</v>
      </c>
      <c r="K486" s="89">
        <f t="shared" si="282"/>
        <v>1.8925399999999999</v>
      </c>
      <c r="L486" s="89">
        <f t="shared" si="282"/>
        <v>2.1400700000000001</v>
      </c>
      <c r="M486" s="89">
        <f t="shared" si="282"/>
        <v>2.3164099999999999</v>
      </c>
      <c r="N486" s="89">
        <f t="shared" si="282"/>
        <v>2.36008</v>
      </c>
      <c r="O486" s="89">
        <f t="shared" si="282"/>
        <v>2.3704000000000001</v>
      </c>
      <c r="P486" s="89">
        <f t="shared" si="282"/>
        <v>2.37121</v>
      </c>
      <c r="Q486" s="89">
        <f t="shared" si="282"/>
        <v>2.3721899999999998</v>
      </c>
      <c r="R486" s="89">
        <f t="shared" si="282"/>
        <v>2.3585699999999998</v>
      </c>
      <c r="S486" s="89">
        <f t="shared" si="282"/>
        <v>2.3385099999999999</v>
      </c>
      <c r="T486" s="89">
        <f t="shared" si="282"/>
        <v>2.3676499999999998</v>
      </c>
      <c r="U486" s="89">
        <f t="shared" si="282"/>
        <v>2.5779999999999998</v>
      </c>
      <c r="V486" s="89">
        <f t="shared" si="282"/>
        <v>2.6836199999999999</v>
      </c>
      <c r="W486" s="89">
        <f t="shared" si="282"/>
        <v>2.5811600000000001</v>
      </c>
      <c r="X486" s="89">
        <f t="shared" si="282"/>
        <v>2.4021400000000002</v>
      </c>
      <c r="Y486" s="89">
        <f t="shared" si="282"/>
        <v>2.3587500000000001</v>
      </c>
      <c r="Z486" s="89">
        <f t="shared" si="282"/>
        <v>2.1203599999999998</v>
      </c>
      <c r="AA486" s="89">
        <f t="shared" si="282"/>
        <v>1.9073100000000001</v>
      </c>
    </row>
    <row r="487" spans="1:27" ht="12.75" hidden="1" customHeight="1" outlineLevel="1" x14ac:dyDescent="0.2">
      <c r="A487" s="97" t="s">
        <v>1482</v>
      </c>
      <c r="B487" s="63" t="s">
        <v>242</v>
      </c>
      <c r="C487" s="43" t="s">
        <v>79</v>
      </c>
      <c r="D487" s="44">
        <v>1245.19</v>
      </c>
      <c r="E487" s="44">
        <v>1135.8800000000001</v>
      </c>
      <c r="F487" s="44">
        <v>1052.99</v>
      </c>
      <c r="G487" s="44">
        <v>1034.56</v>
      </c>
      <c r="H487" s="44">
        <v>1038.07</v>
      </c>
      <c r="I487" s="44">
        <v>1155.58</v>
      </c>
      <c r="J487" s="44">
        <v>1138.51</v>
      </c>
      <c r="K487" s="44">
        <v>1238.3699999999999</v>
      </c>
      <c r="L487" s="44">
        <v>1485.9</v>
      </c>
      <c r="M487" s="44">
        <v>1662.24</v>
      </c>
      <c r="N487" s="44">
        <v>1705.91</v>
      </c>
      <c r="O487" s="44">
        <v>1716.23</v>
      </c>
      <c r="P487" s="44">
        <v>1717.04</v>
      </c>
      <c r="Q487" s="44">
        <v>1718.02</v>
      </c>
      <c r="R487" s="44">
        <v>1704.4</v>
      </c>
      <c r="S487" s="44">
        <v>1684.34</v>
      </c>
      <c r="T487" s="44">
        <v>1713.48</v>
      </c>
      <c r="U487" s="44">
        <v>1923.83</v>
      </c>
      <c r="V487" s="44">
        <v>2029.45</v>
      </c>
      <c r="W487" s="44">
        <v>1926.99</v>
      </c>
      <c r="X487" s="44">
        <v>1747.97</v>
      </c>
      <c r="Y487" s="44">
        <v>1704.58</v>
      </c>
      <c r="Z487" s="44">
        <v>1466.19</v>
      </c>
      <c r="AA487" s="44">
        <v>1253.1400000000001</v>
      </c>
    </row>
    <row r="488" spans="1:27" ht="12.75" hidden="1" customHeight="1" outlineLevel="1" x14ac:dyDescent="0.2">
      <c r="A488" s="97" t="s">
        <v>1483</v>
      </c>
      <c r="B488" s="63" t="s">
        <v>90</v>
      </c>
      <c r="C488" s="43" t="s">
        <v>79</v>
      </c>
      <c r="D488" s="44">
        <f>$D$468</f>
        <v>434.18</v>
      </c>
      <c r="E488" s="44">
        <f t="shared" ref="E488:AA488" si="283">$D$468</f>
        <v>434.18</v>
      </c>
      <c r="F488" s="44">
        <f t="shared" si="283"/>
        <v>434.18</v>
      </c>
      <c r="G488" s="44">
        <f t="shared" si="283"/>
        <v>434.18</v>
      </c>
      <c r="H488" s="44">
        <f t="shared" si="283"/>
        <v>434.18</v>
      </c>
      <c r="I488" s="44">
        <f t="shared" si="283"/>
        <v>434.18</v>
      </c>
      <c r="J488" s="44">
        <f t="shared" si="283"/>
        <v>434.18</v>
      </c>
      <c r="K488" s="44">
        <f t="shared" si="283"/>
        <v>434.18</v>
      </c>
      <c r="L488" s="44">
        <f t="shared" si="283"/>
        <v>434.18</v>
      </c>
      <c r="M488" s="44">
        <f t="shared" si="283"/>
        <v>434.18</v>
      </c>
      <c r="N488" s="44">
        <f t="shared" si="283"/>
        <v>434.18</v>
      </c>
      <c r="O488" s="44">
        <f t="shared" si="283"/>
        <v>434.18</v>
      </c>
      <c r="P488" s="44">
        <f t="shared" si="283"/>
        <v>434.18</v>
      </c>
      <c r="Q488" s="44">
        <f t="shared" si="283"/>
        <v>434.18</v>
      </c>
      <c r="R488" s="44">
        <f t="shared" si="283"/>
        <v>434.18</v>
      </c>
      <c r="S488" s="44">
        <f t="shared" si="283"/>
        <v>434.18</v>
      </c>
      <c r="T488" s="44">
        <f t="shared" si="283"/>
        <v>434.18</v>
      </c>
      <c r="U488" s="44">
        <f t="shared" si="283"/>
        <v>434.18</v>
      </c>
      <c r="V488" s="44">
        <f t="shared" si="283"/>
        <v>434.18</v>
      </c>
      <c r="W488" s="44">
        <f t="shared" si="283"/>
        <v>434.18</v>
      </c>
      <c r="X488" s="44">
        <f t="shared" si="283"/>
        <v>434.18</v>
      </c>
      <c r="Y488" s="44">
        <f t="shared" si="283"/>
        <v>434.18</v>
      </c>
      <c r="Z488" s="44">
        <f t="shared" si="283"/>
        <v>434.18</v>
      </c>
      <c r="AA488" s="44">
        <f t="shared" si="283"/>
        <v>434.18</v>
      </c>
    </row>
    <row r="489" spans="1:27" ht="12.75" hidden="1" customHeight="1" outlineLevel="1" x14ac:dyDescent="0.2">
      <c r="A489" s="97" t="s">
        <v>1484</v>
      </c>
      <c r="B489" s="63" t="s">
        <v>83</v>
      </c>
      <c r="C489" s="43" t="s">
        <v>79</v>
      </c>
      <c r="D489" s="44">
        <v>3.63</v>
      </c>
      <c r="E489" s="44">
        <v>3.63</v>
      </c>
      <c r="F489" s="44">
        <v>3.63</v>
      </c>
      <c r="G489" s="44">
        <v>3.63</v>
      </c>
      <c r="H489" s="44">
        <v>3.63</v>
      </c>
      <c r="I489" s="44">
        <v>3.63</v>
      </c>
      <c r="J489" s="44">
        <v>3.63</v>
      </c>
      <c r="K489" s="44">
        <v>3.63</v>
      </c>
      <c r="L489" s="44">
        <v>3.63</v>
      </c>
      <c r="M489" s="44">
        <v>3.63</v>
      </c>
      <c r="N489" s="44">
        <v>3.63</v>
      </c>
      <c r="O489" s="44">
        <v>3.63</v>
      </c>
      <c r="P489" s="44">
        <v>3.63</v>
      </c>
      <c r="Q489" s="44">
        <v>3.63</v>
      </c>
      <c r="R489" s="44">
        <v>3.63</v>
      </c>
      <c r="S489" s="44">
        <v>3.63</v>
      </c>
      <c r="T489" s="44">
        <v>3.63</v>
      </c>
      <c r="U489" s="44">
        <v>3.63</v>
      </c>
      <c r="V489" s="44">
        <v>3.63</v>
      </c>
      <c r="W489" s="44">
        <v>3.63</v>
      </c>
      <c r="X489" s="44">
        <v>3.63</v>
      </c>
      <c r="Y489" s="44">
        <v>3.63</v>
      </c>
      <c r="Z489" s="44">
        <v>3.63</v>
      </c>
      <c r="AA489" s="44">
        <v>3.63</v>
      </c>
    </row>
    <row r="490" spans="1:27" ht="12.75" hidden="1" customHeight="1" outlineLevel="1" x14ac:dyDescent="0.2">
      <c r="A490" s="97" t="s">
        <v>1485</v>
      </c>
      <c r="B490" s="63" t="s">
        <v>81</v>
      </c>
      <c r="C490" s="43" t="s">
        <v>79</v>
      </c>
      <c r="D490" s="44">
        <f>$D$11</f>
        <v>216.36</v>
      </c>
      <c r="E490" s="44">
        <f t="shared" ref="E490:AA490" si="284">$D$11</f>
        <v>216.36</v>
      </c>
      <c r="F490" s="44">
        <f t="shared" si="284"/>
        <v>216.36</v>
      </c>
      <c r="G490" s="44">
        <f t="shared" si="284"/>
        <v>216.36</v>
      </c>
      <c r="H490" s="44">
        <f t="shared" si="284"/>
        <v>216.36</v>
      </c>
      <c r="I490" s="44">
        <f t="shared" si="284"/>
        <v>216.36</v>
      </c>
      <c r="J490" s="44">
        <f t="shared" si="284"/>
        <v>216.36</v>
      </c>
      <c r="K490" s="44">
        <f t="shared" si="284"/>
        <v>216.36</v>
      </c>
      <c r="L490" s="44">
        <f t="shared" si="284"/>
        <v>216.36</v>
      </c>
      <c r="M490" s="44">
        <f t="shared" si="284"/>
        <v>216.36</v>
      </c>
      <c r="N490" s="44">
        <f t="shared" si="284"/>
        <v>216.36</v>
      </c>
      <c r="O490" s="44">
        <f t="shared" si="284"/>
        <v>216.36</v>
      </c>
      <c r="P490" s="44">
        <f t="shared" si="284"/>
        <v>216.36</v>
      </c>
      <c r="Q490" s="44">
        <f t="shared" si="284"/>
        <v>216.36</v>
      </c>
      <c r="R490" s="44">
        <f>$D$11</f>
        <v>216.36</v>
      </c>
      <c r="S490" s="44">
        <f t="shared" si="284"/>
        <v>216.36</v>
      </c>
      <c r="T490" s="44">
        <f t="shared" si="284"/>
        <v>216.36</v>
      </c>
      <c r="U490" s="44">
        <f t="shared" si="284"/>
        <v>216.36</v>
      </c>
      <c r="V490" s="44">
        <f t="shared" si="284"/>
        <v>216.36</v>
      </c>
      <c r="W490" s="44">
        <f t="shared" si="284"/>
        <v>216.36</v>
      </c>
      <c r="X490" s="44">
        <f t="shared" si="284"/>
        <v>216.36</v>
      </c>
      <c r="Y490" s="44">
        <f t="shared" si="284"/>
        <v>216.36</v>
      </c>
      <c r="Z490" s="44">
        <f t="shared" si="284"/>
        <v>216.36</v>
      </c>
      <c r="AA490" s="44">
        <f t="shared" si="284"/>
        <v>216.36</v>
      </c>
    </row>
    <row r="491" spans="1:27" collapsed="1" x14ac:dyDescent="0.2">
      <c r="A491" s="96" t="s">
        <v>1486</v>
      </c>
      <c r="B491" s="28" t="str">
        <f>"06"&amp;"."&amp;$B$640&amp;"."&amp;$B$641</f>
        <v>06.11.2023</v>
      </c>
      <c r="C491" s="88" t="s">
        <v>76</v>
      </c>
      <c r="D491" s="89">
        <f>ROUND(((D492+D493+D495+D494)/1000),5)</f>
        <v>1.9015</v>
      </c>
      <c r="E491" s="89">
        <f>ROUND(((E492+E493+E495+E494)/1000),5)</f>
        <v>1.82518</v>
      </c>
      <c r="F491" s="89">
        <f>ROUND(((F492+F493+F495+F494)/1000),5)</f>
        <v>1.74363</v>
      </c>
      <c r="G491" s="89">
        <f t="shared" ref="G491:AA491" si="285">ROUND(((G492+G493+G495+G494)/1000),5)</f>
        <v>1.7011700000000001</v>
      </c>
      <c r="H491" s="89">
        <f t="shared" si="285"/>
        <v>1.73871</v>
      </c>
      <c r="I491" s="89">
        <f t="shared" si="285"/>
        <v>1.8322000000000001</v>
      </c>
      <c r="J491" s="89">
        <f t="shared" si="285"/>
        <v>1.8638399999999999</v>
      </c>
      <c r="K491" s="89">
        <f t="shared" si="285"/>
        <v>1.9777400000000001</v>
      </c>
      <c r="L491" s="89">
        <f t="shared" si="285"/>
        <v>2.2090800000000002</v>
      </c>
      <c r="M491" s="89">
        <f t="shared" si="285"/>
        <v>2.40245</v>
      </c>
      <c r="N491" s="89">
        <f t="shared" si="285"/>
        <v>2.5179299999999998</v>
      </c>
      <c r="O491" s="89">
        <f t="shared" si="285"/>
        <v>2.5370699999999999</v>
      </c>
      <c r="P491" s="89">
        <f t="shared" si="285"/>
        <v>2.5167000000000002</v>
      </c>
      <c r="Q491" s="89">
        <f t="shared" si="285"/>
        <v>2.5244900000000001</v>
      </c>
      <c r="R491" s="89">
        <f t="shared" si="285"/>
        <v>2.4920300000000002</v>
      </c>
      <c r="S491" s="89">
        <f t="shared" si="285"/>
        <v>2.4729399999999999</v>
      </c>
      <c r="T491" s="89">
        <f t="shared" si="285"/>
        <v>2.5433500000000002</v>
      </c>
      <c r="U491" s="89">
        <f t="shared" si="285"/>
        <v>2.6010499999999999</v>
      </c>
      <c r="V491" s="89">
        <f t="shared" si="285"/>
        <v>2.5966399999999998</v>
      </c>
      <c r="W491" s="89">
        <f t="shared" si="285"/>
        <v>2.5688300000000002</v>
      </c>
      <c r="X491" s="89">
        <f t="shared" si="285"/>
        <v>2.5352199999999998</v>
      </c>
      <c r="Y491" s="89">
        <f t="shared" si="285"/>
        <v>2.4050699999999998</v>
      </c>
      <c r="Z491" s="89">
        <f t="shared" si="285"/>
        <v>2.0823800000000001</v>
      </c>
      <c r="AA491" s="89">
        <f t="shared" si="285"/>
        <v>1.9446099999999999</v>
      </c>
    </row>
    <row r="492" spans="1:27" ht="12.75" hidden="1" customHeight="1" outlineLevel="1" x14ac:dyDescent="0.2">
      <c r="A492" s="97" t="s">
        <v>1487</v>
      </c>
      <c r="B492" s="63" t="s">
        <v>242</v>
      </c>
      <c r="C492" s="43" t="s">
        <v>79</v>
      </c>
      <c r="D492" s="44">
        <v>1247.33</v>
      </c>
      <c r="E492" s="44">
        <v>1171.01</v>
      </c>
      <c r="F492" s="44">
        <v>1089.46</v>
      </c>
      <c r="G492" s="44">
        <v>1047</v>
      </c>
      <c r="H492" s="44">
        <v>1084.54</v>
      </c>
      <c r="I492" s="44">
        <v>1178.03</v>
      </c>
      <c r="J492" s="44">
        <v>1209.67</v>
      </c>
      <c r="K492" s="44">
        <v>1323.57</v>
      </c>
      <c r="L492" s="44">
        <v>1554.91</v>
      </c>
      <c r="M492" s="44">
        <v>1748.28</v>
      </c>
      <c r="N492" s="44">
        <v>1863.76</v>
      </c>
      <c r="O492" s="44">
        <v>1882.9</v>
      </c>
      <c r="P492" s="44">
        <v>1862.53</v>
      </c>
      <c r="Q492" s="44">
        <v>1870.32</v>
      </c>
      <c r="R492" s="44">
        <v>1837.86</v>
      </c>
      <c r="S492" s="44">
        <v>1818.77</v>
      </c>
      <c r="T492" s="44">
        <v>1889.18</v>
      </c>
      <c r="U492" s="44">
        <v>1946.88</v>
      </c>
      <c r="V492" s="44">
        <v>1942.47</v>
      </c>
      <c r="W492" s="44">
        <v>1914.66</v>
      </c>
      <c r="X492" s="44">
        <v>1881.05</v>
      </c>
      <c r="Y492" s="44">
        <v>1750.9</v>
      </c>
      <c r="Z492" s="44">
        <v>1428.21</v>
      </c>
      <c r="AA492" s="44">
        <v>1290.44</v>
      </c>
    </row>
    <row r="493" spans="1:27" ht="12.75" hidden="1" customHeight="1" outlineLevel="1" x14ac:dyDescent="0.2">
      <c r="A493" s="97" t="s">
        <v>1488</v>
      </c>
      <c r="B493" s="63" t="s">
        <v>90</v>
      </c>
      <c r="C493" s="43" t="s">
        <v>79</v>
      </c>
      <c r="D493" s="44">
        <f>$D$468</f>
        <v>434.18</v>
      </c>
      <c r="E493" s="44">
        <f t="shared" ref="E493:AA493" si="286">$D$468</f>
        <v>434.18</v>
      </c>
      <c r="F493" s="44">
        <f t="shared" si="286"/>
        <v>434.18</v>
      </c>
      <c r="G493" s="44">
        <f t="shared" si="286"/>
        <v>434.18</v>
      </c>
      <c r="H493" s="44">
        <f t="shared" si="286"/>
        <v>434.18</v>
      </c>
      <c r="I493" s="44">
        <f t="shared" si="286"/>
        <v>434.18</v>
      </c>
      <c r="J493" s="44">
        <f t="shared" si="286"/>
        <v>434.18</v>
      </c>
      <c r="K493" s="44">
        <f t="shared" si="286"/>
        <v>434.18</v>
      </c>
      <c r="L493" s="44">
        <f t="shared" si="286"/>
        <v>434.18</v>
      </c>
      <c r="M493" s="44">
        <f t="shared" si="286"/>
        <v>434.18</v>
      </c>
      <c r="N493" s="44">
        <f t="shared" si="286"/>
        <v>434.18</v>
      </c>
      <c r="O493" s="44">
        <f t="shared" si="286"/>
        <v>434.18</v>
      </c>
      <c r="P493" s="44">
        <f t="shared" si="286"/>
        <v>434.18</v>
      </c>
      <c r="Q493" s="44">
        <f t="shared" si="286"/>
        <v>434.18</v>
      </c>
      <c r="R493" s="44">
        <f t="shared" si="286"/>
        <v>434.18</v>
      </c>
      <c r="S493" s="44">
        <f t="shared" si="286"/>
        <v>434.18</v>
      </c>
      <c r="T493" s="44">
        <f t="shared" si="286"/>
        <v>434.18</v>
      </c>
      <c r="U493" s="44">
        <f t="shared" si="286"/>
        <v>434.18</v>
      </c>
      <c r="V493" s="44">
        <f t="shared" si="286"/>
        <v>434.18</v>
      </c>
      <c r="W493" s="44">
        <f t="shared" si="286"/>
        <v>434.18</v>
      </c>
      <c r="X493" s="44">
        <f t="shared" si="286"/>
        <v>434.18</v>
      </c>
      <c r="Y493" s="44">
        <f t="shared" si="286"/>
        <v>434.18</v>
      </c>
      <c r="Z493" s="44">
        <f t="shared" si="286"/>
        <v>434.18</v>
      </c>
      <c r="AA493" s="44">
        <f t="shared" si="286"/>
        <v>434.18</v>
      </c>
    </row>
    <row r="494" spans="1:27" ht="12.75" hidden="1" customHeight="1" outlineLevel="1" x14ac:dyDescent="0.2">
      <c r="A494" s="97" t="s">
        <v>1489</v>
      </c>
      <c r="B494" s="63" t="s">
        <v>83</v>
      </c>
      <c r="C494" s="43" t="s">
        <v>79</v>
      </c>
      <c r="D494" s="44">
        <v>3.63</v>
      </c>
      <c r="E494" s="44">
        <v>3.63</v>
      </c>
      <c r="F494" s="44">
        <v>3.63</v>
      </c>
      <c r="G494" s="44">
        <v>3.63</v>
      </c>
      <c r="H494" s="44">
        <v>3.63</v>
      </c>
      <c r="I494" s="44">
        <v>3.63</v>
      </c>
      <c r="J494" s="44">
        <v>3.63</v>
      </c>
      <c r="K494" s="44">
        <v>3.63</v>
      </c>
      <c r="L494" s="44">
        <v>3.63</v>
      </c>
      <c r="M494" s="44">
        <v>3.63</v>
      </c>
      <c r="N494" s="44">
        <v>3.63</v>
      </c>
      <c r="O494" s="44">
        <v>3.63</v>
      </c>
      <c r="P494" s="44">
        <v>3.63</v>
      </c>
      <c r="Q494" s="44">
        <v>3.63</v>
      </c>
      <c r="R494" s="44">
        <v>3.63</v>
      </c>
      <c r="S494" s="44">
        <v>3.63</v>
      </c>
      <c r="T494" s="44">
        <v>3.63</v>
      </c>
      <c r="U494" s="44">
        <v>3.63</v>
      </c>
      <c r="V494" s="44">
        <v>3.63</v>
      </c>
      <c r="W494" s="44">
        <v>3.63</v>
      </c>
      <c r="X494" s="44">
        <v>3.63</v>
      </c>
      <c r="Y494" s="44">
        <v>3.63</v>
      </c>
      <c r="Z494" s="44">
        <v>3.63</v>
      </c>
      <c r="AA494" s="44">
        <v>3.63</v>
      </c>
    </row>
    <row r="495" spans="1:27" ht="12.75" hidden="1" customHeight="1" outlineLevel="1" x14ac:dyDescent="0.2">
      <c r="A495" s="97" t="s">
        <v>1490</v>
      </c>
      <c r="B495" s="63" t="s">
        <v>81</v>
      </c>
      <c r="C495" s="43" t="s">
        <v>79</v>
      </c>
      <c r="D495" s="44">
        <f>$D$11</f>
        <v>216.36</v>
      </c>
      <c r="E495" s="44">
        <f t="shared" ref="E495:AA495" si="287">$D$11</f>
        <v>216.36</v>
      </c>
      <c r="F495" s="44">
        <f t="shared" si="287"/>
        <v>216.36</v>
      </c>
      <c r="G495" s="44">
        <f t="shared" si="287"/>
        <v>216.36</v>
      </c>
      <c r="H495" s="44">
        <f t="shared" si="287"/>
        <v>216.36</v>
      </c>
      <c r="I495" s="44">
        <f t="shared" si="287"/>
        <v>216.36</v>
      </c>
      <c r="J495" s="44">
        <f t="shared" si="287"/>
        <v>216.36</v>
      </c>
      <c r="K495" s="44">
        <f t="shared" si="287"/>
        <v>216.36</v>
      </c>
      <c r="L495" s="44">
        <f t="shared" si="287"/>
        <v>216.36</v>
      </c>
      <c r="M495" s="44">
        <f t="shared" si="287"/>
        <v>216.36</v>
      </c>
      <c r="N495" s="44">
        <f t="shared" si="287"/>
        <v>216.36</v>
      </c>
      <c r="O495" s="44">
        <f t="shared" si="287"/>
        <v>216.36</v>
      </c>
      <c r="P495" s="44">
        <f t="shared" si="287"/>
        <v>216.36</v>
      </c>
      <c r="Q495" s="44">
        <f t="shared" si="287"/>
        <v>216.36</v>
      </c>
      <c r="R495" s="44">
        <f>$D$11</f>
        <v>216.36</v>
      </c>
      <c r="S495" s="44">
        <f t="shared" si="287"/>
        <v>216.36</v>
      </c>
      <c r="T495" s="44">
        <f t="shared" si="287"/>
        <v>216.36</v>
      </c>
      <c r="U495" s="44">
        <f t="shared" si="287"/>
        <v>216.36</v>
      </c>
      <c r="V495" s="44">
        <f t="shared" si="287"/>
        <v>216.36</v>
      </c>
      <c r="W495" s="44">
        <f t="shared" si="287"/>
        <v>216.36</v>
      </c>
      <c r="X495" s="44">
        <f t="shared" si="287"/>
        <v>216.36</v>
      </c>
      <c r="Y495" s="44">
        <f t="shared" si="287"/>
        <v>216.36</v>
      </c>
      <c r="Z495" s="44">
        <f t="shared" si="287"/>
        <v>216.36</v>
      </c>
      <c r="AA495" s="44">
        <f t="shared" si="287"/>
        <v>216.36</v>
      </c>
    </row>
    <row r="496" spans="1:27" collapsed="1" x14ac:dyDescent="0.2">
      <c r="A496" s="96" t="s">
        <v>1491</v>
      </c>
      <c r="B496" s="28" t="str">
        <f>"07"&amp;"."&amp;$B$640&amp;"."&amp;$B$641</f>
        <v>07.11.2023</v>
      </c>
      <c r="C496" s="88" t="s">
        <v>76</v>
      </c>
      <c r="D496" s="89">
        <f>ROUND(((D497+D498+D500+D499)/1000),5)</f>
        <v>1.85189</v>
      </c>
      <c r="E496" s="89">
        <f>ROUND(((E497+E498+E500+E499)/1000),5)</f>
        <v>1.6977</v>
      </c>
      <c r="F496" s="89">
        <f>ROUND(((F497+F498+F500+F499)/1000),5)</f>
        <v>1.59263</v>
      </c>
      <c r="G496" s="89">
        <f t="shared" ref="G496:AA496" si="288">ROUND(((G497+G498+G500+G499)/1000),5)</f>
        <v>1.5501499999999999</v>
      </c>
      <c r="H496" s="89">
        <f t="shared" si="288"/>
        <v>1.63114</v>
      </c>
      <c r="I496" s="89">
        <f t="shared" si="288"/>
        <v>1.8567100000000001</v>
      </c>
      <c r="J496" s="89">
        <f t="shared" si="288"/>
        <v>1.9208799999999999</v>
      </c>
      <c r="K496" s="89">
        <f t="shared" si="288"/>
        <v>2.1627999999999998</v>
      </c>
      <c r="L496" s="89">
        <f t="shared" si="288"/>
        <v>2.4068499999999999</v>
      </c>
      <c r="M496" s="89">
        <f t="shared" si="288"/>
        <v>2.5494699999999999</v>
      </c>
      <c r="N496" s="89">
        <f t="shared" si="288"/>
        <v>2.5603699999999998</v>
      </c>
      <c r="O496" s="89">
        <f t="shared" si="288"/>
        <v>2.5624799999999999</v>
      </c>
      <c r="P496" s="89">
        <f t="shared" si="288"/>
        <v>2.5224500000000001</v>
      </c>
      <c r="Q496" s="89">
        <f t="shared" si="288"/>
        <v>2.5402800000000001</v>
      </c>
      <c r="R496" s="89">
        <f t="shared" si="288"/>
        <v>2.5465300000000002</v>
      </c>
      <c r="S496" s="89">
        <f t="shared" si="288"/>
        <v>2.5687000000000002</v>
      </c>
      <c r="T496" s="89">
        <f t="shared" si="288"/>
        <v>2.56413</v>
      </c>
      <c r="U496" s="89">
        <f t="shared" si="288"/>
        <v>2.5459100000000001</v>
      </c>
      <c r="V496" s="89">
        <f t="shared" si="288"/>
        <v>2.60541</v>
      </c>
      <c r="W496" s="89">
        <f t="shared" si="288"/>
        <v>2.5106799999999998</v>
      </c>
      <c r="X496" s="89">
        <f t="shared" si="288"/>
        <v>2.3804599999999998</v>
      </c>
      <c r="Y496" s="89">
        <f t="shared" si="288"/>
        <v>2.31948</v>
      </c>
      <c r="Z496" s="89">
        <f t="shared" si="288"/>
        <v>1.99475</v>
      </c>
      <c r="AA496" s="89">
        <f t="shared" si="288"/>
        <v>1.8789400000000001</v>
      </c>
    </row>
    <row r="497" spans="1:27" ht="12.75" hidden="1" customHeight="1" outlineLevel="1" x14ac:dyDescent="0.2">
      <c r="A497" s="97" t="s">
        <v>1492</v>
      </c>
      <c r="B497" s="63" t="s">
        <v>242</v>
      </c>
      <c r="C497" s="43" t="s">
        <v>79</v>
      </c>
      <c r="D497" s="44">
        <v>1197.72</v>
      </c>
      <c r="E497" s="44">
        <v>1043.53</v>
      </c>
      <c r="F497" s="44">
        <v>938.46</v>
      </c>
      <c r="G497" s="44">
        <v>895.98</v>
      </c>
      <c r="H497" s="44">
        <v>976.97</v>
      </c>
      <c r="I497" s="44">
        <v>1202.54</v>
      </c>
      <c r="J497" s="44">
        <v>1266.71</v>
      </c>
      <c r="K497" s="44">
        <v>1508.63</v>
      </c>
      <c r="L497" s="44">
        <v>1752.68</v>
      </c>
      <c r="M497" s="44">
        <v>1895.3</v>
      </c>
      <c r="N497" s="44">
        <v>1906.2</v>
      </c>
      <c r="O497" s="44">
        <v>1908.31</v>
      </c>
      <c r="P497" s="44">
        <v>1868.28</v>
      </c>
      <c r="Q497" s="44">
        <v>1886.11</v>
      </c>
      <c r="R497" s="44">
        <v>1892.36</v>
      </c>
      <c r="S497" s="44">
        <v>1914.53</v>
      </c>
      <c r="T497" s="44">
        <v>1909.96</v>
      </c>
      <c r="U497" s="44">
        <v>1891.74</v>
      </c>
      <c r="V497" s="44">
        <v>1951.24</v>
      </c>
      <c r="W497" s="44">
        <v>1856.51</v>
      </c>
      <c r="X497" s="44">
        <v>1726.29</v>
      </c>
      <c r="Y497" s="44">
        <v>1665.31</v>
      </c>
      <c r="Z497" s="44">
        <v>1340.58</v>
      </c>
      <c r="AA497" s="44">
        <v>1224.77</v>
      </c>
    </row>
    <row r="498" spans="1:27" ht="12.75" hidden="1" customHeight="1" outlineLevel="1" x14ac:dyDescent="0.2">
      <c r="A498" s="97" t="s">
        <v>1493</v>
      </c>
      <c r="B498" s="63" t="s">
        <v>90</v>
      </c>
      <c r="C498" s="43" t="s">
        <v>79</v>
      </c>
      <c r="D498" s="44">
        <f>$D$468</f>
        <v>434.18</v>
      </c>
      <c r="E498" s="44">
        <f t="shared" ref="E498:AA498" si="289">$D$468</f>
        <v>434.18</v>
      </c>
      <c r="F498" s="44">
        <f t="shared" si="289"/>
        <v>434.18</v>
      </c>
      <c r="G498" s="44">
        <f t="shared" si="289"/>
        <v>434.18</v>
      </c>
      <c r="H498" s="44">
        <f t="shared" si="289"/>
        <v>434.18</v>
      </c>
      <c r="I498" s="44">
        <f t="shared" si="289"/>
        <v>434.18</v>
      </c>
      <c r="J498" s="44">
        <f t="shared" si="289"/>
        <v>434.18</v>
      </c>
      <c r="K498" s="44">
        <f t="shared" si="289"/>
        <v>434.18</v>
      </c>
      <c r="L498" s="44">
        <f t="shared" si="289"/>
        <v>434.18</v>
      </c>
      <c r="M498" s="44">
        <f t="shared" si="289"/>
        <v>434.18</v>
      </c>
      <c r="N498" s="44">
        <f t="shared" si="289"/>
        <v>434.18</v>
      </c>
      <c r="O498" s="44">
        <f t="shared" si="289"/>
        <v>434.18</v>
      </c>
      <c r="P498" s="44">
        <f t="shared" si="289"/>
        <v>434.18</v>
      </c>
      <c r="Q498" s="44">
        <f t="shared" si="289"/>
        <v>434.18</v>
      </c>
      <c r="R498" s="44">
        <f t="shared" si="289"/>
        <v>434.18</v>
      </c>
      <c r="S498" s="44">
        <f t="shared" si="289"/>
        <v>434.18</v>
      </c>
      <c r="T498" s="44">
        <f t="shared" si="289"/>
        <v>434.18</v>
      </c>
      <c r="U498" s="44">
        <f t="shared" si="289"/>
        <v>434.18</v>
      </c>
      <c r="V498" s="44">
        <f t="shared" si="289"/>
        <v>434.18</v>
      </c>
      <c r="W498" s="44">
        <f t="shared" si="289"/>
        <v>434.18</v>
      </c>
      <c r="X498" s="44">
        <f t="shared" si="289"/>
        <v>434.18</v>
      </c>
      <c r="Y498" s="44">
        <f t="shared" si="289"/>
        <v>434.18</v>
      </c>
      <c r="Z498" s="44">
        <f t="shared" si="289"/>
        <v>434.18</v>
      </c>
      <c r="AA498" s="44">
        <f t="shared" si="289"/>
        <v>434.18</v>
      </c>
    </row>
    <row r="499" spans="1:27" ht="12.75" hidden="1" customHeight="1" outlineLevel="1" x14ac:dyDescent="0.2">
      <c r="A499" s="97" t="s">
        <v>1494</v>
      </c>
      <c r="B499" s="63" t="s">
        <v>83</v>
      </c>
      <c r="C499" s="43" t="s">
        <v>79</v>
      </c>
      <c r="D499" s="44">
        <v>3.63</v>
      </c>
      <c r="E499" s="44">
        <v>3.63</v>
      </c>
      <c r="F499" s="44">
        <v>3.63</v>
      </c>
      <c r="G499" s="44">
        <v>3.63</v>
      </c>
      <c r="H499" s="44">
        <v>3.63</v>
      </c>
      <c r="I499" s="44">
        <v>3.63</v>
      </c>
      <c r="J499" s="44">
        <v>3.63</v>
      </c>
      <c r="K499" s="44">
        <v>3.63</v>
      </c>
      <c r="L499" s="44">
        <v>3.63</v>
      </c>
      <c r="M499" s="44">
        <v>3.63</v>
      </c>
      <c r="N499" s="44">
        <v>3.63</v>
      </c>
      <c r="O499" s="44">
        <v>3.63</v>
      </c>
      <c r="P499" s="44">
        <v>3.63</v>
      </c>
      <c r="Q499" s="44">
        <v>3.63</v>
      </c>
      <c r="R499" s="44">
        <v>3.63</v>
      </c>
      <c r="S499" s="44">
        <v>3.63</v>
      </c>
      <c r="T499" s="44">
        <v>3.63</v>
      </c>
      <c r="U499" s="44">
        <v>3.63</v>
      </c>
      <c r="V499" s="44">
        <v>3.63</v>
      </c>
      <c r="W499" s="44">
        <v>3.63</v>
      </c>
      <c r="X499" s="44">
        <v>3.63</v>
      </c>
      <c r="Y499" s="44">
        <v>3.63</v>
      </c>
      <c r="Z499" s="44">
        <v>3.63</v>
      </c>
      <c r="AA499" s="44">
        <v>3.63</v>
      </c>
    </row>
    <row r="500" spans="1:27" ht="12.75" hidden="1" customHeight="1" outlineLevel="1" x14ac:dyDescent="0.2">
      <c r="A500" s="97" t="s">
        <v>1495</v>
      </c>
      <c r="B500" s="63" t="s">
        <v>81</v>
      </c>
      <c r="C500" s="43" t="s">
        <v>79</v>
      </c>
      <c r="D500" s="44">
        <f>$D$11</f>
        <v>216.36</v>
      </c>
      <c r="E500" s="44">
        <f t="shared" ref="E500:AA500" si="290">$D$11</f>
        <v>216.36</v>
      </c>
      <c r="F500" s="44">
        <f t="shared" si="290"/>
        <v>216.36</v>
      </c>
      <c r="G500" s="44">
        <f t="shared" si="290"/>
        <v>216.36</v>
      </c>
      <c r="H500" s="44">
        <f t="shared" si="290"/>
        <v>216.36</v>
      </c>
      <c r="I500" s="44">
        <f t="shared" si="290"/>
        <v>216.36</v>
      </c>
      <c r="J500" s="44">
        <f t="shared" si="290"/>
        <v>216.36</v>
      </c>
      <c r="K500" s="44">
        <f t="shared" si="290"/>
        <v>216.36</v>
      </c>
      <c r="L500" s="44">
        <f t="shared" si="290"/>
        <v>216.36</v>
      </c>
      <c r="M500" s="44">
        <f t="shared" si="290"/>
        <v>216.36</v>
      </c>
      <c r="N500" s="44">
        <f t="shared" si="290"/>
        <v>216.36</v>
      </c>
      <c r="O500" s="44">
        <f t="shared" si="290"/>
        <v>216.36</v>
      </c>
      <c r="P500" s="44">
        <f t="shared" si="290"/>
        <v>216.36</v>
      </c>
      <c r="Q500" s="44">
        <f t="shared" si="290"/>
        <v>216.36</v>
      </c>
      <c r="R500" s="44">
        <f>$D$11</f>
        <v>216.36</v>
      </c>
      <c r="S500" s="44">
        <f t="shared" si="290"/>
        <v>216.36</v>
      </c>
      <c r="T500" s="44">
        <f t="shared" si="290"/>
        <v>216.36</v>
      </c>
      <c r="U500" s="44">
        <f t="shared" si="290"/>
        <v>216.36</v>
      </c>
      <c r="V500" s="44">
        <f t="shared" si="290"/>
        <v>216.36</v>
      </c>
      <c r="W500" s="44">
        <f t="shared" si="290"/>
        <v>216.36</v>
      </c>
      <c r="X500" s="44">
        <f t="shared" si="290"/>
        <v>216.36</v>
      </c>
      <c r="Y500" s="44">
        <f t="shared" si="290"/>
        <v>216.36</v>
      </c>
      <c r="Z500" s="44">
        <f t="shared" si="290"/>
        <v>216.36</v>
      </c>
      <c r="AA500" s="44">
        <f t="shared" si="290"/>
        <v>216.36</v>
      </c>
    </row>
    <row r="501" spans="1:27" collapsed="1" x14ac:dyDescent="0.2">
      <c r="A501" s="96" t="s">
        <v>1496</v>
      </c>
      <c r="B501" s="28" t="str">
        <f>"08"&amp;"."&amp;$B$640&amp;"."&amp;$B$641</f>
        <v>08.11.2023</v>
      </c>
      <c r="C501" s="88" t="s">
        <v>76</v>
      </c>
      <c r="D501" s="89">
        <f>ROUND(((D502+D503+D505+D504)/1000),5)</f>
        <v>1.89133</v>
      </c>
      <c r="E501" s="89">
        <f>ROUND(((E502+E503+E505+E504)/1000),5)</f>
        <v>1.86222</v>
      </c>
      <c r="F501" s="89">
        <f>ROUND(((F502+F503+F505+F504)/1000),5)</f>
        <v>1.63649</v>
      </c>
      <c r="G501" s="89">
        <f t="shared" ref="G501:AA501" si="291">ROUND(((G502+G503+G505+G504)/1000),5)</f>
        <v>1.63222</v>
      </c>
      <c r="H501" s="89">
        <f t="shared" si="291"/>
        <v>1.657</v>
      </c>
      <c r="I501" s="89">
        <f t="shared" si="291"/>
        <v>1.8815599999999999</v>
      </c>
      <c r="J501" s="89">
        <f t="shared" si="291"/>
        <v>1.9128000000000001</v>
      </c>
      <c r="K501" s="89">
        <f t="shared" si="291"/>
        <v>2.1937700000000002</v>
      </c>
      <c r="L501" s="89">
        <f t="shared" si="291"/>
        <v>2.3545600000000002</v>
      </c>
      <c r="M501" s="89">
        <f t="shared" si="291"/>
        <v>2.53302</v>
      </c>
      <c r="N501" s="89">
        <f t="shared" si="291"/>
        <v>2.5436800000000002</v>
      </c>
      <c r="O501" s="89">
        <f t="shared" si="291"/>
        <v>2.5728800000000001</v>
      </c>
      <c r="P501" s="89">
        <f t="shared" si="291"/>
        <v>2.5733999999999999</v>
      </c>
      <c r="Q501" s="89">
        <f t="shared" si="291"/>
        <v>2.5830500000000001</v>
      </c>
      <c r="R501" s="89">
        <f t="shared" si="291"/>
        <v>2.56087</v>
      </c>
      <c r="S501" s="89">
        <f t="shared" si="291"/>
        <v>2.5953300000000001</v>
      </c>
      <c r="T501" s="89">
        <f t="shared" si="291"/>
        <v>2.6006999999999998</v>
      </c>
      <c r="U501" s="89">
        <f t="shared" si="291"/>
        <v>2.5983399999999999</v>
      </c>
      <c r="V501" s="89">
        <f t="shared" si="291"/>
        <v>2.5932499999999998</v>
      </c>
      <c r="W501" s="89">
        <f t="shared" si="291"/>
        <v>2.53267</v>
      </c>
      <c r="X501" s="89">
        <f t="shared" si="291"/>
        <v>2.4675400000000001</v>
      </c>
      <c r="Y501" s="89">
        <f t="shared" si="291"/>
        <v>2.3473700000000002</v>
      </c>
      <c r="Z501" s="89">
        <f t="shared" si="291"/>
        <v>2.0487099999999998</v>
      </c>
      <c r="AA501" s="89">
        <f t="shared" si="291"/>
        <v>1.897</v>
      </c>
    </row>
    <row r="502" spans="1:27" ht="12.75" hidden="1" customHeight="1" outlineLevel="1" x14ac:dyDescent="0.2">
      <c r="A502" s="97" t="s">
        <v>1497</v>
      </c>
      <c r="B502" s="63" t="s">
        <v>242</v>
      </c>
      <c r="C502" s="43" t="s">
        <v>79</v>
      </c>
      <c r="D502" s="44">
        <v>1237.1600000000001</v>
      </c>
      <c r="E502" s="44">
        <v>1208.05</v>
      </c>
      <c r="F502" s="44">
        <v>982.32</v>
      </c>
      <c r="G502" s="44">
        <v>978.05</v>
      </c>
      <c r="H502" s="44">
        <v>1002.83</v>
      </c>
      <c r="I502" s="44">
        <v>1227.3900000000001</v>
      </c>
      <c r="J502" s="44">
        <v>1258.6300000000001</v>
      </c>
      <c r="K502" s="44">
        <v>1539.6</v>
      </c>
      <c r="L502" s="44">
        <v>1700.39</v>
      </c>
      <c r="M502" s="44">
        <v>1878.85</v>
      </c>
      <c r="N502" s="44">
        <v>1889.51</v>
      </c>
      <c r="O502" s="44">
        <v>1918.71</v>
      </c>
      <c r="P502" s="44">
        <v>1919.23</v>
      </c>
      <c r="Q502" s="44">
        <v>1928.88</v>
      </c>
      <c r="R502" s="44">
        <v>1906.7</v>
      </c>
      <c r="S502" s="44">
        <v>1941.16</v>
      </c>
      <c r="T502" s="44">
        <v>1946.53</v>
      </c>
      <c r="U502" s="44">
        <v>1944.17</v>
      </c>
      <c r="V502" s="44">
        <v>1939.08</v>
      </c>
      <c r="W502" s="44">
        <v>1878.5</v>
      </c>
      <c r="X502" s="44">
        <v>1813.37</v>
      </c>
      <c r="Y502" s="44">
        <v>1693.2</v>
      </c>
      <c r="Z502" s="44">
        <v>1394.54</v>
      </c>
      <c r="AA502" s="44">
        <v>1242.83</v>
      </c>
    </row>
    <row r="503" spans="1:27" ht="12.75" hidden="1" customHeight="1" outlineLevel="1" x14ac:dyDescent="0.2">
      <c r="A503" s="97" t="s">
        <v>1498</v>
      </c>
      <c r="B503" s="63" t="s">
        <v>90</v>
      </c>
      <c r="C503" s="43" t="s">
        <v>79</v>
      </c>
      <c r="D503" s="44">
        <f>$D$468</f>
        <v>434.18</v>
      </c>
      <c r="E503" s="44">
        <f t="shared" ref="E503:AA503" si="292">$D$468</f>
        <v>434.18</v>
      </c>
      <c r="F503" s="44">
        <f t="shared" si="292"/>
        <v>434.18</v>
      </c>
      <c r="G503" s="44">
        <f t="shared" si="292"/>
        <v>434.18</v>
      </c>
      <c r="H503" s="44">
        <f t="shared" si="292"/>
        <v>434.18</v>
      </c>
      <c r="I503" s="44">
        <f t="shared" si="292"/>
        <v>434.18</v>
      </c>
      <c r="J503" s="44">
        <f t="shared" si="292"/>
        <v>434.18</v>
      </c>
      <c r="K503" s="44">
        <f t="shared" si="292"/>
        <v>434.18</v>
      </c>
      <c r="L503" s="44">
        <f t="shared" si="292"/>
        <v>434.18</v>
      </c>
      <c r="M503" s="44">
        <f t="shared" si="292"/>
        <v>434.18</v>
      </c>
      <c r="N503" s="44">
        <f t="shared" si="292"/>
        <v>434.18</v>
      </c>
      <c r="O503" s="44">
        <f t="shared" si="292"/>
        <v>434.18</v>
      </c>
      <c r="P503" s="44">
        <f t="shared" si="292"/>
        <v>434.18</v>
      </c>
      <c r="Q503" s="44">
        <f t="shared" si="292"/>
        <v>434.18</v>
      </c>
      <c r="R503" s="44">
        <f t="shared" si="292"/>
        <v>434.18</v>
      </c>
      <c r="S503" s="44">
        <f t="shared" si="292"/>
        <v>434.18</v>
      </c>
      <c r="T503" s="44">
        <f t="shared" si="292"/>
        <v>434.18</v>
      </c>
      <c r="U503" s="44">
        <f t="shared" si="292"/>
        <v>434.18</v>
      </c>
      <c r="V503" s="44">
        <f t="shared" si="292"/>
        <v>434.18</v>
      </c>
      <c r="W503" s="44">
        <f t="shared" si="292"/>
        <v>434.18</v>
      </c>
      <c r="X503" s="44">
        <f t="shared" si="292"/>
        <v>434.18</v>
      </c>
      <c r="Y503" s="44">
        <f t="shared" si="292"/>
        <v>434.18</v>
      </c>
      <c r="Z503" s="44">
        <f t="shared" si="292"/>
        <v>434.18</v>
      </c>
      <c r="AA503" s="44">
        <f t="shared" si="292"/>
        <v>434.18</v>
      </c>
    </row>
    <row r="504" spans="1:27" ht="12.75" hidden="1" customHeight="1" outlineLevel="1" x14ac:dyDescent="0.2">
      <c r="A504" s="97" t="s">
        <v>1499</v>
      </c>
      <c r="B504" s="63" t="s">
        <v>83</v>
      </c>
      <c r="C504" s="43" t="s">
        <v>79</v>
      </c>
      <c r="D504" s="44">
        <v>3.63</v>
      </c>
      <c r="E504" s="44">
        <v>3.63</v>
      </c>
      <c r="F504" s="44">
        <v>3.63</v>
      </c>
      <c r="G504" s="44">
        <v>3.63</v>
      </c>
      <c r="H504" s="44">
        <v>3.63</v>
      </c>
      <c r="I504" s="44">
        <v>3.63</v>
      </c>
      <c r="J504" s="44">
        <v>3.63</v>
      </c>
      <c r="K504" s="44">
        <v>3.63</v>
      </c>
      <c r="L504" s="44">
        <v>3.63</v>
      </c>
      <c r="M504" s="44">
        <v>3.63</v>
      </c>
      <c r="N504" s="44">
        <v>3.63</v>
      </c>
      <c r="O504" s="44">
        <v>3.63</v>
      </c>
      <c r="P504" s="44">
        <v>3.63</v>
      </c>
      <c r="Q504" s="44">
        <v>3.63</v>
      </c>
      <c r="R504" s="44">
        <v>3.63</v>
      </c>
      <c r="S504" s="44">
        <v>3.63</v>
      </c>
      <c r="T504" s="44">
        <v>3.63</v>
      </c>
      <c r="U504" s="44">
        <v>3.63</v>
      </c>
      <c r="V504" s="44">
        <v>3.63</v>
      </c>
      <c r="W504" s="44">
        <v>3.63</v>
      </c>
      <c r="X504" s="44">
        <v>3.63</v>
      </c>
      <c r="Y504" s="44">
        <v>3.63</v>
      </c>
      <c r="Z504" s="44">
        <v>3.63</v>
      </c>
      <c r="AA504" s="44">
        <v>3.63</v>
      </c>
    </row>
    <row r="505" spans="1:27" ht="12.75" hidden="1" customHeight="1" outlineLevel="1" x14ac:dyDescent="0.2">
      <c r="A505" s="97" t="s">
        <v>1500</v>
      </c>
      <c r="B505" s="63" t="s">
        <v>81</v>
      </c>
      <c r="C505" s="43" t="s">
        <v>79</v>
      </c>
      <c r="D505" s="44">
        <f>$D$11</f>
        <v>216.36</v>
      </c>
      <c r="E505" s="44">
        <f t="shared" ref="E505:AA505" si="293">$D$11</f>
        <v>216.36</v>
      </c>
      <c r="F505" s="44">
        <f t="shared" si="293"/>
        <v>216.36</v>
      </c>
      <c r="G505" s="44">
        <f t="shared" si="293"/>
        <v>216.36</v>
      </c>
      <c r="H505" s="44">
        <f t="shared" si="293"/>
        <v>216.36</v>
      </c>
      <c r="I505" s="44">
        <f t="shared" si="293"/>
        <v>216.36</v>
      </c>
      <c r="J505" s="44">
        <f t="shared" si="293"/>
        <v>216.36</v>
      </c>
      <c r="K505" s="44">
        <f t="shared" si="293"/>
        <v>216.36</v>
      </c>
      <c r="L505" s="44">
        <f t="shared" si="293"/>
        <v>216.36</v>
      </c>
      <c r="M505" s="44">
        <f t="shared" si="293"/>
        <v>216.36</v>
      </c>
      <c r="N505" s="44">
        <f t="shared" si="293"/>
        <v>216.36</v>
      </c>
      <c r="O505" s="44">
        <f t="shared" si="293"/>
        <v>216.36</v>
      </c>
      <c r="P505" s="44">
        <f t="shared" si="293"/>
        <v>216.36</v>
      </c>
      <c r="Q505" s="44">
        <f t="shared" si="293"/>
        <v>216.36</v>
      </c>
      <c r="R505" s="44">
        <f>$D$11</f>
        <v>216.36</v>
      </c>
      <c r="S505" s="44">
        <f t="shared" si="293"/>
        <v>216.36</v>
      </c>
      <c r="T505" s="44">
        <f t="shared" si="293"/>
        <v>216.36</v>
      </c>
      <c r="U505" s="44">
        <f t="shared" si="293"/>
        <v>216.36</v>
      </c>
      <c r="V505" s="44">
        <f t="shared" si="293"/>
        <v>216.36</v>
      </c>
      <c r="W505" s="44">
        <f t="shared" si="293"/>
        <v>216.36</v>
      </c>
      <c r="X505" s="44">
        <f t="shared" si="293"/>
        <v>216.36</v>
      </c>
      <c r="Y505" s="44">
        <f t="shared" si="293"/>
        <v>216.36</v>
      </c>
      <c r="Z505" s="44">
        <f t="shared" si="293"/>
        <v>216.36</v>
      </c>
      <c r="AA505" s="44">
        <f t="shared" si="293"/>
        <v>216.36</v>
      </c>
    </row>
    <row r="506" spans="1:27" collapsed="1" x14ac:dyDescent="0.2">
      <c r="A506" s="96" t="s">
        <v>1501</v>
      </c>
      <c r="B506" s="28" t="str">
        <f>"09"&amp;"."&amp;$B$640&amp;"."&amp;$B$641</f>
        <v>09.11.2023</v>
      </c>
      <c r="C506" s="88" t="s">
        <v>76</v>
      </c>
      <c r="D506" s="89">
        <f>ROUND(((D507+D508+D510+D509)/1000),5)</f>
        <v>1.9126099999999999</v>
      </c>
      <c r="E506" s="89">
        <f>ROUND(((E507+E508+E510+E509)/1000),5)</f>
        <v>1.87273</v>
      </c>
      <c r="F506" s="89">
        <f>ROUND(((F507+F508+F510+F509)/1000),5)</f>
        <v>1.81671</v>
      </c>
      <c r="G506" s="89">
        <f t="shared" ref="G506:AA506" si="294">ROUND(((G507+G508+G510+G509)/1000),5)</f>
        <v>1.6850400000000001</v>
      </c>
      <c r="H506" s="89">
        <f t="shared" si="294"/>
        <v>1.8425400000000001</v>
      </c>
      <c r="I506" s="89">
        <f t="shared" si="294"/>
        <v>1.8831199999999999</v>
      </c>
      <c r="J506" s="89">
        <f t="shared" si="294"/>
        <v>1.9625900000000001</v>
      </c>
      <c r="K506" s="89">
        <f t="shared" si="294"/>
        <v>2.2298800000000001</v>
      </c>
      <c r="L506" s="89">
        <f t="shared" si="294"/>
        <v>2.3998400000000002</v>
      </c>
      <c r="M506" s="89">
        <f t="shared" si="294"/>
        <v>2.5455899999999998</v>
      </c>
      <c r="N506" s="89">
        <f t="shared" si="294"/>
        <v>2.5995599999999999</v>
      </c>
      <c r="O506" s="89">
        <f t="shared" si="294"/>
        <v>2.6059100000000002</v>
      </c>
      <c r="P506" s="89">
        <f t="shared" si="294"/>
        <v>2.5706799999999999</v>
      </c>
      <c r="Q506" s="89">
        <f t="shared" si="294"/>
        <v>2.5776400000000002</v>
      </c>
      <c r="R506" s="89">
        <f t="shared" si="294"/>
        <v>2.5778300000000001</v>
      </c>
      <c r="S506" s="89">
        <f t="shared" si="294"/>
        <v>2.5569799999999998</v>
      </c>
      <c r="T506" s="89">
        <f t="shared" si="294"/>
        <v>2.5054599999999998</v>
      </c>
      <c r="U506" s="89">
        <f t="shared" si="294"/>
        <v>2.67882</v>
      </c>
      <c r="V506" s="89">
        <f t="shared" si="294"/>
        <v>2.6732200000000002</v>
      </c>
      <c r="W506" s="89">
        <f t="shared" si="294"/>
        <v>2.5459900000000002</v>
      </c>
      <c r="X506" s="89">
        <f t="shared" si="294"/>
        <v>2.36063</v>
      </c>
      <c r="Y506" s="89">
        <f t="shared" si="294"/>
        <v>2.3091200000000001</v>
      </c>
      <c r="Z506" s="89">
        <f t="shared" si="294"/>
        <v>2.0316299999999998</v>
      </c>
      <c r="AA506" s="89">
        <f t="shared" si="294"/>
        <v>1.9247399999999999</v>
      </c>
    </row>
    <row r="507" spans="1:27" ht="12.75" hidden="1" customHeight="1" outlineLevel="1" x14ac:dyDescent="0.2">
      <c r="A507" s="97" t="s">
        <v>1502</v>
      </c>
      <c r="B507" s="63" t="s">
        <v>242</v>
      </c>
      <c r="C507" s="43" t="s">
        <v>79</v>
      </c>
      <c r="D507" s="44">
        <v>1258.44</v>
      </c>
      <c r="E507" s="44">
        <v>1218.56</v>
      </c>
      <c r="F507" s="44">
        <v>1162.54</v>
      </c>
      <c r="G507" s="44">
        <v>1030.8699999999999</v>
      </c>
      <c r="H507" s="44">
        <v>1188.3699999999999</v>
      </c>
      <c r="I507" s="44">
        <v>1228.95</v>
      </c>
      <c r="J507" s="44">
        <v>1308.42</v>
      </c>
      <c r="K507" s="44">
        <v>1575.71</v>
      </c>
      <c r="L507" s="44">
        <v>1745.67</v>
      </c>
      <c r="M507" s="44">
        <v>1891.42</v>
      </c>
      <c r="N507" s="44">
        <v>1945.39</v>
      </c>
      <c r="O507" s="44">
        <v>1951.74</v>
      </c>
      <c r="P507" s="44">
        <v>1916.51</v>
      </c>
      <c r="Q507" s="44">
        <v>1923.47</v>
      </c>
      <c r="R507" s="44">
        <v>1923.66</v>
      </c>
      <c r="S507" s="44">
        <v>1902.81</v>
      </c>
      <c r="T507" s="44">
        <v>1851.29</v>
      </c>
      <c r="U507" s="44">
        <v>2024.65</v>
      </c>
      <c r="V507" s="44">
        <v>2019.05</v>
      </c>
      <c r="W507" s="44">
        <v>1891.82</v>
      </c>
      <c r="X507" s="44">
        <v>1706.46</v>
      </c>
      <c r="Y507" s="44">
        <v>1654.95</v>
      </c>
      <c r="Z507" s="44">
        <v>1377.46</v>
      </c>
      <c r="AA507" s="44">
        <v>1270.57</v>
      </c>
    </row>
    <row r="508" spans="1:27" ht="12.75" hidden="1" customHeight="1" outlineLevel="1" x14ac:dyDescent="0.2">
      <c r="A508" s="97" t="s">
        <v>1503</v>
      </c>
      <c r="B508" s="63" t="s">
        <v>90</v>
      </c>
      <c r="C508" s="43" t="s">
        <v>79</v>
      </c>
      <c r="D508" s="44">
        <f>$D$468</f>
        <v>434.18</v>
      </c>
      <c r="E508" s="44">
        <f t="shared" ref="E508:AA508" si="295">$D$468</f>
        <v>434.18</v>
      </c>
      <c r="F508" s="44">
        <f t="shared" si="295"/>
        <v>434.18</v>
      </c>
      <c r="G508" s="44">
        <f t="shared" si="295"/>
        <v>434.18</v>
      </c>
      <c r="H508" s="44">
        <f t="shared" si="295"/>
        <v>434.18</v>
      </c>
      <c r="I508" s="44">
        <f t="shared" si="295"/>
        <v>434.18</v>
      </c>
      <c r="J508" s="44">
        <f t="shared" si="295"/>
        <v>434.18</v>
      </c>
      <c r="K508" s="44">
        <f t="shared" si="295"/>
        <v>434.18</v>
      </c>
      <c r="L508" s="44">
        <f t="shared" si="295"/>
        <v>434.18</v>
      </c>
      <c r="M508" s="44">
        <f t="shared" si="295"/>
        <v>434.18</v>
      </c>
      <c r="N508" s="44">
        <f t="shared" si="295"/>
        <v>434.18</v>
      </c>
      <c r="O508" s="44">
        <f t="shared" si="295"/>
        <v>434.18</v>
      </c>
      <c r="P508" s="44">
        <f t="shared" si="295"/>
        <v>434.18</v>
      </c>
      <c r="Q508" s="44">
        <f t="shared" si="295"/>
        <v>434.18</v>
      </c>
      <c r="R508" s="44">
        <f t="shared" si="295"/>
        <v>434.18</v>
      </c>
      <c r="S508" s="44">
        <f t="shared" si="295"/>
        <v>434.18</v>
      </c>
      <c r="T508" s="44">
        <f t="shared" si="295"/>
        <v>434.18</v>
      </c>
      <c r="U508" s="44">
        <f t="shared" si="295"/>
        <v>434.18</v>
      </c>
      <c r="V508" s="44">
        <f t="shared" si="295"/>
        <v>434.18</v>
      </c>
      <c r="W508" s="44">
        <f t="shared" si="295"/>
        <v>434.18</v>
      </c>
      <c r="X508" s="44">
        <f t="shared" si="295"/>
        <v>434.18</v>
      </c>
      <c r="Y508" s="44">
        <f t="shared" si="295"/>
        <v>434.18</v>
      </c>
      <c r="Z508" s="44">
        <f t="shared" si="295"/>
        <v>434.18</v>
      </c>
      <c r="AA508" s="44">
        <f t="shared" si="295"/>
        <v>434.18</v>
      </c>
    </row>
    <row r="509" spans="1:27" ht="12.75" hidden="1" customHeight="1" outlineLevel="1" x14ac:dyDescent="0.2">
      <c r="A509" s="97" t="s">
        <v>1504</v>
      </c>
      <c r="B509" s="63" t="s">
        <v>83</v>
      </c>
      <c r="C509" s="43" t="s">
        <v>79</v>
      </c>
      <c r="D509" s="44">
        <v>3.63</v>
      </c>
      <c r="E509" s="44">
        <v>3.63</v>
      </c>
      <c r="F509" s="44">
        <v>3.63</v>
      </c>
      <c r="G509" s="44">
        <v>3.63</v>
      </c>
      <c r="H509" s="44">
        <v>3.63</v>
      </c>
      <c r="I509" s="44">
        <v>3.63</v>
      </c>
      <c r="J509" s="44">
        <v>3.63</v>
      </c>
      <c r="K509" s="44">
        <v>3.63</v>
      </c>
      <c r="L509" s="44">
        <v>3.63</v>
      </c>
      <c r="M509" s="44">
        <v>3.63</v>
      </c>
      <c r="N509" s="44">
        <v>3.63</v>
      </c>
      <c r="O509" s="44">
        <v>3.63</v>
      </c>
      <c r="P509" s="44">
        <v>3.63</v>
      </c>
      <c r="Q509" s="44">
        <v>3.63</v>
      </c>
      <c r="R509" s="44">
        <v>3.63</v>
      </c>
      <c r="S509" s="44">
        <v>3.63</v>
      </c>
      <c r="T509" s="44">
        <v>3.63</v>
      </c>
      <c r="U509" s="44">
        <v>3.63</v>
      </c>
      <c r="V509" s="44">
        <v>3.63</v>
      </c>
      <c r="W509" s="44">
        <v>3.63</v>
      </c>
      <c r="X509" s="44">
        <v>3.63</v>
      </c>
      <c r="Y509" s="44">
        <v>3.63</v>
      </c>
      <c r="Z509" s="44">
        <v>3.63</v>
      </c>
      <c r="AA509" s="44">
        <v>3.63</v>
      </c>
    </row>
    <row r="510" spans="1:27" ht="12.75" hidden="1" customHeight="1" outlineLevel="1" x14ac:dyDescent="0.2">
      <c r="A510" s="97" t="s">
        <v>1505</v>
      </c>
      <c r="B510" s="63" t="s">
        <v>81</v>
      </c>
      <c r="C510" s="43" t="s">
        <v>79</v>
      </c>
      <c r="D510" s="44">
        <f>$D$11</f>
        <v>216.36</v>
      </c>
      <c r="E510" s="44">
        <f t="shared" ref="E510:AA510" si="296">$D$11</f>
        <v>216.36</v>
      </c>
      <c r="F510" s="44">
        <f t="shared" si="296"/>
        <v>216.36</v>
      </c>
      <c r="G510" s="44">
        <f t="shared" si="296"/>
        <v>216.36</v>
      </c>
      <c r="H510" s="44">
        <f t="shared" si="296"/>
        <v>216.36</v>
      </c>
      <c r="I510" s="44">
        <f t="shared" si="296"/>
        <v>216.36</v>
      </c>
      <c r="J510" s="44">
        <f t="shared" si="296"/>
        <v>216.36</v>
      </c>
      <c r="K510" s="44">
        <f t="shared" si="296"/>
        <v>216.36</v>
      </c>
      <c r="L510" s="44">
        <f t="shared" si="296"/>
        <v>216.36</v>
      </c>
      <c r="M510" s="44">
        <f t="shared" si="296"/>
        <v>216.36</v>
      </c>
      <c r="N510" s="44">
        <f t="shared" si="296"/>
        <v>216.36</v>
      </c>
      <c r="O510" s="44">
        <f t="shared" si="296"/>
        <v>216.36</v>
      </c>
      <c r="P510" s="44">
        <f t="shared" si="296"/>
        <v>216.36</v>
      </c>
      <c r="Q510" s="44">
        <f t="shared" si="296"/>
        <v>216.36</v>
      </c>
      <c r="R510" s="44">
        <f>$D$11</f>
        <v>216.36</v>
      </c>
      <c r="S510" s="44">
        <f t="shared" si="296"/>
        <v>216.36</v>
      </c>
      <c r="T510" s="44">
        <f t="shared" si="296"/>
        <v>216.36</v>
      </c>
      <c r="U510" s="44">
        <f t="shared" si="296"/>
        <v>216.36</v>
      </c>
      <c r="V510" s="44">
        <f t="shared" si="296"/>
        <v>216.36</v>
      </c>
      <c r="W510" s="44">
        <f t="shared" si="296"/>
        <v>216.36</v>
      </c>
      <c r="X510" s="44">
        <f t="shared" si="296"/>
        <v>216.36</v>
      </c>
      <c r="Y510" s="44">
        <f t="shared" si="296"/>
        <v>216.36</v>
      </c>
      <c r="Z510" s="44">
        <f t="shared" si="296"/>
        <v>216.36</v>
      </c>
      <c r="AA510" s="44">
        <f t="shared" si="296"/>
        <v>216.36</v>
      </c>
    </row>
    <row r="511" spans="1:27" collapsed="1" x14ac:dyDescent="0.2">
      <c r="A511" s="96" t="s">
        <v>1506</v>
      </c>
      <c r="B511" s="28" t="str">
        <f>"10"&amp;"."&amp;$B$640&amp;"."&amp;$B$641</f>
        <v>10.11.2023</v>
      </c>
      <c r="C511" s="88" t="s">
        <v>76</v>
      </c>
      <c r="D511" s="89">
        <f>ROUND(((D512+D513+D515+D514)/1000),5)</f>
        <v>1.89432</v>
      </c>
      <c r="E511" s="89">
        <f>ROUND(((E512+E513+E515+E514)/1000),5)</f>
        <v>1.85433</v>
      </c>
      <c r="F511" s="89">
        <f>ROUND(((F512+F513+F515+F514)/1000),5)</f>
        <v>1.81725</v>
      </c>
      <c r="G511" s="89">
        <f t="shared" ref="G511:AA511" si="297">ROUND(((G512+G513+G515+G514)/1000),5)</f>
        <v>1.68594</v>
      </c>
      <c r="H511" s="89">
        <f t="shared" si="297"/>
        <v>1.8122400000000001</v>
      </c>
      <c r="I511" s="89">
        <f t="shared" si="297"/>
        <v>1.8851199999999999</v>
      </c>
      <c r="J511" s="89">
        <f t="shared" si="297"/>
        <v>1.9697499999999999</v>
      </c>
      <c r="K511" s="89">
        <f t="shared" si="297"/>
        <v>2.26749</v>
      </c>
      <c r="L511" s="89">
        <f t="shared" si="297"/>
        <v>2.5176699999999999</v>
      </c>
      <c r="M511" s="89">
        <f t="shared" si="297"/>
        <v>2.5768</v>
      </c>
      <c r="N511" s="89">
        <f t="shared" si="297"/>
        <v>2.5903299999999998</v>
      </c>
      <c r="O511" s="89">
        <f t="shared" si="297"/>
        <v>2.63348</v>
      </c>
      <c r="P511" s="89">
        <f t="shared" si="297"/>
        <v>2.6038299999999999</v>
      </c>
      <c r="Q511" s="89">
        <f t="shared" si="297"/>
        <v>2.6067499999999999</v>
      </c>
      <c r="R511" s="89">
        <f t="shared" si="297"/>
        <v>2.6056699999999999</v>
      </c>
      <c r="S511" s="89">
        <f t="shared" si="297"/>
        <v>2.6069900000000001</v>
      </c>
      <c r="T511" s="89">
        <f t="shared" si="297"/>
        <v>2.57369</v>
      </c>
      <c r="U511" s="89">
        <f t="shared" si="297"/>
        <v>2.6991100000000001</v>
      </c>
      <c r="V511" s="89">
        <f t="shared" si="297"/>
        <v>2.6775099999999998</v>
      </c>
      <c r="W511" s="89">
        <f t="shared" si="297"/>
        <v>2.6282800000000002</v>
      </c>
      <c r="X511" s="89">
        <f t="shared" si="297"/>
        <v>2.5586500000000001</v>
      </c>
      <c r="Y511" s="89">
        <f t="shared" si="297"/>
        <v>2.39263</v>
      </c>
      <c r="Z511" s="89">
        <f t="shared" si="297"/>
        <v>2.1582300000000001</v>
      </c>
      <c r="AA511" s="89">
        <f t="shared" si="297"/>
        <v>1.94238</v>
      </c>
    </row>
    <row r="512" spans="1:27" ht="12.75" hidden="1" customHeight="1" outlineLevel="1" x14ac:dyDescent="0.2">
      <c r="A512" s="97" t="s">
        <v>1507</v>
      </c>
      <c r="B512" s="63" t="s">
        <v>242</v>
      </c>
      <c r="C512" s="43" t="s">
        <v>79</v>
      </c>
      <c r="D512" s="44">
        <v>1240.1500000000001</v>
      </c>
      <c r="E512" s="44">
        <v>1200.1600000000001</v>
      </c>
      <c r="F512" s="44">
        <v>1163.08</v>
      </c>
      <c r="G512" s="44">
        <v>1031.77</v>
      </c>
      <c r="H512" s="44">
        <v>1158.07</v>
      </c>
      <c r="I512" s="44">
        <v>1230.95</v>
      </c>
      <c r="J512" s="44">
        <v>1315.58</v>
      </c>
      <c r="K512" s="44">
        <v>1613.32</v>
      </c>
      <c r="L512" s="44">
        <v>1863.5</v>
      </c>
      <c r="M512" s="44">
        <v>1922.63</v>
      </c>
      <c r="N512" s="44">
        <v>1936.16</v>
      </c>
      <c r="O512" s="44">
        <v>1979.31</v>
      </c>
      <c r="P512" s="44">
        <v>1949.66</v>
      </c>
      <c r="Q512" s="44">
        <v>1952.58</v>
      </c>
      <c r="R512" s="44">
        <v>1951.5</v>
      </c>
      <c r="S512" s="44">
        <v>1952.82</v>
      </c>
      <c r="T512" s="44">
        <v>1919.52</v>
      </c>
      <c r="U512" s="44">
        <v>2044.94</v>
      </c>
      <c r="V512" s="44">
        <v>2023.34</v>
      </c>
      <c r="W512" s="44">
        <v>1974.11</v>
      </c>
      <c r="X512" s="44">
        <v>1904.48</v>
      </c>
      <c r="Y512" s="44">
        <v>1738.46</v>
      </c>
      <c r="Z512" s="44">
        <v>1504.06</v>
      </c>
      <c r="AA512" s="44">
        <v>1288.21</v>
      </c>
    </row>
    <row r="513" spans="1:27" ht="12.75" hidden="1" customHeight="1" outlineLevel="1" x14ac:dyDescent="0.2">
      <c r="A513" s="97" t="s">
        <v>1508</v>
      </c>
      <c r="B513" s="63" t="s">
        <v>90</v>
      </c>
      <c r="C513" s="43" t="s">
        <v>79</v>
      </c>
      <c r="D513" s="44">
        <f>$D$468</f>
        <v>434.18</v>
      </c>
      <c r="E513" s="44">
        <f t="shared" ref="E513:AA513" si="298">$D$468</f>
        <v>434.18</v>
      </c>
      <c r="F513" s="44">
        <f t="shared" si="298"/>
        <v>434.18</v>
      </c>
      <c r="G513" s="44">
        <f t="shared" si="298"/>
        <v>434.18</v>
      </c>
      <c r="H513" s="44">
        <f t="shared" si="298"/>
        <v>434.18</v>
      </c>
      <c r="I513" s="44">
        <f t="shared" si="298"/>
        <v>434.18</v>
      </c>
      <c r="J513" s="44">
        <f t="shared" si="298"/>
        <v>434.18</v>
      </c>
      <c r="K513" s="44">
        <f t="shared" si="298"/>
        <v>434.18</v>
      </c>
      <c r="L513" s="44">
        <f t="shared" si="298"/>
        <v>434.18</v>
      </c>
      <c r="M513" s="44">
        <f t="shared" si="298"/>
        <v>434.18</v>
      </c>
      <c r="N513" s="44">
        <f t="shared" si="298"/>
        <v>434.18</v>
      </c>
      <c r="O513" s="44">
        <f t="shared" si="298"/>
        <v>434.18</v>
      </c>
      <c r="P513" s="44">
        <f t="shared" si="298"/>
        <v>434.18</v>
      </c>
      <c r="Q513" s="44">
        <f t="shared" si="298"/>
        <v>434.18</v>
      </c>
      <c r="R513" s="44">
        <f t="shared" si="298"/>
        <v>434.18</v>
      </c>
      <c r="S513" s="44">
        <f t="shared" si="298"/>
        <v>434.18</v>
      </c>
      <c r="T513" s="44">
        <f t="shared" si="298"/>
        <v>434.18</v>
      </c>
      <c r="U513" s="44">
        <f t="shared" si="298"/>
        <v>434.18</v>
      </c>
      <c r="V513" s="44">
        <f t="shared" si="298"/>
        <v>434.18</v>
      </c>
      <c r="W513" s="44">
        <f t="shared" si="298"/>
        <v>434.18</v>
      </c>
      <c r="X513" s="44">
        <f t="shared" si="298"/>
        <v>434.18</v>
      </c>
      <c r="Y513" s="44">
        <f t="shared" si="298"/>
        <v>434.18</v>
      </c>
      <c r="Z513" s="44">
        <f t="shared" si="298"/>
        <v>434.18</v>
      </c>
      <c r="AA513" s="44">
        <f t="shared" si="298"/>
        <v>434.18</v>
      </c>
    </row>
    <row r="514" spans="1:27" ht="12.75" hidden="1" customHeight="1" outlineLevel="1" x14ac:dyDescent="0.2">
      <c r="A514" s="97" t="s">
        <v>1509</v>
      </c>
      <c r="B514" s="63" t="s">
        <v>83</v>
      </c>
      <c r="C514" s="43" t="s">
        <v>79</v>
      </c>
      <c r="D514" s="44">
        <v>3.63</v>
      </c>
      <c r="E514" s="44">
        <v>3.63</v>
      </c>
      <c r="F514" s="44">
        <v>3.63</v>
      </c>
      <c r="G514" s="44">
        <v>3.63</v>
      </c>
      <c r="H514" s="44">
        <v>3.63</v>
      </c>
      <c r="I514" s="44">
        <v>3.63</v>
      </c>
      <c r="J514" s="44">
        <v>3.63</v>
      </c>
      <c r="K514" s="44">
        <v>3.63</v>
      </c>
      <c r="L514" s="44">
        <v>3.63</v>
      </c>
      <c r="M514" s="44">
        <v>3.63</v>
      </c>
      <c r="N514" s="44">
        <v>3.63</v>
      </c>
      <c r="O514" s="44">
        <v>3.63</v>
      </c>
      <c r="P514" s="44">
        <v>3.63</v>
      </c>
      <c r="Q514" s="44">
        <v>3.63</v>
      </c>
      <c r="R514" s="44">
        <v>3.63</v>
      </c>
      <c r="S514" s="44">
        <v>3.63</v>
      </c>
      <c r="T514" s="44">
        <v>3.63</v>
      </c>
      <c r="U514" s="44">
        <v>3.63</v>
      </c>
      <c r="V514" s="44">
        <v>3.63</v>
      </c>
      <c r="W514" s="44">
        <v>3.63</v>
      </c>
      <c r="X514" s="44">
        <v>3.63</v>
      </c>
      <c r="Y514" s="44">
        <v>3.63</v>
      </c>
      <c r="Z514" s="44">
        <v>3.63</v>
      </c>
      <c r="AA514" s="44">
        <v>3.63</v>
      </c>
    </row>
    <row r="515" spans="1:27" ht="12.75" hidden="1" customHeight="1" outlineLevel="1" x14ac:dyDescent="0.2">
      <c r="A515" s="97" t="s">
        <v>1510</v>
      </c>
      <c r="B515" s="63" t="s">
        <v>81</v>
      </c>
      <c r="C515" s="43" t="s">
        <v>79</v>
      </c>
      <c r="D515" s="44">
        <f>$D$11</f>
        <v>216.36</v>
      </c>
      <c r="E515" s="44">
        <f t="shared" ref="E515:AA515" si="299">$D$11</f>
        <v>216.36</v>
      </c>
      <c r="F515" s="44">
        <f t="shared" si="299"/>
        <v>216.36</v>
      </c>
      <c r="G515" s="44">
        <f t="shared" si="299"/>
        <v>216.36</v>
      </c>
      <c r="H515" s="44">
        <f t="shared" si="299"/>
        <v>216.36</v>
      </c>
      <c r="I515" s="44">
        <f t="shared" si="299"/>
        <v>216.36</v>
      </c>
      <c r="J515" s="44">
        <f t="shared" si="299"/>
        <v>216.36</v>
      </c>
      <c r="K515" s="44">
        <f t="shared" si="299"/>
        <v>216.36</v>
      </c>
      <c r="L515" s="44">
        <f t="shared" si="299"/>
        <v>216.36</v>
      </c>
      <c r="M515" s="44">
        <f t="shared" si="299"/>
        <v>216.36</v>
      </c>
      <c r="N515" s="44">
        <f t="shared" si="299"/>
        <v>216.36</v>
      </c>
      <c r="O515" s="44">
        <f t="shared" si="299"/>
        <v>216.36</v>
      </c>
      <c r="P515" s="44">
        <f t="shared" si="299"/>
        <v>216.36</v>
      </c>
      <c r="Q515" s="44">
        <f t="shared" si="299"/>
        <v>216.36</v>
      </c>
      <c r="R515" s="44">
        <f>$D$11</f>
        <v>216.36</v>
      </c>
      <c r="S515" s="44">
        <f t="shared" si="299"/>
        <v>216.36</v>
      </c>
      <c r="T515" s="44">
        <f t="shared" si="299"/>
        <v>216.36</v>
      </c>
      <c r="U515" s="44">
        <f t="shared" si="299"/>
        <v>216.36</v>
      </c>
      <c r="V515" s="44">
        <f t="shared" si="299"/>
        <v>216.36</v>
      </c>
      <c r="W515" s="44">
        <f t="shared" si="299"/>
        <v>216.36</v>
      </c>
      <c r="X515" s="44">
        <f t="shared" si="299"/>
        <v>216.36</v>
      </c>
      <c r="Y515" s="44">
        <f t="shared" si="299"/>
        <v>216.36</v>
      </c>
      <c r="Z515" s="44">
        <f t="shared" si="299"/>
        <v>216.36</v>
      </c>
      <c r="AA515" s="44">
        <f t="shared" si="299"/>
        <v>216.36</v>
      </c>
    </row>
    <row r="516" spans="1:27" collapsed="1" x14ac:dyDescent="0.2">
      <c r="A516" s="96" t="s">
        <v>1511</v>
      </c>
      <c r="B516" s="28" t="str">
        <f>"11"&amp;"."&amp;$B$640&amp;"."&amp;$B$641</f>
        <v>11.11.2023</v>
      </c>
      <c r="C516" s="88" t="s">
        <v>76</v>
      </c>
      <c r="D516" s="89">
        <f>ROUND(((D517+D518+D520+D519)/1000),5)</f>
        <v>1.92119</v>
      </c>
      <c r="E516" s="89">
        <f>ROUND(((E517+E518+E520+E519)/1000),5)</f>
        <v>1.88371</v>
      </c>
      <c r="F516" s="89">
        <f>ROUND(((F517+F518+F520+F519)/1000),5)</f>
        <v>1.8616900000000001</v>
      </c>
      <c r="G516" s="89">
        <f t="shared" ref="G516:AA516" si="300">ROUND(((G517+G518+G520+G519)/1000),5)</f>
        <v>1.82864</v>
      </c>
      <c r="H516" s="89">
        <f t="shared" si="300"/>
        <v>1.8430299999999999</v>
      </c>
      <c r="I516" s="89">
        <f t="shared" si="300"/>
        <v>1.88263</v>
      </c>
      <c r="J516" s="89">
        <f t="shared" si="300"/>
        <v>1.8915</v>
      </c>
      <c r="K516" s="89">
        <f t="shared" si="300"/>
        <v>1.96106</v>
      </c>
      <c r="L516" s="89">
        <f t="shared" si="300"/>
        <v>2.2190400000000001</v>
      </c>
      <c r="M516" s="89">
        <f t="shared" si="300"/>
        <v>2.3470300000000002</v>
      </c>
      <c r="N516" s="89">
        <f t="shared" si="300"/>
        <v>2.4041899999999998</v>
      </c>
      <c r="O516" s="89">
        <f t="shared" si="300"/>
        <v>2.4017499999999998</v>
      </c>
      <c r="P516" s="89">
        <f t="shared" si="300"/>
        <v>2.36368</v>
      </c>
      <c r="Q516" s="89">
        <f t="shared" si="300"/>
        <v>2.3631500000000001</v>
      </c>
      <c r="R516" s="89">
        <f t="shared" si="300"/>
        <v>2.3650699999999998</v>
      </c>
      <c r="S516" s="89">
        <f t="shared" si="300"/>
        <v>2.3519800000000002</v>
      </c>
      <c r="T516" s="89">
        <f t="shared" si="300"/>
        <v>2.4474300000000002</v>
      </c>
      <c r="U516" s="89">
        <f t="shared" si="300"/>
        <v>2.5046400000000002</v>
      </c>
      <c r="V516" s="89">
        <f t="shared" si="300"/>
        <v>2.5845099999999999</v>
      </c>
      <c r="W516" s="89">
        <f t="shared" si="300"/>
        <v>2.53477</v>
      </c>
      <c r="X516" s="89">
        <f t="shared" si="300"/>
        <v>2.3902299999999999</v>
      </c>
      <c r="Y516" s="89">
        <f t="shared" si="300"/>
        <v>2.2899500000000002</v>
      </c>
      <c r="Z516" s="89">
        <f t="shared" si="300"/>
        <v>2.0609500000000001</v>
      </c>
      <c r="AA516" s="89">
        <f t="shared" si="300"/>
        <v>1.89191</v>
      </c>
    </row>
    <row r="517" spans="1:27" ht="12.75" hidden="1" customHeight="1" outlineLevel="1" x14ac:dyDescent="0.2">
      <c r="A517" s="97" t="s">
        <v>1512</v>
      </c>
      <c r="B517" s="63" t="s">
        <v>242</v>
      </c>
      <c r="C517" s="43" t="s">
        <v>79</v>
      </c>
      <c r="D517" s="44">
        <v>1267.02</v>
      </c>
      <c r="E517" s="44">
        <v>1229.54</v>
      </c>
      <c r="F517" s="44">
        <v>1207.52</v>
      </c>
      <c r="G517" s="44">
        <v>1174.47</v>
      </c>
      <c r="H517" s="44">
        <v>1188.8599999999999</v>
      </c>
      <c r="I517" s="44">
        <v>1228.46</v>
      </c>
      <c r="J517" s="44">
        <v>1237.33</v>
      </c>
      <c r="K517" s="44">
        <v>1306.8900000000001</v>
      </c>
      <c r="L517" s="44">
        <v>1564.87</v>
      </c>
      <c r="M517" s="44">
        <v>1692.86</v>
      </c>
      <c r="N517" s="44">
        <v>1750.02</v>
      </c>
      <c r="O517" s="44">
        <v>1747.58</v>
      </c>
      <c r="P517" s="44">
        <v>1709.51</v>
      </c>
      <c r="Q517" s="44">
        <v>1708.98</v>
      </c>
      <c r="R517" s="44">
        <v>1710.9</v>
      </c>
      <c r="S517" s="44">
        <v>1697.81</v>
      </c>
      <c r="T517" s="44">
        <v>1793.26</v>
      </c>
      <c r="U517" s="44">
        <v>1850.47</v>
      </c>
      <c r="V517" s="44">
        <v>1930.34</v>
      </c>
      <c r="W517" s="44">
        <v>1880.6</v>
      </c>
      <c r="X517" s="44">
        <v>1736.06</v>
      </c>
      <c r="Y517" s="44">
        <v>1635.78</v>
      </c>
      <c r="Z517" s="44">
        <v>1406.78</v>
      </c>
      <c r="AA517" s="44">
        <v>1237.74</v>
      </c>
    </row>
    <row r="518" spans="1:27" ht="12.75" hidden="1" customHeight="1" outlineLevel="1" x14ac:dyDescent="0.2">
      <c r="A518" s="97" t="s">
        <v>1513</v>
      </c>
      <c r="B518" s="63" t="s">
        <v>90</v>
      </c>
      <c r="C518" s="43" t="s">
        <v>79</v>
      </c>
      <c r="D518" s="44">
        <f>$D$468</f>
        <v>434.18</v>
      </c>
      <c r="E518" s="44">
        <f t="shared" ref="E518:AA518" si="301">$D$468</f>
        <v>434.18</v>
      </c>
      <c r="F518" s="44">
        <f t="shared" si="301"/>
        <v>434.18</v>
      </c>
      <c r="G518" s="44">
        <f t="shared" si="301"/>
        <v>434.18</v>
      </c>
      <c r="H518" s="44">
        <f t="shared" si="301"/>
        <v>434.18</v>
      </c>
      <c r="I518" s="44">
        <f t="shared" si="301"/>
        <v>434.18</v>
      </c>
      <c r="J518" s="44">
        <f t="shared" si="301"/>
        <v>434.18</v>
      </c>
      <c r="K518" s="44">
        <f t="shared" si="301"/>
        <v>434.18</v>
      </c>
      <c r="L518" s="44">
        <f t="shared" si="301"/>
        <v>434.18</v>
      </c>
      <c r="M518" s="44">
        <f t="shared" si="301"/>
        <v>434.18</v>
      </c>
      <c r="N518" s="44">
        <f t="shared" si="301"/>
        <v>434.18</v>
      </c>
      <c r="O518" s="44">
        <f t="shared" si="301"/>
        <v>434.18</v>
      </c>
      <c r="P518" s="44">
        <f t="shared" si="301"/>
        <v>434.18</v>
      </c>
      <c r="Q518" s="44">
        <f t="shared" si="301"/>
        <v>434.18</v>
      </c>
      <c r="R518" s="44">
        <f t="shared" si="301"/>
        <v>434.18</v>
      </c>
      <c r="S518" s="44">
        <f t="shared" si="301"/>
        <v>434.18</v>
      </c>
      <c r="T518" s="44">
        <f t="shared" si="301"/>
        <v>434.18</v>
      </c>
      <c r="U518" s="44">
        <f t="shared" si="301"/>
        <v>434.18</v>
      </c>
      <c r="V518" s="44">
        <f t="shared" si="301"/>
        <v>434.18</v>
      </c>
      <c r="W518" s="44">
        <f t="shared" si="301"/>
        <v>434.18</v>
      </c>
      <c r="X518" s="44">
        <f t="shared" si="301"/>
        <v>434.18</v>
      </c>
      <c r="Y518" s="44">
        <f t="shared" si="301"/>
        <v>434.18</v>
      </c>
      <c r="Z518" s="44">
        <f t="shared" si="301"/>
        <v>434.18</v>
      </c>
      <c r="AA518" s="44">
        <f t="shared" si="301"/>
        <v>434.18</v>
      </c>
    </row>
    <row r="519" spans="1:27" ht="12.75" hidden="1" customHeight="1" outlineLevel="1" x14ac:dyDescent="0.2">
      <c r="A519" s="97" t="s">
        <v>1514</v>
      </c>
      <c r="B519" s="63" t="s">
        <v>83</v>
      </c>
      <c r="C519" s="43" t="s">
        <v>79</v>
      </c>
      <c r="D519" s="44">
        <v>3.63</v>
      </c>
      <c r="E519" s="44">
        <v>3.63</v>
      </c>
      <c r="F519" s="44">
        <v>3.63</v>
      </c>
      <c r="G519" s="44">
        <v>3.63</v>
      </c>
      <c r="H519" s="44">
        <v>3.63</v>
      </c>
      <c r="I519" s="44">
        <v>3.63</v>
      </c>
      <c r="J519" s="44">
        <v>3.63</v>
      </c>
      <c r="K519" s="44">
        <v>3.63</v>
      </c>
      <c r="L519" s="44">
        <v>3.63</v>
      </c>
      <c r="M519" s="44">
        <v>3.63</v>
      </c>
      <c r="N519" s="44">
        <v>3.63</v>
      </c>
      <c r="O519" s="44">
        <v>3.63</v>
      </c>
      <c r="P519" s="44">
        <v>3.63</v>
      </c>
      <c r="Q519" s="44">
        <v>3.63</v>
      </c>
      <c r="R519" s="44">
        <v>3.63</v>
      </c>
      <c r="S519" s="44">
        <v>3.63</v>
      </c>
      <c r="T519" s="44">
        <v>3.63</v>
      </c>
      <c r="U519" s="44">
        <v>3.63</v>
      </c>
      <c r="V519" s="44">
        <v>3.63</v>
      </c>
      <c r="W519" s="44">
        <v>3.63</v>
      </c>
      <c r="X519" s="44">
        <v>3.63</v>
      </c>
      <c r="Y519" s="44">
        <v>3.63</v>
      </c>
      <c r="Z519" s="44">
        <v>3.63</v>
      </c>
      <c r="AA519" s="44">
        <v>3.63</v>
      </c>
    </row>
    <row r="520" spans="1:27" ht="12.75" hidden="1" customHeight="1" outlineLevel="1" x14ac:dyDescent="0.2">
      <c r="A520" s="97" t="s">
        <v>1515</v>
      </c>
      <c r="B520" s="63" t="s">
        <v>81</v>
      </c>
      <c r="C520" s="43" t="s">
        <v>79</v>
      </c>
      <c r="D520" s="44">
        <f>$D$11</f>
        <v>216.36</v>
      </c>
      <c r="E520" s="44">
        <f t="shared" ref="E520:AA520" si="302">$D$11</f>
        <v>216.36</v>
      </c>
      <c r="F520" s="44">
        <f t="shared" si="302"/>
        <v>216.36</v>
      </c>
      <c r="G520" s="44">
        <f t="shared" si="302"/>
        <v>216.36</v>
      </c>
      <c r="H520" s="44">
        <f t="shared" si="302"/>
        <v>216.36</v>
      </c>
      <c r="I520" s="44">
        <f t="shared" si="302"/>
        <v>216.36</v>
      </c>
      <c r="J520" s="44">
        <f t="shared" si="302"/>
        <v>216.36</v>
      </c>
      <c r="K520" s="44">
        <f t="shared" si="302"/>
        <v>216.36</v>
      </c>
      <c r="L520" s="44">
        <f t="shared" si="302"/>
        <v>216.36</v>
      </c>
      <c r="M520" s="44">
        <f t="shared" si="302"/>
        <v>216.36</v>
      </c>
      <c r="N520" s="44">
        <f t="shared" si="302"/>
        <v>216.36</v>
      </c>
      <c r="O520" s="44">
        <f t="shared" si="302"/>
        <v>216.36</v>
      </c>
      <c r="P520" s="44">
        <f t="shared" si="302"/>
        <v>216.36</v>
      </c>
      <c r="Q520" s="44">
        <f t="shared" si="302"/>
        <v>216.36</v>
      </c>
      <c r="R520" s="44">
        <f>$D$11</f>
        <v>216.36</v>
      </c>
      <c r="S520" s="44">
        <f t="shared" si="302"/>
        <v>216.36</v>
      </c>
      <c r="T520" s="44">
        <f t="shared" si="302"/>
        <v>216.36</v>
      </c>
      <c r="U520" s="44">
        <f t="shared" si="302"/>
        <v>216.36</v>
      </c>
      <c r="V520" s="44">
        <f t="shared" si="302"/>
        <v>216.36</v>
      </c>
      <c r="W520" s="44">
        <f t="shared" si="302"/>
        <v>216.36</v>
      </c>
      <c r="X520" s="44">
        <f t="shared" si="302"/>
        <v>216.36</v>
      </c>
      <c r="Y520" s="44">
        <f t="shared" si="302"/>
        <v>216.36</v>
      </c>
      <c r="Z520" s="44">
        <f t="shared" si="302"/>
        <v>216.36</v>
      </c>
      <c r="AA520" s="44">
        <f t="shared" si="302"/>
        <v>216.36</v>
      </c>
    </row>
    <row r="521" spans="1:27" collapsed="1" x14ac:dyDescent="0.2">
      <c r="A521" s="96" t="s">
        <v>1516</v>
      </c>
      <c r="B521" s="28" t="str">
        <f>"12"&amp;"."&amp;$B$640&amp;"."&amp;$B$641</f>
        <v>12.11.2023</v>
      </c>
      <c r="C521" s="88" t="s">
        <v>76</v>
      </c>
      <c r="D521" s="89">
        <f>ROUND(((D522+D523+D525+D524)/1000),5)</f>
        <v>1.89446</v>
      </c>
      <c r="E521" s="89">
        <f>ROUND(((E522+E523+E525+E524)/1000),5)</f>
        <v>1.88588</v>
      </c>
      <c r="F521" s="89">
        <f>ROUND(((F522+F523+F525+F524)/1000),5)</f>
        <v>1.8577300000000001</v>
      </c>
      <c r="G521" s="89">
        <f t="shared" ref="G521:AA521" si="303">ROUND(((G522+G523+G525+G524)/1000),5)</f>
        <v>1.8467100000000001</v>
      </c>
      <c r="H521" s="89">
        <f t="shared" si="303"/>
        <v>1.83212</v>
      </c>
      <c r="I521" s="89">
        <f t="shared" si="303"/>
        <v>1.8752899999999999</v>
      </c>
      <c r="J521" s="89">
        <f t="shared" si="303"/>
        <v>1.8790899999999999</v>
      </c>
      <c r="K521" s="89">
        <f t="shared" si="303"/>
        <v>1.92022</v>
      </c>
      <c r="L521" s="89">
        <f t="shared" si="303"/>
        <v>2.1200700000000001</v>
      </c>
      <c r="M521" s="89">
        <f t="shared" si="303"/>
        <v>2.32057</v>
      </c>
      <c r="N521" s="89">
        <f t="shared" si="303"/>
        <v>2.4060100000000002</v>
      </c>
      <c r="O521" s="89">
        <f t="shared" si="303"/>
        <v>2.4368300000000001</v>
      </c>
      <c r="P521" s="89">
        <f t="shared" si="303"/>
        <v>2.4385500000000002</v>
      </c>
      <c r="Q521" s="89">
        <f t="shared" si="303"/>
        <v>2.44028</v>
      </c>
      <c r="R521" s="89">
        <f t="shared" si="303"/>
        <v>2.4295599999999999</v>
      </c>
      <c r="S521" s="89">
        <f t="shared" si="303"/>
        <v>2.41615</v>
      </c>
      <c r="T521" s="89">
        <f t="shared" si="303"/>
        <v>2.47919</v>
      </c>
      <c r="U521" s="89">
        <f t="shared" si="303"/>
        <v>2.5906500000000001</v>
      </c>
      <c r="V521" s="89">
        <f t="shared" si="303"/>
        <v>2.5869499999999999</v>
      </c>
      <c r="W521" s="89">
        <f t="shared" si="303"/>
        <v>2.5439500000000002</v>
      </c>
      <c r="X521" s="89">
        <f t="shared" si="303"/>
        <v>2.4896699999999998</v>
      </c>
      <c r="Y521" s="89">
        <f t="shared" si="303"/>
        <v>2.38931</v>
      </c>
      <c r="Z521" s="89">
        <f t="shared" si="303"/>
        <v>2.1189200000000001</v>
      </c>
      <c r="AA521" s="89">
        <f t="shared" si="303"/>
        <v>1.8924099999999999</v>
      </c>
    </row>
    <row r="522" spans="1:27" ht="12.75" hidden="1" customHeight="1" outlineLevel="1" x14ac:dyDescent="0.2">
      <c r="A522" s="97" t="s">
        <v>1517</v>
      </c>
      <c r="B522" s="63" t="s">
        <v>242</v>
      </c>
      <c r="C522" s="43" t="s">
        <v>79</v>
      </c>
      <c r="D522" s="44">
        <v>1240.29</v>
      </c>
      <c r="E522" s="44">
        <v>1231.71</v>
      </c>
      <c r="F522" s="44">
        <v>1203.56</v>
      </c>
      <c r="G522" s="44">
        <v>1192.54</v>
      </c>
      <c r="H522" s="44">
        <v>1177.95</v>
      </c>
      <c r="I522" s="44">
        <v>1221.1199999999999</v>
      </c>
      <c r="J522" s="44">
        <v>1224.92</v>
      </c>
      <c r="K522" s="44">
        <v>1266.05</v>
      </c>
      <c r="L522" s="44">
        <v>1465.9</v>
      </c>
      <c r="M522" s="44">
        <v>1666.4</v>
      </c>
      <c r="N522" s="44">
        <v>1751.84</v>
      </c>
      <c r="O522" s="44">
        <v>1782.66</v>
      </c>
      <c r="P522" s="44">
        <v>1784.38</v>
      </c>
      <c r="Q522" s="44">
        <v>1786.11</v>
      </c>
      <c r="R522" s="44">
        <v>1775.39</v>
      </c>
      <c r="S522" s="44">
        <v>1761.98</v>
      </c>
      <c r="T522" s="44">
        <v>1825.02</v>
      </c>
      <c r="U522" s="44">
        <v>1936.48</v>
      </c>
      <c r="V522" s="44">
        <v>1932.78</v>
      </c>
      <c r="W522" s="44">
        <v>1889.78</v>
      </c>
      <c r="X522" s="44">
        <v>1835.5</v>
      </c>
      <c r="Y522" s="44">
        <v>1735.14</v>
      </c>
      <c r="Z522" s="44">
        <v>1464.75</v>
      </c>
      <c r="AA522" s="44">
        <v>1238.24</v>
      </c>
    </row>
    <row r="523" spans="1:27" ht="12.75" hidden="1" customHeight="1" outlineLevel="1" x14ac:dyDescent="0.2">
      <c r="A523" s="97" t="s">
        <v>1518</v>
      </c>
      <c r="B523" s="63" t="s">
        <v>90</v>
      </c>
      <c r="C523" s="43" t="s">
        <v>79</v>
      </c>
      <c r="D523" s="44">
        <f>$D$468</f>
        <v>434.18</v>
      </c>
      <c r="E523" s="44">
        <f t="shared" ref="E523:AA523" si="304">$D$468</f>
        <v>434.18</v>
      </c>
      <c r="F523" s="44">
        <f t="shared" si="304"/>
        <v>434.18</v>
      </c>
      <c r="G523" s="44">
        <f t="shared" si="304"/>
        <v>434.18</v>
      </c>
      <c r="H523" s="44">
        <f t="shared" si="304"/>
        <v>434.18</v>
      </c>
      <c r="I523" s="44">
        <f t="shared" si="304"/>
        <v>434.18</v>
      </c>
      <c r="J523" s="44">
        <f t="shared" si="304"/>
        <v>434.18</v>
      </c>
      <c r="K523" s="44">
        <f t="shared" si="304"/>
        <v>434.18</v>
      </c>
      <c r="L523" s="44">
        <f t="shared" si="304"/>
        <v>434.18</v>
      </c>
      <c r="M523" s="44">
        <f t="shared" si="304"/>
        <v>434.18</v>
      </c>
      <c r="N523" s="44">
        <f t="shared" si="304"/>
        <v>434.18</v>
      </c>
      <c r="O523" s="44">
        <f t="shared" si="304"/>
        <v>434.18</v>
      </c>
      <c r="P523" s="44">
        <f t="shared" si="304"/>
        <v>434.18</v>
      </c>
      <c r="Q523" s="44">
        <f t="shared" si="304"/>
        <v>434.18</v>
      </c>
      <c r="R523" s="44">
        <f t="shared" si="304"/>
        <v>434.18</v>
      </c>
      <c r="S523" s="44">
        <f t="shared" si="304"/>
        <v>434.18</v>
      </c>
      <c r="T523" s="44">
        <f t="shared" si="304"/>
        <v>434.18</v>
      </c>
      <c r="U523" s="44">
        <f t="shared" si="304"/>
        <v>434.18</v>
      </c>
      <c r="V523" s="44">
        <f t="shared" si="304"/>
        <v>434.18</v>
      </c>
      <c r="W523" s="44">
        <f t="shared" si="304"/>
        <v>434.18</v>
      </c>
      <c r="X523" s="44">
        <f t="shared" si="304"/>
        <v>434.18</v>
      </c>
      <c r="Y523" s="44">
        <f t="shared" si="304"/>
        <v>434.18</v>
      </c>
      <c r="Z523" s="44">
        <f t="shared" si="304"/>
        <v>434.18</v>
      </c>
      <c r="AA523" s="44">
        <f t="shared" si="304"/>
        <v>434.18</v>
      </c>
    </row>
    <row r="524" spans="1:27" ht="12.75" hidden="1" customHeight="1" outlineLevel="1" x14ac:dyDescent="0.2">
      <c r="A524" s="97" t="s">
        <v>1519</v>
      </c>
      <c r="B524" s="63" t="s">
        <v>83</v>
      </c>
      <c r="C524" s="43" t="s">
        <v>79</v>
      </c>
      <c r="D524" s="44">
        <v>3.63</v>
      </c>
      <c r="E524" s="44">
        <v>3.63</v>
      </c>
      <c r="F524" s="44">
        <v>3.63</v>
      </c>
      <c r="G524" s="44">
        <v>3.63</v>
      </c>
      <c r="H524" s="44">
        <v>3.63</v>
      </c>
      <c r="I524" s="44">
        <v>3.63</v>
      </c>
      <c r="J524" s="44">
        <v>3.63</v>
      </c>
      <c r="K524" s="44">
        <v>3.63</v>
      </c>
      <c r="L524" s="44">
        <v>3.63</v>
      </c>
      <c r="M524" s="44">
        <v>3.63</v>
      </c>
      <c r="N524" s="44">
        <v>3.63</v>
      </c>
      <c r="O524" s="44">
        <v>3.63</v>
      </c>
      <c r="P524" s="44">
        <v>3.63</v>
      </c>
      <c r="Q524" s="44">
        <v>3.63</v>
      </c>
      <c r="R524" s="44">
        <v>3.63</v>
      </c>
      <c r="S524" s="44">
        <v>3.63</v>
      </c>
      <c r="T524" s="44">
        <v>3.63</v>
      </c>
      <c r="U524" s="44">
        <v>3.63</v>
      </c>
      <c r="V524" s="44">
        <v>3.63</v>
      </c>
      <c r="W524" s="44">
        <v>3.63</v>
      </c>
      <c r="X524" s="44">
        <v>3.63</v>
      </c>
      <c r="Y524" s="44">
        <v>3.63</v>
      </c>
      <c r="Z524" s="44">
        <v>3.63</v>
      </c>
      <c r="AA524" s="44">
        <v>3.63</v>
      </c>
    </row>
    <row r="525" spans="1:27" ht="12.75" hidden="1" customHeight="1" outlineLevel="1" x14ac:dyDescent="0.2">
      <c r="A525" s="97" t="s">
        <v>1520</v>
      </c>
      <c r="B525" s="63" t="s">
        <v>81</v>
      </c>
      <c r="C525" s="43" t="s">
        <v>79</v>
      </c>
      <c r="D525" s="44">
        <f>$D$11</f>
        <v>216.36</v>
      </c>
      <c r="E525" s="44">
        <f t="shared" ref="E525:AA525" si="305">$D$11</f>
        <v>216.36</v>
      </c>
      <c r="F525" s="44">
        <f t="shared" si="305"/>
        <v>216.36</v>
      </c>
      <c r="G525" s="44">
        <f t="shared" si="305"/>
        <v>216.36</v>
      </c>
      <c r="H525" s="44">
        <f t="shared" si="305"/>
        <v>216.36</v>
      </c>
      <c r="I525" s="44">
        <f t="shared" si="305"/>
        <v>216.36</v>
      </c>
      <c r="J525" s="44">
        <f t="shared" si="305"/>
        <v>216.36</v>
      </c>
      <c r="K525" s="44">
        <f t="shared" si="305"/>
        <v>216.36</v>
      </c>
      <c r="L525" s="44">
        <f t="shared" si="305"/>
        <v>216.36</v>
      </c>
      <c r="M525" s="44">
        <f t="shared" si="305"/>
        <v>216.36</v>
      </c>
      <c r="N525" s="44">
        <f t="shared" si="305"/>
        <v>216.36</v>
      </c>
      <c r="O525" s="44">
        <f t="shared" si="305"/>
        <v>216.36</v>
      </c>
      <c r="P525" s="44">
        <f t="shared" si="305"/>
        <v>216.36</v>
      </c>
      <c r="Q525" s="44">
        <f t="shared" si="305"/>
        <v>216.36</v>
      </c>
      <c r="R525" s="44">
        <f>$D$11</f>
        <v>216.36</v>
      </c>
      <c r="S525" s="44">
        <f t="shared" si="305"/>
        <v>216.36</v>
      </c>
      <c r="T525" s="44">
        <f t="shared" si="305"/>
        <v>216.36</v>
      </c>
      <c r="U525" s="44">
        <f t="shared" si="305"/>
        <v>216.36</v>
      </c>
      <c r="V525" s="44">
        <f t="shared" si="305"/>
        <v>216.36</v>
      </c>
      <c r="W525" s="44">
        <f t="shared" si="305"/>
        <v>216.36</v>
      </c>
      <c r="X525" s="44">
        <f t="shared" si="305"/>
        <v>216.36</v>
      </c>
      <c r="Y525" s="44">
        <f t="shared" si="305"/>
        <v>216.36</v>
      </c>
      <c r="Z525" s="44">
        <f t="shared" si="305"/>
        <v>216.36</v>
      </c>
      <c r="AA525" s="44">
        <f t="shared" si="305"/>
        <v>216.36</v>
      </c>
    </row>
    <row r="526" spans="1:27" collapsed="1" x14ac:dyDescent="0.2">
      <c r="A526" s="96" t="s">
        <v>1521</v>
      </c>
      <c r="B526" s="28" t="str">
        <f>"13"&amp;"."&amp;$B$640&amp;"."&amp;$B$641</f>
        <v>13.11.2023</v>
      </c>
      <c r="C526" s="88" t="s">
        <v>76</v>
      </c>
      <c r="D526" s="89">
        <f>ROUND(((D527+D528+D530+D529)/1000),5)</f>
        <v>1.9193199999999999</v>
      </c>
      <c r="E526" s="89">
        <f>ROUND(((E527+E528+E530+E529)/1000),5)</f>
        <v>1.8955</v>
      </c>
      <c r="F526" s="89">
        <f>ROUND(((F527+F528+F530+F529)/1000),5)</f>
        <v>1.8815200000000001</v>
      </c>
      <c r="G526" s="89">
        <f t="shared" ref="G526:AA526" si="306">ROUND(((G527+G528+G530+G529)/1000),5)</f>
        <v>1.8549</v>
      </c>
      <c r="H526" s="89">
        <f t="shared" si="306"/>
        <v>1.84382</v>
      </c>
      <c r="I526" s="89">
        <f t="shared" si="306"/>
        <v>1.90124</v>
      </c>
      <c r="J526" s="89">
        <f t="shared" si="306"/>
        <v>2.1559599999999999</v>
      </c>
      <c r="K526" s="89">
        <f t="shared" si="306"/>
        <v>2.4224999999999999</v>
      </c>
      <c r="L526" s="89">
        <f t="shared" si="306"/>
        <v>2.5818400000000001</v>
      </c>
      <c r="M526" s="89">
        <f t="shared" si="306"/>
        <v>2.6187100000000001</v>
      </c>
      <c r="N526" s="89">
        <f t="shared" si="306"/>
        <v>2.6240800000000002</v>
      </c>
      <c r="O526" s="89">
        <f t="shared" si="306"/>
        <v>2.6211899999999999</v>
      </c>
      <c r="P526" s="89">
        <f t="shared" si="306"/>
        <v>2.5983399999999999</v>
      </c>
      <c r="Q526" s="89">
        <f t="shared" si="306"/>
        <v>2.6134499999999998</v>
      </c>
      <c r="R526" s="89">
        <f t="shared" si="306"/>
        <v>2.61748</v>
      </c>
      <c r="S526" s="89">
        <f t="shared" si="306"/>
        <v>2.6316799999999998</v>
      </c>
      <c r="T526" s="89">
        <f t="shared" si="306"/>
        <v>2.6923499999999998</v>
      </c>
      <c r="U526" s="89">
        <f t="shared" si="306"/>
        <v>2.9049299999999998</v>
      </c>
      <c r="V526" s="89">
        <f t="shared" si="306"/>
        <v>2.9144700000000001</v>
      </c>
      <c r="W526" s="89">
        <f t="shared" si="306"/>
        <v>2.6823999999999999</v>
      </c>
      <c r="X526" s="89">
        <f t="shared" si="306"/>
        <v>2.6882100000000002</v>
      </c>
      <c r="Y526" s="89">
        <f t="shared" si="306"/>
        <v>2.5546099999999998</v>
      </c>
      <c r="Z526" s="89">
        <f t="shared" si="306"/>
        <v>2.1561900000000001</v>
      </c>
      <c r="AA526" s="89">
        <f t="shared" si="306"/>
        <v>1.96109</v>
      </c>
    </row>
    <row r="527" spans="1:27" ht="12.75" hidden="1" customHeight="1" outlineLevel="1" x14ac:dyDescent="0.2">
      <c r="A527" s="97" t="s">
        <v>1522</v>
      </c>
      <c r="B527" s="63" t="s">
        <v>242</v>
      </c>
      <c r="C527" s="43" t="s">
        <v>79</v>
      </c>
      <c r="D527" s="44">
        <v>1265.1500000000001</v>
      </c>
      <c r="E527" s="44">
        <v>1241.33</v>
      </c>
      <c r="F527" s="44">
        <v>1227.3499999999999</v>
      </c>
      <c r="G527" s="44">
        <v>1200.73</v>
      </c>
      <c r="H527" s="44">
        <v>1189.6500000000001</v>
      </c>
      <c r="I527" s="44">
        <v>1247.07</v>
      </c>
      <c r="J527" s="44">
        <v>1501.79</v>
      </c>
      <c r="K527" s="44">
        <v>1768.33</v>
      </c>
      <c r="L527" s="44">
        <v>1927.67</v>
      </c>
      <c r="M527" s="44">
        <v>1964.54</v>
      </c>
      <c r="N527" s="44">
        <v>1969.91</v>
      </c>
      <c r="O527" s="44">
        <v>1967.02</v>
      </c>
      <c r="P527" s="44">
        <v>1944.17</v>
      </c>
      <c r="Q527" s="44">
        <v>1959.28</v>
      </c>
      <c r="R527" s="44">
        <v>1963.31</v>
      </c>
      <c r="S527" s="44">
        <v>1977.51</v>
      </c>
      <c r="T527" s="44">
        <v>2038.18</v>
      </c>
      <c r="U527" s="44">
        <v>2250.7600000000002</v>
      </c>
      <c r="V527" s="44">
        <v>2260.3000000000002</v>
      </c>
      <c r="W527" s="44">
        <v>2028.23</v>
      </c>
      <c r="X527" s="44">
        <v>2034.04</v>
      </c>
      <c r="Y527" s="44">
        <v>1900.44</v>
      </c>
      <c r="Z527" s="44">
        <v>1502.02</v>
      </c>
      <c r="AA527" s="44">
        <v>1306.92</v>
      </c>
    </row>
    <row r="528" spans="1:27" ht="12.75" hidden="1" customHeight="1" outlineLevel="1" x14ac:dyDescent="0.2">
      <c r="A528" s="97" t="s">
        <v>1523</v>
      </c>
      <c r="B528" s="63" t="s">
        <v>90</v>
      </c>
      <c r="C528" s="43" t="s">
        <v>79</v>
      </c>
      <c r="D528" s="44">
        <f>$D$468</f>
        <v>434.18</v>
      </c>
      <c r="E528" s="44">
        <f t="shared" ref="E528:AA528" si="307">$D$468</f>
        <v>434.18</v>
      </c>
      <c r="F528" s="44">
        <f t="shared" si="307"/>
        <v>434.18</v>
      </c>
      <c r="G528" s="44">
        <f t="shared" si="307"/>
        <v>434.18</v>
      </c>
      <c r="H528" s="44">
        <f t="shared" si="307"/>
        <v>434.18</v>
      </c>
      <c r="I528" s="44">
        <f t="shared" si="307"/>
        <v>434.18</v>
      </c>
      <c r="J528" s="44">
        <f t="shared" si="307"/>
        <v>434.18</v>
      </c>
      <c r="K528" s="44">
        <f t="shared" si="307"/>
        <v>434.18</v>
      </c>
      <c r="L528" s="44">
        <f t="shared" si="307"/>
        <v>434.18</v>
      </c>
      <c r="M528" s="44">
        <f t="shared" si="307"/>
        <v>434.18</v>
      </c>
      <c r="N528" s="44">
        <f t="shared" si="307"/>
        <v>434.18</v>
      </c>
      <c r="O528" s="44">
        <f t="shared" si="307"/>
        <v>434.18</v>
      </c>
      <c r="P528" s="44">
        <f t="shared" si="307"/>
        <v>434.18</v>
      </c>
      <c r="Q528" s="44">
        <f t="shared" si="307"/>
        <v>434.18</v>
      </c>
      <c r="R528" s="44">
        <f t="shared" si="307"/>
        <v>434.18</v>
      </c>
      <c r="S528" s="44">
        <f t="shared" si="307"/>
        <v>434.18</v>
      </c>
      <c r="T528" s="44">
        <f t="shared" si="307"/>
        <v>434.18</v>
      </c>
      <c r="U528" s="44">
        <f t="shared" si="307"/>
        <v>434.18</v>
      </c>
      <c r="V528" s="44">
        <f t="shared" si="307"/>
        <v>434.18</v>
      </c>
      <c r="W528" s="44">
        <f t="shared" si="307"/>
        <v>434.18</v>
      </c>
      <c r="X528" s="44">
        <f t="shared" si="307"/>
        <v>434.18</v>
      </c>
      <c r="Y528" s="44">
        <f t="shared" si="307"/>
        <v>434.18</v>
      </c>
      <c r="Z528" s="44">
        <f t="shared" si="307"/>
        <v>434.18</v>
      </c>
      <c r="AA528" s="44">
        <f t="shared" si="307"/>
        <v>434.18</v>
      </c>
    </row>
    <row r="529" spans="1:27" ht="12.75" hidden="1" customHeight="1" outlineLevel="1" x14ac:dyDescent="0.2">
      <c r="A529" s="97" t="s">
        <v>1524</v>
      </c>
      <c r="B529" s="63" t="s">
        <v>83</v>
      </c>
      <c r="C529" s="43" t="s">
        <v>79</v>
      </c>
      <c r="D529" s="44">
        <v>3.63</v>
      </c>
      <c r="E529" s="44">
        <v>3.63</v>
      </c>
      <c r="F529" s="44">
        <v>3.63</v>
      </c>
      <c r="G529" s="44">
        <v>3.63</v>
      </c>
      <c r="H529" s="44">
        <v>3.63</v>
      </c>
      <c r="I529" s="44">
        <v>3.63</v>
      </c>
      <c r="J529" s="44">
        <v>3.63</v>
      </c>
      <c r="K529" s="44">
        <v>3.63</v>
      </c>
      <c r="L529" s="44">
        <v>3.63</v>
      </c>
      <c r="M529" s="44">
        <v>3.63</v>
      </c>
      <c r="N529" s="44">
        <v>3.63</v>
      </c>
      <c r="O529" s="44">
        <v>3.63</v>
      </c>
      <c r="P529" s="44">
        <v>3.63</v>
      </c>
      <c r="Q529" s="44">
        <v>3.63</v>
      </c>
      <c r="R529" s="44">
        <v>3.63</v>
      </c>
      <c r="S529" s="44">
        <v>3.63</v>
      </c>
      <c r="T529" s="44">
        <v>3.63</v>
      </c>
      <c r="U529" s="44">
        <v>3.63</v>
      </c>
      <c r="V529" s="44">
        <v>3.63</v>
      </c>
      <c r="W529" s="44">
        <v>3.63</v>
      </c>
      <c r="X529" s="44">
        <v>3.63</v>
      </c>
      <c r="Y529" s="44">
        <v>3.63</v>
      </c>
      <c r="Z529" s="44">
        <v>3.63</v>
      </c>
      <c r="AA529" s="44">
        <v>3.63</v>
      </c>
    </row>
    <row r="530" spans="1:27" ht="12.75" hidden="1" customHeight="1" outlineLevel="1" x14ac:dyDescent="0.2">
      <c r="A530" s="97" t="s">
        <v>1525</v>
      </c>
      <c r="B530" s="63" t="s">
        <v>81</v>
      </c>
      <c r="C530" s="43" t="s">
        <v>79</v>
      </c>
      <c r="D530" s="44">
        <f>$D$11</f>
        <v>216.36</v>
      </c>
      <c r="E530" s="44">
        <f t="shared" ref="E530:AA530" si="308">$D$11</f>
        <v>216.36</v>
      </c>
      <c r="F530" s="44">
        <f t="shared" si="308"/>
        <v>216.36</v>
      </c>
      <c r="G530" s="44">
        <f t="shared" si="308"/>
        <v>216.36</v>
      </c>
      <c r="H530" s="44">
        <f t="shared" si="308"/>
        <v>216.36</v>
      </c>
      <c r="I530" s="44">
        <f t="shared" si="308"/>
        <v>216.36</v>
      </c>
      <c r="J530" s="44">
        <f t="shared" si="308"/>
        <v>216.36</v>
      </c>
      <c r="K530" s="44">
        <f t="shared" si="308"/>
        <v>216.36</v>
      </c>
      <c r="L530" s="44">
        <f t="shared" si="308"/>
        <v>216.36</v>
      </c>
      <c r="M530" s="44">
        <f t="shared" si="308"/>
        <v>216.36</v>
      </c>
      <c r="N530" s="44">
        <f t="shared" si="308"/>
        <v>216.36</v>
      </c>
      <c r="O530" s="44">
        <f t="shared" si="308"/>
        <v>216.36</v>
      </c>
      <c r="P530" s="44">
        <f t="shared" si="308"/>
        <v>216.36</v>
      </c>
      <c r="Q530" s="44">
        <f t="shared" si="308"/>
        <v>216.36</v>
      </c>
      <c r="R530" s="44">
        <f>$D$11</f>
        <v>216.36</v>
      </c>
      <c r="S530" s="44">
        <f t="shared" si="308"/>
        <v>216.36</v>
      </c>
      <c r="T530" s="44">
        <f t="shared" si="308"/>
        <v>216.36</v>
      </c>
      <c r="U530" s="44">
        <f t="shared" si="308"/>
        <v>216.36</v>
      </c>
      <c r="V530" s="44">
        <f t="shared" si="308"/>
        <v>216.36</v>
      </c>
      <c r="W530" s="44">
        <f t="shared" si="308"/>
        <v>216.36</v>
      </c>
      <c r="X530" s="44">
        <f t="shared" si="308"/>
        <v>216.36</v>
      </c>
      <c r="Y530" s="44">
        <f t="shared" si="308"/>
        <v>216.36</v>
      </c>
      <c r="Z530" s="44">
        <f t="shared" si="308"/>
        <v>216.36</v>
      </c>
      <c r="AA530" s="44">
        <f t="shared" si="308"/>
        <v>216.36</v>
      </c>
    </row>
    <row r="531" spans="1:27" collapsed="1" x14ac:dyDescent="0.2">
      <c r="A531" s="96" t="s">
        <v>1526</v>
      </c>
      <c r="B531" s="28" t="str">
        <f>"14"&amp;"."&amp;$B$640&amp;"."&amp;$B$641</f>
        <v>14.11.2023</v>
      </c>
      <c r="C531" s="88" t="s">
        <v>76</v>
      </c>
      <c r="D531" s="89">
        <f>ROUND(((D532+D533+D535+D534)/1000),5)</f>
        <v>1.88944</v>
      </c>
      <c r="E531" s="89">
        <f>ROUND(((E532+E533+E535+E534)/1000),5)</f>
        <v>1.82806</v>
      </c>
      <c r="F531" s="89">
        <f>ROUND(((F532+F533+F535+F534)/1000),5)</f>
        <v>1.76013</v>
      </c>
      <c r="G531" s="89">
        <f t="shared" ref="G531:AA531" si="309">ROUND(((G532+G533+G535+G534)/1000),5)</f>
        <v>1.74705</v>
      </c>
      <c r="H531" s="89">
        <f t="shared" si="309"/>
        <v>1.80776</v>
      </c>
      <c r="I531" s="89">
        <f t="shared" si="309"/>
        <v>1.9209400000000001</v>
      </c>
      <c r="J531" s="89">
        <f t="shared" si="309"/>
        <v>2.0954700000000002</v>
      </c>
      <c r="K531" s="89">
        <f t="shared" si="309"/>
        <v>2.4377399999999998</v>
      </c>
      <c r="L531" s="89">
        <f t="shared" si="309"/>
        <v>2.6207500000000001</v>
      </c>
      <c r="M531" s="89">
        <f t="shared" si="309"/>
        <v>2.7216</v>
      </c>
      <c r="N531" s="89">
        <f t="shared" si="309"/>
        <v>2.8149199999999999</v>
      </c>
      <c r="O531" s="89">
        <f t="shared" si="309"/>
        <v>2.78756</v>
      </c>
      <c r="P531" s="89">
        <f t="shared" si="309"/>
        <v>2.7613500000000002</v>
      </c>
      <c r="Q531" s="89">
        <f t="shared" si="309"/>
        <v>2.78518</v>
      </c>
      <c r="R531" s="89">
        <f t="shared" si="309"/>
        <v>2.9314</v>
      </c>
      <c r="S531" s="89">
        <f t="shared" si="309"/>
        <v>2.8509899999999999</v>
      </c>
      <c r="T531" s="89">
        <f t="shared" si="309"/>
        <v>2.9182899999999998</v>
      </c>
      <c r="U531" s="89">
        <f t="shared" si="309"/>
        <v>2.9612500000000002</v>
      </c>
      <c r="V531" s="89">
        <f t="shared" si="309"/>
        <v>2.8103600000000002</v>
      </c>
      <c r="W531" s="89">
        <f t="shared" si="309"/>
        <v>2.72241</v>
      </c>
      <c r="X531" s="89">
        <f t="shared" si="309"/>
        <v>2.61531</v>
      </c>
      <c r="Y531" s="89">
        <f t="shared" si="309"/>
        <v>2.4676399999999998</v>
      </c>
      <c r="Z531" s="89">
        <f t="shared" si="309"/>
        <v>2.1665299999999998</v>
      </c>
      <c r="AA531" s="89">
        <f t="shared" si="309"/>
        <v>1.9843500000000001</v>
      </c>
    </row>
    <row r="532" spans="1:27" ht="12.75" hidden="1" customHeight="1" outlineLevel="1" x14ac:dyDescent="0.2">
      <c r="A532" s="97" t="s">
        <v>1527</v>
      </c>
      <c r="B532" s="63" t="s">
        <v>242</v>
      </c>
      <c r="C532" s="43" t="s">
        <v>79</v>
      </c>
      <c r="D532" s="44">
        <v>1235.27</v>
      </c>
      <c r="E532" s="44">
        <v>1173.8900000000001</v>
      </c>
      <c r="F532" s="44">
        <v>1105.96</v>
      </c>
      <c r="G532" s="44">
        <v>1092.8800000000001</v>
      </c>
      <c r="H532" s="44">
        <v>1153.5899999999999</v>
      </c>
      <c r="I532" s="44">
        <v>1266.77</v>
      </c>
      <c r="J532" s="44">
        <v>1441.3</v>
      </c>
      <c r="K532" s="44">
        <v>1783.57</v>
      </c>
      <c r="L532" s="44">
        <v>1966.58</v>
      </c>
      <c r="M532" s="44">
        <v>2067.4299999999998</v>
      </c>
      <c r="N532" s="44">
        <v>2160.75</v>
      </c>
      <c r="O532" s="44">
        <v>2133.39</v>
      </c>
      <c r="P532" s="44">
        <v>2107.1799999999998</v>
      </c>
      <c r="Q532" s="44">
        <v>2131.0100000000002</v>
      </c>
      <c r="R532" s="44">
        <v>2277.23</v>
      </c>
      <c r="S532" s="44">
        <v>2196.8200000000002</v>
      </c>
      <c r="T532" s="44">
        <v>2264.12</v>
      </c>
      <c r="U532" s="44">
        <v>2307.08</v>
      </c>
      <c r="V532" s="44">
        <v>2156.19</v>
      </c>
      <c r="W532" s="44">
        <v>2068.2399999999998</v>
      </c>
      <c r="X532" s="44">
        <v>1961.14</v>
      </c>
      <c r="Y532" s="44">
        <v>1813.47</v>
      </c>
      <c r="Z532" s="44">
        <v>1512.36</v>
      </c>
      <c r="AA532" s="44">
        <v>1330.18</v>
      </c>
    </row>
    <row r="533" spans="1:27" ht="12.75" hidden="1" customHeight="1" outlineLevel="1" x14ac:dyDescent="0.2">
      <c r="A533" s="97" t="s">
        <v>1528</v>
      </c>
      <c r="B533" s="63" t="s">
        <v>90</v>
      </c>
      <c r="C533" s="43" t="s">
        <v>79</v>
      </c>
      <c r="D533" s="44">
        <f>$D$468</f>
        <v>434.18</v>
      </c>
      <c r="E533" s="44">
        <f t="shared" ref="E533:AA533" si="310">$D$468</f>
        <v>434.18</v>
      </c>
      <c r="F533" s="44">
        <f t="shared" si="310"/>
        <v>434.18</v>
      </c>
      <c r="G533" s="44">
        <f t="shared" si="310"/>
        <v>434.18</v>
      </c>
      <c r="H533" s="44">
        <f t="shared" si="310"/>
        <v>434.18</v>
      </c>
      <c r="I533" s="44">
        <f t="shared" si="310"/>
        <v>434.18</v>
      </c>
      <c r="J533" s="44">
        <f t="shared" si="310"/>
        <v>434.18</v>
      </c>
      <c r="K533" s="44">
        <f t="shared" si="310"/>
        <v>434.18</v>
      </c>
      <c r="L533" s="44">
        <f t="shared" si="310"/>
        <v>434.18</v>
      </c>
      <c r="M533" s="44">
        <f t="shared" si="310"/>
        <v>434.18</v>
      </c>
      <c r="N533" s="44">
        <f t="shared" si="310"/>
        <v>434.18</v>
      </c>
      <c r="O533" s="44">
        <f t="shared" si="310"/>
        <v>434.18</v>
      </c>
      <c r="P533" s="44">
        <f t="shared" si="310"/>
        <v>434.18</v>
      </c>
      <c r="Q533" s="44">
        <f t="shared" si="310"/>
        <v>434.18</v>
      </c>
      <c r="R533" s="44">
        <f t="shared" si="310"/>
        <v>434.18</v>
      </c>
      <c r="S533" s="44">
        <f t="shared" si="310"/>
        <v>434.18</v>
      </c>
      <c r="T533" s="44">
        <f t="shared" si="310"/>
        <v>434.18</v>
      </c>
      <c r="U533" s="44">
        <f t="shared" si="310"/>
        <v>434.18</v>
      </c>
      <c r="V533" s="44">
        <f t="shared" si="310"/>
        <v>434.18</v>
      </c>
      <c r="W533" s="44">
        <f t="shared" si="310"/>
        <v>434.18</v>
      </c>
      <c r="X533" s="44">
        <f t="shared" si="310"/>
        <v>434.18</v>
      </c>
      <c r="Y533" s="44">
        <f t="shared" si="310"/>
        <v>434.18</v>
      </c>
      <c r="Z533" s="44">
        <f t="shared" si="310"/>
        <v>434.18</v>
      </c>
      <c r="AA533" s="44">
        <f t="shared" si="310"/>
        <v>434.18</v>
      </c>
    </row>
    <row r="534" spans="1:27" ht="12.75" hidden="1" customHeight="1" outlineLevel="1" x14ac:dyDescent="0.2">
      <c r="A534" s="97" t="s">
        <v>1529</v>
      </c>
      <c r="B534" s="63" t="s">
        <v>83</v>
      </c>
      <c r="C534" s="43" t="s">
        <v>79</v>
      </c>
      <c r="D534" s="44">
        <v>3.63</v>
      </c>
      <c r="E534" s="44">
        <v>3.63</v>
      </c>
      <c r="F534" s="44">
        <v>3.63</v>
      </c>
      <c r="G534" s="44">
        <v>3.63</v>
      </c>
      <c r="H534" s="44">
        <v>3.63</v>
      </c>
      <c r="I534" s="44">
        <v>3.63</v>
      </c>
      <c r="J534" s="44">
        <v>3.63</v>
      </c>
      <c r="K534" s="44">
        <v>3.63</v>
      </c>
      <c r="L534" s="44">
        <v>3.63</v>
      </c>
      <c r="M534" s="44">
        <v>3.63</v>
      </c>
      <c r="N534" s="44">
        <v>3.63</v>
      </c>
      <c r="O534" s="44">
        <v>3.63</v>
      </c>
      <c r="P534" s="44">
        <v>3.63</v>
      </c>
      <c r="Q534" s="44">
        <v>3.63</v>
      </c>
      <c r="R534" s="44">
        <v>3.63</v>
      </c>
      <c r="S534" s="44">
        <v>3.63</v>
      </c>
      <c r="T534" s="44">
        <v>3.63</v>
      </c>
      <c r="U534" s="44">
        <v>3.63</v>
      </c>
      <c r="V534" s="44">
        <v>3.63</v>
      </c>
      <c r="W534" s="44">
        <v>3.63</v>
      </c>
      <c r="X534" s="44">
        <v>3.63</v>
      </c>
      <c r="Y534" s="44">
        <v>3.63</v>
      </c>
      <c r="Z534" s="44">
        <v>3.63</v>
      </c>
      <c r="AA534" s="44">
        <v>3.63</v>
      </c>
    </row>
    <row r="535" spans="1:27" ht="12.75" hidden="1" customHeight="1" outlineLevel="1" x14ac:dyDescent="0.2">
      <c r="A535" s="97" t="s">
        <v>1530</v>
      </c>
      <c r="B535" s="63" t="s">
        <v>81</v>
      </c>
      <c r="C535" s="43" t="s">
        <v>79</v>
      </c>
      <c r="D535" s="44">
        <f>$D$11</f>
        <v>216.36</v>
      </c>
      <c r="E535" s="44">
        <f t="shared" ref="E535:AA535" si="311">$D$11</f>
        <v>216.36</v>
      </c>
      <c r="F535" s="44">
        <f t="shared" si="311"/>
        <v>216.36</v>
      </c>
      <c r="G535" s="44">
        <f t="shared" si="311"/>
        <v>216.36</v>
      </c>
      <c r="H535" s="44">
        <f t="shared" si="311"/>
        <v>216.36</v>
      </c>
      <c r="I535" s="44">
        <f t="shared" si="311"/>
        <v>216.36</v>
      </c>
      <c r="J535" s="44">
        <f t="shared" si="311"/>
        <v>216.36</v>
      </c>
      <c r="K535" s="44">
        <f t="shared" si="311"/>
        <v>216.36</v>
      </c>
      <c r="L535" s="44">
        <f t="shared" si="311"/>
        <v>216.36</v>
      </c>
      <c r="M535" s="44">
        <f t="shared" si="311"/>
        <v>216.36</v>
      </c>
      <c r="N535" s="44">
        <f t="shared" si="311"/>
        <v>216.36</v>
      </c>
      <c r="O535" s="44">
        <f t="shared" si="311"/>
        <v>216.36</v>
      </c>
      <c r="P535" s="44">
        <f t="shared" si="311"/>
        <v>216.36</v>
      </c>
      <c r="Q535" s="44">
        <f t="shared" si="311"/>
        <v>216.36</v>
      </c>
      <c r="R535" s="44">
        <f>$D$11</f>
        <v>216.36</v>
      </c>
      <c r="S535" s="44">
        <f t="shared" si="311"/>
        <v>216.36</v>
      </c>
      <c r="T535" s="44">
        <f t="shared" si="311"/>
        <v>216.36</v>
      </c>
      <c r="U535" s="44">
        <f t="shared" si="311"/>
        <v>216.36</v>
      </c>
      <c r="V535" s="44">
        <f t="shared" si="311"/>
        <v>216.36</v>
      </c>
      <c r="W535" s="44">
        <f t="shared" si="311"/>
        <v>216.36</v>
      </c>
      <c r="X535" s="44">
        <f t="shared" si="311"/>
        <v>216.36</v>
      </c>
      <c r="Y535" s="44">
        <f t="shared" si="311"/>
        <v>216.36</v>
      </c>
      <c r="Z535" s="44">
        <f t="shared" si="311"/>
        <v>216.36</v>
      </c>
      <c r="AA535" s="44">
        <f t="shared" si="311"/>
        <v>216.36</v>
      </c>
    </row>
    <row r="536" spans="1:27" collapsed="1" x14ac:dyDescent="0.2">
      <c r="A536" s="96" t="s">
        <v>1531</v>
      </c>
      <c r="B536" s="28" t="str">
        <f>"15"&amp;"."&amp;$B$640&amp;"."&amp;$B$641</f>
        <v>15.11.2023</v>
      </c>
      <c r="C536" s="88" t="s">
        <v>76</v>
      </c>
      <c r="D536" s="89">
        <f>ROUND(((D537+D538+D540+D539)/1000),5)</f>
        <v>1.8637600000000001</v>
      </c>
      <c r="E536" s="89">
        <f>ROUND(((E537+E538+E540+E539)/1000),5)</f>
        <v>1.7777400000000001</v>
      </c>
      <c r="F536" s="89">
        <f>ROUND(((F537+F538+F540+F539)/1000),5)</f>
        <v>1.73119</v>
      </c>
      <c r="G536" s="89">
        <f t="shared" ref="G536:AA536" si="312">ROUND(((G537+G538+G540+G539)/1000),5)</f>
        <v>1.7277800000000001</v>
      </c>
      <c r="H536" s="89">
        <f t="shared" si="312"/>
        <v>1.7763500000000001</v>
      </c>
      <c r="I536" s="89">
        <f t="shared" si="312"/>
        <v>1.9339</v>
      </c>
      <c r="J536" s="89">
        <f t="shared" si="312"/>
        <v>2.0364599999999999</v>
      </c>
      <c r="K536" s="89">
        <f t="shared" si="312"/>
        <v>2.3433799999999998</v>
      </c>
      <c r="L536" s="89">
        <f t="shared" si="312"/>
        <v>2.4864099999999998</v>
      </c>
      <c r="M536" s="89">
        <f t="shared" si="312"/>
        <v>2.5666500000000001</v>
      </c>
      <c r="N536" s="89">
        <f t="shared" si="312"/>
        <v>2.5846800000000001</v>
      </c>
      <c r="O536" s="89">
        <f t="shared" si="312"/>
        <v>2.6258699999999999</v>
      </c>
      <c r="P536" s="89">
        <f t="shared" si="312"/>
        <v>2.5967099999999999</v>
      </c>
      <c r="Q536" s="89">
        <f t="shared" si="312"/>
        <v>2.6140400000000001</v>
      </c>
      <c r="R536" s="89">
        <f t="shared" si="312"/>
        <v>2.6242000000000001</v>
      </c>
      <c r="S536" s="89">
        <f t="shared" si="312"/>
        <v>2.62805</v>
      </c>
      <c r="T536" s="89">
        <f t="shared" si="312"/>
        <v>2.5901100000000001</v>
      </c>
      <c r="U536" s="89">
        <f t="shared" si="312"/>
        <v>2.6259299999999999</v>
      </c>
      <c r="V536" s="89">
        <f t="shared" si="312"/>
        <v>2.5937999999999999</v>
      </c>
      <c r="W536" s="89">
        <f t="shared" si="312"/>
        <v>2.5943299999999998</v>
      </c>
      <c r="X536" s="89">
        <f t="shared" si="312"/>
        <v>2.53111</v>
      </c>
      <c r="Y536" s="89">
        <f t="shared" si="312"/>
        <v>2.3680500000000002</v>
      </c>
      <c r="Z536" s="89">
        <f t="shared" si="312"/>
        <v>2.1702599999999999</v>
      </c>
      <c r="AA536" s="89">
        <f t="shared" si="312"/>
        <v>1.9785999999999999</v>
      </c>
    </row>
    <row r="537" spans="1:27" ht="12.75" hidden="1" customHeight="1" outlineLevel="1" x14ac:dyDescent="0.2">
      <c r="A537" s="97" t="s">
        <v>1532</v>
      </c>
      <c r="B537" s="63" t="s">
        <v>242</v>
      </c>
      <c r="C537" s="43" t="s">
        <v>79</v>
      </c>
      <c r="D537" s="44">
        <v>1209.5899999999999</v>
      </c>
      <c r="E537" s="44">
        <v>1123.57</v>
      </c>
      <c r="F537" s="44">
        <v>1077.02</v>
      </c>
      <c r="G537" s="44">
        <v>1073.6099999999999</v>
      </c>
      <c r="H537" s="44">
        <v>1122.18</v>
      </c>
      <c r="I537" s="44">
        <v>1279.73</v>
      </c>
      <c r="J537" s="44">
        <v>1382.29</v>
      </c>
      <c r="K537" s="44">
        <v>1689.21</v>
      </c>
      <c r="L537" s="44">
        <v>1832.24</v>
      </c>
      <c r="M537" s="44">
        <v>1912.48</v>
      </c>
      <c r="N537" s="44">
        <v>1930.51</v>
      </c>
      <c r="O537" s="44">
        <v>1971.7</v>
      </c>
      <c r="P537" s="44">
        <v>1942.54</v>
      </c>
      <c r="Q537" s="44">
        <v>1959.87</v>
      </c>
      <c r="R537" s="44">
        <v>1970.03</v>
      </c>
      <c r="S537" s="44">
        <v>1973.88</v>
      </c>
      <c r="T537" s="44">
        <v>1935.94</v>
      </c>
      <c r="U537" s="44">
        <v>1971.76</v>
      </c>
      <c r="V537" s="44">
        <v>1939.63</v>
      </c>
      <c r="W537" s="44">
        <v>1940.16</v>
      </c>
      <c r="X537" s="44">
        <v>1876.94</v>
      </c>
      <c r="Y537" s="44">
        <v>1713.88</v>
      </c>
      <c r="Z537" s="44">
        <v>1516.09</v>
      </c>
      <c r="AA537" s="44">
        <v>1324.43</v>
      </c>
    </row>
    <row r="538" spans="1:27" ht="12.75" hidden="1" customHeight="1" outlineLevel="1" x14ac:dyDescent="0.2">
      <c r="A538" s="97" t="s">
        <v>1533</v>
      </c>
      <c r="B538" s="63" t="s">
        <v>90</v>
      </c>
      <c r="C538" s="43" t="s">
        <v>79</v>
      </c>
      <c r="D538" s="44">
        <f>$D$468</f>
        <v>434.18</v>
      </c>
      <c r="E538" s="44">
        <f t="shared" ref="E538:AA538" si="313">$D$468</f>
        <v>434.18</v>
      </c>
      <c r="F538" s="44">
        <f t="shared" si="313"/>
        <v>434.18</v>
      </c>
      <c r="G538" s="44">
        <f t="shared" si="313"/>
        <v>434.18</v>
      </c>
      <c r="H538" s="44">
        <f t="shared" si="313"/>
        <v>434.18</v>
      </c>
      <c r="I538" s="44">
        <f t="shared" si="313"/>
        <v>434.18</v>
      </c>
      <c r="J538" s="44">
        <f t="shared" si="313"/>
        <v>434.18</v>
      </c>
      <c r="K538" s="44">
        <f t="shared" si="313"/>
        <v>434.18</v>
      </c>
      <c r="L538" s="44">
        <f t="shared" si="313"/>
        <v>434.18</v>
      </c>
      <c r="M538" s="44">
        <f t="shared" si="313"/>
        <v>434.18</v>
      </c>
      <c r="N538" s="44">
        <f t="shared" si="313"/>
        <v>434.18</v>
      </c>
      <c r="O538" s="44">
        <f t="shared" si="313"/>
        <v>434.18</v>
      </c>
      <c r="P538" s="44">
        <f t="shared" si="313"/>
        <v>434.18</v>
      </c>
      <c r="Q538" s="44">
        <f t="shared" si="313"/>
        <v>434.18</v>
      </c>
      <c r="R538" s="44">
        <f t="shared" si="313"/>
        <v>434.18</v>
      </c>
      <c r="S538" s="44">
        <f t="shared" si="313"/>
        <v>434.18</v>
      </c>
      <c r="T538" s="44">
        <f t="shared" si="313"/>
        <v>434.18</v>
      </c>
      <c r="U538" s="44">
        <f t="shared" si="313"/>
        <v>434.18</v>
      </c>
      <c r="V538" s="44">
        <f t="shared" si="313"/>
        <v>434.18</v>
      </c>
      <c r="W538" s="44">
        <f t="shared" si="313"/>
        <v>434.18</v>
      </c>
      <c r="X538" s="44">
        <f t="shared" si="313"/>
        <v>434.18</v>
      </c>
      <c r="Y538" s="44">
        <f t="shared" si="313"/>
        <v>434.18</v>
      </c>
      <c r="Z538" s="44">
        <f t="shared" si="313"/>
        <v>434.18</v>
      </c>
      <c r="AA538" s="44">
        <f t="shared" si="313"/>
        <v>434.18</v>
      </c>
    </row>
    <row r="539" spans="1:27" ht="12.75" hidden="1" customHeight="1" outlineLevel="1" x14ac:dyDescent="0.2">
      <c r="A539" s="97" t="s">
        <v>1534</v>
      </c>
      <c r="B539" s="63" t="s">
        <v>83</v>
      </c>
      <c r="C539" s="43" t="s">
        <v>79</v>
      </c>
      <c r="D539" s="44">
        <v>3.63</v>
      </c>
      <c r="E539" s="44">
        <v>3.63</v>
      </c>
      <c r="F539" s="44">
        <v>3.63</v>
      </c>
      <c r="G539" s="44">
        <v>3.63</v>
      </c>
      <c r="H539" s="44">
        <v>3.63</v>
      </c>
      <c r="I539" s="44">
        <v>3.63</v>
      </c>
      <c r="J539" s="44">
        <v>3.63</v>
      </c>
      <c r="K539" s="44">
        <v>3.63</v>
      </c>
      <c r="L539" s="44">
        <v>3.63</v>
      </c>
      <c r="M539" s="44">
        <v>3.63</v>
      </c>
      <c r="N539" s="44">
        <v>3.63</v>
      </c>
      <c r="O539" s="44">
        <v>3.63</v>
      </c>
      <c r="P539" s="44">
        <v>3.63</v>
      </c>
      <c r="Q539" s="44">
        <v>3.63</v>
      </c>
      <c r="R539" s="44">
        <v>3.63</v>
      </c>
      <c r="S539" s="44">
        <v>3.63</v>
      </c>
      <c r="T539" s="44">
        <v>3.63</v>
      </c>
      <c r="U539" s="44">
        <v>3.63</v>
      </c>
      <c r="V539" s="44">
        <v>3.63</v>
      </c>
      <c r="W539" s="44">
        <v>3.63</v>
      </c>
      <c r="X539" s="44">
        <v>3.63</v>
      </c>
      <c r="Y539" s="44">
        <v>3.63</v>
      </c>
      <c r="Z539" s="44">
        <v>3.63</v>
      </c>
      <c r="AA539" s="44">
        <v>3.63</v>
      </c>
    </row>
    <row r="540" spans="1:27" ht="12.75" hidden="1" customHeight="1" outlineLevel="1" x14ac:dyDescent="0.2">
      <c r="A540" s="97" t="s">
        <v>1535</v>
      </c>
      <c r="B540" s="63" t="s">
        <v>81</v>
      </c>
      <c r="C540" s="43" t="s">
        <v>79</v>
      </c>
      <c r="D540" s="44">
        <f>$D$11</f>
        <v>216.36</v>
      </c>
      <c r="E540" s="44">
        <f t="shared" ref="E540:AA540" si="314">$D$11</f>
        <v>216.36</v>
      </c>
      <c r="F540" s="44">
        <f t="shared" si="314"/>
        <v>216.36</v>
      </c>
      <c r="G540" s="44">
        <f t="shared" si="314"/>
        <v>216.36</v>
      </c>
      <c r="H540" s="44">
        <f t="shared" si="314"/>
        <v>216.36</v>
      </c>
      <c r="I540" s="44">
        <f t="shared" si="314"/>
        <v>216.36</v>
      </c>
      <c r="J540" s="44">
        <f t="shared" si="314"/>
        <v>216.36</v>
      </c>
      <c r="K540" s="44">
        <f t="shared" si="314"/>
        <v>216.36</v>
      </c>
      <c r="L540" s="44">
        <f t="shared" si="314"/>
        <v>216.36</v>
      </c>
      <c r="M540" s="44">
        <f t="shared" si="314"/>
        <v>216.36</v>
      </c>
      <c r="N540" s="44">
        <f t="shared" si="314"/>
        <v>216.36</v>
      </c>
      <c r="O540" s="44">
        <f t="shared" si="314"/>
        <v>216.36</v>
      </c>
      <c r="P540" s="44">
        <f t="shared" si="314"/>
        <v>216.36</v>
      </c>
      <c r="Q540" s="44">
        <f t="shared" si="314"/>
        <v>216.36</v>
      </c>
      <c r="R540" s="44">
        <f>$D$11</f>
        <v>216.36</v>
      </c>
      <c r="S540" s="44">
        <f t="shared" si="314"/>
        <v>216.36</v>
      </c>
      <c r="T540" s="44">
        <f t="shared" si="314"/>
        <v>216.36</v>
      </c>
      <c r="U540" s="44">
        <f t="shared" si="314"/>
        <v>216.36</v>
      </c>
      <c r="V540" s="44">
        <f t="shared" si="314"/>
        <v>216.36</v>
      </c>
      <c r="W540" s="44">
        <f t="shared" si="314"/>
        <v>216.36</v>
      </c>
      <c r="X540" s="44">
        <f t="shared" si="314"/>
        <v>216.36</v>
      </c>
      <c r="Y540" s="44">
        <f t="shared" si="314"/>
        <v>216.36</v>
      </c>
      <c r="Z540" s="44">
        <f t="shared" si="314"/>
        <v>216.36</v>
      </c>
      <c r="AA540" s="44">
        <f t="shared" si="314"/>
        <v>216.36</v>
      </c>
    </row>
    <row r="541" spans="1:27" collapsed="1" x14ac:dyDescent="0.2">
      <c r="A541" s="96" t="s">
        <v>1536</v>
      </c>
      <c r="B541" s="28" t="str">
        <f>"16"&amp;"."&amp;$B$640&amp;"."&amp;$B$641</f>
        <v>16.11.2023</v>
      </c>
      <c r="C541" s="88" t="s">
        <v>76</v>
      </c>
      <c r="D541" s="89">
        <f>ROUND(((D542+D543+D545+D544)/1000),5)</f>
        <v>1.81334</v>
      </c>
      <c r="E541" s="89">
        <f>ROUND(((E542+E543+E545+E544)/1000),5)</f>
        <v>1.70513</v>
      </c>
      <c r="F541" s="89">
        <f>ROUND(((F542+F543+F545+F544)/1000),5)</f>
        <v>1.6280699999999999</v>
      </c>
      <c r="G541" s="89">
        <f t="shared" ref="G541:AA541" si="315">ROUND(((G542+G543+G545+G544)/1000),5)</f>
        <v>1.62107</v>
      </c>
      <c r="H541" s="89">
        <f t="shared" si="315"/>
        <v>1.70529</v>
      </c>
      <c r="I541" s="89">
        <f t="shared" si="315"/>
        <v>1.8818900000000001</v>
      </c>
      <c r="J541" s="89">
        <f t="shared" si="315"/>
        <v>1.9852399999999999</v>
      </c>
      <c r="K541" s="89">
        <f t="shared" si="315"/>
        <v>2.2733699999999999</v>
      </c>
      <c r="L541" s="89">
        <f t="shared" si="315"/>
        <v>2.4640300000000002</v>
      </c>
      <c r="M541" s="89">
        <f t="shared" si="315"/>
        <v>2.5355699999999999</v>
      </c>
      <c r="N541" s="89">
        <f t="shared" si="315"/>
        <v>2.55267</v>
      </c>
      <c r="O541" s="89">
        <f t="shared" si="315"/>
        <v>2.5842800000000001</v>
      </c>
      <c r="P541" s="89">
        <f t="shared" si="315"/>
        <v>2.5664400000000001</v>
      </c>
      <c r="Q541" s="89">
        <f t="shared" si="315"/>
        <v>2.5803099999999999</v>
      </c>
      <c r="R541" s="89">
        <f t="shared" si="315"/>
        <v>2.5848599999999999</v>
      </c>
      <c r="S541" s="89">
        <f t="shared" si="315"/>
        <v>2.5816499999999998</v>
      </c>
      <c r="T541" s="89">
        <f t="shared" si="315"/>
        <v>2.5639099999999999</v>
      </c>
      <c r="U541" s="89">
        <f t="shared" si="315"/>
        <v>2.6276799999999998</v>
      </c>
      <c r="V541" s="89">
        <f t="shared" si="315"/>
        <v>2.5661900000000002</v>
      </c>
      <c r="W541" s="89">
        <f t="shared" si="315"/>
        <v>2.5545399999999998</v>
      </c>
      <c r="X541" s="89">
        <f t="shared" si="315"/>
        <v>2.4825200000000001</v>
      </c>
      <c r="Y541" s="89">
        <f t="shared" si="315"/>
        <v>2.3523900000000002</v>
      </c>
      <c r="Z541" s="89">
        <f t="shared" si="315"/>
        <v>2.1131700000000002</v>
      </c>
      <c r="AA541" s="89">
        <f t="shared" si="315"/>
        <v>1.9212800000000001</v>
      </c>
    </row>
    <row r="542" spans="1:27" ht="12.75" hidden="1" customHeight="1" outlineLevel="1" x14ac:dyDescent="0.2">
      <c r="A542" s="97" t="s">
        <v>1537</v>
      </c>
      <c r="B542" s="63" t="s">
        <v>242</v>
      </c>
      <c r="C542" s="43" t="s">
        <v>79</v>
      </c>
      <c r="D542" s="44">
        <v>1159.17</v>
      </c>
      <c r="E542" s="44">
        <v>1050.96</v>
      </c>
      <c r="F542" s="44">
        <v>973.9</v>
      </c>
      <c r="G542" s="44">
        <v>966.9</v>
      </c>
      <c r="H542" s="44">
        <v>1051.1199999999999</v>
      </c>
      <c r="I542" s="44">
        <v>1227.72</v>
      </c>
      <c r="J542" s="44">
        <v>1331.07</v>
      </c>
      <c r="K542" s="44">
        <v>1619.2</v>
      </c>
      <c r="L542" s="44">
        <v>1809.86</v>
      </c>
      <c r="M542" s="44">
        <v>1881.4</v>
      </c>
      <c r="N542" s="44">
        <v>1898.5</v>
      </c>
      <c r="O542" s="44">
        <v>1930.11</v>
      </c>
      <c r="P542" s="44">
        <v>1912.27</v>
      </c>
      <c r="Q542" s="44">
        <v>1926.14</v>
      </c>
      <c r="R542" s="44">
        <v>1930.69</v>
      </c>
      <c r="S542" s="44">
        <v>1927.48</v>
      </c>
      <c r="T542" s="44">
        <v>1909.74</v>
      </c>
      <c r="U542" s="44">
        <v>1973.51</v>
      </c>
      <c r="V542" s="44">
        <v>1912.02</v>
      </c>
      <c r="W542" s="44">
        <v>1900.37</v>
      </c>
      <c r="X542" s="44">
        <v>1828.35</v>
      </c>
      <c r="Y542" s="44">
        <v>1698.22</v>
      </c>
      <c r="Z542" s="44">
        <v>1459</v>
      </c>
      <c r="AA542" s="44">
        <v>1267.1099999999999</v>
      </c>
    </row>
    <row r="543" spans="1:27" ht="12.75" hidden="1" customHeight="1" outlineLevel="1" x14ac:dyDescent="0.2">
      <c r="A543" s="97" t="s">
        <v>1538</v>
      </c>
      <c r="B543" s="63" t="s">
        <v>90</v>
      </c>
      <c r="C543" s="43" t="s">
        <v>79</v>
      </c>
      <c r="D543" s="44">
        <f>$D$468</f>
        <v>434.18</v>
      </c>
      <c r="E543" s="44">
        <f t="shared" ref="E543:AA543" si="316">$D$468</f>
        <v>434.18</v>
      </c>
      <c r="F543" s="44">
        <f t="shared" si="316"/>
        <v>434.18</v>
      </c>
      <c r="G543" s="44">
        <f t="shared" si="316"/>
        <v>434.18</v>
      </c>
      <c r="H543" s="44">
        <f t="shared" si="316"/>
        <v>434.18</v>
      </c>
      <c r="I543" s="44">
        <f t="shared" si="316"/>
        <v>434.18</v>
      </c>
      <c r="J543" s="44">
        <f t="shared" si="316"/>
        <v>434.18</v>
      </c>
      <c r="K543" s="44">
        <f t="shared" si="316"/>
        <v>434.18</v>
      </c>
      <c r="L543" s="44">
        <f t="shared" si="316"/>
        <v>434.18</v>
      </c>
      <c r="M543" s="44">
        <f t="shared" si="316"/>
        <v>434.18</v>
      </c>
      <c r="N543" s="44">
        <f t="shared" si="316"/>
        <v>434.18</v>
      </c>
      <c r="O543" s="44">
        <f t="shared" si="316"/>
        <v>434.18</v>
      </c>
      <c r="P543" s="44">
        <f t="shared" si="316"/>
        <v>434.18</v>
      </c>
      <c r="Q543" s="44">
        <f t="shared" si="316"/>
        <v>434.18</v>
      </c>
      <c r="R543" s="44">
        <f t="shared" si="316"/>
        <v>434.18</v>
      </c>
      <c r="S543" s="44">
        <f t="shared" si="316"/>
        <v>434.18</v>
      </c>
      <c r="T543" s="44">
        <f t="shared" si="316"/>
        <v>434.18</v>
      </c>
      <c r="U543" s="44">
        <f t="shared" si="316"/>
        <v>434.18</v>
      </c>
      <c r="V543" s="44">
        <f t="shared" si="316"/>
        <v>434.18</v>
      </c>
      <c r="W543" s="44">
        <f t="shared" si="316"/>
        <v>434.18</v>
      </c>
      <c r="X543" s="44">
        <f t="shared" si="316"/>
        <v>434.18</v>
      </c>
      <c r="Y543" s="44">
        <f t="shared" si="316"/>
        <v>434.18</v>
      </c>
      <c r="Z543" s="44">
        <f t="shared" si="316"/>
        <v>434.18</v>
      </c>
      <c r="AA543" s="44">
        <f t="shared" si="316"/>
        <v>434.18</v>
      </c>
    </row>
    <row r="544" spans="1:27" ht="12.75" hidden="1" customHeight="1" outlineLevel="1" x14ac:dyDescent="0.2">
      <c r="A544" s="97" t="s">
        <v>1539</v>
      </c>
      <c r="B544" s="63" t="s">
        <v>83</v>
      </c>
      <c r="C544" s="43" t="s">
        <v>79</v>
      </c>
      <c r="D544" s="44">
        <v>3.63</v>
      </c>
      <c r="E544" s="44">
        <v>3.63</v>
      </c>
      <c r="F544" s="44">
        <v>3.63</v>
      </c>
      <c r="G544" s="44">
        <v>3.63</v>
      </c>
      <c r="H544" s="44">
        <v>3.63</v>
      </c>
      <c r="I544" s="44">
        <v>3.63</v>
      </c>
      <c r="J544" s="44">
        <v>3.63</v>
      </c>
      <c r="K544" s="44">
        <v>3.63</v>
      </c>
      <c r="L544" s="44">
        <v>3.63</v>
      </c>
      <c r="M544" s="44">
        <v>3.63</v>
      </c>
      <c r="N544" s="44">
        <v>3.63</v>
      </c>
      <c r="O544" s="44">
        <v>3.63</v>
      </c>
      <c r="P544" s="44">
        <v>3.63</v>
      </c>
      <c r="Q544" s="44">
        <v>3.63</v>
      </c>
      <c r="R544" s="44">
        <v>3.63</v>
      </c>
      <c r="S544" s="44">
        <v>3.63</v>
      </c>
      <c r="T544" s="44">
        <v>3.63</v>
      </c>
      <c r="U544" s="44">
        <v>3.63</v>
      </c>
      <c r="V544" s="44">
        <v>3.63</v>
      </c>
      <c r="W544" s="44">
        <v>3.63</v>
      </c>
      <c r="X544" s="44">
        <v>3.63</v>
      </c>
      <c r="Y544" s="44">
        <v>3.63</v>
      </c>
      <c r="Z544" s="44">
        <v>3.63</v>
      </c>
      <c r="AA544" s="44">
        <v>3.63</v>
      </c>
    </row>
    <row r="545" spans="1:27" ht="12.75" hidden="1" customHeight="1" outlineLevel="1" x14ac:dyDescent="0.2">
      <c r="A545" s="97" t="s">
        <v>1540</v>
      </c>
      <c r="B545" s="63" t="s">
        <v>81</v>
      </c>
      <c r="C545" s="43" t="s">
        <v>79</v>
      </c>
      <c r="D545" s="44">
        <f>$D$11</f>
        <v>216.36</v>
      </c>
      <c r="E545" s="44">
        <f t="shared" ref="E545:AA545" si="317">$D$11</f>
        <v>216.36</v>
      </c>
      <c r="F545" s="44">
        <f t="shared" si="317"/>
        <v>216.36</v>
      </c>
      <c r="G545" s="44">
        <f t="shared" si="317"/>
        <v>216.36</v>
      </c>
      <c r="H545" s="44">
        <f t="shared" si="317"/>
        <v>216.36</v>
      </c>
      <c r="I545" s="44">
        <f t="shared" si="317"/>
        <v>216.36</v>
      </c>
      <c r="J545" s="44">
        <f t="shared" si="317"/>
        <v>216.36</v>
      </c>
      <c r="K545" s="44">
        <f t="shared" si="317"/>
        <v>216.36</v>
      </c>
      <c r="L545" s="44">
        <f t="shared" si="317"/>
        <v>216.36</v>
      </c>
      <c r="M545" s="44">
        <f t="shared" si="317"/>
        <v>216.36</v>
      </c>
      <c r="N545" s="44">
        <f t="shared" si="317"/>
        <v>216.36</v>
      </c>
      <c r="O545" s="44">
        <f t="shared" si="317"/>
        <v>216.36</v>
      </c>
      <c r="P545" s="44">
        <f t="shared" si="317"/>
        <v>216.36</v>
      </c>
      <c r="Q545" s="44">
        <f t="shared" si="317"/>
        <v>216.36</v>
      </c>
      <c r="R545" s="44">
        <f>$D$11</f>
        <v>216.36</v>
      </c>
      <c r="S545" s="44">
        <f t="shared" si="317"/>
        <v>216.36</v>
      </c>
      <c r="T545" s="44">
        <f t="shared" si="317"/>
        <v>216.36</v>
      </c>
      <c r="U545" s="44">
        <f t="shared" si="317"/>
        <v>216.36</v>
      </c>
      <c r="V545" s="44">
        <f t="shared" si="317"/>
        <v>216.36</v>
      </c>
      <c r="W545" s="44">
        <f t="shared" si="317"/>
        <v>216.36</v>
      </c>
      <c r="X545" s="44">
        <f t="shared" si="317"/>
        <v>216.36</v>
      </c>
      <c r="Y545" s="44">
        <f t="shared" si="317"/>
        <v>216.36</v>
      </c>
      <c r="Z545" s="44">
        <f t="shared" si="317"/>
        <v>216.36</v>
      </c>
      <c r="AA545" s="44">
        <f t="shared" si="317"/>
        <v>216.36</v>
      </c>
    </row>
    <row r="546" spans="1:27" collapsed="1" x14ac:dyDescent="0.2">
      <c r="A546" s="96" t="s">
        <v>1541</v>
      </c>
      <c r="B546" s="28" t="str">
        <f>"17"&amp;"."&amp;$B$640&amp;"."&amp;$B$641</f>
        <v>17.11.2023</v>
      </c>
      <c r="C546" s="88" t="s">
        <v>76</v>
      </c>
      <c r="D546" s="89">
        <f>ROUND(((D547+D548+D550+D549)/1000),5)</f>
        <v>1.84981</v>
      </c>
      <c r="E546" s="89">
        <f>ROUND(((E547+E548+E550+E549)/1000),5)</f>
        <v>1.7403299999999999</v>
      </c>
      <c r="F546" s="89">
        <f>ROUND(((F547+F548+F550+F549)/1000),5)</f>
        <v>1.6923299999999999</v>
      </c>
      <c r="G546" s="89">
        <f t="shared" ref="G546:AA546" si="318">ROUND(((G547+G548+G550+G549)/1000),5)</f>
        <v>1.6860599999999999</v>
      </c>
      <c r="H546" s="89">
        <f t="shared" si="318"/>
        <v>1.7221200000000001</v>
      </c>
      <c r="I546" s="89">
        <f t="shared" si="318"/>
        <v>1.89862</v>
      </c>
      <c r="J546" s="89">
        <f t="shared" si="318"/>
        <v>1.9865600000000001</v>
      </c>
      <c r="K546" s="89">
        <f t="shared" si="318"/>
        <v>2.2413599999999998</v>
      </c>
      <c r="L546" s="89">
        <f t="shared" si="318"/>
        <v>2.4817499999999999</v>
      </c>
      <c r="M546" s="89">
        <f t="shared" si="318"/>
        <v>2.53993</v>
      </c>
      <c r="N546" s="89">
        <f t="shared" si="318"/>
        <v>2.5628299999999999</v>
      </c>
      <c r="O546" s="89">
        <f t="shared" si="318"/>
        <v>2.5793499999999998</v>
      </c>
      <c r="P546" s="89">
        <f t="shared" si="318"/>
        <v>2.55355</v>
      </c>
      <c r="Q546" s="89">
        <f t="shared" si="318"/>
        <v>2.5566</v>
      </c>
      <c r="R546" s="89">
        <f t="shared" si="318"/>
        <v>2.5626699999999998</v>
      </c>
      <c r="S546" s="89">
        <f t="shared" si="318"/>
        <v>2.5593900000000001</v>
      </c>
      <c r="T546" s="89">
        <f t="shared" si="318"/>
        <v>2.5419700000000001</v>
      </c>
      <c r="U546" s="89">
        <f t="shared" si="318"/>
        <v>2.5823100000000001</v>
      </c>
      <c r="V546" s="89">
        <f t="shared" si="318"/>
        <v>2.5614499999999998</v>
      </c>
      <c r="W546" s="89">
        <f t="shared" si="318"/>
        <v>2.5547200000000001</v>
      </c>
      <c r="X546" s="89">
        <f t="shared" si="318"/>
        <v>2.4477600000000002</v>
      </c>
      <c r="Y546" s="89">
        <f t="shared" si="318"/>
        <v>2.3566099999999999</v>
      </c>
      <c r="Z546" s="89">
        <f t="shared" si="318"/>
        <v>2.1111200000000001</v>
      </c>
      <c r="AA546" s="89">
        <f t="shared" si="318"/>
        <v>1.93153</v>
      </c>
    </row>
    <row r="547" spans="1:27" ht="12.75" hidden="1" customHeight="1" outlineLevel="1" x14ac:dyDescent="0.2">
      <c r="A547" s="97" t="s">
        <v>1542</v>
      </c>
      <c r="B547" s="63" t="s">
        <v>242</v>
      </c>
      <c r="C547" s="43" t="s">
        <v>79</v>
      </c>
      <c r="D547" s="44">
        <v>1195.6400000000001</v>
      </c>
      <c r="E547" s="44">
        <v>1086.1600000000001</v>
      </c>
      <c r="F547" s="44">
        <v>1038.1600000000001</v>
      </c>
      <c r="G547" s="44">
        <v>1031.8900000000001</v>
      </c>
      <c r="H547" s="44">
        <v>1067.95</v>
      </c>
      <c r="I547" s="44">
        <v>1244.45</v>
      </c>
      <c r="J547" s="44">
        <v>1332.39</v>
      </c>
      <c r="K547" s="44">
        <v>1587.19</v>
      </c>
      <c r="L547" s="44">
        <v>1827.58</v>
      </c>
      <c r="M547" s="44">
        <v>1885.76</v>
      </c>
      <c r="N547" s="44">
        <v>1908.66</v>
      </c>
      <c r="O547" s="44">
        <v>1925.18</v>
      </c>
      <c r="P547" s="44">
        <v>1899.38</v>
      </c>
      <c r="Q547" s="44">
        <v>1902.43</v>
      </c>
      <c r="R547" s="44">
        <v>1908.5</v>
      </c>
      <c r="S547" s="44">
        <v>1905.22</v>
      </c>
      <c r="T547" s="44">
        <v>1887.8</v>
      </c>
      <c r="U547" s="44">
        <v>1928.14</v>
      </c>
      <c r="V547" s="44">
        <v>1907.28</v>
      </c>
      <c r="W547" s="44">
        <v>1900.55</v>
      </c>
      <c r="X547" s="44">
        <v>1793.59</v>
      </c>
      <c r="Y547" s="44">
        <v>1702.44</v>
      </c>
      <c r="Z547" s="44">
        <v>1456.95</v>
      </c>
      <c r="AA547" s="44">
        <v>1277.3599999999999</v>
      </c>
    </row>
    <row r="548" spans="1:27" ht="12.75" hidden="1" customHeight="1" outlineLevel="1" x14ac:dyDescent="0.2">
      <c r="A548" s="97" t="s">
        <v>1543</v>
      </c>
      <c r="B548" s="63" t="s">
        <v>90</v>
      </c>
      <c r="C548" s="43" t="s">
        <v>79</v>
      </c>
      <c r="D548" s="44">
        <f>$D$468</f>
        <v>434.18</v>
      </c>
      <c r="E548" s="44">
        <f t="shared" ref="E548:AA548" si="319">$D$468</f>
        <v>434.18</v>
      </c>
      <c r="F548" s="44">
        <f t="shared" si="319"/>
        <v>434.18</v>
      </c>
      <c r="G548" s="44">
        <f t="shared" si="319"/>
        <v>434.18</v>
      </c>
      <c r="H548" s="44">
        <f t="shared" si="319"/>
        <v>434.18</v>
      </c>
      <c r="I548" s="44">
        <f t="shared" si="319"/>
        <v>434.18</v>
      </c>
      <c r="J548" s="44">
        <f t="shared" si="319"/>
        <v>434.18</v>
      </c>
      <c r="K548" s="44">
        <f t="shared" si="319"/>
        <v>434.18</v>
      </c>
      <c r="L548" s="44">
        <f t="shared" si="319"/>
        <v>434.18</v>
      </c>
      <c r="M548" s="44">
        <f t="shared" si="319"/>
        <v>434.18</v>
      </c>
      <c r="N548" s="44">
        <f t="shared" si="319"/>
        <v>434.18</v>
      </c>
      <c r="O548" s="44">
        <f t="shared" si="319"/>
        <v>434.18</v>
      </c>
      <c r="P548" s="44">
        <f t="shared" si="319"/>
        <v>434.18</v>
      </c>
      <c r="Q548" s="44">
        <f t="shared" si="319"/>
        <v>434.18</v>
      </c>
      <c r="R548" s="44">
        <f t="shared" si="319"/>
        <v>434.18</v>
      </c>
      <c r="S548" s="44">
        <f t="shared" si="319"/>
        <v>434.18</v>
      </c>
      <c r="T548" s="44">
        <f t="shared" si="319"/>
        <v>434.18</v>
      </c>
      <c r="U548" s="44">
        <f t="shared" si="319"/>
        <v>434.18</v>
      </c>
      <c r="V548" s="44">
        <f t="shared" si="319"/>
        <v>434.18</v>
      </c>
      <c r="W548" s="44">
        <f t="shared" si="319"/>
        <v>434.18</v>
      </c>
      <c r="X548" s="44">
        <f t="shared" si="319"/>
        <v>434.18</v>
      </c>
      <c r="Y548" s="44">
        <f t="shared" si="319"/>
        <v>434.18</v>
      </c>
      <c r="Z548" s="44">
        <f t="shared" si="319"/>
        <v>434.18</v>
      </c>
      <c r="AA548" s="44">
        <f t="shared" si="319"/>
        <v>434.18</v>
      </c>
    </row>
    <row r="549" spans="1:27" ht="12.75" hidden="1" customHeight="1" outlineLevel="1" x14ac:dyDescent="0.2">
      <c r="A549" s="97" t="s">
        <v>1544</v>
      </c>
      <c r="B549" s="63" t="s">
        <v>83</v>
      </c>
      <c r="C549" s="43" t="s">
        <v>79</v>
      </c>
      <c r="D549" s="44">
        <v>3.63</v>
      </c>
      <c r="E549" s="44">
        <v>3.63</v>
      </c>
      <c r="F549" s="44">
        <v>3.63</v>
      </c>
      <c r="G549" s="44">
        <v>3.63</v>
      </c>
      <c r="H549" s="44">
        <v>3.63</v>
      </c>
      <c r="I549" s="44">
        <v>3.63</v>
      </c>
      <c r="J549" s="44">
        <v>3.63</v>
      </c>
      <c r="K549" s="44">
        <v>3.63</v>
      </c>
      <c r="L549" s="44">
        <v>3.63</v>
      </c>
      <c r="M549" s="44">
        <v>3.63</v>
      </c>
      <c r="N549" s="44">
        <v>3.63</v>
      </c>
      <c r="O549" s="44">
        <v>3.63</v>
      </c>
      <c r="P549" s="44">
        <v>3.63</v>
      </c>
      <c r="Q549" s="44">
        <v>3.63</v>
      </c>
      <c r="R549" s="44">
        <v>3.63</v>
      </c>
      <c r="S549" s="44">
        <v>3.63</v>
      </c>
      <c r="T549" s="44">
        <v>3.63</v>
      </c>
      <c r="U549" s="44">
        <v>3.63</v>
      </c>
      <c r="V549" s="44">
        <v>3.63</v>
      </c>
      <c r="W549" s="44">
        <v>3.63</v>
      </c>
      <c r="X549" s="44">
        <v>3.63</v>
      </c>
      <c r="Y549" s="44">
        <v>3.63</v>
      </c>
      <c r="Z549" s="44">
        <v>3.63</v>
      </c>
      <c r="AA549" s="44">
        <v>3.63</v>
      </c>
    </row>
    <row r="550" spans="1:27" ht="12.75" hidden="1" customHeight="1" outlineLevel="1" x14ac:dyDescent="0.2">
      <c r="A550" s="97" t="s">
        <v>1545</v>
      </c>
      <c r="B550" s="63" t="s">
        <v>81</v>
      </c>
      <c r="C550" s="43" t="s">
        <v>79</v>
      </c>
      <c r="D550" s="44">
        <f>$D$11</f>
        <v>216.36</v>
      </c>
      <c r="E550" s="44">
        <f t="shared" ref="E550:AA550" si="320">$D$11</f>
        <v>216.36</v>
      </c>
      <c r="F550" s="44">
        <f t="shared" si="320"/>
        <v>216.36</v>
      </c>
      <c r="G550" s="44">
        <f t="shared" si="320"/>
        <v>216.36</v>
      </c>
      <c r="H550" s="44">
        <f t="shared" si="320"/>
        <v>216.36</v>
      </c>
      <c r="I550" s="44">
        <f t="shared" si="320"/>
        <v>216.36</v>
      </c>
      <c r="J550" s="44">
        <f t="shared" si="320"/>
        <v>216.36</v>
      </c>
      <c r="K550" s="44">
        <f t="shared" si="320"/>
        <v>216.36</v>
      </c>
      <c r="L550" s="44">
        <f t="shared" si="320"/>
        <v>216.36</v>
      </c>
      <c r="M550" s="44">
        <f t="shared" si="320"/>
        <v>216.36</v>
      </c>
      <c r="N550" s="44">
        <f t="shared" si="320"/>
        <v>216.36</v>
      </c>
      <c r="O550" s="44">
        <f t="shared" si="320"/>
        <v>216.36</v>
      </c>
      <c r="P550" s="44">
        <f t="shared" si="320"/>
        <v>216.36</v>
      </c>
      <c r="Q550" s="44">
        <f t="shared" si="320"/>
        <v>216.36</v>
      </c>
      <c r="R550" s="44">
        <f>$D$11</f>
        <v>216.36</v>
      </c>
      <c r="S550" s="44">
        <f t="shared" si="320"/>
        <v>216.36</v>
      </c>
      <c r="T550" s="44">
        <f t="shared" si="320"/>
        <v>216.36</v>
      </c>
      <c r="U550" s="44">
        <f t="shared" si="320"/>
        <v>216.36</v>
      </c>
      <c r="V550" s="44">
        <f t="shared" si="320"/>
        <v>216.36</v>
      </c>
      <c r="W550" s="44">
        <f t="shared" si="320"/>
        <v>216.36</v>
      </c>
      <c r="X550" s="44">
        <f t="shared" si="320"/>
        <v>216.36</v>
      </c>
      <c r="Y550" s="44">
        <f t="shared" si="320"/>
        <v>216.36</v>
      </c>
      <c r="Z550" s="44">
        <f t="shared" si="320"/>
        <v>216.36</v>
      </c>
      <c r="AA550" s="44">
        <f t="shared" si="320"/>
        <v>216.36</v>
      </c>
    </row>
    <row r="551" spans="1:27" collapsed="1" x14ac:dyDescent="0.2">
      <c r="A551" s="96" t="s">
        <v>1546</v>
      </c>
      <c r="B551" s="28" t="str">
        <f>"18"&amp;"."&amp;$B$640&amp;"."&amp;$B$641</f>
        <v>18.11.2023</v>
      </c>
      <c r="C551" s="88" t="s">
        <v>76</v>
      </c>
      <c r="D551" s="89">
        <f>ROUND(((D552+D553+D555+D554)/1000),5)</f>
        <v>1.88947</v>
      </c>
      <c r="E551" s="89">
        <f>ROUND(((E552+E553+E555+E554)/1000),5)</f>
        <v>1.79657</v>
      </c>
      <c r="F551" s="89">
        <f>ROUND(((F552+F553+F555+F554)/1000),5)</f>
        <v>1.7460800000000001</v>
      </c>
      <c r="G551" s="89">
        <f t="shared" ref="G551:AA551" si="321">ROUND(((G552+G553+G555+G554)/1000),5)</f>
        <v>1.71007</v>
      </c>
      <c r="H551" s="89">
        <f t="shared" si="321"/>
        <v>1.7364299999999999</v>
      </c>
      <c r="I551" s="89">
        <f t="shared" si="321"/>
        <v>1.80189</v>
      </c>
      <c r="J551" s="89">
        <f t="shared" si="321"/>
        <v>1.8692899999999999</v>
      </c>
      <c r="K551" s="89">
        <f t="shared" si="321"/>
        <v>2.1015999999999999</v>
      </c>
      <c r="L551" s="89">
        <f t="shared" si="321"/>
        <v>2.32633</v>
      </c>
      <c r="M551" s="89">
        <f t="shared" si="321"/>
        <v>2.4575499999999999</v>
      </c>
      <c r="N551" s="89">
        <f t="shared" si="321"/>
        <v>2.5262500000000001</v>
      </c>
      <c r="O551" s="89">
        <f t="shared" si="321"/>
        <v>2.5413899999999998</v>
      </c>
      <c r="P551" s="89">
        <f t="shared" si="321"/>
        <v>2.5291199999999998</v>
      </c>
      <c r="Q551" s="89">
        <f t="shared" si="321"/>
        <v>2.52155</v>
      </c>
      <c r="R551" s="89">
        <f t="shared" si="321"/>
        <v>2.5076000000000001</v>
      </c>
      <c r="S551" s="89">
        <f t="shared" si="321"/>
        <v>2.5071500000000002</v>
      </c>
      <c r="T551" s="89">
        <f t="shared" si="321"/>
        <v>2.5279500000000001</v>
      </c>
      <c r="U551" s="89">
        <f t="shared" si="321"/>
        <v>2.56073</v>
      </c>
      <c r="V551" s="89">
        <f t="shared" si="321"/>
        <v>2.5447500000000001</v>
      </c>
      <c r="W551" s="89">
        <f t="shared" si="321"/>
        <v>2.5034000000000001</v>
      </c>
      <c r="X551" s="89">
        <f t="shared" si="321"/>
        <v>2.4049700000000001</v>
      </c>
      <c r="Y551" s="89">
        <f t="shared" si="321"/>
        <v>2.2214900000000002</v>
      </c>
      <c r="Z551" s="89">
        <f t="shared" si="321"/>
        <v>1.9252400000000001</v>
      </c>
      <c r="AA551" s="89">
        <f t="shared" si="321"/>
        <v>1.88473</v>
      </c>
    </row>
    <row r="552" spans="1:27" ht="12.75" hidden="1" customHeight="1" outlineLevel="1" x14ac:dyDescent="0.2">
      <c r="A552" s="97" t="s">
        <v>1547</v>
      </c>
      <c r="B552" s="63" t="s">
        <v>242</v>
      </c>
      <c r="C552" s="43" t="s">
        <v>79</v>
      </c>
      <c r="D552" s="44">
        <v>1235.3</v>
      </c>
      <c r="E552" s="44">
        <v>1142.4000000000001</v>
      </c>
      <c r="F552" s="44">
        <v>1091.9100000000001</v>
      </c>
      <c r="G552" s="44">
        <v>1055.9000000000001</v>
      </c>
      <c r="H552" s="44">
        <v>1082.26</v>
      </c>
      <c r="I552" s="44">
        <v>1147.72</v>
      </c>
      <c r="J552" s="44">
        <v>1215.1199999999999</v>
      </c>
      <c r="K552" s="44">
        <v>1447.43</v>
      </c>
      <c r="L552" s="44">
        <v>1672.16</v>
      </c>
      <c r="M552" s="44">
        <v>1803.38</v>
      </c>
      <c r="N552" s="44">
        <v>1872.08</v>
      </c>
      <c r="O552" s="44">
        <v>1887.22</v>
      </c>
      <c r="P552" s="44">
        <v>1874.95</v>
      </c>
      <c r="Q552" s="44">
        <v>1867.38</v>
      </c>
      <c r="R552" s="44">
        <v>1853.43</v>
      </c>
      <c r="S552" s="44">
        <v>1852.98</v>
      </c>
      <c r="T552" s="44">
        <v>1873.78</v>
      </c>
      <c r="U552" s="44">
        <v>1906.56</v>
      </c>
      <c r="V552" s="44">
        <v>1890.58</v>
      </c>
      <c r="W552" s="44">
        <v>1849.23</v>
      </c>
      <c r="X552" s="44">
        <v>1750.8</v>
      </c>
      <c r="Y552" s="44">
        <v>1567.32</v>
      </c>
      <c r="Z552" s="44">
        <v>1271.07</v>
      </c>
      <c r="AA552" s="44">
        <v>1230.56</v>
      </c>
    </row>
    <row r="553" spans="1:27" ht="12.75" hidden="1" customHeight="1" outlineLevel="1" x14ac:dyDescent="0.2">
      <c r="A553" s="97" t="s">
        <v>1548</v>
      </c>
      <c r="B553" s="63" t="s">
        <v>90</v>
      </c>
      <c r="C553" s="43" t="s">
        <v>79</v>
      </c>
      <c r="D553" s="44">
        <f>$D$468</f>
        <v>434.18</v>
      </c>
      <c r="E553" s="44">
        <f t="shared" ref="E553:AA553" si="322">$D$468</f>
        <v>434.18</v>
      </c>
      <c r="F553" s="44">
        <f t="shared" si="322"/>
        <v>434.18</v>
      </c>
      <c r="G553" s="44">
        <f t="shared" si="322"/>
        <v>434.18</v>
      </c>
      <c r="H553" s="44">
        <f t="shared" si="322"/>
        <v>434.18</v>
      </c>
      <c r="I553" s="44">
        <f t="shared" si="322"/>
        <v>434.18</v>
      </c>
      <c r="J553" s="44">
        <f t="shared" si="322"/>
        <v>434.18</v>
      </c>
      <c r="K553" s="44">
        <f t="shared" si="322"/>
        <v>434.18</v>
      </c>
      <c r="L553" s="44">
        <f t="shared" si="322"/>
        <v>434.18</v>
      </c>
      <c r="M553" s="44">
        <f t="shared" si="322"/>
        <v>434.18</v>
      </c>
      <c r="N553" s="44">
        <f t="shared" si="322"/>
        <v>434.18</v>
      </c>
      <c r="O553" s="44">
        <f t="shared" si="322"/>
        <v>434.18</v>
      </c>
      <c r="P553" s="44">
        <f t="shared" si="322"/>
        <v>434.18</v>
      </c>
      <c r="Q553" s="44">
        <f t="shared" si="322"/>
        <v>434.18</v>
      </c>
      <c r="R553" s="44">
        <f t="shared" si="322"/>
        <v>434.18</v>
      </c>
      <c r="S553" s="44">
        <f t="shared" si="322"/>
        <v>434.18</v>
      </c>
      <c r="T553" s="44">
        <f t="shared" si="322"/>
        <v>434.18</v>
      </c>
      <c r="U553" s="44">
        <f t="shared" si="322"/>
        <v>434.18</v>
      </c>
      <c r="V553" s="44">
        <f t="shared" si="322"/>
        <v>434.18</v>
      </c>
      <c r="W553" s="44">
        <f t="shared" si="322"/>
        <v>434.18</v>
      </c>
      <c r="X553" s="44">
        <f t="shared" si="322"/>
        <v>434.18</v>
      </c>
      <c r="Y553" s="44">
        <f t="shared" si="322"/>
        <v>434.18</v>
      </c>
      <c r="Z553" s="44">
        <f t="shared" si="322"/>
        <v>434.18</v>
      </c>
      <c r="AA553" s="44">
        <f t="shared" si="322"/>
        <v>434.18</v>
      </c>
    </row>
    <row r="554" spans="1:27" ht="12.75" hidden="1" customHeight="1" outlineLevel="1" x14ac:dyDescent="0.2">
      <c r="A554" s="97" t="s">
        <v>1549</v>
      </c>
      <c r="B554" s="63" t="s">
        <v>83</v>
      </c>
      <c r="C554" s="43" t="s">
        <v>79</v>
      </c>
      <c r="D554" s="44">
        <v>3.63</v>
      </c>
      <c r="E554" s="44">
        <v>3.63</v>
      </c>
      <c r="F554" s="44">
        <v>3.63</v>
      </c>
      <c r="G554" s="44">
        <v>3.63</v>
      </c>
      <c r="H554" s="44">
        <v>3.63</v>
      </c>
      <c r="I554" s="44">
        <v>3.63</v>
      </c>
      <c r="J554" s="44">
        <v>3.63</v>
      </c>
      <c r="K554" s="44">
        <v>3.63</v>
      </c>
      <c r="L554" s="44">
        <v>3.63</v>
      </c>
      <c r="M554" s="44">
        <v>3.63</v>
      </c>
      <c r="N554" s="44">
        <v>3.63</v>
      </c>
      <c r="O554" s="44">
        <v>3.63</v>
      </c>
      <c r="P554" s="44">
        <v>3.63</v>
      </c>
      <c r="Q554" s="44">
        <v>3.63</v>
      </c>
      <c r="R554" s="44">
        <v>3.63</v>
      </c>
      <c r="S554" s="44">
        <v>3.63</v>
      </c>
      <c r="T554" s="44">
        <v>3.63</v>
      </c>
      <c r="U554" s="44">
        <v>3.63</v>
      </c>
      <c r="V554" s="44">
        <v>3.63</v>
      </c>
      <c r="W554" s="44">
        <v>3.63</v>
      </c>
      <c r="X554" s="44">
        <v>3.63</v>
      </c>
      <c r="Y554" s="44">
        <v>3.63</v>
      </c>
      <c r="Z554" s="44">
        <v>3.63</v>
      </c>
      <c r="AA554" s="44">
        <v>3.63</v>
      </c>
    </row>
    <row r="555" spans="1:27" ht="12.75" hidden="1" customHeight="1" outlineLevel="1" x14ac:dyDescent="0.2">
      <c r="A555" s="97" t="s">
        <v>1550</v>
      </c>
      <c r="B555" s="63" t="s">
        <v>81</v>
      </c>
      <c r="C555" s="43" t="s">
        <v>79</v>
      </c>
      <c r="D555" s="44">
        <f>$D$11</f>
        <v>216.36</v>
      </c>
      <c r="E555" s="44">
        <f t="shared" ref="E555:AA555" si="323">$D$11</f>
        <v>216.36</v>
      </c>
      <c r="F555" s="44">
        <f t="shared" si="323"/>
        <v>216.36</v>
      </c>
      <c r="G555" s="44">
        <f t="shared" si="323"/>
        <v>216.36</v>
      </c>
      <c r="H555" s="44">
        <f t="shared" si="323"/>
        <v>216.36</v>
      </c>
      <c r="I555" s="44">
        <f t="shared" si="323"/>
        <v>216.36</v>
      </c>
      <c r="J555" s="44">
        <f t="shared" si="323"/>
        <v>216.36</v>
      </c>
      <c r="K555" s="44">
        <f t="shared" si="323"/>
        <v>216.36</v>
      </c>
      <c r="L555" s="44">
        <f t="shared" si="323"/>
        <v>216.36</v>
      </c>
      <c r="M555" s="44">
        <f t="shared" si="323"/>
        <v>216.36</v>
      </c>
      <c r="N555" s="44">
        <f t="shared" si="323"/>
        <v>216.36</v>
      </c>
      <c r="O555" s="44">
        <f t="shared" si="323"/>
        <v>216.36</v>
      </c>
      <c r="P555" s="44">
        <f t="shared" si="323"/>
        <v>216.36</v>
      </c>
      <c r="Q555" s="44">
        <f t="shared" si="323"/>
        <v>216.36</v>
      </c>
      <c r="R555" s="44">
        <f>$D$11</f>
        <v>216.36</v>
      </c>
      <c r="S555" s="44">
        <f t="shared" si="323"/>
        <v>216.36</v>
      </c>
      <c r="T555" s="44">
        <f t="shared" si="323"/>
        <v>216.36</v>
      </c>
      <c r="U555" s="44">
        <f t="shared" si="323"/>
        <v>216.36</v>
      </c>
      <c r="V555" s="44">
        <f t="shared" si="323"/>
        <v>216.36</v>
      </c>
      <c r="W555" s="44">
        <f t="shared" si="323"/>
        <v>216.36</v>
      </c>
      <c r="X555" s="44">
        <f t="shared" si="323"/>
        <v>216.36</v>
      </c>
      <c r="Y555" s="44">
        <f t="shared" si="323"/>
        <v>216.36</v>
      </c>
      <c r="Z555" s="44">
        <f t="shared" si="323"/>
        <v>216.36</v>
      </c>
      <c r="AA555" s="44">
        <f t="shared" si="323"/>
        <v>216.36</v>
      </c>
    </row>
    <row r="556" spans="1:27" collapsed="1" x14ac:dyDescent="0.2">
      <c r="A556" s="96" t="s">
        <v>1551</v>
      </c>
      <c r="B556" s="28" t="str">
        <f>"19"&amp;"."&amp;$B$640&amp;"."&amp;$B$641</f>
        <v>19.11.2023</v>
      </c>
      <c r="C556" s="88" t="s">
        <v>76</v>
      </c>
      <c r="D556" s="89">
        <f>ROUND(((D557+D558+D560+D559)/1000),5)</f>
        <v>1.8507400000000001</v>
      </c>
      <c r="E556" s="89">
        <f>ROUND(((E557+E558+E560+E559)/1000),5)</f>
        <v>1.8428599999999999</v>
      </c>
      <c r="F556" s="89">
        <f>ROUND(((F557+F558+F560+F559)/1000),5)</f>
        <v>1.75963</v>
      </c>
      <c r="G556" s="89">
        <f t="shared" ref="G556:AA556" si="324">ROUND(((G557+G558+G560+G559)/1000),5)</f>
        <v>1.7344200000000001</v>
      </c>
      <c r="H556" s="89">
        <f t="shared" si="324"/>
        <v>1.7552399999999999</v>
      </c>
      <c r="I556" s="89">
        <f t="shared" si="324"/>
        <v>1.7877000000000001</v>
      </c>
      <c r="J556" s="89">
        <f t="shared" si="324"/>
        <v>1.6718</v>
      </c>
      <c r="K556" s="89">
        <f t="shared" si="324"/>
        <v>1.82725</v>
      </c>
      <c r="L556" s="89">
        <f t="shared" si="324"/>
        <v>1.93072</v>
      </c>
      <c r="M556" s="89">
        <f t="shared" si="324"/>
        <v>2.1343100000000002</v>
      </c>
      <c r="N556" s="89">
        <f t="shared" si="324"/>
        <v>2.2660200000000001</v>
      </c>
      <c r="O556" s="89">
        <f t="shared" si="324"/>
        <v>2.2831999999999999</v>
      </c>
      <c r="P556" s="89">
        <f t="shared" si="324"/>
        <v>2.29026</v>
      </c>
      <c r="Q556" s="89">
        <f t="shared" si="324"/>
        <v>2.2918699999999999</v>
      </c>
      <c r="R556" s="89">
        <f t="shared" si="324"/>
        <v>2.2928500000000001</v>
      </c>
      <c r="S556" s="89">
        <f t="shared" si="324"/>
        <v>2.29854</v>
      </c>
      <c r="T556" s="89">
        <f t="shared" si="324"/>
        <v>2.3369300000000002</v>
      </c>
      <c r="U556" s="89">
        <f t="shared" si="324"/>
        <v>2.3893</v>
      </c>
      <c r="V556" s="89">
        <f t="shared" si="324"/>
        <v>2.3845399999999999</v>
      </c>
      <c r="W556" s="89">
        <f t="shared" si="324"/>
        <v>2.3725999999999998</v>
      </c>
      <c r="X556" s="89">
        <f t="shared" si="324"/>
        <v>2.3491300000000002</v>
      </c>
      <c r="Y556" s="89">
        <f t="shared" si="324"/>
        <v>2.1398199999999998</v>
      </c>
      <c r="Z556" s="89">
        <f t="shared" si="324"/>
        <v>1.96414</v>
      </c>
      <c r="AA556" s="89">
        <f t="shared" si="324"/>
        <v>1.87378</v>
      </c>
    </row>
    <row r="557" spans="1:27" ht="12.75" hidden="1" customHeight="1" outlineLevel="1" x14ac:dyDescent="0.2">
      <c r="A557" s="97" t="s">
        <v>1552</v>
      </c>
      <c r="B557" s="63" t="s">
        <v>242</v>
      </c>
      <c r="C557" s="43" t="s">
        <v>79</v>
      </c>
      <c r="D557" s="44">
        <v>1196.57</v>
      </c>
      <c r="E557" s="44">
        <v>1188.69</v>
      </c>
      <c r="F557" s="44">
        <v>1105.46</v>
      </c>
      <c r="G557" s="44">
        <v>1080.25</v>
      </c>
      <c r="H557" s="44">
        <v>1101.07</v>
      </c>
      <c r="I557" s="44">
        <v>1133.53</v>
      </c>
      <c r="J557" s="44">
        <v>1017.63</v>
      </c>
      <c r="K557" s="44">
        <v>1173.08</v>
      </c>
      <c r="L557" s="44">
        <v>1276.55</v>
      </c>
      <c r="M557" s="44">
        <v>1480.14</v>
      </c>
      <c r="N557" s="44">
        <v>1611.85</v>
      </c>
      <c r="O557" s="44">
        <v>1629.03</v>
      </c>
      <c r="P557" s="44">
        <v>1636.09</v>
      </c>
      <c r="Q557" s="44">
        <v>1637.7</v>
      </c>
      <c r="R557" s="44">
        <v>1638.68</v>
      </c>
      <c r="S557" s="44">
        <v>1644.37</v>
      </c>
      <c r="T557" s="44">
        <v>1682.76</v>
      </c>
      <c r="U557" s="44">
        <v>1735.13</v>
      </c>
      <c r="V557" s="44">
        <v>1730.37</v>
      </c>
      <c r="W557" s="44">
        <v>1718.43</v>
      </c>
      <c r="X557" s="44">
        <v>1694.96</v>
      </c>
      <c r="Y557" s="44">
        <v>1485.65</v>
      </c>
      <c r="Z557" s="44">
        <v>1309.97</v>
      </c>
      <c r="AA557" s="44">
        <v>1219.6099999999999</v>
      </c>
    </row>
    <row r="558" spans="1:27" ht="12.75" hidden="1" customHeight="1" outlineLevel="1" x14ac:dyDescent="0.2">
      <c r="A558" s="97" t="s">
        <v>1553</v>
      </c>
      <c r="B558" s="63" t="s">
        <v>90</v>
      </c>
      <c r="C558" s="43" t="s">
        <v>79</v>
      </c>
      <c r="D558" s="44">
        <f>$D$468</f>
        <v>434.18</v>
      </c>
      <c r="E558" s="44">
        <f t="shared" ref="E558:AA558" si="325">$D$468</f>
        <v>434.18</v>
      </c>
      <c r="F558" s="44">
        <f t="shared" si="325"/>
        <v>434.18</v>
      </c>
      <c r="G558" s="44">
        <f t="shared" si="325"/>
        <v>434.18</v>
      </c>
      <c r="H558" s="44">
        <f t="shared" si="325"/>
        <v>434.18</v>
      </c>
      <c r="I558" s="44">
        <f t="shared" si="325"/>
        <v>434.18</v>
      </c>
      <c r="J558" s="44">
        <f t="shared" si="325"/>
        <v>434.18</v>
      </c>
      <c r="K558" s="44">
        <f t="shared" si="325"/>
        <v>434.18</v>
      </c>
      <c r="L558" s="44">
        <f t="shared" si="325"/>
        <v>434.18</v>
      </c>
      <c r="M558" s="44">
        <f t="shared" si="325"/>
        <v>434.18</v>
      </c>
      <c r="N558" s="44">
        <f t="shared" si="325"/>
        <v>434.18</v>
      </c>
      <c r="O558" s="44">
        <f t="shared" si="325"/>
        <v>434.18</v>
      </c>
      <c r="P558" s="44">
        <f t="shared" si="325"/>
        <v>434.18</v>
      </c>
      <c r="Q558" s="44">
        <f t="shared" si="325"/>
        <v>434.18</v>
      </c>
      <c r="R558" s="44">
        <f t="shared" si="325"/>
        <v>434.18</v>
      </c>
      <c r="S558" s="44">
        <f t="shared" si="325"/>
        <v>434.18</v>
      </c>
      <c r="T558" s="44">
        <f t="shared" si="325"/>
        <v>434.18</v>
      </c>
      <c r="U558" s="44">
        <f t="shared" si="325"/>
        <v>434.18</v>
      </c>
      <c r="V558" s="44">
        <f t="shared" si="325"/>
        <v>434.18</v>
      </c>
      <c r="W558" s="44">
        <f t="shared" si="325"/>
        <v>434.18</v>
      </c>
      <c r="X558" s="44">
        <f t="shared" si="325"/>
        <v>434.18</v>
      </c>
      <c r="Y558" s="44">
        <f t="shared" si="325"/>
        <v>434.18</v>
      </c>
      <c r="Z558" s="44">
        <f t="shared" si="325"/>
        <v>434.18</v>
      </c>
      <c r="AA558" s="44">
        <f t="shared" si="325"/>
        <v>434.18</v>
      </c>
    </row>
    <row r="559" spans="1:27" ht="12.75" hidden="1" customHeight="1" outlineLevel="1" x14ac:dyDescent="0.2">
      <c r="A559" s="97" t="s">
        <v>1554</v>
      </c>
      <c r="B559" s="63" t="s">
        <v>83</v>
      </c>
      <c r="C559" s="43" t="s">
        <v>79</v>
      </c>
      <c r="D559" s="44">
        <v>3.63</v>
      </c>
      <c r="E559" s="44">
        <v>3.63</v>
      </c>
      <c r="F559" s="44">
        <v>3.63</v>
      </c>
      <c r="G559" s="44">
        <v>3.63</v>
      </c>
      <c r="H559" s="44">
        <v>3.63</v>
      </c>
      <c r="I559" s="44">
        <v>3.63</v>
      </c>
      <c r="J559" s="44">
        <v>3.63</v>
      </c>
      <c r="K559" s="44">
        <v>3.63</v>
      </c>
      <c r="L559" s="44">
        <v>3.63</v>
      </c>
      <c r="M559" s="44">
        <v>3.63</v>
      </c>
      <c r="N559" s="44">
        <v>3.63</v>
      </c>
      <c r="O559" s="44">
        <v>3.63</v>
      </c>
      <c r="P559" s="44">
        <v>3.63</v>
      </c>
      <c r="Q559" s="44">
        <v>3.63</v>
      </c>
      <c r="R559" s="44">
        <v>3.63</v>
      </c>
      <c r="S559" s="44">
        <v>3.63</v>
      </c>
      <c r="T559" s="44">
        <v>3.63</v>
      </c>
      <c r="U559" s="44">
        <v>3.63</v>
      </c>
      <c r="V559" s="44">
        <v>3.63</v>
      </c>
      <c r="W559" s="44">
        <v>3.63</v>
      </c>
      <c r="X559" s="44">
        <v>3.63</v>
      </c>
      <c r="Y559" s="44">
        <v>3.63</v>
      </c>
      <c r="Z559" s="44">
        <v>3.63</v>
      </c>
      <c r="AA559" s="44">
        <v>3.63</v>
      </c>
    </row>
    <row r="560" spans="1:27" ht="12.75" hidden="1" customHeight="1" outlineLevel="1" x14ac:dyDescent="0.2">
      <c r="A560" s="97" t="s">
        <v>1555</v>
      </c>
      <c r="B560" s="63" t="s">
        <v>81</v>
      </c>
      <c r="C560" s="43" t="s">
        <v>79</v>
      </c>
      <c r="D560" s="44">
        <f>$D$11</f>
        <v>216.36</v>
      </c>
      <c r="E560" s="44">
        <f t="shared" ref="E560:AA560" si="326">$D$11</f>
        <v>216.36</v>
      </c>
      <c r="F560" s="44">
        <f t="shared" si="326"/>
        <v>216.36</v>
      </c>
      <c r="G560" s="44">
        <f t="shared" si="326"/>
        <v>216.36</v>
      </c>
      <c r="H560" s="44">
        <f t="shared" si="326"/>
        <v>216.36</v>
      </c>
      <c r="I560" s="44">
        <f t="shared" si="326"/>
        <v>216.36</v>
      </c>
      <c r="J560" s="44">
        <f t="shared" si="326"/>
        <v>216.36</v>
      </c>
      <c r="K560" s="44">
        <f t="shared" si="326"/>
        <v>216.36</v>
      </c>
      <c r="L560" s="44">
        <f t="shared" si="326"/>
        <v>216.36</v>
      </c>
      <c r="M560" s="44">
        <f t="shared" si="326"/>
        <v>216.36</v>
      </c>
      <c r="N560" s="44">
        <f t="shared" si="326"/>
        <v>216.36</v>
      </c>
      <c r="O560" s="44">
        <f t="shared" si="326"/>
        <v>216.36</v>
      </c>
      <c r="P560" s="44">
        <f t="shared" si="326"/>
        <v>216.36</v>
      </c>
      <c r="Q560" s="44">
        <f t="shared" si="326"/>
        <v>216.36</v>
      </c>
      <c r="R560" s="44">
        <f>$D$11</f>
        <v>216.36</v>
      </c>
      <c r="S560" s="44">
        <f t="shared" si="326"/>
        <v>216.36</v>
      </c>
      <c r="T560" s="44">
        <f t="shared" si="326"/>
        <v>216.36</v>
      </c>
      <c r="U560" s="44">
        <f t="shared" si="326"/>
        <v>216.36</v>
      </c>
      <c r="V560" s="44">
        <f t="shared" si="326"/>
        <v>216.36</v>
      </c>
      <c r="W560" s="44">
        <f t="shared" si="326"/>
        <v>216.36</v>
      </c>
      <c r="X560" s="44">
        <f t="shared" si="326"/>
        <v>216.36</v>
      </c>
      <c r="Y560" s="44">
        <f t="shared" si="326"/>
        <v>216.36</v>
      </c>
      <c r="Z560" s="44">
        <f t="shared" si="326"/>
        <v>216.36</v>
      </c>
      <c r="AA560" s="44">
        <f t="shared" si="326"/>
        <v>216.36</v>
      </c>
    </row>
    <row r="561" spans="1:27" collapsed="1" x14ac:dyDescent="0.2">
      <c r="A561" s="96" t="s">
        <v>1556</v>
      </c>
      <c r="B561" s="28" t="str">
        <f>"20"&amp;"."&amp;$B$640&amp;"."&amp;$B$641</f>
        <v>20.11.2023</v>
      </c>
      <c r="C561" s="88" t="s">
        <v>76</v>
      </c>
      <c r="D561" s="89">
        <f>ROUND(((D562+D563+D565+D564)/1000),5)</f>
        <v>1.7887900000000001</v>
      </c>
      <c r="E561" s="89">
        <f>ROUND(((E562+E563+E565+E564)/1000),5)</f>
        <v>1.6912799999999999</v>
      </c>
      <c r="F561" s="89">
        <f>ROUND(((F562+F563+F565+F564)/1000),5)</f>
        <v>1.62825</v>
      </c>
      <c r="G561" s="89">
        <f t="shared" ref="G561:AA561" si="327">ROUND(((G562+G563+G565+G564)/1000),5)</f>
        <v>1.62391</v>
      </c>
      <c r="H561" s="89">
        <f t="shared" si="327"/>
        <v>1.6679900000000001</v>
      </c>
      <c r="I561" s="89">
        <f t="shared" si="327"/>
        <v>1.84639</v>
      </c>
      <c r="J561" s="89">
        <f t="shared" si="327"/>
        <v>1.95665</v>
      </c>
      <c r="K561" s="89">
        <f t="shared" si="327"/>
        <v>2.24586</v>
      </c>
      <c r="L561" s="89">
        <f t="shared" si="327"/>
        <v>2.41798</v>
      </c>
      <c r="M561" s="89">
        <f t="shared" si="327"/>
        <v>2.47926</v>
      </c>
      <c r="N561" s="89">
        <f t="shared" si="327"/>
        <v>2.54027</v>
      </c>
      <c r="O561" s="89">
        <f t="shared" si="327"/>
        <v>2.5851799999999998</v>
      </c>
      <c r="P561" s="89">
        <f t="shared" si="327"/>
        <v>2.5469300000000001</v>
      </c>
      <c r="Q561" s="89">
        <f t="shared" si="327"/>
        <v>2.5678000000000001</v>
      </c>
      <c r="R561" s="89">
        <f t="shared" si="327"/>
        <v>2.56419</v>
      </c>
      <c r="S561" s="89">
        <f t="shared" si="327"/>
        <v>2.5478000000000001</v>
      </c>
      <c r="T561" s="89">
        <f t="shared" si="327"/>
        <v>2.55626</v>
      </c>
      <c r="U561" s="89">
        <f t="shared" si="327"/>
        <v>2.7008000000000001</v>
      </c>
      <c r="V561" s="89">
        <f t="shared" si="327"/>
        <v>2.7052900000000002</v>
      </c>
      <c r="W561" s="89">
        <f t="shared" si="327"/>
        <v>2.5485099999999998</v>
      </c>
      <c r="X561" s="89">
        <f t="shared" si="327"/>
        <v>2.3863699999999999</v>
      </c>
      <c r="Y561" s="89">
        <f t="shared" si="327"/>
        <v>2.29358</v>
      </c>
      <c r="Z561" s="89">
        <f t="shared" si="327"/>
        <v>2.00421</v>
      </c>
      <c r="AA561" s="89">
        <f t="shared" si="327"/>
        <v>1.8828199999999999</v>
      </c>
    </row>
    <row r="562" spans="1:27" ht="12.75" hidden="1" customHeight="1" outlineLevel="1" x14ac:dyDescent="0.2">
      <c r="A562" s="97" t="s">
        <v>1557</v>
      </c>
      <c r="B562" s="63" t="s">
        <v>242</v>
      </c>
      <c r="C562" s="43" t="s">
        <v>79</v>
      </c>
      <c r="D562" s="44">
        <v>1134.6199999999999</v>
      </c>
      <c r="E562" s="44">
        <v>1037.1099999999999</v>
      </c>
      <c r="F562" s="44">
        <v>974.08</v>
      </c>
      <c r="G562" s="44">
        <v>969.74</v>
      </c>
      <c r="H562" s="44">
        <v>1013.82</v>
      </c>
      <c r="I562" s="44">
        <v>1192.22</v>
      </c>
      <c r="J562" s="44">
        <v>1302.48</v>
      </c>
      <c r="K562" s="44">
        <v>1591.69</v>
      </c>
      <c r="L562" s="44">
        <v>1763.81</v>
      </c>
      <c r="M562" s="44">
        <v>1825.09</v>
      </c>
      <c r="N562" s="44">
        <v>1886.1</v>
      </c>
      <c r="O562" s="44">
        <v>1931.01</v>
      </c>
      <c r="P562" s="44">
        <v>1892.76</v>
      </c>
      <c r="Q562" s="44">
        <v>1913.63</v>
      </c>
      <c r="R562" s="44">
        <v>1910.02</v>
      </c>
      <c r="S562" s="44">
        <v>1893.63</v>
      </c>
      <c r="T562" s="44">
        <v>1902.09</v>
      </c>
      <c r="U562" s="44">
        <v>2046.63</v>
      </c>
      <c r="V562" s="44">
        <v>2051.12</v>
      </c>
      <c r="W562" s="44">
        <v>1894.34</v>
      </c>
      <c r="X562" s="44">
        <v>1732.2</v>
      </c>
      <c r="Y562" s="44">
        <v>1639.41</v>
      </c>
      <c r="Z562" s="44">
        <v>1350.04</v>
      </c>
      <c r="AA562" s="44">
        <v>1228.6500000000001</v>
      </c>
    </row>
    <row r="563" spans="1:27" ht="12.75" hidden="1" customHeight="1" outlineLevel="1" x14ac:dyDescent="0.2">
      <c r="A563" s="97" t="s">
        <v>1558</v>
      </c>
      <c r="B563" s="63" t="s">
        <v>90</v>
      </c>
      <c r="C563" s="43" t="s">
        <v>79</v>
      </c>
      <c r="D563" s="44">
        <f>$D$468</f>
        <v>434.18</v>
      </c>
      <c r="E563" s="44">
        <f t="shared" ref="E563:AA563" si="328">$D$468</f>
        <v>434.18</v>
      </c>
      <c r="F563" s="44">
        <f t="shared" si="328"/>
        <v>434.18</v>
      </c>
      <c r="G563" s="44">
        <f t="shared" si="328"/>
        <v>434.18</v>
      </c>
      <c r="H563" s="44">
        <f t="shared" si="328"/>
        <v>434.18</v>
      </c>
      <c r="I563" s="44">
        <f t="shared" si="328"/>
        <v>434.18</v>
      </c>
      <c r="J563" s="44">
        <f t="shared" si="328"/>
        <v>434.18</v>
      </c>
      <c r="K563" s="44">
        <f t="shared" si="328"/>
        <v>434.18</v>
      </c>
      <c r="L563" s="44">
        <f t="shared" si="328"/>
        <v>434.18</v>
      </c>
      <c r="M563" s="44">
        <f t="shared" si="328"/>
        <v>434.18</v>
      </c>
      <c r="N563" s="44">
        <f t="shared" si="328"/>
        <v>434.18</v>
      </c>
      <c r="O563" s="44">
        <f t="shared" si="328"/>
        <v>434.18</v>
      </c>
      <c r="P563" s="44">
        <f t="shared" si="328"/>
        <v>434.18</v>
      </c>
      <c r="Q563" s="44">
        <f t="shared" si="328"/>
        <v>434.18</v>
      </c>
      <c r="R563" s="44">
        <f t="shared" si="328"/>
        <v>434.18</v>
      </c>
      <c r="S563" s="44">
        <f t="shared" si="328"/>
        <v>434.18</v>
      </c>
      <c r="T563" s="44">
        <f t="shared" si="328"/>
        <v>434.18</v>
      </c>
      <c r="U563" s="44">
        <f t="shared" si="328"/>
        <v>434.18</v>
      </c>
      <c r="V563" s="44">
        <f t="shared" si="328"/>
        <v>434.18</v>
      </c>
      <c r="W563" s="44">
        <f t="shared" si="328"/>
        <v>434.18</v>
      </c>
      <c r="X563" s="44">
        <f t="shared" si="328"/>
        <v>434.18</v>
      </c>
      <c r="Y563" s="44">
        <f t="shared" si="328"/>
        <v>434.18</v>
      </c>
      <c r="Z563" s="44">
        <f t="shared" si="328"/>
        <v>434.18</v>
      </c>
      <c r="AA563" s="44">
        <f t="shared" si="328"/>
        <v>434.18</v>
      </c>
    </row>
    <row r="564" spans="1:27" ht="12.75" hidden="1" customHeight="1" outlineLevel="1" x14ac:dyDescent="0.2">
      <c r="A564" s="97" t="s">
        <v>1559</v>
      </c>
      <c r="B564" s="63" t="s">
        <v>83</v>
      </c>
      <c r="C564" s="43" t="s">
        <v>79</v>
      </c>
      <c r="D564" s="44">
        <v>3.63</v>
      </c>
      <c r="E564" s="44">
        <v>3.63</v>
      </c>
      <c r="F564" s="44">
        <v>3.63</v>
      </c>
      <c r="G564" s="44">
        <v>3.63</v>
      </c>
      <c r="H564" s="44">
        <v>3.63</v>
      </c>
      <c r="I564" s="44">
        <v>3.63</v>
      </c>
      <c r="J564" s="44">
        <v>3.63</v>
      </c>
      <c r="K564" s="44">
        <v>3.63</v>
      </c>
      <c r="L564" s="44">
        <v>3.63</v>
      </c>
      <c r="M564" s="44">
        <v>3.63</v>
      </c>
      <c r="N564" s="44">
        <v>3.63</v>
      </c>
      <c r="O564" s="44">
        <v>3.63</v>
      </c>
      <c r="P564" s="44">
        <v>3.63</v>
      </c>
      <c r="Q564" s="44">
        <v>3.63</v>
      </c>
      <c r="R564" s="44">
        <v>3.63</v>
      </c>
      <c r="S564" s="44">
        <v>3.63</v>
      </c>
      <c r="T564" s="44">
        <v>3.63</v>
      </c>
      <c r="U564" s="44">
        <v>3.63</v>
      </c>
      <c r="V564" s="44">
        <v>3.63</v>
      </c>
      <c r="W564" s="44">
        <v>3.63</v>
      </c>
      <c r="X564" s="44">
        <v>3.63</v>
      </c>
      <c r="Y564" s="44">
        <v>3.63</v>
      </c>
      <c r="Z564" s="44">
        <v>3.63</v>
      </c>
      <c r="AA564" s="44">
        <v>3.63</v>
      </c>
    </row>
    <row r="565" spans="1:27" ht="12.75" hidden="1" customHeight="1" outlineLevel="1" x14ac:dyDescent="0.2">
      <c r="A565" s="97" t="s">
        <v>1560</v>
      </c>
      <c r="B565" s="63" t="s">
        <v>81</v>
      </c>
      <c r="C565" s="43" t="s">
        <v>79</v>
      </c>
      <c r="D565" s="44">
        <f>$D$11</f>
        <v>216.36</v>
      </c>
      <c r="E565" s="44">
        <f t="shared" ref="E565:AA565" si="329">$D$11</f>
        <v>216.36</v>
      </c>
      <c r="F565" s="44">
        <f t="shared" si="329"/>
        <v>216.36</v>
      </c>
      <c r="G565" s="44">
        <f t="shared" si="329"/>
        <v>216.36</v>
      </c>
      <c r="H565" s="44">
        <f t="shared" si="329"/>
        <v>216.36</v>
      </c>
      <c r="I565" s="44">
        <f t="shared" si="329"/>
        <v>216.36</v>
      </c>
      <c r="J565" s="44">
        <f t="shared" si="329"/>
        <v>216.36</v>
      </c>
      <c r="K565" s="44">
        <f t="shared" si="329"/>
        <v>216.36</v>
      </c>
      <c r="L565" s="44">
        <f t="shared" si="329"/>
        <v>216.36</v>
      </c>
      <c r="M565" s="44">
        <f t="shared" si="329"/>
        <v>216.36</v>
      </c>
      <c r="N565" s="44">
        <f t="shared" si="329"/>
        <v>216.36</v>
      </c>
      <c r="O565" s="44">
        <f t="shared" si="329"/>
        <v>216.36</v>
      </c>
      <c r="P565" s="44">
        <f t="shared" si="329"/>
        <v>216.36</v>
      </c>
      <c r="Q565" s="44">
        <f t="shared" si="329"/>
        <v>216.36</v>
      </c>
      <c r="R565" s="44">
        <f>$D$11</f>
        <v>216.36</v>
      </c>
      <c r="S565" s="44">
        <f t="shared" si="329"/>
        <v>216.36</v>
      </c>
      <c r="T565" s="44">
        <f t="shared" si="329"/>
        <v>216.36</v>
      </c>
      <c r="U565" s="44">
        <f t="shared" si="329"/>
        <v>216.36</v>
      </c>
      <c r="V565" s="44">
        <f t="shared" si="329"/>
        <v>216.36</v>
      </c>
      <c r="W565" s="44">
        <f t="shared" si="329"/>
        <v>216.36</v>
      </c>
      <c r="X565" s="44">
        <f t="shared" si="329"/>
        <v>216.36</v>
      </c>
      <c r="Y565" s="44">
        <f t="shared" si="329"/>
        <v>216.36</v>
      </c>
      <c r="Z565" s="44">
        <f t="shared" si="329"/>
        <v>216.36</v>
      </c>
      <c r="AA565" s="44">
        <f t="shared" si="329"/>
        <v>216.36</v>
      </c>
    </row>
    <row r="566" spans="1:27" collapsed="1" x14ac:dyDescent="0.2">
      <c r="A566" s="96" t="s">
        <v>1561</v>
      </c>
      <c r="B566" s="28" t="str">
        <f>"21"&amp;"."&amp;$B$640&amp;"."&amp;$B$641</f>
        <v>21.11.2023</v>
      </c>
      <c r="C566" s="88" t="s">
        <v>76</v>
      </c>
      <c r="D566" s="89">
        <f>ROUND(((D567+D568+D570+D569)/1000),5)</f>
        <v>1.8194699999999999</v>
      </c>
      <c r="E566" s="89">
        <f>ROUND(((E567+E568+E570+E569)/1000),5)</f>
        <v>1.74607</v>
      </c>
      <c r="F566" s="89">
        <f>ROUND(((F567+F568+F570+F569)/1000),5)</f>
        <v>1.68041</v>
      </c>
      <c r="G566" s="89">
        <f t="shared" ref="G566:AA566" si="330">ROUND(((G567+G568+G570+G569)/1000),5)</f>
        <v>1.67269</v>
      </c>
      <c r="H566" s="89">
        <f t="shared" si="330"/>
        <v>1.7099</v>
      </c>
      <c r="I566" s="89">
        <f t="shared" si="330"/>
        <v>1.8392599999999999</v>
      </c>
      <c r="J566" s="89">
        <f t="shared" si="330"/>
        <v>1.99319</v>
      </c>
      <c r="K566" s="89">
        <f t="shared" si="330"/>
        <v>2.3108900000000001</v>
      </c>
      <c r="L566" s="89">
        <f t="shared" si="330"/>
        <v>2.4597799999999999</v>
      </c>
      <c r="M566" s="89">
        <f t="shared" si="330"/>
        <v>2.4914700000000001</v>
      </c>
      <c r="N566" s="89">
        <f t="shared" si="330"/>
        <v>2.6695600000000002</v>
      </c>
      <c r="O566" s="89">
        <f t="shared" si="330"/>
        <v>2.68438</v>
      </c>
      <c r="P566" s="89">
        <f t="shared" si="330"/>
        <v>2.6032500000000001</v>
      </c>
      <c r="Q566" s="89">
        <f t="shared" si="330"/>
        <v>2.6294900000000001</v>
      </c>
      <c r="R566" s="89">
        <f t="shared" si="330"/>
        <v>2.6208800000000001</v>
      </c>
      <c r="S566" s="89">
        <f t="shared" si="330"/>
        <v>2.60683</v>
      </c>
      <c r="T566" s="89">
        <f t="shared" si="330"/>
        <v>2.6393499999999999</v>
      </c>
      <c r="U566" s="89">
        <f t="shared" si="330"/>
        <v>2.7187800000000002</v>
      </c>
      <c r="V566" s="89">
        <f t="shared" si="330"/>
        <v>2.7038799999999998</v>
      </c>
      <c r="W566" s="89">
        <f t="shared" si="330"/>
        <v>2.5979100000000002</v>
      </c>
      <c r="X566" s="89">
        <f t="shared" si="330"/>
        <v>2.4398300000000002</v>
      </c>
      <c r="Y566" s="89">
        <f t="shared" si="330"/>
        <v>2.3631700000000002</v>
      </c>
      <c r="Z566" s="89">
        <f t="shared" si="330"/>
        <v>2.1700200000000001</v>
      </c>
      <c r="AA566" s="89">
        <f t="shared" si="330"/>
        <v>1.93649</v>
      </c>
    </row>
    <row r="567" spans="1:27" ht="12.75" hidden="1" customHeight="1" outlineLevel="1" x14ac:dyDescent="0.2">
      <c r="A567" s="97" t="s">
        <v>1562</v>
      </c>
      <c r="B567" s="63" t="s">
        <v>242</v>
      </c>
      <c r="C567" s="43" t="s">
        <v>79</v>
      </c>
      <c r="D567" s="44">
        <v>1165.3</v>
      </c>
      <c r="E567" s="44">
        <v>1091.9000000000001</v>
      </c>
      <c r="F567" s="44">
        <v>1026.24</v>
      </c>
      <c r="G567" s="44">
        <v>1018.52</v>
      </c>
      <c r="H567" s="44">
        <v>1055.73</v>
      </c>
      <c r="I567" s="44">
        <v>1185.0899999999999</v>
      </c>
      <c r="J567" s="44">
        <v>1339.02</v>
      </c>
      <c r="K567" s="44">
        <v>1656.72</v>
      </c>
      <c r="L567" s="44">
        <v>1805.61</v>
      </c>
      <c r="M567" s="44">
        <v>1837.3</v>
      </c>
      <c r="N567" s="44">
        <v>2015.39</v>
      </c>
      <c r="O567" s="44">
        <v>2030.21</v>
      </c>
      <c r="P567" s="44">
        <v>1949.08</v>
      </c>
      <c r="Q567" s="44">
        <v>1975.32</v>
      </c>
      <c r="R567" s="44">
        <v>1966.71</v>
      </c>
      <c r="S567" s="44">
        <v>1952.66</v>
      </c>
      <c r="T567" s="44">
        <v>1985.18</v>
      </c>
      <c r="U567" s="44">
        <v>2064.61</v>
      </c>
      <c r="V567" s="44">
        <v>2049.71</v>
      </c>
      <c r="W567" s="44">
        <v>1943.74</v>
      </c>
      <c r="X567" s="44">
        <v>1785.66</v>
      </c>
      <c r="Y567" s="44">
        <v>1709</v>
      </c>
      <c r="Z567" s="44">
        <v>1515.85</v>
      </c>
      <c r="AA567" s="44">
        <v>1282.32</v>
      </c>
    </row>
    <row r="568" spans="1:27" ht="12.75" hidden="1" customHeight="1" outlineLevel="1" x14ac:dyDescent="0.2">
      <c r="A568" s="97" t="s">
        <v>1563</v>
      </c>
      <c r="B568" s="63" t="s">
        <v>90</v>
      </c>
      <c r="C568" s="43" t="s">
        <v>79</v>
      </c>
      <c r="D568" s="44">
        <f>$D$468</f>
        <v>434.18</v>
      </c>
      <c r="E568" s="44">
        <f t="shared" ref="E568:AA568" si="331">$D$468</f>
        <v>434.18</v>
      </c>
      <c r="F568" s="44">
        <f t="shared" si="331"/>
        <v>434.18</v>
      </c>
      <c r="G568" s="44">
        <f t="shared" si="331"/>
        <v>434.18</v>
      </c>
      <c r="H568" s="44">
        <f t="shared" si="331"/>
        <v>434.18</v>
      </c>
      <c r="I568" s="44">
        <f t="shared" si="331"/>
        <v>434.18</v>
      </c>
      <c r="J568" s="44">
        <f t="shared" si="331"/>
        <v>434.18</v>
      </c>
      <c r="K568" s="44">
        <f t="shared" si="331"/>
        <v>434.18</v>
      </c>
      <c r="L568" s="44">
        <f t="shared" si="331"/>
        <v>434.18</v>
      </c>
      <c r="M568" s="44">
        <f t="shared" si="331"/>
        <v>434.18</v>
      </c>
      <c r="N568" s="44">
        <f t="shared" si="331"/>
        <v>434.18</v>
      </c>
      <c r="O568" s="44">
        <f t="shared" si="331"/>
        <v>434.18</v>
      </c>
      <c r="P568" s="44">
        <f t="shared" si="331"/>
        <v>434.18</v>
      </c>
      <c r="Q568" s="44">
        <f t="shared" si="331"/>
        <v>434.18</v>
      </c>
      <c r="R568" s="44">
        <f t="shared" si="331"/>
        <v>434.18</v>
      </c>
      <c r="S568" s="44">
        <f t="shared" si="331"/>
        <v>434.18</v>
      </c>
      <c r="T568" s="44">
        <f t="shared" si="331"/>
        <v>434.18</v>
      </c>
      <c r="U568" s="44">
        <f t="shared" si="331"/>
        <v>434.18</v>
      </c>
      <c r="V568" s="44">
        <f t="shared" si="331"/>
        <v>434.18</v>
      </c>
      <c r="W568" s="44">
        <f t="shared" si="331"/>
        <v>434.18</v>
      </c>
      <c r="X568" s="44">
        <f t="shared" si="331"/>
        <v>434.18</v>
      </c>
      <c r="Y568" s="44">
        <f t="shared" si="331"/>
        <v>434.18</v>
      </c>
      <c r="Z568" s="44">
        <f t="shared" si="331"/>
        <v>434.18</v>
      </c>
      <c r="AA568" s="44">
        <f t="shared" si="331"/>
        <v>434.18</v>
      </c>
    </row>
    <row r="569" spans="1:27" ht="12.75" hidden="1" customHeight="1" outlineLevel="1" x14ac:dyDescent="0.2">
      <c r="A569" s="97" t="s">
        <v>1564</v>
      </c>
      <c r="B569" s="63" t="s">
        <v>83</v>
      </c>
      <c r="C569" s="43" t="s">
        <v>79</v>
      </c>
      <c r="D569" s="44">
        <v>3.63</v>
      </c>
      <c r="E569" s="44">
        <v>3.63</v>
      </c>
      <c r="F569" s="44">
        <v>3.63</v>
      </c>
      <c r="G569" s="44">
        <v>3.63</v>
      </c>
      <c r="H569" s="44">
        <v>3.63</v>
      </c>
      <c r="I569" s="44">
        <v>3.63</v>
      </c>
      <c r="J569" s="44">
        <v>3.63</v>
      </c>
      <c r="K569" s="44">
        <v>3.63</v>
      </c>
      <c r="L569" s="44">
        <v>3.63</v>
      </c>
      <c r="M569" s="44">
        <v>3.63</v>
      </c>
      <c r="N569" s="44">
        <v>3.63</v>
      </c>
      <c r="O569" s="44">
        <v>3.63</v>
      </c>
      <c r="P569" s="44">
        <v>3.63</v>
      </c>
      <c r="Q569" s="44">
        <v>3.63</v>
      </c>
      <c r="R569" s="44">
        <v>3.63</v>
      </c>
      <c r="S569" s="44">
        <v>3.63</v>
      </c>
      <c r="T569" s="44">
        <v>3.63</v>
      </c>
      <c r="U569" s="44">
        <v>3.63</v>
      </c>
      <c r="V569" s="44">
        <v>3.63</v>
      </c>
      <c r="W569" s="44">
        <v>3.63</v>
      </c>
      <c r="X569" s="44">
        <v>3.63</v>
      </c>
      <c r="Y569" s="44">
        <v>3.63</v>
      </c>
      <c r="Z569" s="44">
        <v>3.63</v>
      </c>
      <c r="AA569" s="44">
        <v>3.63</v>
      </c>
    </row>
    <row r="570" spans="1:27" ht="12.75" hidden="1" customHeight="1" outlineLevel="1" x14ac:dyDescent="0.2">
      <c r="A570" s="97" t="s">
        <v>1565</v>
      </c>
      <c r="B570" s="63" t="s">
        <v>81</v>
      </c>
      <c r="C570" s="43" t="s">
        <v>79</v>
      </c>
      <c r="D570" s="44">
        <f>$D$11</f>
        <v>216.36</v>
      </c>
      <c r="E570" s="44">
        <f t="shared" ref="E570:AA570" si="332">$D$11</f>
        <v>216.36</v>
      </c>
      <c r="F570" s="44">
        <f t="shared" si="332"/>
        <v>216.36</v>
      </c>
      <c r="G570" s="44">
        <f t="shared" si="332"/>
        <v>216.36</v>
      </c>
      <c r="H570" s="44">
        <f t="shared" si="332"/>
        <v>216.36</v>
      </c>
      <c r="I570" s="44">
        <f t="shared" si="332"/>
        <v>216.36</v>
      </c>
      <c r="J570" s="44">
        <f t="shared" si="332"/>
        <v>216.36</v>
      </c>
      <c r="K570" s="44">
        <f t="shared" si="332"/>
        <v>216.36</v>
      </c>
      <c r="L570" s="44">
        <f t="shared" si="332"/>
        <v>216.36</v>
      </c>
      <c r="M570" s="44">
        <f t="shared" si="332"/>
        <v>216.36</v>
      </c>
      <c r="N570" s="44">
        <f t="shared" si="332"/>
        <v>216.36</v>
      </c>
      <c r="O570" s="44">
        <f t="shared" si="332"/>
        <v>216.36</v>
      </c>
      <c r="P570" s="44">
        <f t="shared" si="332"/>
        <v>216.36</v>
      </c>
      <c r="Q570" s="44">
        <f t="shared" si="332"/>
        <v>216.36</v>
      </c>
      <c r="R570" s="44">
        <f>$D$11</f>
        <v>216.36</v>
      </c>
      <c r="S570" s="44">
        <f t="shared" si="332"/>
        <v>216.36</v>
      </c>
      <c r="T570" s="44">
        <f t="shared" si="332"/>
        <v>216.36</v>
      </c>
      <c r="U570" s="44">
        <f t="shared" si="332"/>
        <v>216.36</v>
      </c>
      <c r="V570" s="44">
        <f t="shared" si="332"/>
        <v>216.36</v>
      </c>
      <c r="W570" s="44">
        <f t="shared" si="332"/>
        <v>216.36</v>
      </c>
      <c r="X570" s="44">
        <f t="shared" si="332"/>
        <v>216.36</v>
      </c>
      <c r="Y570" s="44">
        <f t="shared" si="332"/>
        <v>216.36</v>
      </c>
      <c r="Z570" s="44">
        <f t="shared" si="332"/>
        <v>216.36</v>
      </c>
      <c r="AA570" s="44">
        <f t="shared" si="332"/>
        <v>216.36</v>
      </c>
    </row>
    <row r="571" spans="1:27" collapsed="1" x14ac:dyDescent="0.2">
      <c r="A571" s="96" t="s">
        <v>1566</v>
      </c>
      <c r="B571" s="28" t="str">
        <f>"22"&amp;"."&amp;$B$640&amp;"."&amp;$B$641</f>
        <v>22.11.2023</v>
      </c>
      <c r="C571" s="88" t="s">
        <v>76</v>
      </c>
      <c r="D571" s="89">
        <f>ROUND(((D572+D573+D575+D574)/1000),5)</f>
        <v>1.8354699999999999</v>
      </c>
      <c r="E571" s="89">
        <f>ROUND(((E572+E573+E575+E574)/1000),5)</f>
        <v>1.75515</v>
      </c>
      <c r="F571" s="89">
        <f>ROUND(((F572+F573+F575+F574)/1000),5)</f>
        <v>1.6741600000000001</v>
      </c>
      <c r="G571" s="89">
        <f t="shared" ref="G571:AA571" si="333">ROUND(((G572+G573+G575+G574)/1000),5)</f>
        <v>1.64856</v>
      </c>
      <c r="H571" s="89">
        <f t="shared" si="333"/>
        <v>1.72441</v>
      </c>
      <c r="I571" s="89">
        <f t="shared" si="333"/>
        <v>1.8939900000000001</v>
      </c>
      <c r="J571" s="89">
        <f t="shared" si="333"/>
        <v>2.11938</v>
      </c>
      <c r="K571" s="89">
        <f t="shared" si="333"/>
        <v>2.3318300000000001</v>
      </c>
      <c r="L571" s="89">
        <f t="shared" si="333"/>
        <v>2.49762</v>
      </c>
      <c r="M571" s="89">
        <f t="shared" si="333"/>
        <v>2.5179</v>
      </c>
      <c r="N571" s="89">
        <f t="shared" si="333"/>
        <v>2.6084399999999999</v>
      </c>
      <c r="O571" s="89">
        <f t="shared" si="333"/>
        <v>2.6105200000000002</v>
      </c>
      <c r="P571" s="89">
        <f t="shared" si="333"/>
        <v>2.5827</v>
      </c>
      <c r="Q571" s="89">
        <f t="shared" si="333"/>
        <v>2.60446</v>
      </c>
      <c r="R571" s="89">
        <f t="shared" si="333"/>
        <v>2.5896699999999999</v>
      </c>
      <c r="S571" s="89">
        <f t="shared" si="333"/>
        <v>2.5771299999999999</v>
      </c>
      <c r="T571" s="89">
        <f t="shared" si="333"/>
        <v>2.6368299999999998</v>
      </c>
      <c r="U571" s="89">
        <f t="shared" si="333"/>
        <v>2.6971599999999998</v>
      </c>
      <c r="V571" s="89">
        <f t="shared" si="333"/>
        <v>2.6497999999999999</v>
      </c>
      <c r="W571" s="89">
        <f t="shared" si="333"/>
        <v>2.5634800000000002</v>
      </c>
      <c r="X571" s="89">
        <f t="shared" si="333"/>
        <v>2.48014</v>
      </c>
      <c r="Y571" s="89">
        <f t="shared" si="333"/>
        <v>2.4482300000000001</v>
      </c>
      <c r="Z571" s="89">
        <f t="shared" si="333"/>
        <v>2.1903700000000002</v>
      </c>
      <c r="AA571" s="89">
        <f t="shared" si="333"/>
        <v>1.97099</v>
      </c>
    </row>
    <row r="572" spans="1:27" ht="12.75" hidden="1" customHeight="1" outlineLevel="1" x14ac:dyDescent="0.2">
      <c r="A572" s="97" t="s">
        <v>1567</v>
      </c>
      <c r="B572" s="63" t="s">
        <v>242</v>
      </c>
      <c r="C572" s="43" t="s">
        <v>79</v>
      </c>
      <c r="D572" s="44">
        <v>1181.3</v>
      </c>
      <c r="E572" s="44">
        <v>1100.98</v>
      </c>
      <c r="F572" s="44">
        <v>1019.99</v>
      </c>
      <c r="G572" s="44">
        <v>994.39</v>
      </c>
      <c r="H572" s="44">
        <v>1070.24</v>
      </c>
      <c r="I572" s="44">
        <v>1239.82</v>
      </c>
      <c r="J572" s="44">
        <v>1465.21</v>
      </c>
      <c r="K572" s="44">
        <v>1677.66</v>
      </c>
      <c r="L572" s="44">
        <v>1843.45</v>
      </c>
      <c r="M572" s="44">
        <v>1863.73</v>
      </c>
      <c r="N572" s="44">
        <v>1954.27</v>
      </c>
      <c r="O572" s="44">
        <v>1956.35</v>
      </c>
      <c r="P572" s="44">
        <v>1928.53</v>
      </c>
      <c r="Q572" s="44">
        <v>1950.29</v>
      </c>
      <c r="R572" s="44">
        <v>1935.5</v>
      </c>
      <c r="S572" s="44">
        <v>1922.96</v>
      </c>
      <c r="T572" s="44">
        <v>1982.66</v>
      </c>
      <c r="U572" s="44">
        <v>2042.99</v>
      </c>
      <c r="V572" s="44">
        <v>1995.63</v>
      </c>
      <c r="W572" s="44">
        <v>1909.31</v>
      </c>
      <c r="X572" s="44">
        <v>1825.97</v>
      </c>
      <c r="Y572" s="44">
        <v>1794.06</v>
      </c>
      <c r="Z572" s="44">
        <v>1536.2</v>
      </c>
      <c r="AA572" s="44">
        <v>1316.82</v>
      </c>
    </row>
    <row r="573" spans="1:27" ht="12.75" hidden="1" customHeight="1" outlineLevel="1" x14ac:dyDescent="0.2">
      <c r="A573" s="97" t="s">
        <v>1568</v>
      </c>
      <c r="B573" s="63" t="s">
        <v>90</v>
      </c>
      <c r="C573" s="43" t="s">
        <v>79</v>
      </c>
      <c r="D573" s="44">
        <f>$D$468</f>
        <v>434.18</v>
      </c>
      <c r="E573" s="44">
        <f t="shared" ref="E573:AA573" si="334">$D$468</f>
        <v>434.18</v>
      </c>
      <c r="F573" s="44">
        <f t="shared" si="334"/>
        <v>434.18</v>
      </c>
      <c r="G573" s="44">
        <f t="shared" si="334"/>
        <v>434.18</v>
      </c>
      <c r="H573" s="44">
        <f t="shared" si="334"/>
        <v>434.18</v>
      </c>
      <c r="I573" s="44">
        <f t="shared" si="334"/>
        <v>434.18</v>
      </c>
      <c r="J573" s="44">
        <f t="shared" si="334"/>
        <v>434.18</v>
      </c>
      <c r="K573" s="44">
        <f t="shared" si="334"/>
        <v>434.18</v>
      </c>
      <c r="L573" s="44">
        <f t="shared" si="334"/>
        <v>434.18</v>
      </c>
      <c r="M573" s="44">
        <f t="shared" si="334"/>
        <v>434.18</v>
      </c>
      <c r="N573" s="44">
        <f t="shared" si="334"/>
        <v>434.18</v>
      </c>
      <c r="O573" s="44">
        <f t="shared" si="334"/>
        <v>434.18</v>
      </c>
      <c r="P573" s="44">
        <f t="shared" si="334"/>
        <v>434.18</v>
      </c>
      <c r="Q573" s="44">
        <f t="shared" si="334"/>
        <v>434.18</v>
      </c>
      <c r="R573" s="44">
        <f t="shared" si="334"/>
        <v>434.18</v>
      </c>
      <c r="S573" s="44">
        <f t="shared" si="334"/>
        <v>434.18</v>
      </c>
      <c r="T573" s="44">
        <f t="shared" si="334"/>
        <v>434.18</v>
      </c>
      <c r="U573" s="44">
        <f t="shared" si="334"/>
        <v>434.18</v>
      </c>
      <c r="V573" s="44">
        <f t="shared" si="334"/>
        <v>434.18</v>
      </c>
      <c r="W573" s="44">
        <f t="shared" si="334"/>
        <v>434.18</v>
      </c>
      <c r="X573" s="44">
        <f t="shared" si="334"/>
        <v>434.18</v>
      </c>
      <c r="Y573" s="44">
        <f t="shared" si="334"/>
        <v>434.18</v>
      </c>
      <c r="Z573" s="44">
        <f t="shared" si="334"/>
        <v>434.18</v>
      </c>
      <c r="AA573" s="44">
        <f t="shared" si="334"/>
        <v>434.18</v>
      </c>
    </row>
    <row r="574" spans="1:27" ht="12.75" hidden="1" customHeight="1" outlineLevel="1" x14ac:dyDescent="0.2">
      <c r="A574" s="97" t="s">
        <v>1569</v>
      </c>
      <c r="B574" s="63" t="s">
        <v>83</v>
      </c>
      <c r="C574" s="43" t="s">
        <v>79</v>
      </c>
      <c r="D574" s="44">
        <v>3.63</v>
      </c>
      <c r="E574" s="44">
        <v>3.63</v>
      </c>
      <c r="F574" s="44">
        <v>3.63</v>
      </c>
      <c r="G574" s="44">
        <v>3.63</v>
      </c>
      <c r="H574" s="44">
        <v>3.63</v>
      </c>
      <c r="I574" s="44">
        <v>3.63</v>
      </c>
      <c r="J574" s="44">
        <v>3.63</v>
      </c>
      <c r="K574" s="44">
        <v>3.63</v>
      </c>
      <c r="L574" s="44">
        <v>3.63</v>
      </c>
      <c r="M574" s="44">
        <v>3.63</v>
      </c>
      <c r="N574" s="44">
        <v>3.63</v>
      </c>
      <c r="O574" s="44">
        <v>3.63</v>
      </c>
      <c r="P574" s="44">
        <v>3.63</v>
      </c>
      <c r="Q574" s="44">
        <v>3.63</v>
      </c>
      <c r="R574" s="44">
        <v>3.63</v>
      </c>
      <c r="S574" s="44">
        <v>3.63</v>
      </c>
      <c r="T574" s="44">
        <v>3.63</v>
      </c>
      <c r="U574" s="44">
        <v>3.63</v>
      </c>
      <c r="V574" s="44">
        <v>3.63</v>
      </c>
      <c r="W574" s="44">
        <v>3.63</v>
      </c>
      <c r="X574" s="44">
        <v>3.63</v>
      </c>
      <c r="Y574" s="44">
        <v>3.63</v>
      </c>
      <c r="Z574" s="44">
        <v>3.63</v>
      </c>
      <c r="AA574" s="44">
        <v>3.63</v>
      </c>
    </row>
    <row r="575" spans="1:27" ht="12.75" hidden="1" customHeight="1" outlineLevel="1" x14ac:dyDescent="0.2">
      <c r="A575" s="97" t="s">
        <v>1570</v>
      </c>
      <c r="B575" s="63" t="s">
        <v>81</v>
      </c>
      <c r="C575" s="43" t="s">
        <v>79</v>
      </c>
      <c r="D575" s="44">
        <f>$D$11</f>
        <v>216.36</v>
      </c>
      <c r="E575" s="44">
        <f t="shared" ref="E575:AA575" si="335">$D$11</f>
        <v>216.36</v>
      </c>
      <c r="F575" s="44">
        <f t="shared" si="335"/>
        <v>216.36</v>
      </c>
      <c r="G575" s="44">
        <f t="shared" si="335"/>
        <v>216.36</v>
      </c>
      <c r="H575" s="44">
        <f t="shared" si="335"/>
        <v>216.36</v>
      </c>
      <c r="I575" s="44">
        <f t="shared" si="335"/>
        <v>216.36</v>
      </c>
      <c r="J575" s="44">
        <f t="shared" si="335"/>
        <v>216.36</v>
      </c>
      <c r="K575" s="44">
        <f t="shared" si="335"/>
        <v>216.36</v>
      </c>
      <c r="L575" s="44">
        <f t="shared" si="335"/>
        <v>216.36</v>
      </c>
      <c r="M575" s="44">
        <f t="shared" si="335"/>
        <v>216.36</v>
      </c>
      <c r="N575" s="44">
        <f t="shared" si="335"/>
        <v>216.36</v>
      </c>
      <c r="O575" s="44">
        <f t="shared" si="335"/>
        <v>216.36</v>
      </c>
      <c r="P575" s="44">
        <f t="shared" si="335"/>
        <v>216.36</v>
      </c>
      <c r="Q575" s="44">
        <f t="shared" si="335"/>
        <v>216.36</v>
      </c>
      <c r="R575" s="44">
        <f>$D$11</f>
        <v>216.36</v>
      </c>
      <c r="S575" s="44">
        <f t="shared" si="335"/>
        <v>216.36</v>
      </c>
      <c r="T575" s="44">
        <f t="shared" si="335"/>
        <v>216.36</v>
      </c>
      <c r="U575" s="44">
        <f t="shared" si="335"/>
        <v>216.36</v>
      </c>
      <c r="V575" s="44">
        <f t="shared" si="335"/>
        <v>216.36</v>
      </c>
      <c r="W575" s="44">
        <f t="shared" si="335"/>
        <v>216.36</v>
      </c>
      <c r="X575" s="44">
        <f t="shared" si="335"/>
        <v>216.36</v>
      </c>
      <c r="Y575" s="44">
        <f t="shared" si="335"/>
        <v>216.36</v>
      </c>
      <c r="Z575" s="44">
        <f t="shared" si="335"/>
        <v>216.36</v>
      </c>
      <c r="AA575" s="44">
        <f t="shared" si="335"/>
        <v>216.36</v>
      </c>
    </row>
    <row r="576" spans="1:27" collapsed="1" x14ac:dyDescent="0.2">
      <c r="A576" s="96" t="s">
        <v>1571</v>
      </c>
      <c r="B576" s="28" t="str">
        <f>"23"&amp;"."&amp;$B$640&amp;"."&amp;$B$641</f>
        <v>23.11.2023</v>
      </c>
      <c r="C576" s="88" t="s">
        <v>76</v>
      </c>
      <c r="D576" s="89">
        <f>ROUND(((D577+D578+D580+D579)/1000),5)</f>
        <v>1.84216</v>
      </c>
      <c r="E576" s="89">
        <f>ROUND(((E577+E578+E580+E579)/1000),5)</f>
        <v>1.75692</v>
      </c>
      <c r="F576" s="89">
        <f>ROUND(((F577+F578+F580+F579)/1000),5)</f>
        <v>1.72445</v>
      </c>
      <c r="G576" s="89">
        <f t="shared" ref="G576:AA576" si="336">ROUND(((G577+G578+G580+G579)/1000),5)</f>
        <v>1.72407</v>
      </c>
      <c r="H576" s="89">
        <f t="shared" si="336"/>
        <v>1.7327900000000001</v>
      </c>
      <c r="I576" s="89">
        <f t="shared" si="336"/>
        <v>1.8862099999999999</v>
      </c>
      <c r="J576" s="89">
        <f t="shared" si="336"/>
        <v>2.0882999999999998</v>
      </c>
      <c r="K576" s="89">
        <f t="shared" si="336"/>
        <v>2.3571200000000001</v>
      </c>
      <c r="L576" s="89">
        <f t="shared" si="336"/>
        <v>2.4714100000000001</v>
      </c>
      <c r="M576" s="89">
        <f t="shared" si="336"/>
        <v>2.4883099999999998</v>
      </c>
      <c r="N576" s="89">
        <f t="shared" si="336"/>
        <v>2.5305900000000001</v>
      </c>
      <c r="O576" s="89">
        <f t="shared" si="336"/>
        <v>2.6011700000000002</v>
      </c>
      <c r="P576" s="89">
        <f t="shared" si="336"/>
        <v>2.59504</v>
      </c>
      <c r="Q576" s="89">
        <f t="shared" si="336"/>
        <v>2.6120999999999999</v>
      </c>
      <c r="R576" s="89">
        <f t="shared" si="336"/>
        <v>2.60249</v>
      </c>
      <c r="S576" s="89">
        <f t="shared" si="336"/>
        <v>2.5111599999999998</v>
      </c>
      <c r="T576" s="89">
        <f t="shared" si="336"/>
        <v>2.5123799999999998</v>
      </c>
      <c r="U576" s="89">
        <f t="shared" si="336"/>
        <v>2.5762900000000002</v>
      </c>
      <c r="V576" s="89">
        <f t="shared" si="336"/>
        <v>2.6097700000000001</v>
      </c>
      <c r="W576" s="89">
        <f t="shared" si="336"/>
        <v>2.5127799999999998</v>
      </c>
      <c r="X576" s="89">
        <f t="shared" si="336"/>
        <v>2.4873400000000001</v>
      </c>
      <c r="Y576" s="89">
        <f t="shared" si="336"/>
        <v>2.4566300000000001</v>
      </c>
      <c r="Z576" s="89">
        <f t="shared" si="336"/>
        <v>2.1768399999999999</v>
      </c>
      <c r="AA576" s="89">
        <f t="shared" si="336"/>
        <v>1.92971</v>
      </c>
    </row>
    <row r="577" spans="1:27" ht="12.75" hidden="1" customHeight="1" outlineLevel="1" x14ac:dyDescent="0.2">
      <c r="A577" s="97" t="s">
        <v>1572</v>
      </c>
      <c r="B577" s="63" t="s">
        <v>242</v>
      </c>
      <c r="C577" s="43" t="s">
        <v>79</v>
      </c>
      <c r="D577" s="44">
        <v>1187.99</v>
      </c>
      <c r="E577" s="44">
        <v>1102.75</v>
      </c>
      <c r="F577" s="44">
        <v>1070.28</v>
      </c>
      <c r="G577" s="44">
        <v>1069.9000000000001</v>
      </c>
      <c r="H577" s="44">
        <v>1078.6199999999999</v>
      </c>
      <c r="I577" s="44">
        <v>1232.04</v>
      </c>
      <c r="J577" s="44">
        <v>1434.13</v>
      </c>
      <c r="K577" s="44">
        <v>1702.95</v>
      </c>
      <c r="L577" s="44">
        <v>1817.24</v>
      </c>
      <c r="M577" s="44">
        <v>1834.14</v>
      </c>
      <c r="N577" s="44">
        <v>1876.42</v>
      </c>
      <c r="O577" s="44">
        <v>1947</v>
      </c>
      <c r="P577" s="44">
        <v>1940.87</v>
      </c>
      <c r="Q577" s="44">
        <v>1957.93</v>
      </c>
      <c r="R577" s="44">
        <v>1948.32</v>
      </c>
      <c r="S577" s="44">
        <v>1856.99</v>
      </c>
      <c r="T577" s="44">
        <v>1858.21</v>
      </c>
      <c r="U577" s="44">
        <v>1922.12</v>
      </c>
      <c r="V577" s="44">
        <v>1955.6</v>
      </c>
      <c r="W577" s="44">
        <v>1858.61</v>
      </c>
      <c r="X577" s="44">
        <v>1833.17</v>
      </c>
      <c r="Y577" s="44">
        <v>1802.46</v>
      </c>
      <c r="Z577" s="44">
        <v>1522.67</v>
      </c>
      <c r="AA577" s="44">
        <v>1275.54</v>
      </c>
    </row>
    <row r="578" spans="1:27" ht="12.75" hidden="1" customHeight="1" outlineLevel="1" x14ac:dyDescent="0.2">
      <c r="A578" s="97" t="s">
        <v>1573</v>
      </c>
      <c r="B578" s="63" t="s">
        <v>90</v>
      </c>
      <c r="C578" s="43" t="s">
        <v>79</v>
      </c>
      <c r="D578" s="44">
        <f>$D$468</f>
        <v>434.18</v>
      </c>
      <c r="E578" s="44">
        <f t="shared" ref="E578:AA578" si="337">$D$468</f>
        <v>434.18</v>
      </c>
      <c r="F578" s="44">
        <f t="shared" si="337"/>
        <v>434.18</v>
      </c>
      <c r="G578" s="44">
        <f t="shared" si="337"/>
        <v>434.18</v>
      </c>
      <c r="H578" s="44">
        <f t="shared" si="337"/>
        <v>434.18</v>
      </c>
      <c r="I578" s="44">
        <f t="shared" si="337"/>
        <v>434.18</v>
      </c>
      <c r="J578" s="44">
        <f t="shared" si="337"/>
        <v>434.18</v>
      </c>
      <c r="K578" s="44">
        <f t="shared" si="337"/>
        <v>434.18</v>
      </c>
      <c r="L578" s="44">
        <f t="shared" si="337"/>
        <v>434.18</v>
      </c>
      <c r="M578" s="44">
        <f t="shared" si="337"/>
        <v>434.18</v>
      </c>
      <c r="N578" s="44">
        <f t="shared" si="337"/>
        <v>434.18</v>
      </c>
      <c r="O578" s="44">
        <f t="shared" si="337"/>
        <v>434.18</v>
      </c>
      <c r="P578" s="44">
        <f t="shared" si="337"/>
        <v>434.18</v>
      </c>
      <c r="Q578" s="44">
        <f t="shared" si="337"/>
        <v>434.18</v>
      </c>
      <c r="R578" s="44">
        <f t="shared" si="337"/>
        <v>434.18</v>
      </c>
      <c r="S578" s="44">
        <f t="shared" si="337"/>
        <v>434.18</v>
      </c>
      <c r="T578" s="44">
        <f t="shared" si="337"/>
        <v>434.18</v>
      </c>
      <c r="U578" s="44">
        <f t="shared" si="337"/>
        <v>434.18</v>
      </c>
      <c r="V578" s="44">
        <f t="shared" si="337"/>
        <v>434.18</v>
      </c>
      <c r="W578" s="44">
        <f t="shared" si="337"/>
        <v>434.18</v>
      </c>
      <c r="X578" s="44">
        <f t="shared" si="337"/>
        <v>434.18</v>
      </c>
      <c r="Y578" s="44">
        <f t="shared" si="337"/>
        <v>434.18</v>
      </c>
      <c r="Z578" s="44">
        <f t="shared" si="337"/>
        <v>434.18</v>
      </c>
      <c r="AA578" s="44">
        <f t="shared" si="337"/>
        <v>434.18</v>
      </c>
    </row>
    <row r="579" spans="1:27" ht="12.75" hidden="1" customHeight="1" outlineLevel="1" x14ac:dyDescent="0.2">
      <c r="A579" s="97" t="s">
        <v>1574</v>
      </c>
      <c r="B579" s="63" t="s">
        <v>83</v>
      </c>
      <c r="C579" s="43" t="s">
        <v>79</v>
      </c>
      <c r="D579" s="44">
        <v>3.63</v>
      </c>
      <c r="E579" s="44">
        <v>3.63</v>
      </c>
      <c r="F579" s="44">
        <v>3.63</v>
      </c>
      <c r="G579" s="44">
        <v>3.63</v>
      </c>
      <c r="H579" s="44">
        <v>3.63</v>
      </c>
      <c r="I579" s="44">
        <v>3.63</v>
      </c>
      <c r="J579" s="44">
        <v>3.63</v>
      </c>
      <c r="K579" s="44">
        <v>3.63</v>
      </c>
      <c r="L579" s="44">
        <v>3.63</v>
      </c>
      <c r="M579" s="44">
        <v>3.63</v>
      </c>
      <c r="N579" s="44">
        <v>3.63</v>
      </c>
      <c r="O579" s="44">
        <v>3.63</v>
      </c>
      <c r="P579" s="44">
        <v>3.63</v>
      </c>
      <c r="Q579" s="44">
        <v>3.63</v>
      </c>
      <c r="R579" s="44">
        <v>3.63</v>
      </c>
      <c r="S579" s="44">
        <v>3.63</v>
      </c>
      <c r="T579" s="44">
        <v>3.63</v>
      </c>
      <c r="U579" s="44">
        <v>3.63</v>
      </c>
      <c r="V579" s="44">
        <v>3.63</v>
      </c>
      <c r="W579" s="44">
        <v>3.63</v>
      </c>
      <c r="X579" s="44">
        <v>3.63</v>
      </c>
      <c r="Y579" s="44">
        <v>3.63</v>
      </c>
      <c r="Z579" s="44">
        <v>3.63</v>
      </c>
      <c r="AA579" s="44">
        <v>3.63</v>
      </c>
    </row>
    <row r="580" spans="1:27" ht="12.75" hidden="1" customHeight="1" outlineLevel="1" x14ac:dyDescent="0.2">
      <c r="A580" s="97" t="s">
        <v>1575</v>
      </c>
      <c r="B580" s="63" t="s">
        <v>81</v>
      </c>
      <c r="C580" s="43" t="s">
        <v>79</v>
      </c>
      <c r="D580" s="44">
        <f>$D$11</f>
        <v>216.36</v>
      </c>
      <c r="E580" s="44">
        <f t="shared" ref="E580:AA580" si="338">$D$11</f>
        <v>216.36</v>
      </c>
      <c r="F580" s="44">
        <f t="shared" si="338"/>
        <v>216.36</v>
      </c>
      <c r="G580" s="44">
        <f t="shared" si="338"/>
        <v>216.36</v>
      </c>
      <c r="H580" s="44">
        <f t="shared" si="338"/>
        <v>216.36</v>
      </c>
      <c r="I580" s="44">
        <f t="shared" si="338"/>
        <v>216.36</v>
      </c>
      <c r="J580" s="44">
        <f t="shared" si="338"/>
        <v>216.36</v>
      </c>
      <c r="K580" s="44">
        <f t="shared" si="338"/>
        <v>216.36</v>
      </c>
      <c r="L580" s="44">
        <f t="shared" si="338"/>
        <v>216.36</v>
      </c>
      <c r="M580" s="44">
        <f t="shared" si="338"/>
        <v>216.36</v>
      </c>
      <c r="N580" s="44">
        <f t="shared" si="338"/>
        <v>216.36</v>
      </c>
      <c r="O580" s="44">
        <f t="shared" si="338"/>
        <v>216.36</v>
      </c>
      <c r="P580" s="44">
        <f t="shared" si="338"/>
        <v>216.36</v>
      </c>
      <c r="Q580" s="44">
        <f t="shared" si="338"/>
        <v>216.36</v>
      </c>
      <c r="R580" s="44">
        <f>$D$11</f>
        <v>216.36</v>
      </c>
      <c r="S580" s="44">
        <f t="shared" si="338"/>
        <v>216.36</v>
      </c>
      <c r="T580" s="44">
        <f t="shared" si="338"/>
        <v>216.36</v>
      </c>
      <c r="U580" s="44">
        <f t="shared" si="338"/>
        <v>216.36</v>
      </c>
      <c r="V580" s="44">
        <f t="shared" si="338"/>
        <v>216.36</v>
      </c>
      <c r="W580" s="44">
        <f t="shared" si="338"/>
        <v>216.36</v>
      </c>
      <c r="X580" s="44">
        <f t="shared" si="338"/>
        <v>216.36</v>
      </c>
      <c r="Y580" s="44">
        <f t="shared" si="338"/>
        <v>216.36</v>
      </c>
      <c r="Z580" s="44">
        <f t="shared" si="338"/>
        <v>216.36</v>
      </c>
      <c r="AA580" s="44">
        <f t="shared" si="338"/>
        <v>216.36</v>
      </c>
    </row>
    <row r="581" spans="1:27" collapsed="1" x14ac:dyDescent="0.2">
      <c r="A581" s="96" t="s">
        <v>1576</v>
      </c>
      <c r="B581" s="28" t="str">
        <f>"24"&amp;"."&amp;$B$640&amp;"."&amp;$B$641</f>
        <v>24.11.2023</v>
      </c>
      <c r="C581" s="88" t="s">
        <v>76</v>
      </c>
      <c r="D581" s="89">
        <f>ROUND(((D582+D583+D585+D584)/1000),5)</f>
        <v>1.8126599999999999</v>
      </c>
      <c r="E581" s="89">
        <f>ROUND(((E582+E583+E585+E584)/1000),5)</f>
        <v>1.69049</v>
      </c>
      <c r="F581" s="89">
        <f>ROUND(((F582+F583+F585+F584)/1000),5)</f>
        <v>1.62232</v>
      </c>
      <c r="G581" s="89">
        <f t="shared" ref="G581:AA581" si="339">ROUND(((G582+G583+G585+G584)/1000),5)</f>
        <v>1.4623200000000001</v>
      </c>
      <c r="H581" s="89">
        <f t="shared" si="339"/>
        <v>1.6218900000000001</v>
      </c>
      <c r="I581" s="89">
        <f t="shared" si="339"/>
        <v>1.8680300000000001</v>
      </c>
      <c r="J581" s="89">
        <f t="shared" si="339"/>
        <v>1.98285</v>
      </c>
      <c r="K581" s="89">
        <f t="shared" si="339"/>
        <v>2.2772000000000001</v>
      </c>
      <c r="L581" s="89">
        <f t="shared" si="339"/>
        <v>2.5175399999999999</v>
      </c>
      <c r="M581" s="89">
        <f t="shared" si="339"/>
        <v>2.5481400000000001</v>
      </c>
      <c r="N581" s="89">
        <f t="shared" si="339"/>
        <v>2.5808399999999998</v>
      </c>
      <c r="O581" s="89">
        <f t="shared" si="339"/>
        <v>2.6250800000000001</v>
      </c>
      <c r="P581" s="89">
        <f t="shared" si="339"/>
        <v>2.5989900000000001</v>
      </c>
      <c r="Q581" s="89">
        <f t="shared" si="339"/>
        <v>2.6172900000000001</v>
      </c>
      <c r="R581" s="89">
        <f t="shared" si="339"/>
        <v>2.59992</v>
      </c>
      <c r="S581" s="89">
        <f t="shared" si="339"/>
        <v>2.5823</v>
      </c>
      <c r="T581" s="89">
        <f t="shared" si="339"/>
        <v>2.5876199999999998</v>
      </c>
      <c r="U581" s="89">
        <f t="shared" si="339"/>
        <v>2.6040700000000001</v>
      </c>
      <c r="V581" s="89">
        <f t="shared" si="339"/>
        <v>2.5876299999999999</v>
      </c>
      <c r="W581" s="89">
        <f t="shared" si="339"/>
        <v>2.6053999999999999</v>
      </c>
      <c r="X581" s="89">
        <f t="shared" si="339"/>
        <v>2.5417999999999998</v>
      </c>
      <c r="Y581" s="89">
        <f t="shared" si="339"/>
        <v>2.48454</v>
      </c>
      <c r="Z581" s="89">
        <f t="shared" si="339"/>
        <v>2.2901899999999999</v>
      </c>
      <c r="AA581" s="89">
        <f t="shared" si="339"/>
        <v>2.0607199999999999</v>
      </c>
    </row>
    <row r="582" spans="1:27" ht="12.75" hidden="1" customHeight="1" outlineLevel="1" x14ac:dyDescent="0.2">
      <c r="A582" s="97" t="s">
        <v>1577</v>
      </c>
      <c r="B582" s="63" t="s">
        <v>242</v>
      </c>
      <c r="C582" s="43" t="s">
        <v>79</v>
      </c>
      <c r="D582" s="44">
        <v>1158.49</v>
      </c>
      <c r="E582" s="44">
        <v>1036.32</v>
      </c>
      <c r="F582" s="44">
        <v>968.15</v>
      </c>
      <c r="G582" s="44">
        <v>808.15</v>
      </c>
      <c r="H582" s="44">
        <v>967.72</v>
      </c>
      <c r="I582" s="44">
        <v>1213.8599999999999</v>
      </c>
      <c r="J582" s="44">
        <v>1328.68</v>
      </c>
      <c r="K582" s="44">
        <v>1623.03</v>
      </c>
      <c r="L582" s="44">
        <v>1863.37</v>
      </c>
      <c r="M582" s="44">
        <v>1893.97</v>
      </c>
      <c r="N582" s="44">
        <v>1926.67</v>
      </c>
      <c r="O582" s="44">
        <v>1970.91</v>
      </c>
      <c r="P582" s="44">
        <v>1944.82</v>
      </c>
      <c r="Q582" s="44">
        <v>1963.12</v>
      </c>
      <c r="R582" s="44">
        <v>1945.75</v>
      </c>
      <c r="S582" s="44">
        <v>1928.13</v>
      </c>
      <c r="T582" s="44">
        <v>1933.45</v>
      </c>
      <c r="U582" s="44">
        <v>1949.9</v>
      </c>
      <c r="V582" s="44">
        <v>1933.46</v>
      </c>
      <c r="W582" s="44">
        <v>1951.23</v>
      </c>
      <c r="X582" s="44">
        <v>1887.63</v>
      </c>
      <c r="Y582" s="44">
        <v>1830.37</v>
      </c>
      <c r="Z582" s="44">
        <v>1636.02</v>
      </c>
      <c r="AA582" s="44">
        <v>1406.55</v>
      </c>
    </row>
    <row r="583" spans="1:27" ht="12.75" hidden="1" customHeight="1" outlineLevel="1" x14ac:dyDescent="0.2">
      <c r="A583" s="97" t="s">
        <v>1578</v>
      </c>
      <c r="B583" s="63" t="s">
        <v>90</v>
      </c>
      <c r="C583" s="43" t="s">
        <v>79</v>
      </c>
      <c r="D583" s="44">
        <f>$D$468</f>
        <v>434.18</v>
      </c>
      <c r="E583" s="44">
        <f t="shared" ref="E583:AA583" si="340">$D$468</f>
        <v>434.18</v>
      </c>
      <c r="F583" s="44">
        <f t="shared" si="340"/>
        <v>434.18</v>
      </c>
      <c r="G583" s="44">
        <f t="shared" si="340"/>
        <v>434.18</v>
      </c>
      <c r="H583" s="44">
        <f t="shared" si="340"/>
        <v>434.18</v>
      </c>
      <c r="I583" s="44">
        <f t="shared" si="340"/>
        <v>434.18</v>
      </c>
      <c r="J583" s="44">
        <f t="shared" si="340"/>
        <v>434.18</v>
      </c>
      <c r="K583" s="44">
        <f t="shared" si="340"/>
        <v>434.18</v>
      </c>
      <c r="L583" s="44">
        <f t="shared" si="340"/>
        <v>434.18</v>
      </c>
      <c r="M583" s="44">
        <f t="shared" si="340"/>
        <v>434.18</v>
      </c>
      <c r="N583" s="44">
        <f t="shared" si="340"/>
        <v>434.18</v>
      </c>
      <c r="O583" s="44">
        <f t="shared" si="340"/>
        <v>434.18</v>
      </c>
      <c r="P583" s="44">
        <f t="shared" si="340"/>
        <v>434.18</v>
      </c>
      <c r="Q583" s="44">
        <f t="shared" si="340"/>
        <v>434.18</v>
      </c>
      <c r="R583" s="44">
        <f t="shared" si="340"/>
        <v>434.18</v>
      </c>
      <c r="S583" s="44">
        <f t="shared" si="340"/>
        <v>434.18</v>
      </c>
      <c r="T583" s="44">
        <f t="shared" si="340"/>
        <v>434.18</v>
      </c>
      <c r="U583" s="44">
        <f t="shared" si="340"/>
        <v>434.18</v>
      </c>
      <c r="V583" s="44">
        <f t="shared" si="340"/>
        <v>434.18</v>
      </c>
      <c r="W583" s="44">
        <f t="shared" si="340"/>
        <v>434.18</v>
      </c>
      <c r="X583" s="44">
        <f t="shared" si="340"/>
        <v>434.18</v>
      </c>
      <c r="Y583" s="44">
        <f t="shared" si="340"/>
        <v>434.18</v>
      </c>
      <c r="Z583" s="44">
        <f t="shared" si="340"/>
        <v>434.18</v>
      </c>
      <c r="AA583" s="44">
        <f t="shared" si="340"/>
        <v>434.18</v>
      </c>
    </row>
    <row r="584" spans="1:27" ht="12.75" hidden="1" customHeight="1" outlineLevel="1" x14ac:dyDescent="0.2">
      <c r="A584" s="97" t="s">
        <v>1579</v>
      </c>
      <c r="B584" s="63" t="s">
        <v>83</v>
      </c>
      <c r="C584" s="43" t="s">
        <v>79</v>
      </c>
      <c r="D584" s="44">
        <v>3.63</v>
      </c>
      <c r="E584" s="44">
        <v>3.63</v>
      </c>
      <c r="F584" s="44">
        <v>3.63</v>
      </c>
      <c r="G584" s="44">
        <v>3.63</v>
      </c>
      <c r="H584" s="44">
        <v>3.63</v>
      </c>
      <c r="I584" s="44">
        <v>3.63</v>
      </c>
      <c r="J584" s="44">
        <v>3.63</v>
      </c>
      <c r="K584" s="44">
        <v>3.63</v>
      </c>
      <c r="L584" s="44">
        <v>3.63</v>
      </c>
      <c r="M584" s="44">
        <v>3.63</v>
      </c>
      <c r="N584" s="44">
        <v>3.63</v>
      </c>
      <c r="O584" s="44">
        <v>3.63</v>
      </c>
      <c r="P584" s="44">
        <v>3.63</v>
      </c>
      <c r="Q584" s="44">
        <v>3.63</v>
      </c>
      <c r="R584" s="44">
        <v>3.63</v>
      </c>
      <c r="S584" s="44">
        <v>3.63</v>
      </c>
      <c r="T584" s="44">
        <v>3.63</v>
      </c>
      <c r="U584" s="44">
        <v>3.63</v>
      </c>
      <c r="V584" s="44">
        <v>3.63</v>
      </c>
      <c r="W584" s="44">
        <v>3.63</v>
      </c>
      <c r="X584" s="44">
        <v>3.63</v>
      </c>
      <c r="Y584" s="44">
        <v>3.63</v>
      </c>
      <c r="Z584" s="44">
        <v>3.63</v>
      </c>
      <c r="AA584" s="44">
        <v>3.63</v>
      </c>
    </row>
    <row r="585" spans="1:27" ht="12.75" hidden="1" customHeight="1" outlineLevel="1" x14ac:dyDescent="0.2">
      <c r="A585" s="97" t="s">
        <v>1580</v>
      </c>
      <c r="B585" s="63" t="s">
        <v>81</v>
      </c>
      <c r="C585" s="43" t="s">
        <v>79</v>
      </c>
      <c r="D585" s="44">
        <f>$D$11</f>
        <v>216.36</v>
      </c>
      <c r="E585" s="44">
        <f t="shared" ref="E585:AA585" si="341">$D$11</f>
        <v>216.36</v>
      </c>
      <c r="F585" s="44">
        <f t="shared" si="341"/>
        <v>216.36</v>
      </c>
      <c r="G585" s="44">
        <f t="shared" si="341"/>
        <v>216.36</v>
      </c>
      <c r="H585" s="44">
        <f t="shared" si="341"/>
        <v>216.36</v>
      </c>
      <c r="I585" s="44">
        <f t="shared" si="341"/>
        <v>216.36</v>
      </c>
      <c r="J585" s="44">
        <f t="shared" si="341"/>
        <v>216.36</v>
      </c>
      <c r="K585" s="44">
        <f t="shared" si="341"/>
        <v>216.36</v>
      </c>
      <c r="L585" s="44">
        <f t="shared" si="341"/>
        <v>216.36</v>
      </c>
      <c r="M585" s="44">
        <f t="shared" si="341"/>
        <v>216.36</v>
      </c>
      <c r="N585" s="44">
        <f t="shared" si="341"/>
        <v>216.36</v>
      </c>
      <c r="O585" s="44">
        <f t="shared" si="341"/>
        <v>216.36</v>
      </c>
      <c r="P585" s="44">
        <f t="shared" si="341"/>
        <v>216.36</v>
      </c>
      <c r="Q585" s="44">
        <f t="shared" si="341"/>
        <v>216.36</v>
      </c>
      <c r="R585" s="44">
        <f>$D$11</f>
        <v>216.36</v>
      </c>
      <c r="S585" s="44">
        <f t="shared" si="341"/>
        <v>216.36</v>
      </c>
      <c r="T585" s="44">
        <f t="shared" si="341"/>
        <v>216.36</v>
      </c>
      <c r="U585" s="44">
        <f t="shared" si="341"/>
        <v>216.36</v>
      </c>
      <c r="V585" s="44">
        <f t="shared" si="341"/>
        <v>216.36</v>
      </c>
      <c r="W585" s="44">
        <f t="shared" si="341"/>
        <v>216.36</v>
      </c>
      <c r="X585" s="44">
        <f t="shared" si="341"/>
        <v>216.36</v>
      </c>
      <c r="Y585" s="44">
        <f t="shared" si="341"/>
        <v>216.36</v>
      </c>
      <c r="Z585" s="44">
        <f t="shared" si="341"/>
        <v>216.36</v>
      </c>
      <c r="AA585" s="44">
        <f t="shared" si="341"/>
        <v>216.36</v>
      </c>
    </row>
    <row r="586" spans="1:27" collapsed="1" x14ac:dyDescent="0.2">
      <c r="A586" s="96" t="s">
        <v>1581</v>
      </c>
      <c r="B586" s="28" t="str">
        <f>"25"&amp;"."&amp;$B$640&amp;"."&amp;$B$641</f>
        <v>25.11.2023</v>
      </c>
      <c r="C586" s="88" t="s">
        <v>76</v>
      </c>
      <c r="D586" s="89">
        <f>ROUND(((D587+D588+D590+D589)/1000),5)</f>
        <v>1.92317</v>
      </c>
      <c r="E586" s="89">
        <f>ROUND(((E587+E588+E590+E589)/1000),5)</f>
        <v>1.8849</v>
      </c>
      <c r="F586" s="89">
        <f>ROUND(((F587+F588+F590+F589)/1000),5)</f>
        <v>1.8297600000000001</v>
      </c>
      <c r="G586" s="89">
        <f t="shared" ref="G586:AA586" si="342">ROUND(((G587+G588+G590+G589)/1000),5)</f>
        <v>1.8269899999999999</v>
      </c>
      <c r="H586" s="89">
        <f t="shared" si="342"/>
        <v>1.85663</v>
      </c>
      <c r="I586" s="89">
        <f t="shared" si="342"/>
        <v>1.92822</v>
      </c>
      <c r="J586" s="89">
        <f t="shared" si="342"/>
        <v>1.9639500000000001</v>
      </c>
      <c r="K586" s="89">
        <f t="shared" si="342"/>
        <v>2.18201</v>
      </c>
      <c r="L586" s="89">
        <f t="shared" si="342"/>
        <v>2.3363</v>
      </c>
      <c r="M586" s="89">
        <f t="shared" si="342"/>
        <v>2.5119099999999999</v>
      </c>
      <c r="N586" s="89">
        <f t="shared" si="342"/>
        <v>2.5773899999999998</v>
      </c>
      <c r="O586" s="89">
        <f t="shared" si="342"/>
        <v>2.60318</v>
      </c>
      <c r="P586" s="89">
        <f t="shared" si="342"/>
        <v>2.6036000000000001</v>
      </c>
      <c r="Q586" s="89">
        <f t="shared" si="342"/>
        <v>2.5784099999999999</v>
      </c>
      <c r="R586" s="89">
        <f t="shared" si="342"/>
        <v>2.5759699999999999</v>
      </c>
      <c r="S586" s="89">
        <f t="shared" si="342"/>
        <v>2.5796999999999999</v>
      </c>
      <c r="T586" s="89">
        <f t="shared" si="342"/>
        <v>2.60405</v>
      </c>
      <c r="U586" s="89">
        <f t="shared" si="342"/>
        <v>2.6158100000000002</v>
      </c>
      <c r="V586" s="89">
        <f t="shared" si="342"/>
        <v>2.6116199999999998</v>
      </c>
      <c r="W586" s="89">
        <f t="shared" si="342"/>
        <v>2.5244800000000001</v>
      </c>
      <c r="X586" s="89">
        <f t="shared" si="342"/>
        <v>2.5287600000000001</v>
      </c>
      <c r="Y586" s="89">
        <f t="shared" si="342"/>
        <v>2.4122300000000001</v>
      </c>
      <c r="Z586" s="89">
        <f t="shared" si="342"/>
        <v>2.1924199999999998</v>
      </c>
      <c r="AA586" s="89">
        <f t="shared" si="342"/>
        <v>2.0712899999999999</v>
      </c>
    </row>
    <row r="587" spans="1:27" ht="12.75" hidden="1" customHeight="1" outlineLevel="1" x14ac:dyDescent="0.2">
      <c r="A587" s="97" t="s">
        <v>1582</v>
      </c>
      <c r="B587" s="63" t="s">
        <v>242</v>
      </c>
      <c r="C587" s="43" t="s">
        <v>79</v>
      </c>
      <c r="D587" s="44">
        <v>1269</v>
      </c>
      <c r="E587" s="44">
        <v>1230.73</v>
      </c>
      <c r="F587" s="44">
        <v>1175.5899999999999</v>
      </c>
      <c r="G587" s="44">
        <v>1172.82</v>
      </c>
      <c r="H587" s="44">
        <v>1202.46</v>
      </c>
      <c r="I587" s="44">
        <v>1274.05</v>
      </c>
      <c r="J587" s="44">
        <v>1309.78</v>
      </c>
      <c r="K587" s="44">
        <v>1527.84</v>
      </c>
      <c r="L587" s="44">
        <v>1682.13</v>
      </c>
      <c r="M587" s="44">
        <v>1857.74</v>
      </c>
      <c r="N587" s="44">
        <v>1923.22</v>
      </c>
      <c r="O587" s="44">
        <v>1949.01</v>
      </c>
      <c r="P587" s="44">
        <v>1949.43</v>
      </c>
      <c r="Q587" s="44">
        <v>1924.24</v>
      </c>
      <c r="R587" s="44">
        <v>1921.8</v>
      </c>
      <c r="S587" s="44">
        <v>1925.53</v>
      </c>
      <c r="T587" s="44">
        <v>1949.88</v>
      </c>
      <c r="U587" s="44">
        <v>1961.64</v>
      </c>
      <c r="V587" s="44">
        <v>1957.45</v>
      </c>
      <c r="W587" s="44">
        <v>1870.31</v>
      </c>
      <c r="X587" s="44">
        <v>1874.59</v>
      </c>
      <c r="Y587" s="44">
        <v>1758.06</v>
      </c>
      <c r="Z587" s="44">
        <v>1538.25</v>
      </c>
      <c r="AA587" s="44">
        <v>1417.12</v>
      </c>
    </row>
    <row r="588" spans="1:27" ht="12.75" hidden="1" customHeight="1" outlineLevel="1" x14ac:dyDescent="0.2">
      <c r="A588" s="97" t="s">
        <v>1583</v>
      </c>
      <c r="B588" s="63" t="s">
        <v>90</v>
      </c>
      <c r="C588" s="43" t="s">
        <v>79</v>
      </c>
      <c r="D588" s="44">
        <f>$D$468</f>
        <v>434.18</v>
      </c>
      <c r="E588" s="44">
        <f t="shared" ref="E588:AA588" si="343">$D$468</f>
        <v>434.18</v>
      </c>
      <c r="F588" s="44">
        <f t="shared" si="343"/>
        <v>434.18</v>
      </c>
      <c r="G588" s="44">
        <f t="shared" si="343"/>
        <v>434.18</v>
      </c>
      <c r="H588" s="44">
        <f t="shared" si="343"/>
        <v>434.18</v>
      </c>
      <c r="I588" s="44">
        <f t="shared" si="343"/>
        <v>434.18</v>
      </c>
      <c r="J588" s="44">
        <f t="shared" si="343"/>
        <v>434.18</v>
      </c>
      <c r="K588" s="44">
        <f t="shared" si="343"/>
        <v>434.18</v>
      </c>
      <c r="L588" s="44">
        <f t="shared" si="343"/>
        <v>434.18</v>
      </c>
      <c r="M588" s="44">
        <f t="shared" si="343"/>
        <v>434.18</v>
      </c>
      <c r="N588" s="44">
        <f t="shared" si="343"/>
        <v>434.18</v>
      </c>
      <c r="O588" s="44">
        <f t="shared" si="343"/>
        <v>434.18</v>
      </c>
      <c r="P588" s="44">
        <f t="shared" si="343"/>
        <v>434.18</v>
      </c>
      <c r="Q588" s="44">
        <f t="shared" si="343"/>
        <v>434.18</v>
      </c>
      <c r="R588" s="44">
        <f t="shared" si="343"/>
        <v>434.18</v>
      </c>
      <c r="S588" s="44">
        <f t="shared" si="343"/>
        <v>434.18</v>
      </c>
      <c r="T588" s="44">
        <f t="shared" si="343"/>
        <v>434.18</v>
      </c>
      <c r="U588" s="44">
        <f t="shared" si="343"/>
        <v>434.18</v>
      </c>
      <c r="V588" s="44">
        <f t="shared" si="343"/>
        <v>434.18</v>
      </c>
      <c r="W588" s="44">
        <f t="shared" si="343"/>
        <v>434.18</v>
      </c>
      <c r="X588" s="44">
        <f t="shared" si="343"/>
        <v>434.18</v>
      </c>
      <c r="Y588" s="44">
        <f t="shared" si="343"/>
        <v>434.18</v>
      </c>
      <c r="Z588" s="44">
        <f t="shared" si="343"/>
        <v>434.18</v>
      </c>
      <c r="AA588" s="44">
        <f t="shared" si="343"/>
        <v>434.18</v>
      </c>
    </row>
    <row r="589" spans="1:27" ht="12.75" hidden="1" customHeight="1" outlineLevel="1" x14ac:dyDescent="0.2">
      <c r="A589" s="97" t="s">
        <v>1584</v>
      </c>
      <c r="B589" s="63" t="s">
        <v>83</v>
      </c>
      <c r="C589" s="43" t="s">
        <v>79</v>
      </c>
      <c r="D589" s="44">
        <v>3.63</v>
      </c>
      <c r="E589" s="44">
        <v>3.63</v>
      </c>
      <c r="F589" s="44">
        <v>3.63</v>
      </c>
      <c r="G589" s="44">
        <v>3.63</v>
      </c>
      <c r="H589" s="44">
        <v>3.63</v>
      </c>
      <c r="I589" s="44">
        <v>3.63</v>
      </c>
      <c r="J589" s="44">
        <v>3.63</v>
      </c>
      <c r="K589" s="44">
        <v>3.63</v>
      </c>
      <c r="L589" s="44">
        <v>3.63</v>
      </c>
      <c r="M589" s="44">
        <v>3.63</v>
      </c>
      <c r="N589" s="44">
        <v>3.63</v>
      </c>
      <c r="O589" s="44">
        <v>3.63</v>
      </c>
      <c r="P589" s="44">
        <v>3.63</v>
      </c>
      <c r="Q589" s="44">
        <v>3.63</v>
      </c>
      <c r="R589" s="44">
        <v>3.63</v>
      </c>
      <c r="S589" s="44">
        <v>3.63</v>
      </c>
      <c r="T589" s="44">
        <v>3.63</v>
      </c>
      <c r="U589" s="44">
        <v>3.63</v>
      </c>
      <c r="V589" s="44">
        <v>3.63</v>
      </c>
      <c r="W589" s="44">
        <v>3.63</v>
      </c>
      <c r="X589" s="44">
        <v>3.63</v>
      </c>
      <c r="Y589" s="44">
        <v>3.63</v>
      </c>
      <c r="Z589" s="44">
        <v>3.63</v>
      </c>
      <c r="AA589" s="44">
        <v>3.63</v>
      </c>
    </row>
    <row r="590" spans="1:27" ht="12.75" hidden="1" customHeight="1" outlineLevel="1" x14ac:dyDescent="0.2">
      <c r="A590" s="97" t="s">
        <v>1585</v>
      </c>
      <c r="B590" s="63" t="s">
        <v>81</v>
      </c>
      <c r="C590" s="43" t="s">
        <v>79</v>
      </c>
      <c r="D590" s="44">
        <f>$D$11</f>
        <v>216.36</v>
      </c>
      <c r="E590" s="44">
        <f t="shared" ref="E590:AA590" si="344">$D$11</f>
        <v>216.36</v>
      </c>
      <c r="F590" s="44">
        <f t="shared" si="344"/>
        <v>216.36</v>
      </c>
      <c r="G590" s="44">
        <f t="shared" si="344"/>
        <v>216.36</v>
      </c>
      <c r="H590" s="44">
        <f t="shared" si="344"/>
        <v>216.36</v>
      </c>
      <c r="I590" s="44">
        <f t="shared" si="344"/>
        <v>216.36</v>
      </c>
      <c r="J590" s="44">
        <f t="shared" si="344"/>
        <v>216.36</v>
      </c>
      <c r="K590" s="44">
        <f t="shared" si="344"/>
        <v>216.36</v>
      </c>
      <c r="L590" s="44">
        <f t="shared" si="344"/>
        <v>216.36</v>
      </c>
      <c r="M590" s="44">
        <f t="shared" si="344"/>
        <v>216.36</v>
      </c>
      <c r="N590" s="44">
        <f t="shared" si="344"/>
        <v>216.36</v>
      </c>
      <c r="O590" s="44">
        <f t="shared" si="344"/>
        <v>216.36</v>
      </c>
      <c r="P590" s="44">
        <f t="shared" si="344"/>
        <v>216.36</v>
      </c>
      <c r="Q590" s="44">
        <f t="shared" si="344"/>
        <v>216.36</v>
      </c>
      <c r="R590" s="44">
        <f>$D$11</f>
        <v>216.36</v>
      </c>
      <c r="S590" s="44">
        <f t="shared" si="344"/>
        <v>216.36</v>
      </c>
      <c r="T590" s="44">
        <f t="shared" si="344"/>
        <v>216.36</v>
      </c>
      <c r="U590" s="44">
        <f t="shared" si="344"/>
        <v>216.36</v>
      </c>
      <c r="V590" s="44">
        <f t="shared" si="344"/>
        <v>216.36</v>
      </c>
      <c r="W590" s="44">
        <f t="shared" si="344"/>
        <v>216.36</v>
      </c>
      <c r="X590" s="44">
        <f t="shared" si="344"/>
        <v>216.36</v>
      </c>
      <c r="Y590" s="44">
        <f t="shared" si="344"/>
        <v>216.36</v>
      </c>
      <c r="Z590" s="44">
        <f t="shared" si="344"/>
        <v>216.36</v>
      </c>
      <c r="AA590" s="44">
        <f t="shared" si="344"/>
        <v>216.36</v>
      </c>
    </row>
    <row r="591" spans="1:27" collapsed="1" x14ac:dyDescent="0.2">
      <c r="A591" s="96" t="s">
        <v>1586</v>
      </c>
      <c r="B591" s="28" t="str">
        <f>"26"&amp;"."&amp;$B$640&amp;"."&amp;$B$641</f>
        <v>26.11.2023</v>
      </c>
      <c r="C591" s="88" t="s">
        <v>76</v>
      </c>
      <c r="D591" s="89">
        <f>ROUND(((D592+D593+D595+D594)/1000),5)</f>
        <v>1.92452</v>
      </c>
      <c r="E591" s="89">
        <f>ROUND(((E592+E593+E595+E594)/1000),5)</f>
        <v>1.85053</v>
      </c>
      <c r="F591" s="89">
        <f>ROUND(((F592+F593+F595+F594)/1000),5)</f>
        <v>1.8036700000000001</v>
      </c>
      <c r="G591" s="89">
        <f t="shared" ref="G591:AA591" si="345">ROUND(((G592+G593+G595+G594)/1000),5)</f>
        <v>1.77441</v>
      </c>
      <c r="H591" s="89">
        <f t="shared" si="345"/>
        <v>1.7871900000000001</v>
      </c>
      <c r="I591" s="89">
        <f t="shared" si="345"/>
        <v>1.8518699999999999</v>
      </c>
      <c r="J591" s="89">
        <f t="shared" si="345"/>
        <v>1.9057599999999999</v>
      </c>
      <c r="K591" s="89">
        <f t="shared" si="345"/>
        <v>1.9553100000000001</v>
      </c>
      <c r="L591" s="89">
        <f t="shared" si="345"/>
        <v>2.20967</v>
      </c>
      <c r="M591" s="89">
        <f t="shared" si="345"/>
        <v>2.34903</v>
      </c>
      <c r="N591" s="89">
        <f t="shared" si="345"/>
        <v>2.4184600000000001</v>
      </c>
      <c r="O591" s="89">
        <f t="shared" si="345"/>
        <v>2.4950600000000001</v>
      </c>
      <c r="P591" s="89">
        <f t="shared" si="345"/>
        <v>2.5127299999999999</v>
      </c>
      <c r="Q591" s="89">
        <f t="shared" si="345"/>
        <v>2.5186099999999998</v>
      </c>
      <c r="R591" s="89">
        <f t="shared" si="345"/>
        <v>2.4472100000000001</v>
      </c>
      <c r="S591" s="89">
        <f t="shared" si="345"/>
        <v>2.4819200000000001</v>
      </c>
      <c r="T591" s="89">
        <f t="shared" si="345"/>
        <v>2.4995799999999999</v>
      </c>
      <c r="U591" s="89">
        <f t="shared" si="345"/>
        <v>2.7152400000000001</v>
      </c>
      <c r="V591" s="89">
        <f t="shared" si="345"/>
        <v>2.73509</v>
      </c>
      <c r="W591" s="89">
        <f t="shared" si="345"/>
        <v>2.6148400000000001</v>
      </c>
      <c r="X591" s="89">
        <f t="shared" si="345"/>
        <v>2.6361500000000002</v>
      </c>
      <c r="Y591" s="89">
        <f t="shared" si="345"/>
        <v>2.3728600000000002</v>
      </c>
      <c r="Z591" s="89">
        <f t="shared" si="345"/>
        <v>2.1471200000000001</v>
      </c>
      <c r="AA591" s="89">
        <f t="shared" si="345"/>
        <v>1.9498899999999999</v>
      </c>
    </row>
    <row r="592" spans="1:27" ht="12.75" hidden="1" customHeight="1" outlineLevel="1" x14ac:dyDescent="0.2">
      <c r="A592" s="97" t="s">
        <v>1587</v>
      </c>
      <c r="B592" s="63" t="s">
        <v>242</v>
      </c>
      <c r="C592" s="43" t="s">
        <v>79</v>
      </c>
      <c r="D592" s="44">
        <v>1270.3499999999999</v>
      </c>
      <c r="E592" s="44">
        <v>1196.3599999999999</v>
      </c>
      <c r="F592" s="44">
        <v>1149.5</v>
      </c>
      <c r="G592" s="44">
        <v>1120.24</v>
      </c>
      <c r="H592" s="44">
        <v>1133.02</v>
      </c>
      <c r="I592" s="44">
        <v>1197.7</v>
      </c>
      <c r="J592" s="44">
        <v>1251.5899999999999</v>
      </c>
      <c r="K592" s="44">
        <v>1301.1400000000001</v>
      </c>
      <c r="L592" s="44">
        <v>1555.5</v>
      </c>
      <c r="M592" s="44">
        <v>1694.86</v>
      </c>
      <c r="N592" s="44">
        <v>1764.29</v>
      </c>
      <c r="O592" s="44">
        <v>1840.89</v>
      </c>
      <c r="P592" s="44">
        <v>1858.56</v>
      </c>
      <c r="Q592" s="44">
        <v>1864.44</v>
      </c>
      <c r="R592" s="44">
        <v>1793.04</v>
      </c>
      <c r="S592" s="44">
        <v>1827.75</v>
      </c>
      <c r="T592" s="44">
        <v>1845.41</v>
      </c>
      <c r="U592" s="44">
        <v>2061.0700000000002</v>
      </c>
      <c r="V592" s="44">
        <v>2080.92</v>
      </c>
      <c r="W592" s="44">
        <v>1960.67</v>
      </c>
      <c r="X592" s="44">
        <v>1981.98</v>
      </c>
      <c r="Y592" s="44">
        <v>1718.69</v>
      </c>
      <c r="Z592" s="44">
        <v>1492.95</v>
      </c>
      <c r="AA592" s="44">
        <v>1295.72</v>
      </c>
    </row>
    <row r="593" spans="1:27" ht="12.75" hidden="1" customHeight="1" outlineLevel="1" x14ac:dyDescent="0.2">
      <c r="A593" s="97" t="s">
        <v>1588</v>
      </c>
      <c r="B593" s="63" t="s">
        <v>90</v>
      </c>
      <c r="C593" s="43" t="s">
        <v>79</v>
      </c>
      <c r="D593" s="44">
        <f>$D$468</f>
        <v>434.18</v>
      </c>
      <c r="E593" s="44">
        <f t="shared" ref="E593:AA593" si="346">$D$468</f>
        <v>434.18</v>
      </c>
      <c r="F593" s="44">
        <f t="shared" si="346"/>
        <v>434.18</v>
      </c>
      <c r="G593" s="44">
        <f t="shared" si="346"/>
        <v>434.18</v>
      </c>
      <c r="H593" s="44">
        <f t="shared" si="346"/>
        <v>434.18</v>
      </c>
      <c r="I593" s="44">
        <f t="shared" si="346"/>
        <v>434.18</v>
      </c>
      <c r="J593" s="44">
        <f t="shared" si="346"/>
        <v>434.18</v>
      </c>
      <c r="K593" s="44">
        <f t="shared" si="346"/>
        <v>434.18</v>
      </c>
      <c r="L593" s="44">
        <f t="shared" si="346"/>
        <v>434.18</v>
      </c>
      <c r="M593" s="44">
        <f t="shared" si="346"/>
        <v>434.18</v>
      </c>
      <c r="N593" s="44">
        <f t="shared" si="346"/>
        <v>434.18</v>
      </c>
      <c r="O593" s="44">
        <f t="shared" si="346"/>
        <v>434.18</v>
      </c>
      <c r="P593" s="44">
        <f t="shared" si="346"/>
        <v>434.18</v>
      </c>
      <c r="Q593" s="44">
        <f t="shared" si="346"/>
        <v>434.18</v>
      </c>
      <c r="R593" s="44">
        <f t="shared" si="346"/>
        <v>434.18</v>
      </c>
      <c r="S593" s="44">
        <f t="shared" si="346"/>
        <v>434.18</v>
      </c>
      <c r="T593" s="44">
        <f t="shared" si="346"/>
        <v>434.18</v>
      </c>
      <c r="U593" s="44">
        <f t="shared" si="346"/>
        <v>434.18</v>
      </c>
      <c r="V593" s="44">
        <f t="shared" si="346"/>
        <v>434.18</v>
      </c>
      <c r="W593" s="44">
        <f t="shared" si="346"/>
        <v>434.18</v>
      </c>
      <c r="X593" s="44">
        <f t="shared" si="346"/>
        <v>434.18</v>
      </c>
      <c r="Y593" s="44">
        <f t="shared" si="346"/>
        <v>434.18</v>
      </c>
      <c r="Z593" s="44">
        <f t="shared" si="346"/>
        <v>434.18</v>
      </c>
      <c r="AA593" s="44">
        <f t="shared" si="346"/>
        <v>434.18</v>
      </c>
    </row>
    <row r="594" spans="1:27" ht="12.75" hidden="1" customHeight="1" outlineLevel="1" x14ac:dyDescent="0.2">
      <c r="A594" s="97" t="s">
        <v>1589</v>
      </c>
      <c r="B594" s="63" t="s">
        <v>83</v>
      </c>
      <c r="C594" s="43" t="s">
        <v>79</v>
      </c>
      <c r="D594" s="44">
        <v>3.63</v>
      </c>
      <c r="E594" s="44">
        <v>3.63</v>
      </c>
      <c r="F594" s="44">
        <v>3.63</v>
      </c>
      <c r="G594" s="44">
        <v>3.63</v>
      </c>
      <c r="H594" s="44">
        <v>3.63</v>
      </c>
      <c r="I594" s="44">
        <v>3.63</v>
      </c>
      <c r="J594" s="44">
        <v>3.63</v>
      </c>
      <c r="K594" s="44">
        <v>3.63</v>
      </c>
      <c r="L594" s="44">
        <v>3.63</v>
      </c>
      <c r="M594" s="44">
        <v>3.63</v>
      </c>
      <c r="N594" s="44">
        <v>3.63</v>
      </c>
      <c r="O594" s="44">
        <v>3.63</v>
      </c>
      <c r="P594" s="44">
        <v>3.63</v>
      </c>
      <c r="Q594" s="44">
        <v>3.63</v>
      </c>
      <c r="R594" s="44">
        <v>3.63</v>
      </c>
      <c r="S594" s="44">
        <v>3.63</v>
      </c>
      <c r="T594" s="44">
        <v>3.63</v>
      </c>
      <c r="U594" s="44">
        <v>3.63</v>
      </c>
      <c r="V594" s="44">
        <v>3.63</v>
      </c>
      <c r="W594" s="44">
        <v>3.63</v>
      </c>
      <c r="X594" s="44">
        <v>3.63</v>
      </c>
      <c r="Y594" s="44">
        <v>3.63</v>
      </c>
      <c r="Z594" s="44">
        <v>3.63</v>
      </c>
      <c r="AA594" s="44">
        <v>3.63</v>
      </c>
    </row>
    <row r="595" spans="1:27" ht="12.75" hidden="1" customHeight="1" outlineLevel="1" x14ac:dyDescent="0.2">
      <c r="A595" s="97" t="s">
        <v>1590</v>
      </c>
      <c r="B595" s="63" t="s">
        <v>81</v>
      </c>
      <c r="C595" s="43" t="s">
        <v>79</v>
      </c>
      <c r="D595" s="44">
        <f>$D$11</f>
        <v>216.36</v>
      </c>
      <c r="E595" s="44">
        <f t="shared" ref="E595:AA595" si="347">$D$11</f>
        <v>216.36</v>
      </c>
      <c r="F595" s="44">
        <f t="shared" si="347"/>
        <v>216.36</v>
      </c>
      <c r="G595" s="44">
        <f t="shared" si="347"/>
        <v>216.36</v>
      </c>
      <c r="H595" s="44">
        <f t="shared" si="347"/>
        <v>216.36</v>
      </c>
      <c r="I595" s="44">
        <f t="shared" si="347"/>
        <v>216.36</v>
      </c>
      <c r="J595" s="44">
        <f t="shared" si="347"/>
        <v>216.36</v>
      </c>
      <c r="K595" s="44">
        <f t="shared" si="347"/>
        <v>216.36</v>
      </c>
      <c r="L595" s="44">
        <f t="shared" si="347"/>
        <v>216.36</v>
      </c>
      <c r="M595" s="44">
        <f t="shared" si="347"/>
        <v>216.36</v>
      </c>
      <c r="N595" s="44">
        <f t="shared" si="347"/>
        <v>216.36</v>
      </c>
      <c r="O595" s="44">
        <f t="shared" si="347"/>
        <v>216.36</v>
      </c>
      <c r="P595" s="44">
        <f t="shared" si="347"/>
        <v>216.36</v>
      </c>
      <c r="Q595" s="44">
        <f t="shared" si="347"/>
        <v>216.36</v>
      </c>
      <c r="R595" s="44">
        <f>$D$11</f>
        <v>216.36</v>
      </c>
      <c r="S595" s="44">
        <f t="shared" si="347"/>
        <v>216.36</v>
      </c>
      <c r="T595" s="44">
        <f t="shared" si="347"/>
        <v>216.36</v>
      </c>
      <c r="U595" s="44">
        <f t="shared" si="347"/>
        <v>216.36</v>
      </c>
      <c r="V595" s="44">
        <f t="shared" si="347"/>
        <v>216.36</v>
      </c>
      <c r="W595" s="44">
        <f t="shared" si="347"/>
        <v>216.36</v>
      </c>
      <c r="X595" s="44">
        <f t="shared" si="347"/>
        <v>216.36</v>
      </c>
      <c r="Y595" s="44">
        <f t="shared" si="347"/>
        <v>216.36</v>
      </c>
      <c r="Z595" s="44">
        <f t="shared" si="347"/>
        <v>216.36</v>
      </c>
      <c r="AA595" s="44">
        <f t="shared" si="347"/>
        <v>216.36</v>
      </c>
    </row>
    <row r="596" spans="1:27" collapsed="1" x14ac:dyDescent="0.2">
      <c r="A596" s="96" t="s">
        <v>1591</v>
      </c>
      <c r="B596" s="28" t="str">
        <f>"27"&amp;"."&amp;$B$640&amp;"."&amp;$B$641</f>
        <v>27.11.2023</v>
      </c>
      <c r="C596" s="88" t="s">
        <v>76</v>
      </c>
      <c r="D596" s="89">
        <f>ROUND(((D597+D598+D600+D599)/1000),5)</f>
        <v>1.7735000000000001</v>
      </c>
      <c r="E596" s="89">
        <f>ROUND(((E597+E598+E600+E599)/1000),5)</f>
        <v>1.7111400000000001</v>
      </c>
      <c r="F596" s="89">
        <f>ROUND(((F597+F598+F600+F599)/1000),5)</f>
        <v>1.64056</v>
      </c>
      <c r="G596" s="89">
        <f t="shared" ref="G596:AA596" si="348">ROUND(((G597+G598+G600+G599)/1000),5)</f>
        <v>1.6283399999999999</v>
      </c>
      <c r="H596" s="89">
        <f t="shared" si="348"/>
        <v>1.6756899999999999</v>
      </c>
      <c r="I596" s="89">
        <f t="shared" si="348"/>
        <v>1.8251599999999999</v>
      </c>
      <c r="J596" s="89">
        <f t="shared" si="348"/>
        <v>1.9410700000000001</v>
      </c>
      <c r="K596" s="89">
        <f t="shared" si="348"/>
        <v>2.2645599999999999</v>
      </c>
      <c r="L596" s="89">
        <f t="shared" si="348"/>
        <v>2.4794800000000001</v>
      </c>
      <c r="M596" s="89">
        <f t="shared" si="348"/>
        <v>2.5013899999999998</v>
      </c>
      <c r="N596" s="89">
        <f t="shared" si="348"/>
        <v>2.5820799999999999</v>
      </c>
      <c r="O596" s="89">
        <f t="shared" si="348"/>
        <v>2.6357200000000001</v>
      </c>
      <c r="P596" s="89">
        <f t="shared" si="348"/>
        <v>2.60432</v>
      </c>
      <c r="Q596" s="89">
        <f t="shared" si="348"/>
        <v>2.6337000000000002</v>
      </c>
      <c r="R596" s="89">
        <f t="shared" si="348"/>
        <v>2.63266</v>
      </c>
      <c r="S596" s="89">
        <f t="shared" si="348"/>
        <v>2.5747900000000001</v>
      </c>
      <c r="T596" s="89">
        <f t="shared" si="348"/>
        <v>2.56196</v>
      </c>
      <c r="U596" s="89">
        <f t="shared" si="348"/>
        <v>2.5591300000000001</v>
      </c>
      <c r="V596" s="89">
        <f t="shared" si="348"/>
        <v>2.5406399999999998</v>
      </c>
      <c r="W596" s="89">
        <f t="shared" si="348"/>
        <v>2.55118</v>
      </c>
      <c r="X596" s="89">
        <f t="shared" si="348"/>
        <v>2.4454500000000001</v>
      </c>
      <c r="Y596" s="89">
        <f t="shared" si="348"/>
        <v>2.2358099999999999</v>
      </c>
      <c r="Z596" s="89">
        <f t="shared" si="348"/>
        <v>2.0000499999999999</v>
      </c>
      <c r="AA596" s="89">
        <f t="shared" si="348"/>
        <v>1.8962300000000001</v>
      </c>
    </row>
    <row r="597" spans="1:27" ht="12.75" hidden="1" customHeight="1" outlineLevel="1" x14ac:dyDescent="0.2">
      <c r="A597" s="97" t="s">
        <v>1592</v>
      </c>
      <c r="B597" s="63" t="s">
        <v>242</v>
      </c>
      <c r="C597" s="43" t="s">
        <v>79</v>
      </c>
      <c r="D597" s="44">
        <v>1119.33</v>
      </c>
      <c r="E597" s="44">
        <v>1056.97</v>
      </c>
      <c r="F597" s="44">
        <v>986.39</v>
      </c>
      <c r="G597" s="44">
        <v>974.17</v>
      </c>
      <c r="H597" s="44">
        <v>1021.52</v>
      </c>
      <c r="I597" s="44">
        <v>1170.99</v>
      </c>
      <c r="J597" s="44">
        <v>1286.9000000000001</v>
      </c>
      <c r="K597" s="44">
        <v>1610.39</v>
      </c>
      <c r="L597" s="44">
        <v>1825.31</v>
      </c>
      <c r="M597" s="44">
        <v>1847.22</v>
      </c>
      <c r="N597" s="44">
        <v>1927.91</v>
      </c>
      <c r="O597" s="44">
        <v>1981.55</v>
      </c>
      <c r="P597" s="44">
        <v>1950.15</v>
      </c>
      <c r="Q597" s="44">
        <v>1979.53</v>
      </c>
      <c r="R597" s="44">
        <v>1978.49</v>
      </c>
      <c r="S597" s="44">
        <v>1920.62</v>
      </c>
      <c r="T597" s="44">
        <v>1907.79</v>
      </c>
      <c r="U597" s="44">
        <v>1904.96</v>
      </c>
      <c r="V597" s="44">
        <v>1886.47</v>
      </c>
      <c r="W597" s="44">
        <v>1897.01</v>
      </c>
      <c r="X597" s="44">
        <v>1791.28</v>
      </c>
      <c r="Y597" s="44">
        <v>1581.64</v>
      </c>
      <c r="Z597" s="44">
        <v>1345.88</v>
      </c>
      <c r="AA597" s="44">
        <v>1242.06</v>
      </c>
    </row>
    <row r="598" spans="1:27" ht="12.75" hidden="1" customHeight="1" outlineLevel="1" x14ac:dyDescent="0.2">
      <c r="A598" s="97" t="s">
        <v>1593</v>
      </c>
      <c r="B598" s="63" t="s">
        <v>90</v>
      </c>
      <c r="C598" s="43" t="s">
        <v>79</v>
      </c>
      <c r="D598" s="44">
        <f>$D$468</f>
        <v>434.18</v>
      </c>
      <c r="E598" s="44">
        <f t="shared" ref="E598:AA598" si="349">$D$468</f>
        <v>434.18</v>
      </c>
      <c r="F598" s="44">
        <f t="shared" si="349"/>
        <v>434.18</v>
      </c>
      <c r="G598" s="44">
        <f t="shared" si="349"/>
        <v>434.18</v>
      </c>
      <c r="H598" s="44">
        <f t="shared" si="349"/>
        <v>434.18</v>
      </c>
      <c r="I598" s="44">
        <f t="shared" si="349"/>
        <v>434.18</v>
      </c>
      <c r="J598" s="44">
        <f t="shared" si="349"/>
        <v>434.18</v>
      </c>
      <c r="K598" s="44">
        <f t="shared" si="349"/>
        <v>434.18</v>
      </c>
      <c r="L598" s="44">
        <f t="shared" si="349"/>
        <v>434.18</v>
      </c>
      <c r="M598" s="44">
        <f t="shared" si="349"/>
        <v>434.18</v>
      </c>
      <c r="N598" s="44">
        <f t="shared" si="349"/>
        <v>434.18</v>
      </c>
      <c r="O598" s="44">
        <f t="shared" si="349"/>
        <v>434.18</v>
      </c>
      <c r="P598" s="44">
        <f t="shared" si="349"/>
        <v>434.18</v>
      </c>
      <c r="Q598" s="44">
        <f t="shared" si="349"/>
        <v>434.18</v>
      </c>
      <c r="R598" s="44">
        <f t="shared" si="349"/>
        <v>434.18</v>
      </c>
      <c r="S598" s="44">
        <f t="shared" si="349"/>
        <v>434.18</v>
      </c>
      <c r="T598" s="44">
        <f t="shared" si="349"/>
        <v>434.18</v>
      </c>
      <c r="U598" s="44">
        <f t="shared" si="349"/>
        <v>434.18</v>
      </c>
      <c r="V598" s="44">
        <f t="shared" si="349"/>
        <v>434.18</v>
      </c>
      <c r="W598" s="44">
        <f t="shared" si="349"/>
        <v>434.18</v>
      </c>
      <c r="X598" s="44">
        <f t="shared" si="349"/>
        <v>434.18</v>
      </c>
      <c r="Y598" s="44">
        <f t="shared" si="349"/>
        <v>434.18</v>
      </c>
      <c r="Z598" s="44">
        <f t="shared" si="349"/>
        <v>434.18</v>
      </c>
      <c r="AA598" s="44">
        <f t="shared" si="349"/>
        <v>434.18</v>
      </c>
    </row>
    <row r="599" spans="1:27" ht="12.75" hidden="1" customHeight="1" outlineLevel="1" x14ac:dyDescent="0.2">
      <c r="A599" s="97" t="s">
        <v>1594</v>
      </c>
      <c r="B599" s="63" t="s">
        <v>83</v>
      </c>
      <c r="C599" s="43" t="s">
        <v>79</v>
      </c>
      <c r="D599" s="44">
        <v>3.63</v>
      </c>
      <c r="E599" s="44">
        <v>3.63</v>
      </c>
      <c r="F599" s="44">
        <v>3.63</v>
      </c>
      <c r="G599" s="44">
        <v>3.63</v>
      </c>
      <c r="H599" s="44">
        <v>3.63</v>
      </c>
      <c r="I599" s="44">
        <v>3.63</v>
      </c>
      <c r="J599" s="44">
        <v>3.63</v>
      </c>
      <c r="K599" s="44">
        <v>3.63</v>
      </c>
      <c r="L599" s="44">
        <v>3.63</v>
      </c>
      <c r="M599" s="44">
        <v>3.63</v>
      </c>
      <c r="N599" s="44">
        <v>3.63</v>
      </c>
      <c r="O599" s="44">
        <v>3.63</v>
      </c>
      <c r="P599" s="44">
        <v>3.63</v>
      </c>
      <c r="Q599" s="44">
        <v>3.63</v>
      </c>
      <c r="R599" s="44">
        <v>3.63</v>
      </c>
      <c r="S599" s="44">
        <v>3.63</v>
      </c>
      <c r="T599" s="44">
        <v>3.63</v>
      </c>
      <c r="U599" s="44">
        <v>3.63</v>
      </c>
      <c r="V599" s="44">
        <v>3.63</v>
      </c>
      <c r="W599" s="44">
        <v>3.63</v>
      </c>
      <c r="X599" s="44">
        <v>3.63</v>
      </c>
      <c r="Y599" s="44">
        <v>3.63</v>
      </c>
      <c r="Z599" s="44">
        <v>3.63</v>
      </c>
      <c r="AA599" s="44">
        <v>3.63</v>
      </c>
    </row>
    <row r="600" spans="1:27" ht="12.75" hidden="1" customHeight="1" outlineLevel="1" x14ac:dyDescent="0.2">
      <c r="A600" s="97" t="s">
        <v>1595</v>
      </c>
      <c r="B600" s="63" t="s">
        <v>81</v>
      </c>
      <c r="C600" s="43" t="s">
        <v>79</v>
      </c>
      <c r="D600" s="44">
        <f>$D$11</f>
        <v>216.36</v>
      </c>
      <c r="E600" s="44">
        <f t="shared" ref="E600:AA600" si="350">$D$11</f>
        <v>216.36</v>
      </c>
      <c r="F600" s="44">
        <f t="shared" si="350"/>
        <v>216.36</v>
      </c>
      <c r="G600" s="44">
        <f t="shared" si="350"/>
        <v>216.36</v>
      </c>
      <c r="H600" s="44">
        <f t="shared" si="350"/>
        <v>216.36</v>
      </c>
      <c r="I600" s="44">
        <f t="shared" si="350"/>
        <v>216.36</v>
      </c>
      <c r="J600" s="44">
        <f t="shared" si="350"/>
        <v>216.36</v>
      </c>
      <c r="K600" s="44">
        <f t="shared" si="350"/>
        <v>216.36</v>
      </c>
      <c r="L600" s="44">
        <f t="shared" si="350"/>
        <v>216.36</v>
      </c>
      <c r="M600" s="44">
        <f t="shared" si="350"/>
        <v>216.36</v>
      </c>
      <c r="N600" s="44">
        <f t="shared" si="350"/>
        <v>216.36</v>
      </c>
      <c r="O600" s="44">
        <f t="shared" si="350"/>
        <v>216.36</v>
      </c>
      <c r="P600" s="44">
        <f t="shared" si="350"/>
        <v>216.36</v>
      </c>
      <c r="Q600" s="44">
        <f t="shared" si="350"/>
        <v>216.36</v>
      </c>
      <c r="R600" s="44">
        <f>$D$11</f>
        <v>216.36</v>
      </c>
      <c r="S600" s="44">
        <f t="shared" si="350"/>
        <v>216.36</v>
      </c>
      <c r="T600" s="44">
        <f t="shared" si="350"/>
        <v>216.36</v>
      </c>
      <c r="U600" s="44">
        <f t="shared" si="350"/>
        <v>216.36</v>
      </c>
      <c r="V600" s="44">
        <f t="shared" si="350"/>
        <v>216.36</v>
      </c>
      <c r="W600" s="44">
        <f t="shared" si="350"/>
        <v>216.36</v>
      </c>
      <c r="X600" s="44">
        <f t="shared" si="350"/>
        <v>216.36</v>
      </c>
      <c r="Y600" s="44">
        <f t="shared" si="350"/>
        <v>216.36</v>
      </c>
      <c r="Z600" s="44">
        <f t="shared" si="350"/>
        <v>216.36</v>
      </c>
      <c r="AA600" s="44">
        <f t="shared" si="350"/>
        <v>216.36</v>
      </c>
    </row>
    <row r="601" spans="1:27" collapsed="1" x14ac:dyDescent="0.2">
      <c r="A601" s="96" t="s">
        <v>1596</v>
      </c>
      <c r="B601" s="28" t="str">
        <f>"28"&amp;"."&amp;$B$640&amp;"."&amp;$B$641</f>
        <v>28.11.2023</v>
      </c>
      <c r="C601" s="88" t="s">
        <v>76</v>
      </c>
      <c r="D601" s="89">
        <f>ROUND(((D602+D603+D605+D604)/1000),5)</f>
        <v>1.8306899999999999</v>
      </c>
      <c r="E601" s="89">
        <f>ROUND(((E602+E603+E605+E604)/1000),5)</f>
        <v>1.73695</v>
      </c>
      <c r="F601" s="89">
        <f>ROUND(((F602+F603+F605+F604)/1000),5)</f>
        <v>1.6674</v>
      </c>
      <c r="G601" s="89">
        <f t="shared" ref="G601:AA601" si="351">ROUND(((G602+G603+G605+G604)/1000),5)</f>
        <v>1.6700900000000001</v>
      </c>
      <c r="H601" s="89">
        <f t="shared" si="351"/>
        <v>1.7231799999999999</v>
      </c>
      <c r="I601" s="89">
        <f t="shared" si="351"/>
        <v>1.88866</v>
      </c>
      <c r="J601" s="89">
        <f t="shared" si="351"/>
        <v>2.08378</v>
      </c>
      <c r="K601" s="89">
        <f t="shared" si="351"/>
        <v>2.2643</v>
      </c>
      <c r="L601" s="89">
        <f t="shared" si="351"/>
        <v>2.56107</v>
      </c>
      <c r="M601" s="89">
        <f t="shared" si="351"/>
        <v>2.5951599999999999</v>
      </c>
      <c r="N601" s="89">
        <f t="shared" si="351"/>
        <v>2.6012400000000002</v>
      </c>
      <c r="O601" s="89">
        <f t="shared" si="351"/>
        <v>2.6105800000000001</v>
      </c>
      <c r="P601" s="89">
        <f t="shared" si="351"/>
        <v>2.6045699999999998</v>
      </c>
      <c r="Q601" s="89">
        <f t="shared" si="351"/>
        <v>2.6019600000000001</v>
      </c>
      <c r="R601" s="89">
        <f t="shared" si="351"/>
        <v>2.60284</v>
      </c>
      <c r="S601" s="89">
        <f t="shared" si="351"/>
        <v>2.60026</v>
      </c>
      <c r="T601" s="89">
        <f t="shared" si="351"/>
        <v>2.6079500000000002</v>
      </c>
      <c r="U601" s="89">
        <f t="shared" si="351"/>
        <v>2.61633</v>
      </c>
      <c r="V601" s="89">
        <f t="shared" si="351"/>
        <v>2.6104500000000002</v>
      </c>
      <c r="W601" s="89">
        <f t="shared" si="351"/>
        <v>2.6015299999999999</v>
      </c>
      <c r="X601" s="89">
        <f t="shared" si="351"/>
        <v>2.4915799999999999</v>
      </c>
      <c r="Y601" s="89">
        <f t="shared" si="351"/>
        <v>2.28904</v>
      </c>
      <c r="Z601" s="89">
        <f t="shared" si="351"/>
        <v>2.0083799999999998</v>
      </c>
      <c r="AA601" s="89">
        <f t="shared" si="351"/>
        <v>1.90405</v>
      </c>
    </row>
    <row r="602" spans="1:27" ht="12.75" hidden="1" customHeight="1" outlineLevel="1" x14ac:dyDescent="0.2">
      <c r="A602" s="97" t="s">
        <v>1597</v>
      </c>
      <c r="B602" s="63" t="s">
        <v>242</v>
      </c>
      <c r="C602" s="43" t="s">
        <v>79</v>
      </c>
      <c r="D602" s="44">
        <v>1176.52</v>
      </c>
      <c r="E602" s="44">
        <v>1082.78</v>
      </c>
      <c r="F602" s="44">
        <v>1013.23</v>
      </c>
      <c r="G602" s="44">
        <v>1015.92</v>
      </c>
      <c r="H602" s="44">
        <v>1069.01</v>
      </c>
      <c r="I602" s="44">
        <v>1234.49</v>
      </c>
      <c r="J602" s="44">
        <v>1429.61</v>
      </c>
      <c r="K602" s="44">
        <v>1610.13</v>
      </c>
      <c r="L602" s="44">
        <v>1906.9</v>
      </c>
      <c r="M602" s="44">
        <v>1940.99</v>
      </c>
      <c r="N602" s="44">
        <v>1947.07</v>
      </c>
      <c r="O602" s="44">
        <v>1956.41</v>
      </c>
      <c r="P602" s="44">
        <v>1950.4</v>
      </c>
      <c r="Q602" s="44">
        <v>1947.79</v>
      </c>
      <c r="R602" s="44">
        <v>1948.67</v>
      </c>
      <c r="S602" s="44">
        <v>1946.09</v>
      </c>
      <c r="T602" s="44">
        <v>1953.78</v>
      </c>
      <c r="U602" s="44">
        <v>1962.16</v>
      </c>
      <c r="V602" s="44">
        <v>1956.28</v>
      </c>
      <c r="W602" s="44">
        <v>1947.36</v>
      </c>
      <c r="X602" s="44">
        <v>1837.41</v>
      </c>
      <c r="Y602" s="44">
        <v>1634.87</v>
      </c>
      <c r="Z602" s="44">
        <v>1354.21</v>
      </c>
      <c r="AA602" s="44">
        <v>1249.8800000000001</v>
      </c>
    </row>
    <row r="603" spans="1:27" ht="12.75" hidden="1" customHeight="1" outlineLevel="1" x14ac:dyDescent="0.2">
      <c r="A603" s="97" t="s">
        <v>1598</v>
      </c>
      <c r="B603" s="63" t="s">
        <v>90</v>
      </c>
      <c r="C603" s="43" t="s">
        <v>79</v>
      </c>
      <c r="D603" s="44">
        <f>$D$468</f>
        <v>434.18</v>
      </c>
      <c r="E603" s="44">
        <f t="shared" ref="E603:AA603" si="352">$D$468</f>
        <v>434.18</v>
      </c>
      <c r="F603" s="44">
        <f t="shared" si="352"/>
        <v>434.18</v>
      </c>
      <c r="G603" s="44">
        <f t="shared" si="352"/>
        <v>434.18</v>
      </c>
      <c r="H603" s="44">
        <f t="shared" si="352"/>
        <v>434.18</v>
      </c>
      <c r="I603" s="44">
        <f t="shared" si="352"/>
        <v>434.18</v>
      </c>
      <c r="J603" s="44">
        <f t="shared" si="352"/>
        <v>434.18</v>
      </c>
      <c r="K603" s="44">
        <f t="shared" si="352"/>
        <v>434.18</v>
      </c>
      <c r="L603" s="44">
        <f t="shared" si="352"/>
        <v>434.18</v>
      </c>
      <c r="M603" s="44">
        <f t="shared" si="352"/>
        <v>434.18</v>
      </c>
      <c r="N603" s="44">
        <f t="shared" si="352"/>
        <v>434.18</v>
      </c>
      <c r="O603" s="44">
        <f t="shared" si="352"/>
        <v>434.18</v>
      </c>
      <c r="P603" s="44">
        <f t="shared" si="352"/>
        <v>434.18</v>
      </c>
      <c r="Q603" s="44">
        <f t="shared" si="352"/>
        <v>434.18</v>
      </c>
      <c r="R603" s="44">
        <f t="shared" si="352"/>
        <v>434.18</v>
      </c>
      <c r="S603" s="44">
        <f t="shared" si="352"/>
        <v>434.18</v>
      </c>
      <c r="T603" s="44">
        <f t="shared" si="352"/>
        <v>434.18</v>
      </c>
      <c r="U603" s="44">
        <f t="shared" si="352"/>
        <v>434.18</v>
      </c>
      <c r="V603" s="44">
        <f t="shared" si="352"/>
        <v>434.18</v>
      </c>
      <c r="W603" s="44">
        <f t="shared" si="352"/>
        <v>434.18</v>
      </c>
      <c r="X603" s="44">
        <f t="shared" si="352"/>
        <v>434.18</v>
      </c>
      <c r="Y603" s="44">
        <f t="shared" si="352"/>
        <v>434.18</v>
      </c>
      <c r="Z603" s="44">
        <f t="shared" si="352"/>
        <v>434.18</v>
      </c>
      <c r="AA603" s="44">
        <f t="shared" si="352"/>
        <v>434.18</v>
      </c>
    </row>
    <row r="604" spans="1:27" ht="12.75" hidden="1" customHeight="1" outlineLevel="1" x14ac:dyDescent="0.2">
      <c r="A604" s="97" t="s">
        <v>1599</v>
      </c>
      <c r="B604" s="63" t="s">
        <v>83</v>
      </c>
      <c r="C604" s="43" t="s">
        <v>79</v>
      </c>
      <c r="D604" s="44">
        <v>3.63</v>
      </c>
      <c r="E604" s="44">
        <v>3.63</v>
      </c>
      <c r="F604" s="44">
        <v>3.63</v>
      </c>
      <c r="G604" s="44">
        <v>3.63</v>
      </c>
      <c r="H604" s="44">
        <v>3.63</v>
      </c>
      <c r="I604" s="44">
        <v>3.63</v>
      </c>
      <c r="J604" s="44">
        <v>3.63</v>
      </c>
      <c r="K604" s="44">
        <v>3.63</v>
      </c>
      <c r="L604" s="44">
        <v>3.63</v>
      </c>
      <c r="M604" s="44">
        <v>3.63</v>
      </c>
      <c r="N604" s="44">
        <v>3.63</v>
      </c>
      <c r="O604" s="44">
        <v>3.63</v>
      </c>
      <c r="P604" s="44">
        <v>3.63</v>
      </c>
      <c r="Q604" s="44">
        <v>3.63</v>
      </c>
      <c r="R604" s="44">
        <v>3.63</v>
      </c>
      <c r="S604" s="44">
        <v>3.63</v>
      </c>
      <c r="T604" s="44">
        <v>3.63</v>
      </c>
      <c r="U604" s="44">
        <v>3.63</v>
      </c>
      <c r="V604" s="44">
        <v>3.63</v>
      </c>
      <c r="W604" s="44">
        <v>3.63</v>
      </c>
      <c r="X604" s="44">
        <v>3.63</v>
      </c>
      <c r="Y604" s="44">
        <v>3.63</v>
      </c>
      <c r="Z604" s="44">
        <v>3.63</v>
      </c>
      <c r="AA604" s="44">
        <v>3.63</v>
      </c>
    </row>
    <row r="605" spans="1:27" ht="12.75" hidden="1" customHeight="1" outlineLevel="1" x14ac:dyDescent="0.2">
      <c r="A605" s="97" t="s">
        <v>1600</v>
      </c>
      <c r="B605" s="63" t="s">
        <v>81</v>
      </c>
      <c r="C605" s="43" t="s">
        <v>79</v>
      </c>
      <c r="D605" s="44">
        <f>$D$11</f>
        <v>216.36</v>
      </c>
      <c r="E605" s="44">
        <f t="shared" ref="E605:AA605" si="353">$D$11</f>
        <v>216.36</v>
      </c>
      <c r="F605" s="44">
        <f t="shared" si="353"/>
        <v>216.36</v>
      </c>
      <c r="G605" s="44">
        <f t="shared" si="353"/>
        <v>216.36</v>
      </c>
      <c r="H605" s="44">
        <f t="shared" si="353"/>
        <v>216.36</v>
      </c>
      <c r="I605" s="44">
        <f t="shared" si="353"/>
        <v>216.36</v>
      </c>
      <c r="J605" s="44">
        <f t="shared" si="353"/>
        <v>216.36</v>
      </c>
      <c r="K605" s="44">
        <f t="shared" si="353"/>
        <v>216.36</v>
      </c>
      <c r="L605" s="44">
        <f t="shared" si="353"/>
        <v>216.36</v>
      </c>
      <c r="M605" s="44">
        <f t="shared" si="353"/>
        <v>216.36</v>
      </c>
      <c r="N605" s="44">
        <f t="shared" si="353"/>
        <v>216.36</v>
      </c>
      <c r="O605" s="44">
        <f t="shared" si="353"/>
        <v>216.36</v>
      </c>
      <c r="P605" s="44">
        <f t="shared" si="353"/>
        <v>216.36</v>
      </c>
      <c r="Q605" s="44">
        <f t="shared" si="353"/>
        <v>216.36</v>
      </c>
      <c r="R605" s="44">
        <f>$D$11</f>
        <v>216.36</v>
      </c>
      <c r="S605" s="44">
        <f t="shared" si="353"/>
        <v>216.36</v>
      </c>
      <c r="T605" s="44">
        <f t="shared" si="353"/>
        <v>216.36</v>
      </c>
      <c r="U605" s="44">
        <f t="shared" si="353"/>
        <v>216.36</v>
      </c>
      <c r="V605" s="44">
        <f t="shared" si="353"/>
        <v>216.36</v>
      </c>
      <c r="W605" s="44">
        <f t="shared" si="353"/>
        <v>216.36</v>
      </c>
      <c r="X605" s="44">
        <f t="shared" si="353"/>
        <v>216.36</v>
      </c>
      <c r="Y605" s="44">
        <f t="shared" si="353"/>
        <v>216.36</v>
      </c>
      <c r="Z605" s="44">
        <f t="shared" si="353"/>
        <v>216.36</v>
      </c>
      <c r="AA605" s="44">
        <f t="shared" si="353"/>
        <v>216.36</v>
      </c>
    </row>
    <row r="606" spans="1:27" collapsed="1" x14ac:dyDescent="0.2">
      <c r="A606" s="96" t="s">
        <v>1601</v>
      </c>
      <c r="B606" s="28" t="str">
        <f>"29"&amp;"."&amp;$B$640&amp;"."&amp;$B$641</f>
        <v>29.11.2023</v>
      </c>
      <c r="C606" s="88" t="s">
        <v>76</v>
      </c>
      <c r="D606" s="89">
        <f>ROUND(((D607+D608+D610+D609)/1000),5)</f>
        <v>1.8464700000000001</v>
      </c>
      <c r="E606" s="89">
        <f>ROUND(((E607+E608+E610+E609)/1000),5)</f>
        <v>1.7774099999999999</v>
      </c>
      <c r="F606" s="89">
        <f>ROUND(((F607+F608+F610+F609)/1000),5)</f>
        <v>1.7234</v>
      </c>
      <c r="G606" s="89">
        <f t="shared" ref="G606:AA606" si="354">ROUND(((G607+G608+G610+G609)/1000),5)</f>
        <v>1.72156</v>
      </c>
      <c r="H606" s="89">
        <f t="shared" si="354"/>
        <v>1.7711699999999999</v>
      </c>
      <c r="I606" s="89">
        <f t="shared" si="354"/>
        <v>1.9091499999999999</v>
      </c>
      <c r="J606" s="89">
        <f t="shared" si="354"/>
        <v>2.08222</v>
      </c>
      <c r="K606" s="89">
        <f t="shared" si="354"/>
        <v>2.3670900000000001</v>
      </c>
      <c r="L606" s="89">
        <f t="shared" si="354"/>
        <v>2.5212400000000001</v>
      </c>
      <c r="M606" s="89">
        <f t="shared" si="354"/>
        <v>2.55532</v>
      </c>
      <c r="N606" s="89">
        <f t="shared" si="354"/>
        <v>2.5751400000000002</v>
      </c>
      <c r="O606" s="89">
        <f t="shared" si="354"/>
        <v>2.6119300000000001</v>
      </c>
      <c r="P606" s="89">
        <f t="shared" si="354"/>
        <v>2.5944799999999999</v>
      </c>
      <c r="Q606" s="89">
        <f t="shared" si="354"/>
        <v>2.6016400000000002</v>
      </c>
      <c r="R606" s="89">
        <f t="shared" si="354"/>
        <v>2.5914199999999998</v>
      </c>
      <c r="S606" s="89">
        <f t="shared" si="354"/>
        <v>2.5732499999999998</v>
      </c>
      <c r="T606" s="89">
        <f t="shared" si="354"/>
        <v>2.57558</v>
      </c>
      <c r="U606" s="89">
        <f t="shared" si="354"/>
        <v>2.5810499999999998</v>
      </c>
      <c r="V606" s="89">
        <f t="shared" si="354"/>
        <v>2.5695399999999999</v>
      </c>
      <c r="W606" s="89">
        <f t="shared" si="354"/>
        <v>2.5563699999999998</v>
      </c>
      <c r="X606" s="89">
        <f t="shared" si="354"/>
        <v>2.4338500000000001</v>
      </c>
      <c r="Y606" s="89">
        <f t="shared" si="354"/>
        <v>2.3553500000000001</v>
      </c>
      <c r="Z606" s="89">
        <f t="shared" si="354"/>
        <v>2.1310799999999999</v>
      </c>
      <c r="AA606" s="89">
        <f t="shared" si="354"/>
        <v>1.91791</v>
      </c>
    </row>
    <row r="607" spans="1:27" ht="12.75" hidden="1" customHeight="1" outlineLevel="1" x14ac:dyDescent="0.2">
      <c r="A607" s="97" t="s">
        <v>1602</v>
      </c>
      <c r="B607" s="63" t="s">
        <v>242</v>
      </c>
      <c r="C607" s="43" t="s">
        <v>79</v>
      </c>
      <c r="D607" s="44">
        <v>1192.3</v>
      </c>
      <c r="E607" s="44">
        <v>1123.24</v>
      </c>
      <c r="F607" s="44">
        <v>1069.23</v>
      </c>
      <c r="G607" s="44">
        <v>1067.3900000000001</v>
      </c>
      <c r="H607" s="44">
        <v>1117</v>
      </c>
      <c r="I607" s="44">
        <v>1254.98</v>
      </c>
      <c r="J607" s="44">
        <v>1428.05</v>
      </c>
      <c r="K607" s="44">
        <v>1712.92</v>
      </c>
      <c r="L607" s="44">
        <v>1867.07</v>
      </c>
      <c r="M607" s="44">
        <v>1901.15</v>
      </c>
      <c r="N607" s="44">
        <v>1920.97</v>
      </c>
      <c r="O607" s="44">
        <v>1957.76</v>
      </c>
      <c r="P607" s="44">
        <v>1940.31</v>
      </c>
      <c r="Q607" s="44">
        <v>1947.47</v>
      </c>
      <c r="R607" s="44">
        <v>1937.25</v>
      </c>
      <c r="S607" s="44">
        <v>1919.08</v>
      </c>
      <c r="T607" s="44">
        <v>1921.41</v>
      </c>
      <c r="U607" s="44">
        <v>1926.88</v>
      </c>
      <c r="V607" s="44">
        <v>1915.37</v>
      </c>
      <c r="W607" s="44">
        <v>1902.2</v>
      </c>
      <c r="X607" s="44">
        <v>1779.68</v>
      </c>
      <c r="Y607" s="44">
        <v>1701.18</v>
      </c>
      <c r="Z607" s="44">
        <v>1476.91</v>
      </c>
      <c r="AA607" s="44">
        <v>1263.74</v>
      </c>
    </row>
    <row r="608" spans="1:27" ht="12.75" hidden="1" customHeight="1" outlineLevel="1" x14ac:dyDescent="0.2">
      <c r="A608" s="97" t="s">
        <v>1603</v>
      </c>
      <c r="B608" s="63" t="s">
        <v>90</v>
      </c>
      <c r="C608" s="43" t="s">
        <v>79</v>
      </c>
      <c r="D608" s="44">
        <f>$D$468</f>
        <v>434.18</v>
      </c>
      <c r="E608" s="44">
        <f t="shared" ref="E608:AA608" si="355">$D$468</f>
        <v>434.18</v>
      </c>
      <c r="F608" s="44">
        <f t="shared" si="355"/>
        <v>434.18</v>
      </c>
      <c r="G608" s="44">
        <f t="shared" si="355"/>
        <v>434.18</v>
      </c>
      <c r="H608" s="44">
        <f t="shared" si="355"/>
        <v>434.18</v>
      </c>
      <c r="I608" s="44">
        <f t="shared" si="355"/>
        <v>434.18</v>
      </c>
      <c r="J608" s="44">
        <f t="shared" si="355"/>
        <v>434.18</v>
      </c>
      <c r="K608" s="44">
        <f t="shared" si="355"/>
        <v>434.18</v>
      </c>
      <c r="L608" s="44">
        <f t="shared" si="355"/>
        <v>434.18</v>
      </c>
      <c r="M608" s="44">
        <f t="shared" si="355"/>
        <v>434.18</v>
      </c>
      <c r="N608" s="44">
        <f t="shared" si="355"/>
        <v>434.18</v>
      </c>
      <c r="O608" s="44">
        <f t="shared" si="355"/>
        <v>434.18</v>
      </c>
      <c r="P608" s="44">
        <f t="shared" si="355"/>
        <v>434.18</v>
      </c>
      <c r="Q608" s="44">
        <f t="shared" si="355"/>
        <v>434.18</v>
      </c>
      <c r="R608" s="44">
        <f t="shared" si="355"/>
        <v>434.18</v>
      </c>
      <c r="S608" s="44">
        <f t="shared" si="355"/>
        <v>434.18</v>
      </c>
      <c r="T608" s="44">
        <f t="shared" si="355"/>
        <v>434.18</v>
      </c>
      <c r="U608" s="44">
        <f t="shared" si="355"/>
        <v>434.18</v>
      </c>
      <c r="V608" s="44">
        <f t="shared" si="355"/>
        <v>434.18</v>
      </c>
      <c r="W608" s="44">
        <f t="shared" si="355"/>
        <v>434.18</v>
      </c>
      <c r="X608" s="44">
        <f t="shared" si="355"/>
        <v>434.18</v>
      </c>
      <c r="Y608" s="44">
        <f t="shared" si="355"/>
        <v>434.18</v>
      </c>
      <c r="Z608" s="44">
        <f t="shared" si="355"/>
        <v>434.18</v>
      </c>
      <c r="AA608" s="44">
        <f t="shared" si="355"/>
        <v>434.18</v>
      </c>
    </row>
    <row r="609" spans="1:27" ht="12.75" hidden="1" customHeight="1" outlineLevel="1" x14ac:dyDescent="0.2">
      <c r="A609" s="97" t="s">
        <v>1604</v>
      </c>
      <c r="B609" s="63" t="s">
        <v>83</v>
      </c>
      <c r="C609" s="43" t="s">
        <v>79</v>
      </c>
      <c r="D609" s="44">
        <v>3.63</v>
      </c>
      <c r="E609" s="44">
        <v>3.63</v>
      </c>
      <c r="F609" s="44">
        <v>3.63</v>
      </c>
      <c r="G609" s="44">
        <v>3.63</v>
      </c>
      <c r="H609" s="44">
        <v>3.63</v>
      </c>
      <c r="I609" s="44">
        <v>3.63</v>
      </c>
      <c r="J609" s="44">
        <v>3.63</v>
      </c>
      <c r="K609" s="44">
        <v>3.63</v>
      </c>
      <c r="L609" s="44">
        <v>3.63</v>
      </c>
      <c r="M609" s="44">
        <v>3.63</v>
      </c>
      <c r="N609" s="44">
        <v>3.63</v>
      </c>
      <c r="O609" s="44">
        <v>3.63</v>
      </c>
      <c r="P609" s="44">
        <v>3.63</v>
      </c>
      <c r="Q609" s="44">
        <v>3.63</v>
      </c>
      <c r="R609" s="44">
        <v>3.63</v>
      </c>
      <c r="S609" s="44">
        <v>3.63</v>
      </c>
      <c r="T609" s="44">
        <v>3.63</v>
      </c>
      <c r="U609" s="44">
        <v>3.63</v>
      </c>
      <c r="V609" s="44">
        <v>3.63</v>
      </c>
      <c r="W609" s="44">
        <v>3.63</v>
      </c>
      <c r="X609" s="44">
        <v>3.63</v>
      </c>
      <c r="Y609" s="44">
        <v>3.63</v>
      </c>
      <c r="Z609" s="44">
        <v>3.63</v>
      </c>
      <c r="AA609" s="44">
        <v>3.63</v>
      </c>
    </row>
    <row r="610" spans="1:27" ht="12.75" hidden="1" customHeight="1" outlineLevel="1" x14ac:dyDescent="0.2">
      <c r="A610" s="97" t="s">
        <v>1605</v>
      </c>
      <c r="B610" s="63" t="s">
        <v>81</v>
      </c>
      <c r="C610" s="43" t="s">
        <v>79</v>
      </c>
      <c r="D610" s="44">
        <f>$D$11</f>
        <v>216.36</v>
      </c>
      <c r="E610" s="44">
        <f t="shared" ref="E610:AA610" si="356">$D$11</f>
        <v>216.36</v>
      </c>
      <c r="F610" s="44">
        <f t="shared" si="356"/>
        <v>216.36</v>
      </c>
      <c r="G610" s="44">
        <f t="shared" si="356"/>
        <v>216.36</v>
      </c>
      <c r="H610" s="44">
        <f t="shared" si="356"/>
        <v>216.36</v>
      </c>
      <c r="I610" s="44">
        <f t="shared" si="356"/>
        <v>216.36</v>
      </c>
      <c r="J610" s="44">
        <f t="shared" si="356"/>
        <v>216.36</v>
      </c>
      <c r="K610" s="44">
        <f t="shared" si="356"/>
        <v>216.36</v>
      </c>
      <c r="L610" s="44">
        <f t="shared" si="356"/>
        <v>216.36</v>
      </c>
      <c r="M610" s="44">
        <f t="shared" si="356"/>
        <v>216.36</v>
      </c>
      <c r="N610" s="44">
        <f t="shared" si="356"/>
        <v>216.36</v>
      </c>
      <c r="O610" s="44">
        <f t="shared" si="356"/>
        <v>216.36</v>
      </c>
      <c r="P610" s="44">
        <f t="shared" si="356"/>
        <v>216.36</v>
      </c>
      <c r="Q610" s="44">
        <f t="shared" si="356"/>
        <v>216.36</v>
      </c>
      <c r="R610" s="44">
        <f>$D$11</f>
        <v>216.36</v>
      </c>
      <c r="S610" s="44">
        <f t="shared" si="356"/>
        <v>216.36</v>
      </c>
      <c r="T610" s="44">
        <f t="shared" si="356"/>
        <v>216.36</v>
      </c>
      <c r="U610" s="44">
        <f t="shared" si="356"/>
        <v>216.36</v>
      </c>
      <c r="V610" s="44">
        <f t="shared" si="356"/>
        <v>216.36</v>
      </c>
      <c r="W610" s="44">
        <f t="shared" si="356"/>
        <v>216.36</v>
      </c>
      <c r="X610" s="44">
        <f t="shared" si="356"/>
        <v>216.36</v>
      </c>
      <c r="Y610" s="44">
        <f t="shared" si="356"/>
        <v>216.36</v>
      </c>
      <c r="Z610" s="44">
        <f t="shared" si="356"/>
        <v>216.36</v>
      </c>
      <c r="AA610" s="44">
        <f t="shared" si="356"/>
        <v>216.36</v>
      </c>
    </row>
    <row r="611" spans="1:27" collapsed="1" x14ac:dyDescent="0.2">
      <c r="A611" s="96" t="s">
        <v>1606</v>
      </c>
      <c r="B611" s="28" t="str">
        <f>"30"&amp;"."&amp;$B$640&amp;"."&amp;$B$641</f>
        <v>30.11.2023</v>
      </c>
      <c r="C611" s="88" t="s">
        <v>76</v>
      </c>
      <c r="D611" s="89">
        <f>ROUND(((D612+D613+D615+D614)/1000),5)</f>
        <v>1.8505199999999999</v>
      </c>
      <c r="E611" s="89">
        <f>ROUND(((E612+E613+E615+E614)/1000),5)</f>
        <v>1.7932900000000001</v>
      </c>
      <c r="F611" s="89">
        <f>ROUND(((F612+F613+F615+F614)/1000),5)</f>
        <v>1.7386699999999999</v>
      </c>
      <c r="G611" s="89">
        <f t="shared" ref="G611:AA611" si="357">ROUND(((G612+G613+G615+G614)/1000),5)</f>
        <v>1.73001</v>
      </c>
      <c r="H611" s="89">
        <f t="shared" si="357"/>
        <v>1.77111</v>
      </c>
      <c r="I611" s="89">
        <f t="shared" si="357"/>
        <v>1.9224000000000001</v>
      </c>
      <c r="J611" s="89">
        <f t="shared" si="357"/>
        <v>2.11754</v>
      </c>
      <c r="K611" s="89">
        <f t="shared" si="357"/>
        <v>2.4166500000000002</v>
      </c>
      <c r="L611" s="89">
        <f t="shared" si="357"/>
        <v>2.5774599999999999</v>
      </c>
      <c r="M611" s="89">
        <f t="shared" si="357"/>
        <v>2.5888300000000002</v>
      </c>
      <c r="N611" s="89">
        <f t="shared" si="357"/>
        <v>2.6150600000000002</v>
      </c>
      <c r="O611" s="89">
        <f t="shared" si="357"/>
        <v>2.6927400000000001</v>
      </c>
      <c r="P611" s="89">
        <f t="shared" si="357"/>
        <v>2.6604399999999999</v>
      </c>
      <c r="Q611" s="89">
        <f t="shared" si="357"/>
        <v>2.6808100000000001</v>
      </c>
      <c r="R611" s="89">
        <f t="shared" si="357"/>
        <v>2.6205799999999999</v>
      </c>
      <c r="S611" s="89">
        <f t="shared" si="357"/>
        <v>2.6135799999999998</v>
      </c>
      <c r="T611" s="89">
        <f t="shared" si="357"/>
        <v>2.6339399999999999</v>
      </c>
      <c r="U611" s="89">
        <f t="shared" si="357"/>
        <v>2.6440199999999998</v>
      </c>
      <c r="V611" s="89">
        <f t="shared" si="357"/>
        <v>2.6278199999999998</v>
      </c>
      <c r="W611" s="89">
        <f t="shared" si="357"/>
        <v>2.6190799999999999</v>
      </c>
      <c r="X611" s="89">
        <f t="shared" si="357"/>
        <v>2.5768900000000001</v>
      </c>
      <c r="Y611" s="89">
        <f t="shared" si="357"/>
        <v>2.4559799999999998</v>
      </c>
      <c r="Z611" s="89">
        <f t="shared" si="357"/>
        <v>2.1458499999999998</v>
      </c>
      <c r="AA611" s="89">
        <f t="shared" si="357"/>
        <v>1.9641900000000001</v>
      </c>
    </row>
    <row r="612" spans="1:27" ht="12.75" hidden="1" customHeight="1" outlineLevel="1" x14ac:dyDescent="0.2">
      <c r="A612" s="97" t="s">
        <v>1607</v>
      </c>
      <c r="B612" s="63" t="s">
        <v>242</v>
      </c>
      <c r="C612" s="43" t="s">
        <v>79</v>
      </c>
      <c r="D612" s="44">
        <v>1196.3499999999999</v>
      </c>
      <c r="E612" s="44">
        <v>1139.1199999999999</v>
      </c>
      <c r="F612" s="44">
        <v>1084.5</v>
      </c>
      <c r="G612" s="44">
        <v>1075.8399999999999</v>
      </c>
      <c r="H612" s="44">
        <v>1116.94</v>
      </c>
      <c r="I612" s="44">
        <v>1268.23</v>
      </c>
      <c r="J612" s="44">
        <v>1463.37</v>
      </c>
      <c r="K612" s="44">
        <v>1762.48</v>
      </c>
      <c r="L612" s="44">
        <v>1923.29</v>
      </c>
      <c r="M612" s="44">
        <v>1934.66</v>
      </c>
      <c r="N612" s="44">
        <v>1960.89</v>
      </c>
      <c r="O612" s="44">
        <v>2038.57</v>
      </c>
      <c r="P612" s="44">
        <v>2006.27</v>
      </c>
      <c r="Q612" s="44">
        <v>2026.64</v>
      </c>
      <c r="R612" s="44">
        <v>1966.41</v>
      </c>
      <c r="S612" s="44">
        <v>1959.41</v>
      </c>
      <c r="T612" s="44">
        <v>1979.77</v>
      </c>
      <c r="U612" s="44">
        <v>1989.85</v>
      </c>
      <c r="V612" s="44">
        <v>1973.65</v>
      </c>
      <c r="W612" s="44">
        <v>1964.91</v>
      </c>
      <c r="X612" s="44">
        <v>1922.72</v>
      </c>
      <c r="Y612" s="44">
        <v>1801.81</v>
      </c>
      <c r="Z612" s="44">
        <v>1491.68</v>
      </c>
      <c r="AA612" s="44">
        <v>1310.02</v>
      </c>
    </row>
    <row r="613" spans="1:27" ht="12.75" hidden="1" customHeight="1" outlineLevel="1" x14ac:dyDescent="0.2">
      <c r="A613" s="97" t="s">
        <v>1608</v>
      </c>
      <c r="B613" s="63" t="s">
        <v>90</v>
      </c>
      <c r="C613" s="43" t="s">
        <v>79</v>
      </c>
      <c r="D613" s="44">
        <f>$D$468</f>
        <v>434.18</v>
      </c>
      <c r="E613" s="44">
        <f t="shared" ref="E613:AA613" si="358">$D$468</f>
        <v>434.18</v>
      </c>
      <c r="F613" s="44">
        <f t="shared" si="358"/>
        <v>434.18</v>
      </c>
      <c r="G613" s="44">
        <f t="shared" si="358"/>
        <v>434.18</v>
      </c>
      <c r="H613" s="44">
        <f t="shared" si="358"/>
        <v>434.18</v>
      </c>
      <c r="I613" s="44">
        <f t="shared" si="358"/>
        <v>434.18</v>
      </c>
      <c r="J613" s="44">
        <f t="shared" si="358"/>
        <v>434.18</v>
      </c>
      <c r="K613" s="44">
        <f t="shared" si="358"/>
        <v>434.18</v>
      </c>
      <c r="L613" s="44">
        <f t="shared" si="358"/>
        <v>434.18</v>
      </c>
      <c r="M613" s="44">
        <f t="shared" si="358"/>
        <v>434.18</v>
      </c>
      <c r="N613" s="44">
        <f t="shared" si="358"/>
        <v>434.18</v>
      </c>
      <c r="O613" s="44">
        <f t="shared" si="358"/>
        <v>434.18</v>
      </c>
      <c r="P613" s="44">
        <f t="shared" si="358"/>
        <v>434.18</v>
      </c>
      <c r="Q613" s="44">
        <f t="shared" si="358"/>
        <v>434.18</v>
      </c>
      <c r="R613" s="44">
        <f t="shared" si="358"/>
        <v>434.18</v>
      </c>
      <c r="S613" s="44">
        <f t="shared" si="358"/>
        <v>434.18</v>
      </c>
      <c r="T613" s="44">
        <f t="shared" si="358"/>
        <v>434.18</v>
      </c>
      <c r="U613" s="44">
        <f t="shared" si="358"/>
        <v>434.18</v>
      </c>
      <c r="V613" s="44">
        <f t="shared" si="358"/>
        <v>434.18</v>
      </c>
      <c r="W613" s="44">
        <f t="shared" si="358"/>
        <v>434.18</v>
      </c>
      <c r="X613" s="44">
        <f t="shared" si="358"/>
        <v>434.18</v>
      </c>
      <c r="Y613" s="44">
        <f t="shared" si="358"/>
        <v>434.18</v>
      </c>
      <c r="Z613" s="44">
        <f t="shared" si="358"/>
        <v>434.18</v>
      </c>
      <c r="AA613" s="44">
        <f t="shared" si="358"/>
        <v>434.18</v>
      </c>
    </row>
    <row r="614" spans="1:27" ht="12.75" hidden="1" customHeight="1" outlineLevel="1" x14ac:dyDescent="0.2">
      <c r="A614" s="97" t="s">
        <v>1609</v>
      </c>
      <c r="B614" s="63" t="s">
        <v>83</v>
      </c>
      <c r="C614" s="43" t="s">
        <v>79</v>
      </c>
      <c r="D614" s="44">
        <v>3.63</v>
      </c>
      <c r="E614" s="44">
        <v>3.63</v>
      </c>
      <c r="F614" s="44">
        <v>3.63</v>
      </c>
      <c r="G614" s="44">
        <v>3.63</v>
      </c>
      <c r="H614" s="44">
        <v>3.63</v>
      </c>
      <c r="I614" s="44">
        <v>3.63</v>
      </c>
      <c r="J614" s="44">
        <v>3.63</v>
      </c>
      <c r="K614" s="44">
        <v>3.63</v>
      </c>
      <c r="L614" s="44">
        <v>3.63</v>
      </c>
      <c r="M614" s="44">
        <v>3.63</v>
      </c>
      <c r="N614" s="44">
        <v>3.63</v>
      </c>
      <c r="O614" s="44">
        <v>3.63</v>
      </c>
      <c r="P614" s="44">
        <v>3.63</v>
      </c>
      <c r="Q614" s="44">
        <v>3.63</v>
      </c>
      <c r="R614" s="44">
        <v>3.63</v>
      </c>
      <c r="S614" s="44">
        <v>3.63</v>
      </c>
      <c r="T614" s="44">
        <v>3.63</v>
      </c>
      <c r="U614" s="44">
        <v>3.63</v>
      </c>
      <c r="V614" s="44">
        <v>3.63</v>
      </c>
      <c r="W614" s="44">
        <v>3.63</v>
      </c>
      <c r="X614" s="44">
        <v>3.63</v>
      </c>
      <c r="Y614" s="44">
        <v>3.63</v>
      </c>
      <c r="Z614" s="44">
        <v>3.63</v>
      </c>
      <c r="AA614" s="44">
        <v>3.63</v>
      </c>
    </row>
    <row r="615" spans="1:27" ht="12.75" hidden="1" customHeight="1" outlineLevel="1" x14ac:dyDescent="0.2">
      <c r="A615" s="97" t="s">
        <v>1610</v>
      </c>
      <c r="B615" s="63" t="s">
        <v>81</v>
      </c>
      <c r="C615" s="43" t="s">
        <v>79</v>
      </c>
      <c r="D615" s="44">
        <f>$D$11</f>
        <v>216.36</v>
      </c>
      <c r="E615" s="44">
        <f t="shared" ref="E615:AA615" si="359">$D$11</f>
        <v>216.36</v>
      </c>
      <c r="F615" s="44">
        <f t="shared" si="359"/>
        <v>216.36</v>
      </c>
      <c r="G615" s="44">
        <f t="shared" si="359"/>
        <v>216.36</v>
      </c>
      <c r="H615" s="44">
        <f t="shared" si="359"/>
        <v>216.36</v>
      </c>
      <c r="I615" s="44">
        <f t="shared" si="359"/>
        <v>216.36</v>
      </c>
      <c r="J615" s="44">
        <f t="shared" si="359"/>
        <v>216.36</v>
      </c>
      <c r="K615" s="44">
        <f t="shared" si="359"/>
        <v>216.36</v>
      </c>
      <c r="L615" s="44">
        <f t="shared" si="359"/>
        <v>216.36</v>
      </c>
      <c r="M615" s="44">
        <f t="shared" si="359"/>
        <v>216.36</v>
      </c>
      <c r="N615" s="44">
        <f t="shared" si="359"/>
        <v>216.36</v>
      </c>
      <c r="O615" s="44">
        <f t="shared" si="359"/>
        <v>216.36</v>
      </c>
      <c r="P615" s="44">
        <f t="shared" si="359"/>
        <v>216.36</v>
      </c>
      <c r="Q615" s="44">
        <f t="shared" si="359"/>
        <v>216.36</v>
      </c>
      <c r="R615" s="44">
        <f>$D$11</f>
        <v>216.36</v>
      </c>
      <c r="S615" s="44">
        <f t="shared" si="359"/>
        <v>216.36</v>
      </c>
      <c r="T615" s="44">
        <f t="shared" si="359"/>
        <v>216.36</v>
      </c>
      <c r="U615" s="44">
        <f t="shared" si="359"/>
        <v>216.36</v>
      </c>
      <c r="V615" s="44">
        <f t="shared" si="359"/>
        <v>216.36</v>
      </c>
      <c r="W615" s="44">
        <f t="shared" si="359"/>
        <v>216.36</v>
      </c>
      <c r="X615" s="44">
        <f t="shared" si="359"/>
        <v>216.36</v>
      </c>
      <c r="Y615" s="44">
        <f t="shared" si="359"/>
        <v>216.36</v>
      </c>
      <c r="Z615" s="44">
        <f t="shared" si="359"/>
        <v>216.36</v>
      </c>
      <c r="AA615" s="44">
        <f t="shared" si="359"/>
        <v>216.36</v>
      </c>
    </row>
    <row r="616" spans="1:27" collapsed="1" x14ac:dyDescent="0.2">
      <c r="B616" s="99"/>
    </row>
    <row r="617" spans="1:27" x14ac:dyDescent="0.2">
      <c r="B617" s="99"/>
    </row>
    <row r="618" spans="1:27" x14ac:dyDescent="0.2">
      <c r="A618" s="181" t="s">
        <v>845</v>
      </c>
      <c r="B618" s="182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  <c r="Z618" s="182"/>
      <c r="AA618" s="183"/>
    </row>
    <row r="619" spans="1:27" ht="15" customHeight="1" x14ac:dyDescent="0.2">
      <c r="A619" s="184" t="s">
        <v>1611</v>
      </c>
      <c r="B619" s="186" t="s">
        <v>847</v>
      </c>
      <c r="C619" s="188" t="s">
        <v>848</v>
      </c>
      <c r="D619" s="27" t="s">
        <v>69</v>
      </c>
      <c r="E619" s="27" t="s">
        <v>70</v>
      </c>
      <c r="F619" s="27" t="s">
        <v>849</v>
      </c>
      <c r="G619" s="27" t="s">
        <v>850</v>
      </c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1:27" x14ac:dyDescent="0.2">
      <c r="A620" s="185"/>
      <c r="B620" s="187"/>
      <c r="C620" s="189"/>
      <c r="D620" s="103">
        <f>SUM(D621:D622)</f>
        <v>1452388.43</v>
      </c>
      <c r="E620" s="103">
        <f>SUM(E621:E622)</f>
        <v>1888925.12</v>
      </c>
      <c r="F620" s="103">
        <f>SUM(F621:F622)</f>
        <v>1972776.6199999999</v>
      </c>
      <c r="G620" s="103">
        <f>SUM(G621:G622)</f>
        <v>2236374.59</v>
      </c>
    </row>
    <row r="621" spans="1:27" ht="12.75" hidden="1" customHeight="1" outlineLevel="1" x14ac:dyDescent="0.2">
      <c r="A621" s="104" t="s">
        <v>1612</v>
      </c>
      <c r="B621" s="105" t="s">
        <v>852</v>
      </c>
      <c r="C621" s="106" t="s">
        <v>848</v>
      </c>
      <c r="D621" s="44">
        <v>880567.97</v>
      </c>
      <c r="E621" s="44">
        <f>$D621</f>
        <v>880567.97</v>
      </c>
      <c r="F621" s="44">
        <f>$D621</f>
        <v>880567.97</v>
      </c>
      <c r="G621" s="44">
        <f>$D621</f>
        <v>880567.97</v>
      </c>
    </row>
    <row r="622" spans="1:27" ht="12.75" hidden="1" customHeight="1" outlineLevel="1" x14ac:dyDescent="0.2">
      <c r="A622" s="104" t="s">
        <v>1613</v>
      </c>
      <c r="B622" s="105" t="s">
        <v>90</v>
      </c>
      <c r="C622" s="106" t="s">
        <v>848</v>
      </c>
      <c r="D622" s="44">
        <v>571820.46</v>
      </c>
      <c r="E622" s="44">
        <v>1008357.15</v>
      </c>
      <c r="F622" s="44">
        <v>1092208.6499999999</v>
      </c>
      <c r="G622" s="44">
        <v>1355806.62</v>
      </c>
    </row>
    <row r="623" spans="1:27" collapsed="1" x14ac:dyDescent="0.2"/>
    <row r="625" spans="1:27" ht="12.75" customHeight="1" x14ac:dyDescent="0.25">
      <c r="A625" s="190" t="s">
        <v>84</v>
      </c>
      <c r="B625" s="190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1:27" ht="12.75" customHeight="1" x14ac:dyDescent="0.25">
      <c r="A626" s="174" t="s">
        <v>3073</v>
      </c>
      <c r="B626" s="174"/>
      <c r="C626" s="174"/>
      <c r="D626" s="174"/>
      <c r="E626" s="174"/>
      <c r="F626" s="174"/>
      <c r="G626" s="174"/>
      <c r="H626" s="174"/>
      <c r="I626" s="174"/>
      <c r="J626" s="174"/>
      <c r="K626" s="174"/>
      <c r="L626" s="174"/>
      <c r="M626" s="174"/>
      <c r="N626" s="174"/>
      <c r="O626" s="174"/>
      <c r="P626"/>
      <c r="Q626"/>
      <c r="R626"/>
      <c r="S626"/>
      <c r="T626"/>
      <c r="U626"/>
      <c r="V626"/>
      <c r="W626"/>
      <c r="X626"/>
      <c r="Y626"/>
      <c r="Z626"/>
      <c r="AA626"/>
    </row>
    <row r="628" spans="1:27" x14ac:dyDescent="0.2">
      <c r="A628" s="54"/>
      <c r="B628" s="55"/>
    </row>
    <row r="629" spans="1:27" x14ac:dyDescent="0.2">
      <c r="A629" s="54"/>
      <c r="B629" s="56"/>
    </row>
    <row r="640" spans="1:27" hidden="1" x14ac:dyDescent="0.2">
      <c r="B640" s="107" t="s">
        <v>3074</v>
      </c>
    </row>
    <row r="641" spans="2:2" hidden="1" x14ac:dyDescent="0.2">
      <c r="B641" s="108" t="s">
        <v>3075</v>
      </c>
    </row>
  </sheetData>
  <autoFilter ref="B7:C560" xr:uid="{00000000-0001-0000-0A00-000000000000}"/>
  <mergeCells count="12">
    <mergeCell ref="A626:O626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5:B625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57" max="26" man="1"/>
    <brk id="234" max="26" man="1"/>
    <brk id="310" max="26" man="1"/>
    <brk id="387" max="26" man="1"/>
    <brk id="463" max="26" man="1"/>
    <brk id="540" max="26" man="1"/>
  </rowBreaks>
  <colBreaks count="1" manualBreakCount="1">
    <brk id="12" max="6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20D72-B171-4C62-826E-9DBC2E80A1C4}">
  <sheetPr>
    <tabColor theme="5" tint="0.59999389629810485"/>
    <pageSetUpPr fitToPage="1"/>
  </sheetPr>
  <dimension ref="A1:AA641"/>
  <sheetViews>
    <sheetView view="pageBreakPreview" zoomScale="75" zoomScaleNormal="100" zoomScaleSheetLayoutView="75" workbookViewId="0">
      <pane ySplit="4" topLeftCell="A5" activePane="bottomLeft" state="frozen"/>
      <selection activeCell="N8" sqref="N8"/>
      <selection pane="bottomLeft" activeCell="N8" sqref="N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75" t="s">
        <v>1010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</row>
    <row r="2" spans="1:27" x14ac:dyDescent="0.2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</row>
    <row r="3" spans="1:27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25">
      <c r="A4" s="178" t="s">
        <v>1009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x14ac:dyDescent="0.2">
      <c r="A5" s="181" t="s">
        <v>213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1011</v>
      </c>
      <c r="B7" s="28" t="str">
        <f>"01"&amp;"."&amp;$B$640&amp;"."&amp;$B$641</f>
        <v>01.11.2023</v>
      </c>
      <c r="C7" s="88" t="s">
        <v>76</v>
      </c>
      <c r="D7" s="89">
        <f>ROUND(((D8+D9+D11+D10)/1000),5)</f>
        <v>1.3899300000000001</v>
      </c>
      <c r="E7" s="89">
        <f>ROUND(((E8+E9+E11+E10)/1000),5)</f>
        <v>1.26166</v>
      </c>
      <c r="F7" s="89">
        <f>ROUND(((F8+F9+F11+F10)/1000),5)</f>
        <v>1.1933199999999999</v>
      </c>
      <c r="G7" s="89">
        <f t="shared" ref="G7:AA7" si="0">ROUND(((G8+G9+G11+G10)/1000),5)</f>
        <v>1.15543</v>
      </c>
      <c r="H7" s="89">
        <f t="shared" si="0"/>
        <v>1.2646200000000001</v>
      </c>
      <c r="I7" s="89">
        <f t="shared" si="0"/>
        <v>1.42455</v>
      </c>
      <c r="J7" s="89">
        <f t="shared" si="0"/>
        <v>1.5938699999999999</v>
      </c>
      <c r="K7" s="89">
        <f t="shared" si="0"/>
        <v>1.8333699999999999</v>
      </c>
      <c r="L7" s="89">
        <f t="shared" si="0"/>
        <v>2.0573199999999998</v>
      </c>
      <c r="M7" s="89">
        <f t="shared" si="0"/>
        <v>2.2017699999999998</v>
      </c>
      <c r="N7" s="89">
        <f t="shared" si="0"/>
        <v>2.2081200000000001</v>
      </c>
      <c r="O7" s="89">
        <f t="shared" si="0"/>
        <v>2.17374</v>
      </c>
      <c r="P7" s="89">
        <f t="shared" si="0"/>
        <v>2.1736599999999999</v>
      </c>
      <c r="Q7" s="89">
        <f t="shared" si="0"/>
        <v>2.2342399999999998</v>
      </c>
      <c r="R7" s="89">
        <f t="shared" si="0"/>
        <v>2.1853199999999999</v>
      </c>
      <c r="S7" s="89">
        <f t="shared" si="0"/>
        <v>2.2078500000000001</v>
      </c>
      <c r="T7" s="89">
        <f t="shared" si="0"/>
        <v>2.17048</v>
      </c>
      <c r="U7" s="89">
        <f t="shared" si="0"/>
        <v>2.1720999999999999</v>
      </c>
      <c r="V7" s="89">
        <f t="shared" si="0"/>
        <v>2.1200899999999998</v>
      </c>
      <c r="W7" s="89">
        <f t="shared" si="0"/>
        <v>2.0720999999999998</v>
      </c>
      <c r="X7" s="89">
        <f t="shared" si="0"/>
        <v>2.0790099999999998</v>
      </c>
      <c r="Y7" s="89">
        <f t="shared" si="0"/>
        <v>1.8879600000000001</v>
      </c>
      <c r="Z7" s="89">
        <f t="shared" si="0"/>
        <v>1.6831199999999999</v>
      </c>
      <c r="AA7" s="89">
        <f t="shared" si="0"/>
        <v>1.47129</v>
      </c>
    </row>
    <row r="8" spans="1:27" ht="12.75" hidden="1" customHeight="1" outlineLevel="1" x14ac:dyDescent="0.2">
      <c r="A8" s="97" t="s">
        <v>1012</v>
      </c>
      <c r="B8" s="63" t="s">
        <v>242</v>
      </c>
      <c r="C8" s="43" t="s">
        <v>79</v>
      </c>
      <c r="D8" s="44">
        <v>1209.8900000000001</v>
      </c>
      <c r="E8" s="44">
        <v>1081.6199999999999</v>
      </c>
      <c r="F8" s="44">
        <v>1013.28</v>
      </c>
      <c r="G8" s="44">
        <v>975.39</v>
      </c>
      <c r="H8" s="44">
        <v>1084.58</v>
      </c>
      <c r="I8" s="44">
        <v>1244.51</v>
      </c>
      <c r="J8" s="44">
        <v>1413.83</v>
      </c>
      <c r="K8" s="44">
        <v>1653.33</v>
      </c>
      <c r="L8" s="44">
        <v>1877.28</v>
      </c>
      <c r="M8" s="44">
        <v>2021.73</v>
      </c>
      <c r="N8" s="44">
        <v>2028.08</v>
      </c>
      <c r="O8" s="44">
        <v>1993.7</v>
      </c>
      <c r="P8" s="44">
        <v>1993.62</v>
      </c>
      <c r="Q8" s="44">
        <v>2054.1999999999998</v>
      </c>
      <c r="R8" s="44">
        <v>2005.28</v>
      </c>
      <c r="S8" s="44">
        <v>2027.81</v>
      </c>
      <c r="T8" s="44">
        <v>1990.44</v>
      </c>
      <c r="U8" s="44">
        <v>1992.06</v>
      </c>
      <c r="V8" s="44">
        <v>1940.05</v>
      </c>
      <c r="W8" s="44">
        <v>1892.06</v>
      </c>
      <c r="X8" s="44">
        <v>1898.97</v>
      </c>
      <c r="Y8" s="44">
        <v>1707.92</v>
      </c>
      <c r="Z8" s="44">
        <v>1503.08</v>
      </c>
      <c r="AA8" s="44">
        <v>1291.25</v>
      </c>
    </row>
    <row r="9" spans="1:27" ht="12.75" hidden="1" customHeight="1" outlineLevel="1" x14ac:dyDescent="0.2">
      <c r="A9" s="97" t="s">
        <v>1013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2">
      <c r="A10" s="97" t="s">
        <v>1014</v>
      </c>
      <c r="B10" s="63" t="s">
        <v>83</v>
      </c>
      <c r="C10" s="43" t="s">
        <v>79</v>
      </c>
      <c r="D10" s="44">
        <v>3.63</v>
      </c>
      <c r="E10" s="44">
        <v>3.63</v>
      </c>
      <c r="F10" s="44">
        <v>3.63</v>
      </c>
      <c r="G10" s="44">
        <v>3.63</v>
      </c>
      <c r="H10" s="44">
        <v>3.63</v>
      </c>
      <c r="I10" s="44">
        <v>3.63</v>
      </c>
      <c r="J10" s="44">
        <v>3.63</v>
      </c>
      <c r="K10" s="44">
        <v>3.63</v>
      </c>
      <c r="L10" s="44">
        <v>3.63</v>
      </c>
      <c r="M10" s="44">
        <v>3.63</v>
      </c>
      <c r="N10" s="44">
        <v>3.63</v>
      </c>
      <c r="O10" s="44">
        <v>3.63</v>
      </c>
      <c r="P10" s="44">
        <v>3.63</v>
      </c>
      <c r="Q10" s="44">
        <v>3.63</v>
      </c>
      <c r="R10" s="44">
        <v>3.63</v>
      </c>
      <c r="S10" s="44">
        <v>3.63</v>
      </c>
      <c r="T10" s="44">
        <v>3.63</v>
      </c>
      <c r="U10" s="44">
        <v>3.63</v>
      </c>
      <c r="V10" s="44">
        <v>3.63</v>
      </c>
      <c r="W10" s="44">
        <v>3.63</v>
      </c>
      <c r="X10" s="44">
        <v>3.63</v>
      </c>
      <c r="Y10" s="44">
        <v>3.63</v>
      </c>
      <c r="Z10" s="44">
        <v>3.63</v>
      </c>
      <c r="AA10" s="44">
        <v>3.63</v>
      </c>
    </row>
    <row r="11" spans="1:27" ht="12.75" hidden="1" customHeight="1" outlineLevel="1" x14ac:dyDescent="0.2">
      <c r="A11" s="97" t="s">
        <v>1015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collapsed="1" x14ac:dyDescent="0.2">
      <c r="A12" s="96" t="s">
        <v>1016</v>
      </c>
      <c r="B12" s="28" t="str">
        <f>"02"&amp;"."&amp;$B$640&amp;"."&amp;$B$641</f>
        <v>02.11.2023</v>
      </c>
      <c r="C12" s="88" t="s">
        <v>76</v>
      </c>
      <c r="D12" s="89">
        <f>ROUND(((D13+D14+D16+D15)/1000),5)</f>
        <v>1.3137300000000001</v>
      </c>
      <c r="E12" s="89">
        <f>ROUND(((E13+E14+E16+E15)/1000),5)</f>
        <v>1.20221</v>
      </c>
      <c r="F12" s="89">
        <f>ROUND(((F13+F14+F16+F15)/1000),5)</f>
        <v>1.0794699999999999</v>
      </c>
      <c r="G12" s="89">
        <f t="shared" ref="G12:AA12" si="3">ROUND(((G13+G14+G16+G15)/1000),5)</f>
        <v>1.0592900000000001</v>
      </c>
      <c r="H12" s="89">
        <f t="shared" si="3"/>
        <v>1.15473</v>
      </c>
      <c r="I12" s="89">
        <f t="shared" si="3"/>
        <v>1.3870400000000001</v>
      </c>
      <c r="J12" s="89">
        <f t="shared" si="3"/>
        <v>1.5361499999999999</v>
      </c>
      <c r="K12" s="89">
        <f t="shared" si="3"/>
        <v>1.8214699999999999</v>
      </c>
      <c r="L12" s="89">
        <f t="shared" si="3"/>
        <v>2.02576</v>
      </c>
      <c r="M12" s="89">
        <f t="shared" si="3"/>
        <v>2.1003599999999998</v>
      </c>
      <c r="N12" s="89">
        <f t="shared" si="3"/>
        <v>2.1118399999999999</v>
      </c>
      <c r="O12" s="89">
        <f t="shared" si="3"/>
        <v>2.1737199999999999</v>
      </c>
      <c r="P12" s="89">
        <f t="shared" si="3"/>
        <v>2.1472600000000002</v>
      </c>
      <c r="Q12" s="89">
        <f t="shared" si="3"/>
        <v>2.1924999999999999</v>
      </c>
      <c r="R12" s="89">
        <f t="shared" si="3"/>
        <v>2.1519300000000001</v>
      </c>
      <c r="S12" s="89">
        <f t="shared" si="3"/>
        <v>2.1744400000000002</v>
      </c>
      <c r="T12" s="89">
        <f t="shared" si="3"/>
        <v>2.1726700000000001</v>
      </c>
      <c r="U12" s="89">
        <f t="shared" si="3"/>
        <v>2.2120899999999999</v>
      </c>
      <c r="V12" s="89">
        <f t="shared" si="3"/>
        <v>2.2465000000000002</v>
      </c>
      <c r="W12" s="89">
        <f t="shared" si="3"/>
        <v>2.1771500000000001</v>
      </c>
      <c r="X12" s="89">
        <f t="shared" si="3"/>
        <v>2.0857000000000001</v>
      </c>
      <c r="Y12" s="89">
        <f t="shared" si="3"/>
        <v>2.0893799999999998</v>
      </c>
      <c r="Z12" s="89">
        <f t="shared" si="3"/>
        <v>1.6407700000000001</v>
      </c>
      <c r="AA12" s="89">
        <f t="shared" si="3"/>
        <v>1.4889300000000001</v>
      </c>
    </row>
    <row r="13" spans="1:27" ht="12.75" hidden="1" customHeight="1" outlineLevel="1" x14ac:dyDescent="0.2">
      <c r="A13" s="97" t="s">
        <v>1017</v>
      </c>
      <c r="B13" s="63" t="s">
        <v>242</v>
      </c>
      <c r="C13" s="43" t="s">
        <v>79</v>
      </c>
      <c r="D13" s="44">
        <v>1133.69</v>
      </c>
      <c r="E13" s="44">
        <v>1022.17</v>
      </c>
      <c r="F13" s="44">
        <v>899.43</v>
      </c>
      <c r="G13" s="44">
        <v>879.25</v>
      </c>
      <c r="H13" s="44">
        <v>974.69</v>
      </c>
      <c r="I13" s="44">
        <v>1207</v>
      </c>
      <c r="J13" s="44">
        <v>1356.11</v>
      </c>
      <c r="K13" s="44">
        <v>1641.43</v>
      </c>
      <c r="L13" s="44">
        <v>1845.72</v>
      </c>
      <c r="M13" s="44">
        <v>1920.32</v>
      </c>
      <c r="N13" s="44">
        <v>1931.8</v>
      </c>
      <c r="O13" s="44">
        <v>1993.68</v>
      </c>
      <c r="P13" s="44">
        <v>1967.22</v>
      </c>
      <c r="Q13" s="44">
        <v>2012.46</v>
      </c>
      <c r="R13" s="44">
        <v>1971.89</v>
      </c>
      <c r="S13" s="44">
        <v>1994.4</v>
      </c>
      <c r="T13" s="44">
        <v>1992.63</v>
      </c>
      <c r="U13" s="44">
        <v>2032.05</v>
      </c>
      <c r="V13" s="44">
        <v>2066.46</v>
      </c>
      <c r="W13" s="44">
        <v>1997.11</v>
      </c>
      <c r="X13" s="44">
        <v>1905.66</v>
      </c>
      <c r="Y13" s="44">
        <v>1909.34</v>
      </c>
      <c r="Z13" s="44">
        <v>1460.73</v>
      </c>
      <c r="AA13" s="44">
        <v>1308.8900000000001</v>
      </c>
    </row>
    <row r="14" spans="1:27" ht="12.75" hidden="1" customHeight="1" outlineLevel="1" x14ac:dyDescent="0.2">
      <c r="A14" s="97" t="s">
        <v>1018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2">
      <c r="A15" s="97" t="s">
        <v>1019</v>
      </c>
      <c r="B15" s="63" t="s">
        <v>83</v>
      </c>
      <c r="C15" s="43" t="s">
        <v>79</v>
      </c>
      <c r="D15" s="44">
        <v>3.63</v>
      </c>
      <c r="E15" s="44">
        <v>3.63</v>
      </c>
      <c r="F15" s="44">
        <v>3.63</v>
      </c>
      <c r="G15" s="44">
        <v>3.63</v>
      </c>
      <c r="H15" s="44">
        <v>3.63</v>
      </c>
      <c r="I15" s="44">
        <v>3.63</v>
      </c>
      <c r="J15" s="44">
        <v>3.63</v>
      </c>
      <c r="K15" s="44">
        <v>3.63</v>
      </c>
      <c r="L15" s="44">
        <v>3.63</v>
      </c>
      <c r="M15" s="44">
        <v>3.63</v>
      </c>
      <c r="N15" s="44">
        <v>3.63</v>
      </c>
      <c r="O15" s="44">
        <v>3.63</v>
      </c>
      <c r="P15" s="44">
        <v>3.63</v>
      </c>
      <c r="Q15" s="44">
        <v>3.63</v>
      </c>
      <c r="R15" s="44">
        <v>3.63</v>
      </c>
      <c r="S15" s="44">
        <v>3.63</v>
      </c>
      <c r="T15" s="44">
        <v>3.63</v>
      </c>
      <c r="U15" s="44">
        <v>3.63</v>
      </c>
      <c r="V15" s="44">
        <v>3.63</v>
      </c>
      <c r="W15" s="44">
        <v>3.63</v>
      </c>
      <c r="X15" s="44">
        <v>3.63</v>
      </c>
      <c r="Y15" s="44">
        <v>3.63</v>
      </c>
      <c r="Z15" s="44">
        <v>3.63</v>
      </c>
      <c r="AA15" s="44">
        <v>3.63</v>
      </c>
    </row>
    <row r="16" spans="1:27" ht="12.75" hidden="1" customHeight="1" outlineLevel="1" x14ac:dyDescent="0.2">
      <c r="A16" s="97" t="s">
        <v>1020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collapsed="1" x14ac:dyDescent="0.2">
      <c r="A17" s="96" t="s">
        <v>1021</v>
      </c>
      <c r="B17" s="28" t="str">
        <f>"03"&amp;"."&amp;$B$640&amp;"."&amp;$B$641</f>
        <v>03.11.2023</v>
      </c>
      <c r="C17" s="88" t="s">
        <v>76</v>
      </c>
      <c r="D17" s="89">
        <f>ROUND(((D18+D19+D21+D20)/1000),5)</f>
        <v>1.3401000000000001</v>
      </c>
      <c r="E17" s="89">
        <f>ROUND(((E18+E19+E21+E20)/1000),5)</f>
        <v>1.22004</v>
      </c>
      <c r="F17" s="89">
        <f>ROUND(((F18+F19+F21+F20)/1000),5)</f>
        <v>1.1083400000000001</v>
      </c>
      <c r="G17" s="89">
        <f t="shared" ref="G17:AA17" si="6">ROUND(((G18+G19+G21+G20)/1000),5)</f>
        <v>1.0802</v>
      </c>
      <c r="H17" s="89">
        <f t="shared" si="6"/>
        <v>1.21146</v>
      </c>
      <c r="I17" s="89">
        <f t="shared" si="6"/>
        <v>1.3671599999999999</v>
      </c>
      <c r="J17" s="89">
        <f t="shared" si="6"/>
        <v>1.53762</v>
      </c>
      <c r="K17" s="89">
        <f t="shared" si="6"/>
        <v>1.77868</v>
      </c>
      <c r="L17" s="89">
        <f t="shared" si="6"/>
        <v>2.0355099999999999</v>
      </c>
      <c r="M17" s="89">
        <f t="shared" si="6"/>
        <v>2.0907300000000002</v>
      </c>
      <c r="N17" s="89">
        <f t="shared" si="6"/>
        <v>2.1023800000000001</v>
      </c>
      <c r="O17" s="89">
        <f t="shared" si="6"/>
        <v>2.1077400000000002</v>
      </c>
      <c r="P17" s="89">
        <f t="shared" si="6"/>
        <v>2.1147200000000002</v>
      </c>
      <c r="Q17" s="89">
        <f t="shared" si="6"/>
        <v>2.1116299999999999</v>
      </c>
      <c r="R17" s="89">
        <f t="shared" si="6"/>
        <v>2.0992799999999998</v>
      </c>
      <c r="S17" s="89">
        <f t="shared" si="6"/>
        <v>2.09273</v>
      </c>
      <c r="T17" s="89">
        <f t="shared" si="6"/>
        <v>2.06664</v>
      </c>
      <c r="U17" s="89">
        <f t="shared" si="6"/>
        <v>2.1631200000000002</v>
      </c>
      <c r="V17" s="89">
        <f t="shared" si="6"/>
        <v>2.2061999999999999</v>
      </c>
      <c r="W17" s="89">
        <f t="shared" si="6"/>
        <v>2.1658900000000001</v>
      </c>
      <c r="X17" s="89">
        <f t="shared" si="6"/>
        <v>2.07253</v>
      </c>
      <c r="Y17" s="89">
        <f t="shared" si="6"/>
        <v>1.95746</v>
      </c>
      <c r="Z17" s="89">
        <f t="shared" si="6"/>
        <v>1.67276</v>
      </c>
      <c r="AA17" s="89">
        <f t="shared" si="6"/>
        <v>1.46841</v>
      </c>
    </row>
    <row r="18" spans="1:27" ht="12.75" hidden="1" customHeight="1" outlineLevel="1" x14ac:dyDescent="0.2">
      <c r="A18" s="97" t="s">
        <v>1022</v>
      </c>
      <c r="B18" s="63" t="s">
        <v>242</v>
      </c>
      <c r="C18" s="43" t="s">
        <v>79</v>
      </c>
      <c r="D18" s="44">
        <v>1160.06</v>
      </c>
      <c r="E18" s="44">
        <v>1040</v>
      </c>
      <c r="F18" s="44">
        <v>928.3</v>
      </c>
      <c r="G18" s="44">
        <v>900.16</v>
      </c>
      <c r="H18" s="44">
        <v>1031.42</v>
      </c>
      <c r="I18" s="44">
        <v>1187.1199999999999</v>
      </c>
      <c r="J18" s="44">
        <v>1357.58</v>
      </c>
      <c r="K18" s="44">
        <v>1598.64</v>
      </c>
      <c r="L18" s="44">
        <v>1855.47</v>
      </c>
      <c r="M18" s="44">
        <v>1910.69</v>
      </c>
      <c r="N18" s="44">
        <v>1922.34</v>
      </c>
      <c r="O18" s="44">
        <v>1927.7</v>
      </c>
      <c r="P18" s="44">
        <v>1934.68</v>
      </c>
      <c r="Q18" s="44">
        <v>1931.59</v>
      </c>
      <c r="R18" s="44">
        <v>1919.24</v>
      </c>
      <c r="S18" s="44">
        <v>1912.69</v>
      </c>
      <c r="T18" s="44">
        <v>1886.6</v>
      </c>
      <c r="U18" s="44">
        <v>1983.08</v>
      </c>
      <c r="V18" s="44">
        <v>2026.16</v>
      </c>
      <c r="W18" s="44">
        <v>1985.85</v>
      </c>
      <c r="X18" s="44">
        <v>1892.49</v>
      </c>
      <c r="Y18" s="44">
        <v>1777.42</v>
      </c>
      <c r="Z18" s="44">
        <v>1492.72</v>
      </c>
      <c r="AA18" s="44">
        <v>1288.3699999999999</v>
      </c>
    </row>
    <row r="19" spans="1:27" ht="12.75" hidden="1" customHeight="1" outlineLevel="1" x14ac:dyDescent="0.2">
      <c r="A19" s="97" t="s">
        <v>1023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2">
      <c r="A20" s="97" t="s">
        <v>1024</v>
      </c>
      <c r="B20" s="63" t="s">
        <v>83</v>
      </c>
      <c r="C20" s="43" t="s">
        <v>79</v>
      </c>
      <c r="D20" s="44">
        <v>3.63</v>
      </c>
      <c r="E20" s="44">
        <v>3.63</v>
      </c>
      <c r="F20" s="44">
        <v>3.63</v>
      </c>
      <c r="G20" s="44">
        <v>3.63</v>
      </c>
      <c r="H20" s="44">
        <v>3.63</v>
      </c>
      <c r="I20" s="44">
        <v>3.63</v>
      </c>
      <c r="J20" s="44">
        <v>3.63</v>
      </c>
      <c r="K20" s="44">
        <v>3.63</v>
      </c>
      <c r="L20" s="44">
        <v>3.63</v>
      </c>
      <c r="M20" s="44">
        <v>3.63</v>
      </c>
      <c r="N20" s="44">
        <v>3.63</v>
      </c>
      <c r="O20" s="44">
        <v>3.63</v>
      </c>
      <c r="P20" s="44">
        <v>3.63</v>
      </c>
      <c r="Q20" s="44">
        <v>3.63</v>
      </c>
      <c r="R20" s="44">
        <v>3.63</v>
      </c>
      <c r="S20" s="44">
        <v>3.63</v>
      </c>
      <c r="T20" s="44">
        <v>3.63</v>
      </c>
      <c r="U20" s="44">
        <v>3.63</v>
      </c>
      <c r="V20" s="44">
        <v>3.63</v>
      </c>
      <c r="W20" s="44">
        <v>3.63</v>
      </c>
      <c r="X20" s="44">
        <v>3.63</v>
      </c>
      <c r="Y20" s="44">
        <v>3.63</v>
      </c>
      <c r="Z20" s="44">
        <v>3.63</v>
      </c>
      <c r="AA20" s="44">
        <v>3.63</v>
      </c>
    </row>
    <row r="21" spans="1:27" ht="12.75" hidden="1" customHeight="1" outlineLevel="1" x14ac:dyDescent="0.2">
      <c r="A21" s="97" t="s">
        <v>1025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collapsed="1" x14ac:dyDescent="0.2">
      <c r="A22" s="96" t="s">
        <v>1026</v>
      </c>
      <c r="B22" s="28" t="str">
        <f>"04"&amp;"."&amp;$B$640&amp;"."&amp;$B$641</f>
        <v>04.11.2023</v>
      </c>
      <c r="C22" s="88" t="s">
        <v>76</v>
      </c>
      <c r="D22" s="89">
        <f>ROUND(((D23+D24+D26+D25)/1000),5)</f>
        <v>1.4302699999999999</v>
      </c>
      <c r="E22" s="89">
        <f>ROUND(((E23+E24+E26+E25)/1000),5)</f>
        <v>1.3523499999999999</v>
      </c>
      <c r="F22" s="89">
        <f>ROUND(((F23+F24+F26+F25)/1000),5)</f>
        <v>1.2723</v>
      </c>
      <c r="G22" s="89">
        <f t="shared" ref="G22:AA22" si="9">ROUND(((G23+G24+G26+G25)/1000),5)</f>
        <v>1.2177800000000001</v>
      </c>
      <c r="H22" s="89">
        <f t="shared" si="9"/>
        <v>1.26799</v>
      </c>
      <c r="I22" s="89">
        <f t="shared" si="9"/>
        <v>1.36453</v>
      </c>
      <c r="J22" s="89">
        <f t="shared" si="9"/>
        <v>1.3767400000000001</v>
      </c>
      <c r="K22" s="89">
        <f t="shared" si="9"/>
        <v>1.4856199999999999</v>
      </c>
      <c r="L22" s="89">
        <f t="shared" si="9"/>
        <v>1.8051200000000001</v>
      </c>
      <c r="M22" s="89">
        <f t="shared" si="9"/>
        <v>1.90042</v>
      </c>
      <c r="N22" s="89">
        <f t="shared" si="9"/>
        <v>1.9509399999999999</v>
      </c>
      <c r="O22" s="89">
        <f t="shared" si="9"/>
        <v>1.9587300000000001</v>
      </c>
      <c r="P22" s="89">
        <f t="shared" si="9"/>
        <v>1.9520200000000001</v>
      </c>
      <c r="Q22" s="89">
        <f t="shared" si="9"/>
        <v>1.9517500000000001</v>
      </c>
      <c r="R22" s="89">
        <f t="shared" si="9"/>
        <v>1.92906</v>
      </c>
      <c r="S22" s="89">
        <f t="shared" si="9"/>
        <v>2.0602399999999998</v>
      </c>
      <c r="T22" s="89">
        <f t="shared" si="9"/>
        <v>2.1330200000000001</v>
      </c>
      <c r="U22" s="89">
        <f t="shared" si="9"/>
        <v>2.2774000000000001</v>
      </c>
      <c r="V22" s="89">
        <f t="shared" si="9"/>
        <v>2.2785700000000002</v>
      </c>
      <c r="W22" s="89">
        <f t="shared" si="9"/>
        <v>2.15313</v>
      </c>
      <c r="X22" s="89">
        <f t="shared" si="9"/>
        <v>1.92055</v>
      </c>
      <c r="Y22" s="89">
        <f t="shared" si="9"/>
        <v>1.8748800000000001</v>
      </c>
      <c r="Z22" s="89">
        <f t="shared" si="9"/>
        <v>1.5243199999999999</v>
      </c>
      <c r="AA22" s="89">
        <f t="shared" si="9"/>
        <v>1.4451099999999999</v>
      </c>
    </row>
    <row r="23" spans="1:27" ht="12.75" hidden="1" customHeight="1" outlineLevel="1" x14ac:dyDescent="0.2">
      <c r="A23" s="97" t="s">
        <v>1027</v>
      </c>
      <c r="B23" s="63" t="s">
        <v>242</v>
      </c>
      <c r="C23" s="43" t="s">
        <v>79</v>
      </c>
      <c r="D23" s="44">
        <v>1250.23</v>
      </c>
      <c r="E23" s="44">
        <v>1172.31</v>
      </c>
      <c r="F23" s="44">
        <v>1092.26</v>
      </c>
      <c r="G23" s="44">
        <v>1037.74</v>
      </c>
      <c r="H23" s="44">
        <v>1087.95</v>
      </c>
      <c r="I23" s="44">
        <v>1184.49</v>
      </c>
      <c r="J23" s="44">
        <v>1196.7</v>
      </c>
      <c r="K23" s="44">
        <v>1305.58</v>
      </c>
      <c r="L23" s="44">
        <v>1625.08</v>
      </c>
      <c r="M23" s="44">
        <v>1720.38</v>
      </c>
      <c r="N23" s="44">
        <v>1770.9</v>
      </c>
      <c r="O23" s="44">
        <v>1778.69</v>
      </c>
      <c r="P23" s="44">
        <v>1771.98</v>
      </c>
      <c r="Q23" s="44">
        <v>1771.71</v>
      </c>
      <c r="R23" s="44">
        <v>1749.02</v>
      </c>
      <c r="S23" s="44">
        <v>1880.2</v>
      </c>
      <c r="T23" s="44">
        <v>1952.98</v>
      </c>
      <c r="U23" s="44">
        <v>2097.36</v>
      </c>
      <c r="V23" s="44">
        <v>2098.5300000000002</v>
      </c>
      <c r="W23" s="44">
        <v>1973.09</v>
      </c>
      <c r="X23" s="44">
        <v>1740.51</v>
      </c>
      <c r="Y23" s="44">
        <v>1694.84</v>
      </c>
      <c r="Z23" s="44">
        <v>1344.28</v>
      </c>
      <c r="AA23" s="44">
        <v>1265.07</v>
      </c>
    </row>
    <row r="24" spans="1:27" ht="12.75" hidden="1" customHeight="1" outlineLevel="1" x14ac:dyDescent="0.2">
      <c r="A24" s="97" t="s">
        <v>1028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2">
      <c r="A25" s="97" t="s">
        <v>1029</v>
      </c>
      <c r="B25" s="63" t="s">
        <v>83</v>
      </c>
      <c r="C25" s="43" t="s">
        <v>79</v>
      </c>
      <c r="D25" s="44">
        <v>3.63</v>
      </c>
      <c r="E25" s="44">
        <v>3.63</v>
      </c>
      <c r="F25" s="44">
        <v>3.63</v>
      </c>
      <c r="G25" s="44">
        <v>3.63</v>
      </c>
      <c r="H25" s="44">
        <v>3.63</v>
      </c>
      <c r="I25" s="44">
        <v>3.63</v>
      </c>
      <c r="J25" s="44">
        <v>3.63</v>
      </c>
      <c r="K25" s="44">
        <v>3.63</v>
      </c>
      <c r="L25" s="44">
        <v>3.63</v>
      </c>
      <c r="M25" s="44">
        <v>3.63</v>
      </c>
      <c r="N25" s="44">
        <v>3.63</v>
      </c>
      <c r="O25" s="44">
        <v>3.63</v>
      </c>
      <c r="P25" s="44">
        <v>3.63</v>
      </c>
      <c r="Q25" s="44">
        <v>3.63</v>
      </c>
      <c r="R25" s="44">
        <v>3.63</v>
      </c>
      <c r="S25" s="44">
        <v>3.63</v>
      </c>
      <c r="T25" s="44">
        <v>3.63</v>
      </c>
      <c r="U25" s="44">
        <v>3.63</v>
      </c>
      <c r="V25" s="44">
        <v>3.63</v>
      </c>
      <c r="W25" s="44">
        <v>3.63</v>
      </c>
      <c r="X25" s="44">
        <v>3.63</v>
      </c>
      <c r="Y25" s="44">
        <v>3.63</v>
      </c>
      <c r="Z25" s="44">
        <v>3.63</v>
      </c>
      <c r="AA25" s="44">
        <v>3.63</v>
      </c>
    </row>
    <row r="26" spans="1:27" ht="12.75" hidden="1" customHeight="1" outlineLevel="1" x14ac:dyDescent="0.2">
      <c r="A26" s="97" t="s">
        <v>1030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collapsed="1" x14ac:dyDescent="0.2">
      <c r="A27" s="96" t="s">
        <v>1031</v>
      </c>
      <c r="B27" s="28" t="str">
        <f>"05"&amp;"."&amp;$B$640&amp;"."&amp;$B$641</f>
        <v>05.11.2023</v>
      </c>
      <c r="C27" s="88" t="s">
        <v>76</v>
      </c>
      <c r="D27" s="89">
        <f>ROUND(((D28+D29+D31+D30)/1000),5)</f>
        <v>1.42523</v>
      </c>
      <c r="E27" s="89">
        <f>ROUND(((E28+E29+E31+E30)/1000),5)</f>
        <v>1.31592</v>
      </c>
      <c r="F27" s="89">
        <f>ROUND(((F28+F29+F31+F30)/1000),5)</f>
        <v>1.2330300000000001</v>
      </c>
      <c r="G27" s="89">
        <f t="shared" ref="G27:AA27" si="12">ROUND(((G28+G29+G31+G30)/1000),5)</f>
        <v>1.2145999999999999</v>
      </c>
      <c r="H27" s="89">
        <f t="shared" si="12"/>
        <v>1.21811</v>
      </c>
      <c r="I27" s="89">
        <f t="shared" si="12"/>
        <v>1.33562</v>
      </c>
      <c r="J27" s="89">
        <f t="shared" si="12"/>
        <v>1.3185500000000001</v>
      </c>
      <c r="K27" s="89">
        <f t="shared" si="12"/>
        <v>1.4184099999999999</v>
      </c>
      <c r="L27" s="89">
        <f t="shared" si="12"/>
        <v>1.66594</v>
      </c>
      <c r="M27" s="89">
        <f t="shared" si="12"/>
        <v>1.8422799999999999</v>
      </c>
      <c r="N27" s="89">
        <f t="shared" si="12"/>
        <v>1.88595</v>
      </c>
      <c r="O27" s="89">
        <f t="shared" si="12"/>
        <v>1.8962699999999999</v>
      </c>
      <c r="P27" s="89">
        <f t="shared" si="12"/>
        <v>1.8970800000000001</v>
      </c>
      <c r="Q27" s="89">
        <f t="shared" si="12"/>
        <v>1.8980600000000001</v>
      </c>
      <c r="R27" s="89">
        <f t="shared" si="12"/>
        <v>1.8844399999999999</v>
      </c>
      <c r="S27" s="89">
        <f t="shared" si="12"/>
        <v>1.8643799999999999</v>
      </c>
      <c r="T27" s="89">
        <f t="shared" si="12"/>
        <v>1.8935200000000001</v>
      </c>
      <c r="U27" s="89">
        <f t="shared" si="12"/>
        <v>2.1038700000000001</v>
      </c>
      <c r="V27" s="89">
        <f t="shared" si="12"/>
        <v>2.2094900000000002</v>
      </c>
      <c r="W27" s="89">
        <f t="shared" si="12"/>
        <v>2.10703</v>
      </c>
      <c r="X27" s="89">
        <f t="shared" si="12"/>
        <v>1.92801</v>
      </c>
      <c r="Y27" s="89">
        <f t="shared" si="12"/>
        <v>1.88462</v>
      </c>
      <c r="Z27" s="89">
        <f t="shared" si="12"/>
        <v>1.6462300000000001</v>
      </c>
      <c r="AA27" s="89">
        <f t="shared" si="12"/>
        <v>1.4331799999999999</v>
      </c>
    </row>
    <row r="28" spans="1:27" ht="12.75" hidden="1" customHeight="1" outlineLevel="1" x14ac:dyDescent="0.2">
      <c r="A28" s="97" t="s">
        <v>1032</v>
      </c>
      <c r="B28" s="63" t="s">
        <v>242</v>
      </c>
      <c r="C28" s="43" t="s">
        <v>79</v>
      </c>
      <c r="D28" s="44">
        <v>1245.19</v>
      </c>
      <c r="E28" s="44">
        <v>1135.8800000000001</v>
      </c>
      <c r="F28" s="44">
        <v>1052.99</v>
      </c>
      <c r="G28" s="44">
        <v>1034.56</v>
      </c>
      <c r="H28" s="44">
        <v>1038.07</v>
      </c>
      <c r="I28" s="44">
        <v>1155.58</v>
      </c>
      <c r="J28" s="44">
        <v>1138.51</v>
      </c>
      <c r="K28" s="44">
        <v>1238.3699999999999</v>
      </c>
      <c r="L28" s="44">
        <v>1485.9</v>
      </c>
      <c r="M28" s="44">
        <v>1662.24</v>
      </c>
      <c r="N28" s="44">
        <v>1705.91</v>
      </c>
      <c r="O28" s="44">
        <v>1716.23</v>
      </c>
      <c r="P28" s="44">
        <v>1717.04</v>
      </c>
      <c r="Q28" s="44">
        <v>1718.02</v>
      </c>
      <c r="R28" s="44">
        <v>1704.4</v>
      </c>
      <c r="S28" s="44">
        <v>1684.34</v>
      </c>
      <c r="T28" s="44">
        <v>1713.48</v>
      </c>
      <c r="U28" s="44">
        <v>1923.83</v>
      </c>
      <c r="V28" s="44">
        <v>2029.45</v>
      </c>
      <c r="W28" s="44">
        <v>1926.99</v>
      </c>
      <c r="X28" s="44">
        <v>1747.97</v>
      </c>
      <c r="Y28" s="44">
        <v>1704.58</v>
      </c>
      <c r="Z28" s="44">
        <v>1466.19</v>
      </c>
      <c r="AA28" s="44">
        <v>1253.1400000000001</v>
      </c>
    </row>
    <row r="29" spans="1:27" ht="12.75" hidden="1" customHeight="1" outlineLevel="1" x14ac:dyDescent="0.2">
      <c r="A29" s="97" t="s">
        <v>1033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2">
      <c r="A30" s="97" t="s">
        <v>1034</v>
      </c>
      <c r="B30" s="63" t="s">
        <v>83</v>
      </c>
      <c r="C30" s="43" t="s">
        <v>79</v>
      </c>
      <c r="D30" s="44">
        <v>3.63</v>
      </c>
      <c r="E30" s="44">
        <v>3.63</v>
      </c>
      <c r="F30" s="44">
        <v>3.63</v>
      </c>
      <c r="G30" s="44">
        <v>3.63</v>
      </c>
      <c r="H30" s="44">
        <v>3.63</v>
      </c>
      <c r="I30" s="44">
        <v>3.63</v>
      </c>
      <c r="J30" s="44">
        <v>3.63</v>
      </c>
      <c r="K30" s="44">
        <v>3.63</v>
      </c>
      <c r="L30" s="44">
        <v>3.63</v>
      </c>
      <c r="M30" s="44">
        <v>3.63</v>
      </c>
      <c r="N30" s="44">
        <v>3.63</v>
      </c>
      <c r="O30" s="44">
        <v>3.63</v>
      </c>
      <c r="P30" s="44">
        <v>3.63</v>
      </c>
      <c r="Q30" s="44">
        <v>3.63</v>
      </c>
      <c r="R30" s="44">
        <v>3.63</v>
      </c>
      <c r="S30" s="44">
        <v>3.63</v>
      </c>
      <c r="T30" s="44">
        <v>3.63</v>
      </c>
      <c r="U30" s="44">
        <v>3.63</v>
      </c>
      <c r="V30" s="44">
        <v>3.63</v>
      </c>
      <c r="W30" s="44">
        <v>3.63</v>
      </c>
      <c r="X30" s="44">
        <v>3.63</v>
      </c>
      <c r="Y30" s="44">
        <v>3.63</v>
      </c>
      <c r="Z30" s="44">
        <v>3.63</v>
      </c>
      <c r="AA30" s="44">
        <v>3.63</v>
      </c>
    </row>
    <row r="31" spans="1:27" ht="12.75" hidden="1" customHeight="1" outlineLevel="1" x14ac:dyDescent="0.2">
      <c r="A31" s="97" t="s">
        <v>1035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collapsed="1" x14ac:dyDescent="0.2">
      <c r="A32" s="96" t="s">
        <v>1036</v>
      </c>
      <c r="B32" s="28" t="str">
        <f>"06"&amp;"."&amp;$B$640&amp;"."&amp;$B$641</f>
        <v>06.11.2023</v>
      </c>
      <c r="C32" s="88" t="s">
        <v>76</v>
      </c>
      <c r="D32" s="89">
        <f>ROUND(((D33+D34+D36+D35)/1000),5)</f>
        <v>1.42737</v>
      </c>
      <c r="E32" s="89">
        <f>ROUND(((E33+E34+E36+E35)/1000),5)</f>
        <v>1.3510500000000001</v>
      </c>
      <c r="F32" s="89">
        <f>ROUND(((F33+F34+F36+F35)/1000),5)</f>
        <v>1.2695000000000001</v>
      </c>
      <c r="G32" s="89">
        <f t="shared" ref="G32:AA32" si="15">ROUND(((G33+G34+G36+G35)/1000),5)</f>
        <v>1.2270399999999999</v>
      </c>
      <c r="H32" s="89">
        <f t="shared" si="15"/>
        <v>1.26458</v>
      </c>
      <c r="I32" s="89">
        <f t="shared" si="15"/>
        <v>1.3580700000000001</v>
      </c>
      <c r="J32" s="89">
        <f t="shared" si="15"/>
        <v>1.38971</v>
      </c>
      <c r="K32" s="89">
        <f t="shared" si="15"/>
        <v>1.5036099999999999</v>
      </c>
      <c r="L32" s="89">
        <f t="shared" si="15"/>
        <v>1.73495</v>
      </c>
      <c r="M32" s="89">
        <f t="shared" si="15"/>
        <v>1.92832</v>
      </c>
      <c r="N32" s="89">
        <f t="shared" si="15"/>
        <v>2.0438000000000001</v>
      </c>
      <c r="O32" s="89">
        <f t="shared" si="15"/>
        <v>2.0629400000000002</v>
      </c>
      <c r="P32" s="89">
        <f t="shared" si="15"/>
        <v>2.04257</v>
      </c>
      <c r="Q32" s="89">
        <f t="shared" si="15"/>
        <v>2.05036</v>
      </c>
      <c r="R32" s="89">
        <f t="shared" si="15"/>
        <v>2.0179</v>
      </c>
      <c r="S32" s="89">
        <f t="shared" si="15"/>
        <v>1.99881</v>
      </c>
      <c r="T32" s="89">
        <f t="shared" si="15"/>
        <v>2.0692200000000001</v>
      </c>
      <c r="U32" s="89">
        <f t="shared" si="15"/>
        <v>2.1269200000000001</v>
      </c>
      <c r="V32" s="89">
        <f t="shared" si="15"/>
        <v>2.1225100000000001</v>
      </c>
      <c r="W32" s="89">
        <f t="shared" si="15"/>
        <v>2.0947</v>
      </c>
      <c r="X32" s="89">
        <f t="shared" si="15"/>
        <v>2.0610900000000001</v>
      </c>
      <c r="Y32" s="89">
        <f t="shared" si="15"/>
        <v>1.9309400000000001</v>
      </c>
      <c r="Z32" s="89">
        <f t="shared" si="15"/>
        <v>1.60825</v>
      </c>
      <c r="AA32" s="89">
        <f t="shared" si="15"/>
        <v>1.47048</v>
      </c>
    </row>
    <row r="33" spans="1:27" ht="12.75" hidden="1" customHeight="1" outlineLevel="1" x14ac:dyDescent="0.2">
      <c r="A33" s="97" t="s">
        <v>1037</v>
      </c>
      <c r="B33" s="63" t="s">
        <v>242</v>
      </c>
      <c r="C33" s="43" t="s">
        <v>79</v>
      </c>
      <c r="D33" s="44">
        <v>1247.33</v>
      </c>
      <c r="E33" s="44">
        <v>1171.01</v>
      </c>
      <c r="F33" s="44">
        <v>1089.46</v>
      </c>
      <c r="G33" s="44">
        <v>1047</v>
      </c>
      <c r="H33" s="44">
        <v>1084.54</v>
      </c>
      <c r="I33" s="44">
        <v>1178.03</v>
      </c>
      <c r="J33" s="44">
        <v>1209.67</v>
      </c>
      <c r="K33" s="44">
        <v>1323.57</v>
      </c>
      <c r="L33" s="44">
        <v>1554.91</v>
      </c>
      <c r="M33" s="44">
        <v>1748.28</v>
      </c>
      <c r="N33" s="44">
        <v>1863.76</v>
      </c>
      <c r="O33" s="44">
        <v>1882.9</v>
      </c>
      <c r="P33" s="44">
        <v>1862.53</v>
      </c>
      <c r="Q33" s="44">
        <v>1870.32</v>
      </c>
      <c r="R33" s="44">
        <v>1837.86</v>
      </c>
      <c r="S33" s="44">
        <v>1818.77</v>
      </c>
      <c r="T33" s="44">
        <v>1889.18</v>
      </c>
      <c r="U33" s="44">
        <v>1946.88</v>
      </c>
      <c r="V33" s="44">
        <v>1942.47</v>
      </c>
      <c r="W33" s="44">
        <v>1914.66</v>
      </c>
      <c r="X33" s="44">
        <v>1881.05</v>
      </c>
      <c r="Y33" s="44">
        <v>1750.9</v>
      </c>
      <c r="Z33" s="44">
        <v>1428.21</v>
      </c>
      <c r="AA33" s="44">
        <v>1290.44</v>
      </c>
    </row>
    <row r="34" spans="1:27" ht="12.75" hidden="1" customHeight="1" outlineLevel="1" x14ac:dyDescent="0.2">
      <c r="A34" s="97" t="s">
        <v>1038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2">
      <c r="A35" s="97" t="s">
        <v>1039</v>
      </c>
      <c r="B35" s="63" t="s">
        <v>83</v>
      </c>
      <c r="C35" s="43" t="s">
        <v>79</v>
      </c>
      <c r="D35" s="44">
        <v>3.63</v>
      </c>
      <c r="E35" s="44">
        <v>3.63</v>
      </c>
      <c r="F35" s="44">
        <v>3.63</v>
      </c>
      <c r="G35" s="44">
        <v>3.63</v>
      </c>
      <c r="H35" s="44">
        <v>3.63</v>
      </c>
      <c r="I35" s="44">
        <v>3.63</v>
      </c>
      <c r="J35" s="44">
        <v>3.63</v>
      </c>
      <c r="K35" s="44">
        <v>3.63</v>
      </c>
      <c r="L35" s="44">
        <v>3.63</v>
      </c>
      <c r="M35" s="44">
        <v>3.63</v>
      </c>
      <c r="N35" s="44">
        <v>3.63</v>
      </c>
      <c r="O35" s="44">
        <v>3.63</v>
      </c>
      <c r="P35" s="44">
        <v>3.63</v>
      </c>
      <c r="Q35" s="44">
        <v>3.63</v>
      </c>
      <c r="R35" s="44">
        <v>3.63</v>
      </c>
      <c r="S35" s="44">
        <v>3.63</v>
      </c>
      <c r="T35" s="44">
        <v>3.63</v>
      </c>
      <c r="U35" s="44">
        <v>3.63</v>
      </c>
      <c r="V35" s="44">
        <v>3.63</v>
      </c>
      <c r="W35" s="44">
        <v>3.63</v>
      </c>
      <c r="X35" s="44">
        <v>3.63</v>
      </c>
      <c r="Y35" s="44">
        <v>3.63</v>
      </c>
      <c r="Z35" s="44">
        <v>3.63</v>
      </c>
      <c r="AA35" s="44">
        <v>3.63</v>
      </c>
    </row>
    <row r="36" spans="1:27" ht="12.75" hidden="1" customHeight="1" outlineLevel="1" x14ac:dyDescent="0.2">
      <c r="A36" s="97" t="s">
        <v>1040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collapsed="1" x14ac:dyDescent="0.2">
      <c r="A37" s="96" t="s">
        <v>1041</v>
      </c>
      <c r="B37" s="28" t="str">
        <f>"07"&amp;"."&amp;$B$640&amp;"."&amp;$B$641</f>
        <v>07.11.2023</v>
      </c>
      <c r="C37" s="88" t="s">
        <v>76</v>
      </c>
      <c r="D37" s="89">
        <f>ROUND(((D38+D39+D41+D40)/1000),5)</f>
        <v>1.3777600000000001</v>
      </c>
      <c r="E37" s="89">
        <f>ROUND(((E38+E39+E41+E40)/1000),5)</f>
        <v>1.22357</v>
      </c>
      <c r="F37" s="89">
        <f>ROUND(((F38+F39+F41+F40)/1000),5)</f>
        <v>1.1185</v>
      </c>
      <c r="G37" s="89">
        <f t="shared" ref="G37:AA37" si="18">ROUND(((G38+G39+G41+G40)/1000),5)</f>
        <v>1.07602</v>
      </c>
      <c r="H37" s="89">
        <f t="shared" si="18"/>
        <v>1.1570100000000001</v>
      </c>
      <c r="I37" s="89">
        <f t="shared" si="18"/>
        <v>1.3825799999999999</v>
      </c>
      <c r="J37" s="89">
        <f t="shared" si="18"/>
        <v>1.44675</v>
      </c>
      <c r="K37" s="89">
        <f t="shared" si="18"/>
        <v>1.6886699999999999</v>
      </c>
      <c r="L37" s="89">
        <f t="shared" si="18"/>
        <v>1.93272</v>
      </c>
      <c r="M37" s="89">
        <f t="shared" si="18"/>
        <v>2.0753400000000002</v>
      </c>
      <c r="N37" s="89">
        <f t="shared" si="18"/>
        <v>2.0862400000000001</v>
      </c>
      <c r="O37" s="89">
        <f t="shared" si="18"/>
        <v>2.0883500000000002</v>
      </c>
      <c r="P37" s="89">
        <f t="shared" si="18"/>
        <v>2.0483199999999999</v>
      </c>
      <c r="Q37" s="89">
        <f t="shared" si="18"/>
        <v>2.0661499999999999</v>
      </c>
      <c r="R37" s="89">
        <f t="shared" si="18"/>
        <v>2.0724</v>
      </c>
      <c r="S37" s="89">
        <f t="shared" si="18"/>
        <v>2.09457</v>
      </c>
      <c r="T37" s="89">
        <f t="shared" si="18"/>
        <v>2.09</v>
      </c>
      <c r="U37" s="89">
        <f t="shared" si="18"/>
        <v>2.07178</v>
      </c>
      <c r="V37" s="89">
        <f t="shared" si="18"/>
        <v>2.1312799999999998</v>
      </c>
      <c r="W37" s="89">
        <f t="shared" si="18"/>
        <v>2.0365500000000001</v>
      </c>
      <c r="X37" s="89">
        <f t="shared" si="18"/>
        <v>1.9063300000000001</v>
      </c>
      <c r="Y37" s="89">
        <f t="shared" si="18"/>
        <v>1.84535</v>
      </c>
      <c r="Z37" s="89">
        <f t="shared" si="18"/>
        <v>1.5206200000000001</v>
      </c>
      <c r="AA37" s="89">
        <f t="shared" si="18"/>
        <v>1.4048099999999999</v>
      </c>
    </row>
    <row r="38" spans="1:27" ht="12.75" hidden="1" customHeight="1" outlineLevel="1" x14ac:dyDescent="0.2">
      <c r="A38" s="97" t="s">
        <v>1042</v>
      </c>
      <c r="B38" s="63" t="s">
        <v>242</v>
      </c>
      <c r="C38" s="43" t="s">
        <v>79</v>
      </c>
      <c r="D38" s="44">
        <v>1197.72</v>
      </c>
      <c r="E38" s="44">
        <v>1043.53</v>
      </c>
      <c r="F38" s="44">
        <v>938.46</v>
      </c>
      <c r="G38" s="44">
        <v>895.98</v>
      </c>
      <c r="H38" s="44">
        <v>976.97</v>
      </c>
      <c r="I38" s="44">
        <v>1202.54</v>
      </c>
      <c r="J38" s="44">
        <v>1266.71</v>
      </c>
      <c r="K38" s="44">
        <v>1508.63</v>
      </c>
      <c r="L38" s="44">
        <v>1752.68</v>
      </c>
      <c r="M38" s="44">
        <v>1895.3</v>
      </c>
      <c r="N38" s="44">
        <v>1906.2</v>
      </c>
      <c r="O38" s="44">
        <v>1908.31</v>
      </c>
      <c r="P38" s="44">
        <v>1868.28</v>
      </c>
      <c r="Q38" s="44">
        <v>1886.11</v>
      </c>
      <c r="R38" s="44">
        <v>1892.36</v>
      </c>
      <c r="S38" s="44">
        <v>1914.53</v>
      </c>
      <c r="T38" s="44">
        <v>1909.96</v>
      </c>
      <c r="U38" s="44">
        <v>1891.74</v>
      </c>
      <c r="V38" s="44">
        <v>1951.24</v>
      </c>
      <c r="W38" s="44">
        <v>1856.51</v>
      </c>
      <c r="X38" s="44">
        <v>1726.29</v>
      </c>
      <c r="Y38" s="44">
        <v>1665.31</v>
      </c>
      <c r="Z38" s="44">
        <v>1340.58</v>
      </c>
      <c r="AA38" s="44">
        <v>1224.77</v>
      </c>
    </row>
    <row r="39" spans="1:27" ht="12.75" hidden="1" customHeight="1" outlineLevel="1" x14ac:dyDescent="0.2">
      <c r="A39" s="97" t="s">
        <v>1043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2">
      <c r="A40" s="97" t="s">
        <v>1044</v>
      </c>
      <c r="B40" s="63" t="s">
        <v>83</v>
      </c>
      <c r="C40" s="43" t="s">
        <v>79</v>
      </c>
      <c r="D40" s="44">
        <v>3.63</v>
      </c>
      <c r="E40" s="44">
        <v>3.63</v>
      </c>
      <c r="F40" s="44">
        <v>3.63</v>
      </c>
      <c r="G40" s="44">
        <v>3.63</v>
      </c>
      <c r="H40" s="44">
        <v>3.63</v>
      </c>
      <c r="I40" s="44">
        <v>3.63</v>
      </c>
      <c r="J40" s="44">
        <v>3.63</v>
      </c>
      <c r="K40" s="44">
        <v>3.63</v>
      </c>
      <c r="L40" s="44">
        <v>3.63</v>
      </c>
      <c r="M40" s="44">
        <v>3.63</v>
      </c>
      <c r="N40" s="44">
        <v>3.63</v>
      </c>
      <c r="O40" s="44">
        <v>3.63</v>
      </c>
      <c r="P40" s="44">
        <v>3.63</v>
      </c>
      <c r="Q40" s="44">
        <v>3.63</v>
      </c>
      <c r="R40" s="44">
        <v>3.63</v>
      </c>
      <c r="S40" s="44">
        <v>3.63</v>
      </c>
      <c r="T40" s="44">
        <v>3.63</v>
      </c>
      <c r="U40" s="44">
        <v>3.63</v>
      </c>
      <c r="V40" s="44">
        <v>3.63</v>
      </c>
      <c r="W40" s="44">
        <v>3.63</v>
      </c>
      <c r="X40" s="44">
        <v>3.63</v>
      </c>
      <c r="Y40" s="44">
        <v>3.63</v>
      </c>
      <c r="Z40" s="44">
        <v>3.63</v>
      </c>
      <c r="AA40" s="44">
        <v>3.63</v>
      </c>
    </row>
    <row r="41" spans="1:27" ht="12.75" hidden="1" customHeight="1" outlineLevel="1" x14ac:dyDescent="0.2">
      <c r="A41" s="97" t="s">
        <v>1045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collapsed="1" x14ac:dyDescent="0.2">
      <c r="A42" s="96" t="s">
        <v>1046</v>
      </c>
      <c r="B42" s="28" t="str">
        <f>"08"&amp;"."&amp;$B$640&amp;"."&amp;$B$641</f>
        <v>08.11.2023</v>
      </c>
      <c r="C42" s="88" t="s">
        <v>76</v>
      </c>
      <c r="D42" s="89">
        <f>ROUND(((D43+D44+D46+D45)/1000),5)</f>
        <v>1.4172</v>
      </c>
      <c r="E42" s="89">
        <f>ROUND(((E43+E44+E46+E45)/1000),5)</f>
        <v>1.38809</v>
      </c>
      <c r="F42" s="89">
        <f>ROUND(((F43+F44+F46+F45)/1000),5)</f>
        <v>1.1623600000000001</v>
      </c>
      <c r="G42" s="89">
        <f t="shared" ref="G42:AA42" si="21">ROUND(((G43+G44+G46+G45)/1000),5)</f>
        <v>1.1580900000000001</v>
      </c>
      <c r="H42" s="89">
        <f t="shared" si="21"/>
        <v>1.1828700000000001</v>
      </c>
      <c r="I42" s="89">
        <f t="shared" si="21"/>
        <v>1.40743</v>
      </c>
      <c r="J42" s="89">
        <f t="shared" si="21"/>
        <v>1.4386699999999999</v>
      </c>
      <c r="K42" s="89">
        <f t="shared" si="21"/>
        <v>1.7196400000000001</v>
      </c>
      <c r="L42" s="89">
        <f t="shared" si="21"/>
        <v>1.88043</v>
      </c>
      <c r="M42" s="89">
        <f t="shared" si="21"/>
        <v>2.0588899999999999</v>
      </c>
      <c r="N42" s="89">
        <f t="shared" si="21"/>
        <v>2.06955</v>
      </c>
      <c r="O42" s="89">
        <f t="shared" si="21"/>
        <v>2.0987499999999999</v>
      </c>
      <c r="P42" s="89">
        <f t="shared" si="21"/>
        <v>2.0992700000000002</v>
      </c>
      <c r="Q42" s="89">
        <f t="shared" si="21"/>
        <v>2.1089199999999999</v>
      </c>
      <c r="R42" s="89">
        <f t="shared" si="21"/>
        <v>2.0867399999999998</v>
      </c>
      <c r="S42" s="89">
        <f t="shared" si="21"/>
        <v>2.1212</v>
      </c>
      <c r="T42" s="89">
        <f t="shared" si="21"/>
        <v>2.1265700000000001</v>
      </c>
      <c r="U42" s="89">
        <f t="shared" si="21"/>
        <v>2.1242100000000002</v>
      </c>
      <c r="V42" s="89">
        <f t="shared" si="21"/>
        <v>2.1191200000000001</v>
      </c>
      <c r="W42" s="89">
        <f t="shared" si="21"/>
        <v>2.0585399999999998</v>
      </c>
      <c r="X42" s="89">
        <f t="shared" si="21"/>
        <v>1.9934099999999999</v>
      </c>
      <c r="Y42" s="89">
        <f t="shared" si="21"/>
        <v>1.87324</v>
      </c>
      <c r="Z42" s="89">
        <f t="shared" si="21"/>
        <v>1.5745800000000001</v>
      </c>
      <c r="AA42" s="89">
        <f t="shared" si="21"/>
        <v>1.4228700000000001</v>
      </c>
    </row>
    <row r="43" spans="1:27" ht="12.75" hidden="1" customHeight="1" outlineLevel="1" x14ac:dyDescent="0.2">
      <c r="A43" s="97" t="s">
        <v>1047</v>
      </c>
      <c r="B43" s="63" t="s">
        <v>242</v>
      </c>
      <c r="C43" s="43" t="s">
        <v>79</v>
      </c>
      <c r="D43" s="44">
        <v>1237.1600000000001</v>
      </c>
      <c r="E43" s="44">
        <v>1208.05</v>
      </c>
      <c r="F43" s="44">
        <v>982.32</v>
      </c>
      <c r="G43" s="44">
        <v>978.05</v>
      </c>
      <c r="H43" s="44">
        <v>1002.83</v>
      </c>
      <c r="I43" s="44">
        <v>1227.3900000000001</v>
      </c>
      <c r="J43" s="44">
        <v>1258.6300000000001</v>
      </c>
      <c r="K43" s="44">
        <v>1539.6</v>
      </c>
      <c r="L43" s="44">
        <v>1700.39</v>
      </c>
      <c r="M43" s="44">
        <v>1878.85</v>
      </c>
      <c r="N43" s="44">
        <v>1889.51</v>
      </c>
      <c r="O43" s="44">
        <v>1918.71</v>
      </c>
      <c r="P43" s="44">
        <v>1919.23</v>
      </c>
      <c r="Q43" s="44">
        <v>1928.88</v>
      </c>
      <c r="R43" s="44">
        <v>1906.7</v>
      </c>
      <c r="S43" s="44">
        <v>1941.16</v>
      </c>
      <c r="T43" s="44">
        <v>1946.53</v>
      </c>
      <c r="U43" s="44">
        <v>1944.17</v>
      </c>
      <c r="V43" s="44">
        <v>1939.08</v>
      </c>
      <c r="W43" s="44">
        <v>1878.5</v>
      </c>
      <c r="X43" s="44">
        <v>1813.37</v>
      </c>
      <c r="Y43" s="44">
        <v>1693.2</v>
      </c>
      <c r="Z43" s="44">
        <v>1394.54</v>
      </c>
      <c r="AA43" s="44">
        <v>1242.83</v>
      </c>
    </row>
    <row r="44" spans="1:27" ht="12.75" hidden="1" customHeight="1" outlineLevel="1" x14ac:dyDescent="0.2">
      <c r="A44" s="97" t="s">
        <v>1048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2">
      <c r="A45" s="97" t="s">
        <v>1049</v>
      </c>
      <c r="B45" s="63" t="s">
        <v>83</v>
      </c>
      <c r="C45" s="43" t="s">
        <v>79</v>
      </c>
      <c r="D45" s="44">
        <v>3.63</v>
      </c>
      <c r="E45" s="44">
        <v>3.63</v>
      </c>
      <c r="F45" s="44">
        <v>3.63</v>
      </c>
      <c r="G45" s="44">
        <v>3.63</v>
      </c>
      <c r="H45" s="44">
        <v>3.63</v>
      </c>
      <c r="I45" s="44">
        <v>3.63</v>
      </c>
      <c r="J45" s="44">
        <v>3.63</v>
      </c>
      <c r="K45" s="44">
        <v>3.63</v>
      </c>
      <c r="L45" s="44">
        <v>3.63</v>
      </c>
      <c r="M45" s="44">
        <v>3.63</v>
      </c>
      <c r="N45" s="44">
        <v>3.63</v>
      </c>
      <c r="O45" s="44">
        <v>3.63</v>
      </c>
      <c r="P45" s="44">
        <v>3.63</v>
      </c>
      <c r="Q45" s="44">
        <v>3.63</v>
      </c>
      <c r="R45" s="44">
        <v>3.63</v>
      </c>
      <c r="S45" s="44">
        <v>3.63</v>
      </c>
      <c r="T45" s="44">
        <v>3.63</v>
      </c>
      <c r="U45" s="44">
        <v>3.63</v>
      </c>
      <c r="V45" s="44">
        <v>3.63</v>
      </c>
      <c r="W45" s="44">
        <v>3.63</v>
      </c>
      <c r="X45" s="44">
        <v>3.63</v>
      </c>
      <c r="Y45" s="44">
        <v>3.63</v>
      </c>
      <c r="Z45" s="44">
        <v>3.63</v>
      </c>
      <c r="AA45" s="44">
        <v>3.63</v>
      </c>
    </row>
    <row r="46" spans="1:27" ht="12.75" hidden="1" customHeight="1" outlineLevel="1" x14ac:dyDescent="0.2">
      <c r="A46" s="97" t="s">
        <v>1050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collapsed="1" x14ac:dyDescent="0.2">
      <c r="A47" s="96" t="s">
        <v>1051</v>
      </c>
      <c r="B47" s="28" t="str">
        <f>"09"&amp;"."&amp;$B$640&amp;"."&amp;$B$641</f>
        <v>09.11.2023</v>
      </c>
      <c r="C47" s="88" t="s">
        <v>76</v>
      </c>
      <c r="D47" s="89">
        <f>ROUND(((D48+D49+D51+D50)/1000),5)</f>
        <v>1.43848</v>
      </c>
      <c r="E47" s="89">
        <f>ROUND(((E48+E49+E51+E50)/1000),5)</f>
        <v>1.3986000000000001</v>
      </c>
      <c r="F47" s="89">
        <f>ROUND(((F48+F49+F51+F50)/1000),5)</f>
        <v>1.3425800000000001</v>
      </c>
      <c r="G47" s="89">
        <f t="shared" ref="G47:AA47" si="24">ROUND(((G48+G49+G51+G50)/1000),5)</f>
        <v>1.2109099999999999</v>
      </c>
      <c r="H47" s="89">
        <f t="shared" si="24"/>
        <v>1.3684099999999999</v>
      </c>
      <c r="I47" s="89">
        <f t="shared" si="24"/>
        <v>1.40899</v>
      </c>
      <c r="J47" s="89">
        <f t="shared" si="24"/>
        <v>1.4884599999999999</v>
      </c>
      <c r="K47" s="89">
        <f t="shared" si="24"/>
        <v>1.7557499999999999</v>
      </c>
      <c r="L47" s="89">
        <f t="shared" si="24"/>
        <v>1.92571</v>
      </c>
      <c r="M47" s="89">
        <f t="shared" si="24"/>
        <v>2.0714600000000001</v>
      </c>
      <c r="N47" s="89">
        <f t="shared" si="24"/>
        <v>2.1254300000000002</v>
      </c>
      <c r="O47" s="89">
        <f t="shared" si="24"/>
        <v>2.13178</v>
      </c>
      <c r="P47" s="89">
        <f t="shared" si="24"/>
        <v>2.0965500000000001</v>
      </c>
      <c r="Q47" s="89">
        <f t="shared" si="24"/>
        <v>2.10351</v>
      </c>
      <c r="R47" s="89">
        <f t="shared" si="24"/>
        <v>2.1036999999999999</v>
      </c>
      <c r="S47" s="89">
        <f t="shared" si="24"/>
        <v>2.0828500000000001</v>
      </c>
      <c r="T47" s="89">
        <f t="shared" si="24"/>
        <v>2.0313300000000001</v>
      </c>
      <c r="U47" s="89">
        <f t="shared" si="24"/>
        <v>2.2046899999999998</v>
      </c>
      <c r="V47" s="89">
        <f t="shared" si="24"/>
        <v>2.19909</v>
      </c>
      <c r="W47" s="89">
        <f t="shared" si="24"/>
        <v>2.07186</v>
      </c>
      <c r="X47" s="89">
        <f t="shared" si="24"/>
        <v>1.8865000000000001</v>
      </c>
      <c r="Y47" s="89">
        <f t="shared" si="24"/>
        <v>1.8349899999999999</v>
      </c>
      <c r="Z47" s="89">
        <f t="shared" si="24"/>
        <v>1.5575000000000001</v>
      </c>
      <c r="AA47" s="89">
        <f t="shared" si="24"/>
        <v>1.45061</v>
      </c>
    </row>
    <row r="48" spans="1:27" ht="12.75" hidden="1" customHeight="1" outlineLevel="1" x14ac:dyDescent="0.2">
      <c r="A48" s="97" t="s">
        <v>1052</v>
      </c>
      <c r="B48" s="63" t="s">
        <v>242</v>
      </c>
      <c r="C48" s="43" t="s">
        <v>79</v>
      </c>
      <c r="D48" s="44">
        <v>1258.44</v>
      </c>
      <c r="E48" s="44">
        <v>1218.56</v>
      </c>
      <c r="F48" s="44">
        <v>1162.54</v>
      </c>
      <c r="G48" s="44">
        <v>1030.8699999999999</v>
      </c>
      <c r="H48" s="44">
        <v>1188.3699999999999</v>
      </c>
      <c r="I48" s="44">
        <v>1228.95</v>
      </c>
      <c r="J48" s="44">
        <v>1308.42</v>
      </c>
      <c r="K48" s="44">
        <v>1575.71</v>
      </c>
      <c r="L48" s="44">
        <v>1745.67</v>
      </c>
      <c r="M48" s="44">
        <v>1891.42</v>
      </c>
      <c r="N48" s="44">
        <v>1945.39</v>
      </c>
      <c r="O48" s="44">
        <v>1951.74</v>
      </c>
      <c r="P48" s="44">
        <v>1916.51</v>
      </c>
      <c r="Q48" s="44">
        <v>1923.47</v>
      </c>
      <c r="R48" s="44">
        <v>1923.66</v>
      </c>
      <c r="S48" s="44">
        <v>1902.81</v>
      </c>
      <c r="T48" s="44">
        <v>1851.29</v>
      </c>
      <c r="U48" s="44">
        <v>2024.65</v>
      </c>
      <c r="V48" s="44">
        <v>2019.05</v>
      </c>
      <c r="W48" s="44">
        <v>1891.82</v>
      </c>
      <c r="X48" s="44">
        <v>1706.46</v>
      </c>
      <c r="Y48" s="44">
        <v>1654.95</v>
      </c>
      <c r="Z48" s="44">
        <v>1377.46</v>
      </c>
      <c r="AA48" s="44">
        <v>1270.57</v>
      </c>
    </row>
    <row r="49" spans="1:27" ht="12.75" hidden="1" customHeight="1" outlineLevel="1" x14ac:dyDescent="0.2">
      <c r="A49" s="97" t="s">
        <v>1053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2">
      <c r="A50" s="97" t="s">
        <v>1054</v>
      </c>
      <c r="B50" s="63" t="s">
        <v>83</v>
      </c>
      <c r="C50" s="43" t="s">
        <v>79</v>
      </c>
      <c r="D50" s="44">
        <v>3.63</v>
      </c>
      <c r="E50" s="44">
        <v>3.63</v>
      </c>
      <c r="F50" s="44">
        <v>3.63</v>
      </c>
      <c r="G50" s="44">
        <v>3.63</v>
      </c>
      <c r="H50" s="44">
        <v>3.63</v>
      </c>
      <c r="I50" s="44">
        <v>3.63</v>
      </c>
      <c r="J50" s="44">
        <v>3.63</v>
      </c>
      <c r="K50" s="44">
        <v>3.63</v>
      </c>
      <c r="L50" s="44">
        <v>3.63</v>
      </c>
      <c r="M50" s="44">
        <v>3.63</v>
      </c>
      <c r="N50" s="44">
        <v>3.63</v>
      </c>
      <c r="O50" s="44">
        <v>3.63</v>
      </c>
      <c r="P50" s="44">
        <v>3.63</v>
      </c>
      <c r="Q50" s="44">
        <v>3.63</v>
      </c>
      <c r="R50" s="44">
        <v>3.63</v>
      </c>
      <c r="S50" s="44">
        <v>3.63</v>
      </c>
      <c r="T50" s="44">
        <v>3.63</v>
      </c>
      <c r="U50" s="44">
        <v>3.63</v>
      </c>
      <c r="V50" s="44">
        <v>3.63</v>
      </c>
      <c r="W50" s="44">
        <v>3.63</v>
      </c>
      <c r="X50" s="44">
        <v>3.63</v>
      </c>
      <c r="Y50" s="44">
        <v>3.63</v>
      </c>
      <c r="Z50" s="44">
        <v>3.63</v>
      </c>
      <c r="AA50" s="44">
        <v>3.63</v>
      </c>
    </row>
    <row r="51" spans="1:27" ht="12.75" hidden="1" customHeight="1" outlineLevel="1" x14ac:dyDescent="0.2">
      <c r="A51" s="97" t="s">
        <v>1055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collapsed="1" x14ac:dyDescent="0.2">
      <c r="A52" s="96" t="s">
        <v>1056</v>
      </c>
      <c r="B52" s="28" t="str">
        <f>"10"&amp;"."&amp;$B$640&amp;"."&amp;$B$641</f>
        <v>10.11.2023</v>
      </c>
      <c r="C52" s="88" t="s">
        <v>76</v>
      </c>
      <c r="D52" s="89">
        <f>ROUND(((D53+D54+D56+D55)/1000),5)</f>
        <v>1.4201900000000001</v>
      </c>
      <c r="E52" s="89">
        <f>ROUND(((E53+E54+E56+E55)/1000),5)</f>
        <v>1.3802000000000001</v>
      </c>
      <c r="F52" s="89">
        <f>ROUND(((F53+F54+F56+F55)/1000),5)</f>
        <v>1.3431200000000001</v>
      </c>
      <c r="G52" s="89">
        <f t="shared" ref="G52:AA52" si="27">ROUND(((G53+G54+G56+G55)/1000),5)</f>
        <v>1.2118100000000001</v>
      </c>
      <c r="H52" s="89">
        <f t="shared" si="27"/>
        <v>1.3381099999999999</v>
      </c>
      <c r="I52" s="89">
        <f t="shared" si="27"/>
        <v>1.41099</v>
      </c>
      <c r="J52" s="89">
        <f t="shared" si="27"/>
        <v>1.4956199999999999</v>
      </c>
      <c r="K52" s="89">
        <f t="shared" si="27"/>
        <v>1.7933600000000001</v>
      </c>
      <c r="L52" s="89">
        <f t="shared" si="27"/>
        <v>2.0435400000000001</v>
      </c>
      <c r="M52" s="89">
        <f t="shared" si="27"/>
        <v>2.1026699999999998</v>
      </c>
      <c r="N52" s="89">
        <f t="shared" si="27"/>
        <v>2.1162000000000001</v>
      </c>
      <c r="O52" s="89">
        <f t="shared" si="27"/>
        <v>2.1593499999999999</v>
      </c>
      <c r="P52" s="89">
        <f t="shared" si="27"/>
        <v>2.1297000000000001</v>
      </c>
      <c r="Q52" s="89">
        <f t="shared" si="27"/>
        <v>2.1326200000000002</v>
      </c>
      <c r="R52" s="89">
        <f t="shared" si="27"/>
        <v>2.1315400000000002</v>
      </c>
      <c r="S52" s="89">
        <f t="shared" si="27"/>
        <v>2.13286</v>
      </c>
      <c r="T52" s="89">
        <f t="shared" si="27"/>
        <v>2.0995599999999999</v>
      </c>
      <c r="U52" s="89">
        <f t="shared" si="27"/>
        <v>2.22498</v>
      </c>
      <c r="V52" s="89">
        <f t="shared" si="27"/>
        <v>2.2033800000000001</v>
      </c>
      <c r="W52" s="89">
        <f t="shared" si="27"/>
        <v>2.15415</v>
      </c>
      <c r="X52" s="89">
        <f t="shared" si="27"/>
        <v>2.0845199999999999</v>
      </c>
      <c r="Y52" s="89">
        <f t="shared" si="27"/>
        <v>1.9185000000000001</v>
      </c>
      <c r="Z52" s="89">
        <f t="shared" si="27"/>
        <v>1.6840999999999999</v>
      </c>
      <c r="AA52" s="89">
        <f t="shared" si="27"/>
        <v>1.4682500000000001</v>
      </c>
    </row>
    <row r="53" spans="1:27" ht="12.75" hidden="1" customHeight="1" outlineLevel="1" x14ac:dyDescent="0.2">
      <c r="A53" s="97" t="s">
        <v>1057</v>
      </c>
      <c r="B53" s="63" t="s">
        <v>242</v>
      </c>
      <c r="C53" s="43" t="s">
        <v>79</v>
      </c>
      <c r="D53" s="44">
        <v>1240.1500000000001</v>
      </c>
      <c r="E53" s="44">
        <v>1200.1600000000001</v>
      </c>
      <c r="F53" s="44">
        <v>1163.08</v>
      </c>
      <c r="G53" s="44">
        <v>1031.77</v>
      </c>
      <c r="H53" s="44">
        <v>1158.07</v>
      </c>
      <c r="I53" s="44">
        <v>1230.95</v>
      </c>
      <c r="J53" s="44">
        <v>1315.58</v>
      </c>
      <c r="K53" s="44">
        <v>1613.32</v>
      </c>
      <c r="L53" s="44">
        <v>1863.5</v>
      </c>
      <c r="M53" s="44">
        <v>1922.63</v>
      </c>
      <c r="N53" s="44">
        <v>1936.16</v>
      </c>
      <c r="O53" s="44">
        <v>1979.31</v>
      </c>
      <c r="P53" s="44">
        <v>1949.66</v>
      </c>
      <c r="Q53" s="44">
        <v>1952.58</v>
      </c>
      <c r="R53" s="44">
        <v>1951.5</v>
      </c>
      <c r="S53" s="44">
        <v>1952.82</v>
      </c>
      <c r="T53" s="44">
        <v>1919.52</v>
      </c>
      <c r="U53" s="44">
        <v>2044.94</v>
      </c>
      <c r="V53" s="44">
        <v>2023.34</v>
      </c>
      <c r="W53" s="44">
        <v>1974.11</v>
      </c>
      <c r="X53" s="44">
        <v>1904.48</v>
      </c>
      <c r="Y53" s="44">
        <v>1738.46</v>
      </c>
      <c r="Z53" s="44">
        <v>1504.06</v>
      </c>
      <c r="AA53" s="44">
        <v>1288.21</v>
      </c>
    </row>
    <row r="54" spans="1:27" ht="12.75" hidden="1" customHeight="1" outlineLevel="1" x14ac:dyDescent="0.2">
      <c r="A54" s="97" t="s">
        <v>1058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2">
      <c r="A55" s="97" t="s">
        <v>1059</v>
      </c>
      <c r="B55" s="63" t="s">
        <v>83</v>
      </c>
      <c r="C55" s="43" t="s">
        <v>79</v>
      </c>
      <c r="D55" s="44">
        <v>3.63</v>
      </c>
      <c r="E55" s="44">
        <v>3.63</v>
      </c>
      <c r="F55" s="44">
        <v>3.63</v>
      </c>
      <c r="G55" s="44">
        <v>3.63</v>
      </c>
      <c r="H55" s="44">
        <v>3.63</v>
      </c>
      <c r="I55" s="44">
        <v>3.63</v>
      </c>
      <c r="J55" s="44">
        <v>3.63</v>
      </c>
      <c r="K55" s="44">
        <v>3.63</v>
      </c>
      <c r="L55" s="44">
        <v>3.63</v>
      </c>
      <c r="M55" s="44">
        <v>3.63</v>
      </c>
      <c r="N55" s="44">
        <v>3.63</v>
      </c>
      <c r="O55" s="44">
        <v>3.63</v>
      </c>
      <c r="P55" s="44">
        <v>3.63</v>
      </c>
      <c r="Q55" s="44">
        <v>3.63</v>
      </c>
      <c r="R55" s="44">
        <v>3.63</v>
      </c>
      <c r="S55" s="44">
        <v>3.63</v>
      </c>
      <c r="T55" s="44">
        <v>3.63</v>
      </c>
      <c r="U55" s="44">
        <v>3.63</v>
      </c>
      <c r="V55" s="44">
        <v>3.63</v>
      </c>
      <c r="W55" s="44">
        <v>3.63</v>
      </c>
      <c r="X55" s="44">
        <v>3.63</v>
      </c>
      <c r="Y55" s="44">
        <v>3.63</v>
      </c>
      <c r="Z55" s="44">
        <v>3.63</v>
      </c>
      <c r="AA55" s="44">
        <v>3.63</v>
      </c>
    </row>
    <row r="56" spans="1:27" ht="12.75" hidden="1" customHeight="1" outlineLevel="1" x14ac:dyDescent="0.2">
      <c r="A56" s="97" t="s">
        <v>1060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collapsed="1" x14ac:dyDescent="0.2">
      <c r="A57" s="96" t="s">
        <v>1061</v>
      </c>
      <c r="B57" s="28" t="str">
        <f>"11"&amp;"."&amp;$B$640&amp;"."&amp;$B$641</f>
        <v>11.11.2023</v>
      </c>
      <c r="C57" s="88" t="s">
        <v>76</v>
      </c>
      <c r="D57" s="89">
        <f>ROUND(((D58+D59+D61+D60)/1000),5)</f>
        <v>1.44706</v>
      </c>
      <c r="E57" s="89">
        <f>ROUND(((E58+E59+E61+E60)/1000),5)</f>
        <v>1.4095800000000001</v>
      </c>
      <c r="F57" s="89">
        <f>ROUND(((F58+F59+F61+F60)/1000),5)</f>
        <v>1.3875599999999999</v>
      </c>
      <c r="G57" s="89">
        <f t="shared" ref="G57:AA57" si="30">ROUND(((G58+G59+G61+G60)/1000),5)</f>
        <v>1.3545100000000001</v>
      </c>
      <c r="H57" s="89">
        <f t="shared" si="30"/>
        <v>1.3689</v>
      </c>
      <c r="I57" s="89">
        <f t="shared" si="30"/>
        <v>1.4085000000000001</v>
      </c>
      <c r="J57" s="89">
        <f t="shared" si="30"/>
        <v>1.41737</v>
      </c>
      <c r="K57" s="89">
        <f t="shared" si="30"/>
        <v>1.4869300000000001</v>
      </c>
      <c r="L57" s="89">
        <f t="shared" si="30"/>
        <v>1.74491</v>
      </c>
      <c r="M57" s="89">
        <f t="shared" si="30"/>
        <v>1.8729</v>
      </c>
      <c r="N57" s="89">
        <f t="shared" si="30"/>
        <v>1.9300600000000001</v>
      </c>
      <c r="O57" s="89">
        <f t="shared" si="30"/>
        <v>1.9276199999999999</v>
      </c>
      <c r="P57" s="89">
        <f t="shared" si="30"/>
        <v>1.8895500000000001</v>
      </c>
      <c r="Q57" s="89">
        <f t="shared" si="30"/>
        <v>1.8890199999999999</v>
      </c>
      <c r="R57" s="89">
        <f t="shared" si="30"/>
        <v>1.8909400000000001</v>
      </c>
      <c r="S57" s="89">
        <f t="shared" si="30"/>
        <v>1.87785</v>
      </c>
      <c r="T57" s="89">
        <f t="shared" si="30"/>
        <v>1.9733000000000001</v>
      </c>
      <c r="U57" s="89">
        <f t="shared" si="30"/>
        <v>2.03051</v>
      </c>
      <c r="V57" s="89">
        <f t="shared" si="30"/>
        <v>2.1103800000000001</v>
      </c>
      <c r="W57" s="89">
        <f t="shared" si="30"/>
        <v>2.0606399999999998</v>
      </c>
      <c r="X57" s="89">
        <f t="shared" si="30"/>
        <v>1.9160999999999999</v>
      </c>
      <c r="Y57" s="89">
        <f t="shared" si="30"/>
        <v>1.81582</v>
      </c>
      <c r="Z57" s="89">
        <f t="shared" si="30"/>
        <v>1.5868199999999999</v>
      </c>
      <c r="AA57" s="89">
        <f t="shared" si="30"/>
        <v>1.41778</v>
      </c>
    </row>
    <row r="58" spans="1:27" ht="12.75" hidden="1" customHeight="1" outlineLevel="1" x14ac:dyDescent="0.2">
      <c r="A58" s="97" t="s">
        <v>1062</v>
      </c>
      <c r="B58" s="63" t="s">
        <v>242</v>
      </c>
      <c r="C58" s="43" t="s">
        <v>79</v>
      </c>
      <c r="D58" s="44">
        <v>1267.02</v>
      </c>
      <c r="E58" s="44">
        <v>1229.54</v>
      </c>
      <c r="F58" s="44">
        <v>1207.52</v>
      </c>
      <c r="G58" s="44">
        <v>1174.47</v>
      </c>
      <c r="H58" s="44">
        <v>1188.8599999999999</v>
      </c>
      <c r="I58" s="44">
        <v>1228.46</v>
      </c>
      <c r="J58" s="44">
        <v>1237.33</v>
      </c>
      <c r="K58" s="44">
        <v>1306.8900000000001</v>
      </c>
      <c r="L58" s="44">
        <v>1564.87</v>
      </c>
      <c r="M58" s="44">
        <v>1692.86</v>
      </c>
      <c r="N58" s="44">
        <v>1750.02</v>
      </c>
      <c r="O58" s="44">
        <v>1747.58</v>
      </c>
      <c r="P58" s="44">
        <v>1709.51</v>
      </c>
      <c r="Q58" s="44">
        <v>1708.98</v>
      </c>
      <c r="R58" s="44">
        <v>1710.9</v>
      </c>
      <c r="S58" s="44">
        <v>1697.81</v>
      </c>
      <c r="T58" s="44">
        <v>1793.26</v>
      </c>
      <c r="U58" s="44">
        <v>1850.47</v>
      </c>
      <c r="V58" s="44">
        <v>1930.34</v>
      </c>
      <c r="W58" s="44">
        <v>1880.6</v>
      </c>
      <c r="X58" s="44">
        <v>1736.06</v>
      </c>
      <c r="Y58" s="44">
        <v>1635.78</v>
      </c>
      <c r="Z58" s="44">
        <v>1406.78</v>
      </c>
      <c r="AA58" s="44">
        <v>1237.74</v>
      </c>
    </row>
    <row r="59" spans="1:27" ht="12.75" hidden="1" customHeight="1" outlineLevel="1" x14ac:dyDescent="0.2">
      <c r="A59" s="97" t="s">
        <v>1063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2">
      <c r="A60" s="97" t="s">
        <v>1064</v>
      </c>
      <c r="B60" s="63" t="s">
        <v>83</v>
      </c>
      <c r="C60" s="43" t="s">
        <v>79</v>
      </c>
      <c r="D60" s="44">
        <v>3.63</v>
      </c>
      <c r="E60" s="44">
        <v>3.63</v>
      </c>
      <c r="F60" s="44">
        <v>3.63</v>
      </c>
      <c r="G60" s="44">
        <v>3.63</v>
      </c>
      <c r="H60" s="44">
        <v>3.63</v>
      </c>
      <c r="I60" s="44">
        <v>3.63</v>
      </c>
      <c r="J60" s="44">
        <v>3.63</v>
      </c>
      <c r="K60" s="44">
        <v>3.63</v>
      </c>
      <c r="L60" s="44">
        <v>3.63</v>
      </c>
      <c r="M60" s="44">
        <v>3.63</v>
      </c>
      <c r="N60" s="44">
        <v>3.63</v>
      </c>
      <c r="O60" s="44">
        <v>3.63</v>
      </c>
      <c r="P60" s="44">
        <v>3.63</v>
      </c>
      <c r="Q60" s="44">
        <v>3.63</v>
      </c>
      <c r="R60" s="44">
        <v>3.63</v>
      </c>
      <c r="S60" s="44">
        <v>3.63</v>
      </c>
      <c r="T60" s="44">
        <v>3.63</v>
      </c>
      <c r="U60" s="44">
        <v>3.63</v>
      </c>
      <c r="V60" s="44">
        <v>3.63</v>
      </c>
      <c r="W60" s="44">
        <v>3.63</v>
      </c>
      <c r="X60" s="44">
        <v>3.63</v>
      </c>
      <c r="Y60" s="44">
        <v>3.63</v>
      </c>
      <c r="Z60" s="44">
        <v>3.63</v>
      </c>
      <c r="AA60" s="44">
        <v>3.63</v>
      </c>
    </row>
    <row r="61" spans="1:27" ht="12.75" hidden="1" customHeight="1" outlineLevel="1" x14ac:dyDescent="0.2">
      <c r="A61" s="97" t="s">
        <v>1065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collapsed="1" x14ac:dyDescent="0.2">
      <c r="A62" s="96" t="s">
        <v>1066</v>
      </c>
      <c r="B62" s="28" t="str">
        <f>"12"&amp;"."&amp;$B$640&amp;"."&amp;$B$641</f>
        <v>12.11.2023</v>
      </c>
      <c r="C62" s="88" t="s">
        <v>76</v>
      </c>
      <c r="D62" s="89">
        <f>ROUND(((D63+D64+D66+D65)/1000),5)</f>
        <v>1.4203300000000001</v>
      </c>
      <c r="E62" s="89">
        <f>ROUND(((E63+E64+E66+E65)/1000),5)</f>
        <v>1.4117500000000001</v>
      </c>
      <c r="F62" s="89">
        <f>ROUND(((F63+F64+F66+F65)/1000),5)</f>
        <v>1.3835999999999999</v>
      </c>
      <c r="G62" s="89">
        <f t="shared" ref="G62:AA62" si="33">ROUND(((G63+G64+G66+G65)/1000),5)</f>
        <v>1.3725799999999999</v>
      </c>
      <c r="H62" s="89">
        <f t="shared" si="33"/>
        <v>1.35799</v>
      </c>
      <c r="I62" s="89">
        <f t="shared" si="33"/>
        <v>1.40116</v>
      </c>
      <c r="J62" s="89">
        <f t="shared" si="33"/>
        <v>1.40496</v>
      </c>
      <c r="K62" s="89">
        <f t="shared" si="33"/>
        <v>1.4460900000000001</v>
      </c>
      <c r="L62" s="89">
        <f t="shared" si="33"/>
        <v>1.64594</v>
      </c>
      <c r="M62" s="89">
        <f t="shared" si="33"/>
        <v>1.8464400000000001</v>
      </c>
      <c r="N62" s="89">
        <f t="shared" si="33"/>
        <v>1.93188</v>
      </c>
      <c r="O62" s="89">
        <f t="shared" si="33"/>
        <v>1.9626999999999999</v>
      </c>
      <c r="P62" s="89">
        <f t="shared" si="33"/>
        <v>1.9644200000000001</v>
      </c>
      <c r="Q62" s="89">
        <f t="shared" si="33"/>
        <v>1.9661500000000001</v>
      </c>
      <c r="R62" s="89">
        <f t="shared" si="33"/>
        <v>1.95543</v>
      </c>
      <c r="S62" s="89">
        <f t="shared" si="33"/>
        <v>1.9420200000000001</v>
      </c>
      <c r="T62" s="89">
        <f t="shared" si="33"/>
        <v>2.0050599999999998</v>
      </c>
      <c r="U62" s="89">
        <f t="shared" si="33"/>
        <v>2.11652</v>
      </c>
      <c r="V62" s="89">
        <f t="shared" si="33"/>
        <v>2.1128200000000001</v>
      </c>
      <c r="W62" s="89">
        <f t="shared" si="33"/>
        <v>2.06982</v>
      </c>
      <c r="X62" s="89">
        <f t="shared" si="33"/>
        <v>2.0155400000000001</v>
      </c>
      <c r="Y62" s="89">
        <f t="shared" si="33"/>
        <v>1.9151800000000001</v>
      </c>
      <c r="Z62" s="89">
        <f t="shared" si="33"/>
        <v>1.64479</v>
      </c>
      <c r="AA62" s="89">
        <f t="shared" si="33"/>
        <v>1.41828</v>
      </c>
    </row>
    <row r="63" spans="1:27" ht="12.75" hidden="1" customHeight="1" outlineLevel="1" x14ac:dyDescent="0.2">
      <c r="A63" s="97" t="s">
        <v>1067</v>
      </c>
      <c r="B63" s="63" t="s">
        <v>242</v>
      </c>
      <c r="C63" s="43" t="s">
        <v>79</v>
      </c>
      <c r="D63" s="44">
        <v>1240.29</v>
      </c>
      <c r="E63" s="44">
        <v>1231.71</v>
      </c>
      <c r="F63" s="44">
        <v>1203.56</v>
      </c>
      <c r="G63" s="44">
        <v>1192.54</v>
      </c>
      <c r="H63" s="44">
        <v>1177.95</v>
      </c>
      <c r="I63" s="44">
        <v>1221.1199999999999</v>
      </c>
      <c r="J63" s="44">
        <v>1224.92</v>
      </c>
      <c r="K63" s="44">
        <v>1266.05</v>
      </c>
      <c r="L63" s="44">
        <v>1465.9</v>
      </c>
      <c r="M63" s="44">
        <v>1666.4</v>
      </c>
      <c r="N63" s="44">
        <v>1751.84</v>
      </c>
      <c r="O63" s="44">
        <v>1782.66</v>
      </c>
      <c r="P63" s="44">
        <v>1784.38</v>
      </c>
      <c r="Q63" s="44">
        <v>1786.11</v>
      </c>
      <c r="R63" s="44">
        <v>1775.39</v>
      </c>
      <c r="S63" s="44">
        <v>1761.98</v>
      </c>
      <c r="T63" s="44">
        <v>1825.02</v>
      </c>
      <c r="U63" s="44">
        <v>1936.48</v>
      </c>
      <c r="V63" s="44">
        <v>1932.78</v>
      </c>
      <c r="W63" s="44">
        <v>1889.78</v>
      </c>
      <c r="X63" s="44">
        <v>1835.5</v>
      </c>
      <c r="Y63" s="44">
        <v>1735.14</v>
      </c>
      <c r="Z63" s="44">
        <v>1464.75</v>
      </c>
      <c r="AA63" s="44">
        <v>1238.24</v>
      </c>
    </row>
    <row r="64" spans="1:27" ht="12.75" hidden="1" customHeight="1" outlineLevel="1" x14ac:dyDescent="0.2">
      <c r="A64" s="97" t="s">
        <v>1068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2">
      <c r="A65" s="97" t="s">
        <v>1069</v>
      </c>
      <c r="B65" s="63" t="s">
        <v>83</v>
      </c>
      <c r="C65" s="43" t="s">
        <v>79</v>
      </c>
      <c r="D65" s="44">
        <v>3.63</v>
      </c>
      <c r="E65" s="44">
        <v>3.63</v>
      </c>
      <c r="F65" s="44">
        <v>3.63</v>
      </c>
      <c r="G65" s="44">
        <v>3.63</v>
      </c>
      <c r="H65" s="44">
        <v>3.63</v>
      </c>
      <c r="I65" s="44">
        <v>3.63</v>
      </c>
      <c r="J65" s="44">
        <v>3.63</v>
      </c>
      <c r="K65" s="44">
        <v>3.63</v>
      </c>
      <c r="L65" s="44">
        <v>3.63</v>
      </c>
      <c r="M65" s="44">
        <v>3.63</v>
      </c>
      <c r="N65" s="44">
        <v>3.63</v>
      </c>
      <c r="O65" s="44">
        <v>3.63</v>
      </c>
      <c r="P65" s="44">
        <v>3.63</v>
      </c>
      <c r="Q65" s="44">
        <v>3.63</v>
      </c>
      <c r="R65" s="44">
        <v>3.63</v>
      </c>
      <c r="S65" s="44">
        <v>3.63</v>
      </c>
      <c r="T65" s="44">
        <v>3.63</v>
      </c>
      <c r="U65" s="44">
        <v>3.63</v>
      </c>
      <c r="V65" s="44">
        <v>3.63</v>
      </c>
      <c r="W65" s="44">
        <v>3.63</v>
      </c>
      <c r="X65" s="44">
        <v>3.63</v>
      </c>
      <c r="Y65" s="44">
        <v>3.63</v>
      </c>
      <c r="Z65" s="44">
        <v>3.63</v>
      </c>
      <c r="AA65" s="44">
        <v>3.63</v>
      </c>
    </row>
    <row r="66" spans="1:27" ht="12.75" hidden="1" customHeight="1" outlineLevel="1" x14ac:dyDescent="0.2">
      <c r="A66" s="97" t="s">
        <v>1070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collapsed="1" x14ac:dyDescent="0.2">
      <c r="A67" s="96" t="s">
        <v>1071</v>
      </c>
      <c r="B67" s="28" t="str">
        <f>"13"&amp;"."&amp;$B$640&amp;"."&amp;$B$641</f>
        <v>13.11.2023</v>
      </c>
      <c r="C67" s="88" t="s">
        <v>76</v>
      </c>
      <c r="D67" s="89">
        <f>ROUND(((D68+D69+D71+D70)/1000),5)</f>
        <v>1.44519</v>
      </c>
      <c r="E67" s="89">
        <f>ROUND(((E68+E69+E71+E70)/1000),5)</f>
        <v>1.42137</v>
      </c>
      <c r="F67" s="89">
        <f>ROUND(((F68+F69+F71+F70)/1000),5)</f>
        <v>1.4073899999999999</v>
      </c>
      <c r="G67" s="89">
        <f t="shared" ref="G67:AA67" si="36">ROUND(((G68+G69+G71+G70)/1000),5)</f>
        <v>1.3807700000000001</v>
      </c>
      <c r="H67" s="89">
        <f t="shared" si="36"/>
        <v>1.3696900000000001</v>
      </c>
      <c r="I67" s="89">
        <f t="shared" si="36"/>
        <v>1.4271100000000001</v>
      </c>
      <c r="J67" s="89">
        <f t="shared" si="36"/>
        <v>1.6818299999999999</v>
      </c>
      <c r="K67" s="89">
        <f t="shared" si="36"/>
        <v>1.9483699999999999</v>
      </c>
      <c r="L67" s="89">
        <f t="shared" si="36"/>
        <v>2.10771</v>
      </c>
      <c r="M67" s="89">
        <f t="shared" si="36"/>
        <v>2.1445799999999999</v>
      </c>
      <c r="N67" s="89">
        <f t="shared" si="36"/>
        <v>2.14995</v>
      </c>
      <c r="O67" s="89">
        <f t="shared" si="36"/>
        <v>2.1470600000000002</v>
      </c>
      <c r="P67" s="89">
        <f t="shared" si="36"/>
        <v>2.1242100000000002</v>
      </c>
      <c r="Q67" s="89">
        <f t="shared" si="36"/>
        <v>2.1393200000000001</v>
      </c>
      <c r="R67" s="89">
        <f t="shared" si="36"/>
        <v>2.1433499999999999</v>
      </c>
      <c r="S67" s="89">
        <f t="shared" si="36"/>
        <v>2.1575500000000001</v>
      </c>
      <c r="T67" s="89">
        <f t="shared" si="36"/>
        <v>2.2182200000000001</v>
      </c>
      <c r="U67" s="89">
        <f t="shared" si="36"/>
        <v>2.4308000000000001</v>
      </c>
      <c r="V67" s="89">
        <f t="shared" si="36"/>
        <v>2.44034</v>
      </c>
      <c r="W67" s="89">
        <f t="shared" si="36"/>
        <v>2.2082700000000002</v>
      </c>
      <c r="X67" s="89">
        <f t="shared" si="36"/>
        <v>2.21408</v>
      </c>
      <c r="Y67" s="89">
        <f t="shared" si="36"/>
        <v>2.0804800000000001</v>
      </c>
      <c r="Z67" s="89">
        <f t="shared" si="36"/>
        <v>1.6820600000000001</v>
      </c>
      <c r="AA67" s="89">
        <f t="shared" si="36"/>
        <v>1.4869600000000001</v>
      </c>
    </row>
    <row r="68" spans="1:27" ht="12.75" hidden="1" customHeight="1" outlineLevel="1" x14ac:dyDescent="0.2">
      <c r="A68" s="97" t="s">
        <v>1072</v>
      </c>
      <c r="B68" s="63" t="s">
        <v>242</v>
      </c>
      <c r="C68" s="43" t="s">
        <v>79</v>
      </c>
      <c r="D68" s="44">
        <v>1265.1500000000001</v>
      </c>
      <c r="E68" s="44">
        <v>1241.33</v>
      </c>
      <c r="F68" s="44">
        <v>1227.3499999999999</v>
      </c>
      <c r="G68" s="44">
        <v>1200.73</v>
      </c>
      <c r="H68" s="44">
        <v>1189.6500000000001</v>
      </c>
      <c r="I68" s="44">
        <v>1247.07</v>
      </c>
      <c r="J68" s="44">
        <v>1501.79</v>
      </c>
      <c r="K68" s="44">
        <v>1768.33</v>
      </c>
      <c r="L68" s="44">
        <v>1927.67</v>
      </c>
      <c r="M68" s="44">
        <v>1964.54</v>
      </c>
      <c r="N68" s="44">
        <v>1969.91</v>
      </c>
      <c r="O68" s="44">
        <v>1967.02</v>
      </c>
      <c r="P68" s="44">
        <v>1944.17</v>
      </c>
      <c r="Q68" s="44">
        <v>1959.28</v>
      </c>
      <c r="R68" s="44">
        <v>1963.31</v>
      </c>
      <c r="S68" s="44">
        <v>1977.51</v>
      </c>
      <c r="T68" s="44">
        <v>2038.18</v>
      </c>
      <c r="U68" s="44">
        <v>2250.7600000000002</v>
      </c>
      <c r="V68" s="44">
        <v>2260.3000000000002</v>
      </c>
      <c r="W68" s="44">
        <v>2028.23</v>
      </c>
      <c r="X68" s="44">
        <v>2034.04</v>
      </c>
      <c r="Y68" s="44">
        <v>1900.44</v>
      </c>
      <c r="Z68" s="44">
        <v>1502.02</v>
      </c>
      <c r="AA68" s="44">
        <v>1306.92</v>
      </c>
    </row>
    <row r="69" spans="1:27" ht="12.75" hidden="1" customHeight="1" outlineLevel="1" x14ac:dyDescent="0.2">
      <c r="A69" s="97" t="s">
        <v>1073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2">
      <c r="A70" s="97" t="s">
        <v>1074</v>
      </c>
      <c r="B70" s="63" t="s">
        <v>83</v>
      </c>
      <c r="C70" s="43" t="s">
        <v>79</v>
      </c>
      <c r="D70" s="44">
        <v>3.63</v>
      </c>
      <c r="E70" s="44">
        <v>3.63</v>
      </c>
      <c r="F70" s="44">
        <v>3.63</v>
      </c>
      <c r="G70" s="44">
        <v>3.63</v>
      </c>
      <c r="H70" s="44">
        <v>3.63</v>
      </c>
      <c r="I70" s="44">
        <v>3.63</v>
      </c>
      <c r="J70" s="44">
        <v>3.63</v>
      </c>
      <c r="K70" s="44">
        <v>3.63</v>
      </c>
      <c r="L70" s="44">
        <v>3.63</v>
      </c>
      <c r="M70" s="44">
        <v>3.63</v>
      </c>
      <c r="N70" s="44">
        <v>3.63</v>
      </c>
      <c r="O70" s="44">
        <v>3.63</v>
      </c>
      <c r="P70" s="44">
        <v>3.63</v>
      </c>
      <c r="Q70" s="44">
        <v>3.63</v>
      </c>
      <c r="R70" s="44">
        <v>3.63</v>
      </c>
      <c r="S70" s="44">
        <v>3.63</v>
      </c>
      <c r="T70" s="44">
        <v>3.63</v>
      </c>
      <c r="U70" s="44">
        <v>3.63</v>
      </c>
      <c r="V70" s="44">
        <v>3.63</v>
      </c>
      <c r="W70" s="44">
        <v>3.63</v>
      </c>
      <c r="X70" s="44">
        <v>3.63</v>
      </c>
      <c r="Y70" s="44">
        <v>3.63</v>
      </c>
      <c r="Z70" s="44">
        <v>3.63</v>
      </c>
      <c r="AA70" s="44">
        <v>3.63</v>
      </c>
    </row>
    <row r="71" spans="1:27" ht="12.75" hidden="1" customHeight="1" outlineLevel="1" x14ac:dyDescent="0.2">
      <c r="A71" s="97" t="s">
        <v>1075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collapsed="1" x14ac:dyDescent="0.2">
      <c r="A72" s="96" t="s">
        <v>1076</v>
      </c>
      <c r="B72" s="28" t="str">
        <f>"14"&amp;"."&amp;$B$640&amp;"."&amp;$B$641</f>
        <v>14.11.2023</v>
      </c>
      <c r="C72" s="88" t="s">
        <v>76</v>
      </c>
      <c r="D72" s="89">
        <f>ROUND(((D73+D74+D76+D75)/1000),5)</f>
        <v>1.4153100000000001</v>
      </c>
      <c r="E72" s="89">
        <f>ROUND(((E73+E74+E76+E75)/1000),5)</f>
        <v>1.3539300000000001</v>
      </c>
      <c r="F72" s="89">
        <f>ROUND(((F73+F74+F76+F75)/1000),5)</f>
        <v>1.286</v>
      </c>
      <c r="G72" s="89">
        <f t="shared" ref="G72:AA72" si="39">ROUND(((G73+G74+G76+G75)/1000),5)</f>
        <v>1.2729200000000001</v>
      </c>
      <c r="H72" s="89">
        <f t="shared" si="39"/>
        <v>1.3336300000000001</v>
      </c>
      <c r="I72" s="89">
        <f t="shared" si="39"/>
        <v>1.4468099999999999</v>
      </c>
      <c r="J72" s="89">
        <f t="shared" si="39"/>
        <v>1.62134</v>
      </c>
      <c r="K72" s="89">
        <f t="shared" si="39"/>
        <v>1.9636100000000001</v>
      </c>
      <c r="L72" s="89">
        <f t="shared" si="39"/>
        <v>2.14662</v>
      </c>
      <c r="M72" s="89">
        <f t="shared" si="39"/>
        <v>2.2474699999999999</v>
      </c>
      <c r="N72" s="89">
        <f t="shared" si="39"/>
        <v>2.3407900000000001</v>
      </c>
      <c r="O72" s="89">
        <f t="shared" si="39"/>
        <v>2.3134299999999999</v>
      </c>
      <c r="P72" s="89">
        <f t="shared" si="39"/>
        <v>2.28722</v>
      </c>
      <c r="Q72" s="89">
        <f t="shared" si="39"/>
        <v>2.3110499999999998</v>
      </c>
      <c r="R72" s="89">
        <f t="shared" si="39"/>
        <v>2.4572699999999998</v>
      </c>
      <c r="S72" s="89">
        <f t="shared" si="39"/>
        <v>2.3768600000000002</v>
      </c>
      <c r="T72" s="89">
        <f t="shared" si="39"/>
        <v>2.4441600000000001</v>
      </c>
      <c r="U72" s="89">
        <f t="shared" si="39"/>
        <v>2.48712</v>
      </c>
      <c r="V72" s="89">
        <f t="shared" si="39"/>
        <v>2.33623</v>
      </c>
      <c r="W72" s="89">
        <f t="shared" si="39"/>
        <v>2.2482799999999998</v>
      </c>
      <c r="X72" s="89">
        <f t="shared" si="39"/>
        <v>2.1411799999999999</v>
      </c>
      <c r="Y72" s="89">
        <f t="shared" si="39"/>
        <v>1.9935099999999999</v>
      </c>
      <c r="Z72" s="89">
        <f t="shared" si="39"/>
        <v>1.6923999999999999</v>
      </c>
      <c r="AA72" s="89">
        <f t="shared" si="39"/>
        <v>1.5102199999999999</v>
      </c>
    </row>
    <row r="73" spans="1:27" ht="12.75" hidden="1" customHeight="1" outlineLevel="1" x14ac:dyDescent="0.2">
      <c r="A73" s="97" t="s">
        <v>1077</v>
      </c>
      <c r="B73" s="63" t="s">
        <v>242</v>
      </c>
      <c r="C73" s="43" t="s">
        <v>79</v>
      </c>
      <c r="D73" s="44">
        <v>1235.27</v>
      </c>
      <c r="E73" s="44">
        <v>1173.8900000000001</v>
      </c>
      <c r="F73" s="44">
        <v>1105.96</v>
      </c>
      <c r="G73" s="44">
        <v>1092.8800000000001</v>
      </c>
      <c r="H73" s="44">
        <v>1153.5899999999999</v>
      </c>
      <c r="I73" s="44">
        <v>1266.77</v>
      </c>
      <c r="J73" s="44">
        <v>1441.3</v>
      </c>
      <c r="K73" s="44">
        <v>1783.57</v>
      </c>
      <c r="L73" s="44">
        <v>1966.58</v>
      </c>
      <c r="M73" s="44">
        <v>2067.4299999999998</v>
      </c>
      <c r="N73" s="44">
        <v>2160.75</v>
      </c>
      <c r="O73" s="44">
        <v>2133.39</v>
      </c>
      <c r="P73" s="44">
        <v>2107.1799999999998</v>
      </c>
      <c r="Q73" s="44">
        <v>2131.0100000000002</v>
      </c>
      <c r="R73" s="44">
        <v>2277.23</v>
      </c>
      <c r="S73" s="44">
        <v>2196.8200000000002</v>
      </c>
      <c r="T73" s="44">
        <v>2264.12</v>
      </c>
      <c r="U73" s="44">
        <v>2307.08</v>
      </c>
      <c r="V73" s="44">
        <v>2156.19</v>
      </c>
      <c r="W73" s="44">
        <v>2068.2399999999998</v>
      </c>
      <c r="X73" s="44">
        <v>1961.14</v>
      </c>
      <c r="Y73" s="44">
        <v>1813.47</v>
      </c>
      <c r="Z73" s="44">
        <v>1512.36</v>
      </c>
      <c r="AA73" s="44">
        <v>1330.18</v>
      </c>
    </row>
    <row r="74" spans="1:27" ht="12.75" hidden="1" customHeight="1" outlineLevel="1" x14ac:dyDescent="0.2">
      <c r="A74" s="97" t="s">
        <v>1078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2">
      <c r="A75" s="97" t="s">
        <v>1079</v>
      </c>
      <c r="B75" s="63" t="s">
        <v>83</v>
      </c>
      <c r="C75" s="43" t="s">
        <v>79</v>
      </c>
      <c r="D75" s="44">
        <v>3.63</v>
      </c>
      <c r="E75" s="44">
        <v>3.63</v>
      </c>
      <c r="F75" s="44">
        <v>3.63</v>
      </c>
      <c r="G75" s="44">
        <v>3.63</v>
      </c>
      <c r="H75" s="44">
        <v>3.63</v>
      </c>
      <c r="I75" s="44">
        <v>3.63</v>
      </c>
      <c r="J75" s="44">
        <v>3.63</v>
      </c>
      <c r="K75" s="44">
        <v>3.63</v>
      </c>
      <c r="L75" s="44">
        <v>3.63</v>
      </c>
      <c r="M75" s="44">
        <v>3.63</v>
      </c>
      <c r="N75" s="44">
        <v>3.63</v>
      </c>
      <c r="O75" s="44">
        <v>3.63</v>
      </c>
      <c r="P75" s="44">
        <v>3.63</v>
      </c>
      <c r="Q75" s="44">
        <v>3.63</v>
      </c>
      <c r="R75" s="44">
        <v>3.63</v>
      </c>
      <c r="S75" s="44">
        <v>3.63</v>
      </c>
      <c r="T75" s="44">
        <v>3.63</v>
      </c>
      <c r="U75" s="44">
        <v>3.63</v>
      </c>
      <c r="V75" s="44">
        <v>3.63</v>
      </c>
      <c r="W75" s="44">
        <v>3.63</v>
      </c>
      <c r="X75" s="44">
        <v>3.63</v>
      </c>
      <c r="Y75" s="44">
        <v>3.63</v>
      </c>
      <c r="Z75" s="44">
        <v>3.63</v>
      </c>
      <c r="AA75" s="44">
        <v>3.63</v>
      </c>
    </row>
    <row r="76" spans="1:27" ht="12.75" hidden="1" customHeight="1" outlineLevel="1" x14ac:dyDescent="0.2">
      <c r="A76" s="97" t="s">
        <v>1080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collapsed="1" x14ac:dyDescent="0.2">
      <c r="A77" s="96" t="s">
        <v>1081</v>
      </c>
      <c r="B77" s="28" t="str">
        <f>"15"&amp;"."&amp;$B$640&amp;"."&amp;$B$641</f>
        <v>15.11.2023</v>
      </c>
      <c r="C77" s="88" t="s">
        <v>76</v>
      </c>
      <c r="D77" s="89">
        <f>ROUND(((D78+D79+D81+D80)/1000),5)</f>
        <v>1.3896299999999999</v>
      </c>
      <c r="E77" s="89">
        <f>ROUND(((E78+E79+E81+E80)/1000),5)</f>
        <v>1.3036099999999999</v>
      </c>
      <c r="F77" s="89">
        <f>ROUND(((F78+F79+F81+F80)/1000),5)</f>
        <v>1.2570600000000001</v>
      </c>
      <c r="G77" s="89">
        <f t="shared" ref="G77:AA77" si="42">ROUND(((G78+G79+G81+G80)/1000),5)</f>
        <v>1.2536499999999999</v>
      </c>
      <c r="H77" s="89">
        <f t="shared" si="42"/>
        <v>1.3022199999999999</v>
      </c>
      <c r="I77" s="89">
        <f t="shared" si="42"/>
        <v>1.45977</v>
      </c>
      <c r="J77" s="89">
        <f t="shared" si="42"/>
        <v>1.56233</v>
      </c>
      <c r="K77" s="89">
        <f t="shared" si="42"/>
        <v>1.8692500000000001</v>
      </c>
      <c r="L77" s="89">
        <f t="shared" si="42"/>
        <v>2.0122800000000001</v>
      </c>
      <c r="M77" s="89">
        <f t="shared" si="42"/>
        <v>2.0925199999999999</v>
      </c>
      <c r="N77" s="89">
        <f t="shared" si="42"/>
        <v>2.1105499999999999</v>
      </c>
      <c r="O77" s="89">
        <f t="shared" si="42"/>
        <v>2.1517400000000002</v>
      </c>
      <c r="P77" s="89">
        <f t="shared" si="42"/>
        <v>2.1225800000000001</v>
      </c>
      <c r="Q77" s="89">
        <f t="shared" si="42"/>
        <v>2.13991</v>
      </c>
      <c r="R77" s="89">
        <f t="shared" si="42"/>
        <v>2.1500699999999999</v>
      </c>
      <c r="S77" s="89">
        <f t="shared" si="42"/>
        <v>2.1539199999999998</v>
      </c>
      <c r="T77" s="89">
        <f t="shared" si="42"/>
        <v>2.11598</v>
      </c>
      <c r="U77" s="89">
        <f t="shared" si="42"/>
        <v>2.1518000000000002</v>
      </c>
      <c r="V77" s="89">
        <f t="shared" si="42"/>
        <v>2.1196700000000002</v>
      </c>
      <c r="W77" s="89">
        <f t="shared" si="42"/>
        <v>2.1202000000000001</v>
      </c>
      <c r="X77" s="89">
        <f t="shared" si="42"/>
        <v>2.0569799999999998</v>
      </c>
      <c r="Y77" s="89">
        <f t="shared" si="42"/>
        <v>1.89392</v>
      </c>
      <c r="Z77" s="89">
        <f t="shared" si="42"/>
        <v>1.6961299999999999</v>
      </c>
      <c r="AA77" s="89">
        <f t="shared" si="42"/>
        <v>1.50447</v>
      </c>
    </row>
    <row r="78" spans="1:27" ht="12.75" hidden="1" customHeight="1" outlineLevel="1" x14ac:dyDescent="0.2">
      <c r="A78" s="97" t="s">
        <v>1082</v>
      </c>
      <c r="B78" s="63" t="s">
        <v>242</v>
      </c>
      <c r="C78" s="43" t="s">
        <v>79</v>
      </c>
      <c r="D78" s="44">
        <v>1209.5899999999999</v>
      </c>
      <c r="E78" s="44">
        <v>1123.57</v>
      </c>
      <c r="F78" s="44">
        <v>1077.02</v>
      </c>
      <c r="G78" s="44">
        <v>1073.6099999999999</v>
      </c>
      <c r="H78" s="44">
        <v>1122.18</v>
      </c>
      <c r="I78" s="44">
        <v>1279.73</v>
      </c>
      <c r="J78" s="44">
        <v>1382.29</v>
      </c>
      <c r="K78" s="44">
        <v>1689.21</v>
      </c>
      <c r="L78" s="44">
        <v>1832.24</v>
      </c>
      <c r="M78" s="44">
        <v>1912.48</v>
      </c>
      <c r="N78" s="44">
        <v>1930.51</v>
      </c>
      <c r="O78" s="44">
        <v>1971.7</v>
      </c>
      <c r="P78" s="44">
        <v>1942.54</v>
      </c>
      <c r="Q78" s="44">
        <v>1959.87</v>
      </c>
      <c r="R78" s="44">
        <v>1970.03</v>
      </c>
      <c r="S78" s="44">
        <v>1973.88</v>
      </c>
      <c r="T78" s="44">
        <v>1935.94</v>
      </c>
      <c r="U78" s="44">
        <v>1971.76</v>
      </c>
      <c r="V78" s="44">
        <v>1939.63</v>
      </c>
      <c r="W78" s="44">
        <v>1940.16</v>
      </c>
      <c r="X78" s="44">
        <v>1876.94</v>
      </c>
      <c r="Y78" s="44">
        <v>1713.88</v>
      </c>
      <c r="Z78" s="44">
        <v>1516.09</v>
      </c>
      <c r="AA78" s="44">
        <v>1324.43</v>
      </c>
    </row>
    <row r="79" spans="1:27" ht="12.75" hidden="1" customHeight="1" outlineLevel="1" x14ac:dyDescent="0.2">
      <c r="A79" s="97" t="s">
        <v>1083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2">
      <c r="A80" s="97" t="s">
        <v>1084</v>
      </c>
      <c r="B80" s="63" t="s">
        <v>83</v>
      </c>
      <c r="C80" s="43" t="s">
        <v>79</v>
      </c>
      <c r="D80" s="44">
        <v>3.63</v>
      </c>
      <c r="E80" s="44">
        <v>3.63</v>
      </c>
      <c r="F80" s="44">
        <v>3.63</v>
      </c>
      <c r="G80" s="44">
        <v>3.63</v>
      </c>
      <c r="H80" s="44">
        <v>3.63</v>
      </c>
      <c r="I80" s="44">
        <v>3.63</v>
      </c>
      <c r="J80" s="44">
        <v>3.63</v>
      </c>
      <c r="K80" s="44">
        <v>3.63</v>
      </c>
      <c r="L80" s="44">
        <v>3.63</v>
      </c>
      <c r="M80" s="44">
        <v>3.63</v>
      </c>
      <c r="N80" s="44">
        <v>3.63</v>
      </c>
      <c r="O80" s="44">
        <v>3.63</v>
      </c>
      <c r="P80" s="44">
        <v>3.63</v>
      </c>
      <c r="Q80" s="44">
        <v>3.63</v>
      </c>
      <c r="R80" s="44">
        <v>3.63</v>
      </c>
      <c r="S80" s="44">
        <v>3.63</v>
      </c>
      <c r="T80" s="44">
        <v>3.63</v>
      </c>
      <c r="U80" s="44">
        <v>3.63</v>
      </c>
      <c r="V80" s="44">
        <v>3.63</v>
      </c>
      <c r="W80" s="44">
        <v>3.63</v>
      </c>
      <c r="X80" s="44">
        <v>3.63</v>
      </c>
      <c r="Y80" s="44">
        <v>3.63</v>
      </c>
      <c r="Z80" s="44">
        <v>3.63</v>
      </c>
      <c r="AA80" s="44">
        <v>3.63</v>
      </c>
    </row>
    <row r="81" spans="1:27" ht="12.75" hidden="1" customHeight="1" outlineLevel="1" x14ac:dyDescent="0.2">
      <c r="A81" s="97" t="s">
        <v>1085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collapsed="1" x14ac:dyDescent="0.2">
      <c r="A82" s="96" t="s">
        <v>1086</v>
      </c>
      <c r="B82" s="28" t="str">
        <f>"16"&amp;"."&amp;$B$640&amp;"."&amp;$B$641</f>
        <v>16.11.2023</v>
      </c>
      <c r="C82" s="88" t="s">
        <v>76</v>
      </c>
      <c r="D82" s="89">
        <f>ROUND(((D83+D84+D86+D85)/1000),5)</f>
        <v>1.33921</v>
      </c>
      <c r="E82" s="89">
        <f>ROUND(((E83+E84+E86+E85)/1000),5)</f>
        <v>1.2310000000000001</v>
      </c>
      <c r="F82" s="89">
        <f>ROUND(((F83+F84+F86+F85)/1000),5)</f>
        <v>1.15394</v>
      </c>
      <c r="G82" s="89">
        <f t="shared" ref="G82:AA82" si="45">ROUND(((G83+G84+G86+G85)/1000),5)</f>
        <v>1.1469400000000001</v>
      </c>
      <c r="H82" s="89">
        <f t="shared" si="45"/>
        <v>1.23116</v>
      </c>
      <c r="I82" s="89">
        <f t="shared" si="45"/>
        <v>1.4077599999999999</v>
      </c>
      <c r="J82" s="89">
        <f t="shared" si="45"/>
        <v>1.51111</v>
      </c>
      <c r="K82" s="89">
        <f t="shared" si="45"/>
        <v>1.79924</v>
      </c>
      <c r="L82" s="89">
        <f t="shared" si="45"/>
        <v>1.9899</v>
      </c>
      <c r="M82" s="89">
        <f t="shared" si="45"/>
        <v>2.0614400000000002</v>
      </c>
      <c r="N82" s="89">
        <f t="shared" si="45"/>
        <v>2.0785399999999998</v>
      </c>
      <c r="O82" s="89">
        <f t="shared" si="45"/>
        <v>2.11015</v>
      </c>
      <c r="P82" s="89">
        <f t="shared" si="45"/>
        <v>2.0923099999999999</v>
      </c>
      <c r="Q82" s="89">
        <f t="shared" si="45"/>
        <v>2.1061800000000002</v>
      </c>
      <c r="R82" s="89">
        <f t="shared" si="45"/>
        <v>2.1107300000000002</v>
      </c>
      <c r="S82" s="89">
        <f t="shared" si="45"/>
        <v>2.1075200000000001</v>
      </c>
      <c r="T82" s="89">
        <f t="shared" si="45"/>
        <v>2.0897800000000002</v>
      </c>
      <c r="U82" s="89">
        <f t="shared" si="45"/>
        <v>2.1535500000000001</v>
      </c>
      <c r="V82" s="89">
        <f t="shared" si="45"/>
        <v>2.09206</v>
      </c>
      <c r="W82" s="89">
        <f t="shared" si="45"/>
        <v>2.0804100000000001</v>
      </c>
      <c r="X82" s="89">
        <f t="shared" si="45"/>
        <v>2.0083899999999999</v>
      </c>
      <c r="Y82" s="89">
        <f t="shared" si="45"/>
        <v>1.87826</v>
      </c>
      <c r="Z82" s="89">
        <f t="shared" si="45"/>
        <v>1.6390400000000001</v>
      </c>
      <c r="AA82" s="89">
        <f t="shared" si="45"/>
        <v>1.4471499999999999</v>
      </c>
    </row>
    <row r="83" spans="1:27" ht="12.75" hidden="1" customHeight="1" outlineLevel="1" x14ac:dyDescent="0.2">
      <c r="A83" s="97" t="s">
        <v>1087</v>
      </c>
      <c r="B83" s="63" t="s">
        <v>242</v>
      </c>
      <c r="C83" s="43" t="s">
        <v>79</v>
      </c>
      <c r="D83" s="44">
        <v>1159.17</v>
      </c>
      <c r="E83" s="44">
        <v>1050.96</v>
      </c>
      <c r="F83" s="44">
        <v>973.9</v>
      </c>
      <c r="G83" s="44">
        <v>966.9</v>
      </c>
      <c r="H83" s="44">
        <v>1051.1199999999999</v>
      </c>
      <c r="I83" s="44">
        <v>1227.72</v>
      </c>
      <c r="J83" s="44">
        <v>1331.07</v>
      </c>
      <c r="K83" s="44">
        <v>1619.2</v>
      </c>
      <c r="L83" s="44">
        <v>1809.86</v>
      </c>
      <c r="M83" s="44">
        <v>1881.4</v>
      </c>
      <c r="N83" s="44">
        <v>1898.5</v>
      </c>
      <c r="O83" s="44">
        <v>1930.11</v>
      </c>
      <c r="P83" s="44">
        <v>1912.27</v>
      </c>
      <c r="Q83" s="44">
        <v>1926.14</v>
      </c>
      <c r="R83" s="44">
        <v>1930.69</v>
      </c>
      <c r="S83" s="44">
        <v>1927.48</v>
      </c>
      <c r="T83" s="44">
        <v>1909.74</v>
      </c>
      <c r="U83" s="44">
        <v>1973.51</v>
      </c>
      <c r="V83" s="44">
        <v>1912.02</v>
      </c>
      <c r="W83" s="44">
        <v>1900.37</v>
      </c>
      <c r="X83" s="44">
        <v>1828.35</v>
      </c>
      <c r="Y83" s="44">
        <v>1698.22</v>
      </c>
      <c r="Z83" s="44">
        <v>1459</v>
      </c>
      <c r="AA83" s="44">
        <v>1267.1099999999999</v>
      </c>
    </row>
    <row r="84" spans="1:27" ht="12.75" hidden="1" customHeight="1" outlineLevel="1" x14ac:dyDescent="0.2">
      <c r="A84" s="97" t="s">
        <v>1088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2">
      <c r="A85" s="97" t="s">
        <v>1089</v>
      </c>
      <c r="B85" s="63" t="s">
        <v>83</v>
      </c>
      <c r="C85" s="43" t="s">
        <v>79</v>
      </c>
      <c r="D85" s="44">
        <v>3.63</v>
      </c>
      <c r="E85" s="44">
        <v>3.63</v>
      </c>
      <c r="F85" s="44">
        <v>3.63</v>
      </c>
      <c r="G85" s="44">
        <v>3.63</v>
      </c>
      <c r="H85" s="44">
        <v>3.63</v>
      </c>
      <c r="I85" s="44">
        <v>3.63</v>
      </c>
      <c r="J85" s="44">
        <v>3.63</v>
      </c>
      <c r="K85" s="44">
        <v>3.63</v>
      </c>
      <c r="L85" s="44">
        <v>3.63</v>
      </c>
      <c r="M85" s="44">
        <v>3.63</v>
      </c>
      <c r="N85" s="44">
        <v>3.63</v>
      </c>
      <c r="O85" s="44">
        <v>3.63</v>
      </c>
      <c r="P85" s="44">
        <v>3.63</v>
      </c>
      <c r="Q85" s="44">
        <v>3.63</v>
      </c>
      <c r="R85" s="44">
        <v>3.63</v>
      </c>
      <c r="S85" s="44">
        <v>3.63</v>
      </c>
      <c r="T85" s="44">
        <v>3.63</v>
      </c>
      <c r="U85" s="44">
        <v>3.63</v>
      </c>
      <c r="V85" s="44">
        <v>3.63</v>
      </c>
      <c r="W85" s="44">
        <v>3.63</v>
      </c>
      <c r="X85" s="44">
        <v>3.63</v>
      </c>
      <c r="Y85" s="44">
        <v>3.63</v>
      </c>
      <c r="Z85" s="44">
        <v>3.63</v>
      </c>
      <c r="AA85" s="44">
        <v>3.63</v>
      </c>
    </row>
    <row r="86" spans="1:27" ht="12.75" hidden="1" customHeight="1" outlineLevel="1" x14ac:dyDescent="0.2">
      <c r="A86" s="97" t="s">
        <v>1090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collapsed="1" x14ac:dyDescent="0.2">
      <c r="A87" s="96" t="s">
        <v>1091</v>
      </c>
      <c r="B87" s="28" t="str">
        <f>"17"&amp;"."&amp;$B$640&amp;"."&amp;$B$641</f>
        <v>17.11.2023</v>
      </c>
      <c r="C87" s="88" t="s">
        <v>76</v>
      </c>
      <c r="D87" s="89">
        <f>ROUND(((D88+D89+D91+D90)/1000),5)</f>
        <v>1.37568</v>
      </c>
      <c r="E87" s="89">
        <f>ROUND(((E88+E89+E91+E90)/1000),5)</f>
        <v>1.2662</v>
      </c>
      <c r="F87" s="89">
        <f>ROUND(((F88+F89+F91+F90)/1000),5)</f>
        <v>1.2181999999999999</v>
      </c>
      <c r="G87" s="89">
        <f t="shared" ref="G87:AA87" si="48">ROUND(((G88+G89+G91+G90)/1000),5)</f>
        <v>1.21193</v>
      </c>
      <c r="H87" s="89">
        <f t="shared" si="48"/>
        <v>1.2479899999999999</v>
      </c>
      <c r="I87" s="89">
        <f t="shared" si="48"/>
        <v>1.42449</v>
      </c>
      <c r="J87" s="89">
        <f t="shared" si="48"/>
        <v>1.5124299999999999</v>
      </c>
      <c r="K87" s="89">
        <f t="shared" si="48"/>
        <v>1.7672300000000001</v>
      </c>
      <c r="L87" s="89">
        <f t="shared" si="48"/>
        <v>2.0076200000000002</v>
      </c>
      <c r="M87" s="89">
        <f t="shared" si="48"/>
        <v>2.0657999999999999</v>
      </c>
      <c r="N87" s="89">
        <f t="shared" si="48"/>
        <v>2.0886999999999998</v>
      </c>
      <c r="O87" s="89">
        <f t="shared" si="48"/>
        <v>2.1052200000000001</v>
      </c>
      <c r="P87" s="89">
        <f t="shared" si="48"/>
        <v>2.0794199999999998</v>
      </c>
      <c r="Q87" s="89">
        <f t="shared" si="48"/>
        <v>2.0824699999999998</v>
      </c>
      <c r="R87" s="89">
        <f t="shared" si="48"/>
        <v>2.0885400000000001</v>
      </c>
      <c r="S87" s="89">
        <f t="shared" si="48"/>
        <v>2.0852599999999999</v>
      </c>
      <c r="T87" s="89">
        <f t="shared" si="48"/>
        <v>2.0678399999999999</v>
      </c>
      <c r="U87" s="89">
        <f t="shared" si="48"/>
        <v>2.1081799999999999</v>
      </c>
      <c r="V87" s="89">
        <f t="shared" si="48"/>
        <v>2.0873200000000001</v>
      </c>
      <c r="W87" s="89">
        <f t="shared" si="48"/>
        <v>2.0805899999999999</v>
      </c>
      <c r="X87" s="89">
        <f t="shared" si="48"/>
        <v>1.97363</v>
      </c>
      <c r="Y87" s="89">
        <f t="shared" si="48"/>
        <v>1.8824799999999999</v>
      </c>
      <c r="Z87" s="89">
        <f t="shared" si="48"/>
        <v>1.6369899999999999</v>
      </c>
      <c r="AA87" s="89">
        <f t="shared" si="48"/>
        <v>1.4574</v>
      </c>
    </row>
    <row r="88" spans="1:27" ht="12.75" hidden="1" customHeight="1" outlineLevel="1" x14ac:dyDescent="0.2">
      <c r="A88" s="97" t="s">
        <v>1092</v>
      </c>
      <c r="B88" s="63" t="s">
        <v>242</v>
      </c>
      <c r="C88" s="43" t="s">
        <v>79</v>
      </c>
      <c r="D88" s="44">
        <v>1195.6400000000001</v>
      </c>
      <c r="E88" s="44">
        <v>1086.1600000000001</v>
      </c>
      <c r="F88" s="44">
        <v>1038.1600000000001</v>
      </c>
      <c r="G88" s="44">
        <v>1031.8900000000001</v>
      </c>
      <c r="H88" s="44">
        <v>1067.95</v>
      </c>
      <c r="I88" s="44">
        <v>1244.45</v>
      </c>
      <c r="J88" s="44">
        <v>1332.39</v>
      </c>
      <c r="K88" s="44">
        <v>1587.19</v>
      </c>
      <c r="L88" s="44">
        <v>1827.58</v>
      </c>
      <c r="M88" s="44">
        <v>1885.76</v>
      </c>
      <c r="N88" s="44">
        <v>1908.66</v>
      </c>
      <c r="O88" s="44">
        <v>1925.18</v>
      </c>
      <c r="P88" s="44">
        <v>1899.38</v>
      </c>
      <c r="Q88" s="44">
        <v>1902.43</v>
      </c>
      <c r="R88" s="44">
        <v>1908.5</v>
      </c>
      <c r="S88" s="44">
        <v>1905.22</v>
      </c>
      <c r="T88" s="44">
        <v>1887.8</v>
      </c>
      <c r="U88" s="44">
        <v>1928.14</v>
      </c>
      <c r="V88" s="44">
        <v>1907.28</v>
      </c>
      <c r="W88" s="44">
        <v>1900.55</v>
      </c>
      <c r="X88" s="44">
        <v>1793.59</v>
      </c>
      <c r="Y88" s="44">
        <v>1702.44</v>
      </c>
      <c r="Z88" s="44">
        <v>1456.95</v>
      </c>
      <c r="AA88" s="44">
        <v>1277.3599999999999</v>
      </c>
    </row>
    <row r="89" spans="1:27" ht="12.75" hidden="1" customHeight="1" outlineLevel="1" x14ac:dyDescent="0.2">
      <c r="A89" s="97" t="s">
        <v>1093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2">
      <c r="A90" s="97" t="s">
        <v>1094</v>
      </c>
      <c r="B90" s="63" t="s">
        <v>83</v>
      </c>
      <c r="C90" s="43" t="s">
        <v>79</v>
      </c>
      <c r="D90" s="44">
        <v>3.63</v>
      </c>
      <c r="E90" s="44">
        <v>3.63</v>
      </c>
      <c r="F90" s="44">
        <v>3.63</v>
      </c>
      <c r="G90" s="44">
        <v>3.63</v>
      </c>
      <c r="H90" s="44">
        <v>3.63</v>
      </c>
      <c r="I90" s="44">
        <v>3.63</v>
      </c>
      <c r="J90" s="44">
        <v>3.63</v>
      </c>
      <c r="K90" s="44">
        <v>3.63</v>
      </c>
      <c r="L90" s="44">
        <v>3.63</v>
      </c>
      <c r="M90" s="44">
        <v>3.63</v>
      </c>
      <c r="N90" s="44">
        <v>3.63</v>
      </c>
      <c r="O90" s="44">
        <v>3.63</v>
      </c>
      <c r="P90" s="44">
        <v>3.63</v>
      </c>
      <c r="Q90" s="44">
        <v>3.63</v>
      </c>
      <c r="R90" s="44">
        <v>3.63</v>
      </c>
      <c r="S90" s="44">
        <v>3.63</v>
      </c>
      <c r="T90" s="44">
        <v>3.63</v>
      </c>
      <c r="U90" s="44">
        <v>3.63</v>
      </c>
      <c r="V90" s="44">
        <v>3.63</v>
      </c>
      <c r="W90" s="44">
        <v>3.63</v>
      </c>
      <c r="X90" s="44">
        <v>3.63</v>
      </c>
      <c r="Y90" s="44">
        <v>3.63</v>
      </c>
      <c r="Z90" s="44">
        <v>3.63</v>
      </c>
      <c r="AA90" s="44">
        <v>3.63</v>
      </c>
    </row>
    <row r="91" spans="1:27" ht="12.75" hidden="1" customHeight="1" outlineLevel="1" x14ac:dyDescent="0.2">
      <c r="A91" s="97" t="s">
        <v>1095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collapsed="1" x14ac:dyDescent="0.2">
      <c r="A92" s="96" t="s">
        <v>1096</v>
      </c>
      <c r="B92" s="28" t="str">
        <f>"18"&amp;"."&amp;$B$640&amp;"."&amp;$B$641</f>
        <v>18.11.2023</v>
      </c>
      <c r="C92" s="88" t="s">
        <v>76</v>
      </c>
      <c r="D92" s="89">
        <f>ROUND(((D93+D94+D96+D95)/1000),5)</f>
        <v>1.41534</v>
      </c>
      <c r="E92" s="89">
        <f>ROUND(((E93+E94+E96+E95)/1000),5)</f>
        <v>1.3224400000000001</v>
      </c>
      <c r="F92" s="89">
        <f>ROUND(((F93+F94+F96+F95)/1000),5)</f>
        <v>1.2719499999999999</v>
      </c>
      <c r="G92" s="89">
        <f t="shared" ref="G92:AA92" si="51">ROUND(((G93+G94+G96+G95)/1000),5)</f>
        <v>1.23594</v>
      </c>
      <c r="H92" s="89">
        <f t="shared" si="51"/>
        <v>1.2623</v>
      </c>
      <c r="I92" s="89">
        <f t="shared" si="51"/>
        <v>1.3277600000000001</v>
      </c>
      <c r="J92" s="89">
        <f t="shared" si="51"/>
        <v>1.39516</v>
      </c>
      <c r="K92" s="89">
        <f t="shared" si="51"/>
        <v>1.62747</v>
      </c>
      <c r="L92" s="89">
        <f t="shared" si="51"/>
        <v>1.8522000000000001</v>
      </c>
      <c r="M92" s="89">
        <f t="shared" si="51"/>
        <v>1.98342</v>
      </c>
      <c r="N92" s="89">
        <f t="shared" si="51"/>
        <v>2.0521199999999999</v>
      </c>
      <c r="O92" s="89">
        <f t="shared" si="51"/>
        <v>2.0672600000000001</v>
      </c>
      <c r="P92" s="89">
        <f t="shared" si="51"/>
        <v>2.0549900000000001</v>
      </c>
      <c r="Q92" s="89">
        <f t="shared" si="51"/>
        <v>2.0474199999999998</v>
      </c>
      <c r="R92" s="89">
        <f t="shared" si="51"/>
        <v>2.0334699999999999</v>
      </c>
      <c r="S92" s="89">
        <f t="shared" si="51"/>
        <v>2.03302</v>
      </c>
      <c r="T92" s="89">
        <f t="shared" si="51"/>
        <v>2.05382</v>
      </c>
      <c r="U92" s="89">
        <f t="shared" si="51"/>
        <v>2.0865999999999998</v>
      </c>
      <c r="V92" s="89">
        <f t="shared" si="51"/>
        <v>2.0706199999999999</v>
      </c>
      <c r="W92" s="89">
        <f t="shared" si="51"/>
        <v>2.0292699999999999</v>
      </c>
      <c r="X92" s="89">
        <f t="shared" si="51"/>
        <v>1.9308399999999999</v>
      </c>
      <c r="Y92" s="89">
        <f t="shared" si="51"/>
        <v>1.74736</v>
      </c>
      <c r="Z92" s="89">
        <f t="shared" si="51"/>
        <v>1.4511099999999999</v>
      </c>
      <c r="AA92" s="89">
        <f t="shared" si="51"/>
        <v>1.4106000000000001</v>
      </c>
    </row>
    <row r="93" spans="1:27" ht="12.75" hidden="1" customHeight="1" outlineLevel="1" x14ac:dyDescent="0.2">
      <c r="A93" s="97" t="s">
        <v>1097</v>
      </c>
      <c r="B93" s="63" t="s">
        <v>242</v>
      </c>
      <c r="C93" s="43" t="s">
        <v>79</v>
      </c>
      <c r="D93" s="44">
        <v>1235.3</v>
      </c>
      <c r="E93" s="44">
        <v>1142.4000000000001</v>
      </c>
      <c r="F93" s="44">
        <v>1091.9100000000001</v>
      </c>
      <c r="G93" s="44">
        <v>1055.9000000000001</v>
      </c>
      <c r="H93" s="44">
        <v>1082.26</v>
      </c>
      <c r="I93" s="44">
        <v>1147.72</v>
      </c>
      <c r="J93" s="44">
        <v>1215.1199999999999</v>
      </c>
      <c r="K93" s="44">
        <v>1447.43</v>
      </c>
      <c r="L93" s="44">
        <v>1672.16</v>
      </c>
      <c r="M93" s="44">
        <v>1803.38</v>
      </c>
      <c r="N93" s="44">
        <v>1872.08</v>
      </c>
      <c r="O93" s="44">
        <v>1887.22</v>
      </c>
      <c r="P93" s="44">
        <v>1874.95</v>
      </c>
      <c r="Q93" s="44">
        <v>1867.38</v>
      </c>
      <c r="R93" s="44">
        <v>1853.43</v>
      </c>
      <c r="S93" s="44">
        <v>1852.98</v>
      </c>
      <c r="T93" s="44">
        <v>1873.78</v>
      </c>
      <c r="U93" s="44">
        <v>1906.56</v>
      </c>
      <c r="V93" s="44">
        <v>1890.58</v>
      </c>
      <c r="W93" s="44">
        <v>1849.23</v>
      </c>
      <c r="X93" s="44">
        <v>1750.8</v>
      </c>
      <c r="Y93" s="44">
        <v>1567.32</v>
      </c>
      <c r="Z93" s="44">
        <v>1271.07</v>
      </c>
      <c r="AA93" s="44">
        <v>1230.56</v>
      </c>
    </row>
    <row r="94" spans="1:27" ht="12.75" hidden="1" customHeight="1" outlineLevel="1" x14ac:dyDescent="0.2">
      <c r="A94" s="97" t="s">
        <v>1098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2">
      <c r="A95" s="97" t="s">
        <v>1099</v>
      </c>
      <c r="B95" s="63" t="s">
        <v>83</v>
      </c>
      <c r="C95" s="43" t="s">
        <v>79</v>
      </c>
      <c r="D95" s="44">
        <v>3.63</v>
      </c>
      <c r="E95" s="44">
        <v>3.63</v>
      </c>
      <c r="F95" s="44">
        <v>3.63</v>
      </c>
      <c r="G95" s="44">
        <v>3.63</v>
      </c>
      <c r="H95" s="44">
        <v>3.63</v>
      </c>
      <c r="I95" s="44">
        <v>3.63</v>
      </c>
      <c r="J95" s="44">
        <v>3.63</v>
      </c>
      <c r="K95" s="44">
        <v>3.63</v>
      </c>
      <c r="L95" s="44">
        <v>3.63</v>
      </c>
      <c r="M95" s="44">
        <v>3.63</v>
      </c>
      <c r="N95" s="44">
        <v>3.63</v>
      </c>
      <c r="O95" s="44">
        <v>3.63</v>
      </c>
      <c r="P95" s="44">
        <v>3.63</v>
      </c>
      <c r="Q95" s="44">
        <v>3.63</v>
      </c>
      <c r="R95" s="44">
        <v>3.63</v>
      </c>
      <c r="S95" s="44">
        <v>3.63</v>
      </c>
      <c r="T95" s="44">
        <v>3.63</v>
      </c>
      <c r="U95" s="44">
        <v>3.63</v>
      </c>
      <c r="V95" s="44">
        <v>3.63</v>
      </c>
      <c r="W95" s="44">
        <v>3.63</v>
      </c>
      <c r="X95" s="44">
        <v>3.63</v>
      </c>
      <c r="Y95" s="44">
        <v>3.63</v>
      </c>
      <c r="Z95" s="44">
        <v>3.63</v>
      </c>
      <c r="AA95" s="44">
        <v>3.63</v>
      </c>
    </row>
    <row r="96" spans="1:27" ht="12.75" hidden="1" customHeight="1" outlineLevel="1" x14ac:dyDescent="0.2">
      <c r="A96" s="97" t="s">
        <v>1100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collapsed="1" x14ac:dyDescent="0.2">
      <c r="A97" s="96" t="s">
        <v>1101</v>
      </c>
      <c r="B97" s="28" t="str">
        <f>"19"&amp;"."&amp;$B$640&amp;"."&amp;$B$641</f>
        <v>19.11.2023</v>
      </c>
      <c r="C97" s="88" t="s">
        <v>76</v>
      </c>
      <c r="D97" s="89">
        <f>ROUND(((D98+D99+D101+D100)/1000),5)</f>
        <v>1.3766099999999999</v>
      </c>
      <c r="E97" s="89">
        <f>ROUND(((E98+E99+E101+E100)/1000),5)</f>
        <v>1.36873</v>
      </c>
      <c r="F97" s="89">
        <f>ROUND(((F98+F99+F101+F100)/1000),5)</f>
        <v>1.2855000000000001</v>
      </c>
      <c r="G97" s="89">
        <f t="shared" ref="G97:AA97" si="54">ROUND(((G98+G99+G101+G100)/1000),5)</f>
        <v>1.2602899999999999</v>
      </c>
      <c r="H97" s="89">
        <f t="shared" si="54"/>
        <v>1.28111</v>
      </c>
      <c r="I97" s="89">
        <f t="shared" si="54"/>
        <v>1.3135699999999999</v>
      </c>
      <c r="J97" s="89">
        <f t="shared" si="54"/>
        <v>1.19767</v>
      </c>
      <c r="K97" s="89">
        <f t="shared" si="54"/>
        <v>1.3531200000000001</v>
      </c>
      <c r="L97" s="89">
        <f t="shared" si="54"/>
        <v>1.4565900000000001</v>
      </c>
      <c r="M97" s="89">
        <f t="shared" si="54"/>
        <v>1.66018</v>
      </c>
      <c r="N97" s="89">
        <f t="shared" si="54"/>
        <v>1.79189</v>
      </c>
      <c r="O97" s="89">
        <f t="shared" si="54"/>
        <v>1.80907</v>
      </c>
      <c r="P97" s="89">
        <f t="shared" si="54"/>
        <v>1.81613</v>
      </c>
      <c r="Q97" s="89">
        <f t="shared" si="54"/>
        <v>1.8177399999999999</v>
      </c>
      <c r="R97" s="89">
        <f t="shared" si="54"/>
        <v>1.8187199999999999</v>
      </c>
      <c r="S97" s="89">
        <f t="shared" si="54"/>
        <v>1.8244100000000001</v>
      </c>
      <c r="T97" s="89">
        <f t="shared" si="54"/>
        <v>1.8628</v>
      </c>
      <c r="U97" s="89">
        <f t="shared" si="54"/>
        <v>1.91517</v>
      </c>
      <c r="V97" s="89">
        <f t="shared" si="54"/>
        <v>1.9104099999999999</v>
      </c>
      <c r="W97" s="89">
        <f t="shared" si="54"/>
        <v>1.8984700000000001</v>
      </c>
      <c r="X97" s="89">
        <f t="shared" si="54"/>
        <v>1.875</v>
      </c>
      <c r="Y97" s="89">
        <f t="shared" si="54"/>
        <v>1.6656899999999999</v>
      </c>
      <c r="Z97" s="89">
        <f t="shared" si="54"/>
        <v>1.4900100000000001</v>
      </c>
      <c r="AA97" s="89">
        <f t="shared" si="54"/>
        <v>1.3996500000000001</v>
      </c>
    </row>
    <row r="98" spans="1:27" ht="12.75" hidden="1" customHeight="1" outlineLevel="1" x14ac:dyDescent="0.2">
      <c r="A98" s="97" t="s">
        <v>1102</v>
      </c>
      <c r="B98" s="63" t="s">
        <v>242</v>
      </c>
      <c r="C98" s="43" t="s">
        <v>79</v>
      </c>
      <c r="D98" s="44">
        <v>1196.57</v>
      </c>
      <c r="E98" s="44">
        <v>1188.69</v>
      </c>
      <c r="F98" s="44">
        <v>1105.46</v>
      </c>
      <c r="G98" s="44">
        <v>1080.25</v>
      </c>
      <c r="H98" s="44">
        <v>1101.07</v>
      </c>
      <c r="I98" s="44">
        <v>1133.53</v>
      </c>
      <c r="J98" s="44">
        <v>1017.63</v>
      </c>
      <c r="K98" s="44">
        <v>1173.08</v>
      </c>
      <c r="L98" s="44">
        <v>1276.55</v>
      </c>
      <c r="M98" s="44">
        <v>1480.14</v>
      </c>
      <c r="N98" s="44">
        <v>1611.85</v>
      </c>
      <c r="O98" s="44">
        <v>1629.03</v>
      </c>
      <c r="P98" s="44">
        <v>1636.09</v>
      </c>
      <c r="Q98" s="44">
        <v>1637.7</v>
      </c>
      <c r="R98" s="44">
        <v>1638.68</v>
      </c>
      <c r="S98" s="44">
        <v>1644.37</v>
      </c>
      <c r="T98" s="44">
        <v>1682.76</v>
      </c>
      <c r="U98" s="44">
        <v>1735.13</v>
      </c>
      <c r="V98" s="44">
        <v>1730.37</v>
      </c>
      <c r="W98" s="44">
        <v>1718.43</v>
      </c>
      <c r="X98" s="44">
        <v>1694.96</v>
      </c>
      <c r="Y98" s="44">
        <v>1485.65</v>
      </c>
      <c r="Z98" s="44">
        <v>1309.97</v>
      </c>
      <c r="AA98" s="44">
        <v>1219.6099999999999</v>
      </c>
    </row>
    <row r="99" spans="1:27" ht="12.75" hidden="1" customHeight="1" outlineLevel="1" x14ac:dyDescent="0.2">
      <c r="A99" s="97" t="s">
        <v>1103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2">
      <c r="A100" s="97" t="s">
        <v>1104</v>
      </c>
      <c r="B100" s="63" t="s">
        <v>83</v>
      </c>
      <c r="C100" s="43" t="s">
        <v>79</v>
      </c>
      <c r="D100" s="44">
        <v>3.63</v>
      </c>
      <c r="E100" s="44">
        <v>3.63</v>
      </c>
      <c r="F100" s="44">
        <v>3.63</v>
      </c>
      <c r="G100" s="44">
        <v>3.63</v>
      </c>
      <c r="H100" s="44">
        <v>3.63</v>
      </c>
      <c r="I100" s="44">
        <v>3.63</v>
      </c>
      <c r="J100" s="44">
        <v>3.63</v>
      </c>
      <c r="K100" s="44">
        <v>3.63</v>
      </c>
      <c r="L100" s="44">
        <v>3.63</v>
      </c>
      <c r="M100" s="44">
        <v>3.63</v>
      </c>
      <c r="N100" s="44">
        <v>3.63</v>
      </c>
      <c r="O100" s="44">
        <v>3.63</v>
      </c>
      <c r="P100" s="44">
        <v>3.63</v>
      </c>
      <c r="Q100" s="44">
        <v>3.63</v>
      </c>
      <c r="R100" s="44">
        <v>3.63</v>
      </c>
      <c r="S100" s="44">
        <v>3.63</v>
      </c>
      <c r="T100" s="44">
        <v>3.63</v>
      </c>
      <c r="U100" s="44">
        <v>3.63</v>
      </c>
      <c r="V100" s="44">
        <v>3.63</v>
      </c>
      <c r="W100" s="44">
        <v>3.63</v>
      </c>
      <c r="X100" s="44">
        <v>3.63</v>
      </c>
      <c r="Y100" s="44">
        <v>3.63</v>
      </c>
      <c r="Z100" s="44">
        <v>3.63</v>
      </c>
      <c r="AA100" s="44">
        <v>3.63</v>
      </c>
    </row>
    <row r="101" spans="1:27" ht="12.75" hidden="1" customHeight="1" outlineLevel="1" x14ac:dyDescent="0.2">
      <c r="A101" s="97" t="s">
        <v>1105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collapsed="1" x14ac:dyDescent="0.2">
      <c r="A102" s="96" t="s">
        <v>1106</v>
      </c>
      <c r="B102" s="28" t="str">
        <f>"20"&amp;"."&amp;$B$640&amp;"."&amp;$B$641</f>
        <v>20.11.2023</v>
      </c>
      <c r="C102" s="88" t="s">
        <v>76</v>
      </c>
      <c r="D102" s="89">
        <f>ROUND(((D103+D104+D106+D105)/1000),5)</f>
        <v>1.3146599999999999</v>
      </c>
      <c r="E102" s="89">
        <f>ROUND(((E103+E104+E106+E105)/1000),5)</f>
        <v>1.21715</v>
      </c>
      <c r="F102" s="89">
        <f>ROUND(((F103+F104+F106+F105)/1000),5)</f>
        <v>1.15412</v>
      </c>
      <c r="G102" s="89">
        <f t="shared" ref="G102:AA102" si="57">ROUND(((G103+G104+G106+G105)/1000),5)</f>
        <v>1.14978</v>
      </c>
      <c r="H102" s="89">
        <f t="shared" si="57"/>
        <v>1.1938599999999999</v>
      </c>
      <c r="I102" s="89">
        <f t="shared" si="57"/>
        <v>1.37226</v>
      </c>
      <c r="J102" s="89">
        <f t="shared" si="57"/>
        <v>1.4825200000000001</v>
      </c>
      <c r="K102" s="89">
        <f t="shared" si="57"/>
        <v>1.77173</v>
      </c>
      <c r="L102" s="89">
        <f t="shared" si="57"/>
        <v>1.9438500000000001</v>
      </c>
      <c r="M102" s="89">
        <f t="shared" si="57"/>
        <v>2.0051299999999999</v>
      </c>
      <c r="N102" s="89">
        <f t="shared" si="57"/>
        <v>2.0661399999999999</v>
      </c>
      <c r="O102" s="89">
        <f t="shared" si="57"/>
        <v>2.1110500000000001</v>
      </c>
      <c r="P102" s="89">
        <f t="shared" si="57"/>
        <v>2.0728</v>
      </c>
      <c r="Q102" s="89">
        <f t="shared" si="57"/>
        <v>2.0936699999999999</v>
      </c>
      <c r="R102" s="89">
        <f t="shared" si="57"/>
        <v>2.0900599999999998</v>
      </c>
      <c r="S102" s="89">
        <f t="shared" si="57"/>
        <v>2.0736699999999999</v>
      </c>
      <c r="T102" s="89">
        <f t="shared" si="57"/>
        <v>2.0821299999999998</v>
      </c>
      <c r="U102" s="89">
        <f t="shared" si="57"/>
        <v>2.2266699999999999</v>
      </c>
      <c r="V102" s="89">
        <f t="shared" si="57"/>
        <v>2.23116</v>
      </c>
      <c r="W102" s="89">
        <f t="shared" si="57"/>
        <v>2.0743800000000001</v>
      </c>
      <c r="X102" s="89">
        <f t="shared" si="57"/>
        <v>1.9122399999999999</v>
      </c>
      <c r="Y102" s="89">
        <f t="shared" si="57"/>
        <v>1.81945</v>
      </c>
      <c r="Z102" s="89">
        <f t="shared" si="57"/>
        <v>1.5300800000000001</v>
      </c>
      <c r="AA102" s="89">
        <f t="shared" si="57"/>
        <v>1.40869</v>
      </c>
    </row>
    <row r="103" spans="1:27" ht="12.75" hidden="1" customHeight="1" outlineLevel="1" x14ac:dyDescent="0.2">
      <c r="A103" s="97" t="s">
        <v>1107</v>
      </c>
      <c r="B103" s="63" t="s">
        <v>242</v>
      </c>
      <c r="C103" s="43" t="s">
        <v>79</v>
      </c>
      <c r="D103" s="44">
        <v>1134.6199999999999</v>
      </c>
      <c r="E103" s="44">
        <v>1037.1099999999999</v>
      </c>
      <c r="F103" s="44">
        <v>974.08</v>
      </c>
      <c r="G103" s="44">
        <v>969.74</v>
      </c>
      <c r="H103" s="44">
        <v>1013.82</v>
      </c>
      <c r="I103" s="44">
        <v>1192.22</v>
      </c>
      <c r="J103" s="44">
        <v>1302.48</v>
      </c>
      <c r="K103" s="44">
        <v>1591.69</v>
      </c>
      <c r="L103" s="44">
        <v>1763.81</v>
      </c>
      <c r="M103" s="44">
        <v>1825.09</v>
      </c>
      <c r="N103" s="44">
        <v>1886.1</v>
      </c>
      <c r="O103" s="44">
        <v>1931.01</v>
      </c>
      <c r="P103" s="44">
        <v>1892.76</v>
      </c>
      <c r="Q103" s="44">
        <v>1913.63</v>
      </c>
      <c r="R103" s="44">
        <v>1910.02</v>
      </c>
      <c r="S103" s="44">
        <v>1893.63</v>
      </c>
      <c r="T103" s="44">
        <v>1902.09</v>
      </c>
      <c r="U103" s="44">
        <v>2046.63</v>
      </c>
      <c r="V103" s="44">
        <v>2051.12</v>
      </c>
      <c r="W103" s="44">
        <v>1894.34</v>
      </c>
      <c r="X103" s="44">
        <v>1732.2</v>
      </c>
      <c r="Y103" s="44">
        <v>1639.41</v>
      </c>
      <c r="Z103" s="44">
        <v>1350.04</v>
      </c>
      <c r="AA103" s="44">
        <v>1228.6500000000001</v>
      </c>
    </row>
    <row r="104" spans="1:27" ht="12.75" hidden="1" customHeight="1" outlineLevel="1" x14ac:dyDescent="0.2">
      <c r="A104" s="97" t="s">
        <v>1108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2">
      <c r="A105" s="97" t="s">
        <v>1109</v>
      </c>
      <c r="B105" s="63" t="s">
        <v>83</v>
      </c>
      <c r="C105" s="43" t="s">
        <v>79</v>
      </c>
      <c r="D105" s="44">
        <v>3.63</v>
      </c>
      <c r="E105" s="44">
        <v>3.63</v>
      </c>
      <c r="F105" s="44">
        <v>3.63</v>
      </c>
      <c r="G105" s="44">
        <v>3.63</v>
      </c>
      <c r="H105" s="44">
        <v>3.63</v>
      </c>
      <c r="I105" s="44">
        <v>3.63</v>
      </c>
      <c r="J105" s="44">
        <v>3.63</v>
      </c>
      <c r="K105" s="44">
        <v>3.63</v>
      </c>
      <c r="L105" s="44">
        <v>3.63</v>
      </c>
      <c r="M105" s="44">
        <v>3.63</v>
      </c>
      <c r="N105" s="44">
        <v>3.63</v>
      </c>
      <c r="O105" s="44">
        <v>3.63</v>
      </c>
      <c r="P105" s="44">
        <v>3.63</v>
      </c>
      <c r="Q105" s="44">
        <v>3.63</v>
      </c>
      <c r="R105" s="44">
        <v>3.63</v>
      </c>
      <c r="S105" s="44">
        <v>3.63</v>
      </c>
      <c r="T105" s="44">
        <v>3.63</v>
      </c>
      <c r="U105" s="44">
        <v>3.63</v>
      </c>
      <c r="V105" s="44">
        <v>3.63</v>
      </c>
      <c r="W105" s="44">
        <v>3.63</v>
      </c>
      <c r="X105" s="44">
        <v>3.63</v>
      </c>
      <c r="Y105" s="44">
        <v>3.63</v>
      </c>
      <c r="Z105" s="44">
        <v>3.63</v>
      </c>
      <c r="AA105" s="44">
        <v>3.63</v>
      </c>
    </row>
    <row r="106" spans="1:27" ht="12.75" hidden="1" customHeight="1" outlineLevel="1" x14ac:dyDescent="0.2">
      <c r="A106" s="97" t="s">
        <v>1110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collapsed="1" x14ac:dyDescent="0.2">
      <c r="A107" s="96" t="s">
        <v>1111</v>
      </c>
      <c r="B107" s="28" t="str">
        <f>"21"&amp;"."&amp;$B$640&amp;"."&amp;$B$641</f>
        <v>21.11.2023</v>
      </c>
      <c r="C107" s="88" t="s">
        <v>76</v>
      </c>
      <c r="D107" s="89">
        <f>ROUND(((D108+D109+D111+D110)/1000),5)</f>
        <v>1.34534</v>
      </c>
      <c r="E107" s="89">
        <f>ROUND(((E108+E109+E111+E110)/1000),5)</f>
        <v>1.2719400000000001</v>
      </c>
      <c r="F107" s="89">
        <f>ROUND(((F108+F109+F111+F110)/1000),5)</f>
        <v>1.20628</v>
      </c>
      <c r="G107" s="89">
        <f t="shared" ref="G107:AA107" si="60">ROUND(((G108+G109+G111+G110)/1000),5)</f>
        <v>1.1985600000000001</v>
      </c>
      <c r="H107" s="89">
        <f t="shared" si="60"/>
        <v>1.23577</v>
      </c>
      <c r="I107" s="89">
        <f t="shared" si="60"/>
        <v>1.36513</v>
      </c>
      <c r="J107" s="89">
        <f t="shared" si="60"/>
        <v>1.5190600000000001</v>
      </c>
      <c r="K107" s="89">
        <f t="shared" si="60"/>
        <v>1.8367599999999999</v>
      </c>
      <c r="L107" s="89">
        <f t="shared" si="60"/>
        <v>1.9856499999999999</v>
      </c>
      <c r="M107" s="89">
        <f t="shared" si="60"/>
        <v>2.0173399999999999</v>
      </c>
      <c r="N107" s="89">
        <f t="shared" si="60"/>
        <v>2.19543</v>
      </c>
      <c r="O107" s="89">
        <f t="shared" si="60"/>
        <v>2.2102499999999998</v>
      </c>
      <c r="P107" s="89">
        <f t="shared" si="60"/>
        <v>2.1291199999999999</v>
      </c>
      <c r="Q107" s="89">
        <f t="shared" si="60"/>
        <v>2.1553599999999999</v>
      </c>
      <c r="R107" s="89">
        <f t="shared" si="60"/>
        <v>2.1467499999999999</v>
      </c>
      <c r="S107" s="89">
        <f t="shared" si="60"/>
        <v>2.1326999999999998</v>
      </c>
      <c r="T107" s="89">
        <f t="shared" si="60"/>
        <v>2.1652200000000001</v>
      </c>
      <c r="U107" s="89">
        <f t="shared" si="60"/>
        <v>2.24465</v>
      </c>
      <c r="V107" s="89">
        <f t="shared" si="60"/>
        <v>2.2297500000000001</v>
      </c>
      <c r="W107" s="89">
        <f t="shared" si="60"/>
        <v>2.12378</v>
      </c>
      <c r="X107" s="89">
        <f t="shared" si="60"/>
        <v>1.9657</v>
      </c>
      <c r="Y107" s="89">
        <f t="shared" si="60"/>
        <v>1.8890400000000001</v>
      </c>
      <c r="Z107" s="89">
        <f t="shared" si="60"/>
        <v>1.6958899999999999</v>
      </c>
      <c r="AA107" s="89">
        <f t="shared" si="60"/>
        <v>1.4623600000000001</v>
      </c>
    </row>
    <row r="108" spans="1:27" ht="12.75" hidden="1" customHeight="1" outlineLevel="1" x14ac:dyDescent="0.2">
      <c r="A108" s="97" t="s">
        <v>1112</v>
      </c>
      <c r="B108" s="63" t="s">
        <v>242</v>
      </c>
      <c r="C108" s="43" t="s">
        <v>79</v>
      </c>
      <c r="D108" s="44">
        <v>1165.3</v>
      </c>
      <c r="E108" s="44">
        <v>1091.9000000000001</v>
      </c>
      <c r="F108" s="44">
        <v>1026.24</v>
      </c>
      <c r="G108" s="44">
        <v>1018.52</v>
      </c>
      <c r="H108" s="44">
        <v>1055.73</v>
      </c>
      <c r="I108" s="44">
        <v>1185.0899999999999</v>
      </c>
      <c r="J108" s="44">
        <v>1339.02</v>
      </c>
      <c r="K108" s="44">
        <v>1656.72</v>
      </c>
      <c r="L108" s="44">
        <v>1805.61</v>
      </c>
      <c r="M108" s="44">
        <v>1837.3</v>
      </c>
      <c r="N108" s="44">
        <v>2015.39</v>
      </c>
      <c r="O108" s="44">
        <v>2030.21</v>
      </c>
      <c r="P108" s="44">
        <v>1949.08</v>
      </c>
      <c r="Q108" s="44">
        <v>1975.32</v>
      </c>
      <c r="R108" s="44">
        <v>1966.71</v>
      </c>
      <c r="S108" s="44">
        <v>1952.66</v>
      </c>
      <c r="T108" s="44">
        <v>1985.18</v>
      </c>
      <c r="U108" s="44">
        <v>2064.61</v>
      </c>
      <c r="V108" s="44">
        <v>2049.71</v>
      </c>
      <c r="W108" s="44">
        <v>1943.74</v>
      </c>
      <c r="X108" s="44">
        <v>1785.66</v>
      </c>
      <c r="Y108" s="44">
        <v>1709</v>
      </c>
      <c r="Z108" s="44">
        <v>1515.85</v>
      </c>
      <c r="AA108" s="44">
        <v>1282.32</v>
      </c>
    </row>
    <row r="109" spans="1:27" ht="12.75" hidden="1" customHeight="1" outlineLevel="1" x14ac:dyDescent="0.2">
      <c r="A109" s="97" t="s">
        <v>1113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2">
      <c r="A110" s="97" t="s">
        <v>1114</v>
      </c>
      <c r="B110" s="63" t="s">
        <v>83</v>
      </c>
      <c r="C110" s="43" t="s">
        <v>79</v>
      </c>
      <c r="D110" s="44">
        <v>3.63</v>
      </c>
      <c r="E110" s="44">
        <v>3.63</v>
      </c>
      <c r="F110" s="44">
        <v>3.63</v>
      </c>
      <c r="G110" s="44">
        <v>3.63</v>
      </c>
      <c r="H110" s="44">
        <v>3.63</v>
      </c>
      <c r="I110" s="44">
        <v>3.63</v>
      </c>
      <c r="J110" s="44">
        <v>3.63</v>
      </c>
      <c r="K110" s="44">
        <v>3.63</v>
      </c>
      <c r="L110" s="44">
        <v>3.63</v>
      </c>
      <c r="M110" s="44">
        <v>3.63</v>
      </c>
      <c r="N110" s="44">
        <v>3.63</v>
      </c>
      <c r="O110" s="44">
        <v>3.63</v>
      </c>
      <c r="P110" s="44">
        <v>3.63</v>
      </c>
      <c r="Q110" s="44">
        <v>3.63</v>
      </c>
      <c r="R110" s="44">
        <v>3.63</v>
      </c>
      <c r="S110" s="44">
        <v>3.63</v>
      </c>
      <c r="T110" s="44">
        <v>3.63</v>
      </c>
      <c r="U110" s="44">
        <v>3.63</v>
      </c>
      <c r="V110" s="44">
        <v>3.63</v>
      </c>
      <c r="W110" s="44">
        <v>3.63</v>
      </c>
      <c r="X110" s="44">
        <v>3.63</v>
      </c>
      <c r="Y110" s="44">
        <v>3.63</v>
      </c>
      <c r="Z110" s="44">
        <v>3.63</v>
      </c>
      <c r="AA110" s="44">
        <v>3.63</v>
      </c>
    </row>
    <row r="111" spans="1:27" ht="12.75" hidden="1" customHeight="1" outlineLevel="1" x14ac:dyDescent="0.2">
      <c r="A111" s="97" t="s">
        <v>1115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collapsed="1" x14ac:dyDescent="0.2">
      <c r="A112" s="96" t="s">
        <v>1116</v>
      </c>
      <c r="B112" s="28" t="str">
        <f>"22"&amp;"."&amp;$B$640&amp;"."&amp;$B$641</f>
        <v>22.11.2023</v>
      </c>
      <c r="C112" s="88" t="s">
        <v>76</v>
      </c>
      <c r="D112" s="89">
        <f>ROUND(((D113+D114+D116+D115)/1000),5)</f>
        <v>1.36134</v>
      </c>
      <c r="E112" s="89">
        <f>ROUND(((E113+E114+E116+E115)/1000),5)</f>
        <v>1.28102</v>
      </c>
      <c r="F112" s="89">
        <f>ROUND(((F113+F114+F116+F115)/1000),5)</f>
        <v>1.2000299999999999</v>
      </c>
      <c r="G112" s="89">
        <f t="shared" ref="G112:AA112" si="63">ROUND(((G113+G114+G116+G115)/1000),5)</f>
        <v>1.1744300000000001</v>
      </c>
      <c r="H112" s="89">
        <f t="shared" si="63"/>
        <v>1.2502800000000001</v>
      </c>
      <c r="I112" s="89">
        <f t="shared" si="63"/>
        <v>1.4198599999999999</v>
      </c>
      <c r="J112" s="89">
        <f t="shared" si="63"/>
        <v>1.6452500000000001</v>
      </c>
      <c r="K112" s="89">
        <f t="shared" si="63"/>
        <v>1.8576999999999999</v>
      </c>
      <c r="L112" s="89">
        <f t="shared" si="63"/>
        <v>2.0234899999999998</v>
      </c>
      <c r="M112" s="89">
        <f t="shared" si="63"/>
        <v>2.0437699999999999</v>
      </c>
      <c r="N112" s="89">
        <f t="shared" si="63"/>
        <v>2.1343100000000002</v>
      </c>
      <c r="O112" s="89">
        <f t="shared" si="63"/>
        <v>2.13639</v>
      </c>
      <c r="P112" s="89">
        <f t="shared" si="63"/>
        <v>2.1085699999999998</v>
      </c>
      <c r="Q112" s="89">
        <f t="shared" si="63"/>
        <v>2.1303299999999998</v>
      </c>
      <c r="R112" s="89">
        <f t="shared" si="63"/>
        <v>2.1155400000000002</v>
      </c>
      <c r="S112" s="89">
        <f t="shared" si="63"/>
        <v>2.1030000000000002</v>
      </c>
      <c r="T112" s="89">
        <f t="shared" si="63"/>
        <v>2.1627000000000001</v>
      </c>
      <c r="U112" s="89">
        <f t="shared" si="63"/>
        <v>2.2230300000000001</v>
      </c>
      <c r="V112" s="89">
        <f t="shared" si="63"/>
        <v>2.1756700000000002</v>
      </c>
      <c r="W112" s="89">
        <f t="shared" si="63"/>
        <v>2.08935</v>
      </c>
      <c r="X112" s="89">
        <f t="shared" si="63"/>
        <v>2.0060099999999998</v>
      </c>
      <c r="Y112" s="89">
        <f t="shared" si="63"/>
        <v>1.9741</v>
      </c>
      <c r="Z112" s="89">
        <f t="shared" si="63"/>
        <v>1.71624</v>
      </c>
      <c r="AA112" s="89">
        <f t="shared" si="63"/>
        <v>1.4968600000000001</v>
      </c>
    </row>
    <row r="113" spans="1:27" ht="12.75" hidden="1" customHeight="1" outlineLevel="1" x14ac:dyDescent="0.2">
      <c r="A113" s="97" t="s">
        <v>1117</v>
      </c>
      <c r="B113" s="63" t="s">
        <v>242</v>
      </c>
      <c r="C113" s="43" t="s">
        <v>79</v>
      </c>
      <c r="D113" s="44">
        <v>1181.3</v>
      </c>
      <c r="E113" s="44">
        <v>1100.98</v>
      </c>
      <c r="F113" s="44">
        <v>1019.99</v>
      </c>
      <c r="G113" s="44">
        <v>994.39</v>
      </c>
      <c r="H113" s="44">
        <v>1070.24</v>
      </c>
      <c r="I113" s="44">
        <v>1239.82</v>
      </c>
      <c r="J113" s="44">
        <v>1465.21</v>
      </c>
      <c r="K113" s="44">
        <v>1677.66</v>
      </c>
      <c r="L113" s="44">
        <v>1843.45</v>
      </c>
      <c r="M113" s="44">
        <v>1863.73</v>
      </c>
      <c r="N113" s="44">
        <v>1954.27</v>
      </c>
      <c r="O113" s="44">
        <v>1956.35</v>
      </c>
      <c r="P113" s="44">
        <v>1928.53</v>
      </c>
      <c r="Q113" s="44">
        <v>1950.29</v>
      </c>
      <c r="R113" s="44">
        <v>1935.5</v>
      </c>
      <c r="S113" s="44">
        <v>1922.96</v>
      </c>
      <c r="T113" s="44">
        <v>1982.66</v>
      </c>
      <c r="U113" s="44">
        <v>2042.99</v>
      </c>
      <c r="V113" s="44">
        <v>1995.63</v>
      </c>
      <c r="W113" s="44">
        <v>1909.31</v>
      </c>
      <c r="X113" s="44">
        <v>1825.97</v>
      </c>
      <c r="Y113" s="44">
        <v>1794.06</v>
      </c>
      <c r="Z113" s="44">
        <v>1536.2</v>
      </c>
      <c r="AA113" s="44">
        <v>1316.82</v>
      </c>
    </row>
    <row r="114" spans="1:27" ht="12.75" hidden="1" customHeight="1" outlineLevel="1" x14ac:dyDescent="0.2">
      <c r="A114" s="97" t="s">
        <v>1118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2">
      <c r="A115" s="97" t="s">
        <v>1119</v>
      </c>
      <c r="B115" s="63" t="s">
        <v>83</v>
      </c>
      <c r="C115" s="43" t="s">
        <v>79</v>
      </c>
      <c r="D115" s="44">
        <v>3.63</v>
      </c>
      <c r="E115" s="44">
        <v>3.63</v>
      </c>
      <c r="F115" s="44">
        <v>3.63</v>
      </c>
      <c r="G115" s="44">
        <v>3.63</v>
      </c>
      <c r="H115" s="44">
        <v>3.63</v>
      </c>
      <c r="I115" s="44">
        <v>3.63</v>
      </c>
      <c r="J115" s="44">
        <v>3.63</v>
      </c>
      <c r="K115" s="44">
        <v>3.63</v>
      </c>
      <c r="L115" s="44">
        <v>3.63</v>
      </c>
      <c r="M115" s="44">
        <v>3.63</v>
      </c>
      <c r="N115" s="44">
        <v>3.63</v>
      </c>
      <c r="O115" s="44">
        <v>3.63</v>
      </c>
      <c r="P115" s="44">
        <v>3.63</v>
      </c>
      <c r="Q115" s="44">
        <v>3.63</v>
      </c>
      <c r="R115" s="44">
        <v>3.63</v>
      </c>
      <c r="S115" s="44">
        <v>3.63</v>
      </c>
      <c r="T115" s="44">
        <v>3.63</v>
      </c>
      <c r="U115" s="44">
        <v>3.63</v>
      </c>
      <c r="V115" s="44">
        <v>3.63</v>
      </c>
      <c r="W115" s="44">
        <v>3.63</v>
      </c>
      <c r="X115" s="44">
        <v>3.63</v>
      </c>
      <c r="Y115" s="44">
        <v>3.63</v>
      </c>
      <c r="Z115" s="44">
        <v>3.63</v>
      </c>
      <c r="AA115" s="44">
        <v>3.63</v>
      </c>
    </row>
    <row r="116" spans="1:27" ht="12.75" hidden="1" customHeight="1" outlineLevel="1" x14ac:dyDescent="0.2">
      <c r="A116" s="97" t="s">
        <v>1120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collapsed="1" x14ac:dyDescent="0.2">
      <c r="A117" s="96" t="s">
        <v>1121</v>
      </c>
      <c r="B117" s="28" t="str">
        <f>"23"&amp;"."&amp;$B$640&amp;"."&amp;$B$641</f>
        <v>23.11.2023</v>
      </c>
      <c r="C117" s="88" t="s">
        <v>76</v>
      </c>
      <c r="D117" s="89">
        <f>ROUND(((D118+D119+D121+D120)/1000),5)</f>
        <v>1.3680300000000001</v>
      </c>
      <c r="E117" s="89">
        <f>ROUND(((E118+E119+E121+E120)/1000),5)</f>
        <v>1.2827900000000001</v>
      </c>
      <c r="F117" s="89">
        <f>ROUND(((F118+F119+F121+F120)/1000),5)</f>
        <v>1.2503200000000001</v>
      </c>
      <c r="G117" s="89">
        <f t="shared" ref="G117:AA117" si="66">ROUND(((G118+G119+G121+G120)/1000),5)</f>
        <v>1.2499400000000001</v>
      </c>
      <c r="H117" s="89">
        <f t="shared" si="66"/>
        <v>1.2586599999999999</v>
      </c>
      <c r="I117" s="89">
        <f t="shared" si="66"/>
        <v>1.41208</v>
      </c>
      <c r="J117" s="89">
        <f t="shared" si="66"/>
        <v>1.6141700000000001</v>
      </c>
      <c r="K117" s="89">
        <f t="shared" si="66"/>
        <v>1.8829899999999999</v>
      </c>
      <c r="L117" s="89">
        <f t="shared" si="66"/>
        <v>1.9972799999999999</v>
      </c>
      <c r="M117" s="89">
        <f t="shared" si="66"/>
        <v>2.0141800000000001</v>
      </c>
      <c r="N117" s="89">
        <f t="shared" si="66"/>
        <v>2.05646</v>
      </c>
      <c r="O117" s="89">
        <f t="shared" si="66"/>
        <v>2.12704</v>
      </c>
      <c r="P117" s="89">
        <f t="shared" si="66"/>
        <v>2.1209099999999999</v>
      </c>
      <c r="Q117" s="89">
        <f t="shared" si="66"/>
        <v>2.1379700000000001</v>
      </c>
      <c r="R117" s="89">
        <f t="shared" si="66"/>
        <v>2.1283599999999998</v>
      </c>
      <c r="S117" s="89">
        <f t="shared" si="66"/>
        <v>2.0370300000000001</v>
      </c>
      <c r="T117" s="89">
        <f t="shared" si="66"/>
        <v>2.0382500000000001</v>
      </c>
      <c r="U117" s="89">
        <f t="shared" si="66"/>
        <v>2.10216</v>
      </c>
      <c r="V117" s="89">
        <f t="shared" si="66"/>
        <v>2.13564</v>
      </c>
      <c r="W117" s="89">
        <f t="shared" si="66"/>
        <v>2.0386500000000001</v>
      </c>
      <c r="X117" s="89">
        <f t="shared" si="66"/>
        <v>2.0132099999999999</v>
      </c>
      <c r="Y117" s="89">
        <f t="shared" si="66"/>
        <v>1.9824999999999999</v>
      </c>
      <c r="Z117" s="89">
        <f t="shared" si="66"/>
        <v>1.7027099999999999</v>
      </c>
      <c r="AA117" s="89">
        <f t="shared" si="66"/>
        <v>1.4555800000000001</v>
      </c>
    </row>
    <row r="118" spans="1:27" ht="12.75" hidden="1" customHeight="1" outlineLevel="1" x14ac:dyDescent="0.2">
      <c r="A118" s="97" t="s">
        <v>1122</v>
      </c>
      <c r="B118" s="63" t="s">
        <v>242</v>
      </c>
      <c r="C118" s="43" t="s">
        <v>79</v>
      </c>
      <c r="D118" s="44">
        <v>1187.99</v>
      </c>
      <c r="E118" s="44">
        <v>1102.75</v>
      </c>
      <c r="F118" s="44">
        <v>1070.28</v>
      </c>
      <c r="G118" s="44">
        <v>1069.9000000000001</v>
      </c>
      <c r="H118" s="44">
        <v>1078.6199999999999</v>
      </c>
      <c r="I118" s="44">
        <v>1232.04</v>
      </c>
      <c r="J118" s="44">
        <v>1434.13</v>
      </c>
      <c r="K118" s="44">
        <v>1702.95</v>
      </c>
      <c r="L118" s="44">
        <v>1817.24</v>
      </c>
      <c r="M118" s="44">
        <v>1834.14</v>
      </c>
      <c r="N118" s="44">
        <v>1876.42</v>
      </c>
      <c r="O118" s="44">
        <v>1947</v>
      </c>
      <c r="P118" s="44">
        <v>1940.87</v>
      </c>
      <c r="Q118" s="44">
        <v>1957.93</v>
      </c>
      <c r="R118" s="44">
        <v>1948.32</v>
      </c>
      <c r="S118" s="44">
        <v>1856.99</v>
      </c>
      <c r="T118" s="44">
        <v>1858.21</v>
      </c>
      <c r="U118" s="44">
        <v>1922.12</v>
      </c>
      <c r="V118" s="44">
        <v>1955.6</v>
      </c>
      <c r="W118" s="44">
        <v>1858.61</v>
      </c>
      <c r="X118" s="44">
        <v>1833.17</v>
      </c>
      <c r="Y118" s="44">
        <v>1802.46</v>
      </c>
      <c r="Z118" s="44">
        <v>1522.67</v>
      </c>
      <c r="AA118" s="44">
        <v>1275.54</v>
      </c>
    </row>
    <row r="119" spans="1:27" ht="12.75" hidden="1" customHeight="1" outlineLevel="1" x14ac:dyDescent="0.2">
      <c r="A119" s="97" t="s">
        <v>1123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2">
      <c r="A120" s="97" t="s">
        <v>1124</v>
      </c>
      <c r="B120" s="63" t="s">
        <v>83</v>
      </c>
      <c r="C120" s="43" t="s">
        <v>79</v>
      </c>
      <c r="D120" s="44">
        <v>3.63</v>
      </c>
      <c r="E120" s="44">
        <v>3.63</v>
      </c>
      <c r="F120" s="44">
        <v>3.63</v>
      </c>
      <c r="G120" s="44">
        <v>3.63</v>
      </c>
      <c r="H120" s="44">
        <v>3.63</v>
      </c>
      <c r="I120" s="44">
        <v>3.63</v>
      </c>
      <c r="J120" s="44">
        <v>3.63</v>
      </c>
      <c r="K120" s="44">
        <v>3.63</v>
      </c>
      <c r="L120" s="44">
        <v>3.63</v>
      </c>
      <c r="M120" s="44">
        <v>3.63</v>
      </c>
      <c r="N120" s="44">
        <v>3.63</v>
      </c>
      <c r="O120" s="44">
        <v>3.63</v>
      </c>
      <c r="P120" s="44">
        <v>3.63</v>
      </c>
      <c r="Q120" s="44">
        <v>3.63</v>
      </c>
      <c r="R120" s="44">
        <v>3.63</v>
      </c>
      <c r="S120" s="44">
        <v>3.63</v>
      </c>
      <c r="T120" s="44">
        <v>3.63</v>
      </c>
      <c r="U120" s="44">
        <v>3.63</v>
      </c>
      <c r="V120" s="44">
        <v>3.63</v>
      </c>
      <c r="W120" s="44">
        <v>3.63</v>
      </c>
      <c r="X120" s="44">
        <v>3.63</v>
      </c>
      <c r="Y120" s="44">
        <v>3.63</v>
      </c>
      <c r="Z120" s="44">
        <v>3.63</v>
      </c>
      <c r="AA120" s="44">
        <v>3.63</v>
      </c>
    </row>
    <row r="121" spans="1:27" ht="12.75" hidden="1" customHeight="1" outlineLevel="1" x14ac:dyDescent="0.2">
      <c r="A121" s="97" t="s">
        <v>1125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collapsed="1" x14ac:dyDescent="0.2">
      <c r="A122" s="96" t="s">
        <v>1126</v>
      </c>
      <c r="B122" s="28" t="str">
        <f>"24"&amp;"."&amp;$B$640&amp;"."&amp;$B$641</f>
        <v>24.11.2023</v>
      </c>
      <c r="C122" s="88" t="s">
        <v>76</v>
      </c>
      <c r="D122" s="89">
        <f>ROUND(((D123+D124+D126+D125)/1000),5)</f>
        <v>1.33853</v>
      </c>
      <c r="E122" s="89">
        <f>ROUND(((E123+E124+E126+E125)/1000),5)</f>
        <v>1.2163600000000001</v>
      </c>
      <c r="F122" s="89">
        <f>ROUND(((F123+F124+F126+F125)/1000),5)</f>
        <v>1.14819</v>
      </c>
      <c r="G122" s="89">
        <f t="shared" ref="G122:AA122" si="69">ROUND(((G123+G124+G126+G125)/1000),5)</f>
        <v>0.98819000000000001</v>
      </c>
      <c r="H122" s="89">
        <f t="shared" si="69"/>
        <v>1.1477599999999999</v>
      </c>
      <c r="I122" s="89">
        <f t="shared" si="69"/>
        <v>1.3938999999999999</v>
      </c>
      <c r="J122" s="89">
        <f t="shared" si="69"/>
        <v>1.5087200000000001</v>
      </c>
      <c r="K122" s="89">
        <f t="shared" si="69"/>
        <v>1.80307</v>
      </c>
      <c r="L122" s="89">
        <f t="shared" si="69"/>
        <v>2.0434100000000002</v>
      </c>
      <c r="M122" s="89">
        <f t="shared" si="69"/>
        <v>2.0740099999999999</v>
      </c>
      <c r="N122" s="89">
        <f t="shared" si="69"/>
        <v>2.1067100000000001</v>
      </c>
      <c r="O122" s="89">
        <f t="shared" si="69"/>
        <v>2.1509499999999999</v>
      </c>
      <c r="P122" s="89">
        <f t="shared" si="69"/>
        <v>2.12486</v>
      </c>
      <c r="Q122" s="89">
        <f t="shared" si="69"/>
        <v>2.14316</v>
      </c>
      <c r="R122" s="89">
        <f t="shared" si="69"/>
        <v>2.1257899999999998</v>
      </c>
      <c r="S122" s="89">
        <f t="shared" si="69"/>
        <v>2.1081699999999999</v>
      </c>
      <c r="T122" s="89">
        <f t="shared" si="69"/>
        <v>2.1134900000000001</v>
      </c>
      <c r="U122" s="89">
        <f t="shared" si="69"/>
        <v>2.1299399999999999</v>
      </c>
      <c r="V122" s="89">
        <f t="shared" si="69"/>
        <v>2.1135000000000002</v>
      </c>
      <c r="W122" s="89">
        <f t="shared" si="69"/>
        <v>2.1312700000000002</v>
      </c>
      <c r="X122" s="89">
        <f t="shared" si="69"/>
        <v>2.0676700000000001</v>
      </c>
      <c r="Y122" s="89">
        <f t="shared" si="69"/>
        <v>2.0104099999999998</v>
      </c>
      <c r="Z122" s="89">
        <f t="shared" si="69"/>
        <v>1.81606</v>
      </c>
      <c r="AA122" s="89">
        <f t="shared" si="69"/>
        <v>1.5865899999999999</v>
      </c>
    </row>
    <row r="123" spans="1:27" ht="12.75" hidden="1" customHeight="1" outlineLevel="1" x14ac:dyDescent="0.2">
      <c r="A123" s="97" t="s">
        <v>1127</v>
      </c>
      <c r="B123" s="63" t="s">
        <v>242</v>
      </c>
      <c r="C123" s="43" t="s">
        <v>79</v>
      </c>
      <c r="D123" s="44">
        <v>1158.49</v>
      </c>
      <c r="E123" s="44">
        <v>1036.32</v>
      </c>
      <c r="F123" s="44">
        <v>968.15</v>
      </c>
      <c r="G123" s="44">
        <v>808.15</v>
      </c>
      <c r="H123" s="44">
        <v>967.72</v>
      </c>
      <c r="I123" s="44">
        <v>1213.8599999999999</v>
      </c>
      <c r="J123" s="44">
        <v>1328.68</v>
      </c>
      <c r="K123" s="44">
        <v>1623.03</v>
      </c>
      <c r="L123" s="44">
        <v>1863.37</v>
      </c>
      <c r="M123" s="44">
        <v>1893.97</v>
      </c>
      <c r="N123" s="44">
        <v>1926.67</v>
      </c>
      <c r="O123" s="44">
        <v>1970.91</v>
      </c>
      <c r="P123" s="44">
        <v>1944.82</v>
      </c>
      <c r="Q123" s="44">
        <v>1963.12</v>
      </c>
      <c r="R123" s="44">
        <v>1945.75</v>
      </c>
      <c r="S123" s="44">
        <v>1928.13</v>
      </c>
      <c r="T123" s="44">
        <v>1933.45</v>
      </c>
      <c r="U123" s="44">
        <v>1949.9</v>
      </c>
      <c r="V123" s="44">
        <v>1933.46</v>
      </c>
      <c r="W123" s="44">
        <v>1951.23</v>
      </c>
      <c r="X123" s="44">
        <v>1887.63</v>
      </c>
      <c r="Y123" s="44">
        <v>1830.37</v>
      </c>
      <c r="Z123" s="44">
        <v>1636.02</v>
      </c>
      <c r="AA123" s="44">
        <v>1406.55</v>
      </c>
    </row>
    <row r="124" spans="1:27" ht="12.75" hidden="1" customHeight="1" outlineLevel="1" x14ac:dyDescent="0.2">
      <c r="A124" s="97" t="s">
        <v>1128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2">
      <c r="A125" s="97" t="s">
        <v>1129</v>
      </c>
      <c r="B125" s="63" t="s">
        <v>83</v>
      </c>
      <c r="C125" s="43" t="s">
        <v>79</v>
      </c>
      <c r="D125" s="44">
        <v>3.63</v>
      </c>
      <c r="E125" s="44">
        <v>3.63</v>
      </c>
      <c r="F125" s="44">
        <v>3.63</v>
      </c>
      <c r="G125" s="44">
        <v>3.63</v>
      </c>
      <c r="H125" s="44">
        <v>3.63</v>
      </c>
      <c r="I125" s="44">
        <v>3.63</v>
      </c>
      <c r="J125" s="44">
        <v>3.63</v>
      </c>
      <c r="K125" s="44">
        <v>3.63</v>
      </c>
      <c r="L125" s="44">
        <v>3.63</v>
      </c>
      <c r="M125" s="44">
        <v>3.63</v>
      </c>
      <c r="N125" s="44">
        <v>3.63</v>
      </c>
      <c r="O125" s="44">
        <v>3.63</v>
      </c>
      <c r="P125" s="44">
        <v>3.63</v>
      </c>
      <c r="Q125" s="44">
        <v>3.63</v>
      </c>
      <c r="R125" s="44">
        <v>3.63</v>
      </c>
      <c r="S125" s="44">
        <v>3.63</v>
      </c>
      <c r="T125" s="44">
        <v>3.63</v>
      </c>
      <c r="U125" s="44">
        <v>3.63</v>
      </c>
      <c r="V125" s="44">
        <v>3.63</v>
      </c>
      <c r="W125" s="44">
        <v>3.63</v>
      </c>
      <c r="X125" s="44">
        <v>3.63</v>
      </c>
      <c r="Y125" s="44">
        <v>3.63</v>
      </c>
      <c r="Z125" s="44">
        <v>3.63</v>
      </c>
      <c r="AA125" s="44">
        <v>3.63</v>
      </c>
    </row>
    <row r="126" spans="1:27" ht="12.75" hidden="1" customHeight="1" outlineLevel="1" x14ac:dyDescent="0.2">
      <c r="A126" s="97" t="s">
        <v>1130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collapsed="1" x14ac:dyDescent="0.2">
      <c r="A127" s="96" t="s">
        <v>1131</v>
      </c>
      <c r="B127" s="28" t="str">
        <f>"25"&amp;"."&amp;$B$640&amp;"."&amp;$B$641</f>
        <v>25.11.2023</v>
      </c>
      <c r="C127" s="88" t="s">
        <v>76</v>
      </c>
      <c r="D127" s="89">
        <f>ROUND(((D128+D129+D131+D130)/1000),5)</f>
        <v>1.4490400000000001</v>
      </c>
      <c r="E127" s="89">
        <f>ROUND(((E128+E129+E131+E130)/1000),5)</f>
        <v>1.4107700000000001</v>
      </c>
      <c r="F127" s="89">
        <f>ROUND(((F128+F129+F131+F130)/1000),5)</f>
        <v>1.3556299999999999</v>
      </c>
      <c r="G127" s="89">
        <f t="shared" ref="G127:AA127" si="72">ROUND(((G128+G129+G131+G130)/1000),5)</f>
        <v>1.35286</v>
      </c>
      <c r="H127" s="89">
        <f t="shared" si="72"/>
        <v>1.3825000000000001</v>
      </c>
      <c r="I127" s="89">
        <f t="shared" si="72"/>
        <v>1.4540900000000001</v>
      </c>
      <c r="J127" s="89">
        <f t="shared" si="72"/>
        <v>1.4898199999999999</v>
      </c>
      <c r="K127" s="89">
        <f t="shared" si="72"/>
        <v>1.7078800000000001</v>
      </c>
      <c r="L127" s="89">
        <f t="shared" si="72"/>
        <v>1.8621700000000001</v>
      </c>
      <c r="M127" s="89">
        <f t="shared" si="72"/>
        <v>2.0377800000000001</v>
      </c>
      <c r="N127" s="89">
        <f t="shared" si="72"/>
        <v>2.1032600000000001</v>
      </c>
      <c r="O127" s="89">
        <f t="shared" si="72"/>
        <v>2.1290499999999999</v>
      </c>
      <c r="P127" s="89">
        <f t="shared" si="72"/>
        <v>2.12947</v>
      </c>
      <c r="Q127" s="89">
        <f t="shared" si="72"/>
        <v>2.1042800000000002</v>
      </c>
      <c r="R127" s="89">
        <f t="shared" si="72"/>
        <v>2.1018400000000002</v>
      </c>
      <c r="S127" s="89">
        <f t="shared" si="72"/>
        <v>2.1055700000000002</v>
      </c>
      <c r="T127" s="89">
        <f t="shared" si="72"/>
        <v>2.1299199999999998</v>
      </c>
      <c r="U127" s="89">
        <f t="shared" si="72"/>
        <v>2.14168</v>
      </c>
      <c r="V127" s="89">
        <f t="shared" si="72"/>
        <v>2.1374900000000001</v>
      </c>
      <c r="W127" s="89">
        <f t="shared" si="72"/>
        <v>2.0503499999999999</v>
      </c>
      <c r="X127" s="89">
        <f t="shared" si="72"/>
        <v>2.05463</v>
      </c>
      <c r="Y127" s="89">
        <f t="shared" si="72"/>
        <v>1.9380999999999999</v>
      </c>
      <c r="Z127" s="89">
        <f t="shared" si="72"/>
        <v>1.7182900000000001</v>
      </c>
      <c r="AA127" s="89">
        <f t="shared" si="72"/>
        <v>1.5971599999999999</v>
      </c>
    </row>
    <row r="128" spans="1:27" ht="12.75" hidden="1" customHeight="1" outlineLevel="1" x14ac:dyDescent="0.2">
      <c r="A128" s="97" t="s">
        <v>1132</v>
      </c>
      <c r="B128" s="63" t="s">
        <v>242</v>
      </c>
      <c r="C128" s="43" t="s">
        <v>79</v>
      </c>
      <c r="D128" s="44">
        <v>1269</v>
      </c>
      <c r="E128" s="44">
        <v>1230.73</v>
      </c>
      <c r="F128" s="44">
        <v>1175.5899999999999</v>
      </c>
      <c r="G128" s="44">
        <v>1172.82</v>
      </c>
      <c r="H128" s="44">
        <v>1202.46</v>
      </c>
      <c r="I128" s="44">
        <v>1274.05</v>
      </c>
      <c r="J128" s="44">
        <v>1309.78</v>
      </c>
      <c r="K128" s="44">
        <v>1527.84</v>
      </c>
      <c r="L128" s="44">
        <v>1682.13</v>
      </c>
      <c r="M128" s="44">
        <v>1857.74</v>
      </c>
      <c r="N128" s="44">
        <v>1923.22</v>
      </c>
      <c r="O128" s="44">
        <v>1949.01</v>
      </c>
      <c r="P128" s="44">
        <v>1949.43</v>
      </c>
      <c r="Q128" s="44">
        <v>1924.24</v>
      </c>
      <c r="R128" s="44">
        <v>1921.8</v>
      </c>
      <c r="S128" s="44">
        <v>1925.53</v>
      </c>
      <c r="T128" s="44">
        <v>1949.88</v>
      </c>
      <c r="U128" s="44">
        <v>1961.64</v>
      </c>
      <c r="V128" s="44">
        <v>1957.45</v>
      </c>
      <c r="W128" s="44">
        <v>1870.31</v>
      </c>
      <c r="X128" s="44">
        <v>1874.59</v>
      </c>
      <c r="Y128" s="44">
        <v>1758.06</v>
      </c>
      <c r="Z128" s="44">
        <v>1538.25</v>
      </c>
      <c r="AA128" s="44">
        <v>1417.12</v>
      </c>
    </row>
    <row r="129" spans="1:27" ht="12.75" hidden="1" customHeight="1" outlineLevel="1" x14ac:dyDescent="0.2">
      <c r="A129" s="97" t="s">
        <v>1133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2">
      <c r="A130" s="97" t="s">
        <v>1134</v>
      </c>
      <c r="B130" s="63" t="s">
        <v>83</v>
      </c>
      <c r="C130" s="43" t="s">
        <v>79</v>
      </c>
      <c r="D130" s="44">
        <v>3.63</v>
      </c>
      <c r="E130" s="44">
        <v>3.63</v>
      </c>
      <c r="F130" s="44">
        <v>3.63</v>
      </c>
      <c r="G130" s="44">
        <v>3.63</v>
      </c>
      <c r="H130" s="44">
        <v>3.63</v>
      </c>
      <c r="I130" s="44">
        <v>3.63</v>
      </c>
      <c r="J130" s="44">
        <v>3.63</v>
      </c>
      <c r="K130" s="44">
        <v>3.63</v>
      </c>
      <c r="L130" s="44">
        <v>3.63</v>
      </c>
      <c r="M130" s="44">
        <v>3.63</v>
      </c>
      <c r="N130" s="44">
        <v>3.63</v>
      </c>
      <c r="O130" s="44">
        <v>3.63</v>
      </c>
      <c r="P130" s="44">
        <v>3.63</v>
      </c>
      <c r="Q130" s="44">
        <v>3.63</v>
      </c>
      <c r="R130" s="44">
        <v>3.63</v>
      </c>
      <c r="S130" s="44">
        <v>3.63</v>
      </c>
      <c r="T130" s="44">
        <v>3.63</v>
      </c>
      <c r="U130" s="44">
        <v>3.63</v>
      </c>
      <c r="V130" s="44">
        <v>3.63</v>
      </c>
      <c r="W130" s="44">
        <v>3.63</v>
      </c>
      <c r="X130" s="44">
        <v>3.63</v>
      </c>
      <c r="Y130" s="44">
        <v>3.63</v>
      </c>
      <c r="Z130" s="44">
        <v>3.63</v>
      </c>
      <c r="AA130" s="44">
        <v>3.63</v>
      </c>
    </row>
    <row r="131" spans="1:27" ht="12.75" hidden="1" customHeight="1" outlineLevel="1" x14ac:dyDescent="0.2">
      <c r="A131" s="97" t="s">
        <v>1135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collapsed="1" x14ac:dyDescent="0.2">
      <c r="A132" s="96" t="s">
        <v>1136</v>
      </c>
      <c r="B132" s="28" t="str">
        <f>"26"&amp;"."&amp;$B$640&amp;"."&amp;$B$641</f>
        <v>26.11.2023</v>
      </c>
      <c r="C132" s="88" t="s">
        <v>76</v>
      </c>
      <c r="D132" s="89">
        <f>ROUND(((D133+D134+D136+D135)/1000),5)</f>
        <v>1.4503900000000001</v>
      </c>
      <c r="E132" s="89">
        <f>ROUND(((E133+E134+E136+E135)/1000),5)</f>
        <v>1.3764000000000001</v>
      </c>
      <c r="F132" s="89">
        <f>ROUND(((F133+F134+F136+F135)/1000),5)</f>
        <v>1.3295399999999999</v>
      </c>
      <c r="G132" s="89">
        <f t="shared" ref="G132:AA132" si="75">ROUND(((G133+G134+G136+G135)/1000),5)</f>
        <v>1.3002800000000001</v>
      </c>
      <c r="H132" s="89">
        <f t="shared" si="75"/>
        <v>1.3130599999999999</v>
      </c>
      <c r="I132" s="89">
        <f t="shared" si="75"/>
        <v>1.37774</v>
      </c>
      <c r="J132" s="89">
        <f t="shared" si="75"/>
        <v>1.43163</v>
      </c>
      <c r="K132" s="89">
        <f t="shared" si="75"/>
        <v>1.4811799999999999</v>
      </c>
      <c r="L132" s="89">
        <f t="shared" si="75"/>
        <v>1.7355400000000001</v>
      </c>
      <c r="M132" s="89">
        <f t="shared" si="75"/>
        <v>1.8749</v>
      </c>
      <c r="N132" s="89">
        <f t="shared" si="75"/>
        <v>1.9443299999999999</v>
      </c>
      <c r="O132" s="89">
        <f t="shared" si="75"/>
        <v>2.0209299999999999</v>
      </c>
      <c r="P132" s="89">
        <f t="shared" si="75"/>
        <v>2.0386000000000002</v>
      </c>
      <c r="Q132" s="89">
        <f t="shared" si="75"/>
        <v>2.0444800000000001</v>
      </c>
      <c r="R132" s="89">
        <f t="shared" si="75"/>
        <v>1.9730799999999999</v>
      </c>
      <c r="S132" s="89">
        <f t="shared" si="75"/>
        <v>2.00779</v>
      </c>
      <c r="T132" s="89">
        <f t="shared" si="75"/>
        <v>2.0254500000000002</v>
      </c>
      <c r="U132" s="89">
        <f t="shared" si="75"/>
        <v>2.2411099999999999</v>
      </c>
      <c r="V132" s="89">
        <f t="shared" si="75"/>
        <v>2.2609599999999999</v>
      </c>
      <c r="W132" s="89">
        <f t="shared" si="75"/>
        <v>2.1407099999999999</v>
      </c>
      <c r="X132" s="89">
        <f t="shared" si="75"/>
        <v>2.1620200000000001</v>
      </c>
      <c r="Y132" s="89">
        <f t="shared" si="75"/>
        <v>1.89873</v>
      </c>
      <c r="Z132" s="89">
        <f t="shared" si="75"/>
        <v>1.67299</v>
      </c>
      <c r="AA132" s="89">
        <f t="shared" si="75"/>
        <v>1.47576</v>
      </c>
    </row>
    <row r="133" spans="1:27" ht="12.75" hidden="1" customHeight="1" outlineLevel="1" x14ac:dyDescent="0.2">
      <c r="A133" s="97" t="s">
        <v>1137</v>
      </c>
      <c r="B133" s="63" t="s">
        <v>242</v>
      </c>
      <c r="C133" s="43" t="s">
        <v>79</v>
      </c>
      <c r="D133" s="44">
        <v>1270.3499999999999</v>
      </c>
      <c r="E133" s="44">
        <v>1196.3599999999999</v>
      </c>
      <c r="F133" s="44">
        <v>1149.5</v>
      </c>
      <c r="G133" s="44">
        <v>1120.24</v>
      </c>
      <c r="H133" s="44">
        <v>1133.02</v>
      </c>
      <c r="I133" s="44">
        <v>1197.7</v>
      </c>
      <c r="J133" s="44">
        <v>1251.5899999999999</v>
      </c>
      <c r="K133" s="44">
        <v>1301.1400000000001</v>
      </c>
      <c r="L133" s="44">
        <v>1555.5</v>
      </c>
      <c r="M133" s="44">
        <v>1694.86</v>
      </c>
      <c r="N133" s="44">
        <v>1764.29</v>
      </c>
      <c r="O133" s="44">
        <v>1840.89</v>
      </c>
      <c r="P133" s="44">
        <v>1858.56</v>
      </c>
      <c r="Q133" s="44">
        <v>1864.44</v>
      </c>
      <c r="R133" s="44">
        <v>1793.04</v>
      </c>
      <c r="S133" s="44">
        <v>1827.75</v>
      </c>
      <c r="T133" s="44">
        <v>1845.41</v>
      </c>
      <c r="U133" s="44">
        <v>2061.0700000000002</v>
      </c>
      <c r="V133" s="44">
        <v>2080.92</v>
      </c>
      <c r="W133" s="44">
        <v>1960.67</v>
      </c>
      <c r="X133" s="44">
        <v>1981.98</v>
      </c>
      <c r="Y133" s="44">
        <v>1718.69</v>
      </c>
      <c r="Z133" s="44">
        <v>1492.95</v>
      </c>
      <c r="AA133" s="44">
        <v>1295.72</v>
      </c>
    </row>
    <row r="134" spans="1:27" ht="12.75" hidden="1" customHeight="1" outlineLevel="1" x14ac:dyDescent="0.2">
      <c r="A134" s="97" t="s">
        <v>1138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2">
      <c r="A135" s="97" t="s">
        <v>1139</v>
      </c>
      <c r="B135" s="63" t="s">
        <v>83</v>
      </c>
      <c r="C135" s="43" t="s">
        <v>79</v>
      </c>
      <c r="D135" s="44">
        <v>3.63</v>
      </c>
      <c r="E135" s="44">
        <v>3.63</v>
      </c>
      <c r="F135" s="44">
        <v>3.63</v>
      </c>
      <c r="G135" s="44">
        <v>3.63</v>
      </c>
      <c r="H135" s="44">
        <v>3.63</v>
      </c>
      <c r="I135" s="44">
        <v>3.63</v>
      </c>
      <c r="J135" s="44">
        <v>3.63</v>
      </c>
      <c r="K135" s="44">
        <v>3.63</v>
      </c>
      <c r="L135" s="44">
        <v>3.63</v>
      </c>
      <c r="M135" s="44">
        <v>3.63</v>
      </c>
      <c r="N135" s="44">
        <v>3.63</v>
      </c>
      <c r="O135" s="44">
        <v>3.63</v>
      </c>
      <c r="P135" s="44">
        <v>3.63</v>
      </c>
      <c r="Q135" s="44">
        <v>3.63</v>
      </c>
      <c r="R135" s="44">
        <v>3.63</v>
      </c>
      <c r="S135" s="44">
        <v>3.63</v>
      </c>
      <c r="T135" s="44">
        <v>3.63</v>
      </c>
      <c r="U135" s="44">
        <v>3.63</v>
      </c>
      <c r="V135" s="44">
        <v>3.63</v>
      </c>
      <c r="W135" s="44">
        <v>3.63</v>
      </c>
      <c r="X135" s="44">
        <v>3.63</v>
      </c>
      <c r="Y135" s="44">
        <v>3.63</v>
      </c>
      <c r="Z135" s="44">
        <v>3.63</v>
      </c>
      <c r="AA135" s="44">
        <v>3.63</v>
      </c>
    </row>
    <row r="136" spans="1:27" ht="12.75" hidden="1" customHeight="1" outlineLevel="1" x14ac:dyDescent="0.2">
      <c r="A136" s="97" t="s">
        <v>1140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collapsed="1" x14ac:dyDescent="0.2">
      <c r="A137" s="96" t="s">
        <v>1141</v>
      </c>
      <c r="B137" s="28" t="str">
        <f>"27"&amp;"."&amp;$B$640&amp;"."&amp;$B$641</f>
        <v>27.11.2023</v>
      </c>
      <c r="C137" s="88" t="s">
        <v>76</v>
      </c>
      <c r="D137" s="89">
        <f>ROUND(((D138+D139+D141+D140)/1000),5)</f>
        <v>1.2993699999999999</v>
      </c>
      <c r="E137" s="89">
        <f>ROUND(((E138+E139+E141+E140)/1000),5)</f>
        <v>1.2370099999999999</v>
      </c>
      <c r="F137" s="89">
        <f>ROUND(((F138+F139+F141+F140)/1000),5)</f>
        <v>1.1664300000000001</v>
      </c>
      <c r="G137" s="89">
        <f t="shared" ref="G137:AA137" si="78">ROUND(((G138+G139+G141+G140)/1000),5)</f>
        <v>1.15421</v>
      </c>
      <c r="H137" s="89">
        <f t="shared" si="78"/>
        <v>1.20156</v>
      </c>
      <c r="I137" s="89">
        <f t="shared" si="78"/>
        <v>1.35103</v>
      </c>
      <c r="J137" s="89">
        <f t="shared" si="78"/>
        <v>1.4669399999999999</v>
      </c>
      <c r="K137" s="89">
        <f t="shared" si="78"/>
        <v>1.79043</v>
      </c>
      <c r="L137" s="89">
        <f t="shared" si="78"/>
        <v>2.00535</v>
      </c>
      <c r="M137" s="89">
        <f t="shared" si="78"/>
        <v>2.0272600000000001</v>
      </c>
      <c r="N137" s="89">
        <f t="shared" si="78"/>
        <v>2.1079500000000002</v>
      </c>
      <c r="O137" s="89">
        <f t="shared" si="78"/>
        <v>2.1615899999999999</v>
      </c>
      <c r="P137" s="89">
        <f t="shared" si="78"/>
        <v>2.1301899999999998</v>
      </c>
      <c r="Q137" s="89">
        <f t="shared" si="78"/>
        <v>2.15957</v>
      </c>
      <c r="R137" s="89">
        <f t="shared" si="78"/>
        <v>2.1585299999999998</v>
      </c>
      <c r="S137" s="89">
        <f t="shared" si="78"/>
        <v>2.10066</v>
      </c>
      <c r="T137" s="89">
        <f t="shared" si="78"/>
        <v>2.0878299999999999</v>
      </c>
      <c r="U137" s="89">
        <f t="shared" si="78"/>
        <v>2.085</v>
      </c>
      <c r="V137" s="89">
        <f t="shared" si="78"/>
        <v>2.0665100000000001</v>
      </c>
      <c r="W137" s="89">
        <f t="shared" si="78"/>
        <v>2.0770499999999998</v>
      </c>
      <c r="X137" s="89">
        <f t="shared" si="78"/>
        <v>1.97132</v>
      </c>
      <c r="Y137" s="89">
        <f t="shared" si="78"/>
        <v>1.7616799999999999</v>
      </c>
      <c r="Z137" s="89">
        <f t="shared" si="78"/>
        <v>1.5259199999999999</v>
      </c>
      <c r="AA137" s="89">
        <f t="shared" si="78"/>
        <v>1.4220999999999999</v>
      </c>
    </row>
    <row r="138" spans="1:27" ht="12.75" hidden="1" customHeight="1" outlineLevel="1" x14ac:dyDescent="0.2">
      <c r="A138" s="97" t="s">
        <v>1142</v>
      </c>
      <c r="B138" s="63" t="s">
        <v>242</v>
      </c>
      <c r="C138" s="43" t="s">
        <v>79</v>
      </c>
      <c r="D138" s="44">
        <v>1119.33</v>
      </c>
      <c r="E138" s="44">
        <v>1056.97</v>
      </c>
      <c r="F138" s="44">
        <v>986.39</v>
      </c>
      <c r="G138" s="44">
        <v>974.17</v>
      </c>
      <c r="H138" s="44">
        <v>1021.52</v>
      </c>
      <c r="I138" s="44">
        <v>1170.99</v>
      </c>
      <c r="J138" s="44">
        <v>1286.9000000000001</v>
      </c>
      <c r="K138" s="44">
        <v>1610.39</v>
      </c>
      <c r="L138" s="44">
        <v>1825.31</v>
      </c>
      <c r="M138" s="44">
        <v>1847.22</v>
      </c>
      <c r="N138" s="44">
        <v>1927.91</v>
      </c>
      <c r="O138" s="44">
        <v>1981.55</v>
      </c>
      <c r="P138" s="44">
        <v>1950.15</v>
      </c>
      <c r="Q138" s="44">
        <v>1979.53</v>
      </c>
      <c r="R138" s="44">
        <v>1978.49</v>
      </c>
      <c r="S138" s="44">
        <v>1920.62</v>
      </c>
      <c r="T138" s="44">
        <v>1907.79</v>
      </c>
      <c r="U138" s="44">
        <v>1904.96</v>
      </c>
      <c r="V138" s="44">
        <v>1886.47</v>
      </c>
      <c r="W138" s="44">
        <v>1897.01</v>
      </c>
      <c r="X138" s="44">
        <v>1791.28</v>
      </c>
      <c r="Y138" s="44">
        <v>1581.64</v>
      </c>
      <c r="Z138" s="44">
        <v>1345.88</v>
      </c>
      <c r="AA138" s="44">
        <v>1242.06</v>
      </c>
    </row>
    <row r="139" spans="1:27" ht="12.75" hidden="1" customHeight="1" outlineLevel="1" x14ac:dyDescent="0.2">
      <c r="A139" s="97" t="s">
        <v>1143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2">
      <c r="A140" s="97" t="s">
        <v>1144</v>
      </c>
      <c r="B140" s="63" t="s">
        <v>83</v>
      </c>
      <c r="C140" s="43" t="s">
        <v>79</v>
      </c>
      <c r="D140" s="44">
        <v>3.63</v>
      </c>
      <c r="E140" s="44">
        <v>3.63</v>
      </c>
      <c r="F140" s="44">
        <v>3.63</v>
      </c>
      <c r="G140" s="44">
        <v>3.63</v>
      </c>
      <c r="H140" s="44">
        <v>3.63</v>
      </c>
      <c r="I140" s="44">
        <v>3.63</v>
      </c>
      <c r="J140" s="44">
        <v>3.63</v>
      </c>
      <c r="K140" s="44">
        <v>3.63</v>
      </c>
      <c r="L140" s="44">
        <v>3.63</v>
      </c>
      <c r="M140" s="44">
        <v>3.63</v>
      </c>
      <c r="N140" s="44">
        <v>3.63</v>
      </c>
      <c r="O140" s="44">
        <v>3.63</v>
      </c>
      <c r="P140" s="44">
        <v>3.63</v>
      </c>
      <c r="Q140" s="44">
        <v>3.63</v>
      </c>
      <c r="R140" s="44">
        <v>3.63</v>
      </c>
      <c r="S140" s="44">
        <v>3.63</v>
      </c>
      <c r="T140" s="44">
        <v>3.63</v>
      </c>
      <c r="U140" s="44">
        <v>3.63</v>
      </c>
      <c r="V140" s="44">
        <v>3.63</v>
      </c>
      <c r="W140" s="44">
        <v>3.63</v>
      </c>
      <c r="X140" s="44">
        <v>3.63</v>
      </c>
      <c r="Y140" s="44">
        <v>3.63</v>
      </c>
      <c r="Z140" s="44">
        <v>3.63</v>
      </c>
      <c r="AA140" s="44">
        <v>3.63</v>
      </c>
    </row>
    <row r="141" spans="1:27" ht="12.75" hidden="1" customHeight="1" outlineLevel="1" x14ac:dyDescent="0.2">
      <c r="A141" s="97" t="s">
        <v>1145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collapsed="1" x14ac:dyDescent="0.2">
      <c r="A142" s="96" t="s">
        <v>1146</v>
      </c>
      <c r="B142" s="28" t="str">
        <f>"28"&amp;"."&amp;$B$640&amp;"."&amp;$B$641</f>
        <v>28.11.2023</v>
      </c>
      <c r="C142" s="88" t="s">
        <v>76</v>
      </c>
      <c r="D142" s="89">
        <f>ROUND(((D143+D144+D146+D145)/1000),5)</f>
        <v>1.35656</v>
      </c>
      <c r="E142" s="89">
        <f>ROUND(((E143+E144+E146+E145)/1000),5)</f>
        <v>1.2628200000000001</v>
      </c>
      <c r="F142" s="89">
        <f>ROUND(((F143+F144+F146+F145)/1000),5)</f>
        <v>1.1932700000000001</v>
      </c>
      <c r="G142" s="89">
        <f t="shared" ref="G142:AA142" si="81">ROUND(((G143+G144+G146+G145)/1000),5)</f>
        <v>1.1959599999999999</v>
      </c>
      <c r="H142" s="89">
        <f t="shared" si="81"/>
        <v>1.24905</v>
      </c>
      <c r="I142" s="89">
        <f t="shared" si="81"/>
        <v>1.4145300000000001</v>
      </c>
      <c r="J142" s="89">
        <f t="shared" si="81"/>
        <v>1.60965</v>
      </c>
      <c r="K142" s="89">
        <f t="shared" si="81"/>
        <v>1.79017</v>
      </c>
      <c r="L142" s="89">
        <f t="shared" si="81"/>
        <v>2.0869399999999998</v>
      </c>
      <c r="M142" s="89">
        <f t="shared" si="81"/>
        <v>2.1210300000000002</v>
      </c>
      <c r="N142" s="89">
        <f t="shared" si="81"/>
        <v>2.1271100000000001</v>
      </c>
      <c r="O142" s="89">
        <f t="shared" si="81"/>
        <v>2.13645</v>
      </c>
      <c r="P142" s="89">
        <f t="shared" si="81"/>
        <v>2.1304400000000001</v>
      </c>
      <c r="Q142" s="89">
        <f t="shared" si="81"/>
        <v>2.1278299999999999</v>
      </c>
      <c r="R142" s="89">
        <f t="shared" si="81"/>
        <v>2.1287099999999999</v>
      </c>
      <c r="S142" s="89">
        <f t="shared" si="81"/>
        <v>2.1261299999999999</v>
      </c>
      <c r="T142" s="89">
        <f t="shared" si="81"/>
        <v>2.1338200000000001</v>
      </c>
      <c r="U142" s="89">
        <f t="shared" si="81"/>
        <v>2.1421999999999999</v>
      </c>
      <c r="V142" s="89">
        <f t="shared" si="81"/>
        <v>2.13632</v>
      </c>
      <c r="W142" s="89">
        <f t="shared" si="81"/>
        <v>2.1274000000000002</v>
      </c>
      <c r="X142" s="89">
        <f t="shared" si="81"/>
        <v>2.0174500000000002</v>
      </c>
      <c r="Y142" s="89">
        <f t="shared" si="81"/>
        <v>1.81491</v>
      </c>
      <c r="Z142" s="89">
        <f t="shared" si="81"/>
        <v>1.5342499999999999</v>
      </c>
      <c r="AA142" s="89">
        <f t="shared" si="81"/>
        <v>1.4299200000000001</v>
      </c>
    </row>
    <row r="143" spans="1:27" ht="12.75" hidden="1" customHeight="1" outlineLevel="1" x14ac:dyDescent="0.2">
      <c r="A143" s="97" t="s">
        <v>1147</v>
      </c>
      <c r="B143" s="63" t="s">
        <v>242</v>
      </c>
      <c r="C143" s="43" t="s">
        <v>79</v>
      </c>
      <c r="D143" s="44">
        <v>1176.52</v>
      </c>
      <c r="E143" s="44">
        <v>1082.78</v>
      </c>
      <c r="F143" s="44">
        <v>1013.23</v>
      </c>
      <c r="G143" s="44">
        <v>1015.92</v>
      </c>
      <c r="H143" s="44">
        <v>1069.01</v>
      </c>
      <c r="I143" s="44">
        <v>1234.49</v>
      </c>
      <c r="J143" s="44">
        <v>1429.61</v>
      </c>
      <c r="K143" s="44">
        <v>1610.13</v>
      </c>
      <c r="L143" s="44">
        <v>1906.9</v>
      </c>
      <c r="M143" s="44">
        <v>1940.99</v>
      </c>
      <c r="N143" s="44">
        <v>1947.07</v>
      </c>
      <c r="O143" s="44">
        <v>1956.41</v>
      </c>
      <c r="P143" s="44">
        <v>1950.4</v>
      </c>
      <c r="Q143" s="44">
        <v>1947.79</v>
      </c>
      <c r="R143" s="44">
        <v>1948.67</v>
      </c>
      <c r="S143" s="44">
        <v>1946.09</v>
      </c>
      <c r="T143" s="44">
        <v>1953.78</v>
      </c>
      <c r="U143" s="44">
        <v>1962.16</v>
      </c>
      <c r="V143" s="44">
        <v>1956.28</v>
      </c>
      <c r="W143" s="44">
        <v>1947.36</v>
      </c>
      <c r="X143" s="44">
        <v>1837.41</v>
      </c>
      <c r="Y143" s="44">
        <v>1634.87</v>
      </c>
      <c r="Z143" s="44">
        <v>1354.21</v>
      </c>
      <c r="AA143" s="44">
        <v>1249.8800000000001</v>
      </c>
    </row>
    <row r="144" spans="1:27" ht="12.75" hidden="1" customHeight="1" outlineLevel="1" x14ac:dyDescent="0.2">
      <c r="A144" s="97" t="s">
        <v>1148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2">
      <c r="A145" s="97" t="s">
        <v>1149</v>
      </c>
      <c r="B145" s="63" t="s">
        <v>83</v>
      </c>
      <c r="C145" s="43" t="s">
        <v>79</v>
      </c>
      <c r="D145" s="44">
        <v>3.63</v>
      </c>
      <c r="E145" s="44">
        <v>3.63</v>
      </c>
      <c r="F145" s="44">
        <v>3.63</v>
      </c>
      <c r="G145" s="44">
        <v>3.63</v>
      </c>
      <c r="H145" s="44">
        <v>3.63</v>
      </c>
      <c r="I145" s="44">
        <v>3.63</v>
      </c>
      <c r="J145" s="44">
        <v>3.63</v>
      </c>
      <c r="K145" s="44">
        <v>3.63</v>
      </c>
      <c r="L145" s="44">
        <v>3.63</v>
      </c>
      <c r="M145" s="44">
        <v>3.63</v>
      </c>
      <c r="N145" s="44">
        <v>3.63</v>
      </c>
      <c r="O145" s="44">
        <v>3.63</v>
      </c>
      <c r="P145" s="44">
        <v>3.63</v>
      </c>
      <c r="Q145" s="44">
        <v>3.63</v>
      </c>
      <c r="R145" s="44">
        <v>3.63</v>
      </c>
      <c r="S145" s="44">
        <v>3.63</v>
      </c>
      <c r="T145" s="44">
        <v>3.63</v>
      </c>
      <c r="U145" s="44">
        <v>3.63</v>
      </c>
      <c r="V145" s="44">
        <v>3.63</v>
      </c>
      <c r="W145" s="44">
        <v>3.63</v>
      </c>
      <c r="X145" s="44">
        <v>3.63</v>
      </c>
      <c r="Y145" s="44">
        <v>3.63</v>
      </c>
      <c r="Z145" s="44">
        <v>3.63</v>
      </c>
      <c r="AA145" s="44">
        <v>3.63</v>
      </c>
    </row>
    <row r="146" spans="1:27" ht="12.75" hidden="1" customHeight="1" outlineLevel="1" x14ac:dyDescent="0.2">
      <c r="A146" s="97" t="s">
        <v>1150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collapsed="1" x14ac:dyDescent="0.2">
      <c r="A147" s="96" t="s">
        <v>1151</v>
      </c>
      <c r="B147" s="28" t="str">
        <f>"29"&amp;"."&amp;$B$640&amp;"."&amp;$B$641</f>
        <v>29.11.2023</v>
      </c>
      <c r="C147" s="88" t="s">
        <v>76</v>
      </c>
      <c r="D147" s="89">
        <f>ROUND(((D148+D149+D151+D150)/1000),5)</f>
        <v>1.3723399999999999</v>
      </c>
      <c r="E147" s="89">
        <f>ROUND(((E148+E149+E151+E150)/1000),5)</f>
        <v>1.30328</v>
      </c>
      <c r="F147" s="89">
        <f>ROUND(((F148+F149+F151+F150)/1000),5)</f>
        <v>1.2492700000000001</v>
      </c>
      <c r="G147" s="89">
        <f t="shared" ref="G147:AA147" si="84">ROUND(((G148+G149+G151+G150)/1000),5)</f>
        <v>1.24743</v>
      </c>
      <c r="H147" s="89">
        <f t="shared" si="84"/>
        <v>1.29704</v>
      </c>
      <c r="I147" s="89">
        <f t="shared" si="84"/>
        <v>1.43502</v>
      </c>
      <c r="J147" s="89">
        <f t="shared" si="84"/>
        <v>1.60809</v>
      </c>
      <c r="K147" s="89">
        <f t="shared" si="84"/>
        <v>1.89296</v>
      </c>
      <c r="L147" s="89">
        <f t="shared" si="84"/>
        <v>2.04711</v>
      </c>
      <c r="M147" s="89">
        <f t="shared" si="84"/>
        <v>2.0811899999999999</v>
      </c>
      <c r="N147" s="89">
        <f t="shared" si="84"/>
        <v>2.10101</v>
      </c>
      <c r="O147" s="89">
        <f t="shared" si="84"/>
        <v>2.1377999999999999</v>
      </c>
      <c r="P147" s="89">
        <f t="shared" si="84"/>
        <v>2.1203500000000002</v>
      </c>
      <c r="Q147" s="89">
        <f t="shared" si="84"/>
        <v>2.12751</v>
      </c>
      <c r="R147" s="89">
        <f t="shared" si="84"/>
        <v>2.1172900000000001</v>
      </c>
      <c r="S147" s="89">
        <f t="shared" si="84"/>
        <v>2.0991200000000001</v>
      </c>
      <c r="T147" s="89">
        <f t="shared" si="84"/>
        <v>2.1014499999999998</v>
      </c>
      <c r="U147" s="89">
        <f t="shared" si="84"/>
        <v>2.1069200000000001</v>
      </c>
      <c r="V147" s="89">
        <f t="shared" si="84"/>
        <v>2.0954100000000002</v>
      </c>
      <c r="W147" s="89">
        <f t="shared" si="84"/>
        <v>2.0822400000000001</v>
      </c>
      <c r="X147" s="89">
        <f t="shared" si="84"/>
        <v>1.9597199999999999</v>
      </c>
      <c r="Y147" s="89">
        <f t="shared" si="84"/>
        <v>1.8812199999999999</v>
      </c>
      <c r="Z147" s="89">
        <f t="shared" si="84"/>
        <v>1.6569499999999999</v>
      </c>
      <c r="AA147" s="89">
        <f t="shared" si="84"/>
        <v>1.4437800000000001</v>
      </c>
    </row>
    <row r="148" spans="1:27" ht="12.75" hidden="1" customHeight="1" outlineLevel="1" x14ac:dyDescent="0.2">
      <c r="A148" s="97" t="s">
        <v>1152</v>
      </c>
      <c r="B148" s="63" t="s">
        <v>242</v>
      </c>
      <c r="C148" s="43" t="s">
        <v>79</v>
      </c>
      <c r="D148" s="44">
        <v>1192.3</v>
      </c>
      <c r="E148" s="44">
        <v>1123.24</v>
      </c>
      <c r="F148" s="44">
        <v>1069.23</v>
      </c>
      <c r="G148" s="44">
        <v>1067.3900000000001</v>
      </c>
      <c r="H148" s="44">
        <v>1117</v>
      </c>
      <c r="I148" s="44">
        <v>1254.98</v>
      </c>
      <c r="J148" s="44">
        <v>1428.05</v>
      </c>
      <c r="K148" s="44">
        <v>1712.92</v>
      </c>
      <c r="L148" s="44">
        <v>1867.07</v>
      </c>
      <c r="M148" s="44">
        <v>1901.15</v>
      </c>
      <c r="N148" s="44">
        <v>1920.97</v>
      </c>
      <c r="O148" s="44">
        <v>1957.76</v>
      </c>
      <c r="P148" s="44">
        <v>1940.31</v>
      </c>
      <c r="Q148" s="44">
        <v>1947.47</v>
      </c>
      <c r="R148" s="44">
        <v>1937.25</v>
      </c>
      <c r="S148" s="44">
        <v>1919.08</v>
      </c>
      <c r="T148" s="44">
        <v>1921.41</v>
      </c>
      <c r="U148" s="44">
        <v>1926.88</v>
      </c>
      <c r="V148" s="44">
        <v>1915.37</v>
      </c>
      <c r="W148" s="44">
        <v>1902.2</v>
      </c>
      <c r="X148" s="44">
        <v>1779.68</v>
      </c>
      <c r="Y148" s="44">
        <v>1701.18</v>
      </c>
      <c r="Z148" s="44">
        <v>1476.91</v>
      </c>
      <c r="AA148" s="44">
        <v>1263.74</v>
      </c>
    </row>
    <row r="149" spans="1:27" ht="12.75" hidden="1" customHeight="1" outlineLevel="1" x14ac:dyDescent="0.2">
      <c r="A149" s="97" t="s">
        <v>1153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2">
      <c r="A150" s="97" t="s">
        <v>1154</v>
      </c>
      <c r="B150" s="63" t="s">
        <v>83</v>
      </c>
      <c r="C150" s="43" t="s">
        <v>79</v>
      </c>
      <c r="D150" s="44">
        <v>3.63</v>
      </c>
      <c r="E150" s="44">
        <v>3.63</v>
      </c>
      <c r="F150" s="44">
        <v>3.63</v>
      </c>
      <c r="G150" s="44">
        <v>3.63</v>
      </c>
      <c r="H150" s="44">
        <v>3.63</v>
      </c>
      <c r="I150" s="44">
        <v>3.63</v>
      </c>
      <c r="J150" s="44">
        <v>3.63</v>
      </c>
      <c r="K150" s="44">
        <v>3.63</v>
      </c>
      <c r="L150" s="44">
        <v>3.63</v>
      </c>
      <c r="M150" s="44">
        <v>3.63</v>
      </c>
      <c r="N150" s="44">
        <v>3.63</v>
      </c>
      <c r="O150" s="44">
        <v>3.63</v>
      </c>
      <c r="P150" s="44">
        <v>3.63</v>
      </c>
      <c r="Q150" s="44">
        <v>3.63</v>
      </c>
      <c r="R150" s="44">
        <v>3.63</v>
      </c>
      <c r="S150" s="44">
        <v>3.63</v>
      </c>
      <c r="T150" s="44">
        <v>3.63</v>
      </c>
      <c r="U150" s="44">
        <v>3.63</v>
      </c>
      <c r="V150" s="44">
        <v>3.63</v>
      </c>
      <c r="W150" s="44">
        <v>3.63</v>
      </c>
      <c r="X150" s="44">
        <v>3.63</v>
      </c>
      <c r="Y150" s="44">
        <v>3.63</v>
      </c>
      <c r="Z150" s="44">
        <v>3.63</v>
      </c>
      <c r="AA150" s="44">
        <v>3.63</v>
      </c>
    </row>
    <row r="151" spans="1:27" ht="12.75" hidden="1" customHeight="1" outlineLevel="1" x14ac:dyDescent="0.2">
      <c r="A151" s="97" t="s">
        <v>1155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collapsed="1" x14ac:dyDescent="0.2">
      <c r="A152" s="96" t="s">
        <v>1156</v>
      </c>
      <c r="B152" s="28" t="str">
        <f>"30"&amp;"."&amp;$B$640&amp;"."&amp;$B$641</f>
        <v>30.11.2023</v>
      </c>
      <c r="C152" s="88" t="s">
        <v>76</v>
      </c>
      <c r="D152" s="89">
        <f>ROUND(((D153+D154+D156+D155)/1000),5)</f>
        <v>1.37639</v>
      </c>
      <c r="E152" s="89">
        <f>ROUND(((E153+E154+E156+E155)/1000),5)</f>
        <v>1.3191600000000001</v>
      </c>
      <c r="F152" s="89">
        <f>ROUND(((F153+F154+F156+F155)/1000),5)</f>
        <v>1.26454</v>
      </c>
      <c r="G152" s="89">
        <f t="shared" ref="G152:AA152" si="87">ROUND(((G153+G154+G156+G155)/1000),5)</f>
        <v>1.2558800000000001</v>
      </c>
      <c r="H152" s="89">
        <f t="shared" si="87"/>
        <v>1.29698</v>
      </c>
      <c r="I152" s="89">
        <f t="shared" si="87"/>
        <v>1.4482699999999999</v>
      </c>
      <c r="J152" s="89">
        <f t="shared" si="87"/>
        <v>1.64341</v>
      </c>
      <c r="K152" s="89">
        <f t="shared" si="87"/>
        <v>1.94252</v>
      </c>
      <c r="L152" s="89">
        <f t="shared" si="87"/>
        <v>2.1033300000000001</v>
      </c>
      <c r="M152" s="89">
        <f t="shared" si="87"/>
        <v>2.1147</v>
      </c>
      <c r="N152" s="89">
        <f t="shared" si="87"/>
        <v>2.14093</v>
      </c>
      <c r="O152" s="89">
        <f t="shared" si="87"/>
        <v>2.21861</v>
      </c>
      <c r="P152" s="89">
        <f t="shared" si="87"/>
        <v>2.1863100000000002</v>
      </c>
      <c r="Q152" s="89">
        <f t="shared" si="87"/>
        <v>2.20668</v>
      </c>
      <c r="R152" s="89">
        <f t="shared" si="87"/>
        <v>2.1464500000000002</v>
      </c>
      <c r="S152" s="89">
        <f t="shared" si="87"/>
        <v>2.1394500000000001</v>
      </c>
      <c r="T152" s="89">
        <f t="shared" si="87"/>
        <v>2.1598099999999998</v>
      </c>
      <c r="U152" s="89">
        <f t="shared" si="87"/>
        <v>2.1698900000000001</v>
      </c>
      <c r="V152" s="89">
        <f t="shared" si="87"/>
        <v>2.1536900000000001</v>
      </c>
      <c r="W152" s="89">
        <f t="shared" si="87"/>
        <v>2.1449500000000001</v>
      </c>
      <c r="X152" s="89">
        <f t="shared" si="87"/>
        <v>2.10276</v>
      </c>
      <c r="Y152" s="89">
        <f t="shared" si="87"/>
        <v>1.9818499999999999</v>
      </c>
      <c r="Z152" s="89">
        <f t="shared" si="87"/>
        <v>1.6717200000000001</v>
      </c>
      <c r="AA152" s="89">
        <f t="shared" si="87"/>
        <v>1.4900599999999999</v>
      </c>
    </row>
    <row r="153" spans="1:27" ht="12.75" hidden="1" customHeight="1" outlineLevel="1" x14ac:dyDescent="0.2">
      <c r="A153" s="97" t="s">
        <v>1157</v>
      </c>
      <c r="B153" s="63" t="s">
        <v>242</v>
      </c>
      <c r="C153" s="43" t="s">
        <v>79</v>
      </c>
      <c r="D153" s="44">
        <v>1196.3499999999999</v>
      </c>
      <c r="E153" s="44">
        <v>1139.1199999999999</v>
      </c>
      <c r="F153" s="44">
        <v>1084.5</v>
      </c>
      <c r="G153" s="44">
        <v>1075.8399999999999</v>
      </c>
      <c r="H153" s="44">
        <v>1116.94</v>
      </c>
      <c r="I153" s="44">
        <v>1268.23</v>
      </c>
      <c r="J153" s="44">
        <v>1463.37</v>
      </c>
      <c r="K153" s="44">
        <v>1762.48</v>
      </c>
      <c r="L153" s="44">
        <v>1923.29</v>
      </c>
      <c r="M153" s="44">
        <v>1934.66</v>
      </c>
      <c r="N153" s="44">
        <v>1960.89</v>
      </c>
      <c r="O153" s="44">
        <v>2038.57</v>
      </c>
      <c r="P153" s="44">
        <v>2006.27</v>
      </c>
      <c r="Q153" s="44">
        <v>2026.64</v>
      </c>
      <c r="R153" s="44">
        <v>1966.41</v>
      </c>
      <c r="S153" s="44">
        <v>1959.41</v>
      </c>
      <c r="T153" s="44">
        <v>1979.77</v>
      </c>
      <c r="U153" s="44">
        <v>1989.85</v>
      </c>
      <c r="V153" s="44">
        <v>1973.65</v>
      </c>
      <c r="W153" s="44">
        <v>1964.91</v>
      </c>
      <c r="X153" s="44">
        <v>1922.72</v>
      </c>
      <c r="Y153" s="44">
        <v>1801.81</v>
      </c>
      <c r="Z153" s="44">
        <v>1491.68</v>
      </c>
      <c r="AA153" s="44">
        <v>1310.02</v>
      </c>
    </row>
    <row r="154" spans="1:27" ht="12.75" hidden="1" customHeight="1" outlineLevel="1" x14ac:dyDescent="0.2">
      <c r="A154" s="97" t="s">
        <v>1158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2">
      <c r="A155" s="97" t="s">
        <v>1159</v>
      </c>
      <c r="B155" s="63" t="s">
        <v>83</v>
      </c>
      <c r="C155" s="43" t="s">
        <v>79</v>
      </c>
      <c r="D155" s="44">
        <v>3.63</v>
      </c>
      <c r="E155" s="44">
        <v>3.63</v>
      </c>
      <c r="F155" s="44">
        <v>3.63</v>
      </c>
      <c r="G155" s="44">
        <v>3.63</v>
      </c>
      <c r="H155" s="44">
        <v>3.63</v>
      </c>
      <c r="I155" s="44">
        <v>3.63</v>
      </c>
      <c r="J155" s="44">
        <v>3.63</v>
      </c>
      <c r="K155" s="44">
        <v>3.63</v>
      </c>
      <c r="L155" s="44">
        <v>3.63</v>
      </c>
      <c r="M155" s="44">
        <v>3.63</v>
      </c>
      <c r="N155" s="44">
        <v>3.63</v>
      </c>
      <c r="O155" s="44">
        <v>3.63</v>
      </c>
      <c r="P155" s="44">
        <v>3.63</v>
      </c>
      <c r="Q155" s="44">
        <v>3.63</v>
      </c>
      <c r="R155" s="44">
        <v>3.63</v>
      </c>
      <c r="S155" s="44">
        <v>3.63</v>
      </c>
      <c r="T155" s="44">
        <v>3.63</v>
      </c>
      <c r="U155" s="44">
        <v>3.63</v>
      </c>
      <c r="V155" s="44">
        <v>3.63</v>
      </c>
      <c r="W155" s="44">
        <v>3.63</v>
      </c>
      <c r="X155" s="44">
        <v>3.63</v>
      </c>
      <c r="Y155" s="44">
        <v>3.63</v>
      </c>
      <c r="Z155" s="44">
        <v>3.63</v>
      </c>
      <c r="AA155" s="44">
        <v>3.63</v>
      </c>
    </row>
    <row r="156" spans="1:27" ht="12.75" hidden="1" customHeight="1" outlineLevel="1" x14ac:dyDescent="0.2">
      <c r="A156" s="97" t="s">
        <v>1160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collapsed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x14ac:dyDescent="0.2">
      <c r="A158" s="181" t="s">
        <v>392</v>
      </c>
      <c r="B158" s="182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3"/>
    </row>
    <row r="159" spans="1:27" ht="27" customHeight="1" x14ac:dyDescent="0.2">
      <c r="A159" s="26" t="s">
        <v>64</v>
      </c>
      <c r="B159" s="27" t="s">
        <v>214</v>
      </c>
      <c r="C159" s="26" t="s">
        <v>215</v>
      </c>
      <c r="D159" s="27" t="s">
        <v>216</v>
      </c>
      <c r="E159" s="27" t="s">
        <v>217</v>
      </c>
      <c r="F159" s="27" t="s">
        <v>218</v>
      </c>
      <c r="G159" s="27" t="s">
        <v>219</v>
      </c>
      <c r="H159" s="27" t="s">
        <v>220</v>
      </c>
      <c r="I159" s="27" t="s">
        <v>221</v>
      </c>
      <c r="J159" s="27" t="s">
        <v>222</v>
      </c>
      <c r="K159" s="27" t="s">
        <v>223</v>
      </c>
      <c r="L159" s="27" t="s">
        <v>224</v>
      </c>
      <c r="M159" s="27" t="s">
        <v>225</v>
      </c>
      <c r="N159" s="27" t="s">
        <v>226</v>
      </c>
      <c r="O159" s="27" t="s">
        <v>227</v>
      </c>
      <c r="P159" s="27" t="s">
        <v>228</v>
      </c>
      <c r="Q159" s="27" t="s">
        <v>229</v>
      </c>
      <c r="R159" s="27" t="s">
        <v>230</v>
      </c>
      <c r="S159" s="27" t="s">
        <v>231</v>
      </c>
      <c r="T159" s="27" t="s">
        <v>232</v>
      </c>
      <c r="U159" s="27" t="s">
        <v>233</v>
      </c>
      <c r="V159" s="27" t="s">
        <v>234</v>
      </c>
      <c r="W159" s="27" t="s">
        <v>235</v>
      </c>
      <c r="X159" s="27" t="s">
        <v>236</v>
      </c>
      <c r="Y159" s="27" t="s">
        <v>237</v>
      </c>
      <c r="Z159" s="27" t="s">
        <v>238</v>
      </c>
      <c r="AA159" s="27" t="s">
        <v>239</v>
      </c>
    </row>
    <row r="160" spans="1:27" x14ac:dyDescent="0.2">
      <c r="A160" s="96" t="s">
        <v>1161</v>
      </c>
      <c r="B160" s="28" t="str">
        <f>"01"&amp;"."&amp;$B$640&amp;"."&amp;$B$641</f>
        <v>01.11.2023</v>
      </c>
      <c r="C160" s="88" t="s">
        <v>76</v>
      </c>
      <c r="D160" s="89">
        <f>ROUND(((D161+D162+D164+D163)/1000),5)</f>
        <v>1.4368700000000001</v>
      </c>
      <c r="E160" s="89">
        <f>ROUND(((E161+E162+E164+E163)/1000),5)</f>
        <v>1.3086</v>
      </c>
      <c r="F160" s="89">
        <f>ROUND(((F161+F162+F164+F163)/1000),5)</f>
        <v>1.2402599999999999</v>
      </c>
      <c r="G160" s="89">
        <f t="shared" ref="G160:AA160" si="90">ROUND(((G161+G162+G164+G163)/1000),5)</f>
        <v>1.2023699999999999</v>
      </c>
      <c r="H160" s="89">
        <f t="shared" si="90"/>
        <v>1.3115600000000001</v>
      </c>
      <c r="I160" s="89">
        <f t="shared" si="90"/>
        <v>1.47149</v>
      </c>
      <c r="J160" s="89">
        <f t="shared" si="90"/>
        <v>1.6408100000000001</v>
      </c>
      <c r="K160" s="89">
        <f t="shared" si="90"/>
        <v>1.8803099999999999</v>
      </c>
      <c r="L160" s="89">
        <f t="shared" si="90"/>
        <v>2.10426</v>
      </c>
      <c r="M160" s="89">
        <f t="shared" si="90"/>
        <v>2.24871</v>
      </c>
      <c r="N160" s="89">
        <f t="shared" si="90"/>
        <v>2.2550599999999998</v>
      </c>
      <c r="O160" s="89">
        <f t="shared" si="90"/>
        <v>2.2206800000000002</v>
      </c>
      <c r="P160" s="89">
        <f t="shared" si="90"/>
        <v>2.2206000000000001</v>
      </c>
      <c r="Q160" s="89">
        <f t="shared" si="90"/>
        <v>2.28118</v>
      </c>
      <c r="R160" s="89">
        <f t="shared" si="90"/>
        <v>2.2322600000000001</v>
      </c>
      <c r="S160" s="89">
        <f t="shared" si="90"/>
        <v>2.2547899999999998</v>
      </c>
      <c r="T160" s="89">
        <f t="shared" si="90"/>
        <v>2.2174200000000002</v>
      </c>
      <c r="U160" s="89">
        <f t="shared" si="90"/>
        <v>2.2190400000000001</v>
      </c>
      <c r="V160" s="89">
        <f t="shared" si="90"/>
        <v>2.16703</v>
      </c>
      <c r="W160" s="89">
        <f t="shared" si="90"/>
        <v>2.11904</v>
      </c>
      <c r="X160" s="89">
        <f t="shared" si="90"/>
        <v>2.12595</v>
      </c>
      <c r="Y160" s="89">
        <f t="shared" si="90"/>
        <v>1.9349000000000001</v>
      </c>
      <c r="Z160" s="89">
        <f t="shared" si="90"/>
        <v>1.7300599999999999</v>
      </c>
      <c r="AA160" s="89">
        <f t="shared" si="90"/>
        <v>1.51823</v>
      </c>
    </row>
    <row r="161" spans="1:27" ht="12.75" hidden="1" customHeight="1" outlineLevel="1" x14ac:dyDescent="0.2">
      <c r="A161" s="97" t="s">
        <v>1162</v>
      </c>
      <c r="B161" s="63" t="s">
        <v>242</v>
      </c>
      <c r="C161" s="43" t="s">
        <v>79</v>
      </c>
      <c r="D161" s="44">
        <v>1209.8900000000001</v>
      </c>
      <c r="E161" s="44">
        <v>1081.6199999999999</v>
      </c>
      <c r="F161" s="44">
        <v>1013.28</v>
      </c>
      <c r="G161" s="44">
        <v>975.39</v>
      </c>
      <c r="H161" s="44">
        <v>1084.58</v>
      </c>
      <c r="I161" s="44">
        <v>1244.51</v>
      </c>
      <c r="J161" s="44">
        <v>1413.83</v>
      </c>
      <c r="K161" s="44">
        <v>1653.33</v>
      </c>
      <c r="L161" s="44">
        <v>1877.28</v>
      </c>
      <c r="M161" s="44">
        <v>2021.73</v>
      </c>
      <c r="N161" s="44">
        <v>2028.08</v>
      </c>
      <c r="O161" s="44">
        <v>1993.7</v>
      </c>
      <c r="P161" s="44">
        <v>1993.62</v>
      </c>
      <c r="Q161" s="44">
        <v>2054.1999999999998</v>
      </c>
      <c r="R161" s="44">
        <v>2005.28</v>
      </c>
      <c r="S161" s="44">
        <v>2027.81</v>
      </c>
      <c r="T161" s="44">
        <v>1990.44</v>
      </c>
      <c r="U161" s="44">
        <v>1992.06</v>
      </c>
      <c r="V161" s="44">
        <v>1940.05</v>
      </c>
      <c r="W161" s="44">
        <v>1892.06</v>
      </c>
      <c r="X161" s="44">
        <v>1898.97</v>
      </c>
      <c r="Y161" s="44">
        <v>1707.92</v>
      </c>
      <c r="Z161" s="44">
        <v>1503.08</v>
      </c>
      <c r="AA161" s="44">
        <v>1291.25</v>
      </c>
    </row>
    <row r="162" spans="1:27" ht="12.75" hidden="1" customHeight="1" outlineLevel="1" x14ac:dyDescent="0.2">
      <c r="A162" s="97" t="s">
        <v>1163</v>
      </c>
      <c r="B162" s="63" t="s">
        <v>90</v>
      </c>
      <c r="C162" s="43" t="s">
        <v>79</v>
      </c>
      <c r="D162" s="44">
        <v>113.12</v>
      </c>
      <c r="E162" s="44">
        <f>$D$162</f>
        <v>113.12</v>
      </c>
      <c r="F162" s="44">
        <f t="shared" ref="F162:AA162" si="91">$D$162</f>
        <v>113.12</v>
      </c>
      <c r="G162" s="44">
        <f t="shared" si="91"/>
        <v>113.12</v>
      </c>
      <c r="H162" s="44">
        <f t="shared" si="91"/>
        <v>113.12</v>
      </c>
      <c r="I162" s="44">
        <f t="shared" si="91"/>
        <v>113.12</v>
      </c>
      <c r="J162" s="44">
        <f t="shared" si="91"/>
        <v>113.12</v>
      </c>
      <c r="K162" s="44">
        <f t="shared" si="91"/>
        <v>113.12</v>
      </c>
      <c r="L162" s="44">
        <f t="shared" si="91"/>
        <v>113.12</v>
      </c>
      <c r="M162" s="44">
        <f t="shared" si="91"/>
        <v>113.12</v>
      </c>
      <c r="N162" s="44">
        <f t="shared" si="91"/>
        <v>113.12</v>
      </c>
      <c r="O162" s="44">
        <f t="shared" si="91"/>
        <v>113.12</v>
      </c>
      <c r="P162" s="44">
        <f t="shared" si="91"/>
        <v>113.12</v>
      </c>
      <c r="Q162" s="44">
        <f t="shared" si="91"/>
        <v>113.12</v>
      </c>
      <c r="R162" s="44">
        <f t="shared" si="91"/>
        <v>113.12</v>
      </c>
      <c r="S162" s="44">
        <f t="shared" si="91"/>
        <v>113.12</v>
      </c>
      <c r="T162" s="44">
        <f t="shared" si="91"/>
        <v>113.12</v>
      </c>
      <c r="U162" s="44">
        <f t="shared" si="91"/>
        <v>113.12</v>
      </c>
      <c r="V162" s="44">
        <f t="shared" si="91"/>
        <v>113.12</v>
      </c>
      <c r="W162" s="44">
        <f t="shared" si="91"/>
        <v>113.12</v>
      </c>
      <c r="X162" s="44">
        <f t="shared" si="91"/>
        <v>113.12</v>
      </c>
      <c r="Y162" s="44">
        <f t="shared" si="91"/>
        <v>113.12</v>
      </c>
      <c r="Z162" s="44">
        <f t="shared" si="91"/>
        <v>113.12</v>
      </c>
      <c r="AA162" s="44">
        <f t="shared" si="91"/>
        <v>113.12</v>
      </c>
    </row>
    <row r="163" spans="1:27" ht="12.75" hidden="1" customHeight="1" outlineLevel="1" x14ac:dyDescent="0.2">
      <c r="A163" s="97" t="s">
        <v>1164</v>
      </c>
      <c r="B163" s="63" t="s">
        <v>83</v>
      </c>
      <c r="C163" s="43" t="s">
        <v>79</v>
      </c>
      <c r="D163" s="44">
        <v>3.63</v>
      </c>
      <c r="E163" s="44">
        <v>3.63</v>
      </c>
      <c r="F163" s="44">
        <v>3.63</v>
      </c>
      <c r="G163" s="44">
        <v>3.63</v>
      </c>
      <c r="H163" s="44">
        <v>3.63</v>
      </c>
      <c r="I163" s="44">
        <v>3.63</v>
      </c>
      <c r="J163" s="44">
        <v>3.63</v>
      </c>
      <c r="K163" s="44">
        <v>3.63</v>
      </c>
      <c r="L163" s="44">
        <v>3.63</v>
      </c>
      <c r="M163" s="44">
        <v>3.63</v>
      </c>
      <c r="N163" s="44">
        <v>3.63</v>
      </c>
      <c r="O163" s="44">
        <v>3.63</v>
      </c>
      <c r="P163" s="44">
        <v>3.63</v>
      </c>
      <c r="Q163" s="44">
        <v>3.63</v>
      </c>
      <c r="R163" s="44">
        <v>3.63</v>
      </c>
      <c r="S163" s="44">
        <v>3.63</v>
      </c>
      <c r="T163" s="44">
        <v>3.63</v>
      </c>
      <c r="U163" s="44">
        <v>3.63</v>
      </c>
      <c r="V163" s="44">
        <v>3.63</v>
      </c>
      <c r="W163" s="44">
        <v>3.63</v>
      </c>
      <c r="X163" s="44">
        <v>3.63</v>
      </c>
      <c r="Y163" s="44">
        <v>3.63</v>
      </c>
      <c r="Z163" s="44">
        <v>3.63</v>
      </c>
      <c r="AA163" s="44">
        <v>3.63</v>
      </c>
    </row>
    <row r="164" spans="1:27" ht="12.75" hidden="1" customHeight="1" outlineLevel="1" x14ac:dyDescent="0.2">
      <c r="A164" s="97" t="s">
        <v>1165</v>
      </c>
      <c r="B164" s="63" t="s">
        <v>81</v>
      </c>
      <c r="C164" s="43" t="s">
        <v>79</v>
      </c>
      <c r="D164" s="44">
        <f>$D$11</f>
        <v>110.23</v>
      </c>
      <c r="E164" s="44">
        <f t="shared" ref="E164:AA164" si="92">$D$11</f>
        <v>110.23</v>
      </c>
      <c r="F164" s="44">
        <f t="shared" si="92"/>
        <v>110.23</v>
      </c>
      <c r="G164" s="44">
        <f t="shared" si="92"/>
        <v>110.23</v>
      </c>
      <c r="H164" s="44">
        <f t="shared" si="92"/>
        <v>110.23</v>
      </c>
      <c r="I164" s="44">
        <f t="shared" si="92"/>
        <v>110.23</v>
      </c>
      <c r="J164" s="44">
        <f t="shared" si="92"/>
        <v>110.23</v>
      </c>
      <c r="K164" s="44">
        <f t="shared" si="92"/>
        <v>110.23</v>
      </c>
      <c r="L164" s="44">
        <f t="shared" si="92"/>
        <v>110.23</v>
      </c>
      <c r="M164" s="44">
        <f t="shared" si="92"/>
        <v>110.23</v>
      </c>
      <c r="N164" s="44">
        <f t="shared" si="92"/>
        <v>110.23</v>
      </c>
      <c r="O164" s="44">
        <f t="shared" si="92"/>
        <v>110.23</v>
      </c>
      <c r="P164" s="44">
        <f t="shared" si="92"/>
        <v>110.23</v>
      </c>
      <c r="Q164" s="44">
        <f t="shared" si="92"/>
        <v>110.23</v>
      </c>
      <c r="R164" s="44">
        <f t="shared" si="92"/>
        <v>110.23</v>
      </c>
      <c r="S164" s="44">
        <f t="shared" si="92"/>
        <v>110.23</v>
      </c>
      <c r="T164" s="44">
        <f t="shared" si="92"/>
        <v>110.23</v>
      </c>
      <c r="U164" s="44">
        <f t="shared" si="92"/>
        <v>110.23</v>
      </c>
      <c r="V164" s="44">
        <f t="shared" si="92"/>
        <v>110.23</v>
      </c>
      <c r="W164" s="44">
        <f t="shared" si="92"/>
        <v>110.23</v>
      </c>
      <c r="X164" s="44">
        <f t="shared" si="92"/>
        <v>110.23</v>
      </c>
      <c r="Y164" s="44">
        <f t="shared" si="92"/>
        <v>110.23</v>
      </c>
      <c r="Z164" s="44">
        <f t="shared" si="92"/>
        <v>110.23</v>
      </c>
      <c r="AA164" s="44">
        <f t="shared" si="92"/>
        <v>110.23</v>
      </c>
    </row>
    <row r="165" spans="1:27" collapsed="1" x14ac:dyDescent="0.2">
      <c r="A165" s="96" t="s">
        <v>1166</v>
      </c>
      <c r="B165" s="28" t="str">
        <f>"02"&amp;"."&amp;$B$640&amp;"."&amp;$B$641</f>
        <v>02.11.2023</v>
      </c>
      <c r="C165" s="88" t="s">
        <v>76</v>
      </c>
      <c r="D165" s="89">
        <f>ROUND(((D166+D167+D169+D168)/1000),5)</f>
        <v>1.36067</v>
      </c>
      <c r="E165" s="89">
        <f>ROUND(((E166+E167+E169+E168)/1000),5)</f>
        <v>1.24915</v>
      </c>
      <c r="F165" s="89">
        <f>ROUND(((F166+F167+F169+F168)/1000),5)</f>
        <v>1.1264099999999999</v>
      </c>
      <c r="G165" s="89">
        <f t="shared" ref="G165:AA165" si="93">ROUND(((G166+G167+G169+G168)/1000),5)</f>
        <v>1.10623</v>
      </c>
      <c r="H165" s="89">
        <f t="shared" si="93"/>
        <v>1.20167</v>
      </c>
      <c r="I165" s="89">
        <f t="shared" si="93"/>
        <v>1.43398</v>
      </c>
      <c r="J165" s="89">
        <f t="shared" si="93"/>
        <v>1.5830900000000001</v>
      </c>
      <c r="K165" s="89">
        <f t="shared" si="93"/>
        <v>1.8684099999999999</v>
      </c>
      <c r="L165" s="89">
        <f t="shared" si="93"/>
        <v>2.0727000000000002</v>
      </c>
      <c r="M165" s="89">
        <f t="shared" si="93"/>
        <v>2.1473</v>
      </c>
      <c r="N165" s="89">
        <f t="shared" si="93"/>
        <v>2.1587800000000001</v>
      </c>
      <c r="O165" s="89">
        <f t="shared" si="93"/>
        <v>2.2206600000000001</v>
      </c>
      <c r="P165" s="89">
        <f t="shared" si="93"/>
        <v>2.1941999999999999</v>
      </c>
      <c r="Q165" s="89">
        <f t="shared" si="93"/>
        <v>2.2394400000000001</v>
      </c>
      <c r="R165" s="89">
        <f t="shared" si="93"/>
        <v>2.1988699999999999</v>
      </c>
      <c r="S165" s="89">
        <f t="shared" si="93"/>
        <v>2.2213799999999999</v>
      </c>
      <c r="T165" s="89">
        <f t="shared" si="93"/>
        <v>2.2196099999999999</v>
      </c>
      <c r="U165" s="89">
        <f t="shared" si="93"/>
        <v>2.2590300000000001</v>
      </c>
      <c r="V165" s="89">
        <f t="shared" si="93"/>
        <v>2.2934399999999999</v>
      </c>
      <c r="W165" s="89">
        <f t="shared" si="93"/>
        <v>2.2240899999999999</v>
      </c>
      <c r="X165" s="89">
        <f t="shared" si="93"/>
        <v>2.1326399999999999</v>
      </c>
      <c r="Y165" s="89">
        <f t="shared" si="93"/>
        <v>2.13632</v>
      </c>
      <c r="Z165" s="89">
        <f t="shared" si="93"/>
        <v>1.68771</v>
      </c>
      <c r="AA165" s="89">
        <f t="shared" si="93"/>
        <v>1.5358700000000001</v>
      </c>
    </row>
    <row r="166" spans="1:27" ht="12.75" hidden="1" customHeight="1" outlineLevel="1" x14ac:dyDescent="0.2">
      <c r="A166" s="97" t="s">
        <v>1167</v>
      </c>
      <c r="B166" s="63" t="s">
        <v>242</v>
      </c>
      <c r="C166" s="43" t="s">
        <v>79</v>
      </c>
      <c r="D166" s="44">
        <v>1133.69</v>
      </c>
      <c r="E166" s="44">
        <v>1022.17</v>
      </c>
      <c r="F166" s="44">
        <v>899.43</v>
      </c>
      <c r="G166" s="44">
        <v>879.25</v>
      </c>
      <c r="H166" s="44">
        <v>974.69</v>
      </c>
      <c r="I166" s="44">
        <v>1207</v>
      </c>
      <c r="J166" s="44">
        <v>1356.11</v>
      </c>
      <c r="K166" s="44">
        <v>1641.43</v>
      </c>
      <c r="L166" s="44">
        <v>1845.72</v>
      </c>
      <c r="M166" s="44">
        <v>1920.32</v>
      </c>
      <c r="N166" s="44">
        <v>1931.8</v>
      </c>
      <c r="O166" s="44">
        <v>1993.68</v>
      </c>
      <c r="P166" s="44">
        <v>1967.22</v>
      </c>
      <c r="Q166" s="44">
        <v>2012.46</v>
      </c>
      <c r="R166" s="44">
        <v>1971.89</v>
      </c>
      <c r="S166" s="44">
        <v>1994.4</v>
      </c>
      <c r="T166" s="44">
        <v>1992.63</v>
      </c>
      <c r="U166" s="44">
        <v>2032.05</v>
      </c>
      <c r="V166" s="44">
        <v>2066.46</v>
      </c>
      <c r="W166" s="44">
        <v>1997.11</v>
      </c>
      <c r="X166" s="44">
        <v>1905.66</v>
      </c>
      <c r="Y166" s="44">
        <v>1909.34</v>
      </c>
      <c r="Z166" s="44">
        <v>1460.73</v>
      </c>
      <c r="AA166" s="44">
        <v>1308.8900000000001</v>
      </c>
    </row>
    <row r="167" spans="1:27" ht="12.75" hidden="1" customHeight="1" outlineLevel="1" x14ac:dyDescent="0.2">
      <c r="A167" s="97" t="s">
        <v>1168</v>
      </c>
      <c r="B167" s="63" t="s">
        <v>90</v>
      </c>
      <c r="C167" s="43" t="s">
        <v>79</v>
      </c>
      <c r="D167" s="44">
        <f>$D$162</f>
        <v>113.12</v>
      </c>
      <c r="E167" s="44">
        <f>$D$162</f>
        <v>113.12</v>
      </c>
      <c r="F167" s="44">
        <f t="shared" ref="F167:AA167" si="94">$D$162</f>
        <v>113.12</v>
      </c>
      <c r="G167" s="44">
        <f t="shared" si="94"/>
        <v>113.12</v>
      </c>
      <c r="H167" s="44">
        <f t="shared" si="94"/>
        <v>113.12</v>
      </c>
      <c r="I167" s="44">
        <f t="shared" si="94"/>
        <v>113.12</v>
      </c>
      <c r="J167" s="44">
        <f t="shared" si="94"/>
        <v>113.12</v>
      </c>
      <c r="K167" s="44">
        <f t="shared" si="94"/>
        <v>113.12</v>
      </c>
      <c r="L167" s="44">
        <f t="shared" si="94"/>
        <v>113.12</v>
      </c>
      <c r="M167" s="44">
        <f t="shared" si="94"/>
        <v>113.12</v>
      </c>
      <c r="N167" s="44">
        <f t="shared" si="94"/>
        <v>113.12</v>
      </c>
      <c r="O167" s="44">
        <f t="shared" si="94"/>
        <v>113.12</v>
      </c>
      <c r="P167" s="44">
        <f t="shared" si="94"/>
        <v>113.12</v>
      </c>
      <c r="Q167" s="44">
        <f t="shared" si="94"/>
        <v>113.12</v>
      </c>
      <c r="R167" s="44">
        <f t="shared" si="94"/>
        <v>113.12</v>
      </c>
      <c r="S167" s="44">
        <f t="shared" si="94"/>
        <v>113.12</v>
      </c>
      <c r="T167" s="44">
        <f t="shared" si="94"/>
        <v>113.12</v>
      </c>
      <c r="U167" s="44">
        <f t="shared" si="94"/>
        <v>113.12</v>
      </c>
      <c r="V167" s="44">
        <f t="shared" si="94"/>
        <v>113.12</v>
      </c>
      <c r="W167" s="44">
        <f t="shared" si="94"/>
        <v>113.12</v>
      </c>
      <c r="X167" s="44">
        <f t="shared" si="94"/>
        <v>113.12</v>
      </c>
      <c r="Y167" s="44">
        <f t="shared" si="94"/>
        <v>113.12</v>
      </c>
      <c r="Z167" s="44">
        <f t="shared" si="94"/>
        <v>113.12</v>
      </c>
      <c r="AA167" s="44">
        <f t="shared" si="94"/>
        <v>113.12</v>
      </c>
    </row>
    <row r="168" spans="1:27" ht="12.75" hidden="1" customHeight="1" outlineLevel="1" x14ac:dyDescent="0.2">
      <c r="A168" s="97" t="s">
        <v>1169</v>
      </c>
      <c r="B168" s="63" t="s">
        <v>83</v>
      </c>
      <c r="C168" s="43" t="s">
        <v>79</v>
      </c>
      <c r="D168" s="44">
        <v>3.63</v>
      </c>
      <c r="E168" s="44">
        <v>3.63</v>
      </c>
      <c r="F168" s="44">
        <v>3.63</v>
      </c>
      <c r="G168" s="44">
        <v>3.63</v>
      </c>
      <c r="H168" s="44">
        <v>3.63</v>
      </c>
      <c r="I168" s="44">
        <v>3.63</v>
      </c>
      <c r="J168" s="44">
        <v>3.63</v>
      </c>
      <c r="K168" s="44">
        <v>3.63</v>
      </c>
      <c r="L168" s="44">
        <v>3.63</v>
      </c>
      <c r="M168" s="44">
        <v>3.63</v>
      </c>
      <c r="N168" s="44">
        <v>3.63</v>
      </c>
      <c r="O168" s="44">
        <v>3.63</v>
      </c>
      <c r="P168" s="44">
        <v>3.63</v>
      </c>
      <c r="Q168" s="44">
        <v>3.63</v>
      </c>
      <c r="R168" s="44">
        <v>3.63</v>
      </c>
      <c r="S168" s="44">
        <v>3.63</v>
      </c>
      <c r="T168" s="44">
        <v>3.63</v>
      </c>
      <c r="U168" s="44">
        <v>3.63</v>
      </c>
      <c r="V168" s="44">
        <v>3.63</v>
      </c>
      <c r="W168" s="44">
        <v>3.63</v>
      </c>
      <c r="X168" s="44">
        <v>3.63</v>
      </c>
      <c r="Y168" s="44">
        <v>3.63</v>
      </c>
      <c r="Z168" s="44">
        <v>3.63</v>
      </c>
      <c r="AA168" s="44">
        <v>3.63</v>
      </c>
    </row>
    <row r="169" spans="1:27" ht="12.75" hidden="1" customHeight="1" outlineLevel="1" x14ac:dyDescent="0.2">
      <c r="A169" s="97" t="s">
        <v>1170</v>
      </c>
      <c r="B169" s="63" t="s">
        <v>81</v>
      </c>
      <c r="C169" s="43" t="s">
        <v>79</v>
      </c>
      <c r="D169" s="44">
        <f>$D$11</f>
        <v>110.23</v>
      </c>
      <c r="E169" s="44">
        <f t="shared" ref="E169:AA169" si="95">$D$11</f>
        <v>110.23</v>
      </c>
      <c r="F169" s="44">
        <f t="shared" si="95"/>
        <v>110.23</v>
      </c>
      <c r="G169" s="44">
        <f t="shared" si="95"/>
        <v>110.23</v>
      </c>
      <c r="H169" s="44">
        <f t="shared" si="95"/>
        <v>110.23</v>
      </c>
      <c r="I169" s="44">
        <f t="shared" si="95"/>
        <v>110.23</v>
      </c>
      <c r="J169" s="44">
        <f t="shared" si="95"/>
        <v>110.23</v>
      </c>
      <c r="K169" s="44">
        <f t="shared" si="95"/>
        <v>110.23</v>
      </c>
      <c r="L169" s="44">
        <f t="shared" si="95"/>
        <v>110.23</v>
      </c>
      <c r="M169" s="44">
        <f t="shared" si="95"/>
        <v>110.23</v>
      </c>
      <c r="N169" s="44">
        <f t="shared" si="95"/>
        <v>110.23</v>
      </c>
      <c r="O169" s="44">
        <f t="shared" si="95"/>
        <v>110.23</v>
      </c>
      <c r="P169" s="44">
        <f t="shared" si="95"/>
        <v>110.23</v>
      </c>
      <c r="Q169" s="44">
        <f t="shared" si="95"/>
        <v>110.23</v>
      </c>
      <c r="R169" s="44">
        <f t="shared" si="95"/>
        <v>110.23</v>
      </c>
      <c r="S169" s="44">
        <f t="shared" si="95"/>
        <v>110.23</v>
      </c>
      <c r="T169" s="44">
        <f t="shared" si="95"/>
        <v>110.23</v>
      </c>
      <c r="U169" s="44">
        <f t="shared" si="95"/>
        <v>110.23</v>
      </c>
      <c r="V169" s="44">
        <f t="shared" si="95"/>
        <v>110.23</v>
      </c>
      <c r="W169" s="44">
        <f t="shared" si="95"/>
        <v>110.23</v>
      </c>
      <c r="X169" s="44">
        <f t="shared" si="95"/>
        <v>110.23</v>
      </c>
      <c r="Y169" s="44">
        <f t="shared" si="95"/>
        <v>110.23</v>
      </c>
      <c r="Z169" s="44">
        <f t="shared" si="95"/>
        <v>110.23</v>
      </c>
      <c r="AA169" s="44">
        <f t="shared" si="95"/>
        <v>110.23</v>
      </c>
    </row>
    <row r="170" spans="1:27" ht="12.75" customHeight="1" collapsed="1" x14ac:dyDescent="0.2">
      <c r="A170" s="96" t="s">
        <v>1171</v>
      </c>
      <c r="B170" s="28" t="str">
        <f>"03"&amp;"."&amp;$B$640&amp;"."&amp;$B$641</f>
        <v>03.11.2023</v>
      </c>
      <c r="C170" s="88" t="s">
        <v>76</v>
      </c>
      <c r="D170" s="89">
        <f>ROUND(((D171+D172+D174+D173)/1000),5)</f>
        <v>1.3870400000000001</v>
      </c>
      <c r="E170" s="89">
        <f>ROUND(((E171+E172+E174+E173)/1000),5)</f>
        <v>1.26698</v>
      </c>
      <c r="F170" s="89">
        <f>ROUND(((F171+F172+F174+F173)/1000),5)</f>
        <v>1.1552800000000001</v>
      </c>
      <c r="G170" s="89">
        <f t="shared" ref="G170:AA170" si="96">ROUND(((G171+G172+G174+G173)/1000),5)</f>
        <v>1.12714</v>
      </c>
      <c r="H170" s="89">
        <f t="shared" si="96"/>
        <v>1.2584</v>
      </c>
      <c r="I170" s="89">
        <f t="shared" si="96"/>
        <v>1.4140999999999999</v>
      </c>
      <c r="J170" s="89">
        <f t="shared" si="96"/>
        <v>1.58456</v>
      </c>
      <c r="K170" s="89">
        <f t="shared" si="96"/>
        <v>1.82562</v>
      </c>
      <c r="L170" s="89">
        <f t="shared" si="96"/>
        <v>2.0824500000000001</v>
      </c>
      <c r="M170" s="89">
        <f t="shared" si="96"/>
        <v>2.13767</v>
      </c>
      <c r="N170" s="89">
        <f t="shared" si="96"/>
        <v>2.1493199999999999</v>
      </c>
      <c r="O170" s="89">
        <f t="shared" si="96"/>
        <v>2.1546799999999999</v>
      </c>
      <c r="P170" s="89">
        <f t="shared" si="96"/>
        <v>2.1616599999999999</v>
      </c>
      <c r="Q170" s="89">
        <f t="shared" si="96"/>
        <v>2.1585700000000001</v>
      </c>
      <c r="R170" s="89">
        <f t="shared" si="96"/>
        <v>2.14622</v>
      </c>
      <c r="S170" s="89">
        <f t="shared" si="96"/>
        <v>2.1396700000000002</v>
      </c>
      <c r="T170" s="89">
        <f t="shared" si="96"/>
        <v>2.1135799999999998</v>
      </c>
      <c r="U170" s="89">
        <f t="shared" si="96"/>
        <v>2.2100599999999999</v>
      </c>
      <c r="V170" s="89">
        <f t="shared" si="96"/>
        <v>2.2531400000000001</v>
      </c>
      <c r="W170" s="89">
        <f t="shared" si="96"/>
        <v>2.2128299999999999</v>
      </c>
      <c r="X170" s="89">
        <f t="shared" si="96"/>
        <v>2.1194700000000002</v>
      </c>
      <c r="Y170" s="89">
        <f t="shared" si="96"/>
        <v>2.0044</v>
      </c>
      <c r="Z170" s="89">
        <f t="shared" si="96"/>
        <v>1.7197</v>
      </c>
      <c r="AA170" s="89">
        <f t="shared" si="96"/>
        <v>1.51535</v>
      </c>
    </row>
    <row r="171" spans="1:27" ht="12.75" hidden="1" customHeight="1" outlineLevel="1" x14ac:dyDescent="0.2">
      <c r="A171" s="97" t="s">
        <v>1172</v>
      </c>
      <c r="B171" s="63" t="s">
        <v>242</v>
      </c>
      <c r="C171" s="43" t="s">
        <v>79</v>
      </c>
      <c r="D171" s="44">
        <v>1160.06</v>
      </c>
      <c r="E171" s="44">
        <v>1040</v>
      </c>
      <c r="F171" s="44">
        <v>928.3</v>
      </c>
      <c r="G171" s="44">
        <v>900.16</v>
      </c>
      <c r="H171" s="44">
        <v>1031.42</v>
      </c>
      <c r="I171" s="44">
        <v>1187.1199999999999</v>
      </c>
      <c r="J171" s="44">
        <v>1357.58</v>
      </c>
      <c r="K171" s="44">
        <v>1598.64</v>
      </c>
      <c r="L171" s="44">
        <v>1855.47</v>
      </c>
      <c r="M171" s="44">
        <v>1910.69</v>
      </c>
      <c r="N171" s="44">
        <v>1922.34</v>
      </c>
      <c r="O171" s="44">
        <v>1927.7</v>
      </c>
      <c r="P171" s="44">
        <v>1934.68</v>
      </c>
      <c r="Q171" s="44">
        <v>1931.59</v>
      </c>
      <c r="R171" s="44">
        <v>1919.24</v>
      </c>
      <c r="S171" s="44">
        <v>1912.69</v>
      </c>
      <c r="T171" s="44">
        <v>1886.6</v>
      </c>
      <c r="U171" s="44">
        <v>1983.08</v>
      </c>
      <c r="V171" s="44">
        <v>2026.16</v>
      </c>
      <c r="W171" s="44">
        <v>1985.85</v>
      </c>
      <c r="X171" s="44">
        <v>1892.49</v>
      </c>
      <c r="Y171" s="44">
        <v>1777.42</v>
      </c>
      <c r="Z171" s="44">
        <v>1492.72</v>
      </c>
      <c r="AA171" s="44">
        <v>1288.3699999999999</v>
      </c>
    </row>
    <row r="172" spans="1:27" ht="12.75" hidden="1" customHeight="1" outlineLevel="1" x14ac:dyDescent="0.2">
      <c r="A172" s="97" t="s">
        <v>1173</v>
      </c>
      <c r="B172" s="63" t="s">
        <v>90</v>
      </c>
      <c r="C172" s="43" t="s">
        <v>79</v>
      </c>
      <c r="D172" s="44">
        <f>$D$162</f>
        <v>113.12</v>
      </c>
      <c r="E172" s="44">
        <f>$D$162</f>
        <v>113.12</v>
      </c>
      <c r="F172" s="44">
        <f t="shared" ref="F172:AA172" si="97">$D$162</f>
        <v>113.12</v>
      </c>
      <c r="G172" s="44">
        <f t="shared" si="97"/>
        <v>113.12</v>
      </c>
      <c r="H172" s="44">
        <f t="shared" si="97"/>
        <v>113.12</v>
      </c>
      <c r="I172" s="44">
        <f t="shared" si="97"/>
        <v>113.12</v>
      </c>
      <c r="J172" s="44">
        <f t="shared" si="97"/>
        <v>113.12</v>
      </c>
      <c r="K172" s="44">
        <f t="shared" si="97"/>
        <v>113.12</v>
      </c>
      <c r="L172" s="44">
        <f t="shared" si="97"/>
        <v>113.12</v>
      </c>
      <c r="M172" s="44">
        <f t="shared" si="97"/>
        <v>113.12</v>
      </c>
      <c r="N172" s="44">
        <f t="shared" si="97"/>
        <v>113.12</v>
      </c>
      <c r="O172" s="44">
        <f t="shared" si="97"/>
        <v>113.12</v>
      </c>
      <c r="P172" s="44">
        <f t="shared" si="97"/>
        <v>113.12</v>
      </c>
      <c r="Q172" s="44">
        <f t="shared" si="97"/>
        <v>113.12</v>
      </c>
      <c r="R172" s="44">
        <f t="shared" si="97"/>
        <v>113.12</v>
      </c>
      <c r="S172" s="44">
        <f t="shared" si="97"/>
        <v>113.12</v>
      </c>
      <c r="T172" s="44">
        <f t="shared" si="97"/>
        <v>113.12</v>
      </c>
      <c r="U172" s="44">
        <f t="shared" si="97"/>
        <v>113.12</v>
      </c>
      <c r="V172" s="44">
        <f t="shared" si="97"/>
        <v>113.12</v>
      </c>
      <c r="W172" s="44">
        <f t="shared" si="97"/>
        <v>113.12</v>
      </c>
      <c r="X172" s="44">
        <f t="shared" si="97"/>
        <v>113.12</v>
      </c>
      <c r="Y172" s="44">
        <f t="shared" si="97"/>
        <v>113.12</v>
      </c>
      <c r="Z172" s="44">
        <f t="shared" si="97"/>
        <v>113.12</v>
      </c>
      <c r="AA172" s="44">
        <f t="shared" si="97"/>
        <v>113.12</v>
      </c>
    </row>
    <row r="173" spans="1:27" ht="12.75" hidden="1" customHeight="1" outlineLevel="1" x14ac:dyDescent="0.2">
      <c r="A173" s="97" t="s">
        <v>1174</v>
      </c>
      <c r="B173" s="63" t="s">
        <v>83</v>
      </c>
      <c r="C173" s="43" t="s">
        <v>79</v>
      </c>
      <c r="D173" s="44">
        <v>3.63</v>
      </c>
      <c r="E173" s="44">
        <v>3.63</v>
      </c>
      <c r="F173" s="44">
        <v>3.63</v>
      </c>
      <c r="G173" s="44">
        <v>3.63</v>
      </c>
      <c r="H173" s="44">
        <v>3.63</v>
      </c>
      <c r="I173" s="44">
        <v>3.63</v>
      </c>
      <c r="J173" s="44">
        <v>3.63</v>
      </c>
      <c r="K173" s="44">
        <v>3.63</v>
      </c>
      <c r="L173" s="44">
        <v>3.63</v>
      </c>
      <c r="M173" s="44">
        <v>3.63</v>
      </c>
      <c r="N173" s="44">
        <v>3.63</v>
      </c>
      <c r="O173" s="44">
        <v>3.63</v>
      </c>
      <c r="P173" s="44">
        <v>3.63</v>
      </c>
      <c r="Q173" s="44">
        <v>3.63</v>
      </c>
      <c r="R173" s="44">
        <v>3.63</v>
      </c>
      <c r="S173" s="44">
        <v>3.63</v>
      </c>
      <c r="T173" s="44">
        <v>3.63</v>
      </c>
      <c r="U173" s="44">
        <v>3.63</v>
      </c>
      <c r="V173" s="44">
        <v>3.63</v>
      </c>
      <c r="W173" s="44">
        <v>3.63</v>
      </c>
      <c r="X173" s="44">
        <v>3.63</v>
      </c>
      <c r="Y173" s="44">
        <v>3.63</v>
      </c>
      <c r="Z173" s="44">
        <v>3.63</v>
      </c>
      <c r="AA173" s="44">
        <v>3.63</v>
      </c>
    </row>
    <row r="174" spans="1:27" ht="12.75" hidden="1" customHeight="1" outlineLevel="1" x14ac:dyDescent="0.2">
      <c r="A174" s="97" t="s">
        <v>1175</v>
      </c>
      <c r="B174" s="63" t="s">
        <v>81</v>
      </c>
      <c r="C174" s="43" t="s">
        <v>79</v>
      </c>
      <c r="D174" s="44">
        <f>$D$11</f>
        <v>110.23</v>
      </c>
      <c r="E174" s="44">
        <f t="shared" ref="E174:AA174" si="98">$D$11</f>
        <v>110.23</v>
      </c>
      <c r="F174" s="44">
        <f t="shared" si="98"/>
        <v>110.23</v>
      </c>
      <c r="G174" s="44">
        <f t="shared" si="98"/>
        <v>110.23</v>
      </c>
      <c r="H174" s="44">
        <f t="shared" si="98"/>
        <v>110.23</v>
      </c>
      <c r="I174" s="44">
        <f t="shared" si="98"/>
        <v>110.23</v>
      </c>
      <c r="J174" s="44">
        <f t="shared" si="98"/>
        <v>110.23</v>
      </c>
      <c r="K174" s="44">
        <f t="shared" si="98"/>
        <v>110.23</v>
      </c>
      <c r="L174" s="44">
        <f t="shared" si="98"/>
        <v>110.23</v>
      </c>
      <c r="M174" s="44">
        <f t="shared" si="98"/>
        <v>110.23</v>
      </c>
      <c r="N174" s="44">
        <f t="shared" si="98"/>
        <v>110.23</v>
      </c>
      <c r="O174" s="44">
        <f t="shared" si="98"/>
        <v>110.23</v>
      </c>
      <c r="P174" s="44">
        <f t="shared" si="98"/>
        <v>110.23</v>
      </c>
      <c r="Q174" s="44">
        <f t="shared" si="98"/>
        <v>110.23</v>
      </c>
      <c r="R174" s="44">
        <f t="shared" si="98"/>
        <v>110.23</v>
      </c>
      <c r="S174" s="44">
        <f t="shared" si="98"/>
        <v>110.23</v>
      </c>
      <c r="T174" s="44">
        <f t="shared" si="98"/>
        <v>110.23</v>
      </c>
      <c r="U174" s="44">
        <f t="shared" si="98"/>
        <v>110.23</v>
      </c>
      <c r="V174" s="44">
        <f t="shared" si="98"/>
        <v>110.23</v>
      </c>
      <c r="W174" s="44">
        <f t="shared" si="98"/>
        <v>110.23</v>
      </c>
      <c r="X174" s="44">
        <f t="shared" si="98"/>
        <v>110.23</v>
      </c>
      <c r="Y174" s="44">
        <f t="shared" si="98"/>
        <v>110.23</v>
      </c>
      <c r="Z174" s="44">
        <f t="shared" si="98"/>
        <v>110.23</v>
      </c>
      <c r="AA174" s="44">
        <f t="shared" si="98"/>
        <v>110.23</v>
      </c>
    </row>
    <row r="175" spans="1:27" ht="12.75" customHeight="1" collapsed="1" x14ac:dyDescent="0.2">
      <c r="A175" s="96" t="s">
        <v>1176</v>
      </c>
      <c r="B175" s="28" t="str">
        <f>"04"&amp;"."&amp;$B$640&amp;"."&amp;$B$641</f>
        <v>04.11.2023</v>
      </c>
      <c r="C175" s="88" t="s">
        <v>76</v>
      </c>
      <c r="D175" s="89">
        <f>ROUND(((D176+D177+D179+D178)/1000),5)</f>
        <v>1.4772099999999999</v>
      </c>
      <c r="E175" s="89">
        <f>ROUND(((E176+E177+E179+E178)/1000),5)</f>
        <v>1.3992899999999999</v>
      </c>
      <c r="F175" s="89">
        <f>ROUND(((F176+F177+F179+F178)/1000),5)</f>
        <v>1.31924</v>
      </c>
      <c r="G175" s="89">
        <f t="shared" ref="G175:AA175" si="99">ROUND(((G176+G177+G179+G178)/1000),5)</f>
        <v>1.2647200000000001</v>
      </c>
      <c r="H175" s="89">
        <f t="shared" si="99"/>
        <v>1.3149299999999999</v>
      </c>
      <c r="I175" s="89">
        <f t="shared" si="99"/>
        <v>1.41147</v>
      </c>
      <c r="J175" s="89">
        <f t="shared" si="99"/>
        <v>1.4236800000000001</v>
      </c>
      <c r="K175" s="89">
        <f t="shared" si="99"/>
        <v>1.5325599999999999</v>
      </c>
      <c r="L175" s="89">
        <f t="shared" si="99"/>
        <v>1.85206</v>
      </c>
      <c r="M175" s="89">
        <f t="shared" si="99"/>
        <v>1.94736</v>
      </c>
      <c r="N175" s="89">
        <f t="shared" si="99"/>
        <v>1.9978800000000001</v>
      </c>
      <c r="O175" s="89">
        <f t="shared" si="99"/>
        <v>2.0056699999999998</v>
      </c>
      <c r="P175" s="89">
        <f t="shared" si="99"/>
        <v>1.9989600000000001</v>
      </c>
      <c r="Q175" s="89">
        <f t="shared" si="99"/>
        <v>1.9986900000000001</v>
      </c>
      <c r="R175" s="89">
        <f t="shared" si="99"/>
        <v>1.976</v>
      </c>
      <c r="S175" s="89">
        <f t="shared" si="99"/>
        <v>2.1071800000000001</v>
      </c>
      <c r="T175" s="89">
        <f t="shared" si="99"/>
        <v>2.1799599999999999</v>
      </c>
      <c r="U175" s="89">
        <f t="shared" si="99"/>
        <v>2.3243399999999999</v>
      </c>
      <c r="V175" s="89">
        <f t="shared" si="99"/>
        <v>2.32551</v>
      </c>
      <c r="W175" s="89">
        <f t="shared" si="99"/>
        <v>2.2000700000000002</v>
      </c>
      <c r="X175" s="89">
        <f t="shared" si="99"/>
        <v>1.96749</v>
      </c>
      <c r="Y175" s="89">
        <f t="shared" si="99"/>
        <v>1.9218200000000001</v>
      </c>
      <c r="Z175" s="89">
        <f t="shared" si="99"/>
        <v>1.5712600000000001</v>
      </c>
      <c r="AA175" s="89">
        <f t="shared" si="99"/>
        <v>1.4920500000000001</v>
      </c>
    </row>
    <row r="176" spans="1:27" ht="12.75" hidden="1" customHeight="1" outlineLevel="1" x14ac:dyDescent="0.2">
      <c r="A176" s="97" t="s">
        <v>1177</v>
      </c>
      <c r="B176" s="63" t="s">
        <v>242</v>
      </c>
      <c r="C176" s="43" t="s">
        <v>79</v>
      </c>
      <c r="D176" s="44">
        <v>1250.23</v>
      </c>
      <c r="E176" s="44">
        <v>1172.31</v>
      </c>
      <c r="F176" s="44">
        <v>1092.26</v>
      </c>
      <c r="G176" s="44">
        <v>1037.74</v>
      </c>
      <c r="H176" s="44">
        <v>1087.95</v>
      </c>
      <c r="I176" s="44">
        <v>1184.49</v>
      </c>
      <c r="J176" s="44">
        <v>1196.7</v>
      </c>
      <c r="K176" s="44">
        <v>1305.58</v>
      </c>
      <c r="L176" s="44">
        <v>1625.08</v>
      </c>
      <c r="M176" s="44">
        <v>1720.38</v>
      </c>
      <c r="N176" s="44">
        <v>1770.9</v>
      </c>
      <c r="O176" s="44">
        <v>1778.69</v>
      </c>
      <c r="P176" s="44">
        <v>1771.98</v>
      </c>
      <c r="Q176" s="44">
        <v>1771.71</v>
      </c>
      <c r="R176" s="44">
        <v>1749.02</v>
      </c>
      <c r="S176" s="44">
        <v>1880.2</v>
      </c>
      <c r="T176" s="44">
        <v>1952.98</v>
      </c>
      <c r="U176" s="44">
        <v>2097.36</v>
      </c>
      <c r="V176" s="44">
        <v>2098.5300000000002</v>
      </c>
      <c r="W176" s="44">
        <v>1973.09</v>
      </c>
      <c r="X176" s="44">
        <v>1740.51</v>
      </c>
      <c r="Y176" s="44">
        <v>1694.84</v>
      </c>
      <c r="Z176" s="44">
        <v>1344.28</v>
      </c>
      <c r="AA176" s="44">
        <v>1265.07</v>
      </c>
    </row>
    <row r="177" spans="1:27" ht="12.75" hidden="1" customHeight="1" outlineLevel="1" x14ac:dyDescent="0.2">
      <c r="A177" s="97" t="s">
        <v>1178</v>
      </c>
      <c r="B177" s="63" t="s">
        <v>90</v>
      </c>
      <c r="C177" s="43" t="s">
        <v>79</v>
      </c>
      <c r="D177" s="44">
        <f>$D$162</f>
        <v>113.12</v>
      </c>
      <c r="E177" s="44">
        <f>$D$162</f>
        <v>113.12</v>
      </c>
      <c r="F177" s="44">
        <f t="shared" ref="F177:AA177" si="100">$D$162</f>
        <v>113.12</v>
      </c>
      <c r="G177" s="44">
        <f t="shared" si="100"/>
        <v>113.12</v>
      </c>
      <c r="H177" s="44">
        <f t="shared" si="100"/>
        <v>113.12</v>
      </c>
      <c r="I177" s="44">
        <f t="shared" si="100"/>
        <v>113.12</v>
      </c>
      <c r="J177" s="44">
        <f t="shared" si="100"/>
        <v>113.12</v>
      </c>
      <c r="K177" s="44">
        <f t="shared" si="100"/>
        <v>113.12</v>
      </c>
      <c r="L177" s="44">
        <f t="shared" si="100"/>
        <v>113.12</v>
      </c>
      <c r="M177" s="44">
        <f t="shared" si="100"/>
        <v>113.12</v>
      </c>
      <c r="N177" s="44">
        <f t="shared" si="100"/>
        <v>113.12</v>
      </c>
      <c r="O177" s="44">
        <f t="shared" si="100"/>
        <v>113.12</v>
      </c>
      <c r="P177" s="44">
        <f t="shared" si="100"/>
        <v>113.12</v>
      </c>
      <c r="Q177" s="44">
        <f t="shared" si="100"/>
        <v>113.12</v>
      </c>
      <c r="R177" s="44">
        <f t="shared" si="100"/>
        <v>113.12</v>
      </c>
      <c r="S177" s="44">
        <f t="shared" si="100"/>
        <v>113.12</v>
      </c>
      <c r="T177" s="44">
        <f t="shared" si="100"/>
        <v>113.12</v>
      </c>
      <c r="U177" s="44">
        <f t="shared" si="100"/>
        <v>113.12</v>
      </c>
      <c r="V177" s="44">
        <f t="shared" si="100"/>
        <v>113.12</v>
      </c>
      <c r="W177" s="44">
        <f t="shared" si="100"/>
        <v>113.12</v>
      </c>
      <c r="X177" s="44">
        <f t="shared" si="100"/>
        <v>113.12</v>
      </c>
      <c r="Y177" s="44">
        <f t="shared" si="100"/>
        <v>113.12</v>
      </c>
      <c r="Z177" s="44">
        <f t="shared" si="100"/>
        <v>113.12</v>
      </c>
      <c r="AA177" s="44">
        <f t="shared" si="100"/>
        <v>113.12</v>
      </c>
    </row>
    <row r="178" spans="1:27" ht="12.75" hidden="1" customHeight="1" outlineLevel="1" x14ac:dyDescent="0.2">
      <c r="A178" s="97" t="s">
        <v>1179</v>
      </c>
      <c r="B178" s="63" t="s">
        <v>83</v>
      </c>
      <c r="C178" s="43" t="s">
        <v>79</v>
      </c>
      <c r="D178" s="44">
        <v>3.63</v>
      </c>
      <c r="E178" s="44">
        <v>3.63</v>
      </c>
      <c r="F178" s="44">
        <v>3.63</v>
      </c>
      <c r="G178" s="44">
        <v>3.63</v>
      </c>
      <c r="H178" s="44">
        <v>3.63</v>
      </c>
      <c r="I178" s="44">
        <v>3.63</v>
      </c>
      <c r="J178" s="44">
        <v>3.63</v>
      </c>
      <c r="K178" s="44">
        <v>3.63</v>
      </c>
      <c r="L178" s="44">
        <v>3.63</v>
      </c>
      <c r="M178" s="44">
        <v>3.63</v>
      </c>
      <c r="N178" s="44">
        <v>3.63</v>
      </c>
      <c r="O178" s="44">
        <v>3.63</v>
      </c>
      <c r="P178" s="44">
        <v>3.63</v>
      </c>
      <c r="Q178" s="44">
        <v>3.63</v>
      </c>
      <c r="R178" s="44">
        <v>3.63</v>
      </c>
      <c r="S178" s="44">
        <v>3.63</v>
      </c>
      <c r="T178" s="44">
        <v>3.63</v>
      </c>
      <c r="U178" s="44">
        <v>3.63</v>
      </c>
      <c r="V178" s="44">
        <v>3.63</v>
      </c>
      <c r="W178" s="44">
        <v>3.63</v>
      </c>
      <c r="X178" s="44">
        <v>3.63</v>
      </c>
      <c r="Y178" s="44">
        <v>3.63</v>
      </c>
      <c r="Z178" s="44">
        <v>3.63</v>
      </c>
      <c r="AA178" s="44">
        <v>3.63</v>
      </c>
    </row>
    <row r="179" spans="1:27" ht="12.75" hidden="1" customHeight="1" outlineLevel="1" x14ac:dyDescent="0.2">
      <c r="A179" s="97" t="s">
        <v>1180</v>
      </c>
      <c r="B179" s="63" t="s">
        <v>81</v>
      </c>
      <c r="C179" s="43" t="s">
        <v>79</v>
      </c>
      <c r="D179" s="44">
        <f>$D$11</f>
        <v>110.23</v>
      </c>
      <c r="E179" s="44">
        <f t="shared" ref="E179:AA179" si="101">$D$11</f>
        <v>110.23</v>
      </c>
      <c r="F179" s="44">
        <f t="shared" si="101"/>
        <v>110.23</v>
      </c>
      <c r="G179" s="44">
        <f t="shared" si="101"/>
        <v>110.23</v>
      </c>
      <c r="H179" s="44">
        <f t="shared" si="101"/>
        <v>110.23</v>
      </c>
      <c r="I179" s="44">
        <f t="shared" si="101"/>
        <v>110.23</v>
      </c>
      <c r="J179" s="44">
        <f t="shared" si="101"/>
        <v>110.23</v>
      </c>
      <c r="K179" s="44">
        <f t="shared" si="101"/>
        <v>110.23</v>
      </c>
      <c r="L179" s="44">
        <f t="shared" si="101"/>
        <v>110.23</v>
      </c>
      <c r="M179" s="44">
        <f t="shared" si="101"/>
        <v>110.23</v>
      </c>
      <c r="N179" s="44">
        <f t="shared" si="101"/>
        <v>110.23</v>
      </c>
      <c r="O179" s="44">
        <f t="shared" si="101"/>
        <v>110.23</v>
      </c>
      <c r="P179" s="44">
        <f t="shared" si="101"/>
        <v>110.23</v>
      </c>
      <c r="Q179" s="44">
        <f t="shared" si="101"/>
        <v>110.23</v>
      </c>
      <c r="R179" s="44">
        <f t="shared" si="101"/>
        <v>110.23</v>
      </c>
      <c r="S179" s="44">
        <f t="shared" si="101"/>
        <v>110.23</v>
      </c>
      <c r="T179" s="44">
        <f t="shared" si="101"/>
        <v>110.23</v>
      </c>
      <c r="U179" s="44">
        <f t="shared" si="101"/>
        <v>110.23</v>
      </c>
      <c r="V179" s="44">
        <f t="shared" si="101"/>
        <v>110.23</v>
      </c>
      <c r="W179" s="44">
        <f t="shared" si="101"/>
        <v>110.23</v>
      </c>
      <c r="X179" s="44">
        <f t="shared" si="101"/>
        <v>110.23</v>
      </c>
      <c r="Y179" s="44">
        <f t="shared" si="101"/>
        <v>110.23</v>
      </c>
      <c r="Z179" s="44">
        <f t="shared" si="101"/>
        <v>110.23</v>
      </c>
      <c r="AA179" s="44">
        <f t="shared" si="101"/>
        <v>110.23</v>
      </c>
    </row>
    <row r="180" spans="1:27" ht="12.75" customHeight="1" collapsed="1" x14ac:dyDescent="0.2">
      <c r="A180" s="96" t="s">
        <v>1181</v>
      </c>
      <c r="B180" s="28" t="str">
        <f>"05"&amp;"."&amp;$B$640&amp;"."&amp;$B$641</f>
        <v>05.11.2023</v>
      </c>
      <c r="C180" s="88" t="s">
        <v>76</v>
      </c>
      <c r="D180" s="89">
        <f>ROUND(((D181+D182+D184+D183)/1000),5)</f>
        <v>1.47217</v>
      </c>
      <c r="E180" s="89">
        <f>ROUND(((E181+E182+E184+E183)/1000),5)</f>
        <v>1.36286</v>
      </c>
      <c r="F180" s="89">
        <f>ROUND(((F181+F182+F184+F183)/1000),5)</f>
        <v>1.2799700000000001</v>
      </c>
      <c r="G180" s="89">
        <f t="shared" ref="G180:AA180" si="102">ROUND(((G181+G182+G184+G183)/1000),5)</f>
        <v>1.2615400000000001</v>
      </c>
      <c r="H180" s="89">
        <f t="shared" si="102"/>
        <v>1.26505</v>
      </c>
      <c r="I180" s="89">
        <f t="shared" si="102"/>
        <v>1.38256</v>
      </c>
      <c r="J180" s="89">
        <f t="shared" si="102"/>
        <v>1.3654900000000001</v>
      </c>
      <c r="K180" s="89">
        <f t="shared" si="102"/>
        <v>1.4653499999999999</v>
      </c>
      <c r="L180" s="89">
        <f t="shared" si="102"/>
        <v>1.71288</v>
      </c>
      <c r="M180" s="89">
        <f t="shared" si="102"/>
        <v>1.8892199999999999</v>
      </c>
      <c r="N180" s="89">
        <f t="shared" si="102"/>
        <v>1.93289</v>
      </c>
      <c r="O180" s="89">
        <f t="shared" si="102"/>
        <v>1.9432100000000001</v>
      </c>
      <c r="P180" s="89">
        <f t="shared" si="102"/>
        <v>1.9440200000000001</v>
      </c>
      <c r="Q180" s="89">
        <f t="shared" si="102"/>
        <v>1.9450000000000001</v>
      </c>
      <c r="R180" s="89">
        <f t="shared" si="102"/>
        <v>1.9313800000000001</v>
      </c>
      <c r="S180" s="89">
        <f t="shared" si="102"/>
        <v>1.9113199999999999</v>
      </c>
      <c r="T180" s="89">
        <f t="shared" si="102"/>
        <v>1.9404600000000001</v>
      </c>
      <c r="U180" s="89">
        <f t="shared" si="102"/>
        <v>2.1508099999999999</v>
      </c>
      <c r="V180" s="89">
        <f t="shared" si="102"/>
        <v>2.2564299999999999</v>
      </c>
      <c r="W180" s="89">
        <f t="shared" si="102"/>
        <v>2.1539700000000002</v>
      </c>
      <c r="X180" s="89">
        <f t="shared" si="102"/>
        <v>1.97495</v>
      </c>
      <c r="Y180" s="89">
        <f t="shared" si="102"/>
        <v>1.9315599999999999</v>
      </c>
      <c r="Z180" s="89">
        <f t="shared" si="102"/>
        <v>1.6931700000000001</v>
      </c>
      <c r="AA180" s="89">
        <f t="shared" si="102"/>
        <v>1.4801200000000001</v>
      </c>
    </row>
    <row r="181" spans="1:27" ht="12.75" hidden="1" customHeight="1" outlineLevel="1" x14ac:dyDescent="0.2">
      <c r="A181" s="97" t="s">
        <v>1182</v>
      </c>
      <c r="B181" s="63" t="s">
        <v>242</v>
      </c>
      <c r="C181" s="43" t="s">
        <v>79</v>
      </c>
      <c r="D181" s="44">
        <v>1245.19</v>
      </c>
      <c r="E181" s="44">
        <v>1135.8800000000001</v>
      </c>
      <c r="F181" s="44">
        <v>1052.99</v>
      </c>
      <c r="G181" s="44">
        <v>1034.56</v>
      </c>
      <c r="H181" s="44">
        <v>1038.07</v>
      </c>
      <c r="I181" s="44">
        <v>1155.58</v>
      </c>
      <c r="J181" s="44">
        <v>1138.51</v>
      </c>
      <c r="K181" s="44">
        <v>1238.3699999999999</v>
      </c>
      <c r="L181" s="44">
        <v>1485.9</v>
      </c>
      <c r="M181" s="44">
        <v>1662.24</v>
      </c>
      <c r="N181" s="44">
        <v>1705.91</v>
      </c>
      <c r="O181" s="44">
        <v>1716.23</v>
      </c>
      <c r="P181" s="44">
        <v>1717.04</v>
      </c>
      <c r="Q181" s="44">
        <v>1718.02</v>
      </c>
      <c r="R181" s="44">
        <v>1704.4</v>
      </c>
      <c r="S181" s="44">
        <v>1684.34</v>
      </c>
      <c r="T181" s="44">
        <v>1713.48</v>
      </c>
      <c r="U181" s="44">
        <v>1923.83</v>
      </c>
      <c r="V181" s="44">
        <v>2029.45</v>
      </c>
      <c r="W181" s="44">
        <v>1926.99</v>
      </c>
      <c r="X181" s="44">
        <v>1747.97</v>
      </c>
      <c r="Y181" s="44">
        <v>1704.58</v>
      </c>
      <c r="Z181" s="44">
        <v>1466.19</v>
      </c>
      <c r="AA181" s="44">
        <v>1253.1400000000001</v>
      </c>
    </row>
    <row r="182" spans="1:27" ht="12.75" hidden="1" customHeight="1" outlineLevel="1" x14ac:dyDescent="0.2">
      <c r="A182" s="97" t="s">
        <v>1183</v>
      </c>
      <c r="B182" s="63" t="s">
        <v>90</v>
      </c>
      <c r="C182" s="43" t="s">
        <v>79</v>
      </c>
      <c r="D182" s="44">
        <f>$D$162</f>
        <v>113.12</v>
      </c>
      <c r="E182" s="44">
        <f>$D$162</f>
        <v>113.12</v>
      </c>
      <c r="F182" s="44">
        <f t="shared" ref="F182:AA182" si="103">$D$162</f>
        <v>113.12</v>
      </c>
      <c r="G182" s="44">
        <f t="shared" si="103"/>
        <v>113.12</v>
      </c>
      <c r="H182" s="44">
        <f t="shared" si="103"/>
        <v>113.12</v>
      </c>
      <c r="I182" s="44">
        <f t="shared" si="103"/>
        <v>113.12</v>
      </c>
      <c r="J182" s="44">
        <f t="shared" si="103"/>
        <v>113.12</v>
      </c>
      <c r="K182" s="44">
        <f t="shared" si="103"/>
        <v>113.12</v>
      </c>
      <c r="L182" s="44">
        <f t="shared" si="103"/>
        <v>113.12</v>
      </c>
      <c r="M182" s="44">
        <f t="shared" si="103"/>
        <v>113.12</v>
      </c>
      <c r="N182" s="44">
        <f t="shared" si="103"/>
        <v>113.12</v>
      </c>
      <c r="O182" s="44">
        <f t="shared" si="103"/>
        <v>113.12</v>
      </c>
      <c r="P182" s="44">
        <f t="shared" si="103"/>
        <v>113.12</v>
      </c>
      <c r="Q182" s="44">
        <f t="shared" si="103"/>
        <v>113.12</v>
      </c>
      <c r="R182" s="44">
        <f t="shared" si="103"/>
        <v>113.12</v>
      </c>
      <c r="S182" s="44">
        <f t="shared" si="103"/>
        <v>113.12</v>
      </c>
      <c r="T182" s="44">
        <f t="shared" si="103"/>
        <v>113.12</v>
      </c>
      <c r="U182" s="44">
        <f t="shared" si="103"/>
        <v>113.12</v>
      </c>
      <c r="V182" s="44">
        <f t="shared" si="103"/>
        <v>113.12</v>
      </c>
      <c r="W182" s="44">
        <f t="shared" si="103"/>
        <v>113.12</v>
      </c>
      <c r="X182" s="44">
        <f t="shared" si="103"/>
        <v>113.12</v>
      </c>
      <c r="Y182" s="44">
        <f t="shared" si="103"/>
        <v>113.12</v>
      </c>
      <c r="Z182" s="44">
        <f t="shared" si="103"/>
        <v>113.12</v>
      </c>
      <c r="AA182" s="44">
        <f t="shared" si="103"/>
        <v>113.12</v>
      </c>
    </row>
    <row r="183" spans="1:27" ht="12.75" hidden="1" customHeight="1" outlineLevel="1" x14ac:dyDescent="0.2">
      <c r="A183" s="97" t="s">
        <v>1184</v>
      </c>
      <c r="B183" s="63" t="s">
        <v>83</v>
      </c>
      <c r="C183" s="43" t="s">
        <v>79</v>
      </c>
      <c r="D183" s="44">
        <v>3.63</v>
      </c>
      <c r="E183" s="44">
        <v>3.63</v>
      </c>
      <c r="F183" s="44">
        <v>3.63</v>
      </c>
      <c r="G183" s="44">
        <v>3.63</v>
      </c>
      <c r="H183" s="44">
        <v>3.63</v>
      </c>
      <c r="I183" s="44">
        <v>3.63</v>
      </c>
      <c r="J183" s="44">
        <v>3.63</v>
      </c>
      <c r="K183" s="44">
        <v>3.63</v>
      </c>
      <c r="L183" s="44">
        <v>3.63</v>
      </c>
      <c r="M183" s="44">
        <v>3.63</v>
      </c>
      <c r="N183" s="44">
        <v>3.63</v>
      </c>
      <c r="O183" s="44">
        <v>3.63</v>
      </c>
      <c r="P183" s="44">
        <v>3.63</v>
      </c>
      <c r="Q183" s="44">
        <v>3.63</v>
      </c>
      <c r="R183" s="44">
        <v>3.63</v>
      </c>
      <c r="S183" s="44">
        <v>3.63</v>
      </c>
      <c r="T183" s="44">
        <v>3.63</v>
      </c>
      <c r="U183" s="44">
        <v>3.63</v>
      </c>
      <c r="V183" s="44">
        <v>3.63</v>
      </c>
      <c r="W183" s="44">
        <v>3.63</v>
      </c>
      <c r="X183" s="44">
        <v>3.63</v>
      </c>
      <c r="Y183" s="44">
        <v>3.63</v>
      </c>
      <c r="Z183" s="44">
        <v>3.63</v>
      </c>
      <c r="AA183" s="44">
        <v>3.63</v>
      </c>
    </row>
    <row r="184" spans="1:27" ht="12.75" hidden="1" customHeight="1" outlineLevel="1" x14ac:dyDescent="0.2">
      <c r="A184" s="97" t="s">
        <v>1185</v>
      </c>
      <c r="B184" s="63" t="s">
        <v>81</v>
      </c>
      <c r="C184" s="43" t="s">
        <v>79</v>
      </c>
      <c r="D184" s="44">
        <f>$D$11</f>
        <v>110.23</v>
      </c>
      <c r="E184" s="44">
        <f t="shared" ref="E184:AA184" si="104">$D$11</f>
        <v>110.23</v>
      </c>
      <c r="F184" s="44">
        <f t="shared" si="104"/>
        <v>110.23</v>
      </c>
      <c r="G184" s="44">
        <f t="shared" si="104"/>
        <v>110.23</v>
      </c>
      <c r="H184" s="44">
        <f t="shared" si="104"/>
        <v>110.23</v>
      </c>
      <c r="I184" s="44">
        <f t="shared" si="104"/>
        <v>110.23</v>
      </c>
      <c r="J184" s="44">
        <f t="shared" si="104"/>
        <v>110.23</v>
      </c>
      <c r="K184" s="44">
        <f t="shared" si="104"/>
        <v>110.23</v>
      </c>
      <c r="L184" s="44">
        <f t="shared" si="104"/>
        <v>110.23</v>
      </c>
      <c r="M184" s="44">
        <f t="shared" si="104"/>
        <v>110.23</v>
      </c>
      <c r="N184" s="44">
        <f t="shared" si="104"/>
        <v>110.23</v>
      </c>
      <c r="O184" s="44">
        <f t="shared" si="104"/>
        <v>110.23</v>
      </c>
      <c r="P184" s="44">
        <f t="shared" si="104"/>
        <v>110.23</v>
      </c>
      <c r="Q184" s="44">
        <f t="shared" si="104"/>
        <v>110.23</v>
      </c>
      <c r="R184" s="44">
        <f t="shared" si="104"/>
        <v>110.23</v>
      </c>
      <c r="S184" s="44">
        <f t="shared" si="104"/>
        <v>110.23</v>
      </c>
      <c r="T184" s="44">
        <f t="shared" si="104"/>
        <v>110.23</v>
      </c>
      <c r="U184" s="44">
        <f t="shared" si="104"/>
        <v>110.23</v>
      </c>
      <c r="V184" s="44">
        <f t="shared" si="104"/>
        <v>110.23</v>
      </c>
      <c r="W184" s="44">
        <f t="shared" si="104"/>
        <v>110.23</v>
      </c>
      <c r="X184" s="44">
        <f t="shared" si="104"/>
        <v>110.23</v>
      </c>
      <c r="Y184" s="44">
        <f t="shared" si="104"/>
        <v>110.23</v>
      </c>
      <c r="Z184" s="44">
        <f t="shared" si="104"/>
        <v>110.23</v>
      </c>
      <c r="AA184" s="44">
        <f t="shared" si="104"/>
        <v>110.23</v>
      </c>
    </row>
    <row r="185" spans="1:27" ht="12.75" customHeight="1" collapsed="1" x14ac:dyDescent="0.2">
      <c r="A185" s="96" t="s">
        <v>1186</v>
      </c>
      <c r="B185" s="28" t="str">
        <f>"06"&amp;"."&amp;$B$640&amp;"."&amp;$B$641</f>
        <v>06.11.2023</v>
      </c>
      <c r="C185" s="88" t="s">
        <v>76</v>
      </c>
      <c r="D185" s="89">
        <f>ROUND(((D186+D187+D189+D188)/1000),5)</f>
        <v>1.47431</v>
      </c>
      <c r="E185" s="89">
        <f>ROUND(((E186+E187+E189+E188)/1000),5)</f>
        <v>1.3979900000000001</v>
      </c>
      <c r="F185" s="89">
        <f>ROUND(((F186+F187+F189+F188)/1000),5)</f>
        <v>1.3164400000000001</v>
      </c>
      <c r="G185" s="89">
        <f t="shared" ref="G185:AA185" si="105">ROUND(((G186+G187+G189+G188)/1000),5)</f>
        <v>1.2739799999999999</v>
      </c>
      <c r="H185" s="89">
        <f t="shared" si="105"/>
        <v>1.31152</v>
      </c>
      <c r="I185" s="89">
        <f t="shared" si="105"/>
        <v>1.4050100000000001</v>
      </c>
      <c r="J185" s="89">
        <f t="shared" si="105"/>
        <v>1.43665</v>
      </c>
      <c r="K185" s="89">
        <f t="shared" si="105"/>
        <v>1.5505500000000001</v>
      </c>
      <c r="L185" s="89">
        <f t="shared" si="105"/>
        <v>1.78189</v>
      </c>
      <c r="M185" s="89">
        <f t="shared" si="105"/>
        <v>1.97526</v>
      </c>
      <c r="N185" s="89">
        <f t="shared" si="105"/>
        <v>2.0907399999999998</v>
      </c>
      <c r="O185" s="89">
        <f t="shared" si="105"/>
        <v>2.10988</v>
      </c>
      <c r="P185" s="89">
        <f t="shared" si="105"/>
        <v>2.0895100000000002</v>
      </c>
      <c r="Q185" s="89">
        <f t="shared" si="105"/>
        <v>2.0973000000000002</v>
      </c>
      <c r="R185" s="89">
        <f t="shared" si="105"/>
        <v>2.0648399999999998</v>
      </c>
      <c r="S185" s="89">
        <f t="shared" si="105"/>
        <v>2.04575</v>
      </c>
      <c r="T185" s="89">
        <f t="shared" si="105"/>
        <v>2.1161599999999998</v>
      </c>
      <c r="U185" s="89">
        <f t="shared" si="105"/>
        <v>2.1738599999999999</v>
      </c>
      <c r="V185" s="89">
        <f t="shared" si="105"/>
        <v>2.1694499999999999</v>
      </c>
      <c r="W185" s="89">
        <f t="shared" si="105"/>
        <v>2.1416400000000002</v>
      </c>
      <c r="X185" s="89">
        <f t="shared" si="105"/>
        <v>2.1080299999999998</v>
      </c>
      <c r="Y185" s="89">
        <f t="shared" si="105"/>
        <v>1.9778800000000001</v>
      </c>
      <c r="Z185" s="89">
        <f t="shared" si="105"/>
        <v>1.6551899999999999</v>
      </c>
      <c r="AA185" s="89">
        <f t="shared" si="105"/>
        <v>1.51742</v>
      </c>
    </row>
    <row r="186" spans="1:27" ht="12.75" hidden="1" customHeight="1" outlineLevel="1" x14ac:dyDescent="0.2">
      <c r="A186" s="97" t="s">
        <v>1187</v>
      </c>
      <c r="B186" s="63" t="s">
        <v>242</v>
      </c>
      <c r="C186" s="43" t="s">
        <v>79</v>
      </c>
      <c r="D186" s="44">
        <v>1247.33</v>
      </c>
      <c r="E186" s="44">
        <v>1171.01</v>
      </c>
      <c r="F186" s="44">
        <v>1089.46</v>
      </c>
      <c r="G186" s="44">
        <v>1047</v>
      </c>
      <c r="H186" s="44">
        <v>1084.54</v>
      </c>
      <c r="I186" s="44">
        <v>1178.03</v>
      </c>
      <c r="J186" s="44">
        <v>1209.67</v>
      </c>
      <c r="K186" s="44">
        <v>1323.57</v>
      </c>
      <c r="L186" s="44">
        <v>1554.91</v>
      </c>
      <c r="M186" s="44">
        <v>1748.28</v>
      </c>
      <c r="N186" s="44">
        <v>1863.76</v>
      </c>
      <c r="O186" s="44">
        <v>1882.9</v>
      </c>
      <c r="P186" s="44">
        <v>1862.53</v>
      </c>
      <c r="Q186" s="44">
        <v>1870.32</v>
      </c>
      <c r="R186" s="44">
        <v>1837.86</v>
      </c>
      <c r="S186" s="44">
        <v>1818.77</v>
      </c>
      <c r="T186" s="44">
        <v>1889.18</v>
      </c>
      <c r="U186" s="44">
        <v>1946.88</v>
      </c>
      <c r="V186" s="44">
        <v>1942.47</v>
      </c>
      <c r="W186" s="44">
        <v>1914.66</v>
      </c>
      <c r="X186" s="44">
        <v>1881.05</v>
      </c>
      <c r="Y186" s="44">
        <v>1750.9</v>
      </c>
      <c r="Z186" s="44">
        <v>1428.21</v>
      </c>
      <c r="AA186" s="44">
        <v>1290.44</v>
      </c>
    </row>
    <row r="187" spans="1:27" ht="12.75" hidden="1" customHeight="1" outlineLevel="1" x14ac:dyDescent="0.2">
      <c r="A187" s="97" t="s">
        <v>1188</v>
      </c>
      <c r="B187" s="63" t="s">
        <v>90</v>
      </c>
      <c r="C187" s="43" t="s">
        <v>79</v>
      </c>
      <c r="D187" s="44">
        <f>$D$162</f>
        <v>113.12</v>
      </c>
      <c r="E187" s="44">
        <f>$D$162</f>
        <v>113.12</v>
      </c>
      <c r="F187" s="44">
        <f t="shared" ref="F187:AA187" si="106">$D$162</f>
        <v>113.12</v>
      </c>
      <c r="G187" s="44">
        <f t="shared" si="106"/>
        <v>113.12</v>
      </c>
      <c r="H187" s="44">
        <f t="shared" si="106"/>
        <v>113.12</v>
      </c>
      <c r="I187" s="44">
        <f t="shared" si="106"/>
        <v>113.12</v>
      </c>
      <c r="J187" s="44">
        <f t="shared" si="106"/>
        <v>113.12</v>
      </c>
      <c r="K187" s="44">
        <f t="shared" si="106"/>
        <v>113.12</v>
      </c>
      <c r="L187" s="44">
        <f t="shared" si="106"/>
        <v>113.12</v>
      </c>
      <c r="M187" s="44">
        <f t="shared" si="106"/>
        <v>113.12</v>
      </c>
      <c r="N187" s="44">
        <f t="shared" si="106"/>
        <v>113.12</v>
      </c>
      <c r="O187" s="44">
        <f t="shared" si="106"/>
        <v>113.12</v>
      </c>
      <c r="P187" s="44">
        <f t="shared" si="106"/>
        <v>113.12</v>
      </c>
      <c r="Q187" s="44">
        <f t="shared" si="106"/>
        <v>113.12</v>
      </c>
      <c r="R187" s="44">
        <f t="shared" si="106"/>
        <v>113.12</v>
      </c>
      <c r="S187" s="44">
        <f t="shared" si="106"/>
        <v>113.12</v>
      </c>
      <c r="T187" s="44">
        <f t="shared" si="106"/>
        <v>113.12</v>
      </c>
      <c r="U187" s="44">
        <f t="shared" si="106"/>
        <v>113.12</v>
      </c>
      <c r="V187" s="44">
        <f t="shared" si="106"/>
        <v>113.12</v>
      </c>
      <c r="W187" s="44">
        <f t="shared" si="106"/>
        <v>113.12</v>
      </c>
      <c r="X187" s="44">
        <f t="shared" si="106"/>
        <v>113.12</v>
      </c>
      <c r="Y187" s="44">
        <f t="shared" si="106"/>
        <v>113.12</v>
      </c>
      <c r="Z187" s="44">
        <f t="shared" si="106"/>
        <v>113.12</v>
      </c>
      <c r="AA187" s="44">
        <f t="shared" si="106"/>
        <v>113.12</v>
      </c>
    </row>
    <row r="188" spans="1:27" ht="12.75" hidden="1" customHeight="1" outlineLevel="1" x14ac:dyDescent="0.2">
      <c r="A188" s="97" t="s">
        <v>1189</v>
      </c>
      <c r="B188" s="63" t="s">
        <v>83</v>
      </c>
      <c r="C188" s="43" t="s">
        <v>79</v>
      </c>
      <c r="D188" s="44">
        <v>3.63</v>
      </c>
      <c r="E188" s="44">
        <v>3.63</v>
      </c>
      <c r="F188" s="44">
        <v>3.63</v>
      </c>
      <c r="G188" s="44">
        <v>3.63</v>
      </c>
      <c r="H188" s="44">
        <v>3.63</v>
      </c>
      <c r="I188" s="44">
        <v>3.63</v>
      </c>
      <c r="J188" s="44">
        <v>3.63</v>
      </c>
      <c r="K188" s="44">
        <v>3.63</v>
      </c>
      <c r="L188" s="44">
        <v>3.63</v>
      </c>
      <c r="M188" s="44">
        <v>3.63</v>
      </c>
      <c r="N188" s="44">
        <v>3.63</v>
      </c>
      <c r="O188" s="44">
        <v>3.63</v>
      </c>
      <c r="P188" s="44">
        <v>3.63</v>
      </c>
      <c r="Q188" s="44">
        <v>3.63</v>
      </c>
      <c r="R188" s="44">
        <v>3.63</v>
      </c>
      <c r="S188" s="44">
        <v>3.63</v>
      </c>
      <c r="T188" s="44">
        <v>3.63</v>
      </c>
      <c r="U188" s="44">
        <v>3.63</v>
      </c>
      <c r="V188" s="44">
        <v>3.63</v>
      </c>
      <c r="W188" s="44">
        <v>3.63</v>
      </c>
      <c r="X188" s="44">
        <v>3.63</v>
      </c>
      <c r="Y188" s="44">
        <v>3.63</v>
      </c>
      <c r="Z188" s="44">
        <v>3.63</v>
      </c>
      <c r="AA188" s="44">
        <v>3.63</v>
      </c>
    </row>
    <row r="189" spans="1:27" ht="12.75" hidden="1" customHeight="1" outlineLevel="1" x14ac:dyDescent="0.2">
      <c r="A189" s="97" t="s">
        <v>1190</v>
      </c>
      <c r="B189" s="63" t="s">
        <v>81</v>
      </c>
      <c r="C189" s="43" t="s">
        <v>79</v>
      </c>
      <c r="D189" s="44">
        <f>$D$11</f>
        <v>110.23</v>
      </c>
      <c r="E189" s="44">
        <f t="shared" ref="E189:AA189" si="107">$D$11</f>
        <v>110.23</v>
      </c>
      <c r="F189" s="44">
        <f t="shared" si="107"/>
        <v>110.23</v>
      </c>
      <c r="G189" s="44">
        <f t="shared" si="107"/>
        <v>110.23</v>
      </c>
      <c r="H189" s="44">
        <f t="shared" si="107"/>
        <v>110.23</v>
      </c>
      <c r="I189" s="44">
        <f t="shared" si="107"/>
        <v>110.23</v>
      </c>
      <c r="J189" s="44">
        <f t="shared" si="107"/>
        <v>110.23</v>
      </c>
      <c r="K189" s="44">
        <f t="shared" si="107"/>
        <v>110.23</v>
      </c>
      <c r="L189" s="44">
        <f t="shared" si="107"/>
        <v>110.23</v>
      </c>
      <c r="M189" s="44">
        <f t="shared" si="107"/>
        <v>110.23</v>
      </c>
      <c r="N189" s="44">
        <f t="shared" si="107"/>
        <v>110.23</v>
      </c>
      <c r="O189" s="44">
        <f t="shared" si="107"/>
        <v>110.23</v>
      </c>
      <c r="P189" s="44">
        <f t="shared" si="107"/>
        <v>110.23</v>
      </c>
      <c r="Q189" s="44">
        <f t="shared" si="107"/>
        <v>110.23</v>
      </c>
      <c r="R189" s="44">
        <f t="shared" si="107"/>
        <v>110.23</v>
      </c>
      <c r="S189" s="44">
        <f t="shared" si="107"/>
        <v>110.23</v>
      </c>
      <c r="T189" s="44">
        <f t="shared" si="107"/>
        <v>110.23</v>
      </c>
      <c r="U189" s="44">
        <f t="shared" si="107"/>
        <v>110.23</v>
      </c>
      <c r="V189" s="44">
        <f t="shared" si="107"/>
        <v>110.23</v>
      </c>
      <c r="W189" s="44">
        <f t="shared" si="107"/>
        <v>110.23</v>
      </c>
      <c r="X189" s="44">
        <f t="shared" si="107"/>
        <v>110.23</v>
      </c>
      <c r="Y189" s="44">
        <f t="shared" si="107"/>
        <v>110.23</v>
      </c>
      <c r="Z189" s="44">
        <f t="shared" si="107"/>
        <v>110.23</v>
      </c>
      <c r="AA189" s="44">
        <f t="shared" si="107"/>
        <v>110.23</v>
      </c>
    </row>
    <row r="190" spans="1:27" ht="12.75" customHeight="1" collapsed="1" x14ac:dyDescent="0.2">
      <c r="A190" s="96" t="s">
        <v>1191</v>
      </c>
      <c r="B190" s="28" t="str">
        <f>"07"&amp;"."&amp;$B$640&amp;"."&amp;$B$641</f>
        <v>07.11.2023</v>
      </c>
      <c r="C190" s="88" t="s">
        <v>76</v>
      </c>
      <c r="D190" s="89">
        <f>ROUND(((D191+D192+D194+D193)/1000),5)</f>
        <v>1.4247000000000001</v>
      </c>
      <c r="E190" s="89">
        <f>ROUND(((E191+E192+E194+E193)/1000),5)</f>
        <v>1.27051</v>
      </c>
      <c r="F190" s="89">
        <f>ROUND(((F191+F192+F194+F193)/1000),5)</f>
        <v>1.16544</v>
      </c>
      <c r="G190" s="89">
        <f t="shared" ref="G190:AA190" si="108">ROUND(((G191+G192+G194+G193)/1000),5)</f>
        <v>1.12296</v>
      </c>
      <c r="H190" s="89">
        <f t="shared" si="108"/>
        <v>1.2039500000000001</v>
      </c>
      <c r="I190" s="89">
        <f t="shared" si="108"/>
        <v>1.4295199999999999</v>
      </c>
      <c r="J190" s="89">
        <f t="shared" si="108"/>
        <v>1.49369</v>
      </c>
      <c r="K190" s="89">
        <f t="shared" si="108"/>
        <v>1.7356100000000001</v>
      </c>
      <c r="L190" s="89">
        <f t="shared" si="108"/>
        <v>1.97966</v>
      </c>
      <c r="M190" s="89">
        <f t="shared" si="108"/>
        <v>2.1222799999999999</v>
      </c>
      <c r="N190" s="89">
        <f t="shared" si="108"/>
        <v>2.1331799999999999</v>
      </c>
      <c r="O190" s="89">
        <f t="shared" si="108"/>
        <v>2.1352899999999999</v>
      </c>
      <c r="P190" s="89">
        <f t="shared" si="108"/>
        <v>2.0952600000000001</v>
      </c>
      <c r="Q190" s="89">
        <f t="shared" si="108"/>
        <v>2.1130900000000001</v>
      </c>
      <c r="R190" s="89">
        <f t="shared" si="108"/>
        <v>2.1193399999999998</v>
      </c>
      <c r="S190" s="89">
        <f t="shared" si="108"/>
        <v>2.1415099999999998</v>
      </c>
      <c r="T190" s="89">
        <f t="shared" si="108"/>
        <v>2.1369400000000001</v>
      </c>
      <c r="U190" s="89">
        <f t="shared" si="108"/>
        <v>2.1187200000000002</v>
      </c>
      <c r="V190" s="89">
        <f t="shared" si="108"/>
        <v>2.17822</v>
      </c>
      <c r="W190" s="89">
        <f t="shared" si="108"/>
        <v>2.0834899999999998</v>
      </c>
      <c r="X190" s="89">
        <f t="shared" si="108"/>
        <v>1.9532700000000001</v>
      </c>
      <c r="Y190" s="89">
        <f t="shared" si="108"/>
        <v>1.89229</v>
      </c>
      <c r="Z190" s="89">
        <f t="shared" si="108"/>
        <v>1.5675600000000001</v>
      </c>
      <c r="AA190" s="89">
        <f t="shared" si="108"/>
        <v>1.4517500000000001</v>
      </c>
    </row>
    <row r="191" spans="1:27" ht="12.75" hidden="1" customHeight="1" outlineLevel="1" x14ac:dyDescent="0.2">
      <c r="A191" s="97" t="s">
        <v>1192</v>
      </c>
      <c r="B191" s="63" t="s">
        <v>242</v>
      </c>
      <c r="C191" s="43" t="s">
        <v>79</v>
      </c>
      <c r="D191" s="44">
        <v>1197.72</v>
      </c>
      <c r="E191" s="44">
        <v>1043.53</v>
      </c>
      <c r="F191" s="44">
        <v>938.46</v>
      </c>
      <c r="G191" s="44">
        <v>895.98</v>
      </c>
      <c r="H191" s="44">
        <v>976.97</v>
      </c>
      <c r="I191" s="44">
        <v>1202.54</v>
      </c>
      <c r="J191" s="44">
        <v>1266.71</v>
      </c>
      <c r="K191" s="44">
        <v>1508.63</v>
      </c>
      <c r="L191" s="44">
        <v>1752.68</v>
      </c>
      <c r="M191" s="44">
        <v>1895.3</v>
      </c>
      <c r="N191" s="44">
        <v>1906.2</v>
      </c>
      <c r="O191" s="44">
        <v>1908.31</v>
      </c>
      <c r="P191" s="44">
        <v>1868.28</v>
      </c>
      <c r="Q191" s="44">
        <v>1886.11</v>
      </c>
      <c r="R191" s="44">
        <v>1892.36</v>
      </c>
      <c r="S191" s="44">
        <v>1914.53</v>
      </c>
      <c r="T191" s="44">
        <v>1909.96</v>
      </c>
      <c r="U191" s="44">
        <v>1891.74</v>
      </c>
      <c r="V191" s="44">
        <v>1951.24</v>
      </c>
      <c r="W191" s="44">
        <v>1856.51</v>
      </c>
      <c r="X191" s="44">
        <v>1726.29</v>
      </c>
      <c r="Y191" s="44">
        <v>1665.31</v>
      </c>
      <c r="Z191" s="44">
        <v>1340.58</v>
      </c>
      <c r="AA191" s="44">
        <v>1224.77</v>
      </c>
    </row>
    <row r="192" spans="1:27" ht="12.75" hidden="1" customHeight="1" outlineLevel="1" x14ac:dyDescent="0.2">
      <c r="A192" s="97" t="s">
        <v>1193</v>
      </c>
      <c r="B192" s="63" t="s">
        <v>90</v>
      </c>
      <c r="C192" s="43" t="s">
        <v>79</v>
      </c>
      <c r="D192" s="44">
        <f>$D$162</f>
        <v>113.12</v>
      </c>
      <c r="E192" s="44">
        <f>$D$162</f>
        <v>113.12</v>
      </c>
      <c r="F192" s="44">
        <f t="shared" ref="F192:AA192" si="109">$D$162</f>
        <v>113.12</v>
      </c>
      <c r="G192" s="44">
        <f t="shared" si="109"/>
        <v>113.12</v>
      </c>
      <c r="H192" s="44">
        <f t="shared" si="109"/>
        <v>113.12</v>
      </c>
      <c r="I192" s="44">
        <f t="shared" si="109"/>
        <v>113.12</v>
      </c>
      <c r="J192" s="44">
        <f t="shared" si="109"/>
        <v>113.12</v>
      </c>
      <c r="K192" s="44">
        <f t="shared" si="109"/>
        <v>113.12</v>
      </c>
      <c r="L192" s="44">
        <f t="shared" si="109"/>
        <v>113.12</v>
      </c>
      <c r="M192" s="44">
        <f t="shared" si="109"/>
        <v>113.12</v>
      </c>
      <c r="N192" s="44">
        <f t="shared" si="109"/>
        <v>113.12</v>
      </c>
      <c r="O192" s="44">
        <f t="shared" si="109"/>
        <v>113.12</v>
      </c>
      <c r="P192" s="44">
        <f t="shared" si="109"/>
        <v>113.12</v>
      </c>
      <c r="Q192" s="44">
        <f t="shared" si="109"/>
        <v>113.12</v>
      </c>
      <c r="R192" s="44">
        <f t="shared" si="109"/>
        <v>113.12</v>
      </c>
      <c r="S192" s="44">
        <f t="shared" si="109"/>
        <v>113.12</v>
      </c>
      <c r="T192" s="44">
        <f t="shared" si="109"/>
        <v>113.12</v>
      </c>
      <c r="U192" s="44">
        <f t="shared" si="109"/>
        <v>113.12</v>
      </c>
      <c r="V192" s="44">
        <f t="shared" si="109"/>
        <v>113.12</v>
      </c>
      <c r="W192" s="44">
        <f t="shared" si="109"/>
        <v>113.12</v>
      </c>
      <c r="X192" s="44">
        <f t="shared" si="109"/>
        <v>113.12</v>
      </c>
      <c r="Y192" s="44">
        <f t="shared" si="109"/>
        <v>113.12</v>
      </c>
      <c r="Z192" s="44">
        <f t="shared" si="109"/>
        <v>113.12</v>
      </c>
      <c r="AA192" s="44">
        <f t="shared" si="109"/>
        <v>113.12</v>
      </c>
    </row>
    <row r="193" spans="1:27" ht="12.75" hidden="1" customHeight="1" outlineLevel="1" x14ac:dyDescent="0.2">
      <c r="A193" s="97" t="s">
        <v>1194</v>
      </c>
      <c r="B193" s="63" t="s">
        <v>83</v>
      </c>
      <c r="C193" s="43" t="s">
        <v>79</v>
      </c>
      <c r="D193" s="44">
        <v>3.63</v>
      </c>
      <c r="E193" s="44">
        <v>3.63</v>
      </c>
      <c r="F193" s="44">
        <v>3.63</v>
      </c>
      <c r="G193" s="44">
        <v>3.63</v>
      </c>
      <c r="H193" s="44">
        <v>3.63</v>
      </c>
      <c r="I193" s="44">
        <v>3.63</v>
      </c>
      <c r="J193" s="44">
        <v>3.63</v>
      </c>
      <c r="K193" s="44">
        <v>3.63</v>
      </c>
      <c r="L193" s="44">
        <v>3.63</v>
      </c>
      <c r="M193" s="44">
        <v>3.63</v>
      </c>
      <c r="N193" s="44">
        <v>3.63</v>
      </c>
      <c r="O193" s="44">
        <v>3.63</v>
      </c>
      <c r="P193" s="44">
        <v>3.63</v>
      </c>
      <c r="Q193" s="44">
        <v>3.63</v>
      </c>
      <c r="R193" s="44">
        <v>3.63</v>
      </c>
      <c r="S193" s="44">
        <v>3.63</v>
      </c>
      <c r="T193" s="44">
        <v>3.63</v>
      </c>
      <c r="U193" s="44">
        <v>3.63</v>
      </c>
      <c r="V193" s="44">
        <v>3.63</v>
      </c>
      <c r="W193" s="44">
        <v>3.63</v>
      </c>
      <c r="X193" s="44">
        <v>3.63</v>
      </c>
      <c r="Y193" s="44">
        <v>3.63</v>
      </c>
      <c r="Z193" s="44">
        <v>3.63</v>
      </c>
      <c r="AA193" s="44">
        <v>3.63</v>
      </c>
    </row>
    <row r="194" spans="1:27" ht="12.75" hidden="1" customHeight="1" outlineLevel="1" x14ac:dyDescent="0.2">
      <c r="A194" s="97" t="s">
        <v>1195</v>
      </c>
      <c r="B194" s="63" t="s">
        <v>81</v>
      </c>
      <c r="C194" s="43" t="s">
        <v>79</v>
      </c>
      <c r="D194" s="44">
        <f>$D$11</f>
        <v>110.23</v>
      </c>
      <c r="E194" s="44">
        <f t="shared" ref="E194:AA194" si="110">$D$11</f>
        <v>110.23</v>
      </c>
      <c r="F194" s="44">
        <f t="shared" si="110"/>
        <v>110.23</v>
      </c>
      <c r="G194" s="44">
        <f t="shared" si="110"/>
        <v>110.23</v>
      </c>
      <c r="H194" s="44">
        <f t="shared" si="110"/>
        <v>110.23</v>
      </c>
      <c r="I194" s="44">
        <f t="shared" si="110"/>
        <v>110.23</v>
      </c>
      <c r="J194" s="44">
        <f t="shared" si="110"/>
        <v>110.23</v>
      </c>
      <c r="K194" s="44">
        <f t="shared" si="110"/>
        <v>110.23</v>
      </c>
      <c r="L194" s="44">
        <f t="shared" si="110"/>
        <v>110.23</v>
      </c>
      <c r="M194" s="44">
        <f t="shared" si="110"/>
        <v>110.23</v>
      </c>
      <c r="N194" s="44">
        <f t="shared" si="110"/>
        <v>110.23</v>
      </c>
      <c r="O194" s="44">
        <f t="shared" si="110"/>
        <v>110.23</v>
      </c>
      <c r="P194" s="44">
        <f t="shared" si="110"/>
        <v>110.23</v>
      </c>
      <c r="Q194" s="44">
        <f t="shared" si="110"/>
        <v>110.23</v>
      </c>
      <c r="R194" s="44">
        <f t="shared" si="110"/>
        <v>110.23</v>
      </c>
      <c r="S194" s="44">
        <f t="shared" si="110"/>
        <v>110.23</v>
      </c>
      <c r="T194" s="44">
        <f t="shared" si="110"/>
        <v>110.23</v>
      </c>
      <c r="U194" s="44">
        <f t="shared" si="110"/>
        <v>110.23</v>
      </c>
      <c r="V194" s="44">
        <f t="shared" si="110"/>
        <v>110.23</v>
      </c>
      <c r="W194" s="44">
        <f t="shared" si="110"/>
        <v>110.23</v>
      </c>
      <c r="X194" s="44">
        <f t="shared" si="110"/>
        <v>110.23</v>
      </c>
      <c r="Y194" s="44">
        <f t="shared" si="110"/>
        <v>110.23</v>
      </c>
      <c r="Z194" s="44">
        <f t="shared" si="110"/>
        <v>110.23</v>
      </c>
      <c r="AA194" s="44">
        <f t="shared" si="110"/>
        <v>110.23</v>
      </c>
    </row>
    <row r="195" spans="1:27" ht="12.75" customHeight="1" collapsed="1" x14ac:dyDescent="0.2">
      <c r="A195" s="96" t="s">
        <v>1196</v>
      </c>
      <c r="B195" s="28" t="str">
        <f>"08"&amp;"."&amp;$B$640&amp;"."&amp;$B$641</f>
        <v>08.11.2023</v>
      </c>
      <c r="C195" s="88" t="s">
        <v>76</v>
      </c>
      <c r="D195" s="89">
        <f>ROUND(((D196+D197+D199+D198)/1000),5)</f>
        <v>1.46414</v>
      </c>
      <c r="E195" s="89">
        <f>ROUND(((E196+E197+E199+E198)/1000),5)</f>
        <v>1.43503</v>
      </c>
      <c r="F195" s="89">
        <f>ROUND(((F196+F197+F199+F198)/1000),5)</f>
        <v>1.2093</v>
      </c>
      <c r="G195" s="89">
        <f t="shared" ref="G195:AA195" si="111">ROUND(((G196+G197+G199+G198)/1000),5)</f>
        <v>1.20503</v>
      </c>
      <c r="H195" s="89">
        <f t="shared" si="111"/>
        <v>1.2298100000000001</v>
      </c>
      <c r="I195" s="89">
        <f t="shared" si="111"/>
        <v>1.4543699999999999</v>
      </c>
      <c r="J195" s="89">
        <f t="shared" si="111"/>
        <v>1.4856100000000001</v>
      </c>
      <c r="K195" s="89">
        <f t="shared" si="111"/>
        <v>1.76658</v>
      </c>
      <c r="L195" s="89">
        <f t="shared" si="111"/>
        <v>1.92737</v>
      </c>
      <c r="M195" s="89">
        <f t="shared" si="111"/>
        <v>2.1058300000000001</v>
      </c>
      <c r="N195" s="89">
        <f t="shared" si="111"/>
        <v>2.1164900000000002</v>
      </c>
      <c r="O195" s="89">
        <f t="shared" si="111"/>
        <v>2.1456900000000001</v>
      </c>
      <c r="P195" s="89">
        <f t="shared" si="111"/>
        <v>2.14621</v>
      </c>
      <c r="Q195" s="89">
        <f t="shared" si="111"/>
        <v>2.1558600000000001</v>
      </c>
      <c r="R195" s="89">
        <f t="shared" si="111"/>
        <v>2.13368</v>
      </c>
      <c r="S195" s="89">
        <f t="shared" si="111"/>
        <v>2.1681400000000002</v>
      </c>
      <c r="T195" s="89">
        <f t="shared" si="111"/>
        <v>2.1735099999999998</v>
      </c>
      <c r="U195" s="89">
        <f t="shared" si="111"/>
        <v>2.1711499999999999</v>
      </c>
      <c r="V195" s="89">
        <f t="shared" si="111"/>
        <v>2.1660599999999999</v>
      </c>
      <c r="W195" s="89">
        <f t="shared" si="111"/>
        <v>2.10548</v>
      </c>
      <c r="X195" s="89">
        <f t="shared" si="111"/>
        <v>2.0403500000000001</v>
      </c>
      <c r="Y195" s="89">
        <f t="shared" si="111"/>
        <v>1.92018</v>
      </c>
      <c r="Z195" s="89">
        <f t="shared" si="111"/>
        <v>1.6215200000000001</v>
      </c>
      <c r="AA195" s="89">
        <f t="shared" si="111"/>
        <v>1.4698100000000001</v>
      </c>
    </row>
    <row r="196" spans="1:27" ht="12.75" hidden="1" customHeight="1" outlineLevel="1" x14ac:dyDescent="0.2">
      <c r="A196" s="97" t="s">
        <v>1197</v>
      </c>
      <c r="B196" s="63" t="s">
        <v>242</v>
      </c>
      <c r="C196" s="43" t="s">
        <v>79</v>
      </c>
      <c r="D196" s="44">
        <v>1237.1600000000001</v>
      </c>
      <c r="E196" s="44">
        <v>1208.05</v>
      </c>
      <c r="F196" s="44">
        <v>982.32</v>
      </c>
      <c r="G196" s="44">
        <v>978.05</v>
      </c>
      <c r="H196" s="44">
        <v>1002.83</v>
      </c>
      <c r="I196" s="44">
        <v>1227.3900000000001</v>
      </c>
      <c r="J196" s="44">
        <v>1258.6300000000001</v>
      </c>
      <c r="K196" s="44">
        <v>1539.6</v>
      </c>
      <c r="L196" s="44">
        <v>1700.39</v>
      </c>
      <c r="M196" s="44">
        <v>1878.85</v>
      </c>
      <c r="N196" s="44">
        <v>1889.51</v>
      </c>
      <c r="O196" s="44">
        <v>1918.71</v>
      </c>
      <c r="P196" s="44">
        <v>1919.23</v>
      </c>
      <c r="Q196" s="44">
        <v>1928.88</v>
      </c>
      <c r="R196" s="44">
        <v>1906.7</v>
      </c>
      <c r="S196" s="44">
        <v>1941.16</v>
      </c>
      <c r="T196" s="44">
        <v>1946.53</v>
      </c>
      <c r="U196" s="44">
        <v>1944.17</v>
      </c>
      <c r="V196" s="44">
        <v>1939.08</v>
      </c>
      <c r="W196" s="44">
        <v>1878.5</v>
      </c>
      <c r="X196" s="44">
        <v>1813.37</v>
      </c>
      <c r="Y196" s="44">
        <v>1693.2</v>
      </c>
      <c r="Z196" s="44">
        <v>1394.54</v>
      </c>
      <c r="AA196" s="44">
        <v>1242.83</v>
      </c>
    </row>
    <row r="197" spans="1:27" ht="12.75" hidden="1" customHeight="1" outlineLevel="1" x14ac:dyDescent="0.2">
      <c r="A197" s="97" t="s">
        <v>1198</v>
      </c>
      <c r="B197" s="63" t="s">
        <v>90</v>
      </c>
      <c r="C197" s="43" t="s">
        <v>79</v>
      </c>
      <c r="D197" s="44">
        <f>$D$162</f>
        <v>113.12</v>
      </c>
      <c r="E197" s="44">
        <f>$D$162</f>
        <v>113.12</v>
      </c>
      <c r="F197" s="44">
        <f t="shared" ref="F197:AA197" si="112">$D$162</f>
        <v>113.12</v>
      </c>
      <c r="G197" s="44">
        <f t="shared" si="112"/>
        <v>113.12</v>
      </c>
      <c r="H197" s="44">
        <f t="shared" si="112"/>
        <v>113.12</v>
      </c>
      <c r="I197" s="44">
        <f t="shared" si="112"/>
        <v>113.12</v>
      </c>
      <c r="J197" s="44">
        <f t="shared" si="112"/>
        <v>113.12</v>
      </c>
      <c r="K197" s="44">
        <f t="shared" si="112"/>
        <v>113.12</v>
      </c>
      <c r="L197" s="44">
        <f t="shared" si="112"/>
        <v>113.12</v>
      </c>
      <c r="M197" s="44">
        <f t="shared" si="112"/>
        <v>113.12</v>
      </c>
      <c r="N197" s="44">
        <f t="shared" si="112"/>
        <v>113.12</v>
      </c>
      <c r="O197" s="44">
        <f t="shared" si="112"/>
        <v>113.12</v>
      </c>
      <c r="P197" s="44">
        <f t="shared" si="112"/>
        <v>113.12</v>
      </c>
      <c r="Q197" s="44">
        <f t="shared" si="112"/>
        <v>113.12</v>
      </c>
      <c r="R197" s="44">
        <f t="shared" si="112"/>
        <v>113.12</v>
      </c>
      <c r="S197" s="44">
        <f t="shared" si="112"/>
        <v>113.12</v>
      </c>
      <c r="T197" s="44">
        <f t="shared" si="112"/>
        <v>113.12</v>
      </c>
      <c r="U197" s="44">
        <f t="shared" si="112"/>
        <v>113.12</v>
      </c>
      <c r="V197" s="44">
        <f t="shared" si="112"/>
        <v>113.12</v>
      </c>
      <c r="W197" s="44">
        <f t="shared" si="112"/>
        <v>113.12</v>
      </c>
      <c r="X197" s="44">
        <f t="shared" si="112"/>
        <v>113.12</v>
      </c>
      <c r="Y197" s="44">
        <f t="shared" si="112"/>
        <v>113.12</v>
      </c>
      <c r="Z197" s="44">
        <f t="shared" si="112"/>
        <v>113.12</v>
      </c>
      <c r="AA197" s="44">
        <f t="shared" si="112"/>
        <v>113.12</v>
      </c>
    </row>
    <row r="198" spans="1:27" ht="12.75" hidden="1" customHeight="1" outlineLevel="1" x14ac:dyDescent="0.2">
      <c r="A198" s="97" t="s">
        <v>1199</v>
      </c>
      <c r="B198" s="63" t="s">
        <v>83</v>
      </c>
      <c r="C198" s="43" t="s">
        <v>79</v>
      </c>
      <c r="D198" s="44">
        <v>3.63</v>
      </c>
      <c r="E198" s="44">
        <v>3.63</v>
      </c>
      <c r="F198" s="44">
        <v>3.63</v>
      </c>
      <c r="G198" s="44">
        <v>3.63</v>
      </c>
      <c r="H198" s="44">
        <v>3.63</v>
      </c>
      <c r="I198" s="44">
        <v>3.63</v>
      </c>
      <c r="J198" s="44">
        <v>3.63</v>
      </c>
      <c r="K198" s="44">
        <v>3.63</v>
      </c>
      <c r="L198" s="44">
        <v>3.63</v>
      </c>
      <c r="M198" s="44">
        <v>3.63</v>
      </c>
      <c r="N198" s="44">
        <v>3.63</v>
      </c>
      <c r="O198" s="44">
        <v>3.63</v>
      </c>
      <c r="P198" s="44">
        <v>3.63</v>
      </c>
      <c r="Q198" s="44">
        <v>3.63</v>
      </c>
      <c r="R198" s="44">
        <v>3.63</v>
      </c>
      <c r="S198" s="44">
        <v>3.63</v>
      </c>
      <c r="T198" s="44">
        <v>3.63</v>
      </c>
      <c r="U198" s="44">
        <v>3.63</v>
      </c>
      <c r="V198" s="44">
        <v>3.63</v>
      </c>
      <c r="W198" s="44">
        <v>3.63</v>
      </c>
      <c r="X198" s="44">
        <v>3.63</v>
      </c>
      <c r="Y198" s="44">
        <v>3.63</v>
      </c>
      <c r="Z198" s="44">
        <v>3.63</v>
      </c>
      <c r="AA198" s="44">
        <v>3.63</v>
      </c>
    </row>
    <row r="199" spans="1:27" ht="12.75" hidden="1" customHeight="1" outlineLevel="1" x14ac:dyDescent="0.2">
      <c r="A199" s="97" t="s">
        <v>1200</v>
      </c>
      <c r="B199" s="63" t="s">
        <v>81</v>
      </c>
      <c r="C199" s="43" t="s">
        <v>79</v>
      </c>
      <c r="D199" s="44">
        <f>$D$11</f>
        <v>110.23</v>
      </c>
      <c r="E199" s="44">
        <f t="shared" ref="E199:AA199" si="113">$D$11</f>
        <v>110.23</v>
      </c>
      <c r="F199" s="44">
        <f t="shared" si="113"/>
        <v>110.23</v>
      </c>
      <c r="G199" s="44">
        <f t="shared" si="113"/>
        <v>110.23</v>
      </c>
      <c r="H199" s="44">
        <f t="shared" si="113"/>
        <v>110.23</v>
      </c>
      <c r="I199" s="44">
        <f t="shared" si="113"/>
        <v>110.23</v>
      </c>
      <c r="J199" s="44">
        <f t="shared" si="113"/>
        <v>110.23</v>
      </c>
      <c r="K199" s="44">
        <f t="shared" si="113"/>
        <v>110.23</v>
      </c>
      <c r="L199" s="44">
        <f t="shared" si="113"/>
        <v>110.23</v>
      </c>
      <c r="M199" s="44">
        <f t="shared" si="113"/>
        <v>110.23</v>
      </c>
      <c r="N199" s="44">
        <f t="shared" si="113"/>
        <v>110.23</v>
      </c>
      <c r="O199" s="44">
        <f t="shared" si="113"/>
        <v>110.23</v>
      </c>
      <c r="P199" s="44">
        <f t="shared" si="113"/>
        <v>110.23</v>
      </c>
      <c r="Q199" s="44">
        <f t="shared" si="113"/>
        <v>110.23</v>
      </c>
      <c r="R199" s="44">
        <f t="shared" si="113"/>
        <v>110.23</v>
      </c>
      <c r="S199" s="44">
        <f t="shared" si="113"/>
        <v>110.23</v>
      </c>
      <c r="T199" s="44">
        <f t="shared" si="113"/>
        <v>110.23</v>
      </c>
      <c r="U199" s="44">
        <f t="shared" si="113"/>
        <v>110.23</v>
      </c>
      <c r="V199" s="44">
        <f t="shared" si="113"/>
        <v>110.23</v>
      </c>
      <c r="W199" s="44">
        <f t="shared" si="113"/>
        <v>110.23</v>
      </c>
      <c r="X199" s="44">
        <f t="shared" si="113"/>
        <v>110.23</v>
      </c>
      <c r="Y199" s="44">
        <f t="shared" si="113"/>
        <v>110.23</v>
      </c>
      <c r="Z199" s="44">
        <f t="shared" si="113"/>
        <v>110.23</v>
      </c>
      <c r="AA199" s="44">
        <f t="shared" si="113"/>
        <v>110.23</v>
      </c>
    </row>
    <row r="200" spans="1:27" ht="12.75" customHeight="1" collapsed="1" x14ac:dyDescent="0.2">
      <c r="A200" s="96" t="s">
        <v>1201</v>
      </c>
      <c r="B200" s="28" t="str">
        <f>"09"&amp;"."&amp;$B$640&amp;"."&amp;$B$641</f>
        <v>09.11.2023</v>
      </c>
      <c r="C200" s="88" t="s">
        <v>76</v>
      </c>
      <c r="D200" s="89">
        <f>ROUND(((D201+D202+D204+D203)/1000),5)</f>
        <v>1.48542</v>
      </c>
      <c r="E200" s="89">
        <f>ROUND(((E201+E202+E204+E203)/1000),5)</f>
        <v>1.44554</v>
      </c>
      <c r="F200" s="89">
        <f>ROUND(((F201+F202+F204+F203)/1000),5)</f>
        <v>1.3895200000000001</v>
      </c>
      <c r="G200" s="89">
        <f t="shared" ref="G200:AA200" si="114">ROUND(((G201+G202+G204+G203)/1000),5)</f>
        <v>1.2578499999999999</v>
      </c>
      <c r="H200" s="89">
        <f t="shared" si="114"/>
        <v>1.4153500000000001</v>
      </c>
      <c r="I200" s="89">
        <f t="shared" si="114"/>
        <v>1.4559299999999999</v>
      </c>
      <c r="J200" s="89">
        <f t="shared" si="114"/>
        <v>1.5354000000000001</v>
      </c>
      <c r="K200" s="89">
        <f t="shared" si="114"/>
        <v>1.8026899999999999</v>
      </c>
      <c r="L200" s="89">
        <f t="shared" si="114"/>
        <v>1.97265</v>
      </c>
      <c r="M200" s="89">
        <f t="shared" si="114"/>
        <v>2.1183999999999998</v>
      </c>
      <c r="N200" s="89">
        <f t="shared" si="114"/>
        <v>2.1723699999999999</v>
      </c>
      <c r="O200" s="89">
        <f t="shared" si="114"/>
        <v>2.1787200000000002</v>
      </c>
      <c r="P200" s="89">
        <f t="shared" si="114"/>
        <v>2.1434899999999999</v>
      </c>
      <c r="Q200" s="89">
        <f t="shared" si="114"/>
        <v>2.1504500000000002</v>
      </c>
      <c r="R200" s="89">
        <f t="shared" si="114"/>
        <v>2.1506400000000001</v>
      </c>
      <c r="S200" s="89">
        <f t="shared" si="114"/>
        <v>2.1297899999999998</v>
      </c>
      <c r="T200" s="89">
        <f t="shared" si="114"/>
        <v>2.0782699999999998</v>
      </c>
      <c r="U200" s="89">
        <f t="shared" si="114"/>
        <v>2.25163</v>
      </c>
      <c r="V200" s="89">
        <f t="shared" si="114"/>
        <v>2.2460300000000002</v>
      </c>
      <c r="W200" s="89">
        <f t="shared" si="114"/>
        <v>2.1187999999999998</v>
      </c>
      <c r="X200" s="89">
        <f t="shared" si="114"/>
        <v>1.93344</v>
      </c>
      <c r="Y200" s="89">
        <f t="shared" si="114"/>
        <v>1.8819300000000001</v>
      </c>
      <c r="Z200" s="89">
        <f t="shared" si="114"/>
        <v>1.6044400000000001</v>
      </c>
      <c r="AA200" s="89">
        <f t="shared" si="114"/>
        <v>1.4975499999999999</v>
      </c>
    </row>
    <row r="201" spans="1:27" ht="12.75" hidden="1" customHeight="1" outlineLevel="1" x14ac:dyDescent="0.2">
      <c r="A201" s="97" t="s">
        <v>1202</v>
      </c>
      <c r="B201" s="63" t="s">
        <v>242</v>
      </c>
      <c r="C201" s="43" t="s">
        <v>79</v>
      </c>
      <c r="D201" s="44">
        <v>1258.44</v>
      </c>
      <c r="E201" s="44">
        <v>1218.56</v>
      </c>
      <c r="F201" s="44">
        <v>1162.54</v>
      </c>
      <c r="G201" s="44">
        <v>1030.8699999999999</v>
      </c>
      <c r="H201" s="44">
        <v>1188.3699999999999</v>
      </c>
      <c r="I201" s="44">
        <v>1228.95</v>
      </c>
      <c r="J201" s="44">
        <v>1308.42</v>
      </c>
      <c r="K201" s="44">
        <v>1575.71</v>
      </c>
      <c r="L201" s="44">
        <v>1745.67</v>
      </c>
      <c r="M201" s="44">
        <v>1891.42</v>
      </c>
      <c r="N201" s="44">
        <v>1945.39</v>
      </c>
      <c r="O201" s="44">
        <v>1951.74</v>
      </c>
      <c r="P201" s="44">
        <v>1916.51</v>
      </c>
      <c r="Q201" s="44">
        <v>1923.47</v>
      </c>
      <c r="R201" s="44">
        <v>1923.66</v>
      </c>
      <c r="S201" s="44">
        <v>1902.81</v>
      </c>
      <c r="T201" s="44">
        <v>1851.29</v>
      </c>
      <c r="U201" s="44">
        <v>2024.65</v>
      </c>
      <c r="V201" s="44">
        <v>2019.05</v>
      </c>
      <c r="W201" s="44">
        <v>1891.82</v>
      </c>
      <c r="X201" s="44">
        <v>1706.46</v>
      </c>
      <c r="Y201" s="44">
        <v>1654.95</v>
      </c>
      <c r="Z201" s="44">
        <v>1377.46</v>
      </c>
      <c r="AA201" s="44">
        <v>1270.57</v>
      </c>
    </row>
    <row r="202" spans="1:27" ht="12.75" hidden="1" customHeight="1" outlineLevel="1" x14ac:dyDescent="0.2">
      <c r="A202" s="97" t="s">
        <v>1203</v>
      </c>
      <c r="B202" s="63" t="s">
        <v>90</v>
      </c>
      <c r="C202" s="43" t="s">
        <v>79</v>
      </c>
      <c r="D202" s="44">
        <f>$D$162</f>
        <v>113.12</v>
      </c>
      <c r="E202" s="44">
        <f>$D$162</f>
        <v>113.12</v>
      </c>
      <c r="F202" s="44">
        <f t="shared" ref="F202:AA202" si="115">$D$162</f>
        <v>113.12</v>
      </c>
      <c r="G202" s="44">
        <f t="shared" si="115"/>
        <v>113.12</v>
      </c>
      <c r="H202" s="44">
        <f t="shared" si="115"/>
        <v>113.12</v>
      </c>
      <c r="I202" s="44">
        <f t="shared" si="115"/>
        <v>113.12</v>
      </c>
      <c r="J202" s="44">
        <f t="shared" si="115"/>
        <v>113.12</v>
      </c>
      <c r="K202" s="44">
        <f t="shared" si="115"/>
        <v>113.12</v>
      </c>
      <c r="L202" s="44">
        <f t="shared" si="115"/>
        <v>113.12</v>
      </c>
      <c r="M202" s="44">
        <f t="shared" si="115"/>
        <v>113.12</v>
      </c>
      <c r="N202" s="44">
        <f t="shared" si="115"/>
        <v>113.12</v>
      </c>
      <c r="O202" s="44">
        <f t="shared" si="115"/>
        <v>113.12</v>
      </c>
      <c r="P202" s="44">
        <f t="shared" si="115"/>
        <v>113.12</v>
      </c>
      <c r="Q202" s="44">
        <f t="shared" si="115"/>
        <v>113.12</v>
      </c>
      <c r="R202" s="44">
        <f t="shared" si="115"/>
        <v>113.12</v>
      </c>
      <c r="S202" s="44">
        <f t="shared" si="115"/>
        <v>113.12</v>
      </c>
      <c r="T202" s="44">
        <f t="shared" si="115"/>
        <v>113.12</v>
      </c>
      <c r="U202" s="44">
        <f t="shared" si="115"/>
        <v>113.12</v>
      </c>
      <c r="V202" s="44">
        <f t="shared" si="115"/>
        <v>113.12</v>
      </c>
      <c r="W202" s="44">
        <f t="shared" si="115"/>
        <v>113.12</v>
      </c>
      <c r="X202" s="44">
        <f t="shared" si="115"/>
        <v>113.12</v>
      </c>
      <c r="Y202" s="44">
        <f t="shared" si="115"/>
        <v>113.12</v>
      </c>
      <c r="Z202" s="44">
        <f t="shared" si="115"/>
        <v>113.12</v>
      </c>
      <c r="AA202" s="44">
        <f t="shared" si="115"/>
        <v>113.12</v>
      </c>
    </row>
    <row r="203" spans="1:27" ht="12.75" hidden="1" customHeight="1" outlineLevel="1" x14ac:dyDescent="0.2">
      <c r="A203" s="97" t="s">
        <v>1204</v>
      </c>
      <c r="B203" s="63" t="s">
        <v>83</v>
      </c>
      <c r="C203" s="43" t="s">
        <v>79</v>
      </c>
      <c r="D203" s="44">
        <v>3.63</v>
      </c>
      <c r="E203" s="44">
        <v>3.63</v>
      </c>
      <c r="F203" s="44">
        <v>3.63</v>
      </c>
      <c r="G203" s="44">
        <v>3.63</v>
      </c>
      <c r="H203" s="44">
        <v>3.63</v>
      </c>
      <c r="I203" s="44">
        <v>3.63</v>
      </c>
      <c r="J203" s="44">
        <v>3.63</v>
      </c>
      <c r="K203" s="44">
        <v>3.63</v>
      </c>
      <c r="L203" s="44">
        <v>3.63</v>
      </c>
      <c r="M203" s="44">
        <v>3.63</v>
      </c>
      <c r="N203" s="44">
        <v>3.63</v>
      </c>
      <c r="O203" s="44">
        <v>3.63</v>
      </c>
      <c r="P203" s="44">
        <v>3.63</v>
      </c>
      <c r="Q203" s="44">
        <v>3.63</v>
      </c>
      <c r="R203" s="44">
        <v>3.63</v>
      </c>
      <c r="S203" s="44">
        <v>3.63</v>
      </c>
      <c r="T203" s="44">
        <v>3.63</v>
      </c>
      <c r="U203" s="44">
        <v>3.63</v>
      </c>
      <c r="V203" s="44">
        <v>3.63</v>
      </c>
      <c r="W203" s="44">
        <v>3.63</v>
      </c>
      <c r="X203" s="44">
        <v>3.63</v>
      </c>
      <c r="Y203" s="44">
        <v>3.63</v>
      </c>
      <c r="Z203" s="44">
        <v>3.63</v>
      </c>
      <c r="AA203" s="44">
        <v>3.63</v>
      </c>
    </row>
    <row r="204" spans="1:27" ht="12.75" hidden="1" customHeight="1" outlineLevel="1" x14ac:dyDescent="0.2">
      <c r="A204" s="97" t="s">
        <v>1205</v>
      </c>
      <c r="B204" s="63" t="s">
        <v>81</v>
      </c>
      <c r="C204" s="43" t="s">
        <v>79</v>
      </c>
      <c r="D204" s="44">
        <f>$D$11</f>
        <v>110.23</v>
      </c>
      <c r="E204" s="44">
        <f t="shared" ref="E204:AA204" si="116">$D$11</f>
        <v>110.23</v>
      </c>
      <c r="F204" s="44">
        <f t="shared" si="116"/>
        <v>110.23</v>
      </c>
      <c r="G204" s="44">
        <f t="shared" si="116"/>
        <v>110.23</v>
      </c>
      <c r="H204" s="44">
        <f t="shared" si="116"/>
        <v>110.23</v>
      </c>
      <c r="I204" s="44">
        <f t="shared" si="116"/>
        <v>110.23</v>
      </c>
      <c r="J204" s="44">
        <f t="shared" si="116"/>
        <v>110.23</v>
      </c>
      <c r="K204" s="44">
        <f t="shared" si="116"/>
        <v>110.23</v>
      </c>
      <c r="L204" s="44">
        <f t="shared" si="116"/>
        <v>110.23</v>
      </c>
      <c r="M204" s="44">
        <f t="shared" si="116"/>
        <v>110.23</v>
      </c>
      <c r="N204" s="44">
        <f t="shared" si="116"/>
        <v>110.23</v>
      </c>
      <c r="O204" s="44">
        <f t="shared" si="116"/>
        <v>110.23</v>
      </c>
      <c r="P204" s="44">
        <f t="shared" si="116"/>
        <v>110.23</v>
      </c>
      <c r="Q204" s="44">
        <f t="shared" si="116"/>
        <v>110.23</v>
      </c>
      <c r="R204" s="44">
        <f t="shared" si="116"/>
        <v>110.23</v>
      </c>
      <c r="S204" s="44">
        <f t="shared" si="116"/>
        <v>110.23</v>
      </c>
      <c r="T204" s="44">
        <f t="shared" si="116"/>
        <v>110.23</v>
      </c>
      <c r="U204" s="44">
        <f t="shared" si="116"/>
        <v>110.23</v>
      </c>
      <c r="V204" s="44">
        <f t="shared" si="116"/>
        <v>110.23</v>
      </c>
      <c r="W204" s="44">
        <f t="shared" si="116"/>
        <v>110.23</v>
      </c>
      <c r="X204" s="44">
        <f t="shared" si="116"/>
        <v>110.23</v>
      </c>
      <c r="Y204" s="44">
        <f t="shared" si="116"/>
        <v>110.23</v>
      </c>
      <c r="Z204" s="44">
        <f t="shared" si="116"/>
        <v>110.23</v>
      </c>
      <c r="AA204" s="44">
        <f t="shared" si="116"/>
        <v>110.23</v>
      </c>
    </row>
    <row r="205" spans="1:27" ht="12.75" customHeight="1" collapsed="1" x14ac:dyDescent="0.2">
      <c r="A205" s="96" t="s">
        <v>1206</v>
      </c>
      <c r="B205" s="28" t="str">
        <f>"10"&amp;"."&amp;$B$640&amp;"."&amp;$B$641</f>
        <v>10.11.2023</v>
      </c>
      <c r="C205" s="88" t="s">
        <v>76</v>
      </c>
      <c r="D205" s="89">
        <f>ROUND(((D206+D207+D209+D208)/1000),5)</f>
        <v>1.46713</v>
      </c>
      <c r="E205" s="89">
        <f>ROUND(((E206+E207+E209+E208)/1000),5)</f>
        <v>1.4271400000000001</v>
      </c>
      <c r="F205" s="89">
        <f>ROUND(((F206+F207+F209+F208)/1000),5)</f>
        <v>1.3900600000000001</v>
      </c>
      <c r="G205" s="89">
        <f t="shared" ref="G205:AA205" si="117">ROUND(((G206+G207+G209+G208)/1000),5)</f>
        <v>1.25875</v>
      </c>
      <c r="H205" s="89">
        <f t="shared" si="117"/>
        <v>1.3850499999999999</v>
      </c>
      <c r="I205" s="89">
        <f t="shared" si="117"/>
        <v>1.4579299999999999</v>
      </c>
      <c r="J205" s="89">
        <f t="shared" si="117"/>
        <v>1.5425599999999999</v>
      </c>
      <c r="K205" s="89">
        <f t="shared" si="117"/>
        <v>1.8403</v>
      </c>
      <c r="L205" s="89">
        <f t="shared" si="117"/>
        <v>2.0904799999999999</v>
      </c>
      <c r="M205" s="89">
        <f t="shared" si="117"/>
        <v>2.14961</v>
      </c>
      <c r="N205" s="89">
        <f t="shared" si="117"/>
        <v>2.1631399999999998</v>
      </c>
      <c r="O205" s="89">
        <f t="shared" si="117"/>
        <v>2.2062900000000001</v>
      </c>
      <c r="P205" s="89">
        <f t="shared" si="117"/>
        <v>2.1766399999999999</v>
      </c>
      <c r="Q205" s="89">
        <f t="shared" si="117"/>
        <v>2.1795599999999999</v>
      </c>
      <c r="R205" s="89">
        <f t="shared" si="117"/>
        <v>2.17848</v>
      </c>
      <c r="S205" s="89">
        <f t="shared" si="117"/>
        <v>2.1798000000000002</v>
      </c>
      <c r="T205" s="89">
        <f t="shared" si="117"/>
        <v>2.1465000000000001</v>
      </c>
      <c r="U205" s="89">
        <f t="shared" si="117"/>
        <v>2.2719200000000002</v>
      </c>
      <c r="V205" s="89">
        <f t="shared" si="117"/>
        <v>2.2503199999999999</v>
      </c>
      <c r="W205" s="89">
        <f t="shared" si="117"/>
        <v>2.2010900000000002</v>
      </c>
      <c r="X205" s="89">
        <f t="shared" si="117"/>
        <v>2.1314600000000001</v>
      </c>
      <c r="Y205" s="89">
        <f t="shared" si="117"/>
        <v>1.9654400000000001</v>
      </c>
      <c r="Z205" s="89">
        <f t="shared" si="117"/>
        <v>1.7310399999999999</v>
      </c>
      <c r="AA205" s="89">
        <f t="shared" si="117"/>
        <v>1.51519</v>
      </c>
    </row>
    <row r="206" spans="1:27" ht="12.75" hidden="1" customHeight="1" outlineLevel="1" x14ac:dyDescent="0.2">
      <c r="A206" s="97" t="s">
        <v>1207</v>
      </c>
      <c r="B206" s="63" t="s">
        <v>242</v>
      </c>
      <c r="C206" s="43" t="s">
        <v>79</v>
      </c>
      <c r="D206" s="44">
        <v>1240.1500000000001</v>
      </c>
      <c r="E206" s="44">
        <v>1200.1600000000001</v>
      </c>
      <c r="F206" s="44">
        <v>1163.08</v>
      </c>
      <c r="G206" s="44">
        <v>1031.77</v>
      </c>
      <c r="H206" s="44">
        <v>1158.07</v>
      </c>
      <c r="I206" s="44">
        <v>1230.95</v>
      </c>
      <c r="J206" s="44">
        <v>1315.58</v>
      </c>
      <c r="K206" s="44">
        <v>1613.32</v>
      </c>
      <c r="L206" s="44">
        <v>1863.5</v>
      </c>
      <c r="M206" s="44">
        <v>1922.63</v>
      </c>
      <c r="N206" s="44">
        <v>1936.16</v>
      </c>
      <c r="O206" s="44">
        <v>1979.31</v>
      </c>
      <c r="P206" s="44">
        <v>1949.66</v>
      </c>
      <c r="Q206" s="44">
        <v>1952.58</v>
      </c>
      <c r="R206" s="44">
        <v>1951.5</v>
      </c>
      <c r="S206" s="44">
        <v>1952.82</v>
      </c>
      <c r="T206" s="44">
        <v>1919.52</v>
      </c>
      <c r="U206" s="44">
        <v>2044.94</v>
      </c>
      <c r="V206" s="44">
        <v>2023.34</v>
      </c>
      <c r="W206" s="44">
        <v>1974.11</v>
      </c>
      <c r="X206" s="44">
        <v>1904.48</v>
      </c>
      <c r="Y206" s="44">
        <v>1738.46</v>
      </c>
      <c r="Z206" s="44">
        <v>1504.06</v>
      </c>
      <c r="AA206" s="44">
        <v>1288.21</v>
      </c>
    </row>
    <row r="207" spans="1:27" ht="12.75" hidden="1" customHeight="1" outlineLevel="1" x14ac:dyDescent="0.2">
      <c r="A207" s="97" t="s">
        <v>1208</v>
      </c>
      <c r="B207" s="63" t="s">
        <v>90</v>
      </c>
      <c r="C207" s="43" t="s">
        <v>79</v>
      </c>
      <c r="D207" s="44">
        <f>$D$162</f>
        <v>113.12</v>
      </c>
      <c r="E207" s="44">
        <f>$D$162</f>
        <v>113.12</v>
      </c>
      <c r="F207" s="44">
        <f t="shared" ref="F207:AA207" si="118">$D$162</f>
        <v>113.12</v>
      </c>
      <c r="G207" s="44">
        <f t="shared" si="118"/>
        <v>113.12</v>
      </c>
      <c r="H207" s="44">
        <f t="shared" si="118"/>
        <v>113.12</v>
      </c>
      <c r="I207" s="44">
        <f t="shared" si="118"/>
        <v>113.12</v>
      </c>
      <c r="J207" s="44">
        <f t="shared" si="118"/>
        <v>113.12</v>
      </c>
      <c r="K207" s="44">
        <f t="shared" si="118"/>
        <v>113.12</v>
      </c>
      <c r="L207" s="44">
        <f t="shared" si="118"/>
        <v>113.12</v>
      </c>
      <c r="M207" s="44">
        <f t="shared" si="118"/>
        <v>113.12</v>
      </c>
      <c r="N207" s="44">
        <f t="shared" si="118"/>
        <v>113.12</v>
      </c>
      <c r="O207" s="44">
        <f t="shared" si="118"/>
        <v>113.12</v>
      </c>
      <c r="P207" s="44">
        <f t="shared" si="118"/>
        <v>113.12</v>
      </c>
      <c r="Q207" s="44">
        <f t="shared" si="118"/>
        <v>113.12</v>
      </c>
      <c r="R207" s="44">
        <f t="shared" si="118"/>
        <v>113.12</v>
      </c>
      <c r="S207" s="44">
        <f t="shared" si="118"/>
        <v>113.12</v>
      </c>
      <c r="T207" s="44">
        <f t="shared" si="118"/>
        <v>113.12</v>
      </c>
      <c r="U207" s="44">
        <f t="shared" si="118"/>
        <v>113.12</v>
      </c>
      <c r="V207" s="44">
        <f t="shared" si="118"/>
        <v>113.12</v>
      </c>
      <c r="W207" s="44">
        <f t="shared" si="118"/>
        <v>113.12</v>
      </c>
      <c r="X207" s="44">
        <f t="shared" si="118"/>
        <v>113.12</v>
      </c>
      <c r="Y207" s="44">
        <f t="shared" si="118"/>
        <v>113.12</v>
      </c>
      <c r="Z207" s="44">
        <f t="shared" si="118"/>
        <v>113.12</v>
      </c>
      <c r="AA207" s="44">
        <f t="shared" si="118"/>
        <v>113.12</v>
      </c>
    </row>
    <row r="208" spans="1:27" ht="12.75" hidden="1" customHeight="1" outlineLevel="1" x14ac:dyDescent="0.2">
      <c r="A208" s="97" t="s">
        <v>1209</v>
      </c>
      <c r="B208" s="63" t="s">
        <v>83</v>
      </c>
      <c r="C208" s="43" t="s">
        <v>79</v>
      </c>
      <c r="D208" s="44">
        <v>3.63</v>
      </c>
      <c r="E208" s="44">
        <v>3.63</v>
      </c>
      <c r="F208" s="44">
        <v>3.63</v>
      </c>
      <c r="G208" s="44">
        <v>3.63</v>
      </c>
      <c r="H208" s="44">
        <v>3.63</v>
      </c>
      <c r="I208" s="44">
        <v>3.63</v>
      </c>
      <c r="J208" s="44">
        <v>3.63</v>
      </c>
      <c r="K208" s="44">
        <v>3.63</v>
      </c>
      <c r="L208" s="44">
        <v>3.63</v>
      </c>
      <c r="M208" s="44">
        <v>3.63</v>
      </c>
      <c r="N208" s="44">
        <v>3.63</v>
      </c>
      <c r="O208" s="44">
        <v>3.63</v>
      </c>
      <c r="P208" s="44">
        <v>3.63</v>
      </c>
      <c r="Q208" s="44">
        <v>3.63</v>
      </c>
      <c r="R208" s="44">
        <v>3.63</v>
      </c>
      <c r="S208" s="44">
        <v>3.63</v>
      </c>
      <c r="T208" s="44">
        <v>3.63</v>
      </c>
      <c r="U208" s="44">
        <v>3.63</v>
      </c>
      <c r="V208" s="44">
        <v>3.63</v>
      </c>
      <c r="W208" s="44">
        <v>3.63</v>
      </c>
      <c r="X208" s="44">
        <v>3.63</v>
      </c>
      <c r="Y208" s="44">
        <v>3.63</v>
      </c>
      <c r="Z208" s="44">
        <v>3.63</v>
      </c>
      <c r="AA208" s="44">
        <v>3.63</v>
      </c>
    </row>
    <row r="209" spans="1:27" ht="12.75" hidden="1" customHeight="1" outlineLevel="1" x14ac:dyDescent="0.2">
      <c r="A209" s="97" t="s">
        <v>1210</v>
      </c>
      <c r="B209" s="63" t="s">
        <v>81</v>
      </c>
      <c r="C209" s="43" t="s">
        <v>79</v>
      </c>
      <c r="D209" s="44">
        <f>$D$11</f>
        <v>110.23</v>
      </c>
      <c r="E209" s="44">
        <f t="shared" ref="E209:AA209" si="119">$D$11</f>
        <v>110.23</v>
      </c>
      <c r="F209" s="44">
        <f t="shared" si="119"/>
        <v>110.23</v>
      </c>
      <c r="G209" s="44">
        <f t="shared" si="119"/>
        <v>110.23</v>
      </c>
      <c r="H209" s="44">
        <f t="shared" si="119"/>
        <v>110.23</v>
      </c>
      <c r="I209" s="44">
        <f t="shared" si="119"/>
        <v>110.23</v>
      </c>
      <c r="J209" s="44">
        <f t="shared" si="119"/>
        <v>110.23</v>
      </c>
      <c r="K209" s="44">
        <f t="shared" si="119"/>
        <v>110.23</v>
      </c>
      <c r="L209" s="44">
        <f t="shared" si="119"/>
        <v>110.23</v>
      </c>
      <c r="M209" s="44">
        <f t="shared" si="119"/>
        <v>110.23</v>
      </c>
      <c r="N209" s="44">
        <f t="shared" si="119"/>
        <v>110.23</v>
      </c>
      <c r="O209" s="44">
        <f t="shared" si="119"/>
        <v>110.23</v>
      </c>
      <c r="P209" s="44">
        <f t="shared" si="119"/>
        <v>110.23</v>
      </c>
      <c r="Q209" s="44">
        <f t="shared" si="119"/>
        <v>110.23</v>
      </c>
      <c r="R209" s="44">
        <f t="shared" si="119"/>
        <v>110.23</v>
      </c>
      <c r="S209" s="44">
        <f t="shared" si="119"/>
        <v>110.23</v>
      </c>
      <c r="T209" s="44">
        <f t="shared" si="119"/>
        <v>110.23</v>
      </c>
      <c r="U209" s="44">
        <f t="shared" si="119"/>
        <v>110.23</v>
      </c>
      <c r="V209" s="44">
        <f t="shared" si="119"/>
        <v>110.23</v>
      </c>
      <c r="W209" s="44">
        <f t="shared" si="119"/>
        <v>110.23</v>
      </c>
      <c r="X209" s="44">
        <f t="shared" si="119"/>
        <v>110.23</v>
      </c>
      <c r="Y209" s="44">
        <f t="shared" si="119"/>
        <v>110.23</v>
      </c>
      <c r="Z209" s="44">
        <f t="shared" si="119"/>
        <v>110.23</v>
      </c>
      <c r="AA209" s="44">
        <f t="shared" si="119"/>
        <v>110.23</v>
      </c>
    </row>
    <row r="210" spans="1:27" ht="12.75" customHeight="1" collapsed="1" x14ac:dyDescent="0.2">
      <c r="A210" s="96" t="s">
        <v>1211</v>
      </c>
      <c r="B210" s="28" t="str">
        <f>"11"&amp;"."&amp;$B$640&amp;"."&amp;$B$641</f>
        <v>11.11.2023</v>
      </c>
      <c r="C210" s="88" t="s">
        <v>76</v>
      </c>
      <c r="D210" s="89">
        <f>ROUND(((D211+D212+D214+D213)/1000),5)</f>
        <v>1.494</v>
      </c>
      <c r="E210" s="89">
        <f>ROUND(((E211+E212+E214+E213)/1000),5)</f>
        <v>1.45652</v>
      </c>
      <c r="F210" s="89">
        <f>ROUND(((F211+F212+F214+F213)/1000),5)</f>
        <v>1.4345000000000001</v>
      </c>
      <c r="G210" s="89">
        <f t="shared" ref="G210:AA210" si="120">ROUND(((G211+G212+G214+G213)/1000),5)</f>
        <v>1.4014500000000001</v>
      </c>
      <c r="H210" s="89">
        <f t="shared" si="120"/>
        <v>1.41584</v>
      </c>
      <c r="I210" s="89">
        <f t="shared" si="120"/>
        <v>1.4554400000000001</v>
      </c>
      <c r="J210" s="89">
        <f t="shared" si="120"/>
        <v>1.46431</v>
      </c>
      <c r="K210" s="89">
        <f t="shared" si="120"/>
        <v>1.5338700000000001</v>
      </c>
      <c r="L210" s="89">
        <f t="shared" si="120"/>
        <v>1.7918499999999999</v>
      </c>
      <c r="M210" s="89">
        <f t="shared" si="120"/>
        <v>1.91984</v>
      </c>
      <c r="N210" s="89">
        <f t="shared" si="120"/>
        <v>1.9770000000000001</v>
      </c>
      <c r="O210" s="89">
        <f t="shared" si="120"/>
        <v>1.9745600000000001</v>
      </c>
      <c r="P210" s="89">
        <f t="shared" si="120"/>
        <v>1.93649</v>
      </c>
      <c r="Q210" s="89">
        <f t="shared" si="120"/>
        <v>1.9359599999999999</v>
      </c>
      <c r="R210" s="89">
        <f t="shared" si="120"/>
        <v>1.93788</v>
      </c>
      <c r="S210" s="89">
        <f t="shared" si="120"/>
        <v>1.92479</v>
      </c>
      <c r="T210" s="89">
        <f t="shared" si="120"/>
        <v>2.0202399999999998</v>
      </c>
      <c r="U210" s="89">
        <f t="shared" si="120"/>
        <v>2.0774499999999998</v>
      </c>
      <c r="V210" s="89">
        <f t="shared" si="120"/>
        <v>2.1573199999999999</v>
      </c>
      <c r="W210" s="89">
        <f t="shared" si="120"/>
        <v>2.10758</v>
      </c>
      <c r="X210" s="89">
        <f t="shared" si="120"/>
        <v>1.9630399999999999</v>
      </c>
      <c r="Y210" s="89">
        <f t="shared" si="120"/>
        <v>1.86276</v>
      </c>
      <c r="Z210" s="89">
        <f t="shared" si="120"/>
        <v>1.6337600000000001</v>
      </c>
      <c r="AA210" s="89">
        <f t="shared" si="120"/>
        <v>1.46472</v>
      </c>
    </row>
    <row r="211" spans="1:27" ht="12.75" hidden="1" customHeight="1" outlineLevel="1" x14ac:dyDescent="0.2">
      <c r="A211" s="97" t="s">
        <v>1212</v>
      </c>
      <c r="B211" s="63" t="s">
        <v>242</v>
      </c>
      <c r="C211" s="43" t="s">
        <v>79</v>
      </c>
      <c r="D211" s="44">
        <v>1267.02</v>
      </c>
      <c r="E211" s="44">
        <v>1229.54</v>
      </c>
      <c r="F211" s="44">
        <v>1207.52</v>
      </c>
      <c r="G211" s="44">
        <v>1174.47</v>
      </c>
      <c r="H211" s="44">
        <v>1188.8599999999999</v>
      </c>
      <c r="I211" s="44">
        <v>1228.46</v>
      </c>
      <c r="J211" s="44">
        <v>1237.33</v>
      </c>
      <c r="K211" s="44">
        <v>1306.8900000000001</v>
      </c>
      <c r="L211" s="44">
        <v>1564.87</v>
      </c>
      <c r="M211" s="44">
        <v>1692.86</v>
      </c>
      <c r="N211" s="44">
        <v>1750.02</v>
      </c>
      <c r="O211" s="44">
        <v>1747.58</v>
      </c>
      <c r="P211" s="44">
        <v>1709.51</v>
      </c>
      <c r="Q211" s="44">
        <v>1708.98</v>
      </c>
      <c r="R211" s="44">
        <v>1710.9</v>
      </c>
      <c r="S211" s="44">
        <v>1697.81</v>
      </c>
      <c r="T211" s="44">
        <v>1793.26</v>
      </c>
      <c r="U211" s="44">
        <v>1850.47</v>
      </c>
      <c r="V211" s="44">
        <v>1930.34</v>
      </c>
      <c r="W211" s="44">
        <v>1880.6</v>
      </c>
      <c r="X211" s="44">
        <v>1736.06</v>
      </c>
      <c r="Y211" s="44">
        <v>1635.78</v>
      </c>
      <c r="Z211" s="44">
        <v>1406.78</v>
      </c>
      <c r="AA211" s="44">
        <v>1237.74</v>
      </c>
    </row>
    <row r="212" spans="1:27" ht="12.75" hidden="1" customHeight="1" outlineLevel="1" x14ac:dyDescent="0.2">
      <c r="A212" s="97" t="s">
        <v>1213</v>
      </c>
      <c r="B212" s="63" t="s">
        <v>90</v>
      </c>
      <c r="C212" s="43" t="s">
        <v>79</v>
      </c>
      <c r="D212" s="44">
        <f>$D$162</f>
        <v>113.12</v>
      </c>
      <c r="E212" s="44">
        <f>$D$162</f>
        <v>113.12</v>
      </c>
      <c r="F212" s="44">
        <f t="shared" ref="F212:AA212" si="121">$D$162</f>
        <v>113.12</v>
      </c>
      <c r="G212" s="44">
        <f t="shared" si="121"/>
        <v>113.12</v>
      </c>
      <c r="H212" s="44">
        <f t="shared" si="121"/>
        <v>113.12</v>
      </c>
      <c r="I212" s="44">
        <f t="shared" si="121"/>
        <v>113.12</v>
      </c>
      <c r="J212" s="44">
        <f t="shared" si="121"/>
        <v>113.12</v>
      </c>
      <c r="K212" s="44">
        <f t="shared" si="121"/>
        <v>113.12</v>
      </c>
      <c r="L212" s="44">
        <f t="shared" si="121"/>
        <v>113.12</v>
      </c>
      <c r="M212" s="44">
        <f t="shared" si="121"/>
        <v>113.12</v>
      </c>
      <c r="N212" s="44">
        <f t="shared" si="121"/>
        <v>113.12</v>
      </c>
      <c r="O212" s="44">
        <f t="shared" si="121"/>
        <v>113.12</v>
      </c>
      <c r="P212" s="44">
        <f t="shared" si="121"/>
        <v>113.12</v>
      </c>
      <c r="Q212" s="44">
        <f t="shared" si="121"/>
        <v>113.12</v>
      </c>
      <c r="R212" s="44">
        <f t="shared" si="121"/>
        <v>113.12</v>
      </c>
      <c r="S212" s="44">
        <f t="shared" si="121"/>
        <v>113.12</v>
      </c>
      <c r="T212" s="44">
        <f t="shared" si="121"/>
        <v>113.12</v>
      </c>
      <c r="U212" s="44">
        <f t="shared" si="121"/>
        <v>113.12</v>
      </c>
      <c r="V212" s="44">
        <f t="shared" si="121"/>
        <v>113.12</v>
      </c>
      <c r="W212" s="44">
        <f t="shared" si="121"/>
        <v>113.12</v>
      </c>
      <c r="X212" s="44">
        <f t="shared" si="121"/>
        <v>113.12</v>
      </c>
      <c r="Y212" s="44">
        <f t="shared" si="121"/>
        <v>113.12</v>
      </c>
      <c r="Z212" s="44">
        <f t="shared" si="121"/>
        <v>113.12</v>
      </c>
      <c r="AA212" s="44">
        <f t="shared" si="121"/>
        <v>113.12</v>
      </c>
    </row>
    <row r="213" spans="1:27" ht="12.75" hidden="1" customHeight="1" outlineLevel="1" x14ac:dyDescent="0.2">
      <c r="A213" s="97" t="s">
        <v>1214</v>
      </c>
      <c r="B213" s="63" t="s">
        <v>83</v>
      </c>
      <c r="C213" s="43" t="s">
        <v>79</v>
      </c>
      <c r="D213" s="44">
        <v>3.63</v>
      </c>
      <c r="E213" s="44">
        <v>3.63</v>
      </c>
      <c r="F213" s="44">
        <v>3.63</v>
      </c>
      <c r="G213" s="44">
        <v>3.63</v>
      </c>
      <c r="H213" s="44">
        <v>3.63</v>
      </c>
      <c r="I213" s="44">
        <v>3.63</v>
      </c>
      <c r="J213" s="44">
        <v>3.63</v>
      </c>
      <c r="K213" s="44">
        <v>3.63</v>
      </c>
      <c r="L213" s="44">
        <v>3.63</v>
      </c>
      <c r="M213" s="44">
        <v>3.63</v>
      </c>
      <c r="N213" s="44">
        <v>3.63</v>
      </c>
      <c r="O213" s="44">
        <v>3.63</v>
      </c>
      <c r="P213" s="44">
        <v>3.63</v>
      </c>
      <c r="Q213" s="44">
        <v>3.63</v>
      </c>
      <c r="R213" s="44">
        <v>3.63</v>
      </c>
      <c r="S213" s="44">
        <v>3.63</v>
      </c>
      <c r="T213" s="44">
        <v>3.63</v>
      </c>
      <c r="U213" s="44">
        <v>3.63</v>
      </c>
      <c r="V213" s="44">
        <v>3.63</v>
      </c>
      <c r="W213" s="44">
        <v>3.63</v>
      </c>
      <c r="X213" s="44">
        <v>3.63</v>
      </c>
      <c r="Y213" s="44">
        <v>3.63</v>
      </c>
      <c r="Z213" s="44">
        <v>3.63</v>
      </c>
      <c r="AA213" s="44">
        <v>3.63</v>
      </c>
    </row>
    <row r="214" spans="1:27" ht="12.75" hidden="1" customHeight="1" outlineLevel="1" x14ac:dyDescent="0.2">
      <c r="A214" s="97" t="s">
        <v>1215</v>
      </c>
      <c r="B214" s="63" t="s">
        <v>81</v>
      </c>
      <c r="C214" s="43" t="s">
        <v>79</v>
      </c>
      <c r="D214" s="44">
        <f>$D$11</f>
        <v>110.23</v>
      </c>
      <c r="E214" s="44">
        <f t="shared" ref="E214:AA214" si="122">$D$11</f>
        <v>110.23</v>
      </c>
      <c r="F214" s="44">
        <f t="shared" si="122"/>
        <v>110.23</v>
      </c>
      <c r="G214" s="44">
        <f t="shared" si="122"/>
        <v>110.23</v>
      </c>
      <c r="H214" s="44">
        <f t="shared" si="122"/>
        <v>110.23</v>
      </c>
      <c r="I214" s="44">
        <f t="shared" si="122"/>
        <v>110.23</v>
      </c>
      <c r="J214" s="44">
        <f t="shared" si="122"/>
        <v>110.23</v>
      </c>
      <c r="K214" s="44">
        <f t="shared" si="122"/>
        <v>110.23</v>
      </c>
      <c r="L214" s="44">
        <f t="shared" si="122"/>
        <v>110.23</v>
      </c>
      <c r="M214" s="44">
        <f t="shared" si="122"/>
        <v>110.23</v>
      </c>
      <c r="N214" s="44">
        <f t="shared" si="122"/>
        <v>110.23</v>
      </c>
      <c r="O214" s="44">
        <f t="shared" si="122"/>
        <v>110.23</v>
      </c>
      <c r="P214" s="44">
        <f t="shared" si="122"/>
        <v>110.23</v>
      </c>
      <c r="Q214" s="44">
        <f t="shared" si="122"/>
        <v>110.23</v>
      </c>
      <c r="R214" s="44">
        <f t="shared" si="122"/>
        <v>110.23</v>
      </c>
      <c r="S214" s="44">
        <f t="shared" si="122"/>
        <v>110.23</v>
      </c>
      <c r="T214" s="44">
        <f t="shared" si="122"/>
        <v>110.23</v>
      </c>
      <c r="U214" s="44">
        <f t="shared" si="122"/>
        <v>110.23</v>
      </c>
      <c r="V214" s="44">
        <f t="shared" si="122"/>
        <v>110.23</v>
      </c>
      <c r="W214" s="44">
        <f t="shared" si="122"/>
        <v>110.23</v>
      </c>
      <c r="X214" s="44">
        <f t="shared" si="122"/>
        <v>110.23</v>
      </c>
      <c r="Y214" s="44">
        <f t="shared" si="122"/>
        <v>110.23</v>
      </c>
      <c r="Z214" s="44">
        <f t="shared" si="122"/>
        <v>110.23</v>
      </c>
      <c r="AA214" s="44">
        <f t="shared" si="122"/>
        <v>110.23</v>
      </c>
    </row>
    <row r="215" spans="1:27" ht="12.75" customHeight="1" collapsed="1" x14ac:dyDescent="0.2">
      <c r="A215" s="96" t="s">
        <v>1216</v>
      </c>
      <c r="B215" s="28" t="str">
        <f>"12"&amp;"."&amp;$B$640&amp;"."&amp;$B$641</f>
        <v>12.11.2023</v>
      </c>
      <c r="C215" s="88" t="s">
        <v>76</v>
      </c>
      <c r="D215" s="89">
        <f>ROUND(((D216+D217+D219+D218)/1000),5)</f>
        <v>1.4672700000000001</v>
      </c>
      <c r="E215" s="89">
        <f>ROUND(((E216+E217+E219+E218)/1000),5)</f>
        <v>1.45869</v>
      </c>
      <c r="F215" s="89">
        <f>ROUND(((F216+F217+F219+F218)/1000),5)</f>
        <v>1.4305399999999999</v>
      </c>
      <c r="G215" s="89">
        <f t="shared" ref="G215:AA215" si="123">ROUND(((G216+G217+G219+G218)/1000),5)</f>
        <v>1.4195199999999999</v>
      </c>
      <c r="H215" s="89">
        <f t="shared" si="123"/>
        <v>1.40493</v>
      </c>
      <c r="I215" s="89">
        <f t="shared" si="123"/>
        <v>1.4480999999999999</v>
      </c>
      <c r="J215" s="89">
        <f t="shared" si="123"/>
        <v>1.4519</v>
      </c>
      <c r="K215" s="89">
        <f t="shared" si="123"/>
        <v>1.4930300000000001</v>
      </c>
      <c r="L215" s="89">
        <f t="shared" si="123"/>
        <v>1.6928799999999999</v>
      </c>
      <c r="M215" s="89">
        <f t="shared" si="123"/>
        <v>1.8933800000000001</v>
      </c>
      <c r="N215" s="89">
        <f t="shared" si="123"/>
        <v>1.97882</v>
      </c>
      <c r="O215" s="89">
        <f t="shared" si="123"/>
        <v>2.0096400000000001</v>
      </c>
      <c r="P215" s="89">
        <f t="shared" si="123"/>
        <v>2.0113599999999998</v>
      </c>
      <c r="Q215" s="89">
        <f t="shared" si="123"/>
        <v>2.01309</v>
      </c>
      <c r="R215" s="89">
        <f t="shared" si="123"/>
        <v>2.00237</v>
      </c>
      <c r="S215" s="89">
        <f t="shared" si="123"/>
        <v>1.9889600000000001</v>
      </c>
      <c r="T215" s="89">
        <f t="shared" si="123"/>
        <v>2.052</v>
      </c>
      <c r="U215" s="89">
        <f t="shared" si="123"/>
        <v>2.1634600000000002</v>
      </c>
      <c r="V215" s="89">
        <f t="shared" si="123"/>
        <v>2.1597599999999999</v>
      </c>
      <c r="W215" s="89">
        <f t="shared" si="123"/>
        <v>2.1167600000000002</v>
      </c>
      <c r="X215" s="89">
        <f t="shared" si="123"/>
        <v>2.0624799999999999</v>
      </c>
      <c r="Y215" s="89">
        <f t="shared" si="123"/>
        <v>1.9621200000000001</v>
      </c>
      <c r="Z215" s="89">
        <f t="shared" si="123"/>
        <v>1.69173</v>
      </c>
      <c r="AA215" s="89">
        <f t="shared" si="123"/>
        <v>1.46522</v>
      </c>
    </row>
    <row r="216" spans="1:27" ht="12.75" hidden="1" customHeight="1" outlineLevel="1" x14ac:dyDescent="0.2">
      <c r="A216" s="97" t="s">
        <v>1217</v>
      </c>
      <c r="B216" s="63" t="s">
        <v>242</v>
      </c>
      <c r="C216" s="43" t="s">
        <v>79</v>
      </c>
      <c r="D216" s="44">
        <v>1240.29</v>
      </c>
      <c r="E216" s="44">
        <v>1231.71</v>
      </c>
      <c r="F216" s="44">
        <v>1203.56</v>
      </c>
      <c r="G216" s="44">
        <v>1192.54</v>
      </c>
      <c r="H216" s="44">
        <v>1177.95</v>
      </c>
      <c r="I216" s="44">
        <v>1221.1199999999999</v>
      </c>
      <c r="J216" s="44">
        <v>1224.92</v>
      </c>
      <c r="K216" s="44">
        <v>1266.05</v>
      </c>
      <c r="L216" s="44">
        <v>1465.9</v>
      </c>
      <c r="M216" s="44">
        <v>1666.4</v>
      </c>
      <c r="N216" s="44">
        <v>1751.84</v>
      </c>
      <c r="O216" s="44">
        <v>1782.66</v>
      </c>
      <c r="P216" s="44">
        <v>1784.38</v>
      </c>
      <c r="Q216" s="44">
        <v>1786.11</v>
      </c>
      <c r="R216" s="44">
        <v>1775.39</v>
      </c>
      <c r="S216" s="44">
        <v>1761.98</v>
      </c>
      <c r="T216" s="44">
        <v>1825.02</v>
      </c>
      <c r="U216" s="44">
        <v>1936.48</v>
      </c>
      <c r="V216" s="44">
        <v>1932.78</v>
      </c>
      <c r="W216" s="44">
        <v>1889.78</v>
      </c>
      <c r="X216" s="44">
        <v>1835.5</v>
      </c>
      <c r="Y216" s="44">
        <v>1735.14</v>
      </c>
      <c r="Z216" s="44">
        <v>1464.75</v>
      </c>
      <c r="AA216" s="44">
        <v>1238.24</v>
      </c>
    </row>
    <row r="217" spans="1:27" ht="12.75" hidden="1" customHeight="1" outlineLevel="1" x14ac:dyDescent="0.2">
      <c r="A217" s="97" t="s">
        <v>1218</v>
      </c>
      <c r="B217" s="63" t="s">
        <v>90</v>
      </c>
      <c r="C217" s="43" t="s">
        <v>79</v>
      </c>
      <c r="D217" s="44">
        <f>$D$162</f>
        <v>113.12</v>
      </c>
      <c r="E217" s="44">
        <f>$D$162</f>
        <v>113.12</v>
      </c>
      <c r="F217" s="44">
        <f t="shared" ref="F217:AA217" si="124">$D$162</f>
        <v>113.12</v>
      </c>
      <c r="G217" s="44">
        <f t="shared" si="124"/>
        <v>113.12</v>
      </c>
      <c r="H217" s="44">
        <f t="shared" si="124"/>
        <v>113.12</v>
      </c>
      <c r="I217" s="44">
        <f t="shared" si="124"/>
        <v>113.12</v>
      </c>
      <c r="J217" s="44">
        <f t="shared" si="124"/>
        <v>113.12</v>
      </c>
      <c r="K217" s="44">
        <f t="shared" si="124"/>
        <v>113.12</v>
      </c>
      <c r="L217" s="44">
        <f t="shared" si="124"/>
        <v>113.12</v>
      </c>
      <c r="M217" s="44">
        <f t="shared" si="124"/>
        <v>113.12</v>
      </c>
      <c r="N217" s="44">
        <f t="shared" si="124"/>
        <v>113.12</v>
      </c>
      <c r="O217" s="44">
        <f t="shared" si="124"/>
        <v>113.12</v>
      </c>
      <c r="P217" s="44">
        <f t="shared" si="124"/>
        <v>113.12</v>
      </c>
      <c r="Q217" s="44">
        <f t="shared" si="124"/>
        <v>113.12</v>
      </c>
      <c r="R217" s="44">
        <f t="shared" si="124"/>
        <v>113.12</v>
      </c>
      <c r="S217" s="44">
        <f t="shared" si="124"/>
        <v>113.12</v>
      </c>
      <c r="T217" s="44">
        <f t="shared" si="124"/>
        <v>113.12</v>
      </c>
      <c r="U217" s="44">
        <f t="shared" si="124"/>
        <v>113.12</v>
      </c>
      <c r="V217" s="44">
        <f t="shared" si="124"/>
        <v>113.12</v>
      </c>
      <c r="W217" s="44">
        <f t="shared" si="124"/>
        <v>113.12</v>
      </c>
      <c r="X217" s="44">
        <f t="shared" si="124"/>
        <v>113.12</v>
      </c>
      <c r="Y217" s="44">
        <f t="shared" si="124"/>
        <v>113.12</v>
      </c>
      <c r="Z217" s="44">
        <f t="shared" si="124"/>
        <v>113.12</v>
      </c>
      <c r="AA217" s="44">
        <f t="shared" si="124"/>
        <v>113.12</v>
      </c>
    </row>
    <row r="218" spans="1:27" ht="12.75" hidden="1" customHeight="1" outlineLevel="1" x14ac:dyDescent="0.2">
      <c r="A218" s="97" t="s">
        <v>1219</v>
      </c>
      <c r="B218" s="63" t="s">
        <v>83</v>
      </c>
      <c r="C218" s="43" t="s">
        <v>79</v>
      </c>
      <c r="D218" s="44">
        <v>3.63</v>
      </c>
      <c r="E218" s="44">
        <v>3.63</v>
      </c>
      <c r="F218" s="44">
        <v>3.63</v>
      </c>
      <c r="G218" s="44">
        <v>3.63</v>
      </c>
      <c r="H218" s="44">
        <v>3.63</v>
      </c>
      <c r="I218" s="44">
        <v>3.63</v>
      </c>
      <c r="J218" s="44">
        <v>3.63</v>
      </c>
      <c r="K218" s="44">
        <v>3.63</v>
      </c>
      <c r="L218" s="44">
        <v>3.63</v>
      </c>
      <c r="M218" s="44">
        <v>3.63</v>
      </c>
      <c r="N218" s="44">
        <v>3.63</v>
      </c>
      <c r="O218" s="44">
        <v>3.63</v>
      </c>
      <c r="P218" s="44">
        <v>3.63</v>
      </c>
      <c r="Q218" s="44">
        <v>3.63</v>
      </c>
      <c r="R218" s="44">
        <v>3.63</v>
      </c>
      <c r="S218" s="44">
        <v>3.63</v>
      </c>
      <c r="T218" s="44">
        <v>3.63</v>
      </c>
      <c r="U218" s="44">
        <v>3.63</v>
      </c>
      <c r="V218" s="44">
        <v>3.63</v>
      </c>
      <c r="W218" s="44">
        <v>3.63</v>
      </c>
      <c r="X218" s="44">
        <v>3.63</v>
      </c>
      <c r="Y218" s="44">
        <v>3.63</v>
      </c>
      <c r="Z218" s="44">
        <v>3.63</v>
      </c>
      <c r="AA218" s="44">
        <v>3.63</v>
      </c>
    </row>
    <row r="219" spans="1:27" ht="12.75" hidden="1" customHeight="1" outlineLevel="1" x14ac:dyDescent="0.2">
      <c r="A219" s="97" t="s">
        <v>1220</v>
      </c>
      <c r="B219" s="63" t="s">
        <v>81</v>
      </c>
      <c r="C219" s="43" t="s">
        <v>79</v>
      </c>
      <c r="D219" s="44">
        <f>$D$11</f>
        <v>110.23</v>
      </c>
      <c r="E219" s="44">
        <f t="shared" ref="E219:AA219" si="125">$D$11</f>
        <v>110.23</v>
      </c>
      <c r="F219" s="44">
        <f t="shared" si="125"/>
        <v>110.23</v>
      </c>
      <c r="G219" s="44">
        <f t="shared" si="125"/>
        <v>110.23</v>
      </c>
      <c r="H219" s="44">
        <f t="shared" si="125"/>
        <v>110.23</v>
      </c>
      <c r="I219" s="44">
        <f t="shared" si="125"/>
        <v>110.23</v>
      </c>
      <c r="J219" s="44">
        <f t="shared" si="125"/>
        <v>110.23</v>
      </c>
      <c r="K219" s="44">
        <f t="shared" si="125"/>
        <v>110.23</v>
      </c>
      <c r="L219" s="44">
        <f t="shared" si="125"/>
        <v>110.23</v>
      </c>
      <c r="M219" s="44">
        <f t="shared" si="125"/>
        <v>110.23</v>
      </c>
      <c r="N219" s="44">
        <f t="shared" si="125"/>
        <v>110.23</v>
      </c>
      <c r="O219" s="44">
        <f t="shared" si="125"/>
        <v>110.23</v>
      </c>
      <c r="P219" s="44">
        <f t="shared" si="125"/>
        <v>110.23</v>
      </c>
      <c r="Q219" s="44">
        <f t="shared" si="125"/>
        <v>110.23</v>
      </c>
      <c r="R219" s="44">
        <f t="shared" si="125"/>
        <v>110.23</v>
      </c>
      <c r="S219" s="44">
        <f t="shared" si="125"/>
        <v>110.23</v>
      </c>
      <c r="T219" s="44">
        <f t="shared" si="125"/>
        <v>110.23</v>
      </c>
      <c r="U219" s="44">
        <f t="shared" si="125"/>
        <v>110.23</v>
      </c>
      <c r="V219" s="44">
        <f t="shared" si="125"/>
        <v>110.23</v>
      </c>
      <c r="W219" s="44">
        <f t="shared" si="125"/>
        <v>110.23</v>
      </c>
      <c r="X219" s="44">
        <f t="shared" si="125"/>
        <v>110.23</v>
      </c>
      <c r="Y219" s="44">
        <f t="shared" si="125"/>
        <v>110.23</v>
      </c>
      <c r="Z219" s="44">
        <f t="shared" si="125"/>
        <v>110.23</v>
      </c>
      <c r="AA219" s="44">
        <f t="shared" si="125"/>
        <v>110.23</v>
      </c>
    </row>
    <row r="220" spans="1:27" ht="12.75" customHeight="1" collapsed="1" x14ac:dyDescent="0.2">
      <c r="A220" s="96" t="s">
        <v>1221</v>
      </c>
      <c r="B220" s="28" t="str">
        <f>"13"&amp;"."&amp;$B$640&amp;"."&amp;$B$641</f>
        <v>13.11.2023</v>
      </c>
      <c r="C220" s="88" t="s">
        <v>76</v>
      </c>
      <c r="D220" s="89">
        <f>ROUND(((D221+D222+D224+D223)/1000),5)</f>
        <v>1.49213</v>
      </c>
      <c r="E220" s="89">
        <f>ROUND(((E221+E222+E224+E223)/1000),5)</f>
        <v>1.46831</v>
      </c>
      <c r="F220" s="89">
        <f>ROUND(((F221+F222+F224+F223)/1000),5)</f>
        <v>1.4543299999999999</v>
      </c>
      <c r="G220" s="89">
        <f t="shared" ref="G220:AA220" si="126">ROUND(((G221+G222+G224+G223)/1000),5)</f>
        <v>1.42771</v>
      </c>
      <c r="H220" s="89">
        <f t="shared" si="126"/>
        <v>1.4166300000000001</v>
      </c>
      <c r="I220" s="89">
        <f t="shared" si="126"/>
        <v>1.4740500000000001</v>
      </c>
      <c r="J220" s="89">
        <f t="shared" si="126"/>
        <v>1.7287699999999999</v>
      </c>
      <c r="K220" s="89">
        <f t="shared" si="126"/>
        <v>1.9953099999999999</v>
      </c>
      <c r="L220" s="89">
        <f t="shared" si="126"/>
        <v>2.1546500000000002</v>
      </c>
      <c r="M220" s="89">
        <f t="shared" si="126"/>
        <v>2.1915200000000001</v>
      </c>
      <c r="N220" s="89">
        <f t="shared" si="126"/>
        <v>2.1968899999999998</v>
      </c>
      <c r="O220" s="89">
        <f t="shared" si="126"/>
        <v>2.194</v>
      </c>
      <c r="P220" s="89">
        <f t="shared" si="126"/>
        <v>2.1711499999999999</v>
      </c>
      <c r="Q220" s="89">
        <f t="shared" si="126"/>
        <v>2.1862599999999999</v>
      </c>
      <c r="R220" s="89">
        <f t="shared" si="126"/>
        <v>2.1902900000000001</v>
      </c>
      <c r="S220" s="89">
        <f t="shared" si="126"/>
        <v>2.2044899999999998</v>
      </c>
      <c r="T220" s="89">
        <f t="shared" si="126"/>
        <v>2.2651599999999998</v>
      </c>
      <c r="U220" s="89">
        <f t="shared" si="126"/>
        <v>2.4777399999999998</v>
      </c>
      <c r="V220" s="89">
        <f t="shared" si="126"/>
        <v>2.4872800000000002</v>
      </c>
      <c r="W220" s="89">
        <f t="shared" si="126"/>
        <v>2.2552099999999999</v>
      </c>
      <c r="X220" s="89">
        <f t="shared" si="126"/>
        <v>2.2610199999999998</v>
      </c>
      <c r="Y220" s="89">
        <f t="shared" si="126"/>
        <v>2.1274199999999999</v>
      </c>
      <c r="Z220" s="89">
        <f t="shared" si="126"/>
        <v>1.7290000000000001</v>
      </c>
      <c r="AA220" s="89">
        <f t="shared" si="126"/>
        <v>1.5339</v>
      </c>
    </row>
    <row r="221" spans="1:27" ht="12.75" hidden="1" customHeight="1" outlineLevel="1" x14ac:dyDescent="0.2">
      <c r="A221" s="97" t="s">
        <v>1222</v>
      </c>
      <c r="B221" s="63" t="s">
        <v>242</v>
      </c>
      <c r="C221" s="43" t="s">
        <v>79</v>
      </c>
      <c r="D221" s="44">
        <v>1265.1500000000001</v>
      </c>
      <c r="E221" s="44">
        <v>1241.33</v>
      </c>
      <c r="F221" s="44">
        <v>1227.3499999999999</v>
      </c>
      <c r="G221" s="44">
        <v>1200.73</v>
      </c>
      <c r="H221" s="44">
        <v>1189.6500000000001</v>
      </c>
      <c r="I221" s="44">
        <v>1247.07</v>
      </c>
      <c r="J221" s="44">
        <v>1501.79</v>
      </c>
      <c r="K221" s="44">
        <v>1768.33</v>
      </c>
      <c r="L221" s="44">
        <v>1927.67</v>
      </c>
      <c r="M221" s="44">
        <v>1964.54</v>
      </c>
      <c r="N221" s="44">
        <v>1969.91</v>
      </c>
      <c r="O221" s="44">
        <v>1967.02</v>
      </c>
      <c r="P221" s="44">
        <v>1944.17</v>
      </c>
      <c r="Q221" s="44">
        <v>1959.28</v>
      </c>
      <c r="R221" s="44">
        <v>1963.31</v>
      </c>
      <c r="S221" s="44">
        <v>1977.51</v>
      </c>
      <c r="T221" s="44">
        <v>2038.18</v>
      </c>
      <c r="U221" s="44">
        <v>2250.7600000000002</v>
      </c>
      <c r="V221" s="44">
        <v>2260.3000000000002</v>
      </c>
      <c r="W221" s="44">
        <v>2028.23</v>
      </c>
      <c r="X221" s="44">
        <v>2034.04</v>
      </c>
      <c r="Y221" s="44">
        <v>1900.44</v>
      </c>
      <c r="Z221" s="44">
        <v>1502.02</v>
      </c>
      <c r="AA221" s="44">
        <v>1306.92</v>
      </c>
    </row>
    <row r="222" spans="1:27" ht="12.75" hidden="1" customHeight="1" outlineLevel="1" x14ac:dyDescent="0.2">
      <c r="A222" s="97" t="s">
        <v>1223</v>
      </c>
      <c r="B222" s="63" t="s">
        <v>90</v>
      </c>
      <c r="C222" s="43" t="s">
        <v>79</v>
      </c>
      <c r="D222" s="44">
        <f>$D$162</f>
        <v>113.12</v>
      </c>
      <c r="E222" s="44">
        <f>$D$162</f>
        <v>113.12</v>
      </c>
      <c r="F222" s="44">
        <f t="shared" ref="F222:AA222" si="127">$D$162</f>
        <v>113.12</v>
      </c>
      <c r="G222" s="44">
        <f t="shared" si="127"/>
        <v>113.12</v>
      </c>
      <c r="H222" s="44">
        <f t="shared" si="127"/>
        <v>113.12</v>
      </c>
      <c r="I222" s="44">
        <f t="shared" si="127"/>
        <v>113.12</v>
      </c>
      <c r="J222" s="44">
        <f t="shared" si="127"/>
        <v>113.12</v>
      </c>
      <c r="K222" s="44">
        <f t="shared" si="127"/>
        <v>113.12</v>
      </c>
      <c r="L222" s="44">
        <f t="shared" si="127"/>
        <v>113.12</v>
      </c>
      <c r="M222" s="44">
        <f t="shared" si="127"/>
        <v>113.12</v>
      </c>
      <c r="N222" s="44">
        <f t="shared" si="127"/>
        <v>113.12</v>
      </c>
      <c r="O222" s="44">
        <f t="shared" si="127"/>
        <v>113.12</v>
      </c>
      <c r="P222" s="44">
        <f t="shared" si="127"/>
        <v>113.12</v>
      </c>
      <c r="Q222" s="44">
        <f t="shared" si="127"/>
        <v>113.12</v>
      </c>
      <c r="R222" s="44">
        <f t="shared" si="127"/>
        <v>113.12</v>
      </c>
      <c r="S222" s="44">
        <f t="shared" si="127"/>
        <v>113.12</v>
      </c>
      <c r="T222" s="44">
        <f t="shared" si="127"/>
        <v>113.12</v>
      </c>
      <c r="U222" s="44">
        <f t="shared" si="127"/>
        <v>113.12</v>
      </c>
      <c r="V222" s="44">
        <f t="shared" si="127"/>
        <v>113.12</v>
      </c>
      <c r="W222" s="44">
        <f t="shared" si="127"/>
        <v>113.12</v>
      </c>
      <c r="X222" s="44">
        <f t="shared" si="127"/>
        <v>113.12</v>
      </c>
      <c r="Y222" s="44">
        <f t="shared" si="127"/>
        <v>113.12</v>
      </c>
      <c r="Z222" s="44">
        <f t="shared" si="127"/>
        <v>113.12</v>
      </c>
      <c r="AA222" s="44">
        <f t="shared" si="127"/>
        <v>113.12</v>
      </c>
    </row>
    <row r="223" spans="1:27" ht="12.75" hidden="1" customHeight="1" outlineLevel="1" x14ac:dyDescent="0.2">
      <c r="A223" s="97" t="s">
        <v>1224</v>
      </c>
      <c r="B223" s="63" t="s">
        <v>83</v>
      </c>
      <c r="C223" s="43" t="s">
        <v>79</v>
      </c>
      <c r="D223" s="44">
        <v>3.63</v>
      </c>
      <c r="E223" s="44">
        <v>3.63</v>
      </c>
      <c r="F223" s="44">
        <v>3.63</v>
      </c>
      <c r="G223" s="44">
        <v>3.63</v>
      </c>
      <c r="H223" s="44">
        <v>3.63</v>
      </c>
      <c r="I223" s="44">
        <v>3.63</v>
      </c>
      <c r="J223" s="44">
        <v>3.63</v>
      </c>
      <c r="K223" s="44">
        <v>3.63</v>
      </c>
      <c r="L223" s="44">
        <v>3.63</v>
      </c>
      <c r="M223" s="44">
        <v>3.63</v>
      </c>
      <c r="N223" s="44">
        <v>3.63</v>
      </c>
      <c r="O223" s="44">
        <v>3.63</v>
      </c>
      <c r="P223" s="44">
        <v>3.63</v>
      </c>
      <c r="Q223" s="44">
        <v>3.63</v>
      </c>
      <c r="R223" s="44">
        <v>3.63</v>
      </c>
      <c r="S223" s="44">
        <v>3.63</v>
      </c>
      <c r="T223" s="44">
        <v>3.63</v>
      </c>
      <c r="U223" s="44">
        <v>3.63</v>
      </c>
      <c r="V223" s="44">
        <v>3.63</v>
      </c>
      <c r="W223" s="44">
        <v>3.63</v>
      </c>
      <c r="X223" s="44">
        <v>3.63</v>
      </c>
      <c r="Y223" s="44">
        <v>3.63</v>
      </c>
      <c r="Z223" s="44">
        <v>3.63</v>
      </c>
      <c r="AA223" s="44">
        <v>3.63</v>
      </c>
    </row>
    <row r="224" spans="1:27" ht="12.75" hidden="1" customHeight="1" outlineLevel="1" x14ac:dyDescent="0.2">
      <c r="A224" s="97" t="s">
        <v>1225</v>
      </c>
      <c r="B224" s="63" t="s">
        <v>81</v>
      </c>
      <c r="C224" s="43" t="s">
        <v>79</v>
      </c>
      <c r="D224" s="44">
        <f>$D$11</f>
        <v>110.23</v>
      </c>
      <c r="E224" s="44">
        <f t="shared" ref="E224:AA224" si="128">$D$11</f>
        <v>110.23</v>
      </c>
      <c r="F224" s="44">
        <f t="shared" si="128"/>
        <v>110.23</v>
      </c>
      <c r="G224" s="44">
        <f t="shared" si="128"/>
        <v>110.23</v>
      </c>
      <c r="H224" s="44">
        <f t="shared" si="128"/>
        <v>110.23</v>
      </c>
      <c r="I224" s="44">
        <f t="shared" si="128"/>
        <v>110.23</v>
      </c>
      <c r="J224" s="44">
        <f t="shared" si="128"/>
        <v>110.23</v>
      </c>
      <c r="K224" s="44">
        <f t="shared" si="128"/>
        <v>110.23</v>
      </c>
      <c r="L224" s="44">
        <f t="shared" si="128"/>
        <v>110.23</v>
      </c>
      <c r="M224" s="44">
        <f t="shared" si="128"/>
        <v>110.23</v>
      </c>
      <c r="N224" s="44">
        <f t="shared" si="128"/>
        <v>110.23</v>
      </c>
      <c r="O224" s="44">
        <f t="shared" si="128"/>
        <v>110.23</v>
      </c>
      <c r="P224" s="44">
        <f t="shared" si="128"/>
        <v>110.23</v>
      </c>
      <c r="Q224" s="44">
        <f t="shared" si="128"/>
        <v>110.23</v>
      </c>
      <c r="R224" s="44">
        <f t="shared" si="128"/>
        <v>110.23</v>
      </c>
      <c r="S224" s="44">
        <f t="shared" si="128"/>
        <v>110.23</v>
      </c>
      <c r="T224" s="44">
        <f t="shared" si="128"/>
        <v>110.23</v>
      </c>
      <c r="U224" s="44">
        <f t="shared" si="128"/>
        <v>110.23</v>
      </c>
      <c r="V224" s="44">
        <f t="shared" si="128"/>
        <v>110.23</v>
      </c>
      <c r="W224" s="44">
        <f t="shared" si="128"/>
        <v>110.23</v>
      </c>
      <c r="X224" s="44">
        <f t="shared" si="128"/>
        <v>110.23</v>
      </c>
      <c r="Y224" s="44">
        <f t="shared" si="128"/>
        <v>110.23</v>
      </c>
      <c r="Z224" s="44">
        <f t="shared" si="128"/>
        <v>110.23</v>
      </c>
      <c r="AA224" s="44">
        <f t="shared" si="128"/>
        <v>110.23</v>
      </c>
    </row>
    <row r="225" spans="1:27" ht="12.75" customHeight="1" collapsed="1" x14ac:dyDescent="0.2">
      <c r="A225" s="96" t="s">
        <v>1226</v>
      </c>
      <c r="B225" s="28" t="str">
        <f>"14"&amp;"."&amp;$B$640&amp;"."&amp;$B$641</f>
        <v>14.11.2023</v>
      </c>
      <c r="C225" s="88" t="s">
        <v>76</v>
      </c>
      <c r="D225" s="89">
        <f>ROUND(((D226+D227+D229+D228)/1000),5)</f>
        <v>1.46225</v>
      </c>
      <c r="E225" s="89">
        <f>ROUND(((E226+E227+E229+E228)/1000),5)</f>
        <v>1.4008700000000001</v>
      </c>
      <c r="F225" s="89">
        <f>ROUND(((F226+F227+F229+F228)/1000),5)</f>
        <v>1.33294</v>
      </c>
      <c r="G225" s="89">
        <f t="shared" ref="G225:AA225" si="129">ROUND(((G226+G227+G229+G228)/1000),5)</f>
        <v>1.31986</v>
      </c>
      <c r="H225" s="89">
        <f t="shared" si="129"/>
        <v>1.3805700000000001</v>
      </c>
      <c r="I225" s="89">
        <f t="shared" si="129"/>
        <v>1.4937499999999999</v>
      </c>
      <c r="J225" s="89">
        <f t="shared" si="129"/>
        <v>1.66828</v>
      </c>
      <c r="K225" s="89">
        <f t="shared" si="129"/>
        <v>2.0105499999999998</v>
      </c>
      <c r="L225" s="89">
        <f t="shared" si="129"/>
        <v>2.1935600000000002</v>
      </c>
      <c r="M225" s="89">
        <f t="shared" si="129"/>
        <v>2.2944100000000001</v>
      </c>
      <c r="N225" s="89">
        <f t="shared" si="129"/>
        <v>2.3877299999999999</v>
      </c>
      <c r="O225" s="89">
        <f t="shared" si="129"/>
        <v>2.3603700000000001</v>
      </c>
      <c r="P225" s="89">
        <f t="shared" si="129"/>
        <v>2.3341599999999998</v>
      </c>
      <c r="Q225" s="89">
        <f t="shared" si="129"/>
        <v>2.35799</v>
      </c>
      <c r="R225" s="89">
        <f t="shared" si="129"/>
        <v>2.50421</v>
      </c>
      <c r="S225" s="89">
        <f t="shared" si="129"/>
        <v>2.4238</v>
      </c>
      <c r="T225" s="89">
        <f t="shared" si="129"/>
        <v>2.4910999999999999</v>
      </c>
      <c r="U225" s="89">
        <f t="shared" si="129"/>
        <v>2.5340600000000002</v>
      </c>
      <c r="V225" s="89">
        <f t="shared" si="129"/>
        <v>2.3831699999999998</v>
      </c>
      <c r="W225" s="89">
        <f t="shared" si="129"/>
        <v>2.29522</v>
      </c>
      <c r="X225" s="89">
        <f t="shared" si="129"/>
        <v>2.1881200000000001</v>
      </c>
      <c r="Y225" s="89">
        <f t="shared" si="129"/>
        <v>2.0404499999999999</v>
      </c>
      <c r="Z225" s="89">
        <f t="shared" si="129"/>
        <v>1.7393400000000001</v>
      </c>
      <c r="AA225" s="89">
        <f t="shared" si="129"/>
        <v>1.5571600000000001</v>
      </c>
    </row>
    <row r="226" spans="1:27" ht="12.75" hidden="1" customHeight="1" outlineLevel="1" x14ac:dyDescent="0.2">
      <c r="A226" s="97" t="s">
        <v>1227</v>
      </c>
      <c r="B226" s="63" t="s">
        <v>242</v>
      </c>
      <c r="C226" s="43" t="s">
        <v>79</v>
      </c>
      <c r="D226" s="44">
        <v>1235.27</v>
      </c>
      <c r="E226" s="44">
        <v>1173.8900000000001</v>
      </c>
      <c r="F226" s="44">
        <v>1105.96</v>
      </c>
      <c r="G226" s="44">
        <v>1092.8800000000001</v>
      </c>
      <c r="H226" s="44">
        <v>1153.5899999999999</v>
      </c>
      <c r="I226" s="44">
        <v>1266.77</v>
      </c>
      <c r="J226" s="44">
        <v>1441.3</v>
      </c>
      <c r="K226" s="44">
        <v>1783.57</v>
      </c>
      <c r="L226" s="44">
        <v>1966.58</v>
      </c>
      <c r="M226" s="44">
        <v>2067.4299999999998</v>
      </c>
      <c r="N226" s="44">
        <v>2160.75</v>
      </c>
      <c r="O226" s="44">
        <v>2133.39</v>
      </c>
      <c r="P226" s="44">
        <v>2107.1799999999998</v>
      </c>
      <c r="Q226" s="44">
        <v>2131.0100000000002</v>
      </c>
      <c r="R226" s="44">
        <v>2277.23</v>
      </c>
      <c r="S226" s="44">
        <v>2196.8200000000002</v>
      </c>
      <c r="T226" s="44">
        <v>2264.12</v>
      </c>
      <c r="U226" s="44">
        <v>2307.08</v>
      </c>
      <c r="V226" s="44">
        <v>2156.19</v>
      </c>
      <c r="W226" s="44">
        <v>2068.2399999999998</v>
      </c>
      <c r="X226" s="44">
        <v>1961.14</v>
      </c>
      <c r="Y226" s="44">
        <v>1813.47</v>
      </c>
      <c r="Z226" s="44">
        <v>1512.36</v>
      </c>
      <c r="AA226" s="44">
        <v>1330.18</v>
      </c>
    </row>
    <row r="227" spans="1:27" ht="12.75" hidden="1" customHeight="1" outlineLevel="1" x14ac:dyDescent="0.2">
      <c r="A227" s="97" t="s">
        <v>1228</v>
      </c>
      <c r="B227" s="63" t="s">
        <v>90</v>
      </c>
      <c r="C227" s="43" t="s">
        <v>79</v>
      </c>
      <c r="D227" s="44">
        <f>$D$162</f>
        <v>113.12</v>
      </c>
      <c r="E227" s="44">
        <f>$D$162</f>
        <v>113.12</v>
      </c>
      <c r="F227" s="44">
        <f t="shared" ref="F227:AA227" si="130">$D$162</f>
        <v>113.12</v>
      </c>
      <c r="G227" s="44">
        <f t="shared" si="130"/>
        <v>113.12</v>
      </c>
      <c r="H227" s="44">
        <f t="shared" si="130"/>
        <v>113.12</v>
      </c>
      <c r="I227" s="44">
        <f t="shared" si="130"/>
        <v>113.12</v>
      </c>
      <c r="J227" s="44">
        <f t="shared" si="130"/>
        <v>113.12</v>
      </c>
      <c r="K227" s="44">
        <f t="shared" si="130"/>
        <v>113.12</v>
      </c>
      <c r="L227" s="44">
        <f t="shared" si="130"/>
        <v>113.12</v>
      </c>
      <c r="M227" s="44">
        <f t="shared" si="130"/>
        <v>113.12</v>
      </c>
      <c r="N227" s="44">
        <f t="shared" si="130"/>
        <v>113.12</v>
      </c>
      <c r="O227" s="44">
        <f t="shared" si="130"/>
        <v>113.12</v>
      </c>
      <c r="P227" s="44">
        <f t="shared" si="130"/>
        <v>113.12</v>
      </c>
      <c r="Q227" s="44">
        <f t="shared" si="130"/>
        <v>113.12</v>
      </c>
      <c r="R227" s="44">
        <f t="shared" si="130"/>
        <v>113.12</v>
      </c>
      <c r="S227" s="44">
        <f t="shared" si="130"/>
        <v>113.12</v>
      </c>
      <c r="T227" s="44">
        <f t="shared" si="130"/>
        <v>113.12</v>
      </c>
      <c r="U227" s="44">
        <f t="shared" si="130"/>
        <v>113.12</v>
      </c>
      <c r="V227" s="44">
        <f t="shared" si="130"/>
        <v>113.12</v>
      </c>
      <c r="W227" s="44">
        <f t="shared" si="130"/>
        <v>113.12</v>
      </c>
      <c r="X227" s="44">
        <f t="shared" si="130"/>
        <v>113.12</v>
      </c>
      <c r="Y227" s="44">
        <f t="shared" si="130"/>
        <v>113.12</v>
      </c>
      <c r="Z227" s="44">
        <f t="shared" si="130"/>
        <v>113.12</v>
      </c>
      <c r="AA227" s="44">
        <f t="shared" si="130"/>
        <v>113.12</v>
      </c>
    </row>
    <row r="228" spans="1:27" ht="12.75" hidden="1" customHeight="1" outlineLevel="1" x14ac:dyDescent="0.2">
      <c r="A228" s="97" t="s">
        <v>1229</v>
      </c>
      <c r="B228" s="63" t="s">
        <v>83</v>
      </c>
      <c r="C228" s="43" t="s">
        <v>79</v>
      </c>
      <c r="D228" s="44">
        <v>3.63</v>
      </c>
      <c r="E228" s="44">
        <v>3.63</v>
      </c>
      <c r="F228" s="44">
        <v>3.63</v>
      </c>
      <c r="G228" s="44">
        <v>3.63</v>
      </c>
      <c r="H228" s="44">
        <v>3.63</v>
      </c>
      <c r="I228" s="44">
        <v>3.63</v>
      </c>
      <c r="J228" s="44">
        <v>3.63</v>
      </c>
      <c r="K228" s="44">
        <v>3.63</v>
      </c>
      <c r="L228" s="44">
        <v>3.63</v>
      </c>
      <c r="M228" s="44">
        <v>3.63</v>
      </c>
      <c r="N228" s="44">
        <v>3.63</v>
      </c>
      <c r="O228" s="44">
        <v>3.63</v>
      </c>
      <c r="P228" s="44">
        <v>3.63</v>
      </c>
      <c r="Q228" s="44">
        <v>3.63</v>
      </c>
      <c r="R228" s="44">
        <v>3.63</v>
      </c>
      <c r="S228" s="44">
        <v>3.63</v>
      </c>
      <c r="T228" s="44">
        <v>3.63</v>
      </c>
      <c r="U228" s="44">
        <v>3.63</v>
      </c>
      <c r="V228" s="44">
        <v>3.63</v>
      </c>
      <c r="W228" s="44">
        <v>3.63</v>
      </c>
      <c r="X228" s="44">
        <v>3.63</v>
      </c>
      <c r="Y228" s="44">
        <v>3.63</v>
      </c>
      <c r="Z228" s="44">
        <v>3.63</v>
      </c>
      <c r="AA228" s="44">
        <v>3.63</v>
      </c>
    </row>
    <row r="229" spans="1:27" ht="12.75" hidden="1" customHeight="1" outlineLevel="1" x14ac:dyDescent="0.2">
      <c r="A229" s="97" t="s">
        <v>1230</v>
      </c>
      <c r="B229" s="63" t="s">
        <v>81</v>
      </c>
      <c r="C229" s="43" t="s">
        <v>79</v>
      </c>
      <c r="D229" s="44">
        <f>$D$11</f>
        <v>110.23</v>
      </c>
      <c r="E229" s="44">
        <f t="shared" ref="E229:AA229" si="131">$D$11</f>
        <v>110.23</v>
      </c>
      <c r="F229" s="44">
        <f t="shared" si="131"/>
        <v>110.23</v>
      </c>
      <c r="G229" s="44">
        <f t="shared" si="131"/>
        <v>110.23</v>
      </c>
      <c r="H229" s="44">
        <f t="shared" si="131"/>
        <v>110.23</v>
      </c>
      <c r="I229" s="44">
        <f t="shared" si="131"/>
        <v>110.23</v>
      </c>
      <c r="J229" s="44">
        <f t="shared" si="131"/>
        <v>110.23</v>
      </c>
      <c r="K229" s="44">
        <f t="shared" si="131"/>
        <v>110.23</v>
      </c>
      <c r="L229" s="44">
        <f t="shared" si="131"/>
        <v>110.23</v>
      </c>
      <c r="M229" s="44">
        <f t="shared" si="131"/>
        <v>110.23</v>
      </c>
      <c r="N229" s="44">
        <f t="shared" si="131"/>
        <v>110.23</v>
      </c>
      <c r="O229" s="44">
        <f t="shared" si="131"/>
        <v>110.23</v>
      </c>
      <c r="P229" s="44">
        <f t="shared" si="131"/>
        <v>110.23</v>
      </c>
      <c r="Q229" s="44">
        <f t="shared" si="131"/>
        <v>110.23</v>
      </c>
      <c r="R229" s="44">
        <f t="shared" si="131"/>
        <v>110.23</v>
      </c>
      <c r="S229" s="44">
        <f t="shared" si="131"/>
        <v>110.23</v>
      </c>
      <c r="T229" s="44">
        <f t="shared" si="131"/>
        <v>110.23</v>
      </c>
      <c r="U229" s="44">
        <f t="shared" si="131"/>
        <v>110.23</v>
      </c>
      <c r="V229" s="44">
        <f t="shared" si="131"/>
        <v>110.23</v>
      </c>
      <c r="W229" s="44">
        <f t="shared" si="131"/>
        <v>110.23</v>
      </c>
      <c r="X229" s="44">
        <f t="shared" si="131"/>
        <v>110.23</v>
      </c>
      <c r="Y229" s="44">
        <f t="shared" si="131"/>
        <v>110.23</v>
      </c>
      <c r="Z229" s="44">
        <f t="shared" si="131"/>
        <v>110.23</v>
      </c>
      <c r="AA229" s="44">
        <f t="shared" si="131"/>
        <v>110.23</v>
      </c>
    </row>
    <row r="230" spans="1:27" ht="12.75" customHeight="1" collapsed="1" x14ac:dyDescent="0.2">
      <c r="A230" s="96" t="s">
        <v>1231</v>
      </c>
      <c r="B230" s="28" t="str">
        <f>"15"&amp;"."&amp;$B$640&amp;"."&amp;$B$641</f>
        <v>15.11.2023</v>
      </c>
      <c r="C230" s="88" t="s">
        <v>76</v>
      </c>
      <c r="D230" s="89">
        <f>ROUND(((D231+D232+D234+D233)/1000),5)</f>
        <v>1.4365699999999999</v>
      </c>
      <c r="E230" s="89">
        <f>ROUND(((E231+E232+E234+E233)/1000),5)</f>
        <v>1.3505499999999999</v>
      </c>
      <c r="F230" s="89">
        <f>ROUND(((F231+F232+F234+F233)/1000),5)</f>
        <v>1.304</v>
      </c>
      <c r="G230" s="89">
        <f t="shared" ref="G230:AA230" si="132">ROUND(((G231+G232+G234+G233)/1000),5)</f>
        <v>1.3005899999999999</v>
      </c>
      <c r="H230" s="89">
        <f t="shared" si="132"/>
        <v>1.3491599999999999</v>
      </c>
      <c r="I230" s="89">
        <f t="shared" si="132"/>
        <v>1.50671</v>
      </c>
      <c r="J230" s="89">
        <f t="shared" si="132"/>
        <v>1.60927</v>
      </c>
      <c r="K230" s="89">
        <f t="shared" si="132"/>
        <v>1.9161900000000001</v>
      </c>
      <c r="L230" s="89">
        <f t="shared" si="132"/>
        <v>2.0592199999999998</v>
      </c>
      <c r="M230" s="89">
        <f t="shared" si="132"/>
        <v>2.1394600000000001</v>
      </c>
      <c r="N230" s="89">
        <f t="shared" si="132"/>
        <v>2.1574900000000001</v>
      </c>
      <c r="O230" s="89">
        <f t="shared" si="132"/>
        <v>2.19868</v>
      </c>
      <c r="P230" s="89">
        <f t="shared" si="132"/>
        <v>2.1695199999999999</v>
      </c>
      <c r="Q230" s="89">
        <f t="shared" si="132"/>
        <v>2.1868500000000002</v>
      </c>
      <c r="R230" s="89">
        <f t="shared" si="132"/>
        <v>2.1970100000000001</v>
      </c>
      <c r="S230" s="89">
        <f t="shared" si="132"/>
        <v>2.20086</v>
      </c>
      <c r="T230" s="89">
        <f t="shared" si="132"/>
        <v>2.1629200000000002</v>
      </c>
      <c r="U230" s="89">
        <f t="shared" si="132"/>
        <v>2.1987399999999999</v>
      </c>
      <c r="V230" s="89">
        <f t="shared" si="132"/>
        <v>2.1666099999999999</v>
      </c>
      <c r="W230" s="89">
        <f t="shared" si="132"/>
        <v>2.1671399999999998</v>
      </c>
      <c r="X230" s="89">
        <f t="shared" si="132"/>
        <v>2.10392</v>
      </c>
      <c r="Y230" s="89">
        <f t="shared" si="132"/>
        <v>1.94086</v>
      </c>
      <c r="Z230" s="89">
        <f t="shared" si="132"/>
        <v>1.7430699999999999</v>
      </c>
      <c r="AA230" s="89">
        <f t="shared" si="132"/>
        <v>1.55141</v>
      </c>
    </row>
    <row r="231" spans="1:27" ht="12.75" hidden="1" customHeight="1" outlineLevel="1" x14ac:dyDescent="0.2">
      <c r="A231" s="97" t="s">
        <v>1232</v>
      </c>
      <c r="B231" s="63" t="s">
        <v>242</v>
      </c>
      <c r="C231" s="43" t="s">
        <v>79</v>
      </c>
      <c r="D231" s="44">
        <v>1209.5899999999999</v>
      </c>
      <c r="E231" s="44">
        <v>1123.57</v>
      </c>
      <c r="F231" s="44">
        <v>1077.02</v>
      </c>
      <c r="G231" s="44">
        <v>1073.6099999999999</v>
      </c>
      <c r="H231" s="44">
        <v>1122.18</v>
      </c>
      <c r="I231" s="44">
        <v>1279.73</v>
      </c>
      <c r="J231" s="44">
        <v>1382.29</v>
      </c>
      <c r="K231" s="44">
        <v>1689.21</v>
      </c>
      <c r="L231" s="44">
        <v>1832.24</v>
      </c>
      <c r="M231" s="44">
        <v>1912.48</v>
      </c>
      <c r="N231" s="44">
        <v>1930.51</v>
      </c>
      <c r="O231" s="44">
        <v>1971.7</v>
      </c>
      <c r="P231" s="44">
        <v>1942.54</v>
      </c>
      <c r="Q231" s="44">
        <v>1959.87</v>
      </c>
      <c r="R231" s="44">
        <v>1970.03</v>
      </c>
      <c r="S231" s="44">
        <v>1973.88</v>
      </c>
      <c r="T231" s="44">
        <v>1935.94</v>
      </c>
      <c r="U231" s="44">
        <v>1971.76</v>
      </c>
      <c r="V231" s="44">
        <v>1939.63</v>
      </c>
      <c r="W231" s="44">
        <v>1940.16</v>
      </c>
      <c r="X231" s="44">
        <v>1876.94</v>
      </c>
      <c r="Y231" s="44">
        <v>1713.88</v>
      </c>
      <c r="Z231" s="44">
        <v>1516.09</v>
      </c>
      <c r="AA231" s="44">
        <v>1324.43</v>
      </c>
    </row>
    <row r="232" spans="1:27" ht="12.75" hidden="1" customHeight="1" outlineLevel="1" x14ac:dyDescent="0.2">
      <c r="A232" s="97" t="s">
        <v>1233</v>
      </c>
      <c r="B232" s="63" t="s">
        <v>90</v>
      </c>
      <c r="C232" s="43" t="s">
        <v>79</v>
      </c>
      <c r="D232" s="44">
        <f>$D$162</f>
        <v>113.12</v>
      </c>
      <c r="E232" s="44">
        <f>$D$162</f>
        <v>113.12</v>
      </c>
      <c r="F232" s="44">
        <f t="shared" ref="F232:AA232" si="133">$D$162</f>
        <v>113.12</v>
      </c>
      <c r="G232" s="44">
        <f t="shared" si="133"/>
        <v>113.12</v>
      </c>
      <c r="H232" s="44">
        <f t="shared" si="133"/>
        <v>113.12</v>
      </c>
      <c r="I232" s="44">
        <f t="shared" si="133"/>
        <v>113.12</v>
      </c>
      <c r="J232" s="44">
        <f t="shared" si="133"/>
        <v>113.12</v>
      </c>
      <c r="K232" s="44">
        <f t="shared" si="133"/>
        <v>113.12</v>
      </c>
      <c r="L232" s="44">
        <f t="shared" si="133"/>
        <v>113.12</v>
      </c>
      <c r="M232" s="44">
        <f t="shared" si="133"/>
        <v>113.12</v>
      </c>
      <c r="N232" s="44">
        <f t="shared" si="133"/>
        <v>113.12</v>
      </c>
      <c r="O232" s="44">
        <f t="shared" si="133"/>
        <v>113.12</v>
      </c>
      <c r="P232" s="44">
        <f t="shared" si="133"/>
        <v>113.12</v>
      </c>
      <c r="Q232" s="44">
        <f t="shared" si="133"/>
        <v>113.12</v>
      </c>
      <c r="R232" s="44">
        <f t="shared" si="133"/>
        <v>113.12</v>
      </c>
      <c r="S232" s="44">
        <f t="shared" si="133"/>
        <v>113.12</v>
      </c>
      <c r="T232" s="44">
        <f t="shared" si="133"/>
        <v>113.12</v>
      </c>
      <c r="U232" s="44">
        <f t="shared" si="133"/>
        <v>113.12</v>
      </c>
      <c r="V232" s="44">
        <f t="shared" si="133"/>
        <v>113.12</v>
      </c>
      <c r="W232" s="44">
        <f t="shared" si="133"/>
        <v>113.12</v>
      </c>
      <c r="X232" s="44">
        <f t="shared" si="133"/>
        <v>113.12</v>
      </c>
      <c r="Y232" s="44">
        <f t="shared" si="133"/>
        <v>113.12</v>
      </c>
      <c r="Z232" s="44">
        <f t="shared" si="133"/>
        <v>113.12</v>
      </c>
      <c r="AA232" s="44">
        <f t="shared" si="133"/>
        <v>113.12</v>
      </c>
    </row>
    <row r="233" spans="1:27" ht="12.75" hidden="1" customHeight="1" outlineLevel="1" x14ac:dyDescent="0.2">
      <c r="A233" s="97" t="s">
        <v>1234</v>
      </c>
      <c r="B233" s="63" t="s">
        <v>83</v>
      </c>
      <c r="C233" s="43" t="s">
        <v>79</v>
      </c>
      <c r="D233" s="44">
        <v>3.63</v>
      </c>
      <c r="E233" s="44">
        <v>3.63</v>
      </c>
      <c r="F233" s="44">
        <v>3.63</v>
      </c>
      <c r="G233" s="44">
        <v>3.63</v>
      </c>
      <c r="H233" s="44">
        <v>3.63</v>
      </c>
      <c r="I233" s="44">
        <v>3.63</v>
      </c>
      <c r="J233" s="44">
        <v>3.63</v>
      </c>
      <c r="K233" s="44">
        <v>3.63</v>
      </c>
      <c r="L233" s="44">
        <v>3.63</v>
      </c>
      <c r="M233" s="44">
        <v>3.63</v>
      </c>
      <c r="N233" s="44">
        <v>3.63</v>
      </c>
      <c r="O233" s="44">
        <v>3.63</v>
      </c>
      <c r="P233" s="44">
        <v>3.63</v>
      </c>
      <c r="Q233" s="44">
        <v>3.63</v>
      </c>
      <c r="R233" s="44">
        <v>3.63</v>
      </c>
      <c r="S233" s="44">
        <v>3.63</v>
      </c>
      <c r="T233" s="44">
        <v>3.63</v>
      </c>
      <c r="U233" s="44">
        <v>3.63</v>
      </c>
      <c r="V233" s="44">
        <v>3.63</v>
      </c>
      <c r="W233" s="44">
        <v>3.63</v>
      </c>
      <c r="X233" s="44">
        <v>3.63</v>
      </c>
      <c r="Y233" s="44">
        <v>3.63</v>
      </c>
      <c r="Z233" s="44">
        <v>3.63</v>
      </c>
      <c r="AA233" s="44">
        <v>3.63</v>
      </c>
    </row>
    <row r="234" spans="1:27" ht="12.75" hidden="1" customHeight="1" outlineLevel="1" x14ac:dyDescent="0.2">
      <c r="A234" s="97" t="s">
        <v>1235</v>
      </c>
      <c r="B234" s="63" t="s">
        <v>81</v>
      </c>
      <c r="C234" s="43" t="s">
        <v>79</v>
      </c>
      <c r="D234" s="44">
        <f>$D$11</f>
        <v>110.23</v>
      </c>
      <c r="E234" s="44">
        <f t="shared" ref="E234:AA234" si="134">$D$11</f>
        <v>110.23</v>
      </c>
      <c r="F234" s="44">
        <f t="shared" si="134"/>
        <v>110.23</v>
      </c>
      <c r="G234" s="44">
        <f t="shared" si="134"/>
        <v>110.23</v>
      </c>
      <c r="H234" s="44">
        <f t="shared" si="134"/>
        <v>110.23</v>
      </c>
      <c r="I234" s="44">
        <f t="shared" si="134"/>
        <v>110.23</v>
      </c>
      <c r="J234" s="44">
        <f t="shared" si="134"/>
        <v>110.23</v>
      </c>
      <c r="K234" s="44">
        <f t="shared" si="134"/>
        <v>110.23</v>
      </c>
      <c r="L234" s="44">
        <f t="shared" si="134"/>
        <v>110.23</v>
      </c>
      <c r="M234" s="44">
        <f t="shared" si="134"/>
        <v>110.23</v>
      </c>
      <c r="N234" s="44">
        <f t="shared" si="134"/>
        <v>110.23</v>
      </c>
      <c r="O234" s="44">
        <f t="shared" si="134"/>
        <v>110.23</v>
      </c>
      <c r="P234" s="44">
        <f t="shared" si="134"/>
        <v>110.23</v>
      </c>
      <c r="Q234" s="44">
        <f t="shared" si="134"/>
        <v>110.23</v>
      </c>
      <c r="R234" s="44">
        <f t="shared" si="134"/>
        <v>110.23</v>
      </c>
      <c r="S234" s="44">
        <f t="shared" si="134"/>
        <v>110.23</v>
      </c>
      <c r="T234" s="44">
        <f t="shared" si="134"/>
        <v>110.23</v>
      </c>
      <c r="U234" s="44">
        <f t="shared" si="134"/>
        <v>110.23</v>
      </c>
      <c r="V234" s="44">
        <f t="shared" si="134"/>
        <v>110.23</v>
      </c>
      <c r="W234" s="44">
        <f t="shared" si="134"/>
        <v>110.23</v>
      </c>
      <c r="X234" s="44">
        <f t="shared" si="134"/>
        <v>110.23</v>
      </c>
      <c r="Y234" s="44">
        <f t="shared" si="134"/>
        <v>110.23</v>
      </c>
      <c r="Z234" s="44">
        <f t="shared" si="134"/>
        <v>110.23</v>
      </c>
      <c r="AA234" s="44">
        <f t="shared" si="134"/>
        <v>110.23</v>
      </c>
    </row>
    <row r="235" spans="1:27" ht="12.75" customHeight="1" collapsed="1" x14ac:dyDescent="0.2">
      <c r="A235" s="96" t="s">
        <v>1236</v>
      </c>
      <c r="B235" s="28" t="str">
        <f>"16"&amp;"."&amp;$B$640&amp;"."&amp;$B$641</f>
        <v>16.11.2023</v>
      </c>
      <c r="C235" s="88" t="s">
        <v>76</v>
      </c>
      <c r="D235" s="89">
        <f>ROUND(((D236+D237+D239+D238)/1000),5)</f>
        <v>1.38615</v>
      </c>
      <c r="E235" s="89">
        <f>ROUND(((E236+E237+E239+E238)/1000),5)</f>
        <v>1.2779400000000001</v>
      </c>
      <c r="F235" s="89">
        <f>ROUND(((F236+F237+F239+F238)/1000),5)</f>
        <v>1.2008799999999999</v>
      </c>
      <c r="G235" s="89">
        <f t="shared" ref="G235:AA235" si="135">ROUND(((G236+G237+G239+G238)/1000),5)</f>
        <v>1.1938800000000001</v>
      </c>
      <c r="H235" s="89">
        <f t="shared" si="135"/>
        <v>1.2781</v>
      </c>
      <c r="I235" s="89">
        <f t="shared" si="135"/>
        <v>1.4547000000000001</v>
      </c>
      <c r="J235" s="89">
        <f t="shared" si="135"/>
        <v>1.5580499999999999</v>
      </c>
      <c r="K235" s="89">
        <f t="shared" si="135"/>
        <v>1.8461799999999999</v>
      </c>
      <c r="L235" s="89">
        <f t="shared" si="135"/>
        <v>2.0368400000000002</v>
      </c>
      <c r="M235" s="89">
        <f t="shared" si="135"/>
        <v>2.1083799999999999</v>
      </c>
      <c r="N235" s="89">
        <f t="shared" si="135"/>
        <v>2.12548</v>
      </c>
      <c r="O235" s="89">
        <f t="shared" si="135"/>
        <v>2.1570900000000002</v>
      </c>
      <c r="P235" s="89">
        <f t="shared" si="135"/>
        <v>2.1392500000000001</v>
      </c>
      <c r="Q235" s="89">
        <f t="shared" si="135"/>
        <v>2.1531199999999999</v>
      </c>
      <c r="R235" s="89">
        <f t="shared" si="135"/>
        <v>2.15767</v>
      </c>
      <c r="S235" s="89">
        <f t="shared" si="135"/>
        <v>2.1544599999999998</v>
      </c>
      <c r="T235" s="89">
        <f t="shared" si="135"/>
        <v>2.13672</v>
      </c>
      <c r="U235" s="89">
        <f t="shared" si="135"/>
        <v>2.2004899999999998</v>
      </c>
      <c r="V235" s="89">
        <f t="shared" si="135"/>
        <v>2.1389999999999998</v>
      </c>
      <c r="W235" s="89">
        <f t="shared" si="135"/>
        <v>2.1273499999999999</v>
      </c>
      <c r="X235" s="89">
        <f t="shared" si="135"/>
        <v>2.0553300000000001</v>
      </c>
      <c r="Y235" s="89">
        <f t="shared" si="135"/>
        <v>1.9252</v>
      </c>
      <c r="Z235" s="89">
        <f t="shared" si="135"/>
        <v>1.68598</v>
      </c>
      <c r="AA235" s="89">
        <f t="shared" si="135"/>
        <v>1.4940899999999999</v>
      </c>
    </row>
    <row r="236" spans="1:27" ht="12.75" hidden="1" customHeight="1" outlineLevel="1" x14ac:dyDescent="0.2">
      <c r="A236" s="97" t="s">
        <v>1237</v>
      </c>
      <c r="B236" s="63" t="s">
        <v>242</v>
      </c>
      <c r="C236" s="43" t="s">
        <v>79</v>
      </c>
      <c r="D236" s="44">
        <v>1159.17</v>
      </c>
      <c r="E236" s="44">
        <v>1050.96</v>
      </c>
      <c r="F236" s="44">
        <v>973.9</v>
      </c>
      <c r="G236" s="44">
        <v>966.9</v>
      </c>
      <c r="H236" s="44">
        <v>1051.1199999999999</v>
      </c>
      <c r="I236" s="44">
        <v>1227.72</v>
      </c>
      <c r="J236" s="44">
        <v>1331.07</v>
      </c>
      <c r="K236" s="44">
        <v>1619.2</v>
      </c>
      <c r="L236" s="44">
        <v>1809.86</v>
      </c>
      <c r="M236" s="44">
        <v>1881.4</v>
      </c>
      <c r="N236" s="44">
        <v>1898.5</v>
      </c>
      <c r="O236" s="44">
        <v>1930.11</v>
      </c>
      <c r="P236" s="44">
        <v>1912.27</v>
      </c>
      <c r="Q236" s="44">
        <v>1926.14</v>
      </c>
      <c r="R236" s="44">
        <v>1930.69</v>
      </c>
      <c r="S236" s="44">
        <v>1927.48</v>
      </c>
      <c r="T236" s="44">
        <v>1909.74</v>
      </c>
      <c r="U236" s="44">
        <v>1973.51</v>
      </c>
      <c r="V236" s="44">
        <v>1912.02</v>
      </c>
      <c r="W236" s="44">
        <v>1900.37</v>
      </c>
      <c r="X236" s="44">
        <v>1828.35</v>
      </c>
      <c r="Y236" s="44">
        <v>1698.22</v>
      </c>
      <c r="Z236" s="44">
        <v>1459</v>
      </c>
      <c r="AA236" s="44">
        <v>1267.1099999999999</v>
      </c>
    </row>
    <row r="237" spans="1:27" ht="12.75" hidden="1" customHeight="1" outlineLevel="1" x14ac:dyDescent="0.2">
      <c r="A237" s="97" t="s">
        <v>1238</v>
      </c>
      <c r="B237" s="63" t="s">
        <v>90</v>
      </c>
      <c r="C237" s="43" t="s">
        <v>79</v>
      </c>
      <c r="D237" s="44">
        <f>$D$162</f>
        <v>113.12</v>
      </c>
      <c r="E237" s="44">
        <f>$D$162</f>
        <v>113.12</v>
      </c>
      <c r="F237" s="44">
        <f t="shared" ref="F237:AA237" si="136">$D$162</f>
        <v>113.12</v>
      </c>
      <c r="G237" s="44">
        <f t="shared" si="136"/>
        <v>113.12</v>
      </c>
      <c r="H237" s="44">
        <f t="shared" si="136"/>
        <v>113.12</v>
      </c>
      <c r="I237" s="44">
        <f t="shared" si="136"/>
        <v>113.12</v>
      </c>
      <c r="J237" s="44">
        <f t="shared" si="136"/>
        <v>113.12</v>
      </c>
      <c r="K237" s="44">
        <f t="shared" si="136"/>
        <v>113.12</v>
      </c>
      <c r="L237" s="44">
        <f t="shared" si="136"/>
        <v>113.12</v>
      </c>
      <c r="M237" s="44">
        <f t="shared" si="136"/>
        <v>113.12</v>
      </c>
      <c r="N237" s="44">
        <f t="shared" si="136"/>
        <v>113.12</v>
      </c>
      <c r="O237" s="44">
        <f t="shared" si="136"/>
        <v>113.12</v>
      </c>
      <c r="P237" s="44">
        <f t="shared" si="136"/>
        <v>113.12</v>
      </c>
      <c r="Q237" s="44">
        <f t="shared" si="136"/>
        <v>113.12</v>
      </c>
      <c r="R237" s="44">
        <f t="shared" si="136"/>
        <v>113.12</v>
      </c>
      <c r="S237" s="44">
        <f t="shared" si="136"/>
        <v>113.12</v>
      </c>
      <c r="T237" s="44">
        <f t="shared" si="136"/>
        <v>113.12</v>
      </c>
      <c r="U237" s="44">
        <f t="shared" si="136"/>
        <v>113.12</v>
      </c>
      <c r="V237" s="44">
        <f t="shared" si="136"/>
        <v>113.12</v>
      </c>
      <c r="W237" s="44">
        <f t="shared" si="136"/>
        <v>113.12</v>
      </c>
      <c r="X237" s="44">
        <f t="shared" si="136"/>
        <v>113.12</v>
      </c>
      <c r="Y237" s="44">
        <f t="shared" si="136"/>
        <v>113.12</v>
      </c>
      <c r="Z237" s="44">
        <f t="shared" si="136"/>
        <v>113.12</v>
      </c>
      <c r="AA237" s="44">
        <f t="shared" si="136"/>
        <v>113.12</v>
      </c>
    </row>
    <row r="238" spans="1:27" ht="12.75" hidden="1" customHeight="1" outlineLevel="1" x14ac:dyDescent="0.2">
      <c r="A238" s="97" t="s">
        <v>1239</v>
      </c>
      <c r="B238" s="63" t="s">
        <v>83</v>
      </c>
      <c r="C238" s="43" t="s">
        <v>79</v>
      </c>
      <c r="D238" s="44">
        <v>3.63</v>
      </c>
      <c r="E238" s="44">
        <v>3.63</v>
      </c>
      <c r="F238" s="44">
        <v>3.63</v>
      </c>
      <c r="G238" s="44">
        <v>3.63</v>
      </c>
      <c r="H238" s="44">
        <v>3.63</v>
      </c>
      <c r="I238" s="44">
        <v>3.63</v>
      </c>
      <c r="J238" s="44">
        <v>3.63</v>
      </c>
      <c r="K238" s="44">
        <v>3.63</v>
      </c>
      <c r="L238" s="44">
        <v>3.63</v>
      </c>
      <c r="M238" s="44">
        <v>3.63</v>
      </c>
      <c r="N238" s="44">
        <v>3.63</v>
      </c>
      <c r="O238" s="44">
        <v>3.63</v>
      </c>
      <c r="P238" s="44">
        <v>3.63</v>
      </c>
      <c r="Q238" s="44">
        <v>3.63</v>
      </c>
      <c r="R238" s="44">
        <v>3.63</v>
      </c>
      <c r="S238" s="44">
        <v>3.63</v>
      </c>
      <c r="T238" s="44">
        <v>3.63</v>
      </c>
      <c r="U238" s="44">
        <v>3.63</v>
      </c>
      <c r="V238" s="44">
        <v>3.63</v>
      </c>
      <c r="W238" s="44">
        <v>3.63</v>
      </c>
      <c r="X238" s="44">
        <v>3.63</v>
      </c>
      <c r="Y238" s="44">
        <v>3.63</v>
      </c>
      <c r="Z238" s="44">
        <v>3.63</v>
      </c>
      <c r="AA238" s="44">
        <v>3.63</v>
      </c>
    </row>
    <row r="239" spans="1:27" ht="12.75" hidden="1" customHeight="1" outlineLevel="1" x14ac:dyDescent="0.2">
      <c r="A239" s="97" t="s">
        <v>1240</v>
      </c>
      <c r="B239" s="63" t="s">
        <v>81</v>
      </c>
      <c r="C239" s="43" t="s">
        <v>79</v>
      </c>
      <c r="D239" s="44">
        <f>$D$11</f>
        <v>110.23</v>
      </c>
      <c r="E239" s="44">
        <f t="shared" ref="E239:AA239" si="137">$D$11</f>
        <v>110.23</v>
      </c>
      <c r="F239" s="44">
        <f t="shared" si="137"/>
        <v>110.23</v>
      </c>
      <c r="G239" s="44">
        <f t="shared" si="137"/>
        <v>110.23</v>
      </c>
      <c r="H239" s="44">
        <f t="shared" si="137"/>
        <v>110.23</v>
      </c>
      <c r="I239" s="44">
        <f t="shared" si="137"/>
        <v>110.23</v>
      </c>
      <c r="J239" s="44">
        <f t="shared" si="137"/>
        <v>110.23</v>
      </c>
      <c r="K239" s="44">
        <f t="shared" si="137"/>
        <v>110.23</v>
      </c>
      <c r="L239" s="44">
        <f t="shared" si="137"/>
        <v>110.23</v>
      </c>
      <c r="M239" s="44">
        <f t="shared" si="137"/>
        <v>110.23</v>
      </c>
      <c r="N239" s="44">
        <f t="shared" si="137"/>
        <v>110.23</v>
      </c>
      <c r="O239" s="44">
        <f t="shared" si="137"/>
        <v>110.23</v>
      </c>
      <c r="P239" s="44">
        <f t="shared" si="137"/>
        <v>110.23</v>
      </c>
      <c r="Q239" s="44">
        <f t="shared" si="137"/>
        <v>110.23</v>
      </c>
      <c r="R239" s="44">
        <f t="shared" si="137"/>
        <v>110.23</v>
      </c>
      <c r="S239" s="44">
        <f t="shared" si="137"/>
        <v>110.23</v>
      </c>
      <c r="T239" s="44">
        <f t="shared" si="137"/>
        <v>110.23</v>
      </c>
      <c r="U239" s="44">
        <f t="shared" si="137"/>
        <v>110.23</v>
      </c>
      <c r="V239" s="44">
        <f t="shared" si="137"/>
        <v>110.23</v>
      </c>
      <c r="W239" s="44">
        <f t="shared" si="137"/>
        <v>110.23</v>
      </c>
      <c r="X239" s="44">
        <f t="shared" si="137"/>
        <v>110.23</v>
      </c>
      <c r="Y239" s="44">
        <f t="shared" si="137"/>
        <v>110.23</v>
      </c>
      <c r="Z239" s="44">
        <f t="shared" si="137"/>
        <v>110.23</v>
      </c>
      <c r="AA239" s="44">
        <f t="shared" si="137"/>
        <v>110.23</v>
      </c>
    </row>
    <row r="240" spans="1:27" ht="12.75" customHeight="1" collapsed="1" x14ac:dyDescent="0.2">
      <c r="A240" s="96" t="s">
        <v>1241</v>
      </c>
      <c r="B240" s="28" t="str">
        <f>"17"&amp;"."&amp;$B$640&amp;"."&amp;$B$641</f>
        <v>17.11.2023</v>
      </c>
      <c r="C240" s="88" t="s">
        <v>76</v>
      </c>
      <c r="D240" s="89">
        <f>ROUND(((D241+D242+D244+D243)/1000),5)</f>
        <v>1.42262</v>
      </c>
      <c r="E240" s="89">
        <f>ROUND(((E241+E242+E244+E243)/1000),5)</f>
        <v>1.31314</v>
      </c>
      <c r="F240" s="89">
        <f>ROUND(((F241+F242+F244+F243)/1000),5)</f>
        <v>1.2651399999999999</v>
      </c>
      <c r="G240" s="89">
        <f t="shared" ref="G240:AA240" si="138">ROUND(((G241+G242+G244+G243)/1000),5)</f>
        <v>1.2588699999999999</v>
      </c>
      <c r="H240" s="89">
        <f t="shared" si="138"/>
        <v>1.2949299999999999</v>
      </c>
      <c r="I240" s="89">
        <f t="shared" si="138"/>
        <v>1.47143</v>
      </c>
      <c r="J240" s="89">
        <f t="shared" si="138"/>
        <v>1.5593699999999999</v>
      </c>
      <c r="K240" s="89">
        <f t="shared" si="138"/>
        <v>1.8141700000000001</v>
      </c>
      <c r="L240" s="89">
        <f t="shared" si="138"/>
        <v>2.0545599999999999</v>
      </c>
      <c r="M240" s="89">
        <f t="shared" si="138"/>
        <v>2.1127400000000001</v>
      </c>
      <c r="N240" s="89">
        <f t="shared" si="138"/>
        <v>2.13564</v>
      </c>
      <c r="O240" s="89">
        <f t="shared" si="138"/>
        <v>2.1521599999999999</v>
      </c>
      <c r="P240" s="89">
        <f t="shared" si="138"/>
        <v>2.12636</v>
      </c>
      <c r="Q240" s="89">
        <f t="shared" si="138"/>
        <v>2.12941</v>
      </c>
      <c r="R240" s="89">
        <f t="shared" si="138"/>
        <v>2.1354799999999998</v>
      </c>
      <c r="S240" s="89">
        <f t="shared" si="138"/>
        <v>2.1322000000000001</v>
      </c>
      <c r="T240" s="89">
        <f t="shared" si="138"/>
        <v>2.1147800000000001</v>
      </c>
      <c r="U240" s="89">
        <f t="shared" si="138"/>
        <v>2.1551200000000001</v>
      </c>
      <c r="V240" s="89">
        <f t="shared" si="138"/>
        <v>2.1342599999999998</v>
      </c>
      <c r="W240" s="89">
        <f t="shared" si="138"/>
        <v>2.1275300000000001</v>
      </c>
      <c r="X240" s="89">
        <f t="shared" si="138"/>
        <v>2.0205700000000002</v>
      </c>
      <c r="Y240" s="89">
        <f t="shared" si="138"/>
        <v>1.9294199999999999</v>
      </c>
      <c r="Z240" s="89">
        <f t="shared" si="138"/>
        <v>1.6839299999999999</v>
      </c>
      <c r="AA240" s="89">
        <f t="shared" si="138"/>
        <v>1.50434</v>
      </c>
    </row>
    <row r="241" spans="1:27" ht="12.75" hidden="1" customHeight="1" outlineLevel="1" x14ac:dyDescent="0.2">
      <c r="A241" s="97" t="s">
        <v>1242</v>
      </c>
      <c r="B241" s="63" t="s">
        <v>242</v>
      </c>
      <c r="C241" s="43" t="s">
        <v>79</v>
      </c>
      <c r="D241" s="44">
        <v>1195.6400000000001</v>
      </c>
      <c r="E241" s="44">
        <v>1086.1600000000001</v>
      </c>
      <c r="F241" s="44">
        <v>1038.1600000000001</v>
      </c>
      <c r="G241" s="44">
        <v>1031.8900000000001</v>
      </c>
      <c r="H241" s="44">
        <v>1067.95</v>
      </c>
      <c r="I241" s="44">
        <v>1244.45</v>
      </c>
      <c r="J241" s="44">
        <v>1332.39</v>
      </c>
      <c r="K241" s="44">
        <v>1587.19</v>
      </c>
      <c r="L241" s="44">
        <v>1827.58</v>
      </c>
      <c r="M241" s="44">
        <v>1885.76</v>
      </c>
      <c r="N241" s="44">
        <v>1908.66</v>
      </c>
      <c r="O241" s="44">
        <v>1925.18</v>
      </c>
      <c r="P241" s="44">
        <v>1899.38</v>
      </c>
      <c r="Q241" s="44">
        <v>1902.43</v>
      </c>
      <c r="R241" s="44">
        <v>1908.5</v>
      </c>
      <c r="S241" s="44">
        <v>1905.22</v>
      </c>
      <c r="T241" s="44">
        <v>1887.8</v>
      </c>
      <c r="U241" s="44">
        <v>1928.14</v>
      </c>
      <c r="V241" s="44">
        <v>1907.28</v>
      </c>
      <c r="W241" s="44">
        <v>1900.55</v>
      </c>
      <c r="X241" s="44">
        <v>1793.59</v>
      </c>
      <c r="Y241" s="44">
        <v>1702.44</v>
      </c>
      <c r="Z241" s="44">
        <v>1456.95</v>
      </c>
      <c r="AA241" s="44">
        <v>1277.3599999999999</v>
      </c>
    </row>
    <row r="242" spans="1:27" ht="12.75" hidden="1" customHeight="1" outlineLevel="1" x14ac:dyDescent="0.2">
      <c r="A242" s="97" t="s">
        <v>1243</v>
      </c>
      <c r="B242" s="63" t="s">
        <v>90</v>
      </c>
      <c r="C242" s="43" t="s">
        <v>79</v>
      </c>
      <c r="D242" s="44">
        <f>$D$162</f>
        <v>113.12</v>
      </c>
      <c r="E242" s="44">
        <f>$D$162</f>
        <v>113.12</v>
      </c>
      <c r="F242" s="44">
        <f t="shared" ref="F242:AA242" si="139">$D$162</f>
        <v>113.12</v>
      </c>
      <c r="G242" s="44">
        <f t="shared" si="139"/>
        <v>113.12</v>
      </c>
      <c r="H242" s="44">
        <f t="shared" si="139"/>
        <v>113.12</v>
      </c>
      <c r="I242" s="44">
        <f t="shared" si="139"/>
        <v>113.12</v>
      </c>
      <c r="J242" s="44">
        <f t="shared" si="139"/>
        <v>113.12</v>
      </c>
      <c r="K242" s="44">
        <f t="shared" si="139"/>
        <v>113.12</v>
      </c>
      <c r="L242" s="44">
        <f t="shared" si="139"/>
        <v>113.12</v>
      </c>
      <c r="M242" s="44">
        <f t="shared" si="139"/>
        <v>113.12</v>
      </c>
      <c r="N242" s="44">
        <f t="shared" si="139"/>
        <v>113.12</v>
      </c>
      <c r="O242" s="44">
        <f t="shared" si="139"/>
        <v>113.12</v>
      </c>
      <c r="P242" s="44">
        <f t="shared" si="139"/>
        <v>113.12</v>
      </c>
      <c r="Q242" s="44">
        <f t="shared" si="139"/>
        <v>113.12</v>
      </c>
      <c r="R242" s="44">
        <f t="shared" si="139"/>
        <v>113.12</v>
      </c>
      <c r="S242" s="44">
        <f t="shared" si="139"/>
        <v>113.12</v>
      </c>
      <c r="T242" s="44">
        <f t="shared" si="139"/>
        <v>113.12</v>
      </c>
      <c r="U242" s="44">
        <f t="shared" si="139"/>
        <v>113.12</v>
      </c>
      <c r="V242" s="44">
        <f t="shared" si="139"/>
        <v>113.12</v>
      </c>
      <c r="W242" s="44">
        <f t="shared" si="139"/>
        <v>113.12</v>
      </c>
      <c r="X242" s="44">
        <f t="shared" si="139"/>
        <v>113.12</v>
      </c>
      <c r="Y242" s="44">
        <f t="shared" si="139"/>
        <v>113.12</v>
      </c>
      <c r="Z242" s="44">
        <f t="shared" si="139"/>
        <v>113.12</v>
      </c>
      <c r="AA242" s="44">
        <f t="shared" si="139"/>
        <v>113.12</v>
      </c>
    </row>
    <row r="243" spans="1:27" ht="12.75" hidden="1" customHeight="1" outlineLevel="1" x14ac:dyDescent="0.2">
      <c r="A243" s="97" t="s">
        <v>1244</v>
      </c>
      <c r="B243" s="63" t="s">
        <v>83</v>
      </c>
      <c r="C243" s="43" t="s">
        <v>79</v>
      </c>
      <c r="D243" s="44">
        <v>3.63</v>
      </c>
      <c r="E243" s="44">
        <v>3.63</v>
      </c>
      <c r="F243" s="44">
        <v>3.63</v>
      </c>
      <c r="G243" s="44">
        <v>3.63</v>
      </c>
      <c r="H243" s="44">
        <v>3.63</v>
      </c>
      <c r="I243" s="44">
        <v>3.63</v>
      </c>
      <c r="J243" s="44">
        <v>3.63</v>
      </c>
      <c r="K243" s="44">
        <v>3.63</v>
      </c>
      <c r="L243" s="44">
        <v>3.63</v>
      </c>
      <c r="M243" s="44">
        <v>3.63</v>
      </c>
      <c r="N243" s="44">
        <v>3.63</v>
      </c>
      <c r="O243" s="44">
        <v>3.63</v>
      </c>
      <c r="P243" s="44">
        <v>3.63</v>
      </c>
      <c r="Q243" s="44">
        <v>3.63</v>
      </c>
      <c r="R243" s="44">
        <v>3.63</v>
      </c>
      <c r="S243" s="44">
        <v>3.63</v>
      </c>
      <c r="T243" s="44">
        <v>3.63</v>
      </c>
      <c r="U243" s="44">
        <v>3.63</v>
      </c>
      <c r="V243" s="44">
        <v>3.63</v>
      </c>
      <c r="W243" s="44">
        <v>3.63</v>
      </c>
      <c r="X243" s="44">
        <v>3.63</v>
      </c>
      <c r="Y243" s="44">
        <v>3.63</v>
      </c>
      <c r="Z243" s="44">
        <v>3.63</v>
      </c>
      <c r="AA243" s="44">
        <v>3.63</v>
      </c>
    </row>
    <row r="244" spans="1:27" ht="12.75" hidden="1" customHeight="1" outlineLevel="1" x14ac:dyDescent="0.2">
      <c r="A244" s="97" t="s">
        <v>1245</v>
      </c>
      <c r="B244" s="63" t="s">
        <v>81</v>
      </c>
      <c r="C244" s="43" t="s">
        <v>79</v>
      </c>
      <c r="D244" s="44">
        <f>$D$11</f>
        <v>110.23</v>
      </c>
      <c r="E244" s="44">
        <f t="shared" ref="E244:AA244" si="140">$D$11</f>
        <v>110.23</v>
      </c>
      <c r="F244" s="44">
        <f t="shared" si="140"/>
        <v>110.23</v>
      </c>
      <c r="G244" s="44">
        <f t="shared" si="140"/>
        <v>110.23</v>
      </c>
      <c r="H244" s="44">
        <f t="shared" si="140"/>
        <v>110.23</v>
      </c>
      <c r="I244" s="44">
        <f t="shared" si="140"/>
        <v>110.23</v>
      </c>
      <c r="J244" s="44">
        <f t="shared" si="140"/>
        <v>110.23</v>
      </c>
      <c r="K244" s="44">
        <f t="shared" si="140"/>
        <v>110.23</v>
      </c>
      <c r="L244" s="44">
        <f t="shared" si="140"/>
        <v>110.23</v>
      </c>
      <c r="M244" s="44">
        <f t="shared" si="140"/>
        <v>110.23</v>
      </c>
      <c r="N244" s="44">
        <f t="shared" si="140"/>
        <v>110.23</v>
      </c>
      <c r="O244" s="44">
        <f t="shared" si="140"/>
        <v>110.23</v>
      </c>
      <c r="P244" s="44">
        <f t="shared" si="140"/>
        <v>110.23</v>
      </c>
      <c r="Q244" s="44">
        <f t="shared" si="140"/>
        <v>110.23</v>
      </c>
      <c r="R244" s="44">
        <f t="shared" si="140"/>
        <v>110.23</v>
      </c>
      <c r="S244" s="44">
        <f t="shared" si="140"/>
        <v>110.23</v>
      </c>
      <c r="T244" s="44">
        <f t="shared" si="140"/>
        <v>110.23</v>
      </c>
      <c r="U244" s="44">
        <f t="shared" si="140"/>
        <v>110.23</v>
      </c>
      <c r="V244" s="44">
        <f t="shared" si="140"/>
        <v>110.23</v>
      </c>
      <c r="W244" s="44">
        <f t="shared" si="140"/>
        <v>110.23</v>
      </c>
      <c r="X244" s="44">
        <f t="shared" si="140"/>
        <v>110.23</v>
      </c>
      <c r="Y244" s="44">
        <f t="shared" si="140"/>
        <v>110.23</v>
      </c>
      <c r="Z244" s="44">
        <f t="shared" si="140"/>
        <v>110.23</v>
      </c>
      <c r="AA244" s="44">
        <f t="shared" si="140"/>
        <v>110.23</v>
      </c>
    </row>
    <row r="245" spans="1:27" ht="12.75" customHeight="1" collapsed="1" x14ac:dyDescent="0.2">
      <c r="A245" s="96" t="s">
        <v>1246</v>
      </c>
      <c r="B245" s="28" t="str">
        <f>"18"&amp;"."&amp;$B$640&amp;"."&amp;$B$641</f>
        <v>18.11.2023</v>
      </c>
      <c r="C245" s="88" t="s">
        <v>76</v>
      </c>
      <c r="D245" s="89">
        <f>ROUND(((D246+D247+D249+D248)/1000),5)</f>
        <v>1.46228</v>
      </c>
      <c r="E245" s="89">
        <f>ROUND(((E246+E247+E249+E248)/1000),5)</f>
        <v>1.36938</v>
      </c>
      <c r="F245" s="89">
        <f>ROUND(((F246+F247+F249+F248)/1000),5)</f>
        <v>1.3188899999999999</v>
      </c>
      <c r="G245" s="89">
        <f t="shared" ref="G245:AA245" si="141">ROUND(((G246+G247+G249+G248)/1000),5)</f>
        <v>1.28288</v>
      </c>
      <c r="H245" s="89">
        <f t="shared" si="141"/>
        <v>1.30924</v>
      </c>
      <c r="I245" s="89">
        <f t="shared" si="141"/>
        <v>1.3747</v>
      </c>
      <c r="J245" s="89">
        <f t="shared" si="141"/>
        <v>1.4420999999999999</v>
      </c>
      <c r="K245" s="89">
        <f t="shared" si="141"/>
        <v>1.67441</v>
      </c>
      <c r="L245" s="89">
        <f t="shared" si="141"/>
        <v>1.8991400000000001</v>
      </c>
      <c r="M245" s="89">
        <f t="shared" si="141"/>
        <v>2.0303599999999999</v>
      </c>
      <c r="N245" s="89">
        <f t="shared" si="141"/>
        <v>2.0990600000000001</v>
      </c>
      <c r="O245" s="89">
        <f t="shared" si="141"/>
        <v>2.1141999999999999</v>
      </c>
      <c r="P245" s="89">
        <f t="shared" si="141"/>
        <v>2.1019299999999999</v>
      </c>
      <c r="Q245" s="89">
        <f t="shared" si="141"/>
        <v>2.09436</v>
      </c>
      <c r="R245" s="89">
        <f t="shared" si="141"/>
        <v>2.0804100000000001</v>
      </c>
      <c r="S245" s="89">
        <f t="shared" si="141"/>
        <v>2.0799599999999998</v>
      </c>
      <c r="T245" s="89">
        <f t="shared" si="141"/>
        <v>2.1007600000000002</v>
      </c>
      <c r="U245" s="89">
        <f t="shared" si="141"/>
        <v>2.13354</v>
      </c>
      <c r="V245" s="89">
        <f t="shared" si="141"/>
        <v>2.1175600000000001</v>
      </c>
      <c r="W245" s="89">
        <f t="shared" si="141"/>
        <v>2.0762100000000001</v>
      </c>
      <c r="X245" s="89">
        <f t="shared" si="141"/>
        <v>1.9777800000000001</v>
      </c>
      <c r="Y245" s="89">
        <f t="shared" si="141"/>
        <v>1.7943</v>
      </c>
      <c r="Z245" s="89">
        <f t="shared" si="141"/>
        <v>1.4980500000000001</v>
      </c>
      <c r="AA245" s="89">
        <f t="shared" si="141"/>
        <v>1.4575400000000001</v>
      </c>
    </row>
    <row r="246" spans="1:27" ht="12.75" hidden="1" customHeight="1" outlineLevel="1" x14ac:dyDescent="0.2">
      <c r="A246" s="97" t="s">
        <v>1247</v>
      </c>
      <c r="B246" s="63" t="s">
        <v>242</v>
      </c>
      <c r="C246" s="43" t="s">
        <v>79</v>
      </c>
      <c r="D246" s="44">
        <v>1235.3</v>
      </c>
      <c r="E246" s="44">
        <v>1142.4000000000001</v>
      </c>
      <c r="F246" s="44">
        <v>1091.9100000000001</v>
      </c>
      <c r="G246" s="44">
        <v>1055.9000000000001</v>
      </c>
      <c r="H246" s="44">
        <v>1082.26</v>
      </c>
      <c r="I246" s="44">
        <v>1147.72</v>
      </c>
      <c r="J246" s="44">
        <v>1215.1199999999999</v>
      </c>
      <c r="K246" s="44">
        <v>1447.43</v>
      </c>
      <c r="L246" s="44">
        <v>1672.16</v>
      </c>
      <c r="M246" s="44">
        <v>1803.38</v>
      </c>
      <c r="N246" s="44">
        <v>1872.08</v>
      </c>
      <c r="O246" s="44">
        <v>1887.22</v>
      </c>
      <c r="P246" s="44">
        <v>1874.95</v>
      </c>
      <c r="Q246" s="44">
        <v>1867.38</v>
      </c>
      <c r="R246" s="44">
        <v>1853.43</v>
      </c>
      <c r="S246" s="44">
        <v>1852.98</v>
      </c>
      <c r="T246" s="44">
        <v>1873.78</v>
      </c>
      <c r="U246" s="44">
        <v>1906.56</v>
      </c>
      <c r="V246" s="44">
        <v>1890.58</v>
      </c>
      <c r="W246" s="44">
        <v>1849.23</v>
      </c>
      <c r="X246" s="44">
        <v>1750.8</v>
      </c>
      <c r="Y246" s="44">
        <v>1567.32</v>
      </c>
      <c r="Z246" s="44">
        <v>1271.07</v>
      </c>
      <c r="AA246" s="44">
        <v>1230.56</v>
      </c>
    </row>
    <row r="247" spans="1:27" ht="12.75" hidden="1" customHeight="1" outlineLevel="1" x14ac:dyDescent="0.2">
      <c r="A247" s="97" t="s">
        <v>1248</v>
      </c>
      <c r="B247" s="63" t="s">
        <v>90</v>
      </c>
      <c r="C247" s="43" t="s">
        <v>79</v>
      </c>
      <c r="D247" s="44">
        <f>$D$162</f>
        <v>113.12</v>
      </c>
      <c r="E247" s="44">
        <f>$D$162</f>
        <v>113.12</v>
      </c>
      <c r="F247" s="44">
        <f t="shared" ref="F247:AA247" si="142">$D$162</f>
        <v>113.12</v>
      </c>
      <c r="G247" s="44">
        <f t="shared" si="142"/>
        <v>113.12</v>
      </c>
      <c r="H247" s="44">
        <f t="shared" si="142"/>
        <v>113.12</v>
      </c>
      <c r="I247" s="44">
        <f t="shared" si="142"/>
        <v>113.12</v>
      </c>
      <c r="J247" s="44">
        <f t="shared" si="142"/>
        <v>113.12</v>
      </c>
      <c r="K247" s="44">
        <f t="shared" si="142"/>
        <v>113.12</v>
      </c>
      <c r="L247" s="44">
        <f t="shared" si="142"/>
        <v>113.12</v>
      </c>
      <c r="M247" s="44">
        <f t="shared" si="142"/>
        <v>113.12</v>
      </c>
      <c r="N247" s="44">
        <f t="shared" si="142"/>
        <v>113.12</v>
      </c>
      <c r="O247" s="44">
        <f t="shared" si="142"/>
        <v>113.12</v>
      </c>
      <c r="P247" s="44">
        <f t="shared" si="142"/>
        <v>113.12</v>
      </c>
      <c r="Q247" s="44">
        <f t="shared" si="142"/>
        <v>113.12</v>
      </c>
      <c r="R247" s="44">
        <f t="shared" si="142"/>
        <v>113.12</v>
      </c>
      <c r="S247" s="44">
        <f t="shared" si="142"/>
        <v>113.12</v>
      </c>
      <c r="T247" s="44">
        <f t="shared" si="142"/>
        <v>113.12</v>
      </c>
      <c r="U247" s="44">
        <f t="shared" si="142"/>
        <v>113.12</v>
      </c>
      <c r="V247" s="44">
        <f t="shared" si="142"/>
        <v>113.12</v>
      </c>
      <c r="W247" s="44">
        <f t="shared" si="142"/>
        <v>113.12</v>
      </c>
      <c r="X247" s="44">
        <f t="shared" si="142"/>
        <v>113.12</v>
      </c>
      <c r="Y247" s="44">
        <f t="shared" si="142"/>
        <v>113.12</v>
      </c>
      <c r="Z247" s="44">
        <f t="shared" si="142"/>
        <v>113.12</v>
      </c>
      <c r="AA247" s="44">
        <f t="shared" si="142"/>
        <v>113.12</v>
      </c>
    </row>
    <row r="248" spans="1:27" ht="12.75" hidden="1" customHeight="1" outlineLevel="1" x14ac:dyDescent="0.2">
      <c r="A248" s="97" t="s">
        <v>1249</v>
      </c>
      <c r="B248" s="63" t="s">
        <v>83</v>
      </c>
      <c r="C248" s="43" t="s">
        <v>79</v>
      </c>
      <c r="D248" s="44">
        <v>3.63</v>
      </c>
      <c r="E248" s="44">
        <v>3.63</v>
      </c>
      <c r="F248" s="44">
        <v>3.63</v>
      </c>
      <c r="G248" s="44">
        <v>3.63</v>
      </c>
      <c r="H248" s="44">
        <v>3.63</v>
      </c>
      <c r="I248" s="44">
        <v>3.63</v>
      </c>
      <c r="J248" s="44">
        <v>3.63</v>
      </c>
      <c r="K248" s="44">
        <v>3.63</v>
      </c>
      <c r="L248" s="44">
        <v>3.63</v>
      </c>
      <c r="M248" s="44">
        <v>3.63</v>
      </c>
      <c r="N248" s="44">
        <v>3.63</v>
      </c>
      <c r="O248" s="44">
        <v>3.63</v>
      </c>
      <c r="P248" s="44">
        <v>3.63</v>
      </c>
      <c r="Q248" s="44">
        <v>3.63</v>
      </c>
      <c r="R248" s="44">
        <v>3.63</v>
      </c>
      <c r="S248" s="44">
        <v>3.63</v>
      </c>
      <c r="T248" s="44">
        <v>3.63</v>
      </c>
      <c r="U248" s="44">
        <v>3.63</v>
      </c>
      <c r="V248" s="44">
        <v>3.63</v>
      </c>
      <c r="W248" s="44">
        <v>3.63</v>
      </c>
      <c r="X248" s="44">
        <v>3.63</v>
      </c>
      <c r="Y248" s="44">
        <v>3.63</v>
      </c>
      <c r="Z248" s="44">
        <v>3.63</v>
      </c>
      <c r="AA248" s="44">
        <v>3.63</v>
      </c>
    </row>
    <row r="249" spans="1:27" ht="12.75" hidden="1" customHeight="1" outlineLevel="1" x14ac:dyDescent="0.2">
      <c r="A249" s="97" t="s">
        <v>1250</v>
      </c>
      <c r="B249" s="63" t="s">
        <v>81</v>
      </c>
      <c r="C249" s="43" t="s">
        <v>79</v>
      </c>
      <c r="D249" s="44">
        <f>$D$11</f>
        <v>110.23</v>
      </c>
      <c r="E249" s="44">
        <f t="shared" ref="E249:AA249" si="143">$D$11</f>
        <v>110.23</v>
      </c>
      <c r="F249" s="44">
        <f t="shared" si="143"/>
        <v>110.23</v>
      </c>
      <c r="G249" s="44">
        <f t="shared" si="143"/>
        <v>110.23</v>
      </c>
      <c r="H249" s="44">
        <f t="shared" si="143"/>
        <v>110.23</v>
      </c>
      <c r="I249" s="44">
        <f t="shared" si="143"/>
        <v>110.23</v>
      </c>
      <c r="J249" s="44">
        <f t="shared" si="143"/>
        <v>110.23</v>
      </c>
      <c r="K249" s="44">
        <f t="shared" si="143"/>
        <v>110.23</v>
      </c>
      <c r="L249" s="44">
        <f t="shared" si="143"/>
        <v>110.23</v>
      </c>
      <c r="M249" s="44">
        <f t="shared" si="143"/>
        <v>110.23</v>
      </c>
      <c r="N249" s="44">
        <f t="shared" si="143"/>
        <v>110.23</v>
      </c>
      <c r="O249" s="44">
        <f t="shared" si="143"/>
        <v>110.23</v>
      </c>
      <c r="P249" s="44">
        <f t="shared" si="143"/>
        <v>110.23</v>
      </c>
      <c r="Q249" s="44">
        <f t="shared" si="143"/>
        <v>110.23</v>
      </c>
      <c r="R249" s="44">
        <f t="shared" si="143"/>
        <v>110.23</v>
      </c>
      <c r="S249" s="44">
        <f t="shared" si="143"/>
        <v>110.23</v>
      </c>
      <c r="T249" s="44">
        <f t="shared" si="143"/>
        <v>110.23</v>
      </c>
      <c r="U249" s="44">
        <f t="shared" si="143"/>
        <v>110.23</v>
      </c>
      <c r="V249" s="44">
        <f t="shared" si="143"/>
        <v>110.23</v>
      </c>
      <c r="W249" s="44">
        <f t="shared" si="143"/>
        <v>110.23</v>
      </c>
      <c r="X249" s="44">
        <f t="shared" si="143"/>
        <v>110.23</v>
      </c>
      <c r="Y249" s="44">
        <f t="shared" si="143"/>
        <v>110.23</v>
      </c>
      <c r="Z249" s="44">
        <f t="shared" si="143"/>
        <v>110.23</v>
      </c>
      <c r="AA249" s="44">
        <f t="shared" si="143"/>
        <v>110.23</v>
      </c>
    </row>
    <row r="250" spans="1:27" ht="12.75" customHeight="1" collapsed="1" x14ac:dyDescent="0.2">
      <c r="A250" s="96" t="s">
        <v>1251</v>
      </c>
      <c r="B250" s="28" t="str">
        <f>"19"&amp;"."&amp;$B$640&amp;"."&amp;$B$641</f>
        <v>19.11.2023</v>
      </c>
      <c r="C250" s="88" t="s">
        <v>76</v>
      </c>
      <c r="D250" s="89">
        <f>ROUND(((D251+D252+D254+D253)/1000),5)</f>
        <v>1.4235500000000001</v>
      </c>
      <c r="E250" s="89">
        <f>ROUND(((E251+E252+E254+E253)/1000),5)</f>
        <v>1.41567</v>
      </c>
      <c r="F250" s="89">
        <f>ROUND(((F251+F252+F254+F253)/1000),5)</f>
        <v>1.3324400000000001</v>
      </c>
      <c r="G250" s="89">
        <f t="shared" ref="G250:AA250" si="144">ROUND(((G251+G252+G254+G253)/1000),5)</f>
        <v>1.3072299999999999</v>
      </c>
      <c r="H250" s="89">
        <f t="shared" si="144"/>
        <v>1.32805</v>
      </c>
      <c r="I250" s="89">
        <f t="shared" si="144"/>
        <v>1.3605100000000001</v>
      </c>
      <c r="J250" s="89">
        <f t="shared" si="144"/>
        <v>1.24461</v>
      </c>
      <c r="K250" s="89">
        <f t="shared" si="144"/>
        <v>1.4000600000000001</v>
      </c>
      <c r="L250" s="89">
        <f t="shared" si="144"/>
        <v>1.50353</v>
      </c>
      <c r="M250" s="89">
        <f t="shared" si="144"/>
        <v>1.70712</v>
      </c>
      <c r="N250" s="89">
        <f t="shared" si="144"/>
        <v>1.83883</v>
      </c>
      <c r="O250" s="89">
        <f t="shared" si="144"/>
        <v>1.8560099999999999</v>
      </c>
      <c r="P250" s="89">
        <f t="shared" si="144"/>
        <v>1.86307</v>
      </c>
      <c r="Q250" s="89">
        <f t="shared" si="144"/>
        <v>1.8646799999999999</v>
      </c>
      <c r="R250" s="89">
        <f t="shared" si="144"/>
        <v>1.8656600000000001</v>
      </c>
      <c r="S250" s="89">
        <f t="shared" si="144"/>
        <v>1.8713500000000001</v>
      </c>
      <c r="T250" s="89">
        <f t="shared" si="144"/>
        <v>1.90974</v>
      </c>
      <c r="U250" s="89">
        <f t="shared" si="144"/>
        <v>1.96211</v>
      </c>
      <c r="V250" s="89">
        <f t="shared" si="144"/>
        <v>1.9573499999999999</v>
      </c>
      <c r="W250" s="89">
        <f t="shared" si="144"/>
        <v>1.9454100000000001</v>
      </c>
      <c r="X250" s="89">
        <f t="shared" si="144"/>
        <v>1.92194</v>
      </c>
      <c r="Y250" s="89">
        <f t="shared" si="144"/>
        <v>1.7126300000000001</v>
      </c>
      <c r="Z250" s="89">
        <f t="shared" si="144"/>
        <v>1.53695</v>
      </c>
      <c r="AA250" s="89">
        <f t="shared" si="144"/>
        <v>1.44659</v>
      </c>
    </row>
    <row r="251" spans="1:27" ht="12.75" hidden="1" customHeight="1" outlineLevel="1" x14ac:dyDescent="0.2">
      <c r="A251" s="97" t="s">
        <v>1252</v>
      </c>
      <c r="B251" s="63" t="s">
        <v>242</v>
      </c>
      <c r="C251" s="43" t="s">
        <v>79</v>
      </c>
      <c r="D251" s="44">
        <v>1196.57</v>
      </c>
      <c r="E251" s="44">
        <v>1188.69</v>
      </c>
      <c r="F251" s="44">
        <v>1105.46</v>
      </c>
      <c r="G251" s="44">
        <v>1080.25</v>
      </c>
      <c r="H251" s="44">
        <v>1101.07</v>
      </c>
      <c r="I251" s="44">
        <v>1133.53</v>
      </c>
      <c r="J251" s="44">
        <v>1017.63</v>
      </c>
      <c r="K251" s="44">
        <v>1173.08</v>
      </c>
      <c r="L251" s="44">
        <v>1276.55</v>
      </c>
      <c r="M251" s="44">
        <v>1480.14</v>
      </c>
      <c r="N251" s="44">
        <v>1611.85</v>
      </c>
      <c r="O251" s="44">
        <v>1629.03</v>
      </c>
      <c r="P251" s="44">
        <v>1636.09</v>
      </c>
      <c r="Q251" s="44">
        <v>1637.7</v>
      </c>
      <c r="R251" s="44">
        <v>1638.68</v>
      </c>
      <c r="S251" s="44">
        <v>1644.37</v>
      </c>
      <c r="T251" s="44">
        <v>1682.76</v>
      </c>
      <c r="U251" s="44">
        <v>1735.13</v>
      </c>
      <c r="V251" s="44">
        <v>1730.37</v>
      </c>
      <c r="W251" s="44">
        <v>1718.43</v>
      </c>
      <c r="X251" s="44">
        <v>1694.96</v>
      </c>
      <c r="Y251" s="44">
        <v>1485.65</v>
      </c>
      <c r="Z251" s="44">
        <v>1309.97</v>
      </c>
      <c r="AA251" s="44">
        <v>1219.6099999999999</v>
      </c>
    </row>
    <row r="252" spans="1:27" ht="12.75" hidden="1" customHeight="1" outlineLevel="1" x14ac:dyDescent="0.2">
      <c r="A252" s="97" t="s">
        <v>1253</v>
      </c>
      <c r="B252" s="63" t="s">
        <v>90</v>
      </c>
      <c r="C252" s="43" t="s">
        <v>79</v>
      </c>
      <c r="D252" s="44">
        <f>$D$162</f>
        <v>113.12</v>
      </c>
      <c r="E252" s="44">
        <f>$D$162</f>
        <v>113.12</v>
      </c>
      <c r="F252" s="44">
        <f t="shared" ref="F252:AA252" si="145">$D$162</f>
        <v>113.12</v>
      </c>
      <c r="G252" s="44">
        <f t="shared" si="145"/>
        <v>113.12</v>
      </c>
      <c r="H252" s="44">
        <f t="shared" si="145"/>
        <v>113.12</v>
      </c>
      <c r="I252" s="44">
        <f t="shared" si="145"/>
        <v>113.12</v>
      </c>
      <c r="J252" s="44">
        <f t="shared" si="145"/>
        <v>113.12</v>
      </c>
      <c r="K252" s="44">
        <f t="shared" si="145"/>
        <v>113.12</v>
      </c>
      <c r="L252" s="44">
        <f t="shared" si="145"/>
        <v>113.12</v>
      </c>
      <c r="M252" s="44">
        <f t="shared" si="145"/>
        <v>113.12</v>
      </c>
      <c r="N252" s="44">
        <f t="shared" si="145"/>
        <v>113.12</v>
      </c>
      <c r="O252" s="44">
        <f t="shared" si="145"/>
        <v>113.12</v>
      </c>
      <c r="P252" s="44">
        <f t="shared" si="145"/>
        <v>113.12</v>
      </c>
      <c r="Q252" s="44">
        <f t="shared" si="145"/>
        <v>113.12</v>
      </c>
      <c r="R252" s="44">
        <f t="shared" si="145"/>
        <v>113.12</v>
      </c>
      <c r="S252" s="44">
        <f t="shared" si="145"/>
        <v>113.12</v>
      </c>
      <c r="T252" s="44">
        <f t="shared" si="145"/>
        <v>113.12</v>
      </c>
      <c r="U252" s="44">
        <f t="shared" si="145"/>
        <v>113.12</v>
      </c>
      <c r="V252" s="44">
        <f t="shared" si="145"/>
        <v>113.12</v>
      </c>
      <c r="W252" s="44">
        <f t="shared" si="145"/>
        <v>113.12</v>
      </c>
      <c r="X252" s="44">
        <f t="shared" si="145"/>
        <v>113.12</v>
      </c>
      <c r="Y252" s="44">
        <f t="shared" si="145"/>
        <v>113.12</v>
      </c>
      <c r="Z252" s="44">
        <f t="shared" si="145"/>
        <v>113.12</v>
      </c>
      <c r="AA252" s="44">
        <f t="shared" si="145"/>
        <v>113.12</v>
      </c>
    </row>
    <row r="253" spans="1:27" ht="12.75" hidden="1" customHeight="1" outlineLevel="1" x14ac:dyDescent="0.2">
      <c r="A253" s="97" t="s">
        <v>1254</v>
      </c>
      <c r="B253" s="63" t="s">
        <v>83</v>
      </c>
      <c r="C253" s="43" t="s">
        <v>79</v>
      </c>
      <c r="D253" s="44">
        <v>3.63</v>
      </c>
      <c r="E253" s="44">
        <v>3.63</v>
      </c>
      <c r="F253" s="44">
        <v>3.63</v>
      </c>
      <c r="G253" s="44">
        <v>3.63</v>
      </c>
      <c r="H253" s="44">
        <v>3.63</v>
      </c>
      <c r="I253" s="44">
        <v>3.63</v>
      </c>
      <c r="J253" s="44">
        <v>3.63</v>
      </c>
      <c r="K253" s="44">
        <v>3.63</v>
      </c>
      <c r="L253" s="44">
        <v>3.63</v>
      </c>
      <c r="M253" s="44">
        <v>3.63</v>
      </c>
      <c r="N253" s="44">
        <v>3.63</v>
      </c>
      <c r="O253" s="44">
        <v>3.63</v>
      </c>
      <c r="P253" s="44">
        <v>3.63</v>
      </c>
      <c r="Q253" s="44">
        <v>3.63</v>
      </c>
      <c r="R253" s="44">
        <v>3.63</v>
      </c>
      <c r="S253" s="44">
        <v>3.63</v>
      </c>
      <c r="T253" s="44">
        <v>3.63</v>
      </c>
      <c r="U253" s="44">
        <v>3.63</v>
      </c>
      <c r="V253" s="44">
        <v>3.63</v>
      </c>
      <c r="W253" s="44">
        <v>3.63</v>
      </c>
      <c r="X253" s="44">
        <v>3.63</v>
      </c>
      <c r="Y253" s="44">
        <v>3.63</v>
      </c>
      <c r="Z253" s="44">
        <v>3.63</v>
      </c>
      <c r="AA253" s="44">
        <v>3.63</v>
      </c>
    </row>
    <row r="254" spans="1:27" ht="12.75" hidden="1" customHeight="1" outlineLevel="1" x14ac:dyDescent="0.2">
      <c r="A254" s="97" t="s">
        <v>1255</v>
      </c>
      <c r="B254" s="63" t="s">
        <v>81</v>
      </c>
      <c r="C254" s="43" t="s">
        <v>79</v>
      </c>
      <c r="D254" s="44">
        <f>$D$11</f>
        <v>110.23</v>
      </c>
      <c r="E254" s="44">
        <f t="shared" ref="E254:AA254" si="146">$D$11</f>
        <v>110.23</v>
      </c>
      <c r="F254" s="44">
        <f t="shared" si="146"/>
        <v>110.23</v>
      </c>
      <c r="G254" s="44">
        <f t="shared" si="146"/>
        <v>110.23</v>
      </c>
      <c r="H254" s="44">
        <f t="shared" si="146"/>
        <v>110.23</v>
      </c>
      <c r="I254" s="44">
        <f t="shared" si="146"/>
        <v>110.23</v>
      </c>
      <c r="J254" s="44">
        <f t="shared" si="146"/>
        <v>110.23</v>
      </c>
      <c r="K254" s="44">
        <f t="shared" si="146"/>
        <v>110.23</v>
      </c>
      <c r="L254" s="44">
        <f t="shared" si="146"/>
        <v>110.23</v>
      </c>
      <c r="M254" s="44">
        <f t="shared" si="146"/>
        <v>110.23</v>
      </c>
      <c r="N254" s="44">
        <f t="shared" si="146"/>
        <v>110.23</v>
      </c>
      <c r="O254" s="44">
        <f t="shared" si="146"/>
        <v>110.23</v>
      </c>
      <c r="P254" s="44">
        <f t="shared" si="146"/>
        <v>110.23</v>
      </c>
      <c r="Q254" s="44">
        <f t="shared" si="146"/>
        <v>110.23</v>
      </c>
      <c r="R254" s="44">
        <f t="shared" si="146"/>
        <v>110.23</v>
      </c>
      <c r="S254" s="44">
        <f t="shared" si="146"/>
        <v>110.23</v>
      </c>
      <c r="T254" s="44">
        <f t="shared" si="146"/>
        <v>110.23</v>
      </c>
      <c r="U254" s="44">
        <f t="shared" si="146"/>
        <v>110.23</v>
      </c>
      <c r="V254" s="44">
        <f t="shared" si="146"/>
        <v>110.23</v>
      </c>
      <c r="W254" s="44">
        <f t="shared" si="146"/>
        <v>110.23</v>
      </c>
      <c r="X254" s="44">
        <f t="shared" si="146"/>
        <v>110.23</v>
      </c>
      <c r="Y254" s="44">
        <f t="shared" si="146"/>
        <v>110.23</v>
      </c>
      <c r="Z254" s="44">
        <f t="shared" si="146"/>
        <v>110.23</v>
      </c>
      <c r="AA254" s="44">
        <f t="shared" si="146"/>
        <v>110.23</v>
      </c>
    </row>
    <row r="255" spans="1:27" ht="12.75" customHeight="1" collapsed="1" x14ac:dyDescent="0.2">
      <c r="A255" s="96" t="s">
        <v>1256</v>
      </c>
      <c r="B255" s="28" t="str">
        <f>"20"&amp;"."&amp;$B$640&amp;"."&amp;$B$641</f>
        <v>20.11.2023</v>
      </c>
      <c r="C255" s="88" t="s">
        <v>76</v>
      </c>
      <c r="D255" s="89">
        <f>ROUND(((D256+D257+D259+D258)/1000),5)</f>
        <v>1.3615999999999999</v>
      </c>
      <c r="E255" s="89">
        <f>ROUND(((E256+E257+E259+E258)/1000),5)</f>
        <v>1.2640899999999999</v>
      </c>
      <c r="F255" s="89">
        <f>ROUND(((F256+F257+F259+F258)/1000),5)</f>
        <v>1.20106</v>
      </c>
      <c r="G255" s="89">
        <f t="shared" ref="G255:AA255" si="147">ROUND(((G256+G257+G259+G258)/1000),5)</f>
        <v>1.19672</v>
      </c>
      <c r="H255" s="89">
        <f t="shared" si="147"/>
        <v>1.2407999999999999</v>
      </c>
      <c r="I255" s="89">
        <f t="shared" si="147"/>
        <v>1.4192</v>
      </c>
      <c r="J255" s="89">
        <f t="shared" si="147"/>
        <v>1.52946</v>
      </c>
      <c r="K255" s="89">
        <f t="shared" si="147"/>
        <v>1.81867</v>
      </c>
      <c r="L255" s="89">
        <f t="shared" si="147"/>
        <v>1.9907900000000001</v>
      </c>
      <c r="M255" s="89">
        <f t="shared" si="147"/>
        <v>2.0520700000000001</v>
      </c>
      <c r="N255" s="89">
        <f t="shared" si="147"/>
        <v>2.1130800000000001</v>
      </c>
      <c r="O255" s="89">
        <f t="shared" si="147"/>
        <v>2.1579899999999999</v>
      </c>
      <c r="P255" s="89">
        <f t="shared" si="147"/>
        <v>2.1197400000000002</v>
      </c>
      <c r="Q255" s="89">
        <f t="shared" si="147"/>
        <v>2.1406100000000001</v>
      </c>
      <c r="R255" s="89">
        <f t="shared" si="147"/>
        <v>2.137</v>
      </c>
      <c r="S255" s="89">
        <f t="shared" si="147"/>
        <v>2.1206100000000001</v>
      </c>
      <c r="T255" s="89">
        <f t="shared" si="147"/>
        <v>2.12907</v>
      </c>
      <c r="U255" s="89">
        <f t="shared" si="147"/>
        <v>2.2736100000000001</v>
      </c>
      <c r="V255" s="89">
        <f t="shared" si="147"/>
        <v>2.2780999999999998</v>
      </c>
      <c r="W255" s="89">
        <f t="shared" si="147"/>
        <v>2.1213199999999999</v>
      </c>
      <c r="X255" s="89">
        <f t="shared" si="147"/>
        <v>1.9591799999999999</v>
      </c>
      <c r="Y255" s="89">
        <f t="shared" si="147"/>
        <v>1.86639</v>
      </c>
      <c r="Z255" s="89">
        <f t="shared" si="147"/>
        <v>1.5770200000000001</v>
      </c>
      <c r="AA255" s="89">
        <f t="shared" si="147"/>
        <v>1.45563</v>
      </c>
    </row>
    <row r="256" spans="1:27" ht="12.75" hidden="1" customHeight="1" outlineLevel="1" x14ac:dyDescent="0.2">
      <c r="A256" s="97" t="s">
        <v>1257</v>
      </c>
      <c r="B256" s="63" t="s">
        <v>242</v>
      </c>
      <c r="C256" s="43" t="s">
        <v>79</v>
      </c>
      <c r="D256" s="44">
        <v>1134.6199999999999</v>
      </c>
      <c r="E256" s="44">
        <v>1037.1099999999999</v>
      </c>
      <c r="F256" s="44">
        <v>974.08</v>
      </c>
      <c r="G256" s="44">
        <v>969.74</v>
      </c>
      <c r="H256" s="44">
        <v>1013.82</v>
      </c>
      <c r="I256" s="44">
        <v>1192.22</v>
      </c>
      <c r="J256" s="44">
        <v>1302.48</v>
      </c>
      <c r="K256" s="44">
        <v>1591.69</v>
      </c>
      <c r="L256" s="44">
        <v>1763.81</v>
      </c>
      <c r="M256" s="44">
        <v>1825.09</v>
      </c>
      <c r="N256" s="44">
        <v>1886.1</v>
      </c>
      <c r="O256" s="44">
        <v>1931.01</v>
      </c>
      <c r="P256" s="44">
        <v>1892.76</v>
      </c>
      <c r="Q256" s="44">
        <v>1913.63</v>
      </c>
      <c r="R256" s="44">
        <v>1910.02</v>
      </c>
      <c r="S256" s="44">
        <v>1893.63</v>
      </c>
      <c r="T256" s="44">
        <v>1902.09</v>
      </c>
      <c r="U256" s="44">
        <v>2046.63</v>
      </c>
      <c r="V256" s="44">
        <v>2051.12</v>
      </c>
      <c r="W256" s="44">
        <v>1894.34</v>
      </c>
      <c r="X256" s="44">
        <v>1732.2</v>
      </c>
      <c r="Y256" s="44">
        <v>1639.41</v>
      </c>
      <c r="Z256" s="44">
        <v>1350.04</v>
      </c>
      <c r="AA256" s="44">
        <v>1228.6500000000001</v>
      </c>
    </row>
    <row r="257" spans="1:27" ht="12.75" hidden="1" customHeight="1" outlineLevel="1" x14ac:dyDescent="0.2">
      <c r="A257" s="97" t="s">
        <v>1258</v>
      </c>
      <c r="B257" s="63" t="s">
        <v>90</v>
      </c>
      <c r="C257" s="43" t="s">
        <v>79</v>
      </c>
      <c r="D257" s="44">
        <f>$D$162</f>
        <v>113.12</v>
      </c>
      <c r="E257" s="44">
        <f>$D$162</f>
        <v>113.12</v>
      </c>
      <c r="F257" s="44">
        <f t="shared" ref="F257:AA257" si="148">$D$162</f>
        <v>113.12</v>
      </c>
      <c r="G257" s="44">
        <f t="shared" si="148"/>
        <v>113.12</v>
      </c>
      <c r="H257" s="44">
        <f t="shared" si="148"/>
        <v>113.12</v>
      </c>
      <c r="I257" s="44">
        <f t="shared" si="148"/>
        <v>113.12</v>
      </c>
      <c r="J257" s="44">
        <f t="shared" si="148"/>
        <v>113.12</v>
      </c>
      <c r="K257" s="44">
        <f t="shared" si="148"/>
        <v>113.12</v>
      </c>
      <c r="L257" s="44">
        <f t="shared" si="148"/>
        <v>113.12</v>
      </c>
      <c r="M257" s="44">
        <f t="shared" si="148"/>
        <v>113.12</v>
      </c>
      <c r="N257" s="44">
        <f t="shared" si="148"/>
        <v>113.12</v>
      </c>
      <c r="O257" s="44">
        <f t="shared" si="148"/>
        <v>113.12</v>
      </c>
      <c r="P257" s="44">
        <f t="shared" si="148"/>
        <v>113.12</v>
      </c>
      <c r="Q257" s="44">
        <f t="shared" si="148"/>
        <v>113.12</v>
      </c>
      <c r="R257" s="44">
        <f t="shared" si="148"/>
        <v>113.12</v>
      </c>
      <c r="S257" s="44">
        <f t="shared" si="148"/>
        <v>113.12</v>
      </c>
      <c r="T257" s="44">
        <f t="shared" si="148"/>
        <v>113.12</v>
      </c>
      <c r="U257" s="44">
        <f t="shared" si="148"/>
        <v>113.12</v>
      </c>
      <c r="V257" s="44">
        <f t="shared" si="148"/>
        <v>113.12</v>
      </c>
      <c r="W257" s="44">
        <f t="shared" si="148"/>
        <v>113.12</v>
      </c>
      <c r="X257" s="44">
        <f t="shared" si="148"/>
        <v>113.12</v>
      </c>
      <c r="Y257" s="44">
        <f t="shared" si="148"/>
        <v>113.12</v>
      </c>
      <c r="Z257" s="44">
        <f t="shared" si="148"/>
        <v>113.12</v>
      </c>
      <c r="AA257" s="44">
        <f t="shared" si="148"/>
        <v>113.12</v>
      </c>
    </row>
    <row r="258" spans="1:27" ht="12.75" hidden="1" customHeight="1" outlineLevel="1" x14ac:dyDescent="0.2">
      <c r="A258" s="97" t="s">
        <v>1259</v>
      </c>
      <c r="B258" s="63" t="s">
        <v>83</v>
      </c>
      <c r="C258" s="43" t="s">
        <v>79</v>
      </c>
      <c r="D258" s="44">
        <v>3.63</v>
      </c>
      <c r="E258" s="44">
        <v>3.63</v>
      </c>
      <c r="F258" s="44">
        <v>3.63</v>
      </c>
      <c r="G258" s="44">
        <v>3.63</v>
      </c>
      <c r="H258" s="44">
        <v>3.63</v>
      </c>
      <c r="I258" s="44">
        <v>3.63</v>
      </c>
      <c r="J258" s="44">
        <v>3.63</v>
      </c>
      <c r="K258" s="44">
        <v>3.63</v>
      </c>
      <c r="L258" s="44">
        <v>3.63</v>
      </c>
      <c r="M258" s="44">
        <v>3.63</v>
      </c>
      <c r="N258" s="44">
        <v>3.63</v>
      </c>
      <c r="O258" s="44">
        <v>3.63</v>
      </c>
      <c r="P258" s="44">
        <v>3.63</v>
      </c>
      <c r="Q258" s="44">
        <v>3.63</v>
      </c>
      <c r="R258" s="44">
        <v>3.63</v>
      </c>
      <c r="S258" s="44">
        <v>3.63</v>
      </c>
      <c r="T258" s="44">
        <v>3.63</v>
      </c>
      <c r="U258" s="44">
        <v>3.63</v>
      </c>
      <c r="V258" s="44">
        <v>3.63</v>
      </c>
      <c r="W258" s="44">
        <v>3.63</v>
      </c>
      <c r="X258" s="44">
        <v>3.63</v>
      </c>
      <c r="Y258" s="44">
        <v>3.63</v>
      </c>
      <c r="Z258" s="44">
        <v>3.63</v>
      </c>
      <c r="AA258" s="44">
        <v>3.63</v>
      </c>
    </row>
    <row r="259" spans="1:27" ht="12.75" hidden="1" customHeight="1" outlineLevel="1" x14ac:dyDescent="0.2">
      <c r="A259" s="97" t="s">
        <v>1260</v>
      </c>
      <c r="B259" s="63" t="s">
        <v>81</v>
      </c>
      <c r="C259" s="43" t="s">
        <v>79</v>
      </c>
      <c r="D259" s="44">
        <f>$D$11</f>
        <v>110.23</v>
      </c>
      <c r="E259" s="44">
        <f t="shared" ref="E259:AA259" si="149">$D$11</f>
        <v>110.23</v>
      </c>
      <c r="F259" s="44">
        <f t="shared" si="149"/>
        <v>110.23</v>
      </c>
      <c r="G259" s="44">
        <f t="shared" si="149"/>
        <v>110.23</v>
      </c>
      <c r="H259" s="44">
        <f t="shared" si="149"/>
        <v>110.23</v>
      </c>
      <c r="I259" s="44">
        <f t="shared" si="149"/>
        <v>110.23</v>
      </c>
      <c r="J259" s="44">
        <f t="shared" si="149"/>
        <v>110.23</v>
      </c>
      <c r="K259" s="44">
        <f t="shared" si="149"/>
        <v>110.23</v>
      </c>
      <c r="L259" s="44">
        <f t="shared" si="149"/>
        <v>110.23</v>
      </c>
      <c r="M259" s="44">
        <f t="shared" si="149"/>
        <v>110.23</v>
      </c>
      <c r="N259" s="44">
        <f t="shared" si="149"/>
        <v>110.23</v>
      </c>
      <c r="O259" s="44">
        <f t="shared" si="149"/>
        <v>110.23</v>
      </c>
      <c r="P259" s="44">
        <f t="shared" si="149"/>
        <v>110.23</v>
      </c>
      <c r="Q259" s="44">
        <f t="shared" si="149"/>
        <v>110.23</v>
      </c>
      <c r="R259" s="44">
        <f t="shared" si="149"/>
        <v>110.23</v>
      </c>
      <c r="S259" s="44">
        <f t="shared" si="149"/>
        <v>110.23</v>
      </c>
      <c r="T259" s="44">
        <f t="shared" si="149"/>
        <v>110.23</v>
      </c>
      <c r="U259" s="44">
        <f t="shared" si="149"/>
        <v>110.23</v>
      </c>
      <c r="V259" s="44">
        <f t="shared" si="149"/>
        <v>110.23</v>
      </c>
      <c r="W259" s="44">
        <f t="shared" si="149"/>
        <v>110.23</v>
      </c>
      <c r="X259" s="44">
        <f t="shared" si="149"/>
        <v>110.23</v>
      </c>
      <c r="Y259" s="44">
        <f t="shared" si="149"/>
        <v>110.23</v>
      </c>
      <c r="Z259" s="44">
        <f t="shared" si="149"/>
        <v>110.23</v>
      </c>
      <c r="AA259" s="44">
        <f t="shared" si="149"/>
        <v>110.23</v>
      </c>
    </row>
    <row r="260" spans="1:27" ht="12.75" customHeight="1" collapsed="1" x14ac:dyDescent="0.2">
      <c r="A260" s="96" t="s">
        <v>1261</v>
      </c>
      <c r="B260" s="28" t="str">
        <f>"21"&amp;"."&amp;$B$640&amp;"."&amp;$B$641</f>
        <v>21.11.2023</v>
      </c>
      <c r="C260" s="88" t="s">
        <v>76</v>
      </c>
      <c r="D260" s="89">
        <f>ROUND(((D261+D262+D264+D263)/1000),5)</f>
        <v>1.39228</v>
      </c>
      <c r="E260" s="89">
        <f>ROUND(((E261+E262+E264+E263)/1000),5)</f>
        <v>1.3188800000000001</v>
      </c>
      <c r="F260" s="89">
        <f>ROUND(((F261+F262+F264+F263)/1000),5)</f>
        <v>1.25322</v>
      </c>
      <c r="G260" s="89">
        <f t="shared" ref="G260:AA260" si="150">ROUND(((G261+G262+G264+G263)/1000),5)</f>
        <v>1.2455000000000001</v>
      </c>
      <c r="H260" s="89">
        <f t="shared" si="150"/>
        <v>1.28271</v>
      </c>
      <c r="I260" s="89">
        <f t="shared" si="150"/>
        <v>1.4120699999999999</v>
      </c>
      <c r="J260" s="89">
        <f t="shared" si="150"/>
        <v>1.5660000000000001</v>
      </c>
      <c r="K260" s="89">
        <f t="shared" si="150"/>
        <v>1.8836999999999999</v>
      </c>
      <c r="L260" s="89">
        <f t="shared" si="150"/>
        <v>2.0325899999999999</v>
      </c>
      <c r="M260" s="89">
        <f t="shared" si="150"/>
        <v>2.0642800000000001</v>
      </c>
      <c r="N260" s="89">
        <f t="shared" si="150"/>
        <v>2.2423700000000002</v>
      </c>
      <c r="O260" s="89">
        <f t="shared" si="150"/>
        <v>2.25719</v>
      </c>
      <c r="P260" s="89">
        <f t="shared" si="150"/>
        <v>2.1760600000000001</v>
      </c>
      <c r="Q260" s="89">
        <f t="shared" si="150"/>
        <v>2.2023000000000001</v>
      </c>
      <c r="R260" s="89">
        <f t="shared" si="150"/>
        <v>2.1936900000000001</v>
      </c>
      <c r="S260" s="89">
        <f t="shared" si="150"/>
        <v>2.17964</v>
      </c>
      <c r="T260" s="89">
        <f t="shared" si="150"/>
        <v>2.2121599999999999</v>
      </c>
      <c r="U260" s="89">
        <f t="shared" si="150"/>
        <v>2.2915899999999998</v>
      </c>
      <c r="V260" s="89">
        <f t="shared" si="150"/>
        <v>2.2766899999999999</v>
      </c>
      <c r="W260" s="89">
        <f t="shared" si="150"/>
        <v>2.1707200000000002</v>
      </c>
      <c r="X260" s="89">
        <f t="shared" si="150"/>
        <v>2.0126400000000002</v>
      </c>
      <c r="Y260" s="89">
        <f t="shared" si="150"/>
        <v>1.93598</v>
      </c>
      <c r="Z260" s="89">
        <f t="shared" si="150"/>
        <v>1.7428300000000001</v>
      </c>
      <c r="AA260" s="89">
        <f t="shared" si="150"/>
        <v>1.5093000000000001</v>
      </c>
    </row>
    <row r="261" spans="1:27" ht="12.75" hidden="1" customHeight="1" outlineLevel="1" x14ac:dyDescent="0.2">
      <c r="A261" s="97" t="s">
        <v>1262</v>
      </c>
      <c r="B261" s="63" t="s">
        <v>242</v>
      </c>
      <c r="C261" s="43" t="s">
        <v>79</v>
      </c>
      <c r="D261" s="44">
        <v>1165.3</v>
      </c>
      <c r="E261" s="44">
        <v>1091.9000000000001</v>
      </c>
      <c r="F261" s="44">
        <v>1026.24</v>
      </c>
      <c r="G261" s="44">
        <v>1018.52</v>
      </c>
      <c r="H261" s="44">
        <v>1055.73</v>
      </c>
      <c r="I261" s="44">
        <v>1185.0899999999999</v>
      </c>
      <c r="J261" s="44">
        <v>1339.02</v>
      </c>
      <c r="K261" s="44">
        <v>1656.72</v>
      </c>
      <c r="L261" s="44">
        <v>1805.61</v>
      </c>
      <c r="M261" s="44">
        <v>1837.3</v>
      </c>
      <c r="N261" s="44">
        <v>2015.39</v>
      </c>
      <c r="O261" s="44">
        <v>2030.21</v>
      </c>
      <c r="P261" s="44">
        <v>1949.08</v>
      </c>
      <c r="Q261" s="44">
        <v>1975.32</v>
      </c>
      <c r="R261" s="44">
        <v>1966.71</v>
      </c>
      <c r="S261" s="44">
        <v>1952.66</v>
      </c>
      <c r="T261" s="44">
        <v>1985.18</v>
      </c>
      <c r="U261" s="44">
        <v>2064.61</v>
      </c>
      <c r="V261" s="44">
        <v>2049.71</v>
      </c>
      <c r="W261" s="44">
        <v>1943.74</v>
      </c>
      <c r="X261" s="44">
        <v>1785.66</v>
      </c>
      <c r="Y261" s="44">
        <v>1709</v>
      </c>
      <c r="Z261" s="44">
        <v>1515.85</v>
      </c>
      <c r="AA261" s="44">
        <v>1282.32</v>
      </c>
    </row>
    <row r="262" spans="1:27" ht="12.75" hidden="1" customHeight="1" outlineLevel="1" x14ac:dyDescent="0.2">
      <c r="A262" s="97" t="s">
        <v>1263</v>
      </c>
      <c r="B262" s="63" t="s">
        <v>90</v>
      </c>
      <c r="C262" s="43" t="s">
        <v>79</v>
      </c>
      <c r="D262" s="44">
        <f>$D$162</f>
        <v>113.12</v>
      </c>
      <c r="E262" s="44">
        <f>$D$162</f>
        <v>113.12</v>
      </c>
      <c r="F262" s="44">
        <f t="shared" ref="F262:AA262" si="151">$D$162</f>
        <v>113.12</v>
      </c>
      <c r="G262" s="44">
        <f t="shared" si="151"/>
        <v>113.12</v>
      </c>
      <c r="H262" s="44">
        <f t="shared" si="151"/>
        <v>113.12</v>
      </c>
      <c r="I262" s="44">
        <f t="shared" si="151"/>
        <v>113.12</v>
      </c>
      <c r="J262" s="44">
        <f t="shared" si="151"/>
        <v>113.12</v>
      </c>
      <c r="K262" s="44">
        <f t="shared" si="151"/>
        <v>113.12</v>
      </c>
      <c r="L262" s="44">
        <f t="shared" si="151"/>
        <v>113.12</v>
      </c>
      <c r="M262" s="44">
        <f t="shared" si="151"/>
        <v>113.12</v>
      </c>
      <c r="N262" s="44">
        <f t="shared" si="151"/>
        <v>113.12</v>
      </c>
      <c r="O262" s="44">
        <f t="shared" si="151"/>
        <v>113.12</v>
      </c>
      <c r="P262" s="44">
        <f t="shared" si="151"/>
        <v>113.12</v>
      </c>
      <c r="Q262" s="44">
        <f t="shared" si="151"/>
        <v>113.12</v>
      </c>
      <c r="R262" s="44">
        <f t="shared" si="151"/>
        <v>113.12</v>
      </c>
      <c r="S262" s="44">
        <f t="shared" si="151"/>
        <v>113.12</v>
      </c>
      <c r="T262" s="44">
        <f t="shared" si="151"/>
        <v>113.12</v>
      </c>
      <c r="U262" s="44">
        <f t="shared" si="151"/>
        <v>113.12</v>
      </c>
      <c r="V262" s="44">
        <f t="shared" si="151"/>
        <v>113.12</v>
      </c>
      <c r="W262" s="44">
        <f t="shared" si="151"/>
        <v>113.12</v>
      </c>
      <c r="X262" s="44">
        <f t="shared" si="151"/>
        <v>113.12</v>
      </c>
      <c r="Y262" s="44">
        <f t="shared" si="151"/>
        <v>113.12</v>
      </c>
      <c r="Z262" s="44">
        <f t="shared" si="151"/>
        <v>113.12</v>
      </c>
      <c r="AA262" s="44">
        <f t="shared" si="151"/>
        <v>113.12</v>
      </c>
    </row>
    <row r="263" spans="1:27" ht="12.75" hidden="1" customHeight="1" outlineLevel="1" x14ac:dyDescent="0.2">
      <c r="A263" s="97" t="s">
        <v>1264</v>
      </c>
      <c r="B263" s="63" t="s">
        <v>83</v>
      </c>
      <c r="C263" s="43" t="s">
        <v>79</v>
      </c>
      <c r="D263" s="44">
        <v>3.63</v>
      </c>
      <c r="E263" s="44">
        <v>3.63</v>
      </c>
      <c r="F263" s="44">
        <v>3.63</v>
      </c>
      <c r="G263" s="44">
        <v>3.63</v>
      </c>
      <c r="H263" s="44">
        <v>3.63</v>
      </c>
      <c r="I263" s="44">
        <v>3.63</v>
      </c>
      <c r="J263" s="44">
        <v>3.63</v>
      </c>
      <c r="K263" s="44">
        <v>3.63</v>
      </c>
      <c r="L263" s="44">
        <v>3.63</v>
      </c>
      <c r="M263" s="44">
        <v>3.63</v>
      </c>
      <c r="N263" s="44">
        <v>3.63</v>
      </c>
      <c r="O263" s="44">
        <v>3.63</v>
      </c>
      <c r="P263" s="44">
        <v>3.63</v>
      </c>
      <c r="Q263" s="44">
        <v>3.63</v>
      </c>
      <c r="R263" s="44">
        <v>3.63</v>
      </c>
      <c r="S263" s="44">
        <v>3.63</v>
      </c>
      <c r="T263" s="44">
        <v>3.63</v>
      </c>
      <c r="U263" s="44">
        <v>3.63</v>
      </c>
      <c r="V263" s="44">
        <v>3.63</v>
      </c>
      <c r="W263" s="44">
        <v>3.63</v>
      </c>
      <c r="X263" s="44">
        <v>3.63</v>
      </c>
      <c r="Y263" s="44">
        <v>3.63</v>
      </c>
      <c r="Z263" s="44">
        <v>3.63</v>
      </c>
      <c r="AA263" s="44">
        <v>3.63</v>
      </c>
    </row>
    <row r="264" spans="1:27" ht="12.75" hidden="1" customHeight="1" outlineLevel="1" x14ac:dyDescent="0.2">
      <c r="A264" s="97" t="s">
        <v>1265</v>
      </c>
      <c r="B264" s="63" t="s">
        <v>81</v>
      </c>
      <c r="C264" s="43" t="s">
        <v>79</v>
      </c>
      <c r="D264" s="44">
        <f>$D$11</f>
        <v>110.23</v>
      </c>
      <c r="E264" s="44">
        <f t="shared" ref="E264:AA264" si="152">$D$11</f>
        <v>110.23</v>
      </c>
      <c r="F264" s="44">
        <f t="shared" si="152"/>
        <v>110.23</v>
      </c>
      <c r="G264" s="44">
        <f t="shared" si="152"/>
        <v>110.23</v>
      </c>
      <c r="H264" s="44">
        <f t="shared" si="152"/>
        <v>110.23</v>
      </c>
      <c r="I264" s="44">
        <f t="shared" si="152"/>
        <v>110.23</v>
      </c>
      <c r="J264" s="44">
        <f t="shared" si="152"/>
        <v>110.23</v>
      </c>
      <c r="K264" s="44">
        <f t="shared" si="152"/>
        <v>110.23</v>
      </c>
      <c r="L264" s="44">
        <f t="shared" si="152"/>
        <v>110.23</v>
      </c>
      <c r="M264" s="44">
        <f t="shared" si="152"/>
        <v>110.23</v>
      </c>
      <c r="N264" s="44">
        <f t="shared" si="152"/>
        <v>110.23</v>
      </c>
      <c r="O264" s="44">
        <f t="shared" si="152"/>
        <v>110.23</v>
      </c>
      <c r="P264" s="44">
        <f t="shared" si="152"/>
        <v>110.23</v>
      </c>
      <c r="Q264" s="44">
        <f t="shared" si="152"/>
        <v>110.23</v>
      </c>
      <c r="R264" s="44">
        <f t="shared" si="152"/>
        <v>110.23</v>
      </c>
      <c r="S264" s="44">
        <f t="shared" si="152"/>
        <v>110.23</v>
      </c>
      <c r="T264" s="44">
        <f t="shared" si="152"/>
        <v>110.23</v>
      </c>
      <c r="U264" s="44">
        <f t="shared" si="152"/>
        <v>110.23</v>
      </c>
      <c r="V264" s="44">
        <f t="shared" si="152"/>
        <v>110.23</v>
      </c>
      <c r="W264" s="44">
        <f t="shared" si="152"/>
        <v>110.23</v>
      </c>
      <c r="X264" s="44">
        <f t="shared" si="152"/>
        <v>110.23</v>
      </c>
      <c r="Y264" s="44">
        <f t="shared" si="152"/>
        <v>110.23</v>
      </c>
      <c r="Z264" s="44">
        <f t="shared" si="152"/>
        <v>110.23</v>
      </c>
      <c r="AA264" s="44">
        <f t="shared" si="152"/>
        <v>110.23</v>
      </c>
    </row>
    <row r="265" spans="1:27" ht="12.75" customHeight="1" collapsed="1" x14ac:dyDescent="0.2">
      <c r="A265" s="96" t="s">
        <v>1266</v>
      </c>
      <c r="B265" s="28" t="str">
        <f>"22"&amp;"."&amp;$B$640&amp;"."&amp;$B$641</f>
        <v>22.11.2023</v>
      </c>
      <c r="C265" s="88" t="s">
        <v>76</v>
      </c>
      <c r="D265" s="89">
        <f>ROUND(((D266+D267+D269+D268)/1000),5)</f>
        <v>1.40828</v>
      </c>
      <c r="E265" s="89">
        <f>ROUND(((E266+E267+E269+E268)/1000),5)</f>
        <v>1.32796</v>
      </c>
      <c r="F265" s="89">
        <f>ROUND(((F266+F267+F269+F268)/1000),5)</f>
        <v>1.2469699999999999</v>
      </c>
      <c r="G265" s="89">
        <f t="shared" ref="G265:AA265" si="153">ROUND(((G266+G267+G269+G268)/1000),5)</f>
        <v>1.2213700000000001</v>
      </c>
      <c r="H265" s="89">
        <f t="shared" si="153"/>
        <v>1.29722</v>
      </c>
      <c r="I265" s="89">
        <f t="shared" si="153"/>
        <v>1.4668000000000001</v>
      </c>
      <c r="J265" s="89">
        <f t="shared" si="153"/>
        <v>1.6921900000000001</v>
      </c>
      <c r="K265" s="89">
        <f t="shared" si="153"/>
        <v>1.9046400000000001</v>
      </c>
      <c r="L265" s="89">
        <f t="shared" si="153"/>
        <v>2.07043</v>
      </c>
      <c r="M265" s="89">
        <f t="shared" si="153"/>
        <v>2.0907100000000001</v>
      </c>
      <c r="N265" s="89">
        <f t="shared" si="153"/>
        <v>2.1812499999999999</v>
      </c>
      <c r="O265" s="89">
        <f t="shared" si="153"/>
        <v>2.1833300000000002</v>
      </c>
      <c r="P265" s="89">
        <f t="shared" si="153"/>
        <v>2.15551</v>
      </c>
      <c r="Q265" s="89">
        <f t="shared" si="153"/>
        <v>2.17727</v>
      </c>
      <c r="R265" s="89">
        <f t="shared" si="153"/>
        <v>2.16248</v>
      </c>
      <c r="S265" s="89">
        <f t="shared" si="153"/>
        <v>2.14994</v>
      </c>
      <c r="T265" s="89">
        <f t="shared" si="153"/>
        <v>2.2096399999999998</v>
      </c>
      <c r="U265" s="89">
        <f t="shared" si="153"/>
        <v>2.2699699999999998</v>
      </c>
      <c r="V265" s="89">
        <f t="shared" si="153"/>
        <v>2.22261</v>
      </c>
      <c r="W265" s="89">
        <f t="shared" si="153"/>
        <v>2.1362899999999998</v>
      </c>
      <c r="X265" s="89">
        <f t="shared" si="153"/>
        <v>2.0529500000000001</v>
      </c>
      <c r="Y265" s="89">
        <f t="shared" si="153"/>
        <v>2.0210400000000002</v>
      </c>
      <c r="Z265" s="89">
        <f t="shared" si="153"/>
        <v>1.76318</v>
      </c>
      <c r="AA265" s="89">
        <f t="shared" si="153"/>
        <v>1.5438000000000001</v>
      </c>
    </row>
    <row r="266" spans="1:27" ht="12.75" hidden="1" customHeight="1" outlineLevel="1" x14ac:dyDescent="0.2">
      <c r="A266" s="97" t="s">
        <v>1267</v>
      </c>
      <c r="B266" s="63" t="s">
        <v>242</v>
      </c>
      <c r="C266" s="43" t="s">
        <v>79</v>
      </c>
      <c r="D266" s="44">
        <v>1181.3</v>
      </c>
      <c r="E266" s="44">
        <v>1100.98</v>
      </c>
      <c r="F266" s="44">
        <v>1019.99</v>
      </c>
      <c r="G266" s="44">
        <v>994.39</v>
      </c>
      <c r="H266" s="44">
        <v>1070.24</v>
      </c>
      <c r="I266" s="44">
        <v>1239.82</v>
      </c>
      <c r="J266" s="44">
        <v>1465.21</v>
      </c>
      <c r="K266" s="44">
        <v>1677.66</v>
      </c>
      <c r="L266" s="44">
        <v>1843.45</v>
      </c>
      <c r="M266" s="44">
        <v>1863.73</v>
      </c>
      <c r="N266" s="44">
        <v>1954.27</v>
      </c>
      <c r="O266" s="44">
        <v>1956.35</v>
      </c>
      <c r="P266" s="44">
        <v>1928.53</v>
      </c>
      <c r="Q266" s="44">
        <v>1950.29</v>
      </c>
      <c r="R266" s="44">
        <v>1935.5</v>
      </c>
      <c r="S266" s="44">
        <v>1922.96</v>
      </c>
      <c r="T266" s="44">
        <v>1982.66</v>
      </c>
      <c r="U266" s="44">
        <v>2042.99</v>
      </c>
      <c r="V266" s="44">
        <v>1995.63</v>
      </c>
      <c r="W266" s="44">
        <v>1909.31</v>
      </c>
      <c r="X266" s="44">
        <v>1825.97</v>
      </c>
      <c r="Y266" s="44">
        <v>1794.06</v>
      </c>
      <c r="Z266" s="44">
        <v>1536.2</v>
      </c>
      <c r="AA266" s="44">
        <v>1316.82</v>
      </c>
    </row>
    <row r="267" spans="1:27" ht="12.75" hidden="1" customHeight="1" outlineLevel="1" x14ac:dyDescent="0.2">
      <c r="A267" s="97" t="s">
        <v>1268</v>
      </c>
      <c r="B267" s="63" t="s">
        <v>90</v>
      </c>
      <c r="C267" s="43" t="s">
        <v>79</v>
      </c>
      <c r="D267" s="44">
        <f>$D$162</f>
        <v>113.12</v>
      </c>
      <c r="E267" s="44">
        <f>$D$162</f>
        <v>113.12</v>
      </c>
      <c r="F267" s="44">
        <f t="shared" ref="F267:AA267" si="154">$D$162</f>
        <v>113.12</v>
      </c>
      <c r="G267" s="44">
        <f t="shared" si="154"/>
        <v>113.12</v>
      </c>
      <c r="H267" s="44">
        <f t="shared" si="154"/>
        <v>113.12</v>
      </c>
      <c r="I267" s="44">
        <f t="shared" si="154"/>
        <v>113.12</v>
      </c>
      <c r="J267" s="44">
        <f t="shared" si="154"/>
        <v>113.12</v>
      </c>
      <c r="K267" s="44">
        <f t="shared" si="154"/>
        <v>113.12</v>
      </c>
      <c r="L267" s="44">
        <f t="shared" si="154"/>
        <v>113.12</v>
      </c>
      <c r="M267" s="44">
        <f t="shared" si="154"/>
        <v>113.12</v>
      </c>
      <c r="N267" s="44">
        <f t="shared" si="154"/>
        <v>113.12</v>
      </c>
      <c r="O267" s="44">
        <f t="shared" si="154"/>
        <v>113.12</v>
      </c>
      <c r="P267" s="44">
        <f t="shared" si="154"/>
        <v>113.12</v>
      </c>
      <c r="Q267" s="44">
        <f t="shared" si="154"/>
        <v>113.12</v>
      </c>
      <c r="R267" s="44">
        <f t="shared" si="154"/>
        <v>113.12</v>
      </c>
      <c r="S267" s="44">
        <f t="shared" si="154"/>
        <v>113.12</v>
      </c>
      <c r="T267" s="44">
        <f t="shared" si="154"/>
        <v>113.12</v>
      </c>
      <c r="U267" s="44">
        <f t="shared" si="154"/>
        <v>113.12</v>
      </c>
      <c r="V267" s="44">
        <f t="shared" si="154"/>
        <v>113.12</v>
      </c>
      <c r="W267" s="44">
        <f t="shared" si="154"/>
        <v>113.12</v>
      </c>
      <c r="X267" s="44">
        <f t="shared" si="154"/>
        <v>113.12</v>
      </c>
      <c r="Y267" s="44">
        <f t="shared" si="154"/>
        <v>113.12</v>
      </c>
      <c r="Z267" s="44">
        <f t="shared" si="154"/>
        <v>113.12</v>
      </c>
      <c r="AA267" s="44">
        <f t="shared" si="154"/>
        <v>113.12</v>
      </c>
    </row>
    <row r="268" spans="1:27" ht="12.75" hidden="1" customHeight="1" outlineLevel="1" x14ac:dyDescent="0.2">
      <c r="A268" s="97" t="s">
        <v>1269</v>
      </c>
      <c r="B268" s="63" t="s">
        <v>83</v>
      </c>
      <c r="C268" s="43" t="s">
        <v>79</v>
      </c>
      <c r="D268" s="44">
        <v>3.63</v>
      </c>
      <c r="E268" s="44">
        <v>3.63</v>
      </c>
      <c r="F268" s="44">
        <v>3.63</v>
      </c>
      <c r="G268" s="44">
        <v>3.63</v>
      </c>
      <c r="H268" s="44">
        <v>3.63</v>
      </c>
      <c r="I268" s="44">
        <v>3.63</v>
      </c>
      <c r="J268" s="44">
        <v>3.63</v>
      </c>
      <c r="K268" s="44">
        <v>3.63</v>
      </c>
      <c r="L268" s="44">
        <v>3.63</v>
      </c>
      <c r="M268" s="44">
        <v>3.63</v>
      </c>
      <c r="N268" s="44">
        <v>3.63</v>
      </c>
      <c r="O268" s="44">
        <v>3.63</v>
      </c>
      <c r="P268" s="44">
        <v>3.63</v>
      </c>
      <c r="Q268" s="44">
        <v>3.63</v>
      </c>
      <c r="R268" s="44">
        <v>3.63</v>
      </c>
      <c r="S268" s="44">
        <v>3.63</v>
      </c>
      <c r="T268" s="44">
        <v>3.63</v>
      </c>
      <c r="U268" s="44">
        <v>3.63</v>
      </c>
      <c r="V268" s="44">
        <v>3.63</v>
      </c>
      <c r="W268" s="44">
        <v>3.63</v>
      </c>
      <c r="X268" s="44">
        <v>3.63</v>
      </c>
      <c r="Y268" s="44">
        <v>3.63</v>
      </c>
      <c r="Z268" s="44">
        <v>3.63</v>
      </c>
      <c r="AA268" s="44">
        <v>3.63</v>
      </c>
    </row>
    <row r="269" spans="1:27" ht="12.75" hidden="1" customHeight="1" outlineLevel="1" x14ac:dyDescent="0.2">
      <c r="A269" s="97" t="s">
        <v>1270</v>
      </c>
      <c r="B269" s="63" t="s">
        <v>81</v>
      </c>
      <c r="C269" s="43" t="s">
        <v>79</v>
      </c>
      <c r="D269" s="44">
        <f>$D$11</f>
        <v>110.23</v>
      </c>
      <c r="E269" s="44">
        <f t="shared" ref="E269:AA269" si="155">$D$11</f>
        <v>110.23</v>
      </c>
      <c r="F269" s="44">
        <f t="shared" si="155"/>
        <v>110.23</v>
      </c>
      <c r="G269" s="44">
        <f t="shared" si="155"/>
        <v>110.23</v>
      </c>
      <c r="H269" s="44">
        <f t="shared" si="155"/>
        <v>110.23</v>
      </c>
      <c r="I269" s="44">
        <f t="shared" si="155"/>
        <v>110.23</v>
      </c>
      <c r="J269" s="44">
        <f t="shared" si="155"/>
        <v>110.23</v>
      </c>
      <c r="K269" s="44">
        <f t="shared" si="155"/>
        <v>110.23</v>
      </c>
      <c r="L269" s="44">
        <f t="shared" si="155"/>
        <v>110.23</v>
      </c>
      <c r="M269" s="44">
        <f t="shared" si="155"/>
        <v>110.23</v>
      </c>
      <c r="N269" s="44">
        <f t="shared" si="155"/>
        <v>110.23</v>
      </c>
      <c r="O269" s="44">
        <f t="shared" si="155"/>
        <v>110.23</v>
      </c>
      <c r="P269" s="44">
        <f t="shared" si="155"/>
        <v>110.23</v>
      </c>
      <c r="Q269" s="44">
        <f t="shared" si="155"/>
        <v>110.23</v>
      </c>
      <c r="R269" s="44">
        <f t="shared" si="155"/>
        <v>110.23</v>
      </c>
      <c r="S269" s="44">
        <f t="shared" si="155"/>
        <v>110.23</v>
      </c>
      <c r="T269" s="44">
        <f t="shared" si="155"/>
        <v>110.23</v>
      </c>
      <c r="U269" s="44">
        <f t="shared" si="155"/>
        <v>110.23</v>
      </c>
      <c r="V269" s="44">
        <f t="shared" si="155"/>
        <v>110.23</v>
      </c>
      <c r="W269" s="44">
        <f t="shared" si="155"/>
        <v>110.23</v>
      </c>
      <c r="X269" s="44">
        <f t="shared" si="155"/>
        <v>110.23</v>
      </c>
      <c r="Y269" s="44">
        <f t="shared" si="155"/>
        <v>110.23</v>
      </c>
      <c r="Z269" s="44">
        <f t="shared" si="155"/>
        <v>110.23</v>
      </c>
      <c r="AA269" s="44">
        <f t="shared" si="155"/>
        <v>110.23</v>
      </c>
    </row>
    <row r="270" spans="1:27" ht="12.75" customHeight="1" collapsed="1" x14ac:dyDescent="0.2">
      <c r="A270" s="96" t="s">
        <v>1271</v>
      </c>
      <c r="B270" s="28" t="str">
        <f>"23"&amp;"."&amp;$B$640&amp;"."&amp;$B$641</f>
        <v>23.11.2023</v>
      </c>
      <c r="C270" s="88" t="s">
        <v>76</v>
      </c>
      <c r="D270" s="89">
        <f>ROUND(((D271+D272+D274+D273)/1000),5)</f>
        <v>1.4149700000000001</v>
      </c>
      <c r="E270" s="89">
        <f>ROUND(((E271+E272+E274+E273)/1000),5)</f>
        <v>1.3297300000000001</v>
      </c>
      <c r="F270" s="89">
        <f>ROUND(((F271+F272+F274+F273)/1000),5)</f>
        <v>1.2972600000000001</v>
      </c>
      <c r="G270" s="89">
        <f t="shared" ref="G270:AA270" si="156">ROUND(((G271+G272+G274+G273)/1000),5)</f>
        <v>1.29688</v>
      </c>
      <c r="H270" s="89">
        <f t="shared" si="156"/>
        <v>1.3056000000000001</v>
      </c>
      <c r="I270" s="89">
        <f t="shared" si="156"/>
        <v>1.45902</v>
      </c>
      <c r="J270" s="89">
        <f t="shared" si="156"/>
        <v>1.6611100000000001</v>
      </c>
      <c r="K270" s="89">
        <f t="shared" si="156"/>
        <v>1.9299299999999999</v>
      </c>
      <c r="L270" s="89">
        <f t="shared" si="156"/>
        <v>2.0442200000000001</v>
      </c>
      <c r="M270" s="89">
        <f t="shared" si="156"/>
        <v>2.0611199999999998</v>
      </c>
      <c r="N270" s="89">
        <f t="shared" si="156"/>
        <v>2.1034000000000002</v>
      </c>
      <c r="O270" s="89">
        <f t="shared" si="156"/>
        <v>2.1739799999999998</v>
      </c>
      <c r="P270" s="89">
        <f t="shared" si="156"/>
        <v>2.1678500000000001</v>
      </c>
      <c r="Q270" s="89">
        <f t="shared" si="156"/>
        <v>2.1849099999999999</v>
      </c>
      <c r="R270" s="89">
        <f t="shared" si="156"/>
        <v>2.1753</v>
      </c>
      <c r="S270" s="89">
        <f t="shared" si="156"/>
        <v>2.0839699999999999</v>
      </c>
      <c r="T270" s="89">
        <f t="shared" si="156"/>
        <v>2.0851899999999999</v>
      </c>
      <c r="U270" s="89">
        <f t="shared" si="156"/>
        <v>2.1490999999999998</v>
      </c>
      <c r="V270" s="89">
        <f t="shared" si="156"/>
        <v>2.1825800000000002</v>
      </c>
      <c r="W270" s="89">
        <f t="shared" si="156"/>
        <v>2.0855899999999998</v>
      </c>
      <c r="X270" s="89">
        <f t="shared" si="156"/>
        <v>2.0601500000000001</v>
      </c>
      <c r="Y270" s="89">
        <f t="shared" si="156"/>
        <v>2.0294400000000001</v>
      </c>
      <c r="Z270" s="89">
        <f t="shared" si="156"/>
        <v>1.7496499999999999</v>
      </c>
      <c r="AA270" s="89">
        <f t="shared" si="156"/>
        <v>1.5025200000000001</v>
      </c>
    </row>
    <row r="271" spans="1:27" ht="12.75" hidden="1" customHeight="1" outlineLevel="1" x14ac:dyDescent="0.2">
      <c r="A271" s="97" t="s">
        <v>1272</v>
      </c>
      <c r="B271" s="63" t="s">
        <v>242</v>
      </c>
      <c r="C271" s="43" t="s">
        <v>79</v>
      </c>
      <c r="D271" s="44">
        <v>1187.99</v>
      </c>
      <c r="E271" s="44">
        <v>1102.75</v>
      </c>
      <c r="F271" s="44">
        <v>1070.28</v>
      </c>
      <c r="G271" s="44">
        <v>1069.9000000000001</v>
      </c>
      <c r="H271" s="44">
        <v>1078.6199999999999</v>
      </c>
      <c r="I271" s="44">
        <v>1232.04</v>
      </c>
      <c r="J271" s="44">
        <v>1434.13</v>
      </c>
      <c r="K271" s="44">
        <v>1702.95</v>
      </c>
      <c r="L271" s="44">
        <v>1817.24</v>
      </c>
      <c r="M271" s="44">
        <v>1834.14</v>
      </c>
      <c r="N271" s="44">
        <v>1876.42</v>
      </c>
      <c r="O271" s="44">
        <v>1947</v>
      </c>
      <c r="P271" s="44">
        <v>1940.87</v>
      </c>
      <c r="Q271" s="44">
        <v>1957.93</v>
      </c>
      <c r="R271" s="44">
        <v>1948.32</v>
      </c>
      <c r="S271" s="44">
        <v>1856.99</v>
      </c>
      <c r="T271" s="44">
        <v>1858.21</v>
      </c>
      <c r="U271" s="44">
        <v>1922.12</v>
      </c>
      <c r="V271" s="44">
        <v>1955.6</v>
      </c>
      <c r="W271" s="44">
        <v>1858.61</v>
      </c>
      <c r="X271" s="44">
        <v>1833.17</v>
      </c>
      <c r="Y271" s="44">
        <v>1802.46</v>
      </c>
      <c r="Z271" s="44">
        <v>1522.67</v>
      </c>
      <c r="AA271" s="44">
        <v>1275.54</v>
      </c>
    </row>
    <row r="272" spans="1:27" ht="12.75" hidden="1" customHeight="1" outlineLevel="1" x14ac:dyDescent="0.2">
      <c r="A272" s="97" t="s">
        <v>1273</v>
      </c>
      <c r="B272" s="63" t="s">
        <v>90</v>
      </c>
      <c r="C272" s="43" t="s">
        <v>79</v>
      </c>
      <c r="D272" s="44">
        <f>$D$162</f>
        <v>113.12</v>
      </c>
      <c r="E272" s="44">
        <f>$D$162</f>
        <v>113.12</v>
      </c>
      <c r="F272" s="44">
        <f t="shared" ref="F272:AA272" si="157">$D$162</f>
        <v>113.12</v>
      </c>
      <c r="G272" s="44">
        <f t="shared" si="157"/>
        <v>113.12</v>
      </c>
      <c r="H272" s="44">
        <f t="shared" si="157"/>
        <v>113.12</v>
      </c>
      <c r="I272" s="44">
        <f t="shared" si="157"/>
        <v>113.12</v>
      </c>
      <c r="J272" s="44">
        <f t="shared" si="157"/>
        <v>113.12</v>
      </c>
      <c r="K272" s="44">
        <f t="shared" si="157"/>
        <v>113.12</v>
      </c>
      <c r="L272" s="44">
        <f t="shared" si="157"/>
        <v>113.12</v>
      </c>
      <c r="M272" s="44">
        <f t="shared" si="157"/>
        <v>113.12</v>
      </c>
      <c r="N272" s="44">
        <f t="shared" si="157"/>
        <v>113.12</v>
      </c>
      <c r="O272" s="44">
        <f t="shared" si="157"/>
        <v>113.12</v>
      </c>
      <c r="P272" s="44">
        <f t="shared" si="157"/>
        <v>113.12</v>
      </c>
      <c r="Q272" s="44">
        <f t="shared" si="157"/>
        <v>113.12</v>
      </c>
      <c r="R272" s="44">
        <f t="shared" si="157"/>
        <v>113.12</v>
      </c>
      <c r="S272" s="44">
        <f t="shared" si="157"/>
        <v>113.12</v>
      </c>
      <c r="T272" s="44">
        <f t="shared" si="157"/>
        <v>113.12</v>
      </c>
      <c r="U272" s="44">
        <f t="shared" si="157"/>
        <v>113.12</v>
      </c>
      <c r="V272" s="44">
        <f t="shared" si="157"/>
        <v>113.12</v>
      </c>
      <c r="W272" s="44">
        <f t="shared" si="157"/>
        <v>113.12</v>
      </c>
      <c r="X272" s="44">
        <f t="shared" si="157"/>
        <v>113.12</v>
      </c>
      <c r="Y272" s="44">
        <f t="shared" si="157"/>
        <v>113.12</v>
      </c>
      <c r="Z272" s="44">
        <f t="shared" si="157"/>
        <v>113.12</v>
      </c>
      <c r="AA272" s="44">
        <f t="shared" si="157"/>
        <v>113.12</v>
      </c>
    </row>
    <row r="273" spans="1:27" ht="12.75" hidden="1" customHeight="1" outlineLevel="1" x14ac:dyDescent="0.2">
      <c r="A273" s="97" t="s">
        <v>1274</v>
      </c>
      <c r="B273" s="63" t="s">
        <v>83</v>
      </c>
      <c r="C273" s="43" t="s">
        <v>79</v>
      </c>
      <c r="D273" s="44">
        <v>3.63</v>
      </c>
      <c r="E273" s="44">
        <v>3.63</v>
      </c>
      <c r="F273" s="44">
        <v>3.63</v>
      </c>
      <c r="G273" s="44">
        <v>3.63</v>
      </c>
      <c r="H273" s="44">
        <v>3.63</v>
      </c>
      <c r="I273" s="44">
        <v>3.63</v>
      </c>
      <c r="J273" s="44">
        <v>3.63</v>
      </c>
      <c r="K273" s="44">
        <v>3.63</v>
      </c>
      <c r="L273" s="44">
        <v>3.63</v>
      </c>
      <c r="M273" s="44">
        <v>3.63</v>
      </c>
      <c r="N273" s="44">
        <v>3.63</v>
      </c>
      <c r="O273" s="44">
        <v>3.63</v>
      </c>
      <c r="P273" s="44">
        <v>3.63</v>
      </c>
      <c r="Q273" s="44">
        <v>3.63</v>
      </c>
      <c r="R273" s="44">
        <v>3.63</v>
      </c>
      <c r="S273" s="44">
        <v>3.63</v>
      </c>
      <c r="T273" s="44">
        <v>3.63</v>
      </c>
      <c r="U273" s="44">
        <v>3.63</v>
      </c>
      <c r="V273" s="44">
        <v>3.63</v>
      </c>
      <c r="W273" s="44">
        <v>3.63</v>
      </c>
      <c r="X273" s="44">
        <v>3.63</v>
      </c>
      <c r="Y273" s="44">
        <v>3.63</v>
      </c>
      <c r="Z273" s="44">
        <v>3.63</v>
      </c>
      <c r="AA273" s="44">
        <v>3.63</v>
      </c>
    </row>
    <row r="274" spans="1:27" ht="12.75" hidden="1" customHeight="1" outlineLevel="1" x14ac:dyDescent="0.2">
      <c r="A274" s="97" t="s">
        <v>1275</v>
      </c>
      <c r="B274" s="63" t="s">
        <v>81</v>
      </c>
      <c r="C274" s="43" t="s">
        <v>79</v>
      </c>
      <c r="D274" s="44">
        <f>$D$11</f>
        <v>110.23</v>
      </c>
      <c r="E274" s="44">
        <f t="shared" ref="E274:AA274" si="158">$D$11</f>
        <v>110.23</v>
      </c>
      <c r="F274" s="44">
        <f t="shared" si="158"/>
        <v>110.23</v>
      </c>
      <c r="G274" s="44">
        <f t="shared" si="158"/>
        <v>110.23</v>
      </c>
      <c r="H274" s="44">
        <f t="shared" si="158"/>
        <v>110.23</v>
      </c>
      <c r="I274" s="44">
        <f t="shared" si="158"/>
        <v>110.23</v>
      </c>
      <c r="J274" s="44">
        <f t="shared" si="158"/>
        <v>110.23</v>
      </c>
      <c r="K274" s="44">
        <f t="shared" si="158"/>
        <v>110.23</v>
      </c>
      <c r="L274" s="44">
        <f t="shared" si="158"/>
        <v>110.23</v>
      </c>
      <c r="M274" s="44">
        <f t="shared" si="158"/>
        <v>110.23</v>
      </c>
      <c r="N274" s="44">
        <f t="shared" si="158"/>
        <v>110.23</v>
      </c>
      <c r="O274" s="44">
        <f t="shared" si="158"/>
        <v>110.23</v>
      </c>
      <c r="P274" s="44">
        <f t="shared" si="158"/>
        <v>110.23</v>
      </c>
      <c r="Q274" s="44">
        <f t="shared" si="158"/>
        <v>110.23</v>
      </c>
      <c r="R274" s="44">
        <f t="shared" si="158"/>
        <v>110.23</v>
      </c>
      <c r="S274" s="44">
        <f t="shared" si="158"/>
        <v>110.23</v>
      </c>
      <c r="T274" s="44">
        <f t="shared" si="158"/>
        <v>110.23</v>
      </c>
      <c r="U274" s="44">
        <f t="shared" si="158"/>
        <v>110.23</v>
      </c>
      <c r="V274" s="44">
        <f t="shared" si="158"/>
        <v>110.23</v>
      </c>
      <c r="W274" s="44">
        <f t="shared" si="158"/>
        <v>110.23</v>
      </c>
      <c r="X274" s="44">
        <f t="shared" si="158"/>
        <v>110.23</v>
      </c>
      <c r="Y274" s="44">
        <f t="shared" si="158"/>
        <v>110.23</v>
      </c>
      <c r="Z274" s="44">
        <f t="shared" si="158"/>
        <v>110.23</v>
      </c>
      <c r="AA274" s="44">
        <f t="shared" si="158"/>
        <v>110.23</v>
      </c>
    </row>
    <row r="275" spans="1:27" ht="12.75" customHeight="1" collapsed="1" x14ac:dyDescent="0.2">
      <c r="A275" s="96" t="s">
        <v>1276</v>
      </c>
      <c r="B275" s="28" t="str">
        <f>"24"&amp;"."&amp;$B$640&amp;"."&amp;$B$641</f>
        <v>24.11.2023</v>
      </c>
      <c r="C275" s="88" t="s">
        <v>76</v>
      </c>
      <c r="D275" s="89">
        <f>ROUND(((D276+D277+D279+D278)/1000),5)</f>
        <v>1.38547</v>
      </c>
      <c r="E275" s="89">
        <f>ROUND(((E276+E277+E279+E278)/1000),5)</f>
        <v>1.2633000000000001</v>
      </c>
      <c r="F275" s="89">
        <f>ROUND(((F276+F277+F279+F278)/1000),5)</f>
        <v>1.19513</v>
      </c>
      <c r="G275" s="89">
        <f t="shared" ref="G275:AA275" si="159">ROUND(((G276+G277+G279+G278)/1000),5)</f>
        <v>1.0351300000000001</v>
      </c>
      <c r="H275" s="89">
        <f t="shared" si="159"/>
        <v>1.1947000000000001</v>
      </c>
      <c r="I275" s="89">
        <f t="shared" si="159"/>
        <v>1.4408399999999999</v>
      </c>
      <c r="J275" s="89">
        <f t="shared" si="159"/>
        <v>1.55566</v>
      </c>
      <c r="K275" s="89">
        <f t="shared" si="159"/>
        <v>1.8500099999999999</v>
      </c>
      <c r="L275" s="89">
        <f t="shared" si="159"/>
        <v>2.0903499999999999</v>
      </c>
      <c r="M275" s="89">
        <f t="shared" si="159"/>
        <v>2.1209500000000001</v>
      </c>
      <c r="N275" s="89">
        <f t="shared" si="159"/>
        <v>2.1536499999999998</v>
      </c>
      <c r="O275" s="89">
        <f t="shared" si="159"/>
        <v>2.1978900000000001</v>
      </c>
      <c r="P275" s="89">
        <f t="shared" si="159"/>
        <v>2.1718000000000002</v>
      </c>
      <c r="Q275" s="89">
        <f t="shared" si="159"/>
        <v>2.1901000000000002</v>
      </c>
      <c r="R275" s="89">
        <f t="shared" si="159"/>
        <v>2.1727300000000001</v>
      </c>
      <c r="S275" s="89">
        <f t="shared" si="159"/>
        <v>2.1551100000000001</v>
      </c>
      <c r="T275" s="89">
        <f t="shared" si="159"/>
        <v>2.1604299999999999</v>
      </c>
      <c r="U275" s="89">
        <f t="shared" si="159"/>
        <v>2.1768800000000001</v>
      </c>
      <c r="V275" s="89">
        <f t="shared" si="159"/>
        <v>2.1604399999999999</v>
      </c>
      <c r="W275" s="89">
        <f t="shared" si="159"/>
        <v>2.17821</v>
      </c>
      <c r="X275" s="89">
        <f t="shared" si="159"/>
        <v>2.1146099999999999</v>
      </c>
      <c r="Y275" s="89">
        <f t="shared" si="159"/>
        <v>2.05735</v>
      </c>
      <c r="Z275" s="89">
        <f t="shared" si="159"/>
        <v>1.863</v>
      </c>
      <c r="AA275" s="89">
        <f t="shared" si="159"/>
        <v>1.6335299999999999</v>
      </c>
    </row>
    <row r="276" spans="1:27" ht="12.75" hidden="1" customHeight="1" outlineLevel="1" x14ac:dyDescent="0.2">
      <c r="A276" s="97" t="s">
        <v>1277</v>
      </c>
      <c r="B276" s="63" t="s">
        <v>242</v>
      </c>
      <c r="C276" s="43" t="s">
        <v>79</v>
      </c>
      <c r="D276" s="44">
        <v>1158.49</v>
      </c>
      <c r="E276" s="44">
        <v>1036.32</v>
      </c>
      <c r="F276" s="44">
        <v>968.15</v>
      </c>
      <c r="G276" s="44">
        <v>808.15</v>
      </c>
      <c r="H276" s="44">
        <v>967.72</v>
      </c>
      <c r="I276" s="44">
        <v>1213.8599999999999</v>
      </c>
      <c r="J276" s="44">
        <v>1328.68</v>
      </c>
      <c r="K276" s="44">
        <v>1623.03</v>
      </c>
      <c r="L276" s="44">
        <v>1863.37</v>
      </c>
      <c r="M276" s="44">
        <v>1893.97</v>
      </c>
      <c r="N276" s="44">
        <v>1926.67</v>
      </c>
      <c r="O276" s="44">
        <v>1970.91</v>
      </c>
      <c r="P276" s="44">
        <v>1944.82</v>
      </c>
      <c r="Q276" s="44">
        <v>1963.12</v>
      </c>
      <c r="R276" s="44">
        <v>1945.75</v>
      </c>
      <c r="S276" s="44">
        <v>1928.13</v>
      </c>
      <c r="T276" s="44">
        <v>1933.45</v>
      </c>
      <c r="U276" s="44">
        <v>1949.9</v>
      </c>
      <c r="V276" s="44">
        <v>1933.46</v>
      </c>
      <c r="W276" s="44">
        <v>1951.23</v>
      </c>
      <c r="X276" s="44">
        <v>1887.63</v>
      </c>
      <c r="Y276" s="44">
        <v>1830.37</v>
      </c>
      <c r="Z276" s="44">
        <v>1636.02</v>
      </c>
      <c r="AA276" s="44">
        <v>1406.55</v>
      </c>
    </row>
    <row r="277" spans="1:27" ht="12.75" hidden="1" customHeight="1" outlineLevel="1" x14ac:dyDescent="0.2">
      <c r="A277" s="97" t="s">
        <v>1278</v>
      </c>
      <c r="B277" s="63" t="s">
        <v>90</v>
      </c>
      <c r="C277" s="43" t="s">
        <v>79</v>
      </c>
      <c r="D277" s="44">
        <f>$D$162</f>
        <v>113.12</v>
      </c>
      <c r="E277" s="44">
        <f>$D$162</f>
        <v>113.12</v>
      </c>
      <c r="F277" s="44">
        <f t="shared" ref="F277:AA277" si="160">$D$162</f>
        <v>113.12</v>
      </c>
      <c r="G277" s="44">
        <f t="shared" si="160"/>
        <v>113.12</v>
      </c>
      <c r="H277" s="44">
        <f t="shared" si="160"/>
        <v>113.12</v>
      </c>
      <c r="I277" s="44">
        <f t="shared" si="160"/>
        <v>113.12</v>
      </c>
      <c r="J277" s="44">
        <f t="shared" si="160"/>
        <v>113.12</v>
      </c>
      <c r="K277" s="44">
        <f t="shared" si="160"/>
        <v>113.12</v>
      </c>
      <c r="L277" s="44">
        <f t="shared" si="160"/>
        <v>113.12</v>
      </c>
      <c r="M277" s="44">
        <f t="shared" si="160"/>
        <v>113.12</v>
      </c>
      <c r="N277" s="44">
        <f t="shared" si="160"/>
        <v>113.12</v>
      </c>
      <c r="O277" s="44">
        <f t="shared" si="160"/>
        <v>113.12</v>
      </c>
      <c r="P277" s="44">
        <f t="shared" si="160"/>
        <v>113.12</v>
      </c>
      <c r="Q277" s="44">
        <f t="shared" si="160"/>
        <v>113.12</v>
      </c>
      <c r="R277" s="44">
        <f t="shared" si="160"/>
        <v>113.12</v>
      </c>
      <c r="S277" s="44">
        <f t="shared" si="160"/>
        <v>113.12</v>
      </c>
      <c r="T277" s="44">
        <f t="shared" si="160"/>
        <v>113.12</v>
      </c>
      <c r="U277" s="44">
        <f t="shared" si="160"/>
        <v>113.12</v>
      </c>
      <c r="V277" s="44">
        <f t="shared" si="160"/>
        <v>113.12</v>
      </c>
      <c r="W277" s="44">
        <f t="shared" si="160"/>
        <v>113.12</v>
      </c>
      <c r="X277" s="44">
        <f t="shared" si="160"/>
        <v>113.12</v>
      </c>
      <c r="Y277" s="44">
        <f t="shared" si="160"/>
        <v>113.12</v>
      </c>
      <c r="Z277" s="44">
        <f t="shared" si="160"/>
        <v>113.12</v>
      </c>
      <c r="AA277" s="44">
        <f t="shared" si="160"/>
        <v>113.12</v>
      </c>
    </row>
    <row r="278" spans="1:27" ht="12.75" hidden="1" customHeight="1" outlineLevel="1" x14ac:dyDescent="0.2">
      <c r="A278" s="97" t="s">
        <v>1279</v>
      </c>
      <c r="B278" s="63" t="s">
        <v>83</v>
      </c>
      <c r="C278" s="43" t="s">
        <v>79</v>
      </c>
      <c r="D278" s="44">
        <v>3.63</v>
      </c>
      <c r="E278" s="44">
        <v>3.63</v>
      </c>
      <c r="F278" s="44">
        <v>3.63</v>
      </c>
      <c r="G278" s="44">
        <v>3.63</v>
      </c>
      <c r="H278" s="44">
        <v>3.63</v>
      </c>
      <c r="I278" s="44">
        <v>3.63</v>
      </c>
      <c r="J278" s="44">
        <v>3.63</v>
      </c>
      <c r="K278" s="44">
        <v>3.63</v>
      </c>
      <c r="L278" s="44">
        <v>3.63</v>
      </c>
      <c r="M278" s="44">
        <v>3.63</v>
      </c>
      <c r="N278" s="44">
        <v>3.63</v>
      </c>
      <c r="O278" s="44">
        <v>3.63</v>
      </c>
      <c r="P278" s="44">
        <v>3.63</v>
      </c>
      <c r="Q278" s="44">
        <v>3.63</v>
      </c>
      <c r="R278" s="44">
        <v>3.63</v>
      </c>
      <c r="S278" s="44">
        <v>3.63</v>
      </c>
      <c r="T278" s="44">
        <v>3.63</v>
      </c>
      <c r="U278" s="44">
        <v>3.63</v>
      </c>
      <c r="V278" s="44">
        <v>3.63</v>
      </c>
      <c r="W278" s="44">
        <v>3.63</v>
      </c>
      <c r="X278" s="44">
        <v>3.63</v>
      </c>
      <c r="Y278" s="44">
        <v>3.63</v>
      </c>
      <c r="Z278" s="44">
        <v>3.63</v>
      </c>
      <c r="AA278" s="44">
        <v>3.63</v>
      </c>
    </row>
    <row r="279" spans="1:27" ht="12.75" hidden="1" customHeight="1" outlineLevel="1" x14ac:dyDescent="0.2">
      <c r="A279" s="97" t="s">
        <v>1280</v>
      </c>
      <c r="B279" s="63" t="s">
        <v>81</v>
      </c>
      <c r="C279" s="43" t="s">
        <v>79</v>
      </c>
      <c r="D279" s="44">
        <f>$D$11</f>
        <v>110.23</v>
      </c>
      <c r="E279" s="44">
        <f t="shared" ref="E279:AA279" si="161">$D$11</f>
        <v>110.23</v>
      </c>
      <c r="F279" s="44">
        <f t="shared" si="161"/>
        <v>110.23</v>
      </c>
      <c r="G279" s="44">
        <f t="shared" si="161"/>
        <v>110.23</v>
      </c>
      <c r="H279" s="44">
        <f t="shared" si="161"/>
        <v>110.23</v>
      </c>
      <c r="I279" s="44">
        <f t="shared" si="161"/>
        <v>110.23</v>
      </c>
      <c r="J279" s="44">
        <f t="shared" si="161"/>
        <v>110.23</v>
      </c>
      <c r="K279" s="44">
        <f t="shared" si="161"/>
        <v>110.23</v>
      </c>
      <c r="L279" s="44">
        <f t="shared" si="161"/>
        <v>110.23</v>
      </c>
      <c r="M279" s="44">
        <f t="shared" si="161"/>
        <v>110.23</v>
      </c>
      <c r="N279" s="44">
        <f t="shared" si="161"/>
        <v>110.23</v>
      </c>
      <c r="O279" s="44">
        <f t="shared" si="161"/>
        <v>110.23</v>
      </c>
      <c r="P279" s="44">
        <f t="shared" si="161"/>
        <v>110.23</v>
      </c>
      <c r="Q279" s="44">
        <f t="shared" si="161"/>
        <v>110.23</v>
      </c>
      <c r="R279" s="44">
        <f t="shared" si="161"/>
        <v>110.23</v>
      </c>
      <c r="S279" s="44">
        <f t="shared" si="161"/>
        <v>110.23</v>
      </c>
      <c r="T279" s="44">
        <f t="shared" si="161"/>
        <v>110.23</v>
      </c>
      <c r="U279" s="44">
        <f t="shared" si="161"/>
        <v>110.23</v>
      </c>
      <c r="V279" s="44">
        <f t="shared" si="161"/>
        <v>110.23</v>
      </c>
      <c r="W279" s="44">
        <f t="shared" si="161"/>
        <v>110.23</v>
      </c>
      <c r="X279" s="44">
        <f t="shared" si="161"/>
        <v>110.23</v>
      </c>
      <c r="Y279" s="44">
        <f t="shared" si="161"/>
        <v>110.23</v>
      </c>
      <c r="Z279" s="44">
        <f t="shared" si="161"/>
        <v>110.23</v>
      </c>
      <c r="AA279" s="44">
        <f t="shared" si="161"/>
        <v>110.23</v>
      </c>
    </row>
    <row r="280" spans="1:27" ht="12.75" customHeight="1" collapsed="1" x14ac:dyDescent="0.2">
      <c r="A280" s="96" t="s">
        <v>1281</v>
      </c>
      <c r="B280" s="28" t="str">
        <f>"25"&amp;"."&amp;$B$640&amp;"."&amp;$B$641</f>
        <v>25.11.2023</v>
      </c>
      <c r="C280" s="88" t="s">
        <v>76</v>
      </c>
      <c r="D280" s="89">
        <f>ROUND(((D281+D282+D284+D283)/1000),5)</f>
        <v>1.4959800000000001</v>
      </c>
      <c r="E280" s="89">
        <f>ROUND(((E281+E282+E284+E283)/1000),5)</f>
        <v>1.4577100000000001</v>
      </c>
      <c r="F280" s="89">
        <f>ROUND(((F281+F282+F284+F283)/1000),5)</f>
        <v>1.4025700000000001</v>
      </c>
      <c r="G280" s="89">
        <f t="shared" ref="G280:AA280" si="162">ROUND(((G281+G282+G284+G283)/1000),5)</f>
        <v>1.3997999999999999</v>
      </c>
      <c r="H280" s="89">
        <f t="shared" si="162"/>
        <v>1.42944</v>
      </c>
      <c r="I280" s="89">
        <f t="shared" si="162"/>
        <v>1.5010300000000001</v>
      </c>
      <c r="J280" s="89">
        <f t="shared" si="162"/>
        <v>1.5367599999999999</v>
      </c>
      <c r="K280" s="89">
        <f t="shared" si="162"/>
        <v>1.75482</v>
      </c>
      <c r="L280" s="89">
        <f t="shared" si="162"/>
        <v>1.9091100000000001</v>
      </c>
      <c r="M280" s="89">
        <f t="shared" si="162"/>
        <v>2.0847199999999999</v>
      </c>
      <c r="N280" s="89">
        <f t="shared" si="162"/>
        <v>2.1501999999999999</v>
      </c>
      <c r="O280" s="89">
        <f t="shared" si="162"/>
        <v>2.1759900000000001</v>
      </c>
      <c r="P280" s="89">
        <f t="shared" si="162"/>
        <v>2.1764100000000002</v>
      </c>
      <c r="Q280" s="89">
        <f t="shared" si="162"/>
        <v>2.1512199999999999</v>
      </c>
      <c r="R280" s="89">
        <f t="shared" si="162"/>
        <v>2.1487799999999999</v>
      </c>
      <c r="S280" s="89">
        <f t="shared" si="162"/>
        <v>2.1525099999999999</v>
      </c>
      <c r="T280" s="89">
        <f t="shared" si="162"/>
        <v>2.17686</v>
      </c>
      <c r="U280" s="89">
        <f t="shared" si="162"/>
        <v>2.1886199999999998</v>
      </c>
      <c r="V280" s="89">
        <f t="shared" si="162"/>
        <v>2.1844299999999999</v>
      </c>
      <c r="W280" s="89">
        <f t="shared" si="162"/>
        <v>2.0972900000000001</v>
      </c>
      <c r="X280" s="89">
        <f t="shared" si="162"/>
        <v>2.1015700000000002</v>
      </c>
      <c r="Y280" s="89">
        <f t="shared" si="162"/>
        <v>1.9850399999999999</v>
      </c>
      <c r="Z280" s="89">
        <f t="shared" si="162"/>
        <v>1.7652300000000001</v>
      </c>
      <c r="AA280" s="89">
        <f t="shared" si="162"/>
        <v>1.6440999999999999</v>
      </c>
    </row>
    <row r="281" spans="1:27" ht="12.75" hidden="1" customHeight="1" outlineLevel="1" x14ac:dyDescent="0.2">
      <c r="A281" s="97" t="s">
        <v>1282</v>
      </c>
      <c r="B281" s="63" t="s">
        <v>242</v>
      </c>
      <c r="C281" s="43" t="s">
        <v>79</v>
      </c>
      <c r="D281" s="44">
        <v>1269</v>
      </c>
      <c r="E281" s="44">
        <v>1230.73</v>
      </c>
      <c r="F281" s="44">
        <v>1175.5899999999999</v>
      </c>
      <c r="G281" s="44">
        <v>1172.82</v>
      </c>
      <c r="H281" s="44">
        <v>1202.46</v>
      </c>
      <c r="I281" s="44">
        <v>1274.05</v>
      </c>
      <c r="J281" s="44">
        <v>1309.78</v>
      </c>
      <c r="K281" s="44">
        <v>1527.84</v>
      </c>
      <c r="L281" s="44">
        <v>1682.13</v>
      </c>
      <c r="M281" s="44">
        <v>1857.74</v>
      </c>
      <c r="N281" s="44">
        <v>1923.22</v>
      </c>
      <c r="O281" s="44">
        <v>1949.01</v>
      </c>
      <c r="P281" s="44">
        <v>1949.43</v>
      </c>
      <c r="Q281" s="44">
        <v>1924.24</v>
      </c>
      <c r="R281" s="44">
        <v>1921.8</v>
      </c>
      <c r="S281" s="44">
        <v>1925.53</v>
      </c>
      <c r="T281" s="44">
        <v>1949.88</v>
      </c>
      <c r="U281" s="44">
        <v>1961.64</v>
      </c>
      <c r="V281" s="44">
        <v>1957.45</v>
      </c>
      <c r="W281" s="44">
        <v>1870.31</v>
      </c>
      <c r="X281" s="44">
        <v>1874.59</v>
      </c>
      <c r="Y281" s="44">
        <v>1758.06</v>
      </c>
      <c r="Z281" s="44">
        <v>1538.25</v>
      </c>
      <c r="AA281" s="44">
        <v>1417.12</v>
      </c>
    </row>
    <row r="282" spans="1:27" ht="12.75" hidden="1" customHeight="1" outlineLevel="1" x14ac:dyDescent="0.2">
      <c r="A282" s="97" t="s">
        <v>1283</v>
      </c>
      <c r="B282" s="63" t="s">
        <v>90</v>
      </c>
      <c r="C282" s="43" t="s">
        <v>79</v>
      </c>
      <c r="D282" s="44">
        <f>$D$162</f>
        <v>113.12</v>
      </c>
      <c r="E282" s="44">
        <f>$D$162</f>
        <v>113.12</v>
      </c>
      <c r="F282" s="44">
        <f t="shared" ref="F282:AA282" si="163">$D$162</f>
        <v>113.12</v>
      </c>
      <c r="G282" s="44">
        <f t="shared" si="163"/>
        <v>113.12</v>
      </c>
      <c r="H282" s="44">
        <f t="shared" si="163"/>
        <v>113.12</v>
      </c>
      <c r="I282" s="44">
        <f t="shared" si="163"/>
        <v>113.12</v>
      </c>
      <c r="J282" s="44">
        <f t="shared" si="163"/>
        <v>113.12</v>
      </c>
      <c r="K282" s="44">
        <f t="shared" si="163"/>
        <v>113.12</v>
      </c>
      <c r="L282" s="44">
        <f t="shared" si="163"/>
        <v>113.12</v>
      </c>
      <c r="M282" s="44">
        <f t="shared" si="163"/>
        <v>113.12</v>
      </c>
      <c r="N282" s="44">
        <f t="shared" si="163"/>
        <v>113.12</v>
      </c>
      <c r="O282" s="44">
        <f t="shared" si="163"/>
        <v>113.12</v>
      </c>
      <c r="P282" s="44">
        <f t="shared" si="163"/>
        <v>113.12</v>
      </c>
      <c r="Q282" s="44">
        <f t="shared" si="163"/>
        <v>113.12</v>
      </c>
      <c r="R282" s="44">
        <f t="shared" si="163"/>
        <v>113.12</v>
      </c>
      <c r="S282" s="44">
        <f t="shared" si="163"/>
        <v>113.12</v>
      </c>
      <c r="T282" s="44">
        <f t="shared" si="163"/>
        <v>113.12</v>
      </c>
      <c r="U282" s="44">
        <f t="shared" si="163"/>
        <v>113.12</v>
      </c>
      <c r="V282" s="44">
        <f t="shared" si="163"/>
        <v>113.12</v>
      </c>
      <c r="W282" s="44">
        <f t="shared" si="163"/>
        <v>113.12</v>
      </c>
      <c r="X282" s="44">
        <f t="shared" si="163"/>
        <v>113.12</v>
      </c>
      <c r="Y282" s="44">
        <f t="shared" si="163"/>
        <v>113.12</v>
      </c>
      <c r="Z282" s="44">
        <f t="shared" si="163"/>
        <v>113.12</v>
      </c>
      <c r="AA282" s="44">
        <f t="shared" si="163"/>
        <v>113.12</v>
      </c>
    </row>
    <row r="283" spans="1:27" ht="12.75" hidden="1" customHeight="1" outlineLevel="1" x14ac:dyDescent="0.2">
      <c r="A283" s="97" t="s">
        <v>1284</v>
      </c>
      <c r="B283" s="63" t="s">
        <v>83</v>
      </c>
      <c r="C283" s="43" t="s">
        <v>79</v>
      </c>
      <c r="D283" s="44">
        <v>3.63</v>
      </c>
      <c r="E283" s="44">
        <v>3.63</v>
      </c>
      <c r="F283" s="44">
        <v>3.63</v>
      </c>
      <c r="G283" s="44">
        <v>3.63</v>
      </c>
      <c r="H283" s="44">
        <v>3.63</v>
      </c>
      <c r="I283" s="44">
        <v>3.63</v>
      </c>
      <c r="J283" s="44">
        <v>3.63</v>
      </c>
      <c r="K283" s="44">
        <v>3.63</v>
      </c>
      <c r="L283" s="44">
        <v>3.63</v>
      </c>
      <c r="M283" s="44">
        <v>3.63</v>
      </c>
      <c r="N283" s="44">
        <v>3.63</v>
      </c>
      <c r="O283" s="44">
        <v>3.63</v>
      </c>
      <c r="P283" s="44">
        <v>3.63</v>
      </c>
      <c r="Q283" s="44">
        <v>3.63</v>
      </c>
      <c r="R283" s="44">
        <v>3.63</v>
      </c>
      <c r="S283" s="44">
        <v>3.63</v>
      </c>
      <c r="T283" s="44">
        <v>3.63</v>
      </c>
      <c r="U283" s="44">
        <v>3.63</v>
      </c>
      <c r="V283" s="44">
        <v>3.63</v>
      </c>
      <c r="W283" s="44">
        <v>3.63</v>
      </c>
      <c r="X283" s="44">
        <v>3.63</v>
      </c>
      <c r="Y283" s="44">
        <v>3.63</v>
      </c>
      <c r="Z283" s="44">
        <v>3.63</v>
      </c>
      <c r="AA283" s="44">
        <v>3.63</v>
      </c>
    </row>
    <row r="284" spans="1:27" ht="12.75" hidden="1" customHeight="1" outlineLevel="1" x14ac:dyDescent="0.2">
      <c r="A284" s="97" t="s">
        <v>1285</v>
      </c>
      <c r="B284" s="63" t="s">
        <v>81</v>
      </c>
      <c r="C284" s="43" t="s">
        <v>79</v>
      </c>
      <c r="D284" s="44">
        <f>$D$11</f>
        <v>110.23</v>
      </c>
      <c r="E284" s="44">
        <f t="shared" ref="E284:AA284" si="164">$D$11</f>
        <v>110.23</v>
      </c>
      <c r="F284" s="44">
        <f t="shared" si="164"/>
        <v>110.23</v>
      </c>
      <c r="G284" s="44">
        <f t="shared" si="164"/>
        <v>110.23</v>
      </c>
      <c r="H284" s="44">
        <f t="shared" si="164"/>
        <v>110.23</v>
      </c>
      <c r="I284" s="44">
        <f t="shared" si="164"/>
        <v>110.23</v>
      </c>
      <c r="J284" s="44">
        <f t="shared" si="164"/>
        <v>110.23</v>
      </c>
      <c r="K284" s="44">
        <f t="shared" si="164"/>
        <v>110.23</v>
      </c>
      <c r="L284" s="44">
        <f t="shared" si="164"/>
        <v>110.23</v>
      </c>
      <c r="M284" s="44">
        <f t="shared" si="164"/>
        <v>110.23</v>
      </c>
      <c r="N284" s="44">
        <f t="shared" si="164"/>
        <v>110.23</v>
      </c>
      <c r="O284" s="44">
        <f t="shared" si="164"/>
        <v>110.23</v>
      </c>
      <c r="P284" s="44">
        <f t="shared" si="164"/>
        <v>110.23</v>
      </c>
      <c r="Q284" s="44">
        <f t="shared" si="164"/>
        <v>110.23</v>
      </c>
      <c r="R284" s="44">
        <f t="shared" si="164"/>
        <v>110.23</v>
      </c>
      <c r="S284" s="44">
        <f t="shared" si="164"/>
        <v>110.23</v>
      </c>
      <c r="T284" s="44">
        <f t="shared" si="164"/>
        <v>110.23</v>
      </c>
      <c r="U284" s="44">
        <f t="shared" si="164"/>
        <v>110.23</v>
      </c>
      <c r="V284" s="44">
        <f t="shared" si="164"/>
        <v>110.23</v>
      </c>
      <c r="W284" s="44">
        <f t="shared" si="164"/>
        <v>110.23</v>
      </c>
      <c r="X284" s="44">
        <f t="shared" si="164"/>
        <v>110.23</v>
      </c>
      <c r="Y284" s="44">
        <f t="shared" si="164"/>
        <v>110.23</v>
      </c>
      <c r="Z284" s="44">
        <f t="shared" si="164"/>
        <v>110.23</v>
      </c>
      <c r="AA284" s="44">
        <f t="shared" si="164"/>
        <v>110.23</v>
      </c>
    </row>
    <row r="285" spans="1:27" ht="12.75" customHeight="1" collapsed="1" x14ac:dyDescent="0.2">
      <c r="A285" s="96" t="s">
        <v>1286</v>
      </c>
      <c r="B285" s="28" t="str">
        <f>"26"&amp;"."&amp;$B$640&amp;"."&amp;$B$641</f>
        <v>26.11.2023</v>
      </c>
      <c r="C285" s="88" t="s">
        <v>76</v>
      </c>
      <c r="D285" s="89">
        <f>ROUND(((D286+D287+D289+D288)/1000),5)</f>
        <v>1.49733</v>
      </c>
      <c r="E285" s="89">
        <f>ROUND(((E286+E287+E289+E288)/1000),5)</f>
        <v>1.42334</v>
      </c>
      <c r="F285" s="89">
        <f>ROUND(((F286+F287+F289+F288)/1000),5)</f>
        <v>1.3764799999999999</v>
      </c>
      <c r="G285" s="89">
        <f t="shared" ref="G285:AA285" si="165">ROUND(((G286+G287+G289+G288)/1000),5)</f>
        <v>1.3472200000000001</v>
      </c>
      <c r="H285" s="89">
        <f t="shared" si="165"/>
        <v>1.36</v>
      </c>
      <c r="I285" s="89">
        <f t="shared" si="165"/>
        <v>1.4246799999999999</v>
      </c>
      <c r="J285" s="89">
        <f t="shared" si="165"/>
        <v>1.4785699999999999</v>
      </c>
      <c r="K285" s="89">
        <f t="shared" si="165"/>
        <v>1.5281199999999999</v>
      </c>
      <c r="L285" s="89">
        <f t="shared" si="165"/>
        <v>1.7824800000000001</v>
      </c>
      <c r="M285" s="89">
        <f t="shared" si="165"/>
        <v>1.92184</v>
      </c>
      <c r="N285" s="89">
        <f t="shared" si="165"/>
        <v>1.9912700000000001</v>
      </c>
      <c r="O285" s="89">
        <f t="shared" si="165"/>
        <v>2.0678700000000001</v>
      </c>
      <c r="P285" s="89">
        <f t="shared" si="165"/>
        <v>2.0855399999999999</v>
      </c>
      <c r="Q285" s="89">
        <f t="shared" si="165"/>
        <v>2.0914199999999998</v>
      </c>
      <c r="R285" s="89">
        <f t="shared" si="165"/>
        <v>2.0200200000000001</v>
      </c>
      <c r="S285" s="89">
        <f t="shared" si="165"/>
        <v>2.0547300000000002</v>
      </c>
      <c r="T285" s="89">
        <f t="shared" si="165"/>
        <v>2.07239</v>
      </c>
      <c r="U285" s="89">
        <f t="shared" si="165"/>
        <v>2.2880500000000001</v>
      </c>
      <c r="V285" s="89">
        <f t="shared" si="165"/>
        <v>2.3079000000000001</v>
      </c>
      <c r="W285" s="89">
        <f t="shared" si="165"/>
        <v>2.1876500000000001</v>
      </c>
      <c r="X285" s="89">
        <f t="shared" si="165"/>
        <v>2.2089599999999998</v>
      </c>
      <c r="Y285" s="89">
        <f t="shared" si="165"/>
        <v>1.94567</v>
      </c>
      <c r="Z285" s="89">
        <f t="shared" si="165"/>
        <v>1.71993</v>
      </c>
      <c r="AA285" s="89">
        <f t="shared" si="165"/>
        <v>1.5226999999999999</v>
      </c>
    </row>
    <row r="286" spans="1:27" ht="12.75" hidden="1" customHeight="1" outlineLevel="1" x14ac:dyDescent="0.2">
      <c r="A286" s="97" t="s">
        <v>1287</v>
      </c>
      <c r="B286" s="63" t="s">
        <v>242</v>
      </c>
      <c r="C286" s="43" t="s">
        <v>79</v>
      </c>
      <c r="D286" s="44">
        <v>1270.3499999999999</v>
      </c>
      <c r="E286" s="44">
        <v>1196.3599999999999</v>
      </c>
      <c r="F286" s="44">
        <v>1149.5</v>
      </c>
      <c r="G286" s="44">
        <v>1120.24</v>
      </c>
      <c r="H286" s="44">
        <v>1133.02</v>
      </c>
      <c r="I286" s="44">
        <v>1197.7</v>
      </c>
      <c r="J286" s="44">
        <v>1251.5899999999999</v>
      </c>
      <c r="K286" s="44">
        <v>1301.1400000000001</v>
      </c>
      <c r="L286" s="44">
        <v>1555.5</v>
      </c>
      <c r="M286" s="44">
        <v>1694.86</v>
      </c>
      <c r="N286" s="44">
        <v>1764.29</v>
      </c>
      <c r="O286" s="44">
        <v>1840.89</v>
      </c>
      <c r="P286" s="44">
        <v>1858.56</v>
      </c>
      <c r="Q286" s="44">
        <v>1864.44</v>
      </c>
      <c r="R286" s="44">
        <v>1793.04</v>
      </c>
      <c r="S286" s="44">
        <v>1827.75</v>
      </c>
      <c r="T286" s="44">
        <v>1845.41</v>
      </c>
      <c r="U286" s="44">
        <v>2061.0700000000002</v>
      </c>
      <c r="V286" s="44">
        <v>2080.92</v>
      </c>
      <c r="W286" s="44">
        <v>1960.67</v>
      </c>
      <c r="X286" s="44">
        <v>1981.98</v>
      </c>
      <c r="Y286" s="44">
        <v>1718.69</v>
      </c>
      <c r="Z286" s="44">
        <v>1492.95</v>
      </c>
      <c r="AA286" s="44">
        <v>1295.72</v>
      </c>
    </row>
    <row r="287" spans="1:27" ht="12.75" hidden="1" customHeight="1" outlineLevel="1" x14ac:dyDescent="0.2">
      <c r="A287" s="97" t="s">
        <v>1288</v>
      </c>
      <c r="B287" s="63" t="s">
        <v>90</v>
      </c>
      <c r="C287" s="43" t="s">
        <v>79</v>
      </c>
      <c r="D287" s="44">
        <f>$D$162</f>
        <v>113.12</v>
      </c>
      <c r="E287" s="44">
        <f>$D$162</f>
        <v>113.12</v>
      </c>
      <c r="F287" s="44">
        <f t="shared" ref="F287:AA287" si="166">$D$162</f>
        <v>113.12</v>
      </c>
      <c r="G287" s="44">
        <f t="shared" si="166"/>
        <v>113.12</v>
      </c>
      <c r="H287" s="44">
        <f t="shared" si="166"/>
        <v>113.12</v>
      </c>
      <c r="I287" s="44">
        <f t="shared" si="166"/>
        <v>113.12</v>
      </c>
      <c r="J287" s="44">
        <f t="shared" si="166"/>
        <v>113.12</v>
      </c>
      <c r="K287" s="44">
        <f t="shared" si="166"/>
        <v>113.12</v>
      </c>
      <c r="L287" s="44">
        <f t="shared" si="166"/>
        <v>113.12</v>
      </c>
      <c r="M287" s="44">
        <f t="shared" si="166"/>
        <v>113.12</v>
      </c>
      <c r="N287" s="44">
        <f t="shared" si="166"/>
        <v>113.12</v>
      </c>
      <c r="O287" s="44">
        <f t="shared" si="166"/>
        <v>113.12</v>
      </c>
      <c r="P287" s="44">
        <f t="shared" si="166"/>
        <v>113.12</v>
      </c>
      <c r="Q287" s="44">
        <f t="shared" si="166"/>
        <v>113.12</v>
      </c>
      <c r="R287" s="44">
        <f t="shared" si="166"/>
        <v>113.12</v>
      </c>
      <c r="S287" s="44">
        <f t="shared" si="166"/>
        <v>113.12</v>
      </c>
      <c r="T287" s="44">
        <f t="shared" si="166"/>
        <v>113.12</v>
      </c>
      <c r="U287" s="44">
        <f t="shared" si="166"/>
        <v>113.12</v>
      </c>
      <c r="V287" s="44">
        <f t="shared" si="166"/>
        <v>113.12</v>
      </c>
      <c r="W287" s="44">
        <f t="shared" si="166"/>
        <v>113.12</v>
      </c>
      <c r="X287" s="44">
        <f t="shared" si="166"/>
        <v>113.12</v>
      </c>
      <c r="Y287" s="44">
        <f t="shared" si="166"/>
        <v>113.12</v>
      </c>
      <c r="Z287" s="44">
        <f t="shared" si="166"/>
        <v>113.12</v>
      </c>
      <c r="AA287" s="44">
        <f t="shared" si="166"/>
        <v>113.12</v>
      </c>
    </row>
    <row r="288" spans="1:27" ht="12.75" hidden="1" customHeight="1" outlineLevel="1" x14ac:dyDescent="0.2">
      <c r="A288" s="97" t="s">
        <v>1289</v>
      </c>
      <c r="B288" s="63" t="s">
        <v>83</v>
      </c>
      <c r="C288" s="43" t="s">
        <v>79</v>
      </c>
      <c r="D288" s="44">
        <v>3.63</v>
      </c>
      <c r="E288" s="44">
        <v>3.63</v>
      </c>
      <c r="F288" s="44">
        <v>3.63</v>
      </c>
      <c r="G288" s="44">
        <v>3.63</v>
      </c>
      <c r="H288" s="44">
        <v>3.63</v>
      </c>
      <c r="I288" s="44">
        <v>3.63</v>
      </c>
      <c r="J288" s="44">
        <v>3.63</v>
      </c>
      <c r="K288" s="44">
        <v>3.63</v>
      </c>
      <c r="L288" s="44">
        <v>3.63</v>
      </c>
      <c r="M288" s="44">
        <v>3.63</v>
      </c>
      <c r="N288" s="44">
        <v>3.63</v>
      </c>
      <c r="O288" s="44">
        <v>3.63</v>
      </c>
      <c r="P288" s="44">
        <v>3.63</v>
      </c>
      <c r="Q288" s="44">
        <v>3.63</v>
      </c>
      <c r="R288" s="44">
        <v>3.63</v>
      </c>
      <c r="S288" s="44">
        <v>3.63</v>
      </c>
      <c r="T288" s="44">
        <v>3.63</v>
      </c>
      <c r="U288" s="44">
        <v>3.63</v>
      </c>
      <c r="V288" s="44">
        <v>3.63</v>
      </c>
      <c r="W288" s="44">
        <v>3.63</v>
      </c>
      <c r="X288" s="44">
        <v>3.63</v>
      </c>
      <c r="Y288" s="44">
        <v>3.63</v>
      </c>
      <c r="Z288" s="44">
        <v>3.63</v>
      </c>
      <c r="AA288" s="44">
        <v>3.63</v>
      </c>
    </row>
    <row r="289" spans="1:27" ht="12.75" hidden="1" customHeight="1" outlineLevel="1" x14ac:dyDescent="0.2">
      <c r="A289" s="97" t="s">
        <v>1290</v>
      </c>
      <c r="B289" s="63" t="s">
        <v>81</v>
      </c>
      <c r="C289" s="43" t="s">
        <v>79</v>
      </c>
      <c r="D289" s="44">
        <f>$D$11</f>
        <v>110.23</v>
      </c>
      <c r="E289" s="44">
        <f t="shared" ref="E289:AA289" si="167">$D$11</f>
        <v>110.23</v>
      </c>
      <c r="F289" s="44">
        <f t="shared" si="167"/>
        <v>110.23</v>
      </c>
      <c r="G289" s="44">
        <f t="shared" si="167"/>
        <v>110.23</v>
      </c>
      <c r="H289" s="44">
        <f t="shared" si="167"/>
        <v>110.23</v>
      </c>
      <c r="I289" s="44">
        <f t="shared" si="167"/>
        <v>110.23</v>
      </c>
      <c r="J289" s="44">
        <f t="shared" si="167"/>
        <v>110.23</v>
      </c>
      <c r="K289" s="44">
        <f t="shared" si="167"/>
        <v>110.23</v>
      </c>
      <c r="L289" s="44">
        <f t="shared" si="167"/>
        <v>110.23</v>
      </c>
      <c r="M289" s="44">
        <f t="shared" si="167"/>
        <v>110.23</v>
      </c>
      <c r="N289" s="44">
        <f t="shared" si="167"/>
        <v>110.23</v>
      </c>
      <c r="O289" s="44">
        <f t="shared" si="167"/>
        <v>110.23</v>
      </c>
      <c r="P289" s="44">
        <f t="shared" si="167"/>
        <v>110.23</v>
      </c>
      <c r="Q289" s="44">
        <f t="shared" si="167"/>
        <v>110.23</v>
      </c>
      <c r="R289" s="44">
        <f t="shared" si="167"/>
        <v>110.23</v>
      </c>
      <c r="S289" s="44">
        <f t="shared" si="167"/>
        <v>110.23</v>
      </c>
      <c r="T289" s="44">
        <f t="shared" si="167"/>
        <v>110.23</v>
      </c>
      <c r="U289" s="44">
        <f t="shared" si="167"/>
        <v>110.23</v>
      </c>
      <c r="V289" s="44">
        <f t="shared" si="167"/>
        <v>110.23</v>
      </c>
      <c r="W289" s="44">
        <f t="shared" si="167"/>
        <v>110.23</v>
      </c>
      <c r="X289" s="44">
        <f t="shared" si="167"/>
        <v>110.23</v>
      </c>
      <c r="Y289" s="44">
        <f t="shared" si="167"/>
        <v>110.23</v>
      </c>
      <c r="Z289" s="44">
        <f t="shared" si="167"/>
        <v>110.23</v>
      </c>
      <c r="AA289" s="44">
        <f t="shared" si="167"/>
        <v>110.23</v>
      </c>
    </row>
    <row r="290" spans="1:27" ht="12.75" customHeight="1" collapsed="1" x14ac:dyDescent="0.2">
      <c r="A290" s="96" t="s">
        <v>1291</v>
      </c>
      <c r="B290" s="28" t="str">
        <f>"27"&amp;"."&amp;$B$640&amp;"."&amp;$B$641</f>
        <v>27.11.2023</v>
      </c>
      <c r="C290" s="88" t="s">
        <v>76</v>
      </c>
      <c r="D290" s="89">
        <f>ROUND(((D291+D292+D294+D293)/1000),5)</f>
        <v>1.3463099999999999</v>
      </c>
      <c r="E290" s="89">
        <f>ROUND(((E291+E292+E294+E293)/1000),5)</f>
        <v>1.2839499999999999</v>
      </c>
      <c r="F290" s="89">
        <f>ROUND(((F291+F292+F294+F293)/1000),5)</f>
        <v>1.2133700000000001</v>
      </c>
      <c r="G290" s="89">
        <f t="shared" ref="G290:AA290" si="168">ROUND(((G291+G292+G294+G293)/1000),5)</f>
        <v>1.2011499999999999</v>
      </c>
      <c r="H290" s="89">
        <f t="shared" si="168"/>
        <v>1.2484999999999999</v>
      </c>
      <c r="I290" s="89">
        <f t="shared" si="168"/>
        <v>1.3979699999999999</v>
      </c>
      <c r="J290" s="89">
        <f t="shared" si="168"/>
        <v>1.5138799999999999</v>
      </c>
      <c r="K290" s="89">
        <f t="shared" si="168"/>
        <v>1.8373699999999999</v>
      </c>
      <c r="L290" s="89">
        <f t="shared" si="168"/>
        <v>2.0522900000000002</v>
      </c>
      <c r="M290" s="89">
        <f t="shared" si="168"/>
        <v>2.0741999999999998</v>
      </c>
      <c r="N290" s="89">
        <f t="shared" si="168"/>
        <v>2.15489</v>
      </c>
      <c r="O290" s="89">
        <f t="shared" si="168"/>
        <v>2.2085300000000001</v>
      </c>
      <c r="P290" s="89">
        <f t="shared" si="168"/>
        <v>2.17713</v>
      </c>
      <c r="Q290" s="89">
        <f t="shared" si="168"/>
        <v>2.2065100000000002</v>
      </c>
      <c r="R290" s="89">
        <f t="shared" si="168"/>
        <v>2.20547</v>
      </c>
      <c r="S290" s="89">
        <f t="shared" si="168"/>
        <v>2.1476000000000002</v>
      </c>
      <c r="T290" s="89">
        <f t="shared" si="168"/>
        <v>2.1347700000000001</v>
      </c>
      <c r="U290" s="89">
        <f t="shared" si="168"/>
        <v>2.1319400000000002</v>
      </c>
      <c r="V290" s="89">
        <f t="shared" si="168"/>
        <v>2.1134499999999998</v>
      </c>
      <c r="W290" s="89">
        <f t="shared" si="168"/>
        <v>2.12399</v>
      </c>
      <c r="X290" s="89">
        <f t="shared" si="168"/>
        <v>2.0182600000000002</v>
      </c>
      <c r="Y290" s="89">
        <f t="shared" si="168"/>
        <v>1.8086199999999999</v>
      </c>
      <c r="Z290" s="89">
        <f t="shared" si="168"/>
        <v>1.5728599999999999</v>
      </c>
      <c r="AA290" s="89">
        <f t="shared" si="168"/>
        <v>1.4690399999999999</v>
      </c>
    </row>
    <row r="291" spans="1:27" ht="12.75" hidden="1" customHeight="1" outlineLevel="1" x14ac:dyDescent="0.2">
      <c r="A291" s="97" t="s">
        <v>1292</v>
      </c>
      <c r="B291" s="63" t="s">
        <v>242</v>
      </c>
      <c r="C291" s="43" t="s">
        <v>79</v>
      </c>
      <c r="D291" s="44">
        <v>1119.33</v>
      </c>
      <c r="E291" s="44">
        <v>1056.97</v>
      </c>
      <c r="F291" s="44">
        <v>986.39</v>
      </c>
      <c r="G291" s="44">
        <v>974.17</v>
      </c>
      <c r="H291" s="44">
        <v>1021.52</v>
      </c>
      <c r="I291" s="44">
        <v>1170.99</v>
      </c>
      <c r="J291" s="44">
        <v>1286.9000000000001</v>
      </c>
      <c r="K291" s="44">
        <v>1610.39</v>
      </c>
      <c r="L291" s="44">
        <v>1825.31</v>
      </c>
      <c r="M291" s="44">
        <v>1847.22</v>
      </c>
      <c r="N291" s="44">
        <v>1927.91</v>
      </c>
      <c r="O291" s="44">
        <v>1981.55</v>
      </c>
      <c r="P291" s="44">
        <v>1950.15</v>
      </c>
      <c r="Q291" s="44">
        <v>1979.53</v>
      </c>
      <c r="R291" s="44">
        <v>1978.49</v>
      </c>
      <c r="S291" s="44">
        <v>1920.62</v>
      </c>
      <c r="T291" s="44">
        <v>1907.79</v>
      </c>
      <c r="U291" s="44">
        <v>1904.96</v>
      </c>
      <c r="V291" s="44">
        <v>1886.47</v>
      </c>
      <c r="W291" s="44">
        <v>1897.01</v>
      </c>
      <c r="X291" s="44">
        <v>1791.28</v>
      </c>
      <c r="Y291" s="44">
        <v>1581.64</v>
      </c>
      <c r="Z291" s="44">
        <v>1345.88</v>
      </c>
      <c r="AA291" s="44">
        <v>1242.06</v>
      </c>
    </row>
    <row r="292" spans="1:27" ht="12.75" hidden="1" customHeight="1" outlineLevel="1" x14ac:dyDescent="0.2">
      <c r="A292" s="97" t="s">
        <v>1293</v>
      </c>
      <c r="B292" s="63" t="s">
        <v>90</v>
      </c>
      <c r="C292" s="43" t="s">
        <v>79</v>
      </c>
      <c r="D292" s="44">
        <f>$D$162</f>
        <v>113.12</v>
      </c>
      <c r="E292" s="44">
        <f>$D$162</f>
        <v>113.12</v>
      </c>
      <c r="F292" s="44">
        <f t="shared" ref="F292:AA292" si="169">$D$162</f>
        <v>113.12</v>
      </c>
      <c r="G292" s="44">
        <f t="shared" si="169"/>
        <v>113.12</v>
      </c>
      <c r="H292" s="44">
        <f t="shared" si="169"/>
        <v>113.12</v>
      </c>
      <c r="I292" s="44">
        <f t="shared" si="169"/>
        <v>113.12</v>
      </c>
      <c r="J292" s="44">
        <f t="shared" si="169"/>
        <v>113.12</v>
      </c>
      <c r="K292" s="44">
        <f t="shared" si="169"/>
        <v>113.12</v>
      </c>
      <c r="L292" s="44">
        <f t="shared" si="169"/>
        <v>113.12</v>
      </c>
      <c r="M292" s="44">
        <f t="shared" si="169"/>
        <v>113.12</v>
      </c>
      <c r="N292" s="44">
        <f t="shared" si="169"/>
        <v>113.12</v>
      </c>
      <c r="O292" s="44">
        <f t="shared" si="169"/>
        <v>113.12</v>
      </c>
      <c r="P292" s="44">
        <f t="shared" si="169"/>
        <v>113.12</v>
      </c>
      <c r="Q292" s="44">
        <f t="shared" si="169"/>
        <v>113.12</v>
      </c>
      <c r="R292" s="44">
        <f t="shared" si="169"/>
        <v>113.12</v>
      </c>
      <c r="S292" s="44">
        <f t="shared" si="169"/>
        <v>113.12</v>
      </c>
      <c r="T292" s="44">
        <f t="shared" si="169"/>
        <v>113.12</v>
      </c>
      <c r="U292" s="44">
        <f t="shared" si="169"/>
        <v>113.12</v>
      </c>
      <c r="V292" s="44">
        <f t="shared" si="169"/>
        <v>113.12</v>
      </c>
      <c r="W292" s="44">
        <f t="shared" si="169"/>
        <v>113.12</v>
      </c>
      <c r="X292" s="44">
        <f t="shared" si="169"/>
        <v>113.12</v>
      </c>
      <c r="Y292" s="44">
        <f t="shared" si="169"/>
        <v>113.12</v>
      </c>
      <c r="Z292" s="44">
        <f t="shared" si="169"/>
        <v>113.12</v>
      </c>
      <c r="AA292" s="44">
        <f t="shared" si="169"/>
        <v>113.12</v>
      </c>
    </row>
    <row r="293" spans="1:27" ht="12.75" hidden="1" customHeight="1" outlineLevel="1" x14ac:dyDescent="0.2">
      <c r="A293" s="97" t="s">
        <v>1294</v>
      </c>
      <c r="B293" s="63" t="s">
        <v>83</v>
      </c>
      <c r="C293" s="43" t="s">
        <v>79</v>
      </c>
      <c r="D293" s="44">
        <v>3.63</v>
      </c>
      <c r="E293" s="44">
        <v>3.63</v>
      </c>
      <c r="F293" s="44">
        <v>3.63</v>
      </c>
      <c r="G293" s="44">
        <v>3.63</v>
      </c>
      <c r="H293" s="44">
        <v>3.63</v>
      </c>
      <c r="I293" s="44">
        <v>3.63</v>
      </c>
      <c r="J293" s="44">
        <v>3.63</v>
      </c>
      <c r="K293" s="44">
        <v>3.63</v>
      </c>
      <c r="L293" s="44">
        <v>3.63</v>
      </c>
      <c r="M293" s="44">
        <v>3.63</v>
      </c>
      <c r="N293" s="44">
        <v>3.63</v>
      </c>
      <c r="O293" s="44">
        <v>3.63</v>
      </c>
      <c r="P293" s="44">
        <v>3.63</v>
      </c>
      <c r="Q293" s="44">
        <v>3.63</v>
      </c>
      <c r="R293" s="44">
        <v>3.63</v>
      </c>
      <c r="S293" s="44">
        <v>3.63</v>
      </c>
      <c r="T293" s="44">
        <v>3.63</v>
      </c>
      <c r="U293" s="44">
        <v>3.63</v>
      </c>
      <c r="V293" s="44">
        <v>3.63</v>
      </c>
      <c r="W293" s="44">
        <v>3.63</v>
      </c>
      <c r="X293" s="44">
        <v>3.63</v>
      </c>
      <c r="Y293" s="44">
        <v>3.63</v>
      </c>
      <c r="Z293" s="44">
        <v>3.63</v>
      </c>
      <c r="AA293" s="44">
        <v>3.63</v>
      </c>
    </row>
    <row r="294" spans="1:27" ht="12.75" hidden="1" customHeight="1" outlineLevel="1" x14ac:dyDescent="0.2">
      <c r="A294" s="97" t="s">
        <v>1295</v>
      </c>
      <c r="B294" s="63" t="s">
        <v>81</v>
      </c>
      <c r="C294" s="43" t="s">
        <v>79</v>
      </c>
      <c r="D294" s="44">
        <f>$D$11</f>
        <v>110.23</v>
      </c>
      <c r="E294" s="44">
        <f t="shared" ref="E294:AA294" si="170">$D$11</f>
        <v>110.23</v>
      </c>
      <c r="F294" s="44">
        <f t="shared" si="170"/>
        <v>110.23</v>
      </c>
      <c r="G294" s="44">
        <f t="shared" si="170"/>
        <v>110.23</v>
      </c>
      <c r="H294" s="44">
        <f t="shared" si="170"/>
        <v>110.23</v>
      </c>
      <c r="I294" s="44">
        <f t="shared" si="170"/>
        <v>110.23</v>
      </c>
      <c r="J294" s="44">
        <f t="shared" si="170"/>
        <v>110.23</v>
      </c>
      <c r="K294" s="44">
        <f t="shared" si="170"/>
        <v>110.23</v>
      </c>
      <c r="L294" s="44">
        <f t="shared" si="170"/>
        <v>110.23</v>
      </c>
      <c r="M294" s="44">
        <f t="shared" si="170"/>
        <v>110.23</v>
      </c>
      <c r="N294" s="44">
        <f t="shared" si="170"/>
        <v>110.23</v>
      </c>
      <c r="O294" s="44">
        <f t="shared" si="170"/>
        <v>110.23</v>
      </c>
      <c r="P294" s="44">
        <f t="shared" si="170"/>
        <v>110.23</v>
      </c>
      <c r="Q294" s="44">
        <f t="shared" si="170"/>
        <v>110.23</v>
      </c>
      <c r="R294" s="44">
        <f t="shared" si="170"/>
        <v>110.23</v>
      </c>
      <c r="S294" s="44">
        <f t="shared" si="170"/>
        <v>110.23</v>
      </c>
      <c r="T294" s="44">
        <f t="shared" si="170"/>
        <v>110.23</v>
      </c>
      <c r="U294" s="44">
        <f t="shared" si="170"/>
        <v>110.23</v>
      </c>
      <c r="V294" s="44">
        <f t="shared" si="170"/>
        <v>110.23</v>
      </c>
      <c r="W294" s="44">
        <f t="shared" si="170"/>
        <v>110.23</v>
      </c>
      <c r="X294" s="44">
        <f t="shared" si="170"/>
        <v>110.23</v>
      </c>
      <c r="Y294" s="44">
        <f t="shared" si="170"/>
        <v>110.23</v>
      </c>
      <c r="Z294" s="44">
        <f t="shared" si="170"/>
        <v>110.23</v>
      </c>
      <c r="AA294" s="44">
        <f t="shared" si="170"/>
        <v>110.23</v>
      </c>
    </row>
    <row r="295" spans="1:27" ht="12.75" customHeight="1" collapsed="1" x14ac:dyDescent="0.2">
      <c r="A295" s="96" t="s">
        <v>1296</v>
      </c>
      <c r="B295" s="28" t="str">
        <f>"28"&amp;"."&amp;$B$640&amp;"."&amp;$B$641</f>
        <v>28.11.2023</v>
      </c>
      <c r="C295" s="88" t="s">
        <v>76</v>
      </c>
      <c r="D295" s="89">
        <f>ROUND(((D296+D297+D299+D298)/1000),5)</f>
        <v>1.4035</v>
      </c>
      <c r="E295" s="89">
        <f>ROUND(((E296+E297+E299+E298)/1000),5)</f>
        <v>1.30976</v>
      </c>
      <c r="F295" s="89">
        <f>ROUND(((F296+F297+F299+F298)/1000),5)</f>
        <v>1.24021</v>
      </c>
      <c r="G295" s="89">
        <f t="shared" ref="G295:AA295" si="171">ROUND(((G296+G297+G299+G298)/1000),5)</f>
        <v>1.2428999999999999</v>
      </c>
      <c r="H295" s="89">
        <f t="shared" si="171"/>
        <v>1.29599</v>
      </c>
      <c r="I295" s="89">
        <f t="shared" si="171"/>
        <v>1.46147</v>
      </c>
      <c r="J295" s="89">
        <f t="shared" si="171"/>
        <v>1.65659</v>
      </c>
      <c r="K295" s="89">
        <f t="shared" si="171"/>
        <v>1.83711</v>
      </c>
      <c r="L295" s="89">
        <f t="shared" si="171"/>
        <v>2.13388</v>
      </c>
      <c r="M295" s="89">
        <f t="shared" si="171"/>
        <v>2.16797</v>
      </c>
      <c r="N295" s="89">
        <f t="shared" si="171"/>
        <v>2.1740499999999998</v>
      </c>
      <c r="O295" s="89">
        <f t="shared" si="171"/>
        <v>2.1833900000000002</v>
      </c>
      <c r="P295" s="89">
        <f t="shared" si="171"/>
        <v>2.1773799999999999</v>
      </c>
      <c r="Q295" s="89">
        <f t="shared" si="171"/>
        <v>2.1747700000000001</v>
      </c>
      <c r="R295" s="89">
        <f t="shared" si="171"/>
        <v>2.1756500000000001</v>
      </c>
      <c r="S295" s="89">
        <f t="shared" si="171"/>
        <v>2.1730700000000001</v>
      </c>
      <c r="T295" s="89">
        <f t="shared" si="171"/>
        <v>2.1807599999999998</v>
      </c>
      <c r="U295" s="89">
        <f t="shared" si="171"/>
        <v>2.1891400000000001</v>
      </c>
      <c r="V295" s="89">
        <f t="shared" si="171"/>
        <v>2.1832600000000002</v>
      </c>
      <c r="W295" s="89">
        <f t="shared" si="171"/>
        <v>2.1743399999999999</v>
      </c>
      <c r="X295" s="89">
        <f t="shared" si="171"/>
        <v>2.0643899999999999</v>
      </c>
      <c r="Y295" s="89">
        <f t="shared" si="171"/>
        <v>1.86185</v>
      </c>
      <c r="Z295" s="89">
        <f t="shared" si="171"/>
        <v>1.5811900000000001</v>
      </c>
      <c r="AA295" s="89">
        <f t="shared" si="171"/>
        <v>1.4768600000000001</v>
      </c>
    </row>
    <row r="296" spans="1:27" ht="12.75" hidden="1" customHeight="1" outlineLevel="1" x14ac:dyDescent="0.2">
      <c r="A296" s="97" t="s">
        <v>1297</v>
      </c>
      <c r="B296" s="63" t="s">
        <v>242</v>
      </c>
      <c r="C296" s="43" t="s">
        <v>79</v>
      </c>
      <c r="D296" s="44">
        <v>1176.52</v>
      </c>
      <c r="E296" s="44">
        <v>1082.78</v>
      </c>
      <c r="F296" s="44">
        <v>1013.23</v>
      </c>
      <c r="G296" s="44">
        <v>1015.92</v>
      </c>
      <c r="H296" s="44">
        <v>1069.01</v>
      </c>
      <c r="I296" s="44">
        <v>1234.49</v>
      </c>
      <c r="J296" s="44">
        <v>1429.61</v>
      </c>
      <c r="K296" s="44">
        <v>1610.13</v>
      </c>
      <c r="L296" s="44">
        <v>1906.9</v>
      </c>
      <c r="M296" s="44">
        <v>1940.99</v>
      </c>
      <c r="N296" s="44">
        <v>1947.07</v>
      </c>
      <c r="O296" s="44">
        <v>1956.41</v>
      </c>
      <c r="P296" s="44">
        <v>1950.4</v>
      </c>
      <c r="Q296" s="44">
        <v>1947.79</v>
      </c>
      <c r="R296" s="44">
        <v>1948.67</v>
      </c>
      <c r="S296" s="44">
        <v>1946.09</v>
      </c>
      <c r="T296" s="44">
        <v>1953.78</v>
      </c>
      <c r="U296" s="44">
        <v>1962.16</v>
      </c>
      <c r="V296" s="44">
        <v>1956.28</v>
      </c>
      <c r="W296" s="44">
        <v>1947.36</v>
      </c>
      <c r="X296" s="44">
        <v>1837.41</v>
      </c>
      <c r="Y296" s="44">
        <v>1634.87</v>
      </c>
      <c r="Z296" s="44">
        <v>1354.21</v>
      </c>
      <c r="AA296" s="44">
        <v>1249.8800000000001</v>
      </c>
    </row>
    <row r="297" spans="1:27" ht="12.75" hidden="1" customHeight="1" outlineLevel="1" x14ac:dyDescent="0.2">
      <c r="A297" s="97" t="s">
        <v>1298</v>
      </c>
      <c r="B297" s="63" t="s">
        <v>90</v>
      </c>
      <c r="C297" s="43" t="s">
        <v>79</v>
      </c>
      <c r="D297" s="44">
        <f>$D$162</f>
        <v>113.12</v>
      </c>
      <c r="E297" s="44">
        <f>$D$162</f>
        <v>113.12</v>
      </c>
      <c r="F297" s="44">
        <f t="shared" ref="F297:AA297" si="172">$D$162</f>
        <v>113.12</v>
      </c>
      <c r="G297" s="44">
        <f t="shared" si="172"/>
        <v>113.12</v>
      </c>
      <c r="H297" s="44">
        <f t="shared" si="172"/>
        <v>113.12</v>
      </c>
      <c r="I297" s="44">
        <f t="shared" si="172"/>
        <v>113.12</v>
      </c>
      <c r="J297" s="44">
        <f t="shared" si="172"/>
        <v>113.12</v>
      </c>
      <c r="K297" s="44">
        <f t="shared" si="172"/>
        <v>113.12</v>
      </c>
      <c r="L297" s="44">
        <f t="shared" si="172"/>
        <v>113.12</v>
      </c>
      <c r="M297" s="44">
        <f t="shared" si="172"/>
        <v>113.12</v>
      </c>
      <c r="N297" s="44">
        <f t="shared" si="172"/>
        <v>113.12</v>
      </c>
      <c r="O297" s="44">
        <f t="shared" si="172"/>
        <v>113.12</v>
      </c>
      <c r="P297" s="44">
        <f t="shared" si="172"/>
        <v>113.12</v>
      </c>
      <c r="Q297" s="44">
        <f t="shared" si="172"/>
        <v>113.12</v>
      </c>
      <c r="R297" s="44">
        <f t="shared" si="172"/>
        <v>113.12</v>
      </c>
      <c r="S297" s="44">
        <f t="shared" si="172"/>
        <v>113.12</v>
      </c>
      <c r="T297" s="44">
        <f t="shared" si="172"/>
        <v>113.12</v>
      </c>
      <c r="U297" s="44">
        <f t="shared" si="172"/>
        <v>113.12</v>
      </c>
      <c r="V297" s="44">
        <f t="shared" si="172"/>
        <v>113.12</v>
      </c>
      <c r="W297" s="44">
        <f t="shared" si="172"/>
        <v>113.12</v>
      </c>
      <c r="X297" s="44">
        <f t="shared" si="172"/>
        <v>113.12</v>
      </c>
      <c r="Y297" s="44">
        <f t="shared" si="172"/>
        <v>113.12</v>
      </c>
      <c r="Z297" s="44">
        <f t="shared" si="172"/>
        <v>113.12</v>
      </c>
      <c r="AA297" s="44">
        <f t="shared" si="172"/>
        <v>113.12</v>
      </c>
    </row>
    <row r="298" spans="1:27" ht="12.75" hidden="1" customHeight="1" outlineLevel="1" x14ac:dyDescent="0.2">
      <c r="A298" s="97" t="s">
        <v>1299</v>
      </c>
      <c r="B298" s="63" t="s">
        <v>83</v>
      </c>
      <c r="C298" s="43" t="s">
        <v>79</v>
      </c>
      <c r="D298" s="44">
        <v>3.63</v>
      </c>
      <c r="E298" s="44">
        <v>3.63</v>
      </c>
      <c r="F298" s="44">
        <v>3.63</v>
      </c>
      <c r="G298" s="44">
        <v>3.63</v>
      </c>
      <c r="H298" s="44">
        <v>3.63</v>
      </c>
      <c r="I298" s="44">
        <v>3.63</v>
      </c>
      <c r="J298" s="44">
        <v>3.63</v>
      </c>
      <c r="K298" s="44">
        <v>3.63</v>
      </c>
      <c r="L298" s="44">
        <v>3.63</v>
      </c>
      <c r="M298" s="44">
        <v>3.63</v>
      </c>
      <c r="N298" s="44">
        <v>3.63</v>
      </c>
      <c r="O298" s="44">
        <v>3.63</v>
      </c>
      <c r="P298" s="44">
        <v>3.63</v>
      </c>
      <c r="Q298" s="44">
        <v>3.63</v>
      </c>
      <c r="R298" s="44">
        <v>3.63</v>
      </c>
      <c r="S298" s="44">
        <v>3.63</v>
      </c>
      <c r="T298" s="44">
        <v>3.63</v>
      </c>
      <c r="U298" s="44">
        <v>3.63</v>
      </c>
      <c r="V298" s="44">
        <v>3.63</v>
      </c>
      <c r="W298" s="44">
        <v>3.63</v>
      </c>
      <c r="X298" s="44">
        <v>3.63</v>
      </c>
      <c r="Y298" s="44">
        <v>3.63</v>
      </c>
      <c r="Z298" s="44">
        <v>3.63</v>
      </c>
      <c r="AA298" s="44">
        <v>3.63</v>
      </c>
    </row>
    <row r="299" spans="1:27" ht="12.75" hidden="1" customHeight="1" outlineLevel="1" x14ac:dyDescent="0.2">
      <c r="A299" s="97" t="s">
        <v>1300</v>
      </c>
      <c r="B299" s="63" t="s">
        <v>81</v>
      </c>
      <c r="C299" s="43" t="s">
        <v>79</v>
      </c>
      <c r="D299" s="44">
        <f>$D$11</f>
        <v>110.23</v>
      </c>
      <c r="E299" s="44">
        <f t="shared" ref="E299:AA299" si="173">$D$11</f>
        <v>110.23</v>
      </c>
      <c r="F299" s="44">
        <f t="shared" si="173"/>
        <v>110.23</v>
      </c>
      <c r="G299" s="44">
        <f t="shared" si="173"/>
        <v>110.23</v>
      </c>
      <c r="H299" s="44">
        <f t="shared" si="173"/>
        <v>110.23</v>
      </c>
      <c r="I299" s="44">
        <f t="shared" si="173"/>
        <v>110.23</v>
      </c>
      <c r="J299" s="44">
        <f t="shared" si="173"/>
        <v>110.23</v>
      </c>
      <c r="K299" s="44">
        <f t="shared" si="173"/>
        <v>110.23</v>
      </c>
      <c r="L299" s="44">
        <f t="shared" si="173"/>
        <v>110.23</v>
      </c>
      <c r="M299" s="44">
        <f t="shared" si="173"/>
        <v>110.23</v>
      </c>
      <c r="N299" s="44">
        <f t="shared" si="173"/>
        <v>110.23</v>
      </c>
      <c r="O299" s="44">
        <f t="shared" si="173"/>
        <v>110.23</v>
      </c>
      <c r="P299" s="44">
        <f t="shared" si="173"/>
        <v>110.23</v>
      </c>
      <c r="Q299" s="44">
        <f t="shared" si="173"/>
        <v>110.23</v>
      </c>
      <c r="R299" s="44">
        <f t="shared" si="173"/>
        <v>110.23</v>
      </c>
      <c r="S299" s="44">
        <f t="shared" si="173"/>
        <v>110.23</v>
      </c>
      <c r="T299" s="44">
        <f t="shared" si="173"/>
        <v>110.23</v>
      </c>
      <c r="U299" s="44">
        <f t="shared" si="173"/>
        <v>110.23</v>
      </c>
      <c r="V299" s="44">
        <f t="shared" si="173"/>
        <v>110.23</v>
      </c>
      <c r="W299" s="44">
        <f t="shared" si="173"/>
        <v>110.23</v>
      </c>
      <c r="X299" s="44">
        <f t="shared" si="173"/>
        <v>110.23</v>
      </c>
      <c r="Y299" s="44">
        <f t="shared" si="173"/>
        <v>110.23</v>
      </c>
      <c r="Z299" s="44">
        <f t="shared" si="173"/>
        <v>110.23</v>
      </c>
      <c r="AA299" s="44">
        <f t="shared" si="173"/>
        <v>110.23</v>
      </c>
    </row>
    <row r="300" spans="1:27" ht="12.75" customHeight="1" collapsed="1" x14ac:dyDescent="0.2">
      <c r="A300" s="96" t="s">
        <v>1301</v>
      </c>
      <c r="B300" s="28" t="str">
        <f>"29"&amp;"."&amp;$B$640&amp;"."&amp;$B$641</f>
        <v>29.11.2023</v>
      </c>
      <c r="C300" s="88" t="s">
        <v>76</v>
      </c>
      <c r="D300" s="89">
        <f>ROUND(((D301+D302+D304+D303)/1000),5)</f>
        <v>1.4192800000000001</v>
      </c>
      <c r="E300" s="89">
        <f>ROUND(((E301+E302+E304+E303)/1000),5)</f>
        <v>1.35022</v>
      </c>
      <c r="F300" s="89">
        <f>ROUND(((F301+F302+F304+F303)/1000),5)</f>
        <v>1.2962100000000001</v>
      </c>
      <c r="G300" s="89">
        <f t="shared" ref="G300:AA300" si="174">ROUND(((G301+G302+G304+G303)/1000),5)</f>
        <v>1.29437</v>
      </c>
      <c r="H300" s="89">
        <f t="shared" si="174"/>
        <v>1.34398</v>
      </c>
      <c r="I300" s="89">
        <f t="shared" si="174"/>
        <v>1.4819599999999999</v>
      </c>
      <c r="J300" s="89">
        <f t="shared" si="174"/>
        <v>1.65503</v>
      </c>
      <c r="K300" s="89">
        <f t="shared" si="174"/>
        <v>1.9399</v>
      </c>
      <c r="L300" s="89">
        <f t="shared" si="174"/>
        <v>2.0940500000000002</v>
      </c>
      <c r="M300" s="89">
        <f t="shared" si="174"/>
        <v>2.1281300000000001</v>
      </c>
      <c r="N300" s="89">
        <f t="shared" si="174"/>
        <v>2.1479499999999998</v>
      </c>
      <c r="O300" s="89">
        <f t="shared" si="174"/>
        <v>2.1847400000000001</v>
      </c>
      <c r="P300" s="89">
        <f t="shared" si="174"/>
        <v>2.1672899999999999</v>
      </c>
      <c r="Q300" s="89">
        <f t="shared" si="174"/>
        <v>2.1744500000000002</v>
      </c>
      <c r="R300" s="89">
        <f t="shared" si="174"/>
        <v>2.1642299999999999</v>
      </c>
      <c r="S300" s="89">
        <f t="shared" si="174"/>
        <v>2.1460599999999999</v>
      </c>
      <c r="T300" s="89">
        <f t="shared" si="174"/>
        <v>2.14839</v>
      </c>
      <c r="U300" s="89">
        <f t="shared" si="174"/>
        <v>2.1538599999999999</v>
      </c>
      <c r="V300" s="89">
        <f t="shared" si="174"/>
        <v>2.14235</v>
      </c>
      <c r="W300" s="89">
        <f t="shared" si="174"/>
        <v>2.1291799999999999</v>
      </c>
      <c r="X300" s="89">
        <f t="shared" si="174"/>
        <v>2.0066600000000001</v>
      </c>
      <c r="Y300" s="89">
        <f t="shared" si="174"/>
        <v>1.9281600000000001</v>
      </c>
      <c r="Z300" s="89">
        <f t="shared" si="174"/>
        <v>1.7038899999999999</v>
      </c>
      <c r="AA300" s="89">
        <f t="shared" si="174"/>
        <v>1.49072</v>
      </c>
    </row>
    <row r="301" spans="1:27" ht="12.75" hidden="1" customHeight="1" outlineLevel="1" x14ac:dyDescent="0.2">
      <c r="A301" s="97" t="s">
        <v>1302</v>
      </c>
      <c r="B301" s="63" t="s">
        <v>242</v>
      </c>
      <c r="C301" s="43" t="s">
        <v>79</v>
      </c>
      <c r="D301" s="44">
        <v>1192.3</v>
      </c>
      <c r="E301" s="44">
        <v>1123.24</v>
      </c>
      <c r="F301" s="44">
        <v>1069.23</v>
      </c>
      <c r="G301" s="44">
        <v>1067.3900000000001</v>
      </c>
      <c r="H301" s="44">
        <v>1117</v>
      </c>
      <c r="I301" s="44">
        <v>1254.98</v>
      </c>
      <c r="J301" s="44">
        <v>1428.05</v>
      </c>
      <c r="K301" s="44">
        <v>1712.92</v>
      </c>
      <c r="L301" s="44">
        <v>1867.07</v>
      </c>
      <c r="M301" s="44">
        <v>1901.15</v>
      </c>
      <c r="N301" s="44">
        <v>1920.97</v>
      </c>
      <c r="O301" s="44">
        <v>1957.76</v>
      </c>
      <c r="P301" s="44">
        <v>1940.31</v>
      </c>
      <c r="Q301" s="44">
        <v>1947.47</v>
      </c>
      <c r="R301" s="44">
        <v>1937.25</v>
      </c>
      <c r="S301" s="44">
        <v>1919.08</v>
      </c>
      <c r="T301" s="44">
        <v>1921.41</v>
      </c>
      <c r="U301" s="44">
        <v>1926.88</v>
      </c>
      <c r="V301" s="44">
        <v>1915.37</v>
      </c>
      <c r="W301" s="44">
        <v>1902.2</v>
      </c>
      <c r="X301" s="44">
        <v>1779.68</v>
      </c>
      <c r="Y301" s="44">
        <v>1701.18</v>
      </c>
      <c r="Z301" s="44">
        <v>1476.91</v>
      </c>
      <c r="AA301" s="44">
        <v>1263.74</v>
      </c>
    </row>
    <row r="302" spans="1:27" ht="12.75" hidden="1" customHeight="1" outlineLevel="1" x14ac:dyDescent="0.2">
      <c r="A302" s="97" t="s">
        <v>1303</v>
      </c>
      <c r="B302" s="63" t="s">
        <v>90</v>
      </c>
      <c r="C302" s="43" t="s">
        <v>79</v>
      </c>
      <c r="D302" s="44">
        <f>$D$162</f>
        <v>113.12</v>
      </c>
      <c r="E302" s="44">
        <f>$D$162</f>
        <v>113.12</v>
      </c>
      <c r="F302" s="44">
        <f t="shared" ref="F302:AA302" si="175">$D$162</f>
        <v>113.12</v>
      </c>
      <c r="G302" s="44">
        <f t="shared" si="175"/>
        <v>113.12</v>
      </c>
      <c r="H302" s="44">
        <f t="shared" si="175"/>
        <v>113.12</v>
      </c>
      <c r="I302" s="44">
        <f t="shared" si="175"/>
        <v>113.12</v>
      </c>
      <c r="J302" s="44">
        <f t="shared" si="175"/>
        <v>113.12</v>
      </c>
      <c r="K302" s="44">
        <f t="shared" si="175"/>
        <v>113.12</v>
      </c>
      <c r="L302" s="44">
        <f t="shared" si="175"/>
        <v>113.12</v>
      </c>
      <c r="M302" s="44">
        <f t="shared" si="175"/>
        <v>113.12</v>
      </c>
      <c r="N302" s="44">
        <f t="shared" si="175"/>
        <v>113.12</v>
      </c>
      <c r="O302" s="44">
        <f t="shared" si="175"/>
        <v>113.12</v>
      </c>
      <c r="P302" s="44">
        <f t="shared" si="175"/>
        <v>113.12</v>
      </c>
      <c r="Q302" s="44">
        <f t="shared" si="175"/>
        <v>113.12</v>
      </c>
      <c r="R302" s="44">
        <f t="shared" si="175"/>
        <v>113.12</v>
      </c>
      <c r="S302" s="44">
        <f t="shared" si="175"/>
        <v>113.12</v>
      </c>
      <c r="T302" s="44">
        <f t="shared" si="175"/>
        <v>113.12</v>
      </c>
      <c r="U302" s="44">
        <f t="shared" si="175"/>
        <v>113.12</v>
      </c>
      <c r="V302" s="44">
        <f t="shared" si="175"/>
        <v>113.12</v>
      </c>
      <c r="W302" s="44">
        <f t="shared" si="175"/>
        <v>113.12</v>
      </c>
      <c r="X302" s="44">
        <f t="shared" si="175"/>
        <v>113.12</v>
      </c>
      <c r="Y302" s="44">
        <f t="shared" si="175"/>
        <v>113.12</v>
      </c>
      <c r="Z302" s="44">
        <f t="shared" si="175"/>
        <v>113.12</v>
      </c>
      <c r="AA302" s="44">
        <f t="shared" si="175"/>
        <v>113.12</v>
      </c>
    </row>
    <row r="303" spans="1:27" ht="12.75" hidden="1" customHeight="1" outlineLevel="1" x14ac:dyDescent="0.2">
      <c r="A303" s="97" t="s">
        <v>1304</v>
      </c>
      <c r="B303" s="63" t="s">
        <v>83</v>
      </c>
      <c r="C303" s="43" t="s">
        <v>79</v>
      </c>
      <c r="D303" s="44">
        <v>3.63</v>
      </c>
      <c r="E303" s="44">
        <v>3.63</v>
      </c>
      <c r="F303" s="44">
        <v>3.63</v>
      </c>
      <c r="G303" s="44">
        <v>3.63</v>
      </c>
      <c r="H303" s="44">
        <v>3.63</v>
      </c>
      <c r="I303" s="44">
        <v>3.63</v>
      </c>
      <c r="J303" s="44">
        <v>3.63</v>
      </c>
      <c r="K303" s="44">
        <v>3.63</v>
      </c>
      <c r="L303" s="44">
        <v>3.63</v>
      </c>
      <c r="M303" s="44">
        <v>3.63</v>
      </c>
      <c r="N303" s="44">
        <v>3.63</v>
      </c>
      <c r="O303" s="44">
        <v>3.63</v>
      </c>
      <c r="P303" s="44">
        <v>3.63</v>
      </c>
      <c r="Q303" s="44">
        <v>3.63</v>
      </c>
      <c r="R303" s="44">
        <v>3.63</v>
      </c>
      <c r="S303" s="44">
        <v>3.63</v>
      </c>
      <c r="T303" s="44">
        <v>3.63</v>
      </c>
      <c r="U303" s="44">
        <v>3.63</v>
      </c>
      <c r="V303" s="44">
        <v>3.63</v>
      </c>
      <c r="W303" s="44">
        <v>3.63</v>
      </c>
      <c r="X303" s="44">
        <v>3.63</v>
      </c>
      <c r="Y303" s="44">
        <v>3.63</v>
      </c>
      <c r="Z303" s="44">
        <v>3.63</v>
      </c>
      <c r="AA303" s="44">
        <v>3.63</v>
      </c>
    </row>
    <row r="304" spans="1:27" ht="12.75" hidden="1" customHeight="1" outlineLevel="1" x14ac:dyDescent="0.2">
      <c r="A304" s="97" t="s">
        <v>1305</v>
      </c>
      <c r="B304" s="63" t="s">
        <v>81</v>
      </c>
      <c r="C304" s="43" t="s">
        <v>79</v>
      </c>
      <c r="D304" s="44">
        <f>$D$11</f>
        <v>110.23</v>
      </c>
      <c r="E304" s="44">
        <f t="shared" ref="E304:AA304" si="176">$D$11</f>
        <v>110.23</v>
      </c>
      <c r="F304" s="44">
        <f t="shared" si="176"/>
        <v>110.23</v>
      </c>
      <c r="G304" s="44">
        <f t="shared" si="176"/>
        <v>110.23</v>
      </c>
      <c r="H304" s="44">
        <f t="shared" si="176"/>
        <v>110.23</v>
      </c>
      <c r="I304" s="44">
        <f t="shared" si="176"/>
        <v>110.23</v>
      </c>
      <c r="J304" s="44">
        <f t="shared" si="176"/>
        <v>110.23</v>
      </c>
      <c r="K304" s="44">
        <f t="shared" si="176"/>
        <v>110.23</v>
      </c>
      <c r="L304" s="44">
        <f t="shared" si="176"/>
        <v>110.23</v>
      </c>
      <c r="M304" s="44">
        <f t="shared" si="176"/>
        <v>110.23</v>
      </c>
      <c r="N304" s="44">
        <f t="shared" si="176"/>
        <v>110.23</v>
      </c>
      <c r="O304" s="44">
        <f t="shared" si="176"/>
        <v>110.23</v>
      </c>
      <c r="P304" s="44">
        <f t="shared" si="176"/>
        <v>110.23</v>
      </c>
      <c r="Q304" s="44">
        <f t="shared" si="176"/>
        <v>110.23</v>
      </c>
      <c r="R304" s="44">
        <f t="shared" si="176"/>
        <v>110.23</v>
      </c>
      <c r="S304" s="44">
        <f t="shared" si="176"/>
        <v>110.23</v>
      </c>
      <c r="T304" s="44">
        <f t="shared" si="176"/>
        <v>110.23</v>
      </c>
      <c r="U304" s="44">
        <f t="shared" si="176"/>
        <v>110.23</v>
      </c>
      <c r="V304" s="44">
        <f t="shared" si="176"/>
        <v>110.23</v>
      </c>
      <c r="W304" s="44">
        <f t="shared" si="176"/>
        <v>110.23</v>
      </c>
      <c r="X304" s="44">
        <f t="shared" si="176"/>
        <v>110.23</v>
      </c>
      <c r="Y304" s="44">
        <f t="shared" si="176"/>
        <v>110.23</v>
      </c>
      <c r="Z304" s="44">
        <f t="shared" si="176"/>
        <v>110.23</v>
      </c>
      <c r="AA304" s="44">
        <f t="shared" si="176"/>
        <v>110.23</v>
      </c>
    </row>
    <row r="305" spans="1:27" ht="12.75" customHeight="1" collapsed="1" x14ac:dyDescent="0.2">
      <c r="A305" s="96" t="s">
        <v>1306</v>
      </c>
      <c r="B305" s="28" t="str">
        <f>"30"&amp;"."&amp;$B$640&amp;"."&amp;$B$641</f>
        <v>30.11.2023</v>
      </c>
      <c r="C305" s="88" t="s">
        <v>76</v>
      </c>
      <c r="D305" s="89">
        <f>ROUND(((D306+D307+D309+D308)/1000),5)</f>
        <v>1.42333</v>
      </c>
      <c r="E305" s="89">
        <f>ROUND(((E306+E307+E309+E308)/1000),5)</f>
        <v>1.3661000000000001</v>
      </c>
      <c r="F305" s="89">
        <f>ROUND(((F306+F307+F309+F308)/1000),5)</f>
        <v>1.31148</v>
      </c>
      <c r="G305" s="89">
        <f t="shared" ref="G305:AA305" si="177">ROUND(((G306+G307+G309+G308)/1000),5)</f>
        <v>1.3028200000000001</v>
      </c>
      <c r="H305" s="89">
        <f t="shared" si="177"/>
        <v>1.34392</v>
      </c>
      <c r="I305" s="89">
        <f t="shared" si="177"/>
        <v>1.4952099999999999</v>
      </c>
      <c r="J305" s="89">
        <f t="shared" si="177"/>
        <v>1.69035</v>
      </c>
      <c r="K305" s="89">
        <f t="shared" si="177"/>
        <v>1.98946</v>
      </c>
      <c r="L305" s="89">
        <f t="shared" si="177"/>
        <v>2.1502699999999999</v>
      </c>
      <c r="M305" s="89">
        <f t="shared" si="177"/>
        <v>2.1616399999999998</v>
      </c>
      <c r="N305" s="89">
        <f t="shared" si="177"/>
        <v>2.1878700000000002</v>
      </c>
      <c r="O305" s="89">
        <f t="shared" si="177"/>
        <v>2.2655500000000002</v>
      </c>
      <c r="P305" s="89">
        <f t="shared" si="177"/>
        <v>2.23325</v>
      </c>
      <c r="Q305" s="89">
        <f t="shared" si="177"/>
        <v>2.2536200000000002</v>
      </c>
      <c r="R305" s="89">
        <f t="shared" si="177"/>
        <v>2.19339</v>
      </c>
      <c r="S305" s="89">
        <f t="shared" si="177"/>
        <v>2.1863899999999998</v>
      </c>
      <c r="T305" s="89">
        <f t="shared" si="177"/>
        <v>2.20675</v>
      </c>
      <c r="U305" s="89">
        <f t="shared" si="177"/>
        <v>2.2168299999999999</v>
      </c>
      <c r="V305" s="89">
        <f t="shared" si="177"/>
        <v>2.2006299999999999</v>
      </c>
      <c r="W305" s="89">
        <f t="shared" si="177"/>
        <v>2.1918899999999999</v>
      </c>
      <c r="X305" s="89">
        <f t="shared" si="177"/>
        <v>2.1497000000000002</v>
      </c>
      <c r="Y305" s="89">
        <f t="shared" si="177"/>
        <v>2.0287899999999999</v>
      </c>
      <c r="Z305" s="89">
        <f t="shared" si="177"/>
        <v>1.7186600000000001</v>
      </c>
      <c r="AA305" s="89">
        <f t="shared" si="177"/>
        <v>1.5369999999999999</v>
      </c>
    </row>
    <row r="306" spans="1:27" ht="12.75" hidden="1" customHeight="1" outlineLevel="1" x14ac:dyDescent="0.2">
      <c r="A306" s="97" t="s">
        <v>1307</v>
      </c>
      <c r="B306" s="63" t="s">
        <v>242</v>
      </c>
      <c r="C306" s="43" t="s">
        <v>79</v>
      </c>
      <c r="D306" s="44">
        <v>1196.3499999999999</v>
      </c>
      <c r="E306" s="44">
        <v>1139.1199999999999</v>
      </c>
      <c r="F306" s="44">
        <v>1084.5</v>
      </c>
      <c r="G306" s="44">
        <v>1075.8399999999999</v>
      </c>
      <c r="H306" s="44">
        <v>1116.94</v>
      </c>
      <c r="I306" s="44">
        <v>1268.23</v>
      </c>
      <c r="J306" s="44">
        <v>1463.37</v>
      </c>
      <c r="K306" s="44">
        <v>1762.48</v>
      </c>
      <c r="L306" s="44">
        <v>1923.29</v>
      </c>
      <c r="M306" s="44">
        <v>1934.66</v>
      </c>
      <c r="N306" s="44">
        <v>1960.89</v>
      </c>
      <c r="O306" s="44">
        <v>2038.57</v>
      </c>
      <c r="P306" s="44">
        <v>2006.27</v>
      </c>
      <c r="Q306" s="44">
        <v>2026.64</v>
      </c>
      <c r="R306" s="44">
        <v>1966.41</v>
      </c>
      <c r="S306" s="44">
        <v>1959.41</v>
      </c>
      <c r="T306" s="44">
        <v>1979.77</v>
      </c>
      <c r="U306" s="44">
        <v>1989.85</v>
      </c>
      <c r="V306" s="44">
        <v>1973.65</v>
      </c>
      <c r="W306" s="44">
        <v>1964.91</v>
      </c>
      <c r="X306" s="44">
        <v>1922.72</v>
      </c>
      <c r="Y306" s="44">
        <v>1801.81</v>
      </c>
      <c r="Z306" s="44">
        <v>1491.68</v>
      </c>
      <c r="AA306" s="44">
        <v>1310.02</v>
      </c>
    </row>
    <row r="307" spans="1:27" ht="12.75" hidden="1" customHeight="1" outlineLevel="1" x14ac:dyDescent="0.2">
      <c r="A307" s="97" t="s">
        <v>1308</v>
      </c>
      <c r="B307" s="63" t="s">
        <v>90</v>
      </c>
      <c r="C307" s="43" t="s">
        <v>79</v>
      </c>
      <c r="D307" s="44">
        <f>$D$162</f>
        <v>113.12</v>
      </c>
      <c r="E307" s="44">
        <f>$D$162</f>
        <v>113.12</v>
      </c>
      <c r="F307" s="44">
        <f t="shared" ref="F307:AA307" si="178">$D$162</f>
        <v>113.12</v>
      </c>
      <c r="G307" s="44">
        <f t="shared" si="178"/>
        <v>113.12</v>
      </c>
      <c r="H307" s="44">
        <f t="shared" si="178"/>
        <v>113.12</v>
      </c>
      <c r="I307" s="44">
        <f t="shared" si="178"/>
        <v>113.12</v>
      </c>
      <c r="J307" s="44">
        <f t="shared" si="178"/>
        <v>113.12</v>
      </c>
      <c r="K307" s="44">
        <f t="shared" si="178"/>
        <v>113.12</v>
      </c>
      <c r="L307" s="44">
        <f t="shared" si="178"/>
        <v>113.12</v>
      </c>
      <c r="M307" s="44">
        <f t="shared" si="178"/>
        <v>113.12</v>
      </c>
      <c r="N307" s="44">
        <f t="shared" si="178"/>
        <v>113.12</v>
      </c>
      <c r="O307" s="44">
        <f t="shared" si="178"/>
        <v>113.12</v>
      </c>
      <c r="P307" s="44">
        <f t="shared" si="178"/>
        <v>113.12</v>
      </c>
      <c r="Q307" s="44">
        <f t="shared" si="178"/>
        <v>113.12</v>
      </c>
      <c r="R307" s="44">
        <f t="shared" si="178"/>
        <v>113.12</v>
      </c>
      <c r="S307" s="44">
        <f t="shared" si="178"/>
        <v>113.12</v>
      </c>
      <c r="T307" s="44">
        <f t="shared" si="178"/>
        <v>113.12</v>
      </c>
      <c r="U307" s="44">
        <f t="shared" si="178"/>
        <v>113.12</v>
      </c>
      <c r="V307" s="44">
        <f t="shared" si="178"/>
        <v>113.12</v>
      </c>
      <c r="W307" s="44">
        <f t="shared" si="178"/>
        <v>113.12</v>
      </c>
      <c r="X307" s="44">
        <f t="shared" si="178"/>
        <v>113.12</v>
      </c>
      <c r="Y307" s="44">
        <f t="shared" si="178"/>
        <v>113.12</v>
      </c>
      <c r="Z307" s="44">
        <f t="shared" si="178"/>
        <v>113.12</v>
      </c>
      <c r="AA307" s="44">
        <f t="shared" si="178"/>
        <v>113.12</v>
      </c>
    </row>
    <row r="308" spans="1:27" ht="12.75" hidden="1" customHeight="1" outlineLevel="1" x14ac:dyDescent="0.2">
      <c r="A308" s="97" t="s">
        <v>1309</v>
      </c>
      <c r="B308" s="63" t="s">
        <v>83</v>
      </c>
      <c r="C308" s="43" t="s">
        <v>79</v>
      </c>
      <c r="D308" s="44">
        <v>3.63</v>
      </c>
      <c r="E308" s="44">
        <v>3.63</v>
      </c>
      <c r="F308" s="44">
        <v>3.63</v>
      </c>
      <c r="G308" s="44">
        <v>3.63</v>
      </c>
      <c r="H308" s="44">
        <v>3.63</v>
      </c>
      <c r="I308" s="44">
        <v>3.63</v>
      </c>
      <c r="J308" s="44">
        <v>3.63</v>
      </c>
      <c r="K308" s="44">
        <v>3.63</v>
      </c>
      <c r="L308" s="44">
        <v>3.63</v>
      </c>
      <c r="M308" s="44">
        <v>3.63</v>
      </c>
      <c r="N308" s="44">
        <v>3.63</v>
      </c>
      <c r="O308" s="44">
        <v>3.63</v>
      </c>
      <c r="P308" s="44">
        <v>3.63</v>
      </c>
      <c r="Q308" s="44">
        <v>3.63</v>
      </c>
      <c r="R308" s="44">
        <v>3.63</v>
      </c>
      <c r="S308" s="44">
        <v>3.63</v>
      </c>
      <c r="T308" s="44">
        <v>3.63</v>
      </c>
      <c r="U308" s="44">
        <v>3.63</v>
      </c>
      <c r="V308" s="44">
        <v>3.63</v>
      </c>
      <c r="W308" s="44">
        <v>3.63</v>
      </c>
      <c r="X308" s="44">
        <v>3.63</v>
      </c>
      <c r="Y308" s="44">
        <v>3.63</v>
      </c>
      <c r="Z308" s="44">
        <v>3.63</v>
      </c>
      <c r="AA308" s="44">
        <v>3.63</v>
      </c>
    </row>
    <row r="309" spans="1:27" ht="12.75" hidden="1" customHeight="1" outlineLevel="1" x14ac:dyDescent="0.2">
      <c r="A309" s="97" t="s">
        <v>1310</v>
      </c>
      <c r="B309" s="63" t="s">
        <v>81</v>
      </c>
      <c r="C309" s="43" t="s">
        <v>79</v>
      </c>
      <c r="D309" s="44">
        <f>$D$11</f>
        <v>110.23</v>
      </c>
      <c r="E309" s="44">
        <f t="shared" ref="E309:AA309" si="179">$D$11</f>
        <v>110.23</v>
      </c>
      <c r="F309" s="44">
        <f t="shared" si="179"/>
        <v>110.23</v>
      </c>
      <c r="G309" s="44">
        <f t="shared" si="179"/>
        <v>110.23</v>
      </c>
      <c r="H309" s="44">
        <f t="shared" si="179"/>
        <v>110.23</v>
      </c>
      <c r="I309" s="44">
        <f t="shared" si="179"/>
        <v>110.23</v>
      </c>
      <c r="J309" s="44">
        <f t="shared" si="179"/>
        <v>110.23</v>
      </c>
      <c r="K309" s="44">
        <f t="shared" si="179"/>
        <v>110.23</v>
      </c>
      <c r="L309" s="44">
        <f t="shared" si="179"/>
        <v>110.23</v>
      </c>
      <c r="M309" s="44">
        <f t="shared" si="179"/>
        <v>110.23</v>
      </c>
      <c r="N309" s="44">
        <f t="shared" si="179"/>
        <v>110.23</v>
      </c>
      <c r="O309" s="44">
        <f t="shared" si="179"/>
        <v>110.23</v>
      </c>
      <c r="P309" s="44">
        <f t="shared" si="179"/>
        <v>110.23</v>
      </c>
      <c r="Q309" s="44">
        <f t="shared" si="179"/>
        <v>110.23</v>
      </c>
      <c r="R309" s="44">
        <f t="shared" si="179"/>
        <v>110.23</v>
      </c>
      <c r="S309" s="44">
        <f t="shared" si="179"/>
        <v>110.23</v>
      </c>
      <c r="T309" s="44">
        <f t="shared" si="179"/>
        <v>110.23</v>
      </c>
      <c r="U309" s="44">
        <f t="shared" si="179"/>
        <v>110.23</v>
      </c>
      <c r="V309" s="44">
        <f t="shared" si="179"/>
        <v>110.23</v>
      </c>
      <c r="W309" s="44">
        <f t="shared" si="179"/>
        <v>110.23</v>
      </c>
      <c r="X309" s="44">
        <f t="shared" si="179"/>
        <v>110.23</v>
      </c>
      <c r="Y309" s="44">
        <f t="shared" si="179"/>
        <v>110.23</v>
      </c>
      <c r="Z309" s="44">
        <f t="shared" si="179"/>
        <v>110.23</v>
      </c>
      <c r="AA309" s="44">
        <f t="shared" si="179"/>
        <v>110.23</v>
      </c>
    </row>
    <row r="310" spans="1:27" ht="12.75" customHeight="1" collapsed="1" x14ac:dyDescent="0.2">
      <c r="A310" s="98"/>
      <c r="B310" s="99" t="s">
        <v>391</v>
      </c>
      <c r="C310" s="100"/>
      <c r="D310" s="101"/>
      <c r="E310" s="101"/>
      <c r="F310" s="101"/>
      <c r="G310" s="101"/>
      <c r="I310" s="39"/>
    </row>
    <row r="311" spans="1:27" ht="12.75" customHeight="1" x14ac:dyDescent="0.2">
      <c r="A311" s="181" t="s">
        <v>543</v>
      </c>
      <c r="B311" s="182"/>
      <c r="C311" s="182"/>
      <c r="D311" s="182"/>
      <c r="E311" s="182"/>
      <c r="F311" s="182"/>
      <c r="G311" s="182"/>
      <c r="H311" s="182"/>
      <c r="I311" s="182"/>
      <c r="J311" s="182"/>
      <c r="K311" s="182"/>
      <c r="L311" s="182"/>
      <c r="M311" s="182"/>
      <c r="N311" s="182"/>
      <c r="O311" s="182"/>
      <c r="P311" s="182"/>
      <c r="Q311" s="182"/>
      <c r="R311" s="182"/>
      <c r="S311" s="182"/>
      <c r="T311" s="182"/>
      <c r="U311" s="182"/>
      <c r="V311" s="182"/>
      <c r="W311" s="182"/>
      <c r="X311" s="182"/>
      <c r="Y311" s="182"/>
      <c r="Z311" s="182"/>
      <c r="AA311" s="183"/>
    </row>
    <row r="312" spans="1:27" ht="25.5" x14ac:dyDescent="0.2">
      <c r="A312" s="26" t="s">
        <v>64</v>
      </c>
      <c r="B312" s="27" t="s">
        <v>214</v>
      </c>
      <c r="C312" s="26" t="s">
        <v>215</v>
      </c>
      <c r="D312" s="27" t="s">
        <v>216</v>
      </c>
      <c r="E312" s="27" t="s">
        <v>217</v>
      </c>
      <c r="F312" s="27" t="s">
        <v>218</v>
      </c>
      <c r="G312" s="27" t="s">
        <v>219</v>
      </c>
      <c r="H312" s="27" t="s">
        <v>220</v>
      </c>
      <c r="I312" s="27" t="s">
        <v>221</v>
      </c>
      <c r="J312" s="27" t="s">
        <v>222</v>
      </c>
      <c r="K312" s="27" t="s">
        <v>223</v>
      </c>
      <c r="L312" s="27" t="s">
        <v>224</v>
      </c>
      <c r="M312" s="27" t="s">
        <v>225</v>
      </c>
      <c r="N312" s="27" t="s">
        <v>226</v>
      </c>
      <c r="O312" s="27" t="s">
        <v>227</v>
      </c>
      <c r="P312" s="27" t="s">
        <v>228</v>
      </c>
      <c r="Q312" s="27" t="s">
        <v>229</v>
      </c>
      <c r="R312" s="27" t="s">
        <v>230</v>
      </c>
      <c r="S312" s="27" t="s">
        <v>231</v>
      </c>
      <c r="T312" s="27" t="s">
        <v>232</v>
      </c>
      <c r="U312" s="27" t="s">
        <v>233</v>
      </c>
      <c r="V312" s="27" t="s">
        <v>234</v>
      </c>
      <c r="W312" s="27" t="s">
        <v>235</v>
      </c>
      <c r="X312" s="27" t="s">
        <v>236</v>
      </c>
      <c r="Y312" s="27" t="s">
        <v>237</v>
      </c>
      <c r="Z312" s="27" t="s">
        <v>238</v>
      </c>
      <c r="AA312" s="27" t="s">
        <v>239</v>
      </c>
    </row>
    <row r="313" spans="1:27" ht="12.75" customHeight="1" x14ac:dyDescent="0.2">
      <c r="A313" s="96" t="s">
        <v>1311</v>
      </c>
      <c r="B313" s="28" t="str">
        <f>"01"&amp;"."&amp;$B$640&amp;"."&amp;$B$641</f>
        <v>01.11.2023</v>
      </c>
      <c r="C313" s="88" t="s">
        <v>76</v>
      </c>
      <c r="D313" s="89">
        <f>ROUND(((D314+D315+D317+D316)/1000),5)</f>
        <v>1.54078</v>
      </c>
      <c r="E313" s="89">
        <f>ROUND(((E314+E315+E317+E316)/1000),5)</f>
        <v>1.4125099999999999</v>
      </c>
      <c r="F313" s="89">
        <f>ROUND(((F314+F315+F317+F316)/1000),5)</f>
        <v>1.3441700000000001</v>
      </c>
      <c r="G313" s="89">
        <f t="shared" ref="G313:AA313" si="180">ROUND(((G314+G315+G317+G316)/1000),5)</f>
        <v>1.3062800000000001</v>
      </c>
      <c r="H313" s="89">
        <f t="shared" si="180"/>
        <v>1.41547</v>
      </c>
      <c r="I313" s="89">
        <f t="shared" si="180"/>
        <v>1.5753999999999999</v>
      </c>
      <c r="J313" s="89">
        <f t="shared" si="180"/>
        <v>1.74472</v>
      </c>
      <c r="K313" s="89">
        <f t="shared" si="180"/>
        <v>1.9842200000000001</v>
      </c>
      <c r="L313" s="89">
        <f t="shared" si="180"/>
        <v>2.20817</v>
      </c>
      <c r="M313" s="89">
        <f t="shared" si="180"/>
        <v>2.3526199999999999</v>
      </c>
      <c r="N313" s="89">
        <f t="shared" si="180"/>
        <v>2.3589699999999998</v>
      </c>
      <c r="O313" s="89">
        <f t="shared" si="180"/>
        <v>2.3245900000000002</v>
      </c>
      <c r="P313" s="89">
        <f t="shared" si="180"/>
        <v>2.3245100000000001</v>
      </c>
      <c r="Q313" s="89">
        <f t="shared" si="180"/>
        <v>2.3850899999999999</v>
      </c>
      <c r="R313" s="89">
        <f t="shared" si="180"/>
        <v>2.3361700000000001</v>
      </c>
      <c r="S313" s="89">
        <f t="shared" si="180"/>
        <v>2.3586999999999998</v>
      </c>
      <c r="T313" s="89">
        <f t="shared" si="180"/>
        <v>2.3213300000000001</v>
      </c>
      <c r="U313" s="89">
        <f t="shared" si="180"/>
        <v>2.3229500000000001</v>
      </c>
      <c r="V313" s="89">
        <f t="shared" si="180"/>
        <v>2.27094</v>
      </c>
      <c r="W313" s="89">
        <f t="shared" si="180"/>
        <v>2.22295</v>
      </c>
      <c r="X313" s="89">
        <f t="shared" si="180"/>
        <v>2.22986</v>
      </c>
      <c r="Y313" s="89">
        <f t="shared" si="180"/>
        <v>2.0388099999999998</v>
      </c>
      <c r="Z313" s="89">
        <f t="shared" si="180"/>
        <v>1.8339700000000001</v>
      </c>
      <c r="AA313" s="89">
        <f t="shared" si="180"/>
        <v>1.6221399999999999</v>
      </c>
    </row>
    <row r="314" spans="1:27" ht="12.75" hidden="1" customHeight="1" outlineLevel="1" x14ac:dyDescent="0.2">
      <c r="A314" s="97" t="s">
        <v>1312</v>
      </c>
      <c r="B314" s="63" t="s">
        <v>242</v>
      </c>
      <c r="C314" s="43" t="s">
        <v>79</v>
      </c>
      <c r="D314" s="44">
        <v>1209.8900000000001</v>
      </c>
      <c r="E314" s="44">
        <v>1081.6199999999999</v>
      </c>
      <c r="F314" s="44">
        <v>1013.28</v>
      </c>
      <c r="G314" s="44">
        <v>975.39</v>
      </c>
      <c r="H314" s="44">
        <v>1084.58</v>
      </c>
      <c r="I314" s="44">
        <v>1244.51</v>
      </c>
      <c r="J314" s="44">
        <v>1413.83</v>
      </c>
      <c r="K314" s="44">
        <v>1653.33</v>
      </c>
      <c r="L314" s="44">
        <v>1877.28</v>
      </c>
      <c r="M314" s="44">
        <v>2021.73</v>
      </c>
      <c r="N314" s="44">
        <v>2028.08</v>
      </c>
      <c r="O314" s="44">
        <v>1993.7</v>
      </c>
      <c r="P314" s="44">
        <v>1993.62</v>
      </c>
      <c r="Q314" s="44">
        <v>2054.1999999999998</v>
      </c>
      <c r="R314" s="44">
        <v>2005.28</v>
      </c>
      <c r="S314" s="44">
        <v>2027.81</v>
      </c>
      <c r="T314" s="44">
        <v>1990.44</v>
      </c>
      <c r="U314" s="44">
        <v>1992.06</v>
      </c>
      <c r="V314" s="44">
        <v>1940.05</v>
      </c>
      <c r="W314" s="44">
        <v>1892.06</v>
      </c>
      <c r="X314" s="44">
        <v>1898.97</v>
      </c>
      <c r="Y314" s="44">
        <v>1707.92</v>
      </c>
      <c r="Z314" s="44">
        <v>1503.08</v>
      </c>
      <c r="AA314" s="44">
        <v>1291.25</v>
      </c>
    </row>
    <row r="315" spans="1:27" ht="12.75" hidden="1" customHeight="1" outlineLevel="1" x14ac:dyDescent="0.2">
      <c r="A315" s="97" t="s">
        <v>1313</v>
      </c>
      <c r="B315" s="63" t="s">
        <v>90</v>
      </c>
      <c r="C315" s="43" t="s">
        <v>79</v>
      </c>
      <c r="D315" s="44">
        <v>217.03</v>
      </c>
      <c r="E315" s="44">
        <f>$D$315</f>
        <v>217.03</v>
      </c>
      <c r="F315" s="44">
        <f t="shared" ref="F315:AA315" si="181">$D$315</f>
        <v>217.03</v>
      </c>
      <c r="G315" s="44">
        <f t="shared" si="181"/>
        <v>217.03</v>
      </c>
      <c r="H315" s="44">
        <f t="shared" si="181"/>
        <v>217.03</v>
      </c>
      <c r="I315" s="44">
        <f t="shared" si="181"/>
        <v>217.03</v>
      </c>
      <c r="J315" s="44">
        <f t="shared" si="181"/>
        <v>217.03</v>
      </c>
      <c r="K315" s="44">
        <f t="shared" si="181"/>
        <v>217.03</v>
      </c>
      <c r="L315" s="44">
        <f t="shared" si="181"/>
        <v>217.03</v>
      </c>
      <c r="M315" s="44">
        <f t="shared" si="181"/>
        <v>217.03</v>
      </c>
      <c r="N315" s="44">
        <f t="shared" si="181"/>
        <v>217.03</v>
      </c>
      <c r="O315" s="44">
        <f t="shared" si="181"/>
        <v>217.03</v>
      </c>
      <c r="P315" s="44">
        <f t="shared" si="181"/>
        <v>217.03</v>
      </c>
      <c r="Q315" s="44">
        <f t="shared" si="181"/>
        <v>217.03</v>
      </c>
      <c r="R315" s="44">
        <f t="shared" si="181"/>
        <v>217.03</v>
      </c>
      <c r="S315" s="44">
        <f t="shared" si="181"/>
        <v>217.03</v>
      </c>
      <c r="T315" s="44">
        <f t="shared" si="181"/>
        <v>217.03</v>
      </c>
      <c r="U315" s="44">
        <f t="shared" si="181"/>
        <v>217.03</v>
      </c>
      <c r="V315" s="44">
        <f t="shared" si="181"/>
        <v>217.03</v>
      </c>
      <c r="W315" s="44">
        <f t="shared" si="181"/>
        <v>217.03</v>
      </c>
      <c r="X315" s="44">
        <f t="shared" si="181"/>
        <v>217.03</v>
      </c>
      <c r="Y315" s="44">
        <f t="shared" si="181"/>
        <v>217.03</v>
      </c>
      <c r="Z315" s="44">
        <f t="shared" si="181"/>
        <v>217.03</v>
      </c>
      <c r="AA315" s="44">
        <f t="shared" si="181"/>
        <v>217.03</v>
      </c>
    </row>
    <row r="316" spans="1:27" ht="12.75" hidden="1" customHeight="1" outlineLevel="1" x14ac:dyDescent="0.2">
      <c r="A316" s="97" t="s">
        <v>1314</v>
      </c>
      <c r="B316" s="63" t="s">
        <v>83</v>
      </c>
      <c r="C316" s="43" t="s">
        <v>79</v>
      </c>
      <c r="D316" s="44">
        <v>3.63</v>
      </c>
      <c r="E316" s="44">
        <v>3.63</v>
      </c>
      <c r="F316" s="44">
        <v>3.63</v>
      </c>
      <c r="G316" s="44">
        <v>3.63</v>
      </c>
      <c r="H316" s="44">
        <v>3.63</v>
      </c>
      <c r="I316" s="44">
        <v>3.63</v>
      </c>
      <c r="J316" s="44">
        <v>3.63</v>
      </c>
      <c r="K316" s="44">
        <v>3.63</v>
      </c>
      <c r="L316" s="44">
        <v>3.63</v>
      </c>
      <c r="M316" s="44">
        <v>3.63</v>
      </c>
      <c r="N316" s="44">
        <v>3.63</v>
      </c>
      <c r="O316" s="44">
        <v>3.63</v>
      </c>
      <c r="P316" s="44">
        <v>3.63</v>
      </c>
      <c r="Q316" s="44">
        <v>3.63</v>
      </c>
      <c r="R316" s="44">
        <v>3.63</v>
      </c>
      <c r="S316" s="44">
        <v>3.63</v>
      </c>
      <c r="T316" s="44">
        <v>3.63</v>
      </c>
      <c r="U316" s="44">
        <v>3.63</v>
      </c>
      <c r="V316" s="44">
        <v>3.63</v>
      </c>
      <c r="W316" s="44">
        <v>3.63</v>
      </c>
      <c r="X316" s="44">
        <v>3.63</v>
      </c>
      <c r="Y316" s="44">
        <v>3.63</v>
      </c>
      <c r="Z316" s="44">
        <v>3.63</v>
      </c>
      <c r="AA316" s="44">
        <v>3.63</v>
      </c>
    </row>
    <row r="317" spans="1:27" ht="12.75" hidden="1" customHeight="1" outlineLevel="1" x14ac:dyDescent="0.2">
      <c r="A317" s="97" t="s">
        <v>1315</v>
      </c>
      <c r="B317" s="63" t="s">
        <v>81</v>
      </c>
      <c r="C317" s="43" t="s">
        <v>79</v>
      </c>
      <c r="D317" s="44">
        <f>$D$11</f>
        <v>110.23</v>
      </c>
      <c r="E317" s="44">
        <f t="shared" ref="E317:AA317" si="182">$D$11</f>
        <v>110.23</v>
      </c>
      <c r="F317" s="44">
        <f t="shared" si="182"/>
        <v>110.23</v>
      </c>
      <c r="G317" s="44">
        <f t="shared" si="182"/>
        <v>110.23</v>
      </c>
      <c r="H317" s="44">
        <f t="shared" si="182"/>
        <v>110.23</v>
      </c>
      <c r="I317" s="44">
        <f t="shared" si="182"/>
        <v>110.23</v>
      </c>
      <c r="J317" s="44">
        <f t="shared" si="182"/>
        <v>110.23</v>
      </c>
      <c r="K317" s="44">
        <f t="shared" si="182"/>
        <v>110.23</v>
      </c>
      <c r="L317" s="44">
        <f t="shared" si="182"/>
        <v>110.23</v>
      </c>
      <c r="M317" s="44">
        <f t="shared" si="182"/>
        <v>110.23</v>
      </c>
      <c r="N317" s="44">
        <f t="shared" si="182"/>
        <v>110.23</v>
      </c>
      <c r="O317" s="44">
        <f t="shared" si="182"/>
        <v>110.23</v>
      </c>
      <c r="P317" s="44">
        <f t="shared" si="182"/>
        <v>110.23</v>
      </c>
      <c r="Q317" s="44">
        <f t="shared" si="182"/>
        <v>110.23</v>
      </c>
      <c r="R317" s="44">
        <f t="shared" si="182"/>
        <v>110.23</v>
      </c>
      <c r="S317" s="44">
        <f t="shared" si="182"/>
        <v>110.23</v>
      </c>
      <c r="T317" s="44">
        <f t="shared" si="182"/>
        <v>110.23</v>
      </c>
      <c r="U317" s="44">
        <f t="shared" si="182"/>
        <v>110.23</v>
      </c>
      <c r="V317" s="44">
        <f t="shared" si="182"/>
        <v>110.23</v>
      </c>
      <c r="W317" s="44">
        <f t="shared" si="182"/>
        <v>110.23</v>
      </c>
      <c r="X317" s="44">
        <f t="shared" si="182"/>
        <v>110.23</v>
      </c>
      <c r="Y317" s="44">
        <f t="shared" si="182"/>
        <v>110.23</v>
      </c>
      <c r="Z317" s="44">
        <f t="shared" si="182"/>
        <v>110.23</v>
      </c>
      <c r="AA317" s="44">
        <f t="shared" si="182"/>
        <v>110.23</v>
      </c>
    </row>
    <row r="318" spans="1:27" ht="12.75" customHeight="1" collapsed="1" x14ac:dyDescent="0.2">
      <c r="A318" s="96" t="s">
        <v>1316</v>
      </c>
      <c r="B318" s="28" t="str">
        <f>"02"&amp;"."&amp;$B$640&amp;"."&amp;$B$641</f>
        <v>02.11.2023</v>
      </c>
      <c r="C318" s="88" t="s">
        <v>76</v>
      </c>
      <c r="D318" s="89">
        <f>ROUND(((D319+D320+D322+D321)/1000),5)</f>
        <v>1.46458</v>
      </c>
      <c r="E318" s="89">
        <f>ROUND(((E319+E320+E322+E321)/1000),5)</f>
        <v>1.3530599999999999</v>
      </c>
      <c r="F318" s="89">
        <f>ROUND(((F319+F320+F322+F321)/1000),5)</f>
        <v>1.2303200000000001</v>
      </c>
      <c r="G318" s="89">
        <f t="shared" ref="G318:AA318" si="183">ROUND(((G319+G320+G322+G321)/1000),5)</f>
        <v>1.21014</v>
      </c>
      <c r="H318" s="89">
        <f t="shared" si="183"/>
        <v>1.30558</v>
      </c>
      <c r="I318" s="89">
        <f t="shared" si="183"/>
        <v>1.53789</v>
      </c>
      <c r="J318" s="89">
        <f t="shared" si="183"/>
        <v>1.6870000000000001</v>
      </c>
      <c r="K318" s="89">
        <f t="shared" si="183"/>
        <v>1.9723200000000001</v>
      </c>
      <c r="L318" s="89">
        <f t="shared" si="183"/>
        <v>2.1766100000000002</v>
      </c>
      <c r="M318" s="89">
        <f t="shared" si="183"/>
        <v>2.2512099999999999</v>
      </c>
      <c r="N318" s="89">
        <f t="shared" si="183"/>
        <v>2.2626900000000001</v>
      </c>
      <c r="O318" s="89">
        <f t="shared" si="183"/>
        <v>2.32457</v>
      </c>
      <c r="P318" s="89">
        <f t="shared" si="183"/>
        <v>2.2981099999999999</v>
      </c>
      <c r="Q318" s="89">
        <f t="shared" si="183"/>
        <v>2.34335</v>
      </c>
      <c r="R318" s="89">
        <f t="shared" si="183"/>
        <v>2.3027799999999998</v>
      </c>
      <c r="S318" s="89">
        <f t="shared" si="183"/>
        <v>2.3252899999999999</v>
      </c>
      <c r="T318" s="89">
        <f t="shared" si="183"/>
        <v>2.3235199999999998</v>
      </c>
      <c r="U318" s="89">
        <f t="shared" si="183"/>
        <v>2.36294</v>
      </c>
      <c r="V318" s="89">
        <f t="shared" si="183"/>
        <v>2.3973499999999999</v>
      </c>
      <c r="W318" s="89">
        <f t="shared" si="183"/>
        <v>2.3279999999999998</v>
      </c>
      <c r="X318" s="89">
        <f t="shared" si="183"/>
        <v>2.2365499999999998</v>
      </c>
      <c r="Y318" s="89">
        <f t="shared" si="183"/>
        <v>2.2402299999999999</v>
      </c>
      <c r="Z318" s="89">
        <f t="shared" si="183"/>
        <v>1.79162</v>
      </c>
      <c r="AA318" s="89">
        <f t="shared" si="183"/>
        <v>1.63978</v>
      </c>
    </row>
    <row r="319" spans="1:27" ht="12.75" hidden="1" customHeight="1" outlineLevel="1" x14ac:dyDescent="0.2">
      <c r="A319" s="97" t="s">
        <v>1317</v>
      </c>
      <c r="B319" s="63" t="s">
        <v>242</v>
      </c>
      <c r="C319" s="43" t="s">
        <v>79</v>
      </c>
      <c r="D319" s="44">
        <v>1133.69</v>
      </c>
      <c r="E319" s="44">
        <v>1022.17</v>
      </c>
      <c r="F319" s="44">
        <v>899.43</v>
      </c>
      <c r="G319" s="44">
        <v>879.25</v>
      </c>
      <c r="H319" s="44">
        <v>974.69</v>
      </c>
      <c r="I319" s="44">
        <v>1207</v>
      </c>
      <c r="J319" s="44">
        <v>1356.11</v>
      </c>
      <c r="K319" s="44">
        <v>1641.43</v>
      </c>
      <c r="L319" s="44">
        <v>1845.72</v>
      </c>
      <c r="M319" s="44">
        <v>1920.32</v>
      </c>
      <c r="N319" s="44">
        <v>1931.8</v>
      </c>
      <c r="O319" s="44">
        <v>1993.68</v>
      </c>
      <c r="P319" s="44">
        <v>1967.22</v>
      </c>
      <c r="Q319" s="44">
        <v>2012.46</v>
      </c>
      <c r="R319" s="44">
        <v>1971.89</v>
      </c>
      <c r="S319" s="44">
        <v>1994.4</v>
      </c>
      <c r="T319" s="44">
        <v>1992.63</v>
      </c>
      <c r="U319" s="44">
        <v>2032.05</v>
      </c>
      <c r="V319" s="44">
        <v>2066.46</v>
      </c>
      <c r="W319" s="44">
        <v>1997.11</v>
      </c>
      <c r="X319" s="44">
        <v>1905.66</v>
      </c>
      <c r="Y319" s="44">
        <v>1909.34</v>
      </c>
      <c r="Z319" s="44">
        <v>1460.73</v>
      </c>
      <c r="AA319" s="44">
        <v>1308.8900000000001</v>
      </c>
    </row>
    <row r="320" spans="1:27" ht="12.75" hidden="1" customHeight="1" outlineLevel="1" x14ac:dyDescent="0.2">
      <c r="A320" s="97" t="s">
        <v>1318</v>
      </c>
      <c r="B320" s="63" t="s">
        <v>90</v>
      </c>
      <c r="C320" s="43" t="s">
        <v>79</v>
      </c>
      <c r="D320" s="44">
        <f>$D$315</f>
        <v>217.03</v>
      </c>
      <c r="E320" s="44">
        <f t="shared" ref="E320:AA320" si="184">$D$315</f>
        <v>217.03</v>
      </c>
      <c r="F320" s="44">
        <f t="shared" si="184"/>
        <v>217.03</v>
      </c>
      <c r="G320" s="44">
        <f t="shared" si="184"/>
        <v>217.03</v>
      </c>
      <c r="H320" s="44">
        <f t="shared" si="184"/>
        <v>217.03</v>
      </c>
      <c r="I320" s="44">
        <f t="shared" si="184"/>
        <v>217.03</v>
      </c>
      <c r="J320" s="44">
        <f t="shared" si="184"/>
        <v>217.03</v>
      </c>
      <c r="K320" s="44">
        <f t="shared" si="184"/>
        <v>217.03</v>
      </c>
      <c r="L320" s="44">
        <f t="shared" si="184"/>
        <v>217.03</v>
      </c>
      <c r="M320" s="44">
        <f t="shared" si="184"/>
        <v>217.03</v>
      </c>
      <c r="N320" s="44">
        <f t="shared" si="184"/>
        <v>217.03</v>
      </c>
      <c r="O320" s="44">
        <f t="shared" si="184"/>
        <v>217.03</v>
      </c>
      <c r="P320" s="44">
        <f t="shared" si="184"/>
        <v>217.03</v>
      </c>
      <c r="Q320" s="44">
        <f t="shared" si="184"/>
        <v>217.03</v>
      </c>
      <c r="R320" s="44">
        <f t="shared" si="184"/>
        <v>217.03</v>
      </c>
      <c r="S320" s="44">
        <f t="shared" si="184"/>
        <v>217.03</v>
      </c>
      <c r="T320" s="44">
        <f t="shared" si="184"/>
        <v>217.03</v>
      </c>
      <c r="U320" s="44">
        <f t="shared" si="184"/>
        <v>217.03</v>
      </c>
      <c r="V320" s="44">
        <f t="shared" si="184"/>
        <v>217.03</v>
      </c>
      <c r="W320" s="44">
        <f t="shared" si="184"/>
        <v>217.03</v>
      </c>
      <c r="X320" s="44">
        <f t="shared" si="184"/>
        <v>217.03</v>
      </c>
      <c r="Y320" s="44">
        <f t="shared" si="184"/>
        <v>217.03</v>
      </c>
      <c r="Z320" s="44">
        <f t="shared" si="184"/>
        <v>217.03</v>
      </c>
      <c r="AA320" s="44">
        <f t="shared" si="184"/>
        <v>217.03</v>
      </c>
    </row>
    <row r="321" spans="1:27" ht="12.75" hidden="1" customHeight="1" outlineLevel="1" x14ac:dyDescent="0.2">
      <c r="A321" s="97" t="s">
        <v>1319</v>
      </c>
      <c r="B321" s="63" t="s">
        <v>83</v>
      </c>
      <c r="C321" s="43" t="s">
        <v>79</v>
      </c>
      <c r="D321" s="44">
        <v>3.63</v>
      </c>
      <c r="E321" s="44">
        <v>3.63</v>
      </c>
      <c r="F321" s="44">
        <v>3.63</v>
      </c>
      <c r="G321" s="44">
        <v>3.63</v>
      </c>
      <c r="H321" s="44">
        <v>3.63</v>
      </c>
      <c r="I321" s="44">
        <v>3.63</v>
      </c>
      <c r="J321" s="44">
        <v>3.63</v>
      </c>
      <c r="K321" s="44">
        <v>3.63</v>
      </c>
      <c r="L321" s="44">
        <v>3.63</v>
      </c>
      <c r="M321" s="44">
        <v>3.63</v>
      </c>
      <c r="N321" s="44">
        <v>3.63</v>
      </c>
      <c r="O321" s="44">
        <v>3.63</v>
      </c>
      <c r="P321" s="44">
        <v>3.63</v>
      </c>
      <c r="Q321" s="44">
        <v>3.63</v>
      </c>
      <c r="R321" s="44">
        <v>3.63</v>
      </c>
      <c r="S321" s="44">
        <v>3.63</v>
      </c>
      <c r="T321" s="44">
        <v>3.63</v>
      </c>
      <c r="U321" s="44">
        <v>3.63</v>
      </c>
      <c r="V321" s="44">
        <v>3.63</v>
      </c>
      <c r="W321" s="44">
        <v>3.63</v>
      </c>
      <c r="X321" s="44">
        <v>3.63</v>
      </c>
      <c r="Y321" s="44">
        <v>3.63</v>
      </c>
      <c r="Z321" s="44">
        <v>3.63</v>
      </c>
      <c r="AA321" s="44">
        <v>3.63</v>
      </c>
    </row>
    <row r="322" spans="1:27" ht="12.75" hidden="1" customHeight="1" outlineLevel="1" x14ac:dyDescent="0.2">
      <c r="A322" s="97" t="s">
        <v>1320</v>
      </c>
      <c r="B322" s="63" t="s">
        <v>81</v>
      </c>
      <c r="C322" s="43" t="s">
        <v>79</v>
      </c>
      <c r="D322" s="44">
        <f>$D$11</f>
        <v>110.23</v>
      </c>
      <c r="E322" s="44">
        <f t="shared" ref="E322:AA322" si="185">$D$11</f>
        <v>110.23</v>
      </c>
      <c r="F322" s="44">
        <f t="shared" si="185"/>
        <v>110.23</v>
      </c>
      <c r="G322" s="44">
        <f t="shared" si="185"/>
        <v>110.23</v>
      </c>
      <c r="H322" s="44">
        <f t="shared" si="185"/>
        <v>110.23</v>
      </c>
      <c r="I322" s="44">
        <f t="shared" si="185"/>
        <v>110.23</v>
      </c>
      <c r="J322" s="44">
        <f t="shared" si="185"/>
        <v>110.23</v>
      </c>
      <c r="K322" s="44">
        <f t="shared" si="185"/>
        <v>110.23</v>
      </c>
      <c r="L322" s="44">
        <f t="shared" si="185"/>
        <v>110.23</v>
      </c>
      <c r="M322" s="44">
        <f t="shared" si="185"/>
        <v>110.23</v>
      </c>
      <c r="N322" s="44">
        <f t="shared" si="185"/>
        <v>110.23</v>
      </c>
      <c r="O322" s="44">
        <f t="shared" si="185"/>
        <v>110.23</v>
      </c>
      <c r="P322" s="44">
        <f t="shared" si="185"/>
        <v>110.23</v>
      </c>
      <c r="Q322" s="44">
        <f t="shared" si="185"/>
        <v>110.23</v>
      </c>
      <c r="R322" s="44">
        <f t="shared" si="185"/>
        <v>110.23</v>
      </c>
      <c r="S322" s="44">
        <f t="shared" si="185"/>
        <v>110.23</v>
      </c>
      <c r="T322" s="44">
        <f t="shared" si="185"/>
        <v>110.23</v>
      </c>
      <c r="U322" s="44">
        <f t="shared" si="185"/>
        <v>110.23</v>
      </c>
      <c r="V322" s="44">
        <f t="shared" si="185"/>
        <v>110.23</v>
      </c>
      <c r="W322" s="44">
        <f t="shared" si="185"/>
        <v>110.23</v>
      </c>
      <c r="X322" s="44">
        <f t="shared" si="185"/>
        <v>110.23</v>
      </c>
      <c r="Y322" s="44">
        <f t="shared" si="185"/>
        <v>110.23</v>
      </c>
      <c r="Z322" s="44">
        <f t="shared" si="185"/>
        <v>110.23</v>
      </c>
      <c r="AA322" s="44">
        <f t="shared" si="185"/>
        <v>110.23</v>
      </c>
    </row>
    <row r="323" spans="1:27" ht="12.75" customHeight="1" collapsed="1" x14ac:dyDescent="0.2">
      <c r="A323" s="96" t="s">
        <v>1321</v>
      </c>
      <c r="B323" s="28" t="str">
        <f>"03"&amp;"."&amp;$B$640&amp;"."&amp;$B$641</f>
        <v>03.11.2023</v>
      </c>
      <c r="C323" s="88" t="s">
        <v>76</v>
      </c>
      <c r="D323" s="89">
        <f>ROUND(((D324+D325+D327+D326)/1000),5)</f>
        <v>1.49095</v>
      </c>
      <c r="E323" s="89">
        <f>ROUND(((E324+E325+E327+E326)/1000),5)</f>
        <v>1.3708899999999999</v>
      </c>
      <c r="F323" s="89">
        <f>ROUND(((F324+F325+F327+F326)/1000),5)</f>
        <v>1.25919</v>
      </c>
      <c r="G323" s="89">
        <f t="shared" ref="G323:AA323" si="186">ROUND(((G324+G325+G327+G326)/1000),5)</f>
        <v>1.23105</v>
      </c>
      <c r="H323" s="89">
        <f t="shared" si="186"/>
        <v>1.3623099999999999</v>
      </c>
      <c r="I323" s="89">
        <f t="shared" si="186"/>
        <v>1.5180100000000001</v>
      </c>
      <c r="J323" s="89">
        <f t="shared" si="186"/>
        <v>1.6884699999999999</v>
      </c>
      <c r="K323" s="89">
        <f t="shared" si="186"/>
        <v>1.92953</v>
      </c>
      <c r="L323" s="89">
        <f t="shared" si="186"/>
        <v>2.1863600000000001</v>
      </c>
      <c r="M323" s="89">
        <f t="shared" si="186"/>
        <v>2.2415799999999999</v>
      </c>
      <c r="N323" s="89">
        <f t="shared" si="186"/>
        <v>2.2532299999999998</v>
      </c>
      <c r="O323" s="89">
        <f t="shared" si="186"/>
        <v>2.2585899999999999</v>
      </c>
      <c r="P323" s="89">
        <f t="shared" si="186"/>
        <v>2.2655699999999999</v>
      </c>
      <c r="Q323" s="89">
        <f t="shared" si="186"/>
        <v>2.26248</v>
      </c>
      <c r="R323" s="89">
        <f t="shared" si="186"/>
        <v>2.25013</v>
      </c>
      <c r="S323" s="89">
        <f t="shared" si="186"/>
        <v>2.2435800000000001</v>
      </c>
      <c r="T323" s="89">
        <f t="shared" si="186"/>
        <v>2.2174900000000002</v>
      </c>
      <c r="U323" s="89">
        <f t="shared" si="186"/>
        <v>2.3139699999999999</v>
      </c>
      <c r="V323" s="89">
        <f t="shared" si="186"/>
        <v>2.3570500000000001</v>
      </c>
      <c r="W323" s="89">
        <f t="shared" si="186"/>
        <v>2.3167399999999998</v>
      </c>
      <c r="X323" s="89">
        <f t="shared" si="186"/>
        <v>2.2233800000000001</v>
      </c>
      <c r="Y323" s="89">
        <f t="shared" si="186"/>
        <v>2.1083099999999999</v>
      </c>
      <c r="Z323" s="89">
        <f t="shared" si="186"/>
        <v>1.82361</v>
      </c>
      <c r="AA323" s="89">
        <f t="shared" si="186"/>
        <v>1.6192599999999999</v>
      </c>
    </row>
    <row r="324" spans="1:27" ht="12.75" hidden="1" customHeight="1" outlineLevel="1" x14ac:dyDescent="0.2">
      <c r="A324" s="97" t="s">
        <v>1322</v>
      </c>
      <c r="B324" s="63" t="s">
        <v>242</v>
      </c>
      <c r="C324" s="43" t="s">
        <v>79</v>
      </c>
      <c r="D324" s="44">
        <v>1160.06</v>
      </c>
      <c r="E324" s="44">
        <v>1040</v>
      </c>
      <c r="F324" s="44">
        <v>928.3</v>
      </c>
      <c r="G324" s="44">
        <v>900.16</v>
      </c>
      <c r="H324" s="44">
        <v>1031.42</v>
      </c>
      <c r="I324" s="44">
        <v>1187.1199999999999</v>
      </c>
      <c r="J324" s="44">
        <v>1357.58</v>
      </c>
      <c r="K324" s="44">
        <v>1598.64</v>
      </c>
      <c r="L324" s="44">
        <v>1855.47</v>
      </c>
      <c r="M324" s="44">
        <v>1910.69</v>
      </c>
      <c r="N324" s="44">
        <v>1922.34</v>
      </c>
      <c r="O324" s="44">
        <v>1927.7</v>
      </c>
      <c r="P324" s="44">
        <v>1934.68</v>
      </c>
      <c r="Q324" s="44">
        <v>1931.59</v>
      </c>
      <c r="R324" s="44">
        <v>1919.24</v>
      </c>
      <c r="S324" s="44">
        <v>1912.69</v>
      </c>
      <c r="T324" s="44">
        <v>1886.6</v>
      </c>
      <c r="U324" s="44">
        <v>1983.08</v>
      </c>
      <c r="V324" s="44">
        <v>2026.16</v>
      </c>
      <c r="W324" s="44">
        <v>1985.85</v>
      </c>
      <c r="X324" s="44">
        <v>1892.49</v>
      </c>
      <c r="Y324" s="44">
        <v>1777.42</v>
      </c>
      <c r="Z324" s="44">
        <v>1492.72</v>
      </c>
      <c r="AA324" s="44">
        <v>1288.3699999999999</v>
      </c>
    </row>
    <row r="325" spans="1:27" ht="12.75" hidden="1" customHeight="1" outlineLevel="1" x14ac:dyDescent="0.2">
      <c r="A325" s="97" t="s">
        <v>1323</v>
      </c>
      <c r="B325" s="63" t="s">
        <v>90</v>
      </c>
      <c r="C325" s="43" t="s">
        <v>79</v>
      </c>
      <c r="D325" s="44">
        <f>$D$315</f>
        <v>217.03</v>
      </c>
      <c r="E325" s="44">
        <f t="shared" ref="E325:AA325" si="187">$D$315</f>
        <v>217.03</v>
      </c>
      <c r="F325" s="44">
        <f t="shared" si="187"/>
        <v>217.03</v>
      </c>
      <c r="G325" s="44">
        <f t="shared" si="187"/>
        <v>217.03</v>
      </c>
      <c r="H325" s="44">
        <f t="shared" si="187"/>
        <v>217.03</v>
      </c>
      <c r="I325" s="44">
        <f t="shared" si="187"/>
        <v>217.03</v>
      </c>
      <c r="J325" s="44">
        <f t="shared" si="187"/>
        <v>217.03</v>
      </c>
      <c r="K325" s="44">
        <f t="shared" si="187"/>
        <v>217.03</v>
      </c>
      <c r="L325" s="44">
        <f t="shared" si="187"/>
        <v>217.03</v>
      </c>
      <c r="M325" s="44">
        <f t="shared" si="187"/>
        <v>217.03</v>
      </c>
      <c r="N325" s="44">
        <f t="shared" si="187"/>
        <v>217.03</v>
      </c>
      <c r="O325" s="44">
        <f t="shared" si="187"/>
        <v>217.03</v>
      </c>
      <c r="P325" s="44">
        <f t="shared" si="187"/>
        <v>217.03</v>
      </c>
      <c r="Q325" s="44">
        <f t="shared" si="187"/>
        <v>217.03</v>
      </c>
      <c r="R325" s="44">
        <f t="shared" si="187"/>
        <v>217.03</v>
      </c>
      <c r="S325" s="44">
        <f t="shared" si="187"/>
        <v>217.03</v>
      </c>
      <c r="T325" s="44">
        <f t="shared" si="187"/>
        <v>217.03</v>
      </c>
      <c r="U325" s="44">
        <f t="shared" si="187"/>
        <v>217.03</v>
      </c>
      <c r="V325" s="44">
        <f t="shared" si="187"/>
        <v>217.03</v>
      </c>
      <c r="W325" s="44">
        <f t="shared" si="187"/>
        <v>217.03</v>
      </c>
      <c r="X325" s="44">
        <f t="shared" si="187"/>
        <v>217.03</v>
      </c>
      <c r="Y325" s="44">
        <f t="shared" si="187"/>
        <v>217.03</v>
      </c>
      <c r="Z325" s="44">
        <f t="shared" si="187"/>
        <v>217.03</v>
      </c>
      <c r="AA325" s="44">
        <f t="shared" si="187"/>
        <v>217.03</v>
      </c>
    </row>
    <row r="326" spans="1:27" ht="12.75" hidden="1" customHeight="1" outlineLevel="1" x14ac:dyDescent="0.2">
      <c r="A326" s="97" t="s">
        <v>1324</v>
      </c>
      <c r="B326" s="63" t="s">
        <v>83</v>
      </c>
      <c r="C326" s="43" t="s">
        <v>79</v>
      </c>
      <c r="D326" s="44">
        <v>3.63</v>
      </c>
      <c r="E326" s="44">
        <v>3.63</v>
      </c>
      <c r="F326" s="44">
        <v>3.63</v>
      </c>
      <c r="G326" s="44">
        <v>3.63</v>
      </c>
      <c r="H326" s="44">
        <v>3.63</v>
      </c>
      <c r="I326" s="44">
        <v>3.63</v>
      </c>
      <c r="J326" s="44">
        <v>3.63</v>
      </c>
      <c r="K326" s="44">
        <v>3.63</v>
      </c>
      <c r="L326" s="44">
        <v>3.63</v>
      </c>
      <c r="M326" s="44">
        <v>3.63</v>
      </c>
      <c r="N326" s="44">
        <v>3.63</v>
      </c>
      <c r="O326" s="44">
        <v>3.63</v>
      </c>
      <c r="P326" s="44">
        <v>3.63</v>
      </c>
      <c r="Q326" s="44">
        <v>3.63</v>
      </c>
      <c r="R326" s="44">
        <v>3.63</v>
      </c>
      <c r="S326" s="44">
        <v>3.63</v>
      </c>
      <c r="T326" s="44">
        <v>3.63</v>
      </c>
      <c r="U326" s="44">
        <v>3.63</v>
      </c>
      <c r="V326" s="44">
        <v>3.63</v>
      </c>
      <c r="W326" s="44">
        <v>3.63</v>
      </c>
      <c r="X326" s="44">
        <v>3.63</v>
      </c>
      <c r="Y326" s="44">
        <v>3.63</v>
      </c>
      <c r="Z326" s="44">
        <v>3.63</v>
      </c>
      <c r="AA326" s="44">
        <v>3.63</v>
      </c>
    </row>
    <row r="327" spans="1:27" ht="12.75" hidden="1" customHeight="1" outlineLevel="1" x14ac:dyDescent="0.2">
      <c r="A327" s="97" t="s">
        <v>1325</v>
      </c>
      <c r="B327" s="63" t="s">
        <v>81</v>
      </c>
      <c r="C327" s="43" t="s">
        <v>79</v>
      </c>
      <c r="D327" s="44">
        <f>$D$11</f>
        <v>110.23</v>
      </c>
      <c r="E327" s="44">
        <f t="shared" ref="E327:AA327" si="188">$D$11</f>
        <v>110.23</v>
      </c>
      <c r="F327" s="44">
        <f t="shared" si="188"/>
        <v>110.23</v>
      </c>
      <c r="G327" s="44">
        <f t="shared" si="188"/>
        <v>110.23</v>
      </c>
      <c r="H327" s="44">
        <f t="shared" si="188"/>
        <v>110.23</v>
      </c>
      <c r="I327" s="44">
        <f t="shared" si="188"/>
        <v>110.23</v>
      </c>
      <c r="J327" s="44">
        <f t="shared" si="188"/>
        <v>110.23</v>
      </c>
      <c r="K327" s="44">
        <f t="shared" si="188"/>
        <v>110.23</v>
      </c>
      <c r="L327" s="44">
        <f t="shared" si="188"/>
        <v>110.23</v>
      </c>
      <c r="M327" s="44">
        <f t="shared" si="188"/>
        <v>110.23</v>
      </c>
      <c r="N327" s="44">
        <f t="shared" si="188"/>
        <v>110.23</v>
      </c>
      <c r="O327" s="44">
        <f t="shared" si="188"/>
        <v>110.23</v>
      </c>
      <c r="P327" s="44">
        <f t="shared" si="188"/>
        <v>110.23</v>
      </c>
      <c r="Q327" s="44">
        <f t="shared" si="188"/>
        <v>110.23</v>
      </c>
      <c r="R327" s="44">
        <f t="shared" si="188"/>
        <v>110.23</v>
      </c>
      <c r="S327" s="44">
        <f t="shared" si="188"/>
        <v>110.23</v>
      </c>
      <c r="T327" s="44">
        <f t="shared" si="188"/>
        <v>110.23</v>
      </c>
      <c r="U327" s="44">
        <f t="shared" si="188"/>
        <v>110.23</v>
      </c>
      <c r="V327" s="44">
        <f t="shared" si="188"/>
        <v>110.23</v>
      </c>
      <c r="W327" s="44">
        <f t="shared" si="188"/>
        <v>110.23</v>
      </c>
      <c r="X327" s="44">
        <f t="shared" si="188"/>
        <v>110.23</v>
      </c>
      <c r="Y327" s="44">
        <f t="shared" si="188"/>
        <v>110.23</v>
      </c>
      <c r="Z327" s="44">
        <f t="shared" si="188"/>
        <v>110.23</v>
      </c>
      <c r="AA327" s="44">
        <f t="shared" si="188"/>
        <v>110.23</v>
      </c>
    </row>
    <row r="328" spans="1:27" ht="12.75" customHeight="1" collapsed="1" x14ac:dyDescent="0.2">
      <c r="A328" s="96" t="s">
        <v>1326</v>
      </c>
      <c r="B328" s="28" t="str">
        <f>"04"&amp;"."&amp;$B$640&amp;"."&amp;$B$641</f>
        <v>04.11.2023</v>
      </c>
      <c r="C328" s="88" t="s">
        <v>76</v>
      </c>
      <c r="D328" s="89">
        <f>ROUND(((D329+D330+D332+D331)/1000),5)</f>
        <v>1.5811200000000001</v>
      </c>
      <c r="E328" s="89">
        <f>ROUND(((E329+E330+E332+E331)/1000),5)</f>
        <v>1.5032000000000001</v>
      </c>
      <c r="F328" s="89">
        <f>ROUND(((F329+F330+F332+F331)/1000),5)</f>
        <v>1.4231499999999999</v>
      </c>
      <c r="G328" s="89">
        <f t="shared" ref="G328:AA328" si="189">ROUND(((G329+G330+G332+G331)/1000),5)</f>
        <v>1.36863</v>
      </c>
      <c r="H328" s="89">
        <f t="shared" si="189"/>
        <v>1.4188400000000001</v>
      </c>
      <c r="I328" s="89">
        <f t="shared" si="189"/>
        <v>1.5153799999999999</v>
      </c>
      <c r="J328" s="89">
        <f t="shared" si="189"/>
        <v>1.52759</v>
      </c>
      <c r="K328" s="89">
        <f t="shared" si="189"/>
        <v>1.6364700000000001</v>
      </c>
      <c r="L328" s="89">
        <f t="shared" si="189"/>
        <v>1.95597</v>
      </c>
      <c r="M328" s="89">
        <f t="shared" si="189"/>
        <v>2.0512700000000001</v>
      </c>
      <c r="N328" s="89">
        <f t="shared" si="189"/>
        <v>2.1017899999999998</v>
      </c>
      <c r="O328" s="89">
        <f t="shared" si="189"/>
        <v>2.1095799999999998</v>
      </c>
      <c r="P328" s="89">
        <f t="shared" si="189"/>
        <v>2.1028699999999998</v>
      </c>
      <c r="Q328" s="89">
        <f t="shared" si="189"/>
        <v>2.1025999999999998</v>
      </c>
      <c r="R328" s="89">
        <f t="shared" si="189"/>
        <v>2.0799099999999999</v>
      </c>
      <c r="S328" s="89">
        <f t="shared" si="189"/>
        <v>2.21109</v>
      </c>
      <c r="T328" s="89">
        <f t="shared" si="189"/>
        <v>2.2838699999999998</v>
      </c>
      <c r="U328" s="89">
        <f t="shared" si="189"/>
        <v>2.4282499999999998</v>
      </c>
      <c r="V328" s="89">
        <f t="shared" si="189"/>
        <v>2.4294199999999999</v>
      </c>
      <c r="W328" s="89">
        <f t="shared" si="189"/>
        <v>2.3039800000000001</v>
      </c>
      <c r="X328" s="89">
        <f t="shared" si="189"/>
        <v>2.0714000000000001</v>
      </c>
      <c r="Y328" s="89">
        <f t="shared" si="189"/>
        <v>2.0257299999999998</v>
      </c>
      <c r="Z328" s="89">
        <f t="shared" si="189"/>
        <v>1.67517</v>
      </c>
      <c r="AA328" s="89">
        <f t="shared" si="189"/>
        <v>1.59596</v>
      </c>
    </row>
    <row r="329" spans="1:27" ht="12.75" hidden="1" customHeight="1" outlineLevel="1" x14ac:dyDescent="0.2">
      <c r="A329" s="97" t="s">
        <v>1327</v>
      </c>
      <c r="B329" s="63" t="s">
        <v>242</v>
      </c>
      <c r="C329" s="43" t="s">
        <v>79</v>
      </c>
      <c r="D329" s="44">
        <v>1250.23</v>
      </c>
      <c r="E329" s="44">
        <v>1172.31</v>
      </c>
      <c r="F329" s="44">
        <v>1092.26</v>
      </c>
      <c r="G329" s="44">
        <v>1037.74</v>
      </c>
      <c r="H329" s="44">
        <v>1087.95</v>
      </c>
      <c r="I329" s="44">
        <v>1184.49</v>
      </c>
      <c r="J329" s="44">
        <v>1196.7</v>
      </c>
      <c r="K329" s="44">
        <v>1305.58</v>
      </c>
      <c r="L329" s="44">
        <v>1625.08</v>
      </c>
      <c r="M329" s="44">
        <v>1720.38</v>
      </c>
      <c r="N329" s="44">
        <v>1770.9</v>
      </c>
      <c r="O329" s="44">
        <v>1778.69</v>
      </c>
      <c r="P329" s="44">
        <v>1771.98</v>
      </c>
      <c r="Q329" s="44">
        <v>1771.71</v>
      </c>
      <c r="R329" s="44">
        <v>1749.02</v>
      </c>
      <c r="S329" s="44">
        <v>1880.2</v>
      </c>
      <c r="T329" s="44">
        <v>1952.98</v>
      </c>
      <c r="U329" s="44">
        <v>2097.36</v>
      </c>
      <c r="V329" s="44">
        <v>2098.5300000000002</v>
      </c>
      <c r="W329" s="44">
        <v>1973.09</v>
      </c>
      <c r="X329" s="44">
        <v>1740.51</v>
      </c>
      <c r="Y329" s="44">
        <v>1694.84</v>
      </c>
      <c r="Z329" s="44">
        <v>1344.28</v>
      </c>
      <c r="AA329" s="44">
        <v>1265.07</v>
      </c>
    </row>
    <row r="330" spans="1:27" ht="12.75" hidden="1" customHeight="1" outlineLevel="1" x14ac:dyDescent="0.2">
      <c r="A330" s="97" t="s">
        <v>1328</v>
      </c>
      <c r="B330" s="63" t="s">
        <v>90</v>
      </c>
      <c r="C330" s="43" t="s">
        <v>79</v>
      </c>
      <c r="D330" s="44">
        <f>$D$315</f>
        <v>217.03</v>
      </c>
      <c r="E330" s="44">
        <f t="shared" ref="E330:AA330" si="190">$D$315</f>
        <v>217.03</v>
      </c>
      <c r="F330" s="44">
        <f t="shared" si="190"/>
        <v>217.03</v>
      </c>
      <c r="G330" s="44">
        <f t="shared" si="190"/>
        <v>217.03</v>
      </c>
      <c r="H330" s="44">
        <f t="shared" si="190"/>
        <v>217.03</v>
      </c>
      <c r="I330" s="44">
        <f t="shared" si="190"/>
        <v>217.03</v>
      </c>
      <c r="J330" s="44">
        <f t="shared" si="190"/>
        <v>217.03</v>
      </c>
      <c r="K330" s="44">
        <f t="shared" si="190"/>
        <v>217.03</v>
      </c>
      <c r="L330" s="44">
        <f t="shared" si="190"/>
        <v>217.03</v>
      </c>
      <c r="M330" s="44">
        <f t="shared" si="190"/>
        <v>217.03</v>
      </c>
      <c r="N330" s="44">
        <f t="shared" si="190"/>
        <v>217.03</v>
      </c>
      <c r="O330" s="44">
        <f t="shared" si="190"/>
        <v>217.03</v>
      </c>
      <c r="P330" s="44">
        <f t="shared" si="190"/>
        <v>217.03</v>
      </c>
      <c r="Q330" s="44">
        <f t="shared" si="190"/>
        <v>217.03</v>
      </c>
      <c r="R330" s="44">
        <f t="shared" si="190"/>
        <v>217.03</v>
      </c>
      <c r="S330" s="44">
        <f t="shared" si="190"/>
        <v>217.03</v>
      </c>
      <c r="T330" s="44">
        <f t="shared" si="190"/>
        <v>217.03</v>
      </c>
      <c r="U330" s="44">
        <f t="shared" si="190"/>
        <v>217.03</v>
      </c>
      <c r="V330" s="44">
        <f t="shared" si="190"/>
        <v>217.03</v>
      </c>
      <c r="W330" s="44">
        <f t="shared" si="190"/>
        <v>217.03</v>
      </c>
      <c r="X330" s="44">
        <f t="shared" si="190"/>
        <v>217.03</v>
      </c>
      <c r="Y330" s="44">
        <f t="shared" si="190"/>
        <v>217.03</v>
      </c>
      <c r="Z330" s="44">
        <f t="shared" si="190"/>
        <v>217.03</v>
      </c>
      <c r="AA330" s="44">
        <f t="shared" si="190"/>
        <v>217.03</v>
      </c>
    </row>
    <row r="331" spans="1:27" ht="12.75" hidden="1" customHeight="1" outlineLevel="1" x14ac:dyDescent="0.2">
      <c r="A331" s="97" t="s">
        <v>1329</v>
      </c>
      <c r="B331" s="63" t="s">
        <v>83</v>
      </c>
      <c r="C331" s="43" t="s">
        <v>79</v>
      </c>
      <c r="D331" s="44">
        <v>3.63</v>
      </c>
      <c r="E331" s="44">
        <v>3.63</v>
      </c>
      <c r="F331" s="44">
        <v>3.63</v>
      </c>
      <c r="G331" s="44">
        <v>3.63</v>
      </c>
      <c r="H331" s="44">
        <v>3.63</v>
      </c>
      <c r="I331" s="44">
        <v>3.63</v>
      </c>
      <c r="J331" s="44">
        <v>3.63</v>
      </c>
      <c r="K331" s="44">
        <v>3.63</v>
      </c>
      <c r="L331" s="44">
        <v>3.63</v>
      </c>
      <c r="M331" s="44">
        <v>3.63</v>
      </c>
      <c r="N331" s="44">
        <v>3.63</v>
      </c>
      <c r="O331" s="44">
        <v>3.63</v>
      </c>
      <c r="P331" s="44">
        <v>3.63</v>
      </c>
      <c r="Q331" s="44">
        <v>3.63</v>
      </c>
      <c r="R331" s="44">
        <v>3.63</v>
      </c>
      <c r="S331" s="44">
        <v>3.63</v>
      </c>
      <c r="T331" s="44">
        <v>3.63</v>
      </c>
      <c r="U331" s="44">
        <v>3.63</v>
      </c>
      <c r="V331" s="44">
        <v>3.63</v>
      </c>
      <c r="W331" s="44">
        <v>3.63</v>
      </c>
      <c r="X331" s="44">
        <v>3.63</v>
      </c>
      <c r="Y331" s="44">
        <v>3.63</v>
      </c>
      <c r="Z331" s="44">
        <v>3.63</v>
      </c>
      <c r="AA331" s="44">
        <v>3.63</v>
      </c>
    </row>
    <row r="332" spans="1:27" ht="12.75" hidden="1" customHeight="1" outlineLevel="1" x14ac:dyDescent="0.2">
      <c r="A332" s="97" t="s">
        <v>1330</v>
      </c>
      <c r="B332" s="63" t="s">
        <v>81</v>
      </c>
      <c r="C332" s="43" t="s">
        <v>79</v>
      </c>
      <c r="D332" s="44">
        <f>$D$11</f>
        <v>110.23</v>
      </c>
      <c r="E332" s="44">
        <f t="shared" ref="E332:AA332" si="191">$D$11</f>
        <v>110.23</v>
      </c>
      <c r="F332" s="44">
        <f t="shared" si="191"/>
        <v>110.23</v>
      </c>
      <c r="G332" s="44">
        <f t="shared" si="191"/>
        <v>110.23</v>
      </c>
      <c r="H332" s="44">
        <f t="shared" si="191"/>
        <v>110.23</v>
      </c>
      <c r="I332" s="44">
        <f t="shared" si="191"/>
        <v>110.23</v>
      </c>
      <c r="J332" s="44">
        <f t="shared" si="191"/>
        <v>110.23</v>
      </c>
      <c r="K332" s="44">
        <f t="shared" si="191"/>
        <v>110.23</v>
      </c>
      <c r="L332" s="44">
        <f t="shared" si="191"/>
        <v>110.23</v>
      </c>
      <c r="M332" s="44">
        <f t="shared" si="191"/>
        <v>110.23</v>
      </c>
      <c r="N332" s="44">
        <f t="shared" si="191"/>
        <v>110.23</v>
      </c>
      <c r="O332" s="44">
        <f t="shared" si="191"/>
        <v>110.23</v>
      </c>
      <c r="P332" s="44">
        <f t="shared" si="191"/>
        <v>110.23</v>
      </c>
      <c r="Q332" s="44">
        <f t="shared" si="191"/>
        <v>110.23</v>
      </c>
      <c r="R332" s="44">
        <f t="shared" si="191"/>
        <v>110.23</v>
      </c>
      <c r="S332" s="44">
        <f t="shared" si="191"/>
        <v>110.23</v>
      </c>
      <c r="T332" s="44">
        <f t="shared" si="191"/>
        <v>110.23</v>
      </c>
      <c r="U332" s="44">
        <f t="shared" si="191"/>
        <v>110.23</v>
      </c>
      <c r="V332" s="44">
        <f t="shared" si="191"/>
        <v>110.23</v>
      </c>
      <c r="W332" s="44">
        <f t="shared" si="191"/>
        <v>110.23</v>
      </c>
      <c r="X332" s="44">
        <f t="shared" si="191"/>
        <v>110.23</v>
      </c>
      <c r="Y332" s="44">
        <f t="shared" si="191"/>
        <v>110.23</v>
      </c>
      <c r="Z332" s="44">
        <f t="shared" si="191"/>
        <v>110.23</v>
      </c>
      <c r="AA332" s="44">
        <f t="shared" si="191"/>
        <v>110.23</v>
      </c>
    </row>
    <row r="333" spans="1:27" ht="12.75" customHeight="1" collapsed="1" x14ac:dyDescent="0.2">
      <c r="A333" s="96" t="s">
        <v>1331</v>
      </c>
      <c r="B333" s="28" t="str">
        <f>"05"&amp;"."&amp;$B$640&amp;"."&amp;$B$641</f>
        <v>05.11.2023</v>
      </c>
      <c r="C333" s="88" t="s">
        <v>76</v>
      </c>
      <c r="D333" s="89">
        <f>ROUND(((D334+D335+D337+D336)/1000),5)</f>
        <v>1.5760799999999999</v>
      </c>
      <c r="E333" s="89">
        <f>ROUND(((E334+E335+E337+E336)/1000),5)</f>
        <v>1.4667699999999999</v>
      </c>
      <c r="F333" s="89">
        <f>ROUND(((F334+F335+F337+F336)/1000),5)</f>
        <v>1.38388</v>
      </c>
      <c r="G333" s="89">
        <f t="shared" ref="G333:AA333" si="192">ROUND(((G334+G335+G337+G336)/1000),5)</f>
        <v>1.3654500000000001</v>
      </c>
      <c r="H333" s="89">
        <f t="shared" si="192"/>
        <v>1.36896</v>
      </c>
      <c r="I333" s="89">
        <f t="shared" si="192"/>
        <v>1.48647</v>
      </c>
      <c r="J333" s="89">
        <f t="shared" si="192"/>
        <v>1.4694</v>
      </c>
      <c r="K333" s="89">
        <f t="shared" si="192"/>
        <v>1.5692600000000001</v>
      </c>
      <c r="L333" s="89">
        <f t="shared" si="192"/>
        <v>1.8167899999999999</v>
      </c>
      <c r="M333" s="89">
        <f t="shared" si="192"/>
        <v>1.9931300000000001</v>
      </c>
      <c r="N333" s="89">
        <f t="shared" si="192"/>
        <v>2.0367999999999999</v>
      </c>
      <c r="O333" s="89">
        <f t="shared" si="192"/>
        <v>2.0471200000000001</v>
      </c>
      <c r="P333" s="89">
        <f t="shared" si="192"/>
        <v>2.04793</v>
      </c>
      <c r="Q333" s="89">
        <f t="shared" si="192"/>
        <v>2.0489099999999998</v>
      </c>
      <c r="R333" s="89">
        <f t="shared" si="192"/>
        <v>2.0352899999999998</v>
      </c>
      <c r="S333" s="89">
        <f t="shared" si="192"/>
        <v>2.0152299999999999</v>
      </c>
      <c r="T333" s="89">
        <f t="shared" si="192"/>
        <v>2.0443699999999998</v>
      </c>
      <c r="U333" s="89">
        <f t="shared" si="192"/>
        <v>2.2547199999999998</v>
      </c>
      <c r="V333" s="89">
        <f t="shared" si="192"/>
        <v>2.3603399999999999</v>
      </c>
      <c r="W333" s="89">
        <f t="shared" si="192"/>
        <v>2.2578800000000001</v>
      </c>
      <c r="X333" s="89">
        <f t="shared" si="192"/>
        <v>2.0788600000000002</v>
      </c>
      <c r="Y333" s="89">
        <f t="shared" si="192"/>
        <v>2.0354700000000001</v>
      </c>
      <c r="Z333" s="89">
        <f t="shared" si="192"/>
        <v>1.79708</v>
      </c>
      <c r="AA333" s="89">
        <f t="shared" si="192"/>
        <v>1.58403</v>
      </c>
    </row>
    <row r="334" spans="1:27" ht="12.75" hidden="1" customHeight="1" outlineLevel="1" x14ac:dyDescent="0.2">
      <c r="A334" s="97" t="s">
        <v>1332</v>
      </c>
      <c r="B334" s="63" t="s">
        <v>242</v>
      </c>
      <c r="C334" s="43" t="s">
        <v>79</v>
      </c>
      <c r="D334" s="44">
        <v>1245.19</v>
      </c>
      <c r="E334" s="44">
        <v>1135.8800000000001</v>
      </c>
      <c r="F334" s="44">
        <v>1052.99</v>
      </c>
      <c r="G334" s="44">
        <v>1034.56</v>
      </c>
      <c r="H334" s="44">
        <v>1038.07</v>
      </c>
      <c r="I334" s="44">
        <v>1155.58</v>
      </c>
      <c r="J334" s="44">
        <v>1138.51</v>
      </c>
      <c r="K334" s="44">
        <v>1238.3699999999999</v>
      </c>
      <c r="L334" s="44">
        <v>1485.9</v>
      </c>
      <c r="M334" s="44">
        <v>1662.24</v>
      </c>
      <c r="N334" s="44">
        <v>1705.91</v>
      </c>
      <c r="O334" s="44">
        <v>1716.23</v>
      </c>
      <c r="P334" s="44">
        <v>1717.04</v>
      </c>
      <c r="Q334" s="44">
        <v>1718.02</v>
      </c>
      <c r="R334" s="44">
        <v>1704.4</v>
      </c>
      <c r="S334" s="44">
        <v>1684.34</v>
      </c>
      <c r="T334" s="44">
        <v>1713.48</v>
      </c>
      <c r="U334" s="44">
        <v>1923.83</v>
      </c>
      <c r="V334" s="44">
        <v>2029.45</v>
      </c>
      <c r="W334" s="44">
        <v>1926.99</v>
      </c>
      <c r="X334" s="44">
        <v>1747.97</v>
      </c>
      <c r="Y334" s="44">
        <v>1704.58</v>
      </c>
      <c r="Z334" s="44">
        <v>1466.19</v>
      </c>
      <c r="AA334" s="44">
        <v>1253.1400000000001</v>
      </c>
    </row>
    <row r="335" spans="1:27" ht="12.75" hidden="1" customHeight="1" outlineLevel="1" x14ac:dyDescent="0.2">
      <c r="A335" s="97" t="s">
        <v>1333</v>
      </c>
      <c r="B335" s="63" t="s">
        <v>90</v>
      </c>
      <c r="C335" s="43" t="s">
        <v>79</v>
      </c>
      <c r="D335" s="44">
        <f>$D$315</f>
        <v>217.03</v>
      </c>
      <c r="E335" s="44">
        <f t="shared" ref="E335:AA335" si="193">$D$315</f>
        <v>217.03</v>
      </c>
      <c r="F335" s="44">
        <f t="shared" si="193"/>
        <v>217.03</v>
      </c>
      <c r="G335" s="44">
        <f t="shared" si="193"/>
        <v>217.03</v>
      </c>
      <c r="H335" s="44">
        <f t="shared" si="193"/>
        <v>217.03</v>
      </c>
      <c r="I335" s="44">
        <f t="shared" si="193"/>
        <v>217.03</v>
      </c>
      <c r="J335" s="44">
        <f t="shared" si="193"/>
        <v>217.03</v>
      </c>
      <c r="K335" s="44">
        <f t="shared" si="193"/>
        <v>217.03</v>
      </c>
      <c r="L335" s="44">
        <f t="shared" si="193"/>
        <v>217.03</v>
      </c>
      <c r="M335" s="44">
        <f t="shared" si="193"/>
        <v>217.03</v>
      </c>
      <c r="N335" s="44">
        <f t="shared" si="193"/>
        <v>217.03</v>
      </c>
      <c r="O335" s="44">
        <f t="shared" si="193"/>
        <v>217.03</v>
      </c>
      <c r="P335" s="44">
        <f t="shared" si="193"/>
        <v>217.03</v>
      </c>
      <c r="Q335" s="44">
        <f t="shared" si="193"/>
        <v>217.03</v>
      </c>
      <c r="R335" s="44">
        <f t="shared" si="193"/>
        <v>217.03</v>
      </c>
      <c r="S335" s="44">
        <f t="shared" si="193"/>
        <v>217.03</v>
      </c>
      <c r="T335" s="44">
        <f t="shared" si="193"/>
        <v>217.03</v>
      </c>
      <c r="U335" s="44">
        <f t="shared" si="193"/>
        <v>217.03</v>
      </c>
      <c r="V335" s="44">
        <f t="shared" si="193"/>
        <v>217.03</v>
      </c>
      <c r="W335" s="44">
        <f t="shared" si="193"/>
        <v>217.03</v>
      </c>
      <c r="X335" s="44">
        <f t="shared" si="193"/>
        <v>217.03</v>
      </c>
      <c r="Y335" s="44">
        <f t="shared" si="193"/>
        <v>217.03</v>
      </c>
      <c r="Z335" s="44">
        <f t="shared" si="193"/>
        <v>217.03</v>
      </c>
      <c r="AA335" s="44">
        <f t="shared" si="193"/>
        <v>217.03</v>
      </c>
    </row>
    <row r="336" spans="1:27" ht="12.75" hidden="1" customHeight="1" outlineLevel="1" x14ac:dyDescent="0.2">
      <c r="A336" s="97" t="s">
        <v>1334</v>
      </c>
      <c r="B336" s="63" t="s">
        <v>83</v>
      </c>
      <c r="C336" s="43" t="s">
        <v>79</v>
      </c>
      <c r="D336" s="44">
        <v>3.63</v>
      </c>
      <c r="E336" s="44">
        <v>3.63</v>
      </c>
      <c r="F336" s="44">
        <v>3.63</v>
      </c>
      <c r="G336" s="44">
        <v>3.63</v>
      </c>
      <c r="H336" s="44">
        <v>3.63</v>
      </c>
      <c r="I336" s="44">
        <v>3.63</v>
      </c>
      <c r="J336" s="44">
        <v>3.63</v>
      </c>
      <c r="K336" s="44">
        <v>3.63</v>
      </c>
      <c r="L336" s="44">
        <v>3.63</v>
      </c>
      <c r="M336" s="44">
        <v>3.63</v>
      </c>
      <c r="N336" s="44">
        <v>3.63</v>
      </c>
      <c r="O336" s="44">
        <v>3.63</v>
      </c>
      <c r="P336" s="44">
        <v>3.63</v>
      </c>
      <c r="Q336" s="44">
        <v>3.63</v>
      </c>
      <c r="R336" s="44">
        <v>3.63</v>
      </c>
      <c r="S336" s="44">
        <v>3.63</v>
      </c>
      <c r="T336" s="44">
        <v>3.63</v>
      </c>
      <c r="U336" s="44">
        <v>3.63</v>
      </c>
      <c r="V336" s="44">
        <v>3.63</v>
      </c>
      <c r="W336" s="44">
        <v>3.63</v>
      </c>
      <c r="X336" s="44">
        <v>3.63</v>
      </c>
      <c r="Y336" s="44">
        <v>3.63</v>
      </c>
      <c r="Z336" s="44">
        <v>3.63</v>
      </c>
      <c r="AA336" s="44">
        <v>3.63</v>
      </c>
    </row>
    <row r="337" spans="1:27" ht="12.75" hidden="1" customHeight="1" outlineLevel="1" x14ac:dyDescent="0.2">
      <c r="A337" s="97" t="s">
        <v>1335</v>
      </c>
      <c r="B337" s="63" t="s">
        <v>81</v>
      </c>
      <c r="C337" s="43" t="s">
        <v>79</v>
      </c>
      <c r="D337" s="44">
        <f>$D$11</f>
        <v>110.23</v>
      </c>
      <c r="E337" s="44">
        <f t="shared" ref="E337:AA337" si="194">$D$11</f>
        <v>110.23</v>
      </c>
      <c r="F337" s="44">
        <f t="shared" si="194"/>
        <v>110.23</v>
      </c>
      <c r="G337" s="44">
        <f t="shared" si="194"/>
        <v>110.23</v>
      </c>
      <c r="H337" s="44">
        <f t="shared" si="194"/>
        <v>110.23</v>
      </c>
      <c r="I337" s="44">
        <f t="shared" si="194"/>
        <v>110.23</v>
      </c>
      <c r="J337" s="44">
        <f t="shared" si="194"/>
        <v>110.23</v>
      </c>
      <c r="K337" s="44">
        <f t="shared" si="194"/>
        <v>110.23</v>
      </c>
      <c r="L337" s="44">
        <f t="shared" si="194"/>
        <v>110.23</v>
      </c>
      <c r="M337" s="44">
        <f t="shared" si="194"/>
        <v>110.23</v>
      </c>
      <c r="N337" s="44">
        <f t="shared" si="194"/>
        <v>110.23</v>
      </c>
      <c r="O337" s="44">
        <f t="shared" si="194"/>
        <v>110.23</v>
      </c>
      <c r="P337" s="44">
        <f t="shared" si="194"/>
        <v>110.23</v>
      </c>
      <c r="Q337" s="44">
        <f t="shared" si="194"/>
        <v>110.23</v>
      </c>
      <c r="R337" s="44">
        <f t="shared" si="194"/>
        <v>110.23</v>
      </c>
      <c r="S337" s="44">
        <f t="shared" si="194"/>
        <v>110.23</v>
      </c>
      <c r="T337" s="44">
        <f t="shared" si="194"/>
        <v>110.23</v>
      </c>
      <c r="U337" s="44">
        <f t="shared" si="194"/>
        <v>110.23</v>
      </c>
      <c r="V337" s="44">
        <f t="shared" si="194"/>
        <v>110.23</v>
      </c>
      <c r="W337" s="44">
        <f t="shared" si="194"/>
        <v>110.23</v>
      </c>
      <c r="X337" s="44">
        <f t="shared" si="194"/>
        <v>110.23</v>
      </c>
      <c r="Y337" s="44">
        <f t="shared" si="194"/>
        <v>110.23</v>
      </c>
      <c r="Z337" s="44">
        <f t="shared" si="194"/>
        <v>110.23</v>
      </c>
      <c r="AA337" s="44">
        <f t="shared" si="194"/>
        <v>110.23</v>
      </c>
    </row>
    <row r="338" spans="1:27" ht="12.75" customHeight="1" collapsed="1" x14ac:dyDescent="0.2">
      <c r="A338" s="96" t="s">
        <v>1336</v>
      </c>
      <c r="B338" s="28" t="str">
        <f>"06"&amp;"."&amp;$B$640&amp;"."&amp;$B$641</f>
        <v>06.11.2023</v>
      </c>
      <c r="C338" s="88" t="s">
        <v>76</v>
      </c>
      <c r="D338" s="89">
        <f>ROUND(((D339+D340+D342+D341)/1000),5)</f>
        <v>1.57822</v>
      </c>
      <c r="E338" s="89">
        <f>ROUND(((E339+E340+E342+E341)/1000),5)</f>
        <v>1.5019</v>
      </c>
      <c r="F338" s="89">
        <f>ROUND(((F339+F340+F342+F341)/1000),5)</f>
        <v>1.42035</v>
      </c>
      <c r="G338" s="89">
        <f t="shared" ref="G338:AA338" si="195">ROUND(((G339+G340+G342+G341)/1000),5)</f>
        <v>1.3778900000000001</v>
      </c>
      <c r="H338" s="89">
        <f t="shared" si="195"/>
        <v>1.41543</v>
      </c>
      <c r="I338" s="89">
        <f t="shared" si="195"/>
        <v>1.50892</v>
      </c>
      <c r="J338" s="89">
        <f t="shared" si="195"/>
        <v>1.5405599999999999</v>
      </c>
      <c r="K338" s="89">
        <f t="shared" si="195"/>
        <v>1.65446</v>
      </c>
      <c r="L338" s="89">
        <f t="shared" si="195"/>
        <v>1.8857999999999999</v>
      </c>
      <c r="M338" s="89">
        <f t="shared" si="195"/>
        <v>2.07917</v>
      </c>
      <c r="N338" s="89">
        <f t="shared" si="195"/>
        <v>2.1946500000000002</v>
      </c>
      <c r="O338" s="89">
        <f t="shared" si="195"/>
        <v>2.2137899999999999</v>
      </c>
      <c r="P338" s="89">
        <f t="shared" si="195"/>
        <v>2.1934200000000001</v>
      </c>
      <c r="Q338" s="89">
        <f t="shared" si="195"/>
        <v>2.2012100000000001</v>
      </c>
      <c r="R338" s="89">
        <f t="shared" si="195"/>
        <v>2.1687500000000002</v>
      </c>
      <c r="S338" s="89">
        <f t="shared" si="195"/>
        <v>2.1496599999999999</v>
      </c>
      <c r="T338" s="89">
        <f t="shared" si="195"/>
        <v>2.2200700000000002</v>
      </c>
      <c r="U338" s="89">
        <f t="shared" si="195"/>
        <v>2.2777699999999999</v>
      </c>
      <c r="V338" s="89">
        <f t="shared" si="195"/>
        <v>2.2733599999999998</v>
      </c>
      <c r="W338" s="89">
        <f t="shared" si="195"/>
        <v>2.2455500000000002</v>
      </c>
      <c r="X338" s="89">
        <f t="shared" si="195"/>
        <v>2.2119399999999998</v>
      </c>
      <c r="Y338" s="89">
        <f t="shared" si="195"/>
        <v>2.0817899999999998</v>
      </c>
      <c r="Z338" s="89">
        <f t="shared" si="195"/>
        <v>1.7591000000000001</v>
      </c>
      <c r="AA338" s="89">
        <f t="shared" si="195"/>
        <v>1.6213299999999999</v>
      </c>
    </row>
    <row r="339" spans="1:27" ht="12.75" hidden="1" customHeight="1" outlineLevel="1" x14ac:dyDescent="0.2">
      <c r="A339" s="97" t="s">
        <v>1337</v>
      </c>
      <c r="B339" s="63" t="s">
        <v>242</v>
      </c>
      <c r="C339" s="43" t="s">
        <v>79</v>
      </c>
      <c r="D339" s="44">
        <v>1247.33</v>
      </c>
      <c r="E339" s="44">
        <v>1171.01</v>
      </c>
      <c r="F339" s="44">
        <v>1089.46</v>
      </c>
      <c r="G339" s="44">
        <v>1047</v>
      </c>
      <c r="H339" s="44">
        <v>1084.54</v>
      </c>
      <c r="I339" s="44">
        <v>1178.03</v>
      </c>
      <c r="J339" s="44">
        <v>1209.67</v>
      </c>
      <c r="K339" s="44">
        <v>1323.57</v>
      </c>
      <c r="L339" s="44">
        <v>1554.91</v>
      </c>
      <c r="M339" s="44">
        <v>1748.28</v>
      </c>
      <c r="N339" s="44">
        <v>1863.76</v>
      </c>
      <c r="O339" s="44">
        <v>1882.9</v>
      </c>
      <c r="P339" s="44">
        <v>1862.53</v>
      </c>
      <c r="Q339" s="44">
        <v>1870.32</v>
      </c>
      <c r="R339" s="44">
        <v>1837.86</v>
      </c>
      <c r="S339" s="44">
        <v>1818.77</v>
      </c>
      <c r="T339" s="44">
        <v>1889.18</v>
      </c>
      <c r="U339" s="44">
        <v>1946.88</v>
      </c>
      <c r="V339" s="44">
        <v>1942.47</v>
      </c>
      <c r="W339" s="44">
        <v>1914.66</v>
      </c>
      <c r="X339" s="44">
        <v>1881.05</v>
      </c>
      <c r="Y339" s="44">
        <v>1750.9</v>
      </c>
      <c r="Z339" s="44">
        <v>1428.21</v>
      </c>
      <c r="AA339" s="44">
        <v>1290.44</v>
      </c>
    </row>
    <row r="340" spans="1:27" ht="12.75" hidden="1" customHeight="1" outlineLevel="1" x14ac:dyDescent="0.2">
      <c r="A340" s="97" t="s">
        <v>1338</v>
      </c>
      <c r="B340" s="63" t="s">
        <v>90</v>
      </c>
      <c r="C340" s="43" t="s">
        <v>79</v>
      </c>
      <c r="D340" s="44">
        <f>$D$315</f>
        <v>217.03</v>
      </c>
      <c r="E340" s="44">
        <f t="shared" ref="E340:AA340" si="196">$D$315</f>
        <v>217.03</v>
      </c>
      <c r="F340" s="44">
        <f t="shared" si="196"/>
        <v>217.03</v>
      </c>
      <c r="G340" s="44">
        <f t="shared" si="196"/>
        <v>217.03</v>
      </c>
      <c r="H340" s="44">
        <f t="shared" si="196"/>
        <v>217.03</v>
      </c>
      <c r="I340" s="44">
        <f t="shared" si="196"/>
        <v>217.03</v>
      </c>
      <c r="J340" s="44">
        <f t="shared" si="196"/>
        <v>217.03</v>
      </c>
      <c r="K340" s="44">
        <f t="shared" si="196"/>
        <v>217.03</v>
      </c>
      <c r="L340" s="44">
        <f t="shared" si="196"/>
        <v>217.03</v>
      </c>
      <c r="M340" s="44">
        <f t="shared" si="196"/>
        <v>217.03</v>
      </c>
      <c r="N340" s="44">
        <f t="shared" si="196"/>
        <v>217.03</v>
      </c>
      <c r="O340" s="44">
        <f t="shared" si="196"/>
        <v>217.03</v>
      </c>
      <c r="P340" s="44">
        <f t="shared" si="196"/>
        <v>217.03</v>
      </c>
      <c r="Q340" s="44">
        <f t="shared" si="196"/>
        <v>217.03</v>
      </c>
      <c r="R340" s="44">
        <f t="shared" si="196"/>
        <v>217.03</v>
      </c>
      <c r="S340" s="44">
        <f t="shared" si="196"/>
        <v>217.03</v>
      </c>
      <c r="T340" s="44">
        <f t="shared" si="196"/>
        <v>217.03</v>
      </c>
      <c r="U340" s="44">
        <f t="shared" si="196"/>
        <v>217.03</v>
      </c>
      <c r="V340" s="44">
        <f t="shared" si="196"/>
        <v>217.03</v>
      </c>
      <c r="W340" s="44">
        <f t="shared" si="196"/>
        <v>217.03</v>
      </c>
      <c r="X340" s="44">
        <f t="shared" si="196"/>
        <v>217.03</v>
      </c>
      <c r="Y340" s="44">
        <f t="shared" si="196"/>
        <v>217.03</v>
      </c>
      <c r="Z340" s="44">
        <f t="shared" si="196"/>
        <v>217.03</v>
      </c>
      <c r="AA340" s="44">
        <f t="shared" si="196"/>
        <v>217.03</v>
      </c>
    </row>
    <row r="341" spans="1:27" ht="12.75" hidden="1" customHeight="1" outlineLevel="1" x14ac:dyDescent="0.2">
      <c r="A341" s="97" t="s">
        <v>1339</v>
      </c>
      <c r="B341" s="63" t="s">
        <v>83</v>
      </c>
      <c r="C341" s="43" t="s">
        <v>79</v>
      </c>
      <c r="D341" s="44">
        <v>3.63</v>
      </c>
      <c r="E341" s="44">
        <v>3.63</v>
      </c>
      <c r="F341" s="44">
        <v>3.63</v>
      </c>
      <c r="G341" s="44">
        <v>3.63</v>
      </c>
      <c r="H341" s="44">
        <v>3.63</v>
      </c>
      <c r="I341" s="44">
        <v>3.63</v>
      </c>
      <c r="J341" s="44">
        <v>3.63</v>
      </c>
      <c r="K341" s="44">
        <v>3.63</v>
      </c>
      <c r="L341" s="44">
        <v>3.63</v>
      </c>
      <c r="M341" s="44">
        <v>3.63</v>
      </c>
      <c r="N341" s="44">
        <v>3.63</v>
      </c>
      <c r="O341" s="44">
        <v>3.63</v>
      </c>
      <c r="P341" s="44">
        <v>3.63</v>
      </c>
      <c r="Q341" s="44">
        <v>3.63</v>
      </c>
      <c r="R341" s="44">
        <v>3.63</v>
      </c>
      <c r="S341" s="44">
        <v>3.63</v>
      </c>
      <c r="T341" s="44">
        <v>3.63</v>
      </c>
      <c r="U341" s="44">
        <v>3.63</v>
      </c>
      <c r="V341" s="44">
        <v>3.63</v>
      </c>
      <c r="W341" s="44">
        <v>3.63</v>
      </c>
      <c r="X341" s="44">
        <v>3.63</v>
      </c>
      <c r="Y341" s="44">
        <v>3.63</v>
      </c>
      <c r="Z341" s="44">
        <v>3.63</v>
      </c>
      <c r="AA341" s="44">
        <v>3.63</v>
      </c>
    </row>
    <row r="342" spans="1:27" ht="12.75" hidden="1" customHeight="1" outlineLevel="1" x14ac:dyDescent="0.2">
      <c r="A342" s="97" t="s">
        <v>1340</v>
      </c>
      <c r="B342" s="63" t="s">
        <v>81</v>
      </c>
      <c r="C342" s="43" t="s">
        <v>79</v>
      </c>
      <c r="D342" s="44">
        <f>$D$11</f>
        <v>110.23</v>
      </c>
      <c r="E342" s="44">
        <f t="shared" ref="E342:AA342" si="197">$D$11</f>
        <v>110.23</v>
      </c>
      <c r="F342" s="44">
        <f t="shared" si="197"/>
        <v>110.23</v>
      </c>
      <c r="G342" s="44">
        <f t="shared" si="197"/>
        <v>110.23</v>
      </c>
      <c r="H342" s="44">
        <f t="shared" si="197"/>
        <v>110.23</v>
      </c>
      <c r="I342" s="44">
        <f t="shared" si="197"/>
        <v>110.23</v>
      </c>
      <c r="J342" s="44">
        <f t="shared" si="197"/>
        <v>110.23</v>
      </c>
      <c r="K342" s="44">
        <f t="shared" si="197"/>
        <v>110.23</v>
      </c>
      <c r="L342" s="44">
        <f t="shared" si="197"/>
        <v>110.23</v>
      </c>
      <c r="M342" s="44">
        <f t="shared" si="197"/>
        <v>110.23</v>
      </c>
      <c r="N342" s="44">
        <f t="shared" si="197"/>
        <v>110.23</v>
      </c>
      <c r="O342" s="44">
        <f t="shared" si="197"/>
        <v>110.23</v>
      </c>
      <c r="P342" s="44">
        <f t="shared" si="197"/>
        <v>110.23</v>
      </c>
      <c r="Q342" s="44">
        <f t="shared" si="197"/>
        <v>110.23</v>
      </c>
      <c r="R342" s="44">
        <f t="shared" si="197"/>
        <v>110.23</v>
      </c>
      <c r="S342" s="44">
        <f t="shared" si="197"/>
        <v>110.23</v>
      </c>
      <c r="T342" s="44">
        <f t="shared" si="197"/>
        <v>110.23</v>
      </c>
      <c r="U342" s="44">
        <f t="shared" si="197"/>
        <v>110.23</v>
      </c>
      <c r="V342" s="44">
        <f t="shared" si="197"/>
        <v>110.23</v>
      </c>
      <c r="W342" s="44">
        <f t="shared" si="197"/>
        <v>110.23</v>
      </c>
      <c r="X342" s="44">
        <f t="shared" si="197"/>
        <v>110.23</v>
      </c>
      <c r="Y342" s="44">
        <f t="shared" si="197"/>
        <v>110.23</v>
      </c>
      <c r="Z342" s="44">
        <f t="shared" si="197"/>
        <v>110.23</v>
      </c>
      <c r="AA342" s="44">
        <f t="shared" si="197"/>
        <v>110.23</v>
      </c>
    </row>
    <row r="343" spans="1:27" ht="12.75" customHeight="1" collapsed="1" x14ac:dyDescent="0.2">
      <c r="A343" s="96" t="s">
        <v>1341</v>
      </c>
      <c r="B343" s="28" t="str">
        <f>"07"&amp;"."&amp;$B$640&amp;"."&amp;$B$641</f>
        <v>07.11.2023</v>
      </c>
      <c r="C343" s="88" t="s">
        <v>76</v>
      </c>
      <c r="D343" s="89">
        <f>ROUND(((D344+D345+D347+D346)/1000),5)</f>
        <v>1.52861</v>
      </c>
      <c r="E343" s="89">
        <f>ROUND(((E344+E345+E347+E346)/1000),5)</f>
        <v>1.37442</v>
      </c>
      <c r="F343" s="89">
        <f>ROUND(((F344+F345+F347+F346)/1000),5)</f>
        <v>1.26935</v>
      </c>
      <c r="G343" s="89">
        <f t="shared" ref="G343:AA343" si="198">ROUND(((G344+G345+G347+G346)/1000),5)</f>
        <v>1.2268699999999999</v>
      </c>
      <c r="H343" s="89">
        <f t="shared" si="198"/>
        <v>1.30786</v>
      </c>
      <c r="I343" s="89">
        <f t="shared" si="198"/>
        <v>1.5334300000000001</v>
      </c>
      <c r="J343" s="89">
        <f t="shared" si="198"/>
        <v>1.5975999999999999</v>
      </c>
      <c r="K343" s="89">
        <f t="shared" si="198"/>
        <v>1.83952</v>
      </c>
      <c r="L343" s="89">
        <f t="shared" si="198"/>
        <v>2.0835699999999999</v>
      </c>
      <c r="M343" s="89">
        <f t="shared" si="198"/>
        <v>2.2261899999999999</v>
      </c>
      <c r="N343" s="89">
        <f t="shared" si="198"/>
        <v>2.2370899999999998</v>
      </c>
      <c r="O343" s="89">
        <f t="shared" si="198"/>
        <v>2.2391999999999999</v>
      </c>
      <c r="P343" s="89">
        <f t="shared" si="198"/>
        <v>2.1991700000000001</v>
      </c>
      <c r="Q343" s="89">
        <f t="shared" si="198"/>
        <v>2.2170000000000001</v>
      </c>
      <c r="R343" s="89">
        <f t="shared" si="198"/>
        <v>2.2232500000000002</v>
      </c>
      <c r="S343" s="89">
        <f t="shared" si="198"/>
        <v>2.2454200000000002</v>
      </c>
      <c r="T343" s="89">
        <f t="shared" si="198"/>
        <v>2.24085</v>
      </c>
      <c r="U343" s="89">
        <f t="shared" si="198"/>
        <v>2.2226300000000001</v>
      </c>
      <c r="V343" s="89">
        <f t="shared" si="198"/>
        <v>2.28213</v>
      </c>
      <c r="W343" s="89">
        <f t="shared" si="198"/>
        <v>2.1873999999999998</v>
      </c>
      <c r="X343" s="89">
        <f t="shared" si="198"/>
        <v>2.0571799999999998</v>
      </c>
      <c r="Y343" s="89">
        <f t="shared" si="198"/>
        <v>1.9962</v>
      </c>
      <c r="Z343" s="89">
        <f t="shared" si="198"/>
        <v>1.67147</v>
      </c>
      <c r="AA343" s="89">
        <f t="shared" si="198"/>
        <v>1.55566</v>
      </c>
    </row>
    <row r="344" spans="1:27" ht="12.75" hidden="1" customHeight="1" outlineLevel="1" x14ac:dyDescent="0.2">
      <c r="A344" s="97" t="s">
        <v>1342</v>
      </c>
      <c r="B344" s="63" t="s">
        <v>242</v>
      </c>
      <c r="C344" s="43" t="s">
        <v>79</v>
      </c>
      <c r="D344" s="44">
        <v>1197.72</v>
      </c>
      <c r="E344" s="44">
        <v>1043.53</v>
      </c>
      <c r="F344" s="44">
        <v>938.46</v>
      </c>
      <c r="G344" s="44">
        <v>895.98</v>
      </c>
      <c r="H344" s="44">
        <v>976.97</v>
      </c>
      <c r="I344" s="44">
        <v>1202.54</v>
      </c>
      <c r="J344" s="44">
        <v>1266.71</v>
      </c>
      <c r="K344" s="44">
        <v>1508.63</v>
      </c>
      <c r="L344" s="44">
        <v>1752.68</v>
      </c>
      <c r="M344" s="44">
        <v>1895.3</v>
      </c>
      <c r="N344" s="44">
        <v>1906.2</v>
      </c>
      <c r="O344" s="44">
        <v>1908.31</v>
      </c>
      <c r="P344" s="44">
        <v>1868.28</v>
      </c>
      <c r="Q344" s="44">
        <v>1886.11</v>
      </c>
      <c r="R344" s="44">
        <v>1892.36</v>
      </c>
      <c r="S344" s="44">
        <v>1914.53</v>
      </c>
      <c r="T344" s="44">
        <v>1909.96</v>
      </c>
      <c r="U344" s="44">
        <v>1891.74</v>
      </c>
      <c r="V344" s="44">
        <v>1951.24</v>
      </c>
      <c r="W344" s="44">
        <v>1856.51</v>
      </c>
      <c r="X344" s="44">
        <v>1726.29</v>
      </c>
      <c r="Y344" s="44">
        <v>1665.31</v>
      </c>
      <c r="Z344" s="44">
        <v>1340.58</v>
      </c>
      <c r="AA344" s="44">
        <v>1224.77</v>
      </c>
    </row>
    <row r="345" spans="1:27" ht="12.75" hidden="1" customHeight="1" outlineLevel="1" x14ac:dyDescent="0.2">
      <c r="A345" s="97" t="s">
        <v>1343</v>
      </c>
      <c r="B345" s="63" t="s">
        <v>90</v>
      </c>
      <c r="C345" s="43" t="s">
        <v>79</v>
      </c>
      <c r="D345" s="44">
        <f>$D$315</f>
        <v>217.03</v>
      </c>
      <c r="E345" s="44">
        <f t="shared" ref="E345:AA345" si="199">$D$315</f>
        <v>217.03</v>
      </c>
      <c r="F345" s="44">
        <f t="shared" si="199"/>
        <v>217.03</v>
      </c>
      <c r="G345" s="44">
        <f t="shared" si="199"/>
        <v>217.03</v>
      </c>
      <c r="H345" s="44">
        <f t="shared" si="199"/>
        <v>217.03</v>
      </c>
      <c r="I345" s="44">
        <f t="shared" si="199"/>
        <v>217.03</v>
      </c>
      <c r="J345" s="44">
        <f t="shared" si="199"/>
        <v>217.03</v>
      </c>
      <c r="K345" s="44">
        <f t="shared" si="199"/>
        <v>217.03</v>
      </c>
      <c r="L345" s="44">
        <f t="shared" si="199"/>
        <v>217.03</v>
      </c>
      <c r="M345" s="44">
        <f t="shared" si="199"/>
        <v>217.03</v>
      </c>
      <c r="N345" s="44">
        <f t="shared" si="199"/>
        <v>217.03</v>
      </c>
      <c r="O345" s="44">
        <f t="shared" si="199"/>
        <v>217.03</v>
      </c>
      <c r="P345" s="44">
        <f t="shared" si="199"/>
        <v>217.03</v>
      </c>
      <c r="Q345" s="44">
        <f t="shared" si="199"/>
        <v>217.03</v>
      </c>
      <c r="R345" s="44">
        <f t="shared" si="199"/>
        <v>217.03</v>
      </c>
      <c r="S345" s="44">
        <f t="shared" si="199"/>
        <v>217.03</v>
      </c>
      <c r="T345" s="44">
        <f t="shared" si="199"/>
        <v>217.03</v>
      </c>
      <c r="U345" s="44">
        <f t="shared" si="199"/>
        <v>217.03</v>
      </c>
      <c r="V345" s="44">
        <f t="shared" si="199"/>
        <v>217.03</v>
      </c>
      <c r="W345" s="44">
        <f t="shared" si="199"/>
        <v>217.03</v>
      </c>
      <c r="X345" s="44">
        <f t="shared" si="199"/>
        <v>217.03</v>
      </c>
      <c r="Y345" s="44">
        <f t="shared" si="199"/>
        <v>217.03</v>
      </c>
      <c r="Z345" s="44">
        <f t="shared" si="199"/>
        <v>217.03</v>
      </c>
      <c r="AA345" s="44">
        <f t="shared" si="199"/>
        <v>217.03</v>
      </c>
    </row>
    <row r="346" spans="1:27" ht="12.75" hidden="1" customHeight="1" outlineLevel="1" x14ac:dyDescent="0.2">
      <c r="A346" s="97" t="s">
        <v>1344</v>
      </c>
      <c r="B346" s="63" t="s">
        <v>83</v>
      </c>
      <c r="C346" s="43" t="s">
        <v>79</v>
      </c>
      <c r="D346" s="44">
        <v>3.63</v>
      </c>
      <c r="E346" s="44">
        <v>3.63</v>
      </c>
      <c r="F346" s="44">
        <v>3.63</v>
      </c>
      <c r="G346" s="44">
        <v>3.63</v>
      </c>
      <c r="H346" s="44">
        <v>3.63</v>
      </c>
      <c r="I346" s="44">
        <v>3.63</v>
      </c>
      <c r="J346" s="44">
        <v>3.63</v>
      </c>
      <c r="K346" s="44">
        <v>3.63</v>
      </c>
      <c r="L346" s="44">
        <v>3.63</v>
      </c>
      <c r="M346" s="44">
        <v>3.63</v>
      </c>
      <c r="N346" s="44">
        <v>3.63</v>
      </c>
      <c r="O346" s="44">
        <v>3.63</v>
      </c>
      <c r="P346" s="44">
        <v>3.63</v>
      </c>
      <c r="Q346" s="44">
        <v>3.63</v>
      </c>
      <c r="R346" s="44">
        <v>3.63</v>
      </c>
      <c r="S346" s="44">
        <v>3.63</v>
      </c>
      <c r="T346" s="44">
        <v>3.63</v>
      </c>
      <c r="U346" s="44">
        <v>3.63</v>
      </c>
      <c r="V346" s="44">
        <v>3.63</v>
      </c>
      <c r="W346" s="44">
        <v>3.63</v>
      </c>
      <c r="X346" s="44">
        <v>3.63</v>
      </c>
      <c r="Y346" s="44">
        <v>3.63</v>
      </c>
      <c r="Z346" s="44">
        <v>3.63</v>
      </c>
      <c r="AA346" s="44">
        <v>3.63</v>
      </c>
    </row>
    <row r="347" spans="1:27" ht="12.75" hidden="1" customHeight="1" outlineLevel="1" x14ac:dyDescent="0.2">
      <c r="A347" s="97" t="s">
        <v>1345</v>
      </c>
      <c r="B347" s="63" t="s">
        <v>81</v>
      </c>
      <c r="C347" s="43" t="s">
        <v>79</v>
      </c>
      <c r="D347" s="44">
        <f>$D$11</f>
        <v>110.23</v>
      </c>
      <c r="E347" s="44">
        <f t="shared" ref="E347:AA347" si="200">$D$11</f>
        <v>110.23</v>
      </c>
      <c r="F347" s="44">
        <f t="shared" si="200"/>
        <v>110.23</v>
      </c>
      <c r="G347" s="44">
        <f t="shared" si="200"/>
        <v>110.23</v>
      </c>
      <c r="H347" s="44">
        <f t="shared" si="200"/>
        <v>110.23</v>
      </c>
      <c r="I347" s="44">
        <f t="shared" si="200"/>
        <v>110.23</v>
      </c>
      <c r="J347" s="44">
        <f t="shared" si="200"/>
        <v>110.23</v>
      </c>
      <c r="K347" s="44">
        <f t="shared" si="200"/>
        <v>110.23</v>
      </c>
      <c r="L347" s="44">
        <f t="shared" si="200"/>
        <v>110.23</v>
      </c>
      <c r="M347" s="44">
        <f t="shared" si="200"/>
        <v>110.23</v>
      </c>
      <c r="N347" s="44">
        <f t="shared" si="200"/>
        <v>110.23</v>
      </c>
      <c r="O347" s="44">
        <f t="shared" si="200"/>
        <v>110.23</v>
      </c>
      <c r="P347" s="44">
        <f t="shared" si="200"/>
        <v>110.23</v>
      </c>
      <c r="Q347" s="44">
        <f t="shared" si="200"/>
        <v>110.23</v>
      </c>
      <c r="R347" s="44">
        <f t="shared" si="200"/>
        <v>110.23</v>
      </c>
      <c r="S347" s="44">
        <f t="shared" si="200"/>
        <v>110.23</v>
      </c>
      <c r="T347" s="44">
        <f t="shared" si="200"/>
        <v>110.23</v>
      </c>
      <c r="U347" s="44">
        <f t="shared" si="200"/>
        <v>110.23</v>
      </c>
      <c r="V347" s="44">
        <f t="shared" si="200"/>
        <v>110.23</v>
      </c>
      <c r="W347" s="44">
        <f t="shared" si="200"/>
        <v>110.23</v>
      </c>
      <c r="X347" s="44">
        <f t="shared" si="200"/>
        <v>110.23</v>
      </c>
      <c r="Y347" s="44">
        <f t="shared" si="200"/>
        <v>110.23</v>
      </c>
      <c r="Z347" s="44">
        <f t="shared" si="200"/>
        <v>110.23</v>
      </c>
      <c r="AA347" s="44">
        <f t="shared" si="200"/>
        <v>110.23</v>
      </c>
    </row>
    <row r="348" spans="1:27" ht="12.75" customHeight="1" collapsed="1" x14ac:dyDescent="0.2">
      <c r="A348" s="96" t="s">
        <v>1346</v>
      </c>
      <c r="B348" s="28" t="str">
        <f>"08"&amp;"."&amp;$B$640&amp;"."&amp;$B$641</f>
        <v>08.11.2023</v>
      </c>
      <c r="C348" s="88" t="s">
        <v>76</v>
      </c>
      <c r="D348" s="89">
        <f>ROUND(((D349+D350+D352+D351)/1000),5)</f>
        <v>1.5680499999999999</v>
      </c>
      <c r="E348" s="89">
        <f>ROUND(((E349+E350+E352+E351)/1000),5)</f>
        <v>1.53894</v>
      </c>
      <c r="F348" s="89">
        <f>ROUND(((F349+F350+F352+F351)/1000),5)</f>
        <v>1.31321</v>
      </c>
      <c r="G348" s="89">
        <f t="shared" ref="G348:AA348" si="201">ROUND(((G349+G350+G352+G351)/1000),5)</f>
        <v>1.30894</v>
      </c>
      <c r="H348" s="89">
        <f t="shared" si="201"/>
        <v>1.33372</v>
      </c>
      <c r="I348" s="89">
        <f t="shared" si="201"/>
        <v>1.5582800000000001</v>
      </c>
      <c r="J348" s="89">
        <f t="shared" si="201"/>
        <v>1.58952</v>
      </c>
      <c r="K348" s="89">
        <f t="shared" si="201"/>
        <v>1.87049</v>
      </c>
      <c r="L348" s="89">
        <f t="shared" si="201"/>
        <v>2.0312800000000002</v>
      </c>
      <c r="M348" s="89">
        <f t="shared" si="201"/>
        <v>2.20974</v>
      </c>
      <c r="N348" s="89">
        <f t="shared" si="201"/>
        <v>2.2204000000000002</v>
      </c>
      <c r="O348" s="89">
        <f t="shared" si="201"/>
        <v>2.2496</v>
      </c>
      <c r="P348" s="89">
        <f t="shared" si="201"/>
        <v>2.2501199999999999</v>
      </c>
      <c r="Q348" s="89">
        <f t="shared" si="201"/>
        <v>2.2597700000000001</v>
      </c>
      <c r="R348" s="89">
        <f t="shared" si="201"/>
        <v>2.23759</v>
      </c>
      <c r="S348" s="89">
        <f t="shared" si="201"/>
        <v>2.2720500000000001</v>
      </c>
      <c r="T348" s="89">
        <f t="shared" si="201"/>
        <v>2.2774200000000002</v>
      </c>
      <c r="U348" s="89">
        <f t="shared" si="201"/>
        <v>2.2750599999999999</v>
      </c>
      <c r="V348" s="89">
        <f t="shared" si="201"/>
        <v>2.2699699999999998</v>
      </c>
      <c r="W348" s="89">
        <f t="shared" si="201"/>
        <v>2.20939</v>
      </c>
      <c r="X348" s="89">
        <f t="shared" si="201"/>
        <v>2.1442600000000001</v>
      </c>
      <c r="Y348" s="89">
        <f t="shared" si="201"/>
        <v>2.0240900000000002</v>
      </c>
      <c r="Z348" s="89">
        <f t="shared" si="201"/>
        <v>1.72543</v>
      </c>
      <c r="AA348" s="89">
        <f t="shared" si="201"/>
        <v>1.57372</v>
      </c>
    </row>
    <row r="349" spans="1:27" ht="12.75" hidden="1" customHeight="1" outlineLevel="1" x14ac:dyDescent="0.2">
      <c r="A349" s="97" t="s">
        <v>1347</v>
      </c>
      <c r="B349" s="63" t="s">
        <v>242</v>
      </c>
      <c r="C349" s="43" t="s">
        <v>79</v>
      </c>
      <c r="D349" s="44">
        <v>1237.1600000000001</v>
      </c>
      <c r="E349" s="44">
        <v>1208.05</v>
      </c>
      <c r="F349" s="44">
        <v>982.32</v>
      </c>
      <c r="G349" s="44">
        <v>978.05</v>
      </c>
      <c r="H349" s="44">
        <v>1002.83</v>
      </c>
      <c r="I349" s="44">
        <v>1227.3900000000001</v>
      </c>
      <c r="J349" s="44">
        <v>1258.6300000000001</v>
      </c>
      <c r="K349" s="44">
        <v>1539.6</v>
      </c>
      <c r="L349" s="44">
        <v>1700.39</v>
      </c>
      <c r="M349" s="44">
        <v>1878.85</v>
      </c>
      <c r="N349" s="44">
        <v>1889.51</v>
      </c>
      <c r="O349" s="44">
        <v>1918.71</v>
      </c>
      <c r="P349" s="44">
        <v>1919.23</v>
      </c>
      <c r="Q349" s="44">
        <v>1928.88</v>
      </c>
      <c r="R349" s="44">
        <v>1906.7</v>
      </c>
      <c r="S349" s="44">
        <v>1941.16</v>
      </c>
      <c r="T349" s="44">
        <v>1946.53</v>
      </c>
      <c r="U349" s="44">
        <v>1944.17</v>
      </c>
      <c r="V349" s="44">
        <v>1939.08</v>
      </c>
      <c r="W349" s="44">
        <v>1878.5</v>
      </c>
      <c r="X349" s="44">
        <v>1813.37</v>
      </c>
      <c r="Y349" s="44">
        <v>1693.2</v>
      </c>
      <c r="Z349" s="44">
        <v>1394.54</v>
      </c>
      <c r="AA349" s="44">
        <v>1242.83</v>
      </c>
    </row>
    <row r="350" spans="1:27" ht="12.75" hidden="1" customHeight="1" outlineLevel="1" x14ac:dyDescent="0.2">
      <c r="A350" s="97" t="s">
        <v>1348</v>
      </c>
      <c r="B350" s="63" t="s">
        <v>90</v>
      </c>
      <c r="C350" s="43" t="s">
        <v>79</v>
      </c>
      <c r="D350" s="44">
        <f>$D$315</f>
        <v>217.03</v>
      </c>
      <c r="E350" s="44">
        <f t="shared" ref="E350:AA350" si="202">$D$315</f>
        <v>217.03</v>
      </c>
      <c r="F350" s="44">
        <f t="shared" si="202"/>
        <v>217.03</v>
      </c>
      <c r="G350" s="44">
        <f t="shared" si="202"/>
        <v>217.03</v>
      </c>
      <c r="H350" s="44">
        <f t="shared" si="202"/>
        <v>217.03</v>
      </c>
      <c r="I350" s="44">
        <f t="shared" si="202"/>
        <v>217.03</v>
      </c>
      <c r="J350" s="44">
        <f t="shared" si="202"/>
        <v>217.03</v>
      </c>
      <c r="K350" s="44">
        <f t="shared" si="202"/>
        <v>217.03</v>
      </c>
      <c r="L350" s="44">
        <f t="shared" si="202"/>
        <v>217.03</v>
      </c>
      <c r="M350" s="44">
        <f t="shared" si="202"/>
        <v>217.03</v>
      </c>
      <c r="N350" s="44">
        <f t="shared" si="202"/>
        <v>217.03</v>
      </c>
      <c r="O350" s="44">
        <f t="shared" si="202"/>
        <v>217.03</v>
      </c>
      <c r="P350" s="44">
        <f t="shared" si="202"/>
        <v>217.03</v>
      </c>
      <c r="Q350" s="44">
        <f t="shared" si="202"/>
        <v>217.03</v>
      </c>
      <c r="R350" s="44">
        <f t="shared" si="202"/>
        <v>217.03</v>
      </c>
      <c r="S350" s="44">
        <f t="shared" si="202"/>
        <v>217.03</v>
      </c>
      <c r="T350" s="44">
        <f t="shared" si="202"/>
        <v>217.03</v>
      </c>
      <c r="U350" s="44">
        <f t="shared" si="202"/>
        <v>217.03</v>
      </c>
      <c r="V350" s="44">
        <f t="shared" si="202"/>
        <v>217.03</v>
      </c>
      <c r="W350" s="44">
        <f t="shared" si="202"/>
        <v>217.03</v>
      </c>
      <c r="X350" s="44">
        <f t="shared" si="202"/>
        <v>217.03</v>
      </c>
      <c r="Y350" s="44">
        <f t="shared" si="202"/>
        <v>217.03</v>
      </c>
      <c r="Z350" s="44">
        <f t="shared" si="202"/>
        <v>217.03</v>
      </c>
      <c r="AA350" s="44">
        <f t="shared" si="202"/>
        <v>217.03</v>
      </c>
    </row>
    <row r="351" spans="1:27" ht="12.75" hidden="1" customHeight="1" outlineLevel="1" x14ac:dyDescent="0.2">
      <c r="A351" s="97" t="s">
        <v>1349</v>
      </c>
      <c r="B351" s="63" t="s">
        <v>83</v>
      </c>
      <c r="C351" s="43" t="s">
        <v>79</v>
      </c>
      <c r="D351" s="44">
        <v>3.63</v>
      </c>
      <c r="E351" s="44">
        <v>3.63</v>
      </c>
      <c r="F351" s="44">
        <v>3.63</v>
      </c>
      <c r="G351" s="44">
        <v>3.63</v>
      </c>
      <c r="H351" s="44">
        <v>3.63</v>
      </c>
      <c r="I351" s="44">
        <v>3.63</v>
      </c>
      <c r="J351" s="44">
        <v>3.63</v>
      </c>
      <c r="K351" s="44">
        <v>3.63</v>
      </c>
      <c r="L351" s="44">
        <v>3.63</v>
      </c>
      <c r="M351" s="44">
        <v>3.63</v>
      </c>
      <c r="N351" s="44">
        <v>3.63</v>
      </c>
      <c r="O351" s="44">
        <v>3.63</v>
      </c>
      <c r="P351" s="44">
        <v>3.63</v>
      </c>
      <c r="Q351" s="44">
        <v>3.63</v>
      </c>
      <c r="R351" s="44">
        <v>3.63</v>
      </c>
      <c r="S351" s="44">
        <v>3.63</v>
      </c>
      <c r="T351" s="44">
        <v>3.63</v>
      </c>
      <c r="U351" s="44">
        <v>3.63</v>
      </c>
      <c r="V351" s="44">
        <v>3.63</v>
      </c>
      <c r="W351" s="44">
        <v>3.63</v>
      </c>
      <c r="X351" s="44">
        <v>3.63</v>
      </c>
      <c r="Y351" s="44">
        <v>3.63</v>
      </c>
      <c r="Z351" s="44">
        <v>3.63</v>
      </c>
      <c r="AA351" s="44">
        <v>3.63</v>
      </c>
    </row>
    <row r="352" spans="1:27" ht="12.75" hidden="1" customHeight="1" outlineLevel="1" x14ac:dyDescent="0.2">
      <c r="A352" s="97" t="s">
        <v>1350</v>
      </c>
      <c r="B352" s="63" t="s">
        <v>81</v>
      </c>
      <c r="C352" s="43" t="s">
        <v>79</v>
      </c>
      <c r="D352" s="44">
        <f>$D$11</f>
        <v>110.23</v>
      </c>
      <c r="E352" s="44">
        <f t="shared" ref="E352:AA352" si="203">$D$11</f>
        <v>110.23</v>
      </c>
      <c r="F352" s="44">
        <f t="shared" si="203"/>
        <v>110.23</v>
      </c>
      <c r="G352" s="44">
        <f t="shared" si="203"/>
        <v>110.23</v>
      </c>
      <c r="H352" s="44">
        <f t="shared" si="203"/>
        <v>110.23</v>
      </c>
      <c r="I352" s="44">
        <f t="shared" si="203"/>
        <v>110.23</v>
      </c>
      <c r="J352" s="44">
        <f t="shared" si="203"/>
        <v>110.23</v>
      </c>
      <c r="K352" s="44">
        <f t="shared" si="203"/>
        <v>110.23</v>
      </c>
      <c r="L352" s="44">
        <f t="shared" si="203"/>
        <v>110.23</v>
      </c>
      <c r="M352" s="44">
        <f t="shared" si="203"/>
        <v>110.23</v>
      </c>
      <c r="N352" s="44">
        <f t="shared" si="203"/>
        <v>110.23</v>
      </c>
      <c r="O352" s="44">
        <f t="shared" si="203"/>
        <v>110.23</v>
      </c>
      <c r="P352" s="44">
        <f t="shared" si="203"/>
        <v>110.23</v>
      </c>
      <c r="Q352" s="44">
        <f t="shared" si="203"/>
        <v>110.23</v>
      </c>
      <c r="R352" s="44">
        <f t="shared" si="203"/>
        <v>110.23</v>
      </c>
      <c r="S352" s="44">
        <f t="shared" si="203"/>
        <v>110.23</v>
      </c>
      <c r="T352" s="44">
        <f t="shared" si="203"/>
        <v>110.23</v>
      </c>
      <c r="U352" s="44">
        <f t="shared" si="203"/>
        <v>110.23</v>
      </c>
      <c r="V352" s="44">
        <f t="shared" si="203"/>
        <v>110.23</v>
      </c>
      <c r="W352" s="44">
        <f t="shared" si="203"/>
        <v>110.23</v>
      </c>
      <c r="X352" s="44">
        <f t="shared" si="203"/>
        <v>110.23</v>
      </c>
      <c r="Y352" s="44">
        <f t="shared" si="203"/>
        <v>110.23</v>
      </c>
      <c r="Z352" s="44">
        <f t="shared" si="203"/>
        <v>110.23</v>
      </c>
      <c r="AA352" s="44">
        <f t="shared" si="203"/>
        <v>110.23</v>
      </c>
    </row>
    <row r="353" spans="1:27" ht="12.75" customHeight="1" collapsed="1" x14ac:dyDescent="0.2">
      <c r="A353" s="96" t="s">
        <v>1351</v>
      </c>
      <c r="B353" s="28" t="str">
        <f>"09"&amp;"."&amp;$B$640&amp;"."&amp;$B$641</f>
        <v>09.11.2023</v>
      </c>
      <c r="C353" s="88" t="s">
        <v>76</v>
      </c>
      <c r="D353" s="89">
        <f>ROUND(((D354+D355+D357+D356)/1000),5)</f>
        <v>1.5893299999999999</v>
      </c>
      <c r="E353" s="89">
        <f>ROUND(((E354+E355+E357+E356)/1000),5)</f>
        <v>1.54945</v>
      </c>
      <c r="F353" s="89">
        <f>ROUND(((F354+F355+F357+F356)/1000),5)</f>
        <v>1.49343</v>
      </c>
      <c r="G353" s="89">
        <f t="shared" ref="G353:AA353" si="204">ROUND(((G354+G355+G357+G356)/1000),5)</f>
        <v>1.3617600000000001</v>
      </c>
      <c r="H353" s="89">
        <f t="shared" si="204"/>
        <v>1.5192600000000001</v>
      </c>
      <c r="I353" s="89">
        <f t="shared" si="204"/>
        <v>1.5598399999999999</v>
      </c>
      <c r="J353" s="89">
        <f t="shared" si="204"/>
        <v>1.63931</v>
      </c>
      <c r="K353" s="89">
        <f t="shared" si="204"/>
        <v>1.9066000000000001</v>
      </c>
      <c r="L353" s="89">
        <f t="shared" si="204"/>
        <v>2.0765600000000002</v>
      </c>
      <c r="M353" s="89">
        <f t="shared" si="204"/>
        <v>2.2223099999999998</v>
      </c>
      <c r="N353" s="89">
        <f t="shared" si="204"/>
        <v>2.2762799999999999</v>
      </c>
      <c r="O353" s="89">
        <f t="shared" si="204"/>
        <v>2.2826300000000002</v>
      </c>
      <c r="P353" s="89">
        <f t="shared" si="204"/>
        <v>2.2473999999999998</v>
      </c>
      <c r="Q353" s="89">
        <f t="shared" si="204"/>
        <v>2.2543600000000001</v>
      </c>
      <c r="R353" s="89">
        <f t="shared" si="204"/>
        <v>2.2545500000000001</v>
      </c>
      <c r="S353" s="89">
        <f t="shared" si="204"/>
        <v>2.2336999999999998</v>
      </c>
      <c r="T353" s="89">
        <f t="shared" si="204"/>
        <v>2.1821799999999998</v>
      </c>
      <c r="U353" s="89">
        <f t="shared" si="204"/>
        <v>2.35554</v>
      </c>
      <c r="V353" s="89">
        <f t="shared" si="204"/>
        <v>2.3499400000000001</v>
      </c>
      <c r="W353" s="89">
        <f t="shared" si="204"/>
        <v>2.2227100000000002</v>
      </c>
      <c r="X353" s="89">
        <f t="shared" si="204"/>
        <v>2.03735</v>
      </c>
      <c r="Y353" s="89">
        <f t="shared" si="204"/>
        <v>1.98584</v>
      </c>
      <c r="Z353" s="89">
        <f t="shared" si="204"/>
        <v>1.70835</v>
      </c>
      <c r="AA353" s="89">
        <f t="shared" si="204"/>
        <v>1.6014600000000001</v>
      </c>
    </row>
    <row r="354" spans="1:27" ht="12.75" hidden="1" customHeight="1" outlineLevel="1" x14ac:dyDescent="0.2">
      <c r="A354" s="97" t="s">
        <v>1352</v>
      </c>
      <c r="B354" s="63" t="s">
        <v>242</v>
      </c>
      <c r="C354" s="43" t="s">
        <v>79</v>
      </c>
      <c r="D354" s="44">
        <v>1258.44</v>
      </c>
      <c r="E354" s="44">
        <v>1218.56</v>
      </c>
      <c r="F354" s="44">
        <v>1162.54</v>
      </c>
      <c r="G354" s="44">
        <v>1030.8699999999999</v>
      </c>
      <c r="H354" s="44">
        <v>1188.3699999999999</v>
      </c>
      <c r="I354" s="44">
        <v>1228.95</v>
      </c>
      <c r="J354" s="44">
        <v>1308.42</v>
      </c>
      <c r="K354" s="44">
        <v>1575.71</v>
      </c>
      <c r="L354" s="44">
        <v>1745.67</v>
      </c>
      <c r="M354" s="44">
        <v>1891.42</v>
      </c>
      <c r="N354" s="44">
        <v>1945.39</v>
      </c>
      <c r="O354" s="44">
        <v>1951.74</v>
      </c>
      <c r="P354" s="44">
        <v>1916.51</v>
      </c>
      <c r="Q354" s="44">
        <v>1923.47</v>
      </c>
      <c r="R354" s="44">
        <v>1923.66</v>
      </c>
      <c r="S354" s="44">
        <v>1902.81</v>
      </c>
      <c r="T354" s="44">
        <v>1851.29</v>
      </c>
      <c r="U354" s="44">
        <v>2024.65</v>
      </c>
      <c r="V354" s="44">
        <v>2019.05</v>
      </c>
      <c r="W354" s="44">
        <v>1891.82</v>
      </c>
      <c r="X354" s="44">
        <v>1706.46</v>
      </c>
      <c r="Y354" s="44">
        <v>1654.95</v>
      </c>
      <c r="Z354" s="44">
        <v>1377.46</v>
      </c>
      <c r="AA354" s="44">
        <v>1270.57</v>
      </c>
    </row>
    <row r="355" spans="1:27" ht="12.75" hidden="1" customHeight="1" outlineLevel="1" x14ac:dyDescent="0.2">
      <c r="A355" s="97" t="s">
        <v>1353</v>
      </c>
      <c r="B355" s="63" t="s">
        <v>90</v>
      </c>
      <c r="C355" s="43" t="s">
        <v>79</v>
      </c>
      <c r="D355" s="44">
        <f>$D$315</f>
        <v>217.03</v>
      </c>
      <c r="E355" s="44">
        <f t="shared" ref="E355:AA355" si="205">$D$315</f>
        <v>217.03</v>
      </c>
      <c r="F355" s="44">
        <f t="shared" si="205"/>
        <v>217.03</v>
      </c>
      <c r="G355" s="44">
        <f t="shared" si="205"/>
        <v>217.03</v>
      </c>
      <c r="H355" s="44">
        <f t="shared" si="205"/>
        <v>217.03</v>
      </c>
      <c r="I355" s="44">
        <f t="shared" si="205"/>
        <v>217.03</v>
      </c>
      <c r="J355" s="44">
        <f t="shared" si="205"/>
        <v>217.03</v>
      </c>
      <c r="K355" s="44">
        <f t="shared" si="205"/>
        <v>217.03</v>
      </c>
      <c r="L355" s="44">
        <f t="shared" si="205"/>
        <v>217.03</v>
      </c>
      <c r="M355" s="44">
        <f t="shared" si="205"/>
        <v>217.03</v>
      </c>
      <c r="N355" s="44">
        <f t="shared" si="205"/>
        <v>217.03</v>
      </c>
      <c r="O355" s="44">
        <f t="shared" si="205"/>
        <v>217.03</v>
      </c>
      <c r="P355" s="44">
        <f t="shared" si="205"/>
        <v>217.03</v>
      </c>
      <c r="Q355" s="44">
        <f t="shared" si="205"/>
        <v>217.03</v>
      </c>
      <c r="R355" s="44">
        <f t="shared" si="205"/>
        <v>217.03</v>
      </c>
      <c r="S355" s="44">
        <f t="shared" si="205"/>
        <v>217.03</v>
      </c>
      <c r="T355" s="44">
        <f t="shared" si="205"/>
        <v>217.03</v>
      </c>
      <c r="U355" s="44">
        <f t="shared" si="205"/>
        <v>217.03</v>
      </c>
      <c r="V355" s="44">
        <f t="shared" si="205"/>
        <v>217.03</v>
      </c>
      <c r="W355" s="44">
        <f t="shared" si="205"/>
        <v>217.03</v>
      </c>
      <c r="X355" s="44">
        <f t="shared" si="205"/>
        <v>217.03</v>
      </c>
      <c r="Y355" s="44">
        <f t="shared" si="205"/>
        <v>217.03</v>
      </c>
      <c r="Z355" s="44">
        <f t="shared" si="205"/>
        <v>217.03</v>
      </c>
      <c r="AA355" s="44">
        <f t="shared" si="205"/>
        <v>217.03</v>
      </c>
    </row>
    <row r="356" spans="1:27" ht="12.75" hidden="1" customHeight="1" outlineLevel="1" x14ac:dyDescent="0.2">
      <c r="A356" s="97" t="s">
        <v>1354</v>
      </c>
      <c r="B356" s="63" t="s">
        <v>83</v>
      </c>
      <c r="C356" s="43" t="s">
        <v>79</v>
      </c>
      <c r="D356" s="44">
        <v>3.63</v>
      </c>
      <c r="E356" s="44">
        <v>3.63</v>
      </c>
      <c r="F356" s="44">
        <v>3.63</v>
      </c>
      <c r="G356" s="44">
        <v>3.63</v>
      </c>
      <c r="H356" s="44">
        <v>3.63</v>
      </c>
      <c r="I356" s="44">
        <v>3.63</v>
      </c>
      <c r="J356" s="44">
        <v>3.63</v>
      </c>
      <c r="K356" s="44">
        <v>3.63</v>
      </c>
      <c r="L356" s="44">
        <v>3.63</v>
      </c>
      <c r="M356" s="44">
        <v>3.63</v>
      </c>
      <c r="N356" s="44">
        <v>3.63</v>
      </c>
      <c r="O356" s="44">
        <v>3.63</v>
      </c>
      <c r="P356" s="44">
        <v>3.63</v>
      </c>
      <c r="Q356" s="44">
        <v>3.63</v>
      </c>
      <c r="R356" s="44">
        <v>3.63</v>
      </c>
      <c r="S356" s="44">
        <v>3.63</v>
      </c>
      <c r="T356" s="44">
        <v>3.63</v>
      </c>
      <c r="U356" s="44">
        <v>3.63</v>
      </c>
      <c r="V356" s="44">
        <v>3.63</v>
      </c>
      <c r="W356" s="44">
        <v>3.63</v>
      </c>
      <c r="X356" s="44">
        <v>3.63</v>
      </c>
      <c r="Y356" s="44">
        <v>3.63</v>
      </c>
      <c r="Z356" s="44">
        <v>3.63</v>
      </c>
      <c r="AA356" s="44">
        <v>3.63</v>
      </c>
    </row>
    <row r="357" spans="1:27" ht="12.75" hidden="1" customHeight="1" outlineLevel="1" x14ac:dyDescent="0.2">
      <c r="A357" s="97" t="s">
        <v>1355</v>
      </c>
      <c r="B357" s="63" t="s">
        <v>81</v>
      </c>
      <c r="C357" s="43" t="s">
        <v>79</v>
      </c>
      <c r="D357" s="44">
        <f>$D$11</f>
        <v>110.23</v>
      </c>
      <c r="E357" s="44">
        <f t="shared" ref="E357:AA357" si="206">$D$11</f>
        <v>110.23</v>
      </c>
      <c r="F357" s="44">
        <f t="shared" si="206"/>
        <v>110.23</v>
      </c>
      <c r="G357" s="44">
        <f t="shared" si="206"/>
        <v>110.23</v>
      </c>
      <c r="H357" s="44">
        <f t="shared" si="206"/>
        <v>110.23</v>
      </c>
      <c r="I357" s="44">
        <f t="shared" si="206"/>
        <v>110.23</v>
      </c>
      <c r="J357" s="44">
        <f t="shared" si="206"/>
        <v>110.23</v>
      </c>
      <c r="K357" s="44">
        <f t="shared" si="206"/>
        <v>110.23</v>
      </c>
      <c r="L357" s="44">
        <f t="shared" si="206"/>
        <v>110.23</v>
      </c>
      <c r="M357" s="44">
        <f t="shared" si="206"/>
        <v>110.23</v>
      </c>
      <c r="N357" s="44">
        <f t="shared" si="206"/>
        <v>110.23</v>
      </c>
      <c r="O357" s="44">
        <f t="shared" si="206"/>
        <v>110.23</v>
      </c>
      <c r="P357" s="44">
        <f t="shared" si="206"/>
        <v>110.23</v>
      </c>
      <c r="Q357" s="44">
        <f t="shared" si="206"/>
        <v>110.23</v>
      </c>
      <c r="R357" s="44">
        <f t="shared" si="206"/>
        <v>110.23</v>
      </c>
      <c r="S357" s="44">
        <f t="shared" si="206"/>
        <v>110.23</v>
      </c>
      <c r="T357" s="44">
        <f t="shared" si="206"/>
        <v>110.23</v>
      </c>
      <c r="U357" s="44">
        <f t="shared" si="206"/>
        <v>110.23</v>
      </c>
      <c r="V357" s="44">
        <f t="shared" si="206"/>
        <v>110.23</v>
      </c>
      <c r="W357" s="44">
        <f t="shared" si="206"/>
        <v>110.23</v>
      </c>
      <c r="X357" s="44">
        <f t="shared" si="206"/>
        <v>110.23</v>
      </c>
      <c r="Y357" s="44">
        <f t="shared" si="206"/>
        <v>110.23</v>
      </c>
      <c r="Z357" s="44">
        <f t="shared" si="206"/>
        <v>110.23</v>
      </c>
      <c r="AA357" s="44">
        <f t="shared" si="206"/>
        <v>110.23</v>
      </c>
    </row>
    <row r="358" spans="1:27" ht="12.75" customHeight="1" collapsed="1" x14ac:dyDescent="0.2">
      <c r="A358" s="96" t="s">
        <v>1356</v>
      </c>
      <c r="B358" s="28" t="str">
        <f>"10"&amp;"."&amp;$B$640&amp;"."&amp;$B$641</f>
        <v>10.11.2023</v>
      </c>
      <c r="C358" s="88" t="s">
        <v>76</v>
      </c>
      <c r="D358" s="89">
        <f>ROUND(((D359+D360+D362+D361)/1000),5)</f>
        <v>1.57104</v>
      </c>
      <c r="E358" s="89">
        <f>ROUND(((E359+E360+E362+E361)/1000),5)</f>
        <v>1.53105</v>
      </c>
      <c r="F358" s="89">
        <f>ROUND(((F359+F360+F362+F361)/1000),5)</f>
        <v>1.49397</v>
      </c>
      <c r="G358" s="89">
        <f t="shared" ref="G358:AA358" si="207">ROUND(((G359+G360+G362+G361)/1000),5)</f>
        <v>1.36266</v>
      </c>
      <c r="H358" s="89">
        <f t="shared" si="207"/>
        <v>1.4889600000000001</v>
      </c>
      <c r="I358" s="89">
        <f t="shared" si="207"/>
        <v>1.5618399999999999</v>
      </c>
      <c r="J358" s="89">
        <f t="shared" si="207"/>
        <v>1.6464700000000001</v>
      </c>
      <c r="K358" s="89">
        <f t="shared" si="207"/>
        <v>1.94421</v>
      </c>
      <c r="L358" s="89">
        <f t="shared" si="207"/>
        <v>2.1943899999999998</v>
      </c>
      <c r="M358" s="89">
        <f t="shared" si="207"/>
        <v>2.25352</v>
      </c>
      <c r="N358" s="89">
        <f t="shared" si="207"/>
        <v>2.2670499999999998</v>
      </c>
      <c r="O358" s="89">
        <f t="shared" si="207"/>
        <v>2.3102</v>
      </c>
      <c r="P358" s="89">
        <f t="shared" si="207"/>
        <v>2.2805499999999999</v>
      </c>
      <c r="Q358" s="89">
        <f t="shared" si="207"/>
        <v>2.2834699999999999</v>
      </c>
      <c r="R358" s="89">
        <f t="shared" si="207"/>
        <v>2.2823899999999999</v>
      </c>
      <c r="S358" s="89">
        <f t="shared" si="207"/>
        <v>2.2837100000000001</v>
      </c>
      <c r="T358" s="89">
        <f t="shared" si="207"/>
        <v>2.25041</v>
      </c>
      <c r="U358" s="89">
        <f t="shared" si="207"/>
        <v>2.3758300000000001</v>
      </c>
      <c r="V358" s="89">
        <f t="shared" si="207"/>
        <v>2.3542299999999998</v>
      </c>
      <c r="W358" s="89">
        <f t="shared" si="207"/>
        <v>2.3050000000000002</v>
      </c>
      <c r="X358" s="89">
        <f t="shared" si="207"/>
        <v>2.2353700000000001</v>
      </c>
      <c r="Y358" s="89">
        <f t="shared" si="207"/>
        <v>2.06935</v>
      </c>
      <c r="Z358" s="89">
        <f t="shared" si="207"/>
        <v>1.8349500000000001</v>
      </c>
      <c r="AA358" s="89">
        <f t="shared" si="207"/>
        <v>1.6191</v>
      </c>
    </row>
    <row r="359" spans="1:27" ht="12.75" hidden="1" customHeight="1" outlineLevel="1" x14ac:dyDescent="0.2">
      <c r="A359" s="97" t="s">
        <v>1357</v>
      </c>
      <c r="B359" s="63" t="s">
        <v>242</v>
      </c>
      <c r="C359" s="43" t="s">
        <v>79</v>
      </c>
      <c r="D359" s="44">
        <v>1240.1500000000001</v>
      </c>
      <c r="E359" s="44">
        <v>1200.1600000000001</v>
      </c>
      <c r="F359" s="44">
        <v>1163.08</v>
      </c>
      <c r="G359" s="44">
        <v>1031.77</v>
      </c>
      <c r="H359" s="44">
        <v>1158.07</v>
      </c>
      <c r="I359" s="44">
        <v>1230.95</v>
      </c>
      <c r="J359" s="44">
        <v>1315.58</v>
      </c>
      <c r="K359" s="44">
        <v>1613.32</v>
      </c>
      <c r="L359" s="44">
        <v>1863.5</v>
      </c>
      <c r="M359" s="44">
        <v>1922.63</v>
      </c>
      <c r="N359" s="44">
        <v>1936.16</v>
      </c>
      <c r="O359" s="44">
        <v>1979.31</v>
      </c>
      <c r="P359" s="44">
        <v>1949.66</v>
      </c>
      <c r="Q359" s="44">
        <v>1952.58</v>
      </c>
      <c r="R359" s="44">
        <v>1951.5</v>
      </c>
      <c r="S359" s="44">
        <v>1952.82</v>
      </c>
      <c r="T359" s="44">
        <v>1919.52</v>
      </c>
      <c r="U359" s="44">
        <v>2044.94</v>
      </c>
      <c r="V359" s="44">
        <v>2023.34</v>
      </c>
      <c r="W359" s="44">
        <v>1974.11</v>
      </c>
      <c r="X359" s="44">
        <v>1904.48</v>
      </c>
      <c r="Y359" s="44">
        <v>1738.46</v>
      </c>
      <c r="Z359" s="44">
        <v>1504.06</v>
      </c>
      <c r="AA359" s="44">
        <v>1288.21</v>
      </c>
    </row>
    <row r="360" spans="1:27" ht="12.75" hidden="1" customHeight="1" outlineLevel="1" x14ac:dyDescent="0.2">
      <c r="A360" s="97" t="s">
        <v>1358</v>
      </c>
      <c r="B360" s="63" t="s">
        <v>90</v>
      </c>
      <c r="C360" s="43" t="s">
        <v>79</v>
      </c>
      <c r="D360" s="44">
        <f>$D$315</f>
        <v>217.03</v>
      </c>
      <c r="E360" s="44">
        <f t="shared" ref="E360:AA360" si="208">$D$315</f>
        <v>217.03</v>
      </c>
      <c r="F360" s="44">
        <f t="shared" si="208"/>
        <v>217.03</v>
      </c>
      <c r="G360" s="44">
        <f t="shared" si="208"/>
        <v>217.03</v>
      </c>
      <c r="H360" s="44">
        <f t="shared" si="208"/>
        <v>217.03</v>
      </c>
      <c r="I360" s="44">
        <f t="shared" si="208"/>
        <v>217.03</v>
      </c>
      <c r="J360" s="44">
        <f t="shared" si="208"/>
        <v>217.03</v>
      </c>
      <c r="K360" s="44">
        <f t="shared" si="208"/>
        <v>217.03</v>
      </c>
      <c r="L360" s="44">
        <f t="shared" si="208"/>
        <v>217.03</v>
      </c>
      <c r="M360" s="44">
        <f t="shared" si="208"/>
        <v>217.03</v>
      </c>
      <c r="N360" s="44">
        <f t="shared" si="208"/>
        <v>217.03</v>
      </c>
      <c r="O360" s="44">
        <f t="shared" si="208"/>
        <v>217.03</v>
      </c>
      <c r="P360" s="44">
        <f t="shared" si="208"/>
        <v>217.03</v>
      </c>
      <c r="Q360" s="44">
        <f t="shared" si="208"/>
        <v>217.03</v>
      </c>
      <c r="R360" s="44">
        <f t="shared" si="208"/>
        <v>217.03</v>
      </c>
      <c r="S360" s="44">
        <f t="shared" si="208"/>
        <v>217.03</v>
      </c>
      <c r="T360" s="44">
        <f t="shared" si="208"/>
        <v>217.03</v>
      </c>
      <c r="U360" s="44">
        <f t="shared" si="208"/>
        <v>217.03</v>
      </c>
      <c r="V360" s="44">
        <f t="shared" si="208"/>
        <v>217.03</v>
      </c>
      <c r="W360" s="44">
        <f t="shared" si="208"/>
        <v>217.03</v>
      </c>
      <c r="X360" s="44">
        <f t="shared" si="208"/>
        <v>217.03</v>
      </c>
      <c r="Y360" s="44">
        <f t="shared" si="208"/>
        <v>217.03</v>
      </c>
      <c r="Z360" s="44">
        <f t="shared" si="208"/>
        <v>217.03</v>
      </c>
      <c r="AA360" s="44">
        <f t="shared" si="208"/>
        <v>217.03</v>
      </c>
    </row>
    <row r="361" spans="1:27" ht="12.75" hidden="1" customHeight="1" outlineLevel="1" x14ac:dyDescent="0.2">
      <c r="A361" s="97" t="s">
        <v>1359</v>
      </c>
      <c r="B361" s="63" t="s">
        <v>83</v>
      </c>
      <c r="C361" s="43" t="s">
        <v>79</v>
      </c>
      <c r="D361" s="44">
        <v>3.63</v>
      </c>
      <c r="E361" s="44">
        <v>3.63</v>
      </c>
      <c r="F361" s="44">
        <v>3.63</v>
      </c>
      <c r="G361" s="44">
        <v>3.63</v>
      </c>
      <c r="H361" s="44">
        <v>3.63</v>
      </c>
      <c r="I361" s="44">
        <v>3.63</v>
      </c>
      <c r="J361" s="44">
        <v>3.63</v>
      </c>
      <c r="K361" s="44">
        <v>3.63</v>
      </c>
      <c r="L361" s="44">
        <v>3.63</v>
      </c>
      <c r="M361" s="44">
        <v>3.63</v>
      </c>
      <c r="N361" s="44">
        <v>3.63</v>
      </c>
      <c r="O361" s="44">
        <v>3.63</v>
      </c>
      <c r="P361" s="44">
        <v>3.63</v>
      </c>
      <c r="Q361" s="44">
        <v>3.63</v>
      </c>
      <c r="R361" s="44">
        <v>3.63</v>
      </c>
      <c r="S361" s="44">
        <v>3.63</v>
      </c>
      <c r="T361" s="44">
        <v>3.63</v>
      </c>
      <c r="U361" s="44">
        <v>3.63</v>
      </c>
      <c r="V361" s="44">
        <v>3.63</v>
      </c>
      <c r="W361" s="44">
        <v>3.63</v>
      </c>
      <c r="X361" s="44">
        <v>3.63</v>
      </c>
      <c r="Y361" s="44">
        <v>3.63</v>
      </c>
      <c r="Z361" s="44">
        <v>3.63</v>
      </c>
      <c r="AA361" s="44">
        <v>3.63</v>
      </c>
    </row>
    <row r="362" spans="1:27" ht="12.75" hidden="1" customHeight="1" outlineLevel="1" x14ac:dyDescent="0.2">
      <c r="A362" s="97" t="s">
        <v>1360</v>
      </c>
      <c r="B362" s="63" t="s">
        <v>81</v>
      </c>
      <c r="C362" s="43" t="s">
        <v>79</v>
      </c>
      <c r="D362" s="44">
        <f>$D$11</f>
        <v>110.23</v>
      </c>
      <c r="E362" s="44">
        <f t="shared" ref="E362:AA362" si="209">$D$11</f>
        <v>110.23</v>
      </c>
      <c r="F362" s="44">
        <f t="shared" si="209"/>
        <v>110.23</v>
      </c>
      <c r="G362" s="44">
        <f t="shared" si="209"/>
        <v>110.23</v>
      </c>
      <c r="H362" s="44">
        <f t="shared" si="209"/>
        <v>110.23</v>
      </c>
      <c r="I362" s="44">
        <f t="shared" si="209"/>
        <v>110.23</v>
      </c>
      <c r="J362" s="44">
        <f t="shared" si="209"/>
        <v>110.23</v>
      </c>
      <c r="K362" s="44">
        <f t="shared" si="209"/>
        <v>110.23</v>
      </c>
      <c r="L362" s="44">
        <f t="shared" si="209"/>
        <v>110.23</v>
      </c>
      <c r="M362" s="44">
        <f t="shared" si="209"/>
        <v>110.23</v>
      </c>
      <c r="N362" s="44">
        <f t="shared" si="209"/>
        <v>110.23</v>
      </c>
      <c r="O362" s="44">
        <f t="shared" si="209"/>
        <v>110.23</v>
      </c>
      <c r="P362" s="44">
        <f t="shared" si="209"/>
        <v>110.23</v>
      </c>
      <c r="Q362" s="44">
        <f t="shared" si="209"/>
        <v>110.23</v>
      </c>
      <c r="R362" s="44">
        <f t="shared" si="209"/>
        <v>110.23</v>
      </c>
      <c r="S362" s="44">
        <f t="shared" si="209"/>
        <v>110.23</v>
      </c>
      <c r="T362" s="44">
        <f t="shared" si="209"/>
        <v>110.23</v>
      </c>
      <c r="U362" s="44">
        <f t="shared" si="209"/>
        <v>110.23</v>
      </c>
      <c r="V362" s="44">
        <f t="shared" si="209"/>
        <v>110.23</v>
      </c>
      <c r="W362" s="44">
        <f t="shared" si="209"/>
        <v>110.23</v>
      </c>
      <c r="X362" s="44">
        <f t="shared" si="209"/>
        <v>110.23</v>
      </c>
      <c r="Y362" s="44">
        <f t="shared" si="209"/>
        <v>110.23</v>
      </c>
      <c r="Z362" s="44">
        <f t="shared" si="209"/>
        <v>110.23</v>
      </c>
      <c r="AA362" s="44">
        <f t="shared" si="209"/>
        <v>110.23</v>
      </c>
    </row>
    <row r="363" spans="1:27" ht="12.75" customHeight="1" collapsed="1" x14ac:dyDescent="0.2">
      <c r="A363" s="96" t="s">
        <v>1361</v>
      </c>
      <c r="B363" s="28" t="str">
        <f>"11"&amp;"."&amp;$B$640&amp;"."&amp;$B$641</f>
        <v>11.11.2023</v>
      </c>
      <c r="C363" s="88" t="s">
        <v>76</v>
      </c>
      <c r="D363" s="89">
        <f>ROUND(((D364+D365+D367+D366)/1000),5)</f>
        <v>1.5979099999999999</v>
      </c>
      <c r="E363" s="89">
        <f>ROUND(((E364+E365+E367+E366)/1000),5)</f>
        <v>1.56043</v>
      </c>
      <c r="F363" s="89">
        <f>ROUND(((F364+F365+F367+F366)/1000),5)</f>
        <v>1.5384100000000001</v>
      </c>
      <c r="G363" s="89">
        <f t="shared" ref="G363:AA363" si="210">ROUND(((G364+G365+G367+G366)/1000),5)</f>
        <v>1.50536</v>
      </c>
      <c r="H363" s="89">
        <f t="shared" si="210"/>
        <v>1.5197499999999999</v>
      </c>
      <c r="I363" s="89">
        <f t="shared" si="210"/>
        <v>1.55935</v>
      </c>
      <c r="J363" s="89">
        <f t="shared" si="210"/>
        <v>1.5682199999999999</v>
      </c>
      <c r="K363" s="89">
        <f t="shared" si="210"/>
        <v>1.63778</v>
      </c>
      <c r="L363" s="89">
        <f t="shared" si="210"/>
        <v>1.8957599999999999</v>
      </c>
      <c r="M363" s="89">
        <f t="shared" si="210"/>
        <v>2.0237500000000002</v>
      </c>
      <c r="N363" s="89">
        <f t="shared" si="210"/>
        <v>2.0809099999999998</v>
      </c>
      <c r="O363" s="89">
        <f t="shared" si="210"/>
        <v>2.0784699999999998</v>
      </c>
      <c r="P363" s="89">
        <f t="shared" si="210"/>
        <v>2.0404</v>
      </c>
      <c r="Q363" s="89">
        <f t="shared" si="210"/>
        <v>2.0398700000000001</v>
      </c>
      <c r="R363" s="89">
        <f t="shared" si="210"/>
        <v>2.0417900000000002</v>
      </c>
      <c r="S363" s="89">
        <f t="shared" si="210"/>
        <v>2.0287000000000002</v>
      </c>
      <c r="T363" s="89">
        <f t="shared" si="210"/>
        <v>2.1241500000000002</v>
      </c>
      <c r="U363" s="89">
        <f t="shared" si="210"/>
        <v>2.1813600000000002</v>
      </c>
      <c r="V363" s="89">
        <f t="shared" si="210"/>
        <v>2.2612299999999999</v>
      </c>
      <c r="W363" s="89">
        <f t="shared" si="210"/>
        <v>2.21149</v>
      </c>
      <c r="X363" s="89">
        <f t="shared" si="210"/>
        <v>2.0669499999999998</v>
      </c>
      <c r="Y363" s="89">
        <f t="shared" si="210"/>
        <v>1.9666699999999999</v>
      </c>
      <c r="Z363" s="89">
        <f t="shared" si="210"/>
        <v>1.73767</v>
      </c>
      <c r="AA363" s="89">
        <f t="shared" si="210"/>
        <v>1.56863</v>
      </c>
    </row>
    <row r="364" spans="1:27" ht="12.75" hidden="1" customHeight="1" outlineLevel="1" x14ac:dyDescent="0.2">
      <c r="A364" s="97" t="s">
        <v>1362</v>
      </c>
      <c r="B364" s="63" t="s">
        <v>242</v>
      </c>
      <c r="C364" s="43" t="s">
        <v>79</v>
      </c>
      <c r="D364" s="44">
        <v>1267.02</v>
      </c>
      <c r="E364" s="44">
        <v>1229.54</v>
      </c>
      <c r="F364" s="44">
        <v>1207.52</v>
      </c>
      <c r="G364" s="44">
        <v>1174.47</v>
      </c>
      <c r="H364" s="44">
        <v>1188.8599999999999</v>
      </c>
      <c r="I364" s="44">
        <v>1228.46</v>
      </c>
      <c r="J364" s="44">
        <v>1237.33</v>
      </c>
      <c r="K364" s="44">
        <v>1306.8900000000001</v>
      </c>
      <c r="L364" s="44">
        <v>1564.87</v>
      </c>
      <c r="M364" s="44">
        <v>1692.86</v>
      </c>
      <c r="N364" s="44">
        <v>1750.02</v>
      </c>
      <c r="O364" s="44">
        <v>1747.58</v>
      </c>
      <c r="P364" s="44">
        <v>1709.51</v>
      </c>
      <c r="Q364" s="44">
        <v>1708.98</v>
      </c>
      <c r="R364" s="44">
        <v>1710.9</v>
      </c>
      <c r="S364" s="44">
        <v>1697.81</v>
      </c>
      <c r="T364" s="44">
        <v>1793.26</v>
      </c>
      <c r="U364" s="44">
        <v>1850.47</v>
      </c>
      <c r="V364" s="44">
        <v>1930.34</v>
      </c>
      <c r="W364" s="44">
        <v>1880.6</v>
      </c>
      <c r="X364" s="44">
        <v>1736.06</v>
      </c>
      <c r="Y364" s="44">
        <v>1635.78</v>
      </c>
      <c r="Z364" s="44">
        <v>1406.78</v>
      </c>
      <c r="AA364" s="44">
        <v>1237.74</v>
      </c>
    </row>
    <row r="365" spans="1:27" ht="12.75" hidden="1" customHeight="1" outlineLevel="1" x14ac:dyDescent="0.2">
      <c r="A365" s="97" t="s">
        <v>1363</v>
      </c>
      <c r="B365" s="63" t="s">
        <v>90</v>
      </c>
      <c r="C365" s="43" t="s">
        <v>79</v>
      </c>
      <c r="D365" s="44">
        <f>$D$315</f>
        <v>217.03</v>
      </c>
      <c r="E365" s="44">
        <f t="shared" ref="E365:AA365" si="211">$D$315</f>
        <v>217.03</v>
      </c>
      <c r="F365" s="44">
        <f t="shared" si="211"/>
        <v>217.03</v>
      </c>
      <c r="G365" s="44">
        <f t="shared" si="211"/>
        <v>217.03</v>
      </c>
      <c r="H365" s="44">
        <f t="shared" si="211"/>
        <v>217.03</v>
      </c>
      <c r="I365" s="44">
        <f t="shared" si="211"/>
        <v>217.03</v>
      </c>
      <c r="J365" s="44">
        <f t="shared" si="211"/>
        <v>217.03</v>
      </c>
      <c r="K365" s="44">
        <f t="shared" si="211"/>
        <v>217.03</v>
      </c>
      <c r="L365" s="44">
        <f t="shared" si="211"/>
        <v>217.03</v>
      </c>
      <c r="M365" s="44">
        <f t="shared" si="211"/>
        <v>217.03</v>
      </c>
      <c r="N365" s="44">
        <f t="shared" si="211"/>
        <v>217.03</v>
      </c>
      <c r="O365" s="44">
        <f t="shared" si="211"/>
        <v>217.03</v>
      </c>
      <c r="P365" s="44">
        <f t="shared" si="211"/>
        <v>217.03</v>
      </c>
      <c r="Q365" s="44">
        <f t="shared" si="211"/>
        <v>217.03</v>
      </c>
      <c r="R365" s="44">
        <f t="shared" si="211"/>
        <v>217.03</v>
      </c>
      <c r="S365" s="44">
        <f t="shared" si="211"/>
        <v>217.03</v>
      </c>
      <c r="T365" s="44">
        <f t="shared" si="211"/>
        <v>217.03</v>
      </c>
      <c r="U365" s="44">
        <f t="shared" si="211"/>
        <v>217.03</v>
      </c>
      <c r="V365" s="44">
        <f t="shared" si="211"/>
        <v>217.03</v>
      </c>
      <c r="W365" s="44">
        <f t="shared" si="211"/>
        <v>217.03</v>
      </c>
      <c r="X365" s="44">
        <f t="shared" si="211"/>
        <v>217.03</v>
      </c>
      <c r="Y365" s="44">
        <f t="shared" si="211"/>
        <v>217.03</v>
      </c>
      <c r="Z365" s="44">
        <f t="shared" si="211"/>
        <v>217.03</v>
      </c>
      <c r="AA365" s="44">
        <f t="shared" si="211"/>
        <v>217.03</v>
      </c>
    </row>
    <row r="366" spans="1:27" ht="12.75" hidden="1" customHeight="1" outlineLevel="1" x14ac:dyDescent="0.2">
      <c r="A366" s="97" t="s">
        <v>1364</v>
      </c>
      <c r="B366" s="63" t="s">
        <v>83</v>
      </c>
      <c r="C366" s="43" t="s">
        <v>79</v>
      </c>
      <c r="D366" s="44">
        <v>3.63</v>
      </c>
      <c r="E366" s="44">
        <v>3.63</v>
      </c>
      <c r="F366" s="44">
        <v>3.63</v>
      </c>
      <c r="G366" s="44">
        <v>3.63</v>
      </c>
      <c r="H366" s="44">
        <v>3.63</v>
      </c>
      <c r="I366" s="44">
        <v>3.63</v>
      </c>
      <c r="J366" s="44">
        <v>3.63</v>
      </c>
      <c r="K366" s="44">
        <v>3.63</v>
      </c>
      <c r="L366" s="44">
        <v>3.63</v>
      </c>
      <c r="M366" s="44">
        <v>3.63</v>
      </c>
      <c r="N366" s="44">
        <v>3.63</v>
      </c>
      <c r="O366" s="44">
        <v>3.63</v>
      </c>
      <c r="P366" s="44">
        <v>3.63</v>
      </c>
      <c r="Q366" s="44">
        <v>3.63</v>
      </c>
      <c r="R366" s="44">
        <v>3.63</v>
      </c>
      <c r="S366" s="44">
        <v>3.63</v>
      </c>
      <c r="T366" s="44">
        <v>3.63</v>
      </c>
      <c r="U366" s="44">
        <v>3.63</v>
      </c>
      <c r="V366" s="44">
        <v>3.63</v>
      </c>
      <c r="W366" s="44">
        <v>3.63</v>
      </c>
      <c r="X366" s="44">
        <v>3.63</v>
      </c>
      <c r="Y366" s="44">
        <v>3.63</v>
      </c>
      <c r="Z366" s="44">
        <v>3.63</v>
      </c>
      <c r="AA366" s="44">
        <v>3.63</v>
      </c>
    </row>
    <row r="367" spans="1:27" ht="12.75" hidden="1" customHeight="1" outlineLevel="1" x14ac:dyDescent="0.2">
      <c r="A367" s="97" t="s">
        <v>1365</v>
      </c>
      <c r="B367" s="63" t="s">
        <v>81</v>
      </c>
      <c r="C367" s="43" t="s">
        <v>79</v>
      </c>
      <c r="D367" s="44">
        <f>$D$11</f>
        <v>110.23</v>
      </c>
      <c r="E367" s="44">
        <f t="shared" ref="E367:AA367" si="212">$D$11</f>
        <v>110.23</v>
      </c>
      <c r="F367" s="44">
        <f t="shared" si="212"/>
        <v>110.23</v>
      </c>
      <c r="G367" s="44">
        <f t="shared" si="212"/>
        <v>110.23</v>
      </c>
      <c r="H367" s="44">
        <f t="shared" si="212"/>
        <v>110.23</v>
      </c>
      <c r="I367" s="44">
        <f t="shared" si="212"/>
        <v>110.23</v>
      </c>
      <c r="J367" s="44">
        <f t="shared" si="212"/>
        <v>110.23</v>
      </c>
      <c r="K367" s="44">
        <f t="shared" si="212"/>
        <v>110.23</v>
      </c>
      <c r="L367" s="44">
        <f t="shared" si="212"/>
        <v>110.23</v>
      </c>
      <c r="M367" s="44">
        <f t="shared" si="212"/>
        <v>110.23</v>
      </c>
      <c r="N367" s="44">
        <f t="shared" si="212"/>
        <v>110.23</v>
      </c>
      <c r="O367" s="44">
        <f t="shared" si="212"/>
        <v>110.23</v>
      </c>
      <c r="P367" s="44">
        <f t="shared" si="212"/>
        <v>110.23</v>
      </c>
      <c r="Q367" s="44">
        <f t="shared" si="212"/>
        <v>110.23</v>
      </c>
      <c r="R367" s="44">
        <f t="shared" si="212"/>
        <v>110.23</v>
      </c>
      <c r="S367" s="44">
        <f t="shared" si="212"/>
        <v>110.23</v>
      </c>
      <c r="T367" s="44">
        <f t="shared" si="212"/>
        <v>110.23</v>
      </c>
      <c r="U367" s="44">
        <f t="shared" si="212"/>
        <v>110.23</v>
      </c>
      <c r="V367" s="44">
        <f t="shared" si="212"/>
        <v>110.23</v>
      </c>
      <c r="W367" s="44">
        <f t="shared" si="212"/>
        <v>110.23</v>
      </c>
      <c r="X367" s="44">
        <f t="shared" si="212"/>
        <v>110.23</v>
      </c>
      <c r="Y367" s="44">
        <f t="shared" si="212"/>
        <v>110.23</v>
      </c>
      <c r="Z367" s="44">
        <f t="shared" si="212"/>
        <v>110.23</v>
      </c>
      <c r="AA367" s="44">
        <f t="shared" si="212"/>
        <v>110.23</v>
      </c>
    </row>
    <row r="368" spans="1:27" ht="12.75" customHeight="1" collapsed="1" x14ac:dyDescent="0.2">
      <c r="A368" s="96" t="s">
        <v>1366</v>
      </c>
      <c r="B368" s="28" t="str">
        <f>"12"&amp;"."&amp;$B$640&amp;"."&amp;$B$641</f>
        <v>12.11.2023</v>
      </c>
      <c r="C368" s="88" t="s">
        <v>76</v>
      </c>
      <c r="D368" s="89">
        <f>ROUND(((D369+D370+D372+D371)/1000),5)</f>
        <v>1.57118</v>
      </c>
      <c r="E368" s="89">
        <f>ROUND(((E369+E370+E372+E371)/1000),5)</f>
        <v>1.5626</v>
      </c>
      <c r="F368" s="89">
        <f>ROUND(((F369+F370+F372+F371)/1000),5)</f>
        <v>1.5344500000000001</v>
      </c>
      <c r="G368" s="89">
        <f t="shared" ref="G368:AA368" si="213">ROUND(((G369+G370+G372+G371)/1000),5)</f>
        <v>1.5234300000000001</v>
      </c>
      <c r="H368" s="89">
        <f t="shared" si="213"/>
        <v>1.50884</v>
      </c>
      <c r="I368" s="89">
        <f t="shared" si="213"/>
        <v>1.5520099999999999</v>
      </c>
      <c r="J368" s="89">
        <f t="shared" si="213"/>
        <v>1.5558099999999999</v>
      </c>
      <c r="K368" s="89">
        <f t="shared" si="213"/>
        <v>1.59694</v>
      </c>
      <c r="L368" s="89">
        <f t="shared" si="213"/>
        <v>1.7967900000000001</v>
      </c>
      <c r="M368" s="89">
        <f t="shared" si="213"/>
        <v>1.99729</v>
      </c>
      <c r="N368" s="89">
        <f t="shared" si="213"/>
        <v>2.0827300000000002</v>
      </c>
      <c r="O368" s="89">
        <f t="shared" si="213"/>
        <v>2.11355</v>
      </c>
      <c r="P368" s="89">
        <f t="shared" si="213"/>
        <v>2.1152700000000002</v>
      </c>
      <c r="Q368" s="89">
        <f t="shared" si="213"/>
        <v>2.117</v>
      </c>
      <c r="R368" s="89">
        <f t="shared" si="213"/>
        <v>2.1062799999999999</v>
      </c>
      <c r="S368" s="89">
        <f t="shared" si="213"/>
        <v>2.09287</v>
      </c>
      <c r="T368" s="89">
        <f t="shared" si="213"/>
        <v>2.15591</v>
      </c>
      <c r="U368" s="89">
        <f t="shared" si="213"/>
        <v>2.2673700000000001</v>
      </c>
      <c r="V368" s="89">
        <f t="shared" si="213"/>
        <v>2.2636699999999998</v>
      </c>
      <c r="W368" s="89">
        <f t="shared" si="213"/>
        <v>2.2206700000000001</v>
      </c>
      <c r="X368" s="89">
        <f t="shared" si="213"/>
        <v>2.1663899999999998</v>
      </c>
      <c r="Y368" s="89">
        <f t="shared" si="213"/>
        <v>2.06603</v>
      </c>
      <c r="Z368" s="89">
        <f t="shared" si="213"/>
        <v>1.7956399999999999</v>
      </c>
      <c r="AA368" s="89">
        <f t="shared" si="213"/>
        <v>1.5691299999999999</v>
      </c>
    </row>
    <row r="369" spans="1:27" ht="12.75" hidden="1" customHeight="1" outlineLevel="1" x14ac:dyDescent="0.2">
      <c r="A369" s="97" t="s">
        <v>1367</v>
      </c>
      <c r="B369" s="63" t="s">
        <v>242</v>
      </c>
      <c r="C369" s="43" t="s">
        <v>79</v>
      </c>
      <c r="D369" s="44">
        <v>1240.29</v>
      </c>
      <c r="E369" s="44">
        <v>1231.71</v>
      </c>
      <c r="F369" s="44">
        <v>1203.56</v>
      </c>
      <c r="G369" s="44">
        <v>1192.54</v>
      </c>
      <c r="H369" s="44">
        <v>1177.95</v>
      </c>
      <c r="I369" s="44">
        <v>1221.1199999999999</v>
      </c>
      <c r="J369" s="44">
        <v>1224.92</v>
      </c>
      <c r="K369" s="44">
        <v>1266.05</v>
      </c>
      <c r="L369" s="44">
        <v>1465.9</v>
      </c>
      <c r="M369" s="44">
        <v>1666.4</v>
      </c>
      <c r="N369" s="44">
        <v>1751.84</v>
      </c>
      <c r="O369" s="44">
        <v>1782.66</v>
      </c>
      <c r="P369" s="44">
        <v>1784.38</v>
      </c>
      <c r="Q369" s="44">
        <v>1786.11</v>
      </c>
      <c r="R369" s="44">
        <v>1775.39</v>
      </c>
      <c r="S369" s="44">
        <v>1761.98</v>
      </c>
      <c r="T369" s="44">
        <v>1825.02</v>
      </c>
      <c r="U369" s="44">
        <v>1936.48</v>
      </c>
      <c r="V369" s="44">
        <v>1932.78</v>
      </c>
      <c r="W369" s="44">
        <v>1889.78</v>
      </c>
      <c r="X369" s="44">
        <v>1835.5</v>
      </c>
      <c r="Y369" s="44">
        <v>1735.14</v>
      </c>
      <c r="Z369" s="44">
        <v>1464.75</v>
      </c>
      <c r="AA369" s="44">
        <v>1238.24</v>
      </c>
    </row>
    <row r="370" spans="1:27" ht="12.75" hidden="1" customHeight="1" outlineLevel="1" x14ac:dyDescent="0.2">
      <c r="A370" s="97" t="s">
        <v>1368</v>
      </c>
      <c r="B370" s="63" t="s">
        <v>90</v>
      </c>
      <c r="C370" s="43" t="s">
        <v>79</v>
      </c>
      <c r="D370" s="44">
        <f>$D$315</f>
        <v>217.03</v>
      </c>
      <c r="E370" s="44">
        <f t="shared" ref="E370:AA370" si="214">$D$315</f>
        <v>217.03</v>
      </c>
      <c r="F370" s="44">
        <f t="shared" si="214"/>
        <v>217.03</v>
      </c>
      <c r="G370" s="44">
        <f t="shared" si="214"/>
        <v>217.03</v>
      </c>
      <c r="H370" s="44">
        <f t="shared" si="214"/>
        <v>217.03</v>
      </c>
      <c r="I370" s="44">
        <f t="shared" si="214"/>
        <v>217.03</v>
      </c>
      <c r="J370" s="44">
        <f t="shared" si="214"/>
        <v>217.03</v>
      </c>
      <c r="K370" s="44">
        <f t="shared" si="214"/>
        <v>217.03</v>
      </c>
      <c r="L370" s="44">
        <f t="shared" si="214"/>
        <v>217.03</v>
      </c>
      <c r="M370" s="44">
        <f t="shared" si="214"/>
        <v>217.03</v>
      </c>
      <c r="N370" s="44">
        <f t="shared" si="214"/>
        <v>217.03</v>
      </c>
      <c r="O370" s="44">
        <f t="shared" si="214"/>
        <v>217.03</v>
      </c>
      <c r="P370" s="44">
        <f t="shared" si="214"/>
        <v>217.03</v>
      </c>
      <c r="Q370" s="44">
        <f t="shared" si="214"/>
        <v>217.03</v>
      </c>
      <c r="R370" s="44">
        <f t="shared" si="214"/>
        <v>217.03</v>
      </c>
      <c r="S370" s="44">
        <f t="shared" si="214"/>
        <v>217.03</v>
      </c>
      <c r="T370" s="44">
        <f t="shared" si="214"/>
        <v>217.03</v>
      </c>
      <c r="U370" s="44">
        <f t="shared" si="214"/>
        <v>217.03</v>
      </c>
      <c r="V370" s="44">
        <f t="shared" si="214"/>
        <v>217.03</v>
      </c>
      <c r="W370" s="44">
        <f t="shared" si="214"/>
        <v>217.03</v>
      </c>
      <c r="X370" s="44">
        <f t="shared" si="214"/>
        <v>217.03</v>
      </c>
      <c r="Y370" s="44">
        <f t="shared" si="214"/>
        <v>217.03</v>
      </c>
      <c r="Z370" s="44">
        <f t="shared" si="214"/>
        <v>217.03</v>
      </c>
      <c r="AA370" s="44">
        <f t="shared" si="214"/>
        <v>217.03</v>
      </c>
    </row>
    <row r="371" spans="1:27" ht="12.75" hidden="1" customHeight="1" outlineLevel="1" x14ac:dyDescent="0.2">
      <c r="A371" s="97" t="s">
        <v>1369</v>
      </c>
      <c r="B371" s="63" t="s">
        <v>83</v>
      </c>
      <c r="C371" s="43" t="s">
        <v>79</v>
      </c>
      <c r="D371" s="44">
        <v>3.63</v>
      </c>
      <c r="E371" s="44">
        <v>3.63</v>
      </c>
      <c r="F371" s="44">
        <v>3.63</v>
      </c>
      <c r="G371" s="44">
        <v>3.63</v>
      </c>
      <c r="H371" s="44">
        <v>3.63</v>
      </c>
      <c r="I371" s="44">
        <v>3.63</v>
      </c>
      <c r="J371" s="44">
        <v>3.63</v>
      </c>
      <c r="K371" s="44">
        <v>3.63</v>
      </c>
      <c r="L371" s="44">
        <v>3.63</v>
      </c>
      <c r="M371" s="44">
        <v>3.63</v>
      </c>
      <c r="N371" s="44">
        <v>3.63</v>
      </c>
      <c r="O371" s="44">
        <v>3.63</v>
      </c>
      <c r="P371" s="44">
        <v>3.63</v>
      </c>
      <c r="Q371" s="44">
        <v>3.63</v>
      </c>
      <c r="R371" s="44">
        <v>3.63</v>
      </c>
      <c r="S371" s="44">
        <v>3.63</v>
      </c>
      <c r="T371" s="44">
        <v>3.63</v>
      </c>
      <c r="U371" s="44">
        <v>3.63</v>
      </c>
      <c r="V371" s="44">
        <v>3.63</v>
      </c>
      <c r="W371" s="44">
        <v>3.63</v>
      </c>
      <c r="X371" s="44">
        <v>3.63</v>
      </c>
      <c r="Y371" s="44">
        <v>3.63</v>
      </c>
      <c r="Z371" s="44">
        <v>3.63</v>
      </c>
      <c r="AA371" s="44">
        <v>3.63</v>
      </c>
    </row>
    <row r="372" spans="1:27" ht="12.75" hidden="1" customHeight="1" outlineLevel="1" x14ac:dyDescent="0.2">
      <c r="A372" s="97" t="s">
        <v>1370</v>
      </c>
      <c r="B372" s="63" t="s">
        <v>81</v>
      </c>
      <c r="C372" s="43" t="s">
        <v>79</v>
      </c>
      <c r="D372" s="44">
        <f>$D$11</f>
        <v>110.23</v>
      </c>
      <c r="E372" s="44">
        <f t="shared" ref="E372:AA372" si="215">$D$11</f>
        <v>110.23</v>
      </c>
      <c r="F372" s="44">
        <f t="shared" si="215"/>
        <v>110.23</v>
      </c>
      <c r="G372" s="44">
        <f t="shared" si="215"/>
        <v>110.23</v>
      </c>
      <c r="H372" s="44">
        <f t="shared" si="215"/>
        <v>110.23</v>
      </c>
      <c r="I372" s="44">
        <f t="shared" si="215"/>
        <v>110.23</v>
      </c>
      <c r="J372" s="44">
        <f t="shared" si="215"/>
        <v>110.23</v>
      </c>
      <c r="K372" s="44">
        <f t="shared" si="215"/>
        <v>110.23</v>
      </c>
      <c r="L372" s="44">
        <f t="shared" si="215"/>
        <v>110.23</v>
      </c>
      <c r="M372" s="44">
        <f t="shared" si="215"/>
        <v>110.23</v>
      </c>
      <c r="N372" s="44">
        <f t="shared" si="215"/>
        <v>110.23</v>
      </c>
      <c r="O372" s="44">
        <f t="shared" si="215"/>
        <v>110.23</v>
      </c>
      <c r="P372" s="44">
        <f t="shared" si="215"/>
        <v>110.23</v>
      </c>
      <c r="Q372" s="44">
        <f t="shared" si="215"/>
        <v>110.23</v>
      </c>
      <c r="R372" s="44">
        <f t="shared" si="215"/>
        <v>110.23</v>
      </c>
      <c r="S372" s="44">
        <f t="shared" si="215"/>
        <v>110.23</v>
      </c>
      <c r="T372" s="44">
        <f t="shared" si="215"/>
        <v>110.23</v>
      </c>
      <c r="U372" s="44">
        <f t="shared" si="215"/>
        <v>110.23</v>
      </c>
      <c r="V372" s="44">
        <f t="shared" si="215"/>
        <v>110.23</v>
      </c>
      <c r="W372" s="44">
        <f t="shared" si="215"/>
        <v>110.23</v>
      </c>
      <c r="X372" s="44">
        <f t="shared" si="215"/>
        <v>110.23</v>
      </c>
      <c r="Y372" s="44">
        <f t="shared" si="215"/>
        <v>110.23</v>
      </c>
      <c r="Z372" s="44">
        <f t="shared" si="215"/>
        <v>110.23</v>
      </c>
      <c r="AA372" s="44">
        <f t="shared" si="215"/>
        <v>110.23</v>
      </c>
    </row>
    <row r="373" spans="1:27" ht="12.75" customHeight="1" collapsed="1" x14ac:dyDescent="0.2">
      <c r="A373" s="96" t="s">
        <v>1371</v>
      </c>
      <c r="B373" s="28" t="str">
        <f>"13"&amp;"."&amp;$B$640&amp;"."&amp;$B$641</f>
        <v>13.11.2023</v>
      </c>
      <c r="C373" s="88" t="s">
        <v>76</v>
      </c>
      <c r="D373" s="89">
        <f>ROUND(((D374+D375+D377+D376)/1000),5)</f>
        <v>1.5960399999999999</v>
      </c>
      <c r="E373" s="89">
        <f>ROUND(((E374+E375+E377+E376)/1000),5)</f>
        <v>1.57222</v>
      </c>
      <c r="F373" s="89">
        <f>ROUND(((F374+F375+F377+F376)/1000),5)</f>
        <v>1.5582400000000001</v>
      </c>
      <c r="G373" s="89">
        <f t="shared" ref="G373:AA373" si="216">ROUND(((G374+G375+G377+G376)/1000),5)</f>
        <v>1.53162</v>
      </c>
      <c r="H373" s="89">
        <f t="shared" si="216"/>
        <v>1.52054</v>
      </c>
      <c r="I373" s="89">
        <f t="shared" si="216"/>
        <v>1.57796</v>
      </c>
      <c r="J373" s="89">
        <f t="shared" si="216"/>
        <v>1.8326800000000001</v>
      </c>
      <c r="K373" s="89">
        <f t="shared" si="216"/>
        <v>2.0992199999999999</v>
      </c>
      <c r="L373" s="89">
        <f t="shared" si="216"/>
        <v>2.2585600000000001</v>
      </c>
      <c r="M373" s="89">
        <f t="shared" si="216"/>
        <v>2.2954300000000001</v>
      </c>
      <c r="N373" s="89">
        <f t="shared" si="216"/>
        <v>2.3008000000000002</v>
      </c>
      <c r="O373" s="89">
        <f t="shared" si="216"/>
        <v>2.2979099999999999</v>
      </c>
      <c r="P373" s="89">
        <f t="shared" si="216"/>
        <v>2.2750599999999999</v>
      </c>
      <c r="Q373" s="89">
        <f t="shared" si="216"/>
        <v>2.2901699999999998</v>
      </c>
      <c r="R373" s="89">
        <f t="shared" si="216"/>
        <v>2.2942</v>
      </c>
      <c r="S373" s="89">
        <f t="shared" si="216"/>
        <v>2.3083999999999998</v>
      </c>
      <c r="T373" s="89">
        <f t="shared" si="216"/>
        <v>2.3690699999999998</v>
      </c>
      <c r="U373" s="89">
        <f t="shared" si="216"/>
        <v>2.5816499999999998</v>
      </c>
      <c r="V373" s="89">
        <f t="shared" si="216"/>
        <v>2.5911900000000001</v>
      </c>
      <c r="W373" s="89">
        <f t="shared" si="216"/>
        <v>2.3591199999999999</v>
      </c>
      <c r="X373" s="89">
        <f t="shared" si="216"/>
        <v>2.3649300000000002</v>
      </c>
      <c r="Y373" s="89">
        <f t="shared" si="216"/>
        <v>2.2313299999999998</v>
      </c>
      <c r="Z373" s="89">
        <f t="shared" si="216"/>
        <v>1.83291</v>
      </c>
      <c r="AA373" s="89">
        <f t="shared" si="216"/>
        <v>1.63781</v>
      </c>
    </row>
    <row r="374" spans="1:27" ht="12.75" hidden="1" customHeight="1" outlineLevel="1" x14ac:dyDescent="0.2">
      <c r="A374" s="97" t="s">
        <v>1372</v>
      </c>
      <c r="B374" s="63" t="s">
        <v>242</v>
      </c>
      <c r="C374" s="43" t="s">
        <v>79</v>
      </c>
      <c r="D374" s="44">
        <v>1265.1500000000001</v>
      </c>
      <c r="E374" s="44">
        <v>1241.33</v>
      </c>
      <c r="F374" s="44">
        <v>1227.3499999999999</v>
      </c>
      <c r="G374" s="44">
        <v>1200.73</v>
      </c>
      <c r="H374" s="44">
        <v>1189.6500000000001</v>
      </c>
      <c r="I374" s="44">
        <v>1247.07</v>
      </c>
      <c r="J374" s="44">
        <v>1501.79</v>
      </c>
      <c r="K374" s="44">
        <v>1768.33</v>
      </c>
      <c r="L374" s="44">
        <v>1927.67</v>
      </c>
      <c r="M374" s="44">
        <v>1964.54</v>
      </c>
      <c r="N374" s="44">
        <v>1969.91</v>
      </c>
      <c r="O374" s="44">
        <v>1967.02</v>
      </c>
      <c r="P374" s="44">
        <v>1944.17</v>
      </c>
      <c r="Q374" s="44">
        <v>1959.28</v>
      </c>
      <c r="R374" s="44">
        <v>1963.31</v>
      </c>
      <c r="S374" s="44">
        <v>1977.51</v>
      </c>
      <c r="T374" s="44">
        <v>2038.18</v>
      </c>
      <c r="U374" s="44">
        <v>2250.7600000000002</v>
      </c>
      <c r="V374" s="44">
        <v>2260.3000000000002</v>
      </c>
      <c r="W374" s="44">
        <v>2028.23</v>
      </c>
      <c r="X374" s="44">
        <v>2034.04</v>
      </c>
      <c r="Y374" s="44">
        <v>1900.44</v>
      </c>
      <c r="Z374" s="44">
        <v>1502.02</v>
      </c>
      <c r="AA374" s="44">
        <v>1306.92</v>
      </c>
    </row>
    <row r="375" spans="1:27" ht="12.75" hidden="1" customHeight="1" outlineLevel="1" x14ac:dyDescent="0.2">
      <c r="A375" s="97" t="s">
        <v>1373</v>
      </c>
      <c r="B375" s="63" t="s">
        <v>90</v>
      </c>
      <c r="C375" s="43" t="s">
        <v>79</v>
      </c>
      <c r="D375" s="44">
        <f>$D$315</f>
        <v>217.03</v>
      </c>
      <c r="E375" s="44">
        <f t="shared" ref="E375:AA375" si="217">$D$315</f>
        <v>217.03</v>
      </c>
      <c r="F375" s="44">
        <f t="shared" si="217"/>
        <v>217.03</v>
      </c>
      <c r="G375" s="44">
        <f t="shared" si="217"/>
        <v>217.03</v>
      </c>
      <c r="H375" s="44">
        <f t="shared" si="217"/>
        <v>217.03</v>
      </c>
      <c r="I375" s="44">
        <f t="shared" si="217"/>
        <v>217.03</v>
      </c>
      <c r="J375" s="44">
        <f t="shared" si="217"/>
        <v>217.03</v>
      </c>
      <c r="K375" s="44">
        <f t="shared" si="217"/>
        <v>217.03</v>
      </c>
      <c r="L375" s="44">
        <f t="shared" si="217"/>
        <v>217.03</v>
      </c>
      <c r="M375" s="44">
        <f t="shared" si="217"/>
        <v>217.03</v>
      </c>
      <c r="N375" s="44">
        <f t="shared" si="217"/>
        <v>217.03</v>
      </c>
      <c r="O375" s="44">
        <f t="shared" si="217"/>
        <v>217.03</v>
      </c>
      <c r="P375" s="44">
        <f t="shared" si="217"/>
        <v>217.03</v>
      </c>
      <c r="Q375" s="44">
        <f t="shared" si="217"/>
        <v>217.03</v>
      </c>
      <c r="R375" s="44">
        <f t="shared" si="217"/>
        <v>217.03</v>
      </c>
      <c r="S375" s="44">
        <f t="shared" si="217"/>
        <v>217.03</v>
      </c>
      <c r="T375" s="44">
        <f t="shared" si="217"/>
        <v>217.03</v>
      </c>
      <c r="U375" s="44">
        <f t="shared" si="217"/>
        <v>217.03</v>
      </c>
      <c r="V375" s="44">
        <f t="shared" si="217"/>
        <v>217.03</v>
      </c>
      <c r="W375" s="44">
        <f t="shared" si="217"/>
        <v>217.03</v>
      </c>
      <c r="X375" s="44">
        <f t="shared" si="217"/>
        <v>217.03</v>
      </c>
      <c r="Y375" s="44">
        <f t="shared" si="217"/>
        <v>217.03</v>
      </c>
      <c r="Z375" s="44">
        <f t="shared" si="217"/>
        <v>217.03</v>
      </c>
      <c r="AA375" s="44">
        <f t="shared" si="217"/>
        <v>217.03</v>
      </c>
    </row>
    <row r="376" spans="1:27" ht="12.75" hidden="1" customHeight="1" outlineLevel="1" x14ac:dyDescent="0.2">
      <c r="A376" s="97" t="s">
        <v>1374</v>
      </c>
      <c r="B376" s="63" t="s">
        <v>83</v>
      </c>
      <c r="C376" s="43" t="s">
        <v>79</v>
      </c>
      <c r="D376" s="44">
        <v>3.63</v>
      </c>
      <c r="E376" s="44">
        <v>3.63</v>
      </c>
      <c r="F376" s="44">
        <v>3.63</v>
      </c>
      <c r="G376" s="44">
        <v>3.63</v>
      </c>
      <c r="H376" s="44">
        <v>3.63</v>
      </c>
      <c r="I376" s="44">
        <v>3.63</v>
      </c>
      <c r="J376" s="44">
        <v>3.63</v>
      </c>
      <c r="K376" s="44">
        <v>3.63</v>
      </c>
      <c r="L376" s="44">
        <v>3.63</v>
      </c>
      <c r="M376" s="44">
        <v>3.63</v>
      </c>
      <c r="N376" s="44">
        <v>3.63</v>
      </c>
      <c r="O376" s="44">
        <v>3.63</v>
      </c>
      <c r="P376" s="44">
        <v>3.63</v>
      </c>
      <c r="Q376" s="44">
        <v>3.63</v>
      </c>
      <c r="R376" s="44">
        <v>3.63</v>
      </c>
      <c r="S376" s="44">
        <v>3.63</v>
      </c>
      <c r="T376" s="44">
        <v>3.63</v>
      </c>
      <c r="U376" s="44">
        <v>3.63</v>
      </c>
      <c r="V376" s="44">
        <v>3.63</v>
      </c>
      <c r="W376" s="44">
        <v>3.63</v>
      </c>
      <c r="X376" s="44">
        <v>3.63</v>
      </c>
      <c r="Y376" s="44">
        <v>3.63</v>
      </c>
      <c r="Z376" s="44">
        <v>3.63</v>
      </c>
      <c r="AA376" s="44">
        <v>3.63</v>
      </c>
    </row>
    <row r="377" spans="1:27" ht="12.75" hidden="1" customHeight="1" outlineLevel="1" x14ac:dyDescent="0.2">
      <c r="A377" s="97" t="s">
        <v>1375</v>
      </c>
      <c r="B377" s="63" t="s">
        <v>81</v>
      </c>
      <c r="C377" s="43" t="s">
        <v>79</v>
      </c>
      <c r="D377" s="44">
        <f>$D$11</f>
        <v>110.23</v>
      </c>
      <c r="E377" s="44">
        <f t="shared" ref="E377:AA377" si="218">$D$11</f>
        <v>110.23</v>
      </c>
      <c r="F377" s="44">
        <f t="shared" si="218"/>
        <v>110.23</v>
      </c>
      <c r="G377" s="44">
        <f t="shared" si="218"/>
        <v>110.23</v>
      </c>
      <c r="H377" s="44">
        <f t="shared" si="218"/>
        <v>110.23</v>
      </c>
      <c r="I377" s="44">
        <f t="shared" si="218"/>
        <v>110.23</v>
      </c>
      <c r="J377" s="44">
        <f t="shared" si="218"/>
        <v>110.23</v>
      </c>
      <c r="K377" s="44">
        <f t="shared" si="218"/>
        <v>110.23</v>
      </c>
      <c r="L377" s="44">
        <f t="shared" si="218"/>
        <v>110.23</v>
      </c>
      <c r="M377" s="44">
        <f t="shared" si="218"/>
        <v>110.23</v>
      </c>
      <c r="N377" s="44">
        <f t="shared" si="218"/>
        <v>110.23</v>
      </c>
      <c r="O377" s="44">
        <f t="shared" si="218"/>
        <v>110.23</v>
      </c>
      <c r="P377" s="44">
        <f t="shared" si="218"/>
        <v>110.23</v>
      </c>
      <c r="Q377" s="44">
        <f t="shared" si="218"/>
        <v>110.23</v>
      </c>
      <c r="R377" s="44">
        <f t="shared" si="218"/>
        <v>110.23</v>
      </c>
      <c r="S377" s="44">
        <f t="shared" si="218"/>
        <v>110.23</v>
      </c>
      <c r="T377" s="44">
        <f t="shared" si="218"/>
        <v>110.23</v>
      </c>
      <c r="U377" s="44">
        <f t="shared" si="218"/>
        <v>110.23</v>
      </c>
      <c r="V377" s="44">
        <f t="shared" si="218"/>
        <v>110.23</v>
      </c>
      <c r="W377" s="44">
        <f t="shared" si="218"/>
        <v>110.23</v>
      </c>
      <c r="X377" s="44">
        <f t="shared" si="218"/>
        <v>110.23</v>
      </c>
      <c r="Y377" s="44">
        <f t="shared" si="218"/>
        <v>110.23</v>
      </c>
      <c r="Z377" s="44">
        <f t="shared" si="218"/>
        <v>110.23</v>
      </c>
      <c r="AA377" s="44">
        <f t="shared" si="218"/>
        <v>110.23</v>
      </c>
    </row>
    <row r="378" spans="1:27" ht="12.75" customHeight="1" collapsed="1" x14ac:dyDescent="0.2">
      <c r="A378" s="96" t="s">
        <v>1376</v>
      </c>
      <c r="B378" s="28" t="str">
        <f>"14"&amp;"."&amp;$B$640&amp;"."&amp;$B$641</f>
        <v>14.11.2023</v>
      </c>
      <c r="C378" s="88" t="s">
        <v>76</v>
      </c>
      <c r="D378" s="89">
        <f>ROUND(((D379+D380+D382+D381)/1000),5)</f>
        <v>1.56616</v>
      </c>
      <c r="E378" s="89">
        <f>ROUND(((E379+E380+E382+E381)/1000),5)</f>
        <v>1.50478</v>
      </c>
      <c r="F378" s="89">
        <f>ROUND(((F379+F380+F382+F381)/1000),5)</f>
        <v>1.43685</v>
      </c>
      <c r="G378" s="89">
        <f t="shared" ref="G378:AA378" si="219">ROUND(((G379+G380+G382+G381)/1000),5)</f>
        <v>1.42377</v>
      </c>
      <c r="H378" s="89">
        <f t="shared" si="219"/>
        <v>1.48448</v>
      </c>
      <c r="I378" s="89">
        <f t="shared" si="219"/>
        <v>1.5976600000000001</v>
      </c>
      <c r="J378" s="89">
        <f t="shared" si="219"/>
        <v>1.7721899999999999</v>
      </c>
      <c r="K378" s="89">
        <f t="shared" si="219"/>
        <v>2.1144599999999998</v>
      </c>
      <c r="L378" s="89">
        <f t="shared" si="219"/>
        <v>2.2974700000000001</v>
      </c>
      <c r="M378" s="89">
        <f t="shared" si="219"/>
        <v>2.39832</v>
      </c>
      <c r="N378" s="89">
        <f t="shared" si="219"/>
        <v>2.4916399999999999</v>
      </c>
      <c r="O378" s="89">
        <f t="shared" si="219"/>
        <v>2.46428</v>
      </c>
      <c r="P378" s="89">
        <f t="shared" si="219"/>
        <v>2.4380700000000002</v>
      </c>
      <c r="Q378" s="89">
        <f t="shared" si="219"/>
        <v>2.4619</v>
      </c>
      <c r="R378" s="89">
        <f t="shared" si="219"/>
        <v>2.60812</v>
      </c>
      <c r="S378" s="89">
        <f t="shared" si="219"/>
        <v>2.5277099999999999</v>
      </c>
      <c r="T378" s="89">
        <f t="shared" si="219"/>
        <v>2.5950099999999998</v>
      </c>
      <c r="U378" s="89">
        <f t="shared" si="219"/>
        <v>2.6379700000000001</v>
      </c>
      <c r="V378" s="89">
        <f t="shared" si="219"/>
        <v>2.4870800000000002</v>
      </c>
      <c r="W378" s="89">
        <f t="shared" si="219"/>
        <v>2.39913</v>
      </c>
      <c r="X378" s="89">
        <f t="shared" si="219"/>
        <v>2.29203</v>
      </c>
      <c r="Y378" s="89">
        <f t="shared" si="219"/>
        <v>2.1443599999999998</v>
      </c>
      <c r="Z378" s="89">
        <f t="shared" si="219"/>
        <v>1.8432500000000001</v>
      </c>
      <c r="AA378" s="89">
        <f t="shared" si="219"/>
        <v>1.66107</v>
      </c>
    </row>
    <row r="379" spans="1:27" ht="12.75" hidden="1" customHeight="1" outlineLevel="1" x14ac:dyDescent="0.2">
      <c r="A379" s="97" t="s">
        <v>1377</v>
      </c>
      <c r="B379" s="63" t="s">
        <v>242</v>
      </c>
      <c r="C379" s="43" t="s">
        <v>79</v>
      </c>
      <c r="D379" s="44">
        <v>1235.27</v>
      </c>
      <c r="E379" s="44">
        <v>1173.8900000000001</v>
      </c>
      <c r="F379" s="44">
        <v>1105.96</v>
      </c>
      <c r="G379" s="44">
        <v>1092.8800000000001</v>
      </c>
      <c r="H379" s="44">
        <v>1153.5899999999999</v>
      </c>
      <c r="I379" s="44">
        <v>1266.77</v>
      </c>
      <c r="J379" s="44">
        <v>1441.3</v>
      </c>
      <c r="K379" s="44">
        <v>1783.57</v>
      </c>
      <c r="L379" s="44">
        <v>1966.58</v>
      </c>
      <c r="M379" s="44">
        <v>2067.4299999999998</v>
      </c>
      <c r="N379" s="44">
        <v>2160.75</v>
      </c>
      <c r="O379" s="44">
        <v>2133.39</v>
      </c>
      <c r="P379" s="44">
        <v>2107.1799999999998</v>
      </c>
      <c r="Q379" s="44">
        <v>2131.0100000000002</v>
      </c>
      <c r="R379" s="44">
        <v>2277.23</v>
      </c>
      <c r="S379" s="44">
        <v>2196.8200000000002</v>
      </c>
      <c r="T379" s="44">
        <v>2264.12</v>
      </c>
      <c r="U379" s="44">
        <v>2307.08</v>
      </c>
      <c r="V379" s="44">
        <v>2156.19</v>
      </c>
      <c r="W379" s="44">
        <v>2068.2399999999998</v>
      </c>
      <c r="X379" s="44">
        <v>1961.14</v>
      </c>
      <c r="Y379" s="44">
        <v>1813.47</v>
      </c>
      <c r="Z379" s="44">
        <v>1512.36</v>
      </c>
      <c r="AA379" s="44">
        <v>1330.18</v>
      </c>
    </row>
    <row r="380" spans="1:27" ht="12.75" hidden="1" customHeight="1" outlineLevel="1" x14ac:dyDescent="0.2">
      <c r="A380" s="97" t="s">
        <v>1378</v>
      </c>
      <c r="B380" s="63" t="s">
        <v>90</v>
      </c>
      <c r="C380" s="43" t="s">
        <v>79</v>
      </c>
      <c r="D380" s="44">
        <f>$D$315</f>
        <v>217.03</v>
      </c>
      <c r="E380" s="44">
        <f t="shared" ref="E380:AA380" si="220">$D$315</f>
        <v>217.03</v>
      </c>
      <c r="F380" s="44">
        <f t="shared" si="220"/>
        <v>217.03</v>
      </c>
      <c r="G380" s="44">
        <f t="shared" si="220"/>
        <v>217.03</v>
      </c>
      <c r="H380" s="44">
        <f t="shared" si="220"/>
        <v>217.03</v>
      </c>
      <c r="I380" s="44">
        <f t="shared" si="220"/>
        <v>217.03</v>
      </c>
      <c r="J380" s="44">
        <f t="shared" si="220"/>
        <v>217.03</v>
      </c>
      <c r="K380" s="44">
        <f t="shared" si="220"/>
        <v>217.03</v>
      </c>
      <c r="L380" s="44">
        <f t="shared" si="220"/>
        <v>217.03</v>
      </c>
      <c r="M380" s="44">
        <f t="shared" si="220"/>
        <v>217.03</v>
      </c>
      <c r="N380" s="44">
        <f t="shared" si="220"/>
        <v>217.03</v>
      </c>
      <c r="O380" s="44">
        <f t="shared" si="220"/>
        <v>217.03</v>
      </c>
      <c r="P380" s="44">
        <f t="shared" si="220"/>
        <v>217.03</v>
      </c>
      <c r="Q380" s="44">
        <f t="shared" si="220"/>
        <v>217.03</v>
      </c>
      <c r="R380" s="44">
        <f t="shared" si="220"/>
        <v>217.03</v>
      </c>
      <c r="S380" s="44">
        <f t="shared" si="220"/>
        <v>217.03</v>
      </c>
      <c r="T380" s="44">
        <f t="shared" si="220"/>
        <v>217.03</v>
      </c>
      <c r="U380" s="44">
        <f t="shared" si="220"/>
        <v>217.03</v>
      </c>
      <c r="V380" s="44">
        <f t="shared" si="220"/>
        <v>217.03</v>
      </c>
      <c r="W380" s="44">
        <f t="shared" si="220"/>
        <v>217.03</v>
      </c>
      <c r="X380" s="44">
        <f t="shared" si="220"/>
        <v>217.03</v>
      </c>
      <c r="Y380" s="44">
        <f t="shared" si="220"/>
        <v>217.03</v>
      </c>
      <c r="Z380" s="44">
        <f t="shared" si="220"/>
        <v>217.03</v>
      </c>
      <c r="AA380" s="44">
        <f t="shared" si="220"/>
        <v>217.03</v>
      </c>
    </row>
    <row r="381" spans="1:27" ht="12.75" hidden="1" customHeight="1" outlineLevel="1" x14ac:dyDescent="0.2">
      <c r="A381" s="97" t="s">
        <v>1379</v>
      </c>
      <c r="B381" s="63" t="s">
        <v>83</v>
      </c>
      <c r="C381" s="43" t="s">
        <v>79</v>
      </c>
      <c r="D381" s="44">
        <v>3.63</v>
      </c>
      <c r="E381" s="44">
        <v>3.63</v>
      </c>
      <c r="F381" s="44">
        <v>3.63</v>
      </c>
      <c r="G381" s="44">
        <v>3.63</v>
      </c>
      <c r="H381" s="44">
        <v>3.63</v>
      </c>
      <c r="I381" s="44">
        <v>3.63</v>
      </c>
      <c r="J381" s="44">
        <v>3.63</v>
      </c>
      <c r="K381" s="44">
        <v>3.63</v>
      </c>
      <c r="L381" s="44">
        <v>3.63</v>
      </c>
      <c r="M381" s="44">
        <v>3.63</v>
      </c>
      <c r="N381" s="44">
        <v>3.63</v>
      </c>
      <c r="O381" s="44">
        <v>3.63</v>
      </c>
      <c r="P381" s="44">
        <v>3.63</v>
      </c>
      <c r="Q381" s="44">
        <v>3.63</v>
      </c>
      <c r="R381" s="44">
        <v>3.63</v>
      </c>
      <c r="S381" s="44">
        <v>3.63</v>
      </c>
      <c r="T381" s="44">
        <v>3.63</v>
      </c>
      <c r="U381" s="44">
        <v>3.63</v>
      </c>
      <c r="V381" s="44">
        <v>3.63</v>
      </c>
      <c r="W381" s="44">
        <v>3.63</v>
      </c>
      <c r="X381" s="44">
        <v>3.63</v>
      </c>
      <c r="Y381" s="44">
        <v>3.63</v>
      </c>
      <c r="Z381" s="44">
        <v>3.63</v>
      </c>
      <c r="AA381" s="44">
        <v>3.63</v>
      </c>
    </row>
    <row r="382" spans="1:27" ht="12.75" hidden="1" customHeight="1" outlineLevel="1" x14ac:dyDescent="0.2">
      <c r="A382" s="97" t="s">
        <v>1380</v>
      </c>
      <c r="B382" s="63" t="s">
        <v>81</v>
      </c>
      <c r="C382" s="43" t="s">
        <v>79</v>
      </c>
      <c r="D382" s="44">
        <f>$D$11</f>
        <v>110.23</v>
      </c>
      <c r="E382" s="44">
        <f t="shared" ref="E382:AA382" si="221">$D$11</f>
        <v>110.23</v>
      </c>
      <c r="F382" s="44">
        <f t="shared" si="221"/>
        <v>110.23</v>
      </c>
      <c r="G382" s="44">
        <f t="shared" si="221"/>
        <v>110.23</v>
      </c>
      <c r="H382" s="44">
        <f t="shared" si="221"/>
        <v>110.23</v>
      </c>
      <c r="I382" s="44">
        <f t="shared" si="221"/>
        <v>110.23</v>
      </c>
      <c r="J382" s="44">
        <f t="shared" si="221"/>
        <v>110.23</v>
      </c>
      <c r="K382" s="44">
        <f t="shared" si="221"/>
        <v>110.23</v>
      </c>
      <c r="L382" s="44">
        <f t="shared" si="221"/>
        <v>110.23</v>
      </c>
      <c r="M382" s="44">
        <f t="shared" si="221"/>
        <v>110.23</v>
      </c>
      <c r="N382" s="44">
        <f t="shared" si="221"/>
        <v>110.23</v>
      </c>
      <c r="O382" s="44">
        <f t="shared" si="221"/>
        <v>110.23</v>
      </c>
      <c r="P382" s="44">
        <f t="shared" si="221"/>
        <v>110.23</v>
      </c>
      <c r="Q382" s="44">
        <f t="shared" si="221"/>
        <v>110.23</v>
      </c>
      <c r="R382" s="44">
        <f t="shared" si="221"/>
        <v>110.23</v>
      </c>
      <c r="S382" s="44">
        <f t="shared" si="221"/>
        <v>110.23</v>
      </c>
      <c r="T382" s="44">
        <f t="shared" si="221"/>
        <v>110.23</v>
      </c>
      <c r="U382" s="44">
        <f t="shared" si="221"/>
        <v>110.23</v>
      </c>
      <c r="V382" s="44">
        <f t="shared" si="221"/>
        <v>110.23</v>
      </c>
      <c r="W382" s="44">
        <f t="shared" si="221"/>
        <v>110.23</v>
      </c>
      <c r="X382" s="44">
        <f t="shared" si="221"/>
        <v>110.23</v>
      </c>
      <c r="Y382" s="44">
        <f t="shared" si="221"/>
        <v>110.23</v>
      </c>
      <c r="Z382" s="44">
        <f t="shared" si="221"/>
        <v>110.23</v>
      </c>
      <c r="AA382" s="44">
        <f t="shared" si="221"/>
        <v>110.23</v>
      </c>
    </row>
    <row r="383" spans="1:27" ht="12.75" customHeight="1" collapsed="1" x14ac:dyDescent="0.2">
      <c r="A383" s="96" t="s">
        <v>1381</v>
      </c>
      <c r="B383" s="28" t="str">
        <f>"15"&amp;"."&amp;$B$640&amp;"."&amp;$B$641</f>
        <v>15.11.2023</v>
      </c>
      <c r="C383" s="88" t="s">
        <v>76</v>
      </c>
      <c r="D383" s="89">
        <f>ROUND(((D384+D385+D387+D386)/1000),5)</f>
        <v>1.5404800000000001</v>
      </c>
      <c r="E383" s="89">
        <f>ROUND(((E384+E385+E387+E386)/1000),5)</f>
        <v>1.4544600000000001</v>
      </c>
      <c r="F383" s="89">
        <f>ROUND(((F384+F385+F387+F386)/1000),5)</f>
        <v>1.40791</v>
      </c>
      <c r="G383" s="89">
        <f t="shared" ref="G383:AA383" si="222">ROUND(((G384+G385+G387+G386)/1000),5)</f>
        <v>1.4045000000000001</v>
      </c>
      <c r="H383" s="89">
        <f t="shared" si="222"/>
        <v>1.4530700000000001</v>
      </c>
      <c r="I383" s="89">
        <f t="shared" si="222"/>
        <v>1.6106199999999999</v>
      </c>
      <c r="J383" s="89">
        <f t="shared" si="222"/>
        <v>1.7131799999999999</v>
      </c>
      <c r="K383" s="89">
        <f t="shared" si="222"/>
        <v>2.0200999999999998</v>
      </c>
      <c r="L383" s="89">
        <f t="shared" si="222"/>
        <v>2.1631300000000002</v>
      </c>
      <c r="M383" s="89">
        <f t="shared" si="222"/>
        <v>2.2433700000000001</v>
      </c>
      <c r="N383" s="89">
        <f t="shared" si="222"/>
        <v>2.2614000000000001</v>
      </c>
      <c r="O383" s="89">
        <f t="shared" si="222"/>
        <v>2.3025899999999999</v>
      </c>
      <c r="P383" s="89">
        <f t="shared" si="222"/>
        <v>2.2734299999999998</v>
      </c>
      <c r="Q383" s="89">
        <f t="shared" si="222"/>
        <v>2.2907600000000001</v>
      </c>
      <c r="R383" s="89">
        <f t="shared" si="222"/>
        <v>2.3009200000000001</v>
      </c>
      <c r="S383" s="89">
        <f t="shared" si="222"/>
        <v>2.30477</v>
      </c>
      <c r="T383" s="89">
        <f t="shared" si="222"/>
        <v>2.2668300000000001</v>
      </c>
      <c r="U383" s="89">
        <f t="shared" si="222"/>
        <v>2.3026499999999999</v>
      </c>
      <c r="V383" s="89">
        <f t="shared" si="222"/>
        <v>2.2705199999999999</v>
      </c>
      <c r="W383" s="89">
        <f t="shared" si="222"/>
        <v>2.2710499999999998</v>
      </c>
      <c r="X383" s="89">
        <f t="shared" si="222"/>
        <v>2.20783</v>
      </c>
      <c r="Y383" s="89">
        <f t="shared" si="222"/>
        <v>2.0447700000000002</v>
      </c>
      <c r="Z383" s="89">
        <f t="shared" si="222"/>
        <v>1.8469800000000001</v>
      </c>
      <c r="AA383" s="89">
        <f t="shared" si="222"/>
        <v>1.6553199999999999</v>
      </c>
    </row>
    <row r="384" spans="1:27" ht="12.75" hidden="1" customHeight="1" outlineLevel="1" x14ac:dyDescent="0.2">
      <c r="A384" s="97" t="s">
        <v>1382</v>
      </c>
      <c r="B384" s="63" t="s">
        <v>242</v>
      </c>
      <c r="C384" s="43" t="s">
        <v>79</v>
      </c>
      <c r="D384" s="44">
        <v>1209.5899999999999</v>
      </c>
      <c r="E384" s="44">
        <v>1123.57</v>
      </c>
      <c r="F384" s="44">
        <v>1077.02</v>
      </c>
      <c r="G384" s="44">
        <v>1073.6099999999999</v>
      </c>
      <c r="H384" s="44">
        <v>1122.18</v>
      </c>
      <c r="I384" s="44">
        <v>1279.73</v>
      </c>
      <c r="J384" s="44">
        <v>1382.29</v>
      </c>
      <c r="K384" s="44">
        <v>1689.21</v>
      </c>
      <c r="L384" s="44">
        <v>1832.24</v>
      </c>
      <c r="M384" s="44">
        <v>1912.48</v>
      </c>
      <c r="N384" s="44">
        <v>1930.51</v>
      </c>
      <c r="O384" s="44">
        <v>1971.7</v>
      </c>
      <c r="P384" s="44">
        <v>1942.54</v>
      </c>
      <c r="Q384" s="44">
        <v>1959.87</v>
      </c>
      <c r="R384" s="44">
        <v>1970.03</v>
      </c>
      <c r="S384" s="44">
        <v>1973.88</v>
      </c>
      <c r="T384" s="44">
        <v>1935.94</v>
      </c>
      <c r="U384" s="44">
        <v>1971.76</v>
      </c>
      <c r="V384" s="44">
        <v>1939.63</v>
      </c>
      <c r="W384" s="44">
        <v>1940.16</v>
      </c>
      <c r="X384" s="44">
        <v>1876.94</v>
      </c>
      <c r="Y384" s="44">
        <v>1713.88</v>
      </c>
      <c r="Z384" s="44">
        <v>1516.09</v>
      </c>
      <c r="AA384" s="44">
        <v>1324.43</v>
      </c>
    </row>
    <row r="385" spans="1:27" ht="12.75" hidden="1" customHeight="1" outlineLevel="1" x14ac:dyDescent="0.2">
      <c r="A385" s="97" t="s">
        <v>1383</v>
      </c>
      <c r="B385" s="63" t="s">
        <v>90</v>
      </c>
      <c r="C385" s="43" t="s">
        <v>79</v>
      </c>
      <c r="D385" s="44">
        <f>$D$315</f>
        <v>217.03</v>
      </c>
      <c r="E385" s="44">
        <f t="shared" ref="E385:AA385" si="223">$D$315</f>
        <v>217.03</v>
      </c>
      <c r="F385" s="44">
        <f t="shared" si="223"/>
        <v>217.03</v>
      </c>
      <c r="G385" s="44">
        <f t="shared" si="223"/>
        <v>217.03</v>
      </c>
      <c r="H385" s="44">
        <f t="shared" si="223"/>
        <v>217.03</v>
      </c>
      <c r="I385" s="44">
        <f t="shared" si="223"/>
        <v>217.03</v>
      </c>
      <c r="J385" s="44">
        <f t="shared" si="223"/>
        <v>217.03</v>
      </c>
      <c r="K385" s="44">
        <f t="shared" si="223"/>
        <v>217.03</v>
      </c>
      <c r="L385" s="44">
        <f t="shared" si="223"/>
        <v>217.03</v>
      </c>
      <c r="M385" s="44">
        <f t="shared" si="223"/>
        <v>217.03</v>
      </c>
      <c r="N385" s="44">
        <f t="shared" si="223"/>
        <v>217.03</v>
      </c>
      <c r="O385" s="44">
        <f t="shared" si="223"/>
        <v>217.03</v>
      </c>
      <c r="P385" s="44">
        <f t="shared" si="223"/>
        <v>217.03</v>
      </c>
      <c r="Q385" s="44">
        <f t="shared" si="223"/>
        <v>217.03</v>
      </c>
      <c r="R385" s="44">
        <f t="shared" si="223"/>
        <v>217.03</v>
      </c>
      <c r="S385" s="44">
        <f t="shared" si="223"/>
        <v>217.03</v>
      </c>
      <c r="T385" s="44">
        <f t="shared" si="223"/>
        <v>217.03</v>
      </c>
      <c r="U385" s="44">
        <f t="shared" si="223"/>
        <v>217.03</v>
      </c>
      <c r="V385" s="44">
        <f t="shared" si="223"/>
        <v>217.03</v>
      </c>
      <c r="W385" s="44">
        <f t="shared" si="223"/>
        <v>217.03</v>
      </c>
      <c r="X385" s="44">
        <f t="shared" si="223"/>
        <v>217.03</v>
      </c>
      <c r="Y385" s="44">
        <f t="shared" si="223"/>
        <v>217.03</v>
      </c>
      <c r="Z385" s="44">
        <f t="shared" si="223"/>
        <v>217.03</v>
      </c>
      <c r="AA385" s="44">
        <f t="shared" si="223"/>
        <v>217.03</v>
      </c>
    </row>
    <row r="386" spans="1:27" ht="12.75" hidden="1" customHeight="1" outlineLevel="1" x14ac:dyDescent="0.2">
      <c r="A386" s="97" t="s">
        <v>1384</v>
      </c>
      <c r="B386" s="63" t="s">
        <v>83</v>
      </c>
      <c r="C386" s="43" t="s">
        <v>79</v>
      </c>
      <c r="D386" s="44">
        <v>3.63</v>
      </c>
      <c r="E386" s="44">
        <v>3.63</v>
      </c>
      <c r="F386" s="44">
        <v>3.63</v>
      </c>
      <c r="G386" s="44">
        <v>3.63</v>
      </c>
      <c r="H386" s="44">
        <v>3.63</v>
      </c>
      <c r="I386" s="44">
        <v>3.63</v>
      </c>
      <c r="J386" s="44">
        <v>3.63</v>
      </c>
      <c r="K386" s="44">
        <v>3.63</v>
      </c>
      <c r="L386" s="44">
        <v>3.63</v>
      </c>
      <c r="M386" s="44">
        <v>3.63</v>
      </c>
      <c r="N386" s="44">
        <v>3.63</v>
      </c>
      <c r="O386" s="44">
        <v>3.63</v>
      </c>
      <c r="P386" s="44">
        <v>3.63</v>
      </c>
      <c r="Q386" s="44">
        <v>3.63</v>
      </c>
      <c r="R386" s="44">
        <v>3.63</v>
      </c>
      <c r="S386" s="44">
        <v>3.63</v>
      </c>
      <c r="T386" s="44">
        <v>3.63</v>
      </c>
      <c r="U386" s="44">
        <v>3.63</v>
      </c>
      <c r="V386" s="44">
        <v>3.63</v>
      </c>
      <c r="W386" s="44">
        <v>3.63</v>
      </c>
      <c r="X386" s="44">
        <v>3.63</v>
      </c>
      <c r="Y386" s="44">
        <v>3.63</v>
      </c>
      <c r="Z386" s="44">
        <v>3.63</v>
      </c>
      <c r="AA386" s="44">
        <v>3.63</v>
      </c>
    </row>
    <row r="387" spans="1:27" ht="12.75" hidden="1" customHeight="1" outlineLevel="1" x14ac:dyDescent="0.2">
      <c r="A387" s="97" t="s">
        <v>1385</v>
      </c>
      <c r="B387" s="63" t="s">
        <v>81</v>
      </c>
      <c r="C387" s="43" t="s">
        <v>79</v>
      </c>
      <c r="D387" s="44">
        <f>$D$11</f>
        <v>110.23</v>
      </c>
      <c r="E387" s="44">
        <f t="shared" ref="E387:AA387" si="224">$D$11</f>
        <v>110.23</v>
      </c>
      <c r="F387" s="44">
        <f t="shared" si="224"/>
        <v>110.23</v>
      </c>
      <c r="G387" s="44">
        <f t="shared" si="224"/>
        <v>110.23</v>
      </c>
      <c r="H387" s="44">
        <f t="shared" si="224"/>
        <v>110.23</v>
      </c>
      <c r="I387" s="44">
        <f t="shared" si="224"/>
        <v>110.23</v>
      </c>
      <c r="J387" s="44">
        <f t="shared" si="224"/>
        <v>110.23</v>
      </c>
      <c r="K387" s="44">
        <f t="shared" si="224"/>
        <v>110.23</v>
      </c>
      <c r="L387" s="44">
        <f t="shared" si="224"/>
        <v>110.23</v>
      </c>
      <c r="M387" s="44">
        <f t="shared" si="224"/>
        <v>110.23</v>
      </c>
      <c r="N387" s="44">
        <f t="shared" si="224"/>
        <v>110.23</v>
      </c>
      <c r="O387" s="44">
        <f t="shared" si="224"/>
        <v>110.23</v>
      </c>
      <c r="P387" s="44">
        <f t="shared" si="224"/>
        <v>110.23</v>
      </c>
      <c r="Q387" s="44">
        <f t="shared" si="224"/>
        <v>110.23</v>
      </c>
      <c r="R387" s="44">
        <f t="shared" si="224"/>
        <v>110.23</v>
      </c>
      <c r="S387" s="44">
        <f t="shared" si="224"/>
        <v>110.23</v>
      </c>
      <c r="T387" s="44">
        <f t="shared" si="224"/>
        <v>110.23</v>
      </c>
      <c r="U387" s="44">
        <f t="shared" si="224"/>
        <v>110.23</v>
      </c>
      <c r="V387" s="44">
        <f t="shared" si="224"/>
        <v>110.23</v>
      </c>
      <c r="W387" s="44">
        <f t="shared" si="224"/>
        <v>110.23</v>
      </c>
      <c r="X387" s="44">
        <f t="shared" si="224"/>
        <v>110.23</v>
      </c>
      <c r="Y387" s="44">
        <f t="shared" si="224"/>
        <v>110.23</v>
      </c>
      <c r="Z387" s="44">
        <f t="shared" si="224"/>
        <v>110.23</v>
      </c>
      <c r="AA387" s="44">
        <f t="shared" si="224"/>
        <v>110.23</v>
      </c>
    </row>
    <row r="388" spans="1:27" ht="12.75" customHeight="1" collapsed="1" x14ac:dyDescent="0.2">
      <c r="A388" s="96" t="s">
        <v>1386</v>
      </c>
      <c r="B388" s="28" t="str">
        <f>"16"&amp;"."&amp;$B$640&amp;"."&amp;$B$641</f>
        <v>16.11.2023</v>
      </c>
      <c r="C388" s="88" t="s">
        <v>76</v>
      </c>
      <c r="D388" s="89">
        <f>ROUND(((D389+D390+D392+D391)/1000),5)</f>
        <v>1.4900599999999999</v>
      </c>
      <c r="E388" s="89">
        <f>ROUND(((E389+E390+E392+E391)/1000),5)</f>
        <v>1.38185</v>
      </c>
      <c r="F388" s="89">
        <f>ROUND(((F389+F390+F392+F391)/1000),5)</f>
        <v>1.3047899999999999</v>
      </c>
      <c r="G388" s="89">
        <f t="shared" ref="G388:AA388" si="225">ROUND(((G389+G390+G392+G391)/1000),5)</f>
        <v>1.29779</v>
      </c>
      <c r="H388" s="89">
        <f t="shared" si="225"/>
        <v>1.38201</v>
      </c>
      <c r="I388" s="89">
        <f t="shared" si="225"/>
        <v>1.5586100000000001</v>
      </c>
      <c r="J388" s="89">
        <f t="shared" si="225"/>
        <v>1.6619600000000001</v>
      </c>
      <c r="K388" s="89">
        <f t="shared" si="225"/>
        <v>1.9500900000000001</v>
      </c>
      <c r="L388" s="89">
        <f t="shared" si="225"/>
        <v>2.1407500000000002</v>
      </c>
      <c r="M388" s="89">
        <f t="shared" si="225"/>
        <v>2.2122899999999999</v>
      </c>
      <c r="N388" s="89">
        <f t="shared" si="225"/>
        <v>2.22939</v>
      </c>
      <c r="O388" s="89">
        <f t="shared" si="225"/>
        <v>2.2610000000000001</v>
      </c>
      <c r="P388" s="89">
        <f t="shared" si="225"/>
        <v>2.24316</v>
      </c>
      <c r="Q388" s="89">
        <f t="shared" si="225"/>
        <v>2.2570299999999999</v>
      </c>
      <c r="R388" s="89">
        <f t="shared" si="225"/>
        <v>2.2615799999999999</v>
      </c>
      <c r="S388" s="89">
        <f t="shared" si="225"/>
        <v>2.2583700000000002</v>
      </c>
      <c r="T388" s="89">
        <f t="shared" si="225"/>
        <v>2.2406299999999999</v>
      </c>
      <c r="U388" s="89">
        <f t="shared" si="225"/>
        <v>2.3043999999999998</v>
      </c>
      <c r="V388" s="89">
        <f t="shared" si="225"/>
        <v>2.2429100000000002</v>
      </c>
      <c r="W388" s="89">
        <f t="shared" si="225"/>
        <v>2.2312599999999998</v>
      </c>
      <c r="X388" s="89">
        <f t="shared" si="225"/>
        <v>2.15924</v>
      </c>
      <c r="Y388" s="89">
        <f t="shared" si="225"/>
        <v>2.0291100000000002</v>
      </c>
      <c r="Z388" s="89">
        <f t="shared" si="225"/>
        <v>1.78989</v>
      </c>
      <c r="AA388" s="89">
        <f t="shared" si="225"/>
        <v>1.5980000000000001</v>
      </c>
    </row>
    <row r="389" spans="1:27" ht="12.75" hidden="1" customHeight="1" outlineLevel="1" x14ac:dyDescent="0.2">
      <c r="A389" s="97" t="s">
        <v>1387</v>
      </c>
      <c r="B389" s="63" t="s">
        <v>242</v>
      </c>
      <c r="C389" s="43" t="s">
        <v>79</v>
      </c>
      <c r="D389" s="44">
        <v>1159.17</v>
      </c>
      <c r="E389" s="44">
        <v>1050.96</v>
      </c>
      <c r="F389" s="44">
        <v>973.9</v>
      </c>
      <c r="G389" s="44">
        <v>966.9</v>
      </c>
      <c r="H389" s="44">
        <v>1051.1199999999999</v>
      </c>
      <c r="I389" s="44">
        <v>1227.72</v>
      </c>
      <c r="J389" s="44">
        <v>1331.07</v>
      </c>
      <c r="K389" s="44">
        <v>1619.2</v>
      </c>
      <c r="L389" s="44">
        <v>1809.86</v>
      </c>
      <c r="M389" s="44">
        <v>1881.4</v>
      </c>
      <c r="N389" s="44">
        <v>1898.5</v>
      </c>
      <c r="O389" s="44">
        <v>1930.11</v>
      </c>
      <c r="P389" s="44">
        <v>1912.27</v>
      </c>
      <c r="Q389" s="44">
        <v>1926.14</v>
      </c>
      <c r="R389" s="44">
        <v>1930.69</v>
      </c>
      <c r="S389" s="44">
        <v>1927.48</v>
      </c>
      <c r="T389" s="44">
        <v>1909.74</v>
      </c>
      <c r="U389" s="44">
        <v>1973.51</v>
      </c>
      <c r="V389" s="44">
        <v>1912.02</v>
      </c>
      <c r="W389" s="44">
        <v>1900.37</v>
      </c>
      <c r="X389" s="44">
        <v>1828.35</v>
      </c>
      <c r="Y389" s="44">
        <v>1698.22</v>
      </c>
      <c r="Z389" s="44">
        <v>1459</v>
      </c>
      <c r="AA389" s="44">
        <v>1267.1099999999999</v>
      </c>
    </row>
    <row r="390" spans="1:27" ht="12.75" hidden="1" customHeight="1" outlineLevel="1" x14ac:dyDescent="0.2">
      <c r="A390" s="97" t="s">
        <v>1388</v>
      </c>
      <c r="B390" s="63" t="s">
        <v>90</v>
      </c>
      <c r="C390" s="43" t="s">
        <v>79</v>
      </c>
      <c r="D390" s="44">
        <f>$D$315</f>
        <v>217.03</v>
      </c>
      <c r="E390" s="44">
        <f t="shared" ref="E390:AA390" si="226">$D$315</f>
        <v>217.03</v>
      </c>
      <c r="F390" s="44">
        <f t="shared" si="226"/>
        <v>217.03</v>
      </c>
      <c r="G390" s="44">
        <f t="shared" si="226"/>
        <v>217.03</v>
      </c>
      <c r="H390" s="44">
        <f t="shared" si="226"/>
        <v>217.03</v>
      </c>
      <c r="I390" s="44">
        <f t="shared" si="226"/>
        <v>217.03</v>
      </c>
      <c r="J390" s="44">
        <f t="shared" si="226"/>
        <v>217.03</v>
      </c>
      <c r="K390" s="44">
        <f t="shared" si="226"/>
        <v>217.03</v>
      </c>
      <c r="L390" s="44">
        <f t="shared" si="226"/>
        <v>217.03</v>
      </c>
      <c r="M390" s="44">
        <f t="shared" si="226"/>
        <v>217.03</v>
      </c>
      <c r="N390" s="44">
        <f t="shared" si="226"/>
        <v>217.03</v>
      </c>
      <c r="O390" s="44">
        <f t="shared" si="226"/>
        <v>217.03</v>
      </c>
      <c r="P390" s="44">
        <f t="shared" si="226"/>
        <v>217.03</v>
      </c>
      <c r="Q390" s="44">
        <f t="shared" si="226"/>
        <v>217.03</v>
      </c>
      <c r="R390" s="44">
        <f t="shared" si="226"/>
        <v>217.03</v>
      </c>
      <c r="S390" s="44">
        <f t="shared" si="226"/>
        <v>217.03</v>
      </c>
      <c r="T390" s="44">
        <f t="shared" si="226"/>
        <v>217.03</v>
      </c>
      <c r="U390" s="44">
        <f t="shared" si="226"/>
        <v>217.03</v>
      </c>
      <c r="V390" s="44">
        <f t="shared" si="226"/>
        <v>217.03</v>
      </c>
      <c r="W390" s="44">
        <f t="shared" si="226"/>
        <v>217.03</v>
      </c>
      <c r="X390" s="44">
        <f t="shared" si="226"/>
        <v>217.03</v>
      </c>
      <c r="Y390" s="44">
        <f t="shared" si="226"/>
        <v>217.03</v>
      </c>
      <c r="Z390" s="44">
        <f t="shared" si="226"/>
        <v>217.03</v>
      </c>
      <c r="AA390" s="44">
        <f t="shared" si="226"/>
        <v>217.03</v>
      </c>
    </row>
    <row r="391" spans="1:27" ht="12.75" hidden="1" customHeight="1" outlineLevel="1" x14ac:dyDescent="0.2">
      <c r="A391" s="97" t="s">
        <v>1389</v>
      </c>
      <c r="B391" s="63" t="s">
        <v>83</v>
      </c>
      <c r="C391" s="43" t="s">
        <v>79</v>
      </c>
      <c r="D391" s="44">
        <v>3.63</v>
      </c>
      <c r="E391" s="44">
        <v>3.63</v>
      </c>
      <c r="F391" s="44">
        <v>3.63</v>
      </c>
      <c r="G391" s="44">
        <v>3.63</v>
      </c>
      <c r="H391" s="44">
        <v>3.63</v>
      </c>
      <c r="I391" s="44">
        <v>3.63</v>
      </c>
      <c r="J391" s="44">
        <v>3.63</v>
      </c>
      <c r="K391" s="44">
        <v>3.63</v>
      </c>
      <c r="L391" s="44">
        <v>3.63</v>
      </c>
      <c r="M391" s="44">
        <v>3.63</v>
      </c>
      <c r="N391" s="44">
        <v>3.63</v>
      </c>
      <c r="O391" s="44">
        <v>3.63</v>
      </c>
      <c r="P391" s="44">
        <v>3.63</v>
      </c>
      <c r="Q391" s="44">
        <v>3.63</v>
      </c>
      <c r="R391" s="44">
        <v>3.63</v>
      </c>
      <c r="S391" s="44">
        <v>3.63</v>
      </c>
      <c r="T391" s="44">
        <v>3.63</v>
      </c>
      <c r="U391" s="44">
        <v>3.63</v>
      </c>
      <c r="V391" s="44">
        <v>3.63</v>
      </c>
      <c r="W391" s="44">
        <v>3.63</v>
      </c>
      <c r="X391" s="44">
        <v>3.63</v>
      </c>
      <c r="Y391" s="44">
        <v>3.63</v>
      </c>
      <c r="Z391" s="44">
        <v>3.63</v>
      </c>
      <c r="AA391" s="44">
        <v>3.63</v>
      </c>
    </row>
    <row r="392" spans="1:27" ht="12.75" hidden="1" customHeight="1" outlineLevel="1" x14ac:dyDescent="0.2">
      <c r="A392" s="97" t="s">
        <v>1390</v>
      </c>
      <c r="B392" s="63" t="s">
        <v>81</v>
      </c>
      <c r="C392" s="43" t="s">
        <v>79</v>
      </c>
      <c r="D392" s="44">
        <f>$D$11</f>
        <v>110.23</v>
      </c>
      <c r="E392" s="44">
        <f t="shared" ref="E392:AA392" si="227">$D$11</f>
        <v>110.23</v>
      </c>
      <c r="F392" s="44">
        <f t="shared" si="227"/>
        <v>110.23</v>
      </c>
      <c r="G392" s="44">
        <f t="shared" si="227"/>
        <v>110.23</v>
      </c>
      <c r="H392" s="44">
        <f t="shared" si="227"/>
        <v>110.23</v>
      </c>
      <c r="I392" s="44">
        <f t="shared" si="227"/>
        <v>110.23</v>
      </c>
      <c r="J392" s="44">
        <f t="shared" si="227"/>
        <v>110.23</v>
      </c>
      <c r="K392" s="44">
        <f t="shared" si="227"/>
        <v>110.23</v>
      </c>
      <c r="L392" s="44">
        <f t="shared" si="227"/>
        <v>110.23</v>
      </c>
      <c r="M392" s="44">
        <f t="shared" si="227"/>
        <v>110.23</v>
      </c>
      <c r="N392" s="44">
        <f t="shared" si="227"/>
        <v>110.23</v>
      </c>
      <c r="O392" s="44">
        <f t="shared" si="227"/>
        <v>110.23</v>
      </c>
      <c r="P392" s="44">
        <f t="shared" si="227"/>
        <v>110.23</v>
      </c>
      <c r="Q392" s="44">
        <f t="shared" si="227"/>
        <v>110.23</v>
      </c>
      <c r="R392" s="44">
        <f t="shared" si="227"/>
        <v>110.23</v>
      </c>
      <c r="S392" s="44">
        <f t="shared" si="227"/>
        <v>110.23</v>
      </c>
      <c r="T392" s="44">
        <f t="shared" si="227"/>
        <v>110.23</v>
      </c>
      <c r="U392" s="44">
        <f t="shared" si="227"/>
        <v>110.23</v>
      </c>
      <c r="V392" s="44">
        <f t="shared" si="227"/>
        <v>110.23</v>
      </c>
      <c r="W392" s="44">
        <f t="shared" si="227"/>
        <v>110.23</v>
      </c>
      <c r="X392" s="44">
        <f t="shared" si="227"/>
        <v>110.23</v>
      </c>
      <c r="Y392" s="44">
        <f t="shared" si="227"/>
        <v>110.23</v>
      </c>
      <c r="Z392" s="44">
        <f t="shared" si="227"/>
        <v>110.23</v>
      </c>
      <c r="AA392" s="44">
        <f t="shared" si="227"/>
        <v>110.23</v>
      </c>
    </row>
    <row r="393" spans="1:27" ht="12.75" customHeight="1" collapsed="1" x14ac:dyDescent="0.2">
      <c r="A393" s="96" t="s">
        <v>1391</v>
      </c>
      <c r="B393" s="28" t="str">
        <f>"17"&amp;"."&amp;$B$640&amp;"."&amp;$B$641</f>
        <v>17.11.2023</v>
      </c>
      <c r="C393" s="88" t="s">
        <v>76</v>
      </c>
      <c r="D393" s="89">
        <f>ROUND(((D394+D395+D397+D396)/1000),5)</f>
        <v>1.5265299999999999</v>
      </c>
      <c r="E393" s="89">
        <f>ROUND(((E394+E395+E397+E396)/1000),5)</f>
        <v>1.4170499999999999</v>
      </c>
      <c r="F393" s="89">
        <f>ROUND(((F394+F395+F397+F396)/1000),5)</f>
        <v>1.3690500000000001</v>
      </c>
      <c r="G393" s="89">
        <f t="shared" ref="G393:AA393" si="228">ROUND(((G394+G395+G397+G396)/1000),5)</f>
        <v>1.3627800000000001</v>
      </c>
      <c r="H393" s="89">
        <f t="shared" si="228"/>
        <v>1.3988400000000001</v>
      </c>
      <c r="I393" s="89">
        <f t="shared" si="228"/>
        <v>1.57534</v>
      </c>
      <c r="J393" s="89">
        <f t="shared" si="228"/>
        <v>1.6632800000000001</v>
      </c>
      <c r="K393" s="89">
        <f t="shared" si="228"/>
        <v>1.91808</v>
      </c>
      <c r="L393" s="89">
        <f t="shared" si="228"/>
        <v>2.1584699999999999</v>
      </c>
      <c r="M393" s="89">
        <f t="shared" si="228"/>
        <v>2.21665</v>
      </c>
      <c r="N393" s="89">
        <f t="shared" si="228"/>
        <v>2.2395499999999999</v>
      </c>
      <c r="O393" s="89">
        <f t="shared" si="228"/>
        <v>2.2560699999999998</v>
      </c>
      <c r="P393" s="89">
        <f t="shared" si="228"/>
        <v>2.23027</v>
      </c>
      <c r="Q393" s="89">
        <f t="shared" si="228"/>
        <v>2.23332</v>
      </c>
      <c r="R393" s="89">
        <f t="shared" si="228"/>
        <v>2.2393900000000002</v>
      </c>
      <c r="S393" s="89">
        <f t="shared" si="228"/>
        <v>2.23611</v>
      </c>
      <c r="T393" s="89">
        <f t="shared" si="228"/>
        <v>2.2186900000000001</v>
      </c>
      <c r="U393" s="89">
        <f t="shared" si="228"/>
        <v>2.2590300000000001</v>
      </c>
      <c r="V393" s="89">
        <f t="shared" si="228"/>
        <v>2.2381700000000002</v>
      </c>
      <c r="W393" s="89">
        <f t="shared" si="228"/>
        <v>2.2314400000000001</v>
      </c>
      <c r="X393" s="89">
        <f t="shared" si="228"/>
        <v>2.1244800000000001</v>
      </c>
      <c r="Y393" s="89">
        <f t="shared" si="228"/>
        <v>2.0333299999999999</v>
      </c>
      <c r="Z393" s="89">
        <f t="shared" si="228"/>
        <v>1.7878400000000001</v>
      </c>
      <c r="AA393" s="89">
        <f t="shared" si="228"/>
        <v>1.60825</v>
      </c>
    </row>
    <row r="394" spans="1:27" ht="12.75" hidden="1" customHeight="1" outlineLevel="1" x14ac:dyDescent="0.2">
      <c r="A394" s="97" t="s">
        <v>1392</v>
      </c>
      <c r="B394" s="63" t="s">
        <v>242</v>
      </c>
      <c r="C394" s="43" t="s">
        <v>79</v>
      </c>
      <c r="D394" s="44">
        <v>1195.6400000000001</v>
      </c>
      <c r="E394" s="44">
        <v>1086.1600000000001</v>
      </c>
      <c r="F394" s="44">
        <v>1038.1600000000001</v>
      </c>
      <c r="G394" s="44">
        <v>1031.8900000000001</v>
      </c>
      <c r="H394" s="44">
        <v>1067.95</v>
      </c>
      <c r="I394" s="44">
        <v>1244.45</v>
      </c>
      <c r="J394" s="44">
        <v>1332.39</v>
      </c>
      <c r="K394" s="44">
        <v>1587.19</v>
      </c>
      <c r="L394" s="44">
        <v>1827.58</v>
      </c>
      <c r="M394" s="44">
        <v>1885.76</v>
      </c>
      <c r="N394" s="44">
        <v>1908.66</v>
      </c>
      <c r="O394" s="44">
        <v>1925.18</v>
      </c>
      <c r="P394" s="44">
        <v>1899.38</v>
      </c>
      <c r="Q394" s="44">
        <v>1902.43</v>
      </c>
      <c r="R394" s="44">
        <v>1908.5</v>
      </c>
      <c r="S394" s="44">
        <v>1905.22</v>
      </c>
      <c r="T394" s="44">
        <v>1887.8</v>
      </c>
      <c r="U394" s="44">
        <v>1928.14</v>
      </c>
      <c r="V394" s="44">
        <v>1907.28</v>
      </c>
      <c r="W394" s="44">
        <v>1900.55</v>
      </c>
      <c r="X394" s="44">
        <v>1793.59</v>
      </c>
      <c r="Y394" s="44">
        <v>1702.44</v>
      </c>
      <c r="Z394" s="44">
        <v>1456.95</v>
      </c>
      <c r="AA394" s="44">
        <v>1277.3599999999999</v>
      </c>
    </row>
    <row r="395" spans="1:27" ht="12.75" hidden="1" customHeight="1" outlineLevel="1" x14ac:dyDescent="0.2">
      <c r="A395" s="97" t="s">
        <v>1393</v>
      </c>
      <c r="B395" s="63" t="s">
        <v>90</v>
      </c>
      <c r="C395" s="43" t="s">
        <v>79</v>
      </c>
      <c r="D395" s="44">
        <f>$D$315</f>
        <v>217.03</v>
      </c>
      <c r="E395" s="44">
        <f t="shared" ref="E395:AA395" si="229">$D$315</f>
        <v>217.03</v>
      </c>
      <c r="F395" s="44">
        <f t="shared" si="229"/>
        <v>217.03</v>
      </c>
      <c r="G395" s="44">
        <f t="shared" si="229"/>
        <v>217.03</v>
      </c>
      <c r="H395" s="44">
        <f t="shared" si="229"/>
        <v>217.03</v>
      </c>
      <c r="I395" s="44">
        <f t="shared" si="229"/>
        <v>217.03</v>
      </c>
      <c r="J395" s="44">
        <f t="shared" si="229"/>
        <v>217.03</v>
      </c>
      <c r="K395" s="44">
        <f t="shared" si="229"/>
        <v>217.03</v>
      </c>
      <c r="L395" s="44">
        <f t="shared" si="229"/>
        <v>217.03</v>
      </c>
      <c r="M395" s="44">
        <f t="shared" si="229"/>
        <v>217.03</v>
      </c>
      <c r="N395" s="44">
        <f t="shared" si="229"/>
        <v>217.03</v>
      </c>
      <c r="O395" s="44">
        <f t="shared" si="229"/>
        <v>217.03</v>
      </c>
      <c r="P395" s="44">
        <f t="shared" si="229"/>
        <v>217.03</v>
      </c>
      <c r="Q395" s="44">
        <f t="shared" si="229"/>
        <v>217.03</v>
      </c>
      <c r="R395" s="44">
        <f t="shared" si="229"/>
        <v>217.03</v>
      </c>
      <c r="S395" s="44">
        <f t="shared" si="229"/>
        <v>217.03</v>
      </c>
      <c r="T395" s="44">
        <f t="shared" si="229"/>
        <v>217.03</v>
      </c>
      <c r="U395" s="44">
        <f t="shared" si="229"/>
        <v>217.03</v>
      </c>
      <c r="V395" s="44">
        <f t="shared" si="229"/>
        <v>217.03</v>
      </c>
      <c r="W395" s="44">
        <f t="shared" si="229"/>
        <v>217.03</v>
      </c>
      <c r="X395" s="44">
        <f t="shared" si="229"/>
        <v>217.03</v>
      </c>
      <c r="Y395" s="44">
        <f t="shared" si="229"/>
        <v>217.03</v>
      </c>
      <c r="Z395" s="44">
        <f t="shared" si="229"/>
        <v>217.03</v>
      </c>
      <c r="AA395" s="44">
        <f t="shared" si="229"/>
        <v>217.03</v>
      </c>
    </row>
    <row r="396" spans="1:27" ht="12.75" hidden="1" customHeight="1" outlineLevel="1" x14ac:dyDescent="0.2">
      <c r="A396" s="97" t="s">
        <v>1394</v>
      </c>
      <c r="B396" s="63" t="s">
        <v>83</v>
      </c>
      <c r="C396" s="43" t="s">
        <v>79</v>
      </c>
      <c r="D396" s="44">
        <v>3.63</v>
      </c>
      <c r="E396" s="44">
        <v>3.63</v>
      </c>
      <c r="F396" s="44">
        <v>3.63</v>
      </c>
      <c r="G396" s="44">
        <v>3.63</v>
      </c>
      <c r="H396" s="44">
        <v>3.63</v>
      </c>
      <c r="I396" s="44">
        <v>3.63</v>
      </c>
      <c r="J396" s="44">
        <v>3.63</v>
      </c>
      <c r="K396" s="44">
        <v>3.63</v>
      </c>
      <c r="L396" s="44">
        <v>3.63</v>
      </c>
      <c r="M396" s="44">
        <v>3.63</v>
      </c>
      <c r="N396" s="44">
        <v>3.63</v>
      </c>
      <c r="O396" s="44">
        <v>3.63</v>
      </c>
      <c r="P396" s="44">
        <v>3.63</v>
      </c>
      <c r="Q396" s="44">
        <v>3.63</v>
      </c>
      <c r="R396" s="44">
        <v>3.63</v>
      </c>
      <c r="S396" s="44">
        <v>3.63</v>
      </c>
      <c r="T396" s="44">
        <v>3.63</v>
      </c>
      <c r="U396" s="44">
        <v>3.63</v>
      </c>
      <c r="V396" s="44">
        <v>3.63</v>
      </c>
      <c r="W396" s="44">
        <v>3.63</v>
      </c>
      <c r="X396" s="44">
        <v>3.63</v>
      </c>
      <c r="Y396" s="44">
        <v>3.63</v>
      </c>
      <c r="Z396" s="44">
        <v>3.63</v>
      </c>
      <c r="AA396" s="44">
        <v>3.63</v>
      </c>
    </row>
    <row r="397" spans="1:27" ht="12.75" hidden="1" customHeight="1" outlineLevel="1" x14ac:dyDescent="0.2">
      <c r="A397" s="97" t="s">
        <v>1395</v>
      </c>
      <c r="B397" s="63" t="s">
        <v>81</v>
      </c>
      <c r="C397" s="43" t="s">
        <v>79</v>
      </c>
      <c r="D397" s="44">
        <f>$D$11</f>
        <v>110.23</v>
      </c>
      <c r="E397" s="44">
        <f t="shared" ref="E397:AA397" si="230">$D$11</f>
        <v>110.23</v>
      </c>
      <c r="F397" s="44">
        <f t="shared" si="230"/>
        <v>110.23</v>
      </c>
      <c r="G397" s="44">
        <f t="shared" si="230"/>
        <v>110.23</v>
      </c>
      <c r="H397" s="44">
        <f t="shared" si="230"/>
        <v>110.23</v>
      </c>
      <c r="I397" s="44">
        <f t="shared" si="230"/>
        <v>110.23</v>
      </c>
      <c r="J397" s="44">
        <f t="shared" si="230"/>
        <v>110.23</v>
      </c>
      <c r="K397" s="44">
        <f t="shared" si="230"/>
        <v>110.23</v>
      </c>
      <c r="L397" s="44">
        <f t="shared" si="230"/>
        <v>110.23</v>
      </c>
      <c r="M397" s="44">
        <f t="shared" si="230"/>
        <v>110.23</v>
      </c>
      <c r="N397" s="44">
        <f t="shared" si="230"/>
        <v>110.23</v>
      </c>
      <c r="O397" s="44">
        <f t="shared" si="230"/>
        <v>110.23</v>
      </c>
      <c r="P397" s="44">
        <f t="shared" si="230"/>
        <v>110.23</v>
      </c>
      <c r="Q397" s="44">
        <f t="shared" si="230"/>
        <v>110.23</v>
      </c>
      <c r="R397" s="44">
        <f t="shared" si="230"/>
        <v>110.23</v>
      </c>
      <c r="S397" s="44">
        <f t="shared" si="230"/>
        <v>110.23</v>
      </c>
      <c r="T397" s="44">
        <f t="shared" si="230"/>
        <v>110.23</v>
      </c>
      <c r="U397" s="44">
        <f t="shared" si="230"/>
        <v>110.23</v>
      </c>
      <c r="V397" s="44">
        <f t="shared" si="230"/>
        <v>110.23</v>
      </c>
      <c r="W397" s="44">
        <f t="shared" si="230"/>
        <v>110.23</v>
      </c>
      <c r="X397" s="44">
        <f t="shared" si="230"/>
        <v>110.23</v>
      </c>
      <c r="Y397" s="44">
        <f t="shared" si="230"/>
        <v>110.23</v>
      </c>
      <c r="Z397" s="44">
        <f t="shared" si="230"/>
        <v>110.23</v>
      </c>
      <c r="AA397" s="44">
        <f t="shared" si="230"/>
        <v>110.23</v>
      </c>
    </row>
    <row r="398" spans="1:27" ht="12.75" customHeight="1" collapsed="1" x14ac:dyDescent="0.2">
      <c r="A398" s="96" t="s">
        <v>1396</v>
      </c>
      <c r="B398" s="28" t="str">
        <f>"18"&amp;"."&amp;$B$640&amp;"."&amp;$B$641</f>
        <v>18.11.2023</v>
      </c>
      <c r="C398" s="88" t="s">
        <v>76</v>
      </c>
      <c r="D398" s="89">
        <f>ROUND(((D399+D400+D402+D401)/1000),5)</f>
        <v>1.56619</v>
      </c>
      <c r="E398" s="89">
        <f>ROUND(((E399+E400+E402+E401)/1000),5)</f>
        <v>1.47329</v>
      </c>
      <c r="F398" s="89">
        <f>ROUND(((F399+F400+F402+F401)/1000),5)</f>
        <v>1.4228000000000001</v>
      </c>
      <c r="G398" s="89">
        <f t="shared" ref="G398:AA398" si="231">ROUND(((G399+G400+G402+G401)/1000),5)</f>
        <v>1.38679</v>
      </c>
      <c r="H398" s="89">
        <f t="shared" si="231"/>
        <v>1.4131499999999999</v>
      </c>
      <c r="I398" s="89">
        <f t="shared" si="231"/>
        <v>1.47861</v>
      </c>
      <c r="J398" s="89">
        <f t="shared" si="231"/>
        <v>1.5460100000000001</v>
      </c>
      <c r="K398" s="89">
        <f t="shared" si="231"/>
        <v>1.7783199999999999</v>
      </c>
      <c r="L398" s="89">
        <f t="shared" si="231"/>
        <v>2.00305</v>
      </c>
      <c r="M398" s="89">
        <f t="shared" si="231"/>
        <v>2.1342699999999999</v>
      </c>
      <c r="N398" s="89">
        <f t="shared" si="231"/>
        <v>2.2029700000000001</v>
      </c>
      <c r="O398" s="89">
        <f t="shared" si="231"/>
        <v>2.2181099999999998</v>
      </c>
      <c r="P398" s="89">
        <f t="shared" si="231"/>
        <v>2.2058399999999998</v>
      </c>
      <c r="Q398" s="89">
        <f t="shared" si="231"/>
        <v>2.1982699999999999</v>
      </c>
      <c r="R398" s="89">
        <f t="shared" si="231"/>
        <v>2.18432</v>
      </c>
      <c r="S398" s="89">
        <f t="shared" si="231"/>
        <v>2.1838700000000002</v>
      </c>
      <c r="T398" s="89">
        <f t="shared" si="231"/>
        <v>2.2046700000000001</v>
      </c>
      <c r="U398" s="89">
        <f t="shared" si="231"/>
        <v>2.2374499999999999</v>
      </c>
      <c r="V398" s="89">
        <f t="shared" si="231"/>
        <v>2.2214700000000001</v>
      </c>
      <c r="W398" s="89">
        <f t="shared" si="231"/>
        <v>2.1801200000000001</v>
      </c>
      <c r="X398" s="89">
        <f t="shared" si="231"/>
        <v>2.08169</v>
      </c>
      <c r="Y398" s="89">
        <f t="shared" si="231"/>
        <v>1.89821</v>
      </c>
      <c r="Z398" s="89">
        <f t="shared" si="231"/>
        <v>1.6019600000000001</v>
      </c>
      <c r="AA398" s="89">
        <f t="shared" si="231"/>
        <v>1.56145</v>
      </c>
    </row>
    <row r="399" spans="1:27" ht="12.75" hidden="1" customHeight="1" outlineLevel="1" x14ac:dyDescent="0.2">
      <c r="A399" s="97" t="s">
        <v>1397</v>
      </c>
      <c r="B399" s="63" t="s">
        <v>242</v>
      </c>
      <c r="C399" s="43" t="s">
        <v>79</v>
      </c>
      <c r="D399" s="44">
        <v>1235.3</v>
      </c>
      <c r="E399" s="44">
        <v>1142.4000000000001</v>
      </c>
      <c r="F399" s="44">
        <v>1091.9100000000001</v>
      </c>
      <c r="G399" s="44">
        <v>1055.9000000000001</v>
      </c>
      <c r="H399" s="44">
        <v>1082.26</v>
      </c>
      <c r="I399" s="44">
        <v>1147.72</v>
      </c>
      <c r="J399" s="44">
        <v>1215.1199999999999</v>
      </c>
      <c r="K399" s="44">
        <v>1447.43</v>
      </c>
      <c r="L399" s="44">
        <v>1672.16</v>
      </c>
      <c r="M399" s="44">
        <v>1803.38</v>
      </c>
      <c r="N399" s="44">
        <v>1872.08</v>
      </c>
      <c r="O399" s="44">
        <v>1887.22</v>
      </c>
      <c r="P399" s="44">
        <v>1874.95</v>
      </c>
      <c r="Q399" s="44">
        <v>1867.38</v>
      </c>
      <c r="R399" s="44">
        <v>1853.43</v>
      </c>
      <c r="S399" s="44">
        <v>1852.98</v>
      </c>
      <c r="T399" s="44">
        <v>1873.78</v>
      </c>
      <c r="U399" s="44">
        <v>1906.56</v>
      </c>
      <c r="V399" s="44">
        <v>1890.58</v>
      </c>
      <c r="W399" s="44">
        <v>1849.23</v>
      </c>
      <c r="X399" s="44">
        <v>1750.8</v>
      </c>
      <c r="Y399" s="44">
        <v>1567.32</v>
      </c>
      <c r="Z399" s="44">
        <v>1271.07</v>
      </c>
      <c r="AA399" s="44">
        <v>1230.56</v>
      </c>
    </row>
    <row r="400" spans="1:27" ht="12.75" hidden="1" customHeight="1" outlineLevel="1" x14ac:dyDescent="0.2">
      <c r="A400" s="97" t="s">
        <v>1398</v>
      </c>
      <c r="B400" s="63" t="s">
        <v>90</v>
      </c>
      <c r="C400" s="43" t="s">
        <v>79</v>
      </c>
      <c r="D400" s="44">
        <f>$D$315</f>
        <v>217.03</v>
      </c>
      <c r="E400" s="44">
        <f t="shared" ref="E400:AA400" si="232">$D$315</f>
        <v>217.03</v>
      </c>
      <c r="F400" s="44">
        <f t="shared" si="232"/>
        <v>217.03</v>
      </c>
      <c r="G400" s="44">
        <f t="shared" si="232"/>
        <v>217.03</v>
      </c>
      <c r="H400" s="44">
        <f t="shared" si="232"/>
        <v>217.03</v>
      </c>
      <c r="I400" s="44">
        <f t="shared" si="232"/>
        <v>217.03</v>
      </c>
      <c r="J400" s="44">
        <f t="shared" si="232"/>
        <v>217.03</v>
      </c>
      <c r="K400" s="44">
        <f t="shared" si="232"/>
        <v>217.03</v>
      </c>
      <c r="L400" s="44">
        <f t="shared" si="232"/>
        <v>217.03</v>
      </c>
      <c r="M400" s="44">
        <f t="shared" si="232"/>
        <v>217.03</v>
      </c>
      <c r="N400" s="44">
        <f t="shared" si="232"/>
        <v>217.03</v>
      </c>
      <c r="O400" s="44">
        <f t="shared" si="232"/>
        <v>217.03</v>
      </c>
      <c r="P400" s="44">
        <f t="shared" si="232"/>
        <v>217.03</v>
      </c>
      <c r="Q400" s="44">
        <f t="shared" si="232"/>
        <v>217.03</v>
      </c>
      <c r="R400" s="44">
        <f t="shared" si="232"/>
        <v>217.03</v>
      </c>
      <c r="S400" s="44">
        <f t="shared" si="232"/>
        <v>217.03</v>
      </c>
      <c r="T400" s="44">
        <f t="shared" si="232"/>
        <v>217.03</v>
      </c>
      <c r="U400" s="44">
        <f t="shared" si="232"/>
        <v>217.03</v>
      </c>
      <c r="V400" s="44">
        <f t="shared" si="232"/>
        <v>217.03</v>
      </c>
      <c r="W400" s="44">
        <f t="shared" si="232"/>
        <v>217.03</v>
      </c>
      <c r="X400" s="44">
        <f t="shared" si="232"/>
        <v>217.03</v>
      </c>
      <c r="Y400" s="44">
        <f t="shared" si="232"/>
        <v>217.03</v>
      </c>
      <c r="Z400" s="44">
        <f t="shared" si="232"/>
        <v>217.03</v>
      </c>
      <c r="AA400" s="44">
        <f t="shared" si="232"/>
        <v>217.03</v>
      </c>
    </row>
    <row r="401" spans="1:27" ht="12.75" hidden="1" customHeight="1" outlineLevel="1" x14ac:dyDescent="0.2">
      <c r="A401" s="97" t="s">
        <v>1399</v>
      </c>
      <c r="B401" s="63" t="s">
        <v>83</v>
      </c>
      <c r="C401" s="43" t="s">
        <v>79</v>
      </c>
      <c r="D401" s="44">
        <v>3.63</v>
      </c>
      <c r="E401" s="44">
        <v>3.63</v>
      </c>
      <c r="F401" s="44">
        <v>3.63</v>
      </c>
      <c r="G401" s="44">
        <v>3.63</v>
      </c>
      <c r="H401" s="44">
        <v>3.63</v>
      </c>
      <c r="I401" s="44">
        <v>3.63</v>
      </c>
      <c r="J401" s="44">
        <v>3.63</v>
      </c>
      <c r="K401" s="44">
        <v>3.63</v>
      </c>
      <c r="L401" s="44">
        <v>3.63</v>
      </c>
      <c r="M401" s="44">
        <v>3.63</v>
      </c>
      <c r="N401" s="44">
        <v>3.63</v>
      </c>
      <c r="O401" s="44">
        <v>3.63</v>
      </c>
      <c r="P401" s="44">
        <v>3.63</v>
      </c>
      <c r="Q401" s="44">
        <v>3.63</v>
      </c>
      <c r="R401" s="44">
        <v>3.63</v>
      </c>
      <c r="S401" s="44">
        <v>3.63</v>
      </c>
      <c r="T401" s="44">
        <v>3.63</v>
      </c>
      <c r="U401" s="44">
        <v>3.63</v>
      </c>
      <c r="V401" s="44">
        <v>3.63</v>
      </c>
      <c r="W401" s="44">
        <v>3.63</v>
      </c>
      <c r="X401" s="44">
        <v>3.63</v>
      </c>
      <c r="Y401" s="44">
        <v>3.63</v>
      </c>
      <c r="Z401" s="44">
        <v>3.63</v>
      </c>
      <c r="AA401" s="44">
        <v>3.63</v>
      </c>
    </row>
    <row r="402" spans="1:27" ht="12.75" hidden="1" customHeight="1" outlineLevel="1" x14ac:dyDescent="0.2">
      <c r="A402" s="97" t="s">
        <v>1400</v>
      </c>
      <c r="B402" s="63" t="s">
        <v>81</v>
      </c>
      <c r="C402" s="43" t="s">
        <v>79</v>
      </c>
      <c r="D402" s="44">
        <f>$D$11</f>
        <v>110.23</v>
      </c>
      <c r="E402" s="44">
        <f t="shared" ref="E402:AA402" si="233">$D$11</f>
        <v>110.23</v>
      </c>
      <c r="F402" s="44">
        <f t="shared" si="233"/>
        <v>110.23</v>
      </c>
      <c r="G402" s="44">
        <f t="shared" si="233"/>
        <v>110.23</v>
      </c>
      <c r="H402" s="44">
        <f t="shared" si="233"/>
        <v>110.23</v>
      </c>
      <c r="I402" s="44">
        <f t="shared" si="233"/>
        <v>110.23</v>
      </c>
      <c r="J402" s="44">
        <f t="shared" si="233"/>
        <v>110.23</v>
      </c>
      <c r="K402" s="44">
        <f t="shared" si="233"/>
        <v>110.23</v>
      </c>
      <c r="L402" s="44">
        <f t="shared" si="233"/>
        <v>110.23</v>
      </c>
      <c r="M402" s="44">
        <f t="shared" si="233"/>
        <v>110.23</v>
      </c>
      <c r="N402" s="44">
        <f t="shared" si="233"/>
        <v>110.23</v>
      </c>
      <c r="O402" s="44">
        <f t="shared" si="233"/>
        <v>110.23</v>
      </c>
      <c r="P402" s="44">
        <f t="shared" si="233"/>
        <v>110.23</v>
      </c>
      <c r="Q402" s="44">
        <f t="shared" si="233"/>
        <v>110.23</v>
      </c>
      <c r="R402" s="44">
        <f t="shared" si="233"/>
        <v>110.23</v>
      </c>
      <c r="S402" s="44">
        <f t="shared" si="233"/>
        <v>110.23</v>
      </c>
      <c r="T402" s="44">
        <f t="shared" si="233"/>
        <v>110.23</v>
      </c>
      <c r="U402" s="44">
        <f t="shared" si="233"/>
        <v>110.23</v>
      </c>
      <c r="V402" s="44">
        <f t="shared" si="233"/>
        <v>110.23</v>
      </c>
      <c r="W402" s="44">
        <f t="shared" si="233"/>
        <v>110.23</v>
      </c>
      <c r="X402" s="44">
        <f t="shared" si="233"/>
        <v>110.23</v>
      </c>
      <c r="Y402" s="44">
        <f t="shared" si="233"/>
        <v>110.23</v>
      </c>
      <c r="Z402" s="44">
        <f t="shared" si="233"/>
        <v>110.23</v>
      </c>
      <c r="AA402" s="44">
        <f t="shared" si="233"/>
        <v>110.23</v>
      </c>
    </row>
    <row r="403" spans="1:27" ht="12.75" customHeight="1" collapsed="1" x14ac:dyDescent="0.2">
      <c r="A403" s="96" t="s">
        <v>1401</v>
      </c>
      <c r="B403" s="28" t="str">
        <f>"19"&amp;"."&amp;$B$640&amp;"."&amp;$B$641</f>
        <v>19.11.2023</v>
      </c>
      <c r="C403" s="88" t="s">
        <v>76</v>
      </c>
      <c r="D403" s="89">
        <f>ROUND(((D404+D405+D407+D406)/1000),5)</f>
        <v>1.52746</v>
      </c>
      <c r="E403" s="89">
        <f>ROUND(((E404+E405+E407+E406)/1000),5)</f>
        <v>1.5195799999999999</v>
      </c>
      <c r="F403" s="89">
        <f>ROUND(((F404+F405+F407+F406)/1000),5)</f>
        <v>1.43635</v>
      </c>
      <c r="G403" s="89">
        <f t="shared" ref="G403:AA403" si="234">ROUND(((G404+G405+G407+G406)/1000),5)</f>
        <v>1.4111400000000001</v>
      </c>
      <c r="H403" s="89">
        <f t="shared" si="234"/>
        <v>1.4319599999999999</v>
      </c>
      <c r="I403" s="89">
        <f t="shared" si="234"/>
        <v>1.4644200000000001</v>
      </c>
      <c r="J403" s="89">
        <f t="shared" si="234"/>
        <v>1.3485199999999999</v>
      </c>
      <c r="K403" s="89">
        <f t="shared" si="234"/>
        <v>1.50397</v>
      </c>
      <c r="L403" s="89">
        <f t="shared" si="234"/>
        <v>1.60744</v>
      </c>
      <c r="M403" s="89">
        <f t="shared" si="234"/>
        <v>1.8110299999999999</v>
      </c>
      <c r="N403" s="89">
        <f t="shared" si="234"/>
        <v>1.9427399999999999</v>
      </c>
      <c r="O403" s="89">
        <f t="shared" si="234"/>
        <v>1.9599200000000001</v>
      </c>
      <c r="P403" s="89">
        <f t="shared" si="234"/>
        <v>1.96698</v>
      </c>
      <c r="Q403" s="89">
        <f t="shared" si="234"/>
        <v>1.9685900000000001</v>
      </c>
      <c r="R403" s="89">
        <f t="shared" si="234"/>
        <v>1.96957</v>
      </c>
      <c r="S403" s="89">
        <f t="shared" si="234"/>
        <v>1.97526</v>
      </c>
      <c r="T403" s="89">
        <f t="shared" si="234"/>
        <v>2.0136500000000002</v>
      </c>
      <c r="U403" s="89">
        <f t="shared" si="234"/>
        <v>2.06602</v>
      </c>
      <c r="V403" s="89">
        <f t="shared" si="234"/>
        <v>2.0612599999999999</v>
      </c>
      <c r="W403" s="89">
        <f t="shared" si="234"/>
        <v>2.0493199999999998</v>
      </c>
      <c r="X403" s="89">
        <f t="shared" si="234"/>
        <v>2.0258500000000002</v>
      </c>
      <c r="Y403" s="89">
        <f t="shared" si="234"/>
        <v>1.81654</v>
      </c>
      <c r="Z403" s="89">
        <f t="shared" si="234"/>
        <v>1.64086</v>
      </c>
      <c r="AA403" s="89">
        <f t="shared" si="234"/>
        <v>1.5505</v>
      </c>
    </row>
    <row r="404" spans="1:27" ht="12.75" hidden="1" customHeight="1" outlineLevel="1" x14ac:dyDescent="0.2">
      <c r="A404" s="97" t="s">
        <v>1402</v>
      </c>
      <c r="B404" s="63" t="s">
        <v>242</v>
      </c>
      <c r="C404" s="43" t="s">
        <v>79</v>
      </c>
      <c r="D404" s="44">
        <v>1196.57</v>
      </c>
      <c r="E404" s="44">
        <v>1188.69</v>
      </c>
      <c r="F404" s="44">
        <v>1105.46</v>
      </c>
      <c r="G404" s="44">
        <v>1080.25</v>
      </c>
      <c r="H404" s="44">
        <v>1101.07</v>
      </c>
      <c r="I404" s="44">
        <v>1133.53</v>
      </c>
      <c r="J404" s="44">
        <v>1017.63</v>
      </c>
      <c r="K404" s="44">
        <v>1173.08</v>
      </c>
      <c r="L404" s="44">
        <v>1276.55</v>
      </c>
      <c r="M404" s="44">
        <v>1480.14</v>
      </c>
      <c r="N404" s="44">
        <v>1611.85</v>
      </c>
      <c r="O404" s="44">
        <v>1629.03</v>
      </c>
      <c r="P404" s="44">
        <v>1636.09</v>
      </c>
      <c r="Q404" s="44">
        <v>1637.7</v>
      </c>
      <c r="R404" s="44">
        <v>1638.68</v>
      </c>
      <c r="S404" s="44">
        <v>1644.37</v>
      </c>
      <c r="T404" s="44">
        <v>1682.76</v>
      </c>
      <c r="U404" s="44">
        <v>1735.13</v>
      </c>
      <c r="V404" s="44">
        <v>1730.37</v>
      </c>
      <c r="W404" s="44">
        <v>1718.43</v>
      </c>
      <c r="X404" s="44">
        <v>1694.96</v>
      </c>
      <c r="Y404" s="44">
        <v>1485.65</v>
      </c>
      <c r="Z404" s="44">
        <v>1309.97</v>
      </c>
      <c r="AA404" s="44">
        <v>1219.6099999999999</v>
      </c>
    </row>
    <row r="405" spans="1:27" ht="12.75" hidden="1" customHeight="1" outlineLevel="1" x14ac:dyDescent="0.2">
      <c r="A405" s="97" t="s">
        <v>1403</v>
      </c>
      <c r="B405" s="63" t="s">
        <v>90</v>
      </c>
      <c r="C405" s="43" t="s">
        <v>79</v>
      </c>
      <c r="D405" s="44">
        <f>$D$315</f>
        <v>217.03</v>
      </c>
      <c r="E405" s="44">
        <f t="shared" ref="E405:AA405" si="235">$D$315</f>
        <v>217.03</v>
      </c>
      <c r="F405" s="44">
        <f t="shared" si="235"/>
        <v>217.03</v>
      </c>
      <c r="G405" s="44">
        <f t="shared" si="235"/>
        <v>217.03</v>
      </c>
      <c r="H405" s="44">
        <f t="shared" si="235"/>
        <v>217.03</v>
      </c>
      <c r="I405" s="44">
        <f t="shared" si="235"/>
        <v>217.03</v>
      </c>
      <c r="J405" s="44">
        <f t="shared" si="235"/>
        <v>217.03</v>
      </c>
      <c r="K405" s="44">
        <f t="shared" si="235"/>
        <v>217.03</v>
      </c>
      <c r="L405" s="44">
        <f t="shared" si="235"/>
        <v>217.03</v>
      </c>
      <c r="M405" s="44">
        <f t="shared" si="235"/>
        <v>217.03</v>
      </c>
      <c r="N405" s="44">
        <f t="shared" si="235"/>
        <v>217.03</v>
      </c>
      <c r="O405" s="44">
        <f t="shared" si="235"/>
        <v>217.03</v>
      </c>
      <c r="P405" s="44">
        <f t="shared" si="235"/>
        <v>217.03</v>
      </c>
      <c r="Q405" s="44">
        <f t="shared" si="235"/>
        <v>217.03</v>
      </c>
      <c r="R405" s="44">
        <f t="shared" si="235"/>
        <v>217.03</v>
      </c>
      <c r="S405" s="44">
        <f t="shared" si="235"/>
        <v>217.03</v>
      </c>
      <c r="T405" s="44">
        <f t="shared" si="235"/>
        <v>217.03</v>
      </c>
      <c r="U405" s="44">
        <f t="shared" si="235"/>
        <v>217.03</v>
      </c>
      <c r="V405" s="44">
        <f t="shared" si="235"/>
        <v>217.03</v>
      </c>
      <c r="W405" s="44">
        <f t="shared" si="235"/>
        <v>217.03</v>
      </c>
      <c r="X405" s="44">
        <f t="shared" si="235"/>
        <v>217.03</v>
      </c>
      <c r="Y405" s="44">
        <f t="shared" si="235"/>
        <v>217.03</v>
      </c>
      <c r="Z405" s="44">
        <f t="shared" si="235"/>
        <v>217.03</v>
      </c>
      <c r="AA405" s="44">
        <f t="shared" si="235"/>
        <v>217.03</v>
      </c>
    </row>
    <row r="406" spans="1:27" ht="12.75" hidden="1" customHeight="1" outlineLevel="1" x14ac:dyDescent="0.2">
      <c r="A406" s="97" t="s">
        <v>1404</v>
      </c>
      <c r="B406" s="63" t="s">
        <v>83</v>
      </c>
      <c r="C406" s="43" t="s">
        <v>79</v>
      </c>
      <c r="D406" s="109">
        <v>3.63</v>
      </c>
      <c r="E406" s="109">
        <v>3.63</v>
      </c>
      <c r="F406" s="109">
        <v>3.63</v>
      </c>
      <c r="G406" s="109">
        <v>3.63</v>
      </c>
      <c r="H406" s="109">
        <v>3.63</v>
      </c>
      <c r="I406" s="109">
        <v>3.63</v>
      </c>
      <c r="J406" s="109">
        <v>3.63</v>
      </c>
      <c r="K406" s="109">
        <v>3.63</v>
      </c>
      <c r="L406" s="109">
        <v>3.63</v>
      </c>
      <c r="M406" s="109">
        <v>3.63</v>
      </c>
      <c r="N406" s="109">
        <v>3.63</v>
      </c>
      <c r="O406" s="109">
        <v>3.63</v>
      </c>
      <c r="P406" s="109">
        <v>3.63</v>
      </c>
      <c r="Q406" s="109">
        <v>3.63</v>
      </c>
      <c r="R406" s="109">
        <v>3.63</v>
      </c>
      <c r="S406" s="109">
        <v>3.63</v>
      </c>
      <c r="T406" s="109">
        <v>3.63</v>
      </c>
      <c r="U406" s="109">
        <v>3.63</v>
      </c>
      <c r="V406" s="109">
        <v>3.63</v>
      </c>
      <c r="W406" s="109">
        <v>3.63</v>
      </c>
      <c r="X406" s="109">
        <v>3.63</v>
      </c>
      <c r="Y406" s="109">
        <v>3.63</v>
      </c>
      <c r="Z406" s="109">
        <v>3.63</v>
      </c>
      <c r="AA406" s="109">
        <v>3.63</v>
      </c>
    </row>
    <row r="407" spans="1:27" ht="12.75" hidden="1" customHeight="1" outlineLevel="1" x14ac:dyDescent="0.2">
      <c r="A407" s="97" t="s">
        <v>1405</v>
      </c>
      <c r="B407" s="63" t="s">
        <v>81</v>
      </c>
      <c r="C407" s="43" t="s">
        <v>79</v>
      </c>
      <c r="D407" s="44">
        <f>$D$11</f>
        <v>110.23</v>
      </c>
      <c r="E407" s="44">
        <f t="shared" ref="E407:AA407" si="236">$D$11</f>
        <v>110.23</v>
      </c>
      <c r="F407" s="44">
        <f t="shared" si="236"/>
        <v>110.23</v>
      </c>
      <c r="G407" s="44">
        <f t="shared" si="236"/>
        <v>110.23</v>
      </c>
      <c r="H407" s="44">
        <f t="shared" si="236"/>
        <v>110.23</v>
      </c>
      <c r="I407" s="44">
        <f t="shared" si="236"/>
        <v>110.23</v>
      </c>
      <c r="J407" s="44">
        <f t="shared" si="236"/>
        <v>110.23</v>
      </c>
      <c r="K407" s="44">
        <f t="shared" si="236"/>
        <v>110.23</v>
      </c>
      <c r="L407" s="44">
        <f t="shared" si="236"/>
        <v>110.23</v>
      </c>
      <c r="M407" s="44">
        <f t="shared" si="236"/>
        <v>110.23</v>
      </c>
      <c r="N407" s="44">
        <f t="shared" si="236"/>
        <v>110.23</v>
      </c>
      <c r="O407" s="44">
        <f t="shared" si="236"/>
        <v>110.23</v>
      </c>
      <c r="P407" s="44">
        <f t="shared" si="236"/>
        <v>110.23</v>
      </c>
      <c r="Q407" s="44">
        <f t="shared" si="236"/>
        <v>110.23</v>
      </c>
      <c r="R407" s="44">
        <f t="shared" si="236"/>
        <v>110.23</v>
      </c>
      <c r="S407" s="44">
        <f t="shared" si="236"/>
        <v>110.23</v>
      </c>
      <c r="T407" s="44">
        <f t="shared" si="236"/>
        <v>110.23</v>
      </c>
      <c r="U407" s="44">
        <f t="shared" si="236"/>
        <v>110.23</v>
      </c>
      <c r="V407" s="44">
        <f t="shared" si="236"/>
        <v>110.23</v>
      </c>
      <c r="W407" s="44">
        <f t="shared" si="236"/>
        <v>110.23</v>
      </c>
      <c r="X407" s="44">
        <f t="shared" si="236"/>
        <v>110.23</v>
      </c>
      <c r="Y407" s="44">
        <f t="shared" si="236"/>
        <v>110.23</v>
      </c>
      <c r="Z407" s="44">
        <f t="shared" si="236"/>
        <v>110.23</v>
      </c>
      <c r="AA407" s="44">
        <f t="shared" si="236"/>
        <v>110.23</v>
      </c>
    </row>
    <row r="408" spans="1:27" ht="12.75" customHeight="1" collapsed="1" x14ac:dyDescent="0.2">
      <c r="A408" s="96" t="s">
        <v>1406</v>
      </c>
      <c r="B408" s="28" t="str">
        <f>"20"&amp;"."&amp;$B$640&amp;"."&amp;$B$641</f>
        <v>20.11.2023</v>
      </c>
      <c r="C408" s="88" t="s">
        <v>76</v>
      </c>
      <c r="D408" s="89">
        <f>ROUND(((D409+D410+D412+D411)/1000),5)</f>
        <v>1.4655100000000001</v>
      </c>
      <c r="E408" s="89">
        <f>ROUND(((E409+E410+E412+E411)/1000),5)</f>
        <v>1.3680000000000001</v>
      </c>
      <c r="F408" s="89">
        <f>ROUND(((F409+F410+F412+F411)/1000),5)</f>
        <v>1.30497</v>
      </c>
      <c r="G408" s="89">
        <f t="shared" ref="G408:AA408" si="237">ROUND(((G409+G410+G412+G411)/1000),5)</f>
        <v>1.30063</v>
      </c>
      <c r="H408" s="89">
        <f t="shared" si="237"/>
        <v>1.3447100000000001</v>
      </c>
      <c r="I408" s="89">
        <f t="shared" si="237"/>
        <v>1.52311</v>
      </c>
      <c r="J408" s="89">
        <f t="shared" si="237"/>
        <v>1.63337</v>
      </c>
      <c r="K408" s="89">
        <f t="shared" si="237"/>
        <v>1.92258</v>
      </c>
      <c r="L408" s="89">
        <f t="shared" si="237"/>
        <v>2.0947</v>
      </c>
      <c r="M408" s="89">
        <f t="shared" si="237"/>
        <v>2.15598</v>
      </c>
      <c r="N408" s="89">
        <f t="shared" si="237"/>
        <v>2.21699</v>
      </c>
      <c r="O408" s="89">
        <f t="shared" si="237"/>
        <v>2.2618999999999998</v>
      </c>
      <c r="P408" s="89">
        <f t="shared" si="237"/>
        <v>2.2236500000000001</v>
      </c>
      <c r="Q408" s="89">
        <f t="shared" si="237"/>
        <v>2.2445200000000001</v>
      </c>
      <c r="R408" s="89">
        <f t="shared" si="237"/>
        <v>2.24091</v>
      </c>
      <c r="S408" s="89">
        <f t="shared" si="237"/>
        <v>2.2245200000000001</v>
      </c>
      <c r="T408" s="89">
        <f t="shared" si="237"/>
        <v>2.23298</v>
      </c>
      <c r="U408" s="89">
        <f t="shared" si="237"/>
        <v>2.3775200000000001</v>
      </c>
      <c r="V408" s="89">
        <f t="shared" si="237"/>
        <v>2.3820100000000002</v>
      </c>
      <c r="W408" s="89">
        <f t="shared" si="237"/>
        <v>2.2252299999999998</v>
      </c>
      <c r="X408" s="89">
        <f t="shared" si="237"/>
        <v>2.0630899999999999</v>
      </c>
      <c r="Y408" s="89">
        <f t="shared" si="237"/>
        <v>1.9702999999999999</v>
      </c>
      <c r="Z408" s="89">
        <f t="shared" si="237"/>
        <v>1.68093</v>
      </c>
      <c r="AA408" s="89">
        <f t="shared" si="237"/>
        <v>1.5595399999999999</v>
      </c>
    </row>
    <row r="409" spans="1:27" ht="12.75" hidden="1" customHeight="1" outlineLevel="1" x14ac:dyDescent="0.2">
      <c r="A409" s="97" t="s">
        <v>1407</v>
      </c>
      <c r="B409" s="63" t="s">
        <v>242</v>
      </c>
      <c r="C409" s="43" t="s">
        <v>79</v>
      </c>
      <c r="D409" s="44">
        <v>1134.6199999999999</v>
      </c>
      <c r="E409" s="44">
        <v>1037.1099999999999</v>
      </c>
      <c r="F409" s="44">
        <v>974.08</v>
      </c>
      <c r="G409" s="44">
        <v>969.74</v>
      </c>
      <c r="H409" s="44">
        <v>1013.82</v>
      </c>
      <c r="I409" s="44">
        <v>1192.22</v>
      </c>
      <c r="J409" s="44">
        <v>1302.48</v>
      </c>
      <c r="K409" s="44">
        <v>1591.69</v>
      </c>
      <c r="L409" s="44">
        <v>1763.81</v>
      </c>
      <c r="M409" s="44">
        <v>1825.09</v>
      </c>
      <c r="N409" s="44">
        <v>1886.1</v>
      </c>
      <c r="O409" s="44">
        <v>1931.01</v>
      </c>
      <c r="P409" s="44">
        <v>1892.76</v>
      </c>
      <c r="Q409" s="44">
        <v>1913.63</v>
      </c>
      <c r="R409" s="44">
        <v>1910.02</v>
      </c>
      <c r="S409" s="44">
        <v>1893.63</v>
      </c>
      <c r="T409" s="44">
        <v>1902.09</v>
      </c>
      <c r="U409" s="44">
        <v>2046.63</v>
      </c>
      <c r="V409" s="44">
        <v>2051.12</v>
      </c>
      <c r="W409" s="44">
        <v>1894.34</v>
      </c>
      <c r="X409" s="44">
        <v>1732.2</v>
      </c>
      <c r="Y409" s="44">
        <v>1639.41</v>
      </c>
      <c r="Z409" s="44">
        <v>1350.04</v>
      </c>
      <c r="AA409" s="44">
        <v>1228.6500000000001</v>
      </c>
    </row>
    <row r="410" spans="1:27" ht="12.75" hidden="1" customHeight="1" outlineLevel="1" x14ac:dyDescent="0.2">
      <c r="A410" s="97" t="s">
        <v>1408</v>
      </c>
      <c r="B410" s="63" t="s">
        <v>90</v>
      </c>
      <c r="C410" s="43" t="s">
        <v>79</v>
      </c>
      <c r="D410" s="44">
        <f>$D$315</f>
        <v>217.03</v>
      </c>
      <c r="E410" s="44">
        <f t="shared" ref="E410:AA410" si="238">$D$315</f>
        <v>217.03</v>
      </c>
      <c r="F410" s="44">
        <f t="shared" si="238"/>
        <v>217.03</v>
      </c>
      <c r="G410" s="44">
        <f t="shared" si="238"/>
        <v>217.03</v>
      </c>
      <c r="H410" s="44">
        <f t="shared" si="238"/>
        <v>217.03</v>
      </c>
      <c r="I410" s="44">
        <f t="shared" si="238"/>
        <v>217.03</v>
      </c>
      <c r="J410" s="44">
        <f t="shared" si="238"/>
        <v>217.03</v>
      </c>
      <c r="K410" s="44">
        <f t="shared" si="238"/>
        <v>217.03</v>
      </c>
      <c r="L410" s="44">
        <f t="shared" si="238"/>
        <v>217.03</v>
      </c>
      <c r="M410" s="44">
        <f t="shared" si="238"/>
        <v>217.03</v>
      </c>
      <c r="N410" s="44">
        <f t="shared" si="238"/>
        <v>217.03</v>
      </c>
      <c r="O410" s="44">
        <f t="shared" si="238"/>
        <v>217.03</v>
      </c>
      <c r="P410" s="44">
        <f t="shared" si="238"/>
        <v>217.03</v>
      </c>
      <c r="Q410" s="44">
        <f t="shared" si="238"/>
        <v>217.03</v>
      </c>
      <c r="R410" s="44">
        <f t="shared" si="238"/>
        <v>217.03</v>
      </c>
      <c r="S410" s="44">
        <f t="shared" si="238"/>
        <v>217.03</v>
      </c>
      <c r="T410" s="44">
        <f t="shared" si="238"/>
        <v>217.03</v>
      </c>
      <c r="U410" s="44">
        <f t="shared" si="238"/>
        <v>217.03</v>
      </c>
      <c r="V410" s="44">
        <f t="shared" si="238"/>
        <v>217.03</v>
      </c>
      <c r="W410" s="44">
        <f t="shared" si="238"/>
        <v>217.03</v>
      </c>
      <c r="X410" s="44">
        <f t="shared" si="238"/>
        <v>217.03</v>
      </c>
      <c r="Y410" s="44">
        <f t="shared" si="238"/>
        <v>217.03</v>
      </c>
      <c r="Z410" s="44">
        <f t="shared" si="238"/>
        <v>217.03</v>
      </c>
      <c r="AA410" s="44">
        <f t="shared" si="238"/>
        <v>217.03</v>
      </c>
    </row>
    <row r="411" spans="1:27" ht="12.75" hidden="1" customHeight="1" outlineLevel="1" x14ac:dyDescent="0.2">
      <c r="A411" s="97" t="s">
        <v>1409</v>
      </c>
      <c r="B411" s="63" t="s">
        <v>83</v>
      </c>
      <c r="C411" s="43" t="s">
        <v>79</v>
      </c>
      <c r="D411" s="44">
        <v>3.63</v>
      </c>
      <c r="E411" s="44">
        <v>3.63</v>
      </c>
      <c r="F411" s="44">
        <v>3.63</v>
      </c>
      <c r="G411" s="44">
        <v>3.63</v>
      </c>
      <c r="H411" s="44">
        <v>3.63</v>
      </c>
      <c r="I411" s="44">
        <v>3.63</v>
      </c>
      <c r="J411" s="44">
        <v>3.63</v>
      </c>
      <c r="K411" s="44">
        <v>3.63</v>
      </c>
      <c r="L411" s="44">
        <v>3.63</v>
      </c>
      <c r="M411" s="44">
        <v>3.63</v>
      </c>
      <c r="N411" s="44">
        <v>3.63</v>
      </c>
      <c r="O411" s="44">
        <v>3.63</v>
      </c>
      <c r="P411" s="44">
        <v>3.63</v>
      </c>
      <c r="Q411" s="44">
        <v>3.63</v>
      </c>
      <c r="R411" s="44">
        <v>3.63</v>
      </c>
      <c r="S411" s="44">
        <v>3.63</v>
      </c>
      <c r="T411" s="44">
        <v>3.63</v>
      </c>
      <c r="U411" s="44">
        <v>3.63</v>
      </c>
      <c r="V411" s="44">
        <v>3.63</v>
      </c>
      <c r="W411" s="44">
        <v>3.63</v>
      </c>
      <c r="X411" s="44">
        <v>3.63</v>
      </c>
      <c r="Y411" s="44">
        <v>3.63</v>
      </c>
      <c r="Z411" s="44">
        <v>3.63</v>
      </c>
      <c r="AA411" s="44">
        <v>3.63</v>
      </c>
    </row>
    <row r="412" spans="1:27" ht="12.75" hidden="1" customHeight="1" outlineLevel="1" x14ac:dyDescent="0.2">
      <c r="A412" s="97" t="s">
        <v>1410</v>
      </c>
      <c r="B412" s="63" t="s">
        <v>81</v>
      </c>
      <c r="C412" s="43" t="s">
        <v>79</v>
      </c>
      <c r="D412" s="44">
        <f>$D$11</f>
        <v>110.23</v>
      </c>
      <c r="E412" s="44">
        <f t="shared" ref="E412:AA412" si="239">$D$11</f>
        <v>110.23</v>
      </c>
      <c r="F412" s="44">
        <f t="shared" si="239"/>
        <v>110.23</v>
      </c>
      <c r="G412" s="44">
        <f t="shared" si="239"/>
        <v>110.23</v>
      </c>
      <c r="H412" s="44">
        <f t="shared" si="239"/>
        <v>110.23</v>
      </c>
      <c r="I412" s="44">
        <f t="shared" si="239"/>
        <v>110.23</v>
      </c>
      <c r="J412" s="44">
        <f t="shared" si="239"/>
        <v>110.23</v>
      </c>
      <c r="K412" s="44">
        <f t="shared" si="239"/>
        <v>110.23</v>
      </c>
      <c r="L412" s="44">
        <f t="shared" si="239"/>
        <v>110.23</v>
      </c>
      <c r="M412" s="44">
        <f t="shared" si="239"/>
        <v>110.23</v>
      </c>
      <c r="N412" s="44">
        <f t="shared" si="239"/>
        <v>110.23</v>
      </c>
      <c r="O412" s="44">
        <f t="shared" si="239"/>
        <v>110.23</v>
      </c>
      <c r="P412" s="44">
        <f t="shared" si="239"/>
        <v>110.23</v>
      </c>
      <c r="Q412" s="44">
        <f t="shared" si="239"/>
        <v>110.23</v>
      </c>
      <c r="R412" s="44">
        <f t="shared" si="239"/>
        <v>110.23</v>
      </c>
      <c r="S412" s="44">
        <f t="shared" si="239"/>
        <v>110.23</v>
      </c>
      <c r="T412" s="44">
        <f t="shared" si="239"/>
        <v>110.23</v>
      </c>
      <c r="U412" s="44">
        <f t="shared" si="239"/>
        <v>110.23</v>
      </c>
      <c r="V412" s="44">
        <f t="shared" si="239"/>
        <v>110.23</v>
      </c>
      <c r="W412" s="44">
        <f t="shared" si="239"/>
        <v>110.23</v>
      </c>
      <c r="X412" s="44">
        <f t="shared" si="239"/>
        <v>110.23</v>
      </c>
      <c r="Y412" s="44">
        <f t="shared" si="239"/>
        <v>110.23</v>
      </c>
      <c r="Z412" s="44">
        <f t="shared" si="239"/>
        <v>110.23</v>
      </c>
      <c r="AA412" s="44">
        <f t="shared" si="239"/>
        <v>110.23</v>
      </c>
    </row>
    <row r="413" spans="1:27" ht="12.75" customHeight="1" collapsed="1" x14ac:dyDescent="0.2">
      <c r="A413" s="96" t="s">
        <v>1411</v>
      </c>
      <c r="B413" s="28" t="str">
        <f>"21"&amp;"."&amp;$B$640&amp;"."&amp;$B$641</f>
        <v>21.11.2023</v>
      </c>
      <c r="C413" s="88" t="s">
        <v>76</v>
      </c>
      <c r="D413" s="89">
        <f>ROUND(((D414+D415+D417+D416)/1000),5)</f>
        <v>1.4961899999999999</v>
      </c>
      <c r="E413" s="89">
        <f>ROUND(((E414+E415+E417+E416)/1000),5)</f>
        <v>1.42279</v>
      </c>
      <c r="F413" s="89">
        <f>ROUND(((F414+F415+F417+F416)/1000),5)</f>
        <v>1.3571299999999999</v>
      </c>
      <c r="G413" s="89">
        <f t="shared" ref="G413:AA413" si="240">ROUND(((G414+G415+G417+G416)/1000),5)</f>
        <v>1.34941</v>
      </c>
      <c r="H413" s="89">
        <f t="shared" si="240"/>
        <v>1.38662</v>
      </c>
      <c r="I413" s="89">
        <f t="shared" si="240"/>
        <v>1.5159800000000001</v>
      </c>
      <c r="J413" s="89">
        <f t="shared" si="240"/>
        <v>1.66991</v>
      </c>
      <c r="K413" s="89">
        <f t="shared" si="240"/>
        <v>1.9876100000000001</v>
      </c>
      <c r="L413" s="89">
        <f t="shared" si="240"/>
        <v>2.1364999999999998</v>
      </c>
      <c r="M413" s="89">
        <f t="shared" si="240"/>
        <v>2.1681900000000001</v>
      </c>
      <c r="N413" s="89">
        <f t="shared" si="240"/>
        <v>2.3462800000000001</v>
      </c>
      <c r="O413" s="89">
        <f t="shared" si="240"/>
        <v>2.3611</v>
      </c>
      <c r="P413" s="89">
        <f t="shared" si="240"/>
        <v>2.2799700000000001</v>
      </c>
      <c r="Q413" s="89">
        <f t="shared" si="240"/>
        <v>2.3062100000000001</v>
      </c>
      <c r="R413" s="89">
        <f t="shared" si="240"/>
        <v>2.2976000000000001</v>
      </c>
      <c r="S413" s="89">
        <f t="shared" si="240"/>
        <v>2.28355</v>
      </c>
      <c r="T413" s="89">
        <f t="shared" si="240"/>
        <v>2.3160699999999999</v>
      </c>
      <c r="U413" s="89">
        <f t="shared" si="240"/>
        <v>2.3955000000000002</v>
      </c>
      <c r="V413" s="89">
        <f t="shared" si="240"/>
        <v>2.3805999999999998</v>
      </c>
      <c r="W413" s="89">
        <f t="shared" si="240"/>
        <v>2.2746300000000002</v>
      </c>
      <c r="X413" s="89">
        <f t="shared" si="240"/>
        <v>2.1165500000000002</v>
      </c>
      <c r="Y413" s="89">
        <f t="shared" si="240"/>
        <v>2.0398900000000002</v>
      </c>
      <c r="Z413" s="89">
        <f t="shared" si="240"/>
        <v>1.84674</v>
      </c>
      <c r="AA413" s="89">
        <f t="shared" si="240"/>
        <v>1.61321</v>
      </c>
    </row>
    <row r="414" spans="1:27" ht="12.75" hidden="1" customHeight="1" outlineLevel="1" x14ac:dyDescent="0.2">
      <c r="A414" s="97" t="s">
        <v>1412</v>
      </c>
      <c r="B414" s="63" t="s">
        <v>242</v>
      </c>
      <c r="C414" s="43" t="s">
        <v>79</v>
      </c>
      <c r="D414" s="44">
        <v>1165.3</v>
      </c>
      <c r="E414" s="44">
        <v>1091.9000000000001</v>
      </c>
      <c r="F414" s="44">
        <v>1026.24</v>
      </c>
      <c r="G414" s="44">
        <v>1018.52</v>
      </c>
      <c r="H414" s="44">
        <v>1055.73</v>
      </c>
      <c r="I414" s="44">
        <v>1185.0899999999999</v>
      </c>
      <c r="J414" s="44">
        <v>1339.02</v>
      </c>
      <c r="K414" s="44">
        <v>1656.72</v>
      </c>
      <c r="L414" s="44">
        <v>1805.61</v>
      </c>
      <c r="M414" s="44">
        <v>1837.3</v>
      </c>
      <c r="N414" s="44">
        <v>2015.39</v>
      </c>
      <c r="O414" s="44">
        <v>2030.21</v>
      </c>
      <c r="P414" s="44">
        <v>1949.08</v>
      </c>
      <c r="Q414" s="44">
        <v>1975.32</v>
      </c>
      <c r="R414" s="44">
        <v>1966.71</v>
      </c>
      <c r="S414" s="44">
        <v>1952.66</v>
      </c>
      <c r="T414" s="44">
        <v>1985.18</v>
      </c>
      <c r="U414" s="44">
        <v>2064.61</v>
      </c>
      <c r="V414" s="44">
        <v>2049.71</v>
      </c>
      <c r="W414" s="44">
        <v>1943.74</v>
      </c>
      <c r="X414" s="44">
        <v>1785.66</v>
      </c>
      <c r="Y414" s="44">
        <v>1709</v>
      </c>
      <c r="Z414" s="44">
        <v>1515.85</v>
      </c>
      <c r="AA414" s="44">
        <v>1282.32</v>
      </c>
    </row>
    <row r="415" spans="1:27" ht="12.75" hidden="1" customHeight="1" outlineLevel="1" x14ac:dyDescent="0.2">
      <c r="A415" s="97" t="s">
        <v>1413</v>
      </c>
      <c r="B415" s="63" t="s">
        <v>90</v>
      </c>
      <c r="C415" s="43" t="s">
        <v>79</v>
      </c>
      <c r="D415" s="44">
        <f>$D$315</f>
        <v>217.03</v>
      </c>
      <c r="E415" s="44">
        <f t="shared" ref="E415:AA415" si="241">$D$315</f>
        <v>217.03</v>
      </c>
      <c r="F415" s="44">
        <f t="shared" si="241"/>
        <v>217.03</v>
      </c>
      <c r="G415" s="44">
        <f t="shared" si="241"/>
        <v>217.03</v>
      </c>
      <c r="H415" s="44">
        <f t="shared" si="241"/>
        <v>217.03</v>
      </c>
      <c r="I415" s="44">
        <f t="shared" si="241"/>
        <v>217.03</v>
      </c>
      <c r="J415" s="44">
        <f t="shared" si="241"/>
        <v>217.03</v>
      </c>
      <c r="K415" s="44">
        <f t="shared" si="241"/>
        <v>217.03</v>
      </c>
      <c r="L415" s="44">
        <f t="shared" si="241"/>
        <v>217.03</v>
      </c>
      <c r="M415" s="44">
        <f t="shared" si="241"/>
        <v>217.03</v>
      </c>
      <c r="N415" s="44">
        <f t="shared" si="241"/>
        <v>217.03</v>
      </c>
      <c r="O415" s="44">
        <f t="shared" si="241"/>
        <v>217.03</v>
      </c>
      <c r="P415" s="44">
        <f t="shared" si="241"/>
        <v>217.03</v>
      </c>
      <c r="Q415" s="44">
        <f t="shared" si="241"/>
        <v>217.03</v>
      </c>
      <c r="R415" s="44">
        <f t="shared" si="241"/>
        <v>217.03</v>
      </c>
      <c r="S415" s="44">
        <f t="shared" si="241"/>
        <v>217.03</v>
      </c>
      <c r="T415" s="44">
        <f t="shared" si="241"/>
        <v>217.03</v>
      </c>
      <c r="U415" s="44">
        <f t="shared" si="241"/>
        <v>217.03</v>
      </c>
      <c r="V415" s="44">
        <f t="shared" si="241"/>
        <v>217.03</v>
      </c>
      <c r="W415" s="44">
        <f t="shared" si="241"/>
        <v>217.03</v>
      </c>
      <c r="X415" s="44">
        <f t="shared" si="241"/>
        <v>217.03</v>
      </c>
      <c r="Y415" s="44">
        <f t="shared" si="241"/>
        <v>217.03</v>
      </c>
      <c r="Z415" s="44">
        <f t="shared" si="241"/>
        <v>217.03</v>
      </c>
      <c r="AA415" s="44">
        <f t="shared" si="241"/>
        <v>217.03</v>
      </c>
    </row>
    <row r="416" spans="1:27" ht="12.75" hidden="1" customHeight="1" outlineLevel="1" x14ac:dyDescent="0.2">
      <c r="A416" s="97" t="s">
        <v>1414</v>
      </c>
      <c r="B416" s="63" t="s">
        <v>83</v>
      </c>
      <c r="C416" s="43" t="s">
        <v>79</v>
      </c>
      <c r="D416" s="44">
        <v>3.63</v>
      </c>
      <c r="E416" s="44">
        <v>3.63</v>
      </c>
      <c r="F416" s="44">
        <v>3.63</v>
      </c>
      <c r="G416" s="44">
        <v>3.63</v>
      </c>
      <c r="H416" s="44">
        <v>3.63</v>
      </c>
      <c r="I416" s="44">
        <v>3.63</v>
      </c>
      <c r="J416" s="44">
        <v>3.63</v>
      </c>
      <c r="K416" s="44">
        <v>3.63</v>
      </c>
      <c r="L416" s="44">
        <v>3.63</v>
      </c>
      <c r="M416" s="44">
        <v>3.63</v>
      </c>
      <c r="N416" s="44">
        <v>3.63</v>
      </c>
      <c r="O416" s="44">
        <v>3.63</v>
      </c>
      <c r="P416" s="44">
        <v>3.63</v>
      </c>
      <c r="Q416" s="44">
        <v>3.63</v>
      </c>
      <c r="R416" s="44">
        <v>3.63</v>
      </c>
      <c r="S416" s="44">
        <v>3.63</v>
      </c>
      <c r="T416" s="44">
        <v>3.63</v>
      </c>
      <c r="U416" s="44">
        <v>3.63</v>
      </c>
      <c r="V416" s="44">
        <v>3.63</v>
      </c>
      <c r="W416" s="44">
        <v>3.63</v>
      </c>
      <c r="X416" s="44">
        <v>3.63</v>
      </c>
      <c r="Y416" s="44">
        <v>3.63</v>
      </c>
      <c r="Z416" s="44">
        <v>3.63</v>
      </c>
      <c r="AA416" s="44">
        <v>3.63</v>
      </c>
    </row>
    <row r="417" spans="1:27" ht="12.75" hidden="1" customHeight="1" outlineLevel="1" x14ac:dyDescent="0.2">
      <c r="A417" s="97" t="s">
        <v>1415</v>
      </c>
      <c r="B417" s="63" t="s">
        <v>81</v>
      </c>
      <c r="C417" s="43" t="s">
        <v>79</v>
      </c>
      <c r="D417" s="44">
        <f>$D$11</f>
        <v>110.23</v>
      </c>
      <c r="E417" s="44">
        <f t="shared" ref="E417:AA417" si="242">$D$11</f>
        <v>110.23</v>
      </c>
      <c r="F417" s="44">
        <f t="shared" si="242"/>
        <v>110.23</v>
      </c>
      <c r="G417" s="44">
        <f t="shared" si="242"/>
        <v>110.23</v>
      </c>
      <c r="H417" s="44">
        <f t="shared" si="242"/>
        <v>110.23</v>
      </c>
      <c r="I417" s="44">
        <f t="shared" si="242"/>
        <v>110.23</v>
      </c>
      <c r="J417" s="44">
        <f t="shared" si="242"/>
        <v>110.23</v>
      </c>
      <c r="K417" s="44">
        <f t="shared" si="242"/>
        <v>110.23</v>
      </c>
      <c r="L417" s="44">
        <f t="shared" si="242"/>
        <v>110.23</v>
      </c>
      <c r="M417" s="44">
        <f t="shared" si="242"/>
        <v>110.23</v>
      </c>
      <c r="N417" s="44">
        <f t="shared" si="242"/>
        <v>110.23</v>
      </c>
      <c r="O417" s="44">
        <f t="shared" si="242"/>
        <v>110.23</v>
      </c>
      <c r="P417" s="44">
        <f t="shared" si="242"/>
        <v>110.23</v>
      </c>
      <c r="Q417" s="44">
        <f t="shared" si="242"/>
        <v>110.23</v>
      </c>
      <c r="R417" s="44">
        <f t="shared" si="242"/>
        <v>110.23</v>
      </c>
      <c r="S417" s="44">
        <f t="shared" si="242"/>
        <v>110.23</v>
      </c>
      <c r="T417" s="44">
        <f t="shared" si="242"/>
        <v>110.23</v>
      </c>
      <c r="U417" s="44">
        <f t="shared" si="242"/>
        <v>110.23</v>
      </c>
      <c r="V417" s="44">
        <f t="shared" si="242"/>
        <v>110.23</v>
      </c>
      <c r="W417" s="44">
        <f t="shared" si="242"/>
        <v>110.23</v>
      </c>
      <c r="X417" s="44">
        <f t="shared" si="242"/>
        <v>110.23</v>
      </c>
      <c r="Y417" s="44">
        <f t="shared" si="242"/>
        <v>110.23</v>
      </c>
      <c r="Z417" s="44">
        <f t="shared" si="242"/>
        <v>110.23</v>
      </c>
      <c r="AA417" s="44">
        <f t="shared" si="242"/>
        <v>110.23</v>
      </c>
    </row>
    <row r="418" spans="1:27" ht="12.75" customHeight="1" collapsed="1" x14ac:dyDescent="0.2">
      <c r="A418" s="96" t="s">
        <v>1416</v>
      </c>
      <c r="B418" s="28" t="str">
        <f>"22"&amp;"."&amp;$B$640&amp;"."&amp;$B$641</f>
        <v>22.11.2023</v>
      </c>
      <c r="C418" s="88" t="s">
        <v>76</v>
      </c>
      <c r="D418" s="89">
        <f>ROUND(((D419+D420+D422+D421)/1000),5)</f>
        <v>1.5121899999999999</v>
      </c>
      <c r="E418" s="89">
        <f>ROUND(((E419+E420+E422+E421)/1000),5)</f>
        <v>1.43187</v>
      </c>
      <c r="F418" s="89">
        <f>ROUND(((F419+F420+F422+F421)/1000),5)</f>
        <v>1.3508800000000001</v>
      </c>
      <c r="G418" s="89">
        <f t="shared" ref="G418:AA418" si="243">ROUND(((G419+G420+G422+G421)/1000),5)</f>
        <v>1.32528</v>
      </c>
      <c r="H418" s="89">
        <f t="shared" si="243"/>
        <v>1.40113</v>
      </c>
      <c r="I418" s="89">
        <f t="shared" si="243"/>
        <v>1.5707100000000001</v>
      </c>
      <c r="J418" s="89">
        <f t="shared" si="243"/>
        <v>1.7961</v>
      </c>
      <c r="K418" s="89">
        <f t="shared" si="243"/>
        <v>2.0085500000000001</v>
      </c>
      <c r="L418" s="89">
        <f t="shared" si="243"/>
        <v>2.1743399999999999</v>
      </c>
      <c r="M418" s="89">
        <f t="shared" si="243"/>
        <v>2.19462</v>
      </c>
      <c r="N418" s="89">
        <f t="shared" si="243"/>
        <v>2.2851599999999999</v>
      </c>
      <c r="O418" s="89">
        <f t="shared" si="243"/>
        <v>2.2872400000000002</v>
      </c>
      <c r="P418" s="89">
        <f t="shared" si="243"/>
        <v>2.25942</v>
      </c>
      <c r="Q418" s="89">
        <f t="shared" si="243"/>
        <v>2.28118</v>
      </c>
      <c r="R418" s="89">
        <f t="shared" si="243"/>
        <v>2.2663899999999999</v>
      </c>
      <c r="S418" s="89">
        <f t="shared" si="243"/>
        <v>2.2538499999999999</v>
      </c>
      <c r="T418" s="89">
        <f t="shared" si="243"/>
        <v>2.3135500000000002</v>
      </c>
      <c r="U418" s="89">
        <f t="shared" si="243"/>
        <v>2.3738800000000002</v>
      </c>
      <c r="V418" s="89">
        <f t="shared" si="243"/>
        <v>2.3265199999999999</v>
      </c>
      <c r="W418" s="89">
        <f t="shared" si="243"/>
        <v>2.2402000000000002</v>
      </c>
      <c r="X418" s="89">
        <f t="shared" si="243"/>
        <v>2.15686</v>
      </c>
      <c r="Y418" s="89">
        <f t="shared" si="243"/>
        <v>2.1249500000000001</v>
      </c>
      <c r="Z418" s="89">
        <f t="shared" si="243"/>
        <v>1.8670899999999999</v>
      </c>
      <c r="AA418" s="89">
        <f t="shared" si="243"/>
        <v>1.64771</v>
      </c>
    </row>
    <row r="419" spans="1:27" ht="12.75" hidden="1" customHeight="1" outlineLevel="1" x14ac:dyDescent="0.2">
      <c r="A419" s="97" t="s">
        <v>1417</v>
      </c>
      <c r="B419" s="63" t="s">
        <v>242</v>
      </c>
      <c r="C419" s="43" t="s">
        <v>79</v>
      </c>
      <c r="D419" s="44">
        <v>1181.3</v>
      </c>
      <c r="E419" s="44">
        <v>1100.98</v>
      </c>
      <c r="F419" s="44">
        <v>1019.99</v>
      </c>
      <c r="G419" s="44">
        <v>994.39</v>
      </c>
      <c r="H419" s="44">
        <v>1070.24</v>
      </c>
      <c r="I419" s="44">
        <v>1239.82</v>
      </c>
      <c r="J419" s="44">
        <v>1465.21</v>
      </c>
      <c r="K419" s="44">
        <v>1677.66</v>
      </c>
      <c r="L419" s="44">
        <v>1843.45</v>
      </c>
      <c r="M419" s="44">
        <v>1863.73</v>
      </c>
      <c r="N419" s="44">
        <v>1954.27</v>
      </c>
      <c r="O419" s="44">
        <v>1956.35</v>
      </c>
      <c r="P419" s="44">
        <v>1928.53</v>
      </c>
      <c r="Q419" s="44">
        <v>1950.29</v>
      </c>
      <c r="R419" s="44">
        <v>1935.5</v>
      </c>
      <c r="S419" s="44">
        <v>1922.96</v>
      </c>
      <c r="T419" s="44">
        <v>1982.66</v>
      </c>
      <c r="U419" s="44">
        <v>2042.99</v>
      </c>
      <c r="V419" s="44">
        <v>1995.63</v>
      </c>
      <c r="W419" s="44">
        <v>1909.31</v>
      </c>
      <c r="X419" s="44">
        <v>1825.97</v>
      </c>
      <c r="Y419" s="44">
        <v>1794.06</v>
      </c>
      <c r="Z419" s="44">
        <v>1536.2</v>
      </c>
      <c r="AA419" s="44">
        <v>1316.82</v>
      </c>
    </row>
    <row r="420" spans="1:27" ht="12.75" hidden="1" customHeight="1" outlineLevel="1" x14ac:dyDescent="0.2">
      <c r="A420" s="97" t="s">
        <v>1418</v>
      </c>
      <c r="B420" s="63" t="s">
        <v>90</v>
      </c>
      <c r="C420" s="43" t="s">
        <v>79</v>
      </c>
      <c r="D420" s="44">
        <f>$D$315</f>
        <v>217.03</v>
      </c>
      <c r="E420" s="44">
        <f t="shared" ref="E420:AA420" si="244">$D$315</f>
        <v>217.03</v>
      </c>
      <c r="F420" s="44">
        <f t="shared" si="244"/>
        <v>217.03</v>
      </c>
      <c r="G420" s="44">
        <f t="shared" si="244"/>
        <v>217.03</v>
      </c>
      <c r="H420" s="44">
        <f t="shared" si="244"/>
        <v>217.03</v>
      </c>
      <c r="I420" s="44">
        <f t="shared" si="244"/>
        <v>217.03</v>
      </c>
      <c r="J420" s="44">
        <f t="shared" si="244"/>
        <v>217.03</v>
      </c>
      <c r="K420" s="44">
        <f t="shared" si="244"/>
        <v>217.03</v>
      </c>
      <c r="L420" s="44">
        <f t="shared" si="244"/>
        <v>217.03</v>
      </c>
      <c r="M420" s="44">
        <f t="shared" si="244"/>
        <v>217.03</v>
      </c>
      <c r="N420" s="44">
        <f t="shared" si="244"/>
        <v>217.03</v>
      </c>
      <c r="O420" s="44">
        <f t="shared" si="244"/>
        <v>217.03</v>
      </c>
      <c r="P420" s="44">
        <f t="shared" si="244"/>
        <v>217.03</v>
      </c>
      <c r="Q420" s="44">
        <f t="shared" si="244"/>
        <v>217.03</v>
      </c>
      <c r="R420" s="44">
        <f t="shared" si="244"/>
        <v>217.03</v>
      </c>
      <c r="S420" s="44">
        <f t="shared" si="244"/>
        <v>217.03</v>
      </c>
      <c r="T420" s="44">
        <f t="shared" si="244"/>
        <v>217.03</v>
      </c>
      <c r="U420" s="44">
        <f t="shared" si="244"/>
        <v>217.03</v>
      </c>
      <c r="V420" s="44">
        <f t="shared" si="244"/>
        <v>217.03</v>
      </c>
      <c r="W420" s="44">
        <f t="shared" si="244"/>
        <v>217.03</v>
      </c>
      <c r="X420" s="44">
        <f t="shared" si="244"/>
        <v>217.03</v>
      </c>
      <c r="Y420" s="44">
        <f t="shared" si="244"/>
        <v>217.03</v>
      </c>
      <c r="Z420" s="44">
        <f t="shared" si="244"/>
        <v>217.03</v>
      </c>
      <c r="AA420" s="44">
        <f t="shared" si="244"/>
        <v>217.03</v>
      </c>
    </row>
    <row r="421" spans="1:27" ht="12.75" hidden="1" customHeight="1" outlineLevel="1" x14ac:dyDescent="0.2">
      <c r="A421" s="97" t="s">
        <v>1419</v>
      </c>
      <c r="B421" s="63" t="s">
        <v>83</v>
      </c>
      <c r="C421" s="43" t="s">
        <v>79</v>
      </c>
      <c r="D421" s="44">
        <v>3.63</v>
      </c>
      <c r="E421" s="44">
        <v>3.63</v>
      </c>
      <c r="F421" s="44">
        <v>3.63</v>
      </c>
      <c r="G421" s="44">
        <v>3.63</v>
      </c>
      <c r="H421" s="44">
        <v>3.63</v>
      </c>
      <c r="I421" s="44">
        <v>3.63</v>
      </c>
      <c r="J421" s="44">
        <v>3.63</v>
      </c>
      <c r="K421" s="44">
        <v>3.63</v>
      </c>
      <c r="L421" s="44">
        <v>3.63</v>
      </c>
      <c r="M421" s="44">
        <v>3.63</v>
      </c>
      <c r="N421" s="44">
        <v>3.63</v>
      </c>
      <c r="O421" s="44">
        <v>3.63</v>
      </c>
      <c r="P421" s="44">
        <v>3.63</v>
      </c>
      <c r="Q421" s="44">
        <v>3.63</v>
      </c>
      <c r="R421" s="44">
        <v>3.63</v>
      </c>
      <c r="S421" s="44">
        <v>3.63</v>
      </c>
      <c r="T421" s="44">
        <v>3.63</v>
      </c>
      <c r="U421" s="44">
        <v>3.63</v>
      </c>
      <c r="V421" s="44">
        <v>3.63</v>
      </c>
      <c r="W421" s="44">
        <v>3.63</v>
      </c>
      <c r="X421" s="44">
        <v>3.63</v>
      </c>
      <c r="Y421" s="44">
        <v>3.63</v>
      </c>
      <c r="Z421" s="44">
        <v>3.63</v>
      </c>
      <c r="AA421" s="44">
        <v>3.63</v>
      </c>
    </row>
    <row r="422" spans="1:27" ht="12.75" hidden="1" customHeight="1" outlineLevel="1" x14ac:dyDescent="0.2">
      <c r="A422" s="97" t="s">
        <v>1420</v>
      </c>
      <c r="B422" s="63" t="s">
        <v>81</v>
      </c>
      <c r="C422" s="43" t="s">
        <v>79</v>
      </c>
      <c r="D422" s="44">
        <f>$D$11</f>
        <v>110.23</v>
      </c>
      <c r="E422" s="44">
        <f t="shared" ref="E422:AA422" si="245">$D$11</f>
        <v>110.23</v>
      </c>
      <c r="F422" s="44">
        <f t="shared" si="245"/>
        <v>110.23</v>
      </c>
      <c r="G422" s="44">
        <f t="shared" si="245"/>
        <v>110.23</v>
      </c>
      <c r="H422" s="44">
        <f t="shared" si="245"/>
        <v>110.23</v>
      </c>
      <c r="I422" s="44">
        <f t="shared" si="245"/>
        <v>110.23</v>
      </c>
      <c r="J422" s="44">
        <f t="shared" si="245"/>
        <v>110.23</v>
      </c>
      <c r="K422" s="44">
        <f t="shared" si="245"/>
        <v>110.23</v>
      </c>
      <c r="L422" s="44">
        <f t="shared" si="245"/>
        <v>110.23</v>
      </c>
      <c r="M422" s="44">
        <f t="shared" si="245"/>
        <v>110.23</v>
      </c>
      <c r="N422" s="44">
        <f t="shared" si="245"/>
        <v>110.23</v>
      </c>
      <c r="O422" s="44">
        <f t="shared" si="245"/>
        <v>110.23</v>
      </c>
      <c r="P422" s="44">
        <f t="shared" si="245"/>
        <v>110.23</v>
      </c>
      <c r="Q422" s="44">
        <f t="shared" si="245"/>
        <v>110.23</v>
      </c>
      <c r="R422" s="44">
        <f t="shared" si="245"/>
        <v>110.23</v>
      </c>
      <c r="S422" s="44">
        <f t="shared" si="245"/>
        <v>110.23</v>
      </c>
      <c r="T422" s="44">
        <f t="shared" si="245"/>
        <v>110.23</v>
      </c>
      <c r="U422" s="44">
        <f t="shared" si="245"/>
        <v>110.23</v>
      </c>
      <c r="V422" s="44">
        <f t="shared" si="245"/>
        <v>110.23</v>
      </c>
      <c r="W422" s="44">
        <f t="shared" si="245"/>
        <v>110.23</v>
      </c>
      <c r="X422" s="44">
        <f t="shared" si="245"/>
        <v>110.23</v>
      </c>
      <c r="Y422" s="44">
        <f t="shared" si="245"/>
        <v>110.23</v>
      </c>
      <c r="Z422" s="44">
        <f t="shared" si="245"/>
        <v>110.23</v>
      </c>
      <c r="AA422" s="44">
        <f t="shared" si="245"/>
        <v>110.23</v>
      </c>
    </row>
    <row r="423" spans="1:27" ht="12.75" customHeight="1" collapsed="1" x14ac:dyDescent="0.2">
      <c r="A423" s="96" t="s">
        <v>1421</v>
      </c>
      <c r="B423" s="28" t="str">
        <f>"23"&amp;"."&amp;$B$640&amp;"."&amp;$B$641</f>
        <v>23.11.2023</v>
      </c>
      <c r="C423" s="88" t="s">
        <v>76</v>
      </c>
      <c r="D423" s="89">
        <f>ROUND(((D424+D425+D427+D426)/1000),5)</f>
        <v>1.51888</v>
      </c>
      <c r="E423" s="89">
        <f>ROUND(((E424+E425+E427+E426)/1000),5)</f>
        <v>1.43364</v>
      </c>
      <c r="F423" s="89">
        <f>ROUND(((F424+F425+F427+F426)/1000),5)</f>
        <v>1.40117</v>
      </c>
      <c r="G423" s="89">
        <f t="shared" ref="G423:AA423" si="246">ROUND(((G424+G425+G427+G426)/1000),5)</f>
        <v>1.40079</v>
      </c>
      <c r="H423" s="89">
        <f t="shared" si="246"/>
        <v>1.40951</v>
      </c>
      <c r="I423" s="89">
        <f t="shared" si="246"/>
        <v>1.5629299999999999</v>
      </c>
      <c r="J423" s="89">
        <f t="shared" si="246"/>
        <v>1.76502</v>
      </c>
      <c r="K423" s="89">
        <f t="shared" si="246"/>
        <v>2.0338400000000001</v>
      </c>
      <c r="L423" s="89">
        <f t="shared" si="246"/>
        <v>2.1481300000000001</v>
      </c>
      <c r="M423" s="89">
        <f t="shared" si="246"/>
        <v>2.1650299999999998</v>
      </c>
      <c r="N423" s="89">
        <f t="shared" si="246"/>
        <v>2.2073100000000001</v>
      </c>
      <c r="O423" s="89">
        <f t="shared" si="246"/>
        <v>2.2778900000000002</v>
      </c>
      <c r="P423" s="89">
        <f t="shared" si="246"/>
        <v>2.27176</v>
      </c>
      <c r="Q423" s="89">
        <f t="shared" si="246"/>
        <v>2.2888199999999999</v>
      </c>
      <c r="R423" s="89">
        <f t="shared" si="246"/>
        <v>2.27921</v>
      </c>
      <c r="S423" s="89">
        <f t="shared" si="246"/>
        <v>2.1878799999999998</v>
      </c>
      <c r="T423" s="89">
        <f t="shared" si="246"/>
        <v>2.1890999999999998</v>
      </c>
      <c r="U423" s="89">
        <f t="shared" si="246"/>
        <v>2.2530100000000002</v>
      </c>
      <c r="V423" s="89">
        <f t="shared" si="246"/>
        <v>2.2864900000000001</v>
      </c>
      <c r="W423" s="89">
        <f t="shared" si="246"/>
        <v>2.1894999999999998</v>
      </c>
      <c r="X423" s="89">
        <f t="shared" si="246"/>
        <v>2.1640600000000001</v>
      </c>
      <c r="Y423" s="89">
        <f t="shared" si="246"/>
        <v>2.1333500000000001</v>
      </c>
      <c r="Z423" s="89">
        <f t="shared" si="246"/>
        <v>1.8535600000000001</v>
      </c>
      <c r="AA423" s="89">
        <f t="shared" si="246"/>
        <v>1.60643</v>
      </c>
    </row>
    <row r="424" spans="1:27" ht="12.75" hidden="1" customHeight="1" outlineLevel="1" x14ac:dyDescent="0.2">
      <c r="A424" s="97" t="s">
        <v>1422</v>
      </c>
      <c r="B424" s="63" t="s">
        <v>242</v>
      </c>
      <c r="C424" s="43" t="s">
        <v>79</v>
      </c>
      <c r="D424" s="44">
        <v>1187.99</v>
      </c>
      <c r="E424" s="44">
        <v>1102.75</v>
      </c>
      <c r="F424" s="44">
        <v>1070.28</v>
      </c>
      <c r="G424" s="44">
        <v>1069.9000000000001</v>
      </c>
      <c r="H424" s="44">
        <v>1078.6199999999999</v>
      </c>
      <c r="I424" s="44">
        <v>1232.04</v>
      </c>
      <c r="J424" s="44">
        <v>1434.13</v>
      </c>
      <c r="K424" s="44">
        <v>1702.95</v>
      </c>
      <c r="L424" s="44">
        <v>1817.24</v>
      </c>
      <c r="M424" s="44">
        <v>1834.14</v>
      </c>
      <c r="N424" s="44">
        <v>1876.42</v>
      </c>
      <c r="O424" s="44">
        <v>1947</v>
      </c>
      <c r="P424" s="44">
        <v>1940.87</v>
      </c>
      <c r="Q424" s="44">
        <v>1957.93</v>
      </c>
      <c r="R424" s="44">
        <v>1948.32</v>
      </c>
      <c r="S424" s="44">
        <v>1856.99</v>
      </c>
      <c r="T424" s="44">
        <v>1858.21</v>
      </c>
      <c r="U424" s="44">
        <v>1922.12</v>
      </c>
      <c r="V424" s="44">
        <v>1955.6</v>
      </c>
      <c r="W424" s="44">
        <v>1858.61</v>
      </c>
      <c r="X424" s="44">
        <v>1833.17</v>
      </c>
      <c r="Y424" s="44">
        <v>1802.46</v>
      </c>
      <c r="Z424" s="44">
        <v>1522.67</v>
      </c>
      <c r="AA424" s="44">
        <v>1275.54</v>
      </c>
    </row>
    <row r="425" spans="1:27" ht="12.75" hidden="1" customHeight="1" outlineLevel="1" x14ac:dyDescent="0.2">
      <c r="A425" s="97" t="s">
        <v>1423</v>
      </c>
      <c r="B425" s="63" t="s">
        <v>90</v>
      </c>
      <c r="C425" s="43" t="s">
        <v>79</v>
      </c>
      <c r="D425" s="44">
        <f>$D$315</f>
        <v>217.03</v>
      </c>
      <c r="E425" s="44">
        <f t="shared" ref="E425:AA425" si="247">$D$315</f>
        <v>217.03</v>
      </c>
      <c r="F425" s="44">
        <f t="shared" si="247"/>
        <v>217.03</v>
      </c>
      <c r="G425" s="44">
        <f t="shared" si="247"/>
        <v>217.03</v>
      </c>
      <c r="H425" s="44">
        <f t="shared" si="247"/>
        <v>217.03</v>
      </c>
      <c r="I425" s="44">
        <f t="shared" si="247"/>
        <v>217.03</v>
      </c>
      <c r="J425" s="44">
        <f t="shared" si="247"/>
        <v>217.03</v>
      </c>
      <c r="K425" s="44">
        <f t="shared" si="247"/>
        <v>217.03</v>
      </c>
      <c r="L425" s="44">
        <f t="shared" si="247"/>
        <v>217.03</v>
      </c>
      <c r="M425" s="44">
        <f t="shared" si="247"/>
        <v>217.03</v>
      </c>
      <c r="N425" s="44">
        <f t="shared" si="247"/>
        <v>217.03</v>
      </c>
      <c r="O425" s="44">
        <f t="shared" si="247"/>
        <v>217.03</v>
      </c>
      <c r="P425" s="44">
        <f t="shared" si="247"/>
        <v>217.03</v>
      </c>
      <c r="Q425" s="44">
        <f t="shared" si="247"/>
        <v>217.03</v>
      </c>
      <c r="R425" s="44">
        <f t="shared" si="247"/>
        <v>217.03</v>
      </c>
      <c r="S425" s="44">
        <f t="shared" si="247"/>
        <v>217.03</v>
      </c>
      <c r="T425" s="44">
        <f t="shared" si="247"/>
        <v>217.03</v>
      </c>
      <c r="U425" s="44">
        <f t="shared" si="247"/>
        <v>217.03</v>
      </c>
      <c r="V425" s="44">
        <f t="shared" si="247"/>
        <v>217.03</v>
      </c>
      <c r="W425" s="44">
        <f t="shared" si="247"/>
        <v>217.03</v>
      </c>
      <c r="X425" s="44">
        <f t="shared" si="247"/>
        <v>217.03</v>
      </c>
      <c r="Y425" s="44">
        <f t="shared" si="247"/>
        <v>217.03</v>
      </c>
      <c r="Z425" s="44">
        <f t="shared" si="247"/>
        <v>217.03</v>
      </c>
      <c r="AA425" s="44">
        <f t="shared" si="247"/>
        <v>217.03</v>
      </c>
    </row>
    <row r="426" spans="1:27" ht="12.75" hidden="1" customHeight="1" outlineLevel="1" x14ac:dyDescent="0.2">
      <c r="A426" s="97" t="s">
        <v>1424</v>
      </c>
      <c r="B426" s="63" t="s">
        <v>83</v>
      </c>
      <c r="C426" s="43" t="s">
        <v>79</v>
      </c>
      <c r="D426" s="44">
        <v>3.63</v>
      </c>
      <c r="E426" s="44">
        <v>3.63</v>
      </c>
      <c r="F426" s="44">
        <v>3.63</v>
      </c>
      <c r="G426" s="44">
        <v>3.63</v>
      </c>
      <c r="H426" s="44">
        <v>3.63</v>
      </c>
      <c r="I426" s="44">
        <v>3.63</v>
      </c>
      <c r="J426" s="44">
        <v>3.63</v>
      </c>
      <c r="K426" s="44">
        <v>3.63</v>
      </c>
      <c r="L426" s="44">
        <v>3.63</v>
      </c>
      <c r="M426" s="44">
        <v>3.63</v>
      </c>
      <c r="N426" s="44">
        <v>3.63</v>
      </c>
      <c r="O426" s="44">
        <v>3.63</v>
      </c>
      <c r="P426" s="44">
        <v>3.63</v>
      </c>
      <c r="Q426" s="44">
        <v>3.63</v>
      </c>
      <c r="R426" s="44">
        <v>3.63</v>
      </c>
      <c r="S426" s="44">
        <v>3.63</v>
      </c>
      <c r="T426" s="44">
        <v>3.63</v>
      </c>
      <c r="U426" s="44">
        <v>3.63</v>
      </c>
      <c r="V426" s="44">
        <v>3.63</v>
      </c>
      <c r="W426" s="44">
        <v>3.63</v>
      </c>
      <c r="X426" s="44">
        <v>3.63</v>
      </c>
      <c r="Y426" s="44">
        <v>3.63</v>
      </c>
      <c r="Z426" s="44">
        <v>3.63</v>
      </c>
      <c r="AA426" s="44">
        <v>3.63</v>
      </c>
    </row>
    <row r="427" spans="1:27" ht="12.75" hidden="1" customHeight="1" outlineLevel="1" x14ac:dyDescent="0.2">
      <c r="A427" s="97" t="s">
        <v>1425</v>
      </c>
      <c r="B427" s="63" t="s">
        <v>81</v>
      </c>
      <c r="C427" s="43" t="s">
        <v>79</v>
      </c>
      <c r="D427" s="44">
        <f>$D$11</f>
        <v>110.23</v>
      </c>
      <c r="E427" s="44">
        <f t="shared" ref="E427:AA427" si="248">$D$11</f>
        <v>110.23</v>
      </c>
      <c r="F427" s="44">
        <f t="shared" si="248"/>
        <v>110.23</v>
      </c>
      <c r="G427" s="44">
        <f t="shared" si="248"/>
        <v>110.23</v>
      </c>
      <c r="H427" s="44">
        <f t="shared" si="248"/>
        <v>110.23</v>
      </c>
      <c r="I427" s="44">
        <f t="shared" si="248"/>
        <v>110.23</v>
      </c>
      <c r="J427" s="44">
        <f t="shared" si="248"/>
        <v>110.23</v>
      </c>
      <c r="K427" s="44">
        <f t="shared" si="248"/>
        <v>110.23</v>
      </c>
      <c r="L427" s="44">
        <f t="shared" si="248"/>
        <v>110.23</v>
      </c>
      <c r="M427" s="44">
        <f t="shared" si="248"/>
        <v>110.23</v>
      </c>
      <c r="N427" s="44">
        <f t="shared" si="248"/>
        <v>110.23</v>
      </c>
      <c r="O427" s="44">
        <f t="shared" si="248"/>
        <v>110.23</v>
      </c>
      <c r="P427" s="44">
        <f t="shared" si="248"/>
        <v>110.23</v>
      </c>
      <c r="Q427" s="44">
        <f t="shared" si="248"/>
        <v>110.23</v>
      </c>
      <c r="R427" s="44">
        <f t="shared" si="248"/>
        <v>110.23</v>
      </c>
      <c r="S427" s="44">
        <f t="shared" si="248"/>
        <v>110.23</v>
      </c>
      <c r="T427" s="44">
        <f t="shared" si="248"/>
        <v>110.23</v>
      </c>
      <c r="U427" s="44">
        <f t="shared" si="248"/>
        <v>110.23</v>
      </c>
      <c r="V427" s="44">
        <f t="shared" si="248"/>
        <v>110.23</v>
      </c>
      <c r="W427" s="44">
        <f t="shared" si="248"/>
        <v>110.23</v>
      </c>
      <c r="X427" s="44">
        <f t="shared" si="248"/>
        <v>110.23</v>
      </c>
      <c r="Y427" s="44">
        <f t="shared" si="248"/>
        <v>110.23</v>
      </c>
      <c r="Z427" s="44">
        <f t="shared" si="248"/>
        <v>110.23</v>
      </c>
      <c r="AA427" s="44">
        <f t="shared" si="248"/>
        <v>110.23</v>
      </c>
    </row>
    <row r="428" spans="1:27" ht="12.75" customHeight="1" collapsed="1" x14ac:dyDescent="0.2">
      <c r="A428" s="96" t="s">
        <v>1426</v>
      </c>
      <c r="B428" s="28" t="str">
        <f>"24"&amp;"."&amp;$B$640&amp;"."&amp;$B$641</f>
        <v>24.11.2023</v>
      </c>
      <c r="C428" s="88" t="s">
        <v>76</v>
      </c>
      <c r="D428" s="89">
        <f>ROUND(((D429+D430+D432+D431)/1000),5)</f>
        <v>1.4893799999999999</v>
      </c>
      <c r="E428" s="89">
        <f>ROUND(((E429+E430+E432+E431)/1000),5)</f>
        <v>1.36721</v>
      </c>
      <c r="F428" s="89">
        <f>ROUND(((F429+F430+F432+F431)/1000),5)</f>
        <v>1.29904</v>
      </c>
      <c r="G428" s="89">
        <f t="shared" ref="G428:AA428" si="249">ROUND(((G429+G430+G432+G431)/1000),5)</f>
        <v>1.1390400000000001</v>
      </c>
      <c r="H428" s="89">
        <f t="shared" si="249"/>
        <v>1.29861</v>
      </c>
      <c r="I428" s="89">
        <f t="shared" si="249"/>
        <v>1.5447500000000001</v>
      </c>
      <c r="J428" s="89">
        <f t="shared" si="249"/>
        <v>1.65957</v>
      </c>
      <c r="K428" s="89">
        <f t="shared" si="249"/>
        <v>1.9539200000000001</v>
      </c>
      <c r="L428" s="89">
        <f t="shared" si="249"/>
        <v>2.1942599999999999</v>
      </c>
      <c r="M428" s="89">
        <f t="shared" si="249"/>
        <v>2.2248600000000001</v>
      </c>
      <c r="N428" s="89">
        <f t="shared" si="249"/>
        <v>2.2575599999999998</v>
      </c>
      <c r="O428" s="89">
        <f t="shared" si="249"/>
        <v>2.3018000000000001</v>
      </c>
      <c r="P428" s="89">
        <f t="shared" si="249"/>
        <v>2.2757100000000001</v>
      </c>
      <c r="Q428" s="89">
        <f t="shared" si="249"/>
        <v>2.2940100000000001</v>
      </c>
      <c r="R428" s="89">
        <f t="shared" si="249"/>
        <v>2.27664</v>
      </c>
      <c r="S428" s="89">
        <f t="shared" si="249"/>
        <v>2.25902</v>
      </c>
      <c r="T428" s="89">
        <f t="shared" si="249"/>
        <v>2.2643399999999998</v>
      </c>
      <c r="U428" s="89">
        <f t="shared" si="249"/>
        <v>2.2807900000000001</v>
      </c>
      <c r="V428" s="89">
        <f t="shared" si="249"/>
        <v>2.2643499999999999</v>
      </c>
      <c r="W428" s="89">
        <f t="shared" si="249"/>
        <v>2.2821199999999999</v>
      </c>
      <c r="X428" s="89">
        <f t="shared" si="249"/>
        <v>2.2185199999999998</v>
      </c>
      <c r="Y428" s="89">
        <f t="shared" si="249"/>
        <v>2.16126</v>
      </c>
      <c r="Z428" s="89">
        <f t="shared" si="249"/>
        <v>1.9669099999999999</v>
      </c>
      <c r="AA428" s="89">
        <f t="shared" si="249"/>
        <v>1.7374400000000001</v>
      </c>
    </row>
    <row r="429" spans="1:27" ht="12.75" hidden="1" customHeight="1" outlineLevel="1" x14ac:dyDescent="0.2">
      <c r="A429" s="97" t="s">
        <v>1427</v>
      </c>
      <c r="B429" s="63" t="s">
        <v>242</v>
      </c>
      <c r="C429" s="43" t="s">
        <v>79</v>
      </c>
      <c r="D429" s="44">
        <v>1158.49</v>
      </c>
      <c r="E429" s="44">
        <v>1036.32</v>
      </c>
      <c r="F429" s="44">
        <v>968.15</v>
      </c>
      <c r="G429" s="44">
        <v>808.15</v>
      </c>
      <c r="H429" s="44">
        <v>967.72</v>
      </c>
      <c r="I429" s="44">
        <v>1213.8599999999999</v>
      </c>
      <c r="J429" s="44">
        <v>1328.68</v>
      </c>
      <c r="K429" s="44">
        <v>1623.03</v>
      </c>
      <c r="L429" s="44">
        <v>1863.37</v>
      </c>
      <c r="M429" s="44">
        <v>1893.97</v>
      </c>
      <c r="N429" s="44">
        <v>1926.67</v>
      </c>
      <c r="O429" s="44">
        <v>1970.91</v>
      </c>
      <c r="P429" s="44">
        <v>1944.82</v>
      </c>
      <c r="Q429" s="44">
        <v>1963.12</v>
      </c>
      <c r="R429" s="44">
        <v>1945.75</v>
      </c>
      <c r="S429" s="44">
        <v>1928.13</v>
      </c>
      <c r="T429" s="44">
        <v>1933.45</v>
      </c>
      <c r="U429" s="44">
        <v>1949.9</v>
      </c>
      <c r="V429" s="44">
        <v>1933.46</v>
      </c>
      <c r="W429" s="44">
        <v>1951.23</v>
      </c>
      <c r="X429" s="44">
        <v>1887.63</v>
      </c>
      <c r="Y429" s="44">
        <v>1830.37</v>
      </c>
      <c r="Z429" s="44">
        <v>1636.02</v>
      </c>
      <c r="AA429" s="44">
        <v>1406.55</v>
      </c>
    </row>
    <row r="430" spans="1:27" ht="12.75" hidden="1" customHeight="1" outlineLevel="1" x14ac:dyDescent="0.2">
      <c r="A430" s="97" t="s">
        <v>1428</v>
      </c>
      <c r="B430" s="63" t="s">
        <v>90</v>
      </c>
      <c r="C430" s="43" t="s">
        <v>79</v>
      </c>
      <c r="D430" s="44">
        <f>$D$315</f>
        <v>217.03</v>
      </c>
      <c r="E430" s="44">
        <f t="shared" ref="E430:AA430" si="250">$D$315</f>
        <v>217.03</v>
      </c>
      <c r="F430" s="44">
        <f t="shared" si="250"/>
        <v>217.03</v>
      </c>
      <c r="G430" s="44">
        <f t="shared" si="250"/>
        <v>217.03</v>
      </c>
      <c r="H430" s="44">
        <f t="shared" si="250"/>
        <v>217.03</v>
      </c>
      <c r="I430" s="44">
        <f t="shared" si="250"/>
        <v>217.03</v>
      </c>
      <c r="J430" s="44">
        <f t="shared" si="250"/>
        <v>217.03</v>
      </c>
      <c r="K430" s="44">
        <f t="shared" si="250"/>
        <v>217.03</v>
      </c>
      <c r="L430" s="44">
        <f t="shared" si="250"/>
        <v>217.03</v>
      </c>
      <c r="M430" s="44">
        <f t="shared" si="250"/>
        <v>217.03</v>
      </c>
      <c r="N430" s="44">
        <f t="shared" si="250"/>
        <v>217.03</v>
      </c>
      <c r="O430" s="44">
        <f t="shared" si="250"/>
        <v>217.03</v>
      </c>
      <c r="P430" s="44">
        <f t="shared" si="250"/>
        <v>217.03</v>
      </c>
      <c r="Q430" s="44">
        <f t="shared" si="250"/>
        <v>217.03</v>
      </c>
      <c r="R430" s="44">
        <f t="shared" si="250"/>
        <v>217.03</v>
      </c>
      <c r="S430" s="44">
        <f t="shared" si="250"/>
        <v>217.03</v>
      </c>
      <c r="T430" s="44">
        <f t="shared" si="250"/>
        <v>217.03</v>
      </c>
      <c r="U430" s="44">
        <f t="shared" si="250"/>
        <v>217.03</v>
      </c>
      <c r="V430" s="44">
        <f t="shared" si="250"/>
        <v>217.03</v>
      </c>
      <c r="W430" s="44">
        <f t="shared" si="250"/>
        <v>217.03</v>
      </c>
      <c r="X430" s="44">
        <f t="shared" si="250"/>
        <v>217.03</v>
      </c>
      <c r="Y430" s="44">
        <f t="shared" si="250"/>
        <v>217.03</v>
      </c>
      <c r="Z430" s="44">
        <f t="shared" si="250"/>
        <v>217.03</v>
      </c>
      <c r="AA430" s="44">
        <f t="shared" si="250"/>
        <v>217.03</v>
      </c>
    </row>
    <row r="431" spans="1:27" ht="12.75" hidden="1" customHeight="1" outlineLevel="1" x14ac:dyDescent="0.2">
      <c r="A431" s="97" t="s">
        <v>1429</v>
      </c>
      <c r="B431" s="63" t="s">
        <v>83</v>
      </c>
      <c r="C431" s="43" t="s">
        <v>79</v>
      </c>
      <c r="D431" s="44">
        <v>3.63</v>
      </c>
      <c r="E431" s="44">
        <v>3.63</v>
      </c>
      <c r="F431" s="44">
        <v>3.63</v>
      </c>
      <c r="G431" s="44">
        <v>3.63</v>
      </c>
      <c r="H431" s="44">
        <v>3.63</v>
      </c>
      <c r="I431" s="44">
        <v>3.63</v>
      </c>
      <c r="J431" s="44">
        <v>3.63</v>
      </c>
      <c r="K431" s="44">
        <v>3.63</v>
      </c>
      <c r="L431" s="44">
        <v>3.63</v>
      </c>
      <c r="M431" s="44">
        <v>3.63</v>
      </c>
      <c r="N431" s="44">
        <v>3.63</v>
      </c>
      <c r="O431" s="44">
        <v>3.63</v>
      </c>
      <c r="P431" s="44">
        <v>3.63</v>
      </c>
      <c r="Q431" s="44">
        <v>3.63</v>
      </c>
      <c r="R431" s="44">
        <v>3.63</v>
      </c>
      <c r="S431" s="44">
        <v>3.63</v>
      </c>
      <c r="T431" s="44">
        <v>3.63</v>
      </c>
      <c r="U431" s="44">
        <v>3.63</v>
      </c>
      <c r="V431" s="44">
        <v>3.63</v>
      </c>
      <c r="W431" s="44">
        <v>3.63</v>
      </c>
      <c r="X431" s="44">
        <v>3.63</v>
      </c>
      <c r="Y431" s="44">
        <v>3.63</v>
      </c>
      <c r="Z431" s="44">
        <v>3.63</v>
      </c>
      <c r="AA431" s="44">
        <v>3.63</v>
      </c>
    </row>
    <row r="432" spans="1:27" ht="12.75" hidden="1" customHeight="1" outlineLevel="1" x14ac:dyDescent="0.2">
      <c r="A432" s="97" t="s">
        <v>1430</v>
      </c>
      <c r="B432" s="63" t="s">
        <v>81</v>
      </c>
      <c r="C432" s="43" t="s">
        <v>79</v>
      </c>
      <c r="D432" s="44">
        <f>$D$11</f>
        <v>110.23</v>
      </c>
      <c r="E432" s="44">
        <f t="shared" ref="E432:AA432" si="251">$D$11</f>
        <v>110.23</v>
      </c>
      <c r="F432" s="44">
        <f t="shared" si="251"/>
        <v>110.23</v>
      </c>
      <c r="G432" s="44">
        <f t="shared" si="251"/>
        <v>110.23</v>
      </c>
      <c r="H432" s="44">
        <f t="shared" si="251"/>
        <v>110.23</v>
      </c>
      <c r="I432" s="44">
        <f t="shared" si="251"/>
        <v>110.23</v>
      </c>
      <c r="J432" s="44">
        <f t="shared" si="251"/>
        <v>110.23</v>
      </c>
      <c r="K432" s="44">
        <f t="shared" si="251"/>
        <v>110.23</v>
      </c>
      <c r="L432" s="44">
        <f t="shared" si="251"/>
        <v>110.23</v>
      </c>
      <c r="M432" s="44">
        <f t="shared" si="251"/>
        <v>110.23</v>
      </c>
      <c r="N432" s="44">
        <f t="shared" si="251"/>
        <v>110.23</v>
      </c>
      <c r="O432" s="44">
        <f t="shared" si="251"/>
        <v>110.23</v>
      </c>
      <c r="P432" s="44">
        <f t="shared" si="251"/>
        <v>110.23</v>
      </c>
      <c r="Q432" s="44">
        <f t="shared" si="251"/>
        <v>110.23</v>
      </c>
      <c r="R432" s="44">
        <f t="shared" si="251"/>
        <v>110.23</v>
      </c>
      <c r="S432" s="44">
        <f t="shared" si="251"/>
        <v>110.23</v>
      </c>
      <c r="T432" s="44">
        <f t="shared" si="251"/>
        <v>110.23</v>
      </c>
      <c r="U432" s="44">
        <f t="shared" si="251"/>
        <v>110.23</v>
      </c>
      <c r="V432" s="44">
        <f t="shared" si="251"/>
        <v>110.23</v>
      </c>
      <c r="W432" s="44">
        <f t="shared" si="251"/>
        <v>110.23</v>
      </c>
      <c r="X432" s="44">
        <f t="shared" si="251"/>
        <v>110.23</v>
      </c>
      <c r="Y432" s="44">
        <f t="shared" si="251"/>
        <v>110.23</v>
      </c>
      <c r="Z432" s="44">
        <f t="shared" si="251"/>
        <v>110.23</v>
      </c>
      <c r="AA432" s="44">
        <f t="shared" si="251"/>
        <v>110.23</v>
      </c>
    </row>
    <row r="433" spans="1:27" collapsed="1" x14ac:dyDescent="0.2">
      <c r="A433" s="96" t="s">
        <v>1431</v>
      </c>
      <c r="B433" s="28" t="str">
        <f>"25"&amp;"."&amp;$B$640&amp;"."&amp;$B$641</f>
        <v>25.11.2023</v>
      </c>
      <c r="C433" s="88" t="s">
        <v>76</v>
      </c>
      <c r="D433" s="89">
        <f>ROUND(((D434+D435+D437+D436)/1000),5)</f>
        <v>1.59989</v>
      </c>
      <c r="E433" s="89">
        <f>ROUND(((E434+E435+E437+E436)/1000),5)</f>
        <v>1.56162</v>
      </c>
      <c r="F433" s="89">
        <f>ROUND(((F434+F435+F437+F436)/1000),5)</f>
        <v>1.50648</v>
      </c>
      <c r="G433" s="89">
        <f t="shared" ref="G433:AA433" si="252">ROUND(((G434+G435+G437+G436)/1000),5)</f>
        <v>1.5037100000000001</v>
      </c>
      <c r="H433" s="89">
        <f t="shared" si="252"/>
        <v>1.53335</v>
      </c>
      <c r="I433" s="89">
        <f t="shared" si="252"/>
        <v>1.60494</v>
      </c>
      <c r="J433" s="89">
        <f t="shared" si="252"/>
        <v>1.6406700000000001</v>
      </c>
      <c r="K433" s="89">
        <f t="shared" si="252"/>
        <v>1.85873</v>
      </c>
      <c r="L433" s="89">
        <f t="shared" si="252"/>
        <v>2.01302</v>
      </c>
      <c r="M433" s="89">
        <f t="shared" si="252"/>
        <v>2.1886299999999999</v>
      </c>
      <c r="N433" s="89">
        <f t="shared" si="252"/>
        <v>2.2541099999999998</v>
      </c>
      <c r="O433" s="89">
        <f t="shared" si="252"/>
        <v>2.2799</v>
      </c>
      <c r="P433" s="89">
        <f t="shared" si="252"/>
        <v>2.2803200000000001</v>
      </c>
      <c r="Q433" s="89">
        <f t="shared" si="252"/>
        <v>2.2551299999999999</v>
      </c>
      <c r="R433" s="89">
        <f t="shared" si="252"/>
        <v>2.2526899999999999</v>
      </c>
      <c r="S433" s="89">
        <f t="shared" si="252"/>
        <v>2.2564199999999999</v>
      </c>
      <c r="T433" s="89">
        <f t="shared" si="252"/>
        <v>2.28077</v>
      </c>
      <c r="U433" s="89">
        <f t="shared" si="252"/>
        <v>2.2925300000000002</v>
      </c>
      <c r="V433" s="89">
        <f t="shared" si="252"/>
        <v>2.2883399999999998</v>
      </c>
      <c r="W433" s="89">
        <f t="shared" si="252"/>
        <v>2.2012</v>
      </c>
      <c r="X433" s="89">
        <f t="shared" si="252"/>
        <v>2.2054800000000001</v>
      </c>
      <c r="Y433" s="89">
        <f t="shared" si="252"/>
        <v>2.0889500000000001</v>
      </c>
      <c r="Z433" s="89">
        <f t="shared" si="252"/>
        <v>1.86914</v>
      </c>
      <c r="AA433" s="89">
        <f t="shared" si="252"/>
        <v>1.7480100000000001</v>
      </c>
    </row>
    <row r="434" spans="1:27" ht="12.75" hidden="1" customHeight="1" outlineLevel="1" x14ac:dyDescent="0.2">
      <c r="A434" s="97" t="s">
        <v>1432</v>
      </c>
      <c r="B434" s="63" t="s">
        <v>242</v>
      </c>
      <c r="C434" s="43" t="s">
        <v>79</v>
      </c>
      <c r="D434" s="44">
        <v>1269</v>
      </c>
      <c r="E434" s="44">
        <v>1230.73</v>
      </c>
      <c r="F434" s="44">
        <v>1175.5899999999999</v>
      </c>
      <c r="G434" s="44">
        <v>1172.82</v>
      </c>
      <c r="H434" s="44">
        <v>1202.46</v>
      </c>
      <c r="I434" s="44">
        <v>1274.05</v>
      </c>
      <c r="J434" s="44">
        <v>1309.78</v>
      </c>
      <c r="K434" s="44">
        <v>1527.84</v>
      </c>
      <c r="L434" s="44">
        <v>1682.13</v>
      </c>
      <c r="M434" s="44">
        <v>1857.74</v>
      </c>
      <c r="N434" s="44">
        <v>1923.22</v>
      </c>
      <c r="O434" s="44">
        <v>1949.01</v>
      </c>
      <c r="P434" s="44">
        <v>1949.43</v>
      </c>
      <c r="Q434" s="44">
        <v>1924.24</v>
      </c>
      <c r="R434" s="44">
        <v>1921.8</v>
      </c>
      <c r="S434" s="44">
        <v>1925.53</v>
      </c>
      <c r="T434" s="44">
        <v>1949.88</v>
      </c>
      <c r="U434" s="44">
        <v>1961.64</v>
      </c>
      <c r="V434" s="44">
        <v>1957.45</v>
      </c>
      <c r="W434" s="44">
        <v>1870.31</v>
      </c>
      <c r="X434" s="44">
        <v>1874.59</v>
      </c>
      <c r="Y434" s="44">
        <v>1758.06</v>
      </c>
      <c r="Z434" s="44">
        <v>1538.25</v>
      </c>
      <c r="AA434" s="44">
        <v>1417.12</v>
      </c>
    </row>
    <row r="435" spans="1:27" ht="12.75" hidden="1" customHeight="1" outlineLevel="1" x14ac:dyDescent="0.2">
      <c r="A435" s="97" t="s">
        <v>1433</v>
      </c>
      <c r="B435" s="63" t="s">
        <v>90</v>
      </c>
      <c r="C435" s="43" t="s">
        <v>79</v>
      </c>
      <c r="D435" s="44">
        <f>$D$315</f>
        <v>217.03</v>
      </c>
      <c r="E435" s="44">
        <f t="shared" ref="E435:AA435" si="253">$D$315</f>
        <v>217.03</v>
      </c>
      <c r="F435" s="44">
        <f t="shared" si="253"/>
        <v>217.03</v>
      </c>
      <c r="G435" s="44">
        <f t="shared" si="253"/>
        <v>217.03</v>
      </c>
      <c r="H435" s="44">
        <f t="shared" si="253"/>
        <v>217.03</v>
      </c>
      <c r="I435" s="44">
        <f t="shared" si="253"/>
        <v>217.03</v>
      </c>
      <c r="J435" s="44">
        <f t="shared" si="253"/>
        <v>217.03</v>
      </c>
      <c r="K435" s="44">
        <f t="shared" si="253"/>
        <v>217.03</v>
      </c>
      <c r="L435" s="44">
        <f t="shared" si="253"/>
        <v>217.03</v>
      </c>
      <c r="M435" s="44">
        <f t="shared" si="253"/>
        <v>217.03</v>
      </c>
      <c r="N435" s="44">
        <f t="shared" si="253"/>
        <v>217.03</v>
      </c>
      <c r="O435" s="44">
        <f t="shared" si="253"/>
        <v>217.03</v>
      </c>
      <c r="P435" s="44">
        <f t="shared" si="253"/>
        <v>217.03</v>
      </c>
      <c r="Q435" s="44">
        <f t="shared" si="253"/>
        <v>217.03</v>
      </c>
      <c r="R435" s="44">
        <f t="shared" si="253"/>
        <v>217.03</v>
      </c>
      <c r="S435" s="44">
        <f t="shared" si="253"/>
        <v>217.03</v>
      </c>
      <c r="T435" s="44">
        <f t="shared" si="253"/>
        <v>217.03</v>
      </c>
      <c r="U435" s="44">
        <f t="shared" si="253"/>
        <v>217.03</v>
      </c>
      <c r="V435" s="44">
        <f t="shared" si="253"/>
        <v>217.03</v>
      </c>
      <c r="W435" s="44">
        <f t="shared" si="253"/>
        <v>217.03</v>
      </c>
      <c r="X435" s="44">
        <f t="shared" si="253"/>
        <v>217.03</v>
      </c>
      <c r="Y435" s="44">
        <f t="shared" si="253"/>
        <v>217.03</v>
      </c>
      <c r="Z435" s="44">
        <f t="shared" si="253"/>
        <v>217.03</v>
      </c>
      <c r="AA435" s="44">
        <f t="shared" si="253"/>
        <v>217.03</v>
      </c>
    </row>
    <row r="436" spans="1:27" ht="12.75" hidden="1" customHeight="1" outlineLevel="1" x14ac:dyDescent="0.2">
      <c r="A436" s="97" t="s">
        <v>1434</v>
      </c>
      <c r="B436" s="63" t="s">
        <v>83</v>
      </c>
      <c r="C436" s="43" t="s">
        <v>79</v>
      </c>
      <c r="D436" s="44">
        <v>3.63</v>
      </c>
      <c r="E436" s="44">
        <v>3.63</v>
      </c>
      <c r="F436" s="44">
        <v>3.63</v>
      </c>
      <c r="G436" s="44">
        <v>3.63</v>
      </c>
      <c r="H436" s="44">
        <v>3.63</v>
      </c>
      <c r="I436" s="44">
        <v>3.63</v>
      </c>
      <c r="J436" s="44">
        <v>3.63</v>
      </c>
      <c r="K436" s="44">
        <v>3.63</v>
      </c>
      <c r="L436" s="44">
        <v>3.63</v>
      </c>
      <c r="M436" s="44">
        <v>3.63</v>
      </c>
      <c r="N436" s="44">
        <v>3.63</v>
      </c>
      <c r="O436" s="44">
        <v>3.63</v>
      </c>
      <c r="P436" s="44">
        <v>3.63</v>
      </c>
      <c r="Q436" s="44">
        <v>3.63</v>
      </c>
      <c r="R436" s="44">
        <v>3.63</v>
      </c>
      <c r="S436" s="44">
        <v>3.63</v>
      </c>
      <c r="T436" s="44">
        <v>3.63</v>
      </c>
      <c r="U436" s="44">
        <v>3.63</v>
      </c>
      <c r="V436" s="44">
        <v>3.63</v>
      </c>
      <c r="W436" s="44">
        <v>3.63</v>
      </c>
      <c r="X436" s="44">
        <v>3.63</v>
      </c>
      <c r="Y436" s="44">
        <v>3.63</v>
      </c>
      <c r="Z436" s="44">
        <v>3.63</v>
      </c>
      <c r="AA436" s="44">
        <v>3.63</v>
      </c>
    </row>
    <row r="437" spans="1:27" ht="12.75" hidden="1" customHeight="1" outlineLevel="1" x14ac:dyDescent="0.2">
      <c r="A437" s="97" t="s">
        <v>1435</v>
      </c>
      <c r="B437" s="63" t="s">
        <v>81</v>
      </c>
      <c r="C437" s="43" t="s">
        <v>79</v>
      </c>
      <c r="D437" s="44">
        <f>$D$11</f>
        <v>110.23</v>
      </c>
      <c r="E437" s="44">
        <f t="shared" ref="E437:AA437" si="254">$D$11</f>
        <v>110.23</v>
      </c>
      <c r="F437" s="44">
        <f t="shared" si="254"/>
        <v>110.23</v>
      </c>
      <c r="G437" s="44">
        <f t="shared" si="254"/>
        <v>110.23</v>
      </c>
      <c r="H437" s="44">
        <f t="shared" si="254"/>
        <v>110.23</v>
      </c>
      <c r="I437" s="44">
        <f t="shared" si="254"/>
        <v>110.23</v>
      </c>
      <c r="J437" s="44">
        <f t="shared" si="254"/>
        <v>110.23</v>
      </c>
      <c r="K437" s="44">
        <f t="shared" si="254"/>
        <v>110.23</v>
      </c>
      <c r="L437" s="44">
        <f t="shared" si="254"/>
        <v>110.23</v>
      </c>
      <c r="M437" s="44">
        <f t="shared" si="254"/>
        <v>110.23</v>
      </c>
      <c r="N437" s="44">
        <f t="shared" si="254"/>
        <v>110.23</v>
      </c>
      <c r="O437" s="44">
        <f t="shared" si="254"/>
        <v>110.23</v>
      </c>
      <c r="P437" s="44">
        <f t="shared" si="254"/>
        <v>110.23</v>
      </c>
      <c r="Q437" s="44">
        <f t="shared" si="254"/>
        <v>110.23</v>
      </c>
      <c r="R437" s="44">
        <f t="shared" si="254"/>
        <v>110.23</v>
      </c>
      <c r="S437" s="44">
        <f t="shared" si="254"/>
        <v>110.23</v>
      </c>
      <c r="T437" s="44">
        <f t="shared" si="254"/>
        <v>110.23</v>
      </c>
      <c r="U437" s="44">
        <f t="shared" si="254"/>
        <v>110.23</v>
      </c>
      <c r="V437" s="44">
        <f t="shared" si="254"/>
        <v>110.23</v>
      </c>
      <c r="W437" s="44">
        <f t="shared" si="254"/>
        <v>110.23</v>
      </c>
      <c r="X437" s="44">
        <f t="shared" si="254"/>
        <v>110.23</v>
      </c>
      <c r="Y437" s="44">
        <f t="shared" si="254"/>
        <v>110.23</v>
      </c>
      <c r="Z437" s="44">
        <f t="shared" si="254"/>
        <v>110.23</v>
      </c>
      <c r="AA437" s="44">
        <f t="shared" si="254"/>
        <v>110.23</v>
      </c>
    </row>
    <row r="438" spans="1:27" collapsed="1" x14ac:dyDescent="0.2">
      <c r="A438" s="96" t="s">
        <v>1436</v>
      </c>
      <c r="B438" s="28" t="str">
        <f>"26"&amp;"."&amp;$B$640&amp;"."&amp;$B$641</f>
        <v>26.11.2023</v>
      </c>
      <c r="C438" s="88" t="s">
        <v>76</v>
      </c>
      <c r="D438" s="89">
        <f>ROUND(((D439+D440+D442+D441)/1000),5)</f>
        <v>1.60124</v>
      </c>
      <c r="E438" s="89">
        <f>ROUND(((E439+E440+E442+E441)/1000),5)</f>
        <v>1.52725</v>
      </c>
      <c r="F438" s="89">
        <f>ROUND(((F439+F440+F442+F441)/1000),5)</f>
        <v>1.4803900000000001</v>
      </c>
      <c r="G438" s="89">
        <f t="shared" ref="G438:AA438" si="255">ROUND(((G439+G440+G442+G441)/1000),5)</f>
        <v>1.45113</v>
      </c>
      <c r="H438" s="89">
        <f t="shared" si="255"/>
        <v>1.46391</v>
      </c>
      <c r="I438" s="89">
        <f t="shared" si="255"/>
        <v>1.5285899999999999</v>
      </c>
      <c r="J438" s="89">
        <f t="shared" si="255"/>
        <v>1.5824800000000001</v>
      </c>
      <c r="K438" s="89">
        <f t="shared" si="255"/>
        <v>1.6320300000000001</v>
      </c>
      <c r="L438" s="89">
        <f t="shared" si="255"/>
        <v>1.88639</v>
      </c>
      <c r="M438" s="89">
        <f t="shared" si="255"/>
        <v>2.0257499999999999</v>
      </c>
      <c r="N438" s="89">
        <f t="shared" si="255"/>
        <v>2.09518</v>
      </c>
      <c r="O438" s="89">
        <f t="shared" si="255"/>
        <v>2.17178</v>
      </c>
      <c r="P438" s="89">
        <f t="shared" si="255"/>
        <v>2.1894499999999999</v>
      </c>
      <c r="Q438" s="89">
        <f t="shared" si="255"/>
        <v>2.1953299999999998</v>
      </c>
      <c r="R438" s="89">
        <f t="shared" si="255"/>
        <v>2.1239300000000001</v>
      </c>
      <c r="S438" s="89">
        <f t="shared" si="255"/>
        <v>2.1586400000000001</v>
      </c>
      <c r="T438" s="89">
        <f t="shared" si="255"/>
        <v>2.1762999999999999</v>
      </c>
      <c r="U438" s="89">
        <f t="shared" si="255"/>
        <v>2.3919600000000001</v>
      </c>
      <c r="V438" s="89">
        <f t="shared" si="255"/>
        <v>2.41181</v>
      </c>
      <c r="W438" s="89">
        <f t="shared" si="255"/>
        <v>2.29156</v>
      </c>
      <c r="X438" s="89">
        <f t="shared" si="255"/>
        <v>2.3128700000000002</v>
      </c>
      <c r="Y438" s="89">
        <f t="shared" si="255"/>
        <v>2.0495800000000002</v>
      </c>
      <c r="Z438" s="89">
        <f t="shared" si="255"/>
        <v>1.8238399999999999</v>
      </c>
      <c r="AA438" s="89">
        <f t="shared" si="255"/>
        <v>1.6266099999999999</v>
      </c>
    </row>
    <row r="439" spans="1:27" ht="12.75" hidden="1" customHeight="1" outlineLevel="1" x14ac:dyDescent="0.2">
      <c r="A439" s="97" t="s">
        <v>1437</v>
      </c>
      <c r="B439" s="63" t="s">
        <v>242</v>
      </c>
      <c r="C439" s="43" t="s">
        <v>79</v>
      </c>
      <c r="D439" s="44">
        <v>1270.3499999999999</v>
      </c>
      <c r="E439" s="44">
        <v>1196.3599999999999</v>
      </c>
      <c r="F439" s="44">
        <v>1149.5</v>
      </c>
      <c r="G439" s="44">
        <v>1120.24</v>
      </c>
      <c r="H439" s="44">
        <v>1133.02</v>
      </c>
      <c r="I439" s="44">
        <v>1197.7</v>
      </c>
      <c r="J439" s="44">
        <v>1251.5899999999999</v>
      </c>
      <c r="K439" s="44">
        <v>1301.1400000000001</v>
      </c>
      <c r="L439" s="44">
        <v>1555.5</v>
      </c>
      <c r="M439" s="44">
        <v>1694.86</v>
      </c>
      <c r="N439" s="44">
        <v>1764.29</v>
      </c>
      <c r="O439" s="44">
        <v>1840.89</v>
      </c>
      <c r="P439" s="44">
        <v>1858.56</v>
      </c>
      <c r="Q439" s="44">
        <v>1864.44</v>
      </c>
      <c r="R439" s="44">
        <v>1793.04</v>
      </c>
      <c r="S439" s="44">
        <v>1827.75</v>
      </c>
      <c r="T439" s="44">
        <v>1845.41</v>
      </c>
      <c r="U439" s="44">
        <v>2061.0700000000002</v>
      </c>
      <c r="V439" s="44">
        <v>2080.92</v>
      </c>
      <c r="W439" s="44">
        <v>1960.67</v>
      </c>
      <c r="X439" s="44">
        <v>1981.98</v>
      </c>
      <c r="Y439" s="44">
        <v>1718.69</v>
      </c>
      <c r="Z439" s="44">
        <v>1492.95</v>
      </c>
      <c r="AA439" s="44">
        <v>1295.72</v>
      </c>
    </row>
    <row r="440" spans="1:27" ht="12.75" hidden="1" customHeight="1" outlineLevel="1" x14ac:dyDescent="0.2">
      <c r="A440" s="97" t="s">
        <v>1438</v>
      </c>
      <c r="B440" s="63" t="s">
        <v>90</v>
      </c>
      <c r="C440" s="43" t="s">
        <v>79</v>
      </c>
      <c r="D440" s="44">
        <f>$D$315</f>
        <v>217.03</v>
      </c>
      <c r="E440" s="44">
        <f t="shared" ref="E440:AA440" si="256">$D$315</f>
        <v>217.03</v>
      </c>
      <c r="F440" s="44">
        <f t="shared" si="256"/>
        <v>217.03</v>
      </c>
      <c r="G440" s="44">
        <f t="shared" si="256"/>
        <v>217.03</v>
      </c>
      <c r="H440" s="44">
        <f t="shared" si="256"/>
        <v>217.03</v>
      </c>
      <c r="I440" s="44">
        <f t="shared" si="256"/>
        <v>217.03</v>
      </c>
      <c r="J440" s="44">
        <f t="shared" si="256"/>
        <v>217.03</v>
      </c>
      <c r="K440" s="44">
        <f t="shared" si="256"/>
        <v>217.03</v>
      </c>
      <c r="L440" s="44">
        <f t="shared" si="256"/>
        <v>217.03</v>
      </c>
      <c r="M440" s="44">
        <f t="shared" si="256"/>
        <v>217.03</v>
      </c>
      <c r="N440" s="44">
        <f t="shared" si="256"/>
        <v>217.03</v>
      </c>
      <c r="O440" s="44">
        <f t="shared" si="256"/>
        <v>217.03</v>
      </c>
      <c r="P440" s="44">
        <f t="shared" si="256"/>
        <v>217.03</v>
      </c>
      <c r="Q440" s="44">
        <f t="shared" si="256"/>
        <v>217.03</v>
      </c>
      <c r="R440" s="44">
        <f t="shared" si="256"/>
        <v>217.03</v>
      </c>
      <c r="S440" s="44">
        <f t="shared" si="256"/>
        <v>217.03</v>
      </c>
      <c r="T440" s="44">
        <f t="shared" si="256"/>
        <v>217.03</v>
      </c>
      <c r="U440" s="44">
        <f t="shared" si="256"/>
        <v>217.03</v>
      </c>
      <c r="V440" s="44">
        <f t="shared" si="256"/>
        <v>217.03</v>
      </c>
      <c r="W440" s="44">
        <f t="shared" si="256"/>
        <v>217.03</v>
      </c>
      <c r="X440" s="44">
        <f t="shared" si="256"/>
        <v>217.03</v>
      </c>
      <c r="Y440" s="44">
        <f t="shared" si="256"/>
        <v>217.03</v>
      </c>
      <c r="Z440" s="44">
        <f t="shared" si="256"/>
        <v>217.03</v>
      </c>
      <c r="AA440" s="44">
        <f t="shared" si="256"/>
        <v>217.03</v>
      </c>
    </row>
    <row r="441" spans="1:27" ht="12.75" hidden="1" customHeight="1" outlineLevel="1" x14ac:dyDescent="0.2">
      <c r="A441" s="97" t="s">
        <v>1439</v>
      </c>
      <c r="B441" s="63" t="s">
        <v>83</v>
      </c>
      <c r="C441" s="43" t="s">
        <v>79</v>
      </c>
      <c r="D441" s="44">
        <v>3.63</v>
      </c>
      <c r="E441" s="44">
        <v>3.63</v>
      </c>
      <c r="F441" s="44">
        <v>3.63</v>
      </c>
      <c r="G441" s="44">
        <v>3.63</v>
      </c>
      <c r="H441" s="44">
        <v>3.63</v>
      </c>
      <c r="I441" s="44">
        <v>3.63</v>
      </c>
      <c r="J441" s="44">
        <v>3.63</v>
      </c>
      <c r="K441" s="44">
        <v>3.63</v>
      </c>
      <c r="L441" s="44">
        <v>3.63</v>
      </c>
      <c r="M441" s="44">
        <v>3.63</v>
      </c>
      <c r="N441" s="44">
        <v>3.63</v>
      </c>
      <c r="O441" s="44">
        <v>3.63</v>
      </c>
      <c r="P441" s="44">
        <v>3.63</v>
      </c>
      <c r="Q441" s="44">
        <v>3.63</v>
      </c>
      <c r="R441" s="44">
        <v>3.63</v>
      </c>
      <c r="S441" s="44">
        <v>3.63</v>
      </c>
      <c r="T441" s="44">
        <v>3.63</v>
      </c>
      <c r="U441" s="44">
        <v>3.63</v>
      </c>
      <c r="V441" s="44">
        <v>3.63</v>
      </c>
      <c r="W441" s="44">
        <v>3.63</v>
      </c>
      <c r="X441" s="44">
        <v>3.63</v>
      </c>
      <c r="Y441" s="44">
        <v>3.63</v>
      </c>
      <c r="Z441" s="44">
        <v>3.63</v>
      </c>
      <c r="AA441" s="44">
        <v>3.63</v>
      </c>
    </row>
    <row r="442" spans="1:27" ht="12.75" hidden="1" customHeight="1" outlineLevel="1" x14ac:dyDescent="0.2">
      <c r="A442" s="97" t="s">
        <v>1440</v>
      </c>
      <c r="B442" s="63" t="s">
        <v>81</v>
      </c>
      <c r="C442" s="43" t="s">
        <v>79</v>
      </c>
      <c r="D442" s="44">
        <f>$D$11</f>
        <v>110.23</v>
      </c>
      <c r="E442" s="44">
        <f t="shared" ref="E442:AA442" si="257">$D$11</f>
        <v>110.23</v>
      </c>
      <c r="F442" s="44">
        <f t="shared" si="257"/>
        <v>110.23</v>
      </c>
      <c r="G442" s="44">
        <f t="shared" si="257"/>
        <v>110.23</v>
      </c>
      <c r="H442" s="44">
        <f t="shared" si="257"/>
        <v>110.23</v>
      </c>
      <c r="I442" s="44">
        <f t="shared" si="257"/>
        <v>110.23</v>
      </c>
      <c r="J442" s="44">
        <f t="shared" si="257"/>
        <v>110.23</v>
      </c>
      <c r="K442" s="44">
        <f t="shared" si="257"/>
        <v>110.23</v>
      </c>
      <c r="L442" s="44">
        <f t="shared" si="257"/>
        <v>110.23</v>
      </c>
      <c r="M442" s="44">
        <f t="shared" si="257"/>
        <v>110.23</v>
      </c>
      <c r="N442" s="44">
        <f t="shared" si="257"/>
        <v>110.23</v>
      </c>
      <c r="O442" s="44">
        <f t="shared" si="257"/>
        <v>110.23</v>
      </c>
      <c r="P442" s="44">
        <f t="shared" si="257"/>
        <v>110.23</v>
      </c>
      <c r="Q442" s="44">
        <f t="shared" si="257"/>
        <v>110.23</v>
      </c>
      <c r="R442" s="44">
        <f t="shared" si="257"/>
        <v>110.23</v>
      </c>
      <c r="S442" s="44">
        <f t="shared" si="257"/>
        <v>110.23</v>
      </c>
      <c r="T442" s="44">
        <f t="shared" si="257"/>
        <v>110.23</v>
      </c>
      <c r="U442" s="44">
        <f t="shared" si="257"/>
        <v>110.23</v>
      </c>
      <c r="V442" s="44">
        <f t="shared" si="257"/>
        <v>110.23</v>
      </c>
      <c r="W442" s="44">
        <f t="shared" si="257"/>
        <v>110.23</v>
      </c>
      <c r="X442" s="44">
        <f t="shared" si="257"/>
        <v>110.23</v>
      </c>
      <c r="Y442" s="44">
        <f t="shared" si="257"/>
        <v>110.23</v>
      </c>
      <c r="Z442" s="44">
        <f t="shared" si="257"/>
        <v>110.23</v>
      </c>
      <c r="AA442" s="44">
        <f t="shared" si="257"/>
        <v>110.23</v>
      </c>
    </row>
    <row r="443" spans="1:27" collapsed="1" x14ac:dyDescent="0.2">
      <c r="A443" s="96" t="s">
        <v>1441</v>
      </c>
      <c r="B443" s="28" t="str">
        <f>"27"&amp;"."&amp;$B$640&amp;"."&amp;$B$641</f>
        <v>27.11.2023</v>
      </c>
      <c r="C443" s="88" t="s">
        <v>76</v>
      </c>
      <c r="D443" s="89">
        <f>ROUND(((D444+D445+D447+D446)/1000),5)</f>
        <v>1.4502200000000001</v>
      </c>
      <c r="E443" s="89">
        <f>ROUND(((E444+E445+E447+E446)/1000),5)</f>
        <v>1.3878600000000001</v>
      </c>
      <c r="F443" s="89">
        <f>ROUND(((F444+F445+F447+F446)/1000),5)</f>
        <v>1.31728</v>
      </c>
      <c r="G443" s="89">
        <f t="shared" ref="G443:AA443" si="258">ROUND(((G444+G445+G447+G446)/1000),5)</f>
        <v>1.3050600000000001</v>
      </c>
      <c r="H443" s="89">
        <f t="shared" si="258"/>
        <v>1.3524099999999999</v>
      </c>
      <c r="I443" s="89">
        <f t="shared" si="258"/>
        <v>1.5018800000000001</v>
      </c>
      <c r="J443" s="89">
        <f t="shared" si="258"/>
        <v>1.6177900000000001</v>
      </c>
      <c r="K443" s="89">
        <f t="shared" si="258"/>
        <v>1.9412799999999999</v>
      </c>
      <c r="L443" s="89">
        <f t="shared" si="258"/>
        <v>2.1562000000000001</v>
      </c>
      <c r="M443" s="89">
        <f t="shared" si="258"/>
        <v>2.1781100000000002</v>
      </c>
      <c r="N443" s="89">
        <f t="shared" si="258"/>
        <v>2.2587999999999999</v>
      </c>
      <c r="O443" s="89">
        <f t="shared" si="258"/>
        <v>2.3124400000000001</v>
      </c>
      <c r="P443" s="89">
        <f t="shared" si="258"/>
        <v>2.28104</v>
      </c>
      <c r="Q443" s="89">
        <f t="shared" si="258"/>
        <v>2.3104200000000001</v>
      </c>
      <c r="R443" s="89">
        <f t="shared" si="258"/>
        <v>2.30938</v>
      </c>
      <c r="S443" s="89">
        <f t="shared" si="258"/>
        <v>2.2515100000000001</v>
      </c>
      <c r="T443" s="89">
        <f t="shared" si="258"/>
        <v>2.23868</v>
      </c>
      <c r="U443" s="89">
        <f t="shared" si="258"/>
        <v>2.2358500000000001</v>
      </c>
      <c r="V443" s="89">
        <f t="shared" si="258"/>
        <v>2.2173600000000002</v>
      </c>
      <c r="W443" s="89">
        <f t="shared" si="258"/>
        <v>2.2279</v>
      </c>
      <c r="X443" s="89">
        <f t="shared" si="258"/>
        <v>2.1221700000000001</v>
      </c>
      <c r="Y443" s="89">
        <f t="shared" si="258"/>
        <v>1.9125300000000001</v>
      </c>
      <c r="Z443" s="89">
        <f t="shared" si="258"/>
        <v>1.6767700000000001</v>
      </c>
      <c r="AA443" s="89">
        <f t="shared" si="258"/>
        <v>1.5729500000000001</v>
      </c>
    </row>
    <row r="444" spans="1:27" ht="12.75" hidden="1" customHeight="1" outlineLevel="1" x14ac:dyDescent="0.2">
      <c r="A444" s="97" t="s">
        <v>1442</v>
      </c>
      <c r="B444" s="63" t="s">
        <v>242</v>
      </c>
      <c r="C444" s="43" t="s">
        <v>79</v>
      </c>
      <c r="D444" s="44">
        <v>1119.33</v>
      </c>
      <c r="E444" s="44">
        <v>1056.97</v>
      </c>
      <c r="F444" s="44">
        <v>986.39</v>
      </c>
      <c r="G444" s="44">
        <v>974.17</v>
      </c>
      <c r="H444" s="44">
        <v>1021.52</v>
      </c>
      <c r="I444" s="44">
        <v>1170.99</v>
      </c>
      <c r="J444" s="44">
        <v>1286.9000000000001</v>
      </c>
      <c r="K444" s="44">
        <v>1610.39</v>
      </c>
      <c r="L444" s="44">
        <v>1825.31</v>
      </c>
      <c r="M444" s="44">
        <v>1847.22</v>
      </c>
      <c r="N444" s="44">
        <v>1927.91</v>
      </c>
      <c r="O444" s="44">
        <v>1981.55</v>
      </c>
      <c r="P444" s="44">
        <v>1950.15</v>
      </c>
      <c r="Q444" s="44">
        <v>1979.53</v>
      </c>
      <c r="R444" s="44">
        <v>1978.49</v>
      </c>
      <c r="S444" s="44">
        <v>1920.62</v>
      </c>
      <c r="T444" s="44">
        <v>1907.79</v>
      </c>
      <c r="U444" s="44">
        <v>1904.96</v>
      </c>
      <c r="V444" s="44">
        <v>1886.47</v>
      </c>
      <c r="W444" s="44">
        <v>1897.01</v>
      </c>
      <c r="X444" s="44">
        <v>1791.28</v>
      </c>
      <c r="Y444" s="44">
        <v>1581.64</v>
      </c>
      <c r="Z444" s="44">
        <v>1345.88</v>
      </c>
      <c r="AA444" s="44">
        <v>1242.06</v>
      </c>
    </row>
    <row r="445" spans="1:27" ht="12.75" hidden="1" customHeight="1" outlineLevel="1" x14ac:dyDescent="0.2">
      <c r="A445" s="97" t="s">
        <v>1443</v>
      </c>
      <c r="B445" s="63" t="s">
        <v>90</v>
      </c>
      <c r="C445" s="43" t="s">
        <v>79</v>
      </c>
      <c r="D445" s="44">
        <f>$D$315</f>
        <v>217.03</v>
      </c>
      <c r="E445" s="44">
        <f t="shared" ref="E445:AA445" si="259">$D$315</f>
        <v>217.03</v>
      </c>
      <c r="F445" s="44">
        <f t="shared" si="259"/>
        <v>217.03</v>
      </c>
      <c r="G445" s="44">
        <f t="shared" si="259"/>
        <v>217.03</v>
      </c>
      <c r="H445" s="44">
        <f t="shared" si="259"/>
        <v>217.03</v>
      </c>
      <c r="I445" s="44">
        <f t="shared" si="259"/>
        <v>217.03</v>
      </c>
      <c r="J445" s="44">
        <f t="shared" si="259"/>
        <v>217.03</v>
      </c>
      <c r="K445" s="44">
        <f t="shared" si="259"/>
        <v>217.03</v>
      </c>
      <c r="L445" s="44">
        <f t="shared" si="259"/>
        <v>217.03</v>
      </c>
      <c r="M445" s="44">
        <f t="shared" si="259"/>
        <v>217.03</v>
      </c>
      <c r="N445" s="44">
        <f t="shared" si="259"/>
        <v>217.03</v>
      </c>
      <c r="O445" s="44">
        <f t="shared" si="259"/>
        <v>217.03</v>
      </c>
      <c r="P445" s="44">
        <f t="shared" si="259"/>
        <v>217.03</v>
      </c>
      <c r="Q445" s="44">
        <f t="shared" si="259"/>
        <v>217.03</v>
      </c>
      <c r="R445" s="44">
        <f t="shared" si="259"/>
        <v>217.03</v>
      </c>
      <c r="S445" s="44">
        <f t="shared" si="259"/>
        <v>217.03</v>
      </c>
      <c r="T445" s="44">
        <f t="shared" si="259"/>
        <v>217.03</v>
      </c>
      <c r="U445" s="44">
        <f t="shared" si="259"/>
        <v>217.03</v>
      </c>
      <c r="V445" s="44">
        <f t="shared" si="259"/>
        <v>217.03</v>
      </c>
      <c r="W445" s="44">
        <f t="shared" si="259"/>
        <v>217.03</v>
      </c>
      <c r="X445" s="44">
        <f t="shared" si="259"/>
        <v>217.03</v>
      </c>
      <c r="Y445" s="44">
        <f t="shared" si="259"/>
        <v>217.03</v>
      </c>
      <c r="Z445" s="44">
        <f t="shared" si="259"/>
        <v>217.03</v>
      </c>
      <c r="AA445" s="44">
        <f t="shared" si="259"/>
        <v>217.03</v>
      </c>
    </row>
    <row r="446" spans="1:27" ht="12.75" hidden="1" customHeight="1" outlineLevel="1" x14ac:dyDescent="0.2">
      <c r="A446" s="97" t="s">
        <v>1444</v>
      </c>
      <c r="B446" s="63" t="s">
        <v>83</v>
      </c>
      <c r="C446" s="43" t="s">
        <v>79</v>
      </c>
      <c r="D446" s="44">
        <v>3.63</v>
      </c>
      <c r="E446" s="44">
        <v>3.63</v>
      </c>
      <c r="F446" s="44">
        <v>3.63</v>
      </c>
      <c r="G446" s="44">
        <v>3.63</v>
      </c>
      <c r="H446" s="44">
        <v>3.63</v>
      </c>
      <c r="I446" s="44">
        <v>3.63</v>
      </c>
      <c r="J446" s="44">
        <v>3.63</v>
      </c>
      <c r="K446" s="44">
        <v>3.63</v>
      </c>
      <c r="L446" s="44">
        <v>3.63</v>
      </c>
      <c r="M446" s="44">
        <v>3.63</v>
      </c>
      <c r="N446" s="44">
        <v>3.63</v>
      </c>
      <c r="O446" s="44">
        <v>3.63</v>
      </c>
      <c r="P446" s="44">
        <v>3.63</v>
      </c>
      <c r="Q446" s="44">
        <v>3.63</v>
      </c>
      <c r="R446" s="44">
        <v>3.63</v>
      </c>
      <c r="S446" s="44">
        <v>3.63</v>
      </c>
      <c r="T446" s="44">
        <v>3.63</v>
      </c>
      <c r="U446" s="44">
        <v>3.63</v>
      </c>
      <c r="V446" s="44">
        <v>3.63</v>
      </c>
      <c r="W446" s="44">
        <v>3.63</v>
      </c>
      <c r="X446" s="44">
        <v>3.63</v>
      </c>
      <c r="Y446" s="44">
        <v>3.63</v>
      </c>
      <c r="Z446" s="44">
        <v>3.63</v>
      </c>
      <c r="AA446" s="44">
        <v>3.63</v>
      </c>
    </row>
    <row r="447" spans="1:27" ht="12.75" hidden="1" customHeight="1" outlineLevel="1" x14ac:dyDescent="0.2">
      <c r="A447" s="97" t="s">
        <v>1445</v>
      </c>
      <c r="B447" s="63" t="s">
        <v>81</v>
      </c>
      <c r="C447" s="43" t="s">
        <v>79</v>
      </c>
      <c r="D447" s="44">
        <f>$D$11</f>
        <v>110.23</v>
      </c>
      <c r="E447" s="44">
        <f t="shared" ref="E447:AA447" si="260">$D$11</f>
        <v>110.23</v>
      </c>
      <c r="F447" s="44">
        <f t="shared" si="260"/>
        <v>110.23</v>
      </c>
      <c r="G447" s="44">
        <f t="shared" si="260"/>
        <v>110.23</v>
      </c>
      <c r="H447" s="44">
        <f t="shared" si="260"/>
        <v>110.23</v>
      </c>
      <c r="I447" s="44">
        <f t="shared" si="260"/>
        <v>110.23</v>
      </c>
      <c r="J447" s="44">
        <f t="shared" si="260"/>
        <v>110.23</v>
      </c>
      <c r="K447" s="44">
        <f t="shared" si="260"/>
        <v>110.23</v>
      </c>
      <c r="L447" s="44">
        <f t="shared" si="260"/>
        <v>110.23</v>
      </c>
      <c r="M447" s="44">
        <f t="shared" si="260"/>
        <v>110.23</v>
      </c>
      <c r="N447" s="44">
        <f t="shared" si="260"/>
        <v>110.23</v>
      </c>
      <c r="O447" s="44">
        <f t="shared" si="260"/>
        <v>110.23</v>
      </c>
      <c r="P447" s="44">
        <f t="shared" si="260"/>
        <v>110.23</v>
      </c>
      <c r="Q447" s="44">
        <f t="shared" si="260"/>
        <v>110.23</v>
      </c>
      <c r="R447" s="44">
        <f t="shared" si="260"/>
        <v>110.23</v>
      </c>
      <c r="S447" s="44">
        <f t="shared" si="260"/>
        <v>110.23</v>
      </c>
      <c r="T447" s="44">
        <f t="shared" si="260"/>
        <v>110.23</v>
      </c>
      <c r="U447" s="44">
        <f t="shared" si="260"/>
        <v>110.23</v>
      </c>
      <c r="V447" s="44">
        <f t="shared" si="260"/>
        <v>110.23</v>
      </c>
      <c r="W447" s="44">
        <f t="shared" si="260"/>
        <v>110.23</v>
      </c>
      <c r="X447" s="44">
        <f t="shared" si="260"/>
        <v>110.23</v>
      </c>
      <c r="Y447" s="44">
        <f t="shared" si="260"/>
        <v>110.23</v>
      </c>
      <c r="Z447" s="44">
        <f t="shared" si="260"/>
        <v>110.23</v>
      </c>
      <c r="AA447" s="44">
        <f t="shared" si="260"/>
        <v>110.23</v>
      </c>
    </row>
    <row r="448" spans="1:27" collapsed="1" x14ac:dyDescent="0.2">
      <c r="A448" s="96" t="s">
        <v>1446</v>
      </c>
      <c r="B448" s="28" t="str">
        <f>"28"&amp;"."&amp;$B$640&amp;"."&amp;$B$641</f>
        <v>28.11.2023</v>
      </c>
      <c r="C448" s="88" t="s">
        <v>76</v>
      </c>
      <c r="D448" s="89">
        <f>ROUND(((D449+D450+D452+D451)/1000),5)</f>
        <v>1.5074099999999999</v>
      </c>
      <c r="E448" s="89">
        <f>ROUND(((E449+E450+E452+E451)/1000),5)</f>
        <v>1.41367</v>
      </c>
      <c r="F448" s="89">
        <f>ROUND(((F449+F450+F452+F451)/1000),5)</f>
        <v>1.34412</v>
      </c>
      <c r="G448" s="89">
        <f t="shared" ref="G448:AA448" si="261">ROUND(((G449+G450+G452+G451)/1000),5)</f>
        <v>1.3468100000000001</v>
      </c>
      <c r="H448" s="89">
        <f t="shared" si="261"/>
        <v>1.3998999999999999</v>
      </c>
      <c r="I448" s="89">
        <f t="shared" si="261"/>
        <v>1.56538</v>
      </c>
      <c r="J448" s="89">
        <f t="shared" si="261"/>
        <v>1.7605</v>
      </c>
      <c r="K448" s="89">
        <f t="shared" si="261"/>
        <v>1.94102</v>
      </c>
      <c r="L448" s="89">
        <f t="shared" si="261"/>
        <v>2.2377899999999999</v>
      </c>
      <c r="M448" s="89">
        <f t="shared" si="261"/>
        <v>2.2718799999999999</v>
      </c>
      <c r="N448" s="89">
        <f t="shared" si="261"/>
        <v>2.2779600000000002</v>
      </c>
      <c r="O448" s="89">
        <f t="shared" si="261"/>
        <v>2.2873000000000001</v>
      </c>
      <c r="P448" s="89">
        <f t="shared" si="261"/>
        <v>2.2812899999999998</v>
      </c>
      <c r="Q448" s="89">
        <f t="shared" si="261"/>
        <v>2.27868</v>
      </c>
      <c r="R448" s="89">
        <f t="shared" si="261"/>
        <v>2.27956</v>
      </c>
      <c r="S448" s="89">
        <f t="shared" si="261"/>
        <v>2.27698</v>
      </c>
      <c r="T448" s="89">
        <f t="shared" si="261"/>
        <v>2.2846700000000002</v>
      </c>
      <c r="U448" s="89">
        <f t="shared" si="261"/>
        <v>2.29305</v>
      </c>
      <c r="V448" s="89">
        <f t="shared" si="261"/>
        <v>2.2871700000000001</v>
      </c>
      <c r="W448" s="89">
        <f t="shared" si="261"/>
        <v>2.2782499999999999</v>
      </c>
      <c r="X448" s="89">
        <f t="shared" si="261"/>
        <v>2.1682999999999999</v>
      </c>
      <c r="Y448" s="89">
        <f t="shared" si="261"/>
        <v>1.96576</v>
      </c>
      <c r="Z448" s="89">
        <f t="shared" si="261"/>
        <v>1.6851</v>
      </c>
      <c r="AA448" s="89">
        <f t="shared" si="261"/>
        <v>1.58077</v>
      </c>
    </row>
    <row r="449" spans="1:27" ht="12.75" hidden="1" customHeight="1" outlineLevel="1" x14ac:dyDescent="0.2">
      <c r="A449" s="97" t="s">
        <v>1447</v>
      </c>
      <c r="B449" s="63" t="s">
        <v>242</v>
      </c>
      <c r="C449" s="43" t="s">
        <v>79</v>
      </c>
      <c r="D449" s="44">
        <v>1176.52</v>
      </c>
      <c r="E449" s="44">
        <v>1082.78</v>
      </c>
      <c r="F449" s="44">
        <v>1013.23</v>
      </c>
      <c r="G449" s="44">
        <v>1015.92</v>
      </c>
      <c r="H449" s="44">
        <v>1069.01</v>
      </c>
      <c r="I449" s="44">
        <v>1234.49</v>
      </c>
      <c r="J449" s="44">
        <v>1429.61</v>
      </c>
      <c r="K449" s="44">
        <v>1610.13</v>
      </c>
      <c r="L449" s="44">
        <v>1906.9</v>
      </c>
      <c r="M449" s="44">
        <v>1940.99</v>
      </c>
      <c r="N449" s="44">
        <v>1947.07</v>
      </c>
      <c r="O449" s="44">
        <v>1956.41</v>
      </c>
      <c r="P449" s="44">
        <v>1950.4</v>
      </c>
      <c r="Q449" s="44">
        <v>1947.79</v>
      </c>
      <c r="R449" s="44">
        <v>1948.67</v>
      </c>
      <c r="S449" s="44">
        <v>1946.09</v>
      </c>
      <c r="T449" s="44">
        <v>1953.78</v>
      </c>
      <c r="U449" s="44">
        <v>1962.16</v>
      </c>
      <c r="V449" s="44">
        <v>1956.28</v>
      </c>
      <c r="W449" s="44">
        <v>1947.36</v>
      </c>
      <c r="X449" s="44">
        <v>1837.41</v>
      </c>
      <c r="Y449" s="44">
        <v>1634.87</v>
      </c>
      <c r="Z449" s="44">
        <v>1354.21</v>
      </c>
      <c r="AA449" s="44">
        <v>1249.8800000000001</v>
      </c>
    </row>
    <row r="450" spans="1:27" ht="12.75" hidden="1" customHeight="1" outlineLevel="1" x14ac:dyDescent="0.2">
      <c r="A450" s="97" t="s">
        <v>1448</v>
      </c>
      <c r="B450" s="63" t="s">
        <v>90</v>
      </c>
      <c r="C450" s="43" t="s">
        <v>79</v>
      </c>
      <c r="D450" s="44">
        <f>$D$315</f>
        <v>217.03</v>
      </c>
      <c r="E450" s="44">
        <f t="shared" ref="E450:AA450" si="262">$D$315</f>
        <v>217.03</v>
      </c>
      <c r="F450" s="44">
        <f t="shared" si="262"/>
        <v>217.03</v>
      </c>
      <c r="G450" s="44">
        <f t="shared" si="262"/>
        <v>217.03</v>
      </c>
      <c r="H450" s="44">
        <f t="shared" si="262"/>
        <v>217.03</v>
      </c>
      <c r="I450" s="44">
        <f t="shared" si="262"/>
        <v>217.03</v>
      </c>
      <c r="J450" s="44">
        <f t="shared" si="262"/>
        <v>217.03</v>
      </c>
      <c r="K450" s="44">
        <f t="shared" si="262"/>
        <v>217.03</v>
      </c>
      <c r="L450" s="44">
        <f t="shared" si="262"/>
        <v>217.03</v>
      </c>
      <c r="M450" s="44">
        <f t="shared" si="262"/>
        <v>217.03</v>
      </c>
      <c r="N450" s="44">
        <f t="shared" si="262"/>
        <v>217.03</v>
      </c>
      <c r="O450" s="44">
        <f t="shared" si="262"/>
        <v>217.03</v>
      </c>
      <c r="P450" s="44">
        <f t="shared" si="262"/>
        <v>217.03</v>
      </c>
      <c r="Q450" s="44">
        <f t="shared" si="262"/>
        <v>217.03</v>
      </c>
      <c r="R450" s="44">
        <f t="shared" si="262"/>
        <v>217.03</v>
      </c>
      <c r="S450" s="44">
        <f t="shared" si="262"/>
        <v>217.03</v>
      </c>
      <c r="T450" s="44">
        <f t="shared" si="262"/>
        <v>217.03</v>
      </c>
      <c r="U450" s="44">
        <f t="shared" si="262"/>
        <v>217.03</v>
      </c>
      <c r="V450" s="44">
        <f t="shared" si="262"/>
        <v>217.03</v>
      </c>
      <c r="W450" s="44">
        <f t="shared" si="262"/>
        <v>217.03</v>
      </c>
      <c r="X450" s="44">
        <f t="shared" si="262"/>
        <v>217.03</v>
      </c>
      <c r="Y450" s="44">
        <f t="shared" si="262"/>
        <v>217.03</v>
      </c>
      <c r="Z450" s="44">
        <f t="shared" si="262"/>
        <v>217.03</v>
      </c>
      <c r="AA450" s="44">
        <f t="shared" si="262"/>
        <v>217.03</v>
      </c>
    </row>
    <row r="451" spans="1:27" ht="12.75" hidden="1" customHeight="1" outlineLevel="1" x14ac:dyDescent="0.2">
      <c r="A451" s="97" t="s">
        <v>1449</v>
      </c>
      <c r="B451" s="63" t="s">
        <v>83</v>
      </c>
      <c r="C451" s="43" t="s">
        <v>79</v>
      </c>
      <c r="D451" s="44">
        <v>3.63</v>
      </c>
      <c r="E451" s="44">
        <v>3.63</v>
      </c>
      <c r="F451" s="44">
        <v>3.63</v>
      </c>
      <c r="G451" s="44">
        <v>3.63</v>
      </c>
      <c r="H451" s="44">
        <v>3.63</v>
      </c>
      <c r="I451" s="44">
        <v>3.63</v>
      </c>
      <c r="J451" s="44">
        <v>3.63</v>
      </c>
      <c r="K451" s="44">
        <v>3.63</v>
      </c>
      <c r="L451" s="44">
        <v>3.63</v>
      </c>
      <c r="M451" s="44">
        <v>3.63</v>
      </c>
      <c r="N451" s="44">
        <v>3.63</v>
      </c>
      <c r="O451" s="44">
        <v>3.63</v>
      </c>
      <c r="P451" s="44">
        <v>3.63</v>
      </c>
      <c r="Q451" s="44">
        <v>3.63</v>
      </c>
      <c r="R451" s="44">
        <v>3.63</v>
      </c>
      <c r="S451" s="44">
        <v>3.63</v>
      </c>
      <c r="T451" s="44">
        <v>3.63</v>
      </c>
      <c r="U451" s="44">
        <v>3.63</v>
      </c>
      <c r="V451" s="44">
        <v>3.63</v>
      </c>
      <c r="W451" s="44">
        <v>3.63</v>
      </c>
      <c r="X451" s="44">
        <v>3.63</v>
      </c>
      <c r="Y451" s="44">
        <v>3.63</v>
      </c>
      <c r="Z451" s="44">
        <v>3.63</v>
      </c>
      <c r="AA451" s="44">
        <v>3.63</v>
      </c>
    </row>
    <row r="452" spans="1:27" ht="12.75" hidden="1" customHeight="1" outlineLevel="1" x14ac:dyDescent="0.2">
      <c r="A452" s="97" t="s">
        <v>1450</v>
      </c>
      <c r="B452" s="63" t="s">
        <v>81</v>
      </c>
      <c r="C452" s="43" t="s">
        <v>79</v>
      </c>
      <c r="D452" s="44">
        <f>$D$11</f>
        <v>110.23</v>
      </c>
      <c r="E452" s="44">
        <f t="shared" ref="E452:AA452" si="263">$D$11</f>
        <v>110.23</v>
      </c>
      <c r="F452" s="44">
        <f t="shared" si="263"/>
        <v>110.23</v>
      </c>
      <c r="G452" s="44">
        <f t="shared" si="263"/>
        <v>110.23</v>
      </c>
      <c r="H452" s="44">
        <f t="shared" si="263"/>
        <v>110.23</v>
      </c>
      <c r="I452" s="44">
        <f t="shared" si="263"/>
        <v>110.23</v>
      </c>
      <c r="J452" s="44">
        <f t="shared" si="263"/>
        <v>110.23</v>
      </c>
      <c r="K452" s="44">
        <f t="shared" si="263"/>
        <v>110.23</v>
      </c>
      <c r="L452" s="44">
        <f t="shared" si="263"/>
        <v>110.23</v>
      </c>
      <c r="M452" s="44">
        <f t="shared" si="263"/>
        <v>110.23</v>
      </c>
      <c r="N452" s="44">
        <f t="shared" si="263"/>
        <v>110.23</v>
      </c>
      <c r="O452" s="44">
        <f t="shared" si="263"/>
        <v>110.23</v>
      </c>
      <c r="P452" s="44">
        <f t="shared" si="263"/>
        <v>110.23</v>
      </c>
      <c r="Q452" s="44">
        <f t="shared" si="263"/>
        <v>110.23</v>
      </c>
      <c r="R452" s="44">
        <f t="shared" si="263"/>
        <v>110.23</v>
      </c>
      <c r="S452" s="44">
        <f t="shared" si="263"/>
        <v>110.23</v>
      </c>
      <c r="T452" s="44">
        <f t="shared" si="263"/>
        <v>110.23</v>
      </c>
      <c r="U452" s="44">
        <f t="shared" si="263"/>
        <v>110.23</v>
      </c>
      <c r="V452" s="44">
        <f t="shared" si="263"/>
        <v>110.23</v>
      </c>
      <c r="W452" s="44">
        <f t="shared" si="263"/>
        <v>110.23</v>
      </c>
      <c r="X452" s="44">
        <f t="shared" si="263"/>
        <v>110.23</v>
      </c>
      <c r="Y452" s="44">
        <f t="shared" si="263"/>
        <v>110.23</v>
      </c>
      <c r="Z452" s="44">
        <f t="shared" si="263"/>
        <v>110.23</v>
      </c>
      <c r="AA452" s="44">
        <f t="shared" si="263"/>
        <v>110.23</v>
      </c>
    </row>
    <row r="453" spans="1:27" collapsed="1" x14ac:dyDescent="0.2">
      <c r="A453" s="96" t="s">
        <v>1451</v>
      </c>
      <c r="B453" s="28" t="str">
        <f>"29"&amp;"."&amp;$B$640&amp;"."&amp;$B$641</f>
        <v>29.11.2023</v>
      </c>
      <c r="C453" s="88" t="s">
        <v>76</v>
      </c>
      <c r="D453" s="89">
        <f>ROUND(((D454+D455+D457+D456)/1000),5)</f>
        <v>1.52319</v>
      </c>
      <c r="E453" s="89">
        <f>ROUND(((E454+E455+E457+E456)/1000),5)</f>
        <v>1.4541299999999999</v>
      </c>
      <c r="F453" s="89">
        <f>ROUND(((F454+F455+F457+F456)/1000),5)</f>
        <v>1.40012</v>
      </c>
      <c r="G453" s="89">
        <f t="shared" ref="G453:AA453" si="264">ROUND(((G454+G455+G457+G456)/1000),5)</f>
        <v>1.39828</v>
      </c>
      <c r="H453" s="89">
        <f t="shared" si="264"/>
        <v>1.4478899999999999</v>
      </c>
      <c r="I453" s="89">
        <f t="shared" si="264"/>
        <v>1.5858699999999999</v>
      </c>
      <c r="J453" s="89">
        <f t="shared" si="264"/>
        <v>1.7589399999999999</v>
      </c>
      <c r="K453" s="89">
        <f t="shared" si="264"/>
        <v>2.0438100000000001</v>
      </c>
      <c r="L453" s="89">
        <f t="shared" si="264"/>
        <v>2.1979600000000001</v>
      </c>
      <c r="M453" s="89">
        <f t="shared" si="264"/>
        <v>2.23204</v>
      </c>
      <c r="N453" s="89">
        <f t="shared" si="264"/>
        <v>2.2518600000000002</v>
      </c>
      <c r="O453" s="89">
        <f t="shared" si="264"/>
        <v>2.2886500000000001</v>
      </c>
      <c r="P453" s="89">
        <f t="shared" si="264"/>
        <v>2.2711999999999999</v>
      </c>
      <c r="Q453" s="89">
        <f t="shared" si="264"/>
        <v>2.2783600000000002</v>
      </c>
      <c r="R453" s="89">
        <f t="shared" si="264"/>
        <v>2.2681399999999998</v>
      </c>
      <c r="S453" s="89">
        <f t="shared" si="264"/>
        <v>2.2499699999999998</v>
      </c>
      <c r="T453" s="89">
        <f t="shared" si="264"/>
        <v>2.2523</v>
      </c>
      <c r="U453" s="89">
        <f t="shared" si="264"/>
        <v>2.2577699999999998</v>
      </c>
      <c r="V453" s="89">
        <f t="shared" si="264"/>
        <v>2.2462599999999999</v>
      </c>
      <c r="W453" s="89">
        <f t="shared" si="264"/>
        <v>2.2330899999999998</v>
      </c>
      <c r="X453" s="89">
        <f t="shared" si="264"/>
        <v>2.1105700000000001</v>
      </c>
      <c r="Y453" s="89">
        <f t="shared" si="264"/>
        <v>2.03207</v>
      </c>
      <c r="Z453" s="89">
        <f t="shared" si="264"/>
        <v>1.8078000000000001</v>
      </c>
      <c r="AA453" s="89">
        <f t="shared" si="264"/>
        <v>1.59463</v>
      </c>
    </row>
    <row r="454" spans="1:27" ht="12.75" hidden="1" customHeight="1" outlineLevel="1" x14ac:dyDescent="0.2">
      <c r="A454" s="97" t="s">
        <v>1452</v>
      </c>
      <c r="B454" s="63" t="s">
        <v>242</v>
      </c>
      <c r="C454" s="43" t="s">
        <v>79</v>
      </c>
      <c r="D454" s="44">
        <v>1192.3</v>
      </c>
      <c r="E454" s="44">
        <v>1123.24</v>
      </c>
      <c r="F454" s="44">
        <v>1069.23</v>
      </c>
      <c r="G454" s="44">
        <v>1067.3900000000001</v>
      </c>
      <c r="H454" s="44">
        <v>1117</v>
      </c>
      <c r="I454" s="44">
        <v>1254.98</v>
      </c>
      <c r="J454" s="44">
        <v>1428.05</v>
      </c>
      <c r="K454" s="44">
        <v>1712.92</v>
      </c>
      <c r="L454" s="44">
        <v>1867.07</v>
      </c>
      <c r="M454" s="44">
        <v>1901.15</v>
      </c>
      <c r="N454" s="44">
        <v>1920.97</v>
      </c>
      <c r="O454" s="44">
        <v>1957.76</v>
      </c>
      <c r="P454" s="44">
        <v>1940.31</v>
      </c>
      <c r="Q454" s="44">
        <v>1947.47</v>
      </c>
      <c r="R454" s="44">
        <v>1937.25</v>
      </c>
      <c r="S454" s="44">
        <v>1919.08</v>
      </c>
      <c r="T454" s="44">
        <v>1921.41</v>
      </c>
      <c r="U454" s="44">
        <v>1926.88</v>
      </c>
      <c r="V454" s="44">
        <v>1915.37</v>
      </c>
      <c r="W454" s="44">
        <v>1902.2</v>
      </c>
      <c r="X454" s="44">
        <v>1779.68</v>
      </c>
      <c r="Y454" s="44">
        <v>1701.18</v>
      </c>
      <c r="Z454" s="44">
        <v>1476.91</v>
      </c>
      <c r="AA454" s="44">
        <v>1263.74</v>
      </c>
    </row>
    <row r="455" spans="1:27" ht="12.75" hidden="1" customHeight="1" outlineLevel="1" x14ac:dyDescent="0.2">
      <c r="A455" s="97" t="s">
        <v>1453</v>
      </c>
      <c r="B455" s="63" t="s">
        <v>90</v>
      </c>
      <c r="C455" s="43" t="s">
        <v>79</v>
      </c>
      <c r="D455" s="44">
        <f>$D$315</f>
        <v>217.03</v>
      </c>
      <c r="E455" s="44">
        <f t="shared" ref="E455:AA455" si="265">$D$315</f>
        <v>217.03</v>
      </c>
      <c r="F455" s="44">
        <f t="shared" si="265"/>
        <v>217.03</v>
      </c>
      <c r="G455" s="44">
        <f t="shared" si="265"/>
        <v>217.03</v>
      </c>
      <c r="H455" s="44">
        <f t="shared" si="265"/>
        <v>217.03</v>
      </c>
      <c r="I455" s="44">
        <f t="shared" si="265"/>
        <v>217.03</v>
      </c>
      <c r="J455" s="44">
        <f t="shared" si="265"/>
        <v>217.03</v>
      </c>
      <c r="K455" s="44">
        <f t="shared" si="265"/>
        <v>217.03</v>
      </c>
      <c r="L455" s="44">
        <f t="shared" si="265"/>
        <v>217.03</v>
      </c>
      <c r="M455" s="44">
        <f t="shared" si="265"/>
        <v>217.03</v>
      </c>
      <c r="N455" s="44">
        <f t="shared" si="265"/>
        <v>217.03</v>
      </c>
      <c r="O455" s="44">
        <f t="shared" si="265"/>
        <v>217.03</v>
      </c>
      <c r="P455" s="44">
        <f t="shared" si="265"/>
        <v>217.03</v>
      </c>
      <c r="Q455" s="44">
        <f t="shared" si="265"/>
        <v>217.03</v>
      </c>
      <c r="R455" s="44">
        <f t="shared" si="265"/>
        <v>217.03</v>
      </c>
      <c r="S455" s="44">
        <f t="shared" si="265"/>
        <v>217.03</v>
      </c>
      <c r="T455" s="44">
        <f t="shared" si="265"/>
        <v>217.03</v>
      </c>
      <c r="U455" s="44">
        <f t="shared" si="265"/>
        <v>217.03</v>
      </c>
      <c r="V455" s="44">
        <f t="shared" si="265"/>
        <v>217.03</v>
      </c>
      <c r="W455" s="44">
        <f t="shared" si="265"/>
        <v>217.03</v>
      </c>
      <c r="X455" s="44">
        <f t="shared" si="265"/>
        <v>217.03</v>
      </c>
      <c r="Y455" s="44">
        <f t="shared" si="265"/>
        <v>217.03</v>
      </c>
      <c r="Z455" s="44">
        <f t="shared" si="265"/>
        <v>217.03</v>
      </c>
      <c r="AA455" s="44">
        <f t="shared" si="265"/>
        <v>217.03</v>
      </c>
    </row>
    <row r="456" spans="1:27" ht="12.75" hidden="1" customHeight="1" outlineLevel="1" x14ac:dyDescent="0.2">
      <c r="A456" s="97" t="s">
        <v>1454</v>
      </c>
      <c r="B456" s="63" t="s">
        <v>83</v>
      </c>
      <c r="C456" s="43" t="s">
        <v>79</v>
      </c>
      <c r="D456" s="44">
        <v>3.63</v>
      </c>
      <c r="E456" s="44">
        <v>3.63</v>
      </c>
      <c r="F456" s="44">
        <v>3.63</v>
      </c>
      <c r="G456" s="44">
        <v>3.63</v>
      </c>
      <c r="H456" s="44">
        <v>3.63</v>
      </c>
      <c r="I456" s="44">
        <v>3.63</v>
      </c>
      <c r="J456" s="44">
        <v>3.63</v>
      </c>
      <c r="K456" s="44">
        <v>3.63</v>
      </c>
      <c r="L456" s="44">
        <v>3.63</v>
      </c>
      <c r="M456" s="44">
        <v>3.63</v>
      </c>
      <c r="N456" s="44">
        <v>3.63</v>
      </c>
      <c r="O456" s="44">
        <v>3.63</v>
      </c>
      <c r="P456" s="44">
        <v>3.63</v>
      </c>
      <c r="Q456" s="44">
        <v>3.63</v>
      </c>
      <c r="R456" s="44">
        <v>3.63</v>
      </c>
      <c r="S456" s="44">
        <v>3.63</v>
      </c>
      <c r="T456" s="44">
        <v>3.63</v>
      </c>
      <c r="U456" s="44">
        <v>3.63</v>
      </c>
      <c r="V456" s="44">
        <v>3.63</v>
      </c>
      <c r="W456" s="44">
        <v>3.63</v>
      </c>
      <c r="X456" s="44">
        <v>3.63</v>
      </c>
      <c r="Y456" s="44">
        <v>3.63</v>
      </c>
      <c r="Z456" s="44">
        <v>3.63</v>
      </c>
      <c r="AA456" s="44">
        <v>3.63</v>
      </c>
    </row>
    <row r="457" spans="1:27" ht="12.75" hidden="1" customHeight="1" outlineLevel="1" x14ac:dyDescent="0.2">
      <c r="A457" s="97" t="s">
        <v>1455</v>
      </c>
      <c r="B457" s="63" t="s">
        <v>81</v>
      </c>
      <c r="C457" s="43" t="s">
        <v>79</v>
      </c>
      <c r="D457" s="44">
        <f>$D$11</f>
        <v>110.23</v>
      </c>
      <c r="E457" s="44">
        <f t="shared" ref="E457:AA457" si="266">$D$11</f>
        <v>110.23</v>
      </c>
      <c r="F457" s="44">
        <f t="shared" si="266"/>
        <v>110.23</v>
      </c>
      <c r="G457" s="44">
        <f t="shared" si="266"/>
        <v>110.23</v>
      </c>
      <c r="H457" s="44">
        <f t="shared" si="266"/>
        <v>110.23</v>
      </c>
      <c r="I457" s="44">
        <f t="shared" si="266"/>
        <v>110.23</v>
      </c>
      <c r="J457" s="44">
        <f t="shared" si="266"/>
        <v>110.23</v>
      </c>
      <c r="K457" s="44">
        <f t="shared" si="266"/>
        <v>110.23</v>
      </c>
      <c r="L457" s="44">
        <f t="shared" si="266"/>
        <v>110.23</v>
      </c>
      <c r="M457" s="44">
        <f t="shared" si="266"/>
        <v>110.23</v>
      </c>
      <c r="N457" s="44">
        <f t="shared" si="266"/>
        <v>110.23</v>
      </c>
      <c r="O457" s="44">
        <f t="shared" si="266"/>
        <v>110.23</v>
      </c>
      <c r="P457" s="44">
        <f t="shared" si="266"/>
        <v>110.23</v>
      </c>
      <c r="Q457" s="44">
        <f t="shared" si="266"/>
        <v>110.23</v>
      </c>
      <c r="R457" s="44">
        <f t="shared" si="266"/>
        <v>110.23</v>
      </c>
      <c r="S457" s="44">
        <f t="shared" si="266"/>
        <v>110.23</v>
      </c>
      <c r="T457" s="44">
        <f t="shared" si="266"/>
        <v>110.23</v>
      </c>
      <c r="U457" s="44">
        <f t="shared" si="266"/>
        <v>110.23</v>
      </c>
      <c r="V457" s="44">
        <f t="shared" si="266"/>
        <v>110.23</v>
      </c>
      <c r="W457" s="44">
        <f t="shared" si="266"/>
        <v>110.23</v>
      </c>
      <c r="X457" s="44">
        <f t="shared" si="266"/>
        <v>110.23</v>
      </c>
      <c r="Y457" s="44">
        <f t="shared" si="266"/>
        <v>110.23</v>
      </c>
      <c r="Z457" s="44">
        <f t="shared" si="266"/>
        <v>110.23</v>
      </c>
      <c r="AA457" s="44">
        <f t="shared" si="266"/>
        <v>110.23</v>
      </c>
    </row>
    <row r="458" spans="1:27" collapsed="1" x14ac:dyDescent="0.2">
      <c r="A458" s="96" t="s">
        <v>1456</v>
      </c>
      <c r="B458" s="28" t="str">
        <f>"30"&amp;"."&amp;$B$640&amp;"."&amp;$B$641</f>
        <v>30.11.2023</v>
      </c>
      <c r="C458" s="88" t="s">
        <v>76</v>
      </c>
      <c r="D458" s="89">
        <f>ROUND(((D459+D460+D462+D461)/1000),5)</f>
        <v>1.5272399999999999</v>
      </c>
      <c r="E458" s="89">
        <f>ROUND(((E459+E460+E462+E461)/1000),5)</f>
        <v>1.47001</v>
      </c>
      <c r="F458" s="89">
        <f>ROUND(((F459+F460+F462+F461)/1000),5)</f>
        <v>1.4153899999999999</v>
      </c>
      <c r="G458" s="89">
        <f t="shared" ref="G458:AA458" si="267">ROUND(((G459+G460+G462+G461)/1000),5)</f>
        <v>1.40673</v>
      </c>
      <c r="H458" s="89">
        <f t="shared" si="267"/>
        <v>1.44783</v>
      </c>
      <c r="I458" s="89">
        <f t="shared" si="267"/>
        <v>1.5991200000000001</v>
      </c>
      <c r="J458" s="89">
        <f t="shared" si="267"/>
        <v>1.79426</v>
      </c>
      <c r="K458" s="89">
        <f t="shared" si="267"/>
        <v>2.0933700000000002</v>
      </c>
      <c r="L458" s="89">
        <f t="shared" si="267"/>
        <v>2.2541799999999999</v>
      </c>
      <c r="M458" s="89">
        <f t="shared" si="267"/>
        <v>2.2655500000000002</v>
      </c>
      <c r="N458" s="89">
        <f t="shared" si="267"/>
        <v>2.2917800000000002</v>
      </c>
      <c r="O458" s="89">
        <f t="shared" si="267"/>
        <v>2.3694600000000001</v>
      </c>
      <c r="P458" s="89">
        <f t="shared" si="267"/>
        <v>2.3371599999999999</v>
      </c>
      <c r="Q458" s="89">
        <f t="shared" si="267"/>
        <v>2.3575300000000001</v>
      </c>
      <c r="R458" s="89">
        <f t="shared" si="267"/>
        <v>2.2972999999999999</v>
      </c>
      <c r="S458" s="89">
        <f t="shared" si="267"/>
        <v>2.2902999999999998</v>
      </c>
      <c r="T458" s="89">
        <f t="shared" si="267"/>
        <v>2.3106599999999999</v>
      </c>
      <c r="U458" s="89">
        <f t="shared" si="267"/>
        <v>2.3207399999999998</v>
      </c>
      <c r="V458" s="89">
        <f t="shared" si="267"/>
        <v>2.3045399999999998</v>
      </c>
      <c r="W458" s="89">
        <f t="shared" si="267"/>
        <v>2.2957999999999998</v>
      </c>
      <c r="X458" s="89">
        <f t="shared" si="267"/>
        <v>2.2536100000000001</v>
      </c>
      <c r="Y458" s="89">
        <f t="shared" si="267"/>
        <v>2.1326999999999998</v>
      </c>
      <c r="Z458" s="89">
        <f t="shared" si="267"/>
        <v>1.82257</v>
      </c>
      <c r="AA458" s="89">
        <f t="shared" si="267"/>
        <v>1.6409100000000001</v>
      </c>
    </row>
    <row r="459" spans="1:27" ht="12.75" hidden="1" customHeight="1" outlineLevel="1" x14ac:dyDescent="0.2">
      <c r="A459" s="97" t="s">
        <v>1457</v>
      </c>
      <c r="B459" s="63" t="s">
        <v>242</v>
      </c>
      <c r="C459" s="43" t="s">
        <v>79</v>
      </c>
      <c r="D459" s="44">
        <v>1196.3499999999999</v>
      </c>
      <c r="E459" s="44">
        <v>1139.1199999999999</v>
      </c>
      <c r="F459" s="44">
        <v>1084.5</v>
      </c>
      <c r="G459" s="44">
        <v>1075.8399999999999</v>
      </c>
      <c r="H459" s="44">
        <v>1116.94</v>
      </c>
      <c r="I459" s="44">
        <v>1268.23</v>
      </c>
      <c r="J459" s="44">
        <v>1463.37</v>
      </c>
      <c r="K459" s="44">
        <v>1762.48</v>
      </c>
      <c r="L459" s="44">
        <v>1923.29</v>
      </c>
      <c r="M459" s="44">
        <v>1934.66</v>
      </c>
      <c r="N459" s="44">
        <v>1960.89</v>
      </c>
      <c r="O459" s="44">
        <v>2038.57</v>
      </c>
      <c r="P459" s="44">
        <v>2006.27</v>
      </c>
      <c r="Q459" s="44">
        <v>2026.64</v>
      </c>
      <c r="R459" s="44">
        <v>1966.41</v>
      </c>
      <c r="S459" s="44">
        <v>1959.41</v>
      </c>
      <c r="T459" s="44">
        <v>1979.77</v>
      </c>
      <c r="U459" s="44">
        <v>1989.85</v>
      </c>
      <c r="V459" s="44">
        <v>1973.65</v>
      </c>
      <c r="W459" s="44">
        <v>1964.91</v>
      </c>
      <c r="X459" s="44">
        <v>1922.72</v>
      </c>
      <c r="Y459" s="44">
        <v>1801.81</v>
      </c>
      <c r="Z459" s="44">
        <v>1491.68</v>
      </c>
      <c r="AA459" s="44">
        <v>1310.02</v>
      </c>
    </row>
    <row r="460" spans="1:27" ht="12.75" hidden="1" customHeight="1" outlineLevel="1" x14ac:dyDescent="0.2">
      <c r="A460" s="97" t="s">
        <v>1458</v>
      </c>
      <c r="B460" s="63" t="s">
        <v>90</v>
      </c>
      <c r="C460" s="43" t="s">
        <v>79</v>
      </c>
      <c r="D460" s="44">
        <f>$D$315</f>
        <v>217.03</v>
      </c>
      <c r="E460" s="44">
        <f t="shared" ref="E460:AA460" si="268">$D$315</f>
        <v>217.03</v>
      </c>
      <c r="F460" s="44">
        <f t="shared" si="268"/>
        <v>217.03</v>
      </c>
      <c r="G460" s="44">
        <f t="shared" si="268"/>
        <v>217.03</v>
      </c>
      <c r="H460" s="44">
        <f t="shared" si="268"/>
        <v>217.03</v>
      </c>
      <c r="I460" s="44">
        <f t="shared" si="268"/>
        <v>217.03</v>
      </c>
      <c r="J460" s="44">
        <f t="shared" si="268"/>
        <v>217.03</v>
      </c>
      <c r="K460" s="44">
        <f t="shared" si="268"/>
        <v>217.03</v>
      </c>
      <c r="L460" s="44">
        <f t="shared" si="268"/>
        <v>217.03</v>
      </c>
      <c r="M460" s="44">
        <f t="shared" si="268"/>
        <v>217.03</v>
      </c>
      <c r="N460" s="44">
        <f t="shared" si="268"/>
        <v>217.03</v>
      </c>
      <c r="O460" s="44">
        <f t="shared" si="268"/>
        <v>217.03</v>
      </c>
      <c r="P460" s="44">
        <f t="shared" si="268"/>
        <v>217.03</v>
      </c>
      <c r="Q460" s="44">
        <f t="shared" si="268"/>
        <v>217.03</v>
      </c>
      <c r="R460" s="44">
        <f t="shared" si="268"/>
        <v>217.03</v>
      </c>
      <c r="S460" s="44">
        <f t="shared" si="268"/>
        <v>217.03</v>
      </c>
      <c r="T460" s="44">
        <f t="shared" si="268"/>
        <v>217.03</v>
      </c>
      <c r="U460" s="44">
        <f t="shared" si="268"/>
        <v>217.03</v>
      </c>
      <c r="V460" s="44">
        <f t="shared" si="268"/>
        <v>217.03</v>
      </c>
      <c r="W460" s="44">
        <f t="shared" si="268"/>
        <v>217.03</v>
      </c>
      <c r="X460" s="44">
        <f t="shared" si="268"/>
        <v>217.03</v>
      </c>
      <c r="Y460" s="44">
        <f t="shared" si="268"/>
        <v>217.03</v>
      </c>
      <c r="Z460" s="44">
        <f t="shared" si="268"/>
        <v>217.03</v>
      </c>
      <c r="AA460" s="44">
        <f t="shared" si="268"/>
        <v>217.03</v>
      </c>
    </row>
    <row r="461" spans="1:27" ht="12.75" hidden="1" customHeight="1" outlineLevel="1" x14ac:dyDescent="0.2">
      <c r="A461" s="97" t="s">
        <v>1459</v>
      </c>
      <c r="B461" s="63" t="s">
        <v>83</v>
      </c>
      <c r="C461" s="43" t="s">
        <v>79</v>
      </c>
      <c r="D461" s="44">
        <v>3.63</v>
      </c>
      <c r="E461" s="44">
        <v>3.63</v>
      </c>
      <c r="F461" s="44">
        <v>3.63</v>
      </c>
      <c r="G461" s="44">
        <v>3.63</v>
      </c>
      <c r="H461" s="44">
        <v>3.63</v>
      </c>
      <c r="I461" s="44">
        <v>3.63</v>
      </c>
      <c r="J461" s="44">
        <v>3.63</v>
      </c>
      <c r="K461" s="44">
        <v>3.63</v>
      </c>
      <c r="L461" s="44">
        <v>3.63</v>
      </c>
      <c r="M461" s="44">
        <v>3.63</v>
      </c>
      <c r="N461" s="44">
        <v>3.63</v>
      </c>
      <c r="O461" s="44">
        <v>3.63</v>
      </c>
      <c r="P461" s="44">
        <v>3.63</v>
      </c>
      <c r="Q461" s="44">
        <v>3.63</v>
      </c>
      <c r="R461" s="44">
        <v>3.63</v>
      </c>
      <c r="S461" s="44">
        <v>3.63</v>
      </c>
      <c r="T461" s="44">
        <v>3.63</v>
      </c>
      <c r="U461" s="44">
        <v>3.63</v>
      </c>
      <c r="V461" s="44">
        <v>3.63</v>
      </c>
      <c r="W461" s="44">
        <v>3.63</v>
      </c>
      <c r="X461" s="44">
        <v>3.63</v>
      </c>
      <c r="Y461" s="44">
        <v>3.63</v>
      </c>
      <c r="Z461" s="44">
        <v>3.63</v>
      </c>
      <c r="AA461" s="44">
        <v>3.63</v>
      </c>
    </row>
    <row r="462" spans="1:27" ht="12.75" hidden="1" customHeight="1" outlineLevel="1" x14ac:dyDescent="0.2">
      <c r="A462" s="97" t="s">
        <v>1460</v>
      </c>
      <c r="B462" s="63" t="s">
        <v>81</v>
      </c>
      <c r="C462" s="43" t="s">
        <v>79</v>
      </c>
      <c r="D462" s="44">
        <f>$D$11</f>
        <v>110.23</v>
      </c>
      <c r="E462" s="44">
        <f t="shared" ref="E462:AA462" si="269">$D$11</f>
        <v>110.23</v>
      </c>
      <c r="F462" s="44">
        <f t="shared" si="269"/>
        <v>110.23</v>
      </c>
      <c r="G462" s="44">
        <f t="shared" si="269"/>
        <v>110.23</v>
      </c>
      <c r="H462" s="44">
        <f t="shared" si="269"/>
        <v>110.23</v>
      </c>
      <c r="I462" s="44">
        <f t="shared" si="269"/>
        <v>110.23</v>
      </c>
      <c r="J462" s="44">
        <f t="shared" si="269"/>
        <v>110.23</v>
      </c>
      <c r="K462" s="44">
        <f t="shared" si="269"/>
        <v>110.23</v>
      </c>
      <c r="L462" s="44">
        <f t="shared" si="269"/>
        <v>110.23</v>
      </c>
      <c r="M462" s="44">
        <f t="shared" si="269"/>
        <v>110.23</v>
      </c>
      <c r="N462" s="44">
        <f t="shared" si="269"/>
        <v>110.23</v>
      </c>
      <c r="O462" s="44">
        <f t="shared" si="269"/>
        <v>110.23</v>
      </c>
      <c r="P462" s="44">
        <f t="shared" si="269"/>
        <v>110.23</v>
      </c>
      <c r="Q462" s="44">
        <f t="shared" si="269"/>
        <v>110.23</v>
      </c>
      <c r="R462" s="44">
        <f t="shared" si="269"/>
        <v>110.23</v>
      </c>
      <c r="S462" s="44">
        <f t="shared" si="269"/>
        <v>110.23</v>
      </c>
      <c r="T462" s="44">
        <f t="shared" si="269"/>
        <v>110.23</v>
      </c>
      <c r="U462" s="44">
        <f t="shared" si="269"/>
        <v>110.23</v>
      </c>
      <c r="V462" s="44">
        <f t="shared" si="269"/>
        <v>110.23</v>
      </c>
      <c r="W462" s="44">
        <f t="shared" si="269"/>
        <v>110.23</v>
      </c>
      <c r="X462" s="44">
        <f t="shared" si="269"/>
        <v>110.23</v>
      </c>
      <c r="Y462" s="44">
        <f t="shared" si="269"/>
        <v>110.23</v>
      </c>
      <c r="Z462" s="44">
        <f t="shared" si="269"/>
        <v>110.23</v>
      </c>
      <c r="AA462" s="44">
        <f t="shared" si="269"/>
        <v>110.23</v>
      </c>
    </row>
    <row r="463" spans="1:27" collapsed="1" x14ac:dyDescent="0.2">
      <c r="B463" s="99" t="s">
        <v>391</v>
      </c>
    </row>
    <row r="464" spans="1:27" x14ac:dyDescent="0.2">
      <c r="A464" s="181" t="s">
        <v>694</v>
      </c>
      <c r="B464" s="182"/>
      <c r="C464" s="182"/>
      <c r="D464" s="182"/>
      <c r="E464" s="182"/>
      <c r="F464" s="182"/>
      <c r="G464" s="182"/>
      <c r="H464" s="182"/>
      <c r="I464" s="182"/>
      <c r="J464" s="182"/>
      <c r="K464" s="182"/>
      <c r="L464" s="182"/>
      <c r="M464" s="182"/>
      <c r="N464" s="182"/>
      <c r="O464" s="182"/>
      <c r="P464" s="182"/>
      <c r="Q464" s="182"/>
      <c r="R464" s="182"/>
      <c r="S464" s="182"/>
      <c r="T464" s="182"/>
      <c r="U464" s="182"/>
      <c r="V464" s="182"/>
      <c r="W464" s="182"/>
      <c r="X464" s="182"/>
      <c r="Y464" s="182"/>
      <c r="Z464" s="182"/>
      <c r="AA464" s="183"/>
    </row>
    <row r="465" spans="1:27" ht="25.5" x14ac:dyDescent="0.2">
      <c r="A465" s="26" t="s">
        <v>64</v>
      </c>
      <c r="B465" s="27" t="s">
        <v>214</v>
      </c>
      <c r="C465" s="26" t="s">
        <v>215</v>
      </c>
      <c r="D465" s="27" t="s">
        <v>216</v>
      </c>
      <c r="E465" s="27" t="s">
        <v>217</v>
      </c>
      <c r="F465" s="27" t="s">
        <v>218</v>
      </c>
      <c r="G465" s="27" t="s">
        <v>219</v>
      </c>
      <c r="H465" s="27" t="s">
        <v>220</v>
      </c>
      <c r="I465" s="27" t="s">
        <v>221</v>
      </c>
      <c r="J465" s="27" t="s">
        <v>222</v>
      </c>
      <c r="K465" s="27" t="s">
        <v>223</v>
      </c>
      <c r="L465" s="27" t="s">
        <v>224</v>
      </c>
      <c r="M465" s="27" t="s">
        <v>225</v>
      </c>
      <c r="N465" s="27" t="s">
        <v>226</v>
      </c>
      <c r="O465" s="27" t="s">
        <v>227</v>
      </c>
      <c r="P465" s="27" t="s">
        <v>228</v>
      </c>
      <c r="Q465" s="27" t="s">
        <v>229</v>
      </c>
      <c r="R465" s="27" t="s">
        <v>230</v>
      </c>
      <c r="S465" s="27" t="s">
        <v>231</v>
      </c>
      <c r="T465" s="27" t="s">
        <v>232</v>
      </c>
      <c r="U465" s="27" t="s">
        <v>233</v>
      </c>
      <c r="V465" s="27" t="s">
        <v>234</v>
      </c>
      <c r="W465" s="27" t="s">
        <v>235</v>
      </c>
      <c r="X465" s="27" t="s">
        <v>236</v>
      </c>
      <c r="Y465" s="27" t="s">
        <v>237</v>
      </c>
      <c r="Z465" s="27" t="s">
        <v>238</v>
      </c>
      <c r="AA465" s="27" t="s">
        <v>239</v>
      </c>
    </row>
    <row r="466" spans="1:27" x14ac:dyDescent="0.2">
      <c r="A466" s="96" t="s">
        <v>1461</v>
      </c>
      <c r="B466" s="28" t="str">
        <f>"01"&amp;"."&amp;$B$640&amp;"."&amp;$B$641</f>
        <v>01.11.2023</v>
      </c>
      <c r="C466" s="88" t="s">
        <v>76</v>
      </c>
      <c r="D466" s="89">
        <f>ROUND(((D467+D468+D470+D469)/1000),5)</f>
        <v>1.75793</v>
      </c>
      <c r="E466" s="89">
        <f>ROUND(((E467+E468+E470+E469)/1000),5)</f>
        <v>1.6296600000000001</v>
      </c>
      <c r="F466" s="89">
        <f>ROUND(((F467+F468+F470+F469)/1000),5)</f>
        <v>1.56132</v>
      </c>
      <c r="G466" s="89">
        <f t="shared" ref="G466:AA466" si="270">ROUND(((G467+G468+G470+G469)/1000),5)</f>
        <v>1.5234300000000001</v>
      </c>
      <c r="H466" s="89">
        <f t="shared" si="270"/>
        <v>1.63262</v>
      </c>
      <c r="I466" s="89">
        <f t="shared" si="270"/>
        <v>1.7925500000000001</v>
      </c>
      <c r="J466" s="89">
        <f t="shared" si="270"/>
        <v>1.96187</v>
      </c>
      <c r="K466" s="89">
        <f t="shared" si="270"/>
        <v>2.2013699999999998</v>
      </c>
      <c r="L466" s="89">
        <f t="shared" si="270"/>
        <v>2.4253200000000001</v>
      </c>
      <c r="M466" s="89">
        <f t="shared" si="270"/>
        <v>2.5697700000000001</v>
      </c>
      <c r="N466" s="89">
        <f t="shared" si="270"/>
        <v>2.57612</v>
      </c>
      <c r="O466" s="89">
        <f t="shared" si="270"/>
        <v>2.5417399999999999</v>
      </c>
      <c r="P466" s="89">
        <f t="shared" si="270"/>
        <v>2.5416599999999998</v>
      </c>
      <c r="Q466" s="89">
        <f t="shared" si="270"/>
        <v>2.6022400000000001</v>
      </c>
      <c r="R466" s="89">
        <f t="shared" si="270"/>
        <v>2.5533199999999998</v>
      </c>
      <c r="S466" s="89">
        <f t="shared" si="270"/>
        <v>2.57585</v>
      </c>
      <c r="T466" s="89">
        <f t="shared" si="270"/>
        <v>2.5384799999999998</v>
      </c>
      <c r="U466" s="89">
        <f t="shared" si="270"/>
        <v>2.5400999999999998</v>
      </c>
      <c r="V466" s="89">
        <f t="shared" si="270"/>
        <v>2.4880900000000001</v>
      </c>
      <c r="W466" s="89">
        <f t="shared" si="270"/>
        <v>2.4401000000000002</v>
      </c>
      <c r="X466" s="89">
        <f t="shared" si="270"/>
        <v>2.4470100000000001</v>
      </c>
      <c r="Y466" s="89">
        <f t="shared" si="270"/>
        <v>2.25596</v>
      </c>
      <c r="Z466" s="89">
        <f t="shared" si="270"/>
        <v>2.0511200000000001</v>
      </c>
      <c r="AA466" s="89">
        <f t="shared" si="270"/>
        <v>1.8392900000000001</v>
      </c>
    </row>
    <row r="467" spans="1:27" ht="12.75" hidden="1" customHeight="1" outlineLevel="1" x14ac:dyDescent="0.2">
      <c r="A467" s="97" t="s">
        <v>1462</v>
      </c>
      <c r="B467" s="63" t="s">
        <v>242</v>
      </c>
      <c r="C467" s="43" t="s">
        <v>79</v>
      </c>
      <c r="D467" s="44">
        <v>1209.8900000000001</v>
      </c>
      <c r="E467" s="44">
        <v>1081.6199999999999</v>
      </c>
      <c r="F467" s="44">
        <v>1013.28</v>
      </c>
      <c r="G467" s="44">
        <v>975.39</v>
      </c>
      <c r="H467" s="44">
        <v>1084.58</v>
      </c>
      <c r="I467" s="44">
        <v>1244.51</v>
      </c>
      <c r="J467" s="44">
        <v>1413.83</v>
      </c>
      <c r="K467" s="44">
        <v>1653.33</v>
      </c>
      <c r="L467" s="44">
        <v>1877.28</v>
      </c>
      <c r="M467" s="44">
        <v>2021.73</v>
      </c>
      <c r="N467" s="44">
        <v>2028.08</v>
      </c>
      <c r="O467" s="44">
        <v>1993.7</v>
      </c>
      <c r="P467" s="44">
        <v>1993.62</v>
      </c>
      <c r="Q467" s="44">
        <v>2054.1999999999998</v>
      </c>
      <c r="R467" s="44">
        <v>2005.28</v>
      </c>
      <c r="S467" s="44">
        <v>2027.81</v>
      </c>
      <c r="T467" s="44">
        <v>1990.44</v>
      </c>
      <c r="U467" s="44">
        <v>1992.06</v>
      </c>
      <c r="V467" s="44">
        <v>1940.05</v>
      </c>
      <c r="W467" s="44">
        <v>1892.06</v>
      </c>
      <c r="X467" s="44">
        <v>1898.97</v>
      </c>
      <c r="Y467" s="44">
        <v>1707.92</v>
      </c>
      <c r="Z467" s="44">
        <v>1503.08</v>
      </c>
      <c r="AA467" s="44">
        <v>1291.25</v>
      </c>
    </row>
    <row r="468" spans="1:27" ht="12.75" hidden="1" customHeight="1" outlineLevel="1" x14ac:dyDescent="0.2">
      <c r="A468" s="97" t="s">
        <v>1463</v>
      </c>
      <c r="B468" s="63" t="s">
        <v>90</v>
      </c>
      <c r="C468" s="43" t="s">
        <v>79</v>
      </c>
      <c r="D468" s="44">
        <v>434.18</v>
      </c>
      <c r="E468" s="44">
        <f>$D$468</f>
        <v>434.18</v>
      </c>
      <c r="F468" s="44">
        <f t="shared" ref="F468:AA468" si="271">$D$468</f>
        <v>434.18</v>
      </c>
      <c r="G468" s="44">
        <f t="shared" si="271"/>
        <v>434.18</v>
      </c>
      <c r="H468" s="44">
        <f t="shared" si="271"/>
        <v>434.18</v>
      </c>
      <c r="I468" s="44">
        <f t="shared" si="271"/>
        <v>434.18</v>
      </c>
      <c r="J468" s="44">
        <f t="shared" si="271"/>
        <v>434.18</v>
      </c>
      <c r="K468" s="44">
        <f t="shared" si="271"/>
        <v>434.18</v>
      </c>
      <c r="L468" s="44">
        <f t="shared" si="271"/>
        <v>434.18</v>
      </c>
      <c r="M468" s="44">
        <f t="shared" si="271"/>
        <v>434.18</v>
      </c>
      <c r="N468" s="44">
        <f t="shared" si="271"/>
        <v>434.18</v>
      </c>
      <c r="O468" s="44">
        <f t="shared" si="271"/>
        <v>434.18</v>
      </c>
      <c r="P468" s="44">
        <f t="shared" si="271"/>
        <v>434.18</v>
      </c>
      <c r="Q468" s="44">
        <f t="shared" si="271"/>
        <v>434.18</v>
      </c>
      <c r="R468" s="44">
        <f t="shared" si="271"/>
        <v>434.18</v>
      </c>
      <c r="S468" s="44">
        <f t="shared" si="271"/>
        <v>434.18</v>
      </c>
      <c r="T468" s="44">
        <f t="shared" si="271"/>
        <v>434.18</v>
      </c>
      <c r="U468" s="44">
        <f t="shared" si="271"/>
        <v>434.18</v>
      </c>
      <c r="V468" s="44">
        <f t="shared" si="271"/>
        <v>434.18</v>
      </c>
      <c r="W468" s="44">
        <f t="shared" si="271"/>
        <v>434.18</v>
      </c>
      <c r="X468" s="44">
        <f t="shared" si="271"/>
        <v>434.18</v>
      </c>
      <c r="Y468" s="44">
        <f t="shared" si="271"/>
        <v>434.18</v>
      </c>
      <c r="Z468" s="44">
        <f t="shared" si="271"/>
        <v>434.18</v>
      </c>
      <c r="AA468" s="44">
        <f t="shared" si="271"/>
        <v>434.18</v>
      </c>
    </row>
    <row r="469" spans="1:27" ht="12.75" hidden="1" customHeight="1" outlineLevel="1" x14ac:dyDescent="0.2">
      <c r="A469" s="97" t="s">
        <v>1464</v>
      </c>
      <c r="B469" s="63" t="s">
        <v>83</v>
      </c>
      <c r="C469" s="43" t="s">
        <v>79</v>
      </c>
      <c r="D469" s="44">
        <v>3.63</v>
      </c>
      <c r="E469" s="44">
        <v>3.63</v>
      </c>
      <c r="F469" s="44">
        <v>3.63</v>
      </c>
      <c r="G469" s="44">
        <v>3.63</v>
      </c>
      <c r="H469" s="44">
        <v>3.63</v>
      </c>
      <c r="I469" s="44">
        <v>3.63</v>
      </c>
      <c r="J469" s="44">
        <v>3.63</v>
      </c>
      <c r="K469" s="44">
        <v>3.63</v>
      </c>
      <c r="L469" s="44">
        <v>3.63</v>
      </c>
      <c r="M469" s="44">
        <v>3.63</v>
      </c>
      <c r="N469" s="44">
        <v>3.63</v>
      </c>
      <c r="O469" s="44">
        <v>3.63</v>
      </c>
      <c r="P469" s="44">
        <v>3.63</v>
      </c>
      <c r="Q469" s="44">
        <v>3.63</v>
      </c>
      <c r="R469" s="44">
        <v>3.63</v>
      </c>
      <c r="S469" s="44">
        <v>3.63</v>
      </c>
      <c r="T469" s="44">
        <v>3.63</v>
      </c>
      <c r="U469" s="44">
        <v>3.63</v>
      </c>
      <c r="V469" s="44">
        <v>3.63</v>
      </c>
      <c r="W469" s="44">
        <v>3.63</v>
      </c>
      <c r="X469" s="44">
        <v>3.63</v>
      </c>
      <c r="Y469" s="44">
        <v>3.63</v>
      </c>
      <c r="Z469" s="44">
        <v>3.63</v>
      </c>
      <c r="AA469" s="44">
        <v>3.63</v>
      </c>
    </row>
    <row r="470" spans="1:27" ht="12.75" hidden="1" customHeight="1" outlineLevel="1" x14ac:dyDescent="0.2">
      <c r="A470" s="97" t="s">
        <v>1465</v>
      </c>
      <c r="B470" s="63" t="s">
        <v>81</v>
      </c>
      <c r="C470" s="43" t="s">
        <v>79</v>
      </c>
      <c r="D470" s="44">
        <f>$D$11</f>
        <v>110.23</v>
      </c>
      <c r="E470" s="44">
        <f t="shared" ref="E470:AA470" si="272">$D$11</f>
        <v>110.23</v>
      </c>
      <c r="F470" s="44">
        <f t="shared" si="272"/>
        <v>110.23</v>
      </c>
      <c r="G470" s="44">
        <f t="shared" si="272"/>
        <v>110.23</v>
      </c>
      <c r="H470" s="44">
        <f t="shared" si="272"/>
        <v>110.23</v>
      </c>
      <c r="I470" s="44">
        <f t="shared" si="272"/>
        <v>110.23</v>
      </c>
      <c r="J470" s="44">
        <f t="shared" si="272"/>
        <v>110.23</v>
      </c>
      <c r="K470" s="44">
        <f t="shared" si="272"/>
        <v>110.23</v>
      </c>
      <c r="L470" s="44">
        <f t="shared" si="272"/>
        <v>110.23</v>
      </c>
      <c r="M470" s="44">
        <f t="shared" si="272"/>
        <v>110.23</v>
      </c>
      <c r="N470" s="44">
        <f t="shared" si="272"/>
        <v>110.23</v>
      </c>
      <c r="O470" s="44">
        <f t="shared" si="272"/>
        <v>110.23</v>
      </c>
      <c r="P470" s="44">
        <f t="shared" si="272"/>
        <v>110.23</v>
      </c>
      <c r="Q470" s="44">
        <f t="shared" si="272"/>
        <v>110.23</v>
      </c>
      <c r="R470" s="44">
        <f t="shared" si="272"/>
        <v>110.23</v>
      </c>
      <c r="S470" s="44">
        <f t="shared" si="272"/>
        <v>110.23</v>
      </c>
      <c r="T470" s="44">
        <f t="shared" si="272"/>
        <v>110.23</v>
      </c>
      <c r="U470" s="44">
        <f t="shared" si="272"/>
        <v>110.23</v>
      </c>
      <c r="V470" s="44">
        <f t="shared" si="272"/>
        <v>110.23</v>
      </c>
      <c r="W470" s="44">
        <f t="shared" si="272"/>
        <v>110.23</v>
      </c>
      <c r="X470" s="44">
        <f t="shared" si="272"/>
        <v>110.23</v>
      </c>
      <c r="Y470" s="44">
        <f t="shared" si="272"/>
        <v>110.23</v>
      </c>
      <c r="Z470" s="44">
        <f t="shared" si="272"/>
        <v>110.23</v>
      </c>
      <c r="AA470" s="44">
        <f t="shared" si="272"/>
        <v>110.23</v>
      </c>
    </row>
    <row r="471" spans="1:27" collapsed="1" x14ac:dyDescent="0.2">
      <c r="A471" s="96" t="s">
        <v>1466</v>
      </c>
      <c r="B471" s="28" t="str">
        <f>"02"&amp;"."&amp;$B$640&amp;"."&amp;$B$641</f>
        <v>02.11.2023</v>
      </c>
      <c r="C471" s="88" t="s">
        <v>76</v>
      </c>
      <c r="D471" s="89">
        <f>ROUND(((D472+D473+D475+D474)/1000),5)</f>
        <v>1.6817299999999999</v>
      </c>
      <c r="E471" s="89">
        <f>ROUND(((E472+E473+E475+E474)/1000),5)</f>
        <v>1.5702100000000001</v>
      </c>
      <c r="F471" s="89">
        <f>ROUND(((F472+F473+F475+F474)/1000),5)</f>
        <v>1.44747</v>
      </c>
      <c r="G471" s="89">
        <f t="shared" ref="G471:AA471" si="273">ROUND(((G472+G473+G475+G474)/1000),5)</f>
        <v>1.4272899999999999</v>
      </c>
      <c r="H471" s="89">
        <f t="shared" si="273"/>
        <v>1.5227299999999999</v>
      </c>
      <c r="I471" s="89">
        <f t="shared" si="273"/>
        <v>1.7550399999999999</v>
      </c>
      <c r="J471" s="89">
        <f t="shared" si="273"/>
        <v>1.90415</v>
      </c>
      <c r="K471" s="89">
        <f t="shared" si="273"/>
        <v>2.18947</v>
      </c>
      <c r="L471" s="89">
        <f t="shared" si="273"/>
        <v>2.3937599999999999</v>
      </c>
      <c r="M471" s="89">
        <f t="shared" si="273"/>
        <v>2.4683600000000001</v>
      </c>
      <c r="N471" s="89">
        <f t="shared" si="273"/>
        <v>2.4798399999999998</v>
      </c>
      <c r="O471" s="89">
        <f t="shared" si="273"/>
        <v>2.5417200000000002</v>
      </c>
      <c r="P471" s="89">
        <f t="shared" si="273"/>
        <v>2.5152600000000001</v>
      </c>
      <c r="Q471" s="89">
        <f t="shared" si="273"/>
        <v>2.5605000000000002</v>
      </c>
      <c r="R471" s="89">
        <f t="shared" si="273"/>
        <v>2.51993</v>
      </c>
      <c r="S471" s="89">
        <f t="shared" si="273"/>
        <v>2.54244</v>
      </c>
      <c r="T471" s="89">
        <f t="shared" si="273"/>
        <v>2.54067</v>
      </c>
      <c r="U471" s="89">
        <f t="shared" si="273"/>
        <v>2.5800900000000002</v>
      </c>
      <c r="V471" s="89">
        <f t="shared" si="273"/>
        <v>2.6145</v>
      </c>
      <c r="W471" s="89">
        <f t="shared" si="273"/>
        <v>2.54515</v>
      </c>
      <c r="X471" s="89">
        <f t="shared" si="273"/>
        <v>2.4537</v>
      </c>
      <c r="Y471" s="89">
        <f t="shared" si="273"/>
        <v>2.4573800000000001</v>
      </c>
      <c r="Z471" s="89">
        <f t="shared" si="273"/>
        <v>2.0087700000000002</v>
      </c>
      <c r="AA471" s="89">
        <f t="shared" si="273"/>
        <v>1.85693</v>
      </c>
    </row>
    <row r="472" spans="1:27" ht="12.75" hidden="1" customHeight="1" outlineLevel="1" x14ac:dyDescent="0.2">
      <c r="A472" s="97" t="s">
        <v>1467</v>
      </c>
      <c r="B472" s="63" t="s">
        <v>242</v>
      </c>
      <c r="C472" s="43" t="s">
        <v>79</v>
      </c>
      <c r="D472" s="44">
        <v>1133.69</v>
      </c>
      <c r="E472" s="44">
        <v>1022.17</v>
      </c>
      <c r="F472" s="44">
        <v>899.43</v>
      </c>
      <c r="G472" s="44">
        <v>879.25</v>
      </c>
      <c r="H472" s="44">
        <v>974.69</v>
      </c>
      <c r="I472" s="44">
        <v>1207</v>
      </c>
      <c r="J472" s="44">
        <v>1356.11</v>
      </c>
      <c r="K472" s="44">
        <v>1641.43</v>
      </c>
      <c r="L472" s="44">
        <v>1845.72</v>
      </c>
      <c r="M472" s="44">
        <v>1920.32</v>
      </c>
      <c r="N472" s="44">
        <v>1931.8</v>
      </c>
      <c r="O472" s="44">
        <v>1993.68</v>
      </c>
      <c r="P472" s="44">
        <v>1967.22</v>
      </c>
      <c r="Q472" s="44">
        <v>2012.46</v>
      </c>
      <c r="R472" s="44">
        <v>1971.89</v>
      </c>
      <c r="S472" s="44">
        <v>1994.4</v>
      </c>
      <c r="T472" s="44">
        <v>1992.63</v>
      </c>
      <c r="U472" s="44">
        <v>2032.05</v>
      </c>
      <c r="V472" s="44">
        <v>2066.46</v>
      </c>
      <c r="W472" s="44">
        <v>1997.11</v>
      </c>
      <c r="X472" s="44">
        <v>1905.66</v>
      </c>
      <c r="Y472" s="44">
        <v>1909.34</v>
      </c>
      <c r="Z472" s="44">
        <v>1460.73</v>
      </c>
      <c r="AA472" s="44">
        <v>1308.8900000000001</v>
      </c>
    </row>
    <row r="473" spans="1:27" ht="12.75" hidden="1" customHeight="1" outlineLevel="1" x14ac:dyDescent="0.2">
      <c r="A473" s="97" t="s">
        <v>1468</v>
      </c>
      <c r="B473" s="63" t="s">
        <v>90</v>
      </c>
      <c r="C473" s="43" t="s">
        <v>79</v>
      </c>
      <c r="D473" s="44">
        <f>$D$468</f>
        <v>434.18</v>
      </c>
      <c r="E473" s="44">
        <f t="shared" ref="E473:AA473" si="274">$D$468</f>
        <v>434.18</v>
      </c>
      <c r="F473" s="44">
        <f t="shared" si="274"/>
        <v>434.18</v>
      </c>
      <c r="G473" s="44">
        <f t="shared" si="274"/>
        <v>434.18</v>
      </c>
      <c r="H473" s="44">
        <f t="shared" si="274"/>
        <v>434.18</v>
      </c>
      <c r="I473" s="44">
        <f t="shared" si="274"/>
        <v>434.18</v>
      </c>
      <c r="J473" s="44">
        <f t="shared" si="274"/>
        <v>434.18</v>
      </c>
      <c r="K473" s="44">
        <f t="shared" si="274"/>
        <v>434.18</v>
      </c>
      <c r="L473" s="44">
        <f t="shared" si="274"/>
        <v>434.18</v>
      </c>
      <c r="M473" s="44">
        <f t="shared" si="274"/>
        <v>434.18</v>
      </c>
      <c r="N473" s="44">
        <f t="shared" si="274"/>
        <v>434.18</v>
      </c>
      <c r="O473" s="44">
        <f t="shared" si="274"/>
        <v>434.18</v>
      </c>
      <c r="P473" s="44">
        <f t="shared" si="274"/>
        <v>434.18</v>
      </c>
      <c r="Q473" s="44">
        <f t="shared" si="274"/>
        <v>434.18</v>
      </c>
      <c r="R473" s="44">
        <f t="shared" si="274"/>
        <v>434.18</v>
      </c>
      <c r="S473" s="44">
        <f t="shared" si="274"/>
        <v>434.18</v>
      </c>
      <c r="T473" s="44">
        <f t="shared" si="274"/>
        <v>434.18</v>
      </c>
      <c r="U473" s="44">
        <f t="shared" si="274"/>
        <v>434.18</v>
      </c>
      <c r="V473" s="44">
        <f t="shared" si="274"/>
        <v>434.18</v>
      </c>
      <c r="W473" s="44">
        <f t="shared" si="274"/>
        <v>434.18</v>
      </c>
      <c r="X473" s="44">
        <f t="shared" si="274"/>
        <v>434.18</v>
      </c>
      <c r="Y473" s="44">
        <f t="shared" si="274"/>
        <v>434.18</v>
      </c>
      <c r="Z473" s="44">
        <f t="shared" si="274"/>
        <v>434.18</v>
      </c>
      <c r="AA473" s="44">
        <f t="shared" si="274"/>
        <v>434.18</v>
      </c>
    </row>
    <row r="474" spans="1:27" ht="12.75" hidden="1" customHeight="1" outlineLevel="1" x14ac:dyDescent="0.2">
      <c r="A474" s="97" t="s">
        <v>1469</v>
      </c>
      <c r="B474" s="63" t="s">
        <v>83</v>
      </c>
      <c r="C474" s="43" t="s">
        <v>79</v>
      </c>
      <c r="D474" s="44">
        <v>3.63</v>
      </c>
      <c r="E474" s="44">
        <v>3.63</v>
      </c>
      <c r="F474" s="44">
        <v>3.63</v>
      </c>
      <c r="G474" s="44">
        <v>3.63</v>
      </c>
      <c r="H474" s="44">
        <v>3.63</v>
      </c>
      <c r="I474" s="44">
        <v>3.63</v>
      </c>
      <c r="J474" s="44">
        <v>3.63</v>
      </c>
      <c r="K474" s="44">
        <v>3.63</v>
      </c>
      <c r="L474" s="44">
        <v>3.63</v>
      </c>
      <c r="M474" s="44">
        <v>3.63</v>
      </c>
      <c r="N474" s="44">
        <v>3.63</v>
      </c>
      <c r="O474" s="44">
        <v>3.63</v>
      </c>
      <c r="P474" s="44">
        <v>3.63</v>
      </c>
      <c r="Q474" s="44">
        <v>3.63</v>
      </c>
      <c r="R474" s="44">
        <v>3.63</v>
      </c>
      <c r="S474" s="44">
        <v>3.63</v>
      </c>
      <c r="T474" s="44">
        <v>3.63</v>
      </c>
      <c r="U474" s="44">
        <v>3.63</v>
      </c>
      <c r="V474" s="44">
        <v>3.63</v>
      </c>
      <c r="W474" s="44">
        <v>3.63</v>
      </c>
      <c r="X474" s="44">
        <v>3.63</v>
      </c>
      <c r="Y474" s="44">
        <v>3.63</v>
      </c>
      <c r="Z474" s="44">
        <v>3.63</v>
      </c>
      <c r="AA474" s="44">
        <v>3.63</v>
      </c>
    </row>
    <row r="475" spans="1:27" ht="12.75" hidden="1" customHeight="1" outlineLevel="1" x14ac:dyDescent="0.2">
      <c r="A475" s="97" t="s">
        <v>1470</v>
      </c>
      <c r="B475" s="63" t="s">
        <v>81</v>
      </c>
      <c r="C475" s="43" t="s">
        <v>79</v>
      </c>
      <c r="D475" s="44">
        <f>$D$11</f>
        <v>110.23</v>
      </c>
      <c r="E475" s="44">
        <f t="shared" ref="E475:AA475" si="275">$D$11</f>
        <v>110.23</v>
      </c>
      <c r="F475" s="44">
        <f t="shared" si="275"/>
        <v>110.23</v>
      </c>
      <c r="G475" s="44">
        <f t="shared" si="275"/>
        <v>110.23</v>
      </c>
      <c r="H475" s="44">
        <f t="shared" si="275"/>
        <v>110.23</v>
      </c>
      <c r="I475" s="44">
        <f t="shared" si="275"/>
        <v>110.23</v>
      </c>
      <c r="J475" s="44">
        <f t="shared" si="275"/>
        <v>110.23</v>
      </c>
      <c r="K475" s="44">
        <f t="shared" si="275"/>
        <v>110.23</v>
      </c>
      <c r="L475" s="44">
        <f t="shared" si="275"/>
        <v>110.23</v>
      </c>
      <c r="M475" s="44">
        <f t="shared" si="275"/>
        <v>110.23</v>
      </c>
      <c r="N475" s="44">
        <f t="shared" si="275"/>
        <v>110.23</v>
      </c>
      <c r="O475" s="44">
        <f t="shared" si="275"/>
        <v>110.23</v>
      </c>
      <c r="P475" s="44">
        <f t="shared" si="275"/>
        <v>110.23</v>
      </c>
      <c r="Q475" s="44">
        <f t="shared" si="275"/>
        <v>110.23</v>
      </c>
      <c r="R475" s="44">
        <f t="shared" si="275"/>
        <v>110.23</v>
      </c>
      <c r="S475" s="44">
        <f t="shared" si="275"/>
        <v>110.23</v>
      </c>
      <c r="T475" s="44">
        <f t="shared" si="275"/>
        <v>110.23</v>
      </c>
      <c r="U475" s="44">
        <f t="shared" si="275"/>
        <v>110.23</v>
      </c>
      <c r="V475" s="44">
        <f t="shared" si="275"/>
        <v>110.23</v>
      </c>
      <c r="W475" s="44">
        <f t="shared" si="275"/>
        <v>110.23</v>
      </c>
      <c r="X475" s="44">
        <f t="shared" si="275"/>
        <v>110.23</v>
      </c>
      <c r="Y475" s="44">
        <f t="shared" si="275"/>
        <v>110.23</v>
      </c>
      <c r="Z475" s="44">
        <f t="shared" si="275"/>
        <v>110.23</v>
      </c>
      <c r="AA475" s="44">
        <f t="shared" si="275"/>
        <v>110.23</v>
      </c>
    </row>
    <row r="476" spans="1:27" collapsed="1" x14ac:dyDescent="0.2">
      <c r="A476" s="96" t="s">
        <v>1471</v>
      </c>
      <c r="B476" s="28" t="str">
        <f>"03"&amp;"."&amp;$B$640&amp;"."&amp;$B$641</f>
        <v>03.11.2023</v>
      </c>
      <c r="C476" s="88" t="s">
        <v>76</v>
      </c>
      <c r="D476" s="89">
        <f>ROUND(((D477+D478+D480+D479)/1000),5)</f>
        <v>1.7081</v>
      </c>
      <c r="E476" s="89">
        <f>ROUND(((E477+E478+E480+E479)/1000),5)</f>
        <v>1.5880399999999999</v>
      </c>
      <c r="F476" s="89">
        <f>ROUND(((F477+F478+F480+F479)/1000),5)</f>
        <v>1.47634</v>
      </c>
      <c r="G476" s="89">
        <f t="shared" ref="G476:AA476" si="276">ROUND(((G477+G478+G480+G479)/1000),5)</f>
        <v>1.4481999999999999</v>
      </c>
      <c r="H476" s="89">
        <f t="shared" si="276"/>
        <v>1.5794600000000001</v>
      </c>
      <c r="I476" s="89">
        <f t="shared" si="276"/>
        <v>1.73516</v>
      </c>
      <c r="J476" s="89">
        <f t="shared" si="276"/>
        <v>1.9056200000000001</v>
      </c>
      <c r="K476" s="89">
        <f t="shared" si="276"/>
        <v>2.1466799999999999</v>
      </c>
      <c r="L476" s="89">
        <f t="shared" si="276"/>
        <v>2.4035099999999998</v>
      </c>
      <c r="M476" s="89">
        <f t="shared" si="276"/>
        <v>2.4587300000000001</v>
      </c>
      <c r="N476" s="89">
        <f t="shared" si="276"/>
        <v>2.47038</v>
      </c>
      <c r="O476" s="89">
        <f t="shared" si="276"/>
        <v>2.4757400000000001</v>
      </c>
      <c r="P476" s="89">
        <f t="shared" si="276"/>
        <v>2.48272</v>
      </c>
      <c r="Q476" s="89">
        <f t="shared" si="276"/>
        <v>2.4796299999999998</v>
      </c>
      <c r="R476" s="89">
        <f t="shared" si="276"/>
        <v>2.4672800000000001</v>
      </c>
      <c r="S476" s="89">
        <f t="shared" si="276"/>
        <v>2.4607299999999999</v>
      </c>
      <c r="T476" s="89">
        <f t="shared" si="276"/>
        <v>2.4346399999999999</v>
      </c>
      <c r="U476" s="89">
        <f t="shared" si="276"/>
        <v>2.53112</v>
      </c>
      <c r="V476" s="89">
        <f t="shared" si="276"/>
        <v>2.5741999999999998</v>
      </c>
      <c r="W476" s="89">
        <f t="shared" si="276"/>
        <v>2.53389</v>
      </c>
      <c r="X476" s="89">
        <f t="shared" si="276"/>
        <v>2.4405299999999999</v>
      </c>
      <c r="Y476" s="89">
        <f t="shared" si="276"/>
        <v>2.3254600000000001</v>
      </c>
      <c r="Z476" s="89">
        <f t="shared" si="276"/>
        <v>2.0407600000000001</v>
      </c>
      <c r="AA476" s="89">
        <f t="shared" si="276"/>
        <v>1.8364100000000001</v>
      </c>
    </row>
    <row r="477" spans="1:27" ht="12.75" hidden="1" customHeight="1" outlineLevel="1" x14ac:dyDescent="0.2">
      <c r="A477" s="97" t="s">
        <v>1472</v>
      </c>
      <c r="B477" s="63" t="s">
        <v>242</v>
      </c>
      <c r="C477" s="43" t="s">
        <v>79</v>
      </c>
      <c r="D477" s="44">
        <v>1160.06</v>
      </c>
      <c r="E477" s="44">
        <v>1040</v>
      </c>
      <c r="F477" s="44">
        <v>928.3</v>
      </c>
      <c r="G477" s="44">
        <v>900.16</v>
      </c>
      <c r="H477" s="44">
        <v>1031.42</v>
      </c>
      <c r="I477" s="44">
        <v>1187.1199999999999</v>
      </c>
      <c r="J477" s="44">
        <v>1357.58</v>
      </c>
      <c r="K477" s="44">
        <v>1598.64</v>
      </c>
      <c r="L477" s="44">
        <v>1855.47</v>
      </c>
      <c r="M477" s="44">
        <v>1910.69</v>
      </c>
      <c r="N477" s="44">
        <v>1922.34</v>
      </c>
      <c r="O477" s="44">
        <v>1927.7</v>
      </c>
      <c r="P477" s="44">
        <v>1934.68</v>
      </c>
      <c r="Q477" s="44">
        <v>1931.59</v>
      </c>
      <c r="R477" s="44">
        <v>1919.24</v>
      </c>
      <c r="S477" s="44">
        <v>1912.69</v>
      </c>
      <c r="T477" s="44">
        <v>1886.6</v>
      </c>
      <c r="U477" s="44">
        <v>1983.08</v>
      </c>
      <c r="V477" s="44">
        <v>2026.16</v>
      </c>
      <c r="W477" s="44">
        <v>1985.85</v>
      </c>
      <c r="X477" s="44">
        <v>1892.49</v>
      </c>
      <c r="Y477" s="44">
        <v>1777.42</v>
      </c>
      <c r="Z477" s="44">
        <v>1492.72</v>
      </c>
      <c r="AA477" s="44">
        <v>1288.3699999999999</v>
      </c>
    </row>
    <row r="478" spans="1:27" ht="12.75" hidden="1" customHeight="1" outlineLevel="1" x14ac:dyDescent="0.2">
      <c r="A478" s="97" t="s">
        <v>1473</v>
      </c>
      <c r="B478" s="63" t="s">
        <v>90</v>
      </c>
      <c r="C478" s="43" t="s">
        <v>79</v>
      </c>
      <c r="D478" s="44">
        <f>$D$468</f>
        <v>434.18</v>
      </c>
      <c r="E478" s="44">
        <f t="shared" ref="E478:AA478" si="277">$D$468</f>
        <v>434.18</v>
      </c>
      <c r="F478" s="44">
        <f t="shared" si="277"/>
        <v>434.18</v>
      </c>
      <c r="G478" s="44">
        <f t="shared" si="277"/>
        <v>434.18</v>
      </c>
      <c r="H478" s="44">
        <f t="shared" si="277"/>
        <v>434.18</v>
      </c>
      <c r="I478" s="44">
        <f t="shared" si="277"/>
        <v>434.18</v>
      </c>
      <c r="J478" s="44">
        <f t="shared" si="277"/>
        <v>434.18</v>
      </c>
      <c r="K478" s="44">
        <f t="shared" si="277"/>
        <v>434.18</v>
      </c>
      <c r="L478" s="44">
        <f t="shared" si="277"/>
        <v>434.18</v>
      </c>
      <c r="M478" s="44">
        <f t="shared" si="277"/>
        <v>434.18</v>
      </c>
      <c r="N478" s="44">
        <f t="shared" si="277"/>
        <v>434.18</v>
      </c>
      <c r="O478" s="44">
        <f t="shared" si="277"/>
        <v>434.18</v>
      </c>
      <c r="P478" s="44">
        <f t="shared" si="277"/>
        <v>434.18</v>
      </c>
      <c r="Q478" s="44">
        <f t="shared" si="277"/>
        <v>434.18</v>
      </c>
      <c r="R478" s="44">
        <f t="shared" si="277"/>
        <v>434.18</v>
      </c>
      <c r="S478" s="44">
        <f t="shared" si="277"/>
        <v>434.18</v>
      </c>
      <c r="T478" s="44">
        <f t="shared" si="277"/>
        <v>434.18</v>
      </c>
      <c r="U478" s="44">
        <f t="shared" si="277"/>
        <v>434.18</v>
      </c>
      <c r="V478" s="44">
        <f t="shared" si="277"/>
        <v>434.18</v>
      </c>
      <c r="W478" s="44">
        <f t="shared" si="277"/>
        <v>434.18</v>
      </c>
      <c r="X478" s="44">
        <f t="shared" si="277"/>
        <v>434.18</v>
      </c>
      <c r="Y478" s="44">
        <f t="shared" si="277"/>
        <v>434.18</v>
      </c>
      <c r="Z478" s="44">
        <f t="shared" si="277"/>
        <v>434.18</v>
      </c>
      <c r="AA478" s="44">
        <f t="shared" si="277"/>
        <v>434.18</v>
      </c>
    </row>
    <row r="479" spans="1:27" ht="12.75" hidden="1" customHeight="1" outlineLevel="1" x14ac:dyDescent="0.2">
      <c r="A479" s="97" t="s">
        <v>1474</v>
      </c>
      <c r="B479" s="63" t="s">
        <v>83</v>
      </c>
      <c r="C479" s="43" t="s">
        <v>79</v>
      </c>
      <c r="D479" s="44">
        <v>3.63</v>
      </c>
      <c r="E479" s="44">
        <v>3.63</v>
      </c>
      <c r="F479" s="44">
        <v>3.63</v>
      </c>
      <c r="G479" s="44">
        <v>3.63</v>
      </c>
      <c r="H479" s="44">
        <v>3.63</v>
      </c>
      <c r="I479" s="44">
        <v>3.63</v>
      </c>
      <c r="J479" s="44">
        <v>3.63</v>
      </c>
      <c r="K479" s="44">
        <v>3.63</v>
      </c>
      <c r="L479" s="44">
        <v>3.63</v>
      </c>
      <c r="M479" s="44">
        <v>3.63</v>
      </c>
      <c r="N479" s="44">
        <v>3.63</v>
      </c>
      <c r="O479" s="44">
        <v>3.63</v>
      </c>
      <c r="P479" s="44">
        <v>3.63</v>
      </c>
      <c r="Q479" s="44">
        <v>3.63</v>
      </c>
      <c r="R479" s="44">
        <v>3.63</v>
      </c>
      <c r="S479" s="44">
        <v>3.63</v>
      </c>
      <c r="T479" s="44">
        <v>3.63</v>
      </c>
      <c r="U479" s="44">
        <v>3.63</v>
      </c>
      <c r="V479" s="44">
        <v>3.63</v>
      </c>
      <c r="W479" s="44">
        <v>3.63</v>
      </c>
      <c r="X479" s="44">
        <v>3.63</v>
      </c>
      <c r="Y479" s="44">
        <v>3.63</v>
      </c>
      <c r="Z479" s="44">
        <v>3.63</v>
      </c>
      <c r="AA479" s="44">
        <v>3.63</v>
      </c>
    </row>
    <row r="480" spans="1:27" ht="12.75" hidden="1" customHeight="1" outlineLevel="1" x14ac:dyDescent="0.2">
      <c r="A480" s="97" t="s">
        <v>1475</v>
      </c>
      <c r="B480" s="63" t="s">
        <v>81</v>
      </c>
      <c r="C480" s="43" t="s">
        <v>79</v>
      </c>
      <c r="D480" s="44">
        <f>$D$11</f>
        <v>110.23</v>
      </c>
      <c r="E480" s="44">
        <f t="shared" ref="E480:AA480" si="278">$D$11</f>
        <v>110.23</v>
      </c>
      <c r="F480" s="44">
        <f t="shared" si="278"/>
        <v>110.23</v>
      </c>
      <c r="G480" s="44">
        <f t="shared" si="278"/>
        <v>110.23</v>
      </c>
      <c r="H480" s="44">
        <f t="shared" si="278"/>
        <v>110.23</v>
      </c>
      <c r="I480" s="44">
        <f t="shared" si="278"/>
        <v>110.23</v>
      </c>
      <c r="J480" s="44">
        <f t="shared" si="278"/>
        <v>110.23</v>
      </c>
      <c r="K480" s="44">
        <f t="shared" si="278"/>
        <v>110.23</v>
      </c>
      <c r="L480" s="44">
        <f t="shared" si="278"/>
        <v>110.23</v>
      </c>
      <c r="M480" s="44">
        <f t="shared" si="278"/>
        <v>110.23</v>
      </c>
      <c r="N480" s="44">
        <f t="shared" si="278"/>
        <v>110.23</v>
      </c>
      <c r="O480" s="44">
        <f t="shared" si="278"/>
        <v>110.23</v>
      </c>
      <c r="P480" s="44">
        <f t="shared" si="278"/>
        <v>110.23</v>
      </c>
      <c r="Q480" s="44">
        <f t="shared" si="278"/>
        <v>110.23</v>
      </c>
      <c r="R480" s="44">
        <f t="shared" si="278"/>
        <v>110.23</v>
      </c>
      <c r="S480" s="44">
        <f t="shared" si="278"/>
        <v>110.23</v>
      </c>
      <c r="T480" s="44">
        <f t="shared" si="278"/>
        <v>110.23</v>
      </c>
      <c r="U480" s="44">
        <f t="shared" si="278"/>
        <v>110.23</v>
      </c>
      <c r="V480" s="44">
        <f t="shared" si="278"/>
        <v>110.23</v>
      </c>
      <c r="W480" s="44">
        <f t="shared" si="278"/>
        <v>110.23</v>
      </c>
      <c r="X480" s="44">
        <f t="shared" si="278"/>
        <v>110.23</v>
      </c>
      <c r="Y480" s="44">
        <f t="shared" si="278"/>
        <v>110.23</v>
      </c>
      <c r="Z480" s="44">
        <f t="shared" si="278"/>
        <v>110.23</v>
      </c>
      <c r="AA480" s="44">
        <f t="shared" si="278"/>
        <v>110.23</v>
      </c>
    </row>
    <row r="481" spans="1:27" collapsed="1" x14ac:dyDescent="0.2">
      <c r="A481" s="96" t="s">
        <v>1476</v>
      </c>
      <c r="B481" s="28" t="str">
        <f>"04"&amp;"."&amp;$B$640&amp;"."&amp;$B$641</f>
        <v>04.11.2023</v>
      </c>
      <c r="C481" s="88" t="s">
        <v>76</v>
      </c>
      <c r="D481" s="89">
        <f>ROUND(((D482+D483+D485+D484)/1000),5)</f>
        <v>1.79827</v>
      </c>
      <c r="E481" s="89">
        <f>ROUND(((E482+E483+E485+E484)/1000),5)</f>
        <v>1.72035</v>
      </c>
      <c r="F481" s="89">
        <f>ROUND(((F482+F483+F485+F484)/1000),5)</f>
        <v>1.6403000000000001</v>
      </c>
      <c r="G481" s="89">
        <f t="shared" ref="G481:AA481" si="279">ROUND(((G482+G483+G485+G484)/1000),5)</f>
        <v>1.58578</v>
      </c>
      <c r="H481" s="89">
        <f t="shared" si="279"/>
        <v>1.6359900000000001</v>
      </c>
      <c r="I481" s="89">
        <f t="shared" si="279"/>
        <v>1.7325299999999999</v>
      </c>
      <c r="J481" s="89">
        <f t="shared" si="279"/>
        <v>1.74474</v>
      </c>
      <c r="K481" s="89">
        <f t="shared" si="279"/>
        <v>1.85362</v>
      </c>
      <c r="L481" s="89">
        <f t="shared" si="279"/>
        <v>2.1731199999999999</v>
      </c>
      <c r="M481" s="89">
        <f t="shared" si="279"/>
        <v>2.2684199999999999</v>
      </c>
      <c r="N481" s="89">
        <f t="shared" si="279"/>
        <v>2.31894</v>
      </c>
      <c r="O481" s="89">
        <f t="shared" si="279"/>
        <v>2.32673</v>
      </c>
      <c r="P481" s="89">
        <f t="shared" si="279"/>
        <v>2.32002</v>
      </c>
      <c r="Q481" s="89">
        <f t="shared" si="279"/>
        <v>2.31975</v>
      </c>
      <c r="R481" s="89">
        <f t="shared" si="279"/>
        <v>2.2970600000000001</v>
      </c>
      <c r="S481" s="89">
        <f t="shared" si="279"/>
        <v>2.4282400000000002</v>
      </c>
      <c r="T481" s="89">
        <f t="shared" si="279"/>
        <v>2.50102</v>
      </c>
      <c r="U481" s="89">
        <f t="shared" si="279"/>
        <v>2.6454</v>
      </c>
      <c r="V481" s="89">
        <f t="shared" si="279"/>
        <v>2.6465700000000001</v>
      </c>
      <c r="W481" s="89">
        <f t="shared" si="279"/>
        <v>2.5211299999999999</v>
      </c>
      <c r="X481" s="89">
        <f t="shared" si="279"/>
        <v>2.2885499999999999</v>
      </c>
      <c r="Y481" s="89">
        <f t="shared" si="279"/>
        <v>2.24288</v>
      </c>
      <c r="Z481" s="89">
        <f t="shared" si="279"/>
        <v>1.89232</v>
      </c>
      <c r="AA481" s="89">
        <f t="shared" si="279"/>
        <v>1.81311</v>
      </c>
    </row>
    <row r="482" spans="1:27" ht="12.75" hidden="1" customHeight="1" outlineLevel="1" x14ac:dyDescent="0.2">
      <c r="A482" s="97" t="s">
        <v>1477</v>
      </c>
      <c r="B482" s="63" t="s">
        <v>242</v>
      </c>
      <c r="C482" s="43" t="s">
        <v>79</v>
      </c>
      <c r="D482" s="44">
        <v>1250.23</v>
      </c>
      <c r="E482" s="44">
        <v>1172.31</v>
      </c>
      <c r="F482" s="44">
        <v>1092.26</v>
      </c>
      <c r="G482" s="44">
        <v>1037.74</v>
      </c>
      <c r="H482" s="44">
        <v>1087.95</v>
      </c>
      <c r="I482" s="44">
        <v>1184.49</v>
      </c>
      <c r="J482" s="44">
        <v>1196.7</v>
      </c>
      <c r="K482" s="44">
        <v>1305.58</v>
      </c>
      <c r="L482" s="44">
        <v>1625.08</v>
      </c>
      <c r="M482" s="44">
        <v>1720.38</v>
      </c>
      <c r="N482" s="44">
        <v>1770.9</v>
      </c>
      <c r="O482" s="44">
        <v>1778.69</v>
      </c>
      <c r="P482" s="44">
        <v>1771.98</v>
      </c>
      <c r="Q482" s="44">
        <v>1771.71</v>
      </c>
      <c r="R482" s="44">
        <v>1749.02</v>
      </c>
      <c r="S482" s="44">
        <v>1880.2</v>
      </c>
      <c r="T482" s="44">
        <v>1952.98</v>
      </c>
      <c r="U482" s="44">
        <v>2097.36</v>
      </c>
      <c r="V482" s="44">
        <v>2098.5300000000002</v>
      </c>
      <c r="W482" s="44">
        <v>1973.09</v>
      </c>
      <c r="X482" s="44">
        <v>1740.51</v>
      </c>
      <c r="Y482" s="44">
        <v>1694.84</v>
      </c>
      <c r="Z482" s="44">
        <v>1344.28</v>
      </c>
      <c r="AA482" s="44">
        <v>1265.07</v>
      </c>
    </row>
    <row r="483" spans="1:27" ht="12.75" hidden="1" customHeight="1" outlineLevel="1" x14ac:dyDescent="0.2">
      <c r="A483" s="97" t="s">
        <v>1478</v>
      </c>
      <c r="B483" s="63" t="s">
        <v>90</v>
      </c>
      <c r="C483" s="43" t="s">
        <v>79</v>
      </c>
      <c r="D483" s="44">
        <f>$D$468</f>
        <v>434.18</v>
      </c>
      <c r="E483" s="44">
        <f t="shared" ref="E483:AA483" si="280">$D$468</f>
        <v>434.18</v>
      </c>
      <c r="F483" s="44">
        <f t="shared" si="280"/>
        <v>434.18</v>
      </c>
      <c r="G483" s="44">
        <f t="shared" si="280"/>
        <v>434.18</v>
      </c>
      <c r="H483" s="44">
        <f t="shared" si="280"/>
        <v>434.18</v>
      </c>
      <c r="I483" s="44">
        <f t="shared" si="280"/>
        <v>434.18</v>
      </c>
      <c r="J483" s="44">
        <f t="shared" si="280"/>
        <v>434.18</v>
      </c>
      <c r="K483" s="44">
        <f t="shared" si="280"/>
        <v>434.18</v>
      </c>
      <c r="L483" s="44">
        <f t="shared" si="280"/>
        <v>434.18</v>
      </c>
      <c r="M483" s="44">
        <f t="shared" si="280"/>
        <v>434.18</v>
      </c>
      <c r="N483" s="44">
        <f t="shared" si="280"/>
        <v>434.18</v>
      </c>
      <c r="O483" s="44">
        <f t="shared" si="280"/>
        <v>434.18</v>
      </c>
      <c r="P483" s="44">
        <f t="shared" si="280"/>
        <v>434.18</v>
      </c>
      <c r="Q483" s="44">
        <f t="shared" si="280"/>
        <v>434.18</v>
      </c>
      <c r="R483" s="44">
        <f t="shared" si="280"/>
        <v>434.18</v>
      </c>
      <c r="S483" s="44">
        <f t="shared" si="280"/>
        <v>434.18</v>
      </c>
      <c r="T483" s="44">
        <f t="shared" si="280"/>
        <v>434.18</v>
      </c>
      <c r="U483" s="44">
        <f t="shared" si="280"/>
        <v>434.18</v>
      </c>
      <c r="V483" s="44">
        <f t="shared" si="280"/>
        <v>434.18</v>
      </c>
      <c r="W483" s="44">
        <f t="shared" si="280"/>
        <v>434.18</v>
      </c>
      <c r="X483" s="44">
        <f t="shared" si="280"/>
        <v>434.18</v>
      </c>
      <c r="Y483" s="44">
        <f t="shared" si="280"/>
        <v>434.18</v>
      </c>
      <c r="Z483" s="44">
        <f t="shared" si="280"/>
        <v>434.18</v>
      </c>
      <c r="AA483" s="44">
        <f t="shared" si="280"/>
        <v>434.18</v>
      </c>
    </row>
    <row r="484" spans="1:27" ht="12.75" hidden="1" customHeight="1" outlineLevel="1" x14ac:dyDescent="0.2">
      <c r="A484" s="97" t="s">
        <v>1479</v>
      </c>
      <c r="B484" s="63" t="s">
        <v>83</v>
      </c>
      <c r="C484" s="43" t="s">
        <v>79</v>
      </c>
      <c r="D484" s="44">
        <v>3.63</v>
      </c>
      <c r="E484" s="44">
        <v>3.63</v>
      </c>
      <c r="F484" s="44">
        <v>3.63</v>
      </c>
      <c r="G484" s="44">
        <v>3.63</v>
      </c>
      <c r="H484" s="44">
        <v>3.63</v>
      </c>
      <c r="I484" s="44">
        <v>3.63</v>
      </c>
      <c r="J484" s="44">
        <v>3.63</v>
      </c>
      <c r="K484" s="44">
        <v>3.63</v>
      </c>
      <c r="L484" s="44">
        <v>3.63</v>
      </c>
      <c r="M484" s="44">
        <v>3.63</v>
      </c>
      <c r="N484" s="44">
        <v>3.63</v>
      </c>
      <c r="O484" s="44">
        <v>3.63</v>
      </c>
      <c r="P484" s="44">
        <v>3.63</v>
      </c>
      <c r="Q484" s="44">
        <v>3.63</v>
      </c>
      <c r="R484" s="44">
        <v>3.63</v>
      </c>
      <c r="S484" s="44">
        <v>3.63</v>
      </c>
      <c r="T484" s="44">
        <v>3.63</v>
      </c>
      <c r="U484" s="44">
        <v>3.63</v>
      </c>
      <c r="V484" s="44">
        <v>3.63</v>
      </c>
      <c r="W484" s="44">
        <v>3.63</v>
      </c>
      <c r="X484" s="44">
        <v>3.63</v>
      </c>
      <c r="Y484" s="44">
        <v>3.63</v>
      </c>
      <c r="Z484" s="44">
        <v>3.63</v>
      </c>
      <c r="AA484" s="44">
        <v>3.63</v>
      </c>
    </row>
    <row r="485" spans="1:27" ht="12.75" hidden="1" customHeight="1" outlineLevel="1" x14ac:dyDescent="0.2">
      <c r="A485" s="97" t="s">
        <v>1480</v>
      </c>
      <c r="B485" s="63" t="s">
        <v>81</v>
      </c>
      <c r="C485" s="43" t="s">
        <v>79</v>
      </c>
      <c r="D485" s="44">
        <f>$D$11</f>
        <v>110.23</v>
      </c>
      <c r="E485" s="44">
        <f t="shared" ref="E485:AA485" si="281">$D$11</f>
        <v>110.23</v>
      </c>
      <c r="F485" s="44">
        <f t="shared" si="281"/>
        <v>110.23</v>
      </c>
      <c r="G485" s="44">
        <f t="shared" si="281"/>
        <v>110.23</v>
      </c>
      <c r="H485" s="44">
        <f t="shared" si="281"/>
        <v>110.23</v>
      </c>
      <c r="I485" s="44">
        <f t="shared" si="281"/>
        <v>110.23</v>
      </c>
      <c r="J485" s="44">
        <f t="shared" si="281"/>
        <v>110.23</v>
      </c>
      <c r="K485" s="44">
        <f t="shared" si="281"/>
        <v>110.23</v>
      </c>
      <c r="L485" s="44">
        <f t="shared" si="281"/>
        <v>110.23</v>
      </c>
      <c r="M485" s="44">
        <f t="shared" si="281"/>
        <v>110.23</v>
      </c>
      <c r="N485" s="44">
        <f t="shared" si="281"/>
        <v>110.23</v>
      </c>
      <c r="O485" s="44">
        <f t="shared" si="281"/>
        <v>110.23</v>
      </c>
      <c r="P485" s="44">
        <f t="shared" si="281"/>
        <v>110.23</v>
      </c>
      <c r="Q485" s="44">
        <f t="shared" si="281"/>
        <v>110.23</v>
      </c>
      <c r="R485" s="44">
        <f t="shared" si="281"/>
        <v>110.23</v>
      </c>
      <c r="S485" s="44">
        <f t="shared" si="281"/>
        <v>110.23</v>
      </c>
      <c r="T485" s="44">
        <f t="shared" si="281"/>
        <v>110.23</v>
      </c>
      <c r="U485" s="44">
        <f t="shared" si="281"/>
        <v>110.23</v>
      </c>
      <c r="V485" s="44">
        <f t="shared" si="281"/>
        <v>110.23</v>
      </c>
      <c r="W485" s="44">
        <f t="shared" si="281"/>
        <v>110.23</v>
      </c>
      <c r="X485" s="44">
        <f t="shared" si="281"/>
        <v>110.23</v>
      </c>
      <c r="Y485" s="44">
        <f t="shared" si="281"/>
        <v>110.23</v>
      </c>
      <c r="Z485" s="44">
        <f t="shared" si="281"/>
        <v>110.23</v>
      </c>
      <c r="AA485" s="44">
        <f t="shared" si="281"/>
        <v>110.23</v>
      </c>
    </row>
    <row r="486" spans="1:27" collapsed="1" x14ac:dyDescent="0.2">
      <c r="A486" s="96" t="s">
        <v>1481</v>
      </c>
      <c r="B486" s="28" t="str">
        <f>"05"&amp;"."&amp;$B$640&amp;"."&amp;$B$641</f>
        <v>05.11.2023</v>
      </c>
      <c r="C486" s="88" t="s">
        <v>76</v>
      </c>
      <c r="D486" s="89">
        <f>ROUND(((D487+D488+D490+D489)/1000),5)</f>
        <v>1.7932300000000001</v>
      </c>
      <c r="E486" s="89">
        <f>ROUND(((E487+E488+E490+E489)/1000),5)</f>
        <v>1.6839200000000001</v>
      </c>
      <c r="F486" s="89">
        <f>ROUND(((F487+F488+F490+F489)/1000),5)</f>
        <v>1.60103</v>
      </c>
      <c r="G486" s="89">
        <f t="shared" ref="G486:AA486" si="282">ROUND(((G487+G488+G490+G489)/1000),5)</f>
        <v>1.5826</v>
      </c>
      <c r="H486" s="89">
        <f t="shared" si="282"/>
        <v>1.5861099999999999</v>
      </c>
      <c r="I486" s="89">
        <f t="shared" si="282"/>
        <v>1.7036199999999999</v>
      </c>
      <c r="J486" s="89">
        <f t="shared" si="282"/>
        <v>1.68655</v>
      </c>
      <c r="K486" s="89">
        <f t="shared" si="282"/>
        <v>1.7864100000000001</v>
      </c>
      <c r="L486" s="89">
        <f t="shared" si="282"/>
        <v>2.0339399999999999</v>
      </c>
      <c r="M486" s="89">
        <f t="shared" si="282"/>
        <v>2.21028</v>
      </c>
      <c r="N486" s="89">
        <f t="shared" si="282"/>
        <v>2.2539500000000001</v>
      </c>
      <c r="O486" s="89">
        <f t="shared" si="282"/>
        <v>2.2642699999999998</v>
      </c>
      <c r="P486" s="89">
        <f t="shared" si="282"/>
        <v>2.2650800000000002</v>
      </c>
      <c r="Q486" s="89">
        <f t="shared" si="282"/>
        <v>2.26606</v>
      </c>
      <c r="R486" s="89">
        <f t="shared" si="282"/>
        <v>2.25244</v>
      </c>
      <c r="S486" s="89">
        <f t="shared" si="282"/>
        <v>2.23238</v>
      </c>
      <c r="T486" s="89">
        <f t="shared" si="282"/>
        <v>2.26152</v>
      </c>
      <c r="U486" s="89">
        <f t="shared" si="282"/>
        <v>2.47187</v>
      </c>
      <c r="V486" s="89">
        <f t="shared" si="282"/>
        <v>2.5774900000000001</v>
      </c>
      <c r="W486" s="89">
        <f t="shared" si="282"/>
        <v>2.4750299999999998</v>
      </c>
      <c r="X486" s="89">
        <f t="shared" si="282"/>
        <v>2.2960099999999999</v>
      </c>
      <c r="Y486" s="89">
        <f t="shared" si="282"/>
        <v>2.2526199999999998</v>
      </c>
      <c r="Z486" s="89">
        <f t="shared" si="282"/>
        <v>2.01423</v>
      </c>
      <c r="AA486" s="89">
        <f t="shared" si="282"/>
        <v>1.80118</v>
      </c>
    </row>
    <row r="487" spans="1:27" ht="12.75" hidden="1" customHeight="1" outlineLevel="1" x14ac:dyDescent="0.2">
      <c r="A487" s="97" t="s">
        <v>1482</v>
      </c>
      <c r="B487" s="63" t="s">
        <v>242</v>
      </c>
      <c r="C487" s="43" t="s">
        <v>79</v>
      </c>
      <c r="D487" s="44">
        <v>1245.19</v>
      </c>
      <c r="E487" s="44">
        <v>1135.8800000000001</v>
      </c>
      <c r="F487" s="44">
        <v>1052.99</v>
      </c>
      <c r="G487" s="44">
        <v>1034.56</v>
      </c>
      <c r="H487" s="44">
        <v>1038.07</v>
      </c>
      <c r="I487" s="44">
        <v>1155.58</v>
      </c>
      <c r="J487" s="44">
        <v>1138.51</v>
      </c>
      <c r="K487" s="44">
        <v>1238.3699999999999</v>
      </c>
      <c r="L487" s="44">
        <v>1485.9</v>
      </c>
      <c r="M487" s="44">
        <v>1662.24</v>
      </c>
      <c r="N487" s="44">
        <v>1705.91</v>
      </c>
      <c r="O487" s="44">
        <v>1716.23</v>
      </c>
      <c r="P487" s="44">
        <v>1717.04</v>
      </c>
      <c r="Q487" s="44">
        <v>1718.02</v>
      </c>
      <c r="R487" s="44">
        <v>1704.4</v>
      </c>
      <c r="S487" s="44">
        <v>1684.34</v>
      </c>
      <c r="T487" s="44">
        <v>1713.48</v>
      </c>
      <c r="U487" s="44">
        <v>1923.83</v>
      </c>
      <c r="V487" s="44">
        <v>2029.45</v>
      </c>
      <c r="W487" s="44">
        <v>1926.99</v>
      </c>
      <c r="X487" s="44">
        <v>1747.97</v>
      </c>
      <c r="Y487" s="44">
        <v>1704.58</v>
      </c>
      <c r="Z487" s="44">
        <v>1466.19</v>
      </c>
      <c r="AA487" s="44">
        <v>1253.1400000000001</v>
      </c>
    </row>
    <row r="488" spans="1:27" ht="12.75" hidden="1" customHeight="1" outlineLevel="1" x14ac:dyDescent="0.2">
      <c r="A488" s="97" t="s">
        <v>1483</v>
      </c>
      <c r="B488" s="63" t="s">
        <v>90</v>
      </c>
      <c r="C488" s="43" t="s">
        <v>79</v>
      </c>
      <c r="D488" s="44">
        <f>$D$468</f>
        <v>434.18</v>
      </c>
      <c r="E488" s="44">
        <f t="shared" ref="E488:AA488" si="283">$D$468</f>
        <v>434.18</v>
      </c>
      <c r="F488" s="44">
        <f t="shared" si="283"/>
        <v>434.18</v>
      </c>
      <c r="G488" s="44">
        <f t="shared" si="283"/>
        <v>434.18</v>
      </c>
      <c r="H488" s="44">
        <f t="shared" si="283"/>
        <v>434.18</v>
      </c>
      <c r="I488" s="44">
        <f t="shared" si="283"/>
        <v>434.18</v>
      </c>
      <c r="J488" s="44">
        <f t="shared" si="283"/>
        <v>434.18</v>
      </c>
      <c r="K488" s="44">
        <f t="shared" si="283"/>
        <v>434.18</v>
      </c>
      <c r="L488" s="44">
        <f t="shared" si="283"/>
        <v>434.18</v>
      </c>
      <c r="M488" s="44">
        <f t="shared" si="283"/>
        <v>434.18</v>
      </c>
      <c r="N488" s="44">
        <f t="shared" si="283"/>
        <v>434.18</v>
      </c>
      <c r="O488" s="44">
        <f t="shared" si="283"/>
        <v>434.18</v>
      </c>
      <c r="P488" s="44">
        <f t="shared" si="283"/>
        <v>434.18</v>
      </c>
      <c r="Q488" s="44">
        <f t="shared" si="283"/>
        <v>434.18</v>
      </c>
      <c r="R488" s="44">
        <f t="shared" si="283"/>
        <v>434.18</v>
      </c>
      <c r="S488" s="44">
        <f t="shared" si="283"/>
        <v>434.18</v>
      </c>
      <c r="T488" s="44">
        <f t="shared" si="283"/>
        <v>434.18</v>
      </c>
      <c r="U488" s="44">
        <f t="shared" si="283"/>
        <v>434.18</v>
      </c>
      <c r="V488" s="44">
        <f t="shared" si="283"/>
        <v>434.18</v>
      </c>
      <c r="W488" s="44">
        <f t="shared" si="283"/>
        <v>434.18</v>
      </c>
      <c r="X488" s="44">
        <f t="shared" si="283"/>
        <v>434.18</v>
      </c>
      <c r="Y488" s="44">
        <f t="shared" si="283"/>
        <v>434.18</v>
      </c>
      <c r="Z488" s="44">
        <f t="shared" si="283"/>
        <v>434.18</v>
      </c>
      <c r="AA488" s="44">
        <f t="shared" si="283"/>
        <v>434.18</v>
      </c>
    </row>
    <row r="489" spans="1:27" ht="12.75" hidden="1" customHeight="1" outlineLevel="1" x14ac:dyDescent="0.2">
      <c r="A489" s="97" t="s">
        <v>1484</v>
      </c>
      <c r="B489" s="63" t="s">
        <v>83</v>
      </c>
      <c r="C489" s="43" t="s">
        <v>79</v>
      </c>
      <c r="D489" s="44">
        <v>3.63</v>
      </c>
      <c r="E489" s="44">
        <v>3.63</v>
      </c>
      <c r="F489" s="44">
        <v>3.63</v>
      </c>
      <c r="G489" s="44">
        <v>3.63</v>
      </c>
      <c r="H489" s="44">
        <v>3.63</v>
      </c>
      <c r="I489" s="44">
        <v>3.63</v>
      </c>
      <c r="J489" s="44">
        <v>3.63</v>
      </c>
      <c r="K489" s="44">
        <v>3.63</v>
      </c>
      <c r="L489" s="44">
        <v>3.63</v>
      </c>
      <c r="M489" s="44">
        <v>3.63</v>
      </c>
      <c r="N489" s="44">
        <v>3.63</v>
      </c>
      <c r="O489" s="44">
        <v>3.63</v>
      </c>
      <c r="P489" s="44">
        <v>3.63</v>
      </c>
      <c r="Q489" s="44">
        <v>3.63</v>
      </c>
      <c r="R489" s="44">
        <v>3.63</v>
      </c>
      <c r="S489" s="44">
        <v>3.63</v>
      </c>
      <c r="T489" s="44">
        <v>3.63</v>
      </c>
      <c r="U489" s="44">
        <v>3.63</v>
      </c>
      <c r="V489" s="44">
        <v>3.63</v>
      </c>
      <c r="W489" s="44">
        <v>3.63</v>
      </c>
      <c r="X489" s="44">
        <v>3.63</v>
      </c>
      <c r="Y489" s="44">
        <v>3.63</v>
      </c>
      <c r="Z489" s="44">
        <v>3.63</v>
      </c>
      <c r="AA489" s="44">
        <v>3.63</v>
      </c>
    </row>
    <row r="490" spans="1:27" ht="12.75" hidden="1" customHeight="1" outlineLevel="1" x14ac:dyDescent="0.2">
      <c r="A490" s="97" t="s">
        <v>1485</v>
      </c>
      <c r="B490" s="63" t="s">
        <v>81</v>
      </c>
      <c r="C490" s="43" t="s">
        <v>79</v>
      </c>
      <c r="D490" s="44">
        <f>$D$11</f>
        <v>110.23</v>
      </c>
      <c r="E490" s="44">
        <f t="shared" ref="E490:AA490" si="284">$D$11</f>
        <v>110.23</v>
      </c>
      <c r="F490" s="44">
        <f t="shared" si="284"/>
        <v>110.23</v>
      </c>
      <c r="G490" s="44">
        <f t="shared" si="284"/>
        <v>110.23</v>
      </c>
      <c r="H490" s="44">
        <f t="shared" si="284"/>
        <v>110.23</v>
      </c>
      <c r="I490" s="44">
        <f t="shared" si="284"/>
        <v>110.23</v>
      </c>
      <c r="J490" s="44">
        <f t="shared" si="284"/>
        <v>110.23</v>
      </c>
      <c r="K490" s="44">
        <f t="shared" si="284"/>
        <v>110.23</v>
      </c>
      <c r="L490" s="44">
        <f t="shared" si="284"/>
        <v>110.23</v>
      </c>
      <c r="M490" s="44">
        <f t="shared" si="284"/>
        <v>110.23</v>
      </c>
      <c r="N490" s="44">
        <f t="shared" si="284"/>
        <v>110.23</v>
      </c>
      <c r="O490" s="44">
        <f t="shared" si="284"/>
        <v>110.23</v>
      </c>
      <c r="P490" s="44">
        <f t="shared" si="284"/>
        <v>110.23</v>
      </c>
      <c r="Q490" s="44">
        <f t="shared" si="284"/>
        <v>110.23</v>
      </c>
      <c r="R490" s="44">
        <f t="shared" si="284"/>
        <v>110.23</v>
      </c>
      <c r="S490" s="44">
        <f t="shared" si="284"/>
        <v>110.23</v>
      </c>
      <c r="T490" s="44">
        <f t="shared" si="284"/>
        <v>110.23</v>
      </c>
      <c r="U490" s="44">
        <f t="shared" si="284"/>
        <v>110.23</v>
      </c>
      <c r="V490" s="44">
        <f t="shared" si="284"/>
        <v>110.23</v>
      </c>
      <c r="W490" s="44">
        <f t="shared" si="284"/>
        <v>110.23</v>
      </c>
      <c r="X490" s="44">
        <f t="shared" si="284"/>
        <v>110.23</v>
      </c>
      <c r="Y490" s="44">
        <f t="shared" si="284"/>
        <v>110.23</v>
      </c>
      <c r="Z490" s="44">
        <f t="shared" si="284"/>
        <v>110.23</v>
      </c>
      <c r="AA490" s="44">
        <f t="shared" si="284"/>
        <v>110.23</v>
      </c>
    </row>
    <row r="491" spans="1:27" collapsed="1" x14ac:dyDescent="0.2">
      <c r="A491" s="96" t="s">
        <v>1486</v>
      </c>
      <c r="B491" s="28" t="str">
        <f>"06"&amp;"."&amp;$B$640&amp;"."&amp;$B$641</f>
        <v>06.11.2023</v>
      </c>
      <c r="C491" s="88" t="s">
        <v>76</v>
      </c>
      <c r="D491" s="89">
        <f>ROUND(((D492+D493+D495+D494)/1000),5)</f>
        <v>1.7953699999999999</v>
      </c>
      <c r="E491" s="89">
        <f>ROUND(((E492+E493+E495+E494)/1000),5)</f>
        <v>1.71905</v>
      </c>
      <c r="F491" s="89">
        <f>ROUND(((F492+F493+F495+F494)/1000),5)</f>
        <v>1.6375</v>
      </c>
      <c r="G491" s="89">
        <f t="shared" ref="G491:AA491" si="285">ROUND(((G492+G493+G495+G494)/1000),5)</f>
        <v>1.59504</v>
      </c>
      <c r="H491" s="89">
        <f t="shared" si="285"/>
        <v>1.6325799999999999</v>
      </c>
      <c r="I491" s="89">
        <f t="shared" si="285"/>
        <v>1.72607</v>
      </c>
      <c r="J491" s="89">
        <f t="shared" si="285"/>
        <v>1.7577100000000001</v>
      </c>
      <c r="K491" s="89">
        <f t="shared" si="285"/>
        <v>1.87161</v>
      </c>
      <c r="L491" s="89">
        <f t="shared" si="285"/>
        <v>2.1029499999999999</v>
      </c>
      <c r="M491" s="89">
        <f t="shared" si="285"/>
        <v>2.2963200000000001</v>
      </c>
      <c r="N491" s="89">
        <f t="shared" si="285"/>
        <v>2.4117999999999999</v>
      </c>
      <c r="O491" s="89">
        <f t="shared" si="285"/>
        <v>2.4309400000000001</v>
      </c>
      <c r="P491" s="89">
        <f t="shared" si="285"/>
        <v>2.4105699999999999</v>
      </c>
      <c r="Q491" s="89">
        <f t="shared" si="285"/>
        <v>2.4183599999999998</v>
      </c>
      <c r="R491" s="89">
        <f t="shared" si="285"/>
        <v>2.3858999999999999</v>
      </c>
      <c r="S491" s="89">
        <f t="shared" si="285"/>
        <v>2.3668100000000001</v>
      </c>
      <c r="T491" s="89">
        <f t="shared" si="285"/>
        <v>2.4372199999999999</v>
      </c>
      <c r="U491" s="89">
        <f t="shared" si="285"/>
        <v>2.49492</v>
      </c>
      <c r="V491" s="89">
        <f t="shared" si="285"/>
        <v>2.49051</v>
      </c>
      <c r="W491" s="89">
        <f t="shared" si="285"/>
        <v>2.4626999999999999</v>
      </c>
      <c r="X491" s="89">
        <f t="shared" si="285"/>
        <v>2.42909</v>
      </c>
      <c r="Y491" s="89">
        <f t="shared" si="285"/>
        <v>2.29894</v>
      </c>
      <c r="Z491" s="89">
        <f t="shared" si="285"/>
        <v>1.9762500000000001</v>
      </c>
      <c r="AA491" s="89">
        <f t="shared" si="285"/>
        <v>1.8384799999999999</v>
      </c>
    </row>
    <row r="492" spans="1:27" ht="12.75" hidden="1" customHeight="1" outlineLevel="1" x14ac:dyDescent="0.2">
      <c r="A492" s="97" t="s">
        <v>1487</v>
      </c>
      <c r="B492" s="63" t="s">
        <v>242</v>
      </c>
      <c r="C492" s="43" t="s">
        <v>79</v>
      </c>
      <c r="D492" s="44">
        <v>1247.33</v>
      </c>
      <c r="E492" s="44">
        <v>1171.01</v>
      </c>
      <c r="F492" s="44">
        <v>1089.46</v>
      </c>
      <c r="G492" s="44">
        <v>1047</v>
      </c>
      <c r="H492" s="44">
        <v>1084.54</v>
      </c>
      <c r="I492" s="44">
        <v>1178.03</v>
      </c>
      <c r="J492" s="44">
        <v>1209.67</v>
      </c>
      <c r="K492" s="44">
        <v>1323.57</v>
      </c>
      <c r="L492" s="44">
        <v>1554.91</v>
      </c>
      <c r="M492" s="44">
        <v>1748.28</v>
      </c>
      <c r="N492" s="44">
        <v>1863.76</v>
      </c>
      <c r="O492" s="44">
        <v>1882.9</v>
      </c>
      <c r="P492" s="44">
        <v>1862.53</v>
      </c>
      <c r="Q492" s="44">
        <v>1870.32</v>
      </c>
      <c r="R492" s="44">
        <v>1837.86</v>
      </c>
      <c r="S492" s="44">
        <v>1818.77</v>
      </c>
      <c r="T492" s="44">
        <v>1889.18</v>
      </c>
      <c r="U492" s="44">
        <v>1946.88</v>
      </c>
      <c r="V492" s="44">
        <v>1942.47</v>
      </c>
      <c r="W492" s="44">
        <v>1914.66</v>
      </c>
      <c r="X492" s="44">
        <v>1881.05</v>
      </c>
      <c r="Y492" s="44">
        <v>1750.9</v>
      </c>
      <c r="Z492" s="44">
        <v>1428.21</v>
      </c>
      <c r="AA492" s="44">
        <v>1290.44</v>
      </c>
    </row>
    <row r="493" spans="1:27" ht="12.75" hidden="1" customHeight="1" outlineLevel="1" x14ac:dyDescent="0.2">
      <c r="A493" s="97" t="s">
        <v>1488</v>
      </c>
      <c r="B493" s="63" t="s">
        <v>90</v>
      </c>
      <c r="C493" s="43" t="s">
        <v>79</v>
      </c>
      <c r="D493" s="44">
        <f>$D$468</f>
        <v>434.18</v>
      </c>
      <c r="E493" s="44">
        <f t="shared" ref="E493:AA493" si="286">$D$468</f>
        <v>434.18</v>
      </c>
      <c r="F493" s="44">
        <f t="shared" si="286"/>
        <v>434.18</v>
      </c>
      <c r="G493" s="44">
        <f t="shared" si="286"/>
        <v>434.18</v>
      </c>
      <c r="H493" s="44">
        <f t="shared" si="286"/>
        <v>434.18</v>
      </c>
      <c r="I493" s="44">
        <f t="shared" si="286"/>
        <v>434.18</v>
      </c>
      <c r="J493" s="44">
        <f t="shared" si="286"/>
        <v>434.18</v>
      </c>
      <c r="K493" s="44">
        <f t="shared" si="286"/>
        <v>434.18</v>
      </c>
      <c r="L493" s="44">
        <f t="shared" si="286"/>
        <v>434.18</v>
      </c>
      <c r="M493" s="44">
        <f t="shared" si="286"/>
        <v>434.18</v>
      </c>
      <c r="N493" s="44">
        <f t="shared" si="286"/>
        <v>434.18</v>
      </c>
      <c r="O493" s="44">
        <f t="shared" si="286"/>
        <v>434.18</v>
      </c>
      <c r="P493" s="44">
        <f t="shared" si="286"/>
        <v>434.18</v>
      </c>
      <c r="Q493" s="44">
        <f t="shared" si="286"/>
        <v>434.18</v>
      </c>
      <c r="R493" s="44">
        <f t="shared" si="286"/>
        <v>434.18</v>
      </c>
      <c r="S493" s="44">
        <f t="shared" si="286"/>
        <v>434.18</v>
      </c>
      <c r="T493" s="44">
        <f t="shared" si="286"/>
        <v>434.18</v>
      </c>
      <c r="U493" s="44">
        <f t="shared" si="286"/>
        <v>434.18</v>
      </c>
      <c r="V493" s="44">
        <f t="shared" si="286"/>
        <v>434.18</v>
      </c>
      <c r="W493" s="44">
        <f t="shared" si="286"/>
        <v>434.18</v>
      </c>
      <c r="X493" s="44">
        <f t="shared" si="286"/>
        <v>434.18</v>
      </c>
      <c r="Y493" s="44">
        <f t="shared" si="286"/>
        <v>434.18</v>
      </c>
      <c r="Z493" s="44">
        <f t="shared" si="286"/>
        <v>434.18</v>
      </c>
      <c r="AA493" s="44">
        <f t="shared" si="286"/>
        <v>434.18</v>
      </c>
    </row>
    <row r="494" spans="1:27" ht="12.75" hidden="1" customHeight="1" outlineLevel="1" x14ac:dyDescent="0.2">
      <c r="A494" s="97" t="s">
        <v>1489</v>
      </c>
      <c r="B494" s="63" t="s">
        <v>83</v>
      </c>
      <c r="C494" s="43" t="s">
        <v>79</v>
      </c>
      <c r="D494" s="44">
        <v>3.63</v>
      </c>
      <c r="E494" s="44">
        <v>3.63</v>
      </c>
      <c r="F494" s="44">
        <v>3.63</v>
      </c>
      <c r="G494" s="44">
        <v>3.63</v>
      </c>
      <c r="H494" s="44">
        <v>3.63</v>
      </c>
      <c r="I494" s="44">
        <v>3.63</v>
      </c>
      <c r="J494" s="44">
        <v>3.63</v>
      </c>
      <c r="K494" s="44">
        <v>3.63</v>
      </c>
      <c r="L494" s="44">
        <v>3.63</v>
      </c>
      <c r="M494" s="44">
        <v>3.63</v>
      </c>
      <c r="N494" s="44">
        <v>3.63</v>
      </c>
      <c r="O494" s="44">
        <v>3.63</v>
      </c>
      <c r="P494" s="44">
        <v>3.63</v>
      </c>
      <c r="Q494" s="44">
        <v>3.63</v>
      </c>
      <c r="R494" s="44">
        <v>3.63</v>
      </c>
      <c r="S494" s="44">
        <v>3.63</v>
      </c>
      <c r="T494" s="44">
        <v>3.63</v>
      </c>
      <c r="U494" s="44">
        <v>3.63</v>
      </c>
      <c r="V494" s="44">
        <v>3.63</v>
      </c>
      <c r="W494" s="44">
        <v>3.63</v>
      </c>
      <c r="X494" s="44">
        <v>3.63</v>
      </c>
      <c r="Y494" s="44">
        <v>3.63</v>
      </c>
      <c r="Z494" s="44">
        <v>3.63</v>
      </c>
      <c r="AA494" s="44">
        <v>3.63</v>
      </c>
    </row>
    <row r="495" spans="1:27" ht="12.75" hidden="1" customHeight="1" outlineLevel="1" x14ac:dyDescent="0.2">
      <c r="A495" s="97" t="s">
        <v>1490</v>
      </c>
      <c r="B495" s="63" t="s">
        <v>81</v>
      </c>
      <c r="C495" s="43" t="s">
        <v>79</v>
      </c>
      <c r="D495" s="44">
        <f>$D$11</f>
        <v>110.23</v>
      </c>
      <c r="E495" s="44">
        <f t="shared" ref="E495:AA495" si="287">$D$11</f>
        <v>110.23</v>
      </c>
      <c r="F495" s="44">
        <f t="shared" si="287"/>
        <v>110.23</v>
      </c>
      <c r="G495" s="44">
        <f t="shared" si="287"/>
        <v>110.23</v>
      </c>
      <c r="H495" s="44">
        <f t="shared" si="287"/>
        <v>110.23</v>
      </c>
      <c r="I495" s="44">
        <f t="shared" si="287"/>
        <v>110.23</v>
      </c>
      <c r="J495" s="44">
        <f t="shared" si="287"/>
        <v>110.23</v>
      </c>
      <c r="K495" s="44">
        <f t="shared" si="287"/>
        <v>110.23</v>
      </c>
      <c r="L495" s="44">
        <f t="shared" si="287"/>
        <v>110.23</v>
      </c>
      <c r="M495" s="44">
        <f t="shared" si="287"/>
        <v>110.23</v>
      </c>
      <c r="N495" s="44">
        <f t="shared" si="287"/>
        <v>110.23</v>
      </c>
      <c r="O495" s="44">
        <f t="shared" si="287"/>
        <v>110.23</v>
      </c>
      <c r="P495" s="44">
        <f t="shared" si="287"/>
        <v>110.23</v>
      </c>
      <c r="Q495" s="44">
        <f t="shared" si="287"/>
        <v>110.23</v>
      </c>
      <c r="R495" s="44">
        <f t="shared" si="287"/>
        <v>110.23</v>
      </c>
      <c r="S495" s="44">
        <f t="shared" si="287"/>
        <v>110.23</v>
      </c>
      <c r="T495" s="44">
        <f t="shared" si="287"/>
        <v>110.23</v>
      </c>
      <c r="U495" s="44">
        <f t="shared" si="287"/>
        <v>110.23</v>
      </c>
      <c r="V495" s="44">
        <f t="shared" si="287"/>
        <v>110.23</v>
      </c>
      <c r="W495" s="44">
        <f t="shared" si="287"/>
        <v>110.23</v>
      </c>
      <c r="X495" s="44">
        <f t="shared" si="287"/>
        <v>110.23</v>
      </c>
      <c r="Y495" s="44">
        <f t="shared" si="287"/>
        <v>110.23</v>
      </c>
      <c r="Z495" s="44">
        <f t="shared" si="287"/>
        <v>110.23</v>
      </c>
      <c r="AA495" s="44">
        <f t="shared" si="287"/>
        <v>110.23</v>
      </c>
    </row>
    <row r="496" spans="1:27" collapsed="1" x14ac:dyDescent="0.2">
      <c r="A496" s="96" t="s">
        <v>1491</v>
      </c>
      <c r="B496" s="28" t="str">
        <f>"07"&amp;"."&amp;$B$640&amp;"."&amp;$B$641</f>
        <v>07.11.2023</v>
      </c>
      <c r="C496" s="88" t="s">
        <v>76</v>
      </c>
      <c r="D496" s="89">
        <f>ROUND(((D497+D498+D500+D499)/1000),5)</f>
        <v>1.74576</v>
      </c>
      <c r="E496" s="89">
        <f>ROUND(((E497+E498+E500+E499)/1000),5)</f>
        <v>1.5915699999999999</v>
      </c>
      <c r="F496" s="89">
        <f>ROUND(((F497+F498+F500+F499)/1000),5)</f>
        <v>1.4864999999999999</v>
      </c>
      <c r="G496" s="89">
        <f t="shared" ref="G496:AA496" si="288">ROUND(((G497+G498+G500+G499)/1000),5)</f>
        <v>1.4440200000000001</v>
      </c>
      <c r="H496" s="89">
        <f t="shared" si="288"/>
        <v>1.52501</v>
      </c>
      <c r="I496" s="89">
        <f t="shared" si="288"/>
        <v>1.75058</v>
      </c>
      <c r="J496" s="89">
        <f t="shared" si="288"/>
        <v>1.8147500000000001</v>
      </c>
      <c r="K496" s="89">
        <f t="shared" si="288"/>
        <v>2.05667</v>
      </c>
      <c r="L496" s="89">
        <f t="shared" si="288"/>
        <v>2.3007200000000001</v>
      </c>
      <c r="M496" s="89">
        <f t="shared" si="288"/>
        <v>2.4433400000000001</v>
      </c>
      <c r="N496" s="89">
        <f t="shared" si="288"/>
        <v>2.45424</v>
      </c>
      <c r="O496" s="89">
        <f t="shared" si="288"/>
        <v>2.45635</v>
      </c>
      <c r="P496" s="89">
        <f t="shared" si="288"/>
        <v>2.4163199999999998</v>
      </c>
      <c r="Q496" s="89">
        <f t="shared" si="288"/>
        <v>2.4341499999999998</v>
      </c>
      <c r="R496" s="89">
        <f t="shared" si="288"/>
        <v>2.4403999999999999</v>
      </c>
      <c r="S496" s="89">
        <f t="shared" si="288"/>
        <v>2.4625699999999999</v>
      </c>
      <c r="T496" s="89">
        <f t="shared" si="288"/>
        <v>2.4580000000000002</v>
      </c>
      <c r="U496" s="89">
        <f t="shared" si="288"/>
        <v>2.4397799999999998</v>
      </c>
      <c r="V496" s="89">
        <f t="shared" si="288"/>
        <v>2.4992800000000002</v>
      </c>
      <c r="W496" s="89">
        <f t="shared" si="288"/>
        <v>2.40455</v>
      </c>
      <c r="X496" s="89">
        <f t="shared" si="288"/>
        <v>2.27433</v>
      </c>
      <c r="Y496" s="89">
        <f t="shared" si="288"/>
        <v>2.2133500000000002</v>
      </c>
      <c r="Z496" s="89">
        <f t="shared" si="288"/>
        <v>1.88862</v>
      </c>
      <c r="AA496" s="89">
        <f t="shared" si="288"/>
        <v>1.77281</v>
      </c>
    </row>
    <row r="497" spans="1:27" ht="12.75" hidden="1" customHeight="1" outlineLevel="1" x14ac:dyDescent="0.2">
      <c r="A497" s="97" t="s">
        <v>1492</v>
      </c>
      <c r="B497" s="63" t="s">
        <v>242</v>
      </c>
      <c r="C497" s="43" t="s">
        <v>79</v>
      </c>
      <c r="D497" s="44">
        <v>1197.72</v>
      </c>
      <c r="E497" s="44">
        <v>1043.53</v>
      </c>
      <c r="F497" s="44">
        <v>938.46</v>
      </c>
      <c r="G497" s="44">
        <v>895.98</v>
      </c>
      <c r="H497" s="44">
        <v>976.97</v>
      </c>
      <c r="I497" s="44">
        <v>1202.54</v>
      </c>
      <c r="J497" s="44">
        <v>1266.71</v>
      </c>
      <c r="K497" s="44">
        <v>1508.63</v>
      </c>
      <c r="L497" s="44">
        <v>1752.68</v>
      </c>
      <c r="M497" s="44">
        <v>1895.3</v>
      </c>
      <c r="N497" s="44">
        <v>1906.2</v>
      </c>
      <c r="O497" s="44">
        <v>1908.31</v>
      </c>
      <c r="P497" s="44">
        <v>1868.28</v>
      </c>
      <c r="Q497" s="44">
        <v>1886.11</v>
      </c>
      <c r="R497" s="44">
        <v>1892.36</v>
      </c>
      <c r="S497" s="44">
        <v>1914.53</v>
      </c>
      <c r="T497" s="44">
        <v>1909.96</v>
      </c>
      <c r="U497" s="44">
        <v>1891.74</v>
      </c>
      <c r="V497" s="44">
        <v>1951.24</v>
      </c>
      <c r="W497" s="44">
        <v>1856.51</v>
      </c>
      <c r="X497" s="44">
        <v>1726.29</v>
      </c>
      <c r="Y497" s="44">
        <v>1665.31</v>
      </c>
      <c r="Z497" s="44">
        <v>1340.58</v>
      </c>
      <c r="AA497" s="44">
        <v>1224.77</v>
      </c>
    </row>
    <row r="498" spans="1:27" ht="12.75" hidden="1" customHeight="1" outlineLevel="1" x14ac:dyDescent="0.2">
      <c r="A498" s="97" t="s">
        <v>1493</v>
      </c>
      <c r="B498" s="63" t="s">
        <v>90</v>
      </c>
      <c r="C498" s="43" t="s">
        <v>79</v>
      </c>
      <c r="D498" s="44">
        <f>$D$468</f>
        <v>434.18</v>
      </c>
      <c r="E498" s="44">
        <f t="shared" ref="E498:AA498" si="289">$D$468</f>
        <v>434.18</v>
      </c>
      <c r="F498" s="44">
        <f t="shared" si="289"/>
        <v>434.18</v>
      </c>
      <c r="G498" s="44">
        <f t="shared" si="289"/>
        <v>434.18</v>
      </c>
      <c r="H498" s="44">
        <f t="shared" si="289"/>
        <v>434.18</v>
      </c>
      <c r="I498" s="44">
        <f t="shared" si="289"/>
        <v>434.18</v>
      </c>
      <c r="J498" s="44">
        <f t="shared" si="289"/>
        <v>434.18</v>
      </c>
      <c r="K498" s="44">
        <f t="shared" si="289"/>
        <v>434.18</v>
      </c>
      <c r="L498" s="44">
        <f t="shared" si="289"/>
        <v>434.18</v>
      </c>
      <c r="M498" s="44">
        <f t="shared" si="289"/>
        <v>434.18</v>
      </c>
      <c r="N498" s="44">
        <f t="shared" si="289"/>
        <v>434.18</v>
      </c>
      <c r="O498" s="44">
        <f t="shared" si="289"/>
        <v>434.18</v>
      </c>
      <c r="P498" s="44">
        <f t="shared" si="289"/>
        <v>434.18</v>
      </c>
      <c r="Q498" s="44">
        <f t="shared" si="289"/>
        <v>434.18</v>
      </c>
      <c r="R498" s="44">
        <f t="shared" si="289"/>
        <v>434.18</v>
      </c>
      <c r="S498" s="44">
        <f t="shared" si="289"/>
        <v>434.18</v>
      </c>
      <c r="T498" s="44">
        <f t="shared" si="289"/>
        <v>434.18</v>
      </c>
      <c r="U498" s="44">
        <f t="shared" si="289"/>
        <v>434.18</v>
      </c>
      <c r="V498" s="44">
        <f t="shared" si="289"/>
        <v>434.18</v>
      </c>
      <c r="W498" s="44">
        <f t="shared" si="289"/>
        <v>434.18</v>
      </c>
      <c r="X498" s="44">
        <f t="shared" si="289"/>
        <v>434.18</v>
      </c>
      <c r="Y498" s="44">
        <f t="shared" si="289"/>
        <v>434.18</v>
      </c>
      <c r="Z498" s="44">
        <f t="shared" si="289"/>
        <v>434.18</v>
      </c>
      <c r="AA498" s="44">
        <f t="shared" si="289"/>
        <v>434.18</v>
      </c>
    </row>
    <row r="499" spans="1:27" ht="12.75" hidden="1" customHeight="1" outlineLevel="1" x14ac:dyDescent="0.2">
      <c r="A499" s="97" t="s">
        <v>1494</v>
      </c>
      <c r="B499" s="63" t="s">
        <v>83</v>
      </c>
      <c r="C499" s="43" t="s">
        <v>79</v>
      </c>
      <c r="D499" s="44">
        <v>3.63</v>
      </c>
      <c r="E499" s="44">
        <v>3.63</v>
      </c>
      <c r="F499" s="44">
        <v>3.63</v>
      </c>
      <c r="G499" s="44">
        <v>3.63</v>
      </c>
      <c r="H499" s="44">
        <v>3.63</v>
      </c>
      <c r="I499" s="44">
        <v>3.63</v>
      </c>
      <c r="J499" s="44">
        <v>3.63</v>
      </c>
      <c r="K499" s="44">
        <v>3.63</v>
      </c>
      <c r="L499" s="44">
        <v>3.63</v>
      </c>
      <c r="M499" s="44">
        <v>3.63</v>
      </c>
      <c r="N499" s="44">
        <v>3.63</v>
      </c>
      <c r="O499" s="44">
        <v>3.63</v>
      </c>
      <c r="P499" s="44">
        <v>3.63</v>
      </c>
      <c r="Q499" s="44">
        <v>3.63</v>
      </c>
      <c r="R499" s="44">
        <v>3.63</v>
      </c>
      <c r="S499" s="44">
        <v>3.63</v>
      </c>
      <c r="T499" s="44">
        <v>3.63</v>
      </c>
      <c r="U499" s="44">
        <v>3.63</v>
      </c>
      <c r="V499" s="44">
        <v>3.63</v>
      </c>
      <c r="W499" s="44">
        <v>3.63</v>
      </c>
      <c r="X499" s="44">
        <v>3.63</v>
      </c>
      <c r="Y499" s="44">
        <v>3.63</v>
      </c>
      <c r="Z499" s="44">
        <v>3.63</v>
      </c>
      <c r="AA499" s="44">
        <v>3.63</v>
      </c>
    </row>
    <row r="500" spans="1:27" ht="12.75" hidden="1" customHeight="1" outlineLevel="1" x14ac:dyDescent="0.2">
      <c r="A500" s="97" t="s">
        <v>1495</v>
      </c>
      <c r="B500" s="63" t="s">
        <v>81</v>
      </c>
      <c r="C500" s="43" t="s">
        <v>79</v>
      </c>
      <c r="D500" s="44">
        <f>$D$11</f>
        <v>110.23</v>
      </c>
      <c r="E500" s="44">
        <f t="shared" ref="E500:AA500" si="290">$D$11</f>
        <v>110.23</v>
      </c>
      <c r="F500" s="44">
        <f t="shared" si="290"/>
        <v>110.23</v>
      </c>
      <c r="G500" s="44">
        <f t="shared" si="290"/>
        <v>110.23</v>
      </c>
      <c r="H500" s="44">
        <f t="shared" si="290"/>
        <v>110.23</v>
      </c>
      <c r="I500" s="44">
        <f t="shared" si="290"/>
        <v>110.23</v>
      </c>
      <c r="J500" s="44">
        <f t="shared" si="290"/>
        <v>110.23</v>
      </c>
      <c r="K500" s="44">
        <f t="shared" si="290"/>
        <v>110.23</v>
      </c>
      <c r="L500" s="44">
        <f t="shared" si="290"/>
        <v>110.23</v>
      </c>
      <c r="M500" s="44">
        <f t="shared" si="290"/>
        <v>110.23</v>
      </c>
      <c r="N500" s="44">
        <f t="shared" si="290"/>
        <v>110.23</v>
      </c>
      <c r="O500" s="44">
        <f t="shared" si="290"/>
        <v>110.23</v>
      </c>
      <c r="P500" s="44">
        <f t="shared" si="290"/>
        <v>110.23</v>
      </c>
      <c r="Q500" s="44">
        <f t="shared" si="290"/>
        <v>110.23</v>
      </c>
      <c r="R500" s="44">
        <f t="shared" si="290"/>
        <v>110.23</v>
      </c>
      <c r="S500" s="44">
        <f t="shared" si="290"/>
        <v>110.23</v>
      </c>
      <c r="T500" s="44">
        <f t="shared" si="290"/>
        <v>110.23</v>
      </c>
      <c r="U500" s="44">
        <f t="shared" si="290"/>
        <v>110.23</v>
      </c>
      <c r="V500" s="44">
        <f t="shared" si="290"/>
        <v>110.23</v>
      </c>
      <c r="W500" s="44">
        <f t="shared" si="290"/>
        <v>110.23</v>
      </c>
      <c r="X500" s="44">
        <f t="shared" si="290"/>
        <v>110.23</v>
      </c>
      <c r="Y500" s="44">
        <f t="shared" si="290"/>
        <v>110.23</v>
      </c>
      <c r="Z500" s="44">
        <f t="shared" si="290"/>
        <v>110.23</v>
      </c>
      <c r="AA500" s="44">
        <f t="shared" si="290"/>
        <v>110.23</v>
      </c>
    </row>
    <row r="501" spans="1:27" collapsed="1" x14ac:dyDescent="0.2">
      <c r="A501" s="96" t="s">
        <v>1496</v>
      </c>
      <c r="B501" s="28" t="str">
        <f>"08"&amp;"."&amp;$B$640&amp;"."&amp;$B$641</f>
        <v>08.11.2023</v>
      </c>
      <c r="C501" s="88" t="s">
        <v>76</v>
      </c>
      <c r="D501" s="89">
        <f>ROUND(((D502+D503+D505+D504)/1000),5)</f>
        <v>1.7851999999999999</v>
      </c>
      <c r="E501" s="89">
        <f>ROUND(((E502+E503+E505+E504)/1000),5)</f>
        <v>1.7560899999999999</v>
      </c>
      <c r="F501" s="89">
        <f>ROUND(((F502+F503+F505+F504)/1000),5)</f>
        <v>1.5303599999999999</v>
      </c>
      <c r="G501" s="89">
        <f t="shared" ref="G501:AA501" si="291">ROUND(((G502+G503+G505+G504)/1000),5)</f>
        <v>1.5260899999999999</v>
      </c>
      <c r="H501" s="89">
        <f t="shared" si="291"/>
        <v>1.55087</v>
      </c>
      <c r="I501" s="89">
        <f t="shared" si="291"/>
        <v>1.7754300000000001</v>
      </c>
      <c r="J501" s="89">
        <f t="shared" si="291"/>
        <v>1.80667</v>
      </c>
      <c r="K501" s="89">
        <f t="shared" si="291"/>
        <v>2.0876399999999999</v>
      </c>
      <c r="L501" s="89">
        <f t="shared" si="291"/>
        <v>2.2484299999999999</v>
      </c>
      <c r="M501" s="89">
        <f t="shared" si="291"/>
        <v>2.4268900000000002</v>
      </c>
      <c r="N501" s="89">
        <f t="shared" si="291"/>
        <v>2.4375499999999999</v>
      </c>
      <c r="O501" s="89">
        <f t="shared" si="291"/>
        <v>2.4667500000000002</v>
      </c>
      <c r="P501" s="89">
        <f t="shared" si="291"/>
        <v>2.4672700000000001</v>
      </c>
      <c r="Q501" s="89">
        <f t="shared" si="291"/>
        <v>2.4769199999999998</v>
      </c>
      <c r="R501" s="89">
        <f t="shared" si="291"/>
        <v>2.4547400000000001</v>
      </c>
      <c r="S501" s="89">
        <f t="shared" si="291"/>
        <v>2.4891999999999999</v>
      </c>
      <c r="T501" s="89">
        <f t="shared" si="291"/>
        <v>2.49457</v>
      </c>
      <c r="U501" s="89">
        <f t="shared" si="291"/>
        <v>2.49221</v>
      </c>
      <c r="V501" s="89">
        <f t="shared" si="291"/>
        <v>2.48712</v>
      </c>
      <c r="W501" s="89">
        <f t="shared" si="291"/>
        <v>2.4265400000000001</v>
      </c>
      <c r="X501" s="89">
        <f t="shared" si="291"/>
        <v>2.3614099999999998</v>
      </c>
      <c r="Y501" s="89">
        <f t="shared" si="291"/>
        <v>2.2412399999999999</v>
      </c>
      <c r="Z501" s="89">
        <f t="shared" si="291"/>
        <v>1.94258</v>
      </c>
      <c r="AA501" s="89">
        <f t="shared" si="291"/>
        <v>1.79087</v>
      </c>
    </row>
    <row r="502" spans="1:27" ht="12.75" hidden="1" customHeight="1" outlineLevel="1" x14ac:dyDescent="0.2">
      <c r="A502" s="97" t="s">
        <v>1497</v>
      </c>
      <c r="B502" s="63" t="s">
        <v>242</v>
      </c>
      <c r="C502" s="43" t="s">
        <v>79</v>
      </c>
      <c r="D502" s="44">
        <v>1237.1600000000001</v>
      </c>
      <c r="E502" s="44">
        <v>1208.05</v>
      </c>
      <c r="F502" s="44">
        <v>982.32</v>
      </c>
      <c r="G502" s="44">
        <v>978.05</v>
      </c>
      <c r="H502" s="44">
        <v>1002.83</v>
      </c>
      <c r="I502" s="44">
        <v>1227.3900000000001</v>
      </c>
      <c r="J502" s="44">
        <v>1258.6300000000001</v>
      </c>
      <c r="K502" s="44">
        <v>1539.6</v>
      </c>
      <c r="L502" s="44">
        <v>1700.39</v>
      </c>
      <c r="M502" s="44">
        <v>1878.85</v>
      </c>
      <c r="N502" s="44">
        <v>1889.51</v>
      </c>
      <c r="O502" s="44">
        <v>1918.71</v>
      </c>
      <c r="P502" s="44">
        <v>1919.23</v>
      </c>
      <c r="Q502" s="44">
        <v>1928.88</v>
      </c>
      <c r="R502" s="44">
        <v>1906.7</v>
      </c>
      <c r="S502" s="44">
        <v>1941.16</v>
      </c>
      <c r="T502" s="44">
        <v>1946.53</v>
      </c>
      <c r="U502" s="44">
        <v>1944.17</v>
      </c>
      <c r="V502" s="44">
        <v>1939.08</v>
      </c>
      <c r="W502" s="44">
        <v>1878.5</v>
      </c>
      <c r="X502" s="44">
        <v>1813.37</v>
      </c>
      <c r="Y502" s="44">
        <v>1693.2</v>
      </c>
      <c r="Z502" s="44">
        <v>1394.54</v>
      </c>
      <c r="AA502" s="44">
        <v>1242.83</v>
      </c>
    </row>
    <row r="503" spans="1:27" ht="12.75" hidden="1" customHeight="1" outlineLevel="1" x14ac:dyDescent="0.2">
      <c r="A503" s="97" t="s">
        <v>1498</v>
      </c>
      <c r="B503" s="63" t="s">
        <v>90</v>
      </c>
      <c r="C503" s="43" t="s">
        <v>79</v>
      </c>
      <c r="D503" s="44">
        <f>$D$468</f>
        <v>434.18</v>
      </c>
      <c r="E503" s="44">
        <f t="shared" ref="E503:AA503" si="292">$D$468</f>
        <v>434.18</v>
      </c>
      <c r="F503" s="44">
        <f t="shared" si="292"/>
        <v>434.18</v>
      </c>
      <c r="G503" s="44">
        <f t="shared" si="292"/>
        <v>434.18</v>
      </c>
      <c r="H503" s="44">
        <f t="shared" si="292"/>
        <v>434.18</v>
      </c>
      <c r="I503" s="44">
        <f t="shared" si="292"/>
        <v>434.18</v>
      </c>
      <c r="J503" s="44">
        <f t="shared" si="292"/>
        <v>434.18</v>
      </c>
      <c r="K503" s="44">
        <f t="shared" si="292"/>
        <v>434.18</v>
      </c>
      <c r="L503" s="44">
        <f t="shared" si="292"/>
        <v>434.18</v>
      </c>
      <c r="M503" s="44">
        <f t="shared" si="292"/>
        <v>434.18</v>
      </c>
      <c r="N503" s="44">
        <f t="shared" si="292"/>
        <v>434.18</v>
      </c>
      <c r="O503" s="44">
        <f t="shared" si="292"/>
        <v>434.18</v>
      </c>
      <c r="P503" s="44">
        <f t="shared" si="292"/>
        <v>434.18</v>
      </c>
      <c r="Q503" s="44">
        <f t="shared" si="292"/>
        <v>434.18</v>
      </c>
      <c r="R503" s="44">
        <f t="shared" si="292"/>
        <v>434.18</v>
      </c>
      <c r="S503" s="44">
        <f t="shared" si="292"/>
        <v>434.18</v>
      </c>
      <c r="T503" s="44">
        <f t="shared" si="292"/>
        <v>434.18</v>
      </c>
      <c r="U503" s="44">
        <f t="shared" si="292"/>
        <v>434.18</v>
      </c>
      <c r="V503" s="44">
        <f t="shared" si="292"/>
        <v>434.18</v>
      </c>
      <c r="W503" s="44">
        <f t="shared" si="292"/>
        <v>434.18</v>
      </c>
      <c r="X503" s="44">
        <f t="shared" si="292"/>
        <v>434.18</v>
      </c>
      <c r="Y503" s="44">
        <f t="shared" si="292"/>
        <v>434.18</v>
      </c>
      <c r="Z503" s="44">
        <f t="shared" si="292"/>
        <v>434.18</v>
      </c>
      <c r="AA503" s="44">
        <f t="shared" si="292"/>
        <v>434.18</v>
      </c>
    </row>
    <row r="504" spans="1:27" ht="12.75" hidden="1" customHeight="1" outlineLevel="1" x14ac:dyDescent="0.2">
      <c r="A504" s="97" t="s">
        <v>1499</v>
      </c>
      <c r="B504" s="63" t="s">
        <v>83</v>
      </c>
      <c r="C504" s="43" t="s">
        <v>79</v>
      </c>
      <c r="D504" s="44">
        <v>3.63</v>
      </c>
      <c r="E504" s="44">
        <v>3.63</v>
      </c>
      <c r="F504" s="44">
        <v>3.63</v>
      </c>
      <c r="G504" s="44">
        <v>3.63</v>
      </c>
      <c r="H504" s="44">
        <v>3.63</v>
      </c>
      <c r="I504" s="44">
        <v>3.63</v>
      </c>
      <c r="J504" s="44">
        <v>3.63</v>
      </c>
      <c r="K504" s="44">
        <v>3.63</v>
      </c>
      <c r="L504" s="44">
        <v>3.63</v>
      </c>
      <c r="M504" s="44">
        <v>3.63</v>
      </c>
      <c r="N504" s="44">
        <v>3.63</v>
      </c>
      <c r="O504" s="44">
        <v>3.63</v>
      </c>
      <c r="P504" s="44">
        <v>3.63</v>
      </c>
      <c r="Q504" s="44">
        <v>3.63</v>
      </c>
      <c r="R504" s="44">
        <v>3.63</v>
      </c>
      <c r="S504" s="44">
        <v>3.63</v>
      </c>
      <c r="T504" s="44">
        <v>3.63</v>
      </c>
      <c r="U504" s="44">
        <v>3.63</v>
      </c>
      <c r="V504" s="44">
        <v>3.63</v>
      </c>
      <c r="W504" s="44">
        <v>3.63</v>
      </c>
      <c r="X504" s="44">
        <v>3.63</v>
      </c>
      <c r="Y504" s="44">
        <v>3.63</v>
      </c>
      <c r="Z504" s="44">
        <v>3.63</v>
      </c>
      <c r="AA504" s="44">
        <v>3.63</v>
      </c>
    </row>
    <row r="505" spans="1:27" ht="12.75" hidden="1" customHeight="1" outlineLevel="1" x14ac:dyDescent="0.2">
      <c r="A505" s="97" t="s">
        <v>1500</v>
      </c>
      <c r="B505" s="63" t="s">
        <v>81</v>
      </c>
      <c r="C505" s="43" t="s">
        <v>79</v>
      </c>
      <c r="D505" s="44">
        <f>$D$11</f>
        <v>110.23</v>
      </c>
      <c r="E505" s="44">
        <f t="shared" ref="E505:AA505" si="293">$D$11</f>
        <v>110.23</v>
      </c>
      <c r="F505" s="44">
        <f t="shared" si="293"/>
        <v>110.23</v>
      </c>
      <c r="G505" s="44">
        <f t="shared" si="293"/>
        <v>110.23</v>
      </c>
      <c r="H505" s="44">
        <f t="shared" si="293"/>
        <v>110.23</v>
      </c>
      <c r="I505" s="44">
        <f t="shared" si="293"/>
        <v>110.23</v>
      </c>
      <c r="J505" s="44">
        <f t="shared" si="293"/>
        <v>110.23</v>
      </c>
      <c r="K505" s="44">
        <f t="shared" si="293"/>
        <v>110.23</v>
      </c>
      <c r="L505" s="44">
        <f t="shared" si="293"/>
        <v>110.23</v>
      </c>
      <c r="M505" s="44">
        <f t="shared" si="293"/>
        <v>110.23</v>
      </c>
      <c r="N505" s="44">
        <f t="shared" si="293"/>
        <v>110.23</v>
      </c>
      <c r="O505" s="44">
        <f t="shared" si="293"/>
        <v>110.23</v>
      </c>
      <c r="P505" s="44">
        <f t="shared" si="293"/>
        <v>110.23</v>
      </c>
      <c r="Q505" s="44">
        <f t="shared" si="293"/>
        <v>110.23</v>
      </c>
      <c r="R505" s="44">
        <f t="shared" si="293"/>
        <v>110.23</v>
      </c>
      <c r="S505" s="44">
        <f t="shared" si="293"/>
        <v>110.23</v>
      </c>
      <c r="T505" s="44">
        <f t="shared" si="293"/>
        <v>110.23</v>
      </c>
      <c r="U505" s="44">
        <f t="shared" si="293"/>
        <v>110.23</v>
      </c>
      <c r="V505" s="44">
        <f t="shared" si="293"/>
        <v>110.23</v>
      </c>
      <c r="W505" s="44">
        <f t="shared" si="293"/>
        <v>110.23</v>
      </c>
      <c r="X505" s="44">
        <f t="shared" si="293"/>
        <v>110.23</v>
      </c>
      <c r="Y505" s="44">
        <f t="shared" si="293"/>
        <v>110.23</v>
      </c>
      <c r="Z505" s="44">
        <f t="shared" si="293"/>
        <v>110.23</v>
      </c>
      <c r="AA505" s="44">
        <f t="shared" si="293"/>
        <v>110.23</v>
      </c>
    </row>
    <row r="506" spans="1:27" collapsed="1" x14ac:dyDescent="0.2">
      <c r="A506" s="96" t="s">
        <v>1501</v>
      </c>
      <c r="B506" s="28" t="str">
        <f>"09"&amp;"."&amp;$B$640&amp;"."&amp;$B$641</f>
        <v>09.11.2023</v>
      </c>
      <c r="C506" s="88" t="s">
        <v>76</v>
      </c>
      <c r="D506" s="89">
        <f>ROUND(((D507+D508+D510+D509)/1000),5)</f>
        <v>1.8064800000000001</v>
      </c>
      <c r="E506" s="89">
        <f>ROUND(((E507+E508+E510+E509)/1000),5)</f>
        <v>1.7665999999999999</v>
      </c>
      <c r="F506" s="89">
        <f>ROUND(((F507+F508+F510+F509)/1000),5)</f>
        <v>1.71058</v>
      </c>
      <c r="G506" s="89">
        <f t="shared" ref="G506:AA506" si="294">ROUND(((G507+G508+G510+G509)/1000),5)</f>
        <v>1.57891</v>
      </c>
      <c r="H506" s="89">
        <f t="shared" si="294"/>
        <v>1.73641</v>
      </c>
      <c r="I506" s="89">
        <f t="shared" si="294"/>
        <v>1.7769900000000001</v>
      </c>
      <c r="J506" s="89">
        <f t="shared" si="294"/>
        <v>1.85646</v>
      </c>
      <c r="K506" s="89">
        <f t="shared" si="294"/>
        <v>2.1237499999999998</v>
      </c>
      <c r="L506" s="89">
        <f t="shared" si="294"/>
        <v>2.2937099999999999</v>
      </c>
      <c r="M506" s="89">
        <f t="shared" si="294"/>
        <v>2.43946</v>
      </c>
      <c r="N506" s="89">
        <f t="shared" si="294"/>
        <v>2.49343</v>
      </c>
      <c r="O506" s="89">
        <f t="shared" si="294"/>
        <v>2.4997799999999999</v>
      </c>
      <c r="P506" s="89">
        <f t="shared" si="294"/>
        <v>2.46455</v>
      </c>
      <c r="Q506" s="89">
        <f t="shared" si="294"/>
        <v>2.4715099999999999</v>
      </c>
      <c r="R506" s="89">
        <f t="shared" si="294"/>
        <v>2.4716999999999998</v>
      </c>
      <c r="S506" s="89">
        <f t="shared" si="294"/>
        <v>2.45085</v>
      </c>
      <c r="T506" s="89">
        <f t="shared" si="294"/>
        <v>2.39933</v>
      </c>
      <c r="U506" s="89">
        <f t="shared" si="294"/>
        <v>2.5726900000000001</v>
      </c>
      <c r="V506" s="89">
        <f t="shared" si="294"/>
        <v>2.5670899999999999</v>
      </c>
      <c r="W506" s="89">
        <f t="shared" si="294"/>
        <v>2.4398599999999999</v>
      </c>
      <c r="X506" s="89">
        <f t="shared" si="294"/>
        <v>2.2545000000000002</v>
      </c>
      <c r="Y506" s="89">
        <f t="shared" si="294"/>
        <v>2.2029899999999998</v>
      </c>
      <c r="Z506" s="89">
        <f t="shared" si="294"/>
        <v>1.9255</v>
      </c>
      <c r="AA506" s="89">
        <f t="shared" si="294"/>
        <v>1.8186100000000001</v>
      </c>
    </row>
    <row r="507" spans="1:27" ht="12.75" hidden="1" customHeight="1" outlineLevel="1" x14ac:dyDescent="0.2">
      <c r="A507" s="97" t="s">
        <v>1502</v>
      </c>
      <c r="B507" s="63" t="s">
        <v>242</v>
      </c>
      <c r="C507" s="43" t="s">
        <v>79</v>
      </c>
      <c r="D507" s="44">
        <v>1258.44</v>
      </c>
      <c r="E507" s="44">
        <v>1218.56</v>
      </c>
      <c r="F507" s="44">
        <v>1162.54</v>
      </c>
      <c r="G507" s="44">
        <v>1030.8699999999999</v>
      </c>
      <c r="H507" s="44">
        <v>1188.3699999999999</v>
      </c>
      <c r="I507" s="44">
        <v>1228.95</v>
      </c>
      <c r="J507" s="44">
        <v>1308.42</v>
      </c>
      <c r="K507" s="44">
        <v>1575.71</v>
      </c>
      <c r="L507" s="44">
        <v>1745.67</v>
      </c>
      <c r="M507" s="44">
        <v>1891.42</v>
      </c>
      <c r="N507" s="44">
        <v>1945.39</v>
      </c>
      <c r="O507" s="44">
        <v>1951.74</v>
      </c>
      <c r="P507" s="44">
        <v>1916.51</v>
      </c>
      <c r="Q507" s="44">
        <v>1923.47</v>
      </c>
      <c r="R507" s="44">
        <v>1923.66</v>
      </c>
      <c r="S507" s="44">
        <v>1902.81</v>
      </c>
      <c r="T507" s="44">
        <v>1851.29</v>
      </c>
      <c r="U507" s="44">
        <v>2024.65</v>
      </c>
      <c r="V507" s="44">
        <v>2019.05</v>
      </c>
      <c r="W507" s="44">
        <v>1891.82</v>
      </c>
      <c r="X507" s="44">
        <v>1706.46</v>
      </c>
      <c r="Y507" s="44">
        <v>1654.95</v>
      </c>
      <c r="Z507" s="44">
        <v>1377.46</v>
      </c>
      <c r="AA507" s="44">
        <v>1270.57</v>
      </c>
    </row>
    <row r="508" spans="1:27" ht="12.75" hidden="1" customHeight="1" outlineLevel="1" x14ac:dyDescent="0.2">
      <c r="A508" s="97" t="s">
        <v>1503</v>
      </c>
      <c r="B508" s="63" t="s">
        <v>90</v>
      </c>
      <c r="C508" s="43" t="s">
        <v>79</v>
      </c>
      <c r="D508" s="44">
        <f>$D$468</f>
        <v>434.18</v>
      </c>
      <c r="E508" s="44">
        <f t="shared" ref="E508:AA508" si="295">$D$468</f>
        <v>434.18</v>
      </c>
      <c r="F508" s="44">
        <f t="shared" si="295"/>
        <v>434.18</v>
      </c>
      <c r="G508" s="44">
        <f t="shared" si="295"/>
        <v>434.18</v>
      </c>
      <c r="H508" s="44">
        <f t="shared" si="295"/>
        <v>434.18</v>
      </c>
      <c r="I508" s="44">
        <f t="shared" si="295"/>
        <v>434.18</v>
      </c>
      <c r="J508" s="44">
        <f t="shared" si="295"/>
        <v>434.18</v>
      </c>
      <c r="K508" s="44">
        <f t="shared" si="295"/>
        <v>434.18</v>
      </c>
      <c r="L508" s="44">
        <f t="shared" si="295"/>
        <v>434.18</v>
      </c>
      <c r="M508" s="44">
        <f t="shared" si="295"/>
        <v>434.18</v>
      </c>
      <c r="N508" s="44">
        <f t="shared" si="295"/>
        <v>434.18</v>
      </c>
      <c r="O508" s="44">
        <f t="shared" si="295"/>
        <v>434.18</v>
      </c>
      <c r="P508" s="44">
        <f t="shared" si="295"/>
        <v>434.18</v>
      </c>
      <c r="Q508" s="44">
        <f t="shared" si="295"/>
        <v>434.18</v>
      </c>
      <c r="R508" s="44">
        <f t="shared" si="295"/>
        <v>434.18</v>
      </c>
      <c r="S508" s="44">
        <f t="shared" si="295"/>
        <v>434.18</v>
      </c>
      <c r="T508" s="44">
        <f t="shared" si="295"/>
        <v>434.18</v>
      </c>
      <c r="U508" s="44">
        <f t="shared" si="295"/>
        <v>434.18</v>
      </c>
      <c r="V508" s="44">
        <f t="shared" si="295"/>
        <v>434.18</v>
      </c>
      <c r="W508" s="44">
        <f t="shared" si="295"/>
        <v>434.18</v>
      </c>
      <c r="X508" s="44">
        <f t="shared" si="295"/>
        <v>434.18</v>
      </c>
      <c r="Y508" s="44">
        <f t="shared" si="295"/>
        <v>434.18</v>
      </c>
      <c r="Z508" s="44">
        <f t="shared" si="295"/>
        <v>434.18</v>
      </c>
      <c r="AA508" s="44">
        <f t="shared" si="295"/>
        <v>434.18</v>
      </c>
    </row>
    <row r="509" spans="1:27" ht="12.75" hidden="1" customHeight="1" outlineLevel="1" x14ac:dyDescent="0.2">
      <c r="A509" s="97" t="s">
        <v>1504</v>
      </c>
      <c r="B509" s="63" t="s">
        <v>83</v>
      </c>
      <c r="C509" s="43" t="s">
        <v>79</v>
      </c>
      <c r="D509" s="44">
        <v>3.63</v>
      </c>
      <c r="E509" s="44">
        <v>3.63</v>
      </c>
      <c r="F509" s="44">
        <v>3.63</v>
      </c>
      <c r="G509" s="44">
        <v>3.63</v>
      </c>
      <c r="H509" s="44">
        <v>3.63</v>
      </c>
      <c r="I509" s="44">
        <v>3.63</v>
      </c>
      <c r="J509" s="44">
        <v>3.63</v>
      </c>
      <c r="K509" s="44">
        <v>3.63</v>
      </c>
      <c r="L509" s="44">
        <v>3.63</v>
      </c>
      <c r="M509" s="44">
        <v>3.63</v>
      </c>
      <c r="N509" s="44">
        <v>3.63</v>
      </c>
      <c r="O509" s="44">
        <v>3.63</v>
      </c>
      <c r="P509" s="44">
        <v>3.63</v>
      </c>
      <c r="Q509" s="44">
        <v>3.63</v>
      </c>
      <c r="R509" s="44">
        <v>3.63</v>
      </c>
      <c r="S509" s="44">
        <v>3.63</v>
      </c>
      <c r="T509" s="44">
        <v>3.63</v>
      </c>
      <c r="U509" s="44">
        <v>3.63</v>
      </c>
      <c r="V509" s="44">
        <v>3.63</v>
      </c>
      <c r="W509" s="44">
        <v>3.63</v>
      </c>
      <c r="X509" s="44">
        <v>3.63</v>
      </c>
      <c r="Y509" s="44">
        <v>3.63</v>
      </c>
      <c r="Z509" s="44">
        <v>3.63</v>
      </c>
      <c r="AA509" s="44">
        <v>3.63</v>
      </c>
    </row>
    <row r="510" spans="1:27" ht="12.75" hidden="1" customHeight="1" outlineLevel="1" x14ac:dyDescent="0.2">
      <c r="A510" s="97" t="s">
        <v>1505</v>
      </c>
      <c r="B510" s="63" t="s">
        <v>81</v>
      </c>
      <c r="C510" s="43" t="s">
        <v>79</v>
      </c>
      <c r="D510" s="44">
        <f>$D$11</f>
        <v>110.23</v>
      </c>
      <c r="E510" s="44">
        <f t="shared" ref="E510:AA510" si="296">$D$11</f>
        <v>110.23</v>
      </c>
      <c r="F510" s="44">
        <f t="shared" si="296"/>
        <v>110.23</v>
      </c>
      <c r="G510" s="44">
        <f t="shared" si="296"/>
        <v>110.23</v>
      </c>
      <c r="H510" s="44">
        <f t="shared" si="296"/>
        <v>110.23</v>
      </c>
      <c r="I510" s="44">
        <f t="shared" si="296"/>
        <v>110.23</v>
      </c>
      <c r="J510" s="44">
        <f t="shared" si="296"/>
        <v>110.23</v>
      </c>
      <c r="K510" s="44">
        <f t="shared" si="296"/>
        <v>110.23</v>
      </c>
      <c r="L510" s="44">
        <f t="shared" si="296"/>
        <v>110.23</v>
      </c>
      <c r="M510" s="44">
        <f t="shared" si="296"/>
        <v>110.23</v>
      </c>
      <c r="N510" s="44">
        <f t="shared" si="296"/>
        <v>110.23</v>
      </c>
      <c r="O510" s="44">
        <f t="shared" si="296"/>
        <v>110.23</v>
      </c>
      <c r="P510" s="44">
        <f t="shared" si="296"/>
        <v>110.23</v>
      </c>
      <c r="Q510" s="44">
        <f t="shared" si="296"/>
        <v>110.23</v>
      </c>
      <c r="R510" s="44">
        <f t="shared" si="296"/>
        <v>110.23</v>
      </c>
      <c r="S510" s="44">
        <f t="shared" si="296"/>
        <v>110.23</v>
      </c>
      <c r="T510" s="44">
        <f t="shared" si="296"/>
        <v>110.23</v>
      </c>
      <c r="U510" s="44">
        <f t="shared" si="296"/>
        <v>110.23</v>
      </c>
      <c r="V510" s="44">
        <f t="shared" si="296"/>
        <v>110.23</v>
      </c>
      <c r="W510" s="44">
        <f t="shared" si="296"/>
        <v>110.23</v>
      </c>
      <c r="X510" s="44">
        <f t="shared" si="296"/>
        <v>110.23</v>
      </c>
      <c r="Y510" s="44">
        <f t="shared" si="296"/>
        <v>110.23</v>
      </c>
      <c r="Z510" s="44">
        <f t="shared" si="296"/>
        <v>110.23</v>
      </c>
      <c r="AA510" s="44">
        <f t="shared" si="296"/>
        <v>110.23</v>
      </c>
    </row>
    <row r="511" spans="1:27" collapsed="1" x14ac:dyDescent="0.2">
      <c r="A511" s="96" t="s">
        <v>1506</v>
      </c>
      <c r="B511" s="28" t="str">
        <f>"10"&amp;"."&amp;$B$640&amp;"."&amp;$B$641</f>
        <v>10.11.2023</v>
      </c>
      <c r="C511" s="88" t="s">
        <v>76</v>
      </c>
      <c r="D511" s="89">
        <f>ROUND(((D512+D513+D515+D514)/1000),5)</f>
        <v>1.7881899999999999</v>
      </c>
      <c r="E511" s="89">
        <f>ROUND(((E512+E513+E515+E514)/1000),5)</f>
        <v>1.7482</v>
      </c>
      <c r="F511" s="89">
        <f>ROUND(((F512+F513+F515+F514)/1000),5)</f>
        <v>1.71112</v>
      </c>
      <c r="G511" s="89">
        <f t="shared" ref="G511:AA511" si="297">ROUND(((G512+G513+G515+G514)/1000),5)</f>
        <v>1.5798099999999999</v>
      </c>
      <c r="H511" s="89">
        <f t="shared" si="297"/>
        <v>1.70611</v>
      </c>
      <c r="I511" s="89">
        <f t="shared" si="297"/>
        <v>1.7789900000000001</v>
      </c>
      <c r="J511" s="89">
        <f t="shared" si="297"/>
        <v>1.8636200000000001</v>
      </c>
      <c r="K511" s="89">
        <f t="shared" si="297"/>
        <v>2.1613600000000002</v>
      </c>
      <c r="L511" s="89">
        <f t="shared" si="297"/>
        <v>2.41154</v>
      </c>
      <c r="M511" s="89">
        <f t="shared" si="297"/>
        <v>2.4706700000000001</v>
      </c>
      <c r="N511" s="89">
        <f t="shared" si="297"/>
        <v>2.4842</v>
      </c>
      <c r="O511" s="89">
        <f t="shared" si="297"/>
        <v>2.5273500000000002</v>
      </c>
      <c r="P511" s="89">
        <f t="shared" si="297"/>
        <v>2.4977</v>
      </c>
      <c r="Q511" s="89">
        <f t="shared" si="297"/>
        <v>2.5006200000000001</v>
      </c>
      <c r="R511" s="89">
        <f t="shared" si="297"/>
        <v>2.4995400000000001</v>
      </c>
      <c r="S511" s="89">
        <f t="shared" si="297"/>
        <v>2.5008599999999999</v>
      </c>
      <c r="T511" s="89">
        <f t="shared" si="297"/>
        <v>2.4675600000000002</v>
      </c>
      <c r="U511" s="89">
        <f t="shared" si="297"/>
        <v>2.5929799999999998</v>
      </c>
      <c r="V511" s="89">
        <f t="shared" si="297"/>
        <v>2.57138</v>
      </c>
      <c r="W511" s="89">
        <f t="shared" si="297"/>
        <v>2.5221499999999999</v>
      </c>
      <c r="X511" s="89">
        <f t="shared" si="297"/>
        <v>2.4525199999999998</v>
      </c>
      <c r="Y511" s="89">
        <f t="shared" si="297"/>
        <v>2.2865000000000002</v>
      </c>
      <c r="Z511" s="89">
        <f t="shared" si="297"/>
        <v>2.0520999999999998</v>
      </c>
      <c r="AA511" s="89">
        <f t="shared" si="297"/>
        <v>1.8362499999999999</v>
      </c>
    </row>
    <row r="512" spans="1:27" ht="12.75" hidden="1" customHeight="1" outlineLevel="1" x14ac:dyDescent="0.2">
      <c r="A512" s="97" t="s">
        <v>1507</v>
      </c>
      <c r="B512" s="63" t="s">
        <v>242</v>
      </c>
      <c r="C512" s="43" t="s">
        <v>79</v>
      </c>
      <c r="D512" s="44">
        <v>1240.1500000000001</v>
      </c>
      <c r="E512" s="44">
        <v>1200.1600000000001</v>
      </c>
      <c r="F512" s="44">
        <v>1163.08</v>
      </c>
      <c r="G512" s="44">
        <v>1031.77</v>
      </c>
      <c r="H512" s="44">
        <v>1158.07</v>
      </c>
      <c r="I512" s="44">
        <v>1230.95</v>
      </c>
      <c r="J512" s="44">
        <v>1315.58</v>
      </c>
      <c r="K512" s="44">
        <v>1613.32</v>
      </c>
      <c r="L512" s="44">
        <v>1863.5</v>
      </c>
      <c r="M512" s="44">
        <v>1922.63</v>
      </c>
      <c r="N512" s="44">
        <v>1936.16</v>
      </c>
      <c r="O512" s="44">
        <v>1979.31</v>
      </c>
      <c r="P512" s="44">
        <v>1949.66</v>
      </c>
      <c r="Q512" s="44">
        <v>1952.58</v>
      </c>
      <c r="R512" s="44">
        <v>1951.5</v>
      </c>
      <c r="S512" s="44">
        <v>1952.82</v>
      </c>
      <c r="T512" s="44">
        <v>1919.52</v>
      </c>
      <c r="U512" s="44">
        <v>2044.94</v>
      </c>
      <c r="V512" s="44">
        <v>2023.34</v>
      </c>
      <c r="W512" s="44">
        <v>1974.11</v>
      </c>
      <c r="X512" s="44">
        <v>1904.48</v>
      </c>
      <c r="Y512" s="44">
        <v>1738.46</v>
      </c>
      <c r="Z512" s="44">
        <v>1504.06</v>
      </c>
      <c r="AA512" s="44">
        <v>1288.21</v>
      </c>
    </row>
    <row r="513" spans="1:27" ht="12.75" hidden="1" customHeight="1" outlineLevel="1" x14ac:dyDescent="0.2">
      <c r="A513" s="97" t="s">
        <v>1508</v>
      </c>
      <c r="B513" s="63" t="s">
        <v>90</v>
      </c>
      <c r="C513" s="43" t="s">
        <v>79</v>
      </c>
      <c r="D513" s="44">
        <f>$D$468</f>
        <v>434.18</v>
      </c>
      <c r="E513" s="44">
        <f t="shared" ref="E513:AA513" si="298">$D$468</f>
        <v>434.18</v>
      </c>
      <c r="F513" s="44">
        <f t="shared" si="298"/>
        <v>434.18</v>
      </c>
      <c r="G513" s="44">
        <f t="shared" si="298"/>
        <v>434.18</v>
      </c>
      <c r="H513" s="44">
        <f t="shared" si="298"/>
        <v>434.18</v>
      </c>
      <c r="I513" s="44">
        <f t="shared" si="298"/>
        <v>434.18</v>
      </c>
      <c r="J513" s="44">
        <f t="shared" si="298"/>
        <v>434.18</v>
      </c>
      <c r="K513" s="44">
        <f t="shared" si="298"/>
        <v>434.18</v>
      </c>
      <c r="L513" s="44">
        <f t="shared" si="298"/>
        <v>434.18</v>
      </c>
      <c r="M513" s="44">
        <f t="shared" si="298"/>
        <v>434.18</v>
      </c>
      <c r="N513" s="44">
        <f t="shared" si="298"/>
        <v>434.18</v>
      </c>
      <c r="O513" s="44">
        <f t="shared" si="298"/>
        <v>434.18</v>
      </c>
      <c r="P513" s="44">
        <f t="shared" si="298"/>
        <v>434.18</v>
      </c>
      <c r="Q513" s="44">
        <f t="shared" si="298"/>
        <v>434.18</v>
      </c>
      <c r="R513" s="44">
        <f t="shared" si="298"/>
        <v>434.18</v>
      </c>
      <c r="S513" s="44">
        <f t="shared" si="298"/>
        <v>434.18</v>
      </c>
      <c r="T513" s="44">
        <f t="shared" si="298"/>
        <v>434.18</v>
      </c>
      <c r="U513" s="44">
        <f t="shared" si="298"/>
        <v>434.18</v>
      </c>
      <c r="V513" s="44">
        <f t="shared" si="298"/>
        <v>434.18</v>
      </c>
      <c r="W513" s="44">
        <f t="shared" si="298"/>
        <v>434.18</v>
      </c>
      <c r="X513" s="44">
        <f t="shared" si="298"/>
        <v>434.18</v>
      </c>
      <c r="Y513" s="44">
        <f t="shared" si="298"/>
        <v>434.18</v>
      </c>
      <c r="Z513" s="44">
        <f t="shared" si="298"/>
        <v>434.18</v>
      </c>
      <c r="AA513" s="44">
        <f t="shared" si="298"/>
        <v>434.18</v>
      </c>
    </row>
    <row r="514" spans="1:27" ht="12.75" hidden="1" customHeight="1" outlineLevel="1" x14ac:dyDescent="0.2">
      <c r="A514" s="97" t="s">
        <v>1509</v>
      </c>
      <c r="B514" s="63" t="s">
        <v>83</v>
      </c>
      <c r="C514" s="43" t="s">
        <v>79</v>
      </c>
      <c r="D514" s="44">
        <v>3.63</v>
      </c>
      <c r="E514" s="44">
        <v>3.63</v>
      </c>
      <c r="F514" s="44">
        <v>3.63</v>
      </c>
      <c r="G514" s="44">
        <v>3.63</v>
      </c>
      <c r="H514" s="44">
        <v>3.63</v>
      </c>
      <c r="I514" s="44">
        <v>3.63</v>
      </c>
      <c r="J514" s="44">
        <v>3.63</v>
      </c>
      <c r="K514" s="44">
        <v>3.63</v>
      </c>
      <c r="L514" s="44">
        <v>3.63</v>
      </c>
      <c r="M514" s="44">
        <v>3.63</v>
      </c>
      <c r="N514" s="44">
        <v>3.63</v>
      </c>
      <c r="O514" s="44">
        <v>3.63</v>
      </c>
      <c r="P514" s="44">
        <v>3.63</v>
      </c>
      <c r="Q514" s="44">
        <v>3.63</v>
      </c>
      <c r="R514" s="44">
        <v>3.63</v>
      </c>
      <c r="S514" s="44">
        <v>3.63</v>
      </c>
      <c r="T514" s="44">
        <v>3.63</v>
      </c>
      <c r="U514" s="44">
        <v>3.63</v>
      </c>
      <c r="V514" s="44">
        <v>3.63</v>
      </c>
      <c r="W514" s="44">
        <v>3.63</v>
      </c>
      <c r="X514" s="44">
        <v>3.63</v>
      </c>
      <c r="Y514" s="44">
        <v>3.63</v>
      </c>
      <c r="Z514" s="44">
        <v>3.63</v>
      </c>
      <c r="AA514" s="44">
        <v>3.63</v>
      </c>
    </row>
    <row r="515" spans="1:27" ht="12.75" hidden="1" customHeight="1" outlineLevel="1" x14ac:dyDescent="0.2">
      <c r="A515" s="97" t="s">
        <v>1510</v>
      </c>
      <c r="B515" s="63" t="s">
        <v>81</v>
      </c>
      <c r="C515" s="43" t="s">
        <v>79</v>
      </c>
      <c r="D515" s="44">
        <f>$D$11</f>
        <v>110.23</v>
      </c>
      <c r="E515" s="44">
        <f t="shared" ref="E515:AA515" si="299">$D$11</f>
        <v>110.23</v>
      </c>
      <c r="F515" s="44">
        <f t="shared" si="299"/>
        <v>110.23</v>
      </c>
      <c r="G515" s="44">
        <f t="shared" si="299"/>
        <v>110.23</v>
      </c>
      <c r="H515" s="44">
        <f t="shared" si="299"/>
        <v>110.23</v>
      </c>
      <c r="I515" s="44">
        <f t="shared" si="299"/>
        <v>110.23</v>
      </c>
      <c r="J515" s="44">
        <f t="shared" si="299"/>
        <v>110.23</v>
      </c>
      <c r="K515" s="44">
        <f t="shared" si="299"/>
        <v>110.23</v>
      </c>
      <c r="L515" s="44">
        <f t="shared" si="299"/>
        <v>110.23</v>
      </c>
      <c r="M515" s="44">
        <f t="shared" si="299"/>
        <v>110.23</v>
      </c>
      <c r="N515" s="44">
        <f t="shared" si="299"/>
        <v>110.23</v>
      </c>
      <c r="O515" s="44">
        <f t="shared" si="299"/>
        <v>110.23</v>
      </c>
      <c r="P515" s="44">
        <f t="shared" si="299"/>
        <v>110.23</v>
      </c>
      <c r="Q515" s="44">
        <f t="shared" si="299"/>
        <v>110.23</v>
      </c>
      <c r="R515" s="44">
        <f t="shared" si="299"/>
        <v>110.23</v>
      </c>
      <c r="S515" s="44">
        <f t="shared" si="299"/>
        <v>110.23</v>
      </c>
      <c r="T515" s="44">
        <f t="shared" si="299"/>
        <v>110.23</v>
      </c>
      <c r="U515" s="44">
        <f t="shared" si="299"/>
        <v>110.23</v>
      </c>
      <c r="V515" s="44">
        <f t="shared" si="299"/>
        <v>110.23</v>
      </c>
      <c r="W515" s="44">
        <f t="shared" si="299"/>
        <v>110.23</v>
      </c>
      <c r="X515" s="44">
        <f t="shared" si="299"/>
        <v>110.23</v>
      </c>
      <c r="Y515" s="44">
        <f t="shared" si="299"/>
        <v>110.23</v>
      </c>
      <c r="Z515" s="44">
        <f t="shared" si="299"/>
        <v>110.23</v>
      </c>
      <c r="AA515" s="44">
        <f t="shared" si="299"/>
        <v>110.23</v>
      </c>
    </row>
    <row r="516" spans="1:27" collapsed="1" x14ac:dyDescent="0.2">
      <c r="A516" s="96" t="s">
        <v>1511</v>
      </c>
      <c r="B516" s="28" t="str">
        <f>"11"&amp;"."&amp;$B$640&amp;"."&amp;$B$641</f>
        <v>11.11.2023</v>
      </c>
      <c r="C516" s="88" t="s">
        <v>76</v>
      </c>
      <c r="D516" s="89">
        <f>ROUND(((D517+D518+D520+D519)/1000),5)</f>
        <v>1.8150599999999999</v>
      </c>
      <c r="E516" s="89">
        <f>ROUND(((E517+E518+E520+E519)/1000),5)</f>
        <v>1.7775799999999999</v>
      </c>
      <c r="F516" s="89">
        <f>ROUND(((F517+F518+F520+F519)/1000),5)</f>
        <v>1.75556</v>
      </c>
      <c r="G516" s="89">
        <f t="shared" ref="G516:AA516" si="300">ROUND(((G517+G518+G520+G519)/1000),5)</f>
        <v>1.72251</v>
      </c>
      <c r="H516" s="89">
        <f t="shared" si="300"/>
        <v>1.7369000000000001</v>
      </c>
      <c r="I516" s="89">
        <f t="shared" si="300"/>
        <v>1.7765</v>
      </c>
      <c r="J516" s="89">
        <f t="shared" si="300"/>
        <v>1.7853699999999999</v>
      </c>
      <c r="K516" s="89">
        <f t="shared" si="300"/>
        <v>1.85493</v>
      </c>
      <c r="L516" s="89">
        <f t="shared" si="300"/>
        <v>2.1129099999999998</v>
      </c>
      <c r="M516" s="89">
        <f t="shared" si="300"/>
        <v>2.2408999999999999</v>
      </c>
      <c r="N516" s="89">
        <f t="shared" si="300"/>
        <v>2.29806</v>
      </c>
      <c r="O516" s="89">
        <f t="shared" si="300"/>
        <v>2.29562</v>
      </c>
      <c r="P516" s="89">
        <f t="shared" si="300"/>
        <v>2.2575500000000002</v>
      </c>
      <c r="Q516" s="89">
        <f t="shared" si="300"/>
        <v>2.2570199999999998</v>
      </c>
      <c r="R516" s="89">
        <f t="shared" si="300"/>
        <v>2.2589399999999999</v>
      </c>
      <c r="S516" s="89">
        <f t="shared" si="300"/>
        <v>2.2458499999999999</v>
      </c>
      <c r="T516" s="89">
        <f t="shared" si="300"/>
        <v>2.3412999999999999</v>
      </c>
      <c r="U516" s="89">
        <f t="shared" si="300"/>
        <v>2.3985099999999999</v>
      </c>
      <c r="V516" s="89">
        <f t="shared" si="300"/>
        <v>2.47838</v>
      </c>
      <c r="W516" s="89">
        <f t="shared" si="300"/>
        <v>2.4286400000000001</v>
      </c>
      <c r="X516" s="89">
        <f t="shared" si="300"/>
        <v>2.2841</v>
      </c>
      <c r="Y516" s="89">
        <f t="shared" si="300"/>
        <v>2.1838199999999999</v>
      </c>
      <c r="Z516" s="89">
        <f t="shared" si="300"/>
        <v>1.95482</v>
      </c>
      <c r="AA516" s="89">
        <f t="shared" si="300"/>
        <v>1.7857799999999999</v>
      </c>
    </row>
    <row r="517" spans="1:27" ht="12.75" hidden="1" customHeight="1" outlineLevel="1" x14ac:dyDescent="0.2">
      <c r="A517" s="97" t="s">
        <v>1512</v>
      </c>
      <c r="B517" s="63" t="s">
        <v>242</v>
      </c>
      <c r="C517" s="43" t="s">
        <v>79</v>
      </c>
      <c r="D517" s="44">
        <v>1267.02</v>
      </c>
      <c r="E517" s="44">
        <v>1229.54</v>
      </c>
      <c r="F517" s="44">
        <v>1207.52</v>
      </c>
      <c r="G517" s="44">
        <v>1174.47</v>
      </c>
      <c r="H517" s="44">
        <v>1188.8599999999999</v>
      </c>
      <c r="I517" s="44">
        <v>1228.46</v>
      </c>
      <c r="J517" s="44">
        <v>1237.33</v>
      </c>
      <c r="K517" s="44">
        <v>1306.8900000000001</v>
      </c>
      <c r="L517" s="44">
        <v>1564.87</v>
      </c>
      <c r="M517" s="44">
        <v>1692.86</v>
      </c>
      <c r="N517" s="44">
        <v>1750.02</v>
      </c>
      <c r="O517" s="44">
        <v>1747.58</v>
      </c>
      <c r="P517" s="44">
        <v>1709.51</v>
      </c>
      <c r="Q517" s="44">
        <v>1708.98</v>
      </c>
      <c r="R517" s="44">
        <v>1710.9</v>
      </c>
      <c r="S517" s="44">
        <v>1697.81</v>
      </c>
      <c r="T517" s="44">
        <v>1793.26</v>
      </c>
      <c r="U517" s="44">
        <v>1850.47</v>
      </c>
      <c r="V517" s="44">
        <v>1930.34</v>
      </c>
      <c r="W517" s="44">
        <v>1880.6</v>
      </c>
      <c r="X517" s="44">
        <v>1736.06</v>
      </c>
      <c r="Y517" s="44">
        <v>1635.78</v>
      </c>
      <c r="Z517" s="44">
        <v>1406.78</v>
      </c>
      <c r="AA517" s="44">
        <v>1237.74</v>
      </c>
    </row>
    <row r="518" spans="1:27" ht="12.75" hidden="1" customHeight="1" outlineLevel="1" x14ac:dyDescent="0.2">
      <c r="A518" s="97" t="s">
        <v>1513</v>
      </c>
      <c r="B518" s="63" t="s">
        <v>90</v>
      </c>
      <c r="C518" s="43" t="s">
        <v>79</v>
      </c>
      <c r="D518" s="44">
        <f>$D$468</f>
        <v>434.18</v>
      </c>
      <c r="E518" s="44">
        <f t="shared" ref="E518:AA518" si="301">$D$468</f>
        <v>434.18</v>
      </c>
      <c r="F518" s="44">
        <f t="shared" si="301"/>
        <v>434.18</v>
      </c>
      <c r="G518" s="44">
        <f t="shared" si="301"/>
        <v>434.18</v>
      </c>
      <c r="H518" s="44">
        <f t="shared" si="301"/>
        <v>434.18</v>
      </c>
      <c r="I518" s="44">
        <f t="shared" si="301"/>
        <v>434.18</v>
      </c>
      <c r="J518" s="44">
        <f t="shared" si="301"/>
        <v>434.18</v>
      </c>
      <c r="K518" s="44">
        <f t="shared" si="301"/>
        <v>434.18</v>
      </c>
      <c r="L518" s="44">
        <f t="shared" si="301"/>
        <v>434.18</v>
      </c>
      <c r="M518" s="44">
        <f t="shared" si="301"/>
        <v>434.18</v>
      </c>
      <c r="N518" s="44">
        <f t="shared" si="301"/>
        <v>434.18</v>
      </c>
      <c r="O518" s="44">
        <f t="shared" si="301"/>
        <v>434.18</v>
      </c>
      <c r="P518" s="44">
        <f t="shared" si="301"/>
        <v>434.18</v>
      </c>
      <c r="Q518" s="44">
        <f t="shared" si="301"/>
        <v>434.18</v>
      </c>
      <c r="R518" s="44">
        <f t="shared" si="301"/>
        <v>434.18</v>
      </c>
      <c r="S518" s="44">
        <f t="shared" si="301"/>
        <v>434.18</v>
      </c>
      <c r="T518" s="44">
        <f t="shared" si="301"/>
        <v>434.18</v>
      </c>
      <c r="U518" s="44">
        <f t="shared" si="301"/>
        <v>434.18</v>
      </c>
      <c r="V518" s="44">
        <f t="shared" si="301"/>
        <v>434.18</v>
      </c>
      <c r="W518" s="44">
        <f t="shared" si="301"/>
        <v>434.18</v>
      </c>
      <c r="X518" s="44">
        <f t="shared" si="301"/>
        <v>434.18</v>
      </c>
      <c r="Y518" s="44">
        <f t="shared" si="301"/>
        <v>434.18</v>
      </c>
      <c r="Z518" s="44">
        <f t="shared" si="301"/>
        <v>434.18</v>
      </c>
      <c r="AA518" s="44">
        <f t="shared" si="301"/>
        <v>434.18</v>
      </c>
    </row>
    <row r="519" spans="1:27" ht="12.75" hidden="1" customHeight="1" outlineLevel="1" x14ac:dyDescent="0.2">
      <c r="A519" s="97" t="s">
        <v>1514</v>
      </c>
      <c r="B519" s="63" t="s">
        <v>83</v>
      </c>
      <c r="C519" s="43" t="s">
        <v>79</v>
      </c>
      <c r="D519" s="44">
        <v>3.63</v>
      </c>
      <c r="E519" s="44">
        <v>3.63</v>
      </c>
      <c r="F519" s="44">
        <v>3.63</v>
      </c>
      <c r="G519" s="44">
        <v>3.63</v>
      </c>
      <c r="H519" s="44">
        <v>3.63</v>
      </c>
      <c r="I519" s="44">
        <v>3.63</v>
      </c>
      <c r="J519" s="44">
        <v>3.63</v>
      </c>
      <c r="K519" s="44">
        <v>3.63</v>
      </c>
      <c r="L519" s="44">
        <v>3.63</v>
      </c>
      <c r="M519" s="44">
        <v>3.63</v>
      </c>
      <c r="N519" s="44">
        <v>3.63</v>
      </c>
      <c r="O519" s="44">
        <v>3.63</v>
      </c>
      <c r="P519" s="44">
        <v>3.63</v>
      </c>
      <c r="Q519" s="44">
        <v>3.63</v>
      </c>
      <c r="R519" s="44">
        <v>3.63</v>
      </c>
      <c r="S519" s="44">
        <v>3.63</v>
      </c>
      <c r="T519" s="44">
        <v>3.63</v>
      </c>
      <c r="U519" s="44">
        <v>3.63</v>
      </c>
      <c r="V519" s="44">
        <v>3.63</v>
      </c>
      <c r="W519" s="44">
        <v>3.63</v>
      </c>
      <c r="X519" s="44">
        <v>3.63</v>
      </c>
      <c r="Y519" s="44">
        <v>3.63</v>
      </c>
      <c r="Z519" s="44">
        <v>3.63</v>
      </c>
      <c r="AA519" s="44">
        <v>3.63</v>
      </c>
    </row>
    <row r="520" spans="1:27" ht="12.75" hidden="1" customHeight="1" outlineLevel="1" x14ac:dyDescent="0.2">
      <c r="A520" s="97" t="s">
        <v>1515</v>
      </c>
      <c r="B520" s="63" t="s">
        <v>81</v>
      </c>
      <c r="C520" s="43" t="s">
        <v>79</v>
      </c>
      <c r="D520" s="44">
        <f>$D$11</f>
        <v>110.23</v>
      </c>
      <c r="E520" s="44">
        <f t="shared" ref="E520:AA520" si="302">$D$11</f>
        <v>110.23</v>
      </c>
      <c r="F520" s="44">
        <f t="shared" si="302"/>
        <v>110.23</v>
      </c>
      <c r="G520" s="44">
        <f t="shared" si="302"/>
        <v>110.23</v>
      </c>
      <c r="H520" s="44">
        <f t="shared" si="302"/>
        <v>110.23</v>
      </c>
      <c r="I520" s="44">
        <f t="shared" si="302"/>
        <v>110.23</v>
      </c>
      <c r="J520" s="44">
        <f t="shared" si="302"/>
        <v>110.23</v>
      </c>
      <c r="K520" s="44">
        <f t="shared" si="302"/>
        <v>110.23</v>
      </c>
      <c r="L520" s="44">
        <f t="shared" si="302"/>
        <v>110.23</v>
      </c>
      <c r="M520" s="44">
        <f t="shared" si="302"/>
        <v>110.23</v>
      </c>
      <c r="N520" s="44">
        <f t="shared" si="302"/>
        <v>110.23</v>
      </c>
      <c r="O520" s="44">
        <f t="shared" si="302"/>
        <v>110.23</v>
      </c>
      <c r="P520" s="44">
        <f t="shared" si="302"/>
        <v>110.23</v>
      </c>
      <c r="Q520" s="44">
        <f t="shared" si="302"/>
        <v>110.23</v>
      </c>
      <c r="R520" s="44">
        <f t="shared" si="302"/>
        <v>110.23</v>
      </c>
      <c r="S520" s="44">
        <f t="shared" si="302"/>
        <v>110.23</v>
      </c>
      <c r="T520" s="44">
        <f t="shared" si="302"/>
        <v>110.23</v>
      </c>
      <c r="U520" s="44">
        <f t="shared" si="302"/>
        <v>110.23</v>
      </c>
      <c r="V520" s="44">
        <f t="shared" si="302"/>
        <v>110.23</v>
      </c>
      <c r="W520" s="44">
        <f t="shared" si="302"/>
        <v>110.23</v>
      </c>
      <c r="X520" s="44">
        <f t="shared" si="302"/>
        <v>110.23</v>
      </c>
      <c r="Y520" s="44">
        <f t="shared" si="302"/>
        <v>110.23</v>
      </c>
      <c r="Z520" s="44">
        <f t="shared" si="302"/>
        <v>110.23</v>
      </c>
      <c r="AA520" s="44">
        <f t="shared" si="302"/>
        <v>110.23</v>
      </c>
    </row>
    <row r="521" spans="1:27" collapsed="1" x14ac:dyDescent="0.2">
      <c r="A521" s="96" t="s">
        <v>1516</v>
      </c>
      <c r="B521" s="28" t="str">
        <f>"12"&amp;"."&amp;$B$640&amp;"."&amp;$B$641</f>
        <v>12.11.2023</v>
      </c>
      <c r="C521" s="88" t="s">
        <v>76</v>
      </c>
      <c r="D521" s="89">
        <f>ROUND(((D522+D523+D525+D524)/1000),5)</f>
        <v>1.78833</v>
      </c>
      <c r="E521" s="89">
        <f>ROUND(((E522+E523+E525+E524)/1000),5)</f>
        <v>1.7797499999999999</v>
      </c>
      <c r="F521" s="89">
        <f>ROUND(((F522+F523+F525+F524)/1000),5)</f>
        <v>1.7516</v>
      </c>
      <c r="G521" s="89">
        <f t="shared" ref="G521:AA521" si="303">ROUND(((G522+G523+G525+G524)/1000),5)</f>
        <v>1.74058</v>
      </c>
      <c r="H521" s="89">
        <f t="shared" si="303"/>
        <v>1.7259899999999999</v>
      </c>
      <c r="I521" s="89">
        <f t="shared" si="303"/>
        <v>1.7691600000000001</v>
      </c>
      <c r="J521" s="89">
        <f t="shared" si="303"/>
        <v>1.7729600000000001</v>
      </c>
      <c r="K521" s="89">
        <f t="shared" si="303"/>
        <v>1.81409</v>
      </c>
      <c r="L521" s="89">
        <f t="shared" si="303"/>
        <v>2.0139399999999998</v>
      </c>
      <c r="M521" s="89">
        <f t="shared" si="303"/>
        <v>2.2144400000000002</v>
      </c>
      <c r="N521" s="89">
        <f t="shared" si="303"/>
        <v>2.2998799999999999</v>
      </c>
      <c r="O521" s="89">
        <f t="shared" si="303"/>
        <v>2.3307000000000002</v>
      </c>
      <c r="P521" s="89">
        <f t="shared" si="303"/>
        <v>2.3324199999999999</v>
      </c>
      <c r="Q521" s="89">
        <f t="shared" si="303"/>
        <v>2.3341500000000002</v>
      </c>
      <c r="R521" s="89">
        <f t="shared" si="303"/>
        <v>2.3234300000000001</v>
      </c>
      <c r="S521" s="89">
        <f t="shared" si="303"/>
        <v>2.3100200000000002</v>
      </c>
      <c r="T521" s="89">
        <f t="shared" si="303"/>
        <v>2.3730600000000002</v>
      </c>
      <c r="U521" s="89">
        <f t="shared" si="303"/>
        <v>2.4845199999999998</v>
      </c>
      <c r="V521" s="89">
        <f t="shared" si="303"/>
        <v>2.48082</v>
      </c>
      <c r="W521" s="89">
        <f t="shared" si="303"/>
        <v>2.4378199999999999</v>
      </c>
      <c r="X521" s="89">
        <f t="shared" si="303"/>
        <v>2.38354</v>
      </c>
      <c r="Y521" s="89">
        <f t="shared" si="303"/>
        <v>2.2831800000000002</v>
      </c>
      <c r="Z521" s="89">
        <f t="shared" si="303"/>
        <v>2.0127899999999999</v>
      </c>
      <c r="AA521" s="89">
        <f t="shared" si="303"/>
        <v>1.7862800000000001</v>
      </c>
    </row>
    <row r="522" spans="1:27" ht="12.75" hidden="1" customHeight="1" outlineLevel="1" x14ac:dyDescent="0.2">
      <c r="A522" s="97" t="s">
        <v>1517</v>
      </c>
      <c r="B522" s="63" t="s">
        <v>242</v>
      </c>
      <c r="C522" s="43" t="s">
        <v>79</v>
      </c>
      <c r="D522" s="44">
        <v>1240.29</v>
      </c>
      <c r="E522" s="44">
        <v>1231.71</v>
      </c>
      <c r="F522" s="44">
        <v>1203.56</v>
      </c>
      <c r="G522" s="44">
        <v>1192.54</v>
      </c>
      <c r="H522" s="44">
        <v>1177.95</v>
      </c>
      <c r="I522" s="44">
        <v>1221.1199999999999</v>
      </c>
      <c r="J522" s="44">
        <v>1224.92</v>
      </c>
      <c r="K522" s="44">
        <v>1266.05</v>
      </c>
      <c r="L522" s="44">
        <v>1465.9</v>
      </c>
      <c r="M522" s="44">
        <v>1666.4</v>
      </c>
      <c r="N522" s="44">
        <v>1751.84</v>
      </c>
      <c r="O522" s="44">
        <v>1782.66</v>
      </c>
      <c r="P522" s="44">
        <v>1784.38</v>
      </c>
      <c r="Q522" s="44">
        <v>1786.11</v>
      </c>
      <c r="R522" s="44">
        <v>1775.39</v>
      </c>
      <c r="S522" s="44">
        <v>1761.98</v>
      </c>
      <c r="T522" s="44">
        <v>1825.02</v>
      </c>
      <c r="U522" s="44">
        <v>1936.48</v>
      </c>
      <c r="V522" s="44">
        <v>1932.78</v>
      </c>
      <c r="W522" s="44">
        <v>1889.78</v>
      </c>
      <c r="X522" s="44">
        <v>1835.5</v>
      </c>
      <c r="Y522" s="44">
        <v>1735.14</v>
      </c>
      <c r="Z522" s="44">
        <v>1464.75</v>
      </c>
      <c r="AA522" s="44">
        <v>1238.24</v>
      </c>
    </row>
    <row r="523" spans="1:27" ht="12.75" hidden="1" customHeight="1" outlineLevel="1" x14ac:dyDescent="0.2">
      <c r="A523" s="97" t="s">
        <v>1518</v>
      </c>
      <c r="B523" s="63" t="s">
        <v>90</v>
      </c>
      <c r="C523" s="43" t="s">
        <v>79</v>
      </c>
      <c r="D523" s="44">
        <f>$D$468</f>
        <v>434.18</v>
      </c>
      <c r="E523" s="44">
        <f t="shared" ref="E523:AA523" si="304">$D$468</f>
        <v>434.18</v>
      </c>
      <c r="F523" s="44">
        <f t="shared" si="304"/>
        <v>434.18</v>
      </c>
      <c r="G523" s="44">
        <f t="shared" si="304"/>
        <v>434.18</v>
      </c>
      <c r="H523" s="44">
        <f t="shared" si="304"/>
        <v>434.18</v>
      </c>
      <c r="I523" s="44">
        <f t="shared" si="304"/>
        <v>434.18</v>
      </c>
      <c r="J523" s="44">
        <f t="shared" si="304"/>
        <v>434.18</v>
      </c>
      <c r="K523" s="44">
        <f t="shared" si="304"/>
        <v>434.18</v>
      </c>
      <c r="L523" s="44">
        <f t="shared" si="304"/>
        <v>434.18</v>
      </c>
      <c r="M523" s="44">
        <f t="shared" si="304"/>
        <v>434.18</v>
      </c>
      <c r="N523" s="44">
        <f t="shared" si="304"/>
        <v>434.18</v>
      </c>
      <c r="O523" s="44">
        <f t="shared" si="304"/>
        <v>434.18</v>
      </c>
      <c r="P523" s="44">
        <f t="shared" si="304"/>
        <v>434.18</v>
      </c>
      <c r="Q523" s="44">
        <f t="shared" si="304"/>
        <v>434.18</v>
      </c>
      <c r="R523" s="44">
        <f t="shared" si="304"/>
        <v>434.18</v>
      </c>
      <c r="S523" s="44">
        <f t="shared" si="304"/>
        <v>434.18</v>
      </c>
      <c r="T523" s="44">
        <f t="shared" si="304"/>
        <v>434.18</v>
      </c>
      <c r="U523" s="44">
        <f t="shared" si="304"/>
        <v>434.18</v>
      </c>
      <c r="V523" s="44">
        <f t="shared" si="304"/>
        <v>434.18</v>
      </c>
      <c r="W523" s="44">
        <f t="shared" si="304"/>
        <v>434.18</v>
      </c>
      <c r="X523" s="44">
        <f t="shared" si="304"/>
        <v>434.18</v>
      </c>
      <c r="Y523" s="44">
        <f t="shared" si="304"/>
        <v>434.18</v>
      </c>
      <c r="Z523" s="44">
        <f t="shared" si="304"/>
        <v>434.18</v>
      </c>
      <c r="AA523" s="44">
        <f t="shared" si="304"/>
        <v>434.18</v>
      </c>
    </row>
    <row r="524" spans="1:27" ht="12.75" hidden="1" customHeight="1" outlineLevel="1" x14ac:dyDescent="0.2">
      <c r="A524" s="97" t="s">
        <v>1519</v>
      </c>
      <c r="B524" s="63" t="s">
        <v>83</v>
      </c>
      <c r="C524" s="43" t="s">
        <v>79</v>
      </c>
      <c r="D524" s="44">
        <v>3.63</v>
      </c>
      <c r="E524" s="44">
        <v>3.63</v>
      </c>
      <c r="F524" s="44">
        <v>3.63</v>
      </c>
      <c r="G524" s="44">
        <v>3.63</v>
      </c>
      <c r="H524" s="44">
        <v>3.63</v>
      </c>
      <c r="I524" s="44">
        <v>3.63</v>
      </c>
      <c r="J524" s="44">
        <v>3.63</v>
      </c>
      <c r="K524" s="44">
        <v>3.63</v>
      </c>
      <c r="L524" s="44">
        <v>3.63</v>
      </c>
      <c r="M524" s="44">
        <v>3.63</v>
      </c>
      <c r="N524" s="44">
        <v>3.63</v>
      </c>
      <c r="O524" s="44">
        <v>3.63</v>
      </c>
      <c r="P524" s="44">
        <v>3.63</v>
      </c>
      <c r="Q524" s="44">
        <v>3.63</v>
      </c>
      <c r="R524" s="44">
        <v>3.63</v>
      </c>
      <c r="S524" s="44">
        <v>3.63</v>
      </c>
      <c r="T524" s="44">
        <v>3.63</v>
      </c>
      <c r="U524" s="44">
        <v>3.63</v>
      </c>
      <c r="V524" s="44">
        <v>3.63</v>
      </c>
      <c r="W524" s="44">
        <v>3.63</v>
      </c>
      <c r="X524" s="44">
        <v>3.63</v>
      </c>
      <c r="Y524" s="44">
        <v>3.63</v>
      </c>
      <c r="Z524" s="44">
        <v>3.63</v>
      </c>
      <c r="AA524" s="44">
        <v>3.63</v>
      </c>
    </row>
    <row r="525" spans="1:27" ht="12.75" hidden="1" customHeight="1" outlineLevel="1" x14ac:dyDescent="0.2">
      <c r="A525" s="97" t="s">
        <v>1520</v>
      </c>
      <c r="B525" s="63" t="s">
        <v>81</v>
      </c>
      <c r="C525" s="43" t="s">
        <v>79</v>
      </c>
      <c r="D525" s="44">
        <f>$D$11</f>
        <v>110.23</v>
      </c>
      <c r="E525" s="44">
        <f t="shared" ref="E525:AA525" si="305">$D$11</f>
        <v>110.23</v>
      </c>
      <c r="F525" s="44">
        <f t="shared" si="305"/>
        <v>110.23</v>
      </c>
      <c r="G525" s="44">
        <f t="shared" si="305"/>
        <v>110.23</v>
      </c>
      <c r="H525" s="44">
        <f t="shared" si="305"/>
        <v>110.23</v>
      </c>
      <c r="I525" s="44">
        <f t="shared" si="305"/>
        <v>110.23</v>
      </c>
      <c r="J525" s="44">
        <f t="shared" si="305"/>
        <v>110.23</v>
      </c>
      <c r="K525" s="44">
        <f t="shared" si="305"/>
        <v>110.23</v>
      </c>
      <c r="L525" s="44">
        <f t="shared" si="305"/>
        <v>110.23</v>
      </c>
      <c r="M525" s="44">
        <f t="shared" si="305"/>
        <v>110.23</v>
      </c>
      <c r="N525" s="44">
        <f t="shared" si="305"/>
        <v>110.23</v>
      </c>
      <c r="O525" s="44">
        <f t="shared" si="305"/>
        <v>110.23</v>
      </c>
      <c r="P525" s="44">
        <f t="shared" si="305"/>
        <v>110.23</v>
      </c>
      <c r="Q525" s="44">
        <f t="shared" si="305"/>
        <v>110.23</v>
      </c>
      <c r="R525" s="44">
        <f t="shared" si="305"/>
        <v>110.23</v>
      </c>
      <c r="S525" s="44">
        <f t="shared" si="305"/>
        <v>110.23</v>
      </c>
      <c r="T525" s="44">
        <f t="shared" si="305"/>
        <v>110.23</v>
      </c>
      <c r="U525" s="44">
        <f t="shared" si="305"/>
        <v>110.23</v>
      </c>
      <c r="V525" s="44">
        <f t="shared" si="305"/>
        <v>110.23</v>
      </c>
      <c r="W525" s="44">
        <f t="shared" si="305"/>
        <v>110.23</v>
      </c>
      <c r="X525" s="44">
        <f t="shared" si="305"/>
        <v>110.23</v>
      </c>
      <c r="Y525" s="44">
        <f t="shared" si="305"/>
        <v>110.23</v>
      </c>
      <c r="Z525" s="44">
        <f t="shared" si="305"/>
        <v>110.23</v>
      </c>
      <c r="AA525" s="44">
        <f t="shared" si="305"/>
        <v>110.23</v>
      </c>
    </row>
    <row r="526" spans="1:27" collapsed="1" x14ac:dyDescent="0.2">
      <c r="A526" s="96" t="s">
        <v>1521</v>
      </c>
      <c r="B526" s="28" t="str">
        <f>"13"&amp;"."&amp;$B$640&amp;"."&amp;$B$641</f>
        <v>13.11.2023</v>
      </c>
      <c r="C526" s="88" t="s">
        <v>76</v>
      </c>
      <c r="D526" s="89">
        <f>ROUND(((D527+D528+D530+D529)/1000),5)</f>
        <v>1.8131900000000001</v>
      </c>
      <c r="E526" s="89">
        <f>ROUND(((E527+E528+E530+E529)/1000),5)</f>
        <v>1.7893699999999999</v>
      </c>
      <c r="F526" s="89">
        <f>ROUND(((F527+F528+F530+F529)/1000),5)</f>
        <v>1.77539</v>
      </c>
      <c r="G526" s="89">
        <f t="shared" ref="G526:AA526" si="306">ROUND(((G527+G528+G530+G529)/1000),5)</f>
        <v>1.7487699999999999</v>
      </c>
      <c r="H526" s="89">
        <f t="shared" si="306"/>
        <v>1.73769</v>
      </c>
      <c r="I526" s="89">
        <f t="shared" si="306"/>
        <v>1.79511</v>
      </c>
      <c r="J526" s="89">
        <f t="shared" si="306"/>
        <v>2.04983</v>
      </c>
      <c r="K526" s="89">
        <f t="shared" si="306"/>
        <v>2.31637</v>
      </c>
      <c r="L526" s="89">
        <f t="shared" si="306"/>
        <v>2.4757099999999999</v>
      </c>
      <c r="M526" s="89">
        <f t="shared" si="306"/>
        <v>2.5125799999999998</v>
      </c>
      <c r="N526" s="89">
        <f t="shared" si="306"/>
        <v>2.5179499999999999</v>
      </c>
      <c r="O526" s="89">
        <f t="shared" si="306"/>
        <v>2.5150600000000001</v>
      </c>
      <c r="P526" s="89">
        <f t="shared" si="306"/>
        <v>2.49221</v>
      </c>
      <c r="Q526" s="89">
        <f t="shared" si="306"/>
        <v>2.50732</v>
      </c>
      <c r="R526" s="89">
        <f t="shared" si="306"/>
        <v>2.5113500000000002</v>
      </c>
      <c r="S526" s="89">
        <f t="shared" si="306"/>
        <v>2.52555</v>
      </c>
      <c r="T526" s="89">
        <f t="shared" si="306"/>
        <v>2.58622</v>
      </c>
      <c r="U526" s="89">
        <f t="shared" si="306"/>
        <v>2.7988</v>
      </c>
      <c r="V526" s="89">
        <f t="shared" si="306"/>
        <v>2.8083399999999998</v>
      </c>
      <c r="W526" s="89">
        <f t="shared" si="306"/>
        <v>2.5762700000000001</v>
      </c>
      <c r="X526" s="89">
        <f t="shared" si="306"/>
        <v>2.5820799999999999</v>
      </c>
      <c r="Y526" s="89">
        <f t="shared" si="306"/>
        <v>2.44848</v>
      </c>
      <c r="Z526" s="89">
        <f t="shared" si="306"/>
        <v>2.0500600000000002</v>
      </c>
      <c r="AA526" s="89">
        <f t="shared" si="306"/>
        <v>1.8549599999999999</v>
      </c>
    </row>
    <row r="527" spans="1:27" ht="12.75" hidden="1" customHeight="1" outlineLevel="1" x14ac:dyDescent="0.2">
      <c r="A527" s="97" t="s">
        <v>1522</v>
      </c>
      <c r="B527" s="63" t="s">
        <v>242</v>
      </c>
      <c r="C527" s="43" t="s">
        <v>79</v>
      </c>
      <c r="D527" s="44">
        <v>1265.1500000000001</v>
      </c>
      <c r="E527" s="44">
        <v>1241.33</v>
      </c>
      <c r="F527" s="44">
        <v>1227.3499999999999</v>
      </c>
      <c r="G527" s="44">
        <v>1200.73</v>
      </c>
      <c r="H527" s="44">
        <v>1189.6500000000001</v>
      </c>
      <c r="I527" s="44">
        <v>1247.07</v>
      </c>
      <c r="J527" s="44">
        <v>1501.79</v>
      </c>
      <c r="K527" s="44">
        <v>1768.33</v>
      </c>
      <c r="L527" s="44">
        <v>1927.67</v>
      </c>
      <c r="M527" s="44">
        <v>1964.54</v>
      </c>
      <c r="N527" s="44">
        <v>1969.91</v>
      </c>
      <c r="O527" s="44">
        <v>1967.02</v>
      </c>
      <c r="P527" s="44">
        <v>1944.17</v>
      </c>
      <c r="Q527" s="44">
        <v>1959.28</v>
      </c>
      <c r="R527" s="44">
        <v>1963.31</v>
      </c>
      <c r="S527" s="44">
        <v>1977.51</v>
      </c>
      <c r="T527" s="44">
        <v>2038.18</v>
      </c>
      <c r="U527" s="44">
        <v>2250.7600000000002</v>
      </c>
      <c r="V527" s="44">
        <v>2260.3000000000002</v>
      </c>
      <c r="W527" s="44">
        <v>2028.23</v>
      </c>
      <c r="X527" s="44">
        <v>2034.04</v>
      </c>
      <c r="Y527" s="44">
        <v>1900.44</v>
      </c>
      <c r="Z527" s="44">
        <v>1502.02</v>
      </c>
      <c r="AA527" s="44">
        <v>1306.92</v>
      </c>
    </row>
    <row r="528" spans="1:27" ht="12.75" hidden="1" customHeight="1" outlineLevel="1" x14ac:dyDescent="0.2">
      <c r="A528" s="97" t="s">
        <v>1523</v>
      </c>
      <c r="B528" s="63" t="s">
        <v>90</v>
      </c>
      <c r="C528" s="43" t="s">
        <v>79</v>
      </c>
      <c r="D528" s="44">
        <f>$D$468</f>
        <v>434.18</v>
      </c>
      <c r="E528" s="44">
        <f t="shared" ref="E528:AA528" si="307">$D$468</f>
        <v>434.18</v>
      </c>
      <c r="F528" s="44">
        <f t="shared" si="307"/>
        <v>434.18</v>
      </c>
      <c r="G528" s="44">
        <f t="shared" si="307"/>
        <v>434.18</v>
      </c>
      <c r="H528" s="44">
        <f t="shared" si="307"/>
        <v>434.18</v>
      </c>
      <c r="I528" s="44">
        <f t="shared" si="307"/>
        <v>434.18</v>
      </c>
      <c r="J528" s="44">
        <f t="shared" si="307"/>
        <v>434.18</v>
      </c>
      <c r="K528" s="44">
        <f t="shared" si="307"/>
        <v>434.18</v>
      </c>
      <c r="L528" s="44">
        <f t="shared" si="307"/>
        <v>434.18</v>
      </c>
      <c r="M528" s="44">
        <f t="shared" si="307"/>
        <v>434.18</v>
      </c>
      <c r="N528" s="44">
        <f t="shared" si="307"/>
        <v>434.18</v>
      </c>
      <c r="O528" s="44">
        <f t="shared" si="307"/>
        <v>434.18</v>
      </c>
      <c r="P528" s="44">
        <f t="shared" si="307"/>
        <v>434.18</v>
      </c>
      <c r="Q528" s="44">
        <f t="shared" si="307"/>
        <v>434.18</v>
      </c>
      <c r="R528" s="44">
        <f t="shared" si="307"/>
        <v>434.18</v>
      </c>
      <c r="S528" s="44">
        <f t="shared" si="307"/>
        <v>434.18</v>
      </c>
      <c r="T528" s="44">
        <f t="shared" si="307"/>
        <v>434.18</v>
      </c>
      <c r="U528" s="44">
        <f t="shared" si="307"/>
        <v>434.18</v>
      </c>
      <c r="V528" s="44">
        <f t="shared" si="307"/>
        <v>434.18</v>
      </c>
      <c r="W528" s="44">
        <f t="shared" si="307"/>
        <v>434.18</v>
      </c>
      <c r="X528" s="44">
        <f t="shared" si="307"/>
        <v>434.18</v>
      </c>
      <c r="Y528" s="44">
        <f t="shared" si="307"/>
        <v>434.18</v>
      </c>
      <c r="Z528" s="44">
        <f t="shared" si="307"/>
        <v>434.18</v>
      </c>
      <c r="AA528" s="44">
        <f t="shared" si="307"/>
        <v>434.18</v>
      </c>
    </row>
    <row r="529" spans="1:27" ht="12.75" hidden="1" customHeight="1" outlineLevel="1" x14ac:dyDescent="0.2">
      <c r="A529" s="97" t="s">
        <v>1524</v>
      </c>
      <c r="B529" s="63" t="s">
        <v>83</v>
      </c>
      <c r="C529" s="43" t="s">
        <v>79</v>
      </c>
      <c r="D529" s="44">
        <v>3.63</v>
      </c>
      <c r="E529" s="44">
        <v>3.63</v>
      </c>
      <c r="F529" s="44">
        <v>3.63</v>
      </c>
      <c r="G529" s="44">
        <v>3.63</v>
      </c>
      <c r="H529" s="44">
        <v>3.63</v>
      </c>
      <c r="I529" s="44">
        <v>3.63</v>
      </c>
      <c r="J529" s="44">
        <v>3.63</v>
      </c>
      <c r="K529" s="44">
        <v>3.63</v>
      </c>
      <c r="L529" s="44">
        <v>3.63</v>
      </c>
      <c r="M529" s="44">
        <v>3.63</v>
      </c>
      <c r="N529" s="44">
        <v>3.63</v>
      </c>
      <c r="O529" s="44">
        <v>3.63</v>
      </c>
      <c r="P529" s="44">
        <v>3.63</v>
      </c>
      <c r="Q529" s="44">
        <v>3.63</v>
      </c>
      <c r="R529" s="44">
        <v>3.63</v>
      </c>
      <c r="S529" s="44">
        <v>3.63</v>
      </c>
      <c r="T529" s="44">
        <v>3.63</v>
      </c>
      <c r="U529" s="44">
        <v>3.63</v>
      </c>
      <c r="V529" s="44">
        <v>3.63</v>
      </c>
      <c r="W529" s="44">
        <v>3.63</v>
      </c>
      <c r="X529" s="44">
        <v>3.63</v>
      </c>
      <c r="Y529" s="44">
        <v>3.63</v>
      </c>
      <c r="Z529" s="44">
        <v>3.63</v>
      </c>
      <c r="AA529" s="44">
        <v>3.63</v>
      </c>
    </row>
    <row r="530" spans="1:27" ht="12.75" hidden="1" customHeight="1" outlineLevel="1" x14ac:dyDescent="0.2">
      <c r="A530" s="97" t="s">
        <v>1525</v>
      </c>
      <c r="B530" s="63" t="s">
        <v>81</v>
      </c>
      <c r="C530" s="43" t="s">
        <v>79</v>
      </c>
      <c r="D530" s="44">
        <f>$D$11</f>
        <v>110.23</v>
      </c>
      <c r="E530" s="44">
        <f t="shared" ref="E530:AA530" si="308">$D$11</f>
        <v>110.23</v>
      </c>
      <c r="F530" s="44">
        <f t="shared" si="308"/>
        <v>110.23</v>
      </c>
      <c r="G530" s="44">
        <f t="shared" si="308"/>
        <v>110.23</v>
      </c>
      <c r="H530" s="44">
        <f t="shared" si="308"/>
        <v>110.23</v>
      </c>
      <c r="I530" s="44">
        <f t="shared" si="308"/>
        <v>110.23</v>
      </c>
      <c r="J530" s="44">
        <f t="shared" si="308"/>
        <v>110.23</v>
      </c>
      <c r="K530" s="44">
        <f t="shared" si="308"/>
        <v>110.23</v>
      </c>
      <c r="L530" s="44">
        <f t="shared" si="308"/>
        <v>110.23</v>
      </c>
      <c r="M530" s="44">
        <f t="shared" si="308"/>
        <v>110.23</v>
      </c>
      <c r="N530" s="44">
        <f t="shared" si="308"/>
        <v>110.23</v>
      </c>
      <c r="O530" s="44">
        <f t="shared" si="308"/>
        <v>110.23</v>
      </c>
      <c r="P530" s="44">
        <f t="shared" si="308"/>
        <v>110.23</v>
      </c>
      <c r="Q530" s="44">
        <f t="shared" si="308"/>
        <v>110.23</v>
      </c>
      <c r="R530" s="44">
        <f t="shared" si="308"/>
        <v>110.23</v>
      </c>
      <c r="S530" s="44">
        <f t="shared" si="308"/>
        <v>110.23</v>
      </c>
      <c r="T530" s="44">
        <f t="shared" si="308"/>
        <v>110.23</v>
      </c>
      <c r="U530" s="44">
        <f t="shared" si="308"/>
        <v>110.23</v>
      </c>
      <c r="V530" s="44">
        <f t="shared" si="308"/>
        <v>110.23</v>
      </c>
      <c r="W530" s="44">
        <f t="shared" si="308"/>
        <v>110.23</v>
      </c>
      <c r="X530" s="44">
        <f t="shared" si="308"/>
        <v>110.23</v>
      </c>
      <c r="Y530" s="44">
        <f t="shared" si="308"/>
        <v>110.23</v>
      </c>
      <c r="Z530" s="44">
        <f t="shared" si="308"/>
        <v>110.23</v>
      </c>
      <c r="AA530" s="44">
        <f t="shared" si="308"/>
        <v>110.23</v>
      </c>
    </row>
    <row r="531" spans="1:27" collapsed="1" x14ac:dyDescent="0.2">
      <c r="A531" s="96" t="s">
        <v>1526</v>
      </c>
      <c r="B531" s="28" t="str">
        <f>"14"&amp;"."&amp;$B$640&amp;"."&amp;$B$641</f>
        <v>14.11.2023</v>
      </c>
      <c r="C531" s="88" t="s">
        <v>76</v>
      </c>
      <c r="D531" s="89">
        <f>ROUND(((D532+D533+D535+D534)/1000),5)</f>
        <v>1.78331</v>
      </c>
      <c r="E531" s="89">
        <f>ROUND(((E532+E533+E535+E534)/1000),5)</f>
        <v>1.72193</v>
      </c>
      <c r="F531" s="89">
        <f>ROUND(((F532+F533+F535+F534)/1000),5)</f>
        <v>1.6539999999999999</v>
      </c>
      <c r="G531" s="89">
        <f t="shared" ref="G531:AA531" si="309">ROUND(((G532+G533+G535+G534)/1000),5)</f>
        <v>1.6409199999999999</v>
      </c>
      <c r="H531" s="89">
        <f t="shared" si="309"/>
        <v>1.70163</v>
      </c>
      <c r="I531" s="89">
        <f t="shared" si="309"/>
        <v>1.81481</v>
      </c>
      <c r="J531" s="89">
        <f t="shared" si="309"/>
        <v>1.9893400000000001</v>
      </c>
      <c r="K531" s="89">
        <f t="shared" si="309"/>
        <v>2.33161</v>
      </c>
      <c r="L531" s="89">
        <f t="shared" si="309"/>
        <v>2.5146199999999999</v>
      </c>
      <c r="M531" s="89">
        <f t="shared" si="309"/>
        <v>2.6154700000000002</v>
      </c>
      <c r="N531" s="89">
        <f t="shared" si="309"/>
        <v>2.70879</v>
      </c>
      <c r="O531" s="89">
        <f t="shared" si="309"/>
        <v>2.6814300000000002</v>
      </c>
      <c r="P531" s="89">
        <f t="shared" si="309"/>
        <v>2.6552199999999999</v>
      </c>
      <c r="Q531" s="89">
        <f t="shared" si="309"/>
        <v>2.6790500000000002</v>
      </c>
      <c r="R531" s="89">
        <f t="shared" si="309"/>
        <v>2.8252700000000002</v>
      </c>
      <c r="S531" s="89">
        <f t="shared" si="309"/>
        <v>2.7448600000000001</v>
      </c>
      <c r="T531" s="89">
        <f t="shared" si="309"/>
        <v>2.81216</v>
      </c>
      <c r="U531" s="89">
        <f t="shared" si="309"/>
        <v>2.8551199999999999</v>
      </c>
      <c r="V531" s="89">
        <f t="shared" si="309"/>
        <v>2.7042299999999999</v>
      </c>
      <c r="W531" s="89">
        <f t="shared" si="309"/>
        <v>2.6162800000000002</v>
      </c>
      <c r="X531" s="89">
        <f t="shared" si="309"/>
        <v>2.5091800000000002</v>
      </c>
      <c r="Y531" s="89">
        <f t="shared" si="309"/>
        <v>2.36151</v>
      </c>
      <c r="Z531" s="89">
        <f t="shared" si="309"/>
        <v>2.0604</v>
      </c>
      <c r="AA531" s="89">
        <f t="shared" si="309"/>
        <v>1.87822</v>
      </c>
    </row>
    <row r="532" spans="1:27" ht="12.75" hidden="1" customHeight="1" outlineLevel="1" x14ac:dyDescent="0.2">
      <c r="A532" s="97" t="s">
        <v>1527</v>
      </c>
      <c r="B532" s="63" t="s">
        <v>242</v>
      </c>
      <c r="C532" s="43" t="s">
        <v>79</v>
      </c>
      <c r="D532" s="44">
        <v>1235.27</v>
      </c>
      <c r="E532" s="44">
        <v>1173.8900000000001</v>
      </c>
      <c r="F532" s="44">
        <v>1105.96</v>
      </c>
      <c r="G532" s="44">
        <v>1092.8800000000001</v>
      </c>
      <c r="H532" s="44">
        <v>1153.5899999999999</v>
      </c>
      <c r="I532" s="44">
        <v>1266.77</v>
      </c>
      <c r="J532" s="44">
        <v>1441.3</v>
      </c>
      <c r="K532" s="44">
        <v>1783.57</v>
      </c>
      <c r="L532" s="44">
        <v>1966.58</v>
      </c>
      <c r="M532" s="44">
        <v>2067.4299999999998</v>
      </c>
      <c r="N532" s="44">
        <v>2160.75</v>
      </c>
      <c r="O532" s="44">
        <v>2133.39</v>
      </c>
      <c r="P532" s="44">
        <v>2107.1799999999998</v>
      </c>
      <c r="Q532" s="44">
        <v>2131.0100000000002</v>
      </c>
      <c r="R532" s="44">
        <v>2277.23</v>
      </c>
      <c r="S532" s="44">
        <v>2196.8200000000002</v>
      </c>
      <c r="T532" s="44">
        <v>2264.12</v>
      </c>
      <c r="U532" s="44">
        <v>2307.08</v>
      </c>
      <c r="V532" s="44">
        <v>2156.19</v>
      </c>
      <c r="W532" s="44">
        <v>2068.2399999999998</v>
      </c>
      <c r="X532" s="44">
        <v>1961.14</v>
      </c>
      <c r="Y532" s="44">
        <v>1813.47</v>
      </c>
      <c r="Z532" s="44">
        <v>1512.36</v>
      </c>
      <c r="AA532" s="44">
        <v>1330.18</v>
      </c>
    </row>
    <row r="533" spans="1:27" ht="12.75" hidden="1" customHeight="1" outlineLevel="1" x14ac:dyDescent="0.2">
      <c r="A533" s="97" t="s">
        <v>1528</v>
      </c>
      <c r="B533" s="63" t="s">
        <v>90</v>
      </c>
      <c r="C533" s="43" t="s">
        <v>79</v>
      </c>
      <c r="D533" s="44">
        <f>$D$468</f>
        <v>434.18</v>
      </c>
      <c r="E533" s="44">
        <f t="shared" ref="E533:AA533" si="310">$D$468</f>
        <v>434.18</v>
      </c>
      <c r="F533" s="44">
        <f t="shared" si="310"/>
        <v>434.18</v>
      </c>
      <c r="G533" s="44">
        <f t="shared" si="310"/>
        <v>434.18</v>
      </c>
      <c r="H533" s="44">
        <f t="shared" si="310"/>
        <v>434.18</v>
      </c>
      <c r="I533" s="44">
        <f t="shared" si="310"/>
        <v>434.18</v>
      </c>
      <c r="J533" s="44">
        <f t="shared" si="310"/>
        <v>434.18</v>
      </c>
      <c r="K533" s="44">
        <f t="shared" si="310"/>
        <v>434.18</v>
      </c>
      <c r="L533" s="44">
        <f t="shared" si="310"/>
        <v>434.18</v>
      </c>
      <c r="M533" s="44">
        <f t="shared" si="310"/>
        <v>434.18</v>
      </c>
      <c r="N533" s="44">
        <f t="shared" si="310"/>
        <v>434.18</v>
      </c>
      <c r="O533" s="44">
        <f t="shared" si="310"/>
        <v>434.18</v>
      </c>
      <c r="P533" s="44">
        <f t="shared" si="310"/>
        <v>434.18</v>
      </c>
      <c r="Q533" s="44">
        <f t="shared" si="310"/>
        <v>434.18</v>
      </c>
      <c r="R533" s="44">
        <f t="shared" si="310"/>
        <v>434.18</v>
      </c>
      <c r="S533" s="44">
        <f t="shared" si="310"/>
        <v>434.18</v>
      </c>
      <c r="T533" s="44">
        <f t="shared" si="310"/>
        <v>434.18</v>
      </c>
      <c r="U533" s="44">
        <f t="shared" si="310"/>
        <v>434.18</v>
      </c>
      <c r="V533" s="44">
        <f t="shared" si="310"/>
        <v>434.18</v>
      </c>
      <c r="W533" s="44">
        <f t="shared" si="310"/>
        <v>434.18</v>
      </c>
      <c r="X533" s="44">
        <f t="shared" si="310"/>
        <v>434.18</v>
      </c>
      <c r="Y533" s="44">
        <f t="shared" si="310"/>
        <v>434.18</v>
      </c>
      <c r="Z533" s="44">
        <f t="shared" si="310"/>
        <v>434.18</v>
      </c>
      <c r="AA533" s="44">
        <f t="shared" si="310"/>
        <v>434.18</v>
      </c>
    </row>
    <row r="534" spans="1:27" ht="12.75" hidden="1" customHeight="1" outlineLevel="1" x14ac:dyDescent="0.2">
      <c r="A534" s="97" t="s">
        <v>1529</v>
      </c>
      <c r="B534" s="63" t="s">
        <v>83</v>
      </c>
      <c r="C534" s="43" t="s">
        <v>79</v>
      </c>
      <c r="D534" s="44">
        <v>3.63</v>
      </c>
      <c r="E534" s="44">
        <v>3.63</v>
      </c>
      <c r="F534" s="44">
        <v>3.63</v>
      </c>
      <c r="G534" s="44">
        <v>3.63</v>
      </c>
      <c r="H534" s="44">
        <v>3.63</v>
      </c>
      <c r="I534" s="44">
        <v>3.63</v>
      </c>
      <c r="J534" s="44">
        <v>3.63</v>
      </c>
      <c r="K534" s="44">
        <v>3.63</v>
      </c>
      <c r="L534" s="44">
        <v>3.63</v>
      </c>
      <c r="M534" s="44">
        <v>3.63</v>
      </c>
      <c r="N534" s="44">
        <v>3.63</v>
      </c>
      <c r="O534" s="44">
        <v>3.63</v>
      </c>
      <c r="P534" s="44">
        <v>3.63</v>
      </c>
      <c r="Q534" s="44">
        <v>3.63</v>
      </c>
      <c r="R534" s="44">
        <v>3.63</v>
      </c>
      <c r="S534" s="44">
        <v>3.63</v>
      </c>
      <c r="T534" s="44">
        <v>3.63</v>
      </c>
      <c r="U534" s="44">
        <v>3.63</v>
      </c>
      <c r="V534" s="44">
        <v>3.63</v>
      </c>
      <c r="W534" s="44">
        <v>3.63</v>
      </c>
      <c r="X534" s="44">
        <v>3.63</v>
      </c>
      <c r="Y534" s="44">
        <v>3.63</v>
      </c>
      <c r="Z534" s="44">
        <v>3.63</v>
      </c>
      <c r="AA534" s="44">
        <v>3.63</v>
      </c>
    </row>
    <row r="535" spans="1:27" ht="12.75" hidden="1" customHeight="1" outlineLevel="1" x14ac:dyDescent="0.2">
      <c r="A535" s="97" t="s">
        <v>1530</v>
      </c>
      <c r="B535" s="63" t="s">
        <v>81</v>
      </c>
      <c r="C535" s="43" t="s">
        <v>79</v>
      </c>
      <c r="D535" s="44">
        <f>$D$11</f>
        <v>110.23</v>
      </c>
      <c r="E535" s="44">
        <f t="shared" ref="E535:AA535" si="311">$D$11</f>
        <v>110.23</v>
      </c>
      <c r="F535" s="44">
        <f t="shared" si="311"/>
        <v>110.23</v>
      </c>
      <c r="G535" s="44">
        <f t="shared" si="311"/>
        <v>110.23</v>
      </c>
      <c r="H535" s="44">
        <f t="shared" si="311"/>
        <v>110.23</v>
      </c>
      <c r="I535" s="44">
        <f t="shared" si="311"/>
        <v>110.23</v>
      </c>
      <c r="J535" s="44">
        <f t="shared" si="311"/>
        <v>110.23</v>
      </c>
      <c r="K535" s="44">
        <f t="shared" si="311"/>
        <v>110.23</v>
      </c>
      <c r="L535" s="44">
        <f t="shared" si="311"/>
        <v>110.23</v>
      </c>
      <c r="M535" s="44">
        <f t="shared" si="311"/>
        <v>110.23</v>
      </c>
      <c r="N535" s="44">
        <f t="shared" si="311"/>
        <v>110.23</v>
      </c>
      <c r="O535" s="44">
        <f t="shared" si="311"/>
        <v>110.23</v>
      </c>
      <c r="P535" s="44">
        <f t="shared" si="311"/>
        <v>110.23</v>
      </c>
      <c r="Q535" s="44">
        <f t="shared" si="311"/>
        <v>110.23</v>
      </c>
      <c r="R535" s="44">
        <f t="shared" si="311"/>
        <v>110.23</v>
      </c>
      <c r="S535" s="44">
        <f t="shared" si="311"/>
        <v>110.23</v>
      </c>
      <c r="T535" s="44">
        <f t="shared" si="311"/>
        <v>110.23</v>
      </c>
      <c r="U535" s="44">
        <f t="shared" si="311"/>
        <v>110.23</v>
      </c>
      <c r="V535" s="44">
        <f t="shared" si="311"/>
        <v>110.23</v>
      </c>
      <c r="W535" s="44">
        <f t="shared" si="311"/>
        <v>110.23</v>
      </c>
      <c r="X535" s="44">
        <f t="shared" si="311"/>
        <v>110.23</v>
      </c>
      <c r="Y535" s="44">
        <f t="shared" si="311"/>
        <v>110.23</v>
      </c>
      <c r="Z535" s="44">
        <f t="shared" si="311"/>
        <v>110.23</v>
      </c>
      <c r="AA535" s="44">
        <f t="shared" si="311"/>
        <v>110.23</v>
      </c>
    </row>
    <row r="536" spans="1:27" collapsed="1" x14ac:dyDescent="0.2">
      <c r="A536" s="96" t="s">
        <v>1531</v>
      </c>
      <c r="B536" s="28" t="str">
        <f>"15"&amp;"."&amp;$B$640&amp;"."&amp;$B$641</f>
        <v>15.11.2023</v>
      </c>
      <c r="C536" s="88" t="s">
        <v>76</v>
      </c>
      <c r="D536" s="89">
        <f>ROUND(((D537+D538+D540+D539)/1000),5)</f>
        <v>1.75763</v>
      </c>
      <c r="E536" s="89">
        <f>ROUND(((E537+E538+E540+E539)/1000),5)</f>
        <v>1.67161</v>
      </c>
      <c r="F536" s="89">
        <f>ROUND(((F537+F538+F540+F539)/1000),5)</f>
        <v>1.6250599999999999</v>
      </c>
      <c r="G536" s="89">
        <f t="shared" ref="G536:AA536" si="312">ROUND(((G537+G538+G540+G539)/1000),5)</f>
        <v>1.62165</v>
      </c>
      <c r="H536" s="89">
        <f t="shared" si="312"/>
        <v>1.67022</v>
      </c>
      <c r="I536" s="89">
        <f t="shared" si="312"/>
        <v>1.8277699999999999</v>
      </c>
      <c r="J536" s="89">
        <f t="shared" si="312"/>
        <v>1.9303300000000001</v>
      </c>
      <c r="K536" s="89">
        <f t="shared" si="312"/>
        <v>2.23725</v>
      </c>
      <c r="L536" s="89">
        <f t="shared" si="312"/>
        <v>2.38028</v>
      </c>
      <c r="M536" s="89">
        <f t="shared" si="312"/>
        <v>2.4605199999999998</v>
      </c>
      <c r="N536" s="89">
        <f t="shared" si="312"/>
        <v>2.4785499999999998</v>
      </c>
      <c r="O536" s="89">
        <f t="shared" si="312"/>
        <v>2.5197400000000001</v>
      </c>
      <c r="P536" s="89">
        <f t="shared" si="312"/>
        <v>2.49058</v>
      </c>
      <c r="Q536" s="89">
        <f t="shared" si="312"/>
        <v>2.5079099999999999</v>
      </c>
      <c r="R536" s="89">
        <f t="shared" si="312"/>
        <v>2.5180699999999998</v>
      </c>
      <c r="S536" s="89">
        <f t="shared" si="312"/>
        <v>2.5219200000000002</v>
      </c>
      <c r="T536" s="89">
        <f t="shared" si="312"/>
        <v>2.4839799999999999</v>
      </c>
      <c r="U536" s="89">
        <f t="shared" si="312"/>
        <v>2.5198</v>
      </c>
      <c r="V536" s="89">
        <f t="shared" si="312"/>
        <v>2.48767</v>
      </c>
      <c r="W536" s="89">
        <f t="shared" si="312"/>
        <v>2.4882</v>
      </c>
      <c r="X536" s="89">
        <f t="shared" si="312"/>
        <v>2.4249800000000001</v>
      </c>
      <c r="Y536" s="89">
        <f t="shared" si="312"/>
        <v>2.2619199999999999</v>
      </c>
      <c r="Z536" s="89">
        <f t="shared" si="312"/>
        <v>2.06413</v>
      </c>
      <c r="AA536" s="89">
        <f t="shared" si="312"/>
        <v>1.8724700000000001</v>
      </c>
    </row>
    <row r="537" spans="1:27" ht="12.75" hidden="1" customHeight="1" outlineLevel="1" x14ac:dyDescent="0.2">
      <c r="A537" s="97" t="s">
        <v>1532</v>
      </c>
      <c r="B537" s="63" t="s">
        <v>242</v>
      </c>
      <c r="C537" s="43" t="s">
        <v>79</v>
      </c>
      <c r="D537" s="44">
        <v>1209.5899999999999</v>
      </c>
      <c r="E537" s="44">
        <v>1123.57</v>
      </c>
      <c r="F537" s="44">
        <v>1077.02</v>
      </c>
      <c r="G537" s="44">
        <v>1073.6099999999999</v>
      </c>
      <c r="H537" s="44">
        <v>1122.18</v>
      </c>
      <c r="I537" s="44">
        <v>1279.73</v>
      </c>
      <c r="J537" s="44">
        <v>1382.29</v>
      </c>
      <c r="K537" s="44">
        <v>1689.21</v>
      </c>
      <c r="L537" s="44">
        <v>1832.24</v>
      </c>
      <c r="M537" s="44">
        <v>1912.48</v>
      </c>
      <c r="N537" s="44">
        <v>1930.51</v>
      </c>
      <c r="O537" s="44">
        <v>1971.7</v>
      </c>
      <c r="P537" s="44">
        <v>1942.54</v>
      </c>
      <c r="Q537" s="44">
        <v>1959.87</v>
      </c>
      <c r="R537" s="44">
        <v>1970.03</v>
      </c>
      <c r="S537" s="44">
        <v>1973.88</v>
      </c>
      <c r="T537" s="44">
        <v>1935.94</v>
      </c>
      <c r="U537" s="44">
        <v>1971.76</v>
      </c>
      <c r="V537" s="44">
        <v>1939.63</v>
      </c>
      <c r="W537" s="44">
        <v>1940.16</v>
      </c>
      <c r="X537" s="44">
        <v>1876.94</v>
      </c>
      <c r="Y537" s="44">
        <v>1713.88</v>
      </c>
      <c r="Z537" s="44">
        <v>1516.09</v>
      </c>
      <c r="AA537" s="44">
        <v>1324.43</v>
      </c>
    </row>
    <row r="538" spans="1:27" ht="12.75" hidden="1" customHeight="1" outlineLevel="1" x14ac:dyDescent="0.2">
      <c r="A538" s="97" t="s">
        <v>1533</v>
      </c>
      <c r="B538" s="63" t="s">
        <v>90</v>
      </c>
      <c r="C538" s="43" t="s">
        <v>79</v>
      </c>
      <c r="D538" s="44">
        <f>$D$468</f>
        <v>434.18</v>
      </c>
      <c r="E538" s="44">
        <f t="shared" ref="E538:AA538" si="313">$D$468</f>
        <v>434.18</v>
      </c>
      <c r="F538" s="44">
        <f t="shared" si="313"/>
        <v>434.18</v>
      </c>
      <c r="G538" s="44">
        <f t="shared" si="313"/>
        <v>434.18</v>
      </c>
      <c r="H538" s="44">
        <f t="shared" si="313"/>
        <v>434.18</v>
      </c>
      <c r="I538" s="44">
        <f t="shared" si="313"/>
        <v>434.18</v>
      </c>
      <c r="J538" s="44">
        <f t="shared" si="313"/>
        <v>434.18</v>
      </c>
      <c r="K538" s="44">
        <f t="shared" si="313"/>
        <v>434.18</v>
      </c>
      <c r="L538" s="44">
        <f t="shared" si="313"/>
        <v>434.18</v>
      </c>
      <c r="M538" s="44">
        <f t="shared" si="313"/>
        <v>434.18</v>
      </c>
      <c r="N538" s="44">
        <f t="shared" si="313"/>
        <v>434.18</v>
      </c>
      <c r="O538" s="44">
        <f t="shared" si="313"/>
        <v>434.18</v>
      </c>
      <c r="P538" s="44">
        <f t="shared" si="313"/>
        <v>434.18</v>
      </c>
      <c r="Q538" s="44">
        <f t="shared" si="313"/>
        <v>434.18</v>
      </c>
      <c r="R538" s="44">
        <f t="shared" si="313"/>
        <v>434.18</v>
      </c>
      <c r="S538" s="44">
        <f t="shared" si="313"/>
        <v>434.18</v>
      </c>
      <c r="T538" s="44">
        <f t="shared" si="313"/>
        <v>434.18</v>
      </c>
      <c r="U538" s="44">
        <f t="shared" si="313"/>
        <v>434.18</v>
      </c>
      <c r="V538" s="44">
        <f t="shared" si="313"/>
        <v>434.18</v>
      </c>
      <c r="W538" s="44">
        <f t="shared" si="313"/>
        <v>434.18</v>
      </c>
      <c r="X538" s="44">
        <f t="shared" si="313"/>
        <v>434.18</v>
      </c>
      <c r="Y538" s="44">
        <f t="shared" si="313"/>
        <v>434.18</v>
      </c>
      <c r="Z538" s="44">
        <f t="shared" si="313"/>
        <v>434.18</v>
      </c>
      <c r="AA538" s="44">
        <f t="shared" si="313"/>
        <v>434.18</v>
      </c>
    </row>
    <row r="539" spans="1:27" ht="12.75" hidden="1" customHeight="1" outlineLevel="1" x14ac:dyDescent="0.2">
      <c r="A539" s="97" t="s">
        <v>1534</v>
      </c>
      <c r="B539" s="63" t="s">
        <v>83</v>
      </c>
      <c r="C539" s="43" t="s">
        <v>79</v>
      </c>
      <c r="D539" s="44">
        <v>3.63</v>
      </c>
      <c r="E539" s="44">
        <v>3.63</v>
      </c>
      <c r="F539" s="44">
        <v>3.63</v>
      </c>
      <c r="G539" s="44">
        <v>3.63</v>
      </c>
      <c r="H539" s="44">
        <v>3.63</v>
      </c>
      <c r="I539" s="44">
        <v>3.63</v>
      </c>
      <c r="J539" s="44">
        <v>3.63</v>
      </c>
      <c r="K539" s="44">
        <v>3.63</v>
      </c>
      <c r="L539" s="44">
        <v>3.63</v>
      </c>
      <c r="M539" s="44">
        <v>3.63</v>
      </c>
      <c r="N539" s="44">
        <v>3.63</v>
      </c>
      <c r="O539" s="44">
        <v>3.63</v>
      </c>
      <c r="P539" s="44">
        <v>3.63</v>
      </c>
      <c r="Q539" s="44">
        <v>3.63</v>
      </c>
      <c r="R539" s="44">
        <v>3.63</v>
      </c>
      <c r="S539" s="44">
        <v>3.63</v>
      </c>
      <c r="T539" s="44">
        <v>3.63</v>
      </c>
      <c r="U539" s="44">
        <v>3.63</v>
      </c>
      <c r="V539" s="44">
        <v>3.63</v>
      </c>
      <c r="W539" s="44">
        <v>3.63</v>
      </c>
      <c r="X539" s="44">
        <v>3.63</v>
      </c>
      <c r="Y539" s="44">
        <v>3.63</v>
      </c>
      <c r="Z539" s="44">
        <v>3.63</v>
      </c>
      <c r="AA539" s="44">
        <v>3.63</v>
      </c>
    </row>
    <row r="540" spans="1:27" ht="12.75" hidden="1" customHeight="1" outlineLevel="1" x14ac:dyDescent="0.2">
      <c r="A540" s="97" t="s">
        <v>1535</v>
      </c>
      <c r="B540" s="63" t="s">
        <v>81</v>
      </c>
      <c r="C540" s="43" t="s">
        <v>79</v>
      </c>
      <c r="D540" s="44">
        <f>$D$11</f>
        <v>110.23</v>
      </c>
      <c r="E540" s="44">
        <f t="shared" ref="E540:AA540" si="314">$D$11</f>
        <v>110.23</v>
      </c>
      <c r="F540" s="44">
        <f t="shared" si="314"/>
        <v>110.23</v>
      </c>
      <c r="G540" s="44">
        <f t="shared" si="314"/>
        <v>110.23</v>
      </c>
      <c r="H540" s="44">
        <f t="shared" si="314"/>
        <v>110.23</v>
      </c>
      <c r="I540" s="44">
        <f t="shared" si="314"/>
        <v>110.23</v>
      </c>
      <c r="J540" s="44">
        <f t="shared" si="314"/>
        <v>110.23</v>
      </c>
      <c r="K540" s="44">
        <f t="shared" si="314"/>
        <v>110.23</v>
      </c>
      <c r="L540" s="44">
        <f t="shared" si="314"/>
        <v>110.23</v>
      </c>
      <c r="M540" s="44">
        <f t="shared" si="314"/>
        <v>110.23</v>
      </c>
      <c r="N540" s="44">
        <f t="shared" si="314"/>
        <v>110.23</v>
      </c>
      <c r="O540" s="44">
        <f t="shared" si="314"/>
        <v>110.23</v>
      </c>
      <c r="P540" s="44">
        <f t="shared" si="314"/>
        <v>110.23</v>
      </c>
      <c r="Q540" s="44">
        <f t="shared" si="314"/>
        <v>110.23</v>
      </c>
      <c r="R540" s="44">
        <f t="shared" si="314"/>
        <v>110.23</v>
      </c>
      <c r="S540" s="44">
        <f t="shared" si="314"/>
        <v>110.23</v>
      </c>
      <c r="T540" s="44">
        <f t="shared" si="314"/>
        <v>110.23</v>
      </c>
      <c r="U540" s="44">
        <f t="shared" si="314"/>
        <v>110.23</v>
      </c>
      <c r="V540" s="44">
        <f t="shared" si="314"/>
        <v>110.23</v>
      </c>
      <c r="W540" s="44">
        <f t="shared" si="314"/>
        <v>110.23</v>
      </c>
      <c r="X540" s="44">
        <f t="shared" si="314"/>
        <v>110.23</v>
      </c>
      <c r="Y540" s="44">
        <f t="shared" si="314"/>
        <v>110.23</v>
      </c>
      <c r="Z540" s="44">
        <f t="shared" si="314"/>
        <v>110.23</v>
      </c>
      <c r="AA540" s="44">
        <f t="shared" si="314"/>
        <v>110.23</v>
      </c>
    </row>
    <row r="541" spans="1:27" collapsed="1" x14ac:dyDescent="0.2">
      <c r="A541" s="96" t="s">
        <v>1536</v>
      </c>
      <c r="B541" s="28" t="str">
        <f>"16"&amp;"."&amp;$B$640&amp;"."&amp;$B$641</f>
        <v>16.11.2023</v>
      </c>
      <c r="C541" s="88" t="s">
        <v>76</v>
      </c>
      <c r="D541" s="89">
        <f>ROUND(((D542+D543+D545+D544)/1000),5)</f>
        <v>1.7072099999999999</v>
      </c>
      <c r="E541" s="89">
        <f>ROUND(((E542+E543+E545+E544)/1000),5)</f>
        <v>1.599</v>
      </c>
      <c r="F541" s="89">
        <f>ROUND(((F542+F543+F545+F544)/1000),5)</f>
        <v>1.5219400000000001</v>
      </c>
      <c r="G541" s="89">
        <f t="shared" ref="G541:AA541" si="315">ROUND(((G542+G543+G545+G544)/1000),5)</f>
        <v>1.51494</v>
      </c>
      <c r="H541" s="89">
        <f t="shared" si="315"/>
        <v>1.5991599999999999</v>
      </c>
      <c r="I541" s="89">
        <f t="shared" si="315"/>
        <v>1.77576</v>
      </c>
      <c r="J541" s="89">
        <f t="shared" si="315"/>
        <v>1.8791100000000001</v>
      </c>
      <c r="K541" s="89">
        <f t="shared" si="315"/>
        <v>2.1672400000000001</v>
      </c>
      <c r="L541" s="89">
        <f t="shared" si="315"/>
        <v>2.3578999999999999</v>
      </c>
      <c r="M541" s="89">
        <f t="shared" si="315"/>
        <v>2.42944</v>
      </c>
      <c r="N541" s="89">
        <f t="shared" si="315"/>
        <v>2.4465400000000002</v>
      </c>
      <c r="O541" s="89">
        <f t="shared" si="315"/>
        <v>2.4781499999999999</v>
      </c>
      <c r="P541" s="89">
        <f t="shared" si="315"/>
        <v>2.4603100000000002</v>
      </c>
      <c r="Q541" s="89">
        <f t="shared" si="315"/>
        <v>2.47418</v>
      </c>
      <c r="R541" s="89">
        <f t="shared" si="315"/>
        <v>2.4787300000000001</v>
      </c>
      <c r="S541" s="89">
        <f t="shared" si="315"/>
        <v>2.4755199999999999</v>
      </c>
      <c r="T541" s="89">
        <f t="shared" si="315"/>
        <v>2.4577800000000001</v>
      </c>
      <c r="U541" s="89">
        <f t="shared" si="315"/>
        <v>2.52155</v>
      </c>
      <c r="V541" s="89">
        <f t="shared" si="315"/>
        <v>2.4600599999999999</v>
      </c>
      <c r="W541" s="89">
        <f t="shared" si="315"/>
        <v>2.44841</v>
      </c>
      <c r="X541" s="89">
        <f t="shared" si="315"/>
        <v>2.3763899999999998</v>
      </c>
      <c r="Y541" s="89">
        <f t="shared" si="315"/>
        <v>2.2462599999999999</v>
      </c>
      <c r="Z541" s="89">
        <f t="shared" si="315"/>
        <v>2.0070399999999999</v>
      </c>
      <c r="AA541" s="89">
        <f t="shared" si="315"/>
        <v>1.81515</v>
      </c>
    </row>
    <row r="542" spans="1:27" ht="12.75" hidden="1" customHeight="1" outlineLevel="1" x14ac:dyDescent="0.2">
      <c r="A542" s="97" t="s">
        <v>1537</v>
      </c>
      <c r="B542" s="63" t="s">
        <v>242</v>
      </c>
      <c r="C542" s="43" t="s">
        <v>79</v>
      </c>
      <c r="D542" s="44">
        <v>1159.17</v>
      </c>
      <c r="E542" s="44">
        <v>1050.96</v>
      </c>
      <c r="F542" s="44">
        <v>973.9</v>
      </c>
      <c r="G542" s="44">
        <v>966.9</v>
      </c>
      <c r="H542" s="44">
        <v>1051.1199999999999</v>
      </c>
      <c r="I542" s="44">
        <v>1227.72</v>
      </c>
      <c r="J542" s="44">
        <v>1331.07</v>
      </c>
      <c r="K542" s="44">
        <v>1619.2</v>
      </c>
      <c r="L542" s="44">
        <v>1809.86</v>
      </c>
      <c r="M542" s="44">
        <v>1881.4</v>
      </c>
      <c r="N542" s="44">
        <v>1898.5</v>
      </c>
      <c r="O542" s="44">
        <v>1930.11</v>
      </c>
      <c r="P542" s="44">
        <v>1912.27</v>
      </c>
      <c r="Q542" s="44">
        <v>1926.14</v>
      </c>
      <c r="R542" s="44">
        <v>1930.69</v>
      </c>
      <c r="S542" s="44">
        <v>1927.48</v>
      </c>
      <c r="T542" s="44">
        <v>1909.74</v>
      </c>
      <c r="U542" s="44">
        <v>1973.51</v>
      </c>
      <c r="V542" s="44">
        <v>1912.02</v>
      </c>
      <c r="W542" s="44">
        <v>1900.37</v>
      </c>
      <c r="X542" s="44">
        <v>1828.35</v>
      </c>
      <c r="Y542" s="44">
        <v>1698.22</v>
      </c>
      <c r="Z542" s="44">
        <v>1459</v>
      </c>
      <c r="AA542" s="44">
        <v>1267.1099999999999</v>
      </c>
    </row>
    <row r="543" spans="1:27" ht="12.75" hidden="1" customHeight="1" outlineLevel="1" x14ac:dyDescent="0.2">
      <c r="A543" s="97" t="s">
        <v>1538</v>
      </c>
      <c r="B543" s="63" t="s">
        <v>90</v>
      </c>
      <c r="C543" s="43" t="s">
        <v>79</v>
      </c>
      <c r="D543" s="44">
        <f>$D$468</f>
        <v>434.18</v>
      </c>
      <c r="E543" s="44">
        <f t="shared" ref="E543:AA543" si="316">$D$468</f>
        <v>434.18</v>
      </c>
      <c r="F543" s="44">
        <f t="shared" si="316"/>
        <v>434.18</v>
      </c>
      <c r="G543" s="44">
        <f t="shared" si="316"/>
        <v>434.18</v>
      </c>
      <c r="H543" s="44">
        <f t="shared" si="316"/>
        <v>434.18</v>
      </c>
      <c r="I543" s="44">
        <f t="shared" si="316"/>
        <v>434.18</v>
      </c>
      <c r="J543" s="44">
        <f t="shared" si="316"/>
        <v>434.18</v>
      </c>
      <c r="K543" s="44">
        <f t="shared" si="316"/>
        <v>434.18</v>
      </c>
      <c r="L543" s="44">
        <f t="shared" si="316"/>
        <v>434.18</v>
      </c>
      <c r="M543" s="44">
        <f t="shared" si="316"/>
        <v>434.18</v>
      </c>
      <c r="N543" s="44">
        <f t="shared" si="316"/>
        <v>434.18</v>
      </c>
      <c r="O543" s="44">
        <f t="shared" si="316"/>
        <v>434.18</v>
      </c>
      <c r="P543" s="44">
        <f t="shared" si="316"/>
        <v>434.18</v>
      </c>
      <c r="Q543" s="44">
        <f t="shared" si="316"/>
        <v>434.18</v>
      </c>
      <c r="R543" s="44">
        <f t="shared" si="316"/>
        <v>434.18</v>
      </c>
      <c r="S543" s="44">
        <f t="shared" si="316"/>
        <v>434.18</v>
      </c>
      <c r="T543" s="44">
        <f t="shared" si="316"/>
        <v>434.18</v>
      </c>
      <c r="U543" s="44">
        <f t="shared" si="316"/>
        <v>434.18</v>
      </c>
      <c r="V543" s="44">
        <f t="shared" si="316"/>
        <v>434.18</v>
      </c>
      <c r="W543" s="44">
        <f t="shared" si="316"/>
        <v>434.18</v>
      </c>
      <c r="X543" s="44">
        <f t="shared" si="316"/>
        <v>434.18</v>
      </c>
      <c r="Y543" s="44">
        <f t="shared" si="316"/>
        <v>434.18</v>
      </c>
      <c r="Z543" s="44">
        <f t="shared" si="316"/>
        <v>434.18</v>
      </c>
      <c r="AA543" s="44">
        <f t="shared" si="316"/>
        <v>434.18</v>
      </c>
    </row>
    <row r="544" spans="1:27" ht="12.75" hidden="1" customHeight="1" outlineLevel="1" x14ac:dyDescent="0.2">
      <c r="A544" s="97" t="s">
        <v>1539</v>
      </c>
      <c r="B544" s="63" t="s">
        <v>83</v>
      </c>
      <c r="C544" s="43" t="s">
        <v>79</v>
      </c>
      <c r="D544" s="44">
        <v>3.63</v>
      </c>
      <c r="E544" s="44">
        <v>3.63</v>
      </c>
      <c r="F544" s="44">
        <v>3.63</v>
      </c>
      <c r="G544" s="44">
        <v>3.63</v>
      </c>
      <c r="H544" s="44">
        <v>3.63</v>
      </c>
      <c r="I544" s="44">
        <v>3.63</v>
      </c>
      <c r="J544" s="44">
        <v>3.63</v>
      </c>
      <c r="K544" s="44">
        <v>3.63</v>
      </c>
      <c r="L544" s="44">
        <v>3.63</v>
      </c>
      <c r="M544" s="44">
        <v>3.63</v>
      </c>
      <c r="N544" s="44">
        <v>3.63</v>
      </c>
      <c r="O544" s="44">
        <v>3.63</v>
      </c>
      <c r="P544" s="44">
        <v>3.63</v>
      </c>
      <c r="Q544" s="44">
        <v>3.63</v>
      </c>
      <c r="R544" s="44">
        <v>3.63</v>
      </c>
      <c r="S544" s="44">
        <v>3.63</v>
      </c>
      <c r="T544" s="44">
        <v>3.63</v>
      </c>
      <c r="U544" s="44">
        <v>3.63</v>
      </c>
      <c r="V544" s="44">
        <v>3.63</v>
      </c>
      <c r="W544" s="44">
        <v>3.63</v>
      </c>
      <c r="X544" s="44">
        <v>3.63</v>
      </c>
      <c r="Y544" s="44">
        <v>3.63</v>
      </c>
      <c r="Z544" s="44">
        <v>3.63</v>
      </c>
      <c r="AA544" s="44">
        <v>3.63</v>
      </c>
    </row>
    <row r="545" spans="1:27" ht="12.75" hidden="1" customHeight="1" outlineLevel="1" x14ac:dyDescent="0.2">
      <c r="A545" s="97" t="s">
        <v>1540</v>
      </c>
      <c r="B545" s="63" t="s">
        <v>81</v>
      </c>
      <c r="C545" s="43" t="s">
        <v>79</v>
      </c>
      <c r="D545" s="44">
        <f>$D$11</f>
        <v>110.23</v>
      </c>
      <c r="E545" s="44">
        <f t="shared" ref="E545:AA545" si="317">$D$11</f>
        <v>110.23</v>
      </c>
      <c r="F545" s="44">
        <f t="shared" si="317"/>
        <v>110.23</v>
      </c>
      <c r="G545" s="44">
        <f t="shared" si="317"/>
        <v>110.23</v>
      </c>
      <c r="H545" s="44">
        <f t="shared" si="317"/>
        <v>110.23</v>
      </c>
      <c r="I545" s="44">
        <f t="shared" si="317"/>
        <v>110.23</v>
      </c>
      <c r="J545" s="44">
        <f t="shared" si="317"/>
        <v>110.23</v>
      </c>
      <c r="K545" s="44">
        <f t="shared" si="317"/>
        <v>110.23</v>
      </c>
      <c r="L545" s="44">
        <f t="shared" si="317"/>
        <v>110.23</v>
      </c>
      <c r="M545" s="44">
        <f t="shared" si="317"/>
        <v>110.23</v>
      </c>
      <c r="N545" s="44">
        <f t="shared" si="317"/>
        <v>110.23</v>
      </c>
      <c r="O545" s="44">
        <f t="shared" si="317"/>
        <v>110.23</v>
      </c>
      <c r="P545" s="44">
        <f t="shared" si="317"/>
        <v>110.23</v>
      </c>
      <c r="Q545" s="44">
        <f t="shared" si="317"/>
        <v>110.23</v>
      </c>
      <c r="R545" s="44">
        <f t="shared" si="317"/>
        <v>110.23</v>
      </c>
      <c r="S545" s="44">
        <f t="shared" si="317"/>
        <v>110.23</v>
      </c>
      <c r="T545" s="44">
        <f t="shared" si="317"/>
        <v>110.23</v>
      </c>
      <c r="U545" s="44">
        <f t="shared" si="317"/>
        <v>110.23</v>
      </c>
      <c r="V545" s="44">
        <f t="shared" si="317"/>
        <v>110.23</v>
      </c>
      <c r="W545" s="44">
        <f t="shared" si="317"/>
        <v>110.23</v>
      </c>
      <c r="X545" s="44">
        <f t="shared" si="317"/>
        <v>110.23</v>
      </c>
      <c r="Y545" s="44">
        <f t="shared" si="317"/>
        <v>110.23</v>
      </c>
      <c r="Z545" s="44">
        <f t="shared" si="317"/>
        <v>110.23</v>
      </c>
      <c r="AA545" s="44">
        <f t="shared" si="317"/>
        <v>110.23</v>
      </c>
    </row>
    <row r="546" spans="1:27" collapsed="1" x14ac:dyDescent="0.2">
      <c r="A546" s="96" t="s">
        <v>1541</v>
      </c>
      <c r="B546" s="28" t="str">
        <f>"17"&amp;"."&amp;$B$640&amp;"."&amp;$B$641</f>
        <v>17.11.2023</v>
      </c>
      <c r="C546" s="88" t="s">
        <v>76</v>
      </c>
      <c r="D546" s="89">
        <f>ROUND(((D547+D548+D550+D549)/1000),5)</f>
        <v>1.7436799999999999</v>
      </c>
      <c r="E546" s="89">
        <f>ROUND(((E547+E548+E550+E549)/1000),5)</f>
        <v>1.6342000000000001</v>
      </c>
      <c r="F546" s="89">
        <f>ROUND(((F547+F548+F550+F549)/1000),5)</f>
        <v>1.5862000000000001</v>
      </c>
      <c r="G546" s="89">
        <f t="shared" ref="G546:AA546" si="318">ROUND(((G547+G548+G550+G549)/1000),5)</f>
        <v>1.5799300000000001</v>
      </c>
      <c r="H546" s="89">
        <f t="shared" si="318"/>
        <v>1.61599</v>
      </c>
      <c r="I546" s="89">
        <f t="shared" si="318"/>
        <v>1.7924899999999999</v>
      </c>
      <c r="J546" s="89">
        <f t="shared" si="318"/>
        <v>1.88043</v>
      </c>
      <c r="K546" s="89">
        <f t="shared" si="318"/>
        <v>2.13523</v>
      </c>
      <c r="L546" s="89">
        <f t="shared" si="318"/>
        <v>2.3756200000000001</v>
      </c>
      <c r="M546" s="89">
        <f t="shared" si="318"/>
        <v>2.4338000000000002</v>
      </c>
      <c r="N546" s="89">
        <f t="shared" si="318"/>
        <v>2.4567000000000001</v>
      </c>
      <c r="O546" s="89">
        <f t="shared" si="318"/>
        <v>2.47322</v>
      </c>
      <c r="P546" s="89">
        <f t="shared" si="318"/>
        <v>2.4474200000000002</v>
      </c>
      <c r="Q546" s="89">
        <f t="shared" si="318"/>
        <v>2.4504700000000001</v>
      </c>
      <c r="R546" s="89">
        <f t="shared" si="318"/>
        <v>2.4565399999999999</v>
      </c>
      <c r="S546" s="89">
        <f t="shared" si="318"/>
        <v>2.4532600000000002</v>
      </c>
      <c r="T546" s="89">
        <f t="shared" si="318"/>
        <v>2.4358399999999998</v>
      </c>
      <c r="U546" s="89">
        <f t="shared" si="318"/>
        <v>2.4761799999999998</v>
      </c>
      <c r="V546" s="89">
        <f t="shared" si="318"/>
        <v>2.4553199999999999</v>
      </c>
      <c r="W546" s="89">
        <f t="shared" si="318"/>
        <v>2.4485899999999998</v>
      </c>
      <c r="X546" s="89">
        <f t="shared" si="318"/>
        <v>2.3416299999999999</v>
      </c>
      <c r="Y546" s="89">
        <f t="shared" si="318"/>
        <v>2.25048</v>
      </c>
      <c r="Z546" s="89">
        <f t="shared" si="318"/>
        <v>2.0049899999999998</v>
      </c>
      <c r="AA546" s="89">
        <f t="shared" si="318"/>
        <v>1.8253999999999999</v>
      </c>
    </row>
    <row r="547" spans="1:27" ht="12.75" hidden="1" customHeight="1" outlineLevel="1" x14ac:dyDescent="0.2">
      <c r="A547" s="97" t="s">
        <v>1542</v>
      </c>
      <c r="B547" s="63" t="s">
        <v>242</v>
      </c>
      <c r="C547" s="43" t="s">
        <v>79</v>
      </c>
      <c r="D547" s="44">
        <v>1195.6400000000001</v>
      </c>
      <c r="E547" s="44">
        <v>1086.1600000000001</v>
      </c>
      <c r="F547" s="44">
        <v>1038.1600000000001</v>
      </c>
      <c r="G547" s="44">
        <v>1031.8900000000001</v>
      </c>
      <c r="H547" s="44">
        <v>1067.95</v>
      </c>
      <c r="I547" s="44">
        <v>1244.45</v>
      </c>
      <c r="J547" s="44">
        <v>1332.39</v>
      </c>
      <c r="K547" s="44">
        <v>1587.19</v>
      </c>
      <c r="L547" s="44">
        <v>1827.58</v>
      </c>
      <c r="M547" s="44">
        <v>1885.76</v>
      </c>
      <c r="N547" s="44">
        <v>1908.66</v>
      </c>
      <c r="O547" s="44">
        <v>1925.18</v>
      </c>
      <c r="P547" s="44">
        <v>1899.38</v>
      </c>
      <c r="Q547" s="44">
        <v>1902.43</v>
      </c>
      <c r="R547" s="44">
        <v>1908.5</v>
      </c>
      <c r="S547" s="44">
        <v>1905.22</v>
      </c>
      <c r="T547" s="44">
        <v>1887.8</v>
      </c>
      <c r="U547" s="44">
        <v>1928.14</v>
      </c>
      <c r="V547" s="44">
        <v>1907.28</v>
      </c>
      <c r="W547" s="44">
        <v>1900.55</v>
      </c>
      <c r="X547" s="44">
        <v>1793.59</v>
      </c>
      <c r="Y547" s="44">
        <v>1702.44</v>
      </c>
      <c r="Z547" s="44">
        <v>1456.95</v>
      </c>
      <c r="AA547" s="44">
        <v>1277.3599999999999</v>
      </c>
    </row>
    <row r="548" spans="1:27" ht="12.75" hidden="1" customHeight="1" outlineLevel="1" x14ac:dyDescent="0.2">
      <c r="A548" s="97" t="s">
        <v>1543</v>
      </c>
      <c r="B548" s="63" t="s">
        <v>90</v>
      </c>
      <c r="C548" s="43" t="s">
        <v>79</v>
      </c>
      <c r="D548" s="44">
        <f>$D$468</f>
        <v>434.18</v>
      </c>
      <c r="E548" s="44">
        <f t="shared" ref="E548:AA548" si="319">$D$468</f>
        <v>434.18</v>
      </c>
      <c r="F548" s="44">
        <f t="shared" si="319"/>
        <v>434.18</v>
      </c>
      <c r="G548" s="44">
        <f t="shared" si="319"/>
        <v>434.18</v>
      </c>
      <c r="H548" s="44">
        <f t="shared" si="319"/>
        <v>434.18</v>
      </c>
      <c r="I548" s="44">
        <f t="shared" si="319"/>
        <v>434.18</v>
      </c>
      <c r="J548" s="44">
        <f t="shared" si="319"/>
        <v>434.18</v>
      </c>
      <c r="K548" s="44">
        <f t="shared" si="319"/>
        <v>434.18</v>
      </c>
      <c r="L548" s="44">
        <f t="shared" si="319"/>
        <v>434.18</v>
      </c>
      <c r="M548" s="44">
        <f t="shared" si="319"/>
        <v>434.18</v>
      </c>
      <c r="N548" s="44">
        <f t="shared" si="319"/>
        <v>434.18</v>
      </c>
      <c r="O548" s="44">
        <f t="shared" si="319"/>
        <v>434.18</v>
      </c>
      <c r="P548" s="44">
        <f t="shared" si="319"/>
        <v>434.18</v>
      </c>
      <c r="Q548" s="44">
        <f t="shared" si="319"/>
        <v>434.18</v>
      </c>
      <c r="R548" s="44">
        <f t="shared" si="319"/>
        <v>434.18</v>
      </c>
      <c r="S548" s="44">
        <f t="shared" si="319"/>
        <v>434.18</v>
      </c>
      <c r="T548" s="44">
        <f t="shared" si="319"/>
        <v>434.18</v>
      </c>
      <c r="U548" s="44">
        <f t="shared" si="319"/>
        <v>434.18</v>
      </c>
      <c r="V548" s="44">
        <f t="shared" si="319"/>
        <v>434.18</v>
      </c>
      <c r="W548" s="44">
        <f t="shared" si="319"/>
        <v>434.18</v>
      </c>
      <c r="X548" s="44">
        <f t="shared" si="319"/>
        <v>434.18</v>
      </c>
      <c r="Y548" s="44">
        <f t="shared" si="319"/>
        <v>434.18</v>
      </c>
      <c r="Z548" s="44">
        <f t="shared" si="319"/>
        <v>434.18</v>
      </c>
      <c r="AA548" s="44">
        <f t="shared" si="319"/>
        <v>434.18</v>
      </c>
    </row>
    <row r="549" spans="1:27" ht="12.75" hidden="1" customHeight="1" outlineLevel="1" x14ac:dyDescent="0.2">
      <c r="A549" s="97" t="s">
        <v>1544</v>
      </c>
      <c r="B549" s="63" t="s">
        <v>83</v>
      </c>
      <c r="C549" s="43" t="s">
        <v>79</v>
      </c>
      <c r="D549" s="44">
        <v>3.63</v>
      </c>
      <c r="E549" s="44">
        <v>3.63</v>
      </c>
      <c r="F549" s="44">
        <v>3.63</v>
      </c>
      <c r="G549" s="44">
        <v>3.63</v>
      </c>
      <c r="H549" s="44">
        <v>3.63</v>
      </c>
      <c r="I549" s="44">
        <v>3.63</v>
      </c>
      <c r="J549" s="44">
        <v>3.63</v>
      </c>
      <c r="K549" s="44">
        <v>3.63</v>
      </c>
      <c r="L549" s="44">
        <v>3.63</v>
      </c>
      <c r="M549" s="44">
        <v>3.63</v>
      </c>
      <c r="N549" s="44">
        <v>3.63</v>
      </c>
      <c r="O549" s="44">
        <v>3.63</v>
      </c>
      <c r="P549" s="44">
        <v>3.63</v>
      </c>
      <c r="Q549" s="44">
        <v>3.63</v>
      </c>
      <c r="R549" s="44">
        <v>3.63</v>
      </c>
      <c r="S549" s="44">
        <v>3.63</v>
      </c>
      <c r="T549" s="44">
        <v>3.63</v>
      </c>
      <c r="U549" s="44">
        <v>3.63</v>
      </c>
      <c r="V549" s="44">
        <v>3.63</v>
      </c>
      <c r="W549" s="44">
        <v>3.63</v>
      </c>
      <c r="X549" s="44">
        <v>3.63</v>
      </c>
      <c r="Y549" s="44">
        <v>3.63</v>
      </c>
      <c r="Z549" s="44">
        <v>3.63</v>
      </c>
      <c r="AA549" s="44">
        <v>3.63</v>
      </c>
    </row>
    <row r="550" spans="1:27" ht="12.75" hidden="1" customHeight="1" outlineLevel="1" x14ac:dyDescent="0.2">
      <c r="A550" s="97" t="s">
        <v>1545</v>
      </c>
      <c r="B550" s="63" t="s">
        <v>81</v>
      </c>
      <c r="C550" s="43" t="s">
        <v>79</v>
      </c>
      <c r="D550" s="44">
        <f>$D$11</f>
        <v>110.23</v>
      </c>
      <c r="E550" s="44">
        <f t="shared" ref="E550:AA550" si="320">$D$11</f>
        <v>110.23</v>
      </c>
      <c r="F550" s="44">
        <f t="shared" si="320"/>
        <v>110.23</v>
      </c>
      <c r="G550" s="44">
        <f t="shared" si="320"/>
        <v>110.23</v>
      </c>
      <c r="H550" s="44">
        <f t="shared" si="320"/>
        <v>110.23</v>
      </c>
      <c r="I550" s="44">
        <f t="shared" si="320"/>
        <v>110.23</v>
      </c>
      <c r="J550" s="44">
        <f t="shared" si="320"/>
        <v>110.23</v>
      </c>
      <c r="K550" s="44">
        <f t="shared" si="320"/>
        <v>110.23</v>
      </c>
      <c r="L550" s="44">
        <f t="shared" si="320"/>
        <v>110.23</v>
      </c>
      <c r="M550" s="44">
        <f t="shared" si="320"/>
        <v>110.23</v>
      </c>
      <c r="N550" s="44">
        <f t="shared" si="320"/>
        <v>110.23</v>
      </c>
      <c r="O550" s="44">
        <f t="shared" si="320"/>
        <v>110.23</v>
      </c>
      <c r="P550" s="44">
        <f t="shared" si="320"/>
        <v>110.23</v>
      </c>
      <c r="Q550" s="44">
        <f t="shared" si="320"/>
        <v>110.23</v>
      </c>
      <c r="R550" s="44">
        <f t="shared" si="320"/>
        <v>110.23</v>
      </c>
      <c r="S550" s="44">
        <f t="shared" si="320"/>
        <v>110.23</v>
      </c>
      <c r="T550" s="44">
        <f t="shared" si="320"/>
        <v>110.23</v>
      </c>
      <c r="U550" s="44">
        <f t="shared" si="320"/>
        <v>110.23</v>
      </c>
      <c r="V550" s="44">
        <f t="shared" si="320"/>
        <v>110.23</v>
      </c>
      <c r="W550" s="44">
        <f t="shared" si="320"/>
        <v>110.23</v>
      </c>
      <c r="X550" s="44">
        <f t="shared" si="320"/>
        <v>110.23</v>
      </c>
      <c r="Y550" s="44">
        <f t="shared" si="320"/>
        <v>110.23</v>
      </c>
      <c r="Z550" s="44">
        <f t="shared" si="320"/>
        <v>110.23</v>
      </c>
      <c r="AA550" s="44">
        <f t="shared" si="320"/>
        <v>110.23</v>
      </c>
    </row>
    <row r="551" spans="1:27" collapsed="1" x14ac:dyDescent="0.2">
      <c r="A551" s="96" t="s">
        <v>1546</v>
      </c>
      <c r="B551" s="28" t="str">
        <f>"18"&amp;"."&amp;$B$640&amp;"."&amp;$B$641</f>
        <v>18.11.2023</v>
      </c>
      <c r="C551" s="88" t="s">
        <v>76</v>
      </c>
      <c r="D551" s="89">
        <f>ROUND(((D552+D553+D555+D554)/1000),5)</f>
        <v>1.7833399999999999</v>
      </c>
      <c r="E551" s="89">
        <f>ROUND(((E552+E553+E555+E554)/1000),5)</f>
        <v>1.6904399999999999</v>
      </c>
      <c r="F551" s="89">
        <f>ROUND(((F552+F553+F555+F554)/1000),5)</f>
        <v>1.63995</v>
      </c>
      <c r="G551" s="89">
        <f t="shared" ref="G551:AA551" si="321">ROUND(((G552+G553+G555+G554)/1000),5)</f>
        <v>1.6039399999999999</v>
      </c>
      <c r="H551" s="89">
        <f t="shared" si="321"/>
        <v>1.6303000000000001</v>
      </c>
      <c r="I551" s="89">
        <f t="shared" si="321"/>
        <v>1.6957599999999999</v>
      </c>
      <c r="J551" s="89">
        <f t="shared" si="321"/>
        <v>1.7631600000000001</v>
      </c>
      <c r="K551" s="89">
        <f t="shared" si="321"/>
        <v>1.9954700000000001</v>
      </c>
      <c r="L551" s="89">
        <f t="shared" si="321"/>
        <v>2.2202000000000002</v>
      </c>
      <c r="M551" s="89">
        <f t="shared" si="321"/>
        <v>2.3514200000000001</v>
      </c>
      <c r="N551" s="89">
        <f t="shared" si="321"/>
        <v>2.4201199999999998</v>
      </c>
      <c r="O551" s="89">
        <f t="shared" si="321"/>
        <v>2.43526</v>
      </c>
      <c r="P551" s="89">
        <f t="shared" si="321"/>
        <v>2.42299</v>
      </c>
      <c r="Q551" s="89">
        <f t="shared" si="321"/>
        <v>2.4154200000000001</v>
      </c>
      <c r="R551" s="89">
        <f t="shared" si="321"/>
        <v>2.4014700000000002</v>
      </c>
      <c r="S551" s="89">
        <f t="shared" si="321"/>
        <v>2.4010199999999999</v>
      </c>
      <c r="T551" s="89">
        <f t="shared" si="321"/>
        <v>2.4218199999999999</v>
      </c>
      <c r="U551" s="89">
        <f t="shared" si="321"/>
        <v>2.4546000000000001</v>
      </c>
      <c r="V551" s="89">
        <f t="shared" si="321"/>
        <v>2.4386199999999998</v>
      </c>
      <c r="W551" s="89">
        <f t="shared" si="321"/>
        <v>2.3972699999999998</v>
      </c>
      <c r="X551" s="89">
        <f t="shared" si="321"/>
        <v>2.2988400000000002</v>
      </c>
      <c r="Y551" s="89">
        <f t="shared" si="321"/>
        <v>2.1153599999999999</v>
      </c>
      <c r="Z551" s="89">
        <f t="shared" si="321"/>
        <v>1.81911</v>
      </c>
      <c r="AA551" s="89">
        <f t="shared" si="321"/>
        <v>1.7786</v>
      </c>
    </row>
    <row r="552" spans="1:27" ht="12.75" hidden="1" customHeight="1" outlineLevel="1" x14ac:dyDescent="0.2">
      <c r="A552" s="97" t="s">
        <v>1547</v>
      </c>
      <c r="B552" s="63" t="s">
        <v>242</v>
      </c>
      <c r="C552" s="43" t="s">
        <v>79</v>
      </c>
      <c r="D552" s="44">
        <v>1235.3</v>
      </c>
      <c r="E552" s="44">
        <v>1142.4000000000001</v>
      </c>
      <c r="F552" s="44">
        <v>1091.9100000000001</v>
      </c>
      <c r="G552" s="44">
        <v>1055.9000000000001</v>
      </c>
      <c r="H552" s="44">
        <v>1082.26</v>
      </c>
      <c r="I552" s="44">
        <v>1147.72</v>
      </c>
      <c r="J552" s="44">
        <v>1215.1199999999999</v>
      </c>
      <c r="K552" s="44">
        <v>1447.43</v>
      </c>
      <c r="L552" s="44">
        <v>1672.16</v>
      </c>
      <c r="M552" s="44">
        <v>1803.38</v>
      </c>
      <c r="N552" s="44">
        <v>1872.08</v>
      </c>
      <c r="O552" s="44">
        <v>1887.22</v>
      </c>
      <c r="P552" s="44">
        <v>1874.95</v>
      </c>
      <c r="Q552" s="44">
        <v>1867.38</v>
      </c>
      <c r="R552" s="44">
        <v>1853.43</v>
      </c>
      <c r="S552" s="44">
        <v>1852.98</v>
      </c>
      <c r="T552" s="44">
        <v>1873.78</v>
      </c>
      <c r="U552" s="44">
        <v>1906.56</v>
      </c>
      <c r="V552" s="44">
        <v>1890.58</v>
      </c>
      <c r="W552" s="44">
        <v>1849.23</v>
      </c>
      <c r="X552" s="44">
        <v>1750.8</v>
      </c>
      <c r="Y552" s="44">
        <v>1567.32</v>
      </c>
      <c r="Z552" s="44">
        <v>1271.07</v>
      </c>
      <c r="AA552" s="44">
        <v>1230.56</v>
      </c>
    </row>
    <row r="553" spans="1:27" ht="12.75" hidden="1" customHeight="1" outlineLevel="1" x14ac:dyDescent="0.2">
      <c r="A553" s="97" t="s">
        <v>1548</v>
      </c>
      <c r="B553" s="63" t="s">
        <v>90</v>
      </c>
      <c r="C553" s="43" t="s">
        <v>79</v>
      </c>
      <c r="D553" s="44">
        <f>$D$468</f>
        <v>434.18</v>
      </c>
      <c r="E553" s="44">
        <f t="shared" ref="E553:AA553" si="322">$D$468</f>
        <v>434.18</v>
      </c>
      <c r="F553" s="44">
        <f t="shared" si="322"/>
        <v>434.18</v>
      </c>
      <c r="G553" s="44">
        <f t="shared" si="322"/>
        <v>434.18</v>
      </c>
      <c r="H553" s="44">
        <f t="shared" si="322"/>
        <v>434.18</v>
      </c>
      <c r="I553" s="44">
        <f t="shared" si="322"/>
        <v>434.18</v>
      </c>
      <c r="J553" s="44">
        <f t="shared" si="322"/>
        <v>434.18</v>
      </c>
      <c r="K553" s="44">
        <f t="shared" si="322"/>
        <v>434.18</v>
      </c>
      <c r="L553" s="44">
        <f t="shared" si="322"/>
        <v>434.18</v>
      </c>
      <c r="M553" s="44">
        <f t="shared" si="322"/>
        <v>434.18</v>
      </c>
      <c r="N553" s="44">
        <f t="shared" si="322"/>
        <v>434.18</v>
      </c>
      <c r="O553" s="44">
        <f t="shared" si="322"/>
        <v>434.18</v>
      </c>
      <c r="P553" s="44">
        <f t="shared" si="322"/>
        <v>434.18</v>
      </c>
      <c r="Q553" s="44">
        <f t="shared" si="322"/>
        <v>434.18</v>
      </c>
      <c r="R553" s="44">
        <f t="shared" si="322"/>
        <v>434.18</v>
      </c>
      <c r="S553" s="44">
        <f t="shared" si="322"/>
        <v>434.18</v>
      </c>
      <c r="T553" s="44">
        <f t="shared" si="322"/>
        <v>434.18</v>
      </c>
      <c r="U553" s="44">
        <f t="shared" si="322"/>
        <v>434.18</v>
      </c>
      <c r="V553" s="44">
        <f t="shared" si="322"/>
        <v>434.18</v>
      </c>
      <c r="W553" s="44">
        <f t="shared" si="322"/>
        <v>434.18</v>
      </c>
      <c r="X553" s="44">
        <f t="shared" si="322"/>
        <v>434.18</v>
      </c>
      <c r="Y553" s="44">
        <f t="shared" si="322"/>
        <v>434.18</v>
      </c>
      <c r="Z553" s="44">
        <f t="shared" si="322"/>
        <v>434.18</v>
      </c>
      <c r="AA553" s="44">
        <f t="shared" si="322"/>
        <v>434.18</v>
      </c>
    </row>
    <row r="554" spans="1:27" ht="12.75" hidden="1" customHeight="1" outlineLevel="1" x14ac:dyDescent="0.2">
      <c r="A554" s="97" t="s">
        <v>1549</v>
      </c>
      <c r="B554" s="63" t="s">
        <v>83</v>
      </c>
      <c r="C554" s="43" t="s">
        <v>79</v>
      </c>
      <c r="D554" s="44">
        <v>3.63</v>
      </c>
      <c r="E554" s="44">
        <v>3.63</v>
      </c>
      <c r="F554" s="44">
        <v>3.63</v>
      </c>
      <c r="G554" s="44">
        <v>3.63</v>
      </c>
      <c r="H554" s="44">
        <v>3.63</v>
      </c>
      <c r="I554" s="44">
        <v>3.63</v>
      </c>
      <c r="J554" s="44">
        <v>3.63</v>
      </c>
      <c r="K554" s="44">
        <v>3.63</v>
      </c>
      <c r="L554" s="44">
        <v>3.63</v>
      </c>
      <c r="M554" s="44">
        <v>3.63</v>
      </c>
      <c r="N554" s="44">
        <v>3.63</v>
      </c>
      <c r="O554" s="44">
        <v>3.63</v>
      </c>
      <c r="P554" s="44">
        <v>3.63</v>
      </c>
      <c r="Q554" s="44">
        <v>3.63</v>
      </c>
      <c r="R554" s="44">
        <v>3.63</v>
      </c>
      <c r="S554" s="44">
        <v>3.63</v>
      </c>
      <c r="T554" s="44">
        <v>3.63</v>
      </c>
      <c r="U554" s="44">
        <v>3.63</v>
      </c>
      <c r="V554" s="44">
        <v>3.63</v>
      </c>
      <c r="W554" s="44">
        <v>3.63</v>
      </c>
      <c r="X554" s="44">
        <v>3.63</v>
      </c>
      <c r="Y554" s="44">
        <v>3.63</v>
      </c>
      <c r="Z554" s="44">
        <v>3.63</v>
      </c>
      <c r="AA554" s="44">
        <v>3.63</v>
      </c>
    </row>
    <row r="555" spans="1:27" ht="12.75" hidden="1" customHeight="1" outlineLevel="1" x14ac:dyDescent="0.2">
      <c r="A555" s="97" t="s">
        <v>1550</v>
      </c>
      <c r="B555" s="63" t="s">
        <v>81</v>
      </c>
      <c r="C555" s="43" t="s">
        <v>79</v>
      </c>
      <c r="D555" s="44">
        <f>$D$11</f>
        <v>110.23</v>
      </c>
      <c r="E555" s="44">
        <f t="shared" ref="E555:AA555" si="323">$D$11</f>
        <v>110.23</v>
      </c>
      <c r="F555" s="44">
        <f t="shared" si="323"/>
        <v>110.23</v>
      </c>
      <c r="G555" s="44">
        <f t="shared" si="323"/>
        <v>110.23</v>
      </c>
      <c r="H555" s="44">
        <f t="shared" si="323"/>
        <v>110.23</v>
      </c>
      <c r="I555" s="44">
        <f t="shared" si="323"/>
        <v>110.23</v>
      </c>
      <c r="J555" s="44">
        <f t="shared" si="323"/>
        <v>110.23</v>
      </c>
      <c r="K555" s="44">
        <f t="shared" si="323"/>
        <v>110.23</v>
      </c>
      <c r="L555" s="44">
        <f t="shared" si="323"/>
        <v>110.23</v>
      </c>
      <c r="M555" s="44">
        <f t="shared" si="323"/>
        <v>110.23</v>
      </c>
      <c r="N555" s="44">
        <f t="shared" si="323"/>
        <v>110.23</v>
      </c>
      <c r="O555" s="44">
        <f t="shared" si="323"/>
        <v>110.23</v>
      </c>
      <c r="P555" s="44">
        <f t="shared" si="323"/>
        <v>110.23</v>
      </c>
      <c r="Q555" s="44">
        <f t="shared" si="323"/>
        <v>110.23</v>
      </c>
      <c r="R555" s="44">
        <f t="shared" si="323"/>
        <v>110.23</v>
      </c>
      <c r="S555" s="44">
        <f t="shared" si="323"/>
        <v>110.23</v>
      </c>
      <c r="T555" s="44">
        <f t="shared" si="323"/>
        <v>110.23</v>
      </c>
      <c r="U555" s="44">
        <f t="shared" si="323"/>
        <v>110.23</v>
      </c>
      <c r="V555" s="44">
        <f t="shared" si="323"/>
        <v>110.23</v>
      </c>
      <c r="W555" s="44">
        <f t="shared" si="323"/>
        <v>110.23</v>
      </c>
      <c r="X555" s="44">
        <f t="shared" si="323"/>
        <v>110.23</v>
      </c>
      <c r="Y555" s="44">
        <f t="shared" si="323"/>
        <v>110.23</v>
      </c>
      <c r="Z555" s="44">
        <f t="shared" si="323"/>
        <v>110.23</v>
      </c>
      <c r="AA555" s="44">
        <f t="shared" si="323"/>
        <v>110.23</v>
      </c>
    </row>
    <row r="556" spans="1:27" collapsed="1" x14ac:dyDescent="0.2">
      <c r="A556" s="96" t="s">
        <v>1551</v>
      </c>
      <c r="B556" s="28" t="str">
        <f>"19"&amp;"."&amp;$B$640&amp;"."&amp;$B$641</f>
        <v>19.11.2023</v>
      </c>
      <c r="C556" s="88" t="s">
        <v>76</v>
      </c>
      <c r="D556" s="89">
        <f>ROUND(((D557+D558+D560+D559)/1000),5)</f>
        <v>1.74461</v>
      </c>
      <c r="E556" s="89">
        <f>ROUND(((E557+E558+E560+E559)/1000),5)</f>
        <v>1.7367300000000001</v>
      </c>
      <c r="F556" s="89">
        <f>ROUND(((F557+F558+F560+F559)/1000),5)</f>
        <v>1.6535</v>
      </c>
      <c r="G556" s="89">
        <f t="shared" ref="G556:AA556" si="324">ROUND(((G557+G558+G560+G559)/1000),5)</f>
        <v>1.62829</v>
      </c>
      <c r="H556" s="89">
        <f t="shared" si="324"/>
        <v>1.6491100000000001</v>
      </c>
      <c r="I556" s="89">
        <f t="shared" si="324"/>
        <v>1.68157</v>
      </c>
      <c r="J556" s="89">
        <f t="shared" si="324"/>
        <v>1.5656699999999999</v>
      </c>
      <c r="K556" s="89">
        <f t="shared" si="324"/>
        <v>1.72112</v>
      </c>
      <c r="L556" s="89">
        <f t="shared" si="324"/>
        <v>1.8245899999999999</v>
      </c>
      <c r="M556" s="89">
        <f t="shared" si="324"/>
        <v>2.0281799999999999</v>
      </c>
      <c r="N556" s="89">
        <f t="shared" si="324"/>
        <v>2.1598899999999999</v>
      </c>
      <c r="O556" s="89">
        <f t="shared" si="324"/>
        <v>2.1770700000000001</v>
      </c>
      <c r="P556" s="89">
        <f t="shared" si="324"/>
        <v>2.1841300000000001</v>
      </c>
      <c r="Q556" s="89">
        <f t="shared" si="324"/>
        <v>2.18574</v>
      </c>
      <c r="R556" s="89">
        <f t="shared" si="324"/>
        <v>2.1867200000000002</v>
      </c>
      <c r="S556" s="89">
        <f t="shared" si="324"/>
        <v>2.1924100000000002</v>
      </c>
      <c r="T556" s="89">
        <f t="shared" si="324"/>
        <v>2.2307999999999999</v>
      </c>
      <c r="U556" s="89">
        <f t="shared" si="324"/>
        <v>2.2831700000000001</v>
      </c>
      <c r="V556" s="89">
        <f t="shared" si="324"/>
        <v>2.27841</v>
      </c>
      <c r="W556" s="89">
        <f t="shared" si="324"/>
        <v>2.26647</v>
      </c>
      <c r="X556" s="89">
        <f t="shared" si="324"/>
        <v>2.2429999999999999</v>
      </c>
      <c r="Y556" s="89">
        <f t="shared" si="324"/>
        <v>2.03369</v>
      </c>
      <c r="Z556" s="89">
        <f t="shared" si="324"/>
        <v>1.8580099999999999</v>
      </c>
      <c r="AA556" s="89">
        <f t="shared" si="324"/>
        <v>1.7676499999999999</v>
      </c>
    </row>
    <row r="557" spans="1:27" ht="12.75" hidden="1" customHeight="1" outlineLevel="1" x14ac:dyDescent="0.2">
      <c r="A557" s="97" t="s">
        <v>1552</v>
      </c>
      <c r="B557" s="63" t="s">
        <v>242</v>
      </c>
      <c r="C557" s="43" t="s">
        <v>79</v>
      </c>
      <c r="D557" s="44">
        <v>1196.57</v>
      </c>
      <c r="E557" s="44">
        <v>1188.69</v>
      </c>
      <c r="F557" s="44">
        <v>1105.46</v>
      </c>
      <c r="G557" s="44">
        <v>1080.25</v>
      </c>
      <c r="H557" s="44">
        <v>1101.07</v>
      </c>
      <c r="I557" s="44">
        <v>1133.53</v>
      </c>
      <c r="J557" s="44">
        <v>1017.63</v>
      </c>
      <c r="K557" s="44">
        <v>1173.08</v>
      </c>
      <c r="L557" s="44">
        <v>1276.55</v>
      </c>
      <c r="M557" s="44">
        <v>1480.14</v>
      </c>
      <c r="N557" s="44">
        <v>1611.85</v>
      </c>
      <c r="O557" s="44">
        <v>1629.03</v>
      </c>
      <c r="P557" s="44">
        <v>1636.09</v>
      </c>
      <c r="Q557" s="44">
        <v>1637.7</v>
      </c>
      <c r="R557" s="44">
        <v>1638.68</v>
      </c>
      <c r="S557" s="44">
        <v>1644.37</v>
      </c>
      <c r="T557" s="44">
        <v>1682.76</v>
      </c>
      <c r="U557" s="44">
        <v>1735.13</v>
      </c>
      <c r="V557" s="44">
        <v>1730.37</v>
      </c>
      <c r="W557" s="44">
        <v>1718.43</v>
      </c>
      <c r="X557" s="44">
        <v>1694.96</v>
      </c>
      <c r="Y557" s="44">
        <v>1485.65</v>
      </c>
      <c r="Z557" s="44">
        <v>1309.97</v>
      </c>
      <c r="AA557" s="44">
        <v>1219.6099999999999</v>
      </c>
    </row>
    <row r="558" spans="1:27" ht="12.75" hidden="1" customHeight="1" outlineLevel="1" x14ac:dyDescent="0.2">
      <c r="A558" s="97" t="s">
        <v>1553</v>
      </c>
      <c r="B558" s="63" t="s">
        <v>90</v>
      </c>
      <c r="C558" s="43" t="s">
        <v>79</v>
      </c>
      <c r="D558" s="44">
        <f>$D$468</f>
        <v>434.18</v>
      </c>
      <c r="E558" s="44">
        <f t="shared" ref="E558:AA558" si="325">$D$468</f>
        <v>434.18</v>
      </c>
      <c r="F558" s="44">
        <f t="shared" si="325"/>
        <v>434.18</v>
      </c>
      <c r="G558" s="44">
        <f t="shared" si="325"/>
        <v>434.18</v>
      </c>
      <c r="H558" s="44">
        <f t="shared" si="325"/>
        <v>434.18</v>
      </c>
      <c r="I558" s="44">
        <f t="shared" si="325"/>
        <v>434.18</v>
      </c>
      <c r="J558" s="44">
        <f t="shared" si="325"/>
        <v>434.18</v>
      </c>
      <c r="K558" s="44">
        <f t="shared" si="325"/>
        <v>434.18</v>
      </c>
      <c r="L558" s="44">
        <f t="shared" si="325"/>
        <v>434.18</v>
      </c>
      <c r="M558" s="44">
        <f t="shared" si="325"/>
        <v>434.18</v>
      </c>
      <c r="N558" s="44">
        <f t="shared" si="325"/>
        <v>434.18</v>
      </c>
      <c r="O558" s="44">
        <f t="shared" si="325"/>
        <v>434.18</v>
      </c>
      <c r="P558" s="44">
        <f t="shared" si="325"/>
        <v>434.18</v>
      </c>
      <c r="Q558" s="44">
        <f t="shared" si="325"/>
        <v>434.18</v>
      </c>
      <c r="R558" s="44">
        <f t="shared" si="325"/>
        <v>434.18</v>
      </c>
      <c r="S558" s="44">
        <f t="shared" si="325"/>
        <v>434.18</v>
      </c>
      <c r="T558" s="44">
        <f t="shared" si="325"/>
        <v>434.18</v>
      </c>
      <c r="U558" s="44">
        <f t="shared" si="325"/>
        <v>434.18</v>
      </c>
      <c r="V558" s="44">
        <f t="shared" si="325"/>
        <v>434.18</v>
      </c>
      <c r="W558" s="44">
        <f t="shared" si="325"/>
        <v>434.18</v>
      </c>
      <c r="X558" s="44">
        <f t="shared" si="325"/>
        <v>434.18</v>
      </c>
      <c r="Y558" s="44">
        <f t="shared" si="325"/>
        <v>434.18</v>
      </c>
      <c r="Z558" s="44">
        <f t="shared" si="325"/>
        <v>434.18</v>
      </c>
      <c r="AA558" s="44">
        <f t="shared" si="325"/>
        <v>434.18</v>
      </c>
    </row>
    <row r="559" spans="1:27" ht="12.75" hidden="1" customHeight="1" outlineLevel="1" x14ac:dyDescent="0.2">
      <c r="A559" s="97" t="s">
        <v>1554</v>
      </c>
      <c r="B559" s="63" t="s">
        <v>83</v>
      </c>
      <c r="C559" s="43" t="s">
        <v>79</v>
      </c>
      <c r="D559" s="44">
        <v>3.63</v>
      </c>
      <c r="E559" s="44">
        <v>3.63</v>
      </c>
      <c r="F559" s="44">
        <v>3.63</v>
      </c>
      <c r="G559" s="44">
        <v>3.63</v>
      </c>
      <c r="H559" s="44">
        <v>3.63</v>
      </c>
      <c r="I559" s="44">
        <v>3.63</v>
      </c>
      <c r="J559" s="44">
        <v>3.63</v>
      </c>
      <c r="K559" s="44">
        <v>3.63</v>
      </c>
      <c r="L559" s="44">
        <v>3.63</v>
      </c>
      <c r="M559" s="44">
        <v>3.63</v>
      </c>
      <c r="N559" s="44">
        <v>3.63</v>
      </c>
      <c r="O559" s="44">
        <v>3.63</v>
      </c>
      <c r="P559" s="44">
        <v>3.63</v>
      </c>
      <c r="Q559" s="44">
        <v>3.63</v>
      </c>
      <c r="R559" s="44">
        <v>3.63</v>
      </c>
      <c r="S559" s="44">
        <v>3.63</v>
      </c>
      <c r="T559" s="44">
        <v>3.63</v>
      </c>
      <c r="U559" s="44">
        <v>3.63</v>
      </c>
      <c r="V559" s="44">
        <v>3.63</v>
      </c>
      <c r="W559" s="44">
        <v>3.63</v>
      </c>
      <c r="X559" s="44">
        <v>3.63</v>
      </c>
      <c r="Y559" s="44">
        <v>3.63</v>
      </c>
      <c r="Z559" s="44">
        <v>3.63</v>
      </c>
      <c r="AA559" s="44">
        <v>3.63</v>
      </c>
    </row>
    <row r="560" spans="1:27" ht="12.75" hidden="1" customHeight="1" outlineLevel="1" x14ac:dyDescent="0.2">
      <c r="A560" s="97" t="s">
        <v>1555</v>
      </c>
      <c r="B560" s="63" t="s">
        <v>81</v>
      </c>
      <c r="C560" s="43" t="s">
        <v>79</v>
      </c>
      <c r="D560" s="44">
        <f>$D$11</f>
        <v>110.23</v>
      </c>
      <c r="E560" s="44">
        <f t="shared" ref="E560:AA560" si="326">$D$11</f>
        <v>110.23</v>
      </c>
      <c r="F560" s="44">
        <f t="shared" si="326"/>
        <v>110.23</v>
      </c>
      <c r="G560" s="44">
        <f t="shared" si="326"/>
        <v>110.23</v>
      </c>
      <c r="H560" s="44">
        <f t="shared" si="326"/>
        <v>110.23</v>
      </c>
      <c r="I560" s="44">
        <f t="shared" si="326"/>
        <v>110.23</v>
      </c>
      <c r="J560" s="44">
        <f t="shared" si="326"/>
        <v>110.23</v>
      </c>
      <c r="K560" s="44">
        <f t="shared" si="326"/>
        <v>110.23</v>
      </c>
      <c r="L560" s="44">
        <f t="shared" si="326"/>
        <v>110.23</v>
      </c>
      <c r="M560" s="44">
        <f t="shared" si="326"/>
        <v>110.23</v>
      </c>
      <c r="N560" s="44">
        <f t="shared" si="326"/>
        <v>110.23</v>
      </c>
      <c r="O560" s="44">
        <f t="shared" si="326"/>
        <v>110.23</v>
      </c>
      <c r="P560" s="44">
        <f t="shared" si="326"/>
        <v>110.23</v>
      </c>
      <c r="Q560" s="44">
        <f t="shared" si="326"/>
        <v>110.23</v>
      </c>
      <c r="R560" s="44">
        <f t="shared" si="326"/>
        <v>110.23</v>
      </c>
      <c r="S560" s="44">
        <f t="shared" si="326"/>
        <v>110.23</v>
      </c>
      <c r="T560" s="44">
        <f t="shared" si="326"/>
        <v>110.23</v>
      </c>
      <c r="U560" s="44">
        <f t="shared" si="326"/>
        <v>110.23</v>
      </c>
      <c r="V560" s="44">
        <f t="shared" si="326"/>
        <v>110.23</v>
      </c>
      <c r="W560" s="44">
        <f t="shared" si="326"/>
        <v>110.23</v>
      </c>
      <c r="X560" s="44">
        <f t="shared" si="326"/>
        <v>110.23</v>
      </c>
      <c r="Y560" s="44">
        <f t="shared" si="326"/>
        <v>110.23</v>
      </c>
      <c r="Z560" s="44">
        <f t="shared" si="326"/>
        <v>110.23</v>
      </c>
      <c r="AA560" s="44">
        <f t="shared" si="326"/>
        <v>110.23</v>
      </c>
    </row>
    <row r="561" spans="1:27" collapsed="1" x14ac:dyDescent="0.2">
      <c r="A561" s="96" t="s">
        <v>1556</v>
      </c>
      <c r="B561" s="28" t="str">
        <f>"20"&amp;"."&amp;$B$640&amp;"."&amp;$B$641</f>
        <v>20.11.2023</v>
      </c>
      <c r="C561" s="88" t="s">
        <v>76</v>
      </c>
      <c r="D561" s="89">
        <f>ROUND(((D562+D563+D565+D564)/1000),5)</f>
        <v>1.68266</v>
      </c>
      <c r="E561" s="89">
        <f>ROUND(((E562+E563+E565+E564)/1000),5)</f>
        <v>1.5851500000000001</v>
      </c>
      <c r="F561" s="89">
        <f>ROUND(((F562+F563+F565+F564)/1000),5)</f>
        <v>1.5221199999999999</v>
      </c>
      <c r="G561" s="89">
        <f t="shared" ref="G561:AA561" si="327">ROUND(((G562+G563+G565+G564)/1000),5)</f>
        <v>1.5177799999999999</v>
      </c>
      <c r="H561" s="89">
        <f t="shared" si="327"/>
        <v>1.56186</v>
      </c>
      <c r="I561" s="89">
        <f t="shared" si="327"/>
        <v>1.7402599999999999</v>
      </c>
      <c r="J561" s="89">
        <f t="shared" si="327"/>
        <v>1.8505199999999999</v>
      </c>
      <c r="K561" s="89">
        <f t="shared" si="327"/>
        <v>2.1397300000000001</v>
      </c>
      <c r="L561" s="89">
        <f t="shared" si="327"/>
        <v>2.3118500000000002</v>
      </c>
      <c r="M561" s="89">
        <f t="shared" si="327"/>
        <v>2.3731300000000002</v>
      </c>
      <c r="N561" s="89">
        <f t="shared" si="327"/>
        <v>2.4341400000000002</v>
      </c>
      <c r="O561" s="89">
        <f t="shared" si="327"/>
        <v>2.47905</v>
      </c>
      <c r="P561" s="89">
        <f t="shared" si="327"/>
        <v>2.4407999999999999</v>
      </c>
      <c r="Q561" s="89">
        <f t="shared" si="327"/>
        <v>2.4616699999999998</v>
      </c>
      <c r="R561" s="89">
        <f t="shared" si="327"/>
        <v>2.4580600000000001</v>
      </c>
      <c r="S561" s="89">
        <f t="shared" si="327"/>
        <v>2.4416699999999998</v>
      </c>
      <c r="T561" s="89">
        <f t="shared" si="327"/>
        <v>2.4501300000000001</v>
      </c>
      <c r="U561" s="89">
        <f t="shared" si="327"/>
        <v>2.5946699999999998</v>
      </c>
      <c r="V561" s="89">
        <f t="shared" si="327"/>
        <v>2.5991599999999999</v>
      </c>
      <c r="W561" s="89">
        <f t="shared" si="327"/>
        <v>2.44238</v>
      </c>
      <c r="X561" s="89">
        <f t="shared" si="327"/>
        <v>2.28024</v>
      </c>
      <c r="Y561" s="89">
        <f t="shared" si="327"/>
        <v>2.1874500000000001</v>
      </c>
      <c r="Z561" s="89">
        <f t="shared" si="327"/>
        <v>1.89808</v>
      </c>
      <c r="AA561" s="89">
        <f t="shared" si="327"/>
        <v>1.7766900000000001</v>
      </c>
    </row>
    <row r="562" spans="1:27" ht="12.75" hidden="1" customHeight="1" outlineLevel="1" x14ac:dyDescent="0.2">
      <c r="A562" s="97" t="s">
        <v>1557</v>
      </c>
      <c r="B562" s="63" t="s">
        <v>242</v>
      </c>
      <c r="C562" s="43" t="s">
        <v>79</v>
      </c>
      <c r="D562" s="44">
        <v>1134.6199999999999</v>
      </c>
      <c r="E562" s="44">
        <v>1037.1099999999999</v>
      </c>
      <c r="F562" s="44">
        <v>974.08</v>
      </c>
      <c r="G562" s="44">
        <v>969.74</v>
      </c>
      <c r="H562" s="44">
        <v>1013.82</v>
      </c>
      <c r="I562" s="44">
        <v>1192.22</v>
      </c>
      <c r="J562" s="44">
        <v>1302.48</v>
      </c>
      <c r="K562" s="44">
        <v>1591.69</v>
      </c>
      <c r="L562" s="44">
        <v>1763.81</v>
      </c>
      <c r="M562" s="44">
        <v>1825.09</v>
      </c>
      <c r="N562" s="44">
        <v>1886.1</v>
      </c>
      <c r="O562" s="44">
        <v>1931.01</v>
      </c>
      <c r="P562" s="44">
        <v>1892.76</v>
      </c>
      <c r="Q562" s="44">
        <v>1913.63</v>
      </c>
      <c r="R562" s="44">
        <v>1910.02</v>
      </c>
      <c r="S562" s="44">
        <v>1893.63</v>
      </c>
      <c r="T562" s="44">
        <v>1902.09</v>
      </c>
      <c r="U562" s="44">
        <v>2046.63</v>
      </c>
      <c r="V562" s="44">
        <v>2051.12</v>
      </c>
      <c r="W562" s="44">
        <v>1894.34</v>
      </c>
      <c r="X562" s="44">
        <v>1732.2</v>
      </c>
      <c r="Y562" s="44">
        <v>1639.41</v>
      </c>
      <c r="Z562" s="44">
        <v>1350.04</v>
      </c>
      <c r="AA562" s="44">
        <v>1228.6500000000001</v>
      </c>
    </row>
    <row r="563" spans="1:27" ht="12.75" hidden="1" customHeight="1" outlineLevel="1" x14ac:dyDescent="0.2">
      <c r="A563" s="97" t="s">
        <v>1558</v>
      </c>
      <c r="B563" s="63" t="s">
        <v>90</v>
      </c>
      <c r="C563" s="43" t="s">
        <v>79</v>
      </c>
      <c r="D563" s="44">
        <f>$D$468</f>
        <v>434.18</v>
      </c>
      <c r="E563" s="44">
        <f t="shared" ref="E563:AA563" si="328">$D$468</f>
        <v>434.18</v>
      </c>
      <c r="F563" s="44">
        <f t="shared" si="328"/>
        <v>434.18</v>
      </c>
      <c r="G563" s="44">
        <f t="shared" si="328"/>
        <v>434.18</v>
      </c>
      <c r="H563" s="44">
        <f t="shared" si="328"/>
        <v>434.18</v>
      </c>
      <c r="I563" s="44">
        <f t="shared" si="328"/>
        <v>434.18</v>
      </c>
      <c r="J563" s="44">
        <f t="shared" si="328"/>
        <v>434.18</v>
      </c>
      <c r="K563" s="44">
        <f t="shared" si="328"/>
        <v>434.18</v>
      </c>
      <c r="L563" s="44">
        <f t="shared" si="328"/>
        <v>434.18</v>
      </c>
      <c r="M563" s="44">
        <f t="shared" si="328"/>
        <v>434.18</v>
      </c>
      <c r="N563" s="44">
        <f t="shared" si="328"/>
        <v>434.18</v>
      </c>
      <c r="O563" s="44">
        <f t="shared" si="328"/>
        <v>434.18</v>
      </c>
      <c r="P563" s="44">
        <f t="shared" si="328"/>
        <v>434.18</v>
      </c>
      <c r="Q563" s="44">
        <f t="shared" si="328"/>
        <v>434.18</v>
      </c>
      <c r="R563" s="44">
        <f t="shared" si="328"/>
        <v>434.18</v>
      </c>
      <c r="S563" s="44">
        <f t="shared" si="328"/>
        <v>434.18</v>
      </c>
      <c r="T563" s="44">
        <f t="shared" si="328"/>
        <v>434.18</v>
      </c>
      <c r="U563" s="44">
        <f t="shared" si="328"/>
        <v>434.18</v>
      </c>
      <c r="V563" s="44">
        <f t="shared" si="328"/>
        <v>434.18</v>
      </c>
      <c r="W563" s="44">
        <f t="shared" si="328"/>
        <v>434.18</v>
      </c>
      <c r="X563" s="44">
        <f t="shared" si="328"/>
        <v>434.18</v>
      </c>
      <c r="Y563" s="44">
        <f t="shared" si="328"/>
        <v>434.18</v>
      </c>
      <c r="Z563" s="44">
        <f t="shared" si="328"/>
        <v>434.18</v>
      </c>
      <c r="AA563" s="44">
        <f t="shared" si="328"/>
        <v>434.18</v>
      </c>
    </row>
    <row r="564" spans="1:27" ht="12.75" hidden="1" customHeight="1" outlineLevel="1" x14ac:dyDescent="0.2">
      <c r="A564" s="97" t="s">
        <v>1559</v>
      </c>
      <c r="B564" s="63" t="s">
        <v>83</v>
      </c>
      <c r="C564" s="43" t="s">
        <v>79</v>
      </c>
      <c r="D564" s="44">
        <v>3.63</v>
      </c>
      <c r="E564" s="44">
        <v>3.63</v>
      </c>
      <c r="F564" s="44">
        <v>3.63</v>
      </c>
      <c r="G564" s="44">
        <v>3.63</v>
      </c>
      <c r="H564" s="44">
        <v>3.63</v>
      </c>
      <c r="I564" s="44">
        <v>3.63</v>
      </c>
      <c r="J564" s="44">
        <v>3.63</v>
      </c>
      <c r="K564" s="44">
        <v>3.63</v>
      </c>
      <c r="L564" s="44">
        <v>3.63</v>
      </c>
      <c r="M564" s="44">
        <v>3.63</v>
      </c>
      <c r="N564" s="44">
        <v>3.63</v>
      </c>
      <c r="O564" s="44">
        <v>3.63</v>
      </c>
      <c r="P564" s="44">
        <v>3.63</v>
      </c>
      <c r="Q564" s="44">
        <v>3.63</v>
      </c>
      <c r="R564" s="44">
        <v>3.63</v>
      </c>
      <c r="S564" s="44">
        <v>3.63</v>
      </c>
      <c r="T564" s="44">
        <v>3.63</v>
      </c>
      <c r="U564" s="44">
        <v>3.63</v>
      </c>
      <c r="V564" s="44">
        <v>3.63</v>
      </c>
      <c r="W564" s="44">
        <v>3.63</v>
      </c>
      <c r="X564" s="44">
        <v>3.63</v>
      </c>
      <c r="Y564" s="44">
        <v>3.63</v>
      </c>
      <c r="Z564" s="44">
        <v>3.63</v>
      </c>
      <c r="AA564" s="44">
        <v>3.63</v>
      </c>
    </row>
    <row r="565" spans="1:27" ht="12.75" hidden="1" customHeight="1" outlineLevel="1" x14ac:dyDescent="0.2">
      <c r="A565" s="97" t="s">
        <v>1560</v>
      </c>
      <c r="B565" s="63" t="s">
        <v>81</v>
      </c>
      <c r="C565" s="43" t="s">
        <v>79</v>
      </c>
      <c r="D565" s="44">
        <f>$D$11</f>
        <v>110.23</v>
      </c>
      <c r="E565" s="44">
        <f t="shared" ref="E565:AA565" si="329">$D$11</f>
        <v>110.23</v>
      </c>
      <c r="F565" s="44">
        <f t="shared" si="329"/>
        <v>110.23</v>
      </c>
      <c r="G565" s="44">
        <f t="shared" si="329"/>
        <v>110.23</v>
      </c>
      <c r="H565" s="44">
        <f t="shared" si="329"/>
        <v>110.23</v>
      </c>
      <c r="I565" s="44">
        <f t="shared" si="329"/>
        <v>110.23</v>
      </c>
      <c r="J565" s="44">
        <f t="shared" si="329"/>
        <v>110.23</v>
      </c>
      <c r="K565" s="44">
        <f t="shared" si="329"/>
        <v>110.23</v>
      </c>
      <c r="L565" s="44">
        <f t="shared" si="329"/>
        <v>110.23</v>
      </c>
      <c r="M565" s="44">
        <f t="shared" si="329"/>
        <v>110.23</v>
      </c>
      <c r="N565" s="44">
        <f t="shared" si="329"/>
        <v>110.23</v>
      </c>
      <c r="O565" s="44">
        <f t="shared" si="329"/>
        <v>110.23</v>
      </c>
      <c r="P565" s="44">
        <f t="shared" si="329"/>
        <v>110.23</v>
      </c>
      <c r="Q565" s="44">
        <f t="shared" si="329"/>
        <v>110.23</v>
      </c>
      <c r="R565" s="44">
        <f t="shared" si="329"/>
        <v>110.23</v>
      </c>
      <c r="S565" s="44">
        <f t="shared" si="329"/>
        <v>110.23</v>
      </c>
      <c r="T565" s="44">
        <f t="shared" si="329"/>
        <v>110.23</v>
      </c>
      <c r="U565" s="44">
        <f t="shared" si="329"/>
        <v>110.23</v>
      </c>
      <c r="V565" s="44">
        <f t="shared" si="329"/>
        <v>110.23</v>
      </c>
      <c r="W565" s="44">
        <f t="shared" si="329"/>
        <v>110.23</v>
      </c>
      <c r="X565" s="44">
        <f t="shared" si="329"/>
        <v>110.23</v>
      </c>
      <c r="Y565" s="44">
        <f t="shared" si="329"/>
        <v>110.23</v>
      </c>
      <c r="Z565" s="44">
        <f t="shared" si="329"/>
        <v>110.23</v>
      </c>
      <c r="AA565" s="44">
        <f t="shared" si="329"/>
        <v>110.23</v>
      </c>
    </row>
    <row r="566" spans="1:27" collapsed="1" x14ac:dyDescent="0.2">
      <c r="A566" s="96" t="s">
        <v>1561</v>
      </c>
      <c r="B566" s="28" t="str">
        <f>"21"&amp;"."&amp;$B$640&amp;"."&amp;$B$641</f>
        <v>21.11.2023</v>
      </c>
      <c r="C566" s="88" t="s">
        <v>76</v>
      </c>
      <c r="D566" s="89">
        <f>ROUND(((D567+D568+D570+D569)/1000),5)</f>
        <v>1.7133400000000001</v>
      </c>
      <c r="E566" s="89">
        <f>ROUND(((E567+E568+E570+E569)/1000),5)</f>
        <v>1.63994</v>
      </c>
      <c r="F566" s="89">
        <f>ROUND(((F567+F568+F570+F569)/1000),5)</f>
        <v>1.5742799999999999</v>
      </c>
      <c r="G566" s="89">
        <f t="shared" ref="G566:AA566" si="330">ROUND(((G567+G568+G570+G569)/1000),5)</f>
        <v>1.56656</v>
      </c>
      <c r="H566" s="89">
        <f t="shared" si="330"/>
        <v>1.6037699999999999</v>
      </c>
      <c r="I566" s="89">
        <f t="shared" si="330"/>
        <v>1.7331300000000001</v>
      </c>
      <c r="J566" s="89">
        <f t="shared" si="330"/>
        <v>1.88706</v>
      </c>
      <c r="K566" s="89">
        <f t="shared" si="330"/>
        <v>2.2047599999999998</v>
      </c>
      <c r="L566" s="89">
        <f t="shared" si="330"/>
        <v>2.35365</v>
      </c>
      <c r="M566" s="89">
        <f t="shared" si="330"/>
        <v>2.3853399999999998</v>
      </c>
      <c r="N566" s="89">
        <f t="shared" si="330"/>
        <v>2.5634299999999999</v>
      </c>
      <c r="O566" s="89">
        <f t="shared" si="330"/>
        <v>2.5782500000000002</v>
      </c>
      <c r="P566" s="89">
        <f t="shared" si="330"/>
        <v>2.4971199999999998</v>
      </c>
      <c r="Q566" s="89">
        <f t="shared" si="330"/>
        <v>2.5233599999999998</v>
      </c>
      <c r="R566" s="89">
        <f t="shared" si="330"/>
        <v>2.5147499999999998</v>
      </c>
      <c r="S566" s="89">
        <f t="shared" si="330"/>
        <v>2.5007000000000001</v>
      </c>
      <c r="T566" s="89">
        <f t="shared" si="330"/>
        <v>2.53322</v>
      </c>
      <c r="U566" s="89">
        <f t="shared" si="330"/>
        <v>2.6126499999999999</v>
      </c>
      <c r="V566" s="89">
        <f t="shared" si="330"/>
        <v>2.59775</v>
      </c>
      <c r="W566" s="89">
        <f t="shared" si="330"/>
        <v>2.4917799999999999</v>
      </c>
      <c r="X566" s="89">
        <f t="shared" si="330"/>
        <v>2.3336999999999999</v>
      </c>
      <c r="Y566" s="89">
        <f t="shared" si="330"/>
        <v>2.2570399999999999</v>
      </c>
      <c r="Z566" s="89">
        <f t="shared" si="330"/>
        <v>2.0638899999999998</v>
      </c>
      <c r="AA566" s="89">
        <f t="shared" si="330"/>
        <v>1.83036</v>
      </c>
    </row>
    <row r="567" spans="1:27" ht="12.75" hidden="1" customHeight="1" outlineLevel="1" x14ac:dyDescent="0.2">
      <c r="A567" s="97" t="s">
        <v>1562</v>
      </c>
      <c r="B567" s="63" t="s">
        <v>242</v>
      </c>
      <c r="C567" s="43" t="s">
        <v>79</v>
      </c>
      <c r="D567" s="44">
        <v>1165.3</v>
      </c>
      <c r="E567" s="44">
        <v>1091.9000000000001</v>
      </c>
      <c r="F567" s="44">
        <v>1026.24</v>
      </c>
      <c r="G567" s="44">
        <v>1018.52</v>
      </c>
      <c r="H567" s="44">
        <v>1055.73</v>
      </c>
      <c r="I567" s="44">
        <v>1185.0899999999999</v>
      </c>
      <c r="J567" s="44">
        <v>1339.02</v>
      </c>
      <c r="K567" s="44">
        <v>1656.72</v>
      </c>
      <c r="L567" s="44">
        <v>1805.61</v>
      </c>
      <c r="M567" s="44">
        <v>1837.3</v>
      </c>
      <c r="N567" s="44">
        <v>2015.39</v>
      </c>
      <c r="O567" s="44">
        <v>2030.21</v>
      </c>
      <c r="P567" s="44">
        <v>1949.08</v>
      </c>
      <c r="Q567" s="44">
        <v>1975.32</v>
      </c>
      <c r="R567" s="44">
        <v>1966.71</v>
      </c>
      <c r="S567" s="44">
        <v>1952.66</v>
      </c>
      <c r="T567" s="44">
        <v>1985.18</v>
      </c>
      <c r="U567" s="44">
        <v>2064.61</v>
      </c>
      <c r="V567" s="44">
        <v>2049.71</v>
      </c>
      <c r="W567" s="44">
        <v>1943.74</v>
      </c>
      <c r="X567" s="44">
        <v>1785.66</v>
      </c>
      <c r="Y567" s="44">
        <v>1709</v>
      </c>
      <c r="Z567" s="44">
        <v>1515.85</v>
      </c>
      <c r="AA567" s="44">
        <v>1282.32</v>
      </c>
    </row>
    <row r="568" spans="1:27" ht="12.75" hidden="1" customHeight="1" outlineLevel="1" x14ac:dyDescent="0.2">
      <c r="A568" s="97" t="s">
        <v>1563</v>
      </c>
      <c r="B568" s="63" t="s">
        <v>90</v>
      </c>
      <c r="C568" s="43" t="s">
        <v>79</v>
      </c>
      <c r="D568" s="44">
        <f>$D$468</f>
        <v>434.18</v>
      </c>
      <c r="E568" s="44">
        <f t="shared" ref="E568:AA568" si="331">$D$468</f>
        <v>434.18</v>
      </c>
      <c r="F568" s="44">
        <f t="shared" si="331"/>
        <v>434.18</v>
      </c>
      <c r="G568" s="44">
        <f t="shared" si="331"/>
        <v>434.18</v>
      </c>
      <c r="H568" s="44">
        <f t="shared" si="331"/>
        <v>434.18</v>
      </c>
      <c r="I568" s="44">
        <f t="shared" si="331"/>
        <v>434.18</v>
      </c>
      <c r="J568" s="44">
        <f t="shared" si="331"/>
        <v>434.18</v>
      </c>
      <c r="K568" s="44">
        <f t="shared" si="331"/>
        <v>434.18</v>
      </c>
      <c r="L568" s="44">
        <f t="shared" si="331"/>
        <v>434.18</v>
      </c>
      <c r="M568" s="44">
        <f t="shared" si="331"/>
        <v>434.18</v>
      </c>
      <c r="N568" s="44">
        <f t="shared" si="331"/>
        <v>434.18</v>
      </c>
      <c r="O568" s="44">
        <f t="shared" si="331"/>
        <v>434.18</v>
      </c>
      <c r="P568" s="44">
        <f t="shared" si="331"/>
        <v>434.18</v>
      </c>
      <c r="Q568" s="44">
        <f t="shared" si="331"/>
        <v>434.18</v>
      </c>
      <c r="R568" s="44">
        <f t="shared" si="331"/>
        <v>434.18</v>
      </c>
      <c r="S568" s="44">
        <f t="shared" si="331"/>
        <v>434.18</v>
      </c>
      <c r="T568" s="44">
        <f t="shared" si="331"/>
        <v>434.18</v>
      </c>
      <c r="U568" s="44">
        <f t="shared" si="331"/>
        <v>434.18</v>
      </c>
      <c r="V568" s="44">
        <f t="shared" si="331"/>
        <v>434.18</v>
      </c>
      <c r="W568" s="44">
        <f t="shared" si="331"/>
        <v>434.18</v>
      </c>
      <c r="X568" s="44">
        <f t="shared" si="331"/>
        <v>434.18</v>
      </c>
      <c r="Y568" s="44">
        <f t="shared" si="331"/>
        <v>434.18</v>
      </c>
      <c r="Z568" s="44">
        <f t="shared" si="331"/>
        <v>434.18</v>
      </c>
      <c r="AA568" s="44">
        <f t="shared" si="331"/>
        <v>434.18</v>
      </c>
    </row>
    <row r="569" spans="1:27" ht="12.75" hidden="1" customHeight="1" outlineLevel="1" x14ac:dyDescent="0.2">
      <c r="A569" s="97" t="s">
        <v>1564</v>
      </c>
      <c r="B569" s="63" t="s">
        <v>83</v>
      </c>
      <c r="C569" s="43" t="s">
        <v>79</v>
      </c>
      <c r="D569" s="44">
        <v>3.63</v>
      </c>
      <c r="E569" s="44">
        <v>3.63</v>
      </c>
      <c r="F569" s="44">
        <v>3.63</v>
      </c>
      <c r="G569" s="44">
        <v>3.63</v>
      </c>
      <c r="H569" s="44">
        <v>3.63</v>
      </c>
      <c r="I569" s="44">
        <v>3.63</v>
      </c>
      <c r="J569" s="44">
        <v>3.63</v>
      </c>
      <c r="K569" s="44">
        <v>3.63</v>
      </c>
      <c r="L569" s="44">
        <v>3.63</v>
      </c>
      <c r="M569" s="44">
        <v>3.63</v>
      </c>
      <c r="N569" s="44">
        <v>3.63</v>
      </c>
      <c r="O569" s="44">
        <v>3.63</v>
      </c>
      <c r="P569" s="44">
        <v>3.63</v>
      </c>
      <c r="Q569" s="44">
        <v>3.63</v>
      </c>
      <c r="R569" s="44">
        <v>3.63</v>
      </c>
      <c r="S569" s="44">
        <v>3.63</v>
      </c>
      <c r="T569" s="44">
        <v>3.63</v>
      </c>
      <c r="U569" s="44">
        <v>3.63</v>
      </c>
      <c r="V569" s="44">
        <v>3.63</v>
      </c>
      <c r="W569" s="44">
        <v>3.63</v>
      </c>
      <c r="X569" s="44">
        <v>3.63</v>
      </c>
      <c r="Y569" s="44">
        <v>3.63</v>
      </c>
      <c r="Z569" s="44">
        <v>3.63</v>
      </c>
      <c r="AA569" s="44">
        <v>3.63</v>
      </c>
    </row>
    <row r="570" spans="1:27" ht="12.75" hidden="1" customHeight="1" outlineLevel="1" x14ac:dyDescent="0.2">
      <c r="A570" s="97" t="s">
        <v>1565</v>
      </c>
      <c r="B570" s="63" t="s">
        <v>81</v>
      </c>
      <c r="C570" s="43" t="s">
        <v>79</v>
      </c>
      <c r="D570" s="44">
        <f>$D$11</f>
        <v>110.23</v>
      </c>
      <c r="E570" s="44">
        <f t="shared" ref="E570:AA570" si="332">$D$11</f>
        <v>110.23</v>
      </c>
      <c r="F570" s="44">
        <f t="shared" si="332"/>
        <v>110.23</v>
      </c>
      <c r="G570" s="44">
        <f t="shared" si="332"/>
        <v>110.23</v>
      </c>
      <c r="H570" s="44">
        <f t="shared" si="332"/>
        <v>110.23</v>
      </c>
      <c r="I570" s="44">
        <f t="shared" si="332"/>
        <v>110.23</v>
      </c>
      <c r="J570" s="44">
        <f t="shared" si="332"/>
        <v>110.23</v>
      </c>
      <c r="K570" s="44">
        <f t="shared" si="332"/>
        <v>110.23</v>
      </c>
      <c r="L570" s="44">
        <f t="shared" si="332"/>
        <v>110.23</v>
      </c>
      <c r="M570" s="44">
        <f t="shared" si="332"/>
        <v>110.23</v>
      </c>
      <c r="N570" s="44">
        <f t="shared" si="332"/>
        <v>110.23</v>
      </c>
      <c r="O570" s="44">
        <f t="shared" si="332"/>
        <v>110.23</v>
      </c>
      <c r="P570" s="44">
        <f t="shared" si="332"/>
        <v>110.23</v>
      </c>
      <c r="Q570" s="44">
        <f t="shared" si="332"/>
        <v>110.23</v>
      </c>
      <c r="R570" s="44">
        <f t="shared" si="332"/>
        <v>110.23</v>
      </c>
      <c r="S570" s="44">
        <f t="shared" si="332"/>
        <v>110.23</v>
      </c>
      <c r="T570" s="44">
        <f t="shared" si="332"/>
        <v>110.23</v>
      </c>
      <c r="U570" s="44">
        <f t="shared" si="332"/>
        <v>110.23</v>
      </c>
      <c r="V570" s="44">
        <f t="shared" si="332"/>
        <v>110.23</v>
      </c>
      <c r="W570" s="44">
        <f t="shared" si="332"/>
        <v>110.23</v>
      </c>
      <c r="X570" s="44">
        <f t="shared" si="332"/>
        <v>110.23</v>
      </c>
      <c r="Y570" s="44">
        <f t="shared" si="332"/>
        <v>110.23</v>
      </c>
      <c r="Z570" s="44">
        <f t="shared" si="332"/>
        <v>110.23</v>
      </c>
      <c r="AA570" s="44">
        <f t="shared" si="332"/>
        <v>110.23</v>
      </c>
    </row>
    <row r="571" spans="1:27" collapsed="1" x14ac:dyDescent="0.2">
      <c r="A571" s="96" t="s">
        <v>1566</v>
      </c>
      <c r="B571" s="28" t="str">
        <f>"22"&amp;"."&amp;$B$640&amp;"."&amp;$B$641</f>
        <v>22.11.2023</v>
      </c>
      <c r="C571" s="88" t="s">
        <v>76</v>
      </c>
      <c r="D571" s="89">
        <f>ROUND(((D572+D573+D575+D574)/1000),5)</f>
        <v>1.7293400000000001</v>
      </c>
      <c r="E571" s="89">
        <f>ROUND(((E572+E573+E575+E574)/1000),5)</f>
        <v>1.6490199999999999</v>
      </c>
      <c r="F571" s="89">
        <f>ROUND(((F572+F573+F575+F574)/1000),5)</f>
        <v>1.56803</v>
      </c>
      <c r="G571" s="89">
        <f t="shared" ref="G571:AA571" si="333">ROUND(((G572+G573+G575+G574)/1000),5)</f>
        <v>1.54243</v>
      </c>
      <c r="H571" s="89">
        <f t="shared" si="333"/>
        <v>1.6182799999999999</v>
      </c>
      <c r="I571" s="89">
        <f t="shared" si="333"/>
        <v>1.78786</v>
      </c>
      <c r="J571" s="89">
        <f t="shared" si="333"/>
        <v>2.0132500000000002</v>
      </c>
      <c r="K571" s="89">
        <f t="shared" si="333"/>
        <v>2.2256999999999998</v>
      </c>
      <c r="L571" s="89">
        <f t="shared" si="333"/>
        <v>2.3914900000000001</v>
      </c>
      <c r="M571" s="89">
        <f t="shared" si="333"/>
        <v>2.4117700000000002</v>
      </c>
      <c r="N571" s="89">
        <f t="shared" si="333"/>
        <v>2.50231</v>
      </c>
      <c r="O571" s="89">
        <f t="shared" si="333"/>
        <v>2.5043899999999999</v>
      </c>
      <c r="P571" s="89">
        <f t="shared" si="333"/>
        <v>2.4765700000000002</v>
      </c>
      <c r="Q571" s="89">
        <f t="shared" si="333"/>
        <v>2.4983300000000002</v>
      </c>
      <c r="R571" s="89">
        <f t="shared" si="333"/>
        <v>2.4835400000000001</v>
      </c>
      <c r="S571" s="89">
        <f t="shared" si="333"/>
        <v>2.4710000000000001</v>
      </c>
      <c r="T571" s="89">
        <f t="shared" si="333"/>
        <v>2.5306999999999999</v>
      </c>
      <c r="U571" s="89">
        <f t="shared" si="333"/>
        <v>2.5910299999999999</v>
      </c>
      <c r="V571" s="89">
        <f t="shared" si="333"/>
        <v>2.5436700000000001</v>
      </c>
      <c r="W571" s="89">
        <f t="shared" si="333"/>
        <v>2.4573499999999999</v>
      </c>
      <c r="X571" s="89">
        <f t="shared" si="333"/>
        <v>2.3740100000000002</v>
      </c>
      <c r="Y571" s="89">
        <f t="shared" si="333"/>
        <v>2.3420999999999998</v>
      </c>
      <c r="Z571" s="89">
        <f t="shared" si="333"/>
        <v>2.0842399999999999</v>
      </c>
      <c r="AA571" s="89">
        <f t="shared" si="333"/>
        <v>1.86486</v>
      </c>
    </row>
    <row r="572" spans="1:27" ht="12.75" hidden="1" customHeight="1" outlineLevel="1" x14ac:dyDescent="0.2">
      <c r="A572" s="97" t="s">
        <v>1567</v>
      </c>
      <c r="B572" s="63" t="s">
        <v>242</v>
      </c>
      <c r="C572" s="43" t="s">
        <v>79</v>
      </c>
      <c r="D572" s="44">
        <v>1181.3</v>
      </c>
      <c r="E572" s="44">
        <v>1100.98</v>
      </c>
      <c r="F572" s="44">
        <v>1019.99</v>
      </c>
      <c r="G572" s="44">
        <v>994.39</v>
      </c>
      <c r="H572" s="44">
        <v>1070.24</v>
      </c>
      <c r="I572" s="44">
        <v>1239.82</v>
      </c>
      <c r="J572" s="44">
        <v>1465.21</v>
      </c>
      <c r="K572" s="44">
        <v>1677.66</v>
      </c>
      <c r="L572" s="44">
        <v>1843.45</v>
      </c>
      <c r="M572" s="44">
        <v>1863.73</v>
      </c>
      <c r="N572" s="44">
        <v>1954.27</v>
      </c>
      <c r="O572" s="44">
        <v>1956.35</v>
      </c>
      <c r="P572" s="44">
        <v>1928.53</v>
      </c>
      <c r="Q572" s="44">
        <v>1950.29</v>
      </c>
      <c r="R572" s="44">
        <v>1935.5</v>
      </c>
      <c r="S572" s="44">
        <v>1922.96</v>
      </c>
      <c r="T572" s="44">
        <v>1982.66</v>
      </c>
      <c r="U572" s="44">
        <v>2042.99</v>
      </c>
      <c r="V572" s="44">
        <v>1995.63</v>
      </c>
      <c r="W572" s="44">
        <v>1909.31</v>
      </c>
      <c r="X572" s="44">
        <v>1825.97</v>
      </c>
      <c r="Y572" s="44">
        <v>1794.06</v>
      </c>
      <c r="Z572" s="44">
        <v>1536.2</v>
      </c>
      <c r="AA572" s="44">
        <v>1316.82</v>
      </c>
    </row>
    <row r="573" spans="1:27" ht="12.75" hidden="1" customHeight="1" outlineLevel="1" x14ac:dyDescent="0.2">
      <c r="A573" s="97" t="s">
        <v>1568</v>
      </c>
      <c r="B573" s="63" t="s">
        <v>90</v>
      </c>
      <c r="C573" s="43" t="s">
        <v>79</v>
      </c>
      <c r="D573" s="44">
        <f>$D$468</f>
        <v>434.18</v>
      </c>
      <c r="E573" s="44">
        <f t="shared" ref="E573:AA573" si="334">$D$468</f>
        <v>434.18</v>
      </c>
      <c r="F573" s="44">
        <f t="shared" si="334"/>
        <v>434.18</v>
      </c>
      <c r="G573" s="44">
        <f t="shared" si="334"/>
        <v>434.18</v>
      </c>
      <c r="H573" s="44">
        <f t="shared" si="334"/>
        <v>434.18</v>
      </c>
      <c r="I573" s="44">
        <f t="shared" si="334"/>
        <v>434.18</v>
      </c>
      <c r="J573" s="44">
        <f t="shared" si="334"/>
        <v>434.18</v>
      </c>
      <c r="K573" s="44">
        <f t="shared" si="334"/>
        <v>434.18</v>
      </c>
      <c r="L573" s="44">
        <f t="shared" si="334"/>
        <v>434.18</v>
      </c>
      <c r="M573" s="44">
        <f t="shared" si="334"/>
        <v>434.18</v>
      </c>
      <c r="N573" s="44">
        <f t="shared" si="334"/>
        <v>434.18</v>
      </c>
      <c r="O573" s="44">
        <f t="shared" si="334"/>
        <v>434.18</v>
      </c>
      <c r="P573" s="44">
        <f t="shared" si="334"/>
        <v>434.18</v>
      </c>
      <c r="Q573" s="44">
        <f t="shared" si="334"/>
        <v>434.18</v>
      </c>
      <c r="R573" s="44">
        <f t="shared" si="334"/>
        <v>434.18</v>
      </c>
      <c r="S573" s="44">
        <f t="shared" si="334"/>
        <v>434.18</v>
      </c>
      <c r="T573" s="44">
        <f t="shared" si="334"/>
        <v>434.18</v>
      </c>
      <c r="U573" s="44">
        <f t="shared" si="334"/>
        <v>434.18</v>
      </c>
      <c r="V573" s="44">
        <f t="shared" si="334"/>
        <v>434.18</v>
      </c>
      <c r="W573" s="44">
        <f t="shared" si="334"/>
        <v>434.18</v>
      </c>
      <c r="X573" s="44">
        <f t="shared" si="334"/>
        <v>434.18</v>
      </c>
      <c r="Y573" s="44">
        <f t="shared" si="334"/>
        <v>434.18</v>
      </c>
      <c r="Z573" s="44">
        <f t="shared" si="334"/>
        <v>434.18</v>
      </c>
      <c r="AA573" s="44">
        <f t="shared" si="334"/>
        <v>434.18</v>
      </c>
    </row>
    <row r="574" spans="1:27" ht="12.75" hidden="1" customHeight="1" outlineLevel="1" x14ac:dyDescent="0.2">
      <c r="A574" s="97" t="s">
        <v>1569</v>
      </c>
      <c r="B574" s="63" t="s">
        <v>83</v>
      </c>
      <c r="C574" s="43" t="s">
        <v>79</v>
      </c>
      <c r="D574" s="44">
        <v>3.63</v>
      </c>
      <c r="E574" s="44">
        <v>3.63</v>
      </c>
      <c r="F574" s="44">
        <v>3.63</v>
      </c>
      <c r="G574" s="44">
        <v>3.63</v>
      </c>
      <c r="H574" s="44">
        <v>3.63</v>
      </c>
      <c r="I574" s="44">
        <v>3.63</v>
      </c>
      <c r="J574" s="44">
        <v>3.63</v>
      </c>
      <c r="K574" s="44">
        <v>3.63</v>
      </c>
      <c r="L574" s="44">
        <v>3.63</v>
      </c>
      <c r="M574" s="44">
        <v>3.63</v>
      </c>
      <c r="N574" s="44">
        <v>3.63</v>
      </c>
      <c r="O574" s="44">
        <v>3.63</v>
      </c>
      <c r="P574" s="44">
        <v>3.63</v>
      </c>
      <c r="Q574" s="44">
        <v>3.63</v>
      </c>
      <c r="R574" s="44">
        <v>3.63</v>
      </c>
      <c r="S574" s="44">
        <v>3.63</v>
      </c>
      <c r="T574" s="44">
        <v>3.63</v>
      </c>
      <c r="U574" s="44">
        <v>3.63</v>
      </c>
      <c r="V574" s="44">
        <v>3.63</v>
      </c>
      <c r="W574" s="44">
        <v>3.63</v>
      </c>
      <c r="X574" s="44">
        <v>3.63</v>
      </c>
      <c r="Y574" s="44">
        <v>3.63</v>
      </c>
      <c r="Z574" s="44">
        <v>3.63</v>
      </c>
      <c r="AA574" s="44">
        <v>3.63</v>
      </c>
    </row>
    <row r="575" spans="1:27" ht="12.75" hidden="1" customHeight="1" outlineLevel="1" x14ac:dyDescent="0.2">
      <c r="A575" s="97" t="s">
        <v>1570</v>
      </c>
      <c r="B575" s="63" t="s">
        <v>81</v>
      </c>
      <c r="C575" s="43" t="s">
        <v>79</v>
      </c>
      <c r="D575" s="44">
        <f>$D$11</f>
        <v>110.23</v>
      </c>
      <c r="E575" s="44">
        <f t="shared" ref="E575:AA575" si="335">$D$11</f>
        <v>110.23</v>
      </c>
      <c r="F575" s="44">
        <f t="shared" si="335"/>
        <v>110.23</v>
      </c>
      <c r="G575" s="44">
        <f t="shared" si="335"/>
        <v>110.23</v>
      </c>
      <c r="H575" s="44">
        <f t="shared" si="335"/>
        <v>110.23</v>
      </c>
      <c r="I575" s="44">
        <f t="shared" si="335"/>
        <v>110.23</v>
      </c>
      <c r="J575" s="44">
        <f t="shared" si="335"/>
        <v>110.23</v>
      </c>
      <c r="K575" s="44">
        <f t="shared" si="335"/>
        <v>110.23</v>
      </c>
      <c r="L575" s="44">
        <f t="shared" si="335"/>
        <v>110.23</v>
      </c>
      <c r="M575" s="44">
        <f t="shared" si="335"/>
        <v>110.23</v>
      </c>
      <c r="N575" s="44">
        <f t="shared" si="335"/>
        <v>110.23</v>
      </c>
      <c r="O575" s="44">
        <f t="shared" si="335"/>
        <v>110.23</v>
      </c>
      <c r="P575" s="44">
        <f t="shared" si="335"/>
        <v>110.23</v>
      </c>
      <c r="Q575" s="44">
        <f t="shared" si="335"/>
        <v>110.23</v>
      </c>
      <c r="R575" s="44">
        <f t="shared" si="335"/>
        <v>110.23</v>
      </c>
      <c r="S575" s="44">
        <f t="shared" si="335"/>
        <v>110.23</v>
      </c>
      <c r="T575" s="44">
        <f t="shared" si="335"/>
        <v>110.23</v>
      </c>
      <c r="U575" s="44">
        <f t="shared" si="335"/>
        <v>110.23</v>
      </c>
      <c r="V575" s="44">
        <f t="shared" si="335"/>
        <v>110.23</v>
      </c>
      <c r="W575" s="44">
        <f t="shared" si="335"/>
        <v>110.23</v>
      </c>
      <c r="X575" s="44">
        <f t="shared" si="335"/>
        <v>110.23</v>
      </c>
      <c r="Y575" s="44">
        <f t="shared" si="335"/>
        <v>110.23</v>
      </c>
      <c r="Z575" s="44">
        <f t="shared" si="335"/>
        <v>110.23</v>
      </c>
      <c r="AA575" s="44">
        <f t="shared" si="335"/>
        <v>110.23</v>
      </c>
    </row>
    <row r="576" spans="1:27" collapsed="1" x14ac:dyDescent="0.2">
      <c r="A576" s="96" t="s">
        <v>1571</v>
      </c>
      <c r="B576" s="28" t="str">
        <f>"23"&amp;"."&amp;$B$640&amp;"."&amp;$B$641</f>
        <v>23.11.2023</v>
      </c>
      <c r="C576" s="88" t="s">
        <v>76</v>
      </c>
      <c r="D576" s="89">
        <f>ROUND(((D577+D578+D580+D579)/1000),5)</f>
        <v>1.73603</v>
      </c>
      <c r="E576" s="89">
        <f>ROUND(((E577+E578+E580+E579)/1000),5)</f>
        <v>1.65079</v>
      </c>
      <c r="F576" s="89">
        <f>ROUND(((F577+F578+F580+F579)/1000),5)</f>
        <v>1.61832</v>
      </c>
      <c r="G576" s="89">
        <f t="shared" ref="G576:AA576" si="336">ROUND(((G577+G578+G580+G579)/1000),5)</f>
        <v>1.6179399999999999</v>
      </c>
      <c r="H576" s="89">
        <f t="shared" si="336"/>
        <v>1.62666</v>
      </c>
      <c r="I576" s="89">
        <f t="shared" si="336"/>
        <v>1.7800800000000001</v>
      </c>
      <c r="J576" s="89">
        <f t="shared" si="336"/>
        <v>1.98217</v>
      </c>
      <c r="K576" s="89">
        <f t="shared" si="336"/>
        <v>2.2509899999999998</v>
      </c>
      <c r="L576" s="89">
        <f t="shared" si="336"/>
        <v>2.3652799999999998</v>
      </c>
      <c r="M576" s="89">
        <f t="shared" si="336"/>
        <v>2.38218</v>
      </c>
      <c r="N576" s="89">
        <f t="shared" si="336"/>
        <v>2.4244599999999998</v>
      </c>
      <c r="O576" s="89">
        <f t="shared" si="336"/>
        <v>2.4950399999999999</v>
      </c>
      <c r="P576" s="89">
        <f t="shared" si="336"/>
        <v>2.4889100000000002</v>
      </c>
      <c r="Q576" s="89">
        <f t="shared" si="336"/>
        <v>2.50597</v>
      </c>
      <c r="R576" s="89">
        <f t="shared" si="336"/>
        <v>2.4963600000000001</v>
      </c>
      <c r="S576" s="89">
        <f t="shared" si="336"/>
        <v>2.40503</v>
      </c>
      <c r="T576" s="89">
        <f t="shared" si="336"/>
        <v>2.40625</v>
      </c>
      <c r="U576" s="89">
        <f t="shared" si="336"/>
        <v>2.4701599999999999</v>
      </c>
      <c r="V576" s="89">
        <f t="shared" si="336"/>
        <v>2.5036399999999999</v>
      </c>
      <c r="W576" s="89">
        <f t="shared" si="336"/>
        <v>2.40665</v>
      </c>
      <c r="X576" s="89">
        <f t="shared" si="336"/>
        <v>2.3812099999999998</v>
      </c>
      <c r="Y576" s="89">
        <f t="shared" si="336"/>
        <v>2.3504999999999998</v>
      </c>
      <c r="Z576" s="89">
        <f t="shared" si="336"/>
        <v>2.0707100000000001</v>
      </c>
      <c r="AA576" s="89">
        <f t="shared" si="336"/>
        <v>1.82358</v>
      </c>
    </row>
    <row r="577" spans="1:27" ht="12.75" hidden="1" customHeight="1" outlineLevel="1" x14ac:dyDescent="0.2">
      <c r="A577" s="97" t="s">
        <v>1572</v>
      </c>
      <c r="B577" s="63" t="s">
        <v>242</v>
      </c>
      <c r="C577" s="43" t="s">
        <v>79</v>
      </c>
      <c r="D577" s="44">
        <v>1187.99</v>
      </c>
      <c r="E577" s="44">
        <v>1102.75</v>
      </c>
      <c r="F577" s="44">
        <v>1070.28</v>
      </c>
      <c r="G577" s="44">
        <v>1069.9000000000001</v>
      </c>
      <c r="H577" s="44">
        <v>1078.6199999999999</v>
      </c>
      <c r="I577" s="44">
        <v>1232.04</v>
      </c>
      <c r="J577" s="44">
        <v>1434.13</v>
      </c>
      <c r="K577" s="44">
        <v>1702.95</v>
      </c>
      <c r="L577" s="44">
        <v>1817.24</v>
      </c>
      <c r="M577" s="44">
        <v>1834.14</v>
      </c>
      <c r="N577" s="44">
        <v>1876.42</v>
      </c>
      <c r="O577" s="44">
        <v>1947</v>
      </c>
      <c r="P577" s="44">
        <v>1940.87</v>
      </c>
      <c r="Q577" s="44">
        <v>1957.93</v>
      </c>
      <c r="R577" s="44">
        <v>1948.32</v>
      </c>
      <c r="S577" s="44">
        <v>1856.99</v>
      </c>
      <c r="T577" s="44">
        <v>1858.21</v>
      </c>
      <c r="U577" s="44">
        <v>1922.12</v>
      </c>
      <c r="V577" s="44">
        <v>1955.6</v>
      </c>
      <c r="W577" s="44">
        <v>1858.61</v>
      </c>
      <c r="X577" s="44">
        <v>1833.17</v>
      </c>
      <c r="Y577" s="44">
        <v>1802.46</v>
      </c>
      <c r="Z577" s="44">
        <v>1522.67</v>
      </c>
      <c r="AA577" s="44">
        <v>1275.54</v>
      </c>
    </row>
    <row r="578" spans="1:27" ht="12.75" hidden="1" customHeight="1" outlineLevel="1" x14ac:dyDescent="0.2">
      <c r="A578" s="97" t="s">
        <v>1573</v>
      </c>
      <c r="B578" s="63" t="s">
        <v>90</v>
      </c>
      <c r="C578" s="43" t="s">
        <v>79</v>
      </c>
      <c r="D578" s="44">
        <f>$D$468</f>
        <v>434.18</v>
      </c>
      <c r="E578" s="44">
        <f t="shared" ref="E578:AA578" si="337">$D$468</f>
        <v>434.18</v>
      </c>
      <c r="F578" s="44">
        <f t="shared" si="337"/>
        <v>434.18</v>
      </c>
      <c r="G578" s="44">
        <f t="shared" si="337"/>
        <v>434.18</v>
      </c>
      <c r="H578" s="44">
        <f t="shared" si="337"/>
        <v>434.18</v>
      </c>
      <c r="I578" s="44">
        <f t="shared" si="337"/>
        <v>434.18</v>
      </c>
      <c r="J578" s="44">
        <f t="shared" si="337"/>
        <v>434.18</v>
      </c>
      <c r="K578" s="44">
        <f t="shared" si="337"/>
        <v>434.18</v>
      </c>
      <c r="L578" s="44">
        <f t="shared" si="337"/>
        <v>434.18</v>
      </c>
      <c r="M578" s="44">
        <f t="shared" si="337"/>
        <v>434.18</v>
      </c>
      <c r="N578" s="44">
        <f t="shared" si="337"/>
        <v>434.18</v>
      </c>
      <c r="O578" s="44">
        <f t="shared" si="337"/>
        <v>434.18</v>
      </c>
      <c r="P578" s="44">
        <f t="shared" si="337"/>
        <v>434.18</v>
      </c>
      <c r="Q578" s="44">
        <f t="shared" si="337"/>
        <v>434.18</v>
      </c>
      <c r="R578" s="44">
        <f t="shared" si="337"/>
        <v>434.18</v>
      </c>
      <c r="S578" s="44">
        <f t="shared" si="337"/>
        <v>434.18</v>
      </c>
      <c r="T578" s="44">
        <f t="shared" si="337"/>
        <v>434.18</v>
      </c>
      <c r="U578" s="44">
        <f t="shared" si="337"/>
        <v>434.18</v>
      </c>
      <c r="V578" s="44">
        <f t="shared" si="337"/>
        <v>434.18</v>
      </c>
      <c r="W578" s="44">
        <f t="shared" si="337"/>
        <v>434.18</v>
      </c>
      <c r="X578" s="44">
        <f t="shared" si="337"/>
        <v>434.18</v>
      </c>
      <c r="Y578" s="44">
        <f t="shared" si="337"/>
        <v>434.18</v>
      </c>
      <c r="Z578" s="44">
        <f t="shared" si="337"/>
        <v>434.18</v>
      </c>
      <c r="AA578" s="44">
        <f t="shared" si="337"/>
        <v>434.18</v>
      </c>
    </row>
    <row r="579" spans="1:27" ht="12.75" hidden="1" customHeight="1" outlineLevel="1" x14ac:dyDescent="0.2">
      <c r="A579" s="97" t="s">
        <v>1574</v>
      </c>
      <c r="B579" s="63" t="s">
        <v>83</v>
      </c>
      <c r="C579" s="43" t="s">
        <v>79</v>
      </c>
      <c r="D579" s="44">
        <v>3.63</v>
      </c>
      <c r="E579" s="44">
        <v>3.63</v>
      </c>
      <c r="F579" s="44">
        <v>3.63</v>
      </c>
      <c r="G579" s="44">
        <v>3.63</v>
      </c>
      <c r="H579" s="44">
        <v>3.63</v>
      </c>
      <c r="I579" s="44">
        <v>3.63</v>
      </c>
      <c r="J579" s="44">
        <v>3.63</v>
      </c>
      <c r="K579" s="44">
        <v>3.63</v>
      </c>
      <c r="L579" s="44">
        <v>3.63</v>
      </c>
      <c r="M579" s="44">
        <v>3.63</v>
      </c>
      <c r="N579" s="44">
        <v>3.63</v>
      </c>
      <c r="O579" s="44">
        <v>3.63</v>
      </c>
      <c r="P579" s="44">
        <v>3.63</v>
      </c>
      <c r="Q579" s="44">
        <v>3.63</v>
      </c>
      <c r="R579" s="44">
        <v>3.63</v>
      </c>
      <c r="S579" s="44">
        <v>3.63</v>
      </c>
      <c r="T579" s="44">
        <v>3.63</v>
      </c>
      <c r="U579" s="44">
        <v>3.63</v>
      </c>
      <c r="V579" s="44">
        <v>3.63</v>
      </c>
      <c r="W579" s="44">
        <v>3.63</v>
      </c>
      <c r="X579" s="44">
        <v>3.63</v>
      </c>
      <c r="Y579" s="44">
        <v>3.63</v>
      </c>
      <c r="Z579" s="44">
        <v>3.63</v>
      </c>
      <c r="AA579" s="44">
        <v>3.63</v>
      </c>
    </row>
    <row r="580" spans="1:27" ht="12.75" hidden="1" customHeight="1" outlineLevel="1" x14ac:dyDescent="0.2">
      <c r="A580" s="97" t="s">
        <v>1575</v>
      </c>
      <c r="B580" s="63" t="s">
        <v>81</v>
      </c>
      <c r="C580" s="43" t="s">
        <v>79</v>
      </c>
      <c r="D580" s="44">
        <f>$D$11</f>
        <v>110.23</v>
      </c>
      <c r="E580" s="44">
        <f t="shared" ref="E580:AA580" si="338">$D$11</f>
        <v>110.23</v>
      </c>
      <c r="F580" s="44">
        <f t="shared" si="338"/>
        <v>110.23</v>
      </c>
      <c r="G580" s="44">
        <f t="shared" si="338"/>
        <v>110.23</v>
      </c>
      <c r="H580" s="44">
        <f t="shared" si="338"/>
        <v>110.23</v>
      </c>
      <c r="I580" s="44">
        <f t="shared" si="338"/>
        <v>110.23</v>
      </c>
      <c r="J580" s="44">
        <f t="shared" si="338"/>
        <v>110.23</v>
      </c>
      <c r="K580" s="44">
        <f t="shared" si="338"/>
        <v>110.23</v>
      </c>
      <c r="L580" s="44">
        <f t="shared" si="338"/>
        <v>110.23</v>
      </c>
      <c r="M580" s="44">
        <f t="shared" si="338"/>
        <v>110.23</v>
      </c>
      <c r="N580" s="44">
        <f t="shared" si="338"/>
        <v>110.23</v>
      </c>
      <c r="O580" s="44">
        <f t="shared" si="338"/>
        <v>110.23</v>
      </c>
      <c r="P580" s="44">
        <f t="shared" si="338"/>
        <v>110.23</v>
      </c>
      <c r="Q580" s="44">
        <f t="shared" si="338"/>
        <v>110.23</v>
      </c>
      <c r="R580" s="44">
        <f t="shared" si="338"/>
        <v>110.23</v>
      </c>
      <c r="S580" s="44">
        <f t="shared" si="338"/>
        <v>110.23</v>
      </c>
      <c r="T580" s="44">
        <f t="shared" si="338"/>
        <v>110.23</v>
      </c>
      <c r="U580" s="44">
        <f t="shared" si="338"/>
        <v>110.23</v>
      </c>
      <c r="V580" s="44">
        <f t="shared" si="338"/>
        <v>110.23</v>
      </c>
      <c r="W580" s="44">
        <f t="shared" si="338"/>
        <v>110.23</v>
      </c>
      <c r="X580" s="44">
        <f t="shared" si="338"/>
        <v>110.23</v>
      </c>
      <c r="Y580" s="44">
        <f t="shared" si="338"/>
        <v>110.23</v>
      </c>
      <c r="Z580" s="44">
        <f t="shared" si="338"/>
        <v>110.23</v>
      </c>
      <c r="AA580" s="44">
        <f t="shared" si="338"/>
        <v>110.23</v>
      </c>
    </row>
    <row r="581" spans="1:27" collapsed="1" x14ac:dyDescent="0.2">
      <c r="A581" s="96" t="s">
        <v>1576</v>
      </c>
      <c r="B581" s="28" t="str">
        <f>"24"&amp;"."&amp;$B$640&amp;"."&amp;$B$641</f>
        <v>24.11.2023</v>
      </c>
      <c r="C581" s="88" t="s">
        <v>76</v>
      </c>
      <c r="D581" s="89">
        <f>ROUND(((D582+D583+D585+D584)/1000),5)</f>
        <v>1.7065300000000001</v>
      </c>
      <c r="E581" s="89">
        <f>ROUND(((E582+E583+E585+E584)/1000),5)</f>
        <v>1.58436</v>
      </c>
      <c r="F581" s="89">
        <f>ROUND(((F582+F583+F585+F584)/1000),5)</f>
        <v>1.5161899999999999</v>
      </c>
      <c r="G581" s="89">
        <f t="shared" ref="G581:AA581" si="339">ROUND(((G582+G583+G585+G584)/1000),5)</f>
        <v>1.35619</v>
      </c>
      <c r="H581" s="89">
        <f t="shared" si="339"/>
        <v>1.51576</v>
      </c>
      <c r="I581" s="89">
        <f t="shared" si="339"/>
        <v>1.7619</v>
      </c>
      <c r="J581" s="89">
        <f t="shared" si="339"/>
        <v>1.8767199999999999</v>
      </c>
      <c r="K581" s="89">
        <f t="shared" si="339"/>
        <v>2.1710699999999998</v>
      </c>
      <c r="L581" s="89">
        <f t="shared" si="339"/>
        <v>2.4114100000000001</v>
      </c>
      <c r="M581" s="89">
        <f t="shared" si="339"/>
        <v>2.4420099999999998</v>
      </c>
      <c r="N581" s="89">
        <f t="shared" si="339"/>
        <v>2.47471</v>
      </c>
      <c r="O581" s="89">
        <f t="shared" si="339"/>
        <v>2.5189499999999998</v>
      </c>
      <c r="P581" s="89">
        <f t="shared" si="339"/>
        <v>2.4928599999999999</v>
      </c>
      <c r="Q581" s="89">
        <f t="shared" si="339"/>
        <v>2.5111599999999998</v>
      </c>
      <c r="R581" s="89">
        <f t="shared" si="339"/>
        <v>2.4937900000000002</v>
      </c>
      <c r="S581" s="89">
        <f t="shared" si="339"/>
        <v>2.4761700000000002</v>
      </c>
      <c r="T581" s="89">
        <f t="shared" si="339"/>
        <v>2.48149</v>
      </c>
      <c r="U581" s="89">
        <f t="shared" si="339"/>
        <v>2.4979399999999998</v>
      </c>
      <c r="V581" s="89">
        <f t="shared" si="339"/>
        <v>2.4815</v>
      </c>
      <c r="W581" s="89">
        <f t="shared" si="339"/>
        <v>2.4992700000000001</v>
      </c>
      <c r="X581" s="89">
        <f t="shared" si="339"/>
        <v>2.43567</v>
      </c>
      <c r="Y581" s="89">
        <f t="shared" si="339"/>
        <v>2.3784100000000001</v>
      </c>
      <c r="Z581" s="89">
        <f t="shared" si="339"/>
        <v>2.1840600000000001</v>
      </c>
      <c r="AA581" s="89">
        <f t="shared" si="339"/>
        <v>1.95459</v>
      </c>
    </row>
    <row r="582" spans="1:27" ht="12.75" hidden="1" customHeight="1" outlineLevel="1" x14ac:dyDescent="0.2">
      <c r="A582" s="97" t="s">
        <v>1577</v>
      </c>
      <c r="B582" s="63" t="s">
        <v>242</v>
      </c>
      <c r="C582" s="43" t="s">
        <v>79</v>
      </c>
      <c r="D582" s="44">
        <v>1158.49</v>
      </c>
      <c r="E582" s="44">
        <v>1036.32</v>
      </c>
      <c r="F582" s="44">
        <v>968.15</v>
      </c>
      <c r="G582" s="44">
        <v>808.15</v>
      </c>
      <c r="H582" s="44">
        <v>967.72</v>
      </c>
      <c r="I582" s="44">
        <v>1213.8599999999999</v>
      </c>
      <c r="J582" s="44">
        <v>1328.68</v>
      </c>
      <c r="K582" s="44">
        <v>1623.03</v>
      </c>
      <c r="L582" s="44">
        <v>1863.37</v>
      </c>
      <c r="M582" s="44">
        <v>1893.97</v>
      </c>
      <c r="N582" s="44">
        <v>1926.67</v>
      </c>
      <c r="O582" s="44">
        <v>1970.91</v>
      </c>
      <c r="P582" s="44">
        <v>1944.82</v>
      </c>
      <c r="Q582" s="44">
        <v>1963.12</v>
      </c>
      <c r="R582" s="44">
        <v>1945.75</v>
      </c>
      <c r="S582" s="44">
        <v>1928.13</v>
      </c>
      <c r="T582" s="44">
        <v>1933.45</v>
      </c>
      <c r="U582" s="44">
        <v>1949.9</v>
      </c>
      <c r="V582" s="44">
        <v>1933.46</v>
      </c>
      <c r="W582" s="44">
        <v>1951.23</v>
      </c>
      <c r="X582" s="44">
        <v>1887.63</v>
      </c>
      <c r="Y582" s="44">
        <v>1830.37</v>
      </c>
      <c r="Z582" s="44">
        <v>1636.02</v>
      </c>
      <c r="AA582" s="44">
        <v>1406.55</v>
      </c>
    </row>
    <row r="583" spans="1:27" ht="12.75" hidden="1" customHeight="1" outlineLevel="1" x14ac:dyDescent="0.2">
      <c r="A583" s="97" t="s">
        <v>1578</v>
      </c>
      <c r="B583" s="63" t="s">
        <v>90</v>
      </c>
      <c r="C583" s="43" t="s">
        <v>79</v>
      </c>
      <c r="D583" s="44">
        <f>$D$468</f>
        <v>434.18</v>
      </c>
      <c r="E583" s="44">
        <f t="shared" ref="E583:AA583" si="340">$D$468</f>
        <v>434.18</v>
      </c>
      <c r="F583" s="44">
        <f t="shared" si="340"/>
        <v>434.18</v>
      </c>
      <c r="G583" s="44">
        <f t="shared" si="340"/>
        <v>434.18</v>
      </c>
      <c r="H583" s="44">
        <f t="shared" si="340"/>
        <v>434.18</v>
      </c>
      <c r="I583" s="44">
        <f t="shared" si="340"/>
        <v>434.18</v>
      </c>
      <c r="J583" s="44">
        <f t="shared" si="340"/>
        <v>434.18</v>
      </c>
      <c r="K583" s="44">
        <f t="shared" si="340"/>
        <v>434.18</v>
      </c>
      <c r="L583" s="44">
        <f t="shared" si="340"/>
        <v>434.18</v>
      </c>
      <c r="M583" s="44">
        <f t="shared" si="340"/>
        <v>434.18</v>
      </c>
      <c r="N583" s="44">
        <f t="shared" si="340"/>
        <v>434.18</v>
      </c>
      <c r="O583" s="44">
        <f t="shared" si="340"/>
        <v>434.18</v>
      </c>
      <c r="P583" s="44">
        <f t="shared" si="340"/>
        <v>434.18</v>
      </c>
      <c r="Q583" s="44">
        <f t="shared" si="340"/>
        <v>434.18</v>
      </c>
      <c r="R583" s="44">
        <f t="shared" si="340"/>
        <v>434.18</v>
      </c>
      <c r="S583" s="44">
        <f t="shared" si="340"/>
        <v>434.18</v>
      </c>
      <c r="T583" s="44">
        <f t="shared" si="340"/>
        <v>434.18</v>
      </c>
      <c r="U583" s="44">
        <f t="shared" si="340"/>
        <v>434.18</v>
      </c>
      <c r="V583" s="44">
        <f t="shared" si="340"/>
        <v>434.18</v>
      </c>
      <c r="W583" s="44">
        <f t="shared" si="340"/>
        <v>434.18</v>
      </c>
      <c r="X583" s="44">
        <f t="shared" si="340"/>
        <v>434.18</v>
      </c>
      <c r="Y583" s="44">
        <f t="shared" si="340"/>
        <v>434.18</v>
      </c>
      <c r="Z583" s="44">
        <f t="shared" si="340"/>
        <v>434.18</v>
      </c>
      <c r="AA583" s="44">
        <f t="shared" si="340"/>
        <v>434.18</v>
      </c>
    </row>
    <row r="584" spans="1:27" ht="12.75" hidden="1" customHeight="1" outlineLevel="1" x14ac:dyDescent="0.2">
      <c r="A584" s="97" t="s">
        <v>1579</v>
      </c>
      <c r="B584" s="63" t="s">
        <v>83</v>
      </c>
      <c r="C584" s="43" t="s">
        <v>79</v>
      </c>
      <c r="D584" s="44">
        <v>3.63</v>
      </c>
      <c r="E584" s="44">
        <v>3.63</v>
      </c>
      <c r="F584" s="44">
        <v>3.63</v>
      </c>
      <c r="G584" s="44">
        <v>3.63</v>
      </c>
      <c r="H584" s="44">
        <v>3.63</v>
      </c>
      <c r="I584" s="44">
        <v>3.63</v>
      </c>
      <c r="J584" s="44">
        <v>3.63</v>
      </c>
      <c r="K584" s="44">
        <v>3.63</v>
      </c>
      <c r="L584" s="44">
        <v>3.63</v>
      </c>
      <c r="M584" s="44">
        <v>3.63</v>
      </c>
      <c r="N584" s="44">
        <v>3.63</v>
      </c>
      <c r="O584" s="44">
        <v>3.63</v>
      </c>
      <c r="P584" s="44">
        <v>3.63</v>
      </c>
      <c r="Q584" s="44">
        <v>3.63</v>
      </c>
      <c r="R584" s="44">
        <v>3.63</v>
      </c>
      <c r="S584" s="44">
        <v>3.63</v>
      </c>
      <c r="T584" s="44">
        <v>3.63</v>
      </c>
      <c r="U584" s="44">
        <v>3.63</v>
      </c>
      <c r="V584" s="44">
        <v>3.63</v>
      </c>
      <c r="W584" s="44">
        <v>3.63</v>
      </c>
      <c r="X584" s="44">
        <v>3.63</v>
      </c>
      <c r="Y584" s="44">
        <v>3.63</v>
      </c>
      <c r="Z584" s="44">
        <v>3.63</v>
      </c>
      <c r="AA584" s="44">
        <v>3.63</v>
      </c>
    </row>
    <row r="585" spans="1:27" ht="12.75" hidden="1" customHeight="1" outlineLevel="1" x14ac:dyDescent="0.2">
      <c r="A585" s="97" t="s">
        <v>1580</v>
      </c>
      <c r="B585" s="63" t="s">
        <v>81</v>
      </c>
      <c r="C585" s="43" t="s">
        <v>79</v>
      </c>
      <c r="D585" s="44">
        <f>$D$11</f>
        <v>110.23</v>
      </c>
      <c r="E585" s="44">
        <f t="shared" ref="E585:AA585" si="341">$D$11</f>
        <v>110.23</v>
      </c>
      <c r="F585" s="44">
        <f t="shared" si="341"/>
        <v>110.23</v>
      </c>
      <c r="G585" s="44">
        <f t="shared" si="341"/>
        <v>110.23</v>
      </c>
      <c r="H585" s="44">
        <f t="shared" si="341"/>
        <v>110.23</v>
      </c>
      <c r="I585" s="44">
        <f t="shared" si="341"/>
        <v>110.23</v>
      </c>
      <c r="J585" s="44">
        <f t="shared" si="341"/>
        <v>110.23</v>
      </c>
      <c r="K585" s="44">
        <f t="shared" si="341"/>
        <v>110.23</v>
      </c>
      <c r="L585" s="44">
        <f t="shared" si="341"/>
        <v>110.23</v>
      </c>
      <c r="M585" s="44">
        <f t="shared" si="341"/>
        <v>110.23</v>
      </c>
      <c r="N585" s="44">
        <f t="shared" si="341"/>
        <v>110.23</v>
      </c>
      <c r="O585" s="44">
        <f t="shared" si="341"/>
        <v>110.23</v>
      </c>
      <c r="P585" s="44">
        <f t="shared" si="341"/>
        <v>110.23</v>
      </c>
      <c r="Q585" s="44">
        <f t="shared" si="341"/>
        <v>110.23</v>
      </c>
      <c r="R585" s="44">
        <f t="shared" si="341"/>
        <v>110.23</v>
      </c>
      <c r="S585" s="44">
        <f t="shared" si="341"/>
        <v>110.23</v>
      </c>
      <c r="T585" s="44">
        <f t="shared" si="341"/>
        <v>110.23</v>
      </c>
      <c r="U585" s="44">
        <f t="shared" si="341"/>
        <v>110.23</v>
      </c>
      <c r="V585" s="44">
        <f t="shared" si="341"/>
        <v>110.23</v>
      </c>
      <c r="W585" s="44">
        <f t="shared" si="341"/>
        <v>110.23</v>
      </c>
      <c r="X585" s="44">
        <f t="shared" si="341"/>
        <v>110.23</v>
      </c>
      <c r="Y585" s="44">
        <f t="shared" si="341"/>
        <v>110.23</v>
      </c>
      <c r="Z585" s="44">
        <f t="shared" si="341"/>
        <v>110.23</v>
      </c>
      <c r="AA585" s="44">
        <f t="shared" si="341"/>
        <v>110.23</v>
      </c>
    </row>
    <row r="586" spans="1:27" collapsed="1" x14ac:dyDescent="0.2">
      <c r="A586" s="96" t="s">
        <v>1581</v>
      </c>
      <c r="B586" s="28" t="str">
        <f>"25"&amp;"."&amp;$B$640&amp;"."&amp;$B$641</f>
        <v>25.11.2023</v>
      </c>
      <c r="C586" s="88" t="s">
        <v>76</v>
      </c>
      <c r="D586" s="89">
        <f>ROUND(((D587+D588+D590+D589)/1000),5)</f>
        <v>1.81704</v>
      </c>
      <c r="E586" s="89">
        <f>ROUND(((E587+E588+E590+E589)/1000),5)</f>
        <v>1.77877</v>
      </c>
      <c r="F586" s="89">
        <f>ROUND(((F587+F588+F590+F589)/1000),5)</f>
        <v>1.72363</v>
      </c>
      <c r="G586" s="89">
        <f t="shared" ref="G586:AA586" si="342">ROUND(((G587+G588+G590+G589)/1000),5)</f>
        <v>1.7208600000000001</v>
      </c>
      <c r="H586" s="89">
        <f t="shared" si="342"/>
        <v>1.7504999999999999</v>
      </c>
      <c r="I586" s="89">
        <f t="shared" si="342"/>
        <v>1.82209</v>
      </c>
      <c r="J586" s="89">
        <f t="shared" si="342"/>
        <v>1.85782</v>
      </c>
      <c r="K586" s="89">
        <f t="shared" si="342"/>
        <v>2.0758800000000002</v>
      </c>
      <c r="L586" s="89">
        <f t="shared" si="342"/>
        <v>2.2301700000000002</v>
      </c>
      <c r="M586" s="89">
        <f t="shared" si="342"/>
        <v>2.40578</v>
      </c>
      <c r="N586" s="89">
        <f t="shared" si="342"/>
        <v>2.47126</v>
      </c>
      <c r="O586" s="89">
        <f t="shared" si="342"/>
        <v>2.4970500000000002</v>
      </c>
      <c r="P586" s="89">
        <f t="shared" si="342"/>
        <v>2.4974699999999999</v>
      </c>
      <c r="Q586" s="89">
        <f t="shared" si="342"/>
        <v>2.47228</v>
      </c>
      <c r="R586" s="89">
        <f t="shared" si="342"/>
        <v>2.46984</v>
      </c>
      <c r="S586" s="89">
        <f t="shared" si="342"/>
        <v>2.47357</v>
      </c>
      <c r="T586" s="89">
        <f t="shared" si="342"/>
        <v>2.4979200000000001</v>
      </c>
      <c r="U586" s="89">
        <f t="shared" si="342"/>
        <v>2.5096799999999999</v>
      </c>
      <c r="V586" s="89">
        <f t="shared" si="342"/>
        <v>2.50549</v>
      </c>
      <c r="W586" s="89">
        <f t="shared" si="342"/>
        <v>2.4183500000000002</v>
      </c>
      <c r="X586" s="89">
        <f t="shared" si="342"/>
        <v>2.4226299999999998</v>
      </c>
      <c r="Y586" s="89">
        <f t="shared" si="342"/>
        <v>2.3060999999999998</v>
      </c>
      <c r="Z586" s="89">
        <f t="shared" si="342"/>
        <v>2.08629</v>
      </c>
      <c r="AA586" s="89">
        <f t="shared" si="342"/>
        <v>1.96516</v>
      </c>
    </row>
    <row r="587" spans="1:27" ht="12.75" hidden="1" customHeight="1" outlineLevel="1" x14ac:dyDescent="0.2">
      <c r="A587" s="97" t="s">
        <v>1582</v>
      </c>
      <c r="B587" s="63" t="s">
        <v>242</v>
      </c>
      <c r="C587" s="43" t="s">
        <v>79</v>
      </c>
      <c r="D587" s="44">
        <v>1269</v>
      </c>
      <c r="E587" s="44">
        <v>1230.73</v>
      </c>
      <c r="F587" s="44">
        <v>1175.5899999999999</v>
      </c>
      <c r="G587" s="44">
        <v>1172.82</v>
      </c>
      <c r="H587" s="44">
        <v>1202.46</v>
      </c>
      <c r="I587" s="44">
        <v>1274.05</v>
      </c>
      <c r="J587" s="44">
        <v>1309.78</v>
      </c>
      <c r="K587" s="44">
        <v>1527.84</v>
      </c>
      <c r="L587" s="44">
        <v>1682.13</v>
      </c>
      <c r="M587" s="44">
        <v>1857.74</v>
      </c>
      <c r="N587" s="44">
        <v>1923.22</v>
      </c>
      <c r="O587" s="44">
        <v>1949.01</v>
      </c>
      <c r="P587" s="44">
        <v>1949.43</v>
      </c>
      <c r="Q587" s="44">
        <v>1924.24</v>
      </c>
      <c r="R587" s="44">
        <v>1921.8</v>
      </c>
      <c r="S587" s="44">
        <v>1925.53</v>
      </c>
      <c r="T587" s="44">
        <v>1949.88</v>
      </c>
      <c r="U587" s="44">
        <v>1961.64</v>
      </c>
      <c r="V587" s="44">
        <v>1957.45</v>
      </c>
      <c r="W587" s="44">
        <v>1870.31</v>
      </c>
      <c r="X587" s="44">
        <v>1874.59</v>
      </c>
      <c r="Y587" s="44">
        <v>1758.06</v>
      </c>
      <c r="Z587" s="44">
        <v>1538.25</v>
      </c>
      <c r="AA587" s="44">
        <v>1417.12</v>
      </c>
    </row>
    <row r="588" spans="1:27" ht="12.75" hidden="1" customHeight="1" outlineLevel="1" x14ac:dyDescent="0.2">
      <c r="A588" s="97" t="s">
        <v>1583</v>
      </c>
      <c r="B588" s="63" t="s">
        <v>90</v>
      </c>
      <c r="C588" s="43" t="s">
        <v>79</v>
      </c>
      <c r="D588" s="44">
        <f>$D$468</f>
        <v>434.18</v>
      </c>
      <c r="E588" s="44">
        <f t="shared" ref="E588:AA588" si="343">$D$468</f>
        <v>434.18</v>
      </c>
      <c r="F588" s="44">
        <f t="shared" si="343"/>
        <v>434.18</v>
      </c>
      <c r="G588" s="44">
        <f t="shared" si="343"/>
        <v>434.18</v>
      </c>
      <c r="H588" s="44">
        <f t="shared" si="343"/>
        <v>434.18</v>
      </c>
      <c r="I588" s="44">
        <f t="shared" si="343"/>
        <v>434.18</v>
      </c>
      <c r="J588" s="44">
        <f t="shared" si="343"/>
        <v>434.18</v>
      </c>
      <c r="K588" s="44">
        <f t="shared" si="343"/>
        <v>434.18</v>
      </c>
      <c r="L588" s="44">
        <f t="shared" si="343"/>
        <v>434.18</v>
      </c>
      <c r="M588" s="44">
        <f t="shared" si="343"/>
        <v>434.18</v>
      </c>
      <c r="N588" s="44">
        <f t="shared" si="343"/>
        <v>434.18</v>
      </c>
      <c r="O588" s="44">
        <f t="shared" si="343"/>
        <v>434.18</v>
      </c>
      <c r="P588" s="44">
        <f t="shared" si="343"/>
        <v>434.18</v>
      </c>
      <c r="Q588" s="44">
        <f t="shared" si="343"/>
        <v>434.18</v>
      </c>
      <c r="R588" s="44">
        <f t="shared" si="343"/>
        <v>434.18</v>
      </c>
      <c r="S588" s="44">
        <f t="shared" si="343"/>
        <v>434.18</v>
      </c>
      <c r="T588" s="44">
        <f t="shared" si="343"/>
        <v>434.18</v>
      </c>
      <c r="U588" s="44">
        <f t="shared" si="343"/>
        <v>434.18</v>
      </c>
      <c r="V588" s="44">
        <f t="shared" si="343"/>
        <v>434.18</v>
      </c>
      <c r="W588" s="44">
        <f t="shared" si="343"/>
        <v>434.18</v>
      </c>
      <c r="X588" s="44">
        <f t="shared" si="343"/>
        <v>434.18</v>
      </c>
      <c r="Y588" s="44">
        <f t="shared" si="343"/>
        <v>434.18</v>
      </c>
      <c r="Z588" s="44">
        <f t="shared" si="343"/>
        <v>434.18</v>
      </c>
      <c r="AA588" s="44">
        <f t="shared" si="343"/>
        <v>434.18</v>
      </c>
    </row>
    <row r="589" spans="1:27" ht="12.75" hidden="1" customHeight="1" outlineLevel="1" x14ac:dyDescent="0.2">
      <c r="A589" s="97" t="s">
        <v>1584</v>
      </c>
      <c r="B589" s="63" t="s">
        <v>83</v>
      </c>
      <c r="C589" s="43" t="s">
        <v>79</v>
      </c>
      <c r="D589" s="44">
        <v>3.63</v>
      </c>
      <c r="E589" s="44">
        <v>3.63</v>
      </c>
      <c r="F589" s="44">
        <v>3.63</v>
      </c>
      <c r="G589" s="44">
        <v>3.63</v>
      </c>
      <c r="H589" s="44">
        <v>3.63</v>
      </c>
      <c r="I589" s="44">
        <v>3.63</v>
      </c>
      <c r="J589" s="44">
        <v>3.63</v>
      </c>
      <c r="K589" s="44">
        <v>3.63</v>
      </c>
      <c r="L589" s="44">
        <v>3.63</v>
      </c>
      <c r="M589" s="44">
        <v>3.63</v>
      </c>
      <c r="N589" s="44">
        <v>3.63</v>
      </c>
      <c r="O589" s="44">
        <v>3.63</v>
      </c>
      <c r="P589" s="44">
        <v>3.63</v>
      </c>
      <c r="Q589" s="44">
        <v>3.63</v>
      </c>
      <c r="R589" s="44">
        <v>3.63</v>
      </c>
      <c r="S589" s="44">
        <v>3.63</v>
      </c>
      <c r="T589" s="44">
        <v>3.63</v>
      </c>
      <c r="U589" s="44">
        <v>3.63</v>
      </c>
      <c r="V589" s="44">
        <v>3.63</v>
      </c>
      <c r="W589" s="44">
        <v>3.63</v>
      </c>
      <c r="X589" s="44">
        <v>3.63</v>
      </c>
      <c r="Y589" s="44">
        <v>3.63</v>
      </c>
      <c r="Z589" s="44">
        <v>3.63</v>
      </c>
      <c r="AA589" s="44">
        <v>3.63</v>
      </c>
    </row>
    <row r="590" spans="1:27" ht="12.75" hidden="1" customHeight="1" outlineLevel="1" x14ac:dyDescent="0.2">
      <c r="A590" s="97" t="s">
        <v>1585</v>
      </c>
      <c r="B590" s="63" t="s">
        <v>81</v>
      </c>
      <c r="C590" s="43" t="s">
        <v>79</v>
      </c>
      <c r="D590" s="44">
        <f>$D$11</f>
        <v>110.23</v>
      </c>
      <c r="E590" s="44">
        <f t="shared" ref="E590:AA590" si="344">$D$11</f>
        <v>110.23</v>
      </c>
      <c r="F590" s="44">
        <f t="shared" si="344"/>
        <v>110.23</v>
      </c>
      <c r="G590" s="44">
        <f t="shared" si="344"/>
        <v>110.23</v>
      </c>
      <c r="H590" s="44">
        <f t="shared" si="344"/>
        <v>110.23</v>
      </c>
      <c r="I590" s="44">
        <f t="shared" si="344"/>
        <v>110.23</v>
      </c>
      <c r="J590" s="44">
        <f t="shared" si="344"/>
        <v>110.23</v>
      </c>
      <c r="K590" s="44">
        <f t="shared" si="344"/>
        <v>110.23</v>
      </c>
      <c r="L590" s="44">
        <f t="shared" si="344"/>
        <v>110.23</v>
      </c>
      <c r="M590" s="44">
        <f t="shared" si="344"/>
        <v>110.23</v>
      </c>
      <c r="N590" s="44">
        <f t="shared" si="344"/>
        <v>110.23</v>
      </c>
      <c r="O590" s="44">
        <f t="shared" si="344"/>
        <v>110.23</v>
      </c>
      <c r="P590" s="44">
        <f t="shared" si="344"/>
        <v>110.23</v>
      </c>
      <c r="Q590" s="44">
        <f t="shared" si="344"/>
        <v>110.23</v>
      </c>
      <c r="R590" s="44">
        <f t="shared" si="344"/>
        <v>110.23</v>
      </c>
      <c r="S590" s="44">
        <f t="shared" si="344"/>
        <v>110.23</v>
      </c>
      <c r="T590" s="44">
        <f t="shared" si="344"/>
        <v>110.23</v>
      </c>
      <c r="U590" s="44">
        <f t="shared" si="344"/>
        <v>110.23</v>
      </c>
      <c r="V590" s="44">
        <f t="shared" si="344"/>
        <v>110.23</v>
      </c>
      <c r="W590" s="44">
        <f t="shared" si="344"/>
        <v>110.23</v>
      </c>
      <c r="X590" s="44">
        <f t="shared" si="344"/>
        <v>110.23</v>
      </c>
      <c r="Y590" s="44">
        <f t="shared" si="344"/>
        <v>110.23</v>
      </c>
      <c r="Z590" s="44">
        <f t="shared" si="344"/>
        <v>110.23</v>
      </c>
      <c r="AA590" s="44">
        <f t="shared" si="344"/>
        <v>110.23</v>
      </c>
    </row>
    <row r="591" spans="1:27" collapsed="1" x14ac:dyDescent="0.2">
      <c r="A591" s="96" t="s">
        <v>1586</v>
      </c>
      <c r="B591" s="28" t="str">
        <f>"26"&amp;"."&amp;$B$640&amp;"."&amp;$B$641</f>
        <v>26.11.2023</v>
      </c>
      <c r="C591" s="88" t="s">
        <v>76</v>
      </c>
      <c r="D591" s="89">
        <f>ROUND(((D592+D593+D595+D594)/1000),5)</f>
        <v>1.81839</v>
      </c>
      <c r="E591" s="89">
        <f>ROUND(((E592+E593+E595+E594)/1000),5)</f>
        <v>1.7444</v>
      </c>
      <c r="F591" s="89">
        <f>ROUND(((F592+F593+F595+F594)/1000),5)</f>
        <v>1.69754</v>
      </c>
      <c r="G591" s="89">
        <f t="shared" ref="G591:AA591" si="345">ROUND(((G592+G593+G595+G594)/1000),5)</f>
        <v>1.66828</v>
      </c>
      <c r="H591" s="89">
        <f t="shared" si="345"/>
        <v>1.68106</v>
      </c>
      <c r="I591" s="89">
        <f t="shared" si="345"/>
        <v>1.7457400000000001</v>
      </c>
      <c r="J591" s="89">
        <f t="shared" si="345"/>
        <v>1.7996300000000001</v>
      </c>
      <c r="K591" s="89">
        <f t="shared" si="345"/>
        <v>1.84918</v>
      </c>
      <c r="L591" s="89">
        <f t="shared" si="345"/>
        <v>2.1035400000000002</v>
      </c>
      <c r="M591" s="89">
        <f t="shared" si="345"/>
        <v>2.2429000000000001</v>
      </c>
      <c r="N591" s="89">
        <f t="shared" si="345"/>
        <v>2.3123300000000002</v>
      </c>
      <c r="O591" s="89">
        <f t="shared" si="345"/>
        <v>2.3889300000000002</v>
      </c>
      <c r="P591" s="89">
        <f t="shared" si="345"/>
        <v>2.4066000000000001</v>
      </c>
      <c r="Q591" s="89">
        <f t="shared" si="345"/>
        <v>2.41248</v>
      </c>
      <c r="R591" s="89">
        <f t="shared" si="345"/>
        <v>2.3410799999999998</v>
      </c>
      <c r="S591" s="89">
        <f t="shared" si="345"/>
        <v>2.3757899999999998</v>
      </c>
      <c r="T591" s="89">
        <f t="shared" si="345"/>
        <v>2.3934500000000001</v>
      </c>
      <c r="U591" s="89">
        <f t="shared" si="345"/>
        <v>2.6091099999999998</v>
      </c>
      <c r="V591" s="89">
        <f t="shared" si="345"/>
        <v>2.6289600000000002</v>
      </c>
      <c r="W591" s="89">
        <f t="shared" si="345"/>
        <v>2.5087100000000002</v>
      </c>
      <c r="X591" s="89">
        <f t="shared" si="345"/>
        <v>2.5300199999999999</v>
      </c>
      <c r="Y591" s="89">
        <f t="shared" si="345"/>
        <v>2.2667299999999999</v>
      </c>
      <c r="Z591" s="89">
        <f t="shared" si="345"/>
        <v>2.0409899999999999</v>
      </c>
      <c r="AA591" s="89">
        <f t="shared" si="345"/>
        <v>1.8437600000000001</v>
      </c>
    </row>
    <row r="592" spans="1:27" ht="12.75" hidden="1" customHeight="1" outlineLevel="1" x14ac:dyDescent="0.2">
      <c r="A592" s="97" t="s">
        <v>1587</v>
      </c>
      <c r="B592" s="63" t="s">
        <v>242</v>
      </c>
      <c r="C592" s="43" t="s">
        <v>79</v>
      </c>
      <c r="D592" s="44">
        <v>1270.3499999999999</v>
      </c>
      <c r="E592" s="44">
        <v>1196.3599999999999</v>
      </c>
      <c r="F592" s="44">
        <v>1149.5</v>
      </c>
      <c r="G592" s="44">
        <v>1120.24</v>
      </c>
      <c r="H592" s="44">
        <v>1133.02</v>
      </c>
      <c r="I592" s="44">
        <v>1197.7</v>
      </c>
      <c r="J592" s="44">
        <v>1251.5899999999999</v>
      </c>
      <c r="K592" s="44">
        <v>1301.1400000000001</v>
      </c>
      <c r="L592" s="44">
        <v>1555.5</v>
      </c>
      <c r="M592" s="44">
        <v>1694.86</v>
      </c>
      <c r="N592" s="44">
        <v>1764.29</v>
      </c>
      <c r="O592" s="44">
        <v>1840.89</v>
      </c>
      <c r="P592" s="44">
        <v>1858.56</v>
      </c>
      <c r="Q592" s="44">
        <v>1864.44</v>
      </c>
      <c r="R592" s="44">
        <v>1793.04</v>
      </c>
      <c r="S592" s="44">
        <v>1827.75</v>
      </c>
      <c r="T592" s="44">
        <v>1845.41</v>
      </c>
      <c r="U592" s="44">
        <v>2061.0700000000002</v>
      </c>
      <c r="V592" s="44">
        <v>2080.92</v>
      </c>
      <c r="W592" s="44">
        <v>1960.67</v>
      </c>
      <c r="X592" s="44">
        <v>1981.98</v>
      </c>
      <c r="Y592" s="44">
        <v>1718.69</v>
      </c>
      <c r="Z592" s="44">
        <v>1492.95</v>
      </c>
      <c r="AA592" s="44">
        <v>1295.72</v>
      </c>
    </row>
    <row r="593" spans="1:27" ht="12.75" hidden="1" customHeight="1" outlineLevel="1" x14ac:dyDescent="0.2">
      <c r="A593" s="97" t="s">
        <v>1588</v>
      </c>
      <c r="B593" s="63" t="s">
        <v>90</v>
      </c>
      <c r="C593" s="43" t="s">
        <v>79</v>
      </c>
      <c r="D593" s="44">
        <f>$D$468</f>
        <v>434.18</v>
      </c>
      <c r="E593" s="44">
        <f t="shared" ref="E593:AA593" si="346">$D$468</f>
        <v>434.18</v>
      </c>
      <c r="F593" s="44">
        <f t="shared" si="346"/>
        <v>434.18</v>
      </c>
      <c r="G593" s="44">
        <f t="shared" si="346"/>
        <v>434.18</v>
      </c>
      <c r="H593" s="44">
        <f t="shared" si="346"/>
        <v>434.18</v>
      </c>
      <c r="I593" s="44">
        <f t="shared" si="346"/>
        <v>434.18</v>
      </c>
      <c r="J593" s="44">
        <f t="shared" si="346"/>
        <v>434.18</v>
      </c>
      <c r="K593" s="44">
        <f t="shared" si="346"/>
        <v>434.18</v>
      </c>
      <c r="L593" s="44">
        <f t="shared" si="346"/>
        <v>434.18</v>
      </c>
      <c r="M593" s="44">
        <f t="shared" si="346"/>
        <v>434.18</v>
      </c>
      <c r="N593" s="44">
        <f t="shared" si="346"/>
        <v>434.18</v>
      </c>
      <c r="O593" s="44">
        <f t="shared" si="346"/>
        <v>434.18</v>
      </c>
      <c r="P593" s="44">
        <f t="shared" si="346"/>
        <v>434.18</v>
      </c>
      <c r="Q593" s="44">
        <f t="shared" si="346"/>
        <v>434.18</v>
      </c>
      <c r="R593" s="44">
        <f t="shared" si="346"/>
        <v>434.18</v>
      </c>
      <c r="S593" s="44">
        <f t="shared" si="346"/>
        <v>434.18</v>
      </c>
      <c r="T593" s="44">
        <f t="shared" si="346"/>
        <v>434.18</v>
      </c>
      <c r="U593" s="44">
        <f t="shared" si="346"/>
        <v>434.18</v>
      </c>
      <c r="V593" s="44">
        <f t="shared" si="346"/>
        <v>434.18</v>
      </c>
      <c r="W593" s="44">
        <f t="shared" si="346"/>
        <v>434.18</v>
      </c>
      <c r="X593" s="44">
        <f t="shared" si="346"/>
        <v>434.18</v>
      </c>
      <c r="Y593" s="44">
        <f t="shared" si="346"/>
        <v>434.18</v>
      </c>
      <c r="Z593" s="44">
        <f t="shared" si="346"/>
        <v>434.18</v>
      </c>
      <c r="AA593" s="44">
        <f t="shared" si="346"/>
        <v>434.18</v>
      </c>
    </row>
    <row r="594" spans="1:27" ht="12.75" hidden="1" customHeight="1" outlineLevel="1" x14ac:dyDescent="0.2">
      <c r="A594" s="97" t="s">
        <v>1589</v>
      </c>
      <c r="B594" s="63" t="s">
        <v>83</v>
      </c>
      <c r="C594" s="43" t="s">
        <v>79</v>
      </c>
      <c r="D594" s="44">
        <v>3.63</v>
      </c>
      <c r="E594" s="44">
        <v>3.63</v>
      </c>
      <c r="F594" s="44">
        <v>3.63</v>
      </c>
      <c r="G594" s="44">
        <v>3.63</v>
      </c>
      <c r="H594" s="44">
        <v>3.63</v>
      </c>
      <c r="I594" s="44">
        <v>3.63</v>
      </c>
      <c r="J594" s="44">
        <v>3.63</v>
      </c>
      <c r="K594" s="44">
        <v>3.63</v>
      </c>
      <c r="L594" s="44">
        <v>3.63</v>
      </c>
      <c r="M594" s="44">
        <v>3.63</v>
      </c>
      <c r="N594" s="44">
        <v>3.63</v>
      </c>
      <c r="O594" s="44">
        <v>3.63</v>
      </c>
      <c r="P594" s="44">
        <v>3.63</v>
      </c>
      <c r="Q594" s="44">
        <v>3.63</v>
      </c>
      <c r="R594" s="44">
        <v>3.63</v>
      </c>
      <c r="S594" s="44">
        <v>3.63</v>
      </c>
      <c r="T594" s="44">
        <v>3.63</v>
      </c>
      <c r="U594" s="44">
        <v>3.63</v>
      </c>
      <c r="V594" s="44">
        <v>3.63</v>
      </c>
      <c r="W594" s="44">
        <v>3.63</v>
      </c>
      <c r="X594" s="44">
        <v>3.63</v>
      </c>
      <c r="Y594" s="44">
        <v>3.63</v>
      </c>
      <c r="Z594" s="44">
        <v>3.63</v>
      </c>
      <c r="AA594" s="44">
        <v>3.63</v>
      </c>
    </row>
    <row r="595" spans="1:27" ht="12.75" hidden="1" customHeight="1" outlineLevel="1" x14ac:dyDescent="0.2">
      <c r="A595" s="97" t="s">
        <v>1590</v>
      </c>
      <c r="B595" s="63" t="s">
        <v>81</v>
      </c>
      <c r="C595" s="43" t="s">
        <v>79</v>
      </c>
      <c r="D595" s="44">
        <f>$D$11</f>
        <v>110.23</v>
      </c>
      <c r="E595" s="44">
        <f t="shared" ref="E595:AA595" si="347">$D$11</f>
        <v>110.23</v>
      </c>
      <c r="F595" s="44">
        <f t="shared" si="347"/>
        <v>110.23</v>
      </c>
      <c r="G595" s="44">
        <f t="shared" si="347"/>
        <v>110.23</v>
      </c>
      <c r="H595" s="44">
        <f t="shared" si="347"/>
        <v>110.23</v>
      </c>
      <c r="I595" s="44">
        <f t="shared" si="347"/>
        <v>110.23</v>
      </c>
      <c r="J595" s="44">
        <f t="shared" si="347"/>
        <v>110.23</v>
      </c>
      <c r="K595" s="44">
        <f t="shared" si="347"/>
        <v>110.23</v>
      </c>
      <c r="L595" s="44">
        <f t="shared" si="347"/>
        <v>110.23</v>
      </c>
      <c r="M595" s="44">
        <f t="shared" si="347"/>
        <v>110.23</v>
      </c>
      <c r="N595" s="44">
        <f t="shared" si="347"/>
        <v>110.23</v>
      </c>
      <c r="O595" s="44">
        <f t="shared" si="347"/>
        <v>110.23</v>
      </c>
      <c r="P595" s="44">
        <f t="shared" si="347"/>
        <v>110.23</v>
      </c>
      <c r="Q595" s="44">
        <f t="shared" si="347"/>
        <v>110.23</v>
      </c>
      <c r="R595" s="44">
        <f t="shared" si="347"/>
        <v>110.23</v>
      </c>
      <c r="S595" s="44">
        <f t="shared" si="347"/>
        <v>110.23</v>
      </c>
      <c r="T595" s="44">
        <f t="shared" si="347"/>
        <v>110.23</v>
      </c>
      <c r="U595" s="44">
        <f t="shared" si="347"/>
        <v>110.23</v>
      </c>
      <c r="V595" s="44">
        <f t="shared" si="347"/>
        <v>110.23</v>
      </c>
      <c r="W595" s="44">
        <f t="shared" si="347"/>
        <v>110.23</v>
      </c>
      <c r="X595" s="44">
        <f t="shared" si="347"/>
        <v>110.23</v>
      </c>
      <c r="Y595" s="44">
        <f t="shared" si="347"/>
        <v>110.23</v>
      </c>
      <c r="Z595" s="44">
        <f t="shared" si="347"/>
        <v>110.23</v>
      </c>
      <c r="AA595" s="44">
        <f t="shared" si="347"/>
        <v>110.23</v>
      </c>
    </row>
    <row r="596" spans="1:27" collapsed="1" x14ac:dyDescent="0.2">
      <c r="A596" s="96" t="s">
        <v>1591</v>
      </c>
      <c r="B596" s="28" t="str">
        <f>"27"&amp;"."&amp;$B$640&amp;"."&amp;$B$641</f>
        <v>27.11.2023</v>
      </c>
      <c r="C596" s="88" t="s">
        <v>76</v>
      </c>
      <c r="D596" s="89">
        <f>ROUND(((D597+D598+D600+D599)/1000),5)</f>
        <v>1.66737</v>
      </c>
      <c r="E596" s="89">
        <f>ROUND(((E597+E598+E600+E599)/1000),5)</f>
        <v>1.60501</v>
      </c>
      <c r="F596" s="89">
        <f>ROUND(((F597+F598+F600+F599)/1000),5)</f>
        <v>1.53443</v>
      </c>
      <c r="G596" s="89">
        <f t="shared" ref="G596:AA596" si="348">ROUND(((G597+G598+G600+G599)/1000),5)</f>
        <v>1.5222100000000001</v>
      </c>
      <c r="H596" s="89">
        <f t="shared" si="348"/>
        <v>1.5695600000000001</v>
      </c>
      <c r="I596" s="89">
        <f t="shared" si="348"/>
        <v>1.7190300000000001</v>
      </c>
      <c r="J596" s="89">
        <f t="shared" si="348"/>
        <v>1.83494</v>
      </c>
      <c r="K596" s="89">
        <f t="shared" si="348"/>
        <v>2.1584300000000001</v>
      </c>
      <c r="L596" s="89">
        <f t="shared" si="348"/>
        <v>2.3733499999999998</v>
      </c>
      <c r="M596" s="89">
        <f t="shared" si="348"/>
        <v>2.3952599999999999</v>
      </c>
      <c r="N596" s="89">
        <f t="shared" si="348"/>
        <v>2.4759500000000001</v>
      </c>
      <c r="O596" s="89">
        <f t="shared" si="348"/>
        <v>2.5295899999999998</v>
      </c>
      <c r="P596" s="89">
        <f t="shared" si="348"/>
        <v>2.4981900000000001</v>
      </c>
      <c r="Q596" s="89">
        <f t="shared" si="348"/>
        <v>2.5275699999999999</v>
      </c>
      <c r="R596" s="89">
        <f t="shared" si="348"/>
        <v>2.5265300000000002</v>
      </c>
      <c r="S596" s="89">
        <f t="shared" si="348"/>
        <v>2.4686599999999999</v>
      </c>
      <c r="T596" s="89">
        <f t="shared" si="348"/>
        <v>2.4558300000000002</v>
      </c>
      <c r="U596" s="89">
        <f t="shared" si="348"/>
        <v>2.4529999999999998</v>
      </c>
      <c r="V596" s="89">
        <f t="shared" si="348"/>
        <v>2.43451</v>
      </c>
      <c r="W596" s="89">
        <f t="shared" si="348"/>
        <v>2.4450500000000002</v>
      </c>
      <c r="X596" s="89">
        <f t="shared" si="348"/>
        <v>2.3393199999999998</v>
      </c>
      <c r="Y596" s="89">
        <f t="shared" si="348"/>
        <v>2.12968</v>
      </c>
      <c r="Z596" s="89">
        <f t="shared" si="348"/>
        <v>1.89392</v>
      </c>
      <c r="AA596" s="89">
        <f t="shared" si="348"/>
        <v>1.7901</v>
      </c>
    </row>
    <row r="597" spans="1:27" ht="12.75" hidden="1" customHeight="1" outlineLevel="1" x14ac:dyDescent="0.2">
      <c r="A597" s="97" t="s">
        <v>1592</v>
      </c>
      <c r="B597" s="63" t="s">
        <v>242</v>
      </c>
      <c r="C597" s="43" t="s">
        <v>79</v>
      </c>
      <c r="D597" s="44">
        <v>1119.33</v>
      </c>
      <c r="E597" s="44">
        <v>1056.97</v>
      </c>
      <c r="F597" s="44">
        <v>986.39</v>
      </c>
      <c r="G597" s="44">
        <v>974.17</v>
      </c>
      <c r="H597" s="44">
        <v>1021.52</v>
      </c>
      <c r="I597" s="44">
        <v>1170.99</v>
      </c>
      <c r="J597" s="44">
        <v>1286.9000000000001</v>
      </c>
      <c r="K597" s="44">
        <v>1610.39</v>
      </c>
      <c r="L597" s="44">
        <v>1825.31</v>
      </c>
      <c r="M597" s="44">
        <v>1847.22</v>
      </c>
      <c r="N597" s="44">
        <v>1927.91</v>
      </c>
      <c r="O597" s="44">
        <v>1981.55</v>
      </c>
      <c r="P597" s="44">
        <v>1950.15</v>
      </c>
      <c r="Q597" s="44">
        <v>1979.53</v>
      </c>
      <c r="R597" s="44">
        <v>1978.49</v>
      </c>
      <c r="S597" s="44">
        <v>1920.62</v>
      </c>
      <c r="T597" s="44">
        <v>1907.79</v>
      </c>
      <c r="U597" s="44">
        <v>1904.96</v>
      </c>
      <c r="V597" s="44">
        <v>1886.47</v>
      </c>
      <c r="W597" s="44">
        <v>1897.01</v>
      </c>
      <c r="X597" s="44">
        <v>1791.28</v>
      </c>
      <c r="Y597" s="44">
        <v>1581.64</v>
      </c>
      <c r="Z597" s="44">
        <v>1345.88</v>
      </c>
      <c r="AA597" s="44">
        <v>1242.06</v>
      </c>
    </row>
    <row r="598" spans="1:27" ht="12.75" hidden="1" customHeight="1" outlineLevel="1" x14ac:dyDescent="0.2">
      <c r="A598" s="97" t="s">
        <v>1593</v>
      </c>
      <c r="B598" s="63" t="s">
        <v>90</v>
      </c>
      <c r="C598" s="43" t="s">
        <v>79</v>
      </c>
      <c r="D598" s="44">
        <f>$D$468</f>
        <v>434.18</v>
      </c>
      <c r="E598" s="44">
        <f t="shared" ref="E598:AA598" si="349">$D$468</f>
        <v>434.18</v>
      </c>
      <c r="F598" s="44">
        <f t="shared" si="349"/>
        <v>434.18</v>
      </c>
      <c r="G598" s="44">
        <f t="shared" si="349"/>
        <v>434.18</v>
      </c>
      <c r="H598" s="44">
        <f t="shared" si="349"/>
        <v>434.18</v>
      </c>
      <c r="I598" s="44">
        <f t="shared" si="349"/>
        <v>434.18</v>
      </c>
      <c r="J598" s="44">
        <f t="shared" si="349"/>
        <v>434.18</v>
      </c>
      <c r="K598" s="44">
        <f t="shared" si="349"/>
        <v>434.18</v>
      </c>
      <c r="L598" s="44">
        <f t="shared" si="349"/>
        <v>434.18</v>
      </c>
      <c r="M598" s="44">
        <f t="shared" si="349"/>
        <v>434.18</v>
      </c>
      <c r="N598" s="44">
        <f t="shared" si="349"/>
        <v>434.18</v>
      </c>
      <c r="O598" s="44">
        <f t="shared" si="349"/>
        <v>434.18</v>
      </c>
      <c r="P598" s="44">
        <f t="shared" si="349"/>
        <v>434.18</v>
      </c>
      <c r="Q598" s="44">
        <f t="shared" si="349"/>
        <v>434.18</v>
      </c>
      <c r="R598" s="44">
        <f t="shared" si="349"/>
        <v>434.18</v>
      </c>
      <c r="S598" s="44">
        <f t="shared" si="349"/>
        <v>434.18</v>
      </c>
      <c r="T598" s="44">
        <f t="shared" si="349"/>
        <v>434.18</v>
      </c>
      <c r="U598" s="44">
        <f t="shared" si="349"/>
        <v>434.18</v>
      </c>
      <c r="V598" s="44">
        <f t="shared" si="349"/>
        <v>434.18</v>
      </c>
      <c r="W598" s="44">
        <f t="shared" si="349"/>
        <v>434.18</v>
      </c>
      <c r="X598" s="44">
        <f t="shared" si="349"/>
        <v>434.18</v>
      </c>
      <c r="Y598" s="44">
        <f t="shared" si="349"/>
        <v>434.18</v>
      </c>
      <c r="Z598" s="44">
        <f t="shared" si="349"/>
        <v>434.18</v>
      </c>
      <c r="AA598" s="44">
        <f t="shared" si="349"/>
        <v>434.18</v>
      </c>
    </row>
    <row r="599" spans="1:27" ht="12.75" hidden="1" customHeight="1" outlineLevel="1" x14ac:dyDescent="0.2">
      <c r="A599" s="97" t="s">
        <v>1594</v>
      </c>
      <c r="B599" s="63" t="s">
        <v>83</v>
      </c>
      <c r="C599" s="43" t="s">
        <v>79</v>
      </c>
      <c r="D599" s="44">
        <v>3.63</v>
      </c>
      <c r="E599" s="44">
        <v>3.63</v>
      </c>
      <c r="F599" s="44">
        <v>3.63</v>
      </c>
      <c r="G599" s="44">
        <v>3.63</v>
      </c>
      <c r="H599" s="44">
        <v>3.63</v>
      </c>
      <c r="I599" s="44">
        <v>3.63</v>
      </c>
      <c r="J599" s="44">
        <v>3.63</v>
      </c>
      <c r="K599" s="44">
        <v>3.63</v>
      </c>
      <c r="L599" s="44">
        <v>3.63</v>
      </c>
      <c r="M599" s="44">
        <v>3.63</v>
      </c>
      <c r="N599" s="44">
        <v>3.63</v>
      </c>
      <c r="O599" s="44">
        <v>3.63</v>
      </c>
      <c r="P599" s="44">
        <v>3.63</v>
      </c>
      <c r="Q599" s="44">
        <v>3.63</v>
      </c>
      <c r="R599" s="44">
        <v>3.63</v>
      </c>
      <c r="S599" s="44">
        <v>3.63</v>
      </c>
      <c r="T599" s="44">
        <v>3.63</v>
      </c>
      <c r="U599" s="44">
        <v>3.63</v>
      </c>
      <c r="V599" s="44">
        <v>3.63</v>
      </c>
      <c r="W599" s="44">
        <v>3.63</v>
      </c>
      <c r="X599" s="44">
        <v>3.63</v>
      </c>
      <c r="Y599" s="44">
        <v>3.63</v>
      </c>
      <c r="Z599" s="44">
        <v>3.63</v>
      </c>
      <c r="AA599" s="44">
        <v>3.63</v>
      </c>
    </row>
    <row r="600" spans="1:27" ht="12.75" hidden="1" customHeight="1" outlineLevel="1" x14ac:dyDescent="0.2">
      <c r="A600" s="97" t="s">
        <v>1595</v>
      </c>
      <c r="B600" s="63" t="s">
        <v>81</v>
      </c>
      <c r="C600" s="43" t="s">
        <v>79</v>
      </c>
      <c r="D600" s="44">
        <f>$D$11</f>
        <v>110.23</v>
      </c>
      <c r="E600" s="44">
        <f t="shared" ref="E600:AA600" si="350">$D$11</f>
        <v>110.23</v>
      </c>
      <c r="F600" s="44">
        <f t="shared" si="350"/>
        <v>110.23</v>
      </c>
      <c r="G600" s="44">
        <f t="shared" si="350"/>
        <v>110.23</v>
      </c>
      <c r="H600" s="44">
        <f t="shared" si="350"/>
        <v>110.23</v>
      </c>
      <c r="I600" s="44">
        <f t="shared" si="350"/>
        <v>110.23</v>
      </c>
      <c r="J600" s="44">
        <f t="shared" si="350"/>
        <v>110.23</v>
      </c>
      <c r="K600" s="44">
        <f t="shared" si="350"/>
        <v>110.23</v>
      </c>
      <c r="L600" s="44">
        <f t="shared" si="350"/>
        <v>110.23</v>
      </c>
      <c r="M600" s="44">
        <f t="shared" si="350"/>
        <v>110.23</v>
      </c>
      <c r="N600" s="44">
        <f t="shared" si="350"/>
        <v>110.23</v>
      </c>
      <c r="O600" s="44">
        <f t="shared" si="350"/>
        <v>110.23</v>
      </c>
      <c r="P600" s="44">
        <f t="shared" si="350"/>
        <v>110.23</v>
      </c>
      <c r="Q600" s="44">
        <f t="shared" si="350"/>
        <v>110.23</v>
      </c>
      <c r="R600" s="44">
        <f t="shared" si="350"/>
        <v>110.23</v>
      </c>
      <c r="S600" s="44">
        <f t="shared" si="350"/>
        <v>110.23</v>
      </c>
      <c r="T600" s="44">
        <f t="shared" si="350"/>
        <v>110.23</v>
      </c>
      <c r="U600" s="44">
        <f t="shared" si="350"/>
        <v>110.23</v>
      </c>
      <c r="V600" s="44">
        <f t="shared" si="350"/>
        <v>110.23</v>
      </c>
      <c r="W600" s="44">
        <f t="shared" si="350"/>
        <v>110.23</v>
      </c>
      <c r="X600" s="44">
        <f t="shared" si="350"/>
        <v>110.23</v>
      </c>
      <c r="Y600" s="44">
        <f t="shared" si="350"/>
        <v>110.23</v>
      </c>
      <c r="Z600" s="44">
        <f t="shared" si="350"/>
        <v>110.23</v>
      </c>
      <c r="AA600" s="44">
        <f t="shared" si="350"/>
        <v>110.23</v>
      </c>
    </row>
    <row r="601" spans="1:27" collapsed="1" x14ac:dyDescent="0.2">
      <c r="A601" s="96" t="s">
        <v>1596</v>
      </c>
      <c r="B601" s="28" t="str">
        <f>"28"&amp;"."&amp;$B$640&amp;"."&amp;$B$641</f>
        <v>28.11.2023</v>
      </c>
      <c r="C601" s="88" t="s">
        <v>76</v>
      </c>
      <c r="D601" s="89">
        <f>ROUND(((D602+D603+D605+D604)/1000),5)</f>
        <v>1.7245600000000001</v>
      </c>
      <c r="E601" s="89">
        <f>ROUND(((E602+E603+E605+E604)/1000),5)</f>
        <v>1.6308199999999999</v>
      </c>
      <c r="F601" s="89">
        <f>ROUND(((F602+F603+F605+F604)/1000),5)</f>
        <v>1.5612699999999999</v>
      </c>
      <c r="G601" s="89">
        <f t="shared" ref="G601:AA601" si="351">ROUND(((G602+G603+G605+G604)/1000),5)</f>
        <v>1.56396</v>
      </c>
      <c r="H601" s="89">
        <f t="shared" si="351"/>
        <v>1.6170500000000001</v>
      </c>
      <c r="I601" s="89">
        <f t="shared" si="351"/>
        <v>1.7825299999999999</v>
      </c>
      <c r="J601" s="89">
        <f t="shared" si="351"/>
        <v>1.9776499999999999</v>
      </c>
      <c r="K601" s="89">
        <f t="shared" si="351"/>
        <v>2.1581700000000001</v>
      </c>
      <c r="L601" s="89">
        <f t="shared" si="351"/>
        <v>2.4549400000000001</v>
      </c>
      <c r="M601" s="89">
        <f t="shared" si="351"/>
        <v>2.4890300000000001</v>
      </c>
      <c r="N601" s="89">
        <f t="shared" si="351"/>
        <v>2.4951099999999999</v>
      </c>
      <c r="O601" s="89">
        <f t="shared" si="351"/>
        <v>2.5044499999999998</v>
      </c>
      <c r="P601" s="89">
        <f t="shared" si="351"/>
        <v>2.49844</v>
      </c>
      <c r="Q601" s="89">
        <f t="shared" si="351"/>
        <v>2.4958300000000002</v>
      </c>
      <c r="R601" s="89">
        <f t="shared" si="351"/>
        <v>2.4967100000000002</v>
      </c>
      <c r="S601" s="89">
        <f t="shared" si="351"/>
        <v>2.4941300000000002</v>
      </c>
      <c r="T601" s="89">
        <f t="shared" si="351"/>
        <v>2.5018199999999999</v>
      </c>
      <c r="U601" s="89">
        <f t="shared" si="351"/>
        <v>2.5102000000000002</v>
      </c>
      <c r="V601" s="89">
        <f t="shared" si="351"/>
        <v>2.5043199999999999</v>
      </c>
      <c r="W601" s="89">
        <f t="shared" si="351"/>
        <v>2.4954000000000001</v>
      </c>
      <c r="X601" s="89">
        <f t="shared" si="351"/>
        <v>2.3854500000000001</v>
      </c>
      <c r="Y601" s="89">
        <f t="shared" si="351"/>
        <v>2.1829100000000001</v>
      </c>
      <c r="Z601" s="89">
        <f t="shared" si="351"/>
        <v>1.90225</v>
      </c>
      <c r="AA601" s="89">
        <f t="shared" si="351"/>
        <v>1.79792</v>
      </c>
    </row>
    <row r="602" spans="1:27" ht="12.75" hidden="1" customHeight="1" outlineLevel="1" x14ac:dyDescent="0.2">
      <c r="A602" s="97" t="s">
        <v>1597</v>
      </c>
      <c r="B602" s="63" t="s">
        <v>242</v>
      </c>
      <c r="C602" s="43" t="s">
        <v>79</v>
      </c>
      <c r="D602" s="44">
        <v>1176.52</v>
      </c>
      <c r="E602" s="44">
        <v>1082.78</v>
      </c>
      <c r="F602" s="44">
        <v>1013.23</v>
      </c>
      <c r="G602" s="44">
        <v>1015.92</v>
      </c>
      <c r="H602" s="44">
        <v>1069.01</v>
      </c>
      <c r="I602" s="44">
        <v>1234.49</v>
      </c>
      <c r="J602" s="44">
        <v>1429.61</v>
      </c>
      <c r="K602" s="44">
        <v>1610.13</v>
      </c>
      <c r="L602" s="44">
        <v>1906.9</v>
      </c>
      <c r="M602" s="44">
        <v>1940.99</v>
      </c>
      <c r="N602" s="44">
        <v>1947.07</v>
      </c>
      <c r="O602" s="44">
        <v>1956.41</v>
      </c>
      <c r="P602" s="44">
        <v>1950.4</v>
      </c>
      <c r="Q602" s="44">
        <v>1947.79</v>
      </c>
      <c r="R602" s="44">
        <v>1948.67</v>
      </c>
      <c r="S602" s="44">
        <v>1946.09</v>
      </c>
      <c r="T602" s="44">
        <v>1953.78</v>
      </c>
      <c r="U602" s="44">
        <v>1962.16</v>
      </c>
      <c r="V602" s="44">
        <v>1956.28</v>
      </c>
      <c r="W602" s="44">
        <v>1947.36</v>
      </c>
      <c r="X602" s="44">
        <v>1837.41</v>
      </c>
      <c r="Y602" s="44">
        <v>1634.87</v>
      </c>
      <c r="Z602" s="44">
        <v>1354.21</v>
      </c>
      <c r="AA602" s="44">
        <v>1249.8800000000001</v>
      </c>
    </row>
    <row r="603" spans="1:27" ht="12.75" hidden="1" customHeight="1" outlineLevel="1" x14ac:dyDescent="0.2">
      <c r="A603" s="97" t="s">
        <v>1598</v>
      </c>
      <c r="B603" s="63" t="s">
        <v>90</v>
      </c>
      <c r="C603" s="43" t="s">
        <v>79</v>
      </c>
      <c r="D603" s="44">
        <f>$D$468</f>
        <v>434.18</v>
      </c>
      <c r="E603" s="44">
        <f t="shared" ref="E603:AA603" si="352">$D$468</f>
        <v>434.18</v>
      </c>
      <c r="F603" s="44">
        <f t="shared" si="352"/>
        <v>434.18</v>
      </c>
      <c r="G603" s="44">
        <f t="shared" si="352"/>
        <v>434.18</v>
      </c>
      <c r="H603" s="44">
        <f t="shared" si="352"/>
        <v>434.18</v>
      </c>
      <c r="I603" s="44">
        <f t="shared" si="352"/>
        <v>434.18</v>
      </c>
      <c r="J603" s="44">
        <f t="shared" si="352"/>
        <v>434.18</v>
      </c>
      <c r="K603" s="44">
        <f t="shared" si="352"/>
        <v>434.18</v>
      </c>
      <c r="L603" s="44">
        <f t="shared" si="352"/>
        <v>434.18</v>
      </c>
      <c r="M603" s="44">
        <f t="shared" si="352"/>
        <v>434.18</v>
      </c>
      <c r="N603" s="44">
        <f t="shared" si="352"/>
        <v>434.18</v>
      </c>
      <c r="O603" s="44">
        <f t="shared" si="352"/>
        <v>434.18</v>
      </c>
      <c r="P603" s="44">
        <f t="shared" si="352"/>
        <v>434.18</v>
      </c>
      <c r="Q603" s="44">
        <f t="shared" si="352"/>
        <v>434.18</v>
      </c>
      <c r="R603" s="44">
        <f t="shared" si="352"/>
        <v>434.18</v>
      </c>
      <c r="S603" s="44">
        <f t="shared" si="352"/>
        <v>434.18</v>
      </c>
      <c r="T603" s="44">
        <f t="shared" si="352"/>
        <v>434.18</v>
      </c>
      <c r="U603" s="44">
        <f t="shared" si="352"/>
        <v>434.18</v>
      </c>
      <c r="V603" s="44">
        <f t="shared" si="352"/>
        <v>434.18</v>
      </c>
      <c r="W603" s="44">
        <f t="shared" si="352"/>
        <v>434.18</v>
      </c>
      <c r="X603" s="44">
        <f t="shared" si="352"/>
        <v>434.18</v>
      </c>
      <c r="Y603" s="44">
        <f t="shared" si="352"/>
        <v>434.18</v>
      </c>
      <c r="Z603" s="44">
        <f t="shared" si="352"/>
        <v>434.18</v>
      </c>
      <c r="AA603" s="44">
        <f t="shared" si="352"/>
        <v>434.18</v>
      </c>
    </row>
    <row r="604" spans="1:27" ht="12.75" hidden="1" customHeight="1" outlineLevel="1" x14ac:dyDescent="0.2">
      <c r="A604" s="97" t="s">
        <v>1599</v>
      </c>
      <c r="B604" s="63" t="s">
        <v>83</v>
      </c>
      <c r="C604" s="43" t="s">
        <v>79</v>
      </c>
      <c r="D604" s="44">
        <v>3.63</v>
      </c>
      <c r="E604" s="44">
        <v>3.63</v>
      </c>
      <c r="F604" s="44">
        <v>3.63</v>
      </c>
      <c r="G604" s="44">
        <v>3.63</v>
      </c>
      <c r="H604" s="44">
        <v>3.63</v>
      </c>
      <c r="I604" s="44">
        <v>3.63</v>
      </c>
      <c r="J604" s="44">
        <v>3.63</v>
      </c>
      <c r="K604" s="44">
        <v>3.63</v>
      </c>
      <c r="L604" s="44">
        <v>3.63</v>
      </c>
      <c r="M604" s="44">
        <v>3.63</v>
      </c>
      <c r="N604" s="44">
        <v>3.63</v>
      </c>
      <c r="O604" s="44">
        <v>3.63</v>
      </c>
      <c r="P604" s="44">
        <v>3.63</v>
      </c>
      <c r="Q604" s="44">
        <v>3.63</v>
      </c>
      <c r="R604" s="44">
        <v>3.63</v>
      </c>
      <c r="S604" s="44">
        <v>3.63</v>
      </c>
      <c r="T604" s="44">
        <v>3.63</v>
      </c>
      <c r="U604" s="44">
        <v>3.63</v>
      </c>
      <c r="V604" s="44">
        <v>3.63</v>
      </c>
      <c r="W604" s="44">
        <v>3.63</v>
      </c>
      <c r="X604" s="44">
        <v>3.63</v>
      </c>
      <c r="Y604" s="44">
        <v>3.63</v>
      </c>
      <c r="Z604" s="44">
        <v>3.63</v>
      </c>
      <c r="AA604" s="44">
        <v>3.63</v>
      </c>
    </row>
    <row r="605" spans="1:27" ht="12.75" hidden="1" customHeight="1" outlineLevel="1" x14ac:dyDescent="0.2">
      <c r="A605" s="97" t="s">
        <v>1600</v>
      </c>
      <c r="B605" s="63" t="s">
        <v>81</v>
      </c>
      <c r="C605" s="43" t="s">
        <v>79</v>
      </c>
      <c r="D605" s="44">
        <f>$D$11</f>
        <v>110.23</v>
      </c>
      <c r="E605" s="44">
        <f t="shared" ref="E605:AA605" si="353">$D$11</f>
        <v>110.23</v>
      </c>
      <c r="F605" s="44">
        <f t="shared" si="353"/>
        <v>110.23</v>
      </c>
      <c r="G605" s="44">
        <f t="shared" si="353"/>
        <v>110.23</v>
      </c>
      <c r="H605" s="44">
        <f t="shared" si="353"/>
        <v>110.23</v>
      </c>
      <c r="I605" s="44">
        <f t="shared" si="353"/>
        <v>110.23</v>
      </c>
      <c r="J605" s="44">
        <f t="shared" si="353"/>
        <v>110.23</v>
      </c>
      <c r="K605" s="44">
        <f t="shared" si="353"/>
        <v>110.23</v>
      </c>
      <c r="L605" s="44">
        <f t="shared" si="353"/>
        <v>110.23</v>
      </c>
      <c r="M605" s="44">
        <f t="shared" si="353"/>
        <v>110.23</v>
      </c>
      <c r="N605" s="44">
        <f t="shared" si="353"/>
        <v>110.23</v>
      </c>
      <c r="O605" s="44">
        <f t="shared" si="353"/>
        <v>110.23</v>
      </c>
      <c r="P605" s="44">
        <f t="shared" si="353"/>
        <v>110.23</v>
      </c>
      <c r="Q605" s="44">
        <f t="shared" si="353"/>
        <v>110.23</v>
      </c>
      <c r="R605" s="44">
        <f t="shared" si="353"/>
        <v>110.23</v>
      </c>
      <c r="S605" s="44">
        <f t="shared" si="353"/>
        <v>110.23</v>
      </c>
      <c r="T605" s="44">
        <f t="shared" si="353"/>
        <v>110.23</v>
      </c>
      <c r="U605" s="44">
        <f t="shared" si="353"/>
        <v>110.23</v>
      </c>
      <c r="V605" s="44">
        <f t="shared" si="353"/>
        <v>110.23</v>
      </c>
      <c r="W605" s="44">
        <f t="shared" si="353"/>
        <v>110.23</v>
      </c>
      <c r="X605" s="44">
        <f t="shared" si="353"/>
        <v>110.23</v>
      </c>
      <c r="Y605" s="44">
        <f t="shared" si="353"/>
        <v>110.23</v>
      </c>
      <c r="Z605" s="44">
        <f t="shared" si="353"/>
        <v>110.23</v>
      </c>
      <c r="AA605" s="44">
        <f t="shared" si="353"/>
        <v>110.23</v>
      </c>
    </row>
    <row r="606" spans="1:27" collapsed="1" x14ac:dyDescent="0.2">
      <c r="A606" s="96" t="s">
        <v>1601</v>
      </c>
      <c r="B606" s="28" t="str">
        <f>"29"&amp;"."&amp;$B$640&amp;"."&amp;$B$641</f>
        <v>29.11.2023</v>
      </c>
      <c r="C606" s="88" t="s">
        <v>76</v>
      </c>
      <c r="D606" s="89">
        <f>ROUND(((D607+D608+D610+D609)/1000),5)</f>
        <v>1.74034</v>
      </c>
      <c r="E606" s="89">
        <f>ROUND(((E607+E608+E610+E609)/1000),5)</f>
        <v>1.6712800000000001</v>
      </c>
      <c r="F606" s="89">
        <f>ROUND(((F607+F608+F610+F609)/1000),5)</f>
        <v>1.61727</v>
      </c>
      <c r="G606" s="89">
        <f t="shared" ref="G606:AA606" si="354">ROUND(((G607+G608+G610+G609)/1000),5)</f>
        <v>1.6154299999999999</v>
      </c>
      <c r="H606" s="89">
        <f t="shared" si="354"/>
        <v>1.6650400000000001</v>
      </c>
      <c r="I606" s="89">
        <f t="shared" si="354"/>
        <v>1.8030200000000001</v>
      </c>
      <c r="J606" s="89">
        <f t="shared" si="354"/>
        <v>1.9760899999999999</v>
      </c>
      <c r="K606" s="89">
        <f t="shared" si="354"/>
        <v>2.2609599999999999</v>
      </c>
      <c r="L606" s="89">
        <f t="shared" si="354"/>
        <v>2.4151099999999999</v>
      </c>
      <c r="M606" s="89">
        <f t="shared" si="354"/>
        <v>2.4491900000000002</v>
      </c>
      <c r="N606" s="89">
        <f t="shared" si="354"/>
        <v>2.4690099999999999</v>
      </c>
      <c r="O606" s="89">
        <f t="shared" si="354"/>
        <v>2.5057999999999998</v>
      </c>
      <c r="P606" s="89">
        <f t="shared" si="354"/>
        <v>2.4883500000000001</v>
      </c>
      <c r="Q606" s="89">
        <f t="shared" si="354"/>
        <v>2.4955099999999999</v>
      </c>
      <c r="R606" s="89">
        <f t="shared" si="354"/>
        <v>2.48529</v>
      </c>
      <c r="S606" s="89">
        <f t="shared" si="354"/>
        <v>2.46712</v>
      </c>
      <c r="T606" s="89">
        <f t="shared" si="354"/>
        <v>2.4694500000000001</v>
      </c>
      <c r="U606" s="89">
        <f t="shared" si="354"/>
        <v>2.47492</v>
      </c>
      <c r="V606" s="89">
        <f t="shared" si="354"/>
        <v>2.4634100000000001</v>
      </c>
      <c r="W606" s="89">
        <f t="shared" si="354"/>
        <v>2.45024</v>
      </c>
      <c r="X606" s="89">
        <f t="shared" si="354"/>
        <v>2.3277199999999998</v>
      </c>
      <c r="Y606" s="89">
        <f t="shared" si="354"/>
        <v>2.2492200000000002</v>
      </c>
      <c r="Z606" s="89">
        <f t="shared" si="354"/>
        <v>2.02495</v>
      </c>
      <c r="AA606" s="89">
        <f t="shared" si="354"/>
        <v>1.8117799999999999</v>
      </c>
    </row>
    <row r="607" spans="1:27" ht="12.75" hidden="1" customHeight="1" outlineLevel="1" x14ac:dyDescent="0.2">
      <c r="A607" s="97" t="s">
        <v>1602</v>
      </c>
      <c r="B607" s="63" t="s">
        <v>242</v>
      </c>
      <c r="C607" s="43" t="s">
        <v>79</v>
      </c>
      <c r="D607" s="44">
        <v>1192.3</v>
      </c>
      <c r="E607" s="44">
        <v>1123.24</v>
      </c>
      <c r="F607" s="44">
        <v>1069.23</v>
      </c>
      <c r="G607" s="44">
        <v>1067.3900000000001</v>
      </c>
      <c r="H607" s="44">
        <v>1117</v>
      </c>
      <c r="I607" s="44">
        <v>1254.98</v>
      </c>
      <c r="J607" s="44">
        <v>1428.05</v>
      </c>
      <c r="K607" s="44">
        <v>1712.92</v>
      </c>
      <c r="L607" s="44">
        <v>1867.07</v>
      </c>
      <c r="M607" s="44">
        <v>1901.15</v>
      </c>
      <c r="N607" s="44">
        <v>1920.97</v>
      </c>
      <c r="O607" s="44">
        <v>1957.76</v>
      </c>
      <c r="P607" s="44">
        <v>1940.31</v>
      </c>
      <c r="Q607" s="44">
        <v>1947.47</v>
      </c>
      <c r="R607" s="44">
        <v>1937.25</v>
      </c>
      <c r="S607" s="44">
        <v>1919.08</v>
      </c>
      <c r="T607" s="44">
        <v>1921.41</v>
      </c>
      <c r="U607" s="44">
        <v>1926.88</v>
      </c>
      <c r="V607" s="44">
        <v>1915.37</v>
      </c>
      <c r="W607" s="44">
        <v>1902.2</v>
      </c>
      <c r="X607" s="44">
        <v>1779.68</v>
      </c>
      <c r="Y607" s="44">
        <v>1701.18</v>
      </c>
      <c r="Z607" s="44">
        <v>1476.91</v>
      </c>
      <c r="AA607" s="44">
        <v>1263.74</v>
      </c>
    </row>
    <row r="608" spans="1:27" ht="12.75" hidden="1" customHeight="1" outlineLevel="1" x14ac:dyDescent="0.2">
      <c r="A608" s="97" t="s">
        <v>1603</v>
      </c>
      <c r="B608" s="63" t="s">
        <v>90</v>
      </c>
      <c r="C608" s="43" t="s">
        <v>79</v>
      </c>
      <c r="D608" s="44">
        <f>$D$468</f>
        <v>434.18</v>
      </c>
      <c r="E608" s="44">
        <f t="shared" ref="E608:AA608" si="355">$D$468</f>
        <v>434.18</v>
      </c>
      <c r="F608" s="44">
        <f t="shared" si="355"/>
        <v>434.18</v>
      </c>
      <c r="G608" s="44">
        <f t="shared" si="355"/>
        <v>434.18</v>
      </c>
      <c r="H608" s="44">
        <f t="shared" si="355"/>
        <v>434.18</v>
      </c>
      <c r="I608" s="44">
        <f t="shared" si="355"/>
        <v>434.18</v>
      </c>
      <c r="J608" s="44">
        <f t="shared" si="355"/>
        <v>434.18</v>
      </c>
      <c r="K608" s="44">
        <f t="shared" si="355"/>
        <v>434.18</v>
      </c>
      <c r="L608" s="44">
        <f t="shared" si="355"/>
        <v>434.18</v>
      </c>
      <c r="M608" s="44">
        <f t="shared" si="355"/>
        <v>434.18</v>
      </c>
      <c r="N608" s="44">
        <f t="shared" si="355"/>
        <v>434.18</v>
      </c>
      <c r="O608" s="44">
        <f t="shared" si="355"/>
        <v>434.18</v>
      </c>
      <c r="P608" s="44">
        <f t="shared" si="355"/>
        <v>434.18</v>
      </c>
      <c r="Q608" s="44">
        <f t="shared" si="355"/>
        <v>434.18</v>
      </c>
      <c r="R608" s="44">
        <f t="shared" si="355"/>
        <v>434.18</v>
      </c>
      <c r="S608" s="44">
        <f t="shared" si="355"/>
        <v>434.18</v>
      </c>
      <c r="T608" s="44">
        <f t="shared" si="355"/>
        <v>434.18</v>
      </c>
      <c r="U608" s="44">
        <f t="shared" si="355"/>
        <v>434.18</v>
      </c>
      <c r="V608" s="44">
        <f t="shared" si="355"/>
        <v>434.18</v>
      </c>
      <c r="W608" s="44">
        <f t="shared" si="355"/>
        <v>434.18</v>
      </c>
      <c r="X608" s="44">
        <f t="shared" si="355"/>
        <v>434.18</v>
      </c>
      <c r="Y608" s="44">
        <f t="shared" si="355"/>
        <v>434.18</v>
      </c>
      <c r="Z608" s="44">
        <f t="shared" si="355"/>
        <v>434.18</v>
      </c>
      <c r="AA608" s="44">
        <f t="shared" si="355"/>
        <v>434.18</v>
      </c>
    </row>
    <row r="609" spans="1:27" ht="12.75" hidden="1" customHeight="1" outlineLevel="1" x14ac:dyDescent="0.2">
      <c r="A609" s="97" t="s">
        <v>1604</v>
      </c>
      <c r="B609" s="63" t="s">
        <v>83</v>
      </c>
      <c r="C609" s="43" t="s">
        <v>79</v>
      </c>
      <c r="D609" s="44">
        <v>3.63</v>
      </c>
      <c r="E609" s="44">
        <v>3.63</v>
      </c>
      <c r="F609" s="44">
        <v>3.63</v>
      </c>
      <c r="G609" s="44">
        <v>3.63</v>
      </c>
      <c r="H609" s="44">
        <v>3.63</v>
      </c>
      <c r="I609" s="44">
        <v>3.63</v>
      </c>
      <c r="J609" s="44">
        <v>3.63</v>
      </c>
      <c r="K609" s="44">
        <v>3.63</v>
      </c>
      <c r="L609" s="44">
        <v>3.63</v>
      </c>
      <c r="M609" s="44">
        <v>3.63</v>
      </c>
      <c r="N609" s="44">
        <v>3.63</v>
      </c>
      <c r="O609" s="44">
        <v>3.63</v>
      </c>
      <c r="P609" s="44">
        <v>3.63</v>
      </c>
      <c r="Q609" s="44">
        <v>3.63</v>
      </c>
      <c r="R609" s="44">
        <v>3.63</v>
      </c>
      <c r="S609" s="44">
        <v>3.63</v>
      </c>
      <c r="T609" s="44">
        <v>3.63</v>
      </c>
      <c r="U609" s="44">
        <v>3.63</v>
      </c>
      <c r="V609" s="44">
        <v>3.63</v>
      </c>
      <c r="W609" s="44">
        <v>3.63</v>
      </c>
      <c r="X609" s="44">
        <v>3.63</v>
      </c>
      <c r="Y609" s="44">
        <v>3.63</v>
      </c>
      <c r="Z609" s="44">
        <v>3.63</v>
      </c>
      <c r="AA609" s="44">
        <v>3.63</v>
      </c>
    </row>
    <row r="610" spans="1:27" ht="12.75" hidden="1" customHeight="1" outlineLevel="1" x14ac:dyDescent="0.2">
      <c r="A610" s="97" t="s">
        <v>1605</v>
      </c>
      <c r="B610" s="63" t="s">
        <v>81</v>
      </c>
      <c r="C610" s="43" t="s">
        <v>79</v>
      </c>
      <c r="D610" s="44">
        <f>$D$11</f>
        <v>110.23</v>
      </c>
      <c r="E610" s="44">
        <f t="shared" ref="E610:AA610" si="356">$D$11</f>
        <v>110.23</v>
      </c>
      <c r="F610" s="44">
        <f t="shared" si="356"/>
        <v>110.23</v>
      </c>
      <c r="G610" s="44">
        <f t="shared" si="356"/>
        <v>110.23</v>
      </c>
      <c r="H610" s="44">
        <f t="shared" si="356"/>
        <v>110.23</v>
      </c>
      <c r="I610" s="44">
        <f t="shared" si="356"/>
        <v>110.23</v>
      </c>
      <c r="J610" s="44">
        <f t="shared" si="356"/>
        <v>110.23</v>
      </c>
      <c r="K610" s="44">
        <f t="shared" si="356"/>
        <v>110.23</v>
      </c>
      <c r="L610" s="44">
        <f t="shared" si="356"/>
        <v>110.23</v>
      </c>
      <c r="M610" s="44">
        <f t="shared" si="356"/>
        <v>110.23</v>
      </c>
      <c r="N610" s="44">
        <f t="shared" si="356"/>
        <v>110.23</v>
      </c>
      <c r="O610" s="44">
        <f t="shared" si="356"/>
        <v>110.23</v>
      </c>
      <c r="P610" s="44">
        <f t="shared" si="356"/>
        <v>110.23</v>
      </c>
      <c r="Q610" s="44">
        <f t="shared" si="356"/>
        <v>110.23</v>
      </c>
      <c r="R610" s="44">
        <f t="shared" si="356"/>
        <v>110.23</v>
      </c>
      <c r="S610" s="44">
        <f t="shared" si="356"/>
        <v>110.23</v>
      </c>
      <c r="T610" s="44">
        <f t="shared" si="356"/>
        <v>110.23</v>
      </c>
      <c r="U610" s="44">
        <f t="shared" si="356"/>
        <v>110.23</v>
      </c>
      <c r="V610" s="44">
        <f t="shared" si="356"/>
        <v>110.23</v>
      </c>
      <c r="W610" s="44">
        <f t="shared" si="356"/>
        <v>110.23</v>
      </c>
      <c r="X610" s="44">
        <f t="shared" si="356"/>
        <v>110.23</v>
      </c>
      <c r="Y610" s="44">
        <f t="shared" si="356"/>
        <v>110.23</v>
      </c>
      <c r="Z610" s="44">
        <f t="shared" si="356"/>
        <v>110.23</v>
      </c>
      <c r="AA610" s="44">
        <f t="shared" si="356"/>
        <v>110.23</v>
      </c>
    </row>
    <row r="611" spans="1:27" collapsed="1" x14ac:dyDescent="0.2">
      <c r="A611" s="96" t="s">
        <v>1606</v>
      </c>
      <c r="B611" s="28" t="str">
        <f>"30"&amp;"."&amp;$B$640&amp;"."&amp;$B$641</f>
        <v>30.11.2023</v>
      </c>
      <c r="C611" s="88" t="s">
        <v>76</v>
      </c>
      <c r="D611" s="89">
        <f>ROUND(((D612+D613+D615+D614)/1000),5)</f>
        <v>1.7443900000000001</v>
      </c>
      <c r="E611" s="89">
        <f>ROUND(((E612+E613+E615+E614)/1000),5)</f>
        <v>1.68716</v>
      </c>
      <c r="F611" s="89">
        <f>ROUND(((F612+F613+F615+F614)/1000),5)</f>
        <v>1.6325400000000001</v>
      </c>
      <c r="G611" s="89">
        <f t="shared" ref="G611:AA611" si="357">ROUND(((G612+G613+G615+G614)/1000),5)</f>
        <v>1.62388</v>
      </c>
      <c r="H611" s="89">
        <f t="shared" si="357"/>
        <v>1.6649799999999999</v>
      </c>
      <c r="I611" s="89">
        <f t="shared" si="357"/>
        <v>1.8162700000000001</v>
      </c>
      <c r="J611" s="89">
        <f t="shared" si="357"/>
        <v>2.0114100000000001</v>
      </c>
      <c r="K611" s="89">
        <f t="shared" si="357"/>
        <v>2.3105199999999999</v>
      </c>
      <c r="L611" s="89">
        <f t="shared" si="357"/>
        <v>2.47133</v>
      </c>
      <c r="M611" s="89">
        <f t="shared" si="357"/>
        <v>2.4826999999999999</v>
      </c>
      <c r="N611" s="89">
        <f t="shared" si="357"/>
        <v>2.5089299999999999</v>
      </c>
      <c r="O611" s="89">
        <f t="shared" si="357"/>
        <v>2.5866099999999999</v>
      </c>
      <c r="P611" s="89">
        <f t="shared" si="357"/>
        <v>2.5543100000000001</v>
      </c>
      <c r="Q611" s="89">
        <f t="shared" si="357"/>
        <v>2.5746799999999999</v>
      </c>
      <c r="R611" s="89">
        <f t="shared" si="357"/>
        <v>2.5144500000000001</v>
      </c>
      <c r="S611" s="89">
        <f t="shared" si="357"/>
        <v>2.50745</v>
      </c>
      <c r="T611" s="89">
        <f t="shared" si="357"/>
        <v>2.5278100000000001</v>
      </c>
      <c r="U611" s="89">
        <f t="shared" si="357"/>
        <v>2.53789</v>
      </c>
      <c r="V611" s="89">
        <f t="shared" si="357"/>
        <v>2.52169</v>
      </c>
      <c r="W611" s="89">
        <f t="shared" si="357"/>
        <v>2.51295</v>
      </c>
      <c r="X611" s="89">
        <f t="shared" si="357"/>
        <v>2.4707599999999998</v>
      </c>
      <c r="Y611" s="89">
        <f t="shared" si="357"/>
        <v>2.34985</v>
      </c>
      <c r="Z611" s="89">
        <f t="shared" si="357"/>
        <v>2.03972</v>
      </c>
      <c r="AA611" s="89">
        <f t="shared" si="357"/>
        <v>1.85806</v>
      </c>
    </row>
    <row r="612" spans="1:27" ht="12.75" hidden="1" customHeight="1" outlineLevel="1" x14ac:dyDescent="0.2">
      <c r="A612" s="97" t="s">
        <v>1607</v>
      </c>
      <c r="B612" s="63" t="s">
        <v>242</v>
      </c>
      <c r="C612" s="43" t="s">
        <v>79</v>
      </c>
      <c r="D612" s="44">
        <v>1196.3499999999999</v>
      </c>
      <c r="E612" s="44">
        <v>1139.1199999999999</v>
      </c>
      <c r="F612" s="44">
        <v>1084.5</v>
      </c>
      <c r="G612" s="44">
        <v>1075.8399999999999</v>
      </c>
      <c r="H612" s="44">
        <v>1116.94</v>
      </c>
      <c r="I612" s="44">
        <v>1268.23</v>
      </c>
      <c r="J612" s="44">
        <v>1463.37</v>
      </c>
      <c r="K612" s="44">
        <v>1762.48</v>
      </c>
      <c r="L612" s="44">
        <v>1923.29</v>
      </c>
      <c r="M612" s="44">
        <v>1934.66</v>
      </c>
      <c r="N612" s="44">
        <v>1960.89</v>
      </c>
      <c r="O612" s="44">
        <v>2038.57</v>
      </c>
      <c r="P612" s="44">
        <v>2006.27</v>
      </c>
      <c r="Q612" s="44">
        <v>2026.64</v>
      </c>
      <c r="R612" s="44">
        <v>1966.41</v>
      </c>
      <c r="S612" s="44">
        <v>1959.41</v>
      </c>
      <c r="T612" s="44">
        <v>1979.77</v>
      </c>
      <c r="U612" s="44">
        <v>1989.85</v>
      </c>
      <c r="V612" s="44">
        <v>1973.65</v>
      </c>
      <c r="W612" s="44">
        <v>1964.91</v>
      </c>
      <c r="X612" s="44">
        <v>1922.72</v>
      </c>
      <c r="Y612" s="44">
        <v>1801.81</v>
      </c>
      <c r="Z612" s="44">
        <v>1491.68</v>
      </c>
      <c r="AA612" s="44">
        <v>1310.02</v>
      </c>
    </row>
    <row r="613" spans="1:27" ht="12.75" hidden="1" customHeight="1" outlineLevel="1" x14ac:dyDescent="0.2">
      <c r="A613" s="97" t="s">
        <v>1608</v>
      </c>
      <c r="B613" s="63" t="s">
        <v>90</v>
      </c>
      <c r="C613" s="43" t="s">
        <v>79</v>
      </c>
      <c r="D613" s="44">
        <f>$D$468</f>
        <v>434.18</v>
      </c>
      <c r="E613" s="44">
        <f t="shared" ref="E613:AA613" si="358">$D$468</f>
        <v>434.18</v>
      </c>
      <c r="F613" s="44">
        <f t="shared" si="358"/>
        <v>434.18</v>
      </c>
      <c r="G613" s="44">
        <f t="shared" si="358"/>
        <v>434.18</v>
      </c>
      <c r="H613" s="44">
        <f t="shared" si="358"/>
        <v>434.18</v>
      </c>
      <c r="I613" s="44">
        <f t="shared" si="358"/>
        <v>434.18</v>
      </c>
      <c r="J613" s="44">
        <f t="shared" si="358"/>
        <v>434.18</v>
      </c>
      <c r="K613" s="44">
        <f t="shared" si="358"/>
        <v>434.18</v>
      </c>
      <c r="L613" s="44">
        <f t="shared" si="358"/>
        <v>434.18</v>
      </c>
      <c r="M613" s="44">
        <f t="shared" si="358"/>
        <v>434.18</v>
      </c>
      <c r="N613" s="44">
        <f t="shared" si="358"/>
        <v>434.18</v>
      </c>
      <c r="O613" s="44">
        <f t="shared" si="358"/>
        <v>434.18</v>
      </c>
      <c r="P613" s="44">
        <f t="shared" si="358"/>
        <v>434.18</v>
      </c>
      <c r="Q613" s="44">
        <f t="shared" si="358"/>
        <v>434.18</v>
      </c>
      <c r="R613" s="44">
        <f t="shared" si="358"/>
        <v>434.18</v>
      </c>
      <c r="S613" s="44">
        <f t="shared" si="358"/>
        <v>434.18</v>
      </c>
      <c r="T613" s="44">
        <f t="shared" si="358"/>
        <v>434.18</v>
      </c>
      <c r="U613" s="44">
        <f t="shared" si="358"/>
        <v>434.18</v>
      </c>
      <c r="V613" s="44">
        <f t="shared" si="358"/>
        <v>434.18</v>
      </c>
      <c r="W613" s="44">
        <f t="shared" si="358"/>
        <v>434.18</v>
      </c>
      <c r="X613" s="44">
        <f t="shared" si="358"/>
        <v>434.18</v>
      </c>
      <c r="Y613" s="44">
        <f t="shared" si="358"/>
        <v>434.18</v>
      </c>
      <c r="Z613" s="44">
        <f t="shared" si="358"/>
        <v>434.18</v>
      </c>
      <c r="AA613" s="44">
        <f t="shared" si="358"/>
        <v>434.18</v>
      </c>
    </row>
    <row r="614" spans="1:27" ht="12.75" hidden="1" customHeight="1" outlineLevel="1" x14ac:dyDescent="0.2">
      <c r="A614" s="97" t="s">
        <v>1609</v>
      </c>
      <c r="B614" s="63" t="s">
        <v>83</v>
      </c>
      <c r="C614" s="43" t="s">
        <v>79</v>
      </c>
      <c r="D614" s="44">
        <v>3.63</v>
      </c>
      <c r="E614" s="44">
        <v>3.63</v>
      </c>
      <c r="F614" s="44">
        <v>3.63</v>
      </c>
      <c r="G614" s="44">
        <v>3.63</v>
      </c>
      <c r="H614" s="44">
        <v>3.63</v>
      </c>
      <c r="I614" s="44">
        <v>3.63</v>
      </c>
      <c r="J614" s="44">
        <v>3.63</v>
      </c>
      <c r="K614" s="44">
        <v>3.63</v>
      </c>
      <c r="L614" s="44">
        <v>3.63</v>
      </c>
      <c r="M614" s="44">
        <v>3.63</v>
      </c>
      <c r="N614" s="44">
        <v>3.63</v>
      </c>
      <c r="O614" s="44">
        <v>3.63</v>
      </c>
      <c r="P614" s="44">
        <v>3.63</v>
      </c>
      <c r="Q614" s="44">
        <v>3.63</v>
      </c>
      <c r="R614" s="44">
        <v>3.63</v>
      </c>
      <c r="S614" s="44">
        <v>3.63</v>
      </c>
      <c r="T614" s="44">
        <v>3.63</v>
      </c>
      <c r="U614" s="44">
        <v>3.63</v>
      </c>
      <c r="V614" s="44">
        <v>3.63</v>
      </c>
      <c r="W614" s="44">
        <v>3.63</v>
      </c>
      <c r="X614" s="44">
        <v>3.63</v>
      </c>
      <c r="Y614" s="44">
        <v>3.63</v>
      </c>
      <c r="Z614" s="44">
        <v>3.63</v>
      </c>
      <c r="AA614" s="44">
        <v>3.63</v>
      </c>
    </row>
    <row r="615" spans="1:27" ht="12.75" hidden="1" customHeight="1" outlineLevel="1" x14ac:dyDescent="0.2">
      <c r="A615" s="97" t="s">
        <v>1610</v>
      </c>
      <c r="B615" s="63" t="s">
        <v>81</v>
      </c>
      <c r="C615" s="43" t="s">
        <v>79</v>
      </c>
      <c r="D615" s="44">
        <f>$D$11</f>
        <v>110.23</v>
      </c>
      <c r="E615" s="44">
        <f t="shared" ref="E615:AA615" si="359">$D$11</f>
        <v>110.23</v>
      </c>
      <c r="F615" s="44">
        <f t="shared" si="359"/>
        <v>110.23</v>
      </c>
      <c r="G615" s="44">
        <f t="shared" si="359"/>
        <v>110.23</v>
      </c>
      <c r="H615" s="44">
        <f t="shared" si="359"/>
        <v>110.23</v>
      </c>
      <c r="I615" s="44">
        <f t="shared" si="359"/>
        <v>110.23</v>
      </c>
      <c r="J615" s="44">
        <f t="shared" si="359"/>
        <v>110.23</v>
      </c>
      <c r="K615" s="44">
        <f t="shared" si="359"/>
        <v>110.23</v>
      </c>
      <c r="L615" s="44">
        <f t="shared" si="359"/>
        <v>110.23</v>
      </c>
      <c r="M615" s="44">
        <f t="shared" si="359"/>
        <v>110.23</v>
      </c>
      <c r="N615" s="44">
        <f t="shared" si="359"/>
        <v>110.23</v>
      </c>
      <c r="O615" s="44">
        <f t="shared" si="359"/>
        <v>110.23</v>
      </c>
      <c r="P615" s="44">
        <f t="shared" si="359"/>
        <v>110.23</v>
      </c>
      <c r="Q615" s="44">
        <f t="shared" si="359"/>
        <v>110.23</v>
      </c>
      <c r="R615" s="44">
        <f t="shared" si="359"/>
        <v>110.23</v>
      </c>
      <c r="S615" s="44">
        <f t="shared" si="359"/>
        <v>110.23</v>
      </c>
      <c r="T615" s="44">
        <f t="shared" si="359"/>
        <v>110.23</v>
      </c>
      <c r="U615" s="44">
        <f t="shared" si="359"/>
        <v>110.23</v>
      </c>
      <c r="V615" s="44">
        <f t="shared" si="359"/>
        <v>110.23</v>
      </c>
      <c r="W615" s="44">
        <f t="shared" si="359"/>
        <v>110.23</v>
      </c>
      <c r="X615" s="44">
        <f t="shared" si="359"/>
        <v>110.23</v>
      </c>
      <c r="Y615" s="44">
        <f t="shared" si="359"/>
        <v>110.23</v>
      </c>
      <c r="Z615" s="44">
        <f t="shared" si="359"/>
        <v>110.23</v>
      </c>
      <c r="AA615" s="44">
        <f t="shared" si="359"/>
        <v>110.23</v>
      </c>
    </row>
    <row r="616" spans="1:27" collapsed="1" x14ac:dyDescent="0.2">
      <c r="B616" s="99"/>
    </row>
    <row r="617" spans="1:27" x14ac:dyDescent="0.2">
      <c r="B617" s="99"/>
    </row>
    <row r="618" spans="1:27" x14ac:dyDescent="0.2">
      <c r="A618" s="181" t="s">
        <v>845</v>
      </c>
      <c r="B618" s="182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  <c r="Z618" s="182"/>
      <c r="AA618" s="183"/>
    </row>
    <row r="619" spans="1:27" ht="15" customHeight="1" x14ac:dyDescent="0.2">
      <c r="A619" s="184" t="s">
        <v>1611</v>
      </c>
      <c r="B619" s="186" t="s">
        <v>847</v>
      </c>
      <c r="C619" s="188" t="s">
        <v>848</v>
      </c>
      <c r="D619" s="27" t="s">
        <v>69</v>
      </c>
      <c r="E619" s="27" t="s">
        <v>70</v>
      </c>
      <c r="F619" s="27" t="s">
        <v>849</v>
      </c>
      <c r="G619" s="27" t="s">
        <v>850</v>
      </c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1:27" x14ac:dyDescent="0.2">
      <c r="A620" s="185"/>
      <c r="B620" s="187"/>
      <c r="C620" s="189"/>
      <c r="D620" s="103">
        <f>SUM(D621:D622)</f>
        <v>1452388.43</v>
      </c>
      <c r="E620" s="103">
        <f>SUM(E621:E622)</f>
        <v>1888925.12</v>
      </c>
      <c r="F620" s="103">
        <f>SUM(F621:F622)</f>
        <v>1972776.6199999999</v>
      </c>
      <c r="G620" s="103">
        <f>SUM(G621:G622)</f>
        <v>2236374.59</v>
      </c>
    </row>
    <row r="621" spans="1:27" ht="12.75" hidden="1" customHeight="1" outlineLevel="1" x14ac:dyDescent="0.2">
      <c r="A621" s="104" t="s">
        <v>1612</v>
      </c>
      <c r="B621" s="105" t="s">
        <v>852</v>
      </c>
      <c r="C621" s="106" t="s">
        <v>848</v>
      </c>
      <c r="D621" s="44">
        <v>880567.97</v>
      </c>
      <c r="E621" s="44">
        <f>$D621</f>
        <v>880567.97</v>
      </c>
      <c r="F621" s="44">
        <f>$D621</f>
        <v>880567.97</v>
      </c>
      <c r="G621" s="44">
        <f>$D621</f>
        <v>880567.97</v>
      </c>
    </row>
    <row r="622" spans="1:27" ht="12.75" hidden="1" customHeight="1" outlineLevel="1" x14ac:dyDescent="0.2">
      <c r="A622" s="104" t="s">
        <v>1613</v>
      </c>
      <c r="B622" s="105" t="s">
        <v>90</v>
      </c>
      <c r="C622" s="106" t="s">
        <v>848</v>
      </c>
      <c r="D622" s="44">
        <v>571820.46</v>
      </c>
      <c r="E622" s="44">
        <v>1008357.15</v>
      </c>
      <c r="F622" s="44">
        <v>1092208.6499999999</v>
      </c>
      <c r="G622" s="44">
        <v>1355806.62</v>
      </c>
    </row>
    <row r="623" spans="1:27" collapsed="1" x14ac:dyDescent="0.2"/>
    <row r="625" spans="1:27" ht="12.75" customHeight="1" x14ac:dyDescent="0.25">
      <c r="A625" s="190" t="s">
        <v>84</v>
      </c>
      <c r="B625" s="190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1:27" ht="12.75" customHeight="1" x14ac:dyDescent="0.25">
      <c r="A626" s="174" t="s">
        <v>3073</v>
      </c>
      <c r="B626" s="174"/>
      <c r="C626" s="174"/>
      <c r="D626" s="174"/>
      <c r="E626" s="174"/>
      <c r="F626" s="174"/>
      <c r="G626" s="174"/>
      <c r="H626" s="174"/>
      <c r="I626" s="174"/>
      <c r="J626" s="174"/>
      <c r="K626" s="174"/>
      <c r="L626" s="174"/>
      <c r="M626" s="174"/>
      <c r="N626" s="174"/>
      <c r="O626" s="174"/>
      <c r="P626"/>
      <c r="Q626"/>
      <c r="R626"/>
      <c r="S626"/>
      <c r="T626"/>
      <c r="U626"/>
      <c r="V626"/>
      <c r="W626"/>
      <c r="X626"/>
      <c r="Y626"/>
      <c r="Z626"/>
      <c r="AA626"/>
    </row>
    <row r="628" spans="1:27" x14ac:dyDescent="0.2">
      <c r="A628" s="54"/>
      <c r="B628" s="55"/>
    </row>
    <row r="629" spans="1:27" x14ac:dyDescent="0.2">
      <c r="A629" s="54"/>
      <c r="B629" s="56"/>
    </row>
    <row r="640" spans="1:27" hidden="1" x14ac:dyDescent="0.2">
      <c r="B640" s="107" t="s">
        <v>3074</v>
      </c>
    </row>
    <row r="641" spans="2:2" hidden="1" x14ac:dyDescent="0.2">
      <c r="B641" s="108" t="s">
        <v>3075</v>
      </c>
    </row>
  </sheetData>
  <autoFilter ref="B6:C560" xr:uid="{00000000-0001-0000-0B00-000000000000}"/>
  <mergeCells count="12">
    <mergeCell ref="A626:O626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5:B625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57" max="26" man="1"/>
    <brk id="234" max="26" man="1"/>
    <brk id="310" max="26" man="1"/>
    <brk id="387" max="26" man="1"/>
    <brk id="463" max="26" man="1"/>
    <brk id="540" max="26" man="1"/>
  </rowBreaks>
  <colBreaks count="1" manualBreakCount="1">
    <brk id="12" max="64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9DF4A-1A40-42DA-848F-813A59731B14}">
  <sheetPr>
    <tabColor rgb="FFFFC000"/>
    <pageSetUpPr fitToPage="1"/>
  </sheetPr>
  <dimension ref="A1:AA777"/>
  <sheetViews>
    <sheetView view="pageBreakPreview" topLeftCell="B1" zoomScale="78" zoomScaleNormal="100" zoomScaleSheetLayoutView="78" workbookViewId="0">
      <selection activeCell="N8" sqref="N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75" t="s">
        <v>1614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</row>
    <row r="2" spans="1:27" x14ac:dyDescent="0.2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</row>
    <row r="3" spans="1:27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25">
      <c r="A4" s="178" t="s">
        <v>212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x14ac:dyDescent="0.2">
      <c r="A5" s="181" t="s">
        <v>213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1615</v>
      </c>
      <c r="B7" s="28" t="str">
        <f>"01"&amp;"."&amp;$B$776&amp;"."&amp;$B$777</f>
        <v>01.11.2023</v>
      </c>
      <c r="C7" s="88" t="s">
        <v>76</v>
      </c>
      <c r="D7" s="89">
        <f>ROUND(((D8+D9+D11+D10)/1000),5)</f>
        <v>2.5750299999999999</v>
      </c>
      <c r="E7" s="89">
        <f>ROUND(((E8+E9+E11+E10)/1000),5)</f>
        <v>2.4467599999999998</v>
      </c>
      <c r="F7" s="89">
        <f>ROUND(((F8+F9+F11+F10)/1000),5)</f>
        <v>2.3784200000000002</v>
      </c>
      <c r="G7" s="89">
        <f t="shared" ref="G7:AA7" si="0">ROUND(((G8+G9+G11+G10)/1000),5)</f>
        <v>2.3405300000000002</v>
      </c>
      <c r="H7" s="89">
        <f t="shared" si="0"/>
        <v>2.4497200000000001</v>
      </c>
      <c r="I7" s="89">
        <f t="shared" si="0"/>
        <v>2.6096499999999998</v>
      </c>
      <c r="J7" s="89">
        <f t="shared" si="0"/>
        <v>2.7789700000000002</v>
      </c>
      <c r="K7" s="89">
        <f t="shared" si="0"/>
        <v>3.0184700000000002</v>
      </c>
      <c r="L7" s="89">
        <f t="shared" si="0"/>
        <v>3.2424200000000001</v>
      </c>
      <c r="M7" s="89">
        <f t="shared" si="0"/>
        <v>3.38687</v>
      </c>
      <c r="N7" s="89">
        <f t="shared" si="0"/>
        <v>3.3932199999999999</v>
      </c>
      <c r="O7" s="89">
        <f t="shared" si="0"/>
        <v>3.3588399999999998</v>
      </c>
      <c r="P7" s="89">
        <f t="shared" si="0"/>
        <v>3.3587600000000002</v>
      </c>
      <c r="Q7" s="89">
        <f t="shared" si="0"/>
        <v>3.41934</v>
      </c>
      <c r="R7" s="89">
        <f t="shared" si="0"/>
        <v>3.3704200000000002</v>
      </c>
      <c r="S7" s="89">
        <f t="shared" si="0"/>
        <v>3.3929499999999999</v>
      </c>
      <c r="T7" s="89">
        <f t="shared" si="0"/>
        <v>3.3555799999999998</v>
      </c>
      <c r="U7" s="89">
        <f t="shared" si="0"/>
        <v>3.3572000000000002</v>
      </c>
      <c r="V7" s="89">
        <f t="shared" si="0"/>
        <v>3.3051900000000001</v>
      </c>
      <c r="W7" s="89">
        <f t="shared" si="0"/>
        <v>3.2572000000000001</v>
      </c>
      <c r="X7" s="89">
        <f t="shared" si="0"/>
        <v>3.2641100000000001</v>
      </c>
      <c r="Y7" s="89">
        <f t="shared" si="0"/>
        <v>3.0730599999999999</v>
      </c>
      <c r="Z7" s="89">
        <f t="shared" si="0"/>
        <v>2.86822</v>
      </c>
      <c r="AA7" s="89">
        <f t="shared" si="0"/>
        <v>2.65639</v>
      </c>
    </row>
    <row r="8" spans="1:27" ht="12.75" hidden="1" customHeight="1" outlineLevel="1" x14ac:dyDescent="0.2">
      <c r="A8" s="97" t="s">
        <v>1616</v>
      </c>
      <c r="B8" s="63" t="s">
        <v>242</v>
      </c>
      <c r="C8" s="43" t="s">
        <v>79</v>
      </c>
      <c r="D8" s="44">
        <v>1169.29</v>
      </c>
      <c r="E8" s="44">
        <v>1041.02</v>
      </c>
      <c r="F8" s="44">
        <v>972.68</v>
      </c>
      <c r="G8" s="44">
        <v>934.79</v>
      </c>
      <c r="H8" s="44">
        <v>1043.98</v>
      </c>
      <c r="I8" s="44">
        <v>1203.9100000000001</v>
      </c>
      <c r="J8" s="44">
        <v>1373.23</v>
      </c>
      <c r="K8" s="44">
        <v>1612.73</v>
      </c>
      <c r="L8" s="44">
        <v>1836.68</v>
      </c>
      <c r="M8" s="44">
        <v>1981.13</v>
      </c>
      <c r="N8" s="44">
        <v>1987.48</v>
      </c>
      <c r="O8" s="44">
        <v>1953.1</v>
      </c>
      <c r="P8" s="44">
        <v>1953.02</v>
      </c>
      <c r="Q8" s="44">
        <v>2013.6</v>
      </c>
      <c r="R8" s="44">
        <v>1964.68</v>
      </c>
      <c r="S8" s="44">
        <v>1987.21</v>
      </c>
      <c r="T8" s="44">
        <v>1949.84</v>
      </c>
      <c r="U8" s="44">
        <v>1951.46</v>
      </c>
      <c r="V8" s="44">
        <v>1899.45</v>
      </c>
      <c r="W8" s="44">
        <v>1851.46</v>
      </c>
      <c r="X8" s="44">
        <v>1858.37</v>
      </c>
      <c r="Y8" s="44">
        <v>1667.32</v>
      </c>
      <c r="Z8" s="44">
        <v>1462.48</v>
      </c>
      <c r="AA8" s="44">
        <v>1250.6500000000001</v>
      </c>
    </row>
    <row r="9" spans="1:27" ht="12.75" hidden="1" customHeight="1" outlineLevel="1" x14ac:dyDescent="0.2">
      <c r="A9" s="97" t="s">
        <v>1617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97" t="s">
        <v>1618</v>
      </c>
      <c r="B10" s="63" t="s">
        <v>83</v>
      </c>
      <c r="C10" s="43" t="s">
        <v>79</v>
      </c>
      <c r="D10" s="44">
        <v>3.63</v>
      </c>
      <c r="E10" s="44">
        <v>3.63</v>
      </c>
      <c r="F10" s="44">
        <v>3.63</v>
      </c>
      <c r="G10" s="44">
        <v>3.63</v>
      </c>
      <c r="H10" s="44">
        <v>3.63</v>
      </c>
      <c r="I10" s="44">
        <v>3.63</v>
      </c>
      <c r="J10" s="44">
        <v>3.63</v>
      </c>
      <c r="K10" s="44">
        <v>3.63</v>
      </c>
      <c r="L10" s="44">
        <v>3.63</v>
      </c>
      <c r="M10" s="44">
        <v>3.63</v>
      </c>
      <c r="N10" s="44">
        <v>3.63</v>
      </c>
      <c r="O10" s="44">
        <v>3.63</v>
      </c>
      <c r="P10" s="44">
        <v>3.63</v>
      </c>
      <c r="Q10" s="44">
        <v>3.63</v>
      </c>
      <c r="R10" s="44">
        <v>3.63</v>
      </c>
      <c r="S10" s="44">
        <v>3.63</v>
      </c>
      <c r="T10" s="44">
        <v>3.63</v>
      </c>
      <c r="U10" s="44">
        <v>3.63</v>
      </c>
      <c r="V10" s="44">
        <v>3.63</v>
      </c>
      <c r="W10" s="44">
        <v>3.63</v>
      </c>
      <c r="X10" s="44">
        <v>3.63</v>
      </c>
      <c r="Y10" s="44">
        <v>3.63</v>
      </c>
      <c r="Z10" s="44">
        <v>3.63</v>
      </c>
      <c r="AA10" s="44">
        <v>3.63</v>
      </c>
    </row>
    <row r="11" spans="1:27" ht="12.75" hidden="1" customHeight="1" outlineLevel="1" x14ac:dyDescent="0.2">
      <c r="A11" s="97" t="s">
        <v>1619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collapsed="1" x14ac:dyDescent="0.2">
      <c r="A12" s="96" t="s">
        <v>1620</v>
      </c>
      <c r="B12" s="28" t="str">
        <f>"02"&amp;"."&amp;$B$776&amp;"."&amp;$B$777</f>
        <v>02.11.2023</v>
      </c>
      <c r="C12" s="88" t="s">
        <v>76</v>
      </c>
      <c r="D12" s="89">
        <f>ROUND(((D13+D14+D16+D15)/1000),5)</f>
        <v>2.4988299999999999</v>
      </c>
      <c r="E12" s="89">
        <f>ROUND(((E13+E14+E16+E15)/1000),5)</f>
        <v>2.3873099999999998</v>
      </c>
      <c r="F12" s="89">
        <f>ROUND(((F13+F14+F16+F15)/1000),5)</f>
        <v>2.26457</v>
      </c>
      <c r="G12" s="89">
        <f t="shared" ref="G12:AA12" si="3">ROUND(((G13+G14+G16+G15)/1000),5)</f>
        <v>2.2443900000000001</v>
      </c>
      <c r="H12" s="89">
        <f t="shared" si="3"/>
        <v>2.3398300000000001</v>
      </c>
      <c r="I12" s="89">
        <f t="shared" si="3"/>
        <v>2.5721400000000001</v>
      </c>
      <c r="J12" s="89">
        <f t="shared" si="3"/>
        <v>2.7212499999999999</v>
      </c>
      <c r="K12" s="89">
        <f t="shared" si="3"/>
        <v>3.00657</v>
      </c>
      <c r="L12" s="89">
        <f t="shared" si="3"/>
        <v>3.2108599999999998</v>
      </c>
      <c r="M12" s="89">
        <f t="shared" si="3"/>
        <v>3.28546</v>
      </c>
      <c r="N12" s="89">
        <f t="shared" si="3"/>
        <v>3.2969400000000002</v>
      </c>
      <c r="O12" s="89">
        <f t="shared" si="3"/>
        <v>3.3588200000000001</v>
      </c>
      <c r="P12" s="89">
        <f t="shared" si="3"/>
        <v>3.33236</v>
      </c>
      <c r="Q12" s="89">
        <f t="shared" si="3"/>
        <v>3.3776000000000002</v>
      </c>
      <c r="R12" s="89">
        <f t="shared" si="3"/>
        <v>3.3370299999999999</v>
      </c>
      <c r="S12" s="89">
        <f t="shared" si="3"/>
        <v>3.35954</v>
      </c>
      <c r="T12" s="89">
        <f t="shared" si="3"/>
        <v>3.3577699999999999</v>
      </c>
      <c r="U12" s="89">
        <f t="shared" si="3"/>
        <v>3.3971900000000002</v>
      </c>
      <c r="V12" s="89">
        <f t="shared" si="3"/>
        <v>3.4316</v>
      </c>
      <c r="W12" s="89">
        <f t="shared" si="3"/>
        <v>3.36225</v>
      </c>
      <c r="X12" s="89">
        <f t="shared" si="3"/>
        <v>3.2707999999999999</v>
      </c>
      <c r="Y12" s="89">
        <f t="shared" si="3"/>
        <v>3.2744800000000001</v>
      </c>
      <c r="Z12" s="89">
        <f t="shared" si="3"/>
        <v>2.8258700000000001</v>
      </c>
      <c r="AA12" s="89">
        <f t="shared" si="3"/>
        <v>2.6740300000000001</v>
      </c>
    </row>
    <row r="13" spans="1:27" ht="12.75" hidden="1" customHeight="1" outlineLevel="1" x14ac:dyDescent="0.2">
      <c r="A13" s="97" t="s">
        <v>1621</v>
      </c>
      <c r="B13" s="63" t="s">
        <v>242</v>
      </c>
      <c r="C13" s="43" t="s">
        <v>79</v>
      </c>
      <c r="D13" s="44">
        <v>1093.0899999999999</v>
      </c>
      <c r="E13" s="44">
        <v>981.57</v>
      </c>
      <c r="F13" s="44">
        <v>858.83</v>
      </c>
      <c r="G13" s="44">
        <v>838.65</v>
      </c>
      <c r="H13" s="44">
        <v>934.09</v>
      </c>
      <c r="I13" s="44">
        <v>1166.4000000000001</v>
      </c>
      <c r="J13" s="44">
        <v>1315.51</v>
      </c>
      <c r="K13" s="44">
        <v>1600.83</v>
      </c>
      <c r="L13" s="44">
        <v>1805.12</v>
      </c>
      <c r="M13" s="44">
        <v>1879.72</v>
      </c>
      <c r="N13" s="44">
        <v>1891.2</v>
      </c>
      <c r="O13" s="44">
        <v>1953.08</v>
      </c>
      <c r="P13" s="44">
        <v>1926.62</v>
      </c>
      <c r="Q13" s="44">
        <v>1971.86</v>
      </c>
      <c r="R13" s="44">
        <v>1931.29</v>
      </c>
      <c r="S13" s="44">
        <v>1953.8</v>
      </c>
      <c r="T13" s="44">
        <v>1952.03</v>
      </c>
      <c r="U13" s="44">
        <v>1991.45</v>
      </c>
      <c r="V13" s="44">
        <v>2025.86</v>
      </c>
      <c r="W13" s="44">
        <v>1956.51</v>
      </c>
      <c r="X13" s="44">
        <v>1865.06</v>
      </c>
      <c r="Y13" s="44">
        <v>1868.74</v>
      </c>
      <c r="Z13" s="44">
        <v>1420.13</v>
      </c>
      <c r="AA13" s="44">
        <v>1268.29</v>
      </c>
    </row>
    <row r="14" spans="1:27" ht="12.75" hidden="1" customHeight="1" outlineLevel="1" x14ac:dyDescent="0.2">
      <c r="A14" s="97" t="s">
        <v>1622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97" t="s">
        <v>1623</v>
      </c>
      <c r="B15" s="63" t="s">
        <v>83</v>
      </c>
      <c r="C15" s="43" t="s">
        <v>79</v>
      </c>
      <c r="D15" s="44">
        <v>3.63</v>
      </c>
      <c r="E15" s="44">
        <v>3.63</v>
      </c>
      <c r="F15" s="44">
        <v>3.63</v>
      </c>
      <c r="G15" s="44">
        <v>3.63</v>
      </c>
      <c r="H15" s="44">
        <v>3.63</v>
      </c>
      <c r="I15" s="44">
        <v>3.63</v>
      </c>
      <c r="J15" s="44">
        <v>3.63</v>
      </c>
      <c r="K15" s="44">
        <v>3.63</v>
      </c>
      <c r="L15" s="44">
        <v>3.63</v>
      </c>
      <c r="M15" s="44">
        <v>3.63</v>
      </c>
      <c r="N15" s="44">
        <v>3.63</v>
      </c>
      <c r="O15" s="44">
        <v>3.63</v>
      </c>
      <c r="P15" s="44">
        <v>3.63</v>
      </c>
      <c r="Q15" s="44">
        <v>3.63</v>
      </c>
      <c r="R15" s="44">
        <v>3.63</v>
      </c>
      <c r="S15" s="44">
        <v>3.63</v>
      </c>
      <c r="T15" s="44">
        <v>3.63</v>
      </c>
      <c r="U15" s="44">
        <v>3.63</v>
      </c>
      <c r="V15" s="44">
        <v>3.63</v>
      </c>
      <c r="W15" s="44">
        <v>3.63</v>
      </c>
      <c r="X15" s="44">
        <v>3.63</v>
      </c>
      <c r="Y15" s="44">
        <v>3.63</v>
      </c>
      <c r="Z15" s="44">
        <v>3.63</v>
      </c>
      <c r="AA15" s="44">
        <v>3.63</v>
      </c>
    </row>
    <row r="16" spans="1:27" ht="12.75" hidden="1" customHeight="1" outlineLevel="1" x14ac:dyDescent="0.2">
      <c r="A16" s="97" t="s">
        <v>1624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collapsed="1" x14ac:dyDescent="0.2">
      <c r="A17" s="96" t="s">
        <v>1625</v>
      </c>
      <c r="B17" s="28" t="str">
        <f>"03"&amp;"."&amp;$B$776&amp;"."&amp;$B$777</f>
        <v>03.11.2023</v>
      </c>
      <c r="C17" s="88" t="s">
        <v>76</v>
      </c>
      <c r="D17" s="89">
        <f>ROUND(((D18+D19+D21+D20)/1000),5)</f>
        <v>2.5251999999999999</v>
      </c>
      <c r="E17" s="89">
        <f>ROUND(((E18+E19+E21+E20)/1000),5)</f>
        <v>2.4051399999999998</v>
      </c>
      <c r="F17" s="89">
        <f>ROUND(((F18+F19+F21+F20)/1000),5)</f>
        <v>2.2934399999999999</v>
      </c>
      <c r="G17" s="89">
        <f t="shared" ref="G17:AA17" si="6">ROUND(((G18+G19+G21+G20)/1000),5)</f>
        <v>2.2652999999999999</v>
      </c>
      <c r="H17" s="89">
        <f t="shared" si="6"/>
        <v>2.39656</v>
      </c>
      <c r="I17" s="89">
        <f t="shared" si="6"/>
        <v>2.55226</v>
      </c>
      <c r="J17" s="89">
        <f t="shared" si="6"/>
        <v>2.7227199999999998</v>
      </c>
      <c r="K17" s="89">
        <f t="shared" si="6"/>
        <v>2.9637799999999999</v>
      </c>
      <c r="L17" s="89">
        <f t="shared" si="6"/>
        <v>3.2206100000000002</v>
      </c>
      <c r="M17" s="89">
        <f t="shared" si="6"/>
        <v>3.27583</v>
      </c>
      <c r="N17" s="89">
        <f t="shared" si="6"/>
        <v>3.28748</v>
      </c>
      <c r="O17" s="89">
        <f t="shared" si="6"/>
        <v>3.29284</v>
      </c>
      <c r="P17" s="89">
        <f t="shared" si="6"/>
        <v>3.29982</v>
      </c>
      <c r="Q17" s="89">
        <f t="shared" si="6"/>
        <v>3.2967300000000002</v>
      </c>
      <c r="R17" s="89">
        <f t="shared" si="6"/>
        <v>3.2843800000000001</v>
      </c>
      <c r="S17" s="89">
        <f t="shared" si="6"/>
        <v>3.2778299999999998</v>
      </c>
      <c r="T17" s="89">
        <f t="shared" si="6"/>
        <v>3.2517399999999999</v>
      </c>
      <c r="U17" s="89">
        <f t="shared" si="6"/>
        <v>3.34822</v>
      </c>
      <c r="V17" s="89">
        <f t="shared" si="6"/>
        <v>3.3913000000000002</v>
      </c>
      <c r="W17" s="89">
        <f t="shared" si="6"/>
        <v>3.3509899999999999</v>
      </c>
      <c r="X17" s="89">
        <f t="shared" si="6"/>
        <v>3.2576299999999998</v>
      </c>
      <c r="Y17" s="89">
        <f t="shared" si="6"/>
        <v>3.14256</v>
      </c>
      <c r="Z17" s="89">
        <f t="shared" si="6"/>
        <v>2.8578600000000001</v>
      </c>
      <c r="AA17" s="89">
        <f t="shared" si="6"/>
        <v>2.6535099999999998</v>
      </c>
    </row>
    <row r="18" spans="1:27" ht="12.75" hidden="1" customHeight="1" outlineLevel="1" x14ac:dyDescent="0.2">
      <c r="A18" s="97" t="s">
        <v>1626</v>
      </c>
      <c r="B18" s="63" t="s">
        <v>242</v>
      </c>
      <c r="C18" s="43" t="s">
        <v>79</v>
      </c>
      <c r="D18" s="44">
        <v>1119.46</v>
      </c>
      <c r="E18" s="44">
        <v>999.4</v>
      </c>
      <c r="F18" s="44">
        <v>887.7</v>
      </c>
      <c r="G18" s="44">
        <v>859.56</v>
      </c>
      <c r="H18" s="44">
        <v>990.82</v>
      </c>
      <c r="I18" s="44">
        <v>1146.52</v>
      </c>
      <c r="J18" s="44">
        <v>1316.98</v>
      </c>
      <c r="K18" s="44">
        <v>1558.04</v>
      </c>
      <c r="L18" s="44">
        <v>1814.87</v>
      </c>
      <c r="M18" s="44">
        <v>1870.09</v>
      </c>
      <c r="N18" s="44">
        <v>1881.74</v>
      </c>
      <c r="O18" s="44">
        <v>1887.1</v>
      </c>
      <c r="P18" s="44">
        <v>1894.08</v>
      </c>
      <c r="Q18" s="44">
        <v>1890.99</v>
      </c>
      <c r="R18" s="44">
        <v>1878.64</v>
      </c>
      <c r="S18" s="44">
        <v>1872.09</v>
      </c>
      <c r="T18" s="44">
        <v>1846</v>
      </c>
      <c r="U18" s="44">
        <v>1942.48</v>
      </c>
      <c r="V18" s="44">
        <v>1985.56</v>
      </c>
      <c r="W18" s="44">
        <v>1945.25</v>
      </c>
      <c r="X18" s="44">
        <v>1851.89</v>
      </c>
      <c r="Y18" s="44">
        <v>1736.82</v>
      </c>
      <c r="Z18" s="44">
        <v>1452.12</v>
      </c>
      <c r="AA18" s="44">
        <v>1247.77</v>
      </c>
    </row>
    <row r="19" spans="1:27" ht="12.75" hidden="1" customHeight="1" outlineLevel="1" x14ac:dyDescent="0.2">
      <c r="A19" s="97" t="s">
        <v>1627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97" t="s">
        <v>1628</v>
      </c>
      <c r="B20" s="63" t="s">
        <v>83</v>
      </c>
      <c r="C20" s="43" t="s">
        <v>79</v>
      </c>
      <c r="D20" s="44">
        <v>3.63</v>
      </c>
      <c r="E20" s="44">
        <v>3.63</v>
      </c>
      <c r="F20" s="44">
        <v>3.63</v>
      </c>
      <c r="G20" s="44">
        <v>3.63</v>
      </c>
      <c r="H20" s="44">
        <v>3.63</v>
      </c>
      <c r="I20" s="44">
        <v>3.63</v>
      </c>
      <c r="J20" s="44">
        <v>3.63</v>
      </c>
      <c r="K20" s="44">
        <v>3.63</v>
      </c>
      <c r="L20" s="44">
        <v>3.63</v>
      </c>
      <c r="M20" s="44">
        <v>3.63</v>
      </c>
      <c r="N20" s="44">
        <v>3.63</v>
      </c>
      <c r="O20" s="44">
        <v>3.63</v>
      </c>
      <c r="P20" s="44">
        <v>3.63</v>
      </c>
      <c r="Q20" s="44">
        <v>3.63</v>
      </c>
      <c r="R20" s="44">
        <v>3.63</v>
      </c>
      <c r="S20" s="44">
        <v>3.63</v>
      </c>
      <c r="T20" s="44">
        <v>3.63</v>
      </c>
      <c r="U20" s="44">
        <v>3.63</v>
      </c>
      <c r="V20" s="44">
        <v>3.63</v>
      </c>
      <c r="W20" s="44">
        <v>3.63</v>
      </c>
      <c r="X20" s="44">
        <v>3.63</v>
      </c>
      <c r="Y20" s="44">
        <v>3.63</v>
      </c>
      <c r="Z20" s="44">
        <v>3.63</v>
      </c>
      <c r="AA20" s="44">
        <v>3.63</v>
      </c>
    </row>
    <row r="21" spans="1:27" ht="12.75" hidden="1" customHeight="1" outlineLevel="1" x14ac:dyDescent="0.2">
      <c r="A21" s="97" t="s">
        <v>1629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collapsed="1" x14ac:dyDescent="0.2">
      <c r="A22" s="96" t="s">
        <v>1630</v>
      </c>
      <c r="B22" s="28" t="str">
        <f>"04"&amp;"."&amp;$B$776&amp;"."&amp;$B$777</f>
        <v>04.11.2023</v>
      </c>
      <c r="C22" s="88" t="s">
        <v>76</v>
      </c>
      <c r="D22" s="89">
        <f>ROUND(((D23+D24+D26+D25)/1000),5)</f>
        <v>2.61537</v>
      </c>
      <c r="E22" s="89">
        <f>ROUND(((E23+E24+E26+E25)/1000),5)</f>
        <v>2.5374500000000002</v>
      </c>
      <c r="F22" s="89">
        <f>ROUND(((F23+F24+F26+F25)/1000),5)</f>
        <v>2.4573999999999998</v>
      </c>
      <c r="G22" s="89">
        <f t="shared" ref="G22:AA22" si="9">ROUND(((G23+G24+G26+G25)/1000),5)</f>
        <v>2.4028800000000001</v>
      </c>
      <c r="H22" s="89">
        <f t="shared" si="9"/>
        <v>2.45309</v>
      </c>
      <c r="I22" s="89">
        <f t="shared" si="9"/>
        <v>2.5496300000000001</v>
      </c>
      <c r="J22" s="89">
        <f t="shared" si="9"/>
        <v>2.5618400000000001</v>
      </c>
      <c r="K22" s="89">
        <f t="shared" si="9"/>
        <v>2.6707200000000002</v>
      </c>
      <c r="L22" s="89">
        <f t="shared" si="9"/>
        <v>2.9902199999999999</v>
      </c>
      <c r="M22" s="89">
        <f t="shared" si="9"/>
        <v>3.0855199999999998</v>
      </c>
      <c r="N22" s="89">
        <f t="shared" si="9"/>
        <v>3.1360399999999999</v>
      </c>
      <c r="O22" s="89">
        <f t="shared" si="9"/>
        <v>3.1438299999999999</v>
      </c>
      <c r="P22" s="89">
        <f t="shared" si="9"/>
        <v>3.1371199999999999</v>
      </c>
      <c r="Q22" s="89">
        <f t="shared" si="9"/>
        <v>3.1368499999999999</v>
      </c>
      <c r="R22" s="89">
        <f t="shared" si="9"/>
        <v>3.11416</v>
      </c>
      <c r="S22" s="89">
        <f t="shared" si="9"/>
        <v>3.2453400000000001</v>
      </c>
      <c r="T22" s="89">
        <f t="shared" si="9"/>
        <v>3.31812</v>
      </c>
      <c r="U22" s="89">
        <f t="shared" si="9"/>
        <v>3.4624999999999999</v>
      </c>
      <c r="V22" s="89">
        <f t="shared" si="9"/>
        <v>3.46367</v>
      </c>
      <c r="W22" s="89">
        <f t="shared" si="9"/>
        <v>3.3382299999999998</v>
      </c>
      <c r="X22" s="89">
        <f t="shared" si="9"/>
        <v>3.1056499999999998</v>
      </c>
      <c r="Y22" s="89">
        <f t="shared" si="9"/>
        <v>3.0599799999999999</v>
      </c>
      <c r="Z22" s="89">
        <f t="shared" si="9"/>
        <v>2.7094200000000002</v>
      </c>
      <c r="AA22" s="89">
        <f t="shared" si="9"/>
        <v>2.6302099999999999</v>
      </c>
    </row>
    <row r="23" spans="1:27" ht="12.75" hidden="1" customHeight="1" outlineLevel="1" x14ac:dyDescent="0.2">
      <c r="A23" s="97" t="s">
        <v>1631</v>
      </c>
      <c r="B23" s="63" t="s">
        <v>242</v>
      </c>
      <c r="C23" s="43" t="s">
        <v>79</v>
      </c>
      <c r="D23" s="44">
        <v>1209.6300000000001</v>
      </c>
      <c r="E23" s="44">
        <v>1131.71</v>
      </c>
      <c r="F23" s="44">
        <v>1051.6600000000001</v>
      </c>
      <c r="G23" s="44">
        <v>997.14</v>
      </c>
      <c r="H23" s="44">
        <v>1047.3499999999999</v>
      </c>
      <c r="I23" s="44">
        <v>1143.8900000000001</v>
      </c>
      <c r="J23" s="44">
        <v>1156.0999999999999</v>
      </c>
      <c r="K23" s="44">
        <v>1264.98</v>
      </c>
      <c r="L23" s="44">
        <v>1584.48</v>
      </c>
      <c r="M23" s="44">
        <v>1679.78</v>
      </c>
      <c r="N23" s="44">
        <v>1730.3</v>
      </c>
      <c r="O23" s="44">
        <v>1738.09</v>
      </c>
      <c r="P23" s="44">
        <v>1731.38</v>
      </c>
      <c r="Q23" s="44">
        <v>1731.11</v>
      </c>
      <c r="R23" s="44">
        <v>1708.42</v>
      </c>
      <c r="S23" s="44">
        <v>1839.6</v>
      </c>
      <c r="T23" s="44">
        <v>1912.38</v>
      </c>
      <c r="U23" s="44">
        <v>2056.7600000000002</v>
      </c>
      <c r="V23" s="44">
        <v>2057.9299999999998</v>
      </c>
      <c r="W23" s="44">
        <v>1932.49</v>
      </c>
      <c r="X23" s="44">
        <v>1699.91</v>
      </c>
      <c r="Y23" s="44">
        <v>1654.24</v>
      </c>
      <c r="Z23" s="44">
        <v>1303.68</v>
      </c>
      <c r="AA23" s="44">
        <v>1224.47</v>
      </c>
    </row>
    <row r="24" spans="1:27" ht="12.75" hidden="1" customHeight="1" outlineLevel="1" x14ac:dyDescent="0.2">
      <c r="A24" s="97" t="s">
        <v>1632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97" t="s">
        <v>1633</v>
      </c>
      <c r="B25" s="63" t="s">
        <v>83</v>
      </c>
      <c r="C25" s="43" t="s">
        <v>79</v>
      </c>
      <c r="D25" s="44">
        <v>3.63</v>
      </c>
      <c r="E25" s="44">
        <v>3.63</v>
      </c>
      <c r="F25" s="44">
        <v>3.63</v>
      </c>
      <c r="G25" s="44">
        <v>3.63</v>
      </c>
      <c r="H25" s="44">
        <v>3.63</v>
      </c>
      <c r="I25" s="44">
        <v>3.63</v>
      </c>
      <c r="J25" s="44">
        <v>3.63</v>
      </c>
      <c r="K25" s="44">
        <v>3.63</v>
      </c>
      <c r="L25" s="44">
        <v>3.63</v>
      </c>
      <c r="M25" s="44">
        <v>3.63</v>
      </c>
      <c r="N25" s="44">
        <v>3.63</v>
      </c>
      <c r="O25" s="44">
        <v>3.63</v>
      </c>
      <c r="P25" s="44">
        <v>3.63</v>
      </c>
      <c r="Q25" s="44">
        <v>3.63</v>
      </c>
      <c r="R25" s="44">
        <v>3.63</v>
      </c>
      <c r="S25" s="44">
        <v>3.63</v>
      </c>
      <c r="T25" s="44">
        <v>3.63</v>
      </c>
      <c r="U25" s="44">
        <v>3.63</v>
      </c>
      <c r="V25" s="44">
        <v>3.63</v>
      </c>
      <c r="W25" s="44">
        <v>3.63</v>
      </c>
      <c r="X25" s="44">
        <v>3.63</v>
      </c>
      <c r="Y25" s="44">
        <v>3.63</v>
      </c>
      <c r="Z25" s="44">
        <v>3.63</v>
      </c>
      <c r="AA25" s="44">
        <v>3.63</v>
      </c>
    </row>
    <row r="26" spans="1:27" ht="12.75" hidden="1" customHeight="1" outlineLevel="1" x14ac:dyDescent="0.2">
      <c r="A26" s="97" t="s">
        <v>1634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collapsed="1" x14ac:dyDescent="0.2">
      <c r="A27" s="96" t="s">
        <v>1635</v>
      </c>
      <c r="B27" s="28" t="str">
        <f>"05"&amp;"."&amp;$B$776&amp;"."&amp;$B$777</f>
        <v>05.11.2023</v>
      </c>
      <c r="C27" s="88" t="s">
        <v>76</v>
      </c>
      <c r="D27" s="89">
        <f>ROUND(((D28+D29+D31+D30)/1000),5)</f>
        <v>2.6103299999999998</v>
      </c>
      <c r="E27" s="89">
        <f>ROUND(((E28+E29+E31+E30)/1000),5)</f>
        <v>2.50102</v>
      </c>
      <c r="F27" s="89">
        <f>ROUND(((F28+F29+F31+F30)/1000),5)</f>
        <v>2.4181300000000001</v>
      </c>
      <c r="G27" s="89">
        <f t="shared" ref="G27:AA27" si="12">ROUND(((G28+G29+G31+G30)/1000),5)</f>
        <v>2.3997000000000002</v>
      </c>
      <c r="H27" s="89">
        <f t="shared" si="12"/>
        <v>2.4032100000000001</v>
      </c>
      <c r="I27" s="89">
        <f t="shared" si="12"/>
        <v>2.5207199999999998</v>
      </c>
      <c r="J27" s="89">
        <f t="shared" si="12"/>
        <v>2.5036499999999999</v>
      </c>
      <c r="K27" s="89">
        <f t="shared" si="12"/>
        <v>2.60351</v>
      </c>
      <c r="L27" s="89">
        <f t="shared" si="12"/>
        <v>2.8510399999999998</v>
      </c>
      <c r="M27" s="89">
        <f t="shared" si="12"/>
        <v>3.02738</v>
      </c>
      <c r="N27" s="89">
        <f t="shared" si="12"/>
        <v>3.0710500000000001</v>
      </c>
      <c r="O27" s="89">
        <f t="shared" si="12"/>
        <v>3.0813700000000002</v>
      </c>
      <c r="P27" s="89">
        <f t="shared" si="12"/>
        <v>3.0821800000000001</v>
      </c>
      <c r="Q27" s="89">
        <f t="shared" si="12"/>
        <v>3.0831599999999999</v>
      </c>
      <c r="R27" s="89">
        <f t="shared" si="12"/>
        <v>3.0695399999999999</v>
      </c>
      <c r="S27" s="89">
        <f t="shared" si="12"/>
        <v>3.04948</v>
      </c>
      <c r="T27" s="89">
        <f t="shared" si="12"/>
        <v>3.0786199999999999</v>
      </c>
      <c r="U27" s="89">
        <f t="shared" si="12"/>
        <v>3.2889699999999999</v>
      </c>
      <c r="V27" s="89">
        <f t="shared" si="12"/>
        <v>3.39459</v>
      </c>
      <c r="W27" s="89">
        <f t="shared" si="12"/>
        <v>3.2921299999999998</v>
      </c>
      <c r="X27" s="89">
        <f t="shared" si="12"/>
        <v>3.1131099999999998</v>
      </c>
      <c r="Y27" s="89">
        <f t="shared" si="12"/>
        <v>3.0697199999999998</v>
      </c>
      <c r="Z27" s="89">
        <f t="shared" si="12"/>
        <v>2.8313299999999999</v>
      </c>
      <c r="AA27" s="89">
        <f t="shared" si="12"/>
        <v>2.6182799999999999</v>
      </c>
    </row>
    <row r="28" spans="1:27" ht="12.75" hidden="1" customHeight="1" outlineLevel="1" x14ac:dyDescent="0.2">
      <c r="A28" s="97" t="s">
        <v>1636</v>
      </c>
      <c r="B28" s="63" t="s">
        <v>242</v>
      </c>
      <c r="C28" s="43" t="s">
        <v>79</v>
      </c>
      <c r="D28" s="44">
        <v>1204.5899999999999</v>
      </c>
      <c r="E28" s="44">
        <v>1095.28</v>
      </c>
      <c r="F28" s="44">
        <v>1012.39</v>
      </c>
      <c r="G28" s="44">
        <v>993.96</v>
      </c>
      <c r="H28" s="44">
        <v>997.47</v>
      </c>
      <c r="I28" s="44">
        <v>1114.98</v>
      </c>
      <c r="J28" s="44">
        <v>1097.9100000000001</v>
      </c>
      <c r="K28" s="44">
        <v>1197.77</v>
      </c>
      <c r="L28" s="44">
        <v>1445.3</v>
      </c>
      <c r="M28" s="44">
        <v>1621.64</v>
      </c>
      <c r="N28" s="44">
        <v>1665.31</v>
      </c>
      <c r="O28" s="44">
        <v>1675.63</v>
      </c>
      <c r="P28" s="44">
        <v>1676.44</v>
      </c>
      <c r="Q28" s="44">
        <v>1677.42</v>
      </c>
      <c r="R28" s="44">
        <v>1663.8</v>
      </c>
      <c r="S28" s="44">
        <v>1643.74</v>
      </c>
      <c r="T28" s="44">
        <v>1672.88</v>
      </c>
      <c r="U28" s="44">
        <v>1883.23</v>
      </c>
      <c r="V28" s="44">
        <v>1988.85</v>
      </c>
      <c r="W28" s="44">
        <v>1886.39</v>
      </c>
      <c r="X28" s="44">
        <v>1707.37</v>
      </c>
      <c r="Y28" s="44">
        <v>1663.98</v>
      </c>
      <c r="Z28" s="44">
        <v>1425.59</v>
      </c>
      <c r="AA28" s="44">
        <v>1212.54</v>
      </c>
    </row>
    <row r="29" spans="1:27" ht="12.75" hidden="1" customHeight="1" outlineLevel="1" x14ac:dyDescent="0.2">
      <c r="A29" s="97" t="s">
        <v>1637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97" t="s">
        <v>1638</v>
      </c>
      <c r="B30" s="63" t="s">
        <v>83</v>
      </c>
      <c r="C30" s="43" t="s">
        <v>79</v>
      </c>
      <c r="D30" s="44">
        <v>3.63</v>
      </c>
      <c r="E30" s="44">
        <v>3.63</v>
      </c>
      <c r="F30" s="44">
        <v>3.63</v>
      </c>
      <c r="G30" s="44">
        <v>3.63</v>
      </c>
      <c r="H30" s="44">
        <v>3.63</v>
      </c>
      <c r="I30" s="44">
        <v>3.63</v>
      </c>
      <c r="J30" s="44">
        <v>3.63</v>
      </c>
      <c r="K30" s="44">
        <v>3.63</v>
      </c>
      <c r="L30" s="44">
        <v>3.63</v>
      </c>
      <c r="M30" s="44">
        <v>3.63</v>
      </c>
      <c r="N30" s="44">
        <v>3.63</v>
      </c>
      <c r="O30" s="44">
        <v>3.63</v>
      </c>
      <c r="P30" s="44">
        <v>3.63</v>
      </c>
      <c r="Q30" s="44">
        <v>3.63</v>
      </c>
      <c r="R30" s="44">
        <v>3.63</v>
      </c>
      <c r="S30" s="44">
        <v>3.63</v>
      </c>
      <c r="T30" s="44">
        <v>3.63</v>
      </c>
      <c r="U30" s="44">
        <v>3.63</v>
      </c>
      <c r="V30" s="44">
        <v>3.63</v>
      </c>
      <c r="W30" s="44">
        <v>3.63</v>
      </c>
      <c r="X30" s="44">
        <v>3.63</v>
      </c>
      <c r="Y30" s="44">
        <v>3.63</v>
      </c>
      <c r="Z30" s="44">
        <v>3.63</v>
      </c>
      <c r="AA30" s="44">
        <v>3.63</v>
      </c>
    </row>
    <row r="31" spans="1:27" ht="12.75" hidden="1" customHeight="1" outlineLevel="1" x14ac:dyDescent="0.2">
      <c r="A31" s="97" t="s">
        <v>1639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collapsed="1" x14ac:dyDescent="0.2">
      <c r="A32" s="96" t="s">
        <v>1640</v>
      </c>
      <c r="B32" s="28" t="str">
        <f>"06"&amp;"."&amp;$B$776&amp;"."&amp;$B$777</f>
        <v>06.11.2023</v>
      </c>
      <c r="C32" s="88" t="s">
        <v>76</v>
      </c>
      <c r="D32" s="89">
        <f>ROUND(((D33+D34+D36+D35)/1000),5)</f>
        <v>2.6124700000000001</v>
      </c>
      <c r="E32" s="89">
        <f>ROUND(((E33+E34+E36+E35)/1000),5)</f>
        <v>2.5361500000000001</v>
      </c>
      <c r="F32" s="89">
        <f>ROUND(((F33+F34+F36+F35)/1000),5)</f>
        <v>2.4546000000000001</v>
      </c>
      <c r="G32" s="89">
        <f t="shared" ref="G32:AA32" si="15">ROUND(((G33+G34+G36+G35)/1000),5)</f>
        <v>2.41214</v>
      </c>
      <c r="H32" s="89">
        <f t="shared" si="15"/>
        <v>2.4496799999999999</v>
      </c>
      <c r="I32" s="89">
        <f t="shared" si="15"/>
        <v>2.5431699999999999</v>
      </c>
      <c r="J32" s="89">
        <f t="shared" si="15"/>
        <v>2.5748099999999998</v>
      </c>
      <c r="K32" s="89">
        <f t="shared" si="15"/>
        <v>2.6887099999999999</v>
      </c>
      <c r="L32" s="89">
        <f t="shared" si="15"/>
        <v>2.9200499999999998</v>
      </c>
      <c r="M32" s="89">
        <f t="shared" si="15"/>
        <v>3.1134200000000001</v>
      </c>
      <c r="N32" s="89">
        <f t="shared" si="15"/>
        <v>3.2288999999999999</v>
      </c>
      <c r="O32" s="89">
        <f t="shared" si="15"/>
        <v>3.24804</v>
      </c>
      <c r="P32" s="89">
        <f t="shared" si="15"/>
        <v>3.2276699999999998</v>
      </c>
      <c r="Q32" s="89">
        <f t="shared" si="15"/>
        <v>3.2354599999999998</v>
      </c>
      <c r="R32" s="89">
        <f t="shared" si="15"/>
        <v>3.2029999999999998</v>
      </c>
      <c r="S32" s="89">
        <f t="shared" si="15"/>
        <v>3.18391</v>
      </c>
      <c r="T32" s="89">
        <f t="shared" si="15"/>
        <v>3.2543199999999999</v>
      </c>
      <c r="U32" s="89">
        <f t="shared" si="15"/>
        <v>3.31202</v>
      </c>
      <c r="V32" s="89">
        <f t="shared" si="15"/>
        <v>3.3076099999999999</v>
      </c>
      <c r="W32" s="89">
        <f t="shared" si="15"/>
        <v>3.2797999999999998</v>
      </c>
      <c r="X32" s="89">
        <f t="shared" si="15"/>
        <v>3.2461899999999999</v>
      </c>
      <c r="Y32" s="89">
        <f t="shared" si="15"/>
        <v>3.1160399999999999</v>
      </c>
      <c r="Z32" s="89">
        <f t="shared" si="15"/>
        <v>2.7933500000000002</v>
      </c>
      <c r="AA32" s="89">
        <f t="shared" si="15"/>
        <v>2.6555800000000001</v>
      </c>
    </row>
    <row r="33" spans="1:27" ht="12.75" hidden="1" customHeight="1" outlineLevel="1" x14ac:dyDescent="0.2">
      <c r="A33" s="97" t="s">
        <v>1641</v>
      </c>
      <c r="B33" s="63" t="s">
        <v>242</v>
      </c>
      <c r="C33" s="43" t="s">
        <v>79</v>
      </c>
      <c r="D33" s="44">
        <v>1206.73</v>
      </c>
      <c r="E33" s="44">
        <v>1130.4100000000001</v>
      </c>
      <c r="F33" s="44">
        <v>1048.8599999999999</v>
      </c>
      <c r="G33" s="44">
        <v>1006.4</v>
      </c>
      <c r="H33" s="44">
        <v>1043.94</v>
      </c>
      <c r="I33" s="44">
        <v>1137.43</v>
      </c>
      <c r="J33" s="44">
        <v>1169.07</v>
      </c>
      <c r="K33" s="44">
        <v>1282.97</v>
      </c>
      <c r="L33" s="44">
        <v>1514.31</v>
      </c>
      <c r="M33" s="44">
        <v>1707.68</v>
      </c>
      <c r="N33" s="44">
        <v>1823.16</v>
      </c>
      <c r="O33" s="44">
        <v>1842.3</v>
      </c>
      <c r="P33" s="44">
        <v>1821.93</v>
      </c>
      <c r="Q33" s="44">
        <v>1829.72</v>
      </c>
      <c r="R33" s="44">
        <v>1797.26</v>
      </c>
      <c r="S33" s="44">
        <v>1778.17</v>
      </c>
      <c r="T33" s="44">
        <v>1848.58</v>
      </c>
      <c r="U33" s="44">
        <v>1906.28</v>
      </c>
      <c r="V33" s="44">
        <v>1901.87</v>
      </c>
      <c r="W33" s="44">
        <v>1874.06</v>
      </c>
      <c r="X33" s="44">
        <v>1840.45</v>
      </c>
      <c r="Y33" s="44">
        <v>1710.3</v>
      </c>
      <c r="Z33" s="44">
        <v>1387.61</v>
      </c>
      <c r="AA33" s="44">
        <v>1249.8399999999999</v>
      </c>
    </row>
    <row r="34" spans="1:27" ht="12.75" hidden="1" customHeight="1" outlineLevel="1" x14ac:dyDescent="0.2">
      <c r="A34" s="97" t="s">
        <v>1642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97" t="s">
        <v>1643</v>
      </c>
      <c r="B35" s="63" t="s">
        <v>83</v>
      </c>
      <c r="C35" s="43" t="s">
        <v>79</v>
      </c>
      <c r="D35" s="44">
        <v>3.63</v>
      </c>
      <c r="E35" s="44">
        <v>3.63</v>
      </c>
      <c r="F35" s="44">
        <v>3.63</v>
      </c>
      <c r="G35" s="44">
        <v>3.63</v>
      </c>
      <c r="H35" s="44">
        <v>3.63</v>
      </c>
      <c r="I35" s="44">
        <v>3.63</v>
      </c>
      <c r="J35" s="44">
        <v>3.63</v>
      </c>
      <c r="K35" s="44">
        <v>3.63</v>
      </c>
      <c r="L35" s="44">
        <v>3.63</v>
      </c>
      <c r="M35" s="44">
        <v>3.63</v>
      </c>
      <c r="N35" s="44">
        <v>3.63</v>
      </c>
      <c r="O35" s="44">
        <v>3.63</v>
      </c>
      <c r="P35" s="44">
        <v>3.63</v>
      </c>
      <c r="Q35" s="44">
        <v>3.63</v>
      </c>
      <c r="R35" s="44">
        <v>3.63</v>
      </c>
      <c r="S35" s="44">
        <v>3.63</v>
      </c>
      <c r="T35" s="44">
        <v>3.63</v>
      </c>
      <c r="U35" s="44">
        <v>3.63</v>
      </c>
      <c r="V35" s="44">
        <v>3.63</v>
      </c>
      <c r="W35" s="44">
        <v>3.63</v>
      </c>
      <c r="X35" s="44">
        <v>3.63</v>
      </c>
      <c r="Y35" s="44">
        <v>3.63</v>
      </c>
      <c r="Z35" s="44">
        <v>3.63</v>
      </c>
      <c r="AA35" s="44">
        <v>3.63</v>
      </c>
    </row>
    <row r="36" spans="1:27" ht="12.75" hidden="1" customHeight="1" outlineLevel="1" x14ac:dyDescent="0.2">
      <c r="A36" s="97" t="s">
        <v>1644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collapsed="1" x14ac:dyDescent="0.2">
      <c r="A37" s="96" t="s">
        <v>1645</v>
      </c>
      <c r="B37" s="28" t="str">
        <f>"07"&amp;"."&amp;$B$776&amp;"."&amp;$B$777</f>
        <v>07.11.2023</v>
      </c>
      <c r="C37" s="88" t="s">
        <v>76</v>
      </c>
      <c r="D37" s="89">
        <f>ROUND(((D38+D39+D41+D40)/1000),5)</f>
        <v>2.5628600000000001</v>
      </c>
      <c r="E37" s="89">
        <f>ROUND(((E38+E39+E41+E40)/1000),5)</f>
        <v>2.4086699999999999</v>
      </c>
      <c r="F37" s="89">
        <f>ROUND(((F38+F39+F41+F40)/1000),5)</f>
        <v>2.3035999999999999</v>
      </c>
      <c r="G37" s="89">
        <f t="shared" ref="G37:AA37" si="18">ROUND(((G38+G39+G41+G40)/1000),5)</f>
        <v>2.26112</v>
      </c>
      <c r="H37" s="89">
        <f t="shared" si="18"/>
        <v>2.3421099999999999</v>
      </c>
      <c r="I37" s="89">
        <f t="shared" si="18"/>
        <v>2.5676800000000002</v>
      </c>
      <c r="J37" s="89">
        <f t="shared" si="18"/>
        <v>2.63185</v>
      </c>
      <c r="K37" s="89">
        <f t="shared" si="18"/>
        <v>2.8737699999999999</v>
      </c>
      <c r="L37" s="89">
        <f t="shared" si="18"/>
        <v>3.11782</v>
      </c>
      <c r="M37" s="89">
        <f t="shared" si="18"/>
        <v>3.26044</v>
      </c>
      <c r="N37" s="89">
        <f t="shared" si="18"/>
        <v>3.2713399999999999</v>
      </c>
      <c r="O37" s="89">
        <f t="shared" si="18"/>
        <v>3.27345</v>
      </c>
      <c r="P37" s="89">
        <f t="shared" si="18"/>
        <v>3.2334200000000002</v>
      </c>
      <c r="Q37" s="89">
        <f t="shared" si="18"/>
        <v>3.2512500000000002</v>
      </c>
      <c r="R37" s="89">
        <f t="shared" si="18"/>
        <v>3.2574999999999998</v>
      </c>
      <c r="S37" s="89">
        <f t="shared" si="18"/>
        <v>3.2796699999999999</v>
      </c>
      <c r="T37" s="89">
        <f t="shared" si="18"/>
        <v>3.2751000000000001</v>
      </c>
      <c r="U37" s="89">
        <f t="shared" si="18"/>
        <v>3.2568800000000002</v>
      </c>
      <c r="V37" s="89">
        <f t="shared" si="18"/>
        <v>3.3163800000000001</v>
      </c>
      <c r="W37" s="89">
        <f t="shared" si="18"/>
        <v>3.2216499999999999</v>
      </c>
      <c r="X37" s="89">
        <f t="shared" si="18"/>
        <v>3.0914299999999999</v>
      </c>
      <c r="Y37" s="89">
        <f t="shared" si="18"/>
        <v>3.0304500000000001</v>
      </c>
      <c r="Z37" s="89">
        <f t="shared" si="18"/>
        <v>2.7057199999999999</v>
      </c>
      <c r="AA37" s="89">
        <f t="shared" si="18"/>
        <v>2.5899100000000002</v>
      </c>
    </row>
    <row r="38" spans="1:27" ht="12.75" hidden="1" customHeight="1" outlineLevel="1" x14ac:dyDescent="0.2">
      <c r="A38" s="97" t="s">
        <v>1646</v>
      </c>
      <c r="B38" s="63" t="s">
        <v>242</v>
      </c>
      <c r="C38" s="43" t="s">
        <v>79</v>
      </c>
      <c r="D38" s="44">
        <v>1157.1199999999999</v>
      </c>
      <c r="E38" s="44">
        <v>1002.93</v>
      </c>
      <c r="F38" s="44">
        <v>897.86</v>
      </c>
      <c r="G38" s="44">
        <v>855.38</v>
      </c>
      <c r="H38" s="44">
        <v>936.37</v>
      </c>
      <c r="I38" s="44">
        <v>1161.94</v>
      </c>
      <c r="J38" s="44">
        <v>1226.1099999999999</v>
      </c>
      <c r="K38" s="44">
        <v>1468.03</v>
      </c>
      <c r="L38" s="44">
        <v>1712.08</v>
      </c>
      <c r="M38" s="44">
        <v>1854.7</v>
      </c>
      <c r="N38" s="44">
        <v>1865.6</v>
      </c>
      <c r="O38" s="44">
        <v>1867.71</v>
      </c>
      <c r="P38" s="44">
        <v>1827.68</v>
      </c>
      <c r="Q38" s="44">
        <v>1845.51</v>
      </c>
      <c r="R38" s="44">
        <v>1851.76</v>
      </c>
      <c r="S38" s="44">
        <v>1873.93</v>
      </c>
      <c r="T38" s="44">
        <v>1869.36</v>
      </c>
      <c r="U38" s="44">
        <v>1851.14</v>
      </c>
      <c r="V38" s="44">
        <v>1910.64</v>
      </c>
      <c r="W38" s="44">
        <v>1815.91</v>
      </c>
      <c r="X38" s="44">
        <v>1685.69</v>
      </c>
      <c r="Y38" s="44">
        <v>1624.71</v>
      </c>
      <c r="Z38" s="44">
        <v>1299.98</v>
      </c>
      <c r="AA38" s="44">
        <v>1184.17</v>
      </c>
    </row>
    <row r="39" spans="1:27" ht="12.75" hidden="1" customHeight="1" outlineLevel="1" x14ac:dyDescent="0.2">
      <c r="A39" s="97" t="s">
        <v>1647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97" t="s">
        <v>1648</v>
      </c>
      <c r="B40" s="63" t="s">
        <v>83</v>
      </c>
      <c r="C40" s="43" t="s">
        <v>79</v>
      </c>
      <c r="D40" s="44">
        <v>3.63</v>
      </c>
      <c r="E40" s="44">
        <v>3.63</v>
      </c>
      <c r="F40" s="44">
        <v>3.63</v>
      </c>
      <c r="G40" s="44">
        <v>3.63</v>
      </c>
      <c r="H40" s="44">
        <v>3.63</v>
      </c>
      <c r="I40" s="44">
        <v>3.63</v>
      </c>
      <c r="J40" s="44">
        <v>3.63</v>
      </c>
      <c r="K40" s="44">
        <v>3.63</v>
      </c>
      <c r="L40" s="44">
        <v>3.63</v>
      </c>
      <c r="M40" s="44">
        <v>3.63</v>
      </c>
      <c r="N40" s="44">
        <v>3.63</v>
      </c>
      <c r="O40" s="44">
        <v>3.63</v>
      </c>
      <c r="P40" s="44">
        <v>3.63</v>
      </c>
      <c r="Q40" s="44">
        <v>3.63</v>
      </c>
      <c r="R40" s="44">
        <v>3.63</v>
      </c>
      <c r="S40" s="44">
        <v>3.63</v>
      </c>
      <c r="T40" s="44">
        <v>3.63</v>
      </c>
      <c r="U40" s="44">
        <v>3.63</v>
      </c>
      <c r="V40" s="44">
        <v>3.63</v>
      </c>
      <c r="W40" s="44">
        <v>3.63</v>
      </c>
      <c r="X40" s="44">
        <v>3.63</v>
      </c>
      <c r="Y40" s="44">
        <v>3.63</v>
      </c>
      <c r="Z40" s="44">
        <v>3.63</v>
      </c>
      <c r="AA40" s="44">
        <v>3.63</v>
      </c>
    </row>
    <row r="41" spans="1:27" ht="12.75" hidden="1" customHeight="1" outlineLevel="1" x14ac:dyDescent="0.2">
      <c r="A41" s="97" t="s">
        <v>1649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collapsed="1" x14ac:dyDescent="0.2">
      <c r="A42" s="96" t="s">
        <v>1650</v>
      </c>
      <c r="B42" s="28" t="str">
        <f>"08"&amp;"."&amp;$B$776&amp;"."&amp;$B$777</f>
        <v>08.11.2023</v>
      </c>
      <c r="C42" s="88" t="s">
        <v>76</v>
      </c>
      <c r="D42" s="89">
        <f>ROUND(((D43+D44+D46+D45)/1000),5)</f>
        <v>2.6023000000000001</v>
      </c>
      <c r="E42" s="89">
        <f>ROUND(((E43+E44+E46+E45)/1000),5)</f>
        <v>2.5731899999999999</v>
      </c>
      <c r="F42" s="89">
        <f>ROUND(((F43+F44+F46+F45)/1000),5)</f>
        <v>2.3474599999999999</v>
      </c>
      <c r="G42" s="89">
        <f t="shared" ref="G42:AA42" si="21">ROUND(((G43+G44+G46+G45)/1000),5)</f>
        <v>2.3431899999999999</v>
      </c>
      <c r="H42" s="89">
        <f t="shared" si="21"/>
        <v>2.3679700000000001</v>
      </c>
      <c r="I42" s="89">
        <f t="shared" si="21"/>
        <v>2.59253</v>
      </c>
      <c r="J42" s="89">
        <f t="shared" si="21"/>
        <v>2.6237699999999999</v>
      </c>
      <c r="K42" s="89">
        <f t="shared" si="21"/>
        <v>2.9047399999999999</v>
      </c>
      <c r="L42" s="89">
        <f t="shared" si="21"/>
        <v>3.0655299999999999</v>
      </c>
      <c r="M42" s="89">
        <f t="shared" si="21"/>
        <v>3.2439900000000002</v>
      </c>
      <c r="N42" s="89">
        <f t="shared" si="21"/>
        <v>3.2546499999999998</v>
      </c>
      <c r="O42" s="89">
        <f t="shared" si="21"/>
        <v>3.2838500000000002</v>
      </c>
      <c r="P42" s="89">
        <f t="shared" si="21"/>
        <v>3.28437</v>
      </c>
      <c r="Q42" s="89">
        <f t="shared" si="21"/>
        <v>3.2940200000000002</v>
      </c>
      <c r="R42" s="89">
        <f t="shared" si="21"/>
        <v>3.2718400000000001</v>
      </c>
      <c r="S42" s="89">
        <f t="shared" si="21"/>
        <v>3.3062999999999998</v>
      </c>
      <c r="T42" s="89">
        <f t="shared" si="21"/>
        <v>3.3116699999999999</v>
      </c>
      <c r="U42" s="89">
        <f t="shared" si="21"/>
        <v>3.30931</v>
      </c>
      <c r="V42" s="89">
        <f t="shared" si="21"/>
        <v>3.3042199999999999</v>
      </c>
      <c r="W42" s="89">
        <f t="shared" si="21"/>
        <v>3.2436400000000001</v>
      </c>
      <c r="X42" s="89">
        <f t="shared" si="21"/>
        <v>3.1785100000000002</v>
      </c>
      <c r="Y42" s="89">
        <f t="shared" si="21"/>
        <v>3.0583399999999998</v>
      </c>
      <c r="Z42" s="89">
        <f t="shared" si="21"/>
        <v>2.7596799999999999</v>
      </c>
      <c r="AA42" s="89">
        <f t="shared" si="21"/>
        <v>2.6079699999999999</v>
      </c>
    </row>
    <row r="43" spans="1:27" ht="12.75" hidden="1" customHeight="1" outlineLevel="1" x14ac:dyDescent="0.2">
      <c r="A43" s="97" t="s">
        <v>1651</v>
      </c>
      <c r="B43" s="63" t="s">
        <v>242</v>
      </c>
      <c r="C43" s="43" t="s">
        <v>79</v>
      </c>
      <c r="D43" s="44">
        <v>1196.56</v>
      </c>
      <c r="E43" s="44">
        <v>1167.45</v>
      </c>
      <c r="F43" s="44">
        <v>941.72</v>
      </c>
      <c r="G43" s="44">
        <v>937.45</v>
      </c>
      <c r="H43" s="44">
        <v>962.23</v>
      </c>
      <c r="I43" s="44">
        <v>1186.79</v>
      </c>
      <c r="J43" s="44">
        <v>1218.03</v>
      </c>
      <c r="K43" s="44">
        <v>1499</v>
      </c>
      <c r="L43" s="44">
        <v>1659.79</v>
      </c>
      <c r="M43" s="44">
        <v>1838.25</v>
      </c>
      <c r="N43" s="44">
        <v>1848.91</v>
      </c>
      <c r="O43" s="44">
        <v>1878.11</v>
      </c>
      <c r="P43" s="44">
        <v>1878.63</v>
      </c>
      <c r="Q43" s="44">
        <v>1888.28</v>
      </c>
      <c r="R43" s="44">
        <v>1866.1</v>
      </c>
      <c r="S43" s="44">
        <v>1900.56</v>
      </c>
      <c r="T43" s="44">
        <v>1905.93</v>
      </c>
      <c r="U43" s="44">
        <v>1903.57</v>
      </c>
      <c r="V43" s="44">
        <v>1898.48</v>
      </c>
      <c r="W43" s="44">
        <v>1837.9</v>
      </c>
      <c r="X43" s="44">
        <v>1772.77</v>
      </c>
      <c r="Y43" s="44">
        <v>1652.6</v>
      </c>
      <c r="Z43" s="44">
        <v>1353.94</v>
      </c>
      <c r="AA43" s="44">
        <v>1202.23</v>
      </c>
    </row>
    <row r="44" spans="1:27" ht="12.75" hidden="1" customHeight="1" outlineLevel="1" x14ac:dyDescent="0.2">
      <c r="A44" s="97" t="s">
        <v>1652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97" t="s">
        <v>1653</v>
      </c>
      <c r="B45" s="63" t="s">
        <v>83</v>
      </c>
      <c r="C45" s="43" t="s">
        <v>79</v>
      </c>
      <c r="D45" s="44">
        <v>3.63</v>
      </c>
      <c r="E45" s="44">
        <v>3.63</v>
      </c>
      <c r="F45" s="44">
        <v>3.63</v>
      </c>
      <c r="G45" s="44">
        <v>3.63</v>
      </c>
      <c r="H45" s="44">
        <v>3.63</v>
      </c>
      <c r="I45" s="44">
        <v>3.63</v>
      </c>
      <c r="J45" s="44">
        <v>3.63</v>
      </c>
      <c r="K45" s="44">
        <v>3.63</v>
      </c>
      <c r="L45" s="44">
        <v>3.63</v>
      </c>
      <c r="M45" s="44">
        <v>3.63</v>
      </c>
      <c r="N45" s="44">
        <v>3.63</v>
      </c>
      <c r="O45" s="44">
        <v>3.63</v>
      </c>
      <c r="P45" s="44">
        <v>3.63</v>
      </c>
      <c r="Q45" s="44">
        <v>3.63</v>
      </c>
      <c r="R45" s="44">
        <v>3.63</v>
      </c>
      <c r="S45" s="44">
        <v>3.63</v>
      </c>
      <c r="T45" s="44">
        <v>3.63</v>
      </c>
      <c r="U45" s="44">
        <v>3.63</v>
      </c>
      <c r="V45" s="44">
        <v>3.63</v>
      </c>
      <c r="W45" s="44">
        <v>3.63</v>
      </c>
      <c r="X45" s="44">
        <v>3.63</v>
      </c>
      <c r="Y45" s="44">
        <v>3.63</v>
      </c>
      <c r="Z45" s="44">
        <v>3.63</v>
      </c>
      <c r="AA45" s="44">
        <v>3.63</v>
      </c>
    </row>
    <row r="46" spans="1:27" ht="12.75" hidden="1" customHeight="1" outlineLevel="1" x14ac:dyDescent="0.2">
      <c r="A46" s="97" t="s">
        <v>1654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collapsed="1" x14ac:dyDescent="0.2">
      <c r="A47" s="96" t="s">
        <v>1655</v>
      </c>
      <c r="B47" s="28" t="str">
        <f>"09"&amp;"."&amp;$B$776&amp;"."&amp;$B$777</f>
        <v>09.11.2023</v>
      </c>
      <c r="C47" s="88" t="s">
        <v>76</v>
      </c>
      <c r="D47" s="89">
        <f>ROUND(((D48+D49+D51+D50)/1000),5)</f>
        <v>2.62358</v>
      </c>
      <c r="E47" s="89">
        <f>ROUND(((E48+E49+E51+E50)/1000),5)</f>
        <v>2.5836999999999999</v>
      </c>
      <c r="F47" s="89">
        <f>ROUND(((F48+F49+F51+F50)/1000),5)</f>
        <v>2.5276800000000001</v>
      </c>
      <c r="G47" s="89">
        <f t="shared" ref="G47:AA47" si="24">ROUND(((G48+G49+G51+G50)/1000),5)</f>
        <v>2.39601</v>
      </c>
      <c r="H47" s="89">
        <f t="shared" si="24"/>
        <v>2.5535100000000002</v>
      </c>
      <c r="I47" s="89">
        <f t="shared" si="24"/>
        <v>2.59409</v>
      </c>
      <c r="J47" s="89">
        <f t="shared" si="24"/>
        <v>2.6735600000000002</v>
      </c>
      <c r="K47" s="89">
        <f t="shared" si="24"/>
        <v>2.9408500000000002</v>
      </c>
      <c r="L47" s="89">
        <f t="shared" si="24"/>
        <v>3.1108099999999999</v>
      </c>
      <c r="M47" s="89">
        <f t="shared" si="24"/>
        <v>3.2565599999999999</v>
      </c>
      <c r="N47" s="89">
        <f t="shared" si="24"/>
        <v>3.31053</v>
      </c>
      <c r="O47" s="89">
        <f t="shared" si="24"/>
        <v>3.3168799999999998</v>
      </c>
      <c r="P47" s="89">
        <f t="shared" si="24"/>
        <v>3.28165</v>
      </c>
      <c r="Q47" s="89">
        <f t="shared" si="24"/>
        <v>3.2886099999999998</v>
      </c>
      <c r="R47" s="89">
        <f t="shared" si="24"/>
        <v>3.2888000000000002</v>
      </c>
      <c r="S47" s="89">
        <f t="shared" si="24"/>
        <v>3.2679499999999999</v>
      </c>
      <c r="T47" s="89">
        <f t="shared" si="24"/>
        <v>3.2164299999999999</v>
      </c>
      <c r="U47" s="89">
        <f t="shared" si="24"/>
        <v>3.3897900000000001</v>
      </c>
      <c r="V47" s="89">
        <f t="shared" si="24"/>
        <v>3.3841899999999998</v>
      </c>
      <c r="W47" s="89">
        <f t="shared" si="24"/>
        <v>3.2569599999999999</v>
      </c>
      <c r="X47" s="89">
        <f t="shared" si="24"/>
        <v>3.0716000000000001</v>
      </c>
      <c r="Y47" s="89">
        <f t="shared" si="24"/>
        <v>3.0200900000000002</v>
      </c>
      <c r="Z47" s="89">
        <f t="shared" si="24"/>
        <v>2.7425999999999999</v>
      </c>
      <c r="AA47" s="89">
        <f t="shared" si="24"/>
        <v>2.63571</v>
      </c>
    </row>
    <row r="48" spans="1:27" ht="12.75" hidden="1" customHeight="1" outlineLevel="1" x14ac:dyDescent="0.2">
      <c r="A48" s="97" t="s">
        <v>1656</v>
      </c>
      <c r="B48" s="63" t="s">
        <v>242</v>
      </c>
      <c r="C48" s="43" t="s">
        <v>79</v>
      </c>
      <c r="D48" s="44">
        <v>1217.8399999999999</v>
      </c>
      <c r="E48" s="44">
        <v>1177.96</v>
      </c>
      <c r="F48" s="44">
        <v>1121.94</v>
      </c>
      <c r="G48" s="44">
        <v>990.27</v>
      </c>
      <c r="H48" s="44">
        <v>1147.77</v>
      </c>
      <c r="I48" s="44">
        <v>1188.3499999999999</v>
      </c>
      <c r="J48" s="44">
        <v>1267.82</v>
      </c>
      <c r="K48" s="44">
        <v>1535.11</v>
      </c>
      <c r="L48" s="44">
        <v>1705.07</v>
      </c>
      <c r="M48" s="44">
        <v>1850.82</v>
      </c>
      <c r="N48" s="44">
        <v>1904.79</v>
      </c>
      <c r="O48" s="44">
        <v>1911.14</v>
      </c>
      <c r="P48" s="44">
        <v>1875.91</v>
      </c>
      <c r="Q48" s="44">
        <v>1882.87</v>
      </c>
      <c r="R48" s="44">
        <v>1883.06</v>
      </c>
      <c r="S48" s="44">
        <v>1862.21</v>
      </c>
      <c r="T48" s="44">
        <v>1810.69</v>
      </c>
      <c r="U48" s="44">
        <v>1984.05</v>
      </c>
      <c r="V48" s="44">
        <v>1978.45</v>
      </c>
      <c r="W48" s="44">
        <v>1851.22</v>
      </c>
      <c r="X48" s="44">
        <v>1665.86</v>
      </c>
      <c r="Y48" s="44">
        <v>1614.35</v>
      </c>
      <c r="Z48" s="44">
        <v>1336.86</v>
      </c>
      <c r="AA48" s="44">
        <v>1229.97</v>
      </c>
    </row>
    <row r="49" spans="1:27" ht="12.75" hidden="1" customHeight="1" outlineLevel="1" x14ac:dyDescent="0.2">
      <c r="A49" s="97" t="s">
        <v>1657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97" t="s">
        <v>1658</v>
      </c>
      <c r="B50" s="63" t="s">
        <v>83</v>
      </c>
      <c r="C50" s="43" t="s">
        <v>79</v>
      </c>
      <c r="D50" s="44">
        <v>3.63</v>
      </c>
      <c r="E50" s="44">
        <v>3.63</v>
      </c>
      <c r="F50" s="44">
        <v>3.63</v>
      </c>
      <c r="G50" s="44">
        <v>3.63</v>
      </c>
      <c r="H50" s="44">
        <v>3.63</v>
      </c>
      <c r="I50" s="44">
        <v>3.63</v>
      </c>
      <c r="J50" s="44">
        <v>3.63</v>
      </c>
      <c r="K50" s="44">
        <v>3.63</v>
      </c>
      <c r="L50" s="44">
        <v>3.63</v>
      </c>
      <c r="M50" s="44">
        <v>3.63</v>
      </c>
      <c r="N50" s="44">
        <v>3.63</v>
      </c>
      <c r="O50" s="44">
        <v>3.63</v>
      </c>
      <c r="P50" s="44">
        <v>3.63</v>
      </c>
      <c r="Q50" s="44">
        <v>3.63</v>
      </c>
      <c r="R50" s="44">
        <v>3.63</v>
      </c>
      <c r="S50" s="44">
        <v>3.63</v>
      </c>
      <c r="T50" s="44">
        <v>3.63</v>
      </c>
      <c r="U50" s="44">
        <v>3.63</v>
      </c>
      <c r="V50" s="44">
        <v>3.63</v>
      </c>
      <c r="W50" s="44">
        <v>3.63</v>
      </c>
      <c r="X50" s="44">
        <v>3.63</v>
      </c>
      <c r="Y50" s="44">
        <v>3.63</v>
      </c>
      <c r="Z50" s="44">
        <v>3.63</v>
      </c>
      <c r="AA50" s="44">
        <v>3.63</v>
      </c>
    </row>
    <row r="51" spans="1:27" ht="12.75" hidden="1" customHeight="1" outlineLevel="1" x14ac:dyDescent="0.2">
      <c r="A51" s="97" t="s">
        <v>1659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collapsed="1" x14ac:dyDescent="0.2">
      <c r="A52" s="96" t="s">
        <v>1660</v>
      </c>
      <c r="B52" s="28" t="str">
        <f>"10"&amp;"."&amp;$B$776&amp;"."&amp;$B$777</f>
        <v>10.11.2023</v>
      </c>
      <c r="C52" s="88" t="s">
        <v>76</v>
      </c>
      <c r="D52" s="89">
        <f>ROUND(((D53+D54+D56+D55)/1000),5)</f>
        <v>2.6052900000000001</v>
      </c>
      <c r="E52" s="89">
        <f>ROUND(((E53+E54+E56+E55)/1000),5)</f>
        <v>2.5653000000000001</v>
      </c>
      <c r="F52" s="89">
        <f>ROUND(((F53+F54+F56+F55)/1000),5)</f>
        <v>2.5282200000000001</v>
      </c>
      <c r="G52" s="89">
        <f t="shared" ref="G52:AA52" si="27">ROUND(((G53+G54+G56+G55)/1000),5)</f>
        <v>2.3969100000000001</v>
      </c>
      <c r="H52" s="89">
        <f t="shared" si="27"/>
        <v>2.5232100000000002</v>
      </c>
      <c r="I52" s="89">
        <f t="shared" si="27"/>
        <v>2.5960899999999998</v>
      </c>
      <c r="J52" s="89">
        <f t="shared" si="27"/>
        <v>2.68072</v>
      </c>
      <c r="K52" s="89">
        <f t="shared" si="27"/>
        <v>2.9784600000000001</v>
      </c>
      <c r="L52" s="89">
        <f t="shared" si="27"/>
        <v>3.22864</v>
      </c>
      <c r="M52" s="89">
        <f t="shared" si="27"/>
        <v>3.2877700000000001</v>
      </c>
      <c r="N52" s="89">
        <f t="shared" si="27"/>
        <v>3.3012999999999999</v>
      </c>
      <c r="O52" s="89">
        <f t="shared" si="27"/>
        <v>3.3444500000000001</v>
      </c>
      <c r="P52" s="89">
        <f t="shared" si="27"/>
        <v>3.3148</v>
      </c>
      <c r="Q52" s="89">
        <f t="shared" si="27"/>
        <v>3.31772</v>
      </c>
      <c r="R52" s="89">
        <f t="shared" si="27"/>
        <v>3.31664</v>
      </c>
      <c r="S52" s="89">
        <f t="shared" si="27"/>
        <v>3.3179599999999998</v>
      </c>
      <c r="T52" s="89">
        <f t="shared" si="27"/>
        <v>3.2846600000000001</v>
      </c>
      <c r="U52" s="89">
        <f t="shared" si="27"/>
        <v>3.4100799999999998</v>
      </c>
      <c r="V52" s="89">
        <f t="shared" si="27"/>
        <v>3.3884799999999999</v>
      </c>
      <c r="W52" s="89">
        <f t="shared" si="27"/>
        <v>3.3392499999999998</v>
      </c>
      <c r="X52" s="89">
        <f t="shared" si="27"/>
        <v>3.2696200000000002</v>
      </c>
      <c r="Y52" s="89">
        <f t="shared" si="27"/>
        <v>3.1036000000000001</v>
      </c>
      <c r="Z52" s="89">
        <f t="shared" si="27"/>
        <v>2.8692000000000002</v>
      </c>
      <c r="AA52" s="89">
        <f t="shared" si="27"/>
        <v>2.6533500000000001</v>
      </c>
    </row>
    <row r="53" spans="1:27" ht="12.75" hidden="1" customHeight="1" outlineLevel="1" x14ac:dyDescent="0.2">
      <c r="A53" s="97" t="s">
        <v>1661</v>
      </c>
      <c r="B53" s="63" t="s">
        <v>242</v>
      </c>
      <c r="C53" s="43" t="s">
        <v>79</v>
      </c>
      <c r="D53" s="44">
        <v>1199.55</v>
      </c>
      <c r="E53" s="44">
        <v>1159.56</v>
      </c>
      <c r="F53" s="44">
        <v>1122.48</v>
      </c>
      <c r="G53" s="44">
        <v>991.17</v>
      </c>
      <c r="H53" s="44">
        <v>1117.47</v>
      </c>
      <c r="I53" s="44">
        <v>1190.3499999999999</v>
      </c>
      <c r="J53" s="44">
        <v>1274.98</v>
      </c>
      <c r="K53" s="44">
        <v>1572.72</v>
      </c>
      <c r="L53" s="44">
        <v>1822.9</v>
      </c>
      <c r="M53" s="44">
        <v>1882.03</v>
      </c>
      <c r="N53" s="44">
        <v>1895.56</v>
      </c>
      <c r="O53" s="44">
        <v>1938.71</v>
      </c>
      <c r="P53" s="44">
        <v>1909.06</v>
      </c>
      <c r="Q53" s="44">
        <v>1911.98</v>
      </c>
      <c r="R53" s="44">
        <v>1910.9</v>
      </c>
      <c r="S53" s="44">
        <v>1912.22</v>
      </c>
      <c r="T53" s="44">
        <v>1878.92</v>
      </c>
      <c r="U53" s="44">
        <v>2004.34</v>
      </c>
      <c r="V53" s="44">
        <v>1982.74</v>
      </c>
      <c r="W53" s="44">
        <v>1933.51</v>
      </c>
      <c r="X53" s="44">
        <v>1863.88</v>
      </c>
      <c r="Y53" s="44">
        <v>1697.86</v>
      </c>
      <c r="Z53" s="44">
        <v>1463.46</v>
      </c>
      <c r="AA53" s="44">
        <v>1247.6099999999999</v>
      </c>
    </row>
    <row r="54" spans="1:27" ht="12.75" hidden="1" customHeight="1" outlineLevel="1" x14ac:dyDescent="0.2">
      <c r="A54" s="97" t="s">
        <v>1662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97" t="s">
        <v>1663</v>
      </c>
      <c r="B55" s="63" t="s">
        <v>83</v>
      </c>
      <c r="C55" s="43" t="s">
        <v>79</v>
      </c>
      <c r="D55" s="44">
        <v>3.63</v>
      </c>
      <c r="E55" s="44">
        <v>3.63</v>
      </c>
      <c r="F55" s="44">
        <v>3.63</v>
      </c>
      <c r="G55" s="44">
        <v>3.63</v>
      </c>
      <c r="H55" s="44">
        <v>3.63</v>
      </c>
      <c r="I55" s="44">
        <v>3.63</v>
      </c>
      <c r="J55" s="44">
        <v>3.63</v>
      </c>
      <c r="K55" s="44">
        <v>3.63</v>
      </c>
      <c r="L55" s="44">
        <v>3.63</v>
      </c>
      <c r="M55" s="44">
        <v>3.63</v>
      </c>
      <c r="N55" s="44">
        <v>3.63</v>
      </c>
      <c r="O55" s="44">
        <v>3.63</v>
      </c>
      <c r="P55" s="44">
        <v>3.63</v>
      </c>
      <c r="Q55" s="44">
        <v>3.63</v>
      </c>
      <c r="R55" s="44">
        <v>3.63</v>
      </c>
      <c r="S55" s="44">
        <v>3.63</v>
      </c>
      <c r="T55" s="44">
        <v>3.63</v>
      </c>
      <c r="U55" s="44">
        <v>3.63</v>
      </c>
      <c r="V55" s="44">
        <v>3.63</v>
      </c>
      <c r="W55" s="44">
        <v>3.63</v>
      </c>
      <c r="X55" s="44">
        <v>3.63</v>
      </c>
      <c r="Y55" s="44">
        <v>3.63</v>
      </c>
      <c r="Z55" s="44">
        <v>3.63</v>
      </c>
      <c r="AA55" s="44">
        <v>3.63</v>
      </c>
    </row>
    <row r="56" spans="1:27" ht="12.75" hidden="1" customHeight="1" outlineLevel="1" x14ac:dyDescent="0.2">
      <c r="A56" s="97" t="s">
        <v>1664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collapsed="1" x14ac:dyDescent="0.2">
      <c r="A57" s="96" t="s">
        <v>1665</v>
      </c>
      <c r="B57" s="28" t="str">
        <f>"11"&amp;"."&amp;$B$776&amp;"."&amp;$B$777</f>
        <v>11.11.2023</v>
      </c>
      <c r="C57" s="88" t="s">
        <v>76</v>
      </c>
      <c r="D57" s="89">
        <f>ROUND(((D58+D59+D61+D60)/1000),5)</f>
        <v>2.6321599999999998</v>
      </c>
      <c r="E57" s="89">
        <f>ROUND(((E58+E59+E61+E60)/1000),5)</f>
        <v>2.5946799999999999</v>
      </c>
      <c r="F57" s="89">
        <f>ROUND(((F58+F59+F61+F60)/1000),5)</f>
        <v>2.5726599999999999</v>
      </c>
      <c r="G57" s="89">
        <f t="shared" ref="G57:AA57" si="30">ROUND(((G58+G59+G61+G60)/1000),5)</f>
        <v>2.5396100000000001</v>
      </c>
      <c r="H57" s="89">
        <f t="shared" si="30"/>
        <v>2.5539999999999998</v>
      </c>
      <c r="I57" s="89">
        <f t="shared" si="30"/>
        <v>2.5935999999999999</v>
      </c>
      <c r="J57" s="89">
        <f t="shared" si="30"/>
        <v>2.6024699999999998</v>
      </c>
      <c r="K57" s="89">
        <f t="shared" si="30"/>
        <v>2.6720299999999999</v>
      </c>
      <c r="L57" s="89">
        <f t="shared" si="30"/>
        <v>2.9300099999999998</v>
      </c>
      <c r="M57" s="89">
        <f t="shared" si="30"/>
        <v>3.0579999999999998</v>
      </c>
      <c r="N57" s="89">
        <f t="shared" si="30"/>
        <v>3.1151599999999999</v>
      </c>
      <c r="O57" s="89">
        <f t="shared" si="30"/>
        <v>3.1127199999999999</v>
      </c>
      <c r="P57" s="89">
        <f t="shared" si="30"/>
        <v>3.0746500000000001</v>
      </c>
      <c r="Q57" s="89">
        <f t="shared" si="30"/>
        <v>3.0741200000000002</v>
      </c>
      <c r="R57" s="89">
        <f t="shared" si="30"/>
        <v>3.0760399999999999</v>
      </c>
      <c r="S57" s="89">
        <f t="shared" si="30"/>
        <v>3.0629499999999998</v>
      </c>
      <c r="T57" s="89">
        <f t="shared" si="30"/>
        <v>3.1583999999999999</v>
      </c>
      <c r="U57" s="89">
        <f t="shared" si="30"/>
        <v>3.2156099999999999</v>
      </c>
      <c r="V57" s="89">
        <f t="shared" si="30"/>
        <v>3.29548</v>
      </c>
      <c r="W57" s="89">
        <f t="shared" si="30"/>
        <v>3.2457400000000001</v>
      </c>
      <c r="X57" s="89">
        <f t="shared" si="30"/>
        <v>3.1012</v>
      </c>
      <c r="Y57" s="89">
        <f t="shared" si="30"/>
        <v>3.0009199999999998</v>
      </c>
      <c r="Z57" s="89">
        <f t="shared" si="30"/>
        <v>2.7719200000000002</v>
      </c>
      <c r="AA57" s="89">
        <f t="shared" si="30"/>
        <v>2.6028799999999999</v>
      </c>
    </row>
    <row r="58" spans="1:27" ht="12.75" hidden="1" customHeight="1" outlineLevel="1" x14ac:dyDescent="0.2">
      <c r="A58" s="97" t="s">
        <v>1666</v>
      </c>
      <c r="B58" s="63" t="s">
        <v>242</v>
      </c>
      <c r="C58" s="43" t="s">
        <v>79</v>
      </c>
      <c r="D58" s="44">
        <v>1226.42</v>
      </c>
      <c r="E58" s="44">
        <v>1188.94</v>
      </c>
      <c r="F58" s="44">
        <v>1166.92</v>
      </c>
      <c r="G58" s="44">
        <v>1133.8699999999999</v>
      </c>
      <c r="H58" s="44">
        <v>1148.26</v>
      </c>
      <c r="I58" s="44">
        <v>1187.8599999999999</v>
      </c>
      <c r="J58" s="44">
        <v>1196.73</v>
      </c>
      <c r="K58" s="44">
        <v>1266.29</v>
      </c>
      <c r="L58" s="44">
        <v>1524.27</v>
      </c>
      <c r="M58" s="44">
        <v>1652.26</v>
      </c>
      <c r="N58" s="44">
        <v>1709.42</v>
      </c>
      <c r="O58" s="44">
        <v>1706.98</v>
      </c>
      <c r="P58" s="44">
        <v>1668.91</v>
      </c>
      <c r="Q58" s="44">
        <v>1668.38</v>
      </c>
      <c r="R58" s="44">
        <v>1670.3</v>
      </c>
      <c r="S58" s="44">
        <v>1657.21</v>
      </c>
      <c r="T58" s="44">
        <v>1752.66</v>
      </c>
      <c r="U58" s="44">
        <v>1809.87</v>
      </c>
      <c r="V58" s="44">
        <v>1889.74</v>
      </c>
      <c r="W58" s="44">
        <v>1840</v>
      </c>
      <c r="X58" s="44">
        <v>1695.46</v>
      </c>
      <c r="Y58" s="44">
        <v>1595.18</v>
      </c>
      <c r="Z58" s="44">
        <v>1366.18</v>
      </c>
      <c r="AA58" s="44">
        <v>1197.1400000000001</v>
      </c>
    </row>
    <row r="59" spans="1:27" ht="12.75" hidden="1" customHeight="1" outlineLevel="1" x14ac:dyDescent="0.2">
      <c r="A59" s="97" t="s">
        <v>1667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97" t="s">
        <v>1668</v>
      </c>
      <c r="B60" s="63" t="s">
        <v>83</v>
      </c>
      <c r="C60" s="43" t="s">
        <v>79</v>
      </c>
      <c r="D60" s="44">
        <v>3.63</v>
      </c>
      <c r="E60" s="44">
        <v>3.63</v>
      </c>
      <c r="F60" s="44">
        <v>3.63</v>
      </c>
      <c r="G60" s="44">
        <v>3.63</v>
      </c>
      <c r="H60" s="44">
        <v>3.63</v>
      </c>
      <c r="I60" s="44">
        <v>3.63</v>
      </c>
      <c r="J60" s="44">
        <v>3.63</v>
      </c>
      <c r="K60" s="44">
        <v>3.63</v>
      </c>
      <c r="L60" s="44">
        <v>3.63</v>
      </c>
      <c r="M60" s="44">
        <v>3.63</v>
      </c>
      <c r="N60" s="44">
        <v>3.63</v>
      </c>
      <c r="O60" s="44">
        <v>3.63</v>
      </c>
      <c r="P60" s="44">
        <v>3.63</v>
      </c>
      <c r="Q60" s="44">
        <v>3.63</v>
      </c>
      <c r="R60" s="44">
        <v>3.63</v>
      </c>
      <c r="S60" s="44">
        <v>3.63</v>
      </c>
      <c r="T60" s="44">
        <v>3.63</v>
      </c>
      <c r="U60" s="44">
        <v>3.63</v>
      </c>
      <c r="V60" s="44">
        <v>3.63</v>
      </c>
      <c r="W60" s="44">
        <v>3.63</v>
      </c>
      <c r="X60" s="44">
        <v>3.63</v>
      </c>
      <c r="Y60" s="44">
        <v>3.63</v>
      </c>
      <c r="Z60" s="44">
        <v>3.63</v>
      </c>
      <c r="AA60" s="44">
        <v>3.63</v>
      </c>
    </row>
    <row r="61" spans="1:27" ht="12.75" hidden="1" customHeight="1" outlineLevel="1" x14ac:dyDescent="0.2">
      <c r="A61" s="97" t="s">
        <v>1669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collapsed="1" x14ac:dyDescent="0.2">
      <c r="A62" s="96" t="s">
        <v>1670</v>
      </c>
      <c r="B62" s="28" t="str">
        <f>"12"&amp;"."&amp;$B$776&amp;"."&amp;$B$777</f>
        <v>12.11.2023</v>
      </c>
      <c r="C62" s="88" t="s">
        <v>76</v>
      </c>
      <c r="D62" s="89">
        <f>ROUND(((D63+D64+D66+D65)/1000),5)</f>
        <v>2.6054300000000001</v>
      </c>
      <c r="E62" s="89">
        <f>ROUND(((E63+E64+E66+E65)/1000),5)</f>
        <v>2.5968499999999999</v>
      </c>
      <c r="F62" s="89">
        <f>ROUND(((F63+F64+F66+F65)/1000),5)</f>
        <v>2.5687000000000002</v>
      </c>
      <c r="G62" s="89">
        <f t="shared" ref="G62:AA62" si="33">ROUND(((G63+G64+G66+G65)/1000),5)</f>
        <v>2.55768</v>
      </c>
      <c r="H62" s="89">
        <f t="shared" si="33"/>
        <v>2.5430899999999999</v>
      </c>
      <c r="I62" s="89">
        <f t="shared" si="33"/>
        <v>2.5862599999999998</v>
      </c>
      <c r="J62" s="89">
        <f t="shared" si="33"/>
        <v>2.5900599999999998</v>
      </c>
      <c r="K62" s="89">
        <f t="shared" si="33"/>
        <v>2.6311900000000001</v>
      </c>
      <c r="L62" s="89">
        <f t="shared" si="33"/>
        <v>2.8310399999999998</v>
      </c>
      <c r="M62" s="89">
        <f t="shared" si="33"/>
        <v>3.0315400000000001</v>
      </c>
      <c r="N62" s="89">
        <f t="shared" si="33"/>
        <v>3.1169799999999999</v>
      </c>
      <c r="O62" s="89">
        <f t="shared" si="33"/>
        <v>3.1478000000000002</v>
      </c>
      <c r="P62" s="89">
        <f t="shared" si="33"/>
        <v>3.1495199999999999</v>
      </c>
      <c r="Q62" s="89">
        <f t="shared" si="33"/>
        <v>3.1512500000000001</v>
      </c>
      <c r="R62" s="89">
        <f t="shared" si="33"/>
        <v>3.14053</v>
      </c>
      <c r="S62" s="89">
        <f t="shared" si="33"/>
        <v>3.1271200000000001</v>
      </c>
      <c r="T62" s="89">
        <f t="shared" si="33"/>
        <v>3.1901600000000001</v>
      </c>
      <c r="U62" s="89">
        <f t="shared" si="33"/>
        <v>3.3016200000000002</v>
      </c>
      <c r="V62" s="89">
        <f t="shared" si="33"/>
        <v>3.29792</v>
      </c>
      <c r="W62" s="89">
        <f t="shared" si="33"/>
        <v>3.2549199999999998</v>
      </c>
      <c r="X62" s="89">
        <f t="shared" si="33"/>
        <v>3.2006399999999999</v>
      </c>
      <c r="Y62" s="89">
        <f t="shared" si="33"/>
        <v>3.1002800000000001</v>
      </c>
      <c r="Z62" s="89">
        <f t="shared" si="33"/>
        <v>2.8298899999999998</v>
      </c>
      <c r="AA62" s="89">
        <f t="shared" si="33"/>
        <v>2.60338</v>
      </c>
    </row>
    <row r="63" spans="1:27" ht="12.75" hidden="1" customHeight="1" outlineLevel="1" x14ac:dyDescent="0.2">
      <c r="A63" s="97" t="s">
        <v>1671</v>
      </c>
      <c r="B63" s="63" t="s">
        <v>242</v>
      </c>
      <c r="C63" s="43" t="s">
        <v>79</v>
      </c>
      <c r="D63" s="44">
        <v>1199.69</v>
      </c>
      <c r="E63" s="44">
        <v>1191.1099999999999</v>
      </c>
      <c r="F63" s="44">
        <v>1162.96</v>
      </c>
      <c r="G63" s="44">
        <v>1151.94</v>
      </c>
      <c r="H63" s="44">
        <v>1137.3499999999999</v>
      </c>
      <c r="I63" s="44">
        <v>1180.52</v>
      </c>
      <c r="J63" s="44">
        <v>1184.32</v>
      </c>
      <c r="K63" s="44">
        <v>1225.45</v>
      </c>
      <c r="L63" s="44">
        <v>1425.3</v>
      </c>
      <c r="M63" s="44">
        <v>1625.8</v>
      </c>
      <c r="N63" s="44">
        <v>1711.24</v>
      </c>
      <c r="O63" s="44">
        <v>1742.06</v>
      </c>
      <c r="P63" s="44">
        <v>1743.78</v>
      </c>
      <c r="Q63" s="44">
        <v>1745.51</v>
      </c>
      <c r="R63" s="44">
        <v>1734.79</v>
      </c>
      <c r="S63" s="44">
        <v>1721.38</v>
      </c>
      <c r="T63" s="44">
        <v>1784.42</v>
      </c>
      <c r="U63" s="44">
        <v>1895.88</v>
      </c>
      <c r="V63" s="44">
        <v>1892.18</v>
      </c>
      <c r="W63" s="44">
        <v>1849.18</v>
      </c>
      <c r="X63" s="44">
        <v>1794.9</v>
      </c>
      <c r="Y63" s="44">
        <v>1694.54</v>
      </c>
      <c r="Z63" s="44">
        <v>1424.15</v>
      </c>
      <c r="AA63" s="44">
        <v>1197.6400000000001</v>
      </c>
    </row>
    <row r="64" spans="1:27" ht="12.75" hidden="1" customHeight="1" outlineLevel="1" x14ac:dyDescent="0.2">
      <c r="A64" s="97" t="s">
        <v>1672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97" t="s">
        <v>1673</v>
      </c>
      <c r="B65" s="63" t="s">
        <v>83</v>
      </c>
      <c r="C65" s="43" t="s">
        <v>79</v>
      </c>
      <c r="D65" s="44">
        <v>3.63</v>
      </c>
      <c r="E65" s="44">
        <v>3.63</v>
      </c>
      <c r="F65" s="44">
        <v>3.63</v>
      </c>
      <c r="G65" s="44">
        <v>3.63</v>
      </c>
      <c r="H65" s="44">
        <v>3.63</v>
      </c>
      <c r="I65" s="44">
        <v>3.63</v>
      </c>
      <c r="J65" s="44">
        <v>3.63</v>
      </c>
      <c r="K65" s="44">
        <v>3.63</v>
      </c>
      <c r="L65" s="44">
        <v>3.63</v>
      </c>
      <c r="M65" s="44">
        <v>3.63</v>
      </c>
      <c r="N65" s="44">
        <v>3.63</v>
      </c>
      <c r="O65" s="44">
        <v>3.63</v>
      </c>
      <c r="P65" s="44">
        <v>3.63</v>
      </c>
      <c r="Q65" s="44">
        <v>3.63</v>
      </c>
      <c r="R65" s="44">
        <v>3.63</v>
      </c>
      <c r="S65" s="44">
        <v>3.63</v>
      </c>
      <c r="T65" s="44">
        <v>3.63</v>
      </c>
      <c r="U65" s="44">
        <v>3.63</v>
      </c>
      <c r="V65" s="44">
        <v>3.63</v>
      </c>
      <c r="W65" s="44">
        <v>3.63</v>
      </c>
      <c r="X65" s="44">
        <v>3.63</v>
      </c>
      <c r="Y65" s="44">
        <v>3.63</v>
      </c>
      <c r="Z65" s="44">
        <v>3.63</v>
      </c>
      <c r="AA65" s="44">
        <v>3.63</v>
      </c>
    </row>
    <row r="66" spans="1:27" ht="12.75" hidden="1" customHeight="1" outlineLevel="1" x14ac:dyDescent="0.2">
      <c r="A66" s="97" t="s">
        <v>1674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collapsed="1" x14ac:dyDescent="0.2">
      <c r="A67" s="96" t="s">
        <v>1675</v>
      </c>
      <c r="B67" s="28" t="str">
        <f>"13"&amp;"."&amp;$B$776&amp;"."&amp;$B$777</f>
        <v>13.11.2023</v>
      </c>
      <c r="C67" s="88" t="s">
        <v>76</v>
      </c>
      <c r="D67" s="89">
        <f>ROUND(((D68+D69+D71+D70)/1000),5)</f>
        <v>2.63029</v>
      </c>
      <c r="E67" s="89">
        <f>ROUND(((E68+E69+E71+E70)/1000),5)</f>
        <v>2.6064699999999998</v>
      </c>
      <c r="F67" s="89">
        <f>ROUND(((F68+F69+F71+F70)/1000),5)</f>
        <v>2.5924900000000002</v>
      </c>
      <c r="G67" s="89">
        <f t="shared" ref="G67:AA67" si="36">ROUND(((G68+G69+G71+G70)/1000),5)</f>
        <v>2.5658699999999999</v>
      </c>
      <c r="H67" s="89">
        <f t="shared" si="36"/>
        <v>2.5547900000000001</v>
      </c>
      <c r="I67" s="89">
        <f t="shared" si="36"/>
        <v>2.6122100000000001</v>
      </c>
      <c r="J67" s="89">
        <f t="shared" si="36"/>
        <v>2.86693</v>
      </c>
      <c r="K67" s="89">
        <f t="shared" si="36"/>
        <v>3.13347</v>
      </c>
      <c r="L67" s="89">
        <f t="shared" si="36"/>
        <v>3.2928099999999998</v>
      </c>
      <c r="M67" s="89">
        <f t="shared" si="36"/>
        <v>3.3296800000000002</v>
      </c>
      <c r="N67" s="89">
        <f t="shared" si="36"/>
        <v>3.3350499999999998</v>
      </c>
      <c r="O67" s="89">
        <f t="shared" si="36"/>
        <v>3.33216</v>
      </c>
      <c r="P67" s="89">
        <f t="shared" si="36"/>
        <v>3.30931</v>
      </c>
      <c r="Q67" s="89">
        <f t="shared" si="36"/>
        <v>3.3244199999999999</v>
      </c>
      <c r="R67" s="89">
        <f t="shared" si="36"/>
        <v>3.3284500000000001</v>
      </c>
      <c r="S67" s="89">
        <f t="shared" si="36"/>
        <v>3.3426499999999999</v>
      </c>
      <c r="T67" s="89">
        <f t="shared" si="36"/>
        <v>3.4033199999999999</v>
      </c>
      <c r="U67" s="89">
        <f t="shared" si="36"/>
        <v>3.6158999999999999</v>
      </c>
      <c r="V67" s="89">
        <f t="shared" si="36"/>
        <v>3.6254400000000002</v>
      </c>
      <c r="W67" s="89">
        <f t="shared" si="36"/>
        <v>3.39337</v>
      </c>
      <c r="X67" s="89">
        <f t="shared" si="36"/>
        <v>3.3991799999999999</v>
      </c>
      <c r="Y67" s="89">
        <f t="shared" si="36"/>
        <v>3.2655799999999999</v>
      </c>
      <c r="Z67" s="89">
        <f t="shared" si="36"/>
        <v>2.8671600000000002</v>
      </c>
      <c r="AA67" s="89">
        <f t="shared" si="36"/>
        <v>2.6720600000000001</v>
      </c>
    </row>
    <row r="68" spans="1:27" ht="12.75" hidden="1" customHeight="1" outlineLevel="1" x14ac:dyDescent="0.2">
      <c r="A68" s="97" t="s">
        <v>1676</v>
      </c>
      <c r="B68" s="63" t="s">
        <v>242</v>
      </c>
      <c r="C68" s="43" t="s">
        <v>79</v>
      </c>
      <c r="D68" s="44">
        <v>1224.55</v>
      </c>
      <c r="E68" s="44">
        <v>1200.73</v>
      </c>
      <c r="F68" s="44">
        <v>1186.75</v>
      </c>
      <c r="G68" s="44">
        <v>1160.1300000000001</v>
      </c>
      <c r="H68" s="44">
        <v>1149.05</v>
      </c>
      <c r="I68" s="44">
        <v>1206.47</v>
      </c>
      <c r="J68" s="44">
        <v>1461.19</v>
      </c>
      <c r="K68" s="44">
        <v>1727.73</v>
      </c>
      <c r="L68" s="44">
        <v>1887.07</v>
      </c>
      <c r="M68" s="44">
        <v>1923.94</v>
      </c>
      <c r="N68" s="44">
        <v>1929.31</v>
      </c>
      <c r="O68" s="44">
        <v>1926.42</v>
      </c>
      <c r="P68" s="44">
        <v>1903.57</v>
      </c>
      <c r="Q68" s="44">
        <v>1918.68</v>
      </c>
      <c r="R68" s="44">
        <v>1922.71</v>
      </c>
      <c r="S68" s="44">
        <v>1936.91</v>
      </c>
      <c r="T68" s="44">
        <v>1997.58</v>
      </c>
      <c r="U68" s="44">
        <v>2210.16</v>
      </c>
      <c r="V68" s="44">
        <v>2219.6999999999998</v>
      </c>
      <c r="W68" s="44">
        <v>1987.63</v>
      </c>
      <c r="X68" s="44">
        <v>1993.44</v>
      </c>
      <c r="Y68" s="44">
        <v>1859.84</v>
      </c>
      <c r="Z68" s="44">
        <v>1461.42</v>
      </c>
      <c r="AA68" s="44">
        <v>1266.32</v>
      </c>
    </row>
    <row r="69" spans="1:27" ht="12.75" hidden="1" customHeight="1" outlineLevel="1" x14ac:dyDescent="0.2">
      <c r="A69" s="97" t="s">
        <v>1677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97" t="s">
        <v>1678</v>
      </c>
      <c r="B70" s="63" t="s">
        <v>83</v>
      </c>
      <c r="C70" s="43" t="s">
        <v>79</v>
      </c>
      <c r="D70" s="44">
        <v>3.63</v>
      </c>
      <c r="E70" s="44">
        <v>3.63</v>
      </c>
      <c r="F70" s="44">
        <v>3.63</v>
      </c>
      <c r="G70" s="44">
        <v>3.63</v>
      </c>
      <c r="H70" s="44">
        <v>3.63</v>
      </c>
      <c r="I70" s="44">
        <v>3.63</v>
      </c>
      <c r="J70" s="44">
        <v>3.63</v>
      </c>
      <c r="K70" s="44">
        <v>3.63</v>
      </c>
      <c r="L70" s="44">
        <v>3.63</v>
      </c>
      <c r="M70" s="44">
        <v>3.63</v>
      </c>
      <c r="N70" s="44">
        <v>3.63</v>
      </c>
      <c r="O70" s="44">
        <v>3.63</v>
      </c>
      <c r="P70" s="44">
        <v>3.63</v>
      </c>
      <c r="Q70" s="44">
        <v>3.63</v>
      </c>
      <c r="R70" s="44">
        <v>3.63</v>
      </c>
      <c r="S70" s="44">
        <v>3.63</v>
      </c>
      <c r="T70" s="44">
        <v>3.63</v>
      </c>
      <c r="U70" s="44">
        <v>3.63</v>
      </c>
      <c r="V70" s="44">
        <v>3.63</v>
      </c>
      <c r="W70" s="44">
        <v>3.63</v>
      </c>
      <c r="X70" s="44">
        <v>3.63</v>
      </c>
      <c r="Y70" s="44">
        <v>3.63</v>
      </c>
      <c r="Z70" s="44">
        <v>3.63</v>
      </c>
      <c r="AA70" s="44">
        <v>3.63</v>
      </c>
    </row>
    <row r="71" spans="1:27" ht="12.75" hidden="1" customHeight="1" outlineLevel="1" x14ac:dyDescent="0.2">
      <c r="A71" s="97" t="s">
        <v>1679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collapsed="1" x14ac:dyDescent="0.2">
      <c r="A72" s="96" t="s">
        <v>1680</v>
      </c>
      <c r="B72" s="28" t="str">
        <f>"14"&amp;"."&amp;$B$776&amp;"."&amp;$B$777</f>
        <v>14.11.2023</v>
      </c>
      <c r="C72" s="88" t="s">
        <v>76</v>
      </c>
      <c r="D72" s="89">
        <f>ROUND(((D73+D74+D76+D75)/1000),5)</f>
        <v>2.6004100000000001</v>
      </c>
      <c r="E72" s="89">
        <f>ROUND(((E73+E74+E76+E75)/1000),5)</f>
        <v>2.5390299999999999</v>
      </c>
      <c r="F72" s="89">
        <f>ROUND(((F73+F74+F76+F75)/1000),5)</f>
        <v>2.4710999999999999</v>
      </c>
      <c r="G72" s="89">
        <f t="shared" ref="G72:AA72" si="39">ROUND(((G73+G74+G76+G75)/1000),5)</f>
        <v>2.4580199999999999</v>
      </c>
      <c r="H72" s="89">
        <f t="shared" si="39"/>
        <v>2.5187300000000001</v>
      </c>
      <c r="I72" s="89">
        <f t="shared" si="39"/>
        <v>2.63191</v>
      </c>
      <c r="J72" s="89">
        <f t="shared" si="39"/>
        <v>2.8064399999999998</v>
      </c>
      <c r="K72" s="89">
        <f t="shared" si="39"/>
        <v>3.1487099999999999</v>
      </c>
      <c r="L72" s="89">
        <f t="shared" si="39"/>
        <v>3.3317199999999998</v>
      </c>
      <c r="M72" s="89">
        <f t="shared" si="39"/>
        <v>3.4325700000000001</v>
      </c>
      <c r="N72" s="89">
        <f t="shared" si="39"/>
        <v>3.52589</v>
      </c>
      <c r="O72" s="89">
        <f t="shared" si="39"/>
        <v>3.4985300000000001</v>
      </c>
      <c r="P72" s="89">
        <f t="shared" si="39"/>
        <v>3.4723199999999999</v>
      </c>
      <c r="Q72" s="89">
        <f t="shared" si="39"/>
        <v>3.4961500000000001</v>
      </c>
      <c r="R72" s="89">
        <f t="shared" si="39"/>
        <v>3.6423700000000001</v>
      </c>
      <c r="S72" s="89">
        <f t="shared" si="39"/>
        <v>3.56196</v>
      </c>
      <c r="T72" s="89">
        <f t="shared" si="39"/>
        <v>3.6292599999999999</v>
      </c>
      <c r="U72" s="89">
        <f t="shared" si="39"/>
        <v>3.6722199999999998</v>
      </c>
      <c r="V72" s="89">
        <f t="shared" si="39"/>
        <v>3.5213299999999998</v>
      </c>
      <c r="W72" s="89">
        <f t="shared" si="39"/>
        <v>3.4333800000000001</v>
      </c>
      <c r="X72" s="89">
        <f t="shared" si="39"/>
        <v>3.3262800000000001</v>
      </c>
      <c r="Y72" s="89">
        <f t="shared" si="39"/>
        <v>3.1786099999999999</v>
      </c>
      <c r="Z72" s="89">
        <f t="shared" si="39"/>
        <v>2.8774999999999999</v>
      </c>
      <c r="AA72" s="89">
        <f t="shared" si="39"/>
        <v>2.6953200000000002</v>
      </c>
    </row>
    <row r="73" spans="1:27" ht="12.75" hidden="1" customHeight="1" outlineLevel="1" x14ac:dyDescent="0.2">
      <c r="A73" s="97" t="s">
        <v>1681</v>
      </c>
      <c r="B73" s="63" t="s">
        <v>242</v>
      </c>
      <c r="C73" s="43" t="s">
        <v>79</v>
      </c>
      <c r="D73" s="44">
        <v>1194.67</v>
      </c>
      <c r="E73" s="44">
        <v>1133.29</v>
      </c>
      <c r="F73" s="44">
        <v>1065.3599999999999</v>
      </c>
      <c r="G73" s="44">
        <v>1052.28</v>
      </c>
      <c r="H73" s="44">
        <v>1112.99</v>
      </c>
      <c r="I73" s="44">
        <v>1226.17</v>
      </c>
      <c r="J73" s="44">
        <v>1400.7</v>
      </c>
      <c r="K73" s="44">
        <v>1742.97</v>
      </c>
      <c r="L73" s="44">
        <v>1925.98</v>
      </c>
      <c r="M73" s="44">
        <v>2026.83</v>
      </c>
      <c r="N73" s="44">
        <v>2120.15</v>
      </c>
      <c r="O73" s="44">
        <v>2092.79</v>
      </c>
      <c r="P73" s="44">
        <v>2066.58</v>
      </c>
      <c r="Q73" s="44">
        <v>2090.41</v>
      </c>
      <c r="R73" s="44">
        <v>2236.63</v>
      </c>
      <c r="S73" s="44">
        <v>2156.2199999999998</v>
      </c>
      <c r="T73" s="44">
        <v>2223.52</v>
      </c>
      <c r="U73" s="44">
        <v>2266.48</v>
      </c>
      <c r="V73" s="44">
        <v>2115.59</v>
      </c>
      <c r="W73" s="44">
        <v>2027.64</v>
      </c>
      <c r="X73" s="44">
        <v>1920.54</v>
      </c>
      <c r="Y73" s="44">
        <v>1772.87</v>
      </c>
      <c r="Z73" s="44">
        <v>1471.76</v>
      </c>
      <c r="AA73" s="44">
        <v>1289.58</v>
      </c>
    </row>
    <row r="74" spans="1:27" ht="12.75" hidden="1" customHeight="1" outlineLevel="1" x14ac:dyDescent="0.2">
      <c r="A74" s="97" t="s">
        <v>1682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97" t="s">
        <v>1683</v>
      </c>
      <c r="B75" s="63" t="s">
        <v>83</v>
      </c>
      <c r="C75" s="43" t="s">
        <v>79</v>
      </c>
      <c r="D75" s="44">
        <v>3.63</v>
      </c>
      <c r="E75" s="44">
        <v>3.63</v>
      </c>
      <c r="F75" s="44">
        <v>3.63</v>
      </c>
      <c r="G75" s="44">
        <v>3.63</v>
      </c>
      <c r="H75" s="44">
        <v>3.63</v>
      </c>
      <c r="I75" s="44">
        <v>3.63</v>
      </c>
      <c r="J75" s="44">
        <v>3.63</v>
      </c>
      <c r="K75" s="44">
        <v>3.63</v>
      </c>
      <c r="L75" s="44">
        <v>3.63</v>
      </c>
      <c r="M75" s="44">
        <v>3.63</v>
      </c>
      <c r="N75" s="44">
        <v>3.63</v>
      </c>
      <c r="O75" s="44">
        <v>3.63</v>
      </c>
      <c r="P75" s="44">
        <v>3.63</v>
      </c>
      <c r="Q75" s="44">
        <v>3.63</v>
      </c>
      <c r="R75" s="44">
        <v>3.63</v>
      </c>
      <c r="S75" s="44">
        <v>3.63</v>
      </c>
      <c r="T75" s="44">
        <v>3.63</v>
      </c>
      <c r="U75" s="44">
        <v>3.63</v>
      </c>
      <c r="V75" s="44">
        <v>3.63</v>
      </c>
      <c r="W75" s="44">
        <v>3.63</v>
      </c>
      <c r="X75" s="44">
        <v>3.63</v>
      </c>
      <c r="Y75" s="44">
        <v>3.63</v>
      </c>
      <c r="Z75" s="44">
        <v>3.63</v>
      </c>
      <c r="AA75" s="44">
        <v>3.63</v>
      </c>
    </row>
    <row r="76" spans="1:27" ht="12.75" hidden="1" customHeight="1" outlineLevel="1" x14ac:dyDescent="0.2">
      <c r="A76" s="97" t="s">
        <v>1684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collapsed="1" x14ac:dyDescent="0.2">
      <c r="A77" s="96" t="s">
        <v>1685</v>
      </c>
      <c r="B77" s="28" t="str">
        <f>"15"&amp;"."&amp;$B$776&amp;"."&amp;$B$777</f>
        <v>15.11.2023</v>
      </c>
      <c r="C77" s="88" t="s">
        <v>76</v>
      </c>
      <c r="D77" s="89">
        <f>ROUND(((D78+D79+D81+D80)/1000),5)</f>
        <v>2.5747300000000002</v>
      </c>
      <c r="E77" s="89">
        <f>ROUND(((E78+E79+E81+E80)/1000),5)</f>
        <v>2.4887100000000002</v>
      </c>
      <c r="F77" s="89">
        <f>ROUND(((F78+F79+F81+F80)/1000),5)</f>
        <v>2.4421599999999999</v>
      </c>
      <c r="G77" s="89">
        <f t="shared" ref="G77:AA77" si="42">ROUND(((G78+G79+G81+G80)/1000),5)</f>
        <v>2.4387500000000002</v>
      </c>
      <c r="H77" s="89">
        <f t="shared" si="42"/>
        <v>2.48732</v>
      </c>
      <c r="I77" s="89">
        <f t="shared" si="42"/>
        <v>2.6448700000000001</v>
      </c>
      <c r="J77" s="89">
        <f t="shared" si="42"/>
        <v>2.74743</v>
      </c>
      <c r="K77" s="89">
        <f t="shared" si="42"/>
        <v>3.0543499999999999</v>
      </c>
      <c r="L77" s="89">
        <f t="shared" si="42"/>
        <v>3.1973799999999999</v>
      </c>
      <c r="M77" s="89">
        <f t="shared" si="42"/>
        <v>3.2776200000000002</v>
      </c>
      <c r="N77" s="89">
        <f t="shared" si="42"/>
        <v>3.2956500000000002</v>
      </c>
      <c r="O77" s="89">
        <f t="shared" si="42"/>
        <v>3.33684</v>
      </c>
      <c r="P77" s="89">
        <f t="shared" si="42"/>
        <v>3.30768</v>
      </c>
      <c r="Q77" s="89">
        <f t="shared" si="42"/>
        <v>3.3250099999999998</v>
      </c>
      <c r="R77" s="89">
        <f t="shared" si="42"/>
        <v>3.3351700000000002</v>
      </c>
      <c r="S77" s="89">
        <f t="shared" si="42"/>
        <v>3.3390200000000001</v>
      </c>
      <c r="T77" s="89">
        <f t="shared" si="42"/>
        <v>3.3010799999999998</v>
      </c>
      <c r="U77" s="89">
        <f t="shared" si="42"/>
        <v>3.3369</v>
      </c>
      <c r="V77" s="89">
        <f t="shared" si="42"/>
        <v>3.30477</v>
      </c>
      <c r="W77" s="89">
        <f t="shared" si="42"/>
        <v>3.3052999999999999</v>
      </c>
      <c r="X77" s="89">
        <f t="shared" si="42"/>
        <v>3.2420800000000001</v>
      </c>
      <c r="Y77" s="89">
        <f t="shared" si="42"/>
        <v>3.0790199999999999</v>
      </c>
      <c r="Z77" s="89">
        <f t="shared" si="42"/>
        <v>2.88123</v>
      </c>
      <c r="AA77" s="89">
        <f t="shared" si="42"/>
        <v>2.6895699999999998</v>
      </c>
    </row>
    <row r="78" spans="1:27" ht="12.75" hidden="1" customHeight="1" outlineLevel="1" x14ac:dyDescent="0.2">
      <c r="A78" s="97" t="s">
        <v>1686</v>
      </c>
      <c r="B78" s="63" t="s">
        <v>242</v>
      </c>
      <c r="C78" s="43" t="s">
        <v>79</v>
      </c>
      <c r="D78" s="44">
        <v>1168.99</v>
      </c>
      <c r="E78" s="44">
        <v>1082.97</v>
      </c>
      <c r="F78" s="44">
        <v>1036.42</v>
      </c>
      <c r="G78" s="44">
        <v>1033.01</v>
      </c>
      <c r="H78" s="44">
        <v>1081.58</v>
      </c>
      <c r="I78" s="44">
        <v>1239.1300000000001</v>
      </c>
      <c r="J78" s="44">
        <v>1341.69</v>
      </c>
      <c r="K78" s="44">
        <v>1648.61</v>
      </c>
      <c r="L78" s="44">
        <v>1791.64</v>
      </c>
      <c r="M78" s="44">
        <v>1871.88</v>
      </c>
      <c r="N78" s="44">
        <v>1889.91</v>
      </c>
      <c r="O78" s="44">
        <v>1931.1</v>
      </c>
      <c r="P78" s="44">
        <v>1901.94</v>
      </c>
      <c r="Q78" s="44">
        <v>1919.27</v>
      </c>
      <c r="R78" s="44">
        <v>1929.43</v>
      </c>
      <c r="S78" s="44">
        <v>1933.28</v>
      </c>
      <c r="T78" s="44">
        <v>1895.34</v>
      </c>
      <c r="U78" s="44">
        <v>1931.16</v>
      </c>
      <c r="V78" s="44">
        <v>1899.03</v>
      </c>
      <c r="W78" s="44">
        <v>1899.56</v>
      </c>
      <c r="X78" s="44">
        <v>1836.34</v>
      </c>
      <c r="Y78" s="44">
        <v>1673.28</v>
      </c>
      <c r="Z78" s="44">
        <v>1475.49</v>
      </c>
      <c r="AA78" s="44">
        <v>1283.83</v>
      </c>
    </row>
    <row r="79" spans="1:27" ht="12.75" hidden="1" customHeight="1" outlineLevel="1" x14ac:dyDescent="0.2">
      <c r="A79" s="97" t="s">
        <v>1687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97" t="s">
        <v>1688</v>
      </c>
      <c r="B80" s="63" t="s">
        <v>83</v>
      </c>
      <c r="C80" s="43" t="s">
        <v>79</v>
      </c>
      <c r="D80" s="44">
        <v>3.63</v>
      </c>
      <c r="E80" s="44">
        <v>3.63</v>
      </c>
      <c r="F80" s="44">
        <v>3.63</v>
      </c>
      <c r="G80" s="44">
        <v>3.63</v>
      </c>
      <c r="H80" s="44">
        <v>3.63</v>
      </c>
      <c r="I80" s="44">
        <v>3.63</v>
      </c>
      <c r="J80" s="44">
        <v>3.63</v>
      </c>
      <c r="K80" s="44">
        <v>3.63</v>
      </c>
      <c r="L80" s="44">
        <v>3.63</v>
      </c>
      <c r="M80" s="44">
        <v>3.63</v>
      </c>
      <c r="N80" s="44">
        <v>3.63</v>
      </c>
      <c r="O80" s="44">
        <v>3.63</v>
      </c>
      <c r="P80" s="44">
        <v>3.63</v>
      </c>
      <c r="Q80" s="44">
        <v>3.63</v>
      </c>
      <c r="R80" s="44">
        <v>3.63</v>
      </c>
      <c r="S80" s="44">
        <v>3.63</v>
      </c>
      <c r="T80" s="44">
        <v>3.63</v>
      </c>
      <c r="U80" s="44">
        <v>3.63</v>
      </c>
      <c r="V80" s="44">
        <v>3.63</v>
      </c>
      <c r="W80" s="44">
        <v>3.63</v>
      </c>
      <c r="X80" s="44">
        <v>3.63</v>
      </c>
      <c r="Y80" s="44">
        <v>3.63</v>
      </c>
      <c r="Z80" s="44">
        <v>3.63</v>
      </c>
      <c r="AA80" s="44">
        <v>3.63</v>
      </c>
    </row>
    <row r="81" spans="1:27" ht="12.75" hidden="1" customHeight="1" outlineLevel="1" x14ac:dyDescent="0.2">
      <c r="A81" s="97" t="s">
        <v>1689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collapsed="1" x14ac:dyDescent="0.2">
      <c r="A82" s="96" t="s">
        <v>1690</v>
      </c>
      <c r="B82" s="28" t="str">
        <f>"16"&amp;"."&amp;$B$776&amp;"."&amp;$B$777</f>
        <v>16.11.2023</v>
      </c>
      <c r="C82" s="88" t="s">
        <v>76</v>
      </c>
      <c r="D82" s="89">
        <f>ROUND(((D83+D84+D86+D85)/1000),5)</f>
        <v>2.5243099999999998</v>
      </c>
      <c r="E82" s="89">
        <f>ROUND(((E83+E84+E86+E85)/1000),5)</f>
        <v>2.4161000000000001</v>
      </c>
      <c r="F82" s="89">
        <f>ROUND(((F83+F84+F86+F85)/1000),5)</f>
        <v>2.3390399999999998</v>
      </c>
      <c r="G82" s="89">
        <f t="shared" ref="G82:AA82" si="45">ROUND(((G83+G84+G86+G85)/1000),5)</f>
        <v>2.3320400000000001</v>
      </c>
      <c r="H82" s="89">
        <f t="shared" si="45"/>
        <v>2.4162599999999999</v>
      </c>
      <c r="I82" s="89">
        <f t="shared" si="45"/>
        <v>2.5928599999999999</v>
      </c>
      <c r="J82" s="89">
        <f t="shared" si="45"/>
        <v>2.6962100000000002</v>
      </c>
      <c r="K82" s="89">
        <f t="shared" si="45"/>
        <v>2.98434</v>
      </c>
      <c r="L82" s="89">
        <f t="shared" si="45"/>
        <v>3.1749999999999998</v>
      </c>
      <c r="M82" s="89">
        <f t="shared" si="45"/>
        <v>3.24654</v>
      </c>
      <c r="N82" s="89">
        <f t="shared" si="45"/>
        <v>3.2636400000000001</v>
      </c>
      <c r="O82" s="89">
        <f t="shared" si="45"/>
        <v>3.2952499999999998</v>
      </c>
      <c r="P82" s="89">
        <f t="shared" si="45"/>
        <v>3.2774100000000002</v>
      </c>
      <c r="Q82" s="89">
        <f t="shared" si="45"/>
        <v>3.29128</v>
      </c>
      <c r="R82" s="89">
        <f t="shared" si="45"/>
        <v>3.29583</v>
      </c>
      <c r="S82" s="89">
        <f t="shared" si="45"/>
        <v>3.2926199999999999</v>
      </c>
      <c r="T82" s="89">
        <f t="shared" si="45"/>
        <v>3.27488</v>
      </c>
      <c r="U82" s="89">
        <f t="shared" si="45"/>
        <v>3.3386499999999999</v>
      </c>
      <c r="V82" s="89">
        <f t="shared" si="45"/>
        <v>3.2771599999999999</v>
      </c>
      <c r="W82" s="89">
        <f t="shared" si="45"/>
        <v>3.2655099999999999</v>
      </c>
      <c r="X82" s="89">
        <f t="shared" si="45"/>
        <v>3.1934900000000002</v>
      </c>
      <c r="Y82" s="89">
        <f t="shared" si="45"/>
        <v>3.0633599999999999</v>
      </c>
      <c r="Z82" s="89">
        <f t="shared" si="45"/>
        <v>2.8241399999999999</v>
      </c>
      <c r="AA82" s="89">
        <f t="shared" si="45"/>
        <v>2.63225</v>
      </c>
    </row>
    <row r="83" spans="1:27" ht="12.75" hidden="1" customHeight="1" outlineLevel="1" x14ac:dyDescent="0.2">
      <c r="A83" s="97" t="s">
        <v>1691</v>
      </c>
      <c r="B83" s="63" t="s">
        <v>242</v>
      </c>
      <c r="C83" s="43" t="s">
        <v>79</v>
      </c>
      <c r="D83" s="44">
        <v>1118.57</v>
      </c>
      <c r="E83" s="44">
        <v>1010.36</v>
      </c>
      <c r="F83" s="44">
        <v>933.3</v>
      </c>
      <c r="G83" s="44">
        <v>926.3</v>
      </c>
      <c r="H83" s="44">
        <v>1010.52</v>
      </c>
      <c r="I83" s="44">
        <v>1187.1199999999999</v>
      </c>
      <c r="J83" s="44">
        <v>1290.47</v>
      </c>
      <c r="K83" s="44">
        <v>1578.6</v>
      </c>
      <c r="L83" s="44">
        <v>1769.26</v>
      </c>
      <c r="M83" s="44">
        <v>1840.8</v>
      </c>
      <c r="N83" s="44">
        <v>1857.9</v>
      </c>
      <c r="O83" s="44">
        <v>1889.51</v>
      </c>
      <c r="P83" s="44">
        <v>1871.67</v>
      </c>
      <c r="Q83" s="44">
        <v>1885.54</v>
      </c>
      <c r="R83" s="44">
        <v>1890.09</v>
      </c>
      <c r="S83" s="44">
        <v>1886.88</v>
      </c>
      <c r="T83" s="44">
        <v>1869.14</v>
      </c>
      <c r="U83" s="44">
        <v>1932.91</v>
      </c>
      <c r="V83" s="44">
        <v>1871.42</v>
      </c>
      <c r="W83" s="44">
        <v>1859.77</v>
      </c>
      <c r="X83" s="44">
        <v>1787.75</v>
      </c>
      <c r="Y83" s="44">
        <v>1657.62</v>
      </c>
      <c r="Z83" s="44">
        <v>1418.4</v>
      </c>
      <c r="AA83" s="44">
        <v>1226.51</v>
      </c>
    </row>
    <row r="84" spans="1:27" ht="12.75" hidden="1" customHeight="1" outlineLevel="1" x14ac:dyDescent="0.2">
      <c r="A84" s="97" t="s">
        <v>1692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97" t="s">
        <v>1693</v>
      </c>
      <c r="B85" s="63" t="s">
        <v>83</v>
      </c>
      <c r="C85" s="43" t="s">
        <v>79</v>
      </c>
      <c r="D85" s="44">
        <v>3.63</v>
      </c>
      <c r="E85" s="44">
        <v>3.63</v>
      </c>
      <c r="F85" s="44">
        <v>3.63</v>
      </c>
      <c r="G85" s="44">
        <v>3.63</v>
      </c>
      <c r="H85" s="44">
        <v>3.63</v>
      </c>
      <c r="I85" s="44">
        <v>3.63</v>
      </c>
      <c r="J85" s="44">
        <v>3.63</v>
      </c>
      <c r="K85" s="44">
        <v>3.63</v>
      </c>
      <c r="L85" s="44">
        <v>3.63</v>
      </c>
      <c r="M85" s="44">
        <v>3.63</v>
      </c>
      <c r="N85" s="44">
        <v>3.63</v>
      </c>
      <c r="O85" s="44">
        <v>3.63</v>
      </c>
      <c r="P85" s="44">
        <v>3.63</v>
      </c>
      <c r="Q85" s="44">
        <v>3.63</v>
      </c>
      <c r="R85" s="44">
        <v>3.63</v>
      </c>
      <c r="S85" s="44">
        <v>3.63</v>
      </c>
      <c r="T85" s="44">
        <v>3.63</v>
      </c>
      <c r="U85" s="44">
        <v>3.63</v>
      </c>
      <c r="V85" s="44">
        <v>3.63</v>
      </c>
      <c r="W85" s="44">
        <v>3.63</v>
      </c>
      <c r="X85" s="44">
        <v>3.63</v>
      </c>
      <c r="Y85" s="44">
        <v>3.63</v>
      </c>
      <c r="Z85" s="44">
        <v>3.63</v>
      </c>
      <c r="AA85" s="44">
        <v>3.63</v>
      </c>
    </row>
    <row r="86" spans="1:27" ht="12.75" hidden="1" customHeight="1" outlineLevel="1" x14ac:dyDescent="0.2">
      <c r="A86" s="97" t="s">
        <v>1694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collapsed="1" x14ac:dyDescent="0.2">
      <c r="A87" s="96" t="s">
        <v>1695</v>
      </c>
      <c r="B87" s="28" t="str">
        <f>"17"&amp;"."&amp;$B$776&amp;"."&amp;$B$777</f>
        <v>17.11.2023</v>
      </c>
      <c r="C87" s="88" t="s">
        <v>76</v>
      </c>
      <c r="D87" s="89">
        <f>ROUND(((D88+D89+D91+D90)/1000),5)</f>
        <v>2.5607799999999998</v>
      </c>
      <c r="E87" s="89">
        <f>ROUND(((E88+E89+E91+E90)/1000),5)</f>
        <v>2.4512999999999998</v>
      </c>
      <c r="F87" s="89">
        <f>ROUND(((F88+F89+F91+F90)/1000),5)</f>
        <v>2.4033000000000002</v>
      </c>
      <c r="G87" s="89">
        <f t="shared" ref="G87:AA87" si="48">ROUND(((G88+G89+G91+G90)/1000),5)</f>
        <v>2.39703</v>
      </c>
      <c r="H87" s="89">
        <f t="shared" si="48"/>
        <v>2.43309</v>
      </c>
      <c r="I87" s="89">
        <f t="shared" si="48"/>
        <v>2.6095899999999999</v>
      </c>
      <c r="J87" s="89">
        <f t="shared" si="48"/>
        <v>2.69753</v>
      </c>
      <c r="K87" s="89">
        <f t="shared" si="48"/>
        <v>2.9523299999999999</v>
      </c>
      <c r="L87" s="89">
        <f t="shared" si="48"/>
        <v>3.19272</v>
      </c>
      <c r="M87" s="89">
        <f t="shared" si="48"/>
        <v>3.2509000000000001</v>
      </c>
      <c r="N87" s="89">
        <f t="shared" si="48"/>
        <v>3.2738</v>
      </c>
      <c r="O87" s="89">
        <f t="shared" si="48"/>
        <v>3.2903199999999999</v>
      </c>
      <c r="P87" s="89">
        <f t="shared" si="48"/>
        <v>3.2645200000000001</v>
      </c>
      <c r="Q87" s="89">
        <f t="shared" si="48"/>
        <v>3.2675700000000001</v>
      </c>
      <c r="R87" s="89">
        <f t="shared" si="48"/>
        <v>3.2736399999999999</v>
      </c>
      <c r="S87" s="89">
        <f t="shared" si="48"/>
        <v>3.2703600000000002</v>
      </c>
      <c r="T87" s="89">
        <f t="shared" si="48"/>
        <v>3.2529400000000002</v>
      </c>
      <c r="U87" s="89">
        <f t="shared" si="48"/>
        <v>3.2932800000000002</v>
      </c>
      <c r="V87" s="89">
        <f t="shared" si="48"/>
        <v>3.2724199999999999</v>
      </c>
      <c r="W87" s="89">
        <f t="shared" si="48"/>
        <v>3.2656900000000002</v>
      </c>
      <c r="X87" s="89">
        <f t="shared" si="48"/>
        <v>3.1587299999999998</v>
      </c>
      <c r="Y87" s="89">
        <f t="shared" si="48"/>
        <v>3.06758</v>
      </c>
      <c r="Z87" s="89">
        <f t="shared" si="48"/>
        <v>2.8220900000000002</v>
      </c>
      <c r="AA87" s="89">
        <f t="shared" si="48"/>
        <v>2.6425000000000001</v>
      </c>
    </row>
    <row r="88" spans="1:27" ht="12.75" hidden="1" customHeight="1" outlineLevel="1" x14ac:dyDescent="0.2">
      <c r="A88" s="97" t="s">
        <v>1696</v>
      </c>
      <c r="B88" s="63" t="s">
        <v>242</v>
      </c>
      <c r="C88" s="43" t="s">
        <v>79</v>
      </c>
      <c r="D88" s="44">
        <v>1155.04</v>
      </c>
      <c r="E88" s="44">
        <v>1045.56</v>
      </c>
      <c r="F88" s="44">
        <v>997.56</v>
      </c>
      <c r="G88" s="44">
        <v>991.29</v>
      </c>
      <c r="H88" s="44">
        <v>1027.3499999999999</v>
      </c>
      <c r="I88" s="44">
        <v>1203.8499999999999</v>
      </c>
      <c r="J88" s="44">
        <v>1291.79</v>
      </c>
      <c r="K88" s="44">
        <v>1546.59</v>
      </c>
      <c r="L88" s="44">
        <v>1786.98</v>
      </c>
      <c r="M88" s="44">
        <v>1845.16</v>
      </c>
      <c r="N88" s="44">
        <v>1868.06</v>
      </c>
      <c r="O88" s="44">
        <v>1884.58</v>
      </c>
      <c r="P88" s="44">
        <v>1858.78</v>
      </c>
      <c r="Q88" s="44">
        <v>1861.83</v>
      </c>
      <c r="R88" s="44">
        <v>1867.9</v>
      </c>
      <c r="S88" s="44">
        <v>1864.62</v>
      </c>
      <c r="T88" s="44">
        <v>1847.2</v>
      </c>
      <c r="U88" s="44">
        <v>1887.54</v>
      </c>
      <c r="V88" s="44">
        <v>1866.68</v>
      </c>
      <c r="W88" s="44">
        <v>1859.95</v>
      </c>
      <c r="X88" s="44">
        <v>1752.99</v>
      </c>
      <c r="Y88" s="44">
        <v>1661.84</v>
      </c>
      <c r="Z88" s="44">
        <v>1416.35</v>
      </c>
      <c r="AA88" s="44">
        <v>1236.76</v>
      </c>
    </row>
    <row r="89" spans="1:27" ht="12.75" hidden="1" customHeight="1" outlineLevel="1" x14ac:dyDescent="0.2">
      <c r="A89" s="97" t="s">
        <v>1697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97" t="s">
        <v>1698</v>
      </c>
      <c r="B90" s="63" t="s">
        <v>83</v>
      </c>
      <c r="C90" s="43" t="s">
        <v>79</v>
      </c>
      <c r="D90" s="44">
        <v>3.63</v>
      </c>
      <c r="E90" s="44">
        <v>3.63</v>
      </c>
      <c r="F90" s="44">
        <v>3.63</v>
      </c>
      <c r="G90" s="44">
        <v>3.63</v>
      </c>
      <c r="H90" s="44">
        <v>3.63</v>
      </c>
      <c r="I90" s="44">
        <v>3.63</v>
      </c>
      <c r="J90" s="44">
        <v>3.63</v>
      </c>
      <c r="K90" s="44">
        <v>3.63</v>
      </c>
      <c r="L90" s="44">
        <v>3.63</v>
      </c>
      <c r="M90" s="44">
        <v>3.63</v>
      </c>
      <c r="N90" s="44">
        <v>3.63</v>
      </c>
      <c r="O90" s="44">
        <v>3.63</v>
      </c>
      <c r="P90" s="44">
        <v>3.63</v>
      </c>
      <c r="Q90" s="44">
        <v>3.63</v>
      </c>
      <c r="R90" s="44">
        <v>3.63</v>
      </c>
      <c r="S90" s="44">
        <v>3.63</v>
      </c>
      <c r="T90" s="44">
        <v>3.63</v>
      </c>
      <c r="U90" s="44">
        <v>3.63</v>
      </c>
      <c r="V90" s="44">
        <v>3.63</v>
      </c>
      <c r="W90" s="44">
        <v>3.63</v>
      </c>
      <c r="X90" s="44">
        <v>3.63</v>
      </c>
      <c r="Y90" s="44">
        <v>3.63</v>
      </c>
      <c r="Z90" s="44">
        <v>3.63</v>
      </c>
      <c r="AA90" s="44">
        <v>3.63</v>
      </c>
    </row>
    <row r="91" spans="1:27" ht="12.75" hidden="1" customHeight="1" outlineLevel="1" x14ac:dyDescent="0.2">
      <c r="A91" s="97" t="s">
        <v>1699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collapsed="1" x14ac:dyDescent="0.2">
      <c r="A92" s="96" t="s">
        <v>1700</v>
      </c>
      <c r="B92" s="28" t="str">
        <f>"18"&amp;"."&amp;$B$776&amp;"."&amp;$B$777</f>
        <v>18.11.2023</v>
      </c>
      <c r="C92" s="88" t="s">
        <v>76</v>
      </c>
      <c r="D92" s="89">
        <f>ROUND(((D93+D94+D96+D95)/1000),5)</f>
        <v>2.6004399999999999</v>
      </c>
      <c r="E92" s="89">
        <f>ROUND(((E93+E94+E96+E95)/1000),5)</f>
        <v>2.5075400000000001</v>
      </c>
      <c r="F92" s="89">
        <f>ROUND(((F93+F94+F96+F95)/1000),5)</f>
        <v>2.4570500000000002</v>
      </c>
      <c r="G92" s="89">
        <f t="shared" ref="G92:AA92" si="51">ROUND(((G93+G94+G96+G95)/1000),5)</f>
        <v>2.4210400000000001</v>
      </c>
      <c r="H92" s="89">
        <f t="shared" si="51"/>
        <v>2.4474</v>
      </c>
      <c r="I92" s="89">
        <f t="shared" si="51"/>
        <v>2.5128599999999999</v>
      </c>
      <c r="J92" s="89">
        <f t="shared" si="51"/>
        <v>2.58026</v>
      </c>
      <c r="K92" s="89">
        <f t="shared" si="51"/>
        <v>2.81257</v>
      </c>
      <c r="L92" s="89">
        <f t="shared" si="51"/>
        <v>3.0373000000000001</v>
      </c>
      <c r="M92" s="89">
        <f t="shared" si="51"/>
        <v>3.16852</v>
      </c>
      <c r="N92" s="89">
        <f t="shared" si="51"/>
        <v>3.2372200000000002</v>
      </c>
      <c r="O92" s="89">
        <f t="shared" si="51"/>
        <v>3.2523599999999999</v>
      </c>
      <c r="P92" s="89">
        <f t="shared" si="51"/>
        <v>3.2400899999999999</v>
      </c>
      <c r="Q92" s="89">
        <f t="shared" si="51"/>
        <v>3.2325200000000001</v>
      </c>
      <c r="R92" s="89">
        <f t="shared" si="51"/>
        <v>3.2185700000000002</v>
      </c>
      <c r="S92" s="89">
        <f t="shared" si="51"/>
        <v>3.2181199999999999</v>
      </c>
      <c r="T92" s="89">
        <f t="shared" si="51"/>
        <v>3.2389199999999998</v>
      </c>
      <c r="U92" s="89">
        <f t="shared" si="51"/>
        <v>3.2717000000000001</v>
      </c>
      <c r="V92" s="89">
        <f t="shared" si="51"/>
        <v>3.2557200000000002</v>
      </c>
      <c r="W92" s="89">
        <f t="shared" si="51"/>
        <v>3.2143700000000002</v>
      </c>
      <c r="X92" s="89">
        <f t="shared" si="51"/>
        <v>3.1159400000000002</v>
      </c>
      <c r="Y92" s="89">
        <f t="shared" si="51"/>
        <v>2.9324599999999998</v>
      </c>
      <c r="Z92" s="89">
        <f t="shared" si="51"/>
        <v>2.6362100000000002</v>
      </c>
      <c r="AA92" s="89">
        <f t="shared" si="51"/>
        <v>2.5956999999999999</v>
      </c>
    </row>
    <row r="93" spans="1:27" ht="12.75" hidden="1" customHeight="1" outlineLevel="1" x14ac:dyDescent="0.2">
      <c r="A93" s="97" t="s">
        <v>1701</v>
      </c>
      <c r="B93" s="63" t="s">
        <v>242</v>
      </c>
      <c r="C93" s="43" t="s">
        <v>79</v>
      </c>
      <c r="D93" s="44">
        <v>1194.7</v>
      </c>
      <c r="E93" s="44">
        <v>1101.8</v>
      </c>
      <c r="F93" s="44">
        <v>1051.31</v>
      </c>
      <c r="G93" s="44">
        <v>1015.3</v>
      </c>
      <c r="H93" s="44">
        <v>1041.6600000000001</v>
      </c>
      <c r="I93" s="44">
        <v>1107.1199999999999</v>
      </c>
      <c r="J93" s="44">
        <v>1174.52</v>
      </c>
      <c r="K93" s="44">
        <v>1406.83</v>
      </c>
      <c r="L93" s="44">
        <v>1631.56</v>
      </c>
      <c r="M93" s="44">
        <v>1762.78</v>
      </c>
      <c r="N93" s="44">
        <v>1831.48</v>
      </c>
      <c r="O93" s="44">
        <v>1846.62</v>
      </c>
      <c r="P93" s="44">
        <v>1834.35</v>
      </c>
      <c r="Q93" s="44">
        <v>1826.78</v>
      </c>
      <c r="R93" s="44">
        <v>1812.83</v>
      </c>
      <c r="S93" s="44">
        <v>1812.38</v>
      </c>
      <c r="T93" s="44">
        <v>1833.18</v>
      </c>
      <c r="U93" s="44">
        <v>1865.96</v>
      </c>
      <c r="V93" s="44">
        <v>1849.98</v>
      </c>
      <c r="W93" s="44">
        <v>1808.63</v>
      </c>
      <c r="X93" s="44">
        <v>1710.2</v>
      </c>
      <c r="Y93" s="44">
        <v>1526.72</v>
      </c>
      <c r="Z93" s="44">
        <v>1230.47</v>
      </c>
      <c r="AA93" s="44">
        <v>1189.96</v>
      </c>
    </row>
    <row r="94" spans="1:27" ht="12.75" hidden="1" customHeight="1" outlineLevel="1" x14ac:dyDescent="0.2">
      <c r="A94" s="97" t="s">
        <v>1702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97" t="s">
        <v>1703</v>
      </c>
      <c r="B95" s="63" t="s">
        <v>83</v>
      </c>
      <c r="C95" s="43" t="s">
        <v>79</v>
      </c>
      <c r="D95" s="44">
        <v>3.63</v>
      </c>
      <c r="E95" s="44">
        <v>3.63</v>
      </c>
      <c r="F95" s="44">
        <v>3.63</v>
      </c>
      <c r="G95" s="44">
        <v>3.63</v>
      </c>
      <c r="H95" s="44">
        <v>3.63</v>
      </c>
      <c r="I95" s="44">
        <v>3.63</v>
      </c>
      <c r="J95" s="44">
        <v>3.63</v>
      </c>
      <c r="K95" s="44">
        <v>3.63</v>
      </c>
      <c r="L95" s="44">
        <v>3.63</v>
      </c>
      <c r="M95" s="44">
        <v>3.63</v>
      </c>
      <c r="N95" s="44">
        <v>3.63</v>
      </c>
      <c r="O95" s="44">
        <v>3.63</v>
      </c>
      <c r="P95" s="44">
        <v>3.63</v>
      </c>
      <c r="Q95" s="44">
        <v>3.63</v>
      </c>
      <c r="R95" s="44">
        <v>3.63</v>
      </c>
      <c r="S95" s="44">
        <v>3.63</v>
      </c>
      <c r="T95" s="44">
        <v>3.63</v>
      </c>
      <c r="U95" s="44">
        <v>3.63</v>
      </c>
      <c r="V95" s="44">
        <v>3.63</v>
      </c>
      <c r="W95" s="44">
        <v>3.63</v>
      </c>
      <c r="X95" s="44">
        <v>3.63</v>
      </c>
      <c r="Y95" s="44">
        <v>3.63</v>
      </c>
      <c r="Z95" s="44">
        <v>3.63</v>
      </c>
      <c r="AA95" s="44">
        <v>3.63</v>
      </c>
    </row>
    <row r="96" spans="1:27" ht="12.75" hidden="1" customHeight="1" outlineLevel="1" x14ac:dyDescent="0.2">
      <c r="A96" s="97" t="s">
        <v>1704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collapsed="1" x14ac:dyDescent="0.2">
      <c r="A97" s="96" t="s">
        <v>1705</v>
      </c>
      <c r="B97" s="28" t="str">
        <f>"19"&amp;"."&amp;$B$776&amp;"."&amp;$B$777</f>
        <v>19.11.2023</v>
      </c>
      <c r="C97" s="88" t="s">
        <v>76</v>
      </c>
      <c r="D97" s="89">
        <f>ROUND(((D98+D99+D101+D100)/1000),5)</f>
        <v>2.5617100000000002</v>
      </c>
      <c r="E97" s="89">
        <f>ROUND(((E98+E99+E101+E100)/1000),5)</f>
        <v>2.55383</v>
      </c>
      <c r="F97" s="89">
        <f>ROUND(((F98+F99+F101+F100)/1000),5)</f>
        <v>2.4706000000000001</v>
      </c>
      <c r="G97" s="89">
        <f t="shared" ref="G97:AA97" si="54">ROUND(((G98+G99+G101+G100)/1000),5)</f>
        <v>2.4453900000000002</v>
      </c>
      <c r="H97" s="89">
        <f t="shared" si="54"/>
        <v>2.4662099999999998</v>
      </c>
      <c r="I97" s="89">
        <f t="shared" si="54"/>
        <v>2.4986700000000002</v>
      </c>
      <c r="J97" s="89">
        <f t="shared" si="54"/>
        <v>2.3827699999999998</v>
      </c>
      <c r="K97" s="89">
        <f t="shared" si="54"/>
        <v>2.5382199999999999</v>
      </c>
      <c r="L97" s="89">
        <f t="shared" si="54"/>
        <v>2.6416900000000001</v>
      </c>
      <c r="M97" s="89">
        <f t="shared" si="54"/>
        <v>2.8452799999999998</v>
      </c>
      <c r="N97" s="89">
        <f t="shared" si="54"/>
        <v>2.9769899999999998</v>
      </c>
      <c r="O97" s="89">
        <f t="shared" si="54"/>
        <v>2.99417</v>
      </c>
      <c r="P97" s="89">
        <f t="shared" si="54"/>
        <v>3.0012300000000001</v>
      </c>
      <c r="Q97" s="89">
        <f t="shared" si="54"/>
        <v>3.00284</v>
      </c>
      <c r="R97" s="89">
        <f t="shared" si="54"/>
        <v>3.0038200000000002</v>
      </c>
      <c r="S97" s="89">
        <f t="shared" si="54"/>
        <v>3.0095100000000001</v>
      </c>
      <c r="T97" s="89">
        <f t="shared" si="54"/>
        <v>3.0478999999999998</v>
      </c>
      <c r="U97" s="89">
        <f t="shared" si="54"/>
        <v>3.1002700000000001</v>
      </c>
      <c r="V97" s="89">
        <f t="shared" si="54"/>
        <v>3.09551</v>
      </c>
      <c r="W97" s="89">
        <f t="shared" si="54"/>
        <v>3.0835699999999999</v>
      </c>
      <c r="X97" s="89">
        <f t="shared" si="54"/>
        <v>3.0600999999999998</v>
      </c>
      <c r="Y97" s="89">
        <f t="shared" si="54"/>
        <v>2.8507899999999999</v>
      </c>
      <c r="Z97" s="89">
        <f t="shared" si="54"/>
        <v>2.6751100000000001</v>
      </c>
      <c r="AA97" s="89">
        <f t="shared" si="54"/>
        <v>2.5847500000000001</v>
      </c>
    </row>
    <row r="98" spans="1:27" ht="12.75" hidden="1" customHeight="1" outlineLevel="1" x14ac:dyDescent="0.2">
      <c r="A98" s="97" t="s">
        <v>1706</v>
      </c>
      <c r="B98" s="63" t="s">
        <v>242</v>
      </c>
      <c r="C98" s="43" t="s">
        <v>79</v>
      </c>
      <c r="D98" s="44">
        <v>1155.97</v>
      </c>
      <c r="E98" s="44">
        <v>1148.0899999999999</v>
      </c>
      <c r="F98" s="44">
        <v>1064.8599999999999</v>
      </c>
      <c r="G98" s="44">
        <v>1039.6500000000001</v>
      </c>
      <c r="H98" s="44">
        <v>1060.47</v>
      </c>
      <c r="I98" s="44">
        <v>1092.93</v>
      </c>
      <c r="J98" s="44">
        <v>977.03</v>
      </c>
      <c r="K98" s="44">
        <v>1132.48</v>
      </c>
      <c r="L98" s="44">
        <v>1235.95</v>
      </c>
      <c r="M98" s="44">
        <v>1439.54</v>
      </c>
      <c r="N98" s="44">
        <v>1571.25</v>
      </c>
      <c r="O98" s="44">
        <v>1588.43</v>
      </c>
      <c r="P98" s="44">
        <v>1595.49</v>
      </c>
      <c r="Q98" s="44">
        <v>1597.1</v>
      </c>
      <c r="R98" s="44">
        <v>1598.08</v>
      </c>
      <c r="S98" s="44">
        <v>1603.77</v>
      </c>
      <c r="T98" s="44">
        <v>1642.16</v>
      </c>
      <c r="U98" s="44">
        <v>1694.53</v>
      </c>
      <c r="V98" s="44">
        <v>1689.77</v>
      </c>
      <c r="W98" s="44">
        <v>1677.83</v>
      </c>
      <c r="X98" s="44">
        <v>1654.36</v>
      </c>
      <c r="Y98" s="44">
        <v>1445.05</v>
      </c>
      <c r="Z98" s="44">
        <v>1269.3699999999999</v>
      </c>
      <c r="AA98" s="44">
        <v>1179.01</v>
      </c>
    </row>
    <row r="99" spans="1:27" ht="12.75" hidden="1" customHeight="1" outlineLevel="1" x14ac:dyDescent="0.2">
      <c r="A99" s="97" t="s">
        <v>1707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97" t="s">
        <v>1708</v>
      </c>
      <c r="B100" s="63" t="s">
        <v>83</v>
      </c>
      <c r="C100" s="43" t="s">
        <v>79</v>
      </c>
      <c r="D100" s="44">
        <v>3.63</v>
      </c>
      <c r="E100" s="44">
        <v>3.63</v>
      </c>
      <c r="F100" s="44">
        <v>3.63</v>
      </c>
      <c r="G100" s="44">
        <v>3.63</v>
      </c>
      <c r="H100" s="44">
        <v>3.63</v>
      </c>
      <c r="I100" s="44">
        <v>3.63</v>
      </c>
      <c r="J100" s="44">
        <v>3.63</v>
      </c>
      <c r="K100" s="44">
        <v>3.63</v>
      </c>
      <c r="L100" s="44">
        <v>3.63</v>
      </c>
      <c r="M100" s="44">
        <v>3.63</v>
      </c>
      <c r="N100" s="44">
        <v>3.63</v>
      </c>
      <c r="O100" s="44">
        <v>3.63</v>
      </c>
      <c r="P100" s="44">
        <v>3.63</v>
      </c>
      <c r="Q100" s="44">
        <v>3.63</v>
      </c>
      <c r="R100" s="44">
        <v>3.63</v>
      </c>
      <c r="S100" s="44">
        <v>3.63</v>
      </c>
      <c r="T100" s="44">
        <v>3.63</v>
      </c>
      <c r="U100" s="44">
        <v>3.63</v>
      </c>
      <c r="V100" s="44">
        <v>3.63</v>
      </c>
      <c r="W100" s="44">
        <v>3.63</v>
      </c>
      <c r="X100" s="44">
        <v>3.63</v>
      </c>
      <c r="Y100" s="44">
        <v>3.63</v>
      </c>
      <c r="Z100" s="44">
        <v>3.63</v>
      </c>
      <c r="AA100" s="44">
        <v>3.63</v>
      </c>
    </row>
    <row r="101" spans="1:27" ht="12.75" hidden="1" customHeight="1" outlineLevel="1" x14ac:dyDescent="0.2">
      <c r="A101" s="97" t="s">
        <v>1709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collapsed="1" x14ac:dyDescent="0.2">
      <c r="A102" s="96" t="s">
        <v>1710</v>
      </c>
      <c r="B102" s="28" t="str">
        <f>"20"&amp;"."&amp;$B$776&amp;"."&amp;$B$777</f>
        <v>20.11.2023</v>
      </c>
      <c r="C102" s="88" t="s">
        <v>76</v>
      </c>
      <c r="D102" s="89">
        <f>ROUND(((D103+D104+D106+D105)/1000),5)</f>
        <v>2.4997600000000002</v>
      </c>
      <c r="E102" s="89">
        <f>ROUND(((E103+E104+E106+E105)/1000),5)</f>
        <v>2.40225</v>
      </c>
      <c r="F102" s="89">
        <f>ROUND(((F103+F104+F106+F105)/1000),5)</f>
        <v>2.3392200000000001</v>
      </c>
      <c r="G102" s="89">
        <f t="shared" ref="G102:AA102" si="57">ROUND(((G103+G104+G106+G105)/1000),5)</f>
        <v>2.3348800000000001</v>
      </c>
      <c r="H102" s="89">
        <f t="shared" si="57"/>
        <v>2.3789600000000002</v>
      </c>
      <c r="I102" s="89">
        <f t="shared" si="57"/>
        <v>2.5573600000000001</v>
      </c>
      <c r="J102" s="89">
        <f t="shared" si="57"/>
        <v>2.6676199999999999</v>
      </c>
      <c r="K102" s="89">
        <f t="shared" si="57"/>
        <v>2.9568300000000001</v>
      </c>
      <c r="L102" s="89">
        <f t="shared" si="57"/>
        <v>3.1289500000000001</v>
      </c>
      <c r="M102" s="89">
        <f t="shared" si="57"/>
        <v>3.1902300000000001</v>
      </c>
      <c r="N102" s="89">
        <f t="shared" si="57"/>
        <v>3.2512400000000001</v>
      </c>
      <c r="O102" s="89">
        <f t="shared" si="57"/>
        <v>3.2961499999999999</v>
      </c>
      <c r="P102" s="89">
        <f t="shared" si="57"/>
        <v>3.2578999999999998</v>
      </c>
      <c r="Q102" s="89">
        <f t="shared" si="57"/>
        <v>3.2787700000000002</v>
      </c>
      <c r="R102" s="89">
        <f t="shared" si="57"/>
        <v>3.2751600000000001</v>
      </c>
      <c r="S102" s="89">
        <f t="shared" si="57"/>
        <v>3.2587700000000002</v>
      </c>
      <c r="T102" s="89">
        <f t="shared" si="57"/>
        <v>3.2672300000000001</v>
      </c>
      <c r="U102" s="89">
        <f t="shared" si="57"/>
        <v>3.4117700000000002</v>
      </c>
      <c r="V102" s="89">
        <f t="shared" si="57"/>
        <v>3.4162599999999999</v>
      </c>
      <c r="W102" s="89">
        <f t="shared" si="57"/>
        <v>3.2594799999999999</v>
      </c>
      <c r="X102" s="89">
        <f t="shared" si="57"/>
        <v>3.09734</v>
      </c>
      <c r="Y102" s="89">
        <f t="shared" si="57"/>
        <v>3.0045500000000001</v>
      </c>
      <c r="Z102" s="89">
        <f t="shared" si="57"/>
        <v>2.7151800000000001</v>
      </c>
      <c r="AA102" s="89">
        <f t="shared" si="57"/>
        <v>2.5937899999999998</v>
      </c>
    </row>
    <row r="103" spans="1:27" ht="12.75" hidden="1" customHeight="1" outlineLevel="1" x14ac:dyDescent="0.2">
      <c r="A103" s="97" t="s">
        <v>1711</v>
      </c>
      <c r="B103" s="63" t="s">
        <v>242</v>
      </c>
      <c r="C103" s="43" t="s">
        <v>79</v>
      </c>
      <c r="D103" s="44">
        <v>1094.02</v>
      </c>
      <c r="E103" s="44">
        <v>996.51</v>
      </c>
      <c r="F103" s="44">
        <v>933.48</v>
      </c>
      <c r="G103" s="44">
        <v>929.14</v>
      </c>
      <c r="H103" s="44">
        <v>973.22</v>
      </c>
      <c r="I103" s="44">
        <v>1151.6199999999999</v>
      </c>
      <c r="J103" s="44">
        <v>1261.8800000000001</v>
      </c>
      <c r="K103" s="44">
        <v>1551.09</v>
      </c>
      <c r="L103" s="44">
        <v>1723.21</v>
      </c>
      <c r="M103" s="44">
        <v>1784.49</v>
      </c>
      <c r="N103" s="44">
        <v>1845.5</v>
      </c>
      <c r="O103" s="44">
        <v>1890.41</v>
      </c>
      <c r="P103" s="44">
        <v>1852.16</v>
      </c>
      <c r="Q103" s="44">
        <v>1873.03</v>
      </c>
      <c r="R103" s="44">
        <v>1869.42</v>
      </c>
      <c r="S103" s="44">
        <v>1853.03</v>
      </c>
      <c r="T103" s="44">
        <v>1861.49</v>
      </c>
      <c r="U103" s="44">
        <v>2006.03</v>
      </c>
      <c r="V103" s="44">
        <v>2010.52</v>
      </c>
      <c r="W103" s="44">
        <v>1853.74</v>
      </c>
      <c r="X103" s="44">
        <v>1691.6</v>
      </c>
      <c r="Y103" s="44">
        <v>1598.81</v>
      </c>
      <c r="Z103" s="44">
        <v>1309.44</v>
      </c>
      <c r="AA103" s="44">
        <v>1188.05</v>
      </c>
    </row>
    <row r="104" spans="1:27" ht="12.75" hidden="1" customHeight="1" outlineLevel="1" x14ac:dyDescent="0.2">
      <c r="A104" s="97" t="s">
        <v>1712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97" t="s">
        <v>1713</v>
      </c>
      <c r="B105" s="63" t="s">
        <v>83</v>
      </c>
      <c r="C105" s="43" t="s">
        <v>79</v>
      </c>
      <c r="D105" s="44">
        <v>3.63</v>
      </c>
      <c r="E105" s="44">
        <v>3.63</v>
      </c>
      <c r="F105" s="44">
        <v>3.63</v>
      </c>
      <c r="G105" s="44">
        <v>3.63</v>
      </c>
      <c r="H105" s="44">
        <v>3.63</v>
      </c>
      <c r="I105" s="44">
        <v>3.63</v>
      </c>
      <c r="J105" s="44">
        <v>3.63</v>
      </c>
      <c r="K105" s="44">
        <v>3.63</v>
      </c>
      <c r="L105" s="44">
        <v>3.63</v>
      </c>
      <c r="M105" s="44">
        <v>3.63</v>
      </c>
      <c r="N105" s="44">
        <v>3.63</v>
      </c>
      <c r="O105" s="44">
        <v>3.63</v>
      </c>
      <c r="P105" s="44">
        <v>3.63</v>
      </c>
      <c r="Q105" s="44">
        <v>3.63</v>
      </c>
      <c r="R105" s="44">
        <v>3.63</v>
      </c>
      <c r="S105" s="44">
        <v>3.63</v>
      </c>
      <c r="T105" s="44">
        <v>3.63</v>
      </c>
      <c r="U105" s="44">
        <v>3.63</v>
      </c>
      <c r="V105" s="44">
        <v>3.63</v>
      </c>
      <c r="W105" s="44">
        <v>3.63</v>
      </c>
      <c r="X105" s="44">
        <v>3.63</v>
      </c>
      <c r="Y105" s="44">
        <v>3.63</v>
      </c>
      <c r="Z105" s="44">
        <v>3.63</v>
      </c>
      <c r="AA105" s="44">
        <v>3.63</v>
      </c>
    </row>
    <row r="106" spans="1:27" ht="12.75" hidden="1" customHeight="1" outlineLevel="1" x14ac:dyDescent="0.2">
      <c r="A106" s="97" t="s">
        <v>1714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collapsed="1" x14ac:dyDescent="0.2">
      <c r="A107" s="96" t="s">
        <v>1715</v>
      </c>
      <c r="B107" s="28" t="str">
        <f>"21"&amp;"."&amp;$B$776&amp;"."&amp;$B$777</f>
        <v>21.11.2023</v>
      </c>
      <c r="C107" s="88" t="s">
        <v>76</v>
      </c>
      <c r="D107" s="89">
        <f>ROUND(((D108+D109+D111+D110)/1000),5)</f>
        <v>2.53044</v>
      </c>
      <c r="E107" s="89">
        <f>ROUND(((E108+E109+E111+E110)/1000),5)</f>
        <v>2.4570400000000001</v>
      </c>
      <c r="F107" s="89">
        <f>ROUND(((F108+F109+F111+F110)/1000),5)</f>
        <v>2.3913799999999998</v>
      </c>
      <c r="G107" s="89">
        <f t="shared" ref="G107:AA107" si="60">ROUND(((G108+G109+G111+G110)/1000),5)</f>
        <v>2.3836599999999999</v>
      </c>
      <c r="H107" s="89">
        <f t="shared" si="60"/>
        <v>2.4208699999999999</v>
      </c>
      <c r="I107" s="89">
        <f t="shared" si="60"/>
        <v>2.55023</v>
      </c>
      <c r="J107" s="89">
        <f t="shared" si="60"/>
        <v>2.7041599999999999</v>
      </c>
      <c r="K107" s="89">
        <f t="shared" si="60"/>
        <v>3.0218600000000002</v>
      </c>
      <c r="L107" s="89">
        <f t="shared" si="60"/>
        <v>3.17075</v>
      </c>
      <c r="M107" s="89">
        <f t="shared" si="60"/>
        <v>3.2024400000000002</v>
      </c>
      <c r="N107" s="89">
        <f t="shared" si="60"/>
        <v>3.3805299999999998</v>
      </c>
      <c r="O107" s="89">
        <f t="shared" si="60"/>
        <v>3.3953500000000001</v>
      </c>
      <c r="P107" s="89">
        <f t="shared" si="60"/>
        <v>3.3142200000000002</v>
      </c>
      <c r="Q107" s="89">
        <f t="shared" si="60"/>
        <v>3.3404600000000002</v>
      </c>
      <c r="R107" s="89">
        <f t="shared" si="60"/>
        <v>3.3318500000000002</v>
      </c>
      <c r="S107" s="89">
        <f t="shared" si="60"/>
        <v>3.3178000000000001</v>
      </c>
      <c r="T107" s="89">
        <f t="shared" si="60"/>
        <v>3.35032</v>
      </c>
      <c r="U107" s="89">
        <f t="shared" si="60"/>
        <v>3.4297499999999999</v>
      </c>
      <c r="V107" s="89">
        <f t="shared" si="60"/>
        <v>3.4148499999999999</v>
      </c>
      <c r="W107" s="89">
        <f t="shared" si="60"/>
        <v>3.3088799999999998</v>
      </c>
      <c r="X107" s="89">
        <f t="shared" si="60"/>
        <v>3.1507999999999998</v>
      </c>
      <c r="Y107" s="89">
        <f t="shared" si="60"/>
        <v>3.0741399999999999</v>
      </c>
      <c r="Z107" s="89">
        <f t="shared" si="60"/>
        <v>2.8809900000000002</v>
      </c>
      <c r="AA107" s="89">
        <f t="shared" si="60"/>
        <v>2.6474600000000001</v>
      </c>
    </row>
    <row r="108" spans="1:27" ht="12.75" hidden="1" customHeight="1" outlineLevel="1" x14ac:dyDescent="0.2">
      <c r="A108" s="97" t="s">
        <v>1716</v>
      </c>
      <c r="B108" s="63" t="s">
        <v>242</v>
      </c>
      <c r="C108" s="43" t="s">
        <v>79</v>
      </c>
      <c r="D108" s="44">
        <v>1124.7</v>
      </c>
      <c r="E108" s="44">
        <v>1051.3</v>
      </c>
      <c r="F108" s="44">
        <v>985.64</v>
      </c>
      <c r="G108" s="44">
        <v>977.92</v>
      </c>
      <c r="H108" s="44">
        <v>1015.13</v>
      </c>
      <c r="I108" s="44">
        <v>1144.49</v>
      </c>
      <c r="J108" s="44">
        <v>1298.42</v>
      </c>
      <c r="K108" s="44">
        <v>1616.12</v>
      </c>
      <c r="L108" s="44">
        <v>1765.01</v>
      </c>
      <c r="M108" s="44">
        <v>1796.7</v>
      </c>
      <c r="N108" s="44">
        <v>1974.79</v>
      </c>
      <c r="O108" s="44">
        <v>1989.61</v>
      </c>
      <c r="P108" s="44">
        <v>1908.48</v>
      </c>
      <c r="Q108" s="44">
        <v>1934.72</v>
      </c>
      <c r="R108" s="44">
        <v>1926.11</v>
      </c>
      <c r="S108" s="44">
        <v>1912.06</v>
      </c>
      <c r="T108" s="44">
        <v>1944.58</v>
      </c>
      <c r="U108" s="44">
        <v>2024.01</v>
      </c>
      <c r="V108" s="44">
        <v>2009.11</v>
      </c>
      <c r="W108" s="44">
        <v>1903.14</v>
      </c>
      <c r="X108" s="44">
        <v>1745.06</v>
      </c>
      <c r="Y108" s="44">
        <v>1668.4</v>
      </c>
      <c r="Z108" s="44">
        <v>1475.25</v>
      </c>
      <c r="AA108" s="44">
        <v>1241.72</v>
      </c>
    </row>
    <row r="109" spans="1:27" ht="12.75" hidden="1" customHeight="1" outlineLevel="1" x14ac:dyDescent="0.2">
      <c r="A109" s="97" t="s">
        <v>1717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97" t="s">
        <v>1718</v>
      </c>
      <c r="B110" s="63" t="s">
        <v>83</v>
      </c>
      <c r="C110" s="43" t="s">
        <v>79</v>
      </c>
      <c r="D110" s="44">
        <v>3.63</v>
      </c>
      <c r="E110" s="44">
        <v>3.63</v>
      </c>
      <c r="F110" s="44">
        <v>3.63</v>
      </c>
      <c r="G110" s="44">
        <v>3.63</v>
      </c>
      <c r="H110" s="44">
        <v>3.63</v>
      </c>
      <c r="I110" s="44">
        <v>3.63</v>
      </c>
      <c r="J110" s="44">
        <v>3.63</v>
      </c>
      <c r="K110" s="44">
        <v>3.63</v>
      </c>
      <c r="L110" s="44">
        <v>3.63</v>
      </c>
      <c r="M110" s="44">
        <v>3.63</v>
      </c>
      <c r="N110" s="44">
        <v>3.63</v>
      </c>
      <c r="O110" s="44">
        <v>3.63</v>
      </c>
      <c r="P110" s="44">
        <v>3.63</v>
      </c>
      <c r="Q110" s="44">
        <v>3.63</v>
      </c>
      <c r="R110" s="44">
        <v>3.63</v>
      </c>
      <c r="S110" s="44">
        <v>3.63</v>
      </c>
      <c r="T110" s="44">
        <v>3.63</v>
      </c>
      <c r="U110" s="44">
        <v>3.63</v>
      </c>
      <c r="V110" s="44">
        <v>3.63</v>
      </c>
      <c r="W110" s="44">
        <v>3.63</v>
      </c>
      <c r="X110" s="44">
        <v>3.63</v>
      </c>
      <c r="Y110" s="44">
        <v>3.63</v>
      </c>
      <c r="Z110" s="44">
        <v>3.63</v>
      </c>
      <c r="AA110" s="44">
        <v>3.63</v>
      </c>
    </row>
    <row r="111" spans="1:27" ht="12.75" hidden="1" customHeight="1" outlineLevel="1" x14ac:dyDescent="0.2">
      <c r="A111" s="97" t="s">
        <v>1719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collapsed="1" x14ac:dyDescent="0.2">
      <c r="A112" s="96" t="s">
        <v>1720</v>
      </c>
      <c r="B112" s="28" t="str">
        <f>"22"&amp;"."&amp;$B$776&amp;"."&amp;$B$777</f>
        <v>22.11.2023</v>
      </c>
      <c r="C112" s="88" t="s">
        <v>76</v>
      </c>
      <c r="D112" s="89">
        <f>ROUND(((D113+D114+D116+D115)/1000),5)</f>
        <v>2.54644</v>
      </c>
      <c r="E112" s="89">
        <f>ROUND(((E113+E114+E116+E115)/1000),5)</f>
        <v>2.4661200000000001</v>
      </c>
      <c r="F112" s="89">
        <f>ROUND(((F113+F114+F116+F115)/1000),5)</f>
        <v>2.3851300000000002</v>
      </c>
      <c r="G112" s="89">
        <f t="shared" ref="G112:AA112" si="63">ROUND(((G113+G114+G116+G115)/1000),5)</f>
        <v>2.3595299999999999</v>
      </c>
      <c r="H112" s="89">
        <f t="shared" si="63"/>
        <v>2.4353799999999999</v>
      </c>
      <c r="I112" s="89">
        <f t="shared" si="63"/>
        <v>2.6049600000000002</v>
      </c>
      <c r="J112" s="89">
        <f t="shared" si="63"/>
        <v>2.8303500000000001</v>
      </c>
      <c r="K112" s="89">
        <f t="shared" si="63"/>
        <v>3.0428000000000002</v>
      </c>
      <c r="L112" s="89">
        <f t="shared" si="63"/>
        <v>3.2085900000000001</v>
      </c>
      <c r="M112" s="89">
        <f t="shared" si="63"/>
        <v>3.2288700000000001</v>
      </c>
      <c r="N112" s="89">
        <f t="shared" si="63"/>
        <v>3.31941</v>
      </c>
      <c r="O112" s="89">
        <f t="shared" si="63"/>
        <v>3.3214899999999998</v>
      </c>
      <c r="P112" s="89">
        <f t="shared" si="63"/>
        <v>3.2936700000000001</v>
      </c>
      <c r="Q112" s="89">
        <f t="shared" si="63"/>
        <v>3.3154300000000001</v>
      </c>
      <c r="R112" s="89">
        <f t="shared" si="63"/>
        <v>3.30064</v>
      </c>
      <c r="S112" s="89">
        <f t="shared" si="63"/>
        <v>3.2881</v>
      </c>
      <c r="T112" s="89">
        <f t="shared" si="63"/>
        <v>3.3477999999999999</v>
      </c>
      <c r="U112" s="89">
        <f t="shared" si="63"/>
        <v>3.4081299999999999</v>
      </c>
      <c r="V112" s="89">
        <f t="shared" si="63"/>
        <v>3.36077</v>
      </c>
      <c r="W112" s="89">
        <f t="shared" si="63"/>
        <v>3.2744499999999999</v>
      </c>
      <c r="X112" s="89">
        <f t="shared" si="63"/>
        <v>3.1911100000000001</v>
      </c>
      <c r="Y112" s="89">
        <f t="shared" si="63"/>
        <v>3.1591999999999998</v>
      </c>
      <c r="Z112" s="89">
        <f t="shared" si="63"/>
        <v>2.9013399999999998</v>
      </c>
      <c r="AA112" s="89">
        <f t="shared" si="63"/>
        <v>2.6819600000000001</v>
      </c>
    </row>
    <row r="113" spans="1:27" ht="12.75" hidden="1" customHeight="1" outlineLevel="1" x14ac:dyDescent="0.2">
      <c r="A113" s="97" t="s">
        <v>1721</v>
      </c>
      <c r="B113" s="63" t="s">
        <v>242</v>
      </c>
      <c r="C113" s="43" t="s">
        <v>79</v>
      </c>
      <c r="D113" s="44">
        <v>1140.7</v>
      </c>
      <c r="E113" s="44">
        <v>1060.3800000000001</v>
      </c>
      <c r="F113" s="44">
        <v>979.39</v>
      </c>
      <c r="G113" s="44">
        <v>953.79</v>
      </c>
      <c r="H113" s="44">
        <v>1029.6400000000001</v>
      </c>
      <c r="I113" s="44">
        <v>1199.22</v>
      </c>
      <c r="J113" s="44">
        <v>1424.61</v>
      </c>
      <c r="K113" s="44">
        <v>1637.06</v>
      </c>
      <c r="L113" s="44">
        <v>1802.85</v>
      </c>
      <c r="M113" s="44">
        <v>1823.13</v>
      </c>
      <c r="N113" s="44">
        <v>1913.67</v>
      </c>
      <c r="O113" s="44">
        <v>1915.75</v>
      </c>
      <c r="P113" s="44">
        <v>1887.93</v>
      </c>
      <c r="Q113" s="44">
        <v>1909.69</v>
      </c>
      <c r="R113" s="44">
        <v>1894.9</v>
      </c>
      <c r="S113" s="44">
        <v>1882.36</v>
      </c>
      <c r="T113" s="44">
        <v>1942.06</v>
      </c>
      <c r="U113" s="44">
        <v>2002.39</v>
      </c>
      <c r="V113" s="44">
        <v>1955.03</v>
      </c>
      <c r="W113" s="44">
        <v>1868.71</v>
      </c>
      <c r="X113" s="44">
        <v>1785.37</v>
      </c>
      <c r="Y113" s="44">
        <v>1753.46</v>
      </c>
      <c r="Z113" s="44">
        <v>1495.6</v>
      </c>
      <c r="AA113" s="44">
        <v>1276.22</v>
      </c>
    </row>
    <row r="114" spans="1:27" ht="12.75" hidden="1" customHeight="1" outlineLevel="1" x14ac:dyDescent="0.2">
      <c r="A114" s="97" t="s">
        <v>1722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97" t="s">
        <v>1723</v>
      </c>
      <c r="B115" s="63" t="s">
        <v>83</v>
      </c>
      <c r="C115" s="43" t="s">
        <v>79</v>
      </c>
      <c r="D115" s="44">
        <v>3.63</v>
      </c>
      <c r="E115" s="44">
        <v>3.63</v>
      </c>
      <c r="F115" s="44">
        <v>3.63</v>
      </c>
      <c r="G115" s="44">
        <v>3.63</v>
      </c>
      <c r="H115" s="44">
        <v>3.63</v>
      </c>
      <c r="I115" s="44">
        <v>3.63</v>
      </c>
      <c r="J115" s="44">
        <v>3.63</v>
      </c>
      <c r="K115" s="44">
        <v>3.63</v>
      </c>
      <c r="L115" s="44">
        <v>3.63</v>
      </c>
      <c r="M115" s="44">
        <v>3.63</v>
      </c>
      <c r="N115" s="44">
        <v>3.63</v>
      </c>
      <c r="O115" s="44">
        <v>3.63</v>
      </c>
      <c r="P115" s="44">
        <v>3.63</v>
      </c>
      <c r="Q115" s="44">
        <v>3.63</v>
      </c>
      <c r="R115" s="44">
        <v>3.63</v>
      </c>
      <c r="S115" s="44">
        <v>3.63</v>
      </c>
      <c r="T115" s="44">
        <v>3.63</v>
      </c>
      <c r="U115" s="44">
        <v>3.63</v>
      </c>
      <c r="V115" s="44">
        <v>3.63</v>
      </c>
      <c r="W115" s="44">
        <v>3.63</v>
      </c>
      <c r="X115" s="44">
        <v>3.63</v>
      </c>
      <c r="Y115" s="44">
        <v>3.63</v>
      </c>
      <c r="Z115" s="44">
        <v>3.63</v>
      </c>
      <c r="AA115" s="44">
        <v>3.63</v>
      </c>
    </row>
    <row r="116" spans="1:27" ht="12.75" hidden="1" customHeight="1" outlineLevel="1" x14ac:dyDescent="0.2">
      <c r="A116" s="97" t="s">
        <v>1724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collapsed="1" x14ac:dyDescent="0.2">
      <c r="A117" s="96" t="s">
        <v>1725</v>
      </c>
      <c r="B117" s="28" t="str">
        <f>"23"&amp;"."&amp;$B$776&amp;"."&amp;$B$777</f>
        <v>23.11.2023</v>
      </c>
      <c r="C117" s="88" t="s">
        <v>76</v>
      </c>
      <c r="D117" s="89">
        <f>ROUND(((D118+D119+D121+D120)/1000),5)</f>
        <v>2.5531299999999999</v>
      </c>
      <c r="E117" s="89">
        <f>ROUND(((E118+E119+E121+E120)/1000),5)</f>
        <v>2.4678900000000001</v>
      </c>
      <c r="F117" s="89">
        <f>ROUND(((F118+F119+F121+F120)/1000),5)</f>
        <v>2.4354200000000001</v>
      </c>
      <c r="G117" s="89">
        <f t="shared" ref="G117:AA117" si="66">ROUND(((G118+G119+G121+G120)/1000),5)</f>
        <v>2.4350399999999999</v>
      </c>
      <c r="H117" s="89">
        <f t="shared" si="66"/>
        <v>2.4437600000000002</v>
      </c>
      <c r="I117" s="89">
        <f t="shared" si="66"/>
        <v>2.5971799999999998</v>
      </c>
      <c r="J117" s="89">
        <f t="shared" si="66"/>
        <v>2.7992699999999999</v>
      </c>
      <c r="K117" s="89">
        <f t="shared" si="66"/>
        <v>3.0680900000000002</v>
      </c>
      <c r="L117" s="89">
        <f t="shared" si="66"/>
        <v>3.1823800000000002</v>
      </c>
      <c r="M117" s="89">
        <f t="shared" si="66"/>
        <v>3.1992799999999999</v>
      </c>
      <c r="N117" s="89">
        <f t="shared" si="66"/>
        <v>3.2415600000000002</v>
      </c>
      <c r="O117" s="89">
        <f t="shared" si="66"/>
        <v>3.3121399999999999</v>
      </c>
      <c r="P117" s="89">
        <f t="shared" si="66"/>
        <v>3.3060100000000001</v>
      </c>
      <c r="Q117" s="89">
        <f t="shared" si="66"/>
        <v>3.32307</v>
      </c>
      <c r="R117" s="89">
        <f t="shared" si="66"/>
        <v>3.3134600000000001</v>
      </c>
      <c r="S117" s="89">
        <f t="shared" si="66"/>
        <v>3.2221299999999999</v>
      </c>
      <c r="T117" s="89">
        <f t="shared" si="66"/>
        <v>3.2233499999999999</v>
      </c>
      <c r="U117" s="89">
        <f t="shared" si="66"/>
        <v>3.2872599999999998</v>
      </c>
      <c r="V117" s="89">
        <f t="shared" si="66"/>
        <v>3.3207399999999998</v>
      </c>
      <c r="W117" s="89">
        <f t="shared" si="66"/>
        <v>3.2237499999999999</v>
      </c>
      <c r="X117" s="89">
        <f t="shared" si="66"/>
        <v>3.1983100000000002</v>
      </c>
      <c r="Y117" s="89">
        <f t="shared" si="66"/>
        <v>3.1676000000000002</v>
      </c>
      <c r="Z117" s="89">
        <f t="shared" si="66"/>
        <v>2.88781</v>
      </c>
      <c r="AA117" s="89">
        <f t="shared" si="66"/>
        <v>2.6406800000000001</v>
      </c>
    </row>
    <row r="118" spans="1:27" ht="12.75" hidden="1" customHeight="1" outlineLevel="1" x14ac:dyDescent="0.2">
      <c r="A118" s="97" t="s">
        <v>1726</v>
      </c>
      <c r="B118" s="63" t="s">
        <v>242</v>
      </c>
      <c r="C118" s="43" t="s">
        <v>79</v>
      </c>
      <c r="D118" s="44">
        <v>1147.3900000000001</v>
      </c>
      <c r="E118" s="44">
        <v>1062.1500000000001</v>
      </c>
      <c r="F118" s="44">
        <v>1029.68</v>
      </c>
      <c r="G118" s="44">
        <v>1029.3</v>
      </c>
      <c r="H118" s="44">
        <v>1038.02</v>
      </c>
      <c r="I118" s="44">
        <v>1191.44</v>
      </c>
      <c r="J118" s="44">
        <v>1393.53</v>
      </c>
      <c r="K118" s="44">
        <v>1662.35</v>
      </c>
      <c r="L118" s="44">
        <v>1776.64</v>
      </c>
      <c r="M118" s="44">
        <v>1793.54</v>
      </c>
      <c r="N118" s="44">
        <v>1835.82</v>
      </c>
      <c r="O118" s="44">
        <v>1906.4</v>
      </c>
      <c r="P118" s="44">
        <v>1900.27</v>
      </c>
      <c r="Q118" s="44">
        <v>1917.33</v>
      </c>
      <c r="R118" s="44">
        <v>1907.72</v>
      </c>
      <c r="S118" s="44">
        <v>1816.39</v>
      </c>
      <c r="T118" s="44">
        <v>1817.61</v>
      </c>
      <c r="U118" s="44">
        <v>1881.52</v>
      </c>
      <c r="V118" s="44">
        <v>1915</v>
      </c>
      <c r="W118" s="44">
        <v>1818.01</v>
      </c>
      <c r="X118" s="44">
        <v>1792.57</v>
      </c>
      <c r="Y118" s="44">
        <v>1761.86</v>
      </c>
      <c r="Z118" s="44">
        <v>1482.07</v>
      </c>
      <c r="AA118" s="44">
        <v>1234.94</v>
      </c>
    </row>
    <row r="119" spans="1:27" ht="12.75" hidden="1" customHeight="1" outlineLevel="1" x14ac:dyDescent="0.2">
      <c r="A119" s="97" t="s">
        <v>1727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97" t="s">
        <v>1728</v>
      </c>
      <c r="B120" s="63" t="s">
        <v>83</v>
      </c>
      <c r="C120" s="43" t="s">
        <v>79</v>
      </c>
      <c r="D120" s="44">
        <v>3.63</v>
      </c>
      <c r="E120" s="44">
        <v>3.63</v>
      </c>
      <c r="F120" s="44">
        <v>3.63</v>
      </c>
      <c r="G120" s="44">
        <v>3.63</v>
      </c>
      <c r="H120" s="44">
        <v>3.63</v>
      </c>
      <c r="I120" s="44">
        <v>3.63</v>
      </c>
      <c r="J120" s="44">
        <v>3.63</v>
      </c>
      <c r="K120" s="44">
        <v>3.63</v>
      </c>
      <c r="L120" s="44">
        <v>3.63</v>
      </c>
      <c r="M120" s="44">
        <v>3.63</v>
      </c>
      <c r="N120" s="44">
        <v>3.63</v>
      </c>
      <c r="O120" s="44">
        <v>3.63</v>
      </c>
      <c r="P120" s="44">
        <v>3.63</v>
      </c>
      <c r="Q120" s="44">
        <v>3.63</v>
      </c>
      <c r="R120" s="44">
        <v>3.63</v>
      </c>
      <c r="S120" s="44">
        <v>3.63</v>
      </c>
      <c r="T120" s="44">
        <v>3.63</v>
      </c>
      <c r="U120" s="44">
        <v>3.63</v>
      </c>
      <c r="V120" s="44">
        <v>3.63</v>
      </c>
      <c r="W120" s="44">
        <v>3.63</v>
      </c>
      <c r="X120" s="44">
        <v>3.63</v>
      </c>
      <c r="Y120" s="44">
        <v>3.63</v>
      </c>
      <c r="Z120" s="44">
        <v>3.63</v>
      </c>
      <c r="AA120" s="44">
        <v>3.63</v>
      </c>
    </row>
    <row r="121" spans="1:27" ht="12.75" hidden="1" customHeight="1" outlineLevel="1" x14ac:dyDescent="0.2">
      <c r="A121" s="97" t="s">
        <v>1729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collapsed="1" x14ac:dyDescent="0.2">
      <c r="A122" s="96" t="s">
        <v>1730</v>
      </c>
      <c r="B122" s="28" t="str">
        <f>"24"&amp;"."&amp;$B$776&amp;"."&amp;$B$777</f>
        <v>24.11.2023</v>
      </c>
      <c r="C122" s="88" t="s">
        <v>76</v>
      </c>
      <c r="D122" s="89">
        <f>ROUND(((D123+D124+D126+D125)/1000),5)</f>
        <v>2.5236299999999998</v>
      </c>
      <c r="E122" s="89">
        <f>ROUND(((E123+E124+E126+E125)/1000),5)</f>
        <v>2.4014600000000002</v>
      </c>
      <c r="F122" s="89">
        <f>ROUND(((F123+F124+F126+F125)/1000),5)</f>
        <v>2.3332899999999999</v>
      </c>
      <c r="G122" s="89">
        <f t="shared" ref="G122:AA122" si="69">ROUND(((G123+G124+G126+G125)/1000),5)</f>
        <v>2.1732900000000002</v>
      </c>
      <c r="H122" s="89">
        <f t="shared" si="69"/>
        <v>2.3328600000000002</v>
      </c>
      <c r="I122" s="89">
        <f t="shared" si="69"/>
        <v>2.5790000000000002</v>
      </c>
      <c r="J122" s="89">
        <f t="shared" si="69"/>
        <v>2.6938200000000001</v>
      </c>
      <c r="K122" s="89">
        <f t="shared" si="69"/>
        <v>2.9881700000000002</v>
      </c>
      <c r="L122" s="89">
        <f t="shared" si="69"/>
        <v>3.22851</v>
      </c>
      <c r="M122" s="89">
        <f t="shared" si="69"/>
        <v>3.2591100000000002</v>
      </c>
      <c r="N122" s="89">
        <f t="shared" si="69"/>
        <v>3.2918099999999999</v>
      </c>
      <c r="O122" s="89">
        <f t="shared" si="69"/>
        <v>3.3360500000000002</v>
      </c>
      <c r="P122" s="89">
        <f t="shared" si="69"/>
        <v>3.3099599999999998</v>
      </c>
      <c r="Q122" s="89">
        <f t="shared" si="69"/>
        <v>3.3282600000000002</v>
      </c>
      <c r="R122" s="89">
        <f t="shared" si="69"/>
        <v>3.3108900000000001</v>
      </c>
      <c r="S122" s="89">
        <f t="shared" si="69"/>
        <v>3.2932700000000001</v>
      </c>
      <c r="T122" s="89">
        <f t="shared" si="69"/>
        <v>3.2985899999999999</v>
      </c>
      <c r="U122" s="89">
        <f t="shared" si="69"/>
        <v>3.3150400000000002</v>
      </c>
      <c r="V122" s="89">
        <f t="shared" si="69"/>
        <v>3.2986</v>
      </c>
      <c r="W122" s="89">
        <f t="shared" si="69"/>
        <v>3.31637</v>
      </c>
      <c r="X122" s="89">
        <f t="shared" si="69"/>
        <v>3.2527699999999999</v>
      </c>
      <c r="Y122" s="89">
        <f t="shared" si="69"/>
        <v>3.1955100000000001</v>
      </c>
      <c r="Z122" s="89">
        <f t="shared" si="69"/>
        <v>3.00116</v>
      </c>
      <c r="AA122" s="89">
        <f t="shared" si="69"/>
        <v>2.77169</v>
      </c>
    </row>
    <row r="123" spans="1:27" ht="12.75" hidden="1" customHeight="1" outlineLevel="1" x14ac:dyDescent="0.2">
      <c r="A123" s="97" t="s">
        <v>1731</v>
      </c>
      <c r="B123" s="63" t="s">
        <v>242</v>
      </c>
      <c r="C123" s="43" t="s">
        <v>79</v>
      </c>
      <c r="D123" s="44">
        <v>1117.8900000000001</v>
      </c>
      <c r="E123" s="44">
        <v>995.72</v>
      </c>
      <c r="F123" s="44">
        <v>927.55</v>
      </c>
      <c r="G123" s="44">
        <v>767.55</v>
      </c>
      <c r="H123" s="44">
        <v>927.12</v>
      </c>
      <c r="I123" s="44">
        <v>1173.26</v>
      </c>
      <c r="J123" s="44">
        <v>1288.08</v>
      </c>
      <c r="K123" s="44">
        <v>1582.43</v>
      </c>
      <c r="L123" s="44">
        <v>1822.77</v>
      </c>
      <c r="M123" s="44">
        <v>1853.37</v>
      </c>
      <c r="N123" s="44">
        <v>1886.07</v>
      </c>
      <c r="O123" s="44">
        <v>1930.31</v>
      </c>
      <c r="P123" s="44">
        <v>1904.22</v>
      </c>
      <c r="Q123" s="44">
        <v>1922.52</v>
      </c>
      <c r="R123" s="44">
        <v>1905.15</v>
      </c>
      <c r="S123" s="44">
        <v>1887.53</v>
      </c>
      <c r="T123" s="44">
        <v>1892.85</v>
      </c>
      <c r="U123" s="44">
        <v>1909.3</v>
      </c>
      <c r="V123" s="44">
        <v>1892.86</v>
      </c>
      <c r="W123" s="44">
        <v>1910.63</v>
      </c>
      <c r="X123" s="44">
        <v>1847.03</v>
      </c>
      <c r="Y123" s="44">
        <v>1789.77</v>
      </c>
      <c r="Z123" s="44">
        <v>1595.42</v>
      </c>
      <c r="AA123" s="44">
        <v>1365.95</v>
      </c>
    </row>
    <row r="124" spans="1:27" ht="12.75" hidden="1" customHeight="1" outlineLevel="1" x14ac:dyDescent="0.2">
      <c r="A124" s="97" t="s">
        <v>1732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97" t="s">
        <v>1733</v>
      </c>
      <c r="B125" s="63" t="s">
        <v>83</v>
      </c>
      <c r="C125" s="43" t="s">
        <v>79</v>
      </c>
      <c r="D125" s="44">
        <v>3.63</v>
      </c>
      <c r="E125" s="44">
        <v>3.63</v>
      </c>
      <c r="F125" s="44">
        <v>3.63</v>
      </c>
      <c r="G125" s="44">
        <v>3.63</v>
      </c>
      <c r="H125" s="44">
        <v>3.63</v>
      </c>
      <c r="I125" s="44">
        <v>3.63</v>
      </c>
      <c r="J125" s="44">
        <v>3.63</v>
      </c>
      <c r="K125" s="44">
        <v>3.63</v>
      </c>
      <c r="L125" s="44">
        <v>3.63</v>
      </c>
      <c r="M125" s="44">
        <v>3.63</v>
      </c>
      <c r="N125" s="44">
        <v>3.63</v>
      </c>
      <c r="O125" s="44">
        <v>3.63</v>
      </c>
      <c r="P125" s="44">
        <v>3.63</v>
      </c>
      <c r="Q125" s="44">
        <v>3.63</v>
      </c>
      <c r="R125" s="44">
        <v>3.63</v>
      </c>
      <c r="S125" s="44">
        <v>3.63</v>
      </c>
      <c r="T125" s="44">
        <v>3.63</v>
      </c>
      <c r="U125" s="44">
        <v>3.63</v>
      </c>
      <c r="V125" s="44">
        <v>3.63</v>
      </c>
      <c r="W125" s="44">
        <v>3.63</v>
      </c>
      <c r="X125" s="44">
        <v>3.63</v>
      </c>
      <c r="Y125" s="44">
        <v>3.63</v>
      </c>
      <c r="Z125" s="44">
        <v>3.63</v>
      </c>
      <c r="AA125" s="44">
        <v>3.63</v>
      </c>
    </row>
    <row r="126" spans="1:27" ht="12.75" hidden="1" customHeight="1" outlineLevel="1" x14ac:dyDescent="0.2">
      <c r="A126" s="97" t="s">
        <v>1734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collapsed="1" x14ac:dyDescent="0.2">
      <c r="A127" s="96" t="s">
        <v>1735</v>
      </c>
      <c r="B127" s="28" t="str">
        <f>"25"&amp;"."&amp;$B$776&amp;"."&amp;$B$777</f>
        <v>25.11.2023</v>
      </c>
      <c r="C127" s="88" t="s">
        <v>76</v>
      </c>
      <c r="D127" s="89">
        <f>ROUND(((D128+D129+D131+D130)/1000),5)</f>
        <v>2.6341399999999999</v>
      </c>
      <c r="E127" s="89">
        <f>ROUND(((E128+E129+E131+E130)/1000),5)</f>
        <v>2.5958700000000001</v>
      </c>
      <c r="F127" s="89">
        <f>ROUND(((F128+F129+F131+F130)/1000),5)</f>
        <v>2.5407299999999999</v>
      </c>
      <c r="G127" s="89">
        <f t="shared" ref="G127:AA127" si="72">ROUND(((G128+G129+G131+G130)/1000),5)</f>
        <v>2.53796</v>
      </c>
      <c r="H127" s="89">
        <f t="shared" si="72"/>
        <v>2.5676000000000001</v>
      </c>
      <c r="I127" s="89">
        <f t="shared" si="72"/>
        <v>2.6391900000000001</v>
      </c>
      <c r="J127" s="89">
        <f t="shared" si="72"/>
        <v>2.6749200000000002</v>
      </c>
      <c r="K127" s="89">
        <f t="shared" si="72"/>
        <v>2.8929800000000001</v>
      </c>
      <c r="L127" s="89">
        <f t="shared" si="72"/>
        <v>3.0472700000000001</v>
      </c>
      <c r="M127" s="89">
        <f t="shared" si="72"/>
        <v>3.22288</v>
      </c>
      <c r="N127" s="89">
        <f t="shared" si="72"/>
        <v>3.2883599999999999</v>
      </c>
      <c r="O127" s="89">
        <f t="shared" si="72"/>
        <v>3.3141500000000002</v>
      </c>
      <c r="P127" s="89">
        <f t="shared" si="72"/>
        <v>3.3145699999999998</v>
      </c>
      <c r="Q127" s="89">
        <f t="shared" si="72"/>
        <v>3.28938</v>
      </c>
      <c r="R127" s="89">
        <f t="shared" si="72"/>
        <v>3.28694</v>
      </c>
      <c r="S127" s="89">
        <f t="shared" si="72"/>
        <v>3.29067</v>
      </c>
      <c r="T127" s="89">
        <f t="shared" si="72"/>
        <v>3.3150200000000001</v>
      </c>
      <c r="U127" s="89">
        <f t="shared" si="72"/>
        <v>3.3267799999999998</v>
      </c>
      <c r="V127" s="89">
        <f t="shared" si="72"/>
        <v>3.3225899999999999</v>
      </c>
      <c r="W127" s="89">
        <f t="shared" si="72"/>
        <v>3.2354500000000002</v>
      </c>
      <c r="X127" s="89">
        <f t="shared" si="72"/>
        <v>3.2397300000000002</v>
      </c>
      <c r="Y127" s="89">
        <f t="shared" si="72"/>
        <v>3.1232000000000002</v>
      </c>
      <c r="Z127" s="89">
        <f t="shared" si="72"/>
        <v>2.9033899999999999</v>
      </c>
      <c r="AA127" s="89">
        <f t="shared" si="72"/>
        <v>2.78226</v>
      </c>
    </row>
    <row r="128" spans="1:27" ht="12.75" hidden="1" customHeight="1" outlineLevel="1" x14ac:dyDescent="0.2">
      <c r="A128" s="97" t="s">
        <v>1736</v>
      </c>
      <c r="B128" s="63" t="s">
        <v>242</v>
      </c>
      <c r="C128" s="43" t="s">
        <v>79</v>
      </c>
      <c r="D128" s="44">
        <v>1228.4000000000001</v>
      </c>
      <c r="E128" s="44">
        <v>1190.1300000000001</v>
      </c>
      <c r="F128" s="44">
        <v>1134.99</v>
      </c>
      <c r="G128" s="44">
        <v>1132.22</v>
      </c>
      <c r="H128" s="44">
        <v>1161.8599999999999</v>
      </c>
      <c r="I128" s="44">
        <v>1233.45</v>
      </c>
      <c r="J128" s="44">
        <v>1269.18</v>
      </c>
      <c r="K128" s="44">
        <v>1487.24</v>
      </c>
      <c r="L128" s="44">
        <v>1641.53</v>
      </c>
      <c r="M128" s="44">
        <v>1817.14</v>
      </c>
      <c r="N128" s="44">
        <v>1882.62</v>
      </c>
      <c r="O128" s="44">
        <v>1908.41</v>
      </c>
      <c r="P128" s="44">
        <v>1908.83</v>
      </c>
      <c r="Q128" s="44">
        <v>1883.64</v>
      </c>
      <c r="R128" s="44">
        <v>1881.2</v>
      </c>
      <c r="S128" s="44">
        <v>1884.93</v>
      </c>
      <c r="T128" s="44">
        <v>1909.28</v>
      </c>
      <c r="U128" s="44">
        <v>1921.04</v>
      </c>
      <c r="V128" s="44">
        <v>1916.85</v>
      </c>
      <c r="W128" s="44">
        <v>1829.71</v>
      </c>
      <c r="X128" s="44">
        <v>1833.99</v>
      </c>
      <c r="Y128" s="44">
        <v>1717.46</v>
      </c>
      <c r="Z128" s="44">
        <v>1497.65</v>
      </c>
      <c r="AA128" s="44">
        <v>1376.52</v>
      </c>
    </row>
    <row r="129" spans="1:27" ht="12.75" hidden="1" customHeight="1" outlineLevel="1" x14ac:dyDescent="0.2">
      <c r="A129" s="97" t="s">
        <v>1737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97" t="s">
        <v>1738</v>
      </c>
      <c r="B130" s="63" t="s">
        <v>83</v>
      </c>
      <c r="C130" s="43" t="s">
        <v>79</v>
      </c>
      <c r="D130" s="44">
        <v>3.63</v>
      </c>
      <c r="E130" s="44">
        <v>3.63</v>
      </c>
      <c r="F130" s="44">
        <v>3.63</v>
      </c>
      <c r="G130" s="44">
        <v>3.63</v>
      </c>
      <c r="H130" s="44">
        <v>3.63</v>
      </c>
      <c r="I130" s="44">
        <v>3.63</v>
      </c>
      <c r="J130" s="44">
        <v>3.63</v>
      </c>
      <c r="K130" s="44">
        <v>3.63</v>
      </c>
      <c r="L130" s="44">
        <v>3.63</v>
      </c>
      <c r="M130" s="44">
        <v>3.63</v>
      </c>
      <c r="N130" s="44">
        <v>3.63</v>
      </c>
      <c r="O130" s="44">
        <v>3.63</v>
      </c>
      <c r="P130" s="44">
        <v>3.63</v>
      </c>
      <c r="Q130" s="44">
        <v>3.63</v>
      </c>
      <c r="R130" s="44">
        <v>3.63</v>
      </c>
      <c r="S130" s="44">
        <v>3.63</v>
      </c>
      <c r="T130" s="44">
        <v>3.63</v>
      </c>
      <c r="U130" s="44">
        <v>3.63</v>
      </c>
      <c r="V130" s="44">
        <v>3.63</v>
      </c>
      <c r="W130" s="44">
        <v>3.63</v>
      </c>
      <c r="X130" s="44">
        <v>3.63</v>
      </c>
      <c r="Y130" s="44">
        <v>3.63</v>
      </c>
      <c r="Z130" s="44">
        <v>3.63</v>
      </c>
      <c r="AA130" s="44">
        <v>3.63</v>
      </c>
    </row>
    <row r="131" spans="1:27" ht="12.75" hidden="1" customHeight="1" outlineLevel="1" x14ac:dyDescent="0.2">
      <c r="A131" s="97" t="s">
        <v>1739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collapsed="1" x14ac:dyDescent="0.2">
      <c r="A132" s="96" t="s">
        <v>1740</v>
      </c>
      <c r="B132" s="28" t="str">
        <f>"26"&amp;"."&amp;$B$776&amp;"."&amp;$B$777</f>
        <v>26.11.2023</v>
      </c>
      <c r="C132" s="88" t="s">
        <v>76</v>
      </c>
      <c r="D132" s="89">
        <f>ROUND(((D133+D134+D136+D135)/1000),5)</f>
        <v>2.6354899999999999</v>
      </c>
      <c r="E132" s="89">
        <f>ROUND(((E133+E134+E136+E135)/1000),5)</f>
        <v>2.5615000000000001</v>
      </c>
      <c r="F132" s="89">
        <f>ROUND(((F133+F134+F136+F135)/1000),5)</f>
        <v>2.51464</v>
      </c>
      <c r="G132" s="89">
        <f t="shared" ref="G132:AA132" si="75">ROUND(((G133+G134+G136+G135)/1000),5)</f>
        <v>2.4853800000000001</v>
      </c>
      <c r="H132" s="89">
        <f t="shared" si="75"/>
        <v>2.4981599999999999</v>
      </c>
      <c r="I132" s="89">
        <f t="shared" si="75"/>
        <v>2.56284</v>
      </c>
      <c r="J132" s="89">
        <f t="shared" si="75"/>
        <v>2.61673</v>
      </c>
      <c r="K132" s="89">
        <f t="shared" si="75"/>
        <v>2.66628</v>
      </c>
      <c r="L132" s="89">
        <f t="shared" si="75"/>
        <v>2.9206400000000001</v>
      </c>
      <c r="M132" s="89">
        <f t="shared" si="75"/>
        <v>3.06</v>
      </c>
      <c r="N132" s="89">
        <f t="shared" si="75"/>
        <v>3.1294300000000002</v>
      </c>
      <c r="O132" s="89">
        <f t="shared" si="75"/>
        <v>3.2060300000000002</v>
      </c>
      <c r="P132" s="89">
        <f t="shared" si="75"/>
        <v>3.2237</v>
      </c>
      <c r="Q132" s="89">
        <f t="shared" si="75"/>
        <v>3.2295799999999999</v>
      </c>
      <c r="R132" s="89">
        <f t="shared" si="75"/>
        <v>3.1581800000000002</v>
      </c>
      <c r="S132" s="89">
        <f t="shared" si="75"/>
        <v>3.1928899999999998</v>
      </c>
      <c r="T132" s="89">
        <f t="shared" si="75"/>
        <v>3.21055</v>
      </c>
      <c r="U132" s="89">
        <f t="shared" si="75"/>
        <v>3.4262100000000002</v>
      </c>
      <c r="V132" s="89">
        <f t="shared" si="75"/>
        <v>3.4460600000000001</v>
      </c>
      <c r="W132" s="89">
        <f t="shared" si="75"/>
        <v>3.3258100000000002</v>
      </c>
      <c r="X132" s="89">
        <f t="shared" si="75"/>
        <v>3.3471199999999999</v>
      </c>
      <c r="Y132" s="89">
        <f t="shared" si="75"/>
        <v>3.0838299999999998</v>
      </c>
      <c r="Z132" s="89">
        <f t="shared" si="75"/>
        <v>2.8580899999999998</v>
      </c>
      <c r="AA132" s="89">
        <f t="shared" si="75"/>
        <v>2.66086</v>
      </c>
    </row>
    <row r="133" spans="1:27" ht="12.75" hidden="1" customHeight="1" outlineLevel="1" x14ac:dyDescent="0.2">
      <c r="A133" s="97" t="s">
        <v>1741</v>
      </c>
      <c r="B133" s="63" t="s">
        <v>242</v>
      </c>
      <c r="C133" s="43" t="s">
        <v>79</v>
      </c>
      <c r="D133" s="44">
        <v>1229.75</v>
      </c>
      <c r="E133" s="44">
        <v>1155.76</v>
      </c>
      <c r="F133" s="44">
        <v>1108.9000000000001</v>
      </c>
      <c r="G133" s="44">
        <v>1079.6400000000001</v>
      </c>
      <c r="H133" s="44">
        <v>1092.42</v>
      </c>
      <c r="I133" s="44">
        <v>1157.0999999999999</v>
      </c>
      <c r="J133" s="44">
        <v>1210.99</v>
      </c>
      <c r="K133" s="44">
        <v>1260.54</v>
      </c>
      <c r="L133" s="44">
        <v>1514.9</v>
      </c>
      <c r="M133" s="44">
        <v>1654.26</v>
      </c>
      <c r="N133" s="44">
        <v>1723.69</v>
      </c>
      <c r="O133" s="44">
        <v>1800.29</v>
      </c>
      <c r="P133" s="44">
        <v>1817.96</v>
      </c>
      <c r="Q133" s="44">
        <v>1823.84</v>
      </c>
      <c r="R133" s="44">
        <v>1752.44</v>
      </c>
      <c r="S133" s="44">
        <v>1787.15</v>
      </c>
      <c r="T133" s="44">
        <v>1804.81</v>
      </c>
      <c r="U133" s="44">
        <v>2020.47</v>
      </c>
      <c r="V133" s="44">
        <v>2040.32</v>
      </c>
      <c r="W133" s="44">
        <v>1920.07</v>
      </c>
      <c r="X133" s="44">
        <v>1941.38</v>
      </c>
      <c r="Y133" s="44">
        <v>1678.09</v>
      </c>
      <c r="Z133" s="44">
        <v>1452.35</v>
      </c>
      <c r="AA133" s="44">
        <v>1255.1199999999999</v>
      </c>
    </row>
    <row r="134" spans="1:27" ht="12.75" hidden="1" customHeight="1" outlineLevel="1" x14ac:dyDescent="0.2">
      <c r="A134" s="97" t="s">
        <v>1742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97" t="s">
        <v>1743</v>
      </c>
      <c r="B135" s="63" t="s">
        <v>83</v>
      </c>
      <c r="C135" s="43" t="s">
        <v>79</v>
      </c>
      <c r="D135" s="44">
        <v>3.63</v>
      </c>
      <c r="E135" s="44">
        <v>3.63</v>
      </c>
      <c r="F135" s="44">
        <v>3.63</v>
      </c>
      <c r="G135" s="44">
        <v>3.63</v>
      </c>
      <c r="H135" s="44">
        <v>3.63</v>
      </c>
      <c r="I135" s="44">
        <v>3.63</v>
      </c>
      <c r="J135" s="44">
        <v>3.63</v>
      </c>
      <c r="K135" s="44">
        <v>3.63</v>
      </c>
      <c r="L135" s="44">
        <v>3.63</v>
      </c>
      <c r="M135" s="44">
        <v>3.63</v>
      </c>
      <c r="N135" s="44">
        <v>3.63</v>
      </c>
      <c r="O135" s="44">
        <v>3.63</v>
      </c>
      <c r="P135" s="44">
        <v>3.63</v>
      </c>
      <c r="Q135" s="44">
        <v>3.63</v>
      </c>
      <c r="R135" s="44">
        <v>3.63</v>
      </c>
      <c r="S135" s="44">
        <v>3.63</v>
      </c>
      <c r="T135" s="44">
        <v>3.63</v>
      </c>
      <c r="U135" s="44">
        <v>3.63</v>
      </c>
      <c r="V135" s="44">
        <v>3.63</v>
      </c>
      <c r="W135" s="44">
        <v>3.63</v>
      </c>
      <c r="X135" s="44">
        <v>3.63</v>
      </c>
      <c r="Y135" s="44">
        <v>3.63</v>
      </c>
      <c r="Z135" s="44">
        <v>3.63</v>
      </c>
      <c r="AA135" s="44">
        <v>3.63</v>
      </c>
    </row>
    <row r="136" spans="1:27" ht="12.75" hidden="1" customHeight="1" outlineLevel="1" x14ac:dyDescent="0.2">
      <c r="A136" s="97" t="s">
        <v>1744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collapsed="1" x14ac:dyDescent="0.2">
      <c r="A137" s="96" t="s">
        <v>1745</v>
      </c>
      <c r="B137" s="28" t="str">
        <f>"27"&amp;"."&amp;$B$776&amp;"."&amp;$B$777</f>
        <v>27.11.2023</v>
      </c>
      <c r="C137" s="88" t="s">
        <v>76</v>
      </c>
      <c r="D137" s="89">
        <f>ROUND(((D138+D139+D141+D140)/1000),5)</f>
        <v>2.48447</v>
      </c>
      <c r="E137" s="89">
        <f>ROUND(((E138+E139+E141+E140)/1000),5)</f>
        <v>2.42211</v>
      </c>
      <c r="F137" s="89">
        <f>ROUND(((F138+F139+F141+F140)/1000),5)</f>
        <v>2.3515299999999999</v>
      </c>
      <c r="G137" s="89">
        <f t="shared" ref="G137:AA137" si="78">ROUND(((G138+G139+G141+G140)/1000),5)</f>
        <v>2.3393099999999998</v>
      </c>
      <c r="H137" s="89">
        <f t="shared" si="78"/>
        <v>2.38666</v>
      </c>
      <c r="I137" s="89">
        <f t="shared" si="78"/>
        <v>2.53613</v>
      </c>
      <c r="J137" s="89">
        <f t="shared" si="78"/>
        <v>2.65204</v>
      </c>
      <c r="K137" s="89">
        <f t="shared" si="78"/>
        <v>2.97553</v>
      </c>
      <c r="L137" s="89">
        <f t="shared" si="78"/>
        <v>3.1904499999999998</v>
      </c>
      <c r="M137" s="89">
        <f t="shared" si="78"/>
        <v>3.2123599999999999</v>
      </c>
      <c r="N137" s="89">
        <f t="shared" si="78"/>
        <v>3.29305</v>
      </c>
      <c r="O137" s="89">
        <f t="shared" si="78"/>
        <v>3.3466900000000002</v>
      </c>
      <c r="P137" s="89">
        <f t="shared" si="78"/>
        <v>3.3152900000000001</v>
      </c>
      <c r="Q137" s="89">
        <f t="shared" si="78"/>
        <v>3.3446699999999998</v>
      </c>
      <c r="R137" s="89">
        <f t="shared" si="78"/>
        <v>3.3436300000000001</v>
      </c>
      <c r="S137" s="89">
        <f t="shared" si="78"/>
        <v>3.2857599999999998</v>
      </c>
      <c r="T137" s="89">
        <f t="shared" si="78"/>
        <v>3.2729300000000001</v>
      </c>
      <c r="U137" s="89">
        <f t="shared" si="78"/>
        <v>3.2700999999999998</v>
      </c>
      <c r="V137" s="89">
        <f t="shared" si="78"/>
        <v>3.2516099999999999</v>
      </c>
      <c r="W137" s="89">
        <f t="shared" si="78"/>
        <v>3.2621500000000001</v>
      </c>
      <c r="X137" s="89">
        <f t="shared" si="78"/>
        <v>3.1564199999999998</v>
      </c>
      <c r="Y137" s="89">
        <f t="shared" si="78"/>
        <v>2.94678</v>
      </c>
      <c r="Z137" s="89">
        <f t="shared" si="78"/>
        <v>2.71102</v>
      </c>
      <c r="AA137" s="89">
        <f t="shared" si="78"/>
        <v>2.6072000000000002</v>
      </c>
    </row>
    <row r="138" spans="1:27" ht="12.75" hidden="1" customHeight="1" outlineLevel="1" x14ac:dyDescent="0.2">
      <c r="A138" s="97" t="s">
        <v>1746</v>
      </c>
      <c r="B138" s="63" t="s">
        <v>242</v>
      </c>
      <c r="C138" s="43" t="s">
        <v>79</v>
      </c>
      <c r="D138" s="44">
        <v>1078.73</v>
      </c>
      <c r="E138" s="44">
        <v>1016.37</v>
      </c>
      <c r="F138" s="44">
        <v>945.79</v>
      </c>
      <c r="G138" s="44">
        <v>933.57</v>
      </c>
      <c r="H138" s="44">
        <v>980.92</v>
      </c>
      <c r="I138" s="44">
        <v>1130.3900000000001</v>
      </c>
      <c r="J138" s="44">
        <v>1246.3</v>
      </c>
      <c r="K138" s="44">
        <v>1569.79</v>
      </c>
      <c r="L138" s="44">
        <v>1784.71</v>
      </c>
      <c r="M138" s="44">
        <v>1806.62</v>
      </c>
      <c r="N138" s="44">
        <v>1887.31</v>
      </c>
      <c r="O138" s="44">
        <v>1940.95</v>
      </c>
      <c r="P138" s="44">
        <v>1909.55</v>
      </c>
      <c r="Q138" s="44">
        <v>1938.93</v>
      </c>
      <c r="R138" s="44">
        <v>1937.89</v>
      </c>
      <c r="S138" s="44">
        <v>1880.02</v>
      </c>
      <c r="T138" s="44">
        <v>1867.19</v>
      </c>
      <c r="U138" s="44">
        <v>1864.36</v>
      </c>
      <c r="V138" s="44">
        <v>1845.87</v>
      </c>
      <c r="W138" s="44">
        <v>1856.41</v>
      </c>
      <c r="X138" s="44">
        <v>1750.68</v>
      </c>
      <c r="Y138" s="44">
        <v>1541.04</v>
      </c>
      <c r="Z138" s="44">
        <v>1305.28</v>
      </c>
      <c r="AA138" s="44">
        <v>1201.46</v>
      </c>
    </row>
    <row r="139" spans="1:27" ht="12.75" hidden="1" customHeight="1" outlineLevel="1" x14ac:dyDescent="0.2">
      <c r="A139" s="97" t="s">
        <v>1747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97" t="s">
        <v>1748</v>
      </c>
      <c r="B140" s="63" t="s">
        <v>83</v>
      </c>
      <c r="C140" s="43" t="s">
        <v>79</v>
      </c>
      <c r="D140" s="44">
        <v>3.63</v>
      </c>
      <c r="E140" s="44">
        <v>3.63</v>
      </c>
      <c r="F140" s="44">
        <v>3.63</v>
      </c>
      <c r="G140" s="44">
        <v>3.63</v>
      </c>
      <c r="H140" s="44">
        <v>3.63</v>
      </c>
      <c r="I140" s="44">
        <v>3.63</v>
      </c>
      <c r="J140" s="44">
        <v>3.63</v>
      </c>
      <c r="K140" s="44">
        <v>3.63</v>
      </c>
      <c r="L140" s="44">
        <v>3.63</v>
      </c>
      <c r="M140" s="44">
        <v>3.63</v>
      </c>
      <c r="N140" s="44">
        <v>3.63</v>
      </c>
      <c r="O140" s="44">
        <v>3.63</v>
      </c>
      <c r="P140" s="44">
        <v>3.63</v>
      </c>
      <c r="Q140" s="44">
        <v>3.63</v>
      </c>
      <c r="R140" s="44">
        <v>3.63</v>
      </c>
      <c r="S140" s="44">
        <v>3.63</v>
      </c>
      <c r="T140" s="44">
        <v>3.63</v>
      </c>
      <c r="U140" s="44">
        <v>3.63</v>
      </c>
      <c r="V140" s="44">
        <v>3.63</v>
      </c>
      <c r="W140" s="44">
        <v>3.63</v>
      </c>
      <c r="X140" s="44">
        <v>3.63</v>
      </c>
      <c r="Y140" s="44">
        <v>3.63</v>
      </c>
      <c r="Z140" s="44">
        <v>3.63</v>
      </c>
      <c r="AA140" s="44">
        <v>3.63</v>
      </c>
    </row>
    <row r="141" spans="1:27" ht="12.75" hidden="1" customHeight="1" outlineLevel="1" x14ac:dyDescent="0.2">
      <c r="A141" s="97" t="s">
        <v>1749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collapsed="1" x14ac:dyDescent="0.2">
      <c r="A142" s="96" t="s">
        <v>1750</v>
      </c>
      <c r="B142" s="28" t="str">
        <f>"28"&amp;"."&amp;$B$776&amp;"."&amp;$B$777</f>
        <v>28.11.2023</v>
      </c>
      <c r="C142" s="88" t="s">
        <v>76</v>
      </c>
      <c r="D142" s="89">
        <f>ROUND(((D143+D144+D146+D145)/1000),5)</f>
        <v>2.5416599999999998</v>
      </c>
      <c r="E142" s="89">
        <f>ROUND(((E143+E144+E146+E145)/1000),5)</f>
        <v>2.4479199999999999</v>
      </c>
      <c r="F142" s="89">
        <f>ROUND(((F143+F144+F146+F145)/1000),5)</f>
        <v>2.3783699999999999</v>
      </c>
      <c r="G142" s="89">
        <f t="shared" ref="G142:AA142" si="81">ROUND(((G143+G144+G146+G145)/1000),5)</f>
        <v>2.3810600000000002</v>
      </c>
      <c r="H142" s="89">
        <f t="shared" si="81"/>
        <v>2.4341499999999998</v>
      </c>
      <c r="I142" s="89">
        <f t="shared" si="81"/>
        <v>2.5996299999999999</v>
      </c>
      <c r="J142" s="89">
        <f t="shared" si="81"/>
        <v>2.7947500000000001</v>
      </c>
      <c r="K142" s="89">
        <f t="shared" si="81"/>
        <v>2.9752700000000001</v>
      </c>
      <c r="L142" s="89">
        <f t="shared" si="81"/>
        <v>3.2720400000000001</v>
      </c>
      <c r="M142" s="89">
        <f t="shared" si="81"/>
        <v>3.30613</v>
      </c>
      <c r="N142" s="89">
        <f t="shared" si="81"/>
        <v>3.3122099999999999</v>
      </c>
      <c r="O142" s="89">
        <f t="shared" si="81"/>
        <v>3.3215499999999998</v>
      </c>
      <c r="P142" s="89">
        <f t="shared" si="81"/>
        <v>3.3155399999999999</v>
      </c>
      <c r="Q142" s="89">
        <f t="shared" si="81"/>
        <v>3.3129300000000002</v>
      </c>
      <c r="R142" s="89">
        <f t="shared" si="81"/>
        <v>3.3138100000000001</v>
      </c>
      <c r="S142" s="89">
        <f t="shared" si="81"/>
        <v>3.3112300000000001</v>
      </c>
      <c r="T142" s="89">
        <f t="shared" si="81"/>
        <v>3.3189199999999999</v>
      </c>
      <c r="U142" s="89">
        <f t="shared" si="81"/>
        <v>3.3273000000000001</v>
      </c>
      <c r="V142" s="89">
        <f t="shared" si="81"/>
        <v>3.3214199999999998</v>
      </c>
      <c r="W142" s="89">
        <f t="shared" si="81"/>
        <v>3.3125</v>
      </c>
      <c r="X142" s="89">
        <f t="shared" si="81"/>
        <v>3.20255</v>
      </c>
      <c r="Y142" s="89">
        <f t="shared" si="81"/>
        <v>3.0000100000000001</v>
      </c>
      <c r="Z142" s="89">
        <f t="shared" si="81"/>
        <v>2.7193499999999999</v>
      </c>
      <c r="AA142" s="89">
        <f t="shared" si="81"/>
        <v>2.6150199999999999</v>
      </c>
    </row>
    <row r="143" spans="1:27" ht="12.75" hidden="1" customHeight="1" outlineLevel="1" x14ac:dyDescent="0.2">
      <c r="A143" s="97" t="s">
        <v>1751</v>
      </c>
      <c r="B143" s="63" t="s">
        <v>242</v>
      </c>
      <c r="C143" s="43" t="s">
        <v>79</v>
      </c>
      <c r="D143" s="44">
        <v>1135.92</v>
      </c>
      <c r="E143" s="44">
        <v>1042.18</v>
      </c>
      <c r="F143" s="44">
        <v>972.63</v>
      </c>
      <c r="G143" s="44">
        <v>975.32</v>
      </c>
      <c r="H143" s="44">
        <v>1028.4100000000001</v>
      </c>
      <c r="I143" s="44">
        <v>1193.8900000000001</v>
      </c>
      <c r="J143" s="44">
        <v>1389.01</v>
      </c>
      <c r="K143" s="44">
        <v>1569.53</v>
      </c>
      <c r="L143" s="44">
        <v>1866.3</v>
      </c>
      <c r="M143" s="44">
        <v>1900.39</v>
      </c>
      <c r="N143" s="44">
        <v>1906.47</v>
      </c>
      <c r="O143" s="44">
        <v>1915.81</v>
      </c>
      <c r="P143" s="44">
        <v>1909.8</v>
      </c>
      <c r="Q143" s="44">
        <v>1907.19</v>
      </c>
      <c r="R143" s="44">
        <v>1908.07</v>
      </c>
      <c r="S143" s="44">
        <v>1905.49</v>
      </c>
      <c r="T143" s="44">
        <v>1913.18</v>
      </c>
      <c r="U143" s="44">
        <v>1921.56</v>
      </c>
      <c r="V143" s="44">
        <v>1915.68</v>
      </c>
      <c r="W143" s="44">
        <v>1906.76</v>
      </c>
      <c r="X143" s="44">
        <v>1796.81</v>
      </c>
      <c r="Y143" s="44">
        <v>1594.27</v>
      </c>
      <c r="Z143" s="44">
        <v>1313.61</v>
      </c>
      <c r="AA143" s="44">
        <v>1209.28</v>
      </c>
    </row>
    <row r="144" spans="1:27" ht="12.75" hidden="1" customHeight="1" outlineLevel="1" x14ac:dyDescent="0.2">
      <c r="A144" s="97" t="s">
        <v>1752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97" t="s">
        <v>1753</v>
      </c>
      <c r="B145" s="63" t="s">
        <v>83</v>
      </c>
      <c r="C145" s="43" t="s">
        <v>79</v>
      </c>
      <c r="D145" s="44">
        <v>3.63</v>
      </c>
      <c r="E145" s="44">
        <v>3.63</v>
      </c>
      <c r="F145" s="44">
        <v>3.63</v>
      </c>
      <c r="G145" s="44">
        <v>3.63</v>
      </c>
      <c r="H145" s="44">
        <v>3.63</v>
      </c>
      <c r="I145" s="44">
        <v>3.63</v>
      </c>
      <c r="J145" s="44">
        <v>3.63</v>
      </c>
      <c r="K145" s="44">
        <v>3.63</v>
      </c>
      <c r="L145" s="44">
        <v>3.63</v>
      </c>
      <c r="M145" s="44">
        <v>3.63</v>
      </c>
      <c r="N145" s="44">
        <v>3.63</v>
      </c>
      <c r="O145" s="44">
        <v>3.63</v>
      </c>
      <c r="P145" s="44">
        <v>3.63</v>
      </c>
      <c r="Q145" s="44">
        <v>3.63</v>
      </c>
      <c r="R145" s="44">
        <v>3.63</v>
      </c>
      <c r="S145" s="44">
        <v>3.63</v>
      </c>
      <c r="T145" s="44">
        <v>3.63</v>
      </c>
      <c r="U145" s="44">
        <v>3.63</v>
      </c>
      <c r="V145" s="44">
        <v>3.63</v>
      </c>
      <c r="W145" s="44">
        <v>3.63</v>
      </c>
      <c r="X145" s="44">
        <v>3.63</v>
      </c>
      <c r="Y145" s="44">
        <v>3.63</v>
      </c>
      <c r="Z145" s="44">
        <v>3.63</v>
      </c>
      <c r="AA145" s="44">
        <v>3.63</v>
      </c>
    </row>
    <row r="146" spans="1:27" ht="12.75" hidden="1" customHeight="1" outlineLevel="1" x14ac:dyDescent="0.2">
      <c r="A146" s="97" t="s">
        <v>1754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collapsed="1" x14ac:dyDescent="0.2">
      <c r="A147" s="96" t="s">
        <v>1755</v>
      </c>
      <c r="B147" s="28" t="str">
        <f>"29"&amp;"."&amp;$B$776&amp;"."&amp;$B$777</f>
        <v>29.11.2023</v>
      </c>
      <c r="C147" s="88" t="s">
        <v>76</v>
      </c>
      <c r="D147" s="89">
        <f>ROUND(((D148+D149+D151+D150)/1000),5)</f>
        <v>2.5574400000000002</v>
      </c>
      <c r="E147" s="89">
        <f>ROUND(((E148+E149+E151+E150)/1000),5)</f>
        <v>2.4883799999999998</v>
      </c>
      <c r="F147" s="89">
        <f>ROUND(((F148+F149+F151+F150)/1000),5)</f>
        <v>2.4343699999999999</v>
      </c>
      <c r="G147" s="89">
        <f t="shared" ref="G147:AA147" si="84">ROUND(((G148+G149+G151+G150)/1000),5)</f>
        <v>2.4325299999999999</v>
      </c>
      <c r="H147" s="89">
        <f t="shared" si="84"/>
        <v>2.4821399999999998</v>
      </c>
      <c r="I147" s="89">
        <f t="shared" si="84"/>
        <v>2.62012</v>
      </c>
      <c r="J147" s="89">
        <f t="shared" si="84"/>
        <v>2.7931900000000001</v>
      </c>
      <c r="K147" s="89">
        <f t="shared" si="84"/>
        <v>3.0780599999999998</v>
      </c>
      <c r="L147" s="89">
        <f t="shared" si="84"/>
        <v>3.2322099999999998</v>
      </c>
      <c r="M147" s="89">
        <f t="shared" si="84"/>
        <v>3.2662900000000001</v>
      </c>
      <c r="N147" s="89">
        <f t="shared" si="84"/>
        <v>3.2861099999999999</v>
      </c>
      <c r="O147" s="89">
        <f t="shared" si="84"/>
        <v>3.3229000000000002</v>
      </c>
      <c r="P147" s="89">
        <f t="shared" si="84"/>
        <v>3.30545</v>
      </c>
      <c r="Q147" s="89">
        <f t="shared" si="84"/>
        <v>3.3126099999999998</v>
      </c>
      <c r="R147" s="89">
        <f t="shared" si="84"/>
        <v>3.3023899999999999</v>
      </c>
      <c r="S147" s="89">
        <f t="shared" si="84"/>
        <v>3.2842199999999999</v>
      </c>
      <c r="T147" s="89">
        <f t="shared" si="84"/>
        <v>3.2865500000000001</v>
      </c>
      <c r="U147" s="89">
        <f t="shared" si="84"/>
        <v>3.2920199999999999</v>
      </c>
      <c r="V147" s="89">
        <f t="shared" si="84"/>
        <v>3.28051</v>
      </c>
      <c r="W147" s="89">
        <f t="shared" si="84"/>
        <v>3.2673399999999999</v>
      </c>
      <c r="X147" s="89">
        <f t="shared" si="84"/>
        <v>3.1448200000000002</v>
      </c>
      <c r="Y147" s="89">
        <f t="shared" si="84"/>
        <v>3.0663200000000002</v>
      </c>
      <c r="Z147" s="89">
        <f t="shared" si="84"/>
        <v>2.84205</v>
      </c>
      <c r="AA147" s="89">
        <f t="shared" si="84"/>
        <v>2.6288800000000001</v>
      </c>
    </row>
    <row r="148" spans="1:27" ht="12.75" hidden="1" customHeight="1" outlineLevel="1" x14ac:dyDescent="0.2">
      <c r="A148" s="97" t="s">
        <v>1756</v>
      </c>
      <c r="B148" s="63" t="s">
        <v>242</v>
      </c>
      <c r="C148" s="43" t="s">
        <v>79</v>
      </c>
      <c r="D148" s="44">
        <v>1151.7</v>
      </c>
      <c r="E148" s="44">
        <v>1082.6400000000001</v>
      </c>
      <c r="F148" s="44">
        <v>1028.6300000000001</v>
      </c>
      <c r="G148" s="44">
        <v>1026.79</v>
      </c>
      <c r="H148" s="44">
        <v>1076.4000000000001</v>
      </c>
      <c r="I148" s="44">
        <v>1214.3800000000001</v>
      </c>
      <c r="J148" s="44">
        <v>1387.45</v>
      </c>
      <c r="K148" s="44">
        <v>1672.32</v>
      </c>
      <c r="L148" s="44">
        <v>1826.47</v>
      </c>
      <c r="M148" s="44">
        <v>1860.55</v>
      </c>
      <c r="N148" s="44">
        <v>1880.37</v>
      </c>
      <c r="O148" s="44">
        <v>1917.16</v>
      </c>
      <c r="P148" s="44">
        <v>1899.71</v>
      </c>
      <c r="Q148" s="44">
        <v>1906.87</v>
      </c>
      <c r="R148" s="44">
        <v>1896.65</v>
      </c>
      <c r="S148" s="44">
        <v>1878.48</v>
      </c>
      <c r="T148" s="44">
        <v>1880.81</v>
      </c>
      <c r="U148" s="44">
        <v>1886.28</v>
      </c>
      <c r="V148" s="44">
        <v>1874.77</v>
      </c>
      <c r="W148" s="44">
        <v>1861.6</v>
      </c>
      <c r="X148" s="44">
        <v>1739.08</v>
      </c>
      <c r="Y148" s="44">
        <v>1660.58</v>
      </c>
      <c r="Z148" s="44">
        <v>1436.31</v>
      </c>
      <c r="AA148" s="44">
        <v>1223.1400000000001</v>
      </c>
    </row>
    <row r="149" spans="1:27" ht="12.75" hidden="1" customHeight="1" outlineLevel="1" x14ac:dyDescent="0.2">
      <c r="A149" s="97" t="s">
        <v>1757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97" t="s">
        <v>1758</v>
      </c>
      <c r="B150" s="63" t="s">
        <v>83</v>
      </c>
      <c r="C150" s="43" t="s">
        <v>79</v>
      </c>
      <c r="D150" s="44">
        <v>3.63</v>
      </c>
      <c r="E150" s="44">
        <v>3.63</v>
      </c>
      <c r="F150" s="44">
        <v>3.63</v>
      </c>
      <c r="G150" s="44">
        <v>3.63</v>
      </c>
      <c r="H150" s="44">
        <v>3.63</v>
      </c>
      <c r="I150" s="44">
        <v>3.63</v>
      </c>
      <c r="J150" s="44">
        <v>3.63</v>
      </c>
      <c r="K150" s="44">
        <v>3.63</v>
      </c>
      <c r="L150" s="44">
        <v>3.63</v>
      </c>
      <c r="M150" s="44">
        <v>3.63</v>
      </c>
      <c r="N150" s="44">
        <v>3.63</v>
      </c>
      <c r="O150" s="44">
        <v>3.63</v>
      </c>
      <c r="P150" s="44">
        <v>3.63</v>
      </c>
      <c r="Q150" s="44">
        <v>3.63</v>
      </c>
      <c r="R150" s="44">
        <v>3.63</v>
      </c>
      <c r="S150" s="44">
        <v>3.63</v>
      </c>
      <c r="T150" s="44">
        <v>3.63</v>
      </c>
      <c r="U150" s="44">
        <v>3.63</v>
      </c>
      <c r="V150" s="44">
        <v>3.63</v>
      </c>
      <c r="W150" s="44">
        <v>3.63</v>
      </c>
      <c r="X150" s="44">
        <v>3.63</v>
      </c>
      <c r="Y150" s="44">
        <v>3.63</v>
      </c>
      <c r="Z150" s="44">
        <v>3.63</v>
      </c>
      <c r="AA150" s="44">
        <v>3.63</v>
      </c>
    </row>
    <row r="151" spans="1:27" ht="12.75" hidden="1" customHeight="1" outlineLevel="1" x14ac:dyDescent="0.2">
      <c r="A151" s="97" t="s">
        <v>1759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collapsed="1" x14ac:dyDescent="0.2">
      <c r="A152" s="96" t="s">
        <v>1760</v>
      </c>
      <c r="B152" s="28" t="str">
        <f>"30"&amp;"."&amp;$B$776&amp;"."&amp;$B$777</f>
        <v>30.11.2023</v>
      </c>
      <c r="C152" s="88" t="s">
        <v>76</v>
      </c>
      <c r="D152" s="89">
        <f>ROUND(((D153+D154+D156+D155)/1000),5)</f>
        <v>2.56149</v>
      </c>
      <c r="E152" s="89">
        <f>ROUND(((E153+E154+E156+E155)/1000),5)</f>
        <v>2.5042599999999999</v>
      </c>
      <c r="F152" s="89">
        <f>ROUND(((F153+F154+F156+F155)/1000),5)</f>
        <v>2.44964</v>
      </c>
      <c r="G152" s="89">
        <f t="shared" ref="G152:AA152" si="87">ROUND(((G153+G154+G156+G155)/1000),5)</f>
        <v>2.4409800000000001</v>
      </c>
      <c r="H152" s="89">
        <f t="shared" si="87"/>
        <v>2.4820799999999998</v>
      </c>
      <c r="I152" s="89">
        <f t="shared" si="87"/>
        <v>2.6333700000000002</v>
      </c>
      <c r="J152" s="89">
        <f t="shared" si="87"/>
        <v>2.8285100000000001</v>
      </c>
      <c r="K152" s="89">
        <f t="shared" si="87"/>
        <v>3.1276199999999998</v>
      </c>
      <c r="L152" s="89">
        <f t="shared" si="87"/>
        <v>3.28843</v>
      </c>
      <c r="M152" s="89">
        <f t="shared" si="87"/>
        <v>3.2997999999999998</v>
      </c>
      <c r="N152" s="89">
        <f t="shared" si="87"/>
        <v>3.3260299999999998</v>
      </c>
      <c r="O152" s="89">
        <f t="shared" si="87"/>
        <v>3.4037099999999998</v>
      </c>
      <c r="P152" s="89">
        <f t="shared" si="87"/>
        <v>3.37141</v>
      </c>
      <c r="Q152" s="89">
        <f t="shared" si="87"/>
        <v>3.3917799999999998</v>
      </c>
      <c r="R152" s="89">
        <f t="shared" si="87"/>
        <v>3.33155</v>
      </c>
      <c r="S152" s="89">
        <f t="shared" si="87"/>
        <v>3.3245499999999999</v>
      </c>
      <c r="T152" s="89">
        <f t="shared" si="87"/>
        <v>3.34491</v>
      </c>
      <c r="U152" s="89">
        <f t="shared" si="87"/>
        <v>3.3549899999999999</v>
      </c>
      <c r="V152" s="89">
        <f t="shared" si="87"/>
        <v>3.3387899999999999</v>
      </c>
      <c r="W152" s="89">
        <f t="shared" si="87"/>
        <v>3.33005</v>
      </c>
      <c r="X152" s="89">
        <f t="shared" si="87"/>
        <v>3.2878599999999998</v>
      </c>
      <c r="Y152" s="89">
        <f t="shared" si="87"/>
        <v>3.1669499999999999</v>
      </c>
      <c r="Z152" s="89">
        <f t="shared" si="87"/>
        <v>2.8568199999999999</v>
      </c>
      <c r="AA152" s="89">
        <f t="shared" si="87"/>
        <v>2.67516</v>
      </c>
    </row>
    <row r="153" spans="1:27" ht="12.75" hidden="1" customHeight="1" outlineLevel="1" x14ac:dyDescent="0.2">
      <c r="A153" s="97" t="s">
        <v>1761</v>
      </c>
      <c r="B153" s="63" t="s">
        <v>242</v>
      </c>
      <c r="C153" s="43" t="s">
        <v>79</v>
      </c>
      <c r="D153" s="44">
        <v>1155.75</v>
      </c>
      <c r="E153" s="44">
        <v>1098.52</v>
      </c>
      <c r="F153" s="44">
        <v>1043.9000000000001</v>
      </c>
      <c r="G153" s="44">
        <v>1035.24</v>
      </c>
      <c r="H153" s="44">
        <v>1076.3399999999999</v>
      </c>
      <c r="I153" s="44">
        <v>1227.6300000000001</v>
      </c>
      <c r="J153" s="44">
        <v>1422.77</v>
      </c>
      <c r="K153" s="44">
        <v>1721.88</v>
      </c>
      <c r="L153" s="44">
        <v>1882.69</v>
      </c>
      <c r="M153" s="44">
        <v>1894.06</v>
      </c>
      <c r="N153" s="44">
        <v>1920.29</v>
      </c>
      <c r="O153" s="44">
        <v>1997.97</v>
      </c>
      <c r="P153" s="44">
        <v>1965.67</v>
      </c>
      <c r="Q153" s="44">
        <v>1986.04</v>
      </c>
      <c r="R153" s="44">
        <v>1925.81</v>
      </c>
      <c r="S153" s="44">
        <v>1918.81</v>
      </c>
      <c r="T153" s="44">
        <v>1939.17</v>
      </c>
      <c r="U153" s="44">
        <v>1949.25</v>
      </c>
      <c r="V153" s="44">
        <v>1933.05</v>
      </c>
      <c r="W153" s="44">
        <v>1924.31</v>
      </c>
      <c r="X153" s="44">
        <v>1882.12</v>
      </c>
      <c r="Y153" s="44">
        <v>1761.21</v>
      </c>
      <c r="Z153" s="44">
        <v>1451.08</v>
      </c>
      <c r="AA153" s="44">
        <v>1269.42</v>
      </c>
    </row>
    <row r="154" spans="1:27" ht="12.75" hidden="1" customHeight="1" outlineLevel="1" x14ac:dyDescent="0.2">
      <c r="A154" s="97" t="s">
        <v>1762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97" t="s">
        <v>1763</v>
      </c>
      <c r="B155" s="63" t="s">
        <v>83</v>
      </c>
      <c r="C155" s="43" t="s">
        <v>79</v>
      </c>
      <c r="D155" s="44">
        <v>3.63</v>
      </c>
      <c r="E155" s="44">
        <v>3.63</v>
      </c>
      <c r="F155" s="44">
        <v>3.63</v>
      </c>
      <c r="G155" s="44">
        <v>3.63</v>
      </c>
      <c r="H155" s="44">
        <v>3.63</v>
      </c>
      <c r="I155" s="44">
        <v>3.63</v>
      </c>
      <c r="J155" s="44">
        <v>3.63</v>
      </c>
      <c r="K155" s="44">
        <v>3.63</v>
      </c>
      <c r="L155" s="44">
        <v>3.63</v>
      </c>
      <c r="M155" s="44">
        <v>3.63</v>
      </c>
      <c r="N155" s="44">
        <v>3.63</v>
      </c>
      <c r="O155" s="44">
        <v>3.63</v>
      </c>
      <c r="P155" s="44">
        <v>3.63</v>
      </c>
      <c r="Q155" s="44">
        <v>3.63</v>
      </c>
      <c r="R155" s="44">
        <v>3.63</v>
      </c>
      <c r="S155" s="44">
        <v>3.63</v>
      </c>
      <c r="T155" s="44">
        <v>3.63</v>
      </c>
      <c r="U155" s="44">
        <v>3.63</v>
      </c>
      <c r="V155" s="44">
        <v>3.63</v>
      </c>
      <c r="W155" s="44">
        <v>3.63</v>
      </c>
      <c r="X155" s="44">
        <v>3.63</v>
      </c>
      <c r="Y155" s="44">
        <v>3.63</v>
      </c>
      <c r="Z155" s="44">
        <v>3.63</v>
      </c>
      <c r="AA155" s="44">
        <v>3.63</v>
      </c>
    </row>
    <row r="156" spans="1:27" ht="12.75" hidden="1" customHeight="1" outlineLevel="1" x14ac:dyDescent="0.2">
      <c r="A156" s="97" t="s">
        <v>1764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collapsed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2.75" customHeight="1" x14ac:dyDescent="0.2">
      <c r="A158" s="98"/>
      <c r="B158" s="99" t="s">
        <v>391</v>
      </c>
      <c r="C158" s="100"/>
      <c r="D158" s="101"/>
      <c r="E158" s="101"/>
      <c r="F158" s="101"/>
      <c r="G158" s="101"/>
      <c r="I158" s="39"/>
    </row>
    <row r="159" spans="1:27" x14ac:dyDescent="0.2">
      <c r="A159" s="181" t="s">
        <v>392</v>
      </c>
      <c r="B159" s="182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3"/>
    </row>
    <row r="160" spans="1:27" ht="27" customHeight="1" x14ac:dyDescent="0.2">
      <c r="A160" s="26" t="s">
        <v>64</v>
      </c>
      <c r="B160" s="27" t="s">
        <v>214</v>
      </c>
      <c r="C160" s="26" t="s">
        <v>215</v>
      </c>
      <c r="D160" s="27" t="s">
        <v>216</v>
      </c>
      <c r="E160" s="27" t="s">
        <v>217</v>
      </c>
      <c r="F160" s="27" t="s">
        <v>218</v>
      </c>
      <c r="G160" s="27" t="s">
        <v>219</v>
      </c>
      <c r="H160" s="27" t="s">
        <v>220</v>
      </c>
      <c r="I160" s="27" t="s">
        <v>221</v>
      </c>
      <c r="J160" s="27" t="s">
        <v>222</v>
      </c>
      <c r="K160" s="27" t="s">
        <v>223</v>
      </c>
      <c r="L160" s="27" t="s">
        <v>224</v>
      </c>
      <c r="M160" s="27" t="s">
        <v>225</v>
      </c>
      <c r="N160" s="27" t="s">
        <v>226</v>
      </c>
      <c r="O160" s="27" t="s">
        <v>227</v>
      </c>
      <c r="P160" s="27" t="s">
        <v>228</v>
      </c>
      <c r="Q160" s="27" t="s">
        <v>229</v>
      </c>
      <c r="R160" s="27" t="s">
        <v>230</v>
      </c>
      <c r="S160" s="27" t="s">
        <v>231</v>
      </c>
      <c r="T160" s="27" t="s">
        <v>232</v>
      </c>
      <c r="U160" s="27" t="s">
        <v>233</v>
      </c>
      <c r="V160" s="27" t="s">
        <v>234</v>
      </c>
      <c r="W160" s="27" t="s">
        <v>235</v>
      </c>
      <c r="X160" s="27" t="s">
        <v>236</v>
      </c>
      <c r="Y160" s="27" t="s">
        <v>237</v>
      </c>
      <c r="Z160" s="27" t="s">
        <v>238</v>
      </c>
      <c r="AA160" s="27" t="s">
        <v>239</v>
      </c>
    </row>
    <row r="161" spans="1:27" x14ac:dyDescent="0.2">
      <c r="A161" s="96" t="s">
        <v>1765</v>
      </c>
      <c r="B161" s="28" t="str">
        <f>"01"&amp;"."&amp;$B$776&amp;"."&amp;$B$777</f>
        <v>01.11.2023</v>
      </c>
      <c r="C161" s="88" t="s">
        <v>76</v>
      </c>
      <c r="D161" s="89">
        <f>ROUND(((D162+D163+D165+D164)/1000),5)</f>
        <v>3.22058</v>
      </c>
      <c r="E161" s="89">
        <f>ROUND(((E162+E163+E165+E164)/1000),5)</f>
        <v>3.0923099999999999</v>
      </c>
      <c r="F161" s="89">
        <f>ROUND(((F162+F163+F165+F164)/1000),5)</f>
        <v>3.0239699999999998</v>
      </c>
      <c r="G161" s="89">
        <f t="shared" ref="G161:AA161" si="90">ROUND(((G162+G163+G165+G164)/1000),5)</f>
        <v>2.9860799999999998</v>
      </c>
      <c r="H161" s="89">
        <f t="shared" si="90"/>
        <v>3.0952700000000002</v>
      </c>
      <c r="I161" s="89">
        <f t="shared" si="90"/>
        <v>3.2551999999999999</v>
      </c>
      <c r="J161" s="89">
        <f t="shared" si="90"/>
        <v>3.4245199999999998</v>
      </c>
      <c r="K161" s="89">
        <f t="shared" si="90"/>
        <v>3.6640199999999998</v>
      </c>
      <c r="L161" s="89">
        <f t="shared" si="90"/>
        <v>3.8879700000000001</v>
      </c>
      <c r="M161" s="89">
        <f t="shared" si="90"/>
        <v>4.0324200000000001</v>
      </c>
      <c r="N161" s="89">
        <f t="shared" si="90"/>
        <v>4.0387700000000004</v>
      </c>
      <c r="O161" s="89">
        <f t="shared" si="90"/>
        <v>4.0043899999999999</v>
      </c>
      <c r="P161" s="89">
        <f t="shared" si="90"/>
        <v>4.0043100000000003</v>
      </c>
      <c r="Q161" s="89">
        <f t="shared" si="90"/>
        <v>4.0648900000000001</v>
      </c>
      <c r="R161" s="89">
        <f t="shared" si="90"/>
        <v>4.0159700000000003</v>
      </c>
      <c r="S161" s="89">
        <f t="shared" si="90"/>
        <v>4.0385</v>
      </c>
      <c r="T161" s="89">
        <f t="shared" si="90"/>
        <v>4.0011299999999999</v>
      </c>
      <c r="U161" s="89">
        <f t="shared" si="90"/>
        <v>4.0027499999999998</v>
      </c>
      <c r="V161" s="89">
        <f t="shared" si="90"/>
        <v>3.9507400000000001</v>
      </c>
      <c r="W161" s="89">
        <f t="shared" si="90"/>
        <v>3.9027500000000002</v>
      </c>
      <c r="X161" s="89">
        <f t="shared" si="90"/>
        <v>3.9096600000000001</v>
      </c>
      <c r="Y161" s="89">
        <f t="shared" si="90"/>
        <v>3.71861</v>
      </c>
      <c r="Z161" s="89">
        <f t="shared" si="90"/>
        <v>3.5137700000000001</v>
      </c>
      <c r="AA161" s="89">
        <f t="shared" si="90"/>
        <v>3.3019400000000001</v>
      </c>
    </row>
    <row r="162" spans="1:27" ht="12.75" hidden="1" customHeight="1" outlineLevel="1" x14ac:dyDescent="0.2">
      <c r="A162" s="97" t="s">
        <v>1766</v>
      </c>
      <c r="B162" s="63" t="s">
        <v>242</v>
      </c>
      <c r="C162" s="43" t="s">
        <v>79</v>
      </c>
      <c r="D162" s="44">
        <v>1169.29</v>
      </c>
      <c r="E162" s="44">
        <v>1041.02</v>
      </c>
      <c r="F162" s="44">
        <v>972.68</v>
      </c>
      <c r="G162" s="44">
        <v>934.79</v>
      </c>
      <c r="H162" s="44">
        <v>1043.98</v>
      </c>
      <c r="I162" s="44">
        <v>1203.9100000000001</v>
      </c>
      <c r="J162" s="44">
        <v>1373.23</v>
      </c>
      <c r="K162" s="44">
        <v>1612.73</v>
      </c>
      <c r="L162" s="44">
        <v>1836.68</v>
      </c>
      <c r="M162" s="44">
        <v>1981.13</v>
      </c>
      <c r="N162" s="44">
        <v>1987.48</v>
      </c>
      <c r="O162" s="44">
        <v>1953.1</v>
      </c>
      <c r="P162" s="44">
        <v>1953.02</v>
      </c>
      <c r="Q162" s="44">
        <v>2013.6</v>
      </c>
      <c r="R162" s="44">
        <v>1964.68</v>
      </c>
      <c r="S162" s="44">
        <v>1987.21</v>
      </c>
      <c r="T162" s="44">
        <v>1949.84</v>
      </c>
      <c r="U162" s="44">
        <v>1951.46</v>
      </c>
      <c r="V162" s="44">
        <v>1899.45</v>
      </c>
      <c r="W162" s="44">
        <v>1851.46</v>
      </c>
      <c r="X162" s="44">
        <v>1858.37</v>
      </c>
      <c r="Y162" s="44">
        <v>1667.32</v>
      </c>
      <c r="Z162" s="44">
        <v>1462.48</v>
      </c>
      <c r="AA162" s="44">
        <v>1250.6500000000001</v>
      </c>
    </row>
    <row r="163" spans="1:27" ht="12.75" hidden="1" customHeight="1" outlineLevel="1" x14ac:dyDescent="0.2">
      <c r="A163" s="97" t="s">
        <v>1767</v>
      </c>
      <c r="B163" s="63" t="s">
        <v>90</v>
      </c>
      <c r="C163" s="43" t="s">
        <v>79</v>
      </c>
      <c r="D163" s="44">
        <v>1716.97</v>
      </c>
      <c r="E163" s="44">
        <f>$D$163</f>
        <v>1716.97</v>
      </c>
      <c r="F163" s="44">
        <f t="shared" ref="F163:AA163" si="91">$D$163</f>
        <v>1716.97</v>
      </c>
      <c r="G163" s="44">
        <f t="shared" si="91"/>
        <v>1716.97</v>
      </c>
      <c r="H163" s="44">
        <f t="shared" si="91"/>
        <v>1716.97</v>
      </c>
      <c r="I163" s="44">
        <f t="shared" si="91"/>
        <v>1716.97</v>
      </c>
      <c r="J163" s="44">
        <f t="shared" si="91"/>
        <v>1716.97</v>
      </c>
      <c r="K163" s="44">
        <f t="shared" si="91"/>
        <v>1716.97</v>
      </c>
      <c r="L163" s="44">
        <f t="shared" si="91"/>
        <v>1716.97</v>
      </c>
      <c r="M163" s="44">
        <f t="shared" si="91"/>
        <v>1716.97</v>
      </c>
      <c r="N163" s="44">
        <f t="shared" si="91"/>
        <v>1716.97</v>
      </c>
      <c r="O163" s="44">
        <f t="shared" si="91"/>
        <v>1716.97</v>
      </c>
      <c r="P163" s="44">
        <f t="shared" si="91"/>
        <v>1716.97</v>
      </c>
      <c r="Q163" s="44">
        <f t="shared" si="91"/>
        <v>1716.97</v>
      </c>
      <c r="R163" s="44">
        <f t="shared" si="91"/>
        <v>1716.97</v>
      </c>
      <c r="S163" s="44">
        <f t="shared" si="91"/>
        <v>1716.97</v>
      </c>
      <c r="T163" s="44">
        <f t="shared" si="91"/>
        <v>1716.97</v>
      </c>
      <c r="U163" s="44">
        <f t="shared" si="91"/>
        <v>1716.97</v>
      </c>
      <c r="V163" s="44">
        <f t="shared" si="91"/>
        <v>1716.97</v>
      </c>
      <c r="W163" s="44">
        <f t="shared" si="91"/>
        <v>1716.97</v>
      </c>
      <c r="X163" s="44">
        <f t="shared" si="91"/>
        <v>1716.97</v>
      </c>
      <c r="Y163" s="44">
        <f t="shared" si="91"/>
        <v>1716.97</v>
      </c>
      <c r="Z163" s="44">
        <f t="shared" si="91"/>
        <v>1716.97</v>
      </c>
      <c r="AA163" s="44">
        <f t="shared" si="91"/>
        <v>1716.97</v>
      </c>
    </row>
    <row r="164" spans="1:27" ht="12.75" hidden="1" customHeight="1" outlineLevel="1" x14ac:dyDescent="0.2">
      <c r="A164" s="97" t="s">
        <v>1768</v>
      </c>
      <c r="B164" s="63" t="s">
        <v>83</v>
      </c>
      <c r="C164" s="43" t="s">
        <v>79</v>
      </c>
      <c r="D164" s="44">
        <v>3.63</v>
      </c>
      <c r="E164" s="44">
        <v>3.63</v>
      </c>
      <c r="F164" s="44">
        <v>3.63</v>
      </c>
      <c r="G164" s="44">
        <v>3.63</v>
      </c>
      <c r="H164" s="44">
        <v>3.63</v>
      </c>
      <c r="I164" s="44">
        <v>3.63</v>
      </c>
      <c r="J164" s="44">
        <v>3.63</v>
      </c>
      <c r="K164" s="44">
        <v>3.63</v>
      </c>
      <c r="L164" s="44">
        <v>3.63</v>
      </c>
      <c r="M164" s="44">
        <v>3.63</v>
      </c>
      <c r="N164" s="44">
        <v>3.63</v>
      </c>
      <c r="O164" s="44">
        <v>3.63</v>
      </c>
      <c r="P164" s="44">
        <v>3.63</v>
      </c>
      <c r="Q164" s="44">
        <v>3.63</v>
      </c>
      <c r="R164" s="44">
        <v>3.63</v>
      </c>
      <c r="S164" s="44">
        <v>3.63</v>
      </c>
      <c r="T164" s="44">
        <v>3.63</v>
      </c>
      <c r="U164" s="44">
        <v>3.63</v>
      </c>
      <c r="V164" s="44">
        <v>3.63</v>
      </c>
      <c r="W164" s="44">
        <v>3.63</v>
      </c>
      <c r="X164" s="44">
        <v>3.63</v>
      </c>
      <c r="Y164" s="44">
        <v>3.63</v>
      </c>
      <c r="Z164" s="44">
        <v>3.63</v>
      </c>
      <c r="AA164" s="44">
        <v>3.63</v>
      </c>
    </row>
    <row r="165" spans="1:27" ht="12.75" hidden="1" customHeight="1" outlineLevel="1" x14ac:dyDescent="0.2">
      <c r="A165" s="97" t="s">
        <v>1769</v>
      </c>
      <c r="B165" s="63" t="s">
        <v>81</v>
      </c>
      <c r="C165" s="43" t="s">
        <v>79</v>
      </c>
      <c r="D165" s="44">
        <f>$D$11</f>
        <v>330.69</v>
      </c>
      <c r="E165" s="44">
        <f t="shared" ref="E165:AA165" si="92">$D$11</f>
        <v>330.69</v>
      </c>
      <c r="F165" s="44">
        <f t="shared" si="92"/>
        <v>330.69</v>
      </c>
      <c r="G165" s="44">
        <f t="shared" si="92"/>
        <v>330.69</v>
      </c>
      <c r="H165" s="44">
        <f t="shared" si="92"/>
        <v>330.69</v>
      </c>
      <c r="I165" s="44">
        <f t="shared" si="92"/>
        <v>330.69</v>
      </c>
      <c r="J165" s="44">
        <f t="shared" si="92"/>
        <v>330.69</v>
      </c>
      <c r="K165" s="44">
        <f t="shared" si="92"/>
        <v>330.69</v>
      </c>
      <c r="L165" s="44">
        <f t="shared" si="92"/>
        <v>330.69</v>
      </c>
      <c r="M165" s="44">
        <f t="shared" si="92"/>
        <v>330.69</v>
      </c>
      <c r="N165" s="44">
        <f t="shared" si="92"/>
        <v>330.69</v>
      </c>
      <c r="O165" s="44">
        <f t="shared" si="92"/>
        <v>330.69</v>
      </c>
      <c r="P165" s="44">
        <f t="shared" si="92"/>
        <v>330.69</v>
      </c>
      <c r="Q165" s="44">
        <f t="shared" si="92"/>
        <v>330.69</v>
      </c>
      <c r="R165" s="44">
        <f t="shared" si="92"/>
        <v>330.69</v>
      </c>
      <c r="S165" s="44">
        <f t="shared" si="92"/>
        <v>330.69</v>
      </c>
      <c r="T165" s="44">
        <f t="shared" si="92"/>
        <v>330.69</v>
      </c>
      <c r="U165" s="44">
        <f t="shared" si="92"/>
        <v>330.69</v>
      </c>
      <c r="V165" s="44">
        <f t="shared" si="92"/>
        <v>330.69</v>
      </c>
      <c r="W165" s="44">
        <f t="shared" si="92"/>
        <v>330.69</v>
      </c>
      <c r="X165" s="44">
        <f t="shared" si="92"/>
        <v>330.69</v>
      </c>
      <c r="Y165" s="44">
        <f t="shared" si="92"/>
        <v>330.69</v>
      </c>
      <c r="Z165" s="44">
        <f t="shared" si="92"/>
        <v>330.69</v>
      </c>
      <c r="AA165" s="44">
        <f t="shared" si="92"/>
        <v>330.69</v>
      </c>
    </row>
    <row r="166" spans="1:27" collapsed="1" x14ac:dyDescent="0.2">
      <c r="A166" s="96" t="s">
        <v>1770</v>
      </c>
      <c r="B166" s="28" t="str">
        <f>"02"&amp;"."&amp;$B$776&amp;"."&amp;$B$777</f>
        <v>02.11.2023</v>
      </c>
      <c r="C166" s="88" t="s">
        <v>76</v>
      </c>
      <c r="D166" s="89">
        <f>ROUND(((D167+D168+D170+D169)/1000),5)</f>
        <v>3.14438</v>
      </c>
      <c r="E166" s="89">
        <f>ROUND(((E167+E168+E170+E169)/1000),5)</f>
        <v>3.0328599999999999</v>
      </c>
      <c r="F166" s="89">
        <f>ROUND(((F167+F168+F170+F169)/1000),5)</f>
        <v>2.91012</v>
      </c>
      <c r="G166" s="89">
        <f t="shared" ref="G166:AA166" si="93">ROUND(((G167+G168+G170+G169)/1000),5)</f>
        <v>2.8899400000000002</v>
      </c>
      <c r="H166" s="89">
        <f t="shared" si="93"/>
        <v>2.9853800000000001</v>
      </c>
      <c r="I166" s="89">
        <f t="shared" si="93"/>
        <v>3.2176900000000002</v>
      </c>
      <c r="J166" s="89">
        <f t="shared" si="93"/>
        <v>3.3668</v>
      </c>
      <c r="K166" s="89">
        <f t="shared" si="93"/>
        <v>3.65212</v>
      </c>
      <c r="L166" s="89">
        <f t="shared" si="93"/>
        <v>3.8564099999999999</v>
      </c>
      <c r="M166" s="89">
        <f t="shared" si="93"/>
        <v>3.9310100000000001</v>
      </c>
      <c r="N166" s="89">
        <f t="shared" si="93"/>
        <v>3.9424899999999998</v>
      </c>
      <c r="O166" s="89">
        <f t="shared" si="93"/>
        <v>4.0043699999999998</v>
      </c>
      <c r="P166" s="89">
        <f t="shared" si="93"/>
        <v>3.9779100000000001</v>
      </c>
      <c r="Q166" s="89">
        <f t="shared" si="93"/>
        <v>4.0231500000000002</v>
      </c>
      <c r="R166" s="89">
        <f t="shared" si="93"/>
        <v>3.98258</v>
      </c>
      <c r="S166" s="89">
        <f t="shared" si="93"/>
        <v>4.00509</v>
      </c>
      <c r="T166" s="89">
        <f t="shared" si="93"/>
        <v>4.0033200000000004</v>
      </c>
      <c r="U166" s="89">
        <f t="shared" si="93"/>
        <v>4.0427400000000002</v>
      </c>
      <c r="V166" s="89">
        <f t="shared" si="93"/>
        <v>4.0771499999999996</v>
      </c>
      <c r="W166" s="89">
        <f t="shared" si="93"/>
        <v>4.0077999999999996</v>
      </c>
      <c r="X166" s="89">
        <f t="shared" si="93"/>
        <v>3.91635</v>
      </c>
      <c r="Y166" s="89">
        <f t="shared" si="93"/>
        <v>3.9200300000000001</v>
      </c>
      <c r="Z166" s="89">
        <f t="shared" si="93"/>
        <v>3.4714200000000002</v>
      </c>
      <c r="AA166" s="89">
        <f t="shared" si="93"/>
        <v>3.3195800000000002</v>
      </c>
    </row>
    <row r="167" spans="1:27" ht="12.75" hidden="1" customHeight="1" outlineLevel="1" x14ac:dyDescent="0.2">
      <c r="A167" s="97" t="s">
        <v>1771</v>
      </c>
      <c r="B167" s="63" t="s">
        <v>242</v>
      </c>
      <c r="C167" s="43" t="s">
        <v>79</v>
      </c>
      <c r="D167" s="44">
        <v>1093.0899999999999</v>
      </c>
      <c r="E167" s="44">
        <v>981.57</v>
      </c>
      <c r="F167" s="44">
        <v>858.83</v>
      </c>
      <c r="G167" s="44">
        <v>838.65</v>
      </c>
      <c r="H167" s="44">
        <v>934.09</v>
      </c>
      <c r="I167" s="44">
        <v>1166.4000000000001</v>
      </c>
      <c r="J167" s="44">
        <v>1315.51</v>
      </c>
      <c r="K167" s="44">
        <v>1600.83</v>
      </c>
      <c r="L167" s="44">
        <v>1805.12</v>
      </c>
      <c r="M167" s="44">
        <v>1879.72</v>
      </c>
      <c r="N167" s="44">
        <v>1891.2</v>
      </c>
      <c r="O167" s="44">
        <v>1953.08</v>
      </c>
      <c r="P167" s="44">
        <v>1926.62</v>
      </c>
      <c r="Q167" s="44">
        <v>1971.86</v>
      </c>
      <c r="R167" s="44">
        <v>1931.29</v>
      </c>
      <c r="S167" s="44">
        <v>1953.8</v>
      </c>
      <c r="T167" s="44">
        <v>1952.03</v>
      </c>
      <c r="U167" s="44">
        <v>1991.45</v>
      </c>
      <c r="V167" s="44">
        <v>2025.86</v>
      </c>
      <c r="W167" s="44">
        <v>1956.51</v>
      </c>
      <c r="X167" s="44">
        <v>1865.06</v>
      </c>
      <c r="Y167" s="44">
        <v>1868.74</v>
      </c>
      <c r="Z167" s="44">
        <v>1420.13</v>
      </c>
      <c r="AA167" s="44">
        <v>1268.29</v>
      </c>
    </row>
    <row r="168" spans="1:27" ht="12.75" hidden="1" customHeight="1" outlineLevel="1" x14ac:dyDescent="0.2">
      <c r="A168" s="97" t="s">
        <v>1772</v>
      </c>
      <c r="B168" s="63" t="s">
        <v>90</v>
      </c>
      <c r="C168" s="43" t="s">
        <v>79</v>
      </c>
      <c r="D168" s="44">
        <f>$D$163</f>
        <v>1716.97</v>
      </c>
      <c r="E168" s="44">
        <f>$D$163</f>
        <v>1716.97</v>
      </c>
      <c r="F168" s="44">
        <f t="shared" ref="F168:AA168" si="94">$D$163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2">
      <c r="A169" s="97" t="s">
        <v>1773</v>
      </c>
      <c r="B169" s="63" t="s">
        <v>83</v>
      </c>
      <c r="C169" s="43" t="s">
        <v>79</v>
      </c>
      <c r="D169" s="44">
        <v>3.63</v>
      </c>
      <c r="E169" s="44">
        <v>3.63</v>
      </c>
      <c r="F169" s="44">
        <v>3.63</v>
      </c>
      <c r="G169" s="44">
        <v>3.63</v>
      </c>
      <c r="H169" s="44">
        <v>3.63</v>
      </c>
      <c r="I169" s="44">
        <v>3.63</v>
      </c>
      <c r="J169" s="44">
        <v>3.63</v>
      </c>
      <c r="K169" s="44">
        <v>3.63</v>
      </c>
      <c r="L169" s="44">
        <v>3.63</v>
      </c>
      <c r="M169" s="44">
        <v>3.63</v>
      </c>
      <c r="N169" s="44">
        <v>3.63</v>
      </c>
      <c r="O169" s="44">
        <v>3.63</v>
      </c>
      <c r="P169" s="44">
        <v>3.63</v>
      </c>
      <c r="Q169" s="44">
        <v>3.63</v>
      </c>
      <c r="R169" s="44">
        <v>3.63</v>
      </c>
      <c r="S169" s="44">
        <v>3.63</v>
      </c>
      <c r="T169" s="44">
        <v>3.63</v>
      </c>
      <c r="U169" s="44">
        <v>3.63</v>
      </c>
      <c r="V169" s="44">
        <v>3.63</v>
      </c>
      <c r="W169" s="44">
        <v>3.63</v>
      </c>
      <c r="X169" s="44">
        <v>3.63</v>
      </c>
      <c r="Y169" s="44">
        <v>3.63</v>
      </c>
      <c r="Z169" s="44">
        <v>3.63</v>
      </c>
      <c r="AA169" s="44">
        <v>3.63</v>
      </c>
    </row>
    <row r="170" spans="1:27" ht="12.75" hidden="1" customHeight="1" outlineLevel="1" x14ac:dyDescent="0.2">
      <c r="A170" s="97" t="s">
        <v>1774</v>
      </c>
      <c r="B170" s="63" t="s">
        <v>81</v>
      </c>
      <c r="C170" s="43" t="s">
        <v>79</v>
      </c>
      <c r="D170" s="44">
        <f>$D$11</f>
        <v>330.69</v>
      </c>
      <c r="E170" s="44">
        <f t="shared" ref="E170:AA170" si="95">$D$11</f>
        <v>330.69</v>
      </c>
      <c r="F170" s="44">
        <f t="shared" si="95"/>
        <v>330.69</v>
      </c>
      <c r="G170" s="44">
        <f t="shared" si="95"/>
        <v>330.69</v>
      </c>
      <c r="H170" s="44">
        <f t="shared" si="95"/>
        <v>330.69</v>
      </c>
      <c r="I170" s="44">
        <f t="shared" si="95"/>
        <v>330.69</v>
      </c>
      <c r="J170" s="44">
        <f t="shared" si="95"/>
        <v>330.69</v>
      </c>
      <c r="K170" s="44">
        <f t="shared" si="95"/>
        <v>330.69</v>
      </c>
      <c r="L170" s="44">
        <f t="shared" si="95"/>
        <v>330.69</v>
      </c>
      <c r="M170" s="44">
        <f t="shared" si="95"/>
        <v>330.69</v>
      </c>
      <c r="N170" s="44">
        <f t="shared" si="95"/>
        <v>330.69</v>
      </c>
      <c r="O170" s="44">
        <f t="shared" si="95"/>
        <v>330.69</v>
      </c>
      <c r="P170" s="44">
        <f t="shared" si="95"/>
        <v>330.69</v>
      </c>
      <c r="Q170" s="44">
        <f t="shared" si="95"/>
        <v>330.69</v>
      </c>
      <c r="R170" s="44">
        <f t="shared" si="95"/>
        <v>330.69</v>
      </c>
      <c r="S170" s="44">
        <f t="shared" si="95"/>
        <v>330.69</v>
      </c>
      <c r="T170" s="44">
        <f t="shared" si="95"/>
        <v>330.69</v>
      </c>
      <c r="U170" s="44">
        <f t="shared" si="95"/>
        <v>330.69</v>
      </c>
      <c r="V170" s="44">
        <f t="shared" si="95"/>
        <v>330.69</v>
      </c>
      <c r="W170" s="44">
        <f t="shared" si="95"/>
        <v>330.69</v>
      </c>
      <c r="X170" s="44">
        <f t="shared" si="95"/>
        <v>330.69</v>
      </c>
      <c r="Y170" s="44">
        <f t="shared" si="95"/>
        <v>330.69</v>
      </c>
      <c r="Z170" s="44">
        <f t="shared" si="95"/>
        <v>330.69</v>
      </c>
      <c r="AA170" s="44">
        <f t="shared" si="95"/>
        <v>330.69</v>
      </c>
    </row>
    <row r="171" spans="1:27" ht="12.75" customHeight="1" collapsed="1" x14ac:dyDescent="0.2">
      <c r="A171" s="96" t="s">
        <v>1775</v>
      </c>
      <c r="B171" s="28" t="str">
        <f>"03"&amp;"."&amp;$B$776&amp;"."&amp;$B$777</f>
        <v>03.11.2023</v>
      </c>
      <c r="C171" s="88" t="s">
        <v>76</v>
      </c>
      <c r="D171" s="89">
        <f>ROUND(((D172+D173+D175+D174)/1000),5)</f>
        <v>3.17075</v>
      </c>
      <c r="E171" s="89">
        <f>ROUND(((E172+E173+E175+E174)/1000),5)</f>
        <v>3.0506899999999999</v>
      </c>
      <c r="F171" s="89">
        <f>ROUND(((F172+F173+F175+F174)/1000),5)</f>
        <v>2.93899</v>
      </c>
      <c r="G171" s="89">
        <f t="shared" ref="G171:AA171" si="96">ROUND(((G172+G173+G175+G174)/1000),5)</f>
        <v>2.9108499999999999</v>
      </c>
      <c r="H171" s="89">
        <f t="shared" si="96"/>
        <v>3.0421100000000001</v>
      </c>
      <c r="I171" s="89">
        <f t="shared" si="96"/>
        <v>3.19781</v>
      </c>
      <c r="J171" s="89">
        <f t="shared" si="96"/>
        <v>3.3682699999999999</v>
      </c>
      <c r="K171" s="89">
        <f t="shared" si="96"/>
        <v>3.6093299999999999</v>
      </c>
      <c r="L171" s="89">
        <f t="shared" si="96"/>
        <v>3.8661599999999998</v>
      </c>
      <c r="M171" s="89">
        <f t="shared" si="96"/>
        <v>3.9213800000000001</v>
      </c>
      <c r="N171" s="89">
        <f t="shared" si="96"/>
        <v>3.93303</v>
      </c>
      <c r="O171" s="89">
        <f t="shared" si="96"/>
        <v>3.9383900000000001</v>
      </c>
      <c r="P171" s="89">
        <f t="shared" si="96"/>
        <v>3.94537</v>
      </c>
      <c r="Q171" s="89">
        <f t="shared" si="96"/>
        <v>3.9422799999999998</v>
      </c>
      <c r="R171" s="89">
        <f t="shared" si="96"/>
        <v>3.9299300000000001</v>
      </c>
      <c r="S171" s="89">
        <f t="shared" si="96"/>
        <v>3.9233799999999999</v>
      </c>
      <c r="T171" s="89">
        <f t="shared" si="96"/>
        <v>3.8972899999999999</v>
      </c>
      <c r="U171" s="89">
        <f t="shared" si="96"/>
        <v>3.99377</v>
      </c>
      <c r="V171" s="89">
        <f t="shared" si="96"/>
        <v>4.0368500000000003</v>
      </c>
      <c r="W171" s="89">
        <f t="shared" si="96"/>
        <v>3.99654</v>
      </c>
      <c r="X171" s="89">
        <f t="shared" si="96"/>
        <v>3.9031799999999999</v>
      </c>
      <c r="Y171" s="89">
        <f t="shared" si="96"/>
        <v>3.7881100000000001</v>
      </c>
      <c r="Z171" s="89">
        <f t="shared" si="96"/>
        <v>3.5034100000000001</v>
      </c>
      <c r="AA171" s="89">
        <f t="shared" si="96"/>
        <v>3.2990599999999999</v>
      </c>
    </row>
    <row r="172" spans="1:27" ht="12.75" hidden="1" customHeight="1" outlineLevel="1" x14ac:dyDescent="0.2">
      <c r="A172" s="97" t="s">
        <v>1776</v>
      </c>
      <c r="B172" s="63" t="s">
        <v>242</v>
      </c>
      <c r="C172" s="43" t="s">
        <v>79</v>
      </c>
      <c r="D172" s="44">
        <v>1119.46</v>
      </c>
      <c r="E172" s="44">
        <v>999.4</v>
      </c>
      <c r="F172" s="44">
        <v>887.7</v>
      </c>
      <c r="G172" s="44">
        <v>859.56</v>
      </c>
      <c r="H172" s="44">
        <v>990.82</v>
      </c>
      <c r="I172" s="44">
        <v>1146.52</v>
      </c>
      <c r="J172" s="44">
        <v>1316.98</v>
      </c>
      <c r="K172" s="44">
        <v>1558.04</v>
      </c>
      <c r="L172" s="44">
        <v>1814.87</v>
      </c>
      <c r="M172" s="44">
        <v>1870.09</v>
      </c>
      <c r="N172" s="44">
        <v>1881.74</v>
      </c>
      <c r="O172" s="44">
        <v>1887.1</v>
      </c>
      <c r="P172" s="44">
        <v>1894.08</v>
      </c>
      <c r="Q172" s="44">
        <v>1890.99</v>
      </c>
      <c r="R172" s="44">
        <v>1878.64</v>
      </c>
      <c r="S172" s="44">
        <v>1872.09</v>
      </c>
      <c r="T172" s="44">
        <v>1846</v>
      </c>
      <c r="U172" s="44">
        <v>1942.48</v>
      </c>
      <c r="V172" s="44">
        <v>1985.56</v>
      </c>
      <c r="W172" s="44">
        <v>1945.25</v>
      </c>
      <c r="X172" s="44">
        <v>1851.89</v>
      </c>
      <c r="Y172" s="44">
        <v>1736.82</v>
      </c>
      <c r="Z172" s="44">
        <v>1452.12</v>
      </c>
      <c r="AA172" s="44">
        <v>1247.77</v>
      </c>
    </row>
    <row r="173" spans="1:27" ht="12.75" hidden="1" customHeight="1" outlineLevel="1" x14ac:dyDescent="0.2">
      <c r="A173" s="97" t="s">
        <v>1777</v>
      </c>
      <c r="B173" s="63" t="s">
        <v>90</v>
      </c>
      <c r="C173" s="43" t="s">
        <v>79</v>
      </c>
      <c r="D173" s="44">
        <f>$D$163</f>
        <v>1716.97</v>
      </c>
      <c r="E173" s="44">
        <f>$D$163</f>
        <v>1716.97</v>
      </c>
      <c r="F173" s="44">
        <f t="shared" ref="F173:AA173" si="97">$D$163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2">
      <c r="A174" s="97" t="s">
        <v>1778</v>
      </c>
      <c r="B174" s="63" t="s">
        <v>83</v>
      </c>
      <c r="C174" s="43" t="s">
        <v>79</v>
      </c>
      <c r="D174" s="44">
        <v>3.63</v>
      </c>
      <c r="E174" s="44">
        <v>3.63</v>
      </c>
      <c r="F174" s="44">
        <v>3.63</v>
      </c>
      <c r="G174" s="44">
        <v>3.63</v>
      </c>
      <c r="H174" s="44">
        <v>3.63</v>
      </c>
      <c r="I174" s="44">
        <v>3.63</v>
      </c>
      <c r="J174" s="44">
        <v>3.63</v>
      </c>
      <c r="K174" s="44">
        <v>3.63</v>
      </c>
      <c r="L174" s="44">
        <v>3.63</v>
      </c>
      <c r="M174" s="44">
        <v>3.63</v>
      </c>
      <c r="N174" s="44">
        <v>3.63</v>
      </c>
      <c r="O174" s="44">
        <v>3.63</v>
      </c>
      <c r="P174" s="44">
        <v>3.63</v>
      </c>
      <c r="Q174" s="44">
        <v>3.63</v>
      </c>
      <c r="R174" s="44">
        <v>3.63</v>
      </c>
      <c r="S174" s="44">
        <v>3.63</v>
      </c>
      <c r="T174" s="44">
        <v>3.63</v>
      </c>
      <c r="U174" s="44">
        <v>3.63</v>
      </c>
      <c r="V174" s="44">
        <v>3.63</v>
      </c>
      <c r="W174" s="44">
        <v>3.63</v>
      </c>
      <c r="X174" s="44">
        <v>3.63</v>
      </c>
      <c r="Y174" s="44">
        <v>3.63</v>
      </c>
      <c r="Z174" s="44">
        <v>3.63</v>
      </c>
      <c r="AA174" s="44">
        <v>3.63</v>
      </c>
    </row>
    <row r="175" spans="1:27" ht="12.75" hidden="1" customHeight="1" outlineLevel="1" x14ac:dyDescent="0.2">
      <c r="A175" s="97" t="s">
        <v>1779</v>
      </c>
      <c r="B175" s="63" t="s">
        <v>81</v>
      </c>
      <c r="C175" s="43" t="s">
        <v>79</v>
      </c>
      <c r="D175" s="44">
        <f>$D$11</f>
        <v>330.69</v>
      </c>
      <c r="E175" s="44">
        <f t="shared" ref="E175:AA175" si="98">$D$11</f>
        <v>330.69</v>
      </c>
      <c r="F175" s="44">
        <f t="shared" si="98"/>
        <v>330.69</v>
      </c>
      <c r="G175" s="44">
        <f t="shared" si="98"/>
        <v>330.69</v>
      </c>
      <c r="H175" s="44">
        <f t="shared" si="98"/>
        <v>330.69</v>
      </c>
      <c r="I175" s="44">
        <f t="shared" si="98"/>
        <v>330.69</v>
      </c>
      <c r="J175" s="44">
        <f t="shared" si="98"/>
        <v>330.69</v>
      </c>
      <c r="K175" s="44">
        <f t="shared" si="98"/>
        <v>330.69</v>
      </c>
      <c r="L175" s="44">
        <f t="shared" si="98"/>
        <v>330.69</v>
      </c>
      <c r="M175" s="44">
        <f t="shared" si="98"/>
        <v>330.69</v>
      </c>
      <c r="N175" s="44">
        <f t="shared" si="98"/>
        <v>330.69</v>
      </c>
      <c r="O175" s="44">
        <f t="shared" si="98"/>
        <v>330.69</v>
      </c>
      <c r="P175" s="44">
        <f t="shared" si="98"/>
        <v>330.69</v>
      </c>
      <c r="Q175" s="44">
        <f t="shared" si="98"/>
        <v>330.69</v>
      </c>
      <c r="R175" s="44">
        <f t="shared" si="98"/>
        <v>330.69</v>
      </c>
      <c r="S175" s="44">
        <f t="shared" si="98"/>
        <v>330.69</v>
      </c>
      <c r="T175" s="44">
        <f t="shared" si="98"/>
        <v>330.69</v>
      </c>
      <c r="U175" s="44">
        <f t="shared" si="98"/>
        <v>330.69</v>
      </c>
      <c r="V175" s="44">
        <f t="shared" si="98"/>
        <v>330.69</v>
      </c>
      <c r="W175" s="44">
        <f t="shared" si="98"/>
        <v>330.69</v>
      </c>
      <c r="X175" s="44">
        <f t="shared" si="98"/>
        <v>330.69</v>
      </c>
      <c r="Y175" s="44">
        <f t="shared" si="98"/>
        <v>330.69</v>
      </c>
      <c r="Z175" s="44">
        <f t="shared" si="98"/>
        <v>330.69</v>
      </c>
      <c r="AA175" s="44">
        <f t="shared" si="98"/>
        <v>330.69</v>
      </c>
    </row>
    <row r="176" spans="1:27" ht="12.75" customHeight="1" collapsed="1" x14ac:dyDescent="0.2">
      <c r="A176" s="96" t="s">
        <v>1780</v>
      </c>
      <c r="B176" s="28" t="str">
        <f>"04"&amp;"."&amp;$B$776&amp;"."&amp;$B$777</f>
        <v>04.11.2023</v>
      </c>
      <c r="C176" s="88" t="s">
        <v>76</v>
      </c>
      <c r="D176" s="89">
        <f>ROUND(((D177+D178+D180+D179)/1000),5)</f>
        <v>3.26092</v>
      </c>
      <c r="E176" s="89">
        <f>ROUND(((E177+E178+E180+E179)/1000),5)</f>
        <v>3.1829999999999998</v>
      </c>
      <c r="F176" s="89">
        <f>ROUND(((F177+F178+F180+F179)/1000),5)</f>
        <v>3.1029499999999999</v>
      </c>
      <c r="G176" s="89">
        <f t="shared" ref="G176:AA176" si="99">ROUND(((G177+G178+G180+G179)/1000),5)</f>
        <v>3.0484300000000002</v>
      </c>
      <c r="H176" s="89">
        <f t="shared" si="99"/>
        <v>3.0986400000000001</v>
      </c>
      <c r="I176" s="89">
        <f t="shared" si="99"/>
        <v>3.1951800000000001</v>
      </c>
      <c r="J176" s="89">
        <f t="shared" si="99"/>
        <v>3.2073900000000002</v>
      </c>
      <c r="K176" s="89">
        <f t="shared" si="99"/>
        <v>3.3162699999999998</v>
      </c>
      <c r="L176" s="89">
        <f t="shared" si="99"/>
        <v>3.6357699999999999</v>
      </c>
      <c r="M176" s="89">
        <f t="shared" si="99"/>
        <v>3.7310699999999999</v>
      </c>
      <c r="N176" s="89">
        <f t="shared" si="99"/>
        <v>3.78159</v>
      </c>
      <c r="O176" s="89">
        <f t="shared" si="99"/>
        <v>3.78938</v>
      </c>
      <c r="P176" s="89">
        <f t="shared" si="99"/>
        <v>3.78267</v>
      </c>
      <c r="Q176" s="89">
        <f t="shared" si="99"/>
        <v>3.7824</v>
      </c>
      <c r="R176" s="89">
        <f t="shared" si="99"/>
        <v>3.7597100000000001</v>
      </c>
      <c r="S176" s="89">
        <f t="shared" si="99"/>
        <v>3.8908900000000002</v>
      </c>
      <c r="T176" s="89">
        <f t="shared" si="99"/>
        <v>3.96367</v>
      </c>
      <c r="U176" s="89">
        <f t="shared" si="99"/>
        <v>4.1080500000000004</v>
      </c>
      <c r="V176" s="89">
        <f t="shared" si="99"/>
        <v>4.1092199999999997</v>
      </c>
      <c r="W176" s="89">
        <f t="shared" si="99"/>
        <v>3.9837799999999999</v>
      </c>
      <c r="X176" s="89">
        <f t="shared" si="99"/>
        <v>3.7511999999999999</v>
      </c>
      <c r="Y176" s="89">
        <f t="shared" si="99"/>
        <v>3.70553</v>
      </c>
      <c r="Z176" s="89">
        <f t="shared" si="99"/>
        <v>3.3549699999999998</v>
      </c>
      <c r="AA176" s="89">
        <f t="shared" si="99"/>
        <v>3.27576</v>
      </c>
    </row>
    <row r="177" spans="1:27" ht="12.75" hidden="1" customHeight="1" outlineLevel="1" x14ac:dyDescent="0.2">
      <c r="A177" s="97" t="s">
        <v>1781</v>
      </c>
      <c r="B177" s="63" t="s">
        <v>242</v>
      </c>
      <c r="C177" s="43" t="s">
        <v>79</v>
      </c>
      <c r="D177" s="44">
        <v>1209.6300000000001</v>
      </c>
      <c r="E177" s="44">
        <v>1131.71</v>
      </c>
      <c r="F177" s="44">
        <v>1051.6600000000001</v>
      </c>
      <c r="G177" s="44">
        <v>997.14</v>
      </c>
      <c r="H177" s="44">
        <v>1047.3499999999999</v>
      </c>
      <c r="I177" s="44">
        <v>1143.8900000000001</v>
      </c>
      <c r="J177" s="44">
        <v>1156.0999999999999</v>
      </c>
      <c r="K177" s="44">
        <v>1264.98</v>
      </c>
      <c r="L177" s="44">
        <v>1584.48</v>
      </c>
      <c r="M177" s="44">
        <v>1679.78</v>
      </c>
      <c r="N177" s="44">
        <v>1730.3</v>
      </c>
      <c r="O177" s="44">
        <v>1738.09</v>
      </c>
      <c r="P177" s="44">
        <v>1731.38</v>
      </c>
      <c r="Q177" s="44">
        <v>1731.11</v>
      </c>
      <c r="R177" s="44">
        <v>1708.42</v>
      </c>
      <c r="S177" s="44">
        <v>1839.6</v>
      </c>
      <c r="T177" s="44">
        <v>1912.38</v>
      </c>
      <c r="U177" s="44">
        <v>2056.7600000000002</v>
      </c>
      <c r="V177" s="44">
        <v>2057.9299999999998</v>
      </c>
      <c r="W177" s="44">
        <v>1932.49</v>
      </c>
      <c r="X177" s="44">
        <v>1699.91</v>
      </c>
      <c r="Y177" s="44">
        <v>1654.24</v>
      </c>
      <c r="Z177" s="44">
        <v>1303.68</v>
      </c>
      <c r="AA177" s="44">
        <v>1224.47</v>
      </c>
    </row>
    <row r="178" spans="1:27" ht="12.75" hidden="1" customHeight="1" outlineLevel="1" x14ac:dyDescent="0.2">
      <c r="A178" s="97" t="s">
        <v>1782</v>
      </c>
      <c r="B178" s="63" t="s">
        <v>90</v>
      </c>
      <c r="C178" s="43" t="s">
        <v>79</v>
      </c>
      <c r="D178" s="44">
        <f>$D$163</f>
        <v>1716.97</v>
      </c>
      <c r="E178" s="44">
        <f>$D$163</f>
        <v>1716.97</v>
      </c>
      <c r="F178" s="44">
        <f t="shared" ref="F178:AA178" si="100">$D$163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2">
      <c r="A179" s="97" t="s">
        <v>1783</v>
      </c>
      <c r="B179" s="63" t="s">
        <v>83</v>
      </c>
      <c r="C179" s="43" t="s">
        <v>79</v>
      </c>
      <c r="D179" s="44">
        <v>3.63</v>
      </c>
      <c r="E179" s="44">
        <v>3.63</v>
      </c>
      <c r="F179" s="44">
        <v>3.63</v>
      </c>
      <c r="G179" s="44">
        <v>3.63</v>
      </c>
      <c r="H179" s="44">
        <v>3.63</v>
      </c>
      <c r="I179" s="44">
        <v>3.63</v>
      </c>
      <c r="J179" s="44">
        <v>3.63</v>
      </c>
      <c r="K179" s="44">
        <v>3.63</v>
      </c>
      <c r="L179" s="44">
        <v>3.63</v>
      </c>
      <c r="M179" s="44">
        <v>3.63</v>
      </c>
      <c r="N179" s="44">
        <v>3.63</v>
      </c>
      <c r="O179" s="44">
        <v>3.63</v>
      </c>
      <c r="P179" s="44">
        <v>3.63</v>
      </c>
      <c r="Q179" s="44">
        <v>3.63</v>
      </c>
      <c r="R179" s="44">
        <v>3.63</v>
      </c>
      <c r="S179" s="44">
        <v>3.63</v>
      </c>
      <c r="T179" s="44">
        <v>3.63</v>
      </c>
      <c r="U179" s="44">
        <v>3.63</v>
      </c>
      <c r="V179" s="44">
        <v>3.63</v>
      </c>
      <c r="W179" s="44">
        <v>3.63</v>
      </c>
      <c r="X179" s="44">
        <v>3.63</v>
      </c>
      <c r="Y179" s="44">
        <v>3.63</v>
      </c>
      <c r="Z179" s="44">
        <v>3.63</v>
      </c>
      <c r="AA179" s="44">
        <v>3.63</v>
      </c>
    </row>
    <row r="180" spans="1:27" ht="12.75" hidden="1" customHeight="1" outlineLevel="1" x14ac:dyDescent="0.2">
      <c r="A180" s="97" t="s">
        <v>1784</v>
      </c>
      <c r="B180" s="63" t="s">
        <v>81</v>
      </c>
      <c r="C180" s="43" t="s">
        <v>79</v>
      </c>
      <c r="D180" s="44">
        <f>$D$11</f>
        <v>330.69</v>
      </c>
      <c r="E180" s="44">
        <f t="shared" ref="E180:AA180" si="101">$D$11</f>
        <v>330.69</v>
      </c>
      <c r="F180" s="44">
        <f t="shared" si="101"/>
        <v>330.69</v>
      </c>
      <c r="G180" s="44">
        <f t="shared" si="101"/>
        <v>330.69</v>
      </c>
      <c r="H180" s="44">
        <f t="shared" si="101"/>
        <v>330.69</v>
      </c>
      <c r="I180" s="44">
        <f t="shared" si="101"/>
        <v>330.69</v>
      </c>
      <c r="J180" s="44">
        <f t="shared" si="101"/>
        <v>330.69</v>
      </c>
      <c r="K180" s="44">
        <f t="shared" si="101"/>
        <v>330.69</v>
      </c>
      <c r="L180" s="44">
        <f t="shared" si="101"/>
        <v>330.69</v>
      </c>
      <c r="M180" s="44">
        <f t="shared" si="101"/>
        <v>330.69</v>
      </c>
      <c r="N180" s="44">
        <f t="shared" si="101"/>
        <v>330.69</v>
      </c>
      <c r="O180" s="44">
        <f t="shared" si="101"/>
        <v>330.69</v>
      </c>
      <c r="P180" s="44">
        <f t="shared" si="101"/>
        <v>330.69</v>
      </c>
      <c r="Q180" s="44">
        <f t="shared" si="101"/>
        <v>330.69</v>
      </c>
      <c r="R180" s="44">
        <f t="shared" si="101"/>
        <v>330.69</v>
      </c>
      <c r="S180" s="44">
        <f t="shared" si="101"/>
        <v>330.69</v>
      </c>
      <c r="T180" s="44">
        <f t="shared" si="101"/>
        <v>330.69</v>
      </c>
      <c r="U180" s="44">
        <f t="shared" si="101"/>
        <v>330.69</v>
      </c>
      <c r="V180" s="44">
        <f t="shared" si="101"/>
        <v>330.69</v>
      </c>
      <c r="W180" s="44">
        <f t="shared" si="101"/>
        <v>330.69</v>
      </c>
      <c r="X180" s="44">
        <f t="shared" si="101"/>
        <v>330.69</v>
      </c>
      <c r="Y180" s="44">
        <f t="shared" si="101"/>
        <v>330.69</v>
      </c>
      <c r="Z180" s="44">
        <f t="shared" si="101"/>
        <v>330.69</v>
      </c>
      <c r="AA180" s="44">
        <f t="shared" si="101"/>
        <v>330.69</v>
      </c>
    </row>
    <row r="181" spans="1:27" ht="12.75" customHeight="1" collapsed="1" x14ac:dyDescent="0.2">
      <c r="A181" s="96" t="s">
        <v>1785</v>
      </c>
      <c r="B181" s="28" t="str">
        <f>"05"&amp;"."&amp;$B$776&amp;"."&amp;$B$777</f>
        <v>05.11.2023</v>
      </c>
      <c r="C181" s="88" t="s">
        <v>76</v>
      </c>
      <c r="D181" s="89">
        <f>ROUND(((D182+D183+D185+D184)/1000),5)</f>
        <v>3.2558799999999999</v>
      </c>
      <c r="E181" s="89">
        <f>ROUND(((E182+E183+E185+E184)/1000),5)</f>
        <v>3.1465700000000001</v>
      </c>
      <c r="F181" s="89">
        <f>ROUND(((F182+F183+F185+F184)/1000),5)</f>
        <v>3.0636800000000002</v>
      </c>
      <c r="G181" s="89">
        <f t="shared" ref="G181:AA181" si="102">ROUND(((G182+G183+G185+G184)/1000),5)</f>
        <v>3.0452499999999998</v>
      </c>
      <c r="H181" s="89">
        <f t="shared" si="102"/>
        <v>3.0487600000000001</v>
      </c>
      <c r="I181" s="89">
        <f t="shared" si="102"/>
        <v>3.1662699999999999</v>
      </c>
      <c r="J181" s="89">
        <f t="shared" si="102"/>
        <v>3.1492</v>
      </c>
      <c r="K181" s="89">
        <f t="shared" si="102"/>
        <v>3.2490600000000001</v>
      </c>
      <c r="L181" s="89">
        <f t="shared" si="102"/>
        <v>3.4965899999999999</v>
      </c>
      <c r="M181" s="89">
        <f t="shared" si="102"/>
        <v>3.67293</v>
      </c>
      <c r="N181" s="89">
        <f t="shared" si="102"/>
        <v>3.7166000000000001</v>
      </c>
      <c r="O181" s="89">
        <f t="shared" si="102"/>
        <v>3.7269199999999998</v>
      </c>
      <c r="P181" s="89">
        <f t="shared" si="102"/>
        <v>3.7277300000000002</v>
      </c>
      <c r="Q181" s="89">
        <f t="shared" si="102"/>
        <v>3.72871</v>
      </c>
      <c r="R181" s="89">
        <f t="shared" si="102"/>
        <v>3.71509</v>
      </c>
      <c r="S181" s="89">
        <f t="shared" si="102"/>
        <v>3.69503</v>
      </c>
      <c r="T181" s="89">
        <f t="shared" si="102"/>
        <v>3.72417</v>
      </c>
      <c r="U181" s="89">
        <f t="shared" si="102"/>
        <v>3.93452</v>
      </c>
      <c r="V181" s="89">
        <f t="shared" si="102"/>
        <v>4.0401400000000001</v>
      </c>
      <c r="W181" s="89">
        <f t="shared" si="102"/>
        <v>3.9376799999999998</v>
      </c>
      <c r="X181" s="89">
        <f t="shared" si="102"/>
        <v>3.7586599999999999</v>
      </c>
      <c r="Y181" s="89">
        <f t="shared" si="102"/>
        <v>3.7152699999999999</v>
      </c>
      <c r="Z181" s="89">
        <f t="shared" si="102"/>
        <v>3.47688</v>
      </c>
      <c r="AA181" s="89">
        <f t="shared" si="102"/>
        <v>3.26383</v>
      </c>
    </row>
    <row r="182" spans="1:27" ht="12.75" hidden="1" customHeight="1" outlineLevel="1" x14ac:dyDescent="0.2">
      <c r="A182" s="97" t="s">
        <v>1786</v>
      </c>
      <c r="B182" s="63" t="s">
        <v>242</v>
      </c>
      <c r="C182" s="43" t="s">
        <v>79</v>
      </c>
      <c r="D182" s="44">
        <v>1204.5899999999999</v>
      </c>
      <c r="E182" s="44">
        <v>1095.28</v>
      </c>
      <c r="F182" s="44">
        <v>1012.39</v>
      </c>
      <c r="G182" s="44">
        <v>993.96</v>
      </c>
      <c r="H182" s="44">
        <v>997.47</v>
      </c>
      <c r="I182" s="44">
        <v>1114.98</v>
      </c>
      <c r="J182" s="44">
        <v>1097.9100000000001</v>
      </c>
      <c r="K182" s="44">
        <v>1197.77</v>
      </c>
      <c r="L182" s="44">
        <v>1445.3</v>
      </c>
      <c r="M182" s="44">
        <v>1621.64</v>
      </c>
      <c r="N182" s="44">
        <v>1665.31</v>
      </c>
      <c r="O182" s="44">
        <v>1675.63</v>
      </c>
      <c r="P182" s="44">
        <v>1676.44</v>
      </c>
      <c r="Q182" s="44">
        <v>1677.42</v>
      </c>
      <c r="R182" s="44">
        <v>1663.8</v>
      </c>
      <c r="S182" s="44">
        <v>1643.74</v>
      </c>
      <c r="T182" s="44">
        <v>1672.88</v>
      </c>
      <c r="U182" s="44">
        <v>1883.23</v>
      </c>
      <c r="V182" s="44">
        <v>1988.85</v>
      </c>
      <c r="W182" s="44">
        <v>1886.39</v>
      </c>
      <c r="X182" s="44">
        <v>1707.37</v>
      </c>
      <c r="Y182" s="44">
        <v>1663.98</v>
      </c>
      <c r="Z182" s="44">
        <v>1425.59</v>
      </c>
      <c r="AA182" s="44">
        <v>1212.54</v>
      </c>
    </row>
    <row r="183" spans="1:27" ht="12.75" hidden="1" customHeight="1" outlineLevel="1" x14ac:dyDescent="0.2">
      <c r="A183" s="97" t="s">
        <v>1787</v>
      </c>
      <c r="B183" s="63" t="s">
        <v>90</v>
      </c>
      <c r="C183" s="43" t="s">
        <v>79</v>
      </c>
      <c r="D183" s="44">
        <f>$D$163</f>
        <v>1716.97</v>
      </c>
      <c r="E183" s="44">
        <f>$D$163</f>
        <v>1716.97</v>
      </c>
      <c r="F183" s="44">
        <f t="shared" ref="F183:AA183" si="103">$D$163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2">
      <c r="A184" s="97" t="s">
        <v>1788</v>
      </c>
      <c r="B184" s="63" t="s">
        <v>83</v>
      </c>
      <c r="C184" s="43" t="s">
        <v>79</v>
      </c>
      <c r="D184" s="44">
        <v>3.63</v>
      </c>
      <c r="E184" s="44">
        <v>3.63</v>
      </c>
      <c r="F184" s="44">
        <v>3.63</v>
      </c>
      <c r="G184" s="44">
        <v>3.63</v>
      </c>
      <c r="H184" s="44">
        <v>3.63</v>
      </c>
      <c r="I184" s="44">
        <v>3.63</v>
      </c>
      <c r="J184" s="44">
        <v>3.63</v>
      </c>
      <c r="K184" s="44">
        <v>3.63</v>
      </c>
      <c r="L184" s="44">
        <v>3.63</v>
      </c>
      <c r="M184" s="44">
        <v>3.63</v>
      </c>
      <c r="N184" s="44">
        <v>3.63</v>
      </c>
      <c r="O184" s="44">
        <v>3.63</v>
      </c>
      <c r="P184" s="44">
        <v>3.63</v>
      </c>
      <c r="Q184" s="44">
        <v>3.63</v>
      </c>
      <c r="R184" s="44">
        <v>3.63</v>
      </c>
      <c r="S184" s="44">
        <v>3.63</v>
      </c>
      <c r="T184" s="44">
        <v>3.63</v>
      </c>
      <c r="U184" s="44">
        <v>3.63</v>
      </c>
      <c r="V184" s="44">
        <v>3.63</v>
      </c>
      <c r="W184" s="44">
        <v>3.63</v>
      </c>
      <c r="X184" s="44">
        <v>3.63</v>
      </c>
      <c r="Y184" s="44">
        <v>3.63</v>
      </c>
      <c r="Z184" s="44">
        <v>3.63</v>
      </c>
      <c r="AA184" s="44">
        <v>3.63</v>
      </c>
    </row>
    <row r="185" spans="1:27" ht="12.75" hidden="1" customHeight="1" outlineLevel="1" x14ac:dyDescent="0.2">
      <c r="A185" s="97" t="s">
        <v>1789</v>
      </c>
      <c r="B185" s="63" t="s">
        <v>81</v>
      </c>
      <c r="C185" s="43" t="s">
        <v>79</v>
      </c>
      <c r="D185" s="44">
        <f>$D$11</f>
        <v>330.69</v>
      </c>
      <c r="E185" s="44">
        <f t="shared" ref="E185:AA185" si="104">$D$11</f>
        <v>330.69</v>
      </c>
      <c r="F185" s="44">
        <f t="shared" si="104"/>
        <v>330.69</v>
      </c>
      <c r="G185" s="44">
        <f t="shared" si="104"/>
        <v>330.69</v>
      </c>
      <c r="H185" s="44">
        <f t="shared" si="104"/>
        <v>330.69</v>
      </c>
      <c r="I185" s="44">
        <f t="shared" si="104"/>
        <v>330.69</v>
      </c>
      <c r="J185" s="44">
        <f t="shared" si="104"/>
        <v>330.69</v>
      </c>
      <c r="K185" s="44">
        <f t="shared" si="104"/>
        <v>330.69</v>
      </c>
      <c r="L185" s="44">
        <f t="shared" si="104"/>
        <v>330.69</v>
      </c>
      <c r="M185" s="44">
        <f t="shared" si="104"/>
        <v>330.69</v>
      </c>
      <c r="N185" s="44">
        <f t="shared" si="104"/>
        <v>330.69</v>
      </c>
      <c r="O185" s="44">
        <f t="shared" si="104"/>
        <v>330.69</v>
      </c>
      <c r="P185" s="44">
        <f t="shared" si="104"/>
        <v>330.69</v>
      </c>
      <c r="Q185" s="44">
        <f t="shared" si="104"/>
        <v>330.69</v>
      </c>
      <c r="R185" s="44">
        <f t="shared" si="104"/>
        <v>330.69</v>
      </c>
      <c r="S185" s="44">
        <f t="shared" si="104"/>
        <v>330.69</v>
      </c>
      <c r="T185" s="44">
        <f t="shared" si="104"/>
        <v>330.69</v>
      </c>
      <c r="U185" s="44">
        <f t="shared" si="104"/>
        <v>330.69</v>
      </c>
      <c r="V185" s="44">
        <f t="shared" si="104"/>
        <v>330.69</v>
      </c>
      <c r="W185" s="44">
        <f t="shared" si="104"/>
        <v>330.69</v>
      </c>
      <c r="X185" s="44">
        <f t="shared" si="104"/>
        <v>330.69</v>
      </c>
      <c r="Y185" s="44">
        <f t="shared" si="104"/>
        <v>330.69</v>
      </c>
      <c r="Z185" s="44">
        <f t="shared" si="104"/>
        <v>330.69</v>
      </c>
      <c r="AA185" s="44">
        <f t="shared" si="104"/>
        <v>330.69</v>
      </c>
    </row>
    <row r="186" spans="1:27" ht="12.75" customHeight="1" collapsed="1" x14ac:dyDescent="0.2">
      <c r="A186" s="96" t="s">
        <v>1790</v>
      </c>
      <c r="B186" s="28" t="str">
        <f>"06"&amp;"."&amp;$B$776&amp;"."&amp;$B$777</f>
        <v>06.11.2023</v>
      </c>
      <c r="C186" s="88" t="s">
        <v>76</v>
      </c>
      <c r="D186" s="89">
        <f>ROUND(((D187+D188+D190+D189)/1000),5)</f>
        <v>3.2580200000000001</v>
      </c>
      <c r="E186" s="89">
        <f>ROUND(((E187+E188+E190+E189)/1000),5)</f>
        <v>3.1817000000000002</v>
      </c>
      <c r="F186" s="89">
        <f>ROUND(((F187+F188+F190+F189)/1000),5)</f>
        <v>3.1001500000000002</v>
      </c>
      <c r="G186" s="89">
        <f t="shared" ref="G186:AA186" si="105">ROUND(((G187+G188+G190+G189)/1000),5)</f>
        <v>3.05769</v>
      </c>
      <c r="H186" s="89">
        <f t="shared" si="105"/>
        <v>3.0952299999999999</v>
      </c>
      <c r="I186" s="89">
        <f t="shared" si="105"/>
        <v>3.18872</v>
      </c>
      <c r="J186" s="89">
        <f t="shared" si="105"/>
        <v>3.2203599999999999</v>
      </c>
      <c r="K186" s="89">
        <f t="shared" si="105"/>
        <v>3.33426</v>
      </c>
      <c r="L186" s="89">
        <f t="shared" si="105"/>
        <v>3.5655999999999999</v>
      </c>
      <c r="M186" s="89">
        <f t="shared" si="105"/>
        <v>3.7589700000000001</v>
      </c>
      <c r="N186" s="89">
        <f t="shared" si="105"/>
        <v>3.8744499999999999</v>
      </c>
      <c r="O186" s="89">
        <f t="shared" si="105"/>
        <v>3.8935900000000001</v>
      </c>
      <c r="P186" s="89">
        <f t="shared" si="105"/>
        <v>3.8732199999999999</v>
      </c>
      <c r="Q186" s="89">
        <f t="shared" si="105"/>
        <v>3.8810099999999998</v>
      </c>
      <c r="R186" s="89">
        <f t="shared" si="105"/>
        <v>3.8485499999999999</v>
      </c>
      <c r="S186" s="89">
        <f t="shared" si="105"/>
        <v>3.8294600000000001</v>
      </c>
      <c r="T186" s="89">
        <f t="shared" si="105"/>
        <v>3.8998699999999999</v>
      </c>
      <c r="U186" s="89">
        <f t="shared" si="105"/>
        <v>3.95757</v>
      </c>
      <c r="V186" s="89">
        <f t="shared" si="105"/>
        <v>3.95316</v>
      </c>
      <c r="W186" s="89">
        <f t="shared" si="105"/>
        <v>3.9253499999999999</v>
      </c>
      <c r="X186" s="89">
        <f t="shared" si="105"/>
        <v>3.89174</v>
      </c>
      <c r="Y186" s="89">
        <f t="shared" si="105"/>
        <v>3.76159</v>
      </c>
      <c r="Z186" s="89">
        <f t="shared" si="105"/>
        <v>3.4388999999999998</v>
      </c>
      <c r="AA186" s="89">
        <f t="shared" si="105"/>
        <v>3.3011300000000001</v>
      </c>
    </row>
    <row r="187" spans="1:27" ht="12.75" hidden="1" customHeight="1" outlineLevel="1" x14ac:dyDescent="0.2">
      <c r="A187" s="97" t="s">
        <v>1791</v>
      </c>
      <c r="B187" s="63" t="s">
        <v>242</v>
      </c>
      <c r="C187" s="43" t="s">
        <v>79</v>
      </c>
      <c r="D187" s="44">
        <v>1206.73</v>
      </c>
      <c r="E187" s="44">
        <v>1130.4100000000001</v>
      </c>
      <c r="F187" s="44">
        <v>1048.8599999999999</v>
      </c>
      <c r="G187" s="44">
        <v>1006.4</v>
      </c>
      <c r="H187" s="44">
        <v>1043.94</v>
      </c>
      <c r="I187" s="44">
        <v>1137.43</v>
      </c>
      <c r="J187" s="44">
        <v>1169.07</v>
      </c>
      <c r="K187" s="44">
        <v>1282.97</v>
      </c>
      <c r="L187" s="44">
        <v>1514.31</v>
      </c>
      <c r="M187" s="44">
        <v>1707.68</v>
      </c>
      <c r="N187" s="44">
        <v>1823.16</v>
      </c>
      <c r="O187" s="44">
        <v>1842.3</v>
      </c>
      <c r="P187" s="44">
        <v>1821.93</v>
      </c>
      <c r="Q187" s="44">
        <v>1829.72</v>
      </c>
      <c r="R187" s="44">
        <v>1797.26</v>
      </c>
      <c r="S187" s="44">
        <v>1778.17</v>
      </c>
      <c r="T187" s="44">
        <v>1848.58</v>
      </c>
      <c r="U187" s="44">
        <v>1906.28</v>
      </c>
      <c r="V187" s="44">
        <v>1901.87</v>
      </c>
      <c r="W187" s="44">
        <v>1874.06</v>
      </c>
      <c r="X187" s="44">
        <v>1840.45</v>
      </c>
      <c r="Y187" s="44">
        <v>1710.3</v>
      </c>
      <c r="Z187" s="44">
        <v>1387.61</v>
      </c>
      <c r="AA187" s="44">
        <v>1249.8399999999999</v>
      </c>
    </row>
    <row r="188" spans="1:27" ht="12.75" hidden="1" customHeight="1" outlineLevel="1" x14ac:dyDescent="0.2">
      <c r="A188" s="97" t="s">
        <v>1792</v>
      </c>
      <c r="B188" s="63" t="s">
        <v>90</v>
      </c>
      <c r="C188" s="43" t="s">
        <v>79</v>
      </c>
      <c r="D188" s="44">
        <f>$D$163</f>
        <v>1716.97</v>
      </c>
      <c r="E188" s="44">
        <f>$D$163</f>
        <v>1716.97</v>
      </c>
      <c r="F188" s="44">
        <f t="shared" ref="F188:AA188" si="106">$D$163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2">
      <c r="A189" s="97" t="s">
        <v>1793</v>
      </c>
      <c r="B189" s="63" t="s">
        <v>83</v>
      </c>
      <c r="C189" s="43" t="s">
        <v>79</v>
      </c>
      <c r="D189" s="44">
        <v>3.63</v>
      </c>
      <c r="E189" s="44">
        <v>3.63</v>
      </c>
      <c r="F189" s="44">
        <v>3.63</v>
      </c>
      <c r="G189" s="44">
        <v>3.63</v>
      </c>
      <c r="H189" s="44">
        <v>3.63</v>
      </c>
      <c r="I189" s="44">
        <v>3.63</v>
      </c>
      <c r="J189" s="44">
        <v>3.63</v>
      </c>
      <c r="K189" s="44">
        <v>3.63</v>
      </c>
      <c r="L189" s="44">
        <v>3.63</v>
      </c>
      <c r="M189" s="44">
        <v>3.63</v>
      </c>
      <c r="N189" s="44">
        <v>3.63</v>
      </c>
      <c r="O189" s="44">
        <v>3.63</v>
      </c>
      <c r="P189" s="44">
        <v>3.63</v>
      </c>
      <c r="Q189" s="44">
        <v>3.63</v>
      </c>
      <c r="R189" s="44">
        <v>3.63</v>
      </c>
      <c r="S189" s="44">
        <v>3.63</v>
      </c>
      <c r="T189" s="44">
        <v>3.63</v>
      </c>
      <c r="U189" s="44">
        <v>3.63</v>
      </c>
      <c r="V189" s="44">
        <v>3.63</v>
      </c>
      <c r="W189" s="44">
        <v>3.63</v>
      </c>
      <c r="X189" s="44">
        <v>3.63</v>
      </c>
      <c r="Y189" s="44">
        <v>3.63</v>
      </c>
      <c r="Z189" s="44">
        <v>3.63</v>
      </c>
      <c r="AA189" s="44">
        <v>3.63</v>
      </c>
    </row>
    <row r="190" spans="1:27" ht="12.75" hidden="1" customHeight="1" outlineLevel="1" x14ac:dyDescent="0.2">
      <c r="A190" s="97" t="s">
        <v>1794</v>
      </c>
      <c r="B190" s="63" t="s">
        <v>81</v>
      </c>
      <c r="C190" s="43" t="s">
        <v>79</v>
      </c>
      <c r="D190" s="44">
        <f>$D$11</f>
        <v>330.69</v>
      </c>
      <c r="E190" s="44">
        <f t="shared" ref="E190:AA190" si="107">$D$11</f>
        <v>330.69</v>
      </c>
      <c r="F190" s="44">
        <f t="shared" si="107"/>
        <v>330.69</v>
      </c>
      <c r="G190" s="44">
        <f t="shared" si="107"/>
        <v>330.69</v>
      </c>
      <c r="H190" s="44">
        <f t="shared" si="107"/>
        <v>330.69</v>
      </c>
      <c r="I190" s="44">
        <f t="shared" si="107"/>
        <v>330.69</v>
      </c>
      <c r="J190" s="44">
        <f t="shared" si="107"/>
        <v>330.69</v>
      </c>
      <c r="K190" s="44">
        <f t="shared" si="107"/>
        <v>330.69</v>
      </c>
      <c r="L190" s="44">
        <f t="shared" si="107"/>
        <v>330.69</v>
      </c>
      <c r="M190" s="44">
        <f t="shared" si="107"/>
        <v>330.69</v>
      </c>
      <c r="N190" s="44">
        <f t="shared" si="107"/>
        <v>330.69</v>
      </c>
      <c r="O190" s="44">
        <f t="shared" si="107"/>
        <v>330.69</v>
      </c>
      <c r="P190" s="44">
        <f t="shared" si="107"/>
        <v>330.69</v>
      </c>
      <c r="Q190" s="44">
        <f t="shared" si="107"/>
        <v>330.69</v>
      </c>
      <c r="R190" s="44">
        <f t="shared" si="107"/>
        <v>330.69</v>
      </c>
      <c r="S190" s="44">
        <f t="shared" si="107"/>
        <v>330.69</v>
      </c>
      <c r="T190" s="44">
        <f t="shared" si="107"/>
        <v>330.69</v>
      </c>
      <c r="U190" s="44">
        <f t="shared" si="107"/>
        <v>330.69</v>
      </c>
      <c r="V190" s="44">
        <f t="shared" si="107"/>
        <v>330.69</v>
      </c>
      <c r="W190" s="44">
        <f t="shared" si="107"/>
        <v>330.69</v>
      </c>
      <c r="X190" s="44">
        <f t="shared" si="107"/>
        <v>330.69</v>
      </c>
      <c r="Y190" s="44">
        <f t="shared" si="107"/>
        <v>330.69</v>
      </c>
      <c r="Z190" s="44">
        <f t="shared" si="107"/>
        <v>330.69</v>
      </c>
      <c r="AA190" s="44">
        <f t="shared" si="107"/>
        <v>330.69</v>
      </c>
    </row>
    <row r="191" spans="1:27" ht="12.75" customHeight="1" collapsed="1" x14ac:dyDescent="0.2">
      <c r="A191" s="96" t="s">
        <v>1795</v>
      </c>
      <c r="B191" s="28" t="str">
        <f>"07"&amp;"."&amp;$B$776&amp;"."&amp;$B$777</f>
        <v>07.11.2023</v>
      </c>
      <c r="C191" s="88" t="s">
        <v>76</v>
      </c>
      <c r="D191" s="89">
        <f>ROUND(((D192+D193+D195+D194)/1000),5)</f>
        <v>3.2084100000000002</v>
      </c>
      <c r="E191" s="89">
        <f>ROUND(((E192+E193+E195+E194)/1000),5)</f>
        <v>3.0542199999999999</v>
      </c>
      <c r="F191" s="89">
        <f>ROUND(((F192+F193+F195+F194)/1000),5)</f>
        <v>2.9491499999999999</v>
      </c>
      <c r="G191" s="89">
        <f t="shared" ref="G191:AA191" si="108">ROUND(((G192+G193+G195+G194)/1000),5)</f>
        <v>2.9066700000000001</v>
      </c>
      <c r="H191" s="89">
        <f t="shared" si="108"/>
        <v>2.98766</v>
      </c>
      <c r="I191" s="89">
        <f t="shared" si="108"/>
        <v>3.2132299999999998</v>
      </c>
      <c r="J191" s="89">
        <f t="shared" si="108"/>
        <v>3.2774000000000001</v>
      </c>
      <c r="K191" s="89">
        <f t="shared" si="108"/>
        <v>3.51932</v>
      </c>
      <c r="L191" s="89">
        <f t="shared" si="108"/>
        <v>3.7633700000000001</v>
      </c>
      <c r="M191" s="89">
        <f t="shared" si="108"/>
        <v>3.9059900000000001</v>
      </c>
      <c r="N191" s="89">
        <f t="shared" si="108"/>
        <v>3.91689</v>
      </c>
      <c r="O191" s="89">
        <f t="shared" si="108"/>
        <v>3.919</v>
      </c>
      <c r="P191" s="89">
        <f t="shared" si="108"/>
        <v>3.8789699999999998</v>
      </c>
      <c r="Q191" s="89">
        <f t="shared" si="108"/>
        <v>3.8967999999999998</v>
      </c>
      <c r="R191" s="89">
        <f t="shared" si="108"/>
        <v>3.9030499999999999</v>
      </c>
      <c r="S191" s="89">
        <f t="shared" si="108"/>
        <v>3.9252199999999999</v>
      </c>
      <c r="T191" s="89">
        <f t="shared" si="108"/>
        <v>3.9206500000000002</v>
      </c>
      <c r="U191" s="89">
        <f t="shared" si="108"/>
        <v>3.9024299999999998</v>
      </c>
      <c r="V191" s="89">
        <f t="shared" si="108"/>
        <v>3.9619300000000002</v>
      </c>
      <c r="W191" s="89">
        <f t="shared" si="108"/>
        <v>3.8672</v>
      </c>
      <c r="X191" s="89">
        <f t="shared" si="108"/>
        <v>3.73698</v>
      </c>
      <c r="Y191" s="89">
        <f t="shared" si="108"/>
        <v>3.6760000000000002</v>
      </c>
      <c r="Z191" s="89">
        <f t="shared" si="108"/>
        <v>3.35127</v>
      </c>
      <c r="AA191" s="89">
        <f t="shared" si="108"/>
        <v>3.2354599999999998</v>
      </c>
    </row>
    <row r="192" spans="1:27" ht="12.75" hidden="1" customHeight="1" outlineLevel="1" x14ac:dyDescent="0.2">
      <c r="A192" s="97" t="s">
        <v>1796</v>
      </c>
      <c r="B192" s="63" t="s">
        <v>242</v>
      </c>
      <c r="C192" s="43" t="s">
        <v>79</v>
      </c>
      <c r="D192" s="44">
        <v>1157.1199999999999</v>
      </c>
      <c r="E192" s="44">
        <v>1002.93</v>
      </c>
      <c r="F192" s="44">
        <v>897.86</v>
      </c>
      <c r="G192" s="44">
        <v>855.38</v>
      </c>
      <c r="H192" s="44">
        <v>936.37</v>
      </c>
      <c r="I192" s="44">
        <v>1161.94</v>
      </c>
      <c r="J192" s="44">
        <v>1226.1099999999999</v>
      </c>
      <c r="K192" s="44">
        <v>1468.03</v>
      </c>
      <c r="L192" s="44">
        <v>1712.08</v>
      </c>
      <c r="M192" s="44">
        <v>1854.7</v>
      </c>
      <c r="N192" s="44">
        <v>1865.6</v>
      </c>
      <c r="O192" s="44">
        <v>1867.71</v>
      </c>
      <c r="P192" s="44">
        <v>1827.68</v>
      </c>
      <c r="Q192" s="44">
        <v>1845.51</v>
      </c>
      <c r="R192" s="44">
        <v>1851.76</v>
      </c>
      <c r="S192" s="44">
        <v>1873.93</v>
      </c>
      <c r="T192" s="44">
        <v>1869.36</v>
      </c>
      <c r="U192" s="44">
        <v>1851.14</v>
      </c>
      <c r="V192" s="44">
        <v>1910.64</v>
      </c>
      <c r="W192" s="44">
        <v>1815.91</v>
      </c>
      <c r="X192" s="44">
        <v>1685.69</v>
      </c>
      <c r="Y192" s="44">
        <v>1624.71</v>
      </c>
      <c r="Z192" s="44">
        <v>1299.98</v>
      </c>
      <c r="AA192" s="44">
        <v>1184.17</v>
      </c>
    </row>
    <row r="193" spans="1:27" ht="12.75" hidden="1" customHeight="1" outlineLevel="1" x14ac:dyDescent="0.2">
      <c r="A193" s="97" t="s">
        <v>1797</v>
      </c>
      <c r="B193" s="63" t="s">
        <v>90</v>
      </c>
      <c r="C193" s="43" t="s">
        <v>79</v>
      </c>
      <c r="D193" s="44">
        <f>$D$163</f>
        <v>1716.97</v>
      </c>
      <c r="E193" s="44">
        <f>$D$163</f>
        <v>1716.97</v>
      </c>
      <c r="F193" s="44">
        <f t="shared" ref="F193:AA193" si="109">$D$163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2">
      <c r="A194" s="97" t="s">
        <v>1798</v>
      </c>
      <c r="B194" s="63" t="s">
        <v>83</v>
      </c>
      <c r="C194" s="43" t="s">
        <v>79</v>
      </c>
      <c r="D194" s="44">
        <v>3.63</v>
      </c>
      <c r="E194" s="44">
        <v>3.63</v>
      </c>
      <c r="F194" s="44">
        <v>3.63</v>
      </c>
      <c r="G194" s="44">
        <v>3.63</v>
      </c>
      <c r="H194" s="44">
        <v>3.63</v>
      </c>
      <c r="I194" s="44">
        <v>3.63</v>
      </c>
      <c r="J194" s="44">
        <v>3.63</v>
      </c>
      <c r="K194" s="44">
        <v>3.63</v>
      </c>
      <c r="L194" s="44">
        <v>3.63</v>
      </c>
      <c r="M194" s="44">
        <v>3.63</v>
      </c>
      <c r="N194" s="44">
        <v>3.63</v>
      </c>
      <c r="O194" s="44">
        <v>3.63</v>
      </c>
      <c r="P194" s="44">
        <v>3.63</v>
      </c>
      <c r="Q194" s="44">
        <v>3.63</v>
      </c>
      <c r="R194" s="44">
        <v>3.63</v>
      </c>
      <c r="S194" s="44">
        <v>3.63</v>
      </c>
      <c r="T194" s="44">
        <v>3.63</v>
      </c>
      <c r="U194" s="44">
        <v>3.63</v>
      </c>
      <c r="V194" s="44">
        <v>3.63</v>
      </c>
      <c r="W194" s="44">
        <v>3.63</v>
      </c>
      <c r="X194" s="44">
        <v>3.63</v>
      </c>
      <c r="Y194" s="44">
        <v>3.63</v>
      </c>
      <c r="Z194" s="44">
        <v>3.63</v>
      </c>
      <c r="AA194" s="44">
        <v>3.63</v>
      </c>
    </row>
    <row r="195" spans="1:27" ht="12.75" hidden="1" customHeight="1" outlineLevel="1" x14ac:dyDescent="0.2">
      <c r="A195" s="97" t="s">
        <v>1799</v>
      </c>
      <c r="B195" s="63" t="s">
        <v>81</v>
      </c>
      <c r="C195" s="43" t="s">
        <v>79</v>
      </c>
      <c r="D195" s="44">
        <f>$D$11</f>
        <v>330.69</v>
      </c>
      <c r="E195" s="44">
        <f t="shared" ref="E195:AA195" si="110">$D$11</f>
        <v>330.69</v>
      </c>
      <c r="F195" s="44">
        <f t="shared" si="110"/>
        <v>330.69</v>
      </c>
      <c r="G195" s="44">
        <f t="shared" si="110"/>
        <v>330.69</v>
      </c>
      <c r="H195" s="44">
        <f t="shared" si="110"/>
        <v>330.69</v>
      </c>
      <c r="I195" s="44">
        <f t="shared" si="110"/>
        <v>330.69</v>
      </c>
      <c r="J195" s="44">
        <f t="shared" si="110"/>
        <v>330.69</v>
      </c>
      <c r="K195" s="44">
        <f t="shared" si="110"/>
        <v>330.69</v>
      </c>
      <c r="L195" s="44">
        <f t="shared" si="110"/>
        <v>330.69</v>
      </c>
      <c r="M195" s="44">
        <f t="shared" si="110"/>
        <v>330.69</v>
      </c>
      <c r="N195" s="44">
        <f t="shared" si="110"/>
        <v>330.69</v>
      </c>
      <c r="O195" s="44">
        <f t="shared" si="110"/>
        <v>330.69</v>
      </c>
      <c r="P195" s="44">
        <f t="shared" si="110"/>
        <v>330.69</v>
      </c>
      <c r="Q195" s="44">
        <f t="shared" si="110"/>
        <v>330.69</v>
      </c>
      <c r="R195" s="44">
        <f t="shared" si="110"/>
        <v>330.69</v>
      </c>
      <c r="S195" s="44">
        <f t="shared" si="110"/>
        <v>330.69</v>
      </c>
      <c r="T195" s="44">
        <f t="shared" si="110"/>
        <v>330.69</v>
      </c>
      <c r="U195" s="44">
        <f t="shared" si="110"/>
        <v>330.69</v>
      </c>
      <c r="V195" s="44">
        <f t="shared" si="110"/>
        <v>330.69</v>
      </c>
      <c r="W195" s="44">
        <f t="shared" si="110"/>
        <v>330.69</v>
      </c>
      <c r="X195" s="44">
        <f t="shared" si="110"/>
        <v>330.69</v>
      </c>
      <c r="Y195" s="44">
        <f t="shared" si="110"/>
        <v>330.69</v>
      </c>
      <c r="Z195" s="44">
        <f t="shared" si="110"/>
        <v>330.69</v>
      </c>
      <c r="AA195" s="44">
        <f t="shared" si="110"/>
        <v>330.69</v>
      </c>
    </row>
    <row r="196" spans="1:27" ht="12.75" customHeight="1" collapsed="1" x14ac:dyDescent="0.2">
      <c r="A196" s="96" t="s">
        <v>1800</v>
      </c>
      <c r="B196" s="28" t="str">
        <f>"08"&amp;"."&amp;$B$776&amp;"."&amp;$B$777</f>
        <v>08.11.2023</v>
      </c>
      <c r="C196" s="88" t="s">
        <v>76</v>
      </c>
      <c r="D196" s="89">
        <f>ROUND(((D197+D198+D200+D199)/1000),5)</f>
        <v>3.2478500000000001</v>
      </c>
      <c r="E196" s="89">
        <f>ROUND(((E197+E198+E200+E199)/1000),5)</f>
        <v>3.2187399999999999</v>
      </c>
      <c r="F196" s="89">
        <f>ROUND(((F197+F198+F200+F199)/1000),5)</f>
        <v>2.9930099999999999</v>
      </c>
      <c r="G196" s="89">
        <f t="shared" ref="G196:AA196" si="111">ROUND(((G197+G198+G200+G199)/1000),5)</f>
        <v>2.98874</v>
      </c>
      <c r="H196" s="89">
        <f t="shared" si="111"/>
        <v>3.0135200000000002</v>
      </c>
      <c r="I196" s="89">
        <f t="shared" si="111"/>
        <v>3.2380800000000001</v>
      </c>
      <c r="J196" s="89">
        <f t="shared" si="111"/>
        <v>3.26932</v>
      </c>
      <c r="K196" s="89">
        <f t="shared" si="111"/>
        <v>3.5502899999999999</v>
      </c>
      <c r="L196" s="89">
        <f t="shared" si="111"/>
        <v>3.7110799999999999</v>
      </c>
      <c r="M196" s="89">
        <f t="shared" si="111"/>
        <v>3.8895400000000002</v>
      </c>
      <c r="N196" s="89">
        <f t="shared" si="111"/>
        <v>3.9001999999999999</v>
      </c>
      <c r="O196" s="89">
        <f t="shared" si="111"/>
        <v>3.9293999999999998</v>
      </c>
      <c r="P196" s="89">
        <f t="shared" si="111"/>
        <v>3.9299200000000001</v>
      </c>
      <c r="Q196" s="89">
        <f t="shared" si="111"/>
        <v>3.9395699999999998</v>
      </c>
      <c r="R196" s="89">
        <f t="shared" si="111"/>
        <v>3.9173900000000001</v>
      </c>
      <c r="S196" s="89">
        <f t="shared" si="111"/>
        <v>3.9518499999999999</v>
      </c>
      <c r="T196" s="89">
        <f t="shared" si="111"/>
        <v>3.95722</v>
      </c>
      <c r="U196" s="89">
        <f t="shared" si="111"/>
        <v>3.95486</v>
      </c>
      <c r="V196" s="89">
        <f t="shared" si="111"/>
        <v>3.94977</v>
      </c>
      <c r="W196" s="89">
        <f t="shared" si="111"/>
        <v>3.8891900000000001</v>
      </c>
      <c r="X196" s="89">
        <f t="shared" si="111"/>
        <v>3.8240599999999998</v>
      </c>
      <c r="Y196" s="89">
        <f t="shared" si="111"/>
        <v>3.7038899999999999</v>
      </c>
      <c r="Z196" s="89">
        <f t="shared" si="111"/>
        <v>3.40523</v>
      </c>
      <c r="AA196" s="89">
        <f t="shared" si="111"/>
        <v>3.25352</v>
      </c>
    </row>
    <row r="197" spans="1:27" ht="12.75" hidden="1" customHeight="1" outlineLevel="1" x14ac:dyDescent="0.2">
      <c r="A197" s="97" t="s">
        <v>1801</v>
      </c>
      <c r="B197" s="63" t="s">
        <v>242</v>
      </c>
      <c r="C197" s="43" t="s">
        <v>79</v>
      </c>
      <c r="D197" s="44">
        <v>1196.56</v>
      </c>
      <c r="E197" s="44">
        <v>1167.45</v>
      </c>
      <c r="F197" s="44">
        <v>941.72</v>
      </c>
      <c r="G197" s="44">
        <v>937.45</v>
      </c>
      <c r="H197" s="44">
        <v>962.23</v>
      </c>
      <c r="I197" s="44">
        <v>1186.79</v>
      </c>
      <c r="J197" s="44">
        <v>1218.03</v>
      </c>
      <c r="K197" s="44">
        <v>1499</v>
      </c>
      <c r="L197" s="44">
        <v>1659.79</v>
      </c>
      <c r="M197" s="44">
        <v>1838.25</v>
      </c>
      <c r="N197" s="44">
        <v>1848.91</v>
      </c>
      <c r="O197" s="44">
        <v>1878.11</v>
      </c>
      <c r="P197" s="44">
        <v>1878.63</v>
      </c>
      <c r="Q197" s="44">
        <v>1888.28</v>
      </c>
      <c r="R197" s="44">
        <v>1866.1</v>
      </c>
      <c r="S197" s="44">
        <v>1900.56</v>
      </c>
      <c r="T197" s="44">
        <v>1905.93</v>
      </c>
      <c r="U197" s="44">
        <v>1903.57</v>
      </c>
      <c r="V197" s="44">
        <v>1898.48</v>
      </c>
      <c r="W197" s="44">
        <v>1837.9</v>
      </c>
      <c r="X197" s="44">
        <v>1772.77</v>
      </c>
      <c r="Y197" s="44">
        <v>1652.6</v>
      </c>
      <c r="Z197" s="44">
        <v>1353.94</v>
      </c>
      <c r="AA197" s="44">
        <v>1202.23</v>
      </c>
    </row>
    <row r="198" spans="1:27" ht="12.75" hidden="1" customHeight="1" outlineLevel="1" x14ac:dyDescent="0.2">
      <c r="A198" s="97" t="s">
        <v>1802</v>
      </c>
      <c r="B198" s="63" t="s">
        <v>90</v>
      </c>
      <c r="C198" s="43" t="s">
        <v>79</v>
      </c>
      <c r="D198" s="44">
        <f>$D$163</f>
        <v>1716.97</v>
      </c>
      <c r="E198" s="44">
        <f>$D$163</f>
        <v>1716.97</v>
      </c>
      <c r="F198" s="44">
        <f t="shared" ref="F198:AA198" si="112">$D$163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2">
      <c r="A199" s="97" t="s">
        <v>1803</v>
      </c>
      <c r="B199" s="63" t="s">
        <v>83</v>
      </c>
      <c r="C199" s="43" t="s">
        <v>79</v>
      </c>
      <c r="D199" s="44">
        <v>3.63</v>
      </c>
      <c r="E199" s="44">
        <v>3.63</v>
      </c>
      <c r="F199" s="44">
        <v>3.63</v>
      </c>
      <c r="G199" s="44">
        <v>3.63</v>
      </c>
      <c r="H199" s="44">
        <v>3.63</v>
      </c>
      <c r="I199" s="44">
        <v>3.63</v>
      </c>
      <c r="J199" s="44">
        <v>3.63</v>
      </c>
      <c r="K199" s="44">
        <v>3.63</v>
      </c>
      <c r="L199" s="44">
        <v>3.63</v>
      </c>
      <c r="M199" s="44">
        <v>3.63</v>
      </c>
      <c r="N199" s="44">
        <v>3.63</v>
      </c>
      <c r="O199" s="44">
        <v>3.63</v>
      </c>
      <c r="P199" s="44">
        <v>3.63</v>
      </c>
      <c r="Q199" s="44">
        <v>3.63</v>
      </c>
      <c r="R199" s="44">
        <v>3.63</v>
      </c>
      <c r="S199" s="44">
        <v>3.63</v>
      </c>
      <c r="T199" s="44">
        <v>3.63</v>
      </c>
      <c r="U199" s="44">
        <v>3.63</v>
      </c>
      <c r="V199" s="44">
        <v>3.63</v>
      </c>
      <c r="W199" s="44">
        <v>3.63</v>
      </c>
      <c r="X199" s="44">
        <v>3.63</v>
      </c>
      <c r="Y199" s="44">
        <v>3.63</v>
      </c>
      <c r="Z199" s="44">
        <v>3.63</v>
      </c>
      <c r="AA199" s="44">
        <v>3.63</v>
      </c>
    </row>
    <row r="200" spans="1:27" ht="12.75" hidden="1" customHeight="1" outlineLevel="1" x14ac:dyDescent="0.2">
      <c r="A200" s="97" t="s">
        <v>1804</v>
      </c>
      <c r="B200" s="63" t="s">
        <v>81</v>
      </c>
      <c r="C200" s="43" t="s">
        <v>79</v>
      </c>
      <c r="D200" s="44">
        <f>$D$11</f>
        <v>330.69</v>
      </c>
      <c r="E200" s="44">
        <f t="shared" ref="E200:AA200" si="113">$D$11</f>
        <v>330.69</v>
      </c>
      <c r="F200" s="44">
        <f t="shared" si="113"/>
        <v>330.69</v>
      </c>
      <c r="G200" s="44">
        <f t="shared" si="113"/>
        <v>330.69</v>
      </c>
      <c r="H200" s="44">
        <f t="shared" si="113"/>
        <v>330.69</v>
      </c>
      <c r="I200" s="44">
        <f t="shared" si="113"/>
        <v>330.69</v>
      </c>
      <c r="J200" s="44">
        <f t="shared" si="113"/>
        <v>330.69</v>
      </c>
      <c r="K200" s="44">
        <f t="shared" si="113"/>
        <v>330.69</v>
      </c>
      <c r="L200" s="44">
        <f t="shared" si="113"/>
        <v>330.69</v>
      </c>
      <c r="M200" s="44">
        <f t="shared" si="113"/>
        <v>330.69</v>
      </c>
      <c r="N200" s="44">
        <f t="shared" si="113"/>
        <v>330.69</v>
      </c>
      <c r="O200" s="44">
        <f t="shared" si="113"/>
        <v>330.69</v>
      </c>
      <c r="P200" s="44">
        <f t="shared" si="113"/>
        <v>330.69</v>
      </c>
      <c r="Q200" s="44">
        <f t="shared" si="113"/>
        <v>330.69</v>
      </c>
      <c r="R200" s="44">
        <f t="shared" si="113"/>
        <v>330.69</v>
      </c>
      <c r="S200" s="44">
        <f t="shared" si="113"/>
        <v>330.69</v>
      </c>
      <c r="T200" s="44">
        <f t="shared" si="113"/>
        <v>330.69</v>
      </c>
      <c r="U200" s="44">
        <f t="shared" si="113"/>
        <v>330.69</v>
      </c>
      <c r="V200" s="44">
        <f t="shared" si="113"/>
        <v>330.69</v>
      </c>
      <c r="W200" s="44">
        <f t="shared" si="113"/>
        <v>330.69</v>
      </c>
      <c r="X200" s="44">
        <f t="shared" si="113"/>
        <v>330.69</v>
      </c>
      <c r="Y200" s="44">
        <f t="shared" si="113"/>
        <v>330.69</v>
      </c>
      <c r="Z200" s="44">
        <f t="shared" si="113"/>
        <v>330.69</v>
      </c>
      <c r="AA200" s="44">
        <f t="shared" si="113"/>
        <v>330.69</v>
      </c>
    </row>
    <row r="201" spans="1:27" ht="12.75" customHeight="1" collapsed="1" x14ac:dyDescent="0.2">
      <c r="A201" s="96" t="s">
        <v>1805</v>
      </c>
      <c r="B201" s="28" t="str">
        <f>"09"&amp;"."&amp;$B$776&amp;"."&amp;$B$777</f>
        <v>09.11.2023</v>
      </c>
      <c r="C201" s="88" t="s">
        <v>76</v>
      </c>
      <c r="D201" s="89">
        <f>ROUND(((D202+D203+D205+D204)/1000),5)</f>
        <v>3.2691300000000001</v>
      </c>
      <c r="E201" s="89">
        <f>ROUND(((E202+E203+E205+E204)/1000),5)</f>
        <v>3.22925</v>
      </c>
      <c r="F201" s="89">
        <f>ROUND(((F202+F203+F205+F204)/1000),5)</f>
        <v>3.1732300000000002</v>
      </c>
      <c r="G201" s="89">
        <f t="shared" ref="G201:AA201" si="114">ROUND(((G202+G203+G205+G204)/1000),5)</f>
        <v>3.04156</v>
      </c>
      <c r="H201" s="89">
        <f t="shared" si="114"/>
        <v>3.1990599999999998</v>
      </c>
      <c r="I201" s="89">
        <f t="shared" si="114"/>
        <v>3.2396400000000001</v>
      </c>
      <c r="J201" s="89">
        <f t="shared" si="114"/>
        <v>3.3191099999999998</v>
      </c>
      <c r="K201" s="89">
        <f t="shared" si="114"/>
        <v>3.5863999999999998</v>
      </c>
      <c r="L201" s="89">
        <f t="shared" si="114"/>
        <v>3.7563599999999999</v>
      </c>
      <c r="M201" s="89">
        <f t="shared" si="114"/>
        <v>3.90211</v>
      </c>
      <c r="N201" s="89">
        <f t="shared" si="114"/>
        <v>3.95608</v>
      </c>
      <c r="O201" s="89">
        <f t="shared" si="114"/>
        <v>3.9624299999999999</v>
      </c>
      <c r="P201" s="89">
        <f t="shared" si="114"/>
        <v>3.9272</v>
      </c>
      <c r="Q201" s="89">
        <f t="shared" si="114"/>
        <v>3.9341599999999999</v>
      </c>
      <c r="R201" s="89">
        <f t="shared" si="114"/>
        <v>3.9343499999999998</v>
      </c>
      <c r="S201" s="89">
        <f t="shared" si="114"/>
        <v>3.9135</v>
      </c>
      <c r="T201" s="89">
        <f t="shared" si="114"/>
        <v>3.86198</v>
      </c>
      <c r="U201" s="89">
        <f t="shared" si="114"/>
        <v>4.0353399999999997</v>
      </c>
      <c r="V201" s="89">
        <f t="shared" si="114"/>
        <v>4.0297400000000003</v>
      </c>
      <c r="W201" s="89">
        <f t="shared" si="114"/>
        <v>3.9025099999999999</v>
      </c>
      <c r="X201" s="89">
        <f t="shared" si="114"/>
        <v>3.7171500000000002</v>
      </c>
      <c r="Y201" s="89">
        <f t="shared" si="114"/>
        <v>3.6656399999999998</v>
      </c>
      <c r="Z201" s="89">
        <f t="shared" si="114"/>
        <v>3.38815</v>
      </c>
      <c r="AA201" s="89">
        <f t="shared" si="114"/>
        <v>3.2812600000000001</v>
      </c>
    </row>
    <row r="202" spans="1:27" ht="12.75" hidden="1" customHeight="1" outlineLevel="1" x14ac:dyDescent="0.2">
      <c r="A202" s="97" t="s">
        <v>1806</v>
      </c>
      <c r="B202" s="63" t="s">
        <v>242</v>
      </c>
      <c r="C202" s="43" t="s">
        <v>79</v>
      </c>
      <c r="D202" s="44">
        <v>1217.8399999999999</v>
      </c>
      <c r="E202" s="44">
        <v>1177.96</v>
      </c>
      <c r="F202" s="44">
        <v>1121.94</v>
      </c>
      <c r="G202" s="44">
        <v>990.27</v>
      </c>
      <c r="H202" s="44">
        <v>1147.77</v>
      </c>
      <c r="I202" s="44">
        <v>1188.3499999999999</v>
      </c>
      <c r="J202" s="44">
        <v>1267.82</v>
      </c>
      <c r="K202" s="44">
        <v>1535.11</v>
      </c>
      <c r="L202" s="44">
        <v>1705.07</v>
      </c>
      <c r="M202" s="44">
        <v>1850.82</v>
      </c>
      <c r="N202" s="44">
        <v>1904.79</v>
      </c>
      <c r="O202" s="44">
        <v>1911.14</v>
      </c>
      <c r="P202" s="44">
        <v>1875.91</v>
      </c>
      <c r="Q202" s="44">
        <v>1882.87</v>
      </c>
      <c r="R202" s="44">
        <v>1883.06</v>
      </c>
      <c r="S202" s="44">
        <v>1862.21</v>
      </c>
      <c r="T202" s="44">
        <v>1810.69</v>
      </c>
      <c r="U202" s="44">
        <v>1984.05</v>
      </c>
      <c r="V202" s="44">
        <v>1978.45</v>
      </c>
      <c r="W202" s="44">
        <v>1851.22</v>
      </c>
      <c r="X202" s="44">
        <v>1665.86</v>
      </c>
      <c r="Y202" s="44">
        <v>1614.35</v>
      </c>
      <c r="Z202" s="44">
        <v>1336.86</v>
      </c>
      <c r="AA202" s="44">
        <v>1229.97</v>
      </c>
    </row>
    <row r="203" spans="1:27" ht="12.75" hidden="1" customHeight="1" outlineLevel="1" x14ac:dyDescent="0.2">
      <c r="A203" s="97" t="s">
        <v>1807</v>
      </c>
      <c r="B203" s="63" t="s">
        <v>90</v>
      </c>
      <c r="C203" s="43" t="s">
        <v>79</v>
      </c>
      <c r="D203" s="44">
        <f>$D$163</f>
        <v>1716.97</v>
      </c>
      <c r="E203" s="44">
        <f>$D$163</f>
        <v>1716.97</v>
      </c>
      <c r="F203" s="44">
        <f t="shared" ref="F203:AA203" si="115">$D$163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2">
      <c r="A204" s="97" t="s">
        <v>1808</v>
      </c>
      <c r="B204" s="63" t="s">
        <v>83</v>
      </c>
      <c r="C204" s="43" t="s">
        <v>79</v>
      </c>
      <c r="D204" s="44">
        <v>3.63</v>
      </c>
      <c r="E204" s="44">
        <v>3.63</v>
      </c>
      <c r="F204" s="44">
        <v>3.63</v>
      </c>
      <c r="G204" s="44">
        <v>3.63</v>
      </c>
      <c r="H204" s="44">
        <v>3.63</v>
      </c>
      <c r="I204" s="44">
        <v>3.63</v>
      </c>
      <c r="J204" s="44">
        <v>3.63</v>
      </c>
      <c r="K204" s="44">
        <v>3.63</v>
      </c>
      <c r="L204" s="44">
        <v>3.63</v>
      </c>
      <c r="M204" s="44">
        <v>3.63</v>
      </c>
      <c r="N204" s="44">
        <v>3.63</v>
      </c>
      <c r="O204" s="44">
        <v>3.63</v>
      </c>
      <c r="P204" s="44">
        <v>3.63</v>
      </c>
      <c r="Q204" s="44">
        <v>3.63</v>
      </c>
      <c r="R204" s="44">
        <v>3.63</v>
      </c>
      <c r="S204" s="44">
        <v>3.63</v>
      </c>
      <c r="T204" s="44">
        <v>3.63</v>
      </c>
      <c r="U204" s="44">
        <v>3.63</v>
      </c>
      <c r="V204" s="44">
        <v>3.63</v>
      </c>
      <c r="W204" s="44">
        <v>3.63</v>
      </c>
      <c r="X204" s="44">
        <v>3.63</v>
      </c>
      <c r="Y204" s="44">
        <v>3.63</v>
      </c>
      <c r="Z204" s="44">
        <v>3.63</v>
      </c>
      <c r="AA204" s="44">
        <v>3.63</v>
      </c>
    </row>
    <row r="205" spans="1:27" ht="12.75" hidden="1" customHeight="1" outlineLevel="1" x14ac:dyDescent="0.2">
      <c r="A205" s="97" t="s">
        <v>1809</v>
      </c>
      <c r="B205" s="63" t="s">
        <v>81</v>
      </c>
      <c r="C205" s="43" t="s">
        <v>79</v>
      </c>
      <c r="D205" s="44">
        <f>$D$11</f>
        <v>330.69</v>
      </c>
      <c r="E205" s="44">
        <f t="shared" ref="E205:AA205" si="116">$D$11</f>
        <v>330.69</v>
      </c>
      <c r="F205" s="44">
        <f t="shared" si="116"/>
        <v>330.69</v>
      </c>
      <c r="G205" s="44">
        <f t="shared" si="116"/>
        <v>330.69</v>
      </c>
      <c r="H205" s="44">
        <f t="shared" si="116"/>
        <v>330.69</v>
      </c>
      <c r="I205" s="44">
        <f t="shared" si="116"/>
        <v>330.69</v>
      </c>
      <c r="J205" s="44">
        <f t="shared" si="116"/>
        <v>330.69</v>
      </c>
      <c r="K205" s="44">
        <f t="shared" si="116"/>
        <v>330.69</v>
      </c>
      <c r="L205" s="44">
        <f t="shared" si="116"/>
        <v>330.69</v>
      </c>
      <c r="M205" s="44">
        <f t="shared" si="116"/>
        <v>330.69</v>
      </c>
      <c r="N205" s="44">
        <f t="shared" si="116"/>
        <v>330.69</v>
      </c>
      <c r="O205" s="44">
        <f t="shared" si="116"/>
        <v>330.69</v>
      </c>
      <c r="P205" s="44">
        <f t="shared" si="116"/>
        <v>330.69</v>
      </c>
      <c r="Q205" s="44">
        <f t="shared" si="116"/>
        <v>330.69</v>
      </c>
      <c r="R205" s="44">
        <f t="shared" si="116"/>
        <v>330.69</v>
      </c>
      <c r="S205" s="44">
        <f t="shared" si="116"/>
        <v>330.69</v>
      </c>
      <c r="T205" s="44">
        <f t="shared" si="116"/>
        <v>330.69</v>
      </c>
      <c r="U205" s="44">
        <f t="shared" si="116"/>
        <v>330.69</v>
      </c>
      <c r="V205" s="44">
        <f t="shared" si="116"/>
        <v>330.69</v>
      </c>
      <c r="W205" s="44">
        <f t="shared" si="116"/>
        <v>330.69</v>
      </c>
      <c r="X205" s="44">
        <f t="shared" si="116"/>
        <v>330.69</v>
      </c>
      <c r="Y205" s="44">
        <f t="shared" si="116"/>
        <v>330.69</v>
      </c>
      <c r="Z205" s="44">
        <f t="shared" si="116"/>
        <v>330.69</v>
      </c>
      <c r="AA205" s="44">
        <f t="shared" si="116"/>
        <v>330.69</v>
      </c>
    </row>
    <row r="206" spans="1:27" ht="12.75" customHeight="1" collapsed="1" x14ac:dyDescent="0.2">
      <c r="A206" s="96" t="s">
        <v>1810</v>
      </c>
      <c r="B206" s="28" t="str">
        <f>"10"&amp;"."&amp;$B$776&amp;"."&amp;$B$777</f>
        <v>10.11.2023</v>
      </c>
      <c r="C206" s="88" t="s">
        <v>76</v>
      </c>
      <c r="D206" s="89">
        <f>ROUND(((D207+D208+D210+D209)/1000),5)</f>
        <v>3.2508400000000002</v>
      </c>
      <c r="E206" s="89">
        <f>ROUND(((E207+E208+E210+E209)/1000),5)</f>
        <v>3.2108500000000002</v>
      </c>
      <c r="F206" s="89">
        <f>ROUND(((F207+F208+F210+F209)/1000),5)</f>
        <v>3.1737700000000002</v>
      </c>
      <c r="G206" s="89">
        <f t="shared" ref="G206:AA206" si="117">ROUND(((G207+G208+G210+G209)/1000),5)</f>
        <v>3.0424600000000002</v>
      </c>
      <c r="H206" s="89">
        <f t="shared" si="117"/>
        <v>3.1687599999999998</v>
      </c>
      <c r="I206" s="89">
        <f t="shared" si="117"/>
        <v>3.2416399999999999</v>
      </c>
      <c r="J206" s="89">
        <f t="shared" si="117"/>
        <v>3.3262700000000001</v>
      </c>
      <c r="K206" s="89">
        <f t="shared" si="117"/>
        <v>3.6240100000000002</v>
      </c>
      <c r="L206" s="89">
        <f t="shared" si="117"/>
        <v>3.87419</v>
      </c>
      <c r="M206" s="89">
        <f t="shared" si="117"/>
        <v>3.9333200000000001</v>
      </c>
      <c r="N206" s="89">
        <f t="shared" si="117"/>
        <v>3.94685</v>
      </c>
      <c r="O206" s="89">
        <f t="shared" si="117"/>
        <v>3.99</v>
      </c>
      <c r="P206" s="89">
        <f t="shared" si="117"/>
        <v>3.96035</v>
      </c>
      <c r="Q206" s="89">
        <f t="shared" si="117"/>
        <v>3.9632700000000001</v>
      </c>
      <c r="R206" s="89">
        <f t="shared" si="117"/>
        <v>3.9621900000000001</v>
      </c>
      <c r="S206" s="89">
        <f t="shared" si="117"/>
        <v>3.9635099999999999</v>
      </c>
      <c r="T206" s="89">
        <f t="shared" si="117"/>
        <v>3.9302100000000002</v>
      </c>
      <c r="U206" s="89">
        <f t="shared" si="117"/>
        <v>4.0556299999999998</v>
      </c>
      <c r="V206" s="89">
        <f t="shared" si="117"/>
        <v>4.0340299999999996</v>
      </c>
      <c r="W206" s="89">
        <f t="shared" si="117"/>
        <v>3.9847999999999999</v>
      </c>
      <c r="X206" s="89">
        <f t="shared" si="117"/>
        <v>3.9151699999999998</v>
      </c>
      <c r="Y206" s="89">
        <f t="shared" si="117"/>
        <v>3.7491500000000002</v>
      </c>
      <c r="Z206" s="89">
        <f t="shared" si="117"/>
        <v>3.5147499999999998</v>
      </c>
      <c r="AA206" s="89">
        <f t="shared" si="117"/>
        <v>3.2989000000000002</v>
      </c>
    </row>
    <row r="207" spans="1:27" ht="12.75" hidden="1" customHeight="1" outlineLevel="1" x14ac:dyDescent="0.2">
      <c r="A207" s="97" t="s">
        <v>1811</v>
      </c>
      <c r="B207" s="63" t="s">
        <v>242</v>
      </c>
      <c r="C207" s="43" t="s">
        <v>79</v>
      </c>
      <c r="D207" s="44">
        <v>1199.55</v>
      </c>
      <c r="E207" s="44">
        <v>1159.56</v>
      </c>
      <c r="F207" s="44">
        <v>1122.48</v>
      </c>
      <c r="G207" s="44">
        <v>991.17</v>
      </c>
      <c r="H207" s="44">
        <v>1117.47</v>
      </c>
      <c r="I207" s="44">
        <v>1190.3499999999999</v>
      </c>
      <c r="J207" s="44">
        <v>1274.98</v>
      </c>
      <c r="K207" s="44">
        <v>1572.72</v>
      </c>
      <c r="L207" s="44">
        <v>1822.9</v>
      </c>
      <c r="M207" s="44">
        <v>1882.03</v>
      </c>
      <c r="N207" s="44">
        <v>1895.56</v>
      </c>
      <c r="O207" s="44">
        <v>1938.71</v>
      </c>
      <c r="P207" s="44">
        <v>1909.06</v>
      </c>
      <c r="Q207" s="44">
        <v>1911.98</v>
      </c>
      <c r="R207" s="44">
        <v>1910.9</v>
      </c>
      <c r="S207" s="44">
        <v>1912.22</v>
      </c>
      <c r="T207" s="44">
        <v>1878.92</v>
      </c>
      <c r="U207" s="44">
        <v>2004.34</v>
      </c>
      <c r="V207" s="44">
        <v>1982.74</v>
      </c>
      <c r="W207" s="44">
        <v>1933.51</v>
      </c>
      <c r="X207" s="44">
        <v>1863.88</v>
      </c>
      <c r="Y207" s="44">
        <v>1697.86</v>
      </c>
      <c r="Z207" s="44">
        <v>1463.46</v>
      </c>
      <c r="AA207" s="44">
        <v>1247.6099999999999</v>
      </c>
    </row>
    <row r="208" spans="1:27" ht="12.75" hidden="1" customHeight="1" outlineLevel="1" x14ac:dyDescent="0.2">
      <c r="A208" s="97" t="s">
        <v>1812</v>
      </c>
      <c r="B208" s="63" t="s">
        <v>90</v>
      </c>
      <c r="C208" s="43" t="s">
        <v>79</v>
      </c>
      <c r="D208" s="44">
        <f>$D$163</f>
        <v>1716.97</v>
      </c>
      <c r="E208" s="44">
        <f>$D$163</f>
        <v>1716.97</v>
      </c>
      <c r="F208" s="44">
        <f t="shared" ref="F208:AA208" si="118">$D$163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2">
      <c r="A209" s="97" t="s">
        <v>1813</v>
      </c>
      <c r="B209" s="63" t="s">
        <v>83</v>
      </c>
      <c r="C209" s="43" t="s">
        <v>79</v>
      </c>
      <c r="D209" s="44">
        <v>3.63</v>
      </c>
      <c r="E209" s="44">
        <v>3.63</v>
      </c>
      <c r="F209" s="44">
        <v>3.63</v>
      </c>
      <c r="G209" s="44">
        <v>3.63</v>
      </c>
      <c r="H209" s="44">
        <v>3.63</v>
      </c>
      <c r="I209" s="44">
        <v>3.63</v>
      </c>
      <c r="J209" s="44">
        <v>3.63</v>
      </c>
      <c r="K209" s="44">
        <v>3.63</v>
      </c>
      <c r="L209" s="44">
        <v>3.63</v>
      </c>
      <c r="M209" s="44">
        <v>3.63</v>
      </c>
      <c r="N209" s="44">
        <v>3.63</v>
      </c>
      <c r="O209" s="44">
        <v>3.63</v>
      </c>
      <c r="P209" s="44">
        <v>3.63</v>
      </c>
      <c r="Q209" s="44">
        <v>3.63</v>
      </c>
      <c r="R209" s="44">
        <v>3.63</v>
      </c>
      <c r="S209" s="44">
        <v>3.63</v>
      </c>
      <c r="T209" s="44">
        <v>3.63</v>
      </c>
      <c r="U209" s="44">
        <v>3.63</v>
      </c>
      <c r="V209" s="44">
        <v>3.63</v>
      </c>
      <c r="W209" s="44">
        <v>3.63</v>
      </c>
      <c r="X209" s="44">
        <v>3.63</v>
      </c>
      <c r="Y209" s="44">
        <v>3.63</v>
      </c>
      <c r="Z209" s="44">
        <v>3.63</v>
      </c>
      <c r="AA209" s="44">
        <v>3.63</v>
      </c>
    </row>
    <row r="210" spans="1:27" ht="12.75" hidden="1" customHeight="1" outlineLevel="1" x14ac:dyDescent="0.2">
      <c r="A210" s="97" t="s">
        <v>1814</v>
      </c>
      <c r="B210" s="63" t="s">
        <v>81</v>
      </c>
      <c r="C210" s="43" t="s">
        <v>79</v>
      </c>
      <c r="D210" s="44">
        <f>$D$11</f>
        <v>330.69</v>
      </c>
      <c r="E210" s="44">
        <f t="shared" ref="E210:AA210" si="119">$D$11</f>
        <v>330.69</v>
      </c>
      <c r="F210" s="44">
        <f t="shared" si="119"/>
        <v>330.69</v>
      </c>
      <c r="G210" s="44">
        <f t="shared" si="119"/>
        <v>330.69</v>
      </c>
      <c r="H210" s="44">
        <f t="shared" si="119"/>
        <v>330.69</v>
      </c>
      <c r="I210" s="44">
        <f t="shared" si="119"/>
        <v>330.69</v>
      </c>
      <c r="J210" s="44">
        <f t="shared" si="119"/>
        <v>330.69</v>
      </c>
      <c r="K210" s="44">
        <f t="shared" si="119"/>
        <v>330.69</v>
      </c>
      <c r="L210" s="44">
        <f t="shared" si="119"/>
        <v>330.69</v>
      </c>
      <c r="M210" s="44">
        <f t="shared" si="119"/>
        <v>330.69</v>
      </c>
      <c r="N210" s="44">
        <f t="shared" si="119"/>
        <v>330.69</v>
      </c>
      <c r="O210" s="44">
        <f t="shared" si="119"/>
        <v>330.69</v>
      </c>
      <c r="P210" s="44">
        <f t="shared" si="119"/>
        <v>330.69</v>
      </c>
      <c r="Q210" s="44">
        <f t="shared" si="119"/>
        <v>330.69</v>
      </c>
      <c r="R210" s="44">
        <f t="shared" si="119"/>
        <v>330.69</v>
      </c>
      <c r="S210" s="44">
        <f t="shared" si="119"/>
        <v>330.69</v>
      </c>
      <c r="T210" s="44">
        <f t="shared" si="119"/>
        <v>330.69</v>
      </c>
      <c r="U210" s="44">
        <f t="shared" si="119"/>
        <v>330.69</v>
      </c>
      <c r="V210" s="44">
        <f t="shared" si="119"/>
        <v>330.69</v>
      </c>
      <c r="W210" s="44">
        <f t="shared" si="119"/>
        <v>330.69</v>
      </c>
      <c r="X210" s="44">
        <f t="shared" si="119"/>
        <v>330.69</v>
      </c>
      <c r="Y210" s="44">
        <f t="shared" si="119"/>
        <v>330.69</v>
      </c>
      <c r="Z210" s="44">
        <f t="shared" si="119"/>
        <v>330.69</v>
      </c>
      <c r="AA210" s="44">
        <f t="shared" si="119"/>
        <v>330.69</v>
      </c>
    </row>
    <row r="211" spans="1:27" ht="12.75" customHeight="1" collapsed="1" x14ac:dyDescent="0.2">
      <c r="A211" s="96" t="s">
        <v>1815</v>
      </c>
      <c r="B211" s="28" t="str">
        <f>"11"&amp;"."&amp;$B$776&amp;"."&amp;$B$777</f>
        <v>11.11.2023</v>
      </c>
      <c r="C211" s="88" t="s">
        <v>76</v>
      </c>
      <c r="D211" s="89">
        <f>ROUND(((D212+D213+D215+D214)/1000),5)</f>
        <v>3.2777099999999999</v>
      </c>
      <c r="E211" s="89">
        <f>ROUND(((E212+E213+E215+E214)/1000),5)</f>
        <v>3.2402299999999999</v>
      </c>
      <c r="F211" s="89">
        <f>ROUND(((F212+F213+F215+F214)/1000),5)</f>
        <v>3.21821</v>
      </c>
      <c r="G211" s="89">
        <f t="shared" ref="G211:AA211" si="120">ROUND(((G212+G213+G215+G214)/1000),5)</f>
        <v>3.1851600000000002</v>
      </c>
      <c r="H211" s="89">
        <f t="shared" si="120"/>
        <v>3.1995499999999999</v>
      </c>
      <c r="I211" s="89">
        <f t="shared" si="120"/>
        <v>3.23915</v>
      </c>
      <c r="J211" s="89">
        <f t="shared" si="120"/>
        <v>3.2480199999999999</v>
      </c>
      <c r="K211" s="89">
        <f t="shared" si="120"/>
        <v>3.31758</v>
      </c>
      <c r="L211" s="89">
        <f t="shared" si="120"/>
        <v>3.5755599999999998</v>
      </c>
      <c r="M211" s="89">
        <f t="shared" si="120"/>
        <v>3.7035499999999999</v>
      </c>
      <c r="N211" s="89">
        <f t="shared" si="120"/>
        <v>3.76071</v>
      </c>
      <c r="O211" s="89">
        <f t="shared" si="120"/>
        <v>3.75827</v>
      </c>
      <c r="P211" s="89">
        <f t="shared" si="120"/>
        <v>3.7202000000000002</v>
      </c>
      <c r="Q211" s="89">
        <f t="shared" si="120"/>
        <v>3.7196699999999998</v>
      </c>
      <c r="R211" s="89">
        <f t="shared" si="120"/>
        <v>3.72159</v>
      </c>
      <c r="S211" s="89">
        <f t="shared" si="120"/>
        <v>3.7084999999999999</v>
      </c>
      <c r="T211" s="89">
        <f t="shared" si="120"/>
        <v>3.8039499999999999</v>
      </c>
      <c r="U211" s="89">
        <f t="shared" si="120"/>
        <v>3.8611599999999999</v>
      </c>
      <c r="V211" s="89">
        <f t="shared" si="120"/>
        <v>3.94103</v>
      </c>
      <c r="W211" s="89">
        <f t="shared" si="120"/>
        <v>3.8912900000000001</v>
      </c>
      <c r="X211" s="89">
        <f t="shared" si="120"/>
        <v>3.74675</v>
      </c>
      <c r="Y211" s="89">
        <f t="shared" si="120"/>
        <v>3.6464699999999999</v>
      </c>
      <c r="Z211" s="89">
        <f t="shared" si="120"/>
        <v>3.4174699999999998</v>
      </c>
      <c r="AA211" s="89">
        <f t="shared" si="120"/>
        <v>3.2484299999999999</v>
      </c>
    </row>
    <row r="212" spans="1:27" ht="12.75" hidden="1" customHeight="1" outlineLevel="1" x14ac:dyDescent="0.2">
      <c r="A212" s="97" t="s">
        <v>1816</v>
      </c>
      <c r="B212" s="63" t="s">
        <v>242</v>
      </c>
      <c r="C212" s="43" t="s">
        <v>79</v>
      </c>
      <c r="D212" s="44">
        <v>1226.42</v>
      </c>
      <c r="E212" s="44">
        <v>1188.94</v>
      </c>
      <c r="F212" s="44">
        <v>1166.92</v>
      </c>
      <c r="G212" s="44">
        <v>1133.8699999999999</v>
      </c>
      <c r="H212" s="44">
        <v>1148.26</v>
      </c>
      <c r="I212" s="44">
        <v>1187.8599999999999</v>
      </c>
      <c r="J212" s="44">
        <v>1196.73</v>
      </c>
      <c r="K212" s="44">
        <v>1266.29</v>
      </c>
      <c r="L212" s="44">
        <v>1524.27</v>
      </c>
      <c r="M212" s="44">
        <v>1652.26</v>
      </c>
      <c r="N212" s="44">
        <v>1709.42</v>
      </c>
      <c r="O212" s="44">
        <v>1706.98</v>
      </c>
      <c r="P212" s="44">
        <v>1668.91</v>
      </c>
      <c r="Q212" s="44">
        <v>1668.38</v>
      </c>
      <c r="R212" s="44">
        <v>1670.3</v>
      </c>
      <c r="S212" s="44">
        <v>1657.21</v>
      </c>
      <c r="T212" s="44">
        <v>1752.66</v>
      </c>
      <c r="U212" s="44">
        <v>1809.87</v>
      </c>
      <c r="V212" s="44">
        <v>1889.74</v>
      </c>
      <c r="W212" s="44">
        <v>1840</v>
      </c>
      <c r="X212" s="44">
        <v>1695.46</v>
      </c>
      <c r="Y212" s="44">
        <v>1595.18</v>
      </c>
      <c r="Z212" s="44">
        <v>1366.18</v>
      </c>
      <c r="AA212" s="44">
        <v>1197.1400000000001</v>
      </c>
    </row>
    <row r="213" spans="1:27" ht="12.75" hidden="1" customHeight="1" outlineLevel="1" x14ac:dyDescent="0.2">
      <c r="A213" s="97" t="s">
        <v>1817</v>
      </c>
      <c r="B213" s="63" t="s">
        <v>90</v>
      </c>
      <c r="C213" s="43" t="s">
        <v>79</v>
      </c>
      <c r="D213" s="44">
        <f>$D$163</f>
        <v>1716.97</v>
      </c>
      <c r="E213" s="44">
        <f>$D$163</f>
        <v>1716.97</v>
      </c>
      <c r="F213" s="44">
        <f t="shared" ref="F213:AA213" si="121">$D$163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2">
      <c r="A214" s="97" t="s">
        <v>1818</v>
      </c>
      <c r="B214" s="63" t="s">
        <v>83</v>
      </c>
      <c r="C214" s="43" t="s">
        <v>79</v>
      </c>
      <c r="D214" s="44">
        <v>3.63</v>
      </c>
      <c r="E214" s="44">
        <v>3.63</v>
      </c>
      <c r="F214" s="44">
        <v>3.63</v>
      </c>
      <c r="G214" s="44">
        <v>3.63</v>
      </c>
      <c r="H214" s="44">
        <v>3.63</v>
      </c>
      <c r="I214" s="44">
        <v>3.63</v>
      </c>
      <c r="J214" s="44">
        <v>3.63</v>
      </c>
      <c r="K214" s="44">
        <v>3.63</v>
      </c>
      <c r="L214" s="44">
        <v>3.63</v>
      </c>
      <c r="M214" s="44">
        <v>3.63</v>
      </c>
      <c r="N214" s="44">
        <v>3.63</v>
      </c>
      <c r="O214" s="44">
        <v>3.63</v>
      </c>
      <c r="P214" s="44">
        <v>3.63</v>
      </c>
      <c r="Q214" s="44">
        <v>3.63</v>
      </c>
      <c r="R214" s="44">
        <v>3.63</v>
      </c>
      <c r="S214" s="44">
        <v>3.63</v>
      </c>
      <c r="T214" s="44">
        <v>3.63</v>
      </c>
      <c r="U214" s="44">
        <v>3.63</v>
      </c>
      <c r="V214" s="44">
        <v>3.63</v>
      </c>
      <c r="W214" s="44">
        <v>3.63</v>
      </c>
      <c r="X214" s="44">
        <v>3.63</v>
      </c>
      <c r="Y214" s="44">
        <v>3.63</v>
      </c>
      <c r="Z214" s="44">
        <v>3.63</v>
      </c>
      <c r="AA214" s="44">
        <v>3.63</v>
      </c>
    </row>
    <row r="215" spans="1:27" ht="12.75" hidden="1" customHeight="1" outlineLevel="1" x14ac:dyDescent="0.2">
      <c r="A215" s="97" t="s">
        <v>1819</v>
      </c>
      <c r="B215" s="63" t="s">
        <v>81</v>
      </c>
      <c r="C215" s="43" t="s">
        <v>79</v>
      </c>
      <c r="D215" s="44">
        <f>$D$11</f>
        <v>330.69</v>
      </c>
      <c r="E215" s="44">
        <f t="shared" ref="E215:AA215" si="122">$D$11</f>
        <v>330.69</v>
      </c>
      <c r="F215" s="44">
        <f t="shared" si="122"/>
        <v>330.69</v>
      </c>
      <c r="G215" s="44">
        <f t="shared" si="122"/>
        <v>330.69</v>
      </c>
      <c r="H215" s="44">
        <f t="shared" si="122"/>
        <v>330.69</v>
      </c>
      <c r="I215" s="44">
        <f t="shared" si="122"/>
        <v>330.69</v>
      </c>
      <c r="J215" s="44">
        <f t="shared" si="122"/>
        <v>330.69</v>
      </c>
      <c r="K215" s="44">
        <f t="shared" si="122"/>
        <v>330.69</v>
      </c>
      <c r="L215" s="44">
        <f t="shared" si="122"/>
        <v>330.69</v>
      </c>
      <c r="M215" s="44">
        <f t="shared" si="122"/>
        <v>330.69</v>
      </c>
      <c r="N215" s="44">
        <f t="shared" si="122"/>
        <v>330.69</v>
      </c>
      <c r="O215" s="44">
        <f t="shared" si="122"/>
        <v>330.69</v>
      </c>
      <c r="P215" s="44">
        <f t="shared" si="122"/>
        <v>330.69</v>
      </c>
      <c r="Q215" s="44">
        <f t="shared" si="122"/>
        <v>330.69</v>
      </c>
      <c r="R215" s="44">
        <f t="shared" si="122"/>
        <v>330.69</v>
      </c>
      <c r="S215" s="44">
        <f t="shared" si="122"/>
        <v>330.69</v>
      </c>
      <c r="T215" s="44">
        <f t="shared" si="122"/>
        <v>330.69</v>
      </c>
      <c r="U215" s="44">
        <f t="shared" si="122"/>
        <v>330.69</v>
      </c>
      <c r="V215" s="44">
        <f t="shared" si="122"/>
        <v>330.69</v>
      </c>
      <c r="W215" s="44">
        <f t="shared" si="122"/>
        <v>330.69</v>
      </c>
      <c r="X215" s="44">
        <f t="shared" si="122"/>
        <v>330.69</v>
      </c>
      <c r="Y215" s="44">
        <f t="shared" si="122"/>
        <v>330.69</v>
      </c>
      <c r="Z215" s="44">
        <f t="shared" si="122"/>
        <v>330.69</v>
      </c>
      <c r="AA215" s="44">
        <f t="shared" si="122"/>
        <v>330.69</v>
      </c>
    </row>
    <row r="216" spans="1:27" ht="12.75" customHeight="1" collapsed="1" x14ac:dyDescent="0.2">
      <c r="A216" s="96" t="s">
        <v>1820</v>
      </c>
      <c r="B216" s="28" t="str">
        <f>"12"&amp;"."&amp;$B$776&amp;"."&amp;$B$777</f>
        <v>12.11.2023</v>
      </c>
      <c r="C216" s="88" t="s">
        <v>76</v>
      </c>
      <c r="D216" s="89">
        <f>ROUND(((D217+D218+D220+D219)/1000),5)</f>
        <v>3.2509800000000002</v>
      </c>
      <c r="E216" s="89">
        <f>ROUND(((E217+E218+E220+E219)/1000),5)</f>
        <v>3.2423999999999999</v>
      </c>
      <c r="F216" s="89">
        <f>ROUND(((F217+F218+F220+F219)/1000),5)</f>
        <v>3.2142499999999998</v>
      </c>
      <c r="G216" s="89">
        <f t="shared" ref="G216:AA216" si="123">ROUND(((G217+G218+G220+G219)/1000),5)</f>
        <v>3.20323</v>
      </c>
      <c r="H216" s="89">
        <f t="shared" si="123"/>
        <v>3.1886399999999999</v>
      </c>
      <c r="I216" s="89">
        <f t="shared" si="123"/>
        <v>3.2318099999999998</v>
      </c>
      <c r="J216" s="89">
        <f t="shared" si="123"/>
        <v>3.2356099999999999</v>
      </c>
      <c r="K216" s="89">
        <f t="shared" si="123"/>
        <v>3.2767400000000002</v>
      </c>
      <c r="L216" s="89">
        <f t="shared" si="123"/>
        <v>3.4765899999999998</v>
      </c>
      <c r="M216" s="89">
        <f t="shared" si="123"/>
        <v>3.6770900000000002</v>
      </c>
      <c r="N216" s="89">
        <f t="shared" si="123"/>
        <v>3.7625299999999999</v>
      </c>
      <c r="O216" s="89">
        <f t="shared" si="123"/>
        <v>3.7933500000000002</v>
      </c>
      <c r="P216" s="89">
        <f t="shared" si="123"/>
        <v>3.7950699999999999</v>
      </c>
      <c r="Q216" s="89">
        <f t="shared" si="123"/>
        <v>3.7968000000000002</v>
      </c>
      <c r="R216" s="89">
        <f t="shared" si="123"/>
        <v>3.7860800000000001</v>
      </c>
      <c r="S216" s="89">
        <f t="shared" si="123"/>
        <v>3.7726700000000002</v>
      </c>
      <c r="T216" s="89">
        <f t="shared" si="123"/>
        <v>3.8357100000000002</v>
      </c>
      <c r="U216" s="89">
        <f t="shared" si="123"/>
        <v>3.9471699999999998</v>
      </c>
      <c r="V216" s="89">
        <f t="shared" si="123"/>
        <v>3.94347</v>
      </c>
      <c r="W216" s="89">
        <f t="shared" si="123"/>
        <v>3.9004699999999999</v>
      </c>
      <c r="X216" s="89">
        <f t="shared" si="123"/>
        <v>3.84619</v>
      </c>
      <c r="Y216" s="89">
        <f t="shared" si="123"/>
        <v>3.7458300000000002</v>
      </c>
      <c r="Z216" s="89">
        <f t="shared" si="123"/>
        <v>3.4754399999999999</v>
      </c>
      <c r="AA216" s="89">
        <f t="shared" si="123"/>
        <v>3.2489300000000001</v>
      </c>
    </row>
    <row r="217" spans="1:27" ht="12.75" hidden="1" customHeight="1" outlineLevel="1" x14ac:dyDescent="0.2">
      <c r="A217" s="97" t="s">
        <v>1821</v>
      </c>
      <c r="B217" s="63" t="s">
        <v>242</v>
      </c>
      <c r="C217" s="43" t="s">
        <v>79</v>
      </c>
      <c r="D217" s="44">
        <v>1199.69</v>
      </c>
      <c r="E217" s="44">
        <v>1191.1099999999999</v>
      </c>
      <c r="F217" s="44">
        <v>1162.96</v>
      </c>
      <c r="G217" s="44">
        <v>1151.94</v>
      </c>
      <c r="H217" s="44">
        <v>1137.3499999999999</v>
      </c>
      <c r="I217" s="44">
        <v>1180.52</v>
      </c>
      <c r="J217" s="44">
        <v>1184.32</v>
      </c>
      <c r="K217" s="44">
        <v>1225.45</v>
      </c>
      <c r="L217" s="44">
        <v>1425.3</v>
      </c>
      <c r="M217" s="44">
        <v>1625.8</v>
      </c>
      <c r="N217" s="44">
        <v>1711.24</v>
      </c>
      <c r="O217" s="44">
        <v>1742.06</v>
      </c>
      <c r="P217" s="44">
        <v>1743.78</v>
      </c>
      <c r="Q217" s="44">
        <v>1745.51</v>
      </c>
      <c r="R217" s="44">
        <v>1734.79</v>
      </c>
      <c r="S217" s="44">
        <v>1721.38</v>
      </c>
      <c r="T217" s="44">
        <v>1784.42</v>
      </c>
      <c r="U217" s="44">
        <v>1895.88</v>
      </c>
      <c r="V217" s="44">
        <v>1892.18</v>
      </c>
      <c r="W217" s="44">
        <v>1849.18</v>
      </c>
      <c r="X217" s="44">
        <v>1794.9</v>
      </c>
      <c r="Y217" s="44">
        <v>1694.54</v>
      </c>
      <c r="Z217" s="44">
        <v>1424.15</v>
      </c>
      <c r="AA217" s="44">
        <v>1197.6400000000001</v>
      </c>
    </row>
    <row r="218" spans="1:27" ht="12.75" hidden="1" customHeight="1" outlineLevel="1" x14ac:dyDescent="0.2">
      <c r="A218" s="97" t="s">
        <v>1822</v>
      </c>
      <c r="B218" s="63" t="s">
        <v>90</v>
      </c>
      <c r="C218" s="43" t="s">
        <v>79</v>
      </c>
      <c r="D218" s="44">
        <f>$D$163</f>
        <v>1716.97</v>
      </c>
      <c r="E218" s="44">
        <f>$D$163</f>
        <v>1716.97</v>
      </c>
      <c r="F218" s="44">
        <f t="shared" ref="F218:AA218" si="124">$D$163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2">
      <c r="A219" s="97" t="s">
        <v>1823</v>
      </c>
      <c r="B219" s="63" t="s">
        <v>83</v>
      </c>
      <c r="C219" s="43" t="s">
        <v>79</v>
      </c>
      <c r="D219" s="44">
        <v>3.63</v>
      </c>
      <c r="E219" s="44">
        <v>3.63</v>
      </c>
      <c r="F219" s="44">
        <v>3.63</v>
      </c>
      <c r="G219" s="44">
        <v>3.63</v>
      </c>
      <c r="H219" s="44">
        <v>3.63</v>
      </c>
      <c r="I219" s="44">
        <v>3.63</v>
      </c>
      <c r="J219" s="44">
        <v>3.63</v>
      </c>
      <c r="K219" s="44">
        <v>3.63</v>
      </c>
      <c r="L219" s="44">
        <v>3.63</v>
      </c>
      <c r="M219" s="44">
        <v>3.63</v>
      </c>
      <c r="N219" s="44">
        <v>3.63</v>
      </c>
      <c r="O219" s="44">
        <v>3.63</v>
      </c>
      <c r="P219" s="44">
        <v>3.63</v>
      </c>
      <c r="Q219" s="44">
        <v>3.63</v>
      </c>
      <c r="R219" s="44">
        <v>3.63</v>
      </c>
      <c r="S219" s="44">
        <v>3.63</v>
      </c>
      <c r="T219" s="44">
        <v>3.63</v>
      </c>
      <c r="U219" s="44">
        <v>3.63</v>
      </c>
      <c r="V219" s="44">
        <v>3.63</v>
      </c>
      <c r="W219" s="44">
        <v>3.63</v>
      </c>
      <c r="X219" s="44">
        <v>3.63</v>
      </c>
      <c r="Y219" s="44">
        <v>3.63</v>
      </c>
      <c r="Z219" s="44">
        <v>3.63</v>
      </c>
      <c r="AA219" s="44">
        <v>3.63</v>
      </c>
    </row>
    <row r="220" spans="1:27" ht="12.75" hidden="1" customHeight="1" outlineLevel="1" x14ac:dyDescent="0.2">
      <c r="A220" s="97" t="s">
        <v>1824</v>
      </c>
      <c r="B220" s="63" t="s">
        <v>81</v>
      </c>
      <c r="C220" s="43" t="s">
        <v>79</v>
      </c>
      <c r="D220" s="44">
        <f>$D$11</f>
        <v>330.69</v>
      </c>
      <c r="E220" s="44">
        <f t="shared" ref="E220:AA220" si="125">$D$11</f>
        <v>330.69</v>
      </c>
      <c r="F220" s="44">
        <f t="shared" si="125"/>
        <v>330.69</v>
      </c>
      <c r="G220" s="44">
        <f t="shared" si="125"/>
        <v>330.69</v>
      </c>
      <c r="H220" s="44">
        <f t="shared" si="125"/>
        <v>330.69</v>
      </c>
      <c r="I220" s="44">
        <f t="shared" si="125"/>
        <v>330.69</v>
      </c>
      <c r="J220" s="44">
        <f t="shared" si="125"/>
        <v>330.69</v>
      </c>
      <c r="K220" s="44">
        <f t="shared" si="125"/>
        <v>330.69</v>
      </c>
      <c r="L220" s="44">
        <f t="shared" si="125"/>
        <v>330.69</v>
      </c>
      <c r="M220" s="44">
        <f t="shared" si="125"/>
        <v>330.69</v>
      </c>
      <c r="N220" s="44">
        <f t="shared" si="125"/>
        <v>330.69</v>
      </c>
      <c r="O220" s="44">
        <f t="shared" si="125"/>
        <v>330.69</v>
      </c>
      <c r="P220" s="44">
        <f t="shared" si="125"/>
        <v>330.69</v>
      </c>
      <c r="Q220" s="44">
        <f t="shared" si="125"/>
        <v>330.69</v>
      </c>
      <c r="R220" s="44">
        <f t="shared" si="125"/>
        <v>330.69</v>
      </c>
      <c r="S220" s="44">
        <f t="shared" si="125"/>
        <v>330.69</v>
      </c>
      <c r="T220" s="44">
        <f t="shared" si="125"/>
        <v>330.69</v>
      </c>
      <c r="U220" s="44">
        <f t="shared" si="125"/>
        <v>330.69</v>
      </c>
      <c r="V220" s="44">
        <f t="shared" si="125"/>
        <v>330.69</v>
      </c>
      <c r="W220" s="44">
        <f t="shared" si="125"/>
        <v>330.69</v>
      </c>
      <c r="X220" s="44">
        <f t="shared" si="125"/>
        <v>330.69</v>
      </c>
      <c r="Y220" s="44">
        <f t="shared" si="125"/>
        <v>330.69</v>
      </c>
      <c r="Z220" s="44">
        <f t="shared" si="125"/>
        <v>330.69</v>
      </c>
      <c r="AA220" s="44">
        <f t="shared" si="125"/>
        <v>330.69</v>
      </c>
    </row>
    <row r="221" spans="1:27" ht="12.75" customHeight="1" collapsed="1" x14ac:dyDescent="0.2">
      <c r="A221" s="96" t="s">
        <v>1825</v>
      </c>
      <c r="B221" s="28" t="str">
        <f>"13"&amp;"."&amp;$B$776&amp;"."&amp;$B$777</f>
        <v>13.11.2023</v>
      </c>
      <c r="C221" s="88" t="s">
        <v>76</v>
      </c>
      <c r="D221" s="89">
        <f>ROUND(((D222+D223+D225+D224)/1000),5)</f>
        <v>3.2758400000000001</v>
      </c>
      <c r="E221" s="89">
        <f>ROUND(((E222+E223+E225+E224)/1000),5)</f>
        <v>3.2520199999999999</v>
      </c>
      <c r="F221" s="89">
        <f>ROUND(((F222+F223+F225+F224)/1000),5)</f>
        <v>3.2380399999999998</v>
      </c>
      <c r="G221" s="89">
        <f t="shared" ref="G221:AA221" si="126">ROUND(((G222+G223+G225+G224)/1000),5)</f>
        <v>3.2114199999999999</v>
      </c>
      <c r="H221" s="89">
        <f t="shared" si="126"/>
        <v>3.2003400000000002</v>
      </c>
      <c r="I221" s="89">
        <f t="shared" si="126"/>
        <v>3.2577600000000002</v>
      </c>
      <c r="J221" s="89">
        <f t="shared" si="126"/>
        <v>3.51248</v>
      </c>
      <c r="K221" s="89">
        <f t="shared" si="126"/>
        <v>3.77902</v>
      </c>
      <c r="L221" s="89">
        <f t="shared" si="126"/>
        <v>3.9383599999999999</v>
      </c>
      <c r="M221" s="89">
        <f t="shared" si="126"/>
        <v>3.9752299999999998</v>
      </c>
      <c r="N221" s="89">
        <f t="shared" si="126"/>
        <v>3.9805999999999999</v>
      </c>
      <c r="O221" s="89">
        <f t="shared" si="126"/>
        <v>3.9777100000000001</v>
      </c>
      <c r="P221" s="89">
        <f t="shared" si="126"/>
        <v>3.95486</v>
      </c>
      <c r="Q221" s="89">
        <f t="shared" si="126"/>
        <v>3.96997</v>
      </c>
      <c r="R221" s="89">
        <f t="shared" si="126"/>
        <v>3.9740000000000002</v>
      </c>
      <c r="S221" s="89">
        <f t="shared" si="126"/>
        <v>3.9882</v>
      </c>
      <c r="T221" s="89">
        <f t="shared" si="126"/>
        <v>4.04887</v>
      </c>
      <c r="U221" s="89">
        <f t="shared" si="126"/>
        <v>4.26145</v>
      </c>
      <c r="V221" s="89">
        <f t="shared" si="126"/>
        <v>4.2709900000000003</v>
      </c>
      <c r="W221" s="89">
        <f t="shared" si="126"/>
        <v>4.0389200000000001</v>
      </c>
      <c r="X221" s="89">
        <f t="shared" si="126"/>
        <v>4.0447300000000004</v>
      </c>
      <c r="Y221" s="89">
        <f t="shared" si="126"/>
        <v>3.91113</v>
      </c>
      <c r="Z221" s="89">
        <f t="shared" si="126"/>
        <v>3.5127100000000002</v>
      </c>
      <c r="AA221" s="89">
        <f t="shared" si="126"/>
        <v>3.3176100000000002</v>
      </c>
    </row>
    <row r="222" spans="1:27" ht="12.75" hidden="1" customHeight="1" outlineLevel="1" x14ac:dyDescent="0.2">
      <c r="A222" s="97" t="s">
        <v>1826</v>
      </c>
      <c r="B222" s="63" t="s">
        <v>242</v>
      </c>
      <c r="C222" s="43" t="s">
        <v>79</v>
      </c>
      <c r="D222" s="44">
        <v>1224.55</v>
      </c>
      <c r="E222" s="44">
        <v>1200.73</v>
      </c>
      <c r="F222" s="44">
        <v>1186.75</v>
      </c>
      <c r="G222" s="44">
        <v>1160.1300000000001</v>
      </c>
      <c r="H222" s="44">
        <v>1149.05</v>
      </c>
      <c r="I222" s="44">
        <v>1206.47</v>
      </c>
      <c r="J222" s="44">
        <v>1461.19</v>
      </c>
      <c r="K222" s="44">
        <v>1727.73</v>
      </c>
      <c r="L222" s="44">
        <v>1887.07</v>
      </c>
      <c r="M222" s="44">
        <v>1923.94</v>
      </c>
      <c r="N222" s="44">
        <v>1929.31</v>
      </c>
      <c r="O222" s="44">
        <v>1926.42</v>
      </c>
      <c r="P222" s="44">
        <v>1903.57</v>
      </c>
      <c r="Q222" s="44">
        <v>1918.68</v>
      </c>
      <c r="R222" s="44">
        <v>1922.71</v>
      </c>
      <c r="S222" s="44">
        <v>1936.91</v>
      </c>
      <c r="T222" s="44">
        <v>1997.58</v>
      </c>
      <c r="U222" s="44">
        <v>2210.16</v>
      </c>
      <c r="V222" s="44">
        <v>2219.6999999999998</v>
      </c>
      <c r="W222" s="44">
        <v>1987.63</v>
      </c>
      <c r="X222" s="44">
        <v>1993.44</v>
      </c>
      <c r="Y222" s="44">
        <v>1859.84</v>
      </c>
      <c r="Z222" s="44">
        <v>1461.42</v>
      </c>
      <c r="AA222" s="44">
        <v>1266.32</v>
      </c>
    </row>
    <row r="223" spans="1:27" ht="12.75" hidden="1" customHeight="1" outlineLevel="1" x14ac:dyDescent="0.2">
      <c r="A223" s="97" t="s">
        <v>1827</v>
      </c>
      <c r="B223" s="63" t="s">
        <v>90</v>
      </c>
      <c r="C223" s="43" t="s">
        <v>79</v>
      </c>
      <c r="D223" s="44">
        <f>$D$163</f>
        <v>1716.97</v>
      </c>
      <c r="E223" s="44">
        <f>$D$163</f>
        <v>1716.97</v>
      </c>
      <c r="F223" s="44">
        <f t="shared" ref="F223:AA223" si="127">$D$163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2">
      <c r="A224" s="97" t="s">
        <v>1828</v>
      </c>
      <c r="B224" s="63" t="s">
        <v>83</v>
      </c>
      <c r="C224" s="43" t="s">
        <v>79</v>
      </c>
      <c r="D224" s="44">
        <v>3.63</v>
      </c>
      <c r="E224" s="44">
        <v>3.63</v>
      </c>
      <c r="F224" s="44">
        <v>3.63</v>
      </c>
      <c r="G224" s="44">
        <v>3.63</v>
      </c>
      <c r="H224" s="44">
        <v>3.63</v>
      </c>
      <c r="I224" s="44">
        <v>3.63</v>
      </c>
      <c r="J224" s="44">
        <v>3.63</v>
      </c>
      <c r="K224" s="44">
        <v>3.63</v>
      </c>
      <c r="L224" s="44">
        <v>3.63</v>
      </c>
      <c r="M224" s="44">
        <v>3.63</v>
      </c>
      <c r="N224" s="44">
        <v>3.63</v>
      </c>
      <c r="O224" s="44">
        <v>3.63</v>
      </c>
      <c r="P224" s="44">
        <v>3.63</v>
      </c>
      <c r="Q224" s="44">
        <v>3.63</v>
      </c>
      <c r="R224" s="44">
        <v>3.63</v>
      </c>
      <c r="S224" s="44">
        <v>3.63</v>
      </c>
      <c r="T224" s="44">
        <v>3.63</v>
      </c>
      <c r="U224" s="44">
        <v>3.63</v>
      </c>
      <c r="V224" s="44">
        <v>3.63</v>
      </c>
      <c r="W224" s="44">
        <v>3.63</v>
      </c>
      <c r="X224" s="44">
        <v>3.63</v>
      </c>
      <c r="Y224" s="44">
        <v>3.63</v>
      </c>
      <c r="Z224" s="44">
        <v>3.63</v>
      </c>
      <c r="AA224" s="44">
        <v>3.63</v>
      </c>
    </row>
    <row r="225" spans="1:27" ht="12.75" hidden="1" customHeight="1" outlineLevel="1" x14ac:dyDescent="0.2">
      <c r="A225" s="97" t="s">
        <v>1829</v>
      </c>
      <c r="B225" s="63" t="s">
        <v>81</v>
      </c>
      <c r="C225" s="43" t="s">
        <v>79</v>
      </c>
      <c r="D225" s="44">
        <f>$D$11</f>
        <v>330.69</v>
      </c>
      <c r="E225" s="44">
        <f t="shared" ref="E225:AA225" si="128">$D$11</f>
        <v>330.69</v>
      </c>
      <c r="F225" s="44">
        <f t="shared" si="128"/>
        <v>330.69</v>
      </c>
      <c r="G225" s="44">
        <f t="shared" si="128"/>
        <v>330.69</v>
      </c>
      <c r="H225" s="44">
        <f t="shared" si="128"/>
        <v>330.69</v>
      </c>
      <c r="I225" s="44">
        <f t="shared" si="128"/>
        <v>330.69</v>
      </c>
      <c r="J225" s="44">
        <f t="shared" si="128"/>
        <v>330.69</v>
      </c>
      <c r="K225" s="44">
        <f t="shared" si="128"/>
        <v>330.69</v>
      </c>
      <c r="L225" s="44">
        <f t="shared" si="128"/>
        <v>330.69</v>
      </c>
      <c r="M225" s="44">
        <f t="shared" si="128"/>
        <v>330.69</v>
      </c>
      <c r="N225" s="44">
        <f t="shared" si="128"/>
        <v>330.69</v>
      </c>
      <c r="O225" s="44">
        <f t="shared" si="128"/>
        <v>330.69</v>
      </c>
      <c r="P225" s="44">
        <f t="shared" si="128"/>
        <v>330.69</v>
      </c>
      <c r="Q225" s="44">
        <f t="shared" si="128"/>
        <v>330.69</v>
      </c>
      <c r="R225" s="44">
        <f t="shared" si="128"/>
        <v>330.69</v>
      </c>
      <c r="S225" s="44">
        <f t="shared" si="128"/>
        <v>330.69</v>
      </c>
      <c r="T225" s="44">
        <f t="shared" si="128"/>
        <v>330.69</v>
      </c>
      <c r="U225" s="44">
        <f t="shared" si="128"/>
        <v>330.69</v>
      </c>
      <c r="V225" s="44">
        <f t="shared" si="128"/>
        <v>330.69</v>
      </c>
      <c r="W225" s="44">
        <f t="shared" si="128"/>
        <v>330.69</v>
      </c>
      <c r="X225" s="44">
        <f t="shared" si="128"/>
        <v>330.69</v>
      </c>
      <c r="Y225" s="44">
        <f t="shared" si="128"/>
        <v>330.69</v>
      </c>
      <c r="Z225" s="44">
        <f t="shared" si="128"/>
        <v>330.69</v>
      </c>
      <c r="AA225" s="44">
        <f t="shared" si="128"/>
        <v>330.69</v>
      </c>
    </row>
    <row r="226" spans="1:27" ht="12.75" customHeight="1" collapsed="1" x14ac:dyDescent="0.2">
      <c r="A226" s="96" t="s">
        <v>1830</v>
      </c>
      <c r="B226" s="28" t="str">
        <f>"14"&amp;"."&amp;$B$776&amp;"."&amp;$B$777</f>
        <v>14.11.2023</v>
      </c>
      <c r="C226" s="88" t="s">
        <v>76</v>
      </c>
      <c r="D226" s="89">
        <f>ROUND(((D227+D228+D230+D229)/1000),5)</f>
        <v>3.2459600000000002</v>
      </c>
      <c r="E226" s="89">
        <f>ROUND(((E227+E228+E230+E229)/1000),5)</f>
        <v>3.18458</v>
      </c>
      <c r="F226" s="89">
        <f>ROUND(((F227+F228+F230+F229)/1000),5)</f>
        <v>3.1166499999999999</v>
      </c>
      <c r="G226" s="89">
        <f t="shared" ref="G226:AA226" si="129">ROUND(((G227+G228+G230+G229)/1000),5)</f>
        <v>3.1035699999999999</v>
      </c>
      <c r="H226" s="89">
        <f t="shared" si="129"/>
        <v>3.1642800000000002</v>
      </c>
      <c r="I226" s="89">
        <f t="shared" si="129"/>
        <v>3.27746</v>
      </c>
      <c r="J226" s="89">
        <f t="shared" si="129"/>
        <v>3.4519899999999999</v>
      </c>
      <c r="K226" s="89">
        <f t="shared" si="129"/>
        <v>3.79426</v>
      </c>
      <c r="L226" s="89">
        <f t="shared" si="129"/>
        <v>3.9772699999999999</v>
      </c>
      <c r="M226" s="89">
        <f t="shared" si="129"/>
        <v>4.0781200000000002</v>
      </c>
      <c r="N226" s="89">
        <f t="shared" si="129"/>
        <v>4.1714399999999996</v>
      </c>
      <c r="O226" s="89">
        <f t="shared" si="129"/>
        <v>4.1440799999999998</v>
      </c>
      <c r="P226" s="89">
        <f t="shared" si="129"/>
        <v>4.1178699999999999</v>
      </c>
      <c r="Q226" s="89">
        <f t="shared" si="129"/>
        <v>4.1417000000000002</v>
      </c>
      <c r="R226" s="89">
        <f t="shared" si="129"/>
        <v>4.2879199999999997</v>
      </c>
      <c r="S226" s="89">
        <f t="shared" si="129"/>
        <v>4.2075100000000001</v>
      </c>
      <c r="T226" s="89">
        <f t="shared" si="129"/>
        <v>4.2748100000000004</v>
      </c>
      <c r="U226" s="89">
        <f t="shared" si="129"/>
        <v>4.3177700000000003</v>
      </c>
      <c r="V226" s="89">
        <f t="shared" si="129"/>
        <v>4.1668799999999999</v>
      </c>
      <c r="W226" s="89">
        <f t="shared" si="129"/>
        <v>4.0789299999999997</v>
      </c>
      <c r="X226" s="89">
        <f t="shared" si="129"/>
        <v>3.9718300000000002</v>
      </c>
      <c r="Y226" s="89">
        <f t="shared" si="129"/>
        <v>3.82416</v>
      </c>
      <c r="Z226" s="89">
        <f t="shared" si="129"/>
        <v>3.52305</v>
      </c>
      <c r="AA226" s="89">
        <f t="shared" si="129"/>
        <v>3.3408699999999998</v>
      </c>
    </row>
    <row r="227" spans="1:27" ht="12.75" hidden="1" customHeight="1" outlineLevel="1" x14ac:dyDescent="0.2">
      <c r="A227" s="97" t="s">
        <v>1831</v>
      </c>
      <c r="B227" s="63" t="s">
        <v>242</v>
      </c>
      <c r="C227" s="43" t="s">
        <v>79</v>
      </c>
      <c r="D227" s="44">
        <v>1194.67</v>
      </c>
      <c r="E227" s="44">
        <v>1133.29</v>
      </c>
      <c r="F227" s="44">
        <v>1065.3599999999999</v>
      </c>
      <c r="G227" s="44">
        <v>1052.28</v>
      </c>
      <c r="H227" s="44">
        <v>1112.99</v>
      </c>
      <c r="I227" s="44">
        <v>1226.17</v>
      </c>
      <c r="J227" s="44">
        <v>1400.7</v>
      </c>
      <c r="K227" s="44">
        <v>1742.97</v>
      </c>
      <c r="L227" s="44">
        <v>1925.98</v>
      </c>
      <c r="M227" s="44">
        <v>2026.83</v>
      </c>
      <c r="N227" s="44">
        <v>2120.15</v>
      </c>
      <c r="O227" s="44">
        <v>2092.79</v>
      </c>
      <c r="P227" s="44">
        <v>2066.58</v>
      </c>
      <c r="Q227" s="44">
        <v>2090.41</v>
      </c>
      <c r="R227" s="44">
        <v>2236.63</v>
      </c>
      <c r="S227" s="44">
        <v>2156.2199999999998</v>
      </c>
      <c r="T227" s="44">
        <v>2223.52</v>
      </c>
      <c r="U227" s="44">
        <v>2266.48</v>
      </c>
      <c r="V227" s="44">
        <v>2115.59</v>
      </c>
      <c r="W227" s="44">
        <v>2027.64</v>
      </c>
      <c r="X227" s="44">
        <v>1920.54</v>
      </c>
      <c r="Y227" s="44">
        <v>1772.87</v>
      </c>
      <c r="Z227" s="44">
        <v>1471.76</v>
      </c>
      <c r="AA227" s="44">
        <v>1289.58</v>
      </c>
    </row>
    <row r="228" spans="1:27" ht="12.75" hidden="1" customHeight="1" outlineLevel="1" x14ac:dyDescent="0.2">
      <c r="A228" s="97" t="s">
        <v>1832</v>
      </c>
      <c r="B228" s="63" t="s">
        <v>90</v>
      </c>
      <c r="C228" s="43" t="s">
        <v>79</v>
      </c>
      <c r="D228" s="44">
        <f>$D$163</f>
        <v>1716.97</v>
      </c>
      <c r="E228" s="44">
        <f>$D$163</f>
        <v>1716.97</v>
      </c>
      <c r="F228" s="44">
        <f t="shared" ref="F228:AA228" si="130">$D$163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2">
      <c r="A229" s="97" t="s">
        <v>1833</v>
      </c>
      <c r="B229" s="63" t="s">
        <v>83</v>
      </c>
      <c r="C229" s="43" t="s">
        <v>79</v>
      </c>
      <c r="D229" s="44">
        <v>3.63</v>
      </c>
      <c r="E229" s="44">
        <v>3.63</v>
      </c>
      <c r="F229" s="44">
        <v>3.63</v>
      </c>
      <c r="G229" s="44">
        <v>3.63</v>
      </c>
      <c r="H229" s="44">
        <v>3.63</v>
      </c>
      <c r="I229" s="44">
        <v>3.63</v>
      </c>
      <c r="J229" s="44">
        <v>3.63</v>
      </c>
      <c r="K229" s="44">
        <v>3.63</v>
      </c>
      <c r="L229" s="44">
        <v>3.63</v>
      </c>
      <c r="M229" s="44">
        <v>3.63</v>
      </c>
      <c r="N229" s="44">
        <v>3.63</v>
      </c>
      <c r="O229" s="44">
        <v>3.63</v>
      </c>
      <c r="P229" s="44">
        <v>3.63</v>
      </c>
      <c r="Q229" s="44">
        <v>3.63</v>
      </c>
      <c r="R229" s="44">
        <v>3.63</v>
      </c>
      <c r="S229" s="44">
        <v>3.63</v>
      </c>
      <c r="T229" s="44">
        <v>3.63</v>
      </c>
      <c r="U229" s="44">
        <v>3.63</v>
      </c>
      <c r="V229" s="44">
        <v>3.63</v>
      </c>
      <c r="W229" s="44">
        <v>3.63</v>
      </c>
      <c r="X229" s="44">
        <v>3.63</v>
      </c>
      <c r="Y229" s="44">
        <v>3.63</v>
      </c>
      <c r="Z229" s="44">
        <v>3.63</v>
      </c>
      <c r="AA229" s="44">
        <v>3.63</v>
      </c>
    </row>
    <row r="230" spans="1:27" ht="12.75" hidden="1" customHeight="1" outlineLevel="1" x14ac:dyDescent="0.2">
      <c r="A230" s="97" t="s">
        <v>1834</v>
      </c>
      <c r="B230" s="63" t="s">
        <v>81</v>
      </c>
      <c r="C230" s="43" t="s">
        <v>79</v>
      </c>
      <c r="D230" s="44">
        <f>$D$11</f>
        <v>330.69</v>
      </c>
      <c r="E230" s="44">
        <f t="shared" ref="E230:AA230" si="131">$D$11</f>
        <v>330.69</v>
      </c>
      <c r="F230" s="44">
        <f t="shared" si="131"/>
        <v>330.69</v>
      </c>
      <c r="G230" s="44">
        <f t="shared" si="131"/>
        <v>330.69</v>
      </c>
      <c r="H230" s="44">
        <f t="shared" si="131"/>
        <v>330.69</v>
      </c>
      <c r="I230" s="44">
        <f t="shared" si="131"/>
        <v>330.69</v>
      </c>
      <c r="J230" s="44">
        <f t="shared" si="131"/>
        <v>330.69</v>
      </c>
      <c r="K230" s="44">
        <f t="shared" si="131"/>
        <v>330.69</v>
      </c>
      <c r="L230" s="44">
        <f t="shared" si="131"/>
        <v>330.69</v>
      </c>
      <c r="M230" s="44">
        <f t="shared" si="131"/>
        <v>330.69</v>
      </c>
      <c r="N230" s="44">
        <f t="shared" si="131"/>
        <v>330.69</v>
      </c>
      <c r="O230" s="44">
        <f t="shared" si="131"/>
        <v>330.69</v>
      </c>
      <c r="P230" s="44">
        <f t="shared" si="131"/>
        <v>330.69</v>
      </c>
      <c r="Q230" s="44">
        <f t="shared" si="131"/>
        <v>330.69</v>
      </c>
      <c r="R230" s="44">
        <f t="shared" si="131"/>
        <v>330.69</v>
      </c>
      <c r="S230" s="44">
        <f t="shared" si="131"/>
        <v>330.69</v>
      </c>
      <c r="T230" s="44">
        <f t="shared" si="131"/>
        <v>330.69</v>
      </c>
      <c r="U230" s="44">
        <f t="shared" si="131"/>
        <v>330.69</v>
      </c>
      <c r="V230" s="44">
        <f t="shared" si="131"/>
        <v>330.69</v>
      </c>
      <c r="W230" s="44">
        <f t="shared" si="131"/>
        <v>330.69</v>
      </c>
      <c r="X230" s="44">
        <f t="shared" si="131"/>
        <v>330.69</v>
      </c>
      <c r="Y230" s="44">
        <f t="shared" si="131"/>
        <v>330.69</v>
      </c>
      <c r="Z230" s="44">
        <f t="shared" si="131"/>
        <v>330.69</v>
      </c>
      <c r="AA230" s="44">
        <f t="shared" si="131"/>
        <v>330.69</v>
      </c>
    </row>
    <row r="231" spans="1:27" ht="12.75" customHeight="1" collapsed="1" x14ac:dyDescent="0.2">
      <c r="A231" s="96" t="s">
        <v>1835</v>
      </c>
      <c r="B231" s="28" t="str">
        <f>"15"&amp;"."&amp;$B$776&amp;"."&amp;$B$777</f>
        <v>15.11.2023</v>
      </c>
      <c r="C231" s="88" t="s">
        <v>76</v>
      </c>
      <c r="D231" s="89">
        <f>ROUND(((D232+D233+D235+D234)/1000),5)</f>
        <v>3.2202799999999998</v>
      </c>
      <c r="E231" s="89">
        <f>ROUND(((E232+E233+E235+E234)/1000),5)</f>
        <v>3.1342599999999998</v>
      </c>
      <c r="F231" s="89">
        <f>ROUND(((F232+F233+F235+F234)/1000),5)</f>
        <v>3.08771</v>
      </c>
      <c r="G231" s="89">
        <f t="shared" ref="G231:AA231" si="132">ROUND(((G232+G233+G235+G234)/1000),5)</f>
        <v>3.0842999999999998</v>
      </c>
      <c r="H231" s="89">
        <f t="shared" si="132"/>
        <v>3.13287</v>
      </c>
      <c r="I231" s="89">
        <f t="shared" si="132"/>
        <v>3.2904200000000001</v>
      </c>
      <c r="J231" s="89">
        <f t="shared" si="132"/>
        <v>3.3929800000000001</v>
      </c>
      <c r="K231" s="89">
        <f t="shared" si="132"/>
        <v>3.6999</v>
      </c>
      <c r="L231" s="89">
        <f t="shared" si="132"/>
        <v>3.84293</v>
      </c>
      <c r="M231" s="89">
        <f t="shared" si="132"/>
        <v>3.9231699999999998</v>
      </c>
      <c r="N231" s="89">
        <f t="shared" si="132"/>
        <v>3.9411999999999998</v>
      </c>
      <c r="O231" s="89">
        <f t="shared" si="132"/>
        <v>3.9823900000000001</v>
      </c>
      <c r="P231" s="89">
        <f t="shared" si="132"/>
        <v>3.95323</v>
      </c>
      <c r="Q231" s="89">
        <f t="shared" si="132"/>
        <v>3.9705599999999999</v>
      </c>
      <c r="R231" s="89">
        <f t="shared" si="132"/>
        <v>3.9807199999999998</v>
      </c>
      <c r="S231" s="89">
        <f t="shared" si="132"/>
        <v>3.9845700000000002</v>
      </c>
      <c r="T231" s="89">
        <f t="shared" si="132"/>
        <v>3.9466299999999999</v>
      </c>
      <c r="U231" s="89">
        <f t="shared" si="132"/>
        <v>3.98245</v>
      </c>
      <c r="V231" s="89">
        <f t="shared" si="132"/>
        <v>3.9503200000000001</v>
      </c>
      <c r="W231" s="89">
        <f t="shared" si="132"/>
        <v>3.95085</v>
      </c>
      <c r="X231" s="89">
        <f t="shared" si="132"/>
        <v>3.8876300000000001</v>
      </c>
      <c r="Y231" s="89">
        <f t="shared" si="132"/>
        <v>3.7245699999999999</v>
      </c>
      <c r="Z231" s="89">
        <f t="shared" si="132"/>
        <v>3.52678</v>
      </c>
      <c r="AA231" s="89">
        <f t="shared" si="132"/>
        <v>3.3351199999999999</v>
      </c>
    </row>
    <row r="232" spans="1:27" ht="12.75" hidden="1" customHeight="1" outlineLevel="1" x14ac:dyDescent="0.2">
      <c r="A232" s="97" t="s">
        <v>1836</v>
      </c>
      <c r="B232" s="63" t="s">
        <v>242</v>
      </c>
      <c r="C232" s="43" t="s">
        <v>79</v>
      </c>
      <c r="D232" s="44">
        <v>1168.99</v>
      </c>
      <c r="E232" s="44">
        <v>1082.97</v>
      </c>
      <c r="F232" s="44">
        <v>1036.42</v>
      </c>
      <c r="G232" s="44">
        <v>1033.01</v>
      </c>
      <c r="H232" s="44">
        <v>1081.58</v>
      </c>
      <c r="I232" s="44">
        <v>1239.1300000000001</v>
      </c>
      <c r="J232" s="44">
        <v>1341.69</v>
      </c>
      <c r="K232" s="44">
        <v>1648.61</v>
      </c>
      <c r="L232" s="44">
        <v>1791.64</v>
      </c>
      <c r="M232" s="44">
        <v>1871.88</v>
      </c>
      <c r="N232" s="44">
        <v>1889.91</v>
      </c>
      <c r="O232" s="44">
        <v>1931.1</v>
      </c>
      <c r="P232" s="44">
        <v>1901.94</v>
      </c>
      <c r="Q232" s="44">
        <v>1919.27</v>
      </c>
      <c r="R232" s="44">
        <v>1929.43</v>
      </c>
      <c r="S232" s="44">
        <v>1933.28</v>
      </c>
      <c r="T232" s="44">
        <v>1895.34</v>
      </c>
      <c r="U232" s="44">
        <v>1931.16</v>
      </c>
      <c r="V232" s="44">
        <v>1899.03</v>
      </c>
      <c r="W232" s="44">
        <v>1899.56</v>
      </c>
      <c r="X232" s="44">
        <v>1836.34</v>
      </c>
      <c r="Y232" s="44">
        <v>1673.28</v>
      </c>
      <c r="Z232" s="44">
        <v>1475.49</v>
      </c>
      <c r="AA232" s="44">
        <v>1283.83</v>
      </c>
    </row>
    <row r="233" spans="1:27" ht="12.75" hidden="1" customHeight="1" outlineLevel="1" x14ac:dyDescent="0.2">
      <c r="A233" s="97" t="s">
        <v>1837</v>
      </c>
      <c r="B233" s="63" t="s">
        <v>90</v>
      </c>
      <c r="C233" s="43" t="s">
        <v>79</v>
      </c>
      <c r="D233" s="44">
        <f>$D$163</f>
        <v>1716.97</v>
      </c>
      <c r="E233" s="44">
        <f>$D$163</f>
        <v>1716.97</v>
      </c>
      <c r="F233" s="44">
        <f t="shared" ref="F233:AA233" si="133">$D$163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2">
      <c r="A234" s="97" t="s">
        <v>1838</v>
      </c>
      <c r="B234" s="63" t="s">
        <v>83</v>
      </c>
      <c r="C234" s="43" t="s">
        <v>79</v>
      </c>
      <c r="D234" s="44">
        <v>3.63</v>
      </c>
      <c r="E234" s="44">
        <v>3.63</v>
      </c>
      <c r="F234" s="44">
        <v>3.63</v>
      </c>
      <c r="G234" s="44">
        <v>3.63</v>
      </c>
      <c r="H234" s="44">
        <v>3.63</v>
      </c>
      <c r="I234" s="44">
        <v>3.63</v>
      </c>
      <c r="J234" s="44">
        <v>3.63</v>
      </c>
      <c r="K234" s="44">
        <v>3.63</v>
      </c>
      <c r="L234" s="44">
        <v>3.63</v>
      </c>
      <c r="M234" s="44">
        <v>3.63</v>
      </c>
      <c r="N234" s="44">
        <v>3.63</v>
      </c>
      <c r="O234" s="44">
        <v>3.63</v>
      </c>
      <c r="P234" s="44">
        <v>3.63</v>
      </c>
      <c r="Q234" s="44">
        <v>3.63</v>
      </c>
      <c r="R234" s="44">
        <v>3.63</v>
      </c>
      <c r="S234" s="44">
        <v>3.63</v>
      </c>
      <c r="T234" s="44">
        <v>3.63</v>
      </c>
      <c r="U234" s="44">
        <v>3.63</v>
      </c>
      <c r="V234" s="44">
        <v>3.63</v>
      </c>
      <c r="W234" s="44">
        <v>3.63</v>
      </c>
      <c r="X234" s="44">
        <v>3.63</v>
      </c>
      <c r="Y234" s="44">
        <v>3.63</v>
      </c>
      <c r="Z234" s="44">
        <v>3.63</v>
      </c>
      <c r="AA234" s="44">
        <v>3.63</v>
      </c>
    </row>
    <row r="235" spans="1:27" ht="12.75" hidden="1" customHeight="1" outlineLevel="1" x14ac:dyDescent="0.2">
      <c r="A235" s="97" t="s">
        <v>1839</v>
      </c>
      <c r="B235" s="63" t="s">
        <v>81</v>
      </c>
      <c r="C235" s="43" t="s">
        <v>79</v>
      </c>
      <c r="D235" s="44">
        <f>$D$11</f>
        <v>330.69</v>
      </c>
      <c r="E235" s="44">
        <f t="shared" ref="E235:AA235" si="134">$D$11</f>
        <v>330.69</v>
      </c>
      <c r="F235" s="44">
        <f t="shared" si="134"/>
        <v>330.69</v>
      </c>
      <c r="G235" s="44">
        <f t="shared" si="134"/>
        <v>330.69</v>
      </c>
      <c r="H235" s="44">
        <f t="shared" si="134"/>
        <v>330.69</v>
      </c>
      <c r="I235" s="44">
        <f t="shared" si="134"/>
        <v>330.69</v>
      </c>
      <c r="J235" s="44">
        <f t="shared" si="134"/>
        <v>330.69</v>
      </c>
      <c r="K235" s="44">
        <f t="shared" si="134"/>
        <v>330.69</v>
      </c>
      <c r="L235" s="44">
        <f t="shared" si="134"/>
        <v>330.69</v>
      </c>
      <c r="M235" s="44">
        <f t="shared" si="134"/>
        <v>330.69</v>
      </c>
      <c r="N235" s="44">
        <f t="shared" si="134"/>
        <v>330.69</v>
      </c>
      <c r="O235" s="44">
        <f t="shared" si="134"/>
        <v>330.69</v>
      </c>
      <c r="P235" s="44">
        <f t="shared" si="134"/>
        <v>330.69</v>
      </c>
      <c r="Q235" s="44">
        <f t="shared" si="134"/>
        <v>330.69</v>
      </c>
      <c r="R235" s="44">
        <f t="shared" si="134"/>
        <v>330.69</v>
      </c>
      <c r="S235" s="44">
        <f t="shared" si="134"/>
        <v>330.69</v>
      </c>
      <c r="T235" s="44">
        <f t="shared" si="134"/>
        <v>330.69</v>
      </c>
      <c r="U235" s="44">
        <f t="shared" si="134"/>
        <v>330.69</v>
      </c>
      <c r="V235" s="44">
        <f t="shared" si="134"/>
        <v>330.69</v>
      </c>
      <c r="W235" s="44">
        <f t="shared" si="134"/>
        <v>330.69</v>
      </c>
      <c r="X235" s="44">
        <f t="shared" si="134"/>
        <v>330.69</v>
      </c>
      <c r="Y235" s="44">
        <f t="shared" si="134"/>
        <v>330.69</v>
      </c>
      <c r="Z235" s="44">
        <f t="shared" si="134"/>
        <v>330.69</v>
      </c>
      <c r="AA235" s="44">
        <f t="shared" si="134"/>
        <v>330.69</v>
      </c>
    </row>
    <row r="236" spans="1:27" ht="12.75" customHeight="1" collapsed="1" x14ac:dyDescent="0.2">
      <c r="A236" s="96" t="s">
        <v>1840</v>
      </c>
      <c r="B236" s="28" t="str">
        <f>"16"&amp;"."&amp;$B$776&amp;"."&amp;$B$777</f>
        <v>16.11.2023</v>
      </c>
      <c r="C236" s="88" t="s">
        <v>76</v>
      </c>
      <c r="D236" s="89">
        <f>ROUND(((D237+D238+D240+D239)/1000),5)</f>
        <v>3.1698599999999999</v>
      </c>
      <c r="E236" s="89">
        <f>ROUND(((E237+E238+E240+E239)/1000),5)</f>
        <v>3.0616500000000002</v>
      </c>
      <c r="F236" s="89">
        <f>ROUND(((F237+F238+F240+F239)/1000),5)</f>
        <v>2.9845899999999999</v>
      </c>
      <c r="G236" s="89">
        <f t="shared" ref="G236:AA236" si="135">ROUND(((G237+G238+G240+G239)/1000),5)</f>
        <v>2.9775900000000002</v>
      </c>
      <c r="H236" s="89">
        <f t="shared" si="135"/>
        <v>3.0618099999999999</v>
      </c>
      <c r="I236" s="89">
        <f t="shared" si="135"/>
        <v>3.23841</v>
      </c>
      <c r="J236" s="89">
        <f t="shared" si="135"/>
        <v>3.3417599999999998</v>
      </c>
      <c r="K236" s="89">
        <f t="shared" si="135"/>
        <v>3.6298900000000001</v>
      </c>
      <c r="L236" s="89">
        <f t="shared" si="135"/>
        <v>3.8205499999999999</v>
      </c>
      <c r="M236" s="89">
        <f t="shared" si="135"/>
        <v>3.89209</v>
      </c>
      <c r="N236" s="89">
        <f t="shared" si="135"/>
        <v>3.9091900000000002</v>
      </c>
      <c r="O236" s="89">
        <f t="shared" si="135"/>
        <v>3.9407999999999999</v>
      </c>
      <c r="P236" s="89">
        <f t="shared" si="135"/>
        <v>3.9229599999999998</v>
      </c>
      <c r="Q236" s="89">
        <f t="shared" si="135"/>
        <v>3.9368300000000001</v>
      </c>
      <c r="R236" s="89">
        <f t="shared" si="135"/>
        <v>3.9413800000000001</v>
      </c>
      <c r="S236" s="89">
        <f t="shared" si="135"/>
        <v>3.9381699999999999</v>
      </c>
      <c r="T236" s="89">
        <f t="shared" si="135"/>
        <v>3.9204300000000001</v>
      </c>
      <c r="U236" s="89">
        <f t="shared" si="135"/>
        <v>3.9842</v>
      </c>
      <c r="V236" s="89">
        <f t="shared" si="135"/>
        <v>3.9227099999999999</v>
      </c>
      <c r="W236" s="89">
        <f t="shared" si="135"/>
        <v>3.91106</v>
      </c>
      <c r="X236" s="89">
        <f t="shared" si="135"/>
        <v>3.8390399999999998</v>
      </c>
      <c r="Y236" s="89">
        <f t="shared" si="135"/>
        <v>3.7089099999999999</v>
      </c>
      <c r="Z236" s="89">
        <f t="shared" si="135"/>
        <v>3.4696899999999999</v>
      </c>
      <c r="AA236" s="89">
        <f t="shared" si="135"/>
        <v>3.2778</v>
      </c>
    </row>
    <row r="237" spans="1:27" ht="12.75" hidden="1" customHeight="1" outlineLevel="1" x14ac:dyDescent="0.2">
      <c r="A237" s="97" t="s">
        <v>1841</v>
      </c>
      <c r="B237" s="63" t="s">
        <v>242</v>
      </c>
      <c r="C237" s="43" t="s">
        <v>79</v>
      </c>
      <c r="D237" s="44">
        <v>1118.57</v>
      </c>
      <c r="E237" s="44">
        <v>1010.36</v>
      </c>
      <c r="F237" s="44">
        <v>933.3</v>
      </c>
      <c r="G237" s="44">
        <v>926.3</v>
      </c>
      <c r="H237" s="44">
        <v>1010.52</v>
      </c>
      <c r="I237" s="44">
        <v>1187.1199999999999</v>
      </c>
      <c r="J237" s="44">
        <v>1290.47</v>
      </c>
      <c r="K237" s="44">
        <v>1578.6</v>
      </c>
      <c r="L237" s="44">
        <v>1769.26</v>
      </c>
      <c r="M237" s="44">
        <v>1840.8</v>
      </c>
      <c r="N237" s="44">
        <v>1857.9</v>
      </c>
      <c r="O237" s="44">
        <v>1889.51</v>
      </c>
      <c r="P237" s="44">
        <v>1871.67</v>
      </c>
      <c r="Q237" s="44">
        <v>1885.54</v>
      </c>
      <c r="R237" s="44">
        <v>1890.09</v>
      </c>
      <c r="S237" s="44">
        <v>1886.88</v>
      </c>
      <c r="T237" s="44">
        <v>1869.14</v>
      </c>
      <c r="U237" s="44">
        <v>1932.91</v>
      </c>
      <c r="V237" s="44">
        <v>1871.42</v>
      </c>
      <c r="W237" s="44">
        <v>1859.77</v>
      </c>
      <c r="X237" s="44">
        <v>1787.75</v>
      </c>
      <c r="Y237" s="44">
        <v>1657.62</v>
      </c>
      <c r="Z237" s="44">
        <v>1418.4</v>
      </c>
      <c r="AA237" s="44">
        <v>1226.51</v>
      </c>
    </row>
    <row r="238" spans="1:27" ht="12.75" hidden="1" customHeight="1" outlineLevel="1" x14ac:dyDescent="0.2">
      <c r="A238" s="97" t="s">
        <v>1842</v>
      </c>
      <c r="B238" s="63" t="s">
        <v>90</v>
      </c>
      <c r="C238" s="43" t="s">
        <v>79</v>
      </c>
      <c r="D238" s="44">
        <f>$D$163</f>
        <v>1716.97</v>
      </c>
      <c r="E238" s="44">
        <f>$D$163</f>
        <v>1716.97</v>
      </c>
      <c r="F238" s="44">
        <f t="shared" ref="F238:AA238" si="136">$D$163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2">
      <c r="A239" s="97" t="s">
        <v>1843</v>
      </c>
      <c r="B239" s="63" t="s">
        <v>83</v>
      </c>
      <c r="C239" s="43" t="s">
        <v>79</v>
      </c>
      <c r="D239" s="44">
        <v>3.63</v>
      </c>
      <c r="E239" s="44">
        <v>3.63</v>
      </c>
      <c r="F239" s="44">
        <v>3.63</v>
      </c>
      <c r="G239" s="44">
        <v>3.63</v>
      </c>
      <c r="H239" s="44">
        <v>3.63</v>
      </c>
      <c r="I239" s="44">
        <v>3.63</v>
      </c>
      <c r="J239" s="44">
        <v>3.63</v>
      </c>
      <c r="K239" s="44">
        <v>3.63</v>
      </c>
      <c r="L239" s="44">
        <v>3.63</v>
      </c>
      <c r="M239" s="44">
        <v>3.63</v>
      </c>
      <c r="N239" s="44">
        <v>3.63</v>
      </c>
      <c r="O239" s="44">
        <v>3.63</v>
      </c>
      <c r="P239" s="44">
        <v>3.63</v>
      </c>
      <c r="Q239" s="44">
        <v>3.63</v>
      </c>
      <c r="R239" s="44">
        <v>3.63</v>
      </c>
      <c r="S239" s="44">
        <v>3.63</v>
      </c>
      <c r="T239" s="44">
        <v>3.63</v>
      </c>
      <c r="U239" s="44">
        <v>3.63</v>
      </c>
      <c r="V239" s="44">
        <v>3.63</v>
      </c>
      <c r="W239" s="44">
        <v>3.63</v>
      </c>
      <c r="X239" s="44">
        <v>3.63</v>
      </c>
      <c r="Y239" s="44">
        <v>3.63</v>
      </c>
      <c r="Z239" s="44">
        <v>3.63</v>
      </c>
      <c r="AA239" s="44">
        <v>3.63</v>
      </c>
    </row>
    <row r="240" spans="1:27" ht="12.75" hidden="1" customHeight="1" outlineLevel="1" x14ac:dyDescent="0.2">
      <c r="A240" s="97" t="s">
        <v>1844</v>
      </c>
      <c r="B240" s="63" t="s">
        <v>81</v>
      </c>
      <c r="C240" s="43" t="s">
        <v>79</v>
      </c>
      <c r="D240" s="44">
        <f>$D$11</f>
        <v>330.69</v>
      </c>
      <c r="E240" s="44">
        <f t="shared" ref="E240:AA240" si="137">$D$11</f>
        <v>330.69</v>
      </c>
      <c r="F240" s="44">
        <f t="shared" si="137"/>
        <v>330.69</v>
      </c>
      <c r="G240" s="44">
        <f t="shared" si="137"/>
        <v>330.69</v>
      </c>
      <c r="H240" s="44">
        <f t="shared" si="137"/>
        <v>330.69</v>
      </c>
      <c r="I240" s="44">
        <f t="shared" si="137"/>
        <v>330.69</v>
      </c>
      <c r="J240" s="44">
        <f t="shared" si="137"/>
        <v>330.69</v>
      </c>
      <c r="K240" s="44">
        <f t="shared" si="137"/>
        <v>330.69</v>
      </c>
      <c r="L240" s="44">
        <f t="shared" si="137"/>
        <v>330.69</v>
      </c>
      <c r="M240" s="44">
        <f t="shared" si="137"/>
        <v>330.69</v>
      </c>
      <c r="N240" s="44">
        <f t="shared" si="137"/>
        <v>330.69</v>
      </c>
      <c r="O240" s="44">
        <f t="shared" si="137"/>
        <v>330.69</v>
      </c>
      <c r="P240" s="44">
        <f t="shared" si="137"/>
        <v>330.69</v>
      </c>
      <c r="Q240" s="44">
        <f t="shared" si="137"/>
        <v>330.69</v>
      </c>
      <c r="R240" s="44">
        <f t="shared" si="137"/>
        <v>330.69</v>
      </c>
      <c r="S240" s="44">
        <f t="shared" si="137"/>
        <v>330.69</v>
      </c>
      <c r="T240" s="44">
        <f t="shared" si="137"/>
        <v>330.69</v>
      </c>
      <c r="U240" s="44">
        <f t="shared" si="137"/>
        <v>330.69</v>
      </c>
      <c r="V240" s="44">
        <f t="shared" si="137"/>
        <v>330.69</v>
      </c>
      <c r="W240" s="44">
        <f t="shared" si="137"/>
        <v>330.69</v>
      </c>
      <c r="X240" s="44">
        <f t="shared" si="137"/>
        <v>330.69</v>
      </c>
      <c r="Y240" s="44">
        <f t="shared" si="137"/>
        <v>330.69</v>
      </c>
      <c r="Z240" s="44">
        <f t="shared" si="137"/>
        <v>330.69</v>
      </c>
      <c r="AA240" s="44">
        <f t="shared" si="137"/>
        <v>330.69</v>
      </c>
    </row>
    <row r="241" spans="1:27" ht="12.75" customHeight="1" collapsed="1" x14ac:dyDescent="0.2">
      <c r="A241" s="96" t="s">
        <v>1845</v>
      </c>
      <c r="B241" s="28" t="str">
        <f>"17"&amp;"."&amp;$B$776&amp;"."&amp;$B$777</f>
        <v>17.11.2023</v>
      </c>
      <c r="C241" s="88" t="s">
        <v>76</v>
      </c>
      <c r="D241" s="89">
        <f>ROUND(((D242+D243+D245+D244)/1000),5)</f>
        <v>3.2063299999999999</v>
      </c>
      <c r="E241" s="89">
        <f>ROUND(((E242+E243+E245+E244)/1000),5)</f>
        <v>3.0968499999999999</v>
      </c>
      <c r="F241" s="89">
        <f>ROUND(((F242+F243+F245+F244)/1000),5)</f>
        <v>3.0488499999999998</v>
      </c>
      <c r="G241" s="89">
        <f t="shared" ref="G241:AA241" si="138">ROUND(((G242+G243+G245+G244)/1000),5)</f>
        <v>3.0425800000000001</v>
      </c>
      <c r="H241" s="89">
        <f t="shared" si="138"/>
        <v>3.07864</v>
      </c>
      <c r="I241" s="89">
        <f t="shared" si="138"/>
        <v>3.2551399999999999</v>
      </c>
      <c r="J241" s="89">
        <f t="shared" si="138"/>
        <v>3.3430800000000001</v>
      </c>
      <c r="K241" s="89">
        <f t="shared" si="138"/>
        <v>3.59788</v>
      </c>
      <c r="L241" s="89">
        <f t="shared" si="138"/>
        <v>3.8382700000000001</v>
      </c>
      <c r="M241" s="89">
        <f t="shared" si="138"/>
        <v>3.8964500000000002</v>
      </c>
      <c r="N241" s="89">
        <f t="shared" si="138"/>
        <v>3.9193500000000001</v>
      </c>
      <c r="O241" s="89">
        <f t="shared" si="138"/>
        <v>3.93587</v>
      </c>
      <c r="P241" s="89">
        <f t="shared" si="138"/>
        <v>3.9100700000000002</v>
      </c>
      <c r="Q241" s="89">
        <f t="shared" si="138"/>
        <v>3.9131200000000002</v>
      </c>
      <c r="R241" s="89">
        <f t="shared" si="138"/>
        <v>3.91919</v>
      </c>
      <c r="S241" s="89">
        <f t="shared" si="138"/>
        <v>3.9159099999999998</v>
      </c>
      <c r="T241" s="89">
        <f t="shared" si="138"/>
        <v>3.8984899999999998</v>
      </c>
      <c r="U241" s="89">
        <f t="shared" si="138"/>
        <v>3.9388299999999998</v>
      </c>
      <c r="V241" s="89">
        <f t="shared" si="138"/>
        <v>3.91797</v>
      </c>
      <c r="W241" s="89">
        <f t="shared" si="138"/>
        <v>3.9112399999999998</v>
      </c>
      <c r="X241" s="89">
        <f t="shared" si="138"/>
        <v>3.8042799999999999</v>
      </c>
      <c r="Y241" s="89">
        <f t="shared" si="138"/>
        <v>3.71313</v>
      </c>
      <c r="Z241" s="89">
        <f t="shared" si="138"/>
        <v>3.4676399999999998</v>
      </c>
      <c r="AA241" s="89">
        <f t="shared" si="138"/>
        <v>3.2880500000000001</v>
      </c>
    </row>
    <row r="242" spans="1:27" ht="12.75" hidden="1" customHeight="1" outlineLevel="1" x14ac:dyDescent="0.2">
      <c r="A242" s="97" t="s">
        <v>1846</v>
      </c>
      <c r="B242" s="63" t="s">
        <v>242</v>
      </c>
      <c r="C242" s="43" t="s">
        <v>79</v>
      </c>
      <c r="D242" s="44">
        <v>1155.04</v>
      </c>
      <c r="E242" s="44">
        <v>1045.56</v>
      </c>
      <c r="F242" s="44">
        <v>997.56</v>
      </c>
      <c r="G242" s="44">
        <v>991.29</v>
      </c>
      <c r="H242" s="44">
        <v>1027.3499999999999</v>
      </c>
      <c r="I242" s="44">
        <v>1203.8499999999999</v>
      </c>
      <c r="J242" s="44">
        <v>1291.79</v>
      </c>
      <c r="K242" s="44">
        <v>1546.59</v>
      </c>
      <c r="L242" s="44">
        <v>1786.98</v>
      </c>
      <c r="M242" s="44">
        <v>1845.16</v>
      </c>
      <c r="N242" s="44">
        <v>1868.06</v>
      </c>
      <c r="O242" s="44">
        <v>1884.58</v>
      </c>
      <c r="P242" s="44">
        <v>1858.78</v>
      </c>
      <c r="Q242" s="44">
        <v>1861.83</v>
      </c>
      <c r="R242" s="44">
        <v>1867.9</v>
      </c>
      <c r="S242" s="44">
        <v>1864.62</v>
      </c>
      <c r="T242" s="44">
        <v>1847.2</v>
      </c>
      <c r="U242" s="44">
        <v>1887.54</v>
      </c>
      <c r="V242" s="44">
        <v>1866.68</v>
      </c>
      <c r="W242" s="44">
        <v>1859.95</v>
      </c>
      <c r="X242" s="44">
        <v>1752.99</v>
      </c>
      <c r="Y242" s="44">
        <v>1661.84</v>
      </c>
      <c r="Z242" s="44">
        <v>1416.35</v>
      </c>
      <c r="AA242" s="44">
        <v>1236.76</v>
      </c>
    </row>
    <row r="243" spans="1:27" ht="12.75" hidden="1" customHeight="1" outlineLevel="1" x14ac:dyDescent="0.2">
      <c r="A243" s="97" t="s">
        <v>1847</v>
      </c>
      <c r="B243" s="63" t="s">
        <v>90</v>
      </c>
      <c r="C243" s="43" t="s">
        <v>79</v>
      </c>
      <c r="D243" s="44">
        <f>$D$163</f>
        <v>1716.97</v>
      </c>
      <c r="E243" s="44">
        <f>$D$163</f>
        <v>1716.97</v>
      </c>
      <c r="F243" s="44">
        <f t="shared" ref="F243:AA243" si="139">$D$163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2">
      <c r="A244" s="97" t="s">
        <v>1848</v>
      </c>
      <c r="B244" s="63" t="s">
        <v>83</v>
      </c>
      <c r="C244" s="43" t="s">
        <v>79</v>
      </c>
      <c r="D244" s="44">
        <v>3.63</v>
      </c>
      <c r="E244" s="44">
        <v>3.63</v>
      </c>
      <c r="F244" s="44">
        <v>3.63</v>
      </c>
      <c r="G244" s="44">
        <v>3.63</v>
      </c>
      <c r="H244" s="44">
        <v>3.63</v>
      </c>
      <c r="I244" s="44">
        <v>3.63</v>
      </c>
      <c r="J244" s="44">
        <v>3.63</v>
      </c>
      <c r="K244" s="44">
        <v>3.63</v>
      </c>
      <c r="L244" s="44">
        <v>3.63</v>
      </c>
      <c r="M244" s="44">
        <v>3.63</v>
      </c>
      <c r="N244" s="44">
        <v>3.63</v>
      </c>
      <c r="O244" s="44">
        <v>3.63</v>
      </c>
      <c r="P244" s="44">
        <v>3.63</v>
      </c>
      <c r="Q244" s="44">
        <v>3.63</v>
      </c>
      <c r="R244" s="44">
        <v>3.63</v>
      </c>
      <c r="S244" s="44">
        <v>3.63</v>
      </c>
      <c r="T244" s="44">
        <v>3.63</v>
      </c>
      <c r="U244" s="44">
        <v>3.63</v>
      </c>
      <c r="V244" s="44">
        <v>3.63</v>
      </c>
      <c r="W244" s="44">
        <v>3.63</v>
      </c>
      <c r="X244" s="44">
        <v>3.63</v>
      </c>
      <c r="Y244" s="44">
        <v>3.63</v>
      </c>
      <c r="Z244" s="44">
        <v>3.63</v>
      </c>
      <c r="AA244" s="44">
        <v>3.63</v>
      </c>
    </row>
    <row r="245" spans="1:27" ht="12.75" hidden="1" customHeight="1" outlineLevel="1" x14ac:dyDescent="0.2">
      <c r="A245" s="97" t="s">
        <v>1849</v>
      </c>
      <c r="B245" s="63" t="s">
        <v>81</v>
      </c>
      <c r="C245" s="43" t="s">
        <v>79</v>
      </c>
      <c r="D245" s="44">
        <f>$D$11</f>
        <v>330.69</v>
      </c>
      <c r="E245" s="44">
        <f t="shared" ref="E245:AA245" si="140">$D$11</f>
        <v>330.69</v>
      </c>
      <c r="F245" s="44">
        <f t="shared" si="140"/>
        <v>330.69</v>
      </c>
      <c r="G245" s="44">
        <f t="shared" si="140"/>
        <v>330.69</v>
      </c>
      <c r="H245" s="44">
        <f t="shared" si="140"/>
        <v>330.69</v>
      </c>
      <c r="I245" s="44">
        <f t="shared" si="140"/>
        <v>330.69</v>
      </c>
      <c r="J245" s="44">
        <f t="shared" si="140"/>
        <v>330.69</v>
      </c>
      <c r="K245" s="44">
        <f t="shared" si="140"/>
        <v>330.69</v>
      </c>
      <c r="L245" s="44">
        <f t="shared" si="140"/>
        <v>330.69</v>
      </c>
      <c r="M245" s="44">
        <f t="shared" si="140"/>
        <v>330.69</v>
      </c>
      <c r="N245" s="44">
        <f t="shared" si="140"/>
        <v>330.69</v>
      </c>
      <c r="O245" s="44">
        <f t="shared" si="140"/>
        <v>330.69</v>
      </c>
      <c r="P245" s="44">
        <f t="shared" si="140"/>
        <v>330.69</v>
      </c>
      <c r="Q245" s="44">
        <f t="shared" si="140"/>
        <v>330.69</v>
      </c>
      <c r="R245" s="44">
        <f t="shared" si="140"/>
        <v>330.69</v>
      </c>
      <c r="S245" s="44">
        <f t="shared" si="140"/>
        <v>330.69</v>
      </c>
      <c r="T245" s="44">
        <f t="shared" si="140"/>
        <v>330.69</v>
      </c>
      <c r="U245" s="44">
        <f t="shared" si="140"/>
        <v>330.69</v>
      </c>
      <c r="V245" s="44">
        <f t="shared" si="140"/>
        <v>330.69</v>
      </c>
      <c r="W245" s="44">
        <f t="shared" si="140"/>
        <v>330.69</v>
      </c>
      <c r="X245" s="44">
        <f t="shared" si="140"/>
        <v>330.69</v>
      </c>
      <c r="Y245" s="44">
        <f t="shared" si="140"/>
        <v>330.69</v>
      </c>
      <c r="Z245" s="44">
        <f t="shared" si="140"/>
        <v>330.69</v>
      </c>
      <c r="AA245" s="44">
        <f t="shared" si="140"/>
        <v>330.69</v>
      </c>
    </row>
    <row r="246" spans="1:27" ht="12.75" customHeight="1" collapsed="1" x14ac:dyDescent="0.2">
      <c r="A246" s="96" t="s">
        <v>1850</v>
      </c>
      <c r="B246" s="28" t="str">
        <f>"18"&amp;"."&amp;$B$776&amp;"."&amp;$B$777</f>
        <v>18.11.2023</v>
      </c>
      <c r="C246" s="88" t="s">
        <v>76</v>
      </c>
      <c r="D246" s="89">
        <f>ROUND(((D247+D248+D250+D249)/1000),5)</f>
        <v>3.2459899999999999</v>
      </c>
      <c r="E246" s="89">
        <f>ROUND(((E247+E248+E250+E249)/1000),5)</f>
        <v>3.1530900000000002</v>
      </c>
      <c r="F246" s="89">
        <f>ROUND(((F247+F248+F250+F249)/1000),5)</f>
        <v>3.1025999999999998</v>
      </c>
      <c r="G246" s="89">
        <f t="shared" ref="G246:AA246" si="141">ROUND(((G247+G248+G250+G249)/1000),5)</f>
        <v>3.0665900000000001</v>
      </c>
      <c r="H246" s="89">
        <f t="shared" si="141"/>
        <v>3.0929500000000001</v>
      </c>
      <c r="I246" s="89">
        <f t="shared" si="141"/>
        <v>3.1584099999999999</v>
      </c>
      <c r="J246" s="89">
        <f t="shared" si="141"/>
        <v>3.2258100000000001</v>
      </c>
      <c r="K246" s="89">
        <f t="shared" si="141"/>
        <v>3.4581200000000001</v>
      </c>
      <c r="L246" s="89">
        <f t="shared" si="141"/>
        <v>3.6828500000000002</v>
      </c>
      <c r="M246" s="89">
        <f t="shared" si="141"/>
        <v>3.8140700000000001</v>
      </c>
      <c r="N246" s="89">
        <f t="shared" si="141"/>
        <v>3.8827699999999998</v>
      </c>
      <c r="O246" s="89">
        <f t="shared" si="141"/>
        <v>3.89791</v>
      </c>
      <c r="P246" s="89">
        <f t="shared" si="141"/>
        <v>3.88564</v>
      </c>
      <c r="Q246" s="89">
        <f t="shared" si="141"/>
        <v>3.8780700000000001</v>
      </c>
      <c r="R246" s="89">
        <f t="shared" si="141"/>
        <v>3.8641200000000002</v>
      </c>
      <c r="S246" s="89">
        <f t="shared" si="141"/>
        <v>3.8636699999999999</v>
      </c>
      <c r="T246" s="89">
        <f t="shared" si="141"/>
        <v>3.8844699999999999</v>
      </c>
      <c r="U246" s="89">
        <f t="shared" si="141"/>
        <v>3.9172500000000001</v>
      </c>
      <c r="V246" s="89">
        <f t="shared" si="141"/>
        <v>3.9012699999999998</v>
      </c>
      <c r="W246" s="89">
        <f t="shared" si="141"/>
        <v>3.8599199999999998</v>
      </c>
      <c r="X246" s="89">
        <f t="shared" si="141"/>
        <v>3.7614899999999998</v>
      </c>
      <c r="Y246" s="89">
        <f t="shared" si="141"/>
        <v>3.5780099999999999</v>
      </c>
      <c r="Z246" s="89">
        <f t="shared" si="141"/>
        <v>3.2817599999999998</v>
      </c>
      <c r="AA246" s="89">
        <f t="shared" si="141"/>
        <v>3.24125</v>
      </c>
    </row>
    <row r="247" spans="1:27" ht="12.75" hidden="1" customHeight="1" outlineLevel="1" x14ac:dyDescent="0.2">
      <c r="A247" s="97" t="s">
        <v>1851</v>
      </c>
      <c r="B247" s="63" t="s">
        <v>242</v>
      </c>
      <c r="C247" s="43" t="s">
        <v>79</v>
      </c>
      <c r="D247" s="44">
        <v>1194.7</v>
      </c>
      <c r="E247" s="44">
        <v>1101.8</v>
      </c>
      <c r="F247" s="44">
        <v>1051.31</v>
      </c>
      <c r="G247" s="44">
        <v>1015.3</v>
      </c>
      <c r="H247" s="44">
        <v>1041.6600000000001</v>
      </c>
      <c r="I247" s="44">
        <v>1107.1199999999999</v>
      </c>
      <c r="J247" s="44">
        <v>1174.52</v>
      </c>
      <c r="K247" s="44">
        <v>1406.83</v>
      </c>
      <c r="L247" s="44">
        <v>1631.56</v>
      </c>
      <c r="M247" s="44">
        <v>1762.78</v>
      </c>
      <c r="N247" s="44">
        <v>1831.48</v>
      </c>
      <c r="O247" s="44">
        <v>1846.62</v>
      </c>
      <c r="P247" s="44">
        <v>1834.35</v>
      </c>
      <c r="Q247" s="44">
        <v>1826.78</v>
      </c>
      <c r="R247" s="44">
        <v>1812.83</v>
      </c>
      <c r="S247" s="44">
        <v>1812.38</v>
      </c>
      <c r="T247" s="44">
        <v>1833.18</v>
      </c>
      <c r="U247" s="44">
        <v>1865.96</v>
      </c>
      <c r="V247" s="44">
        <v>1849.98</v>
      </c>
      <c r="W247" s="44">
        <v>1808.63</v>
      </c>
      <c r="X247" s="44">
        <v>1710.2</v>
      </c>
      <c r="Y247" s="44">
        <v>1526.72</v>
      </c>
      <c r="Z247" s="44">
        <v>1230.47</v>
      </c>
      <c r="AA247" s="44">
        <v>1189.96</v>
      </c>
    </row>
    <row r="248" spans="1:27" ht="12.75" hidden="1" customHeight="1" outlineLevel="1" x14ac:dyDescent="0.2">
      <c r="A248" s="97" t="s">
        <v>1852</v>
      </c>
      <c r="B248" s="63" t="s">
        <v>90</v>
      </c>
      <c r="C248" s="43" t="s">
        <v>79</v>
      </c>
      <c r="D248" s="44">
        <f>$D$163</f>
        <v>1716.97</v>
      </c>
      <c r="E248" s="44">
        <f>$D$163</f>
        <v>1716.97</v>
      </c>
      <c r="F248" s="44">
        <f t="shared" ref="F248:AA248" si="142">$D$163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2">
      <c r="A249" s="97" t="s">
        <v>1853</v>
      </c>
      <c r="B249" s="63" t="s">
        <v>83</v>
      </c>
      <c r="C249" s="43" t="s">
        <v>79</v>
      </c>
      <c r="D249" s="44">
        <v>3.63</v>
      </c>
      <c r="E249" s="44">
        <v>3.63</v>
      </c>
      <c r="F249" s="44">
        <v>3.63</v>
      </c>
      <c r="G249" s="44">
        <v>3.63</v>
      </c>
      <c r="H249" s="44">
        <v>3.63</v>
      </c>
      <c r="I249" s="44">
        <v>3.63</v>
      </c>
      <c r="J249" s="44">
        <v>3.63</v>
      </c>
      <c r="K249" s="44">
        <v>3.63</v>
      </c>
      <c r="L249" s="44">
        <v>3.63</v>
      </c>
      <c r="M249" s="44">
        <v>3.63</v>
      </c>
      <c r="N249" s="44">
        <v>3.63</v>
      </c>
      <c r="O249" s="44">
        <v>3.63</v>
      </c>
      <c r="P249" s="44">
        <v>3.63</v>
      </c>
      <c r="Q249" s="44">
        <v>3.63</v>
      </c>
      <c r="R249" s="44">
        <v>3.63</v>
      </c>
      <c r="S249" s="44">
        <v>3.63</v>
      </c>
      <c r="T249" s="44">
        <v>3.63</v>
      </c>
      <c r="U249" s="44">
        <v>3.63</v>
      </c>
      <c r="V249" s="44">
        <v>3.63</v>
      </c>
      <c r="W249" s="44">
        <v>3.63</v>
      </c>
      <c r="X249" s="44">
        <v>3.63</v>
      </c>
      <c r="Y249" s="44">
        <v>3.63</v>
      </c>
      <c r="Z249" s="44">
        <v>3.63</v>
      </c>
      <c r="AA249" s="44">
        <v>3.63</v>
      </c>
    </row>
    <row r="250" spans="1:27" ht="12.75" hidden="1" customHeight="1" outlineLevel="1" x14ac:dyDescent="0.2">
      <c r="A250" s="97" t="s">
        <v>1854</v>
      </c>
      <c r="B250" s="63" t="s">
        <v>81</v>
      </c>
      <c r="C250" s="43" t="s">
        <v>79</v>
      </c>
      <c r="D250" s="44">
        <f>$D$11</f>
        <v>330.69</v>
      </c>
      <c r="E250" s="44">
        <f t="shared" ref="E250:AA250" si="143">$D$11</f>
        <v>330.69</v>
      </c>
      <c r="F250" s="44">
        <f t="shared" si="143"/>
        <v>330.69</v>
      </c>
      <c r="G250" s="44">
        <f t="shared" si="143"/>
        <v>330.69</v>
      </c>
      <c r="H250" s="44">
        <f t="shared" si="143"/>
        <v>330.69</v>
      </c>
      <c r="I250" s="44">
        <f t="shared" si="143"/>
        <v>330.69</v>
      </c>
      <c r="J250" s="44">
        <f t="shared" si="143"/>
        <v>330.69</v>
      </c>
      <c r="K250" s="44">
        <f t="shared" si="143"/>
        <v>330.69</v>
      </c>
      <c r="L250" s="44">
        <f t="shared" si="143"/>
        <v>330.69</v>
      </c>
      <c r="M250" s="44">
        <f t="shared" si="143"/>
        <v>330.69</v>
      </c>
      <c r="N250" s="44">
        <f t="shared" si="143"/>
        <v>330.69</v>
      </c>
      <c r="O250" s="44">
        <f t="shared" si="143"/>
        <v>330.69</v>
      </c>
      <c r="P250" s="44">
        <f t="shared" si="143"/>
        <v>330.69</v>
      </c>
      <c r="Q250" s="44">
        <f t="shared" si="143"/>
        <v>330.69</v>
      </c>
      <c r="R250" s="44">
        <f t="shared" si="143"/>
        <v>330.69</v>
      </c>
      <c r="S250" s="44">
        <f t="shared" si="143"/>
        <v>330.69</v>
      </c>
      <c r="T250" s="44">
        <f t="shared" si="143"/>
        <v>330.69</v>
      </c>
      <c r="U250" s="44">
        <f t="shared" si="143"/>
        <v>330.69</v>
      </c>
      <c r="V250" s="44">
        <f t="shared" si="143"/>
        <v>330.69</v>
      </c>
      <c r="W250" s="44">
        <f t="shared" si="143"/>
        <v>330.69</v>
      </c>
      <c r="X250" s="44">
        <f t="shared" si="143"/>
        <v>330.69</v>
      </c>
      <c r="Y250" s="44">
        <f t="shared" si="143"/>
        <v>330.69</v>
      </c>
      <c r="Z250" s="44">
        <f t="shared" si="143"/>
        <v>330.69</v>
      </c>
      <c r="AA250" s="44">
        <f t="shared" si="143"/>
        <v>330.69</v>
      </c>
    </row>
    <row r="251" spans="1:27" ht="12.75" customHeight="1" collapsed="1" x14ac:dyDescent="0.2">
      <c r="A251" s="96" t="s">
        <v>1855</v>
      </c>
      <c r="B251" s="28" t="str">
        <f>"19"&amp;"."&amp;$B$776&amp;"."&amp;$B$777</f>
        <v>19.11.2023</v>
      </c>
      <c r="C251" s="88" t="s">
        <v>76</v>
      </c>
      <c r="D251" s="89">
        <f>ROUND(((D252+D253+D255+D254)/1000),5)</f>
        <v>3.2072600000000002</v>
      </c>
      <c r="E251" s="89">
        <f>ROUND(((E252+E253+E255+E254)/1000),5)</f>
        <v>3.1993800000000001</v>
      </c>
      <c r="F251" s="89">
        <f>ROUND(((F252+F253+F255+F254)/1000),5)</f>
        <v>3.1161500000000002</v>
      </c>
      <c r="G251" s="89">
        <f t="shared" ref="G251:AA251" si="144">ROUND(((G252+G253+G255+G254)/1000),5)</f>
        <v>3.0909399999999998</v>
      </c>
      <c r="H251" s="89">
        <f t="shared" si="144"/>
        <v>3.1117599999999999</v>
      </c>
      <c r="I251" s="89">
        <f t="shared" si="144"/>
        <v>3.1442199999999998</v>
      </c>
      <c r="J251" s="89">
        <f t="shared" si="144"/>
        <v>3.0283199999999999</v>
      </c>
      <c r="K251" s="89">
        <f t="shared" si="144"/>
        <v>3.18377</v>
      </c>
      <c r="L251" s="89">
        <f t="shared" si="144"/>
        <v>3.2872400000000002</v>
      </c>
      <c r="M251" s="89">
        <f t="shared" si="144"/>
        <v>3.4908299999999999</v>
      </c>
      <c r="N251" s="89">
        <f t="shared" si="144"/>
        <v>3.6225399999999999</v>
      </c>
      <c r="O251" s="89">
        <f t="shared" si="144"/>
        <v>3.6397200000000001</v>
      </c>
      <c r="P251" s="89">
        <f t="shared" si="144"/>
        <v>3.6467800000000001</v>
      </c>
      <c r="Q251" s="89">
        <f t="shared" si="144"/>
        <v>3.64839</v>
      </c>
      <c r="R251" s="89">
        <f t="shared" si="144"/>
        <v>3.6493699999999998</v>
      </c>
      <c r="S251" s="89">
        <f t="shared" si="144"/>
        <v>3.6550600000000002</v>
      </c>
      <c r="T251" s="89">
        <f t="shared" si="144"/>
        <v>3.6934499999999999</v>
      </c>
      <c r="U251" s="89">
        <f t="shared" si="144"/>
        <v>3.7458200000000001</v>
      </c>
      <c r="V251" s="89">
        <f t="shared" si="144"/>
        <v>3.7410600000000001</v>
      </c>
      <c r="W251" s="89">
        <f t="shared" si="144"/>
        <v>3.72912</v>
      </c>
      <c r="X251" s="89">
        <f t="shared" si="144"/>
        <v>3.7056499999999999</v>
      </c>
      <c r="Y251" s="89">
        <f t="shared" si="144"/>
        <v>3.49634</v>
      </c>
      <c r="Z251" s="89">
        <f t="shared" si="144"/>
        <v>3.3206600000000002</v>
      </c>
      <c r="AA251" s="89">
        <f t="shared" si="144"/>
        <v>3.2303000000000002</v>
      </c>
    </row>
    <row r="252" spans="1:27" ht="12.75" hidden="1" customHeight="1" outlineLevel="1" x14ac:dyDescent="0.2">
      <c r="A252" s="97" t="s">
        <v>1856</v>
      </c>
      <c r="B252" s="63" t="s">
        <v>242</v>
      </c>
      <c r="C252" s="43" t="s">
        <v>79</v>
      </c>
      <c r="D252" s="44">
        <v>1155.97</v>
      </c>
      <c r="E252" s="44">
        <v>1148.0899999999999</v>
      </c>
      <c r="F252" s="44">
        <v>1064.8599999999999</v>
      </c>
      <c r="G252" s="44">
        <v>1039.6500000000001</v>
      </c>
      <c r="H252" s="44">
        <v>1060.47</v>
      </c>
      <c r="I252" s="44">
        <v>1092.93</v>
      </c>
      <c r="J252" s="44">
        <v>977.03</v>
      </c>
      <c r="K252" s="44">
        <v>1132.48</v>
      </c>
      <c r="L252" s="44">
        <v>1235.95</v>
      </c>
      <c r="M252" s="44">
        <v>1439.54</v>
      </c>
      <c r="N252" s="44">
        <v>1571.25</v>
      </c>
      <c r="O252" s="44">
        <v>1588.43</v>
      </c>
      <c r="P252" s="44">
        <v>1595.49</v>
      </c>
      <c r="Q252" s="44">
        <v>1597.1</v>
      </c>
      <c r="R252" s="44">
        <v>1598.08</v>
      </c>
      <c r="S252" s="44">
        <v>1603.77</v>
      </c>
      <c r="T252" s="44">
        <v>1642.16</v>
      </c>
      <c r="U252" s="44">
        <v>1694.53</v>
      </c>
      <c r="V252" s="44">
        <v>1689.77</v>
      </c>
      <c r="W252" s="44">
        <v>1677.83</v>
      </c>
      <c r="X252" s="44">
        <v>1654.36</v>
      </c>
      <c r="Y252" s="44">
        <v>1445.05</v>
      </c>
      <c r="Z252" s="44">
        <v>1269.3699999999999</v>
      </c>
      <c r="AA252" s="44">
        <v>1179.01</v>
      </c>
    </row>
    <row r="253" spans="1:27" ht="12.75" hidden="1" customHeight="1" outlineLevel="1" x14ac:dyDescent="0.2">
      <c r="A253" s="97" t="s">
        <v>1857</v>
      </c>
      <c r="B253" s="63" t="s">
        <v>90</v>
      </c>
      <c r="C253" s="43" t="s">
        <v>79</v>
      </c>
      <c r="D253" s="44">
        <f>$D$163</f>
        <v>1716.97</v>
      </c>
      <c r="E253" s="44">
        <f>$D$163</f>
        <v>1716.97</v>
      </c>
      <c r="F253" s="44">
        <f t="shared" ref="F253:AA253" si="145">$D$163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2">
      <c r="A254" s="97" t="s">
        <v>1858</v>
      </c>
      <c r="B254" s="63" t="s">
        <v>83</v>
      </c>
      <c r="C254" s="43" t="s">
        <v>79</v>
      </c>
      <c r="D254" s="44">
        <v>3.63</v>
      </c>
      <c r="E254" s="44">
        <v>3.63</v>
      </c>
      <c r="F254" s="44">
        <v>3.63</v>
      </c>
      <c r="G254" s="44">
        <v>3.63</v>
      </c>
      <c r="H254" s="44">
        <v>3.63</v>
      </c>
      <c r="I254" s="44">
        <v>3.63</v>
      </c>
      <c r="J254" s="44">
        <v>3.63</v>
      </c>
      <c r="K254" s="44">
        <v>3.63</v>
      </c>
      <c r="L254" s="44">
        <v>3.63</v>
      </c>
      <c r="M254" s="44">
        <v>3.63</v>
      </c>
      <c r="N254" s="44">
        <v>3.63</v>
      </c>
      <c r="O254" s="44">
        <v>3.63</v>
      </c>
      <c r="P254" s="44">
        <v>3.63</v>
      </c>
      <c r="Q254" s="44">
        <v>3.63</v>
      </c>
      <c r="R254" s="44">
        <v>3.63</v>
      </c>
      <c r="S254" s="44">
        <v>3.63</v>
      </c>
      <c r="T254" s="44">
        <v>3.63</v>
      </c>
      <c r="U254" s="44">
        <v>3.63</v>
      </c>
      <c r="V254" s="44">
        <v>3.63</v>
      </c>
      <c r="W254" s="44">
        <v>3.63</v>
      </c>
      <c r="X254" s="44">
        <v>3.63</v>
      </c>
      <c r="Y254" s="44">
        <v>3.63</v>
      </c>
      <c r="Z254" s="44">
        <v>3.63</v>
      </c>
      <c r="AA254" s="44">
        <v>3.63</v>
      </c>
    </row>
    <row r="255" spans="1:27" ht="12.75" hidden="1" customHeight="1" outlineLevel="1" x14ac:dyDescent="0.2">
      <c r="A255" s="97" t="s">
        <v>1859</v>
      </c>
      <c r="B255" s="63" t="s">
        <v>81</v>
      </c>
      <c r="C255" s="43" t="s">
        <v>79</v>
      </c>
      <c r="D255" s="44">
        <f>$D$11</f>
        <v>330.69</v>
      </c>
      <c r="E255" s="44">
        <f t="shared" ref="E255:AA255" si="146">$D$11</f>
        <v>330.69</v>
      </c>
      <c r="F255" s="44">
        <f t="shared" si="146"/>
        <v>330.69</v>
      </c>
      <c r="G255" s="44">
        <f t="shared" si="146"/>
        <v>330.69</v>
      </c>
      <c r="H255" s="44">
        <f t="shared" si="146"/>
        <v>330.69</v>
      </c>
      <c r="I255" s="44">
        <f t="shared" si="146"/>
        <v>330.69</v>
      </c>
      <c r="J255" s="44">
        <f t="shared" si="146"/>
        <v>330.69</v>
      </c>
      <c r="K255" s="44">
        <f t="shared" si="146"/>
        <v>330.69</v>
      </c>
      <c r="L255" s="44">
        <f t="shared" si="146"/>
        <v>330.69</v>
      </c>
      <c r="M255" s="44">
        <f t="shared" si="146"/>
        <v>330.69</v>
      </c>
      <c r="N255" s="44">
        <f t="shared" si="146"/>
        <v>330.69</v>
      </c>
      <c r="O255" s="44">
        <f t="shared" si="146"/>
        <v>330.69</v>
      </c>
      <c r="P255" s="44">
        <f t="shared" si="146"/>
        <v>330.69</v>
      </c>
      <c r="Q255" s="44">
        <f t="shared" si="146"/>
        <v>330.69</v>
      </c>
      <c r="R255" s="44">
        <f t="shared" si="146"/>
        <v>330.69</v>
      </c>
      <c r="S255" s="44">
        <f t="shared" si="146"/>
        <v>330.69</v>
      </c>
      <c r="T255" s="44">
        <f t="shared" si="146"/>
        <v>330.69</v>
      </c>
      <c r="U255" s="44">
        <f t="shared" si="146"/>
        <v>330.69</v>
      </c>
      <c r="V255" s="44">
        <f t="shared" si="146"/>
        <v>330.69</v>
      </c>
      <c r="W255" s="44">
        <f t="shared" si="146"/>
        <v>330.69</v>
      </c>
      <c r="X255" s="44">
        <f t="shared" si="146"/>
        <v>330.69</v>
      </c>
      <c r="Y255" s="44">
        <f t="shared" si="146"/>
        <v>330.69</v>
      </c>
      <c r="Z255" s="44">
        <f t="shared" si="146"/>
        <v>330.69</v>
      </c>
      <c r="AA255" s="44">
        <f t="shared" si="146"/>
        <v>330.69</v>
      </c>
    </row>
    <row r="256" spans="1:27" ht="12.75" customHeight="1" collapsed="1" x14ac:dyDescent="0.2">
      <c r="A256" s="96" t="s">
        <v>1860</v>
      </c>
      <c r="B256" s="28" t="str">
        <f>"20"&amp;"."&amp;$B$776&amp;"."&amp;$B$777</f>
        <v>20.11.2023</v>
      </c>
      <c r="C256" s="88" t="s">
        <v>76</v>
      </c>
      <c r="D256" s="89">
        <f>ROUND(((D257+D258+D260+D259)/1000),5)</f>
        <v>3.1453099999999998</v>
      </c>
      <c r="E256" s="89">
        <f>ROUND(((E257+E258+E260+E259)/1000),5)</f>
        <v>3.0478000000000001</v>
      </c>
      <c r="F256" s="89">
        <f>ROUND(((F257+F258+F260+F259)/1000),5)</f>
        <v>2.9847700000000001</v>
      </c>
      <c r="G256" s="89">
        <f t="shared" ref="G256:AA256" si="147">ROUND(((G257+G258+G260+G259)/1000),5)</f>
        <v>2.9804300000000001</v>
      </c>
      <c r="H256" s="89">
        <f t="shared" si="147"/>
        <v>3.0245099999999998</v>
      </c>
      <c r="I256" s="89">
        <f t="shared" si="147"/>
        <v>3.2029100000000001</v>
      </c>
      <c r="J256" s="89">
        <f t="shared" si="147"/>
        <v>3.3131699999999999</v>
      </c>
      <c r="K256" s="89">
        <f t="shared" si="147"/>
        <v>3.6023800000000001</v>
      </c>
      <c r="L256" s="89">
        <f t="shared" si="147"/>
        <v>3.7745000000000002</v>
      </c>
      <c r="M256" s="89">
        <f t="shared" si="147"/>
        <v>3.8357800000000002</v>
      </c>
      <c r="N256" s="89">
        <f t="shared" si="147"/>
        <v>3.8967900000000002</v>
      </c>
      <c r="O256" s="89">
        <f t="shared" si="147"/>
        <v>3.9417</v>
      </c>
      <c r="P256" s="89">
        <f t="shared" si="147"/>
        <v>3.9034499999999999</v>
      </c>
      <c r="Q256" s="89">
        <f t="shared" si="147"/>
        <v>3.9243199999999998</v>
      </c>
      <c r="R256" s="89">
        <f t="shared" si="147"/>
        <v>3.9207100000000001</v>
      </c>
      <c r="S256" s="89">
        <f t="shared" si="147"/>
        <v>3.9043199999999998</v>
      </c>
      <c r="T256" s="89">
        <f t="shared" si="147"/>
        <v>3.9127800000000001</v>
      </c>
      <c r="U256" s="89">
        <f t="shared" si="147"/>
        <v>4.0573199999999998</v>
      </c>
      <c r="V256" s="89">
        <f t="shared" si="147"/>
        <v>4.0618100000000004</v>
      </c>
      <c r="W256" s="89">
        <f t="shared" si="147"/>
        <v>3.90503</v>
      </c>
      <c r="X256" s="89">
        <f t="shared" si="147"/>
        <v>3.7428900000000001</v>
      </c>
      <c r="Y256" s="89">
        <f t="shared" si="147"/>
        <v>3.6501000000000001</v>
      </c>
      <c r="Z256" s="89">
        <f t="shared" si="147"/>
        <v>3.3607300000000002</v>
      </c>
      <c r="AA256" s="89">
        <f t="shared" si="147"/>
        <v>3.2393399999999999</v>
      </c>
    </row>
    <row r="257" spans="1:27" ht="12.75" hidden="1" customHeight="1" outlineLevel="1" x14ac:dyDescent="0.2">
      <c r="A257" s="97" t="s">
        <v>1861</v>
      </c>
      <c r="B257" s="63" t="s">
        <v>242</v>
      </c>
      <c r="C257" s="43" t="s">
        <v>79</v>
      </c>
      <c r="D257" s="44">
        <v>1094.02</v>
      </c>
      <c r="E257" s="44">
        <v>996.51</v>
      </c>
      <c r="F257" s="44">
        <v>933.48</v>
      </c>
      <c r="G257" s="44">
        <v>929.14</v>
      </c>
      <c r="H257" s="44">
        <v>973.22</v>
      </c>
      <c r="I257" s="44">
        <v>1151.6199999999999</v>
      </c>
      <c r="J257" s="44">
        <v>1261.8800000000001</v>
      </c>
      <c r="K257" s="44">
        <v>1551.09</v>
      </c>
      <c r="L257" s="44">
        <v>1723.21</v>
      </c>
      <c r="M257" s="44">
        <v>1784.49</v>
      </c>
      <c r="N257" s="44">
        <v>1845.5</v>
      </c>
      <c r="O257" s="44">
        <v>1890.41</v>
      </c>
      <c r="P257" s="44">
        <v>1852.16</v>
      </c>
      <c r="Q257" s="44">
        <v>1873.03</v>
      </c>
      <c r="R257" s="44">
        <v>1869.42</v>
      </c>
      <c r="S257" s="44">
        <v>1853.03</v>
      </c>
      <c r="T257" s="44">
        <v>1861.49</v>
      </c>
      <c r="U257" s="44">
        <v>2006.03</v>
      </c>
      <c r="V257" s="44">
        <v>2010.52</v>
      </c>
      <c r="W257" s="44">
        <v>1853.74</v>
      </c>
      <c r="X257" s="44">
        <v>1691.6</v>
      </c>
      <c r="Y257" s="44">
        <v>1598.81</v>
      </c>
      <c r="Z257" s="44">
        <v>1309.44</v>
      </c>
      <c r="AA257" s="44">
        <v>1188.05</v>
      </c>
    </row>
    <row r="258" spans="1:27" ht="12.75" hidden="1" customHeight="1" outlineLevel="1" x14ac:dyDescent="0.2">
      <c r="A258" s="97" t="s">
        <v>1862</v>
      </c>
      <c r="B258" s="63" t="s">
        <v>90</v>
      </c>
      <c r="C258" s="43" t="s">
        <v>79</v>
      </c>
      <c r="D258" s="44">
        <f>$D$163</f>
        <v>1716.97</v>
      </c>
      <c r="E258" s="44">
        <f>$D$163</f>
        <v>1716.97</v>
      </c>
      <c r="F258" s="44">
        <f t="shared" ref="F258:AA258" si="148">$D$163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2">
      <c r="A259" s="97" t="s">
        <v>1863</v>
      </c>
      <c r="B259" s="63" t="s">
        <v>83</v>
      </c>
      <c r="C259" s="43" t="s">
        <v>79</v>
      </c>
      <c r="D259" s="44">
        <v>3.63</v>
      </c>
      <c r="E259" s="44">
        <v>3.63</v>
      </c>
      <c r="F259" s="44">
        <v>3.63</v>
      </c>
      <c r="G259" s="44">
        <v>3.63</v>
      </c>
      <c r="H259" s="44">
        <v>3.63</v>
      </c>
      <c r="I259" s="44">
        <v>3.63</v>
      </c>
      <c r="J259" s="44">
        <v>3.63</v>
      </c>
      <c r="K259" s="44">
        <v>3.63</v>
      </c>
      <c r="L259" s="44">
        <v>3.63</v>
      </c>
      <c r="M259" s="44">
        <v>3.63</v>
      </c>
      <c r="N259" s="44">
        <v>3.63</v>
      </c>
      <c r="O259" s="44">
        <v>3.63</v>
      </c>
      <c r="P259" s="44">
        <v>3.63</v>
      </c>
      <c r="Q259" s="44">
        <v>3.63</v>
      </c>
      <c r="R259" s="44">
        <v>3.63</v>
      </c>
      <c r="S259" s="44">
        <v>3.63</v>
      </c>
      <c r="T259" s="44">
        <v>3.63</v>
      </c>
      <c r="U259" s="44">
        <v>3.63</v>
      </c>
      <c r="V259" s="44">
        <v>3.63</v>
      </c>
      <c r="W259" s="44">
        <v>3.63</v>
      </c>
      <c r="X259" s="44">
        <v>3.63</v>
      </c>
      <c r="Y259" s="44">
        <v>3.63</v>
      </c>
      <c r="Z259" s="44">
        <v>3.63</v>
      </c>
      <c r="AA259" s="44">
        <v>3.63</v>
      </c>
    </row>
    <row r="260" spans="1:27" ht="12.75" hidden="1" customHeight="1" outlineLevel="1" x14ac:dyDescent="0.2">
      <c r="A260" s="97" t="s">
        <v>1864</v>
      </c>
      <c r="B260" s="63" t="s">
        <v>81</v>
      </c>
      <c r="C260" s="43" t="s">
        <v>79</v>
      </c>
      <c r="D260" s="44">
        <f>$D$11</f>
        <v>330.69</v>
      </c>
      <c r="E260" s="44">
        <f t="shared" ref="E260:AA260" si="149">$D$11</f>
        <v>330.69</v>
      </c>
      <c r="F260" s="44">
        <f t="shared" si="149"/>
        <v>330.69</v>
      </c>
      <c r="G260" s="44">
        <f t="shared" si="149"/>
        <v>330.69</v>
      </c>
      <c r="H260" s="44">
        <f t="shared" si="149"/>
        <v>330.69</v>
      </c>
      <c r="I260" s="44">
        <f t="shared" si="149"/>
        <v>330.69</v>
      </c>
      <c r="J260" s="44">
        <f t="shared" si="149"/>
        <v>330.69</v>
      </c>
      <c r="K260" s="44">
        <f t="shared" si="149"/>
        <v>330.69</v>
      </c>
      <c r="L260" s="44">
        <f t="shared" si="149"/>
        <v>330.69</v>
      </c>
      <c r="M260" s="44">
        <f t="shared" si="149"/>
        <v>330.69</v>
      </c>
      <c r="N260" s="44">
        <f t="shared" si="149"/>
        <v>330.69</v>
      </c>
      <c r="O260" s="44">
        <f t="shared" si="149"/>
        <v>330.69</v>
      </c>
      <c r="P260" s="44">
        <f t="shared" si="149"/>
        <v>330.69</v>
      </c>
      <c r="Q260" s="44">
        <f t="shared" si="149"/>
        <v>330.69</v>
      </c>
      <c r="R260" s="44">
        <f t="shared" si="149"/>
        <v>330.69</v>
      </c>
      <c r="S260" s="44">
        <f t="shared" si="149"/>
        <v>330.69</v>
      </c>
      <c r="T260" s="44">
        <f t="shared" si="149"/>
        <v>330.69</v>
      </c>
      <c r="U260" s="44">
        <f t="shared" si="149"/>
        <v>330.69</v>
      </c>
      <c r="V260" s="44">
        <f t="shared" si="149"/>
        <v>330.69</v>
      </c>
      <c r="W260" s="44">
        <f t="shared" si="149"/>
        <v>330.69</v>
      </c>
      <c r="X260" s="44">
        <f t="shared" si="149"/>
        <v>330.69</v>
      </c>
      <c r="Y260" s="44">
        <f t="shared" si="149"/>
        <v>330.69</v>
      </c>
      <c r="Z260" s="44">
        <f t="shared" si="149"/>
        <v>330.69</v>
      </c>
      <c r="AA260" s="44">
        <f t="shared" si="149"/>
        <v>330.69</v>
      </c>
    </row>
    <row r="261" spans="1:27" ht="12.75" customHeight="1" collapsed="1" x14ac:dyDescent="0.2">
      <c r="A261" s="96" t="s">
        <v>1865</v>
      </c>
      <c r="B261" s="28" t="str">
        <f>"21"&amp;"."&amp;$B$776&amp;"."&amp;$B$777</f>
        <v>21.11.2023</v>
      </c>
      <c r="C261" s="88" t="s">
        <v>76</v>
      </c>
      <c r="D261" s="89">
        <f>ROUND(((D262+D263+D265+D264)/1000),5)</f>
        <v>3.1759900000000001</v>
      </c>
      <c r="E261" s="89">
        <f>ROUND(((E262+E263+E265+E264)/1000),5)</f>
        <v>3.1025900000000002</v>
      </c>
      <c r="F261" s="89">
        <f>ROUND(((F262+F263+F265+F264)/1000),5)</f>
        <v>3.0369299999999999</v>
      </c>
      <c r="G261" s="89">
        <f t="shared" ref="G261:AA261" si="150">ROUND(((G262+G263+G265+G264)/1000),5)</f>
        <v>3.02921</v>
      </c>
      <c r="H261" s="89">
        <f t="shared" si="150"/>
        <v>3.0664199999999999</v>
      </c>
      <c r="I261" s="89">
        <f t="shared" si="150"/>
        <v>3.1957800000000001</v>
      </c>
      <c r="J261" s="89">
        <f t="shared" si="150"/>
        <v>3.34971</v>
      </c>
      <c r="K261" s="89">
        <f t="shared" si="150"/>
        <v>3.6674099999999998</v>
      </c>
      <c r="L261" s="89">
        <f t="shared" si="150"/>
        <v>3.8163</v>
      </c>
      <c r="M261" s="89">
        <f t="shared" si="150"/>
        <v>3.8479899999999998</v>
      </c>
      <c r="N261" s="89">
        <f t="shared" si="150"/>
        <v>4.0260800000000003</v>
      </c>
      <c r="O261" s="89">
        <f t="shared" si="150"/>
        <v>4.0408999999999997</v>
      </c>
      <c r="P261" s="89">
        <f t="shared" si="150"/>
        <v>3.9597699999999998</v>
      </c>
      <c r="Q261" s="89">
        <f t="shared" si="150"/>
        <v>3.9860099999999998</v>
      </c>
      <c r="R261" s="89">
        <f t="shared" si="150"/>
        <v>3.9773999999999998</v>
      </c>
      <c r="S261" s="89">
        <f t="shared" si="150"/>
        <v>3.9633500000000002</v>
      </c>
      <c r="T261" s="89">
        <f t="shared" si="150"/>
        <v>3.99587</v>
      </c>
      <c r="U261" s="89">
        <f t="shared" si="150"/>
        <v>4.0753000000000004</v>
      </c>
      <c r="V261" s="89">
        <f t="shared" si="150"/>
        <v>4.0603999999999996</v>
      </c>
      <c r="W261" s="89">
        <f t="shared" si="150"/>
        <v>3.9544299999999999</v>
      </c>
      <c r="X261" s="89">
        <f t="shared" si="150"/>
        <v>3.7963499999999999</v>
      </c>
      <c r="Y261" s="89">
        <f t="shared" si="150"/>
        <v>3.7196899999999999</v>
      </c>
      <c r="Z261" s="89">
        <f t="shared" si="150"/>
        <v>3.5265399999999998</v>
      </c>
      <c r="AA261" s="89">
        <f t="shared" si="150"/>
        <v>3.2930100000000002</v>
      </c>
    </row>
    <row r="262" spans="1:27" ht="12.75" hidden="1" customHeight="1" outlineLevel="1" x14ac:dyDescent="0.2">
      <c r="A262" s="97" t="s">
        <v>1866</v>
      </c>
      <c r="B262" s="63" t="s">
        <v>242</v>
      </c>
      <c r="C262" s="43" t="s">
        <v>79</v>
      </c>
      <c r="D262" s="44">
        <v>1124.7</v>
      </c>
      <c r="E262" s="44">
        <v>1051.3</v>
      </c>
      <c r="F262" s="44">
        <v>985.64</v>
      </c>
      <c r="G262" s="44">
        <v>977.92</v>
      </c>
      <c r="H262" s="44">
        <v>1015.13</v>
      </c>
      <c r="I262" s="44">
        <v>1144.49</v>
      </c>
      <c r="J262" s="44">
        <v>1298.42</v>
      </c>
      <c r="K262" s="44">
        <v>1616.12</v>
      </c>
      <c r="L262" s="44">
        <v>1765.01</v>
      </c>
      <c r="M262" s="44">
        <v>1796.7</v>
      </c>
      <c r="N262" s="44">
        <v>1974.79</v>
      </c>
      <c r="O262" s="44">
        <v>1989.61</v>
      </c>
      <c r="P262" s="44">
        <v>1908.48</v>
      </c>
      <c r="Q262" s="44">
        <v>1934.72</v>
      </c>
      <c r="R262" s="44">
        <v>1926.11</v>
      </c>
      <c r="S262" s="44">
        <v>1912.06</v>
      </c>
      <c r="T262" s="44">
        <v>1944.58</v>
      </c>
      <c r="U262" s="44">
        <v>2024.01</v>
      </c>
      <c r="V262" s="44">
        <v>2009.11</v>
      </c>
      <c r="W262" s="44">
        <v>1903.14</v>
      </c>
      <c r="X262" s="44">
        <v>1745.06</v>
      </c>
      <c r="Y262" s="44">
        <v>1668.4</v>
      </c>
      <c r="Z262" s="44">
        <v>1475.25</v>
      </c>
      <c r="AA262" s="44">
        <v>1241.72</v>
      </c>
    </row>
    <row r="263" spans="1:27" ht="12.75" hidden="1" customHeight="1" outlineLevel="1" x14ac:dyDescent="0.2">
      <c r="A263" s="97" t="s">
        <v>1867</v>
      </c>
      <c r="B263" s="63" t="s">
        <v>90</v>
      </c>
      <c r="C263" s="43" t="s">
        <v>79</v>
      </c>
      <c r="D263" s="44">
        <f>$D$163</f>
        <v>1716.97</v>
      </c>
      <c r="E263" s="44">
        <f>$D$163</f>
        <v>1716.97</v>
      </c>
      <c r="F263" s="44">
        <f t="shared" ref="F263:AA263" si="151">$D$163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2">
      <c r="A264" s="97" t="s">
        <v>1868</v>
      </c>
      <c r="B264" s="63" t="s">
        <v>83</v>
      </c>
      <c r="C264" s="43" t="s">
        <v>79</v>
      </c>
      <c r="D264" s="44">
        <v>3.63</v>
      </c>
      <c r="E264" s="44">
        <v>3.63</v>
      </c>
      <c r="F264" s="44">
        <v>3.63</v>
      </c>
      <c r="G264" s="44">
        <v>3.63</v>
      </c>
      <c r="H264" s="44">
        <v>3.63</v>
      </c>
      <c r="I264" s="44">
        <v>3.63</v>
      </c>
      <c r="J264" s="44">
        <v>3.63</v>
      </c>
      <c r="K264" s="44">
        <v>3.63</v>
      </c>
      <c r="L264" s="44">
        <v>3.63</v>
      </c>
      <c r="M264" s="44">
        <v>3.63</v>
      </c>
      <c r="N264" s="44">
        <v>3.63</v>
      </c>
      <c r="O264" s="44">
        <v>3.63</v>
      </c>
      <c r="P264" s="44">
        <v>3.63</v>
      </c>
      <c r="Q264" s="44">
        <v>3.63</v>
      </c>
      <c r="R264" s="44">
        <v>3.63</v>
      </c>
      <c r="S264" s="44">
        <v>3.63</v>
      </c>
      <c r="T264" s="44">
        <v>3.63</v>
      </c>
      <c r="U264" s="44">
        <v>3.63</v>
      </c>
      <c r="V264" s="44">
        <v>3.63</v>
      </c>
      <c r="W264" s="44">
        <v>3.63</v>
      </c>
      <c r="X264" s="44">
        <v>3.63</v>
      </c>
      <c r="Y264" s="44">
        <v>3.63</v>
      </c>
      <c r="Z264" s="44">
        <v>3.63</v>
      </c>
      <c r="AA264" s="44">
        <v>3.63</v>
      </c>
    </row>
    <row r="265" spans="1:27" ht="12.75" hidden="1" customHeight="1" outlineLevel="1" x14ac:dyDescent="0.2">
      <c r="A265" s="97" t="s">
        <v>1869</v>
      </c>
      <c r="B265" s="63" t="s">
        <v>81</v>
      </c>
      <c r="C265" s="43" t="s">
        <v>79</v>
      </c>
      <c r="D265" s="44">
        <f>$D$11</f>
        <v>330.69</v>
      </c>
      <c r="E265" s="44">
        <f t="shared" ref="E265:AA265" si="152">$D$11</f>
        <v>330.69</v>
      </c>
      <c r="F265" s="44">
        <f t="shared" si="152"/>
        <v>330.69</v>
      </c>
      <c r="G265" s="44">
        <f t="shared" si="152"/>
        <v>330.69</v>
      </c>
      <c r="H265" s="44">
        <f t="shared" si="152"/>
        <v>330.69</v>
      </c>
      <c r="I265" s="44">
        <f t="shared" si="152"/>
        <v>330.69</v>
      </c>
      <c r="J265" s="44">
        <f t="shared" si="152"/>
        <v>330.69</v>
      </c>
      <c r="K265" s="44">
        <f t="shared" si="152"/>
        <v>330.69</v>
      </c>
      <c r="L265" s="44">
        <f t="shared" si="152"/>
        <v>330.69</v>
      </c>
      <c r="M265" s="44">
        <f t="shared" si="152"/>
        <v>330.69</v>
      </c>
      <c r="N265" s="44">
        <f t="shared" si="152"/>
        <v>330.69</v>
      </c>
      <c r="O265" s="44">
        <f t="shared" si="152"/>
        <v>330.69</v>
      </c>
      <c r="P265" s="44">
        <f t="shared" si="152"/>
        <v>330.69</v>
      </c>
      <c r="Q265" s="44">
        <f t="shared" si="152"/>
        <v>330.69</v>
      </c>
      <c r="R265" s="44">
        <f t="shared" si="152"/>
        <v>330.69</v>
      </c>
      <c r="S265" s="44">
        <f t="shared" si="152"/>
        <v>330.69</v>
      </c>
      <c r="T265" s="44">
        <f t="shared" si="152"/>
        <v>330.69</v>
      </c>
      <c r="U265" s="44">
        <f t="shared" si="152"/>
        <v>330.69</v>
      </c>
      <c r="V265" s="44">
        <f t="shared" si="152"/>
        <v>330.69</v>
      </c>
      <c r="W265" s="44">
        <f t="shared" si="152"/>
        <v>330.69</v>
      </c>
      <c r="X265" s="44">
        <f t="shared" si="152"/>
        <v>330.69</v>
      </c>
      <c r="Y265" s="44">
        <f t="shared" si="152"/>
        <v>330.69</v>
      </c>
      <c r="Z265" s="44">
        <f t="shared" si="152"/>
        <v>330.69</v>
      </c>
      <c r="AA265" s="44">
        <f t="shared" si="152"/>
        <v>330.69</v>
      </c>
    </row>
    <row r="266" spans="1:27" ht="12.75" customHeight="1" collapsed="1" x14ac:dyDescent="0.2">
      <c r="A266" s="96" t="s">
        <v>1870</v>
      </c>
      <c r="B266" s="28" t="str">
        <f>"22"&amp;"."&amp;$B$776&amp;"."&amp;$B$777</f>
        <v>22.11.2023</v>
      </c>
      <c r="C266" s="88" t="s">
        <v>76</v>
      </c>
      <c r="D266" s="89">
        <f>ROUND(((D267+D268+D270+D269)/1000),5)</f>
        <v>3.1919900000000001</v>
      </c>
      <c r="E266" s="89">
        <f>ROUND(((E267+E268+E270+E269)/1000),5)</f>
        <v>3.1116700000000002</v>
      </c>
      <c r="F266" s="89">
        <f>ROUND(((F267+F268+F270+F269)/1000),5)</f>
        <v>3.0306799999999998</v>
      </c>
      <c r="G266" s="89">
        <f t="shared" ref="G266:AA266" si="153">ROUND(((G267+G268+G270+G269)/1000),5)</f>
        <v>3.00508</v>
      </c>
      <c r="H266" s="89">
        <f t="shared" si="153"/>
        <v>3.0809299999999999</v>
      </c>
      <c r="I266" s="89">
        <f t="shared" si="153"/>
        <v>3.2505099999999998</v>
      </c>
      <c r="J266" s="89">
        <f t="shared" si="153"/>
        <v>3.4759000000000002</v>
      </c>
      <c r="K266" s="89">
        <f t="shared" si="153"/>
        <v>3.6883499999999998</v>
      </c>
      <c r="L266" s="89">
        <f t="shared" si="153"/>
        <v>3.8541400000000001</v>
      </c>
      <c r="M266" s="89">
        <f t="shared" si="153"/>
        <v>3.8744200000000002</v>
      </c>
      <c r="N266" s="89">
        <f t="shared" si="153"/>
        <v>3.96496</v>
      </c>
      <c r="O266" s="89">
        <f t="shared" si="153"/>
        <v>3.9670399999999999</v>
      </c>
      <c r="P266" s="89">
        <f t="shared" si="153"/>
        <v>3.9392200000000002</v>
      </c>
      <c r="Q266" s="89">
        <f t="shared" si="153"/>
        <v>3.9609800000000002</v>
      </c>
      <c r="R266" s="89">
        <f t="shared" si="153"/>
        <v>3.9461900000000001</v>
      </c>
      <c r="S266" s="89">
        <f t="shared" si="153"/>
        <v>3.9336500000000001</v>
      </c>
      <c r="T266" s="89">
        <f t="shared" si="153"/>
        <v>3.99335</v>
      </c>
      <c r="U266" s="89">
        <f t="shared" si="153"/>
        <v>4.0536799999999999</v>
      </c>
      <c r="V266" s="89">
        <f t="shared" si="153"/>
        <v>4.0063199999999997</v>
      </c>
      <c r="W266" s="89">
        <f t="shared" si="153"/>
        <v>3.92</v>
      </c>
      <c r="X266" s="89">
        <f t="shared" si="153"/>
        <v>3.8366600000000002</v>
      </c>
      <c r="Y266" s="89">
        <f t="shared" si="153"/>
        <v>3.8047499999999999</v>
      </c>
      <c r="Z266" s="89">
        <f t="shared" si="153"/>
        <v>3.5468899999999999</v>
      </c>
      <c r="AA266" s="89">
        <f t="shared" si="153"/>
        <v>3.3275100000000002</v>
      </c>
    </row>
    <row r="267" spans="1:27" ht="12.75" hidden="1" customHeight="1" outlineLevel="1" x14ac:dyDescent="0.2">
      <c r="A267" s="97" t="s">
        <v>1871</v>
      </c>
      <c r="B267" s="63" t="s">
        <v>242</v>
      </c>
      <c r="C267" s="43" t="s">
        <v>79</v>
      </c>
      <c r="D267" s="44">
        <v>1140.7</v>
      </c>
      <c r="E267" s="44">
        <v>1060.3800000000001</v>
      </c>
      <c r="F267" s="44">
        <v>979.39</v>
      </c>
      <c r="G267" s="44">
        <v>953.79</v>
      </c>
      <c r="H267" s="44">
        <v>1029.6400000000001</v>
      </c>
      <c r="I267" s="44">
        <v>1199.22</v>
      </c>
      <c r="J267" s="44">
        <v>1424.61</v>
      </c>
      <c r="K267" s="44">
        <v>1637.06</v>
      </c>
      <c r="L267" s="44">
        <v>1802.85</v>
      </c>
      <c r="M267" s="44">
        <v>1823.13</v>
      </c>
      <c r="N267" s="44">
        <v>1913.67</v>
      </c>
      <c r="O267" s="44">
        <v>1915.75</v>
      </c>
      <c r="P267" s="44">
        <v>1887.93</v>
      </c>
      <c r="Q267" s="44">
        <v>1909.69</v>
      </c>
      <c r="R267" s="44">
        <v>1894.9</v>
      </c>
      <c r="S267" s="44">
        <v>1882.36</v>
      </c>
      <c r="T267" s="44">
        <v>1942.06</v>
      </c>
      <c r="U267" s="44">
        <v>2002.39</v>
      </c>
      <c r="V267" s="44">
        <v>1955.03</v>
      </c>
      <c r="W267" s="44">
        <v>1868.71</v>
      </c>
      <c r="X267" s="44">
        <v>1785.37</v>
      </c>
      <c r="Y267" s="44">
        <v>1753.46</v>
      </c>
      <c r="Z267" s="44">
        <v>1495.6</v>
      </c>
      <c r="AA267" s="44">
        <v>1276.22</v>
      </c>
    </row>
    <row r="268" spans="1:27" ht="12.75" hidden="1" customHeight="1" outlineLevel="1" x14ac:dyDescent="0.2">
      <c r="A268" s="97" t="s">
        <v>1872</v>
      </c>
      <c r="B268" s="63" t="s">
        <v>90</v>
      </c>
      <c r="C268" s="43" t="s">
        <v>79</v>
      </c>
      <c r="D268" s="44">
        <f>$D$163</f>
        <v>1716.97</v>
      </c>
      <c r="E268" s="44">
        <f>$D$163</f>
        <v>1716.97</v>
      </c>
      <c r="F268" s="44">
        <f t="shared" ref="F268:AA268" si="154">$D$163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2">
      <c r="A269" s="97" t="s">
        <v>1873</v>
      </c>
      <c r="B269" s="63" t="s">
        <v>83</v>
      </c>
      <c r="C269" s="43" t="s">
        <v>79</v>
      </c>
      <c r="D269" s="44">
        <v>3.63</v>
      </c>
      <c r="E269" s="44">
        <v>3.63</v>
      </c>
      <c r="F269" s="44">
        <v>3.63</v>
      </c>
      <c r="G269" s="44">
        <v>3.63</v>
      </c>
      <c r="H269" s="44">
        <v>3.63</v>
      </c>
      <c r="I269" s="44">
        <v>3.63</v>
      </c>
      <c r="J269" s="44">
        <v>3.63</v>
      </c>
      <c r="K269" s="44">
        <v>3.63</v>
      </c>
      <c r="L269" s="44">
        <v>3.63</v>
      </c>
      <c r="M269" s="44">
        <v>3.63</v>
      </c>
      <c r="N269" s="44">
        <v>3.63</v>
      </c>
      <c r="O269" s="44">
        <v>3.63</v>
      </c>
      <c r="P269" s="44">
        <v>3.63</v>
      </c>
      <c r="Q269" s="44">
        <v>3.63</v>
      </c>
      <c r="R269" s="44">
        <v>3.63</v>
      </c>
      <c r="S269" s="44">
        <v>3.63</v>
      </c>
      <c r="T269" s="44">
        <v>3.63</v>
      </c>
      <c r="U269" s="44">
        <v>3.63</v>
      </c>
      <c r="V269" s="44">
        <v>3.63</v>
      </c>
      <c r="W269" s="44">
        <v>3.63</v>
      </c>
      <c r="X269" s="44">
        <v>3.63</v>
      </c>
      <c r="Y269" s="44">
        <v>3.63</v>
      </c>
      <c r="Z269" s="44">
        <v>3.63</v>
      </c>
      <c r="AA269" s="44">
        <v>3.63</v>
      </c>
    </row>
    <row r="270" spans="1:27" ht="12.75" hidden="1" customHeight="1" outlineLevel="1" x14ac:dyDescent="0.2">
      <c r="A270" s="97" t="s">
        <v>1874</v>
      </c>
      <c r="B270" s="63" t="s">
        <v>81</v>
      </c>
      <c r="C270" s="43" t="s">
        <v>79</v>
      </c>
      <c r="D270" s="44">
        <f>$D$11</f>
        <v>330.69</v>
      </c>
      <c r="E270" s="44">
        <f t="shared" ref="E270:AA270" si="155">$D$11</f>
        <v>330.69</v>
      </c>
      <c r="F270" s="44">
        <f t="shared" si="155"/>
        <v>330.69</v>
      </c>
      <c r="G270" s="44">
        <f t="shared" si="155"/>
        <v>330.69</v>
      </c>
      <c r="H270" s="44">
        <f t="shared" si="155"/>
        <v>330.69</v>
      </c>
      <c r="I270" s="44">
        <f t="shared" si="155"/>
        <v>330.69</v>
      </c>
      <c r="J270" s="44">
        <f t="shared" si="155"/>
        <v>330.69</v>
      </c>
      <c r="K270" s="44">
        <f t="shared" si="155"/>
        <v>330.69</v>
      </c>
      <c r="L270" s="44">
        <f t="shared" si="155"/>
        <v>330.69</v>
      </c>
      <c r="M270" s="44">
        <f t="shared" si="155"/>
        <v>330.69</v>
      </c>
      <c r="N270" s="44">
        <f t="shared" si="155"/>
        <v>330.69</v>
      </c>
      <c r="O270" s="44">
        <f t="shared" si="155"/>
        <v>330.69</v>
      </c>
      <c r="P270" s="44">
        <f t="shared" si="155"/>
        <v>330.69</v>
      </c>
      <c r="Q270" s="44">
        <f t="shared" si="155"/>
        <v>330.69</v>
      </c>
      <c r="R270" s="44">
        <f t="shared" si="155"/>
        <v>330.69</v>
      </c>
      <c r="S270" s="44">
        <f t="shared" si="155"/>
        <v>330.69</v>
      </c>
      <c r="T270" s="44">
        <f t="shared" si="155"/>
        <v>330.69</v>
      </c>
      <c r="U270" s="44">
        <f t="shared" si="155"/>
        <v>330.69</v>
      </c>
      <c r="V270" s="44">
        <f t="shared" si="155"/>
        <v>330.69</v>
      </c>
      <c r="W270" s="44">
        <f t="shared" si="155"/>
        <v>330.69</v>
      </c>
      <c r="X270" s="44">
        <f t="shared" si="155"/>
        <v>330.69</v>
      </c>
      <c r="Y270" s="44">
        <f t="shared" si="155"/>
        <v>330.69</v>
      </c>
      <c r="Z270" s="44">
        <f t="shared" si="155"/>
        <v>330.69</v>
      </c>
      <c r="AA270" s="44">
        <f t="shared" si="155"/>
        <v>330.69</v>
      </c>
    </row>
    <row r="271" spans="1:27" ht="12.75" customHeight="1" collapsed="1" x14ac:dyDescent="0.2">
      <c r="A271" s="96" t="s">
        <v>1875</v>
      </c>
      <c r="B271" s="28" t="str">
        <f>"23"&amp;"."&amp;$B$776&amp;"."&amp;$B$777</f>
        <v>23.11.2023</v>
      </c>
      <c r="C271" s="88" t="s">
        <v>76</v>
      </c>
      <c r="D271" s="89">
        <f>ROUND(((D272+D273+D275+D274)/1000),5)</f>
        <v>3.19868</v>
      </c>
      <c r="E271" s="89">
        <f>ROUND(((E272+E273+E275+E274)/1000),5)</f>
        <v>3.1134400000000002</v>
      </c>
      <c r="F271" s="89">
        <f>ROUND(((F272+F273+F275+F274)/1000),5)</f>
        <v>3.0809700000000002</v>
      </c>
      <c r="G271" s="89">
        <f t="shared" ref="G271:AA271" si="156">ROUND(((G272+G273+G275+G274)/1000),5)</f>
        <v>3.0805899999999999</v>
      </c>
      <c r="H271" s="89">
        <f t="shared" si="156"/>
        <v>3.0893099999999998</v>
      </c>
      <c r="I271" s="89">
        <f t="shared" si="156"/>
        <v>3.2427299999999999</v>
      </c>
      <c r="J271" s="89">
        <f t="shared" si="156"/>
        <v>3.44482</v>
      </c>
      <c r="K271" s="89">
        <f t="shared" si="156"/>
        <v>3.7136399999999998</v>
      </c>
      <c r="L271" s="89">
        <f t="shared" si="156"/>
        <v>3.8279299999999998</v>
      </c>
      <c r="M271" s="89">
        <f t="shared" si="156"/>
        <v>3.84483</v>
      </c>
      <c r="N271" s="89">
        <f t="shared" si="156"/>
        <v>3.8871099999999998</v>
      </c>
      <c r="O271" s="89">
        <f t="shared" si="156"/>
        <v>3.9576899999999999</v>
      </c>
      <c r="P271" s="89">
        <f t="shared" si="156"/>
        <v>3.9515600000000002</v>
      </c>
      <c r="Q271" s="89">
        <f t="shared" si="156"/>
        <v>3.96862</v>
      </c>
      <c r="R271" s="89">
        <f t="shared" si="156"/>
        <v>3.9590100000000001</v>
      </c>
      <c r="S271" s="89">
        <f t="shared" si="156"/>
        <v>3.86768</v>
      </c>
      <c r="T271" s="89">
        <f t="shared" si="156"/>
        <v>3.8689</v>
      </c>
      <c r="U271" s="89">
        <f t="shared" si="156"/>
        <v>3.9328099999999999</v>
      </c>
      <c r="V271" s="89">
        <f t="shared" si="156"/>
        <v>3.9662899999999999</v>
      </c>
      <c r="W271" s="89">
        <f t="shared" si="156"/>
        <v>3.8693</v>
      </c>
      <c r="X271" s="89">
        <f t="shared" si="156"/>
        <v>3.8438599999999998</v>
      </c>
      <c r="Y271" s="89">
        <f t="shared" si="156"/>
        <v>3.8131499999999998</v>
      </c>
      <c r="Z271" s="89">
        <f t="shared" si="156"/>
        <v>3.5333600000000001</v>
      </c>
      <c r="AA271" s="89">
        <f t="shared" si="156"/>
        <v>3.2862300000000002</v>
      </c>
    </row>
    <row r="272" spans="1:27" ht="12.75" hidden="1" customHeight="1" outlineLevel="1" x14ac:dyDescent="0.2">
      <c r="A272" s="97" t="s">
        <v>1876</v>
      </c>
      <c r="B272" s="63" t="s">
        <v>242</v>
      </c>
      <c r="C272" s="43" t="s">
        <v>79</v>
      </c>
      <c r="D272" s="44">
        <v>1147.3900000000001</v>
      </c>
      <c r="E272" s="44">
        <v>1062.1500000000001</v>
      </c>
      <c r="F272" s="44">
        <v>1029.68</v>
      </c>
      <c r="G272" s="44">
        <v>1029.3</v>
      </c>
      <c r="H272" s="44">
        <v>1038.02</v>
      </c>
      <c r="I272" s="44">
        <v>1191.44</v>
      </c>
      <c r="J272" s="44">
        <v>1393.53</v>
      </c>
      <c r="K272" s="44">
        <v>1662.35</v>
      </c>
      <c r="L272" s="44">
        <v>1776.64</v>
      </c>
      <c r="M272" s="44">
        <v>1793.54</v>
      </c>
      <c r="N272" s="44">
        <v>1835.82</v>
      </c>
      <c r="O272" s="44">
        <v>1906.4</v>
      </c>
      <c r="P272" s="44">
        <v>1900.27</v>
      </c>
      <c r="Q272" s="44">
        <v>1917.33</v>
      </c>
      <c r="R272" s="44">
        <v>1907.72</v>
      </c>
      <c r="S272" s="44">
        <v>1816.39</v>
      </c>
      <c r="T272" s="44">
        <v>1817.61</v>
      </c>
      <c r="U272" s="44">
        <v>1881.52</v>
      </c>
      <c r="V272" s="44">
        <v>1915</v>
      </c>
      <c r="W272" s="44">
        <v>1818.01</v>
      </c>
      <c r="X272" s="44">
        <v>1792.57</v>
      </c>
      <c r="Y272" s="44">
        <v>1761.86</v>
      </c>
      <c r="Z272" s="44">
        <v>1482.07</v>
      </c>
      <c r="AA272" s="44">
        <v>1234.94</v>
      </c>
    </row>
    <row r="273" spans="1:27" ht="12.75" hidden="1" customHeight="1" outlineLevel="1" x14ac:dyDescent="0.2">
      <c r="A273" s="97" t="s">
        <v>1877</v>
      </c>
      <c r="B273" s="63" t="s">
        <v>90</v>
      </c>
      <c r="C273" s="43" t="s">
        <v>79</v>
      </c>
      <c r="D273" s="44">
        <f>$D$163</f>
        <v>1716.97</v>
      </c>
      <c r="E273" s="44">
        <f>$D$163</f>
        <v>1716.97</v>
      </c>
      <c r="F273" s="44">
        <f t="shared" ref="F273:AA273" si="157">$D$163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2">
      <c r="A274" s="97" t="s">
        <v>1878</v>
      </c>
      <c r="B274" s="63" t="s">
        <v>83</v>
      </c>
      <c r="C274" s="43" t="s">
        <v>79</v>
      </c>
      <c r="D274" s="44">
        <v>3.63</v>
      </c>
      <c r="E274" s="44">
        <v>3.63</v>
      </c>
      <c r="F274" s="44">
        <v>3.63</v>
      </c>
      <c r="G274" s="44">
        <v>3.63</v>
      </c>
      <c r="H274" s="44">
        <v>3.63</v>
      </c>
      <c r="I274" s="44">
        <v>3.63</v>
      </c>
      <c r="J274" s="44">
        <v>3.63</v>
      </c>
      <c r="K274" s="44">
        <v>3.63</v>
      </c>
      <c r="L274" s="44">
        <v>3.63</v>
      </c>
      <c r="M274" s="44">
        <v>3.63</v>
      </c>
      <c r="N274" s="44">
        <v>3.63</v>
      </c>
      <c r="O274" s="44">
        <v>3.63</v>
      </c>
      <c r="P274" s="44">
        <v>3.63</v>
      </c>
      <c r="Q274" s="44">
        <v>3.63</v>
      </c>
      <c r="R274" s="44">
        <v>3.63</v>
      </c>
      <c r="S274" s="44">
        <v>3.63</v>
      </c>
      <c r="T274" s="44">
        <v>3.63</v>
      </c>
      <c r="U274" s="44">
        <v>3.63</v>
      </c>
      <c r="V274" s="44">
        <v>3.63</v>
      </c>
      <c r="W274" s="44">
        <v>3.63</v>
      </c>
      <c r="X274" s="44">
        <v>3.63</v>
      </c>
      <c r="Y274" s="44">
        <v>3.63</v>
      </c>
      <c r="Z274" s="44">
        <v>3.63</v>
      </c>
      <c r="AA274" s="44">
        <v>3.63</v>
      </c>
    </row>
    <row r="275" spans="1:27" ht="12.75" hidden="1" customHeight="1" outlineLevel="1" x14ac:dyDescent="0.2">
      <c r="A275" s="97" t="s">
        <v>1879</v>
      </c>
      <c r="B275" s="63" t="s">
        <v>81</v>
      </c>
      <c r="C275" s="43" t="s">
        <v>79</v>
      </c>
      <c r="D275" s="44">
        <f>$D$11</f>
        <v>330.69</v>
      </c>
      <c r="E275" s="44">
        <f t="shared" ref="E275:AA275" si="158">$D$11</f>
        <v>330.69</v>
      </c>
      <c r="F275" s="44">
        <f t="shared" si="158"/>
        <v>330.69</v>
      </c>
      <c r="G275" s="44">
        <f t="shared" si="158"/>
        <v>330.69</v>
      </c>
      <c r="H275" s="44">
        <f t="shared" si="158"/>
        <v>330.69</v>
      </c>
      <c r="I275" s="44">
        <f t="shared" si="158"/>
        <v>330.69</v>
      </c>
      <c r="J275" s="44">
        <f t="shared" si="158"/>
        <v>330.69</v>
      </c>
      <c r="K275" s="44">
        <f t="shared" si="158"/>
        <v>330.69</v>
      </c>
      <c r="L275" s="44">
        <f t="shared" si="158"/>
        <v>330.69</v>
      </c>
      <c r="M275" s="44">
        <f t="shared" si="158"/>
        <v>330.69</v>
      </c>
      <c r="N275" s="44">
        <f t="shared" si="158"/>
        <v>330.69</v>
      </c>
      <c r="O275" s="44">
        <f t="shared" si="158"/>
        <v>330.69</v>
      </c>
      <c r="P275" s="44">
        <f t="shared" si="158"/>
        <v>330.69</v>
      </c>
      <c r="Q275" s="44">
        <f t="shared" si="158"/>
        <v>330.69</v>
      </c>
      <c r="R275" s="44">
        <f t="shared" si="158"/>
        <v>330.69</v>
      </c>
      <c r="S275" s="44">
        <f t="shared" si="158"/>
        <v>330.69</v>
      </c>
      <c r="T275" s="44">
        <f t="shared" si="158"/>
        <v>330.69</v>
      </c>
      <c r="U275" s="44">
        <f t="shared" si="158"/>
        <v>330.69</v>
      </c>
      <c r="V275" s="44">
        <f t="shared" si="158"/>
        <v>330.69</v>
      </c>
      <c r="W275" s="44">
        <f t="shared" si="158"/>
        <v>330.69</v>
      </c>
      <c r="X275" s="44">
        <f t="shared" si="158"/>
        <v>330.69</v>
      </c>
      <c r="Y275" s="44">
        <f t="shared" si="158"/>
        <v>330.69</v>
      </c>
      <c r="Z275" s="44">
        <f t="shared" si="158"/>
        <v>330.69</v>
      </c>
      <c r="AA275" s="44">
        <f t="shared" si="158"/>
        <v>330.69</v>
      </c>
    </row>
    <row r="276" spans="1:27" ht="12.75" customHeight="1" collapsed="1" x14ac:dyDescent="0.2">
      <c r="A276" s="96" t="s">
        <v>1880</v>
      </c>
      <c r="B276" s="28" t="str">
        <f>"24"&amp;"."&amp;$B$776&amp;"."&amp;$B$777</f>
        <v>24.11.2023</v>
      </c>
      <c r="C276" s="88" t="s">
        <v>76</v>
      </c>
      <c r="D276" s="89">
        <f>ROUND(((D277+D278+D280+D279)/1000),5)</f>
        <v>3.1691799999999999</v>
      </c>
      <c r="E276" s="89">
        <f>ROUND(((E277+E278+E280+E279)/1000),5)</f>
        <v>3.0470100000000002</v>
      </c>
      <c r="F276" s="89">
        <f>ROUND(((F277+F278+F280+F279)/1000),5)</f>
        <v>2.9788399999999999</v>
      </c>
      <c r="G276" s="89">
        <f t="shared" ref="G276:AA276" si="159">ROUND(((G277+G278+G280+G279)/1000),5)</f>
        <v>2.8188399999999998</v>
      </c>
      <c r="H276" s="89">
        <f t="shared" si="159"/>
        <v>2.9784099999999998</v>
      </c>
      <c r="I276" s="89">
        <f t="shared" si="159"/>
        <v>3.2245499999999998</v>
      </c>
      <c r="J276" s="89">
        <f t="shared" si="159"/>
        <v>3.3393700000000002</v>
      </c>
      <c r="K276" s="89">
        <f t="shared" si="159"/>
        <v>3.6337199999999998</v>
      </c>
      <c r="L276" s="89">
        <f t="shared" si="159"/>
        <v>3.8740600000000001</v>
      </c>
      <c r="M276" s="89">
        <f t="shared" si="159"/>
        <v>3.9046599999999998</v>
      </c>
      <c r="N276" s="89">
        <f t="shared" si="159"/>
        <v>3.93736</v>
      </c>
      <c r="O276" s="89">
        <f t="shared" si="159"/>
        <v>3.9815999999999998</v>
      </c>
      <c r="P276" s="89">
        <f t="shared" si="159"/>
        <v>3.9555099999999999</v>
      </c>
      <c r="Q276" s="89">
        <f t="shared" si="159"/>
        <v>3.9738099999999998</v>
      </c>
      <c r="R276" s="89">
        <f t="shared" si="159"/>
        <v>3.9564400000000002</v>
      </c>
      <c r="S276" s="89">
        <f t="shared" si="159"/>
        <v>3.9388200000000002</v>
      </c>
      <c r="T276" s="89">
        <f t="shared" si="159"/>
        <v>3.94414</v>
      </c>
      <c r="U276" s="89">
        <f t="shared" si="159"/>
        <v>3.9605899999999998</v>
      </c>
      <c r="V276" s="89">
        <f t="shared" si="159"/>
        <v>3.94415</v>
      </c>
      <c r="W276" s="89">
        <f t="shared" si="159"/>
        <v>3.9619200000000001</v>
      </c>
      <c r="X276" s="89">
        <f t="shared" si="159"/>
        <v>3.89832</v>
      </c>
      <c r="Y276" s="89">
        <f t="shared" si="159"/>
        <v>3.8410600000000001</v>
      </c>
      <c r="Z276" s="89">
        <f t="shared" si="159"/>
        <v>3.6467100000000001</v>
      </c>
      <c r="AA276" s="89">
        <f t="shared" si="159"/>
        <v>3.4172400000000001</v>
      </c>
    </row>
    <row r="277" spans="1:27" ht="12.75" hidden="1" customHeight="1" outlineLevel="1" x14ac:dyDescent="0.2">
      <c r="A277" s="97" t="s">
        <v>1881</v>
      </c>
      <c r="B277" s="63" t="s">
        <v>242</v>
      </c>
      <c r="C277" s="43" t="s">
        <v>79</v>
      </c>
      <c r="D277" s="44">
        <v>1117.8900000000001</v>
      </c>
      <c r="E277" s="44">
        <v>995.72</v>
      </c>
      <c r="F277" s="44">
        <v>927.55</v>
      </c>
      <c r="G277" s="44">
        <v>767.55</v>
      </c>
      <c r="H277" s="44">
        <v>927.12</v>
      </c>
      <c r="I277" s="44">
        <v>1173.26</v>
      </c>
      <c r="J277" s="44">
        <v>1288.08</v>
      </c>
      <c r="K277" s="44">
        <v>1582.43</v>
      </c>
      <c r="L277" s="44">
        <v>1822.77</v>
      </c>
      <c r="M277" s="44">
        <v>1853.37</v>
      </c>
      <c r="N277" s="44">
        <v>1886.07</v>
      </c>
      <c r="O277" s="44">
        <v>1930.31</v>
      </c>
      <c r="P277" s="44">
        <v>1904.22</v>
      </c>
      <c r="Q277" s="44">
        <v>1922.52</v>
      </c>
      <c r="R277" s="44">
        <v>1905.15</v>
      </c>
      <c r="S277" s="44">
        <v>1887.53</v>
      </c>
      <c r="T277" s="44">
        <v>1892.85</v>
      </c>
      <c r="U277" s="44">
        <v>1909.3</v>
      </c>
      <c r="V277" s="44">
        <v>1892.86</v>
      </c>
      <c r="W277" s="44">
        <v>1910.63</v>
      </c>
      <c r="X277" s="44">
        <v>1847.03</v>
      </c>
      <c r="Y277" s="44">
        <v>1789.77</v>
      </c>
      <c r="Z277" s="44">
        <v>1595.42</v>
      </c>
      <c r="AA277" s="44">
        <v>1365.95</v>
      </c>
    </row>
    <row r="278" spans="1:27" ht="12.75" hidden="1" customHeight="1" outlineLevel="1" x14ac:dyDescent="0.2">
      <c r="A278" s="97" t="s">
        <v>1882</v>
      </c>
      <c r="B278" s="63" t="s">
        <v>90</v>
      </c>
      <c r="C278" s="43" t="s">
        <v>79</v>
      </c>
      <c r="D278" s="44">
        <f>$D$163</f>
        <v>1716.97</v>
      </c>
      <c r="E278" s="44">
        <f>$D$163</f>
        <v>1716.97</v>
      </c>
      <c r="F278" s="44">
        <f t="shared" ref="F278:AA278" si="160">$D$163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2">
      <c r="A279" s="97" t="s">
        <v>1883</v>
      </c>
      <c r="B279" s="63" t="s">
        <v>83</v>
      </c>
      <c r="C279" s="43" t="s">
        <v>79</v>
      </c>
      <c r="D279" s="44">
        <v>3.63</v>
      </c>
      <c r="E279" s="44">
        <v>3.63</v>
      </c>
      <c r="F279" s="44">
        <v>3.63</v>
      </c>
      <c r="G279" s="44">
        <v>3.63</v>
      </c>
      <c r="H279" s="44">
        <v>3.63</v>
      </c>
      <c r="I279" s="44">
        <v>3.63</v>
      </c>
      <c r="J279" s="44">
        <v>3.63</v>
      </c>
      <c r="K279" s="44">
        <v>3.63</v>
      </c>
      <c r="L279" s="44">
        <v>3.63</v>
      </c>
      <c r="M279" s="44">
        <v>3.63</v>
      </c>
      <c r="N279" s="44">
        <v>3.63</v>
      </c>
      <c r="O279" s="44">
        <v>3.63</v>
      </c>
      <c r="P279" s="44">
        <v>3.63</v>
      </c>
      <c r="Q279" s="44">
        <v>3.63</v>
      </c>
      <c r="R279" s="44">
        <v>3.63</v>
      </c>
      <c r="S279" s="44">
        <v>3.63</v>
      </c>
      <c r="T279" s="44">
        <v>3.63</v>
      </c>
      <c r="U279" s="44">
        <v>3.63</v>
      </c>
      <c r="V279" s="44">
        <v>3.63</v>
      </c>
      <c r="W279" s="44">
        <v>3.63</v>
      </c>
      <c r="X279" s="44">
        <v>3.63</v>
      </c>
      <c r="Y279" s="44">
        <v>3.63</v>
      </c>
      <c r="Z279" s="44">
        <v>3.63</v>
      </c>
      <c r="AA279" s="44">
        <v>3.63</v>
      </c>
    </row>
    <row r="280" spans="1:27" ht="12.75" hidden="1" customHeight="1" outlineLevel="1" x14ac:dyDescent="0.2">
      <c r="A280" s="97" t="s">
        <v>1884</v>
      </c>
      <c r="B280" s="63" t="s">
        <v>81</v>
      </c>
      <c r="C280" s="43" t="s">
        <v>79</v>
      </c>
      <c r="D280" s="44">
        <f>$D$11</f>
        <v>330.69</v>
      </c>
      <c r="E280" s="44">
        <f t="shared" ref="E280:AA280" si="161">$D$11</f>
        <v>330.69</v>
      </c>
      <c r="F280" s="44">
        <f t="shared" si="161"/>
        <v>330.69</v>
      </c>
      <c r="G280" s="44">
        <f t="shared" si="161"/>
        <v>330.69</v>
      </c>
      <c r="H280" s="44">
        <f t="shared" si="161"/>
        <v>330.69</v>
      </c>
      <c r="I280" s="44">
        <f t="shared" si="161"/>
        <v>330.69</v>
      </c>
      <c r="J280" s="44">
        <f t="shared" si="161"/>
        <v>330.69</v>
      </c>
      <c r="K280" s="44">
        <f t="shared" si="161"/>
        <v>330.69</v>
      </c>
      <c r="L280" s="44">
        <f t="shared" si="161"/>
        <v>330.69</v>
      </c>
      <c r="M280" s="44">
        <f t="shared" si="161"/>
        <v>330.69</v>
      </c>
      <c r="N280" s="44">
        <f t="shared" si="161"/>
        <v>330.69</v>
      </c>
      <c r="O280" s="44">
        <f t="shared" si="161"/>
        <v>330.69</v>
      </c>
      <c r="P280" s="44">
        <f t="shared" si="161"/>
        <v>330.69</v>
      </c>
      <c r="Q280" s="44">
        <f t="shared" si="161"/>
        <v>330.69</v>
      </c>
      <c r="R280" s="44">
        <f t="shared" si="161"/>
        <v>330.69</v>
      </c>
      <c r="S280" s="44">
        <f t="shared" si="161"/>
        <v>330.69</v>
      </c>
      <c r="T280" s="44">
        <f t="shared" si="161"/>
        <v>330.69</v>
      </c>
      <c r="U280" s="44">
        <f t="shared" si="161"/>
        <v>330.69</v>
      </c>
      <c r="V280" s="44">
        <f t="shared" si="161"/>
        <v>330.69</v>
      </c>
      <c r="W280" s="44">
        <f t="shared" si="161"/>
        <v>330.69</v>
      </c>
      <c r="X280" s="44">
        <f t="shared" si="161"/>
        <v>330.69</v>
      </c>
      <c r="Y280" s="44">
        <f t="shared" si="161"/>
        <v>330.69</v>
      </c>
      <c r="Z280" s="44">
        <f t="shared" si="161"/>
        <v>330.69</v>
      </c>
      <c r="AA280" s="44">
        <f t="shared" si="161"/>
        <v>330.69</v>
      </c>
    </row>
    <row r="281" spans="1:27" ht="12.75" customHeight="1" collapsed="1" x14ac:dyDescent="0.2">
      <c r="A281" s="96" t="s">
        <v>1885</v>
      </c>
      <c r="B281" s="28" t="str">
        <f>"25"&amp;"."&amp;$B$776&amp;"."&amp;$B$777</f>
        <v>25.11.2023</v>
      </c>
      <c r="C281" s="88" t="s">
        <v>76</v>
      </c>
      <c r="D281" s="89">
        <f>ROUND(((D282+D283+D285+D284)/1000),5)</f>
        <v>3.27969</v>
      </c>
      <c r="E281" s="89">
        <f>ROUND(((E282+E283+E285+E284)/1000),5)</f>
        <v>3.2414200000000002</v>
      </c>
      <c r="F281" s="89">
        <f>ROUND(((F282+F283+F285+F284)/1000),5)</f>
        <v>3.18628</v>
      </c>
      <c r="G281" s="89">
        <f t="shared" ref="G281:AA281" si="162">ROUND(((G282+G283+G285+G284)/1000),5)</f>
        <v>3.1835100000000001</v>
      </c>
      <c r="H281" s="89">
        <f t="shared" si="162"/>
        <v>3.2131500000000002</v>
      </c>
      <c r="I281" s="89">
        <f t="shared" si="162"/>
        <v>3.2847400000000002</v>
      </c>
      <c r="J281" s="89">
        <f t="shared" si="162"/>
        <v>3.3204699999999998</v>
      </c>
      <c r="K281" s="89">
        <f t="shared" si="162"/>
        <v>3.5385300000000002</v>
      </c>
      <c r="L281" s="89">
        <f t="shared" si="162"/>
        <v>3.6928200000000002</v>
      </c>
      <c r="M281" s="89">
        <f t="shared" si="162"/>
        <v>3.86843</v>
      </c>
      <c r="N281" s="89">
        <f t="shared" si="162"/>
        <v>3.93391</v>
      </c>
      <c r="O281" s="89">
        <f t="shared" si="162"/>
        <v>3.9597000000000002</v>
      </c>
      <c r="P281" s="89">
        <f t="shared" si="162"/>
        <v>3.9601199999999999</v>
      </c>
      <c r="Q281" s="89">
        <f t="shared" si="162"/>
        <v>3.93493</v>
      </c>
      <c r="R281" s="89">
        <f t="shared" si="162"/>
        <v>3.93249</v>
      </c>
      <c r="S281" s="89">
        <f t="shared" si="162"/>
        <v>3.9362200000000001</v>
      </c>
      <c r="T281" s="89">
        <f t="shared" si="162"/>
        <v>3.9605700000000001</v>
      </c>
      <c r="U281" s="89">
        <f t="shared" si="162"/>
        <v>3.9723299999999999</v>
      </c>
      <c r="V281" s="89">
        <f t="shared" si="162"/>
        <v>3.96814</v>
      </c>
      <c r="W281" s="89">
        <f t="shared" si="162"/>
        <v>3.8809999999999998</v>
      </c>
      <c r="X281" s="89">
        <f t="shared" si="162"/>
        <v>3.8852799999999998</v>
      </c>
      <c r="Y281" s="89">
        <f t="shared" si="162"/>
        <v>3.7687499999999998</v>
      </c>
      <c r="Z281" s="89">
        <f t="shared" si="162"/>
        <v>3.54894</v>
      </c>
      <c r="AA281" s="89">
        <f t="shared" si="162"/>
        <v>3.42781</v>
      </c>
    </row>
    <row r="282" spans="1:27" ht="12.75" hidden="1" customHeight="1" outlineLevel="1" x14ac:dyDescent="0.2">
      <c r="A282" s="97" t="s">
        <v>1886</v>
      </c>
      <c r="B282" s="63" t="s">
        <v>242</v>
      </c>
      <c r="C282" s="43" t="s">
        <v>79</v>
      </c>
      <c r="D282" s="44">
        <v>1228.4000000000001</v>
      </c>
      <c r="E282" s="44">
        <v>1190.1300000000001</v>
      </c>
      <c r="F282" s="44">
        <v>1134.99</v>
      </c>
      <c r="G282" s="44">
        <v>1132.22</v>
      </c>
      <c r="H282" s="44">
        <v>1161.8599999999999</v>
      </c>
      <c r="I282" s="44">
        <v>1233.45</v>
      </c>
      <c r="J282" s="44">
        <v>1269.18</v>
      </c>
      <c r="K282" s="44">
        <v>1487.24</v>
      </c>
      <c r="L282" s="44">
        <v>1641.53</v>
      </c>
      <c r="M282" s="44">
        <v>1817.14</v>
      </c>
      <c r="N282" s="44">
        <v>1882.62</v>
      </c>
      <c r="O282" s="44">
        <v>1908.41</v>
      </c>
      <c r="P282" s="44">
        <v>1908.83</v>
      </c>
      <c r="Q282" s="44">
        <v>1883.64</v>
      </c>
      <c r="R282" s="44">
        <v>1881.2</v>
      </c>
      <c r="S282" s="44">
        <v>1884.93</v>
      </c>
      <c r="T282" s="44">
        <v>1909.28</v>
      </c>
      <c r="U282" s="44">
        <v>1921.04</v>
      </c>
      <c r="V282" s="44">
        <v>1916.85</v>
      </c>
      <c r="W282" s="44">
        <v>1829.71</v>
      </c>
      <c r="X282" s="44">
        <v>1833.99</v>
      </c>
      <c r="Y282" s="44">
        <v>1717.46</v>
      </c>
      <c r="Z282" s="44">
        <v>1497.65</v>
      </c>
      <c r="AA282" s="44">
        <v>1376.52</v>
      </c>
    </row>
    <row r="283" spans="1:27" ht="12.75" hidden="1" customHeight="1" outlineLevel="1" x14ac:dyDescent="0.2">
      <c r="A283" s="97" t="s">
        <v>1887</v>
      </c>
      <c r="B283" s="63" t="s">
        <v>90</v>
      </c>
      <c r="C283" s="43" t="s">
        <v>79</v>
      </c>
      <c r="D283" s="44">
        <f>$D$163</f>
        <v>1716.97</v>
      </c>
      <c r="E283" s="44">
        <f>$D$163</f>
        <v>1716.97</v>
      </c>
      <c r="F283" s="44">
        <f t="shared" ref="F283:AA283" si="163">$D$163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2">
      <c r="A284" s="97" t="s">
        <v>1888</v>
      </c>
      <c r="B284" s="63" t="s">
        <v>83</v>
      </c>
      <c r="C284" s="43" t="s">
        <v>79</v>
      </c>
      <c r="D284" s="44">
        <v>3.63</v>
      </c>
      <c r="E284" s="44">
        <v>3.63</v>
      </c>
      <c r="F284" s="44">
        <v>3.63</v>
      </c>
      <c r="G284" s="44">
        <v>3.63</v>
      </c>
      <c r="H284" s="44">
        <v>3.63</v>
      </c>
      <c r="I284" s="44">
        <v>3.63</v>
      </c>
      <c r="J284" s="44">
        <v>3.63</v>
      </c>
      <c r="K284" s="44">
        <v>3.63</v>
      </c>
      <c r="L284" s="44">
        <v>3.63</v>
      </c>
      <c r="M284" s="44">
        <v>3.63</v>
      </c>
      <c r="N284" s="44">
        <v>3.63</v>
      </c>
      <c r="O284" s="44">
        <v>3.63</v>
      </c>
      <c r="P284" s="44">
        <v>3.63</v>
      </c>
      <c r="Q284" s="44">
        <v>3.63</v>
      </c>
      <c r="R284" s="44">
        <v>3.63</v>
      </c>
      <c r="S284" s="44">
        <v>3.63</v>
      </c>
      <c r="T284" s="44">
        <v>3.63</v>
      </c>
      <c r="U284" s="44">
        <v>3.63</v>
      </c>
      <c r="V284" s="44">
        <v>3.63</v>
      </c>
      <c r="W284" s="44">
        <v>3.63</v>
      </c>
      <c r="X284" s="44">
        <v>3.63</v>
      </c>
      <c r="Y284" s="44">
        <v>3.63</v>
      </c>
      <c r="Z284" s="44">
        <v>3.63</v>
      </c>
      <c r="AA284" s="44">
        <v>3.63</v>
      </c>
    </row>
    <row r="285" spans="1:27" ht="12.75" hidden="1" customHeight="1" outlineLevel="1" x14ac:dyDescent="0.2">
      <c r="A285" s="97" t="s">
        <v>1889</v>
      </c>
      <c r="B285" s="63" t="s">
        <v>81</v>
      </c>
      <c r="C285" s="43" t="s">
        <v>79</v>
      </c>
      <c r="D285" s="44">
        <f>$D$11</f>
        <v>330.69</v>
      </c>
      <c r="E285" s="44">
        <f t="shared" ref="E285:AA285" si="164">$D$11</f>
        <v>330.69</v>
      </c>
      <c r="F285" s="44">
        <f t="shared" si="164"/>
        <v>330.69</v>
      </c>
      <c r="G285" s="44">
        <f t="shared" si="164"/>
        <v>330.69</v>
      </c>
      <c r="H285" s="44">
        <f t="shared" si="164"/>
        <v>330.69</v>
      </c>
      <c r="I285" s="44">
        <f t="shared" si="164"/>
        <v>330.69</v>
      </c>
      <c r="J285" s="44">
        <f t="shared" si="164"/>
        <v>330.69</v>
      </c>
      <c r="K285" s="44">
        <f t="shared" si="164"/>
        <v>330.69</v>
      </c>
      <c r="L285" s="44">
        <f t="shared" si="164"/>
        <v>330.69</v>
      </c>
      <c r="M285" s="44">
        <f t="shared" si="164"/>
        <v>330.69</v>
      </c>
      <c r="N285" s="44">
        <f t="shared" si="164"/>
        <v>330.69</v>
      </c>
      <c r="O285" s="44">
        <f t="shared" si="164"/>
        <v>330.69</v>
      </c>
      <c r="P285" s="44">
        <f t="shared" si="164"/>
        <v>330.69</v>
      </c>
      <c r="Q285" s="44">
        <f t="shared" si="164"/>
        <v>330.69</v>
      </c>
      <c r="R285" s="44">
        <f t="shared" si="164"/>
        <v>330.69</v>
      </c>
      <c r="S285" s="44">
        <f t="shared" si="164"/>
        <v>330.69</v>
      </c>
      <c r="T285" s="44">
        <f t="shared" si="164"/>
        <v>330.69</v>
      </c>
      <c r="U285" s="44">
        <f t="shared" si="164"/>
        <v>330.69</v>
      </c>
      <c r="V285" s="44">
        <f t="shared" si="164"/>
        <v>330.69</v>
      </c>
      <c r="W285" s="44">
        <f t="shared" si="164"/>
        <v>330.69</v>
      </c>
      <c r="X285" s="44">
        <f t="shared" si="164"/>
        <v>330.69</v>
      </c>
      <c r="Y285" s="44">
        <f t="shared" si="164"/>
        <v>330.69</v>
      </c>
      <c r="Z285" s="44">
        <f t="shared" si="164"/>
        <v>330.69</v>
      </c>
      <c r="AA285" s="44">
        <f t="shared" si="164"/>
        <v>330.69</v>
      </c>
    </row>
    <row r="286" spans="1:27" ht="12.75" customHeight="1" collapsed="1" x14ac:dyDescent="0.2">
      <c r="A286" s="96" t="s">
        <v>1890</v>
      </c>
      <c r="B286" s="28" t="str">
        <f>"26"&amp;"."&amp;$B$776&amp;"."&amp;$B$777</f>
        <v>26.11.2023</v>
      </c>
      <c r="C286" s="88" t="s">
        <v>76</v>
      </c>
      <c r="D286" s="89">
        <f>ROUND(((D287+D288+D290+D289)/1000),5)</f>
        <v>3.28104</v>
      </c>
      <c r="E286" s="89">
        <f>ROUND(((E287+E288+E290+E289)/1000),5)</f>
        <v>3.2070500000000002</v>
      </c>
      <c r="F286" s="89">
        <f>ROUND(((F287+F288+F290+F289)/1000),5)</f>
        <v>3.1601900000000001</v>
      </c>
      <c r="G286" s="89">
        <f t="shared" ref="G286:AA286" si="165">ROUND(((G287+G288+G290+G289)/1000),5)</f>
        <v>3.1309300000000002</v>
      </c>
      <c r="H286" s="89">
        <f t="shared" si="165"/>
        <v>3.14371</v>
      </c>
      <c r="I286" s="89">
        <f t="shared" si="165"/>
        <v>3.2083900000000001</v>
      </c>
      <c r="J286" s="89">
        <f t="shared" si="165"/>
        <v>3.2622800000000001</v>
      </c>
      <c r="K286" s="89">
        <f t="shared" si="165"/>
        <v>3.3118300000000001</v>
      </c>
      <c r="L286" s="89">
        <f t="shared" si="165"/>
        <v>3.5661900000000002</v>
      </c>
      <c r="M286" s="89">
        <f t="shared" si="165"/>
        <v>3.7055500000000001</v>
      </c>
      <c r="N286" s="89">
        <f t="shared" si="165"/>
        <v>3.7749799999999998</v>
      </c>
      <c r="O286" s="89">
        <f t="shared" si="165"/>
        <v>3.8515799999999998</v>
      </c>
      <c r="P286" s="89">
        <f t="shared" si="165"/>
        <v>3.8692500000000001</v>
      </c>
      <c r="Q286" s="89">
        <f t="shared" si="165"/>
        <v>3.87513</v>
      </c>
      <c r="R286" s="89">
        <f t="shared" si="165"/>
        <v>3.8037299999999998</v>
      </c>
      <c r="S286" s="89">
        <f t="shared" si="165"/>
        <v>3.8384399999999999</v>
      </c>
      <c r="T286" s="89">
        <f t="shared" si="165"/>
        <v>3.8561000000000001</v>
      </c>
      <c r="U286" s="89">
        <f t="shared" si="165"/>
        <v>4.0717600000000003</v>
      </c>
      <c r="V286" s="89">
        <f t="shared" si="165"/>
        <v>4.0916100000000002</v>
      </c>
      <c r="W286" s="89">
        <f t="shared" si="165"/>
        <v>3.9713599999999998</v>
      </c>
      <c r="X286" s="89">
        <f t="shared" si="165"/>
        <v>3.9926699999999999</v>
      </c>
      <c r="Y286" s="89">
        <f t="shared" si="165"/>
        <v>3.7293799999999999</v>
      </c>
      <c r="Z286" s="89">
        <f t="shared" si="165"/>
        <v>3.5036399999999999</v>
      </c>
      <c r="AA286" s="89">
        <f t="shared" si="165"/>
        <v>3.3064100000000001</v>
      </c>
    </row>
    <row r="287" spans="1:27" ht="12.75" hidden="1" customHeight="1" outlineLevel="1" x14ac:dyDescent="0.2">
      <c r="A287" s="97" t="s">
        <v>1891</v>
      </c>
      <c r="B287" s="63" t="s">
        <v>242</v>
      </c>
      <c r="C287" s="43" t="s">
        <v>79</v>
      </c>
      <c r="D287" s="44">
        <v>1229.75</v>
      </c>
      <c r="E287" s="44">
        <v>1155.76</v>
      </c>
      <c r="F287" s="44">
        <v>1108.9000000000001</v>
      </c>
      <c r="G287" s="44">
        <v>1079.6400000000001</v>
      </c>
      <c r="H287" s="44">
        <v>1092.42</v>
      </c>
      <c r="I287" s="44">
        <v>1157.0999999999999</v>
      </c>
      <c r="J287" s="44">
        <v>1210.99</v>
      </c>
      <c r="K287" s="44">
        <v>1260.54</v>
      </c>
      <c r="L287" s="44">
        <v>1514.9</v>
      </c>
      <c r="M287" s="44">
        <v>1654.26</v>
      </c>
      <c r="N287" s="44">
        <v>1723.69</v>
      </c>
      <c r="O287" s="44">
        <v>1800.29</v>
      </c>
      <c r="P287" s="44">
        <v>1817.96</v>
      </c>
      <c r="Q287" s="44">
        <v>1823.84</v>
      </c>
      <c r="R287" s="44">
        <v>1752.44</v>
      </c>
      <c r="S287" s="44">
        <v>1787.15</v>
      </c>
      <c r="T287" s="44">
        <v>1804.81</v>
      </c>
      <c r="U287" s="44">
        <v>2020.47</v>
      </c>
      <c r="V287" s="44">
        <v>2040.32</v>
      </c>
      <c r="W287" s="44">
        <v>1920.07</v>
      </c>
      <c r="X287" s="44">
        <v>1941.38</v>
      </c>
      <c r="Y287" s="44">
        <v>1678.09</v>
      </c>
      <c r="Z287" s="44">
        <v>1452.35</v>
      </c>
      <c r="AA287" s="44">
        <v>1255.1199999999999</v>
      </c>
    </row>
    <row r="288" spans="1:27" ht="12.75" hidden="1" customHeight="1" outlineLevel="1" x14ac:dyDescent="0.2">
      <c r="A288" s="97" t="s">
        <v>1892</v>
      </c>
      <c r="B288" s="63" t="s">
        <v>90</v>
      </c>
      <c r="C288" s="43" t="s">
        <v>79</v>
      </c>
      <c r="D288" s="44">
        <f>$D$163</f>
        <v>1716.97</v>
      </c>
      <c r="E288" s="44">
        <f>$D$163</f>
        <v>1716.97</v>
      </c>
      <c r="F288" s="44">
        <f t="shared" ref="F288:AA288" si="166">$D$163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2">
      <c r="A289" s="97" t="s">
        <v>1893</v>
      </c>
      <c r="B289" s="63" t="s">
        <v>83</v>
      </c>
      <c r="C289" s="43" t="s">
        <v>79</v>
      </c>
      <c r="D289" s="44">
        <v>3.63</v>
      </c>
      <c r="E289" s="44">
        <v>3.63</v>
      </c>
      <c r="F289" s="44">
        <v>3.63</v>
      </c>
      <c r="G289" s="44">
        <v>3.63</v>
      </c>
      <c r="H289" s="44">
        <v>3.63</v>
      </c>
      <c r="I289" s="44">
        <v>3.63</v>
      </c>
      <c r="J289" s="44">
        <v>3.63</v>
      </c>
      <c r="K289" s="44">
        <v>3.63</v>
      </c>
      <c r="L289" s="44">
        <v>3.63</v>
      </c>
      <c r="M289" s="44">
        <v>3.63</v>
      </c>
      <c r="N289" s="44">
        <v>3.63</v>
      </c>
      <c r="O289" s="44">
        <v>3.63</v>
      </c>
      <c r="P289" s="44">
        <v>3.63</v>
      </c>
      <c r="Q289" s="44">
        <v>3.63</v>
      </c>
      <c r="R289" s="44">
        <v>3.63</v>
      </c>
      <c r="S289" s="44">
        <v>3.63</v>
      </c>
      <c r="T289" s="44">
        <v>3.63</v>
      </c>
      <c r="U289" s="44">
        <v>3.63</v>
      </c>
      <c r="V289" s="44">
        <v>3.63</v>
      </c>
      <c r="W289" s="44">
        <v>3.63</v>
      </c>
      <c r="X289" s="44">
        <v>3.63</v>
      </c>
      <c r="Y289" s="44">
        <v>3.63</v>
      </c>
      <c r="Z289" s="44">
        <v>3.63</v>
      </c>
      <c r="AA289" s="44">
        <v>3.63</v>
      </c>
    </row>
    <row r="290" spans="1:27" ht="12.75" hidden="1" customHeight="1" outlineLevel="1" x14ac:dyDescent="0.2">
      <c r="A290" s="97" t="s">
        <v>1894</v>
      </c>
      <c r="B290" s="63" t="s">
        <v>81</v>
      </c>
      <c r="C290" s="43" t="s">
        <v>79</v>
      </c>
      <c r="D290" s="44">
        <f>$D$11</f>
        <v>330.69</v>
      </c>
      <c r="E290" s="44">
        <f t="shared" ref="E290:AA290" si="167">$D$11</f>
        <v>330.69</v>
      </c>
      <c r="F290" s="44">
        <f t="shared" si="167"/>
        <v>330.69</v>
      </c>
      <c r="G290" s="44">
        <f t="shared" si="167"/>
        <v>330.69</v>
      </c>
      <c r="H290" s="44">
        <f t="shared" si="167"/>
        <v>330.69</v>
      </c>
      <c r="I290" s="44">
        <f t="shared" si="167"/>
        <v>330.69</v>
      </c>
      <c r="J290" s="44">
        <f t="shared" si="167"/>
        <v>330.69</v>
      </c>
      <c r="K290" s="44">
        <f t="shared" si="167"/>
        <v>330.69</v>
      </c>
      <c r="L290" s="44">
        <f t="shared" si="167"/>
        <v>330.69</v>
      </c>
      <c r="M290" s="44">
        <f t="shared" si="167"/>
        <v>330.69</v>
      </c>
      <c r="N290" s="44">
        <f t="shared" si="167"/>
        <v>330.69</v>
      </c>
      <c r="O290" s="44">
        <f t="shared" si="167"/>
        <v>330.69</v>
      </c>
      <c r="P290" s="44">
        <f t="shared" si="167"/>
        <v>330.69</v>
      </c>
      <c r="Q290" s="44">
        <f t="shared" si="167"/>
        <v>330.69</v>
      </c>
      <c r="R290" s="44">
        <f t="shared" si="167"/>
        <v>330.69</v>
      </c>
      <c r="S290" s="44">
        <f t="shared" si="167"/>
        <v>330.69</v>
      </c>
      <c r="T290" s="44">
        <f t="shared" si="167"/>
        <v>330.69</v>
      </c>
      <c r="U290" s="44">
        <f t="shared" si="167"/>
        <v>330.69</v>
      </c>
      <c r="V290" s="44">
        <f t="shared" si="167"/>
        <v>330.69</v>
      </c>
      <c r="W290" s="44">
        <f t="shared" si="167"/>
        <v>330.69</v>
      </c>
      <c r="X290" s="44">
        <f t="shared" si="167"/>
        <v>330.69</v>
      </c>
      <c r="Y290" s="44">
        <f t="shared" si="167"/>
        <v>330.69</v>
      </c>
      <c r="Z290" s="44">
        <f t="shared" si="167"/>
        <v>330.69</v>
      </c>
      <c r="AA290" s="44">
        <f t="shared" si="167"/>
        <v>330.69</v>
      </c>
    </row>
    <row r="291" spans="1:27" ht="12.75" customHeight="1" collapsed="1" x14ac:dyDescent="0.2">
      <c r="A291" s="96" t="s">
        <v>1895</v>
      </c>
      <c r="B291" s="28" t="str">
        <f>"27"&amp;"."&amp;$B$776&amp;"."&amp;$B$777</f>
        <v>27.11.2023</v>
      </c>
      <c r="C291" s="88" t="s">
        <v>76</v>
      </c>
      <c r="D291" s="89">
        <f>ROUND(((D292+D293+D295+D294)/1000),5)</f>
        <v>3.13002</v>
      </c>
      <c r="E291" s="89">
        <f>ROUND(((E292+E293+E295+E294)/1000),5)</f>
        <v>3.0676600000000001</v>
      </c>
      <c r="F291" s="89">
        <f>ROUND(((F292+F293+F295+F294)/1000),5)</f>
        <v>2.99708</v>
      </c>
      <c r="G291" s="89">
        <f t="shared" ref="G291:AA291" si="168">ROUND(((G292+G293+G295+G294)/1000),5)</f>
        <v>2.9848599999999998</v>
      </c>
      <c r="H291" s="89">
        <f t="shared" si="168"/>
        <v>3.0322100000000001</v>
      </c>
      <c r="I291" s="89">
        <f t="shared" si="168"/>
        <v>3.1816800000000001</v>
      </c>
      <c r="J291" s="89">
        <f t="shared" si="168"/>
        <v>3.29759</v>
      </c>
      <c r="K291" s="89">
        <f t="shared" si="168"/>
        <v>3.6210800000000001</v>
      </c>
      <c r="L291" s="89">
        <f t="shared" si="168"/>
        <v>3.8359999999999999</v>
      </c>
      <c r="M291" s="89">
        <f t="shared" si="168"/>
        <v>3.85791</v>
      </c>
      <c r="N291" s="89">
        <f t="shared" si="168"/>
        <v>3.9386000000000001</v>
      </c>
      <c r="O291" s="89">
        <f t="shared" si="168"/>
        <v>3.9922399999999998</v>
      </c>
      <c r="P291" s="89">
        <f t="shared" si="168"/>
        <v>3.9608400000000001</v>
      </c>
      <c r="Q291" s="89">
        <f t="shared" si="168"/>
        <v>3.9902199999999999</v>
      </c>
      <c r="R291" s="89">
        <f t="shared" si="168"/>
        <v>3.9891800000000002</v>
      </c>
      <c r="S291" s="89">
        <f t="shared" si="168"/>
        <v>3.9313099999999999</v>
      </c>
      <c r="T291" s="89">
        <f t="shared" si="168"/>
        <v>3.9184800000000002</v>
      </c>
      <c r="U291" s="89">
        <f t="shared" si="168"/>
        <v>3.9156499999999999</v>
      </c>
      <c r="V291" s="89">
        <f t="shared" si="168"/>
        <v>3.89716</v>
      </c>
      <c r="W291" s="89">
        <f t="shared" si="168"/>
        <v>3.9077000000000002</v>
      </c>
      <c r="X291" s="89">
        <f t="shared" si="168"/>
        <v>3.8019699999999998</v>
      </c>
      <c r="Y291" s="89">
        <f t="shared" si="168"/>
        <v>3.59233</v>
      </c>
      <c r="Z291" s="89">
        <f t="shared" si="168"/>
        <v>3.3565700000000001</v>
      </c>
      <c r="AA291" s="89">
        <f t="shared" si="168"/>
        <v>3.2527499999999998</v>
      </c>
    </row>
    <row r="292" spans="1:27" ht="12.75" hidden="1" customHeight="1" outlineLevel="1" x14ac:dyDescent="0.2">
      <c r="A292" s="97" t="s">
        <v>1896</v>
      </c>
      <c r="B292" s="63" t="s">
        <v>242</v>
      </c>
      <c r="C292" s="43" t="s">
        <v>79</v>
      </c>
      <c r="D292" s="44">
        <v>1078.73</v>
      </c>
      <c r="E292" s="44">
        <v>1016.37</v>
      </c>
      <c r="F292" s="44">
        <v>945.79</v>
      </c>
      <c r="G292" s="44">
        <v>933.57</v>
      </c>
      <c r="H292" s="44">
        <v>980.92</v>
      </c>
      <c r="I292" s="44">
        <v>1130.3900000000001</v>
      </c>
      <c r="J292" s="44">
        <v>1246.3</v>
      </c>
      <c r="K292" s="44">
        <v>1569.79</v>
      </c>
      <c r="L292" s="44">
        <v>1784.71</v>
      </c>
      <c r="M292" s="44">
        <v>1806.62</v>
      </c>
      <c r="N292" s="44">
        <v>1887.31</v>
      </c>
      <c r="O292" s="44">
        <v>1940.95</v>
      </c>
      <c r="P292" s="44">
        <v>1909.55</v>
      </c>
      <c r="Q292" s="44">
        <v>1938.93</v>
      </c>
      <c r="R292" s="44">
        <v>1937.89</v>
      </c>
      <c r="S292" s="44">
        <v>1880.02</v>
      </c>
      <c r="T292" s="44">
        <v>1867.19</v>
      </c>
      <c r="U292" s="44">
        <v>1864.36</v>
      </c>
      <c r="V292" s="44">
        <v>1845.87</v>
      </c>
      <c r="W292" s="44">
        <v>1856.41</v>
      </c>
      <c r="X292" s="44">
        <v>1750.68</v>
      </c>
      <c r="Y292" s="44">
        <v>1541.04</v>
      </c>
      <c r="Z292" s="44">
        <v>1305.28</v>
      </c>
      <c r="AA292" s="44">
        <v>1201.46</v>
      </c>
    </row>
    <row r="293" spans="1:27" ht="12.75" hidden="1" customHeight="1" outlineLevel="1" x14ac:dyDescent="0.2">
      <c r="A293" s="97" t="s">
        <v>1897</v>
      </c>
      <c r="B293" s="63" t="s">
        <v>90</v>
      </c>
      <c r="C293" s="43" t="s">
        <v>79</v>
      </c>
      <c r="D293" s="44">
        <f>$D$163</f>
        <v>1716.97</v>
      </c>
      <c r="E293" s="44">
        <f>$D$163</f>
        <v>1716.97</v>
      </c>
      <c r="F293" s="44">
        <f t="shared" ref="F293:AA293" si="169">$D$163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2">
      <c r="A294" s="97" t="s">
        <v>1898</v>
      </c>
      <c r="B294" s="63" t="s">
        <v>83</v>
      </c>
      <c r="C294" s="43" t="s">
        <v>79</v>
      </c>
      <c r="D294" s="44">
        <v>3.63</v>
      </c>
      <c r="E294" s="44">
        <v>3.63</v>
      </c>
      <c r="F294" s="44">
        <v>3.63</v>
      </c>
      <c r="G294" s="44">
        <v>3.63</v>
      </c>
      <c r="H294" s="44">
        <v>3.63</v>
      </c>
      <c r="I294" s="44">
        <v>3.63</v>
      </c>
      <c r="J294" s="44">
        <v>3.63</v>
      </c>
      <c r="K294" s="44">
        <v>3.63</v>
      </c>
      <c r="L294" s="44">
        <v>3.63</v>
      </c>
      <c r="M294" s="44">
        <v>3.63</v>
      </c>
      <c r="N294" s="44">
        <v>3.63</v>
      </c>
      <c r="O294" s="44">
        <v>3.63</v>
      </c>
      <c r="P294" s="44">
        <v>3.63</v>
      </c>
      <c r="Q294" s="44">
        <v>3.63</v>
      </c>
      <c r="R294" s="44">
        <v>3.63</v>
      </c>
      <c r="S294" s="44">
        <v>3.63</v>
      </c>
      <c r="T294" s="44">
        <v>3.63</v>
      </c>
      <c r="U294" s="44">
        <v>3.63</v>
      </c>
      <c r="V294" s="44">
        <v>3.63</v>
      </c>
      <c r="W294" s="44">
        <v>3.63</v>
      </c>
      <c r="X294" s="44">
        <v>3.63</v>
      </c>
      <c r="Y294" s="44">
        <v>3.63</v>
      </c>
      <c r="Z294" s="44">
        <v>3.63</v>
      </c>
      <c r="AA294" s="44">
        <v>3.63</v>
      </c>
    </row>
    <row r="295" spans="1:27" ht="12.75" hidden="1" customHeight="1" outlineLevel="1" x14ac:dyDescent="0.2">
      <c r="A295" s="97" t="s">
        <v>1899</v>
      </c>
      <c r="B295" s="63" t="s">
        <v>81</v>
      </c>
      <c r="C295" s="43" t="s">
        <v>79</v>
      </c>
      <c r="D295" s="44">
        <f>$D$11</f>
        <v>330.69</v>
      </c>
      <c r="E295" s="44">
        <f t="shared" ref="E295:AA295" si="170">$D$11</f>
        <v>330.69</v>
      </c>
      <c r="F295" s="44">
        <f t="shared" si="170"/>
        <v>330.69</v>
      </c>
      <c r="G295" s="44">
        <f t="shared" si="170"/>
        <v>330.69</v>
      </c>
      <c r="H295" s="44">
        <f t="shared" si="170"/>
        <v>330.69</v>
      </c>
      <c r="I295" s="44">
        <f t="shared" si="170"/>
        <v>330.69</v>
      </c>
      <c r="J295" s="44">
        <f t="shared" si="170"/>
        <v>330.69</v>
      </c>
      <c r="K295" s="44">
        <f t="shared" si="170"/>
        <v>330.69</v>
      </c>
      <c r="L295" s="44">
        <f t="shared" si="170"/>
        <v>330.69</v>
      </c>
      <c r="M295" s="44">
        <f t="shared" si="170"/>
        <v>330.69</v>
      </c>
      <c r="N295" s="44">
        <f t="shared" si="170"/>
        <v>330.69</v>
      </c>
      <c r="O295" s="44">
        <f t="shared" si="170"/>
        <v>330.69</v>
      </c>
      <c r="P295" s="44">
        <f t="shared" si="170"/>
        <v>330.69</v>
      </c>
      <c r="Q295" s="44">
        <f t="shared" si="170"/>
        <v>330.69</v>
      </c>
      <c r="R295" s="44">
        <f t="shared" si="170"/>
        <v>330.69</v>
      </c>
      <c r="S295" s="44">
        <f t="shared" si="170"/>
        <v>330.69</v>
      </c>
      <c r="T295" s="44">
        <f t="shared" si="170"/>
        <v>330.69</v>
      </c>
      <c r="U295" s="44">
        <f t="shared" si="170"/>
        <v>330.69</v>
      </c>
      <c r="V295" s="44">
        <f t="shared" si="170"/>
        <v>330.69</v>
      </c>
      <c r="W295" s="44">
        <f t="shared" si="170"/>
        <v>330.69</v>
      </c>
      <c r="X295" s="44">
        <f t="shared" si="170"/>
        <v>330.69</v>
      </c>
      <c r="Y295" s="44">
        <f t="shared" si="170"/>
        <v>330.69</v>
      </c>
      <c r="Z295" s="44">
        <f t="shared" si="170"/>
        <v>330.69</v>
      </c>
      <c r="AA295" s="44">
        <f t="shared" si="170"/>
        <v>330.69</v>
      </c>
    </row>
    <row r="296" spans="1:27" ht="12.75" customHeight="1" collapsed="1" x14ac:dyDescent="0.2">
      <c r="A296" s="96" t="s">
        <v>1900</v>
      </c>
      <c r="B296" s="28" t="str">
        <f>"28"&amp;"."&amp;$B$776&amp;"."&amp;$B$777</f>
        <v>28.11.2023</v>
      </c>
      <c r="C296" s="88" t="s">
        <v>76</v>
      </c>
      <c r="D296" s="89">
        <f>ROUND(((D297+D298+D300+D299)/1000),5)</f>
        <v>3.1872099999999999</v>
      </c>
      <c r="E296" s="89">
        <f>ROUND(((E297+E298+E300+E299)/1000),5)</f>
        <v>3.0934699999999999</v>
      </c>
      <c r="F296" s="89">
        <f>ROUND(((F297+F298+F300+F299)/1000),5)</f>
        <v>3.0239199999999999</v>
      </c>
      <c r="G296" s="89">
        <f t="shared" ref="G296:AA296" si="171">ROUND(((G297+G298+G300+G299)/1000),5)</f>
        <v>3.0266099999999998</v>
      </c>
      <c r="H296" s="89">
        <f t="shared" si="171"/>
        <v>3.0796999999999999</v>
      </c>
      <c r="I296" s="89">
        <f t="shared" si="171"/>
        <v>3.24518</v>
      </c>
      <c r="J296" s="89">
        <f t="shared" si="171"/>
        <v>3.4403000000000001</v>
      </c>
      <c r="K296" s="89">
        <f t="shared" si="171"/>
        <v>3.6208200000000001</v>
      </c>
      <c r="L296" s="89">
        <f t="shared" si="171"/>
        <v>3.9175900000000001</v>
      </c>
      <c r="M296" s="89">
        <f t="shared" si="171"/>
        <v>3.9516800000000001</v>
      </c>
      <c r="N296" s="89">
        <f t="shared" si="171"/>
        <v>3.9577599999999999</v>
      </c>
      <c r="O296" s="89">
        <f t="shared" si="171"/>
        <v>3.9670999999999998</v>
      </c>
      <c r="P296" s="89">
        <f t="shared" si="171"/>
        <v>3.96109</v>
      </c>
      <c r="Q296" s="89">
        <f t="shared" si="171"/>
        <v>3.9584800000000002</v>
      </c>
      <c r="R296" s="89">
        <f t="shared" si="171"/>
        <v>3.9593600000000002</v>
      </c>
      <c r="S296" s="89">
        <f t="shared" si="171"/>
        <v>3.9567800000000002</v>
      </c>
      <c r="T296" s="89">
        <f t="shared" si="171"/>
        <v>3.9644699999999999</v>
      </c>
      <c r="U296" s="89">
        <f t="shared" si="171"/>
        <v>3.9728500000000002</v>
      </c>
      <c r="V296" s="89">
        <f t="shared" si="171"/>
        <v>3.9669699999999999</v>
      </c>
      <c r="W296" s="89">
        <f t="shared" si="171"/>
        <v>3.9580500000000001</v>
      </c>
      <c r="X296" s="89">
        <f t="shared" si="171"/>
        <v>3.8481000000000001</v>
      </c>
      <c r="Y296" s="89">
        <f t="shared" si="171"/>
        <v>3.6455600000000001</v>
      </c>
      <c r="Z296" s="89">
        <f t="shared" si="171"/>
        <v>3.3649</v>
      </c>
      <c r="AA296" s="89">
        <f t="shared" si="171"/>
        <v>3.26057</v>
      </c>
    </row>
    <row r="297" spans="1:27" ht="12.75" hidden="1" customHeight="1" outlineLevel="1" x14ac:dyDescent="0.2">
      <c r="A297" s="97" t="s">
        <v>1901</v>
      </c>
      <c r="B297" s="63" t="s">
        <v>242</v>
      </c>
      <c r="C297" s="43" t="s">
        <v>79</v>
      </c>
      <c r="D297" s="44">
        <v>1135.92</v>
      </c>
      <c r="E297" s="44">
        <v>1042.18</v>
      </c>
      <c r="F297" s="44">
        <v>972.63</v>
      </c>
      <c r="G297" s="44">
        <v>975.32</v>
      </c>
      <c r="H297" s="44">
        <v>1028.4100000000001</v>
      </c>
      <c r="I297" s="44">
        <v>1193.8900000000001</v>
      </c>
      <c r="J297" s="44">
        <v>1389.01</v>
      </c>
      <c r="K297" s="44">
        <v>1569.53</v>
      </c>
      <c r="L297" s="44">
        <v>1866.3</v>
      </c>
      <c r="M297" s="44">
        <v>1900.39</v>
      </c>
      <c r="N297" s="44">
        <v>1906.47</v>
      </c>
      <c r="O297" s="44">
        <v>1915.81</v>
      </c>
      <c r="P297" s="44">
        <v>1909.8</v>
      </c>
      <c r="Q297" s="44">
        <v>1907.19</v>
      </c>
      <c r="R297" s="44">
        <v>1908.07</v>
      </c>
      <c r="S297" s="44">
        <v>1905.49</v>
      </c>
      <c r="T297" s="44">
        <v>1913.18</v>
      </c>
      <c r="U297" s="44">
        <v>1921.56</v>
      </c>
      <c r="V297" s="44">
        <v>1915.68</v>
      </c>
      <c r="W297" s="44">
        <v>1906.76</v>
      </c>
      <c r="X297" s="44">
        <v>1796.81</v>
      </c>
      <c r="Y297" s="44">
        <v>1594.27</v>
      </c>
      <c r="Z297" s="44">
        <v>1313.61</v>
      </c>
      <c r="AA297" s="44">
        <v>1209.28</v>
      </c>
    </row>
    <row r="298" spans="1:27" ht="12.75" hidden="1" customHeight="1" outlineLevel="1" x14ac:dyDescent="0.2">
      <c r="A298" s="97" t="s">
        <v>1902</v>
      </c>
      <c r="B298" s="63" t="s">
        <v>90</v>
      </c>
      <c r="C298" s="43" t="s">
        <v>79</v>
      </c>
      <c r="D298" s="44">
        <f>$D$163</f>
        <v>1716.97</v>
      </c>
      <c r="E298" s="44">
        <f>$D$163</f>
        <v>1716.97</v>
      </c>
      <c r="F298" s="44">
        <f t="shared" ref="F298:AA298" si="172">$D$163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2">
      <c r="A299" s="97" t="s">
        <v>1903</v>
      </c>
      <c r="B299" s="63" t="s">
        <v>83</v>
      </c>
      <c r="C299" s="43" t="s">
        <v>79</v>
      </c>
      <c r="D299" s="44">
        <v>3.63</v>
      </c>
      <c r="E299" s="44">
        <v>3.63</v>
      </c>
      <c r="F299" s="44">
        <v>3.63</v>
      </c>
      <c r="G299" s="44">
        <v>3.63</v>
      </c>
      <c r="H299" s="44">
        <v>3.63</v>
      </c>
      <c r="I299" s="44">
        <v>3.63</v>
      </c>
      <c r="J299" s="44">
        <v>3.63</v>
      </c>
      <c r="K299" s="44">
        <v>3.63</v>
      </c>
      <c r="L299" s="44">
        <v>3.63</v>
      </c>
      <c r="M299" s="44">
        <v>3.63</v>
      </c>
      <c r="N299" s="44">
        <v>3.63</v>
      </c>
      <c r="O299" s="44">
        <v>3.63</v>
      </c>
      <c r="P299" s="44">
        <v>3.63</v>
      </c>
      <c r="Q299" s="44">
        <v>3.63</v>
      </c>
      <c r="R299" s="44">
        <v>3.63</v>
      </c>
      <c r="S299" s="44">
        <v>3.63</v>
      </c>
      <c r="T299" s="44">
        <v>3.63</v>
      </c>
      <c r="U299" s="44">
        <v>3.63</v>
      </c>
      <c r="V299" s="44">
        <v>3.63</v>
      </c>
      <c r="W299" s="44">
        <v>3.63</v>
      </c>
      <c r="X299" s="44">
        <v>3.63</v>
      </c>
      <c r="Y299" s="44">
        <v>3.63</v>
      </c>
      <c r="Z299" s="44">
        <v>3.63</v>
      </c>
      <c r="AA299" s="44">
        <v>3.63</v>
      </c>
    </row>
    <row r="300" spans="1:27" ht="12.75" hidden="1" customHeight="1" outlineLevel="1" x14ac:dyDescent="0.2">
      <c r="A300" s="97" t="s">
        <v>1904</v>
      </c>
      <c r="B300" s="63" t="s">
        <v>81</v>
      </c>
      <c r="C300" s="43" t="s">
        <v>79</v>
      </c>
      <c r="D300" s="44">
        <f>$D$11</f>
        <v>330.69</v>
      </c>
      <c r="E300" s="44">
        <f t="shared" ref="E300:AA300" si="173">$D$11</f>
        <v>330.69</v>
      </c>
      <c r="F300" s="44">
        <f t="shared" si="173"/>
        <v>330.69</v>
      </c>
      <c r="G300" s="44">
        <f t="shared" si="173"/>
        <v>330.69</v>
      </c>
      <c r="H300" s="44">
        <f t="shared" si="173"/>
        <v>330.69</v>
      </c>
      <c r="I300" s="44">
        <f t="shared" si="173"/>
        <v>330.69</v>
      </c>
      <c r="J300" s="44">
        <f t="shared" si="173"/>
        <v>330.69</v>
      </c>
      <c r="K300" s="44">
        <f t="shared" si="173"/>
        <v>330.69</v>
      </c>
      <c r="L300" s="44">
        <f t="shared" si="173"/>
        <v>330.69</v>
      </c>
      <c r="M300" s="44">
        <f t="shared" si="173"/>
        <v>330.69</v>
      </c>
      <c r="N300" s="44">
        <f t="shared" si="173"/>
        <v>330.69</v>
      </c>
      <c r="O300" s="44">
        <f t="shared" si="173"/>
        <v>330.69</v>
      </c>
      <c r="P300" s="44">
        <f t="shared" si="173"/>
        <v>330.69</v>
      </c>
      <c r="Q300" s="44">
        <f t="shared" si="173"/>
        <v>330.69</v>
      </c>
      <c r="R300" s="44">
        <f t="shared" si="173"/>
        <v>330.69</v>
      </c>
      <c r="S300" s="44">
        <f t="shared" si="173"/>
        <v>330.69</v>
      </c>
      <c r="T300" s="44">
        <f t="shared" si="173"/>
        <v>330.69</v>
      </c>
      <c r="U300" s="44">
        <f t="shared" si="173"/>
        <v>330.69</v>
      </c>
      <c r="V300" s="44">
        <f t="shared" si="173"/>
        <v>330.69</v>
      </c>
      <c r="W300" s="44">
        <f t="shared" si="173"/>
        <v>330.69</v>
      </c>
      <c r="X300" s="44">
        <f t="shared" si="173"/>
        <v>330.69</v>
      </c>
      <c r="Y300" s="44">
        <f t="shared" si="173"/>
        <v>330.69</v>
      </c>
      <c r="Z300" s="44">
        <f t="shared" si="173"/>
        <v>330.69</v>
      </c>
      <c r="AA300" s="44">
        <f t="shared" si="173"/>
        <v>330.69</v>
      </c>
    </row>
    <row r="301" spans="1:27" ht="12.75" customHeight="1" collapsed="1" x14ac:dyDescent="0.2">
      <c r="A301" s="96" t="s">
        <v>1905</v>
      </c>
      <c r="B301" s="28" t="str">
        <f>"29"&amp;"."&amp;$B$776&amp;"."&amp;$B$777</f>
        <v>29.11.2023</v>
      </c>
      <c r="C301" s="88" t="s">
        <v>76</v>
      </c>
      <c r="D301" s="89">
        <f>ROUND(((D302+D303+D305+D304)/1000),5)</f>
        <v>3.2029899999999998</v>
      </c>
      <c r="E301" s="89">
        <f>ROUND(((E302+E303+E305+E304)/1000),5)</f>
        <v>3.1339299999999999</v>
      </c>
      <c r="F301" s="89">
        <f>ROUND(((F302+F303+F305+F304)/1000),5)</f>
        <v>3.07992</v>
      </c>
      <c r="G301" s="89">
        <f t="shared" ref="G301:AA301" si="174">ROUND(((G302+G303+G305+G304)/1000),5)</f>
        <v>3.0780799999999999</v>
      </c>
      <c r="H301" s="89">
        <f t="shared" si="174"/>
        <v>3.1276899999999999</v>
      </c>
      <c r="I301" s="89">
        <f t="shared" si="174"/>
        <v>3.2656700000000001</v>
      </c>
      <c r="J301" s="89">
        <f t="shared" si="174"/>
        <v>3.4387400000000001</v>
      </c>
      <c r="K301" s="89">
        <f t="shared" si="174"/>
        <v>3.7236099999999999</v>
      </c>
      <c r="L301" s="89">
        <f t="shared" si="174"/>
        <v>3.8777599999999999</v>
      </c>
      <c r="M301" s="89">
        <f t="shared" si="174"/>
        <v>3.9118400000000002</v>
      </c>
      <c r="N301" s="89">
        <f t="shared" si="174"/>
        <v>3.9316599999999999</v>
      </c>
      <c r="O301" s="89">
        <f t="shared" si="174"/>
        <v>3.9684499999999998</v>
      </c>
      <c r="P301" s="89">
        <f t="shared" si="174"/>
        <v>3.9510000000000001</v>
      </c>
      <c r="Q301" s="89">
        <f t="shared" si="174"/>
        <v>3.9581599999999999</v>
      </c>
      <c r="R301" s="89">
        <f t="shared" si="174"/>
        <v>3.94794</v>
      </c>
      <c r="S301" s="89">
        <f t="shared" si="174"/>
        <v>3.92977</v>
      </c>
      <c r="T301" s="89">
        <f t="shared" si="174"/>
        <v>3.9321000000000002</v>
      </c>
      <c r="U301" s="89">
        <f t="shared" si="174"/>
        <v>3.93757</v>
      </c>
      <c r="V301" s="89">
        <f t="shared" si="174"/>
        <v>3.9260600000000001</v>
      </c>
      <c r="W301" s="89">
        <f t="shared" si="174"/>
        <v>3.91289</v>
      </c>
      <c r="X301" s="89">
        <f t="shared" si="174"/>
        <v>3.7903699999999998</v>
      </c>
      <c r="Y301" s="89">
        <f t="shared" si="174"/>
        <v>3.7118699999999998</v>
      </c>
      <c r="Z301" s="89">
        <f t="shared" si="174"/>
        <v>3.4876</v>
      </c>
      <c r="AA301" s="89">
        <f t="shared" si="174"/>
        <v>3.2744300000000002</v>
      </c>
    </row>
    <row r="302" spans="1:27" ht="12.75" hidden="1" customHeight="1" outlineLevel="1" x14ac:dyDescent="0.2">
      <c r="A302" s="97" t="s">
        <v>1906</v>
      </c>
      <c r="B302" s="63" t="s">
        <v>242</v>
      </c>
      <c r="C302" s="43" t="s">
        <v>79</v>
      </c>
      <c r="D302" s="44">
        <v>1151.7</v>
      </c>
      <c r="E302" s="44">
        <v>1082.6400000000001</v>
      </c>
      <c r="F302" s="44">
        <v>1028.6300000000001</v>
      </c>
      <c r="G302" s="44">
        <v>1026.79</v>
      </c>
      <c r="H302" s="44">
        <v>1076.4000000000001</v>
      </c>
      <c r="I302" s="44">
        <v>1214.3800000000001</v>
      </c>
      <c r="J302" s="44">
        <v>1387.45</v>
      </c>
      <c r="K302" s="44">
        <v>1672.32</v>
      </c>
      <c r="L302" s="44">
        <v>1826.47</v>
      </c>
      <c r="M302" s="44">
        <v>1860.55</v>
      </c>
      <c r="N302" s="44">
        <v>1880.37</v>
      </c>
      <c r="O302" s="44">
        <v>1917.16</v>
      </c>
      <c r="P302" s="44">
        <v>1899.71</v>
      </c>
      <c r="Q302" s="44">
        <v>1906.87</v>
      </c>
      <c r="R302" s="44">
        <v>1896.65</v>
      </c>
      <c r="S302" s="44">
        <v>1878.48</v>
      </c>
      <c r="T302" s="44">
        <v>1880.81</v>
      </c>
      <c r="U302" s="44">
        <v>1886.28</v>
      </c>
      <c r="V302" s="44">
        <v>1874.77</v>
      </c>
      <c r="W302" s="44">
        <v>1861.6</v>
      </c>
      <c r="X302" s="44">
        <v>1739.08</v>
      </c>
      <c r="Y302" s="44">
        <v>1660.58</v>
      </c>
      <c r="Z302" s="44">
        <v>1436.31</v>
      </c>
      <c r="AA302" s="44">
        <v>1223.1400000000001</v>
      </c>
    </row>
    <row r="303" spans="1:27" ht="12.75" hidden="1" customHeight="1" outlineLevel="1" x14ac:dyDescent="0.2">
      <c r="A303" s="97" t="s">
        <v>1907</v>
      </c>
      <c r="B303" s="63" t="s">
        <v>90</v>
      </c>
      <c r="C303" s="43" t="s">
        <v>79</v>
      </c>
      <c r="D303" s="44">
        <f>$D$163</f>
        <v>1716.97</v>
      </c>
      <c r="E303" s="44">
        <f>$D$163</f>
        <v>1716.97</v>
      </c>
      <c r="F303" s="44">
        <f t="shared" ref="F303:AA303" si="175">$D$163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hidden="1" customHeight="1" outlineLevel="1" x14ac:dyDescent="0.2">
      <c r="A304" s="97" t="s">
        <v>1908</v>
      </c>
      <c r="B304" s="63" t="s">
        <v>83</v>
      </c>
      <c r="C304" s="43" t="s">
        <v>79</v>
      </c>
      <c r="D304" s="44">
        <v>3.63</v>
      </c>
      <c r="E304" s="44">
        <v>3.63</v>
      </c>
      <c r="F304" s="44">
        <v>3.63</v>
      </c>
      <c r="G304" s="44">
        <v>3.63</v>
      </c>
      <c r="H304" s="44">
        <v>3.63</v>
      </c>
      <c r="I304" s="44">
        <v>3.63</v>
      </c>
      <c r="J304" s="44">
        <v>3.63</v>
      </c>
      <c r="K304" s="44">
        <v>3.63</v>
      </c>
      <c r="L304" s="44">
        <v>3.63</v>
      </c>
      <c r="M304" s="44">
        <v>3.63</v>
      </c>
      <c r="N304" s="44">
        <v>3.63</v>
      </c>
      <c r="O304" s="44">
        <v>3.63</v>
      </c>
      <c r="P304" s="44">
        <v>3.63</v>
      </c>
      <c r="Q304" s="44">
        <v>3.63</v>
      </c>
      <c r="R304" s="44">
        <v>3.63</v>
      </c>
      <c r="S304" s="44">
        <v>3.63</v>
      </c>
      <c r="T304" s="44">
        <v>3.63</v>
      </c>
      <c r="U304" s="44">
        <v>3.63</v>
      </c>
      <c r="V304" s="44">
        <v>3.63</v>
      </c>
      <c r="W304" s="44">
        <v>3.63</v>
      </c>
      <c r="X304" s="44">
        <v>3.63</v>
      </c>
      <c r="Y304" s="44">
        <v>3.63</v>
      </c>
      <c r="Z304" s="44">
        <v>3.63</v>
      </c>
      <c r="AA304" s="44">
        <v>3.63</v>
      </c>
    </row>
    <row r="305" spans="1:27" ht="12.75" hidden="1" customHeight="1" outlineLevel="1" x14ac:dyDescent="0.2">
      <c r="A305" s="97" t="s">
        <v>1909</v>
      </c>
      <c r="B305" s="63" t="s">
        <v>81</v>
      </c>
      <c r="C305" s="43" t="s">
        <v>79</v>
      </c>
      <c r="D305" s="44">
        <f>$D$11</f>
        <v>330.69</v>
      </c>
      <c r="E305" s="44">
        <f t="shared" ref="E305:AA305" si="176">$D$11</f>
        <v>330.69</v>
      </c>
      <c r="F305" s="44">
        <f t="shared" si="176"/>
        <v>330.69</v>
      </c>
      <c r="G305" s="44">
        <f t="shared" si="176"/>
        <v>330.69</v>
      </c>
      <c r="H305" s="44">
        <f t="shared" si="176"/>
        <v>330.69</v>
      </c>
      <c r="I305" s="44">
        <f t="shared" si="176"/>
        <v>330.69</v>
      </c>
      <c r="J305" s="44">
        <f t="shared" si="176"/>
        <v>330.69</v>
      </c>
      <c r="K305" s="44">
        <f t="shared" si="176"/>
        <v>330.69</v>
      </c>
      <c r="L305" s="44">
        <f t="shared" si="176"/>
        <v>330.69</v>
      </c>
      <c r="M305" s="44">
        <f t="shared" si="176"/>
        <v>330.69</v>
      </c>
      <c r="N305" s="44">
        <f t="shared" si="176"/>
        <v>330.69</v>
      </c>
      <c r="O305" s="44">
        <f t="shared" si="176"/>
        <v>330.69</v>
      </c>
      <c r="P305" s="44">
        <f t="shared" si="176"/>
        <v>330.69</v>
      </c>
      <c r="Q305" s="44">
        <f t="shared" si="176"/>
        <v>330.69</v>
      </c>
      <c r="R305" s="44">
        <f t="shared" si="176"/>
        <v>330.69</v>
      </c>
      <c r="S305" s="44">
        <f t="shared" si="176"/>
        <v>330.69</v>
      </c>
      <c r="T305" s="44">
        <f t="shared" si="176"/>
        <v>330.69</v>
      </c>
      <c r="U305" s="44">
        <f t="shared" si="176"/>
        <v>330.69</v>
      </c>
      <c r="V305" s="44">
        <f t="shared" si="176"/>
        <v>330.69</v>
      </c>
      <c r="W305" s="44">
        <f t="shared" si="176"/>
        <v>330.69</v>
      </c>
      <c r="X305" s="44">
        <f t="shared" si="176"/>
        <v>330.69</v>
      </c>
      <c r="Y305" s="44">
        <f t="shared" si="176"/>
        <v>330.69</v>
      </c>
      <c r="Z305" s="44">
        <f t="shared" si="176"/>
        <v>330.69</v>
      </c>
      <c r="AA305" s="44">
        <f t="shared" si="176"/>
        <v>330.69</v>
      </c>
    </row>
    <row r="306" spans="1:27" ht="12.75" customHeight="1" collapsed="1" x14ac:dyDescent="0.2">
      <c r="A306" s="96" t="s">
        <v>1910</v>
      </c>
      <c r="B306" s="28" t="str">
        <f>"30"&amp;"."&amp;$B$776&amp;"."&amp;$B$777</f>
        <v>30.11.2023</v>
      </c>
      <c r="C306" s="88" t="s">
        <v>76</v>
      </c>
      <c r="D306" s="89">
        <f>ROUND(((D307+D308+D310+D309)/1000),5)</f>
        <v>3.2070400000000001</v>
      </c>
      <c r="E306" s="89">
        <f>ROUND(((E307+E308+E310+E309)/1000),5)</f>
        <v>3.14981</v>
      </c>
      <c r="F306" s="89">
        <f>ROUND(((F307+F308+F310+F309)/1000),5)</f>
        <v>3.0951900000000001</v>
      </c>
      <c r="G306" s="89">
        <f t="shared" ref="G306:AA306" si="177">ROUND(((G307+G308+G310+G309)/1000),5)</f>
        <v>3.0865300000000002</v>
      </c>
      <c r="H306" s="89">
        <f t="shared" si="177"/>
        <v>3.1276299999999999</v>
      </c>
      <c r="I306" s="89">
        <f t="shared" si="177"/>
        <v>3.2789199999999998</v>
      </c>
      <c r="J306" s="89">
        <f t="shared" si="177"/>
        <v>3.4740600000000001</v>
      </c>
      <c r="K306" s="89">
        <f t="shared" si="177"/>
        <v>3.7731699999999999</v>
      </c>
      <c r="L306" s="89">
        <f t="shared" si="177"/>
        <v>3.93398</v>
      </c>
      <c r="M306" s="89">
        <f t="shared" si="177"/>
        <v>3.9453499999999999</v>
      </c>
      <c r="N306" s="89">
        <f t="shared" si="177"/>
        <v>3.9715799999999999</v>
      </c>
      <c r="O306" s="89">
        <f t="shared" si="177"/>
        <v>4.0492600000000003</v>
      </c>
      <c r="P306" s="89">
        <f t="shared" si="177"/>
        <v>4.0169600000000001</v>
      </c>
      <c r="Q306" s="89">
        <f t="shared" si="177"/>
        <v>4.0373299999999999</v>
      </c>
      <c r="R306" s="89">
        <f t="shared" si="177"/>
        <v>3.9771000000000001</v>
      </c>
      <c r="S306" s="89">
        <f t="shared" si="177"/>
        <v>3.9701</v>
      </c>
      <c r="T306" s="89">
        <f t="shared" si="177"/>
        <v>3.9904600000000001</v>
      </c>
      <c r="U306" s="89">
        <f t="shared" si="177"/>
        <v>4.00054</v>
      </c>
      <c r="V306" s="89">
        <f t="shared" si="177"/>
        <v>3.98434</v>
      </c>
      <c r="W306" s="89">
        <f t="shared" si="177"/>
        <v>3.9756</v>
      </c>
      <c r="X306" s="89">
        <f t="shared" si="177"/>
        <v>3.9334099999999999</v>
      </c>
      <c r="Y306" s="89">
        <f t="shared" si="177"/>
        <v>3.8125</v>
      </c>
      <c r="Z306" s="89">
        <f t="shared" si="177"/>
        <v>3.50237</v>
      </c>
      <c r="AA306" s="89">
        <f t="shared" si="177"/>
        <v>3.3207100000000001</v>
      </c>
    </row>
    <row r="307" spans="1:27" ht="12.75" hidden="1" customHeight="1" outlineLevel="1" x14ac:dyDescent="0.2">
      <c r="A307" s="97" t="s">
        <v>1911</v>
      </c>
      <c r="B307" s="63" t="s">
        <v>242</v>
      </c>
      <c r="C307" s="43" t="s">
        <v>79</v>
      </c>
      <c r="D307" s="44">
        <v>1155.75</v>
      </c>
      <c r="E307" s="44">
        <v>1098.52</v>
      </c>
      <c r="F307" s="44">
        <v>1043.9000000000001</v>
      </c>
      <c r="G307" s="44">
        <v>1035.24</v>
      </c>
      <c r="H307" s="44">
        <v>1076.3399999999999</v>
      </c>
      <c r="I307" s="44">
        <v>1227.6300000000001</v>
      </c>
      <c r="J307" s="44">
        <v>1422.77</v>
      </c>
      <c r="K307" s="44">
        <v>1721.88</v>
      </c>
      <c r="L307" s="44">
        <v>1882.69</v>
      </c>
      <c r="M307" s="44">
        <v>1894.06</v>
      </c>
      <c r="N307" s="44">
        <v>1920.29</v>
      </c>
      <c r="O307" s="44">
        <v>1997.97</v>
      </c>
      <c r="P307" s="44">
        <v>1965.67</v>
      </c>
      <c r="Q307" s="44">
        <v>1986.04</v>
      </c>
      <c r="R307" s="44">
        <v>1925.81</v>
      </c>
      <c r="S307" s="44">
        <v>1918.81</v>
      </c>
      <c r="T307" s="44">
        <v>1939.17</v>
      </c>
      <c r="U307" s="44">
        <v>1949.25</v>
      </c>
      <c r="V307" s="44">
        <v>1933.05</v>
      </c>
      <c r="W307" s="44">
        <v>1924.31</v>
      </c>
      <c r="X307" s="44">
        <v>1882.12</v>
      </c>
      <c r="Y307" s="44">
        <v>1761.21</v>
      </c>
      <c r="Z307" s="44">
        <v>1451.08</v>
      </c>
      <c r="AA307" s="44">
        <v>1269.42</v>
      </c>
    </row>
    <row r="308" spans="1:27" ht="12.75" hidden="1" customHeight="1" outlineLevel="1" x14ac:dyDescent="0.2">
      <c r="A308" s="97" t="s">
        <v>1912</v>
      </c>
      <c r="B308" s="63" t="s">
        <v>90</v>
      </c>
      <c r="C308" s="43" t="s">
        <v>79</v>
      </c>
      <c r="D308" s="44">
        <f>$D$163</f>
        <v>1716.97</v>
      </c>
      <c r="E308" s="44">
        <f>$D$163</f>
        <v>1716.97</v>
      </c>
      <c r="F308" s="44">
        <f t="shared" ref="F308:AA308" si="178">$D$163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hidden="1" customHeight="1" outlineLevel="1" x14ac:dyDescent="0.2">
      <c r="A309" s="97" t="s">
        <v>1913</v>
      </c>
      <c r="B309" s="63" t="s">
        <v>83</v>
      </c>
      <c r="C309" s="43" t="s">
        <v>79</v>
      </c>
      <c r="D309" s="44">
        <v>3.63</v>
      </c>
      <c r="E309" s="44">
        <v>3.63</v>
      </c>
      <c r="F309" s="44">
        <v>3.63</v>
      </c>
      <c r="G309" s="44">
        <v>3.63</v>
      </c>
      <c r="H309" s="44">
        <v>3.63</v>
      </c>
      <c r="I309" s="44">
        <v>3.63</v>
      </c>
      <c r="J309" s="44">
        <v>3.63</v>
      </c>
      <c r="K309" s="44">
        <v>3.63</v>
      </c>
      <c r="L309" s="44">
        <v>3.63</v>
      </c>
      <c r="M309" s="44">
        <v>3.63</v>
      </c>
      <c r="N309" s="44">
        <v>3.63</v>
      </c>
      <c r="O309" s="44">
        <v>3.63</v>
      </c>
      <c r="P309" s="44">
        <v>3.63</v>
      </c>
      <c r="Q309" s="44">
        <v>3.63</v>
      </c>
      <c r="R309" s="44">
        <v>3.63</v>
      </c>
      <c r="S309" s="44">
        <v>3.63</v>
      </c>
      <c r="T309" s="44">
        <v>3.63</v>
      </c>
      <c r="U309" s="44">
        <v>3.63</v>
      </c>
      <c r="V309" s="44">
        <v>3.63</v>
      </c>
      <c r="W309" s="44">
        <v>3.63</v>
      </c>
      <c r="X309" s="44">
        <v>3.63</v>
      </c>
      <c r="Y309" s="44">
        <v>3.63</v>
      </c>
      <c r="Z309" s="44">
        <v>3.63</v>
      </c>
      <c r="AA309" s="44">
        <v>3.63</v>
      </c>
    </row>
    <row r="310" spans="1:27" ht="12.75" hidden="1" customHeight="1" outlineLevel="1" x14ac:dyDescent="0.2">
      <c r="A310" s="97" t="s">
        <v>1914</v>
      </c>
      <c r="B310" s="63" t="s">
        <v>81</v>
      </c>
      <c r="C310" s="43" t="s">
        <v>79</v>
      </c>
      <c r="D310" s="44">
        <f>$D$11</f>
        <v>330.69</v>
      </c>
      <c r="E310" s="44">
        <f t="shared" ref="E310:AA310" si="179">$D$11</f>
        <v>330.69</v>
      </c>
      <c r="F310" s="44">
        <f t="shared" si="179"/>
        <v>330.69</v>
      </c>
      <c r="G310" s="44">
        <f t="shared" si="179"/>
        <v>330.69</v>
      </c>
      <c r="H310" s="44">
        <f t="shared" si="179"/>
        <v>330.69</v>
      </c>
      <c r="I310" s="44">
        <f t="shared" si="179"/>
        <v>330.69</v>
      </c>
      <c r="J310" s="44">
        <f t="shared" si="179"/>
        <v>330.69</v>
      </c>
      <c r="K310" s="44">
        <f t="shared" si="179"/>
        <v>330.69</v>
      </c>
      <c r="L310" s="44">
        <f t="shared" si="179"/>
        <v>330.69</v>
      </c>
      <c r="M310" s="44">
        <f t="shared" si="179"/>
        <v>330.69</v>
      </c>
      <c r="N310" s="44">
        <f t="shared" si="179"/>
        <v>330.69</v>
      </c>
      <c r="O310" s="44">
        <f t="shared" si="179"/>
        <v>330.69</v>
      </c>
      <c r="P310" s="44">
        <f t="shared" si="179"/>
        <v>330.69</v>
      </c>
      <c r="Q310" s="44">
        <f t="shared" si="179"/>
        <v>330.69</v>
      </c>
      <c r="R310" s="44">
        <f t="shared" si="179"/>
        <v>330.69</v>
      </c>
      <c r="S310" s="44">
        <f t="shared" si="179"/>
        <v>330.69</v>
      </c>
      <c r="T310" s="44">
        <f t="shared" si="179"/>
        <v>330.69</v>
      </c>
      <c r="U310" s="44">
        <f t="shared" si="179"/>
        <v>330.69</v>
      </c>
      <c r="V310" s="44">
        <f t="shared" si="179"/>
        <v>330.69</v>
      </c>
      <c r="W310" s="44">
        <f t="shared" si="179"/>
        <v>330.69</v>
      </c>
      <c r="X310" s="44">
        <f t="shared" si="179"/>
        <v>330.69</v>
      </c>
      <c r="Y310" s="44">
        <f t="shared" si="179"/>
        <v>330.69</v>
      </c>
      <c r="Z310" s="44">
        <f t="shared" si="179"/>
        <v>330.69</v>
      </c>
      <c r="AA310" s="44">
        <f t="shared" si="179"/>
        <v>330.69</v>
      </c>
    </row>
    <row r="311" spans="1:27" ht="12.75" customHeight="1" collapsed="1" x14ac:dyDescent="0.2">
      <c r="A311" s="98"/>
      <c r="B311" s="99" t="s">
        <v>391</v>
      </c>
      <c r="C311" s="100"/>
      <c r="D311" s="101"/>
      <c r="E311" s="101"/>
      <c r="F311" s="101"/>
      <c r="G311" s="101"/>
      <c r="I311" s="39"/>
    </row>
    <row r="312" spans="1:27" ht="12.75" customHeight="1" x14ac:dyDescent="0.2">
      <c r="A312" s="98"/>
      <c r="B312" s="99" t="s">
        <v>391</v>
      </c>
      <c r="C312" s="100"/>
      <c r="D312" s="101"/>
      <c r="E312" s="101"/>
      <c r="F312" s="101"/>
      <c r="G312" s="101"/>
      <c r="I312" s="39"/>
    </row>
    <row r="313" spans="1:27" ht="12.75" customHeight="1" x14ac:dyDescent="0.2">
      <c r="A313" s="181" t="s">
        <v>543</v>
      </c>
      <c r="B313" s="182"/>
      <c r="C313" s="182"/>
      <c r="D313" s="182"/>
      <c r="E313" s="182"/>
      <c r="F313" s="182"/>
      <c r="G313" s="182"/>
      <c r="H313" s="182"/>
      <c r="I313" s="182"/>
      <c r="J313" s="182"/>
      <c r="K313" s="182"/>
      <c r="L313" s="182"/>
      <c r="M313" s="182"/>
      <c r="N313" s="182"/>
      <c r="O313" s="182"/>
      <c r="P313" s="182"/>
      <c r="Q313" s="182"/>
      <c r="R313" s="182"/>
      <c r="S313" s="182"/>
      <c r="T313" s="182"/>
      <c r="U313" s="182"/>
      <c r="V313" s="182"/>
      <c r="W313" s="182"/>
      <c r="X313" s="182"/>
      <c r="Y313" s="182"/>
      <c r="Z313" s="182"/>
      <c r="AA313" s="183"/>
    </row>
    <row r="314" spans="1:27" ht="25.5" x14ac:dyDescent="0.2">
      <c r="A314" s="26" t="s">
        <v>64</v>
      </c>
      <c r="B314" s="27" t="s">
        <v>214</v>
      </c>
      <c r="C314" s="26" t="s">
        <v>215</v>
      </c>
      <c r="D314" s="27" t="s">
        <v>216</v>
      </c>
      <c r="E314" s="27" t="s">
        <v>217</v>
      </c>
      <c r="F314" s="27" t="s">
        <v>218</v>
      </c>
      <c r="G314" s="27" t="s">
        <v>219</v>
      </c>
      <c r="H314" s="27" t="s">
        <v>220</v>
      </c>
      <c r="I314" s="27" t="s">
        <v>221</v>
      </c>
      <c r="J314" s="27" t="s">
        <v>222</v>
      </c>
      <c r="K314" s="27" t="s">
        <v>223</v>
      </c>
      <c r="L314" s="27" t="s">
        <v>224</v>
      </c>
      <c r="M314" s="27" t="s">
        <v>225</v>
      </c>
      <c r="N314" s="27" t="s">
        <v>226</v>
      </c>
      <c r="O314" s="27" t="s">
        <v>227</v>
      </c>
      <c r="P314" s="27" t="s">
        <v>228</v>
      </c>
      <c r="Q314" s="27" t="s">
        <v>229</v>
      </c>
      <c r="R314" s="27" t="s">
        <v>230</v>
      </c>
      <c r="S314" s="27" t="s">
        <v>231</v>
      </c>
      <c r="T314" s="27" t="s">
        <v>232</v>
      </c>
      <c r="U314" s="27" t="s">
        <v>233</v>
      </c>
      <c r="V314" s="27" t="s">
        <v>234</v>
      </c>
      <c r="W314" s="27" t="s">
        <v>235</v>
      </c>
      <c r="X314" s="27" t="s">
        <v>236</v>
      </c>
      <c r="Y314" s="27" t="s">
        <v>237</v>
      </c>
      <c r="Z314" s="27" t="s">
        <v>238</v>
      </c>
      <c r="AA314" s="27" t="s">
        <v>239</v>
      </c>
    </row>
    <row r="315" spans="1:27" ht="12.75" customHeight="1" x14ac:dyDescent="0.2">
      <c r="A315" s="96" t="s">
        <v>1915</v>
      </c>
      <c r="B315" s="28" t="str">
        <f>"01"&amp;"."&amp;$B$776&amp;"."&amp;$B$777</f>
        <v>01.11.2023</v>
      </c>
      <c r="C315" s="88" t="s">
        <v>76</v>
      </c>
      <c r="D315" s="89">
        <f>ROUND(((D316+D317+D319+D318)/1000),5)</f>
        <v>3.7265000000000001</v>
      </c>
      <c r="E315" s="89">
        <f>ROUND(((E316+E317+E319+E318)/1000),5)</f>
        <v>3.59823</v>
      </c>
      <c r="F315" s="89">
        <f>ROUND(((F316+F317+F319+F318)/1000),5)</f>
        <v>3.52989</v>
      </c>
      <c r="G315" s="89">
        <f t="shared" ref="G315:AA315" si="180">ROUND(((G316+G317+G319+G318)/1000),5)</f>
        <v>3.492</v>
      </c>
      <c r="H315" s="89">
        <f t="shared" si="180"/>
        <v>3.6011899999999999</v>
      </c>
      <c r="I315" s="89">
        <f t="shared" si="180"/>
        <v>3.76112</v>
      </c>
      <c r="J315" s="89">
        <f t="shared" si="180"/>
        <v>3.9304399999999999</v>
      </c>
      <c r="K315" s="89">
        <f t="shared" si="180"/>
        <v>4.1699400000000004</v>
      </c>
      <c r="L315" s="89">
        <f t="shared" si="180"/>
        <v>4.3938899999999999</v>
      </c>
      <c r="M315" s="89">
        <f t="shared" si="180"/>
        <v>4.5383399999999998</v>
      </c>
      <c r="N315" s="89">
        <f t="shared" si="180"/>
        <v>4.5446900000000001</v>
      </c>
      <c r="O315" s="89">
        <f t="shared" si="180"/>
        <v>4.5103099999999996</v>
      </c>
      <c r="P315" s="89">
        <f t="shared" si="180"/>
        <v>4.51023</v>
      </c>
      <c r="Q315" s="89">
        <f t="shared" si="180"/>
        <v>4.5708099999999998</v>
      </c>
      <c r="R315" s="89">
        <f t="shared" si="180"/>
        <v>4.52189</v>
      </c>
      <c r="S315" s="89">
        <f t="shared" si="180"/>
        <v>4.5444199999999997</v>
      </c>
      <c r="T315" s="89">
        <f t="shared" si="180"/>
        <v>4.5070499999999996</v>
      </c>
      <c r="U315" s="89">
        <f t="shared" si="180"/>
        <v>4.5086700000000004</v>
      </c>
      <c r="V315" s="89">
        <f t="shared" si="180"/>
        <v>4.4566600000000003</v>
      </c>
      <c r="W315" s="89">
        <f t="shared" si="180"/>
        <v>4.4086699999999999</v>
      </c>
      <c r="X315" s="89">
        <f t="shared" si="180"/>
        <v>4.4155800000000003</v>
      </c>
      <c r="Y315" s="89">
        <f t="shared" si="180"/>
        <v>4.2245299999999997</v>
      </c>
      <c r="Z315" s="89">
        <f t="shared" si="180"/>
        <v>4.0196899999999998</v>
      </c>
      <c r="AA315" s="89">
        <f t="shared" si="180"/>
        <v>3.8078599999999998</v>
      </c>
    </row>
    <row r="316" spans="1:27" ht="12.75" hidden="1" customHeight="1" outlineLevel="1" x14ac:dyDescent="0.2">
      <c r="A316" s="97" t="s">
        <v>1916</v>
      </c>
      <c r="B316" s="63" t="s">
        <v>242</v>
      </c>
      <c r="C316" s="43" t="s">
        <v>79</v>
      </c>
      <c r="D316" s="44">
        <v>1169.29</v>
      </c>
      <c r="E316" s="44">
        <v>1041.02</v>
      </c>
      <c r="F316" s="44">
        <v>972.68</v>
      </c>
      <c r="G316" s="44">
        <v>934.79</v>
      </c>
      <c r="H316" s="44">
        <v>1043.98</v>
      </c>
      <c r="I316" s="44">
        <v>1203.9100000000001</v>
      </c>
      <c r="J316" s="44">
        <v>1373.23</v>
      </c>
      <c r="K316" s="44">
        <v>1612.73</v>
      </c>
      <c r="L316" s="44">
        <v>1836.68</v>
      </c>
      <c r="M316" s="44">
        <v>1981.13</v>
      </c>
      <c r="N316" s="44">
        <v>1987.48</v>
      </c>
      <c r="O316" s="44">
        <v>1953.1</v>
      </c>
      <c r="P316" s="44">
        <v>1953.02</v>
      </c>
      <c r="Q316" s="44">
        <v>2013.6</v>
      </c>
      <c r="R316" s="44">
        <v>1964.68</v>
      </c>
      <c r="S316" s="44">
        <v>1987.21</v>
      </c>
      <c r="T316" s="44">
        <v>1949.84</v>
      </c>
      <c r="U316" s="44">
        <v>1951.46</v>
      </c>
      <c r="V316" s="44">
        <v>1899.45</v>
      </c>
      <c r="W316" s="44">
        <v>1851.46</v>
      </c>
      <c r="X316" s="44">
        <v>1858.37</v>
      </c>
      <c r="Y316" s="44">
        <v>1667.32</v>
      </c>
      <c r="Z316" s="44">
        <v>1462.48</v>
      </c>
      <c r="AA316" s="44">
        <v>1250.6500000000001</v>
      </c>
    </row>
    <row r="317" spans="1:27" ht="12.75" hidden="1" customHeight="1" outlineLevel="1" x14ac:dyDescent="0.2">
      <c r="A317" s="97" t="s">
        <v>1917</v>
      </c>
      <c r="B317" s="63" t="s">
        <v>90</v>
      </c>
      <c r="C317" s="43" t="s">
        <v>79</v>
      </c>
      <c r="D317" s="44">
        <v>2222.89</v>
      </c>
      <c r="E317" s="44">
        <f>$D$317</f>
        <v>2222.89</v>
      </c>
      <c r="F317" s="44">
        <f t="shared" ref="F317:AA317" si="181">$D$317</f>
        <v>2222.89</v>
      </c>
      <c r="G317" s="44">
        <f t="shared" si="181"/>
        <v>2222.89</v>
      </c>
      <c r="H317" s="44">
        <f t="shared" si="181"/>
        <v>2222.89</v>
      </c>
      <c r="I317" s="44">
        <f t="shared" si="181"/>
        <v>2222.89</v>
      </c>
      <c r="J317" s="44">
        <f t="shared" si="181"/>
        <v>2222.89</v>
      </c>
      <c r="K317" s="44">
        <f t="shared" si="181"/>
        <v>2222.89</v>
      </c>
      <c r="L317" s="44">
        <f t="shared" si="181"/>
        <v>2222.89</v>
      </c>
      <c r="M317" s="44">
        <f t="shared" si="181"/>
        <v>2222.89</v>
      </c>
      <c r="N317" s="44">
        <f t="shared" si="181"/>
        <v>2222.89</v>
      </c>
      <c r="O317" s="44">
        <f t="shared" si="181"/>
        <v>2222.89</v>
      </c>
      <c r="P317" s="44">
        <f t="shared" si="181"/>
        <v>2222.89</v>
      </c>
      <c r="Q317" s="44">
        <f t="shared" si="181"/>
        <v>2222.89</v>
      </c>
      <c r="R317" s="44">
        <f t="shared" si="181"/>
        <v>2222.89</v>
      </c>
      <c r="S317" s="44">
        <f t="shared" si="181"/>
        <v>2222.89</v>
      </c>
      <c r="T317" s="44">
        <f t="shared" si="181"/>
        <v>2222.89</v>
      </c>
      <c r="U317" s="44">
        <f t="shared" si="181"/>
        <v>2222.89</v>
      </c>
      <c r="V317" s="44">
        <f t="shared" si="181"/>
        <v>2222.89</v>
      </c>
      <c r="W317" s="44">
        <f t="shared" si="181"/>
        <v>2222.89</v>
      </c>
      <c r="X317" s="44">
        <f t="shared" si="181"/>
        <v>2222.89</v>
      </c>
      <c r="Y317" s="44">
        <f t="shared" si="181"/>
        <v>2222.89</v>
      </c>
      <c r="Z317" s="44">
        <f t="shared" si="181"/>
        <v>2222.89</v>
      </c>
      <c r="AA317" s="44">
        <f t="shared" si="181"/>
        <v>2222.89</v>
      </c>
    </row>
    <row r="318" spans="1:27" ht="12.75" hidden="1" customHeight="1" outlineLevel="1" x14ac:dyDescent="0.2">
      <c r="A318" s="97" t="s">
        <v>1918</v>
      </c>
      <c r="B318" s="63" t="s">
        <v>83</v>
      </c>
      <c r="C318" s="43" t="s">
        <v>79</v>
      </c>
      <c r="D318" s="44">
        <v>3.63</v>
      </c>
      <c r="E318" s="44">
        <v>3.63</v>
      </c>
      <c r="F318" s="44">
        <v>3.63</v>
      </c>
      <c r="G318" s="44">
        <v>3.63</v>
      </c>
      <c r="H318" s="44">
        <v>3.63</v>
      </c>
      <c r="I318" s="44">
        <v>3.63</v>
      </c>
      <c r="J318" s="44">
        <v>3.63</v>
      </c>
      <c r="K318" s="44">
        <v>3.63</v>
      </c>
      <c r="L318" s="44">
        <v>3.63</v>
      </c>
      <c r="M318" s="44">
        <v>3.63</v>
      </c>
      <c r="N318" s="44">
        <v>3.63</v>
      </c>
      <c r="O318" s="44">
        <v>3.63</v>
      </c>
      <c r="P318" s="44">
        <v>3.63</v>
      </c>
      <c r="Q318" s="44">
        <v>3.63</v>
      </c>
      <c r="R318" s="44">
        <v>3.63</v>
      </c>
      <c r="S318" s="44">
        <v>3.63</v>
      </c>
      <c r="T318" s="44">
        <v>3.63</v>
      </c>
      <c r="U318" s="44">
        <v>3.63</v>
      </c>
      <c r="V318" s="44">
        <v>3.63</v>
      </c>
      <c r="W318" s="44">
        <v>3.63</v>
      </c>
      <c r="X318" s="44">
        <v>3.63</v>
      </c>
      <c r="Y318" s="44">
        <v>3.63</v>
      </c>
      <c r="Z318" s="44">
        <v>3.63</v>
      </c>
      <c r="AA318" s="44">
        <v>3.63</v>
      </c>
    </row>
    <row r="319" spans="1:27" ht="12.75" hidden="1" customHeight="1" outlineLevel="1" x14ac:dyDescent="0.2">
      <c r="A319" s="97" t="s">
        <v>1919</v>
      </c>
      <c r="B319" s="63" t="s">
        <v>81</v>
      </c>
      <c r="C319" s="43" t="s">
        <v>79</v>
      </c>
      <c r="D319" s="44">
        <f>$D$11</f>
        <v>330.69</v>
      </c>
      <c r="E319" s="44">
        <f t="shared" ref="E319:AA319" si="182">$D$11</f>
        <v>330.69</v>
      </c>
      <c r="F319" s="44">
        <f t="shared" si="182"/>
        <v>330.69</v>
      </c>
      <c r="G319" s="44">
        <f t="shared" si="182"/>
        <v>330.69</v>
      </c>
      <c r="H319" s="44">
        <f t="shared" si="182"/>
        <v>330.69</v>
      </c>
      <c r="I319" s="44">
        <f t="shared" si="182"/>
        <v>330.69</v>
      </c>
      <c r="J319" s="44">
        <f t="shared" si="182"/>
        <v>330.69</v>
      </c>
      <c r="K319" s="44">
        <f t="shared" si="182"/>
        <v>330.69</v>
      </c>
      <c r="L319" s="44">
        <f t="shared" si="182"/>
        <v>330.69</v>
      </c>
      <c r="M319" s="44">
        <f t="shared" si="182"/>
        <v>330.69</v>
      </c>
      <c r="N319" s="44">
        <f t="shared" si="182"/>
        <v>330.69</v>
      </c>
      <c r="O319" s="44">
        <f t="shared" si="182"/>
        <v>330.69</v>
      </c>
      <c r="P319" s="44">
        <f t="shared" si="182"/>
        <v>330.69</v>
      </c>
      <c r="Q319" s="44">
        <f t="shared" si="182"/>
        <v>330.69</v>
      </c>
      <c r="R319" s="44">
        <f t="shared" si="182"/>
        <v>330.69</v>
      </c>
      <c r="S319" s="44">
        <f t="shared" si="182"/>
        <v>330.69</v>
      </c>
      <c r="T319" s="44">
        <f t="shared" si="182"/>
        <v>330.69</v>
      </c>
      <c r="U319" s="44">
        <f t="shared" si="182"/>
        <v>330.69</v>
      </c>
      <c r="V319" s="44">
        <f t="shared" si="182"/>
        <v>330.69</v>
      </c>
      <c r="W319" s="44">
        <f t="shared" si="182"/>
        <v>330.69</v>
      </c>
      <c r="X319" s="44">
        <f t="shared" si="182"/>
        <v>330.69</v>
      </c>
      <c r="Y319" s="44">
        <f t="shared" si="182"/>
        <v>330.69</v>
      </c>
      <c r="Z319" s="44">
        <f t="shared" si="182"/>
        <v>330.69</v>
      </c>
      <c r="AA319" s="44">
        <f t="shared" si="182"/>
        <v>330.69</v>
      </c>
    </row>
    <row r="320" spans="1:27" ht="12.75" customHeight="1" collapsed="1" x14ac:dyDescent="0.2">
      <c r="A320" s="96" t="s">
        <v>1920</v>
      </c>
      <c r="B320" s="28" t="str">
        <f>"02"&amp;"."&amp;$B$776&amp;"."&amp;$B$777</f>
        <v>02.11.2023</v>
      </c>
      <c r="C320" s="88" t="s">
        <v>76</v>
      </c>
      <c r="D320" s="89">
        <f>ROUND(((D321+D322+D324+D323)/1000),5)</f>
        <v>3.6503000000000001</v>
      </c>
      <c r="E320" s="89">
        <f>ROUND(((E321+E322+E324+E323)/1000),5)</f>
        <v>3.53878</v>
      </c>
      <c r="F320" s="89">
        <f>ROUND(((F321+F322+F324+F323)/1000),5)</f>
        <v>3.4160400000000002</v>
      </c>
      <c r="G320" s="89">
        <f t="shared" ref="G320:AA320" si="183">ROUND(((G321+G322+G324+G323)/1000),5)</f>
        <v>3.3958599999999999</v>
      </c>
      <c r="H320" s="89">
        <f t="shared" si="183"/>
        <v>3.4912999999999998</v>
      </c>
      <c r="I320" s="89">
        <f t="shared" si="183"/>
        <v>3.7236099999999999</v>
      </c>
      <c r="J320" s="89">
        <f t="shared" si="183"/>
        <v>3.8727200000000002</v>
      </c>
      <c r="K320" s="89">
        <f t="shared" si="183"/>
        <v>4.1580399999999997</v>
      </c>
      <c r="L320" s="89">
        <f t="shared" si="183"/>
        <v>4.36233</v>
      </c>
      <c r="M320" s="89">
        <f t="shared" si="183"/>
        <v>4.4369300000000003</v>
      </c>
      <c r="N320" s="89">
        <f t="shared" si="183"/>
        <v>4.44841</v>
      </c>
      <c r="O320" s="89">
        <f t="shared" si="183"/>
        <v>4.5102900000000004</v>
      </c>
      <c r="P320" s="89">
        <f t="shared" si="183"/>
        <v>4.4838300000000002</v>
      </c>
      <c r="Q320" s="89">
        <f t="shared" si="183"/>
        <v>4.5290699999999999</v>
      </c>
      <c r="R320" s="89">
        <f t="shared" si="183"/>
        <v>4.4885000000000002</v>
      </c>
      <c r="S320" s="89">
        <f t="shared" si="183"/>
        <v>4.5110099999999997</v>
      </c>
      <c r="T320" s="89">
        <f t="shared" si="183"/>
        <v>4.5092400000000001</v>
      </c>
      <c r="U320" s="89">
        <f t="shared" si="183"/>
        <v>4.5486599999999999</v>
      </c>
      <c r="V320" s="89">
        <f t="shared" si="183"/>
        <v>4.5830700000000002</v>
      </c>
      <c r="W320" s="89">
        <f t="shared" si="183"/>
        <v>4.5137200000000002</v>
      </c>
      <c r="X320" s="89">
        <f t="shared" si="183"/>
        <v>4.4222700000000001</v>
      </c>
      <c r="Y320" s="89">
        <f t="shared" si="183"/>
        <v>4.4259500000000003</v>
      </c>
      <c r="Z320" s="89">
        <f t="shared" si="183"/>
        <v>3.9773399999999999</v>
      </c>
      <c r="AA320" s="89">
        <f t="shared" si="183"/>
        <v>3.8254999999999999</v>
      </c>
    </row>
    <row r="321" spans="1:27" ht="12.75" hidden="1" customHeight="1" outlineLevel="1" x14ac:dyDescent="0.2">
      <c r="A321" s="97" t="s">
        <v>1921</v>
      </c>
      <c r="B321" s="63" t="s">
        <v>242</v>
      </c>
      <c r="C321" s="43" t="s">
        <v>79</v>
      </c>
      <c r="D321" s="44">
        <v>1093.0899999999999</v>
      </c>
      <c r="E321" s="44">
        <v>981.57</v>
      </c>
      <c r="F321" s="44">
        <v>858.83</v>
      </c>
      <c r="G321" s="44">
        <v>838.65</v>
      </c>
      <c r="H321" s="44">
        <v>934.09</v>
      </c>
      <c r="I321" s="44">
        <v>1166.4000000000001</v>
      </c>
      <c r="J321" s="44">
        <v>1315.51</v>
      </c>
      <c r="K321" s="44">
        <v>1600.83</v>
      </c>
      <c r="L321" s="44">
        <v>1805.12</v>
      </c>
      <c r="M321" s="44">
        <v>1879.72</v>
      </c>
      <c r="N321" s="44">
        <v>1891.2</v>
      </c>
      <c r="O321" s="44">
        <v>1953.08</v>
      </c>
      <c r="P321" s="44">
        <v>1926.62</v>
      </c>
      <c r="Q321" s="44">
        <v>1971.86</v>
      </c>
      <c r="R321" s="44">
        <v>1931.29</v>
      </c>
      <c r="S321" s="44">
        <v>1953.8</v>
      </c>
      <c r="T321" s="44">
        <v>1952.03</v>
      </c>
      <c r="U321" s="44">
        <v>1991.45</v>
      </c>
      <c r="V321" s="44">
        <v>2025.86</v>
      </c>
      <c r="W321" s="44">
        <v>1956.51</v>
      </c>
      <c r="X321" s="44">
        <v>1865.06</v>
      </c>
      <c r="Y321" s="44">
        <v>1868.74</v>
      </c>
      <c r="Z321" s="44">
        <v>1420.13</v>
      </c>
      <c r="AA321" s="44">
        <v>1268.29</v>
      </c>
    </row>
    <row r="322" spans="1:27" ht="12.75" hidden="1" customHeight="1" outlineLevel="1" x14ac:dyDescent="0.2">
      <c r="A322" s="97" t="s">
        <v>1922</v>
      </c>
      <c r="B322" s="63" t="s">
        <v>90</v>
      </c>
      <c r="C322" s="43" t="s">
        <v>79</v>
      </c>
      <c r="D322" s="44">
        <f>$D$317</f>
        <v>2222.89</v>
      </c>
      <c r="E322" s="44">
        <f t="shared" ref="E322:AA322" si="184">$D$317</f>
        <v>2222.89</v>
      </c>
      <c r="F322" s="44">
        <f t="shared" si="184"/>
        <v>2222.89</v>
      </c>
      <c r="G322" s="44">
        <f t="shared" si="184"/>
        <v>2222.89</v>
      </c>
      <c r="H322" s="44">
        <f t="shared" si="184"/>
        <v>2222.89</v>
      </c>
      <c r="I322" s="44">
        <f t="shared" si="184"/>
        <v>2222.89</v>
      </c>
      <c r="J322" s="44">
        <f t="shared" si="184"/>
        <v>2222.89</v>
      </c>
      <c r="K322" s="44">
        <f t="shared" si="184"/>
        <v>2222.89</v>
      </c>
      <c r="L322" s="44">
        <f t="shared" si="184"/>
        <v>2222.89</v>
      </c>
      <c r="M322" s="44">
        <f t="shared" si="184"/>
        <v>2222.89</v>
      </c>
      <c r="N322" s="44">
        <f t="shared" si="184"/>
        <v>2222.89</v>
      </c>
      <c r="O322" s="44">
        <f t="shared" si="184"/>
        <v>2222.89</v>
      </c>
      <c r="P322" s="44">
        <f t="shared" si="184"/>
        <v>2222.89</v>
      </c>
      <c r="Q322" s="44">
        <f t="shared" si="184"/>
        <v>2222.89</v>
      </c>
      <c r="R322" s="44">
        <f t="shared" si="184"/>
        <v>2222.89</v>
      </c>
      <c r="S322" s="44">
        <f t="shared" si="184"/>
        <v>2222.89</v>
      </c>
      <c r="T322" s="44">
        <f t="shared" si="184"/>
        <v>2222.89</v>
      </c>
      <c r="U322" s="44">
        <f t="shared" si="184"/>
        <v>2222.89</v>
      </c>
      <c r="V322" s="44">
        <f t="shared" si="184"/>
        <v>2222.89</v>
      </c>
      <c r="W322" s="44">
        <f t="shared" si="184"/>
        <v>2222.89</v>
      </c>
      <c r="X322" s="44">
        <f t="shared" si="184"/>
        <v>2222.89</v>
      </c>
      <c r="Y322" s="44">
        <f t="shared" si="184"/>
        <v>2222.89</v>
      </c>
      <c r="Z322" s="44">
        <f t="shared" si="184"/>
        <v>2222.89</v>
      </c>
      <c r="AA322" s="44">
        <f t="shared" si="184"/>
        <v>2222.89</v>
      </c>
    </row>
    <row r="323" spans="1:27" ht="12.75" hidden="1" customHeight="1" outlineLevel="1" x14ac:dyDescent="0.2">
      <c r="A323" s="97" t="s">
        <v>1923</v>
      </c>
      <c r="B323" s="63" t="s">
        <v>83</v>
      </c>
      <c r="C323" s="43" t="s">
        <v>79</v>
      </c>
      <c r="D323" s="44">
        <v>3.63</v>
      </c>
      <c r="E323" s="44">
        <v>3.63</v>
      </c>
      <c r="F323" s="44">
        <v>3.63</v>
      </c>
      <c r="G323" s="44">
        <v>3.63</v>
      </c>
      <c r="H323" s="44">
        <v>3.63</v>
      </c>
      <c r="I323" s="44">
        <v>3.63</v>
      </c>
      <c r="J323" s="44">
        <v>3.63</v>
      </c>
      <c r="K323" s="44">
        <v>3.63</v>
      </c>
      <c r="L323" s="44">
        <v>3.63</v>
      </c>
      <c r="M323" s="44">
        <v>3.63</v>
      </c>
      <c r="N323" s="44">
        <v>3.63</v>
      </c>
      <c r="O323" s="44">
        <v>3.63</v>
      </c>
      <c r="P323" s="44">
        <v>3.63</v>
      </c>
      <c r="Q323" s="44">
        <v>3.63</v>
      </c>
      <c r="R323" s="44">
        <v>3.63</v>
      </c>
      <c r="S323" s="44">
        <v>3.63</v>
      </c>
      <c r="T323" s="44">
        <v>3.63</v>
      </c>
      <c r="U323" s="44">
        <v>3.63</v>
      </c>
      <c r="V323" s="44">
        <v>3.63</v>
      </c>
      <c r="W323" s="44">
        <v>3.63</v>
      </c>
      <c r="X323" s="44">
        <v>3.63</v>
      </c>
      <c r="Y323" s="44">
        <v>3.63</v>
      </c>
      <c r="Z323" s="44">
        <v>3.63</v>
      </c>
      <c r="AA323" s="44">
        <v>3.63</v>
      </c>
    </row>
    <row r="324" spans="1:27" ht="12.75" hidden="1" customHeight="1" outlineLevel="1" x14ac:dyDescent="0.2">
      <c r="A324" s="97" t="s">
        <v>1924</v>
      </c>
      <c r="B324" s="63" t="s">
        <v>81</v>
      </c>
      <c r="C324" s="43" t="s">
        <v>79</v>
      </c>
      <c r="D324" s="44">
        <f>$D$11</f>
        <v>330.69</v>
      </c>
      <c r="E324" s="44">
        <f t="shared" ref="E324:AA324" si="185">$D$11</f>
        <v>330.69</v>
      </c>
      <c r="F324" s="44">
        <f t="shared" si="185"/>
        <v>330.69</v>
      </c>
      <c r="G324" s="44">
        <f t="shared" si="185"/>
        <v>330.69</v>
      </c>
      <c r="H324" s="44">
        <f t="shared" si="185"/>
        <v>330.69</v>
      </c>
      <c r="I324" s="44">
        <f t="shared" si="185"/>
        <v>330.69</v>
      </c>
      <c r="J324" s="44">
        <f t="shared" si="185"/>
        <v>330.69</v>
      </c>
      <c r="K324" s="44">
        <f t="shared" si="185"/>
        <v>330.69</v>
      </c>
      <c r="L324" s="44">
        <f t="shared" si="185"/>
        <v>330.69</v>
      </c>
      <c r="M324" s="44">
        <f t="shared" si="185"/>
        <v>330.69</v>
      </c>
      <c r="N324" s="44">
        <f t="shared" si="185"/>
        <v>330.69</v>
      </c>
      <c r="O324" s="44">
        <f t="shared" si="185"/>
        <v>330.69</v>
      </c>
      <c r="P324" s="44">
        <f t="shared" si="185"/>
        <v>330.69</v>
      </c>
      <c r="Q324" s="44">
        <f t="shared" si="185"/>
        <v>330.69</v>
      </c>
      <c r="R324" s="44">
        <f t="shared" si="185"/>
        <v>330.69</v>
      </c>
      <c r="S324" s="44">
        <f t="shared" si="185"/>
        <v>330.69</v>
      </c>
      <c r="T324" s="44">
        <f t="shared" si="185"/>
        <v>330.69</v>
      </c>
      <c r="U324" s="44">
        <f t="shared" si="185"/>
        <v>330.69</v>
      </c>
      <c r="V324" s="44">
        <f t="shared" si="185"/>
        <v>330.69</v>
      </c>
      <c r="W324" s="44">
        <f t="shared" si="185"/>
        <v>330.69</v>
      </c>
      <c r="X324" s="44">
        <f t="shared" si="185"/>
        <v>330.69</v>
      </c>
      <c r="Y324" s="44">
        <f t="shared" si="185"/>
        <v>330.69</v>
      </c>
      <c r="Z324" s="44">
        <f t="shared" si="185"/>
        <v>330.69</v>
      </c>
      <c r="AA324" s="44">
        <f t="shared" si="185"/>
        <v>330.69</v>
      </c>
    </row>
    <row r="325" spans="1:27" ht="12.75" customHeight="1" collapsed="1" x14ac:dyDescent="0.2">
      <c r="A325" s="96" t="s">
        <v>1925</v>
      </c>
      <c r="B325" s="28" t="str">
        <f>"03"&amp;"."&amp;$B$776&amp;"."&amp;$B$777</f>
        <v>03.11.2023</v>
      </c>
      <c r="C325" s="88" t="s">
        <v>76</v>
      </c>
      <c r="D325" s="89">
        <f>ROUND(((D326+D327+D329+D328)/1000),5)</f>
        <v>3.6766700000000001</v>
      </c>
      <c r="E325" s="89">
        <f>ROUND(((E326+E327+E329+E328)/1000),5)</f>
        <v>3.55661</v>
      </c>
      <c r="F325" s="89">
        <f>ROUND(((F326+F327+F329+F328)/1000),5)</f>
        <v>3.4449100000000001</v>
      </c>
      <c r="G325" s="89">
        <f t="shared" ref="G325:AA325" si="186">ROUND(((G326+G327+G329+G328)/1000),5)</f>
        <v>3.4167700000000001</v>
      </c>
      <c r="H325" s="89">
        <f t="shared" si="186"/>
        <v>3.5480299999999998</v>
      </c>
      <c r="I325" s="89">
        <f t="shared" si="186"/>
        <v>3.7037300000000002</v>
      </c>
      <c r="J325" s="89">
        <f t="shared" si="186"/>
        <v>3.87419</v>
      </c>
      <c r="K325" s="89">
        <f t="shared" si="186"/>
        <v>4.1152499999999996</v>
      </c>
      <c r="L325" s="89">
        <f t="shared" si="186"/>
        <v>4.3720800000000004</v>
      </c>
      <c r="M325" s="89">
        <f t="shared" si="186"/>
        <v>4.4272999999999998</v>
      </c>
      <c r="N325" s="89">
        <f t="shared" si="186"/>
        <v>4.4389500000000002</v>
      </c>
      <c r="O325" s="89">
        <f t="shared" si="186"/>
        <v>4.4443099999999998</v>
      </c>
      <c r="P325" s="89">
        <f t="shared" si="186"/>
        <v>4.4512900000000002</v>
      </c>
      <c r="Q325" s="89">
        <f t="shared" si="186"/>
        <v>4.4481999999999999</v>
      </c>
      <c r="R325" s="89">
        <f t="shared" si="186"/>
        <v>4.4358500000000003</v>
      </c>
      <c r="S325" s="89">
        <f t="shared" si="186"/>
        <v>4.4292999999999996</v>
      </c>
      <c r="T325" s="89">
        <f t="shared" si="186"/>
        <v>4.4032099999999996</v>
      </c>
      <c r="U325" s="89">
        <f t="shared" si="186"/>
        <v>4.4996900000000002</v>
      </c>
      <c r="V325" s="89">
        <f t="shared" si="186"/>
        <v>4.54277</v>
      </c>
      <c r="W325" s="89">
        <f t="shared" si="186"/>
        <v>4.5024600000000001</v>
      </c>
      <c r="X325" s="89">
        <f t="shared" si="186"/>
        <v>4.4090999999999996</v>
      </c>
      <c r="Y325" s="89">
        <f t="shared" si="186"/>
        <v>4.2940300000000002</v>
      </c>
      <c r="Z325" s="89">
        <f t="shared" si="186"/>
        <v>4.0093300000000003</v>
      </c>
      <c r="AA325" s="89">
        <f t="shared" si="186"/>
        <v>3.80498</v>
      </c>
    </row>
    <row r="326" spans="1:27" ht="12.75" hidden="1" customHeight="1" outlineLevel="1" x14ac:dyDescent="0.2">
      <c r="A326" s="97" t="s">
        <v>1926</v>
      </c>
      <c r="B326" s="63" t="s">
        <v>242</v>
      </c>
      <c r="C326" s="43" t="s">
        <v>79</v>
      </c>
      <c r="D326" s="44">
        <v>1119.46</v>
      </c>
      <c r="E326" s="44">
        <v>999.4</v>
      </c>
      <c r="F326" s="44">
        <v>887.7</v>
      </c>
      <c r="G326" s="44">
        <v>859.56</v>
      </c>
      <c r="H326" s="44">
        <v>990.82</v>
      </c>
      <c r="I326" s="44">
        <v>1146.52</v>
      </c>
      <c r="J326" s="44">
        <v>1316.98</v>
      </c>
      <c r="K326" s="44">
        <v>1558.04</v>
      </c>
      <c r="L326" s="44">
        <v>1814.87</v>
      </c>
      <c r="M326" s="44">
        <v>1870.09</v>
      </c>
      <c r="N326" s="44">
        <v>1881.74</v>
      </c>
      <c r="O326" s="44">
        <v>1887.1</v>
      </c>
      <c r="P326" s="44">
        <v>1894.08</v>
      </c>
      <c r="Q326" s="44">
        <v>1890.99</v>
      </c>
      <c r="R326" s="44">
        <v>1878.64</v>
      </c>
      <c r="S326" s="44">
        <v>1872.09</v>
      </c>
      <c r="T326" s="44">
        <v>1846</v>
      </c>
      <c r="U326" s="44">
        <v>1942.48</v>
      </c>
      <c r="V326" s="44">
        <v>1985.56</v>
      </c>
      <c r="W326" s="44">
        <v>1945.25</v>
      </c>
      <c r="X326" s="44">
        <v>1851.89</v>
      </c>
      <c r="Y326" s="44">
        <v>1736.82</v>
      </c>
      <c r="Z326" s="44">
        <v>1452.12</v>
      </c>
      <c r="AA326" s="44">
        <v>1247.77</v>
      </c>
    </row>
    <row r="327" spans="1:27" ht="12.75" hidden="1" customHeight="1" outlineLevel="1" x14ac:dyDescent="0.2">
      <c r="A327" s="97" t="s">
        <v>1927</v>
      </c>
      <c r="B327" s="63" t="s">
        <v>90</v>
      </c>
      <c r="C327" s="43" t="s">
        <v>79</v>
      </c>
      <c r="D327" s="44">
        <f>$D$317</f>
        <v>2222.89</v>
      </c>
      <c r="E327" s="44">
        <f t="shared" ref="E327:AA327" si="187">$D$317</f>
        <v>2222.89</v>
      </c>
      <c r="F327" s="44">
        <f t="shared" si="187"/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2">
      <c r="A328" s="97" t="s">
        <v>1928</v>
      </c>
      <c r="B328" s="63" t="s">
        <v>83</v>
      </c>
      <c r="C328" s="43" t="s">
        <v>79</v>
      </c>
      <c r="D328" s="44">
        <v>3.63</v>
      </c>
      <c r="E328" s="44">
        <v>3.63</v>
      </c>
      <c r="F328" s="44">
        <v>3.63</v>
      </c>
      <c r="G328" s="44">
        <v>3.63</v>
      </c>
      <c r="H328" s="44">
        <v>3.63</v>
      </c>
      <c r="I328" s="44">
        <v>3.63</v>
      </c>
      <c r="J328" s="44">
        <v>3.63</v>
      </c>
      <c r="K328" s="44">
        <v>3.63</v>
      </c>
      <c r="L328" s="44">
        <v>3.63</v>
      </c>
      <c r="M328" s="44">
        <v>3.63</v>
      </c>
      <c r="N328" s="44">
        <v>3.63</v>
      </c>
      <c r="O328" s="44">
        <v>3.63</v>
      </c>
      <c r="P328" s="44">
        <v>3.63</v>
      </c>
      <c r="Q328" s="44">
        <v>3.63</v>
      </c>
      <c r="R328" s="44">
        <v>3.63</v>
      </c>
      <c r="S328" s="44">
        <v>3.63</v>
      </c>
      <c r="T328" s="44">
        <v>3.63</v>
      </c>
      <c r="U328" s="44">
        <v>3.63</v>
      </c>
      <c r="V328" s="44">
        <v>3.63</v>
      </c>
      <c r="W328" s="44">
        <v>3.63</v>
      </c>
      <c r="X328" s="44">
        <v>3.63</v>
      </c>
      <c r="Y328" s="44">
        <v>3.63</v>
      </c>
      <c r="Z328" s="44">
        <v>3.63</v>
      </c>
      <c r="AA328" s="44">
        <v>3.63</v>
      </c>
    </row>
    <row r="329" spans="1:27" ht="12.75" hidden="1" customHeight="1" outlineLevel="1" x14ac:dyDescent="0.2">
      <c r="A329" s="97" t="s">
        <v>1929</v>
      </c>
      <c r="B329" s="63" t="s">
        <v>81</v>
      </c>
      <c r="C329" s="43" t="s">
        <v>79</v>
      </c>
      <c r="D329" s="44">
        <f>$D$11</f>
        <v>330.69</v>
      </c>
      <c r="E329" s="44">
        <f t="shared" ref="E329:AA329" si="188">$D$11</f>
        <v>330.69</v>
      </c>
      <c r="F329" s="44">
        <f t="shared" si="188"/>
        <v>330.69</v>
      </c>
      <c r="G329" s="44">
        <f t="shared" si="188"/>
        <v>330.69</v>
      </c>
      <c r="H329" s="44">
        <f t="shared" si="188"/>
        <v>330.69</v>
      </c>
      <c r="I329" s="44">
        <f t="shared" si="188"/>
        <v>330.69</v>
      </c>
      <c r="J329" s="44">
        <f t="shared" si="188"/>
        <v>330.69</v>
      </c>
      <c r="K329" s="44">
        <f t="shared" si="188"/>
        <v>330.69</v>
      </c>
      <c r="L329" s="44">
        <f t="shared" si="188"/>
        <v>330.69</v>
      </c>
      <c r="M329" s="44">
        <f t="shared" si="188"/>
        <v>330.69</v>
      </c>
      <c r="N329" s="44">
        <f t="shared" si="188"/>
        <v>330.69</v>
      </c>
      <c r="O329" s="44">
        <f t="shared" si="188"/>
        <v>330.69</v>
      </c>
      <c r="P329" s="44">
        <f t="shared" si="188"/>
        <v>330.69</v>
      </c>
      <c r="Q329" s="44">
        <f t="shared" si="188"/>
        <v>330.69</v>
      </c>
      <c r="R329" s="44">
        <f t="shared" si="188"/>
        <v>330.69</v>
      </c>
      <c r="S329" s="44">
        <f t="shared" si="188"/>
        <v>330.69</v>
      </c>
      <c r="T329" s="44">
        <f t="shared" si="188"/>
        <v>330.69</v>
      </c>
      <c r="U329" s="44">
        <f t="shared" si="188"/>
        <v>330.69</v>
      </c>
      <c r="V329" s="44">
        <f t="shared" si="188"/>
        <v>330.69</v>
      </c>
      <c r="W329" s="44">
        <f t="shared" si="188"/>
        <v>330.69</v>
      </c>
      <c r="X329" s="44">
        <f t="shared" si="188"/>
        <v>330.69</v>
      </c>
      <c r="Y329" s="44">
        <f t="shared" si="188"/>
        <v>330.69</v>
      </c>
      <c r="Z329" s="44">
        <f t="shared" si="188"/>
        <v>330.69</v>
      </c>
      <c r="AA329" s="44">
        <f t="shared" si="188"/>
        <v>330.69</v>
      </c>
    </row>
    <row r="330" spans="1:27" ht="12.75" customHeight="1" collapsed="1" x14ac:dyDescent="0.2">
      <c r="A330" s="96" t="s">
        <v>1930</v>
      </c>
      <c r="B330" s="28" t="str">
        <f>"04"&amp;"."&amp;$B$776&amp;"."&amp;$B$777</f>
        <v>04.11.2023</v>
      </c>
      <c r="C330" s="88" t="s">
        <v>76</v>
      </c>
      <c r="D330" s="89">
        <f>ROUND(((D331+D332+D334+D333)/1000),5)</f>
        <v>3.7668400000000002</v>
      </c>
      <c r="E330" s="89">
        <f>ROUND(((E331+E332+E334+E333)/1000),5)</f>
        <v>3.68892</v>
      </c>
      <c r="F330" s="89">
        <f>ROUND(((F331+F332+F334+F333)/1000),5)</f>
        <v>3.60887</v>
      </c>
      <c r="G330" s="89">
        <f t="shared" ref="G330:AA330" si="189">ROUND(((G331+G332+G334+G333)/1000),5)</f>
        <v>3.5543499999999999</v>
      </c>
      <c r="H330" s="89">
        <f t="shared" si="189"/>
        <v>3.6045600000000002</v>
      </c>
      <c r="I330" s="89">
        <f t="shared" si="189"/>
        <v>3.7010999999999998</v>
      </c>
      <c r="J330" s="89">
        <f t="shared" si="189"/>
        <v>3.7133099999999999</v>
      </c>
      <c r="K330" s="89">
        <f t="shared" si="189"/>
        <v>3.82219</v>
      </c>
      <c r="L330" s="89">
        <f t="shared" si="189"/>
        <v>4.1416899999999996</v>
      </c>
      <c r="M330" s="89">
        <f t="shared" si="189"/>
        <v>4.2369899999999996</v>
      </c>
      <c r="N330" s="89">
        <f t="shared" si="189"/>
        <v>4.2875100000000002</v>
      </c>
      <c r="O330" s="89">
        <f t="shared" si="189"/>
        <v>4.2953000000000001</v>
      </c>
      <c r="P330" s="89">
        <f t="shared" si="189"/>
        <v>4.2885900000000001</v>
      </c>
      <c r="Q330" s="89">
        <f t="shared" si="189"/>
        <v>4.2883199999999997</v>
      </c>
      <c r="R330" s="89">
        <f t="shared" si="189"/>
        <v>4.2656299999999998</v>
      </c>
      <c r="S330" s="89">
        <f t="shared" si="189"/>
        <v>4.3968100000000003</v>
      </c>
      <c r="T330" s="89">
        <f t="shared" si="189"/>
        <v>4.4695900000000002</v>
      </c>
      <c r="U330" s="89">
        <f t="shared" si="189"/>
        <v>4.6139700000000001</v>
      </c>
      <c r="V330" s="89">
        <f t="shared" si="189"/>
        <v>4.6151400000000002</v>
      </c>
      <c r="W330" s="89">
        <f t="shared" si="189"/>
        <v>4.4897</v>
      </c>
      <c r="X330" s="89">
        <f t="shared" si="189"/>
        <v>4.2571199999999996</v>
      </c>
      <c r="Y330" s="89">
        <f t="shared" si="189"/>
        <v>4.2114500000000001</v>
      </c>
      <c r="Z330" s="89">
        <f t="shared" si="189"/>
        <v>3.8608899999999999</v>
      </c>
      <c r="AA330" s="89">
        <f t="shared" si="189"/>
        <v>3.7816800000000002</v>
      </c>
    </row>
    <row r="331" spans="1:27" ht="12.75" hidden="1" customHeight="1" outlineLevel="1" x14ac:dyDescent="0.2">
      <c r="A331" s="97" t="s">
        <v>1931</v>
      </c>
      <c r="B331" s="63" t="s">
        <v>242</v>
      </c>
      <c r="C331" s="43" t="s">
        <v>79</v>
      </c>
      <c r="D331" s="44">
        <v>1209.6300000000001</v>
      </c>
      <c r="E331" s="44">
        <v>1131.71</v>
      </c>
      <c r="F331" s="44">
        <v>1051.6600000000001</v>
      </c>
      <c r="G331" s="44">
        <v>997.14</v>
      </c>
      <c r="H331" s="44">
        <v>1047.3499999999999</v>
      </c>
      <c r="I331" s="44">
        <v>1143.8900000000001</v>
      </c>
      <c r="J331" s="44">
        <v>1156.0999999999999</v>
      </c>
      <c r="K331" s="44">
        <v>1264.98</v>
      </c>
      <c r="L331" s="44">
        <v>1584.48</v>
      </c>
      <c r="M331" s="44">
        <v>1679.78</v>
      </c>
      <c r="N331" s="44">
        <v>1730.3</v>
      </c>
      <c r="O331" s="44">
        <v>1738.09</v>
      </c>
      <c r="P331" s="44">
        <v>1731.38</v>
      </c>
      <c r="Q331" s="44">
        <v>1731.11</v>
      </c>
      <c r="R331" s="44">
        <v>1708.42</v>
      </c>
      <c r="S331" s="44">
        <v>1839.6</v>
      </c>
      <c r="T331" s="44">
        <v>1912.38</v>
      </c>
      <c r="U331" s="44">
        <v>2056.7600000000002</v>
      </c>
      <c r="V331" s="44">
        <v>2057.9299999999998</v>
      </c>
      <c r="W331" s="44">
        <v>1932.49</v>
      </c>
      <c r="X331" s="44">
        <v>1699.91</v>
      </c>
      <c r="Y331" s="44">
        <v>1654.24</v>
      </c>
      <c r="Z331" s="44">
        <v>1303.68</v>
      </c>
      <c r="AA331" s="44">
        <v>1224.47</v>
      </c>
    </row>
    <row r="332" spans="1:27" ht="12.75" hidden="1" customHeight="1" outlineLevel="1" x14ac:dyDescent="0.2">
      <c r="A332" s="97" t="s">
        <v>1932</v>
      </c>
      <c r="B332" s="63" t="s">
        <v>90</v>
      </c>
      <c r="C332" s="43" t="s">
        <v>79</v>
      </c>
      <c r="D332" s="44">
        <f>$D$317</f>
        <v>2222.89</v>
      </c>
      <c r="E332" s="44">
        <f t="shared" ref="E332:AA332" si="190">$D$317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2">
      <c r="A333" s="97" t="s">
        <v>1933</v>
      </c>
      <c r="B333" s="63" t="s">
        <v>83</v>
      </c>
      <c r="C333" s="43" t="s">
        <v>79</v>
      </c>
      <c r="D333" s="44">
        <v>3.63</v>
      </c>
      <c r="E333" s="44">
        <v>3.63</v>
      </c>
      <c r="F333" s="44">
        <v>3.63</v>
      </c>
      <c r="G333" s="44">
        <v>3.63</v>
      </c>
      <c r="H333" s="44">
        <v>3.63</v>
      </c>
      <c r="I333" s="44">
        <v>3.63</v>
      </c>
      <c r="J333" s="44">
        <v>3.63</v>
      </c>
      <c r="K333" s="44">
        <v>3.63</v>
      </c>
      <c r="L333" s="44">
        <v>3.63</v>
      </c>
      <c r="M333" s="44">
        <v>3.63</v>
      </c>
      <c r="N333" s="44">
        <v>3.63</v>
      </c>
      <c r="O333" s="44">
        <v>3.63</v>
      </c>
      <c r="P333" s="44">
        <v>3.63</v>
      </c>
      <c r="Q333" s="44">
        <v>3.63</v>
      </c>
      <c r="R333" s="44">
        <v>3.63</v>
      </c>
      <c r="S333" s="44">
        <v>3.63</v>
      </c>
      <c r="T333" s="44">
        <v>3.63</v>
      </c>
      <c r="U333" s="44">
        <v>3.63</v>
      </c>
      <c r="V333" s="44">
        <v>3.63</v>
      </c>
      <c r="W333" s="44">
        <v>3.63</v>
      </c>
      <c r="X333" s="44">
        <v>3.63</v>
      </c>
      <c r="Y333" s="44">
        <v>3.63</v>
      </c>
      <c r="Z333" s="44">
        <v>3.63</v>
      </c>
      <c r="AA333" s="44">
        <v>3.63</v>
      </c>
    </row>
    <row r="334" spans="1:27" ht="12.75" hidden="1" customHeight="1" outlineLevel="1" x14ac:dyDescent="0.2">
      <c r="A334" s="97" t="s">
        <v>1934</v>
      </c>
      <c r="B334" s="63" t="s">
        <v>81</v>
      </c>
      <c r="C334" s="43" t="s">
        <v>79</v>
      </c>
      <c r="D334" s="44">
        <f>$D$11</f>
        <v>330.69</v>
      </c>
      <c r="E334" s="44">
        <f t="shared" ref="E334:AA334" si="191">$D$11</f>
        <v>330.69</v>
      </c>
      <c r="F334" s="44">
        <f t="shared" si="191"/>
        <v>330.69</v>
      </c>
      <c r="G334" s="44">
        <f t="shared" si="191"/>
        <v>330.69</v>
      </c>
      <c r="H334" s="44">
        <f t="shared" si="191"/>
        <v>330.69</v>
      </c>
      <c r="I334" s="44">
        <f t="shared" si="191"/>
        <v>330.69</v>
      </c>
      <c r="J334" s="44">
        <f t="shared" si="191"/>
        <v>330.69</v>
      </c>
      <c r="K334" s="44">
        <f t="shared" si="191"/>
        <v>330.69</v>
      </c>
      <c r="L334" s="44">
        <f t="shared" si="191"/>
        <v>330.69</v>
      </c>
      <c r="M334" s="44">
        <f t="shared" si="191"/>
        <v>330.69</v>
      </c>
      <c r="N334" s="44">
        <f t="shared" si="191"/>
        <v>330.69</v>
      </c>
      <c r="O334" s="44">
        <f t="shared" si="191"/>
        <v>330.69</v>
      </c>
      <c r="P334" s="44">
        <f t="shared" si="191"/>
        <v>330.69</v>
      </c>
      <c r="Q334" s="44">
        <f t="shared" si="191"/>
        <v>330.69</v>
      </c>
      <c r="R334" s="44">
        <f t="shared" si="191"/>
        <v>330.69</v>
      </c>
      <c r="S334" s="44">
        <f t="shared" si="191"/>
        <v>330.69</v>
      </c>
      <c r="T334" s="44">
        <f t="shared" si="191"/>
        <v>330.69</v>
      </c>
      <c r="U334" s="44">
        <f t="shared" si="191"/>
        <v>330.69</v>
      </c>
      <c r="V334" s="44">
        <f t="shared" si="191"/>
        <v>330.69</v>
      </c>
      <c r="W334" s="44">
        <f t="shared" si="191"/>
        <v>330.69</v>
      </c>
      <c r="X334" s="44">
        <f t="shared" si="191"/>
        <v>330.69</v>
      </c>
      <c r="Y334" s="44">
        <f t="shared" si="191"/>
        <v>330.69</v>
      </c>
      <c r="Z334" s="44">
        <f t="shared" si="191"/>
        <v>330.69</v>
      </c>
      <c r="AA334" s="44">
        <f t="shared" si="191"/>
        <v>330.69</v>
      </c>
    </row>
    <row r="335" spans="1:27" ht="12.75" customHeight="1" collapsed="1" x14ac:dyDescent="0.2">
      <c r="A335" s="96" t="s">
        <v>1935</v>
      </c>
      <c r="B335" s="28" t="str">
        <f>"05"&amp;"."&amp;$B$776&amp;"."&amp;$B$777</f>
        <v>05.11.2023</v>
      </c>
      <c r="C335" s="88" t="s">
        <v>76</v>
      </c>
      <c r="D335" s="89">
        <f>ROUND(((D336+D337+D339+D338)/1000),5)</f>
        <v>3.7618</v>
      </c>
      <c r="E335" s="89">
        <f>ROUND(((E336+E337+E339+E338)/1000),5)</f>
        <v>3.6524899999999998</v>
      </c>
      <c r="F335" s="89">
        <f>ROUND(((F336+F337+F339+F338)/1000),5)</f>
        <v>3.5695999999999999</v>
      </c>
      <c r="G335" s="89">
        <f t="shared" ref="G335:AA335" si="192">ROUND(((G336+G337+G339+G338)/1000),5)</f>
        <v>3.5511699999999999</v>
      </c>
      <c r="H335" s="89">
        <f t="shared" si="192"/>
        <v>3.5546799999999998</v>
      </c>
      <c r="I335" s="89">
        <f t="shared" si="192"/>
        <v>3.6721900000000001</v>
      </c>
      <c r="J335" s="89">
        <f t="shared" si="192"/>
        <v>3.6551200000000001</v>
      </c>
      <c r="K335" s="89">
        <f t="shared" si="192"/>
        <v>3.7549800000000002</v>
      </c>
      <c r="L335" s="89">
        <f t="shared" si="192"/>
        <v>4.00251</v>
      </c>
      <c r="M335" s="89">
        <f t="shared" si="192"/>
        <v>4.1788499999999997</v>
      </c>
      <c r="N335" s="89">
        <f t="shared" si="192"/>
        <v>4.2225200000000003</v>
      </c>
      <c r="O335" s="89">
        <f t="shared" si="192"/>
        <v>4.2328400000000004</v>
      </c>
      <c r="P335" s="89">
        <f t="shared" si="192"/>
        <v>4.2336499999999999</v>
      </c>
      <c r="Q335" s="89">
        <f t="shared" si="192"/>
        <v>4.2346300000000001</v>
      </c>
      <c r="R335" s="89">
        <f t="shared" si="192"/>
        <v>4.2210099999999997</v>
      </c>
      <c r="S335" s="89">
        <f t="shared" si="192"/>
        <v>4.2009499999999997</v>
      </c>
      <c r="T335" s="89">
        <f t="shared" si="192"/>
        <v>4.2300899999999997</v>
      </c>
      <c r="U335" s="89">
        <f t="shared" si="192"/>
        <v>4.4404399999999997</v>
      </c>
      <c r="V335" s="89">
        <f t="shared" si="192"/>
        <v>4.5460599999999998</v>
      </c>
      <c r="W335" s="89">
        <f t="shared" si="192"/>
        <v>4.4436</v>
      </c>
      <c r="X335" s="89">
        <f t="shared" si="192"/>
        <v>4.2645799999999996</v>
      </c>
      <c r="Y335" s="89">
        <f t="shared" si="192"/>
        <v>4.22119</v>
      </c>
      <c r="Z335" s="89">
        <f t="shared" si="192"/>
        <v>3.9828000000000001</v>
      </c>
      <c r="AA335" s="89">
        <f t="shared" si="192"/>
        <v>3.7697500000000002</v>
      </c>
    </row>
    <row r="336" spans="1:27" ht="12.75" hidden="1" customHeight="1" outlineLevel="1" x14ac:dyDescent="0.2">
      <c r="A336" s="97" t="s">
        <v>1936</v>
      </c>
      <c r="B336" s="63" t="s">
        <v>242</v>
      </c>
      <c r="C336" s="43" t="s">
        <v>79</v>
      </c>
      <c r="D336" s="44">
        <v>1204.5899999999999</v>
      </c>
      <c r="E336" s="44">
        <v>1095.28</v>
      </c>
      <c r="F336" s="44">
        <v>1012.39</v>
      </c>
      <c r="G336" s="44">
        <v>993.96</v>
      </c>
      <c r="H336" s="44">
        <v>997.47</v>
      </c>
      <c r="I336" s="44">
        <v>1114.98</v>
      </c>
      <c r="J336" s="44">
        <v>1097.9100000000001</v>
      </c>
      <c r="K336" s="44">
        <v>1197.77</v>
      </c>
      <c r="L336" s="44">
        <v>1445.3</v>
      </c>
      <c r="M336" s="44">
        <v>1621.64</v>
      </c>
      <c r="N336" s="44">
        <v>1665.31</v>
      </c>
      <c r="O336" s="44">
        <v>1675.63</v>
      </c>
      <c r="P336" s="44">
        <v>1676.44</v>
      </c>
      <c r="Q336" s="44">
        <v>1677.42</v>
      </c>
      <c r="R336" s="44">
        <v>1663.8</v>
      </c>
      <c r="S336" s="44">
        <v>1643.74</v>
      </c>
      <c r="T336" s="44">
        <v>1672.88</v>
      </c>
      <c r="U336" s="44">
        <v>1883.23</v>
      </c>
      <c r="V336" s="44">
        <v>1988.85</v>
      </c>
      <c r="W336" s="44">
        <v>1886.39</v>
      </c>
      <c r="X336" s="44">
        <v>1707.37</v>
      </c>
      <c r="Y336" s="44">
        <v>1663.98</v>
      </c>
      <c r="Z336" s="44">
        <v>1425.59</v>
      </c>
      <c r="AA336" s="44">
        <v>1212.54</v>
      </c>
    </row>
    <row r="337" spans="1:27" ht="12.75" hidden="1" customHeight="1" outlineLevel="1" x14ac:dyDescent="0.2">
      <c r="A337" s="97" t="s">
        <v>1937</v>
      </c>
      <c r="B337" s="63" t="s">
        <v>90</v>
      </c>
      <c r="C337" s="43" t="s">
        <v>79</v>
      </c>
      <c r="D337" s="44">
        <f>$D$317</f>
        <v>2222.89</v>
      </c>
      <c r="E337" s="44">
        <f t="shared" ref="E337:AA337" si="193">$D$317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2">
      <c r="A338" s="97" t="s">
        <v>1938</v>
      </c>
      <c r="B338" s="63" t="s">
        <v>83</v>
      </c>
      <c r="C338" s="43" t="s">
        <v>79</v>
      </c>
      <c r="D338" s="44">
        <v>3.63</v>
      </c>
      <c r="E338" s="44">
        <v>3.63</v>
      </c>
      <c r="F338" s="44">
        <v>3.63</v>
      </c>
      <c r="G338" s="44">
        <v>3.63</v>
      </c>
      <c r="H338" s="44">
        <v>3.63</v>
      </c>
      <c r="I338" s="44">
        <v>3.63</v>
      </c>
      <c r="J338" s="44">
        <v>3.63</v>
      </c>
      <c r="K338" s="44">
        <v>3.63</v>
      </c>
      <c r="L338" s="44">
        <v>3.63</v>
      </c>
      <c r="M338" s="44">
        <v>3.63</v>
      </c>
      <c r="N338" s="44">
        <v>3.63</v>
      </c>
      <c r="O338" s="44">
        <v>3.63</v>
      </c>
      <c r="P338" s="44">
        <v>3.63</v>
      </c>
      <c r="Q338" s="44">
        <v>3.63</v>
      </c>
      <c r="R338" s="44">
        <v>3.63</v>
      </c>
      <c r="S338" s="44">
        <v>3.63</v>
      </c>
      <c r="T338" s="44">
        <v>3.63</v>
      </c>
      <c r="U338" s="44">
        <v>3.63</v>
      </c>
      <c r="V338" s="44">
        <v>3.63</v>
      </c>
      <c r="W338" s="44">
        <v>3.63</v>
      </c>
      <c r="X338" s="44">
        <v>3.63</v>
      </c>
      <c r="Y338" s="44">
        <v>3.63</v>
      </c>
      <c r="Z338" s="44">
        <v>3.63</v>
      </c>
      <c r="AA338" s="44">
        <v>3.63</v>
      </c>
    </row>
    <row r="339" spans="1:27" ht="12.75" hidden="1" customHeight="1" outlineLevel="1" x14ac:dyDescent="0.2">
      <c r="A339" s="97" t="s">
        <v>1939</v>
      </c>
      <c r="B339" s="63" t="s">
        <v>81</v>
      </c>
      <c r="C339" s="43" t="s">
        <v>79</v>
      </c>
      <c r="D339" s="44">
        <f>$D$11</f>
        <v>330.69</v>
      </c>
      <c r="E339" s="44">
        <f t="shared" ref="E339:AA339" si="194">$D$11</f>
        <v>330.69</v>
      </c>
      <c r="F339" s="44">
        <f t="shared" si="194"/>
        <v>330.69</v>
      </c>
      <c r="G339" s="44">
        <f t="shared" si="194"/>
        <v>330.69</v>
      </c>
      <c r="H339" s="44">
        <f t="shared" si="194"/>
        <v>330.69</v>
      </c>
      <c r="I339" s="44">
        <f t="shared" si="194"/>
        <v>330.69</v>
      </c>
      <c r="J339" s="44">
        <f t="shared" si="194"/>
        <v>330.69</v>
      </c>
      <c r="K339" s="44">
        <f t="shared" si="194"/>
        <v>330.69</v>
      </c>
      <c r="L339" s="44">
        <f t="shared" si="194"/>
        <v>330.69</v>
      </c>
      <c r="M339" s="44">
        <f t="shared" si="194"/>
        <v>330.69</v>
      </c>
      <c r="N339" s="44">
        <f t="shared" si="194"/>
        <v>330.69</v>
      </c>
      <c r="O339" s="44">
        <f t="shared" si="194"/>
        <v>330.69</v>
      </c>
      <c r="P339" s="44">
        <f t="shared" si="194"/>
        <v>330.69</v>
      </c>
      <c r="Q339" s="44">
        <f t="shared" si="194"/>
        <v>330.69</v>
      </c>
      <c r="R339" s="44">
        <f t="shared" si="194"/>
        <v>330.69</v>
      </c>
      <c r="S339" s="44">
        <f t="shared" si="194"/>
        <v>330.69</v>
      </c>
      <c r="T339" s="44">
        <f t="shared" si="194"/>
        <v>330.69</v>
      </c>
      <c r="U339" s="44">
        <f t="shared" si="194"/>
        <v>330.69</v>
      </c>
      <c r="V339" s="44">
        <f t="shared" si="194"/>
        <v>330.69</v>
      </c>
      <c r="W339" s="44">
        <f t="shared" si="194"/>
        <v>330.69</v>
      </c>
      <c r="X339" s="44">
        <f t="shared" si="194"/>
        <v>330.69</v>
      </c>
      <c r="Y339" s="44">
        <f t="shared" si="194"/>
        <v>330.69</v>
      </c>
      <c r="Z339" s="44">
        <f t="shared" si="194"/>
        <v>330.69</v>
      </c>
      <c r="AA339" s="44">
        <f t="shared" si="194"/>
        <v>330.69</v>
      </c>
    </row>
    <row r="340" spans="1:27" ht="12.75" customHeight="1" collapsed="1" x14ac:dyDescent="0.2">
      <c r="A340" s="96" t="s">
        <v>1940</v>
      </c>
      <c r="B340" s="28" t="str">
        <f>"06"&amp;"."&amp;$B$776&amp;"."&amp;$B$777</f>
        <v>06.11.2023</v>
      </c>
      <c r="C340" s="88" t="s">
        <v>76</v>
      </c>
      <c r="D340" s="89">
        <f>ROUND(((D341+D342+D344+D343)/1000),5)</f>
        <v>3.7639399999999998</v>
      </c>
      <c r="E340" s="89">
        <f>ROUND(((E341+E342+E344+E343)/1000),5)</f>
        <v>3.6876199999999999</v>
      </c>
      <c r="F340" s="89">
        <f>ROUND(((F341+F342+F344+F343)/1000),5)</f>
        <v>3.6060699999999999</v>
      </c>
      <c r="G340" s="89">
        <f t="shared" ref="G340:AA340" si="195">ROUND(((G341+G342+G344+G343)/1000),5)</f>
        <v>3.5636100000000002</v>
      </c>
      <c r="H340" s="89">
        <f t="shared" si="195"/>
        <v>3.6011500000000001</v>
      </c>
      <c r="I340" s="89">
        <f t="shared" si="195"/>
        <v>3.6946400000000001</v>
      </c>
      <c r="J340" s="89">
        <f t="shared" si="195"/>
        <v>3.72628</v>
      </c>
      <c r="K340" s="89">
        <f t="shared" si="195"/>
        <v>3.8401800000000001</v>
      </c>
      <c r="L340" s="89">
        <f t="shared" si="195"/>
        <v>4.0715199999999996</v>
      </c>
      <c r="M340" s="89">
        <f t="shared" si="195"/>
        <v>4.2648900000000003</v>
      </c>
      <c r="N340" s="89">
        <f t="shared" si="195"/>
        <v>4.3803700000000001</v>
      </c>
      <c r="O340" s="89">
        <f t="shared" si="195"/>
        <v>4.3995100000000003</v>
      </c>
      <c r="P340" s="89">
        <f t="shared" si="195"/>
        <v>4.3791399999999996</v>
      </c>
      <c r="Q340" s="89">
        <f t="shared" si="195"/>
        <v>4.3869300000000004</v>
      </c>
      <c r="R340" s="89">
        <f t="shared" si="195"/>
        <v>4.3544700000000001</v>
      </c>
      <c r="S340" s="89">
        <f t="shared" si="195"/>
        <v>4.3353799999999998</v>
      </c>
      <c r="T340" s="89">
        <f t="shared" si="195"/>
        <v>4.4057899999999997</v>
      </c>
      <c r="U340" s="89">
        <f t="shared" si="195"/>
        <v>4.4634900000000002</v>
      </c>
      <c r="V340" s="89">
        <f t="shared" si="195"/>
        <v>4.4590800000000002</v>
      </c>
      <c r="W340" s="89">
        <f t="shared" si="195"/>
        <v>4.4312699999999996</v>
      </c>
      <c r="X340" s="89">
        <f t="shared" si="195"/>
        <v>4.3976600000000001</v>
      </c>
      <c r="Y340" s="89">
        <f t="shared" si="195"/>
        <v>4.2675099999999997</v>
      </c>
      <c r="Z340" s="89">
        <f t="shared" si="195"/>
        <v>3.94482</v>
      </c>
      <c r="AA340" s="89">
        <f t="shared" si="195"/>
        <v>3.8070499999999998</v>
      </c>
    </row>
    <row r="341" spans="1:27" ht="12.75" hidden="1" customHeight="1" outlineLevel="1" x14ac:dyDescent="0.2">
      <c r="A341" s="97" t="s">
        <v>1941</v>
      </c>
      <c r="B341" s="63" t="s">
        <v>242</v>
      </c>
      <c r="C341" s="43" t="s">
        <v>79</v>
      </c>
      <c r="D341" s="44">
        <v>1206.73</v>
      </c>
      <c r="E341" s="44">
        <v>1130.4100000000001</v>
      </c>
      <c r="F341" s="44">
        <v>1048.8599999999999</v>
      </c>
      <c r="G341" s="44">
        <v>1006.4</v>
      </c>
      <c r="H341" s="44">
        <v>1043.94</v>
      </c>
      <c r="I341" s="44">
        <v>1137.43</v>
      </c>
      <c r="J341" s="44">
        <v>1169.07</v>
      </c>
      <c r="K341" s="44">
        <v>1282.97</v>
      </c>
      <c r="L341" s="44">
        <v>1514.31</v>
      </c>
      <c r="M341" s="44">
        <v>1707.68</v>
      </c>
      <c r="N341" s="44">
        <v>1823.16</v>
      </c>
      <c r="O341" s="44">
        <v>1842.3</v>
      </c>
      <c r="P341" s="44">
        <v>1821.93</v>
      </c>
      <c r="Q341" s="44">
        <v>1829.72</v>
      </c>
      <c r="R341" s="44">
        <v>1797.26</v>
      </c>
      <c r="S341" s="44">
        <v>1778.17</v>
      </c>
      <c r="T341" s="44">
        <v>1848.58</v>
      </c>
      <c r="U341" s="44">
        <v>1906.28</v>
      </c>
      <c r="V341" s="44">
        <v>1901.87</v>
      </c>
      <c r="W341" s="44">
        <v>1874.06</v>
      </c>
      <c r="X341" s="44">
        <v>1840.45</v>
      </c>
      <c r="Y341" s="44">
        <v>1710.3</v>
      </c>
      <c r="Z341" s="44">
        <v>1387.61</v>
      </c>
      <c r="AA341" s="44">
        <v>1249.8399999999999</v>
      </c>
    </row>
    <row r="342" spans="1:27" ht="12.75" hidden="1" customHeight="1" outlineLevel="1" x14ac:dyDescent="0.2">
      <c r="A342" s="97" t="s">
        <v>1942</v>
      </c>
      <c r="B342" s="63" t="s">
        <v>90</v>
      </c>
      <c r="C342" s="43" t="s">
        <v>79</v>
      </c>
      <c r="D342" s="44">
        <f>$D$317</f>
        <v>2222.89</v>
      </c>
      <c r="E342" s="44">
        <f t="shared" ref="E342:AA342" si="196">$D$317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2">
      <c r="A343" s="97" t="s">
        <v>1943</v>
      </c>
      <c r="B343" s="63" t="s">
        <v>83</v>
      </c>
      <c r="C343" s="43" t="s">
        <v>79</v>
      </c>
      <c r="D343" s="44">
        <v>3.63</v>
      </c>
      <c r="E343" s="44">
        <v>3.63</v>
      </c>
      <c r="F343" s="44">
        <v>3.63</v>
      </c>
      <c r="G343" s="44">
        <v>3.63</v>
      </c>
      <c r="H343" s="44">
        <v>3.63</v>
      </c>
      <c r="I343" s="44">
        <v>3.63</v>
      </c>
      <c r="J343" s="44">
        <v>3.63</v>
      </c>
      <c r="K343" s="44">
        <v>3.63</v>
      </c>
      <c r="L343" s="44">
        <v>3.63</v>
      </c>
      <c r="M343" s="44">
        <v>3.63</v>
      </c>
      <c r="N343" s="44">
        <v>3.63</v>
      </c>
      <c r="O343" s="44">
        <v>3.63</v>
      </c>
      <c r="P343" s="44">
        <v>3.63</v>
      </c>
      <c r="Q343" s="44">
        <v>3.63</v>
      </c>
      <c r="R343" s="44">
        <v>3.63</v>
      </c>
      <c r="S343" s="44">
        <v>3.63</v>
      </c>
      <c r="T343" s="44">
        <v>3.63</v>
      </c>
      <c r="U343" s="44">
        <v>3.63</v>
      </c>
      <c r="V343" s="44">
        <v>3.63</v>
      </c>
      <c r="W343" s="44">
        <v>3.63</v>
      </c>
      <c r="X343" s="44">
        <v>3.63</v>
      </c>
      <c r="Y343" s="44">
        <v>3.63</v>
      </c>
      <c r="Z343" s="44">
        <v>3.63</v>
      </c>
      <c r="AA343" s="44">
        <v>3.63</v>
      </c>
    </row>
    <row r="344" spans="1:27" ht="12.75" hidden="1" customHeight="1" outlineLevel="1" x14ac:dyDescent="0.2">
      <c r="A344" s="97" t="s">
        <v>1944</v>
      </c>
      <c r="B344" s="63" t="s">
        <v>81</v>
      </c>
      <c r="C344" s="43" t="s">
        <v>79</v>
      </c>
      <c r="D344" s="44">
        <f>$D$11</f>
        <v>330.69</v>
      </c>
      <c r="E344" s="44">
        <f t="shared" ref="E344:AA344" si="197">$D$11</f>
        <v>330.69</v>
      </c>
      <c r="F344" s="44">
        <f t="shared" si="197"/>
        <v>330.69</v>
      </c>
      <c r="G344" s="44">
        <f t="shared" si="197"/>
        <v>330.69</v>
      </c>
      <c r="H344" s="44">
        <f t="shared" si="197"/>
        <v>330.69</v>
      </c>
      <c r="I344" s="44">
        <f t="shared" si="197"/>
        <v>330.69</v>
      </c>
      <c r="J344" s="44">
        <f t="shared" si="197"/>
        <v>330.69</v>
      </c>
      <c r="K344" s="44">
        <f t="shared" si="197"/>
        <v>330.69</v>
      </c>
      <c r="L344" s="44">
        <f t="shared" si="197"/>
        <v>330.69</v>
      </c>
      <c r="M344" s="44">
        <f t="shared" si="197"/>
        <v>330.69</v>
      </c>
      <c r="N344" s="44">
        <f t="shared" si="197"/>
        <v>330.69</v>
      </c>
      <c r="O344" s="44">
        <f t="shared" si="197"/>
        <v>330.69</v>
      </c>
      <c r="P344" s="44">
        <f t="shared" si="197"/>
        <v>330.69</v>
      </c>
      <c r="Q344" s="44">
        <f t="shared" si="197"/>
        <v>330.69</v>
      </c>
      <c r="R344" s="44">
        <f t="shared" si="197"/>
        <v>330.69</v>
      </c>
      <c r="S344" s="44">
        <f t="shared" si="197"/>
        <v>330.69</v>
      </c>
      <c r="T344" s="44">
        <f t="shared" si="197"/>
        <v>330.69</v>
      </c>
      <c r="U344" s="44">
        <f t="shared" si="197"/>
        <v>330.69</v>
      </c>
      <c r="V344" s="44">
        <f t="shared" si="197"/>
        <v>330.69</v>
      </c>
      <c r="W344" s="44">
        <f t="shared" si="197"/>
        <v>330.69</v>
      </c>
      <c r="X344" s="44">
        <f t="shared" si="197"/>
        <v>330.69</v>
      </c>
      <c r="Y344" s="44">
        <f t="shared" si="197"/>
        <v>330.69</v>
      </c>
      <c r="Z344" s="44">
        <f t="shared" si="197"/>
        <v>330.69</v>
      </c>
      <c r="AA344" s="44">
        <f t="shared" si="197"/>
        <v>330.69</v>
      </c>
    </row>
    <row r="345" spans="1:27" ht="12.75" customHeight="1" collapsed="1" x14ac:dyDescent="0.2">
      <c r="A345" s="96" t="s">
        <v>1945</v>
      </c>
      <c r="B345" s="28" t="str">
        <f>"07"&amp;"."&amp;$B$776&amp;"."&amp;$B$777</f>
        <v>07.11.2023</v>
      </c>
      <c r="C345" s="88" t="s">
        <v>76</v>
      </c>
      <c r="D345" s="89">
        <f>ROUND(((D346+D347+D349+D348)/1000),5)</f>
        <v>3.7143299999999999</v>
      </c>
      <c r="E345" s="89">
        <f>ROUND(((E346+E347+E349+E348)/1000),5)</f>
        <v>3.5601400000000001</v>
      </c>
      <c r="F345" s="89">
        <f>ROUND(((F346+F347+F349+F348)/1000),5)</f>
        <v>3.4550700000000001</v>
      </c>
      <c r="G345" s="89">
        <f t="shared" ref="G345:AA345" si="198">ROUND(((G346+G347+G349+G348)/1000),5)</f>
        <v>3.4125899999999998</v>
      </c>
      <c r="H345" s="89">
        <f t="shared" si="198"/>
        <v>3.4935800000000001</v>
      </c>
      <c r="I345" s="89">
        <f t="shared" si="198"/>
        <v>3.71915</v>
      </c>
      <c r="J345" s="89">
        <f t="shared" si="198"/>
        <v>3.7833199999999998</v>
      </c>
      <c r="K345" s="89">
        <f t="shared" si="198"/>
        <v>4.0252400000000002</v>
      </c>
      <c r="L345" s="89">
        <f t="shared" si="198"/>
        <v>4.2692899999999998</v>
      </c>
      <c r="M345" s="89">
        <f t="shared" si="198"/>
        <v>4.4119099999999998</v>
      </c>
      <c r="N345" s="89">
        <f t="shared" si="198"/>
        <v>4.4228100000000001</v>
      </c>
      <c r="O345" s="89">
        <f t="shared" si="198"/>
        <v>4.4249200000000002</v>
      </c>
      <c r="P345" s="89">
        <f t="shared" si="198"/>
        <v>4.3848900000000004</v>
      </c>
      <c r="Q345" s="89">
        <f t="shared" si="198"/>
        <v>4.4027200000000004</v>
      </c>
      <c r="R345" s="89">
        <f t="shared" si="198"/>
        <v>4.4089700000000001</v>
      </c>
      <c r="S345" s="89">
        <f t="shared" si="198"/>
        <v>4.4311400000000001</v>
      </c>
      <c r="T345" s="89">
        <f t="shared" si="198"/>
        <v>4.4265699999999999</v>
      </c>
      <c r="U345" s="89">
        <f t="shared" si="198"/>
        <v>4.4083500000000004</v>
      </c>
      <c r="V345" s="89">
        <f t="shared" si="198"/>
        <v>4.4678500000000003</v>
      </c>
      <c r="W345" s="89">
        <f t="shared" si="198"/>
        <v>4.3731200000000001</v>
      </c>
      <c r="X345" s="89">
        <f t="shared" si="198"/>
        <v>4.2428999999999997</v>
      </c>
      <c r="Y345" s="89">
        <f t="shared" si="198"/>
        <v>4.1819199999999999</v>
      </c>
      <c r="Z345" s="89">
        <f t="shared" si="198"/>
        <v>3.8571900000000001</v>
      </c>
      <c r="AA345" s="89">
        <f t="shared" si="198"/>
        <v>3.7413799999999999</v>
      </c>
    </row>
    <row r="346" spans="1:27" ht="12.75" hidden="1" customHeight="1" outlineLevel="1" x14ac:dyDescent="0.2">
      <c r="A346" s="97" t="s">
        <v>1946</v>
      </c>
      <c r="B346" s="63" t="s">
        <v>242</v>
      </c>
      <c r="C346" s="43" t="s">
        <v>79</v>
      </c>
      <c r="D346" s="44">
        <v>1157.1199999999999</v>
      </c>
      <c r="E346" s="44">
        <v>1002.93</v>
      </c>
      <c r="F346" s="44">
        <v>897.86</v>
      </c>
      <c r="G346" s="44">
        <v>855.38</v>
      </c>
      <c r="H346" s="44">
        <v>936.37</v>
      </c>
      <c r="I346" s="44">
        <v>1161.94</v>
      </c>
      <c r="J346" s="44">
        <v>1226.1099999999999</v>
      </c>
      <c r="K346" s="44">
        <v>1468.03</v>
      </c>
      <c r="L346" s="44">
        <v>1712.08</v>
      </c>
      <c r="M346" s="44">
        <v>1854.7</v>
      </c>
      <c r="N346" s="44">
        <v>1865.6</v>
      </c>
      <c r="O346" s="44">
        <v>1867.71</v>
      </c>
      <c r="P346" s="44">
        <v>1827.68</v>
      </c>
      <c r="Q346" s="44">
        <v>1845.51</v>
      </c>
      <c r="R346" s="44">
        <v>1851.76</v>
      </c>
      <c r="S346" s="44">
        <v>1873.93</v>
      </c>
      <c r="T346" s="44">
        <v>1869.36</v>
      </c>
      <c r="U346" s="44">
        <v>1851.14</v>
      </c>
      <c r="V346" s="44">
        <v>1910.64</v>
      </c>
      <c r="W346" s="44">
        <v>1815.91</v>
      </c>
      <c r="X346" s="44">
        <v>1685.69</v>
      </c>
      <c r="Y346" s="44">
        <v>1624.71</v>
      </c>
      <c r="Z346" s="44">
        <v>1299.98</v>
      </c>
      <c r="AA346" s="44">
        <v>1184.17</v>
      </c>
    </row>
    <row r="347" spans="1:27" ht="12.75" hidden="1" customHeight="1" outlineLevel="1" x14ac:dyDescent="0.2">
      <c r="A347" s="97" t="s">
        <v>1947</v>
      </c>
      <c r="B347" s="63" t="s">
        <v>90</v>
      </c>
      <c r="C347" s="43" t="s">
        <v>79</v>
      </c>
      <c r="D347" s="44">
        <f>$D$317</f>
        <v>2222.89</v>
      </c>
      <c r="E347" s="44">
        <f t="shared" ref="E347:AA347" si="199">$D$317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2">
      <c r="A348" s="97" t="s">
        <v>1948</v>
      </c>
      <c r="B348" s="63" t="s">
        <v>83</v>
      </c>
      <c r="C348" s="43" t="s">
        <v>79</v>
      </c>
      <c r="D348" s="44">
        <v>3.63</v>
      </c>
      <c r="E348" s="44">
        <v>3.63</v>
      </c>
      <c r="F348" s="44">
        <v>3.63</v>
      </c>
      <c r="G348" s="44">
        <v>3.63</v>
      </c>
      <c r="H348" s="44">
        <v>3.63</v>
      </c>
      <c r="I348" s="44">
        <v>3.63</v>
      </c>
      <c r="J348" s="44">
        <v>3.63</v>
      </c>
      <c r="K348" s="44">
        <v>3.63</v>
      </c>
      <c r="L348" s="44">
        <v>3.63</v>
      </c>
      <c r="M348" s="44">
        <v>3.63</v>
      </c>
      <c r="N348" s="44">
        <v>3.63</v>
      </c>
      <c r="O348" s="44">
        <v>3.63</v>
      </c>
      <c r="P348" s="44">
        <v>3.63</v>
      </c>
      <c r="Q348" s="44">
        <v>3.63</v>
      </c>
      <c r="R348" s="44">
        <v>3.63</v>
      </c>
      <c r="S348" s="44">
        <v>3.63</v>
      </c>
      <c r="T348" s="44">
        <v>3.63</v>
      </c>
      <c r="U348" s="44">
        <v>3.63</v>
      </c>
      <c r="V348" s="44">
        <v>3.63</v>
      </c>
      <c r="W348" s="44">
        <v>3.63</v>
      </c>
      <c r="X348" s="44">
        <v>3.63</v>
      </c>
      <c r="Y348" s="44">
        <v>3.63</v>
      </c>
      <c r="Z348" s="44">
        <v>3.63</v>
      </c>
      <c r="AA348" s="44">
        <v>3.63</v>
      </c>
    </row>
    <row r="349" spans="1:27" ht="12.75" hidden="1" customHeight="1" outlineLevel="1" x14ac:dyDescent="0.2">
      <c r="A349" s="97" t="s">
        <v>1949</v>
      </c>
      <c r="B349" s="63" t="s">
        <v>81</v>
      </c>
      <c r="C349" s="43" t="s">
        <v>79</v>
      </c>
      <c r="D349" s="44">
        <f>$D$11</f>
        <v>330.69</v>
      </c>
      <c r="E349" s="44">
        <f t="shared" ref="E349:AA349" si="200">$D$11</f>
        <v>330.69</v>
      </c>
      <c r="F349" s="44">
        <f t="shared" si="200"/>
        <v>330.69</v>
      </c>
      <c r="G349" s="44">
        <f t="shared" si="200"/>
        <v>330.69</v>
      </c>
      <c r="H349" s="44">
        <f t="shared" si="200"/>
        <v>330.69</v>
      </c>
      <c r="I349" s="44">
        <f t="shared" si="200"/>
        <v>330.69</v>
      </c>
      <c r="J349" s="44">
        <f t="shared" si="200"/>
        <v>330.69</v>
      </c>
      <c r="K349" s="44">
        <f t="shared" si="200"/>
        <v>330.69</v>
      </c>
      <c r="L349" s="44">
        <f t="shared" si="200"/>
        <v>330.69</v>
      </c>
      <c r="M349" s="44">
        <f t="shared" si="200"/>
        <v>330.69</v>
      </c>
      <c r="N349" s="44">
        <f t="shared" si="200"/>
        <v>330.69</v>
      </c>
      <c r="O349" s="44">
        <f t="shared" si="200"/>
        <v>330.69</v>
      </c>
      <c r="P349" s="44">
        <f t="shared" si="200"/>
        <v>330.69</v>
      </c>
      <c r="Q349" s="44">
        <f t="shared" si="200"/>
        <v>330.69</v>
      </c>
      <c r="R349" s="44">
        <f t="shared" si="200"/>
        <v>330.69</v>
      </c>
      <c r="S349" s="44">
        <f t="shared" si="200"/>
        <v>330.69</v>
      </c>
      <c r="T349" s="44">
        <f t="shared" si="200"/>
        <v>330.69</v>
      </c>
      <c r="U349" s="44">
        <f t="shared" si="200"/>
        <v>330.69</v>
      </c>
      <c r="V349" s="44">
        <f t="shared" si="200"/>
        <v>330.69</v>
      </c>
      <c r="W349" s="44">
        <f t="shared" si="200"/>
        <v>330.69</v>
      </c>
      <c r="X349" s="44">
        <f t="shared" si="200"/>
        <v>330.69</v>
      </c>
      <c r="Y349" s="44">
        <f t="shared" si="200"/>
        <v>330.69</v>
      </c>
      <c r="Z349" s="44">
        <f t="shared" si="200"/>
        <v>330.69</v>
      </c>
      <c r="AA349" s="44">
        <f t="shared" si="200"/>
        <v>330.69</v>
      </c>
    </row>
    <row r="350" spans="1:27" ht="12.75" customHeight="1" collapsed="1" x14ac:dyDescent="0.2">
      <c r="A350" s="96" t="s">
        <v>1950</v>
      </c>
      <c r="B350" s="28" t="str">
        <f>"08"&amp;"."&amp;$B$776&amp;"."&amp;$B$777</f>
        <v>08.11.2023</v>
      </c>
      <c r="C350" s="88" t="s">
        <v>76</v>
      </c>
      <c r="D350" s="89">
        <f>ROUND(((D351+D352+D354+D353)/1000),5)</f>
        <v>3.7537699999999998</v>
      </c>
      <c r="E350" s="89">
        <f>ROUND(((E351+E352+E354+E353)/1000),5)</f>
        <v>3.7246600000000001</v>
      </c>
      <c r="F350" s="89">
        <f>ROUND(((F351+F352+F354+F353)/1000),5)</f>
        <v>3.4989300000000001</v>
      </c>
      <c r="G350" s="89">
        <f t="shared" ref="G350:AA350" si="201">ROUND(((G351+G352+G354+G353)/1000),5)</f>
        <v>3.4946600000000001</v>
      </c>
      <c r="H350" s="89">
        <f t="shared" si="201"/>
        <v>3.5194399999999999</v>
      </c>
      <c r="I350" s="89">
        <f t="shared" si="201"/>
        <v>3.7440000000000002</v>
      </c>
      <c r="J350" s="89">
        <f t="shared" si="201"/>
        <v>3.7752400000000002</v>
      </c>
      <c r="K350" s="89">
        <f t="shared" si="201"/>
        <v>4.0562100000000001</v>
      </c>
      <c r="L350" s="89">
        <f t="shared" si="201"/>
        <v>4.2169999999999996</v>
      </c>
      <c r="M350" s="89">
        <f t="shared" si="201"/>
        <v>4.3954599999999999</v>
      </c>
      <c r="N350" s="89">
        <f t="shared" si="201"/>
        <v>4.4061199999999996</v>
      </c>
      <c r="O350" s="89">
        <f t="shared" si="201"/>
        <v>4.4353199999999999</v>
      </c>
      <c r="P350" s="89">
        <f t="shared" si="201"/>
        <v>4.4358399999999998</v>
      </c>
      <c r="Q350" s="89">
        <f t="shared" si="201"/>
        <v>4.4454900000000004</v>
      </c>
      <c r="R350" s="89">
        <f t="shared" si="201"/>
        <v>4.4233099999999999</v>
      </c>
      <c r="S350" s="89">
        <f t="shared" si="201"/>
        <v>4.45777</v>
      </c>
      <c r="T350" s="89">
        <f t="shared" si="201"/>
        <v>4.4631400000000001</v>
      </c>
      <c r="U350" s="89">
        <f t="shared" si="201"/>
        <v>4.4607799999999997</v>
      </c>
      <c r="V350" s="89">
        <f t="shared" si="201"/>
        <v>4.4556899999999997</v>
      </c>
      <c r="W350" s="89">
        <f t="shared" si="201"/>
        <v>4.3951099999999999</v>
      </c>
      <c r="X350" s="89">
        <f t="shared" si="201"/>
        <v>4.3299799999999999</v>
      </c>
      <c r="Y350" s="89">
        <f t="shared" si="201"/>
        <v>4.2098100000000001</v>
      </c>
      <c r="Z350" s="89">
        <f t="shared" si="201"/>
        <v>3.9111500000000001</v>
      </c>
      <c r="AA350" s="89">
        <f t="shared" si="201"/>
        <v>3.7594400000000001</v>
      </c>
    </row>
    <row r="351" spans="1:27" ht="12.75" hidden="1" customHeight="1" outlineLevel="1" x14ac:dyDescent="0.2">
      <c r="A351" s="97" t="s">
        <v>1951</v>
      </c>
      <c r="B351" s="63" t="s">
        <v>242</v>
      </c>
      <c r="C351" s="43" t="s">
        <v>79</v>
      </c>
      <c r="D351" s="44">
        <v>1196.56</v>
      </c>
      <c r="E351" s="44">
        <v>1167.45</v>
      </c>
      <c r="F351" s="44">
        <v>941.72</v>
      </c>
      <c r="G351" s="44">
        <v>937.45</v>
      </c>
      <c r="H351" s="44">
        <v>962.23</v>
      </c>
      <c r="I351" s="44">
        <v>1186.79</v>
      </c>
      <c r="J351" s="44">
        <v>1218.03</v>
      </c>
      <c r="K351" s="44">
        <v>1499</v>
      </c>
      <c r="L351" s="44">
        <v>1659.79</v>
      </c>
      <c r="M351" s="44">
        <v>1838.25</v>
      </c>
      <c r="N351" s="44">
        <v>1848.91</v>
      </c>
      <c r="O351" s="44">
        <v>1878.11</v>
      </c>
      <c r="P351" s="44">
        <v>1878.63</v>
      </c>
      <c r="Q351" s="44">
        <v>1888.28</v>
      </c>
      <c r="R351" s="44">
        <v>1866.1</v>
      </c>
      <c r="S351" s="44">
        <v>1900.56</v>
      </c>
      <c r="T351" s="44">
        <v>1905.93</v>
      </c>
      <c r="U351" s="44">
        <v>1903.57</v>
      </c>
      <c r="V351" s="44">
        <v>1898.48</v>
      </c>
      <c r="W351" s="44">
        <v>1837.9</v>
      </c>
      <c r="X351" s="44">
        <v>1772.77</v>
      </c>
      <c r="Y351" s="44">
        <v>1652.6</v>
      </c>
      <c r="Z351" s="44">
        <v>1353.94</v>
      </c>
      <c r="AA351" s="44">
        <v>1202.23</v>
      </c>
    </row>
    <row r="352" spans="1:27" ht="12.75" hidden="1" customHeight="1" outlineLevel="1" x14ac:dyDescent="0.2">
      <c r="A352" s="97" t="s">
        <v>1952</v>
      </c>
      <c r="B352" s="63" t="s">
        <v>90</v>
      </c>
      <c r="C352" s="43" t="s">
        <v>79</v>
      </c>
      <c r="D352" s="44">
        <f>$D$317</f>
        <v>2222.89</v>
      </c>
      <c r="E352" s="44">
        <f t="shared" ref="E352:AA352" si="202">$D$317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2">
      <c r="A353" s="97" t="s">
        <v>1953</v>
      </c>
      <c r="B353" s="63" t="s">
        <v>83</v>
      </c>
      <c r="C353" s="43" t="s">
        <v>79</v>
      </c>
      <c r="D353" s="44">
        <v>3.63</v>
      </c>
      <c r="E353" s="44">
        <v>3.63</v>
      </c>
      <c r="F353" s="44">
        <v>3.63</v>
      </c>
      <c r="G353" s="44">
        <v>3.63</v>
      </c>
      <c r="H353" s="44">
        <v>3.63</v>
      </c>
      <c r="I353" s="44">
        <v>3.63</v>
      </c>
      <c r="J353" s="44">
        <v>3.63</v>
      </c>
      <c r="K353" s="44">
        <v>3.63</v>
      </c>
      <c r="L353" s="44">
        <v>3.63</v>
      </c>
      <c r="M353" s="44">
        <v>3.63</v>
      </c>
      <c r="N353" s="44">
        <v>3.63</v>
      </c>
      <c r="O353" s="44">
        <v>3.63</v>
      </c>
      <c r="P353" s="44">
        <v>3.63</v>
      </c>
      <c r="Q353" s="44">
        <v>3.63</v>
      </c>
      <c r="R353" s="44">
        <v>3.63</v>
      </c>
      <c r="S353" s="44">
        <v>3.63</v>
      </c>
      <c r="T353" s="44">
        <v>3.63</v>
      </c>
      <c r="U353" s="44">
        <v>3.63</v>
      </c>
      <c r="V353" s="44">
        <v>3.63</v>
      </c>
      <c r="W353" s="44">
        <v>3.63</v>
      </c>
      <c r="X353" s="44">
        <v>3.63</v>
      </c>
      <c r="Y353" s="44">
        <v>3.63</v>
      </c>
      <c r="Z353" s="44">
        <v>3.63</v>
      </c>
      <c r="AA353" s="44">
        <v>3.63</v>
      </c>
    </row>
    <row r="354" spans="1:27" ht="12.75" hidden="1" customHeight="1" outlineLevel="1" x14ac:dyDescent="0.2">
      <c r="A354" s="97" t="s">
        <v>1954</v>
      </c>
      <c r="B354" s="63" t="s">
        <v>81</v>
      </c>
      <c r="C354" s="43" t="s">
        <v>79</v>
      </c>
      <c r="D354" s="44">
        <f>$D$11</f>
        <v>330.69</v>
      </c>
      <c r="E354" s="44">
        <f t="shared" ref="E354:AA354" si="203">$D$11</f>
        <v>330.69</v>
      </c>
      <c r="F354" s="44">
        <f t="shared" si="203"/>
        <v>330.69</v>
      </c>
      <c r="G354" s="44">
        <f t="shared" si="203"/>
        <v>330.69</v>
      </c>
      <c r="H354" s="44">
        <f t="shared" si="203"/>
        <v>330.69</v>
      </c>
      <c r="I354" s="44">
        <f t="shared" si="203"/>
        <v>330.69</v>
      </c>
      <c r="J354" s="44">
        <f t="shared" si="203"/>
        <v>330.69</v>
      </c>
      <c r="K354" s="44">
        <f t="shared" si="203"/>
        <v>330.69</v>
      </c>
      <c r="L354" s="44">
        <f t="shared" si="203"/>
        <v>330.69</v>
      </c>
      <c r="M354" s="44">
        <f t="shared" si="203"/>
        <v>330.69</v>
      </c>
      <c r="N354" s="44">
        <f t="shared" si="203"/>
        <v>330.69</v>
      </c>
      <c r="O354" s="44">
        <f t="shared" si="203"/>
        <v>330.69</v>
      </c>
      <c r="P354" s="44">
        <f t="shared" si="203"/>
        <v>330.69</v>
      </c>
      <c r="Q354" s="44">
        <f t="shared" si="203"/>
        <v>330.69</v>
      </c>
      <c r="R354" s="44">
        <f t="shared" si="203"/>
        <v>330.69</v>
      </c>
      <c r="S354" s="44">
        <f t="shared" si="203"/>
        <v>330.69</v>
      </c>
      <c r="T354" s="44">
        <f t="shared" si="203"/>
        <v>330.69</v>
      </c>
      <c r="U354" s="44">
        <f t="shared" si="203"/>
        <v>330.69</v>
      </c>
      <c r="V354" s="44">
        <f t="shared" si="203"/>
        <v>330.69</v>
      </c>
      <c r="W354" s="44">
        <f t="shared" si="203"/>
        <v>330.69</v>
      </c>
      <c r="X354" s="44">
        <f t="shared" si="203"/>
        <v>330.69</v>
      </c>
      <c r="Y354" s="44">
        <f t="shared" si="203"/>
        <v>330.69</v>
      </c>
      <c r="Z354" s="44">
        <f t="shared" si="203"/>
        <v>330.69</v>
      </c>
      <c r="AA354" s="44">
        <f t="shared" si="203"/>
        <v>330.69</v>
      </c>
    </row>
    <row r="355" spans="1:27" ht="12.75" customHeight="1" collapsed="1" x14ac:dyDescent="0.2">
      <c r="A355" s="96" t="s">
        <v>1955</v>
      </c>
      <c r="B355" s="28" t="str">
        <f>"09"&amp;"."&amp;$B$776&amp;"."&amp;$B$777</f>
        <v>09.11.2023</v>
      </c>
      <c r="C355" s="88" t="s">
        <v>76</v>
      </c>
      <c r="D355" s="89">
        <f>ROUND(((D356+D357+D359+D358)/1000),5)</f>
        <v>3.7750499999999998</v>
      </c>
      <c r="E355" s="89">
        <f>ROUND(((E356+E357+E359+E358)/1000),5)</f>
        <v>3.7351700000000001</v>
      </c>
      <c r="F355" s="89">
        <f>ROUND(((F356+F357+F359+F358)/1000),5)</f>
        <v>3.6791499999999999</v>
      </c>
      <c r="G355" s="89">
        <f t="shared" ref="G355:AA355" si="204">ROUND(((G356+G357+G359+G358)/1000),5)</f>
        <v>3.5474800000000002</v>
      </c>
      <c r="H355" s="89">
        <f t="shared" si="204"/>
        <v>3.7049799999999999</v>
      </c>
      <c r="I355" s="89">
        <f t="shared" si="204"/>
        <v>3.7455599999999998</v>
      </c>
      <c r="J355" s="89">
        <f t="shared" si="204"/>
        <v>3.8250299999999999</v>
      </c>
      <c r="K355" s="89">
        <f t="shared" si="204"/>
        <v>4.09232</v>
      </c>
      <c r="L355" s="89">
        <f t="shared" si="204"/>
        <v>4.2622799999999996</v>
      </c>
      <c r="M355" s="89">
        <f t="shared" si="204"/>
        <v>4.4080300000000001</v>
      </c>
      <c r="N355" s="89">
        <f t="shared" si="204"/>
        <v>4.4619999999999997</v>
      </c>
      <c r="O355" s="89">
        <f t="shared" si="204"/>
        <v>4.46835</v>
      </c>
      <c r="P355" s="89">
        <f t="shared" si="204"/>
        <v>4.4331199999999997</v>
      </c>
      <c r="Q355" s="89">
        <f t="shared" si="204"/>
        <v>4.44008</v>
      </c>
      <c r="R355" s="89">
        <f t="shared" si="204"/>
        <v>4.4402699999999999</v>
      </c>
      <c r="S355" s="89">
        <f t="shared" si="204"/>
        <v>4.4194199999999997</v>
      </c>
      <c r="T355" s="89">
        <f t="shared" si="204"/>
        <v>4.3678999999999997</v>
      </c>
      <c r="U355" s="89">
        <f t="shared" si="204"/>
        <v>4.5412600000000003</v>
      </c>
      <c r="V355" s="89">
        <f t="shared" si="204"/>
        <v>4.53566</v>
      </c>
      <c r="W355" s="89">
        <f t="shared" si="204"/>
        <v>4.4084300000000001</v>
      </c>
      <c r="X355" s="89">
        <f t="shared" si="204"/>
        <v>4.2230699999999999</v>
      </c>
      <c r="Y355" s="89">
        <f t="shared" si="204"/>
        <v>4.1715600000000004</v>
      </c>
      <c r="Z355" s="89">
        <f t="shared" si="204"/>
        <v>3.8940700000000001</v>
      </c>
      <c r="AA355" s="89">
        <f t="shared" si="204"/>
        <v>3.7871800000000002</v>
      </c>
    </row>
    <row r="356" spans="1:27" ht="12.75" hidden="1" customHeight="1" outlineLevel="1" x14ac:dyDescent="0.2">
      <c r="A356" s="97" t="s">
        <v>1956</v>
      </c>
      <c r="B356" s="63" t="s">
        <v>242</v>
      </c>
      <c r="C356" s="43" t="s">
        <v>79</v>
      </c>
      <c r="D356" s="44">
        <v>1217.8399999999999</v>
      </c>
      <c r="E356" s="44">
        <v>1177.96</v>
      </c>
      <c r="F356" s="44">
        <v>1121.94</v>
      </c>
      <c r="G356" s="44">
        <v>990.27</v>
      </c>
      <c r="H356" s="44">
        <v>1147.77</v>
      </c>
      <c r="I356" s="44">
        <v>1188.3499999999999</v>
      </c>
      <c r="J356" s="44">
        <v>1267.82</v>
      </c>
      <c r="K356" s="44">
        <v>1535.11</v>
      </c>
      <c r="L356" s="44">
        <v>1705.07</v>
      </c>
      <c r="M356" s="44">
        <v>1850.82</v>
      </c>
      <c r="N356" s="44">
        <v>1904.79</v>
      </c>
      <c r="O356" s="44">
        <v>1911.14</v>
      </c>
      <c r="P356" s="44">
        <v>1875.91</v>
      </c>
      <c r="Q356" s="44">
        <v>1882.87</v>
      </c>
      <c r="R356" s="44">
        <v>1883.06</v>
      </c>
      <c r="S356" s="44">
        <v>1862.21</v>
      </c>
      <c r="T356" s="44">
        <v>1810.69</v>
      </c>
      <c r="U356" s="44">
        <v>1984.05</v>
      </c>
      <c r="V356" s="44">
        <v>1978.45</v>
      </c>
      <c r="W356" s="44">
        <v>1851.22</v>
      </c>
      <c r="X356" s="44">
        <v>1665.86</v>
      </c>
      <c r="Y356" s="44">
        <v>1614.35</v>
      </c>
      <c r="Z356" s="44">
        <v>1336.86</v>
      </c>
      <c r="AA356" s="44">
        <v>1229.97</v>
      </c>
    </row>
    <row r="357" spans="1:27" ht="12.75" hidden="1" customHeight="1" outlineLevel="1" x14ac:dyDescent="0.2">
      <c r="A357" s="97" t="s">
        <v>1957</v>
      </c>
      <c r="B357" s="63" t="s">
        <v>90</v>
      </c>
      <c r="C357" s="43" t="s">
        <v>79</v>
      </c>
      <c r="D357" s="44">
        <f>$D$317</f>
        <v>2222.89</v>
      </c>
      <c r="E357" s="44">
        <f t="shared" ref="E357:AA357" si="205">$D$317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2">
      <c r="A358" s="97" t="s">
        <v>1958</v>
      </c>
      <c r="B358" s="63" t="s">
        <v>83</v>
      </c>
      <c r="C358" s="43" t="s">
        <v>79</v>
      </c>
      <c r="D358" s="44">
        <v>3.63</v>
      </c>
      <c r="E358" s="44">
        <v>3.63</v>
      </c>
      <c r="F358" s="44">
        <v>3.63</v>
      </c>
      <c r="G358" s="44">
        <v>3.63</v>
      </c>
      <c r="H358" s="44">
        <v>3.63</v>
      </c>
      <c r="I358" s="44">
        <v>3.63</v>
      </c>
      <c r="J358" s="44">
        <v>3.63</v>
      </c>
      <c r="K358" s="44">
        <v>3.63</v>
      </c>
      <c r="L358" s="44">
        <v>3.63</v>
      </c>
      <c r="M358" s="44">
        <v>3.63</v>
      </c>
      <c r="N358" s="44">
        <v>3.63</v>
      </c>
      <c r="O358" s="44">
        <v>3.63</v>
      </c>
      <c r="P358" s="44">
        <v>3.63</v>
      </c>
      <c r="Q358" s="44">
        <v>3.63</v>
      </c>
      <c r="R358" s="44">
        <v>3.63</v>
      </c>
      <c r="S358" s="44">
        <v>3.63</v>
      </c>
      <c r="T358" s="44">
        <v>3.63</v>
      </c>
      <c r="U358" s="44">
        <v>3.63</v>
      </c>
      <c r="V358" s="44">
        <v>3.63</v>
      </c>
      <c r="W358" s="44">
        <v>3.63</v>
      </c>
      <c r="X358" s="44">
        <v>3.63</v>
      </c>
      <c r="Y358" s="44">
        <v>3.63</v>
      </c>
      <c r="Z358" s="44">
        <v>3.63</v>
      </c>
      <c r="AA358" s="44">
        <v>3.63</v>
      </c>
    </row>
    <row r="359" spans="1:27" ht="12.75" hidden="1" customHeight="1" outlineLevel="1" x14ac:dyDescent="0.2">
      <c r="A359" s="97" t="s">
        <v>1959</v>
      </c>
      <c r="B359" s="63" t="s">
        <v>81</v>
      </c>
      <c r="C359" s="43" t="s">
        <v>79</v>
      </c>
      <c r="D359" s="44">
        <f>$D$11</f>
        <v>330.69</v>
      </c>
      <c r="E359" s="44">
        <f t="shared" ref="E359:AA359" si="206">$D$11</f>
        <v>330.69</v>
      </c>
      <c r="F359" s="44">
        <f t="shared" si="206"/>
        <v>330.69</v>
      </c>
      <c r="G359" s="44">
        <f t="shared" si="206"/>
        <v>330.69</v>
      </c>
      <c r="H359" s="44">
        <f t="shared" si="206"/>
        <v>330.69</v>
      </c>
      <c r="I359" s="44">
        <f t="shared" si="206"/>
        <v>330.69</v>
      </c>
      <c r="J359" s="44">
        <f t="shared" si="206"/>
        <v>330.69</v>
      </c>
      <c r="K359" s="44">
        <f t="shared" si="206"/>
        <v>330.69</v>
      </c>
      <c r="L359" s="44">
        <f t="shared" si="206"/>
        <v>330.69</v>
      </c>
      <c r="M359" s="44">
        <f t="shared" si="206"/>
        <v>330.69</v>
      </c>
      <c r="N359" s="44">
        <f t="shared" si="206"/>
        <v>330.69</v>
      </c>
      <c r="O359" s="44">
        <f t="shared" si="206"/>
        <v>330.69</v>
      </c>
      <c r="P359" s="44">
        <f t="shared" si="206"/>
        <v>330.69</v>
      </c>
      <c r="Q359" s="44">
        <f t="shared" si="206"/>
        <v>330.69</v>
      </c>
      <c r="R359" s="44">
        <f t="shared" si="206"/>
        <v>330.69</v>
      </c>
      <c r="S359" s="44">
        <f t="shared" si="206"/>
        <v>330.69</v>
      </c>
      <c r="T359" s="44">
        <f t="shared" si="206"/>
        <v>330.69</v>
      </c>
      <c r="U359" s="44">
        <f t="shared" si="206"/>
        <v>330.69</v>
      </c>
      <c r="V359" s="44">
        <f t="shared" si="206"/>
        <v>330.69</v>
      </c>
      <c r="W359" s="44">
        <f t="shared" si="206"/>
        <v>330.69</v>
      </c>
      <c r="X359" s="44">
        <f t="shared" si="206"/>
        <v>330.69</v>
      </c>
      <c r="Y359" s="44">
        <f t="shared" si="206"/>
        <v>330.69</v>
      </c>
      <c r="Z359" s="44">
        <f t="shared" si="206"/>
        <v>330.69</v>
      </c>
      <c r="AA359" s="44">
        <f t="shared" si="206"/>
        <v>330.69</v>
      </c>
    </row>
    <row r="360" spans="1:27" ht="12.75" customHeight="1" collapsed="1" x14ac:dyDescent="0.2">
      <c r="A360" s="96" t="s">
        <v>1960</v>
      </c>
      <c r="B360" s="28" t="str">
        <f>"10"&amp;"."&amp;$B$776&amp;"."&amp;$B$777</f>
        <v>10.11.2023</v>
      </c>
      <c r="C360" s="88" t="s">
        <v>76</v>
      </c>
      <c r="D360" s="89">
        <f>ROUND(((D361+D362+D364+D363)/1000),5)</f>
        <v>3.7567599999999999</v>
      </c>
      <c r="E360" s="89">
        <f>ROUND(((E361+E362+E364+E363)/1000),5)</f>
        <v>3.7167699999999999</v>
      </c>
      <c r="F360" s="89">
        <f>ROUND(((F361+F362+F364+F363)/1000),5)</f>
        <v>3.6796899999999999</v>
      </c>
      <c r="G360" s="89">
        <f t="shared" ref="G360:AA360" si="207">ROUND(((G361+G362+G364+G363)/1000),5)</f>
        <v>3.5483799999999999</v>
      </c>
      <c r="H360" s="89">
        <f t="shared" si="207"/>
        <v>3.6746799999999999</v>
      </c>
      <c r="I360" s="89">
        <f t="shared" si="207"/>
        <v>3.74756</v>
      </c>
      <c r="J360" s="89">
        <f t="shared" si="207"/>
        <v>3.8321900000000002</v>
      </c>
      <c r="K360" s="89">
        <f t="shared" si="207"/>
        <v>4.1299299999999999</v>
      </c>
      <c r="L360" s="89">
        <f t="shared" si="207"/>
        <v>4.3801100000000002</v>
      </c>
      <c r="M360" s="89">
        <f t="shared" si="207"/>
        <v>4.4392399999999999</v>
      </c>
      <c r="N360" s="89">
        <f t="shared" si="207"/>
        <v>4.4527700000000001</v>
      </c>
      <c r="O360" s="89">
        <f t="shared" si="207"/>
        <v>4.4959199999999999</v>
      </c>
      <c r="P360" s="89">
        <f t="shared" si="207"/>
        <v>4.4662699999999997</v>
      </c>
      <c r="Q360" s="89">
        <f t="shared" si="207"/>
        <v>4.4691900000000002</v>
      </c>
      <c r="R360" s="89">
        <f t="shared" si="207"/>
        <v>4.4681100000000002</v>
      </c>
      <c r="S360" s="89">
        <f t="shared" si="207"/>
        <v>4.46943</v>
      </c>
      <c r="T360" s="89">
        <f t="shared" si="207"/>
        <v>4.4361300000000004</v>
      </c>
      <c r="U360" s="89">
        <f t="shared" si="207"/>
        <v>4.5615500000000004</v>
      </c>
      <c r="V360" s="89">
        <f t="shared" si="207"/>
        <v>4.5399500000000002</v>
      </c>
      <c r="W360" s="89">
        <f t="shared" si="207"/>
        <v>4.4907199999999996</v>
      </c>
      <c r="X360" s="89">
        <f t="shared" si="207"/>
        <v>4.4210900000000004</v>
      </c>
      <c r="Y360" s="89">
        <f t="shared" si="207"/>
        <v>4.2550699999999999</v>
      </c>
      <c r="Z360" s="89">
        <f t="shared" si="207"/>
        <v>4.02067</v>
      </c>
      <c r="AA360" s="89">
        <f t="shared" si="207"/>
        <v>3.8048199999999999</v>
      </c>
    </row>
    <row r="361" spans="1:27" ht="12.75" hidden="1" customHeight="1" outlineLevel="1" x14ac:dyDescent="0.2">
      <c r="A361" s="97" t="s">
        <v>1961</v>
      </c>
      <c r="B361" s="63" t="s">
        <v>242</v>
      </c>
      <c r="C361" s="43" t="s">
        <v>79</v>
      </c>
      <c r="D361" s="44">
        <v>1199.55</v>
      </c>
      <c r="E361" s="44">
        <v>1159.56</v>
      </c>
      <c r="F361" s="44">
        <v>1122.48</v>
      </c>
      <c r="G361" s="44">
        <v>991.17</v>
      </c>
      <c r="H361" s="44">
        <v>1117.47</v>
      </c>
      <c r="I361" s="44">
        <v>1190.3499999999999</v>
      </c>
      <c r="J361" s="44">
        <v>1274.98</v>
      </c>
      <c r="K361" s="44">
        <v>1572.72</v>
      </c>
      <c r="L361" s="44">
        <v>1822.9</v>
      </c>
      <c r="M361" s="44">
        <v>1882.03</v>
      </c>
      <c r="N361" s="44">
        <v>1895.56</v>
      </c>
      <c r="O361" s="44">
        <v>1938.71</v>
      </c>
      <c r="P361" s="44">
        <v>1909.06</v>
      </c>
      <c r="Q361" s="44">
        <v>1911.98</v>
      </c>
      <c r="R361" s="44">
        <v>1910.9</v>
      </c>
      <c r="S361" s="44">
        <v>1912.22</v>
      </c>
      <c r="T361" s="44">
        <v>1878.92</v>
      </c>
      <c r="U361" s="44">
        <v>2004.34</v>
      </c>
      <c r="V361" s="44">
        <v>1982.74</v>
      </c>
      <c r="W361" s="44">
        <v>1933.51</v>
      </c>
      <c r="X361" s="44">
        <v>1863.88</v>
      </c>
      <c r="Y361" s="44">
        <v>1697.86</v>
      </c>
      <c r="Z361" s="44">
        <v>1463.46</v>
      </c>
      <c r="AA361" s="44">
        <v>1247.6099999999999</v>
      </c>
    </row>
    <row r="362" spans="1:27" ht="12.75" hidden="1" customHeight="1" outlineLevel="1" x14ac:dyDescent="0.2">
      <c r="A362" s="97" t="s">
        <v>1962</v>
      </c>
      <c r="B362" s="63" t="s">
        <v>90</v>
      </c>
      <c r="C362" s="43" t="s">
        <v>79</v>
      </c>
      <c r="D362" s="44">
        <f>$D$317</f>
        <v>2222.89</v>
      </c>
      <c r="E362" s="44">
        <f t="shared" ref="E362:AA362" si="208">$D$317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2">
      <c r="A363" s="97" t="s">
        <v>1963</v>
      </c>
      <c r="B363" s="63" t="s">
        <v>83</v>
      </c>
      <c r="C363" s="43" t="s">
        <v>79</v>
      </c>
      <c r="D363" s="44">
        <v>3.63</v>
      </c>
      <c r="E363" s="44">
        <v>3.63</v>
      </c>
      <c r="F363" s="44">
        <v>3.63</v>
      </c>
      <c r="G363" s="44">
        <v>3.63</v>
      </c>
      <c r="H363" s="44">
        <v>3.63</v>
      </c>
      <c r="I363" s="44">
        <v>3.63</v>
      </c>
      <c r="J363" s="44">
        <v>3.63</v>
      </c>
      <c r="K363" s="44">
        <v>3.63</v>
      </c>
      <c r="L363" s="44">
        <v>3.63</v>
      </c>
      <c r="M363" s="44">
        <v>3.63</v>
      </c>
      <c r="N363" s="44">
        <v>3.63</v>
      </c>
      <c r="O363" s="44">
        <v>3.63</v>
      </c>
      <c r="P363" s="44">
        <v>3.63</v>
      </c>
      <c r="Q363" s="44">
        <v>3.63</v>
      </c>
      <c r="R363" s="44">
        <v>3.63</v>
      </c>
      <c r="S363" s="44">
        <v>3.63</v>
      </c>
      <c r="T363" s="44">
        <v>3.63</v>
      </c>
      <c r="U363" s="44">
        <v>3.63</v>
      </c>
      <c r="V363" s="44">
        <v>3.63</v>
      </c>
      <c r="W363" s="44">
        <v>3.63</v>
      </c>
      <c r="X363" s="44">
        <v>3.63</v>
      </c>
      <c r="Y363" s="44">
        <v>3.63</v>
      </c>
      <c r="Z363" s="44">
        <v>3.63</v>
      </c>
      <c r="AA363" s="44">
        <v>3.63</v>
      </c>
    </row>
    <row r="364" spans="1:27" ht="12.75" hidden="1" customHeight="1" outlineLevel="1" x14ac:dyDescent="0.2">
      <c r="A364" s="97" t="s">
        <v>1964</v>
      </c>
      <c r="B364" s="63" t="s">
        <v>81</v>
      </c>
      <c r="C364" s="43" t="s">
        <v>79</v>
      </c>
      <c r="D364" s="44">
        <f>$D$11</f>
        <v>330.69</v>
      </c>
      <c r="E364" s="44">
        <f t="shared" ref="E364:AA364" si="209">$D$11</f>
        <v>330.69</v>
      </c>
      <c r="F364" s="44">
        <f t="shared" si="209"/>
        <v>330.69</v>
      </c>
      <c r="G364" s="44">
        <f t="shared" si="209"/>
        <v>330.69</v>
      </c>
      <c r="H364" s="44">
        <f t="shared" si="209"/>
        <v>330.69</v>
      </c>
      <c r="I364" s="44">
        <f t="shared" si="209"/>
        <v>330.69</v>
      </c>
      <c r="J364" s="44">
        <f t="shared" si="209"/>
        <v>330.69</v>
      </c>
      <c r="K364" s="44">
        <f t="shared" si="209"/>
        <v>330.69</v>
      </c>
      <c r="L364" s="44">
        <f t="shared" si="209"/>
        <v>330.69</v>
      </c>
      <c r="M364" s="44">
        <f t="shared" si="209"/>
        <v>330.69</v>
      </c>
      <c r="N364" s="44">
        <f t="shared" si="209"/>
        <v>330.69</v>
      </c>
      <c r="O364" s="44">
        <f t="shared" si="209"/>
        <v>330.69</v>
      </c>
      <c r="P364" s="44">
        <f t="shared" si="209"/>
        <v>330.69</v>
      </c>
      <c r="Q364" s="44">
        <f t="shared" si="209"/>
        <v>330.69</v>
      </c>
      <c r="R364" s="44">
        <f t="shared" si="209"/>
        <v>330.69</v>
      </c>
      <c r="S364" s="44">
        <f t="shared" si="209"/>
        <v>330.69</v>
      </c>
      <c r="T364" s="44">
        <f t="shared" si="209"/>
        <v>330.69</v>
      </c>
      <c r="U364" s="44">
        <f t="shared" si="209"/>
        <v>330.69</v>
      </c>
      <c r="V364" s="44">
        <f t="shared" si="209"/>
        <v>330.69</v>
      </c>
      <c r="W364" s="44">
        <f t="shared" si="209"/>
        <v>330.69</v>
      </c>
      <c r="X364" s="44">
        <f t="shared" si="209"/>
        <v>330.69</v>
      </c>
      <c r="Y364" s="44">
        <f t="shared" si="209"/>
        <v>330.69</v>
      </c>
      <c r="Z364" s="44">
        <f t="shared" si="209"/>
        <v>330.69</v>
      </c>
      <c r="AA364" s="44">
        <f t="shared" si="209"/>
        <v>330.69</v>
      </c>
    </row>
    <row r="365" spans="1:27" ht="12.75" customHeight="1" collapsed="1" x14ac:dyDescent="0.2">
      <c r="A365" s="96" t="s">
        <v>1965</v>
      </c>
      <c r="B365" s="28" t="str">
        <f>"11"&amp;"."&amp;$B$776&amp;"."&amp;$B$777</f>
        <v>11.11.2023</v>
      </c>
      <c r="C365" s="88" t="s">
        <v>76</v>
      </c>
      <c r="D365" s="89">
        <f>ROUND(((D366+D367+D369+D368)/1000),5)</f>
        <v>3.78363</v>
      </c>
      <c r="E365" s="89">
        <f>ROUND(((E366+E367+E369+E368)/1000),5)</f>
        <v>3.7461500000000001</v>
      </c>
      <c r="F365" s="89">
        <f>ROUND(((F366+F367+F369+F368)/1000),5)</f>
        <v>3.7241300000000002</v>
      </c>
      <c r="G365" s="89">
        <f t="shared" ref="G365:AA365" si="210">ROUND(((G366+G367+G369+G368)/1000),5)</f>
        <v>3.6910799999999999</v>
      </c>
      <c r="H365" s="89">
        <f t="shared" si="210"/>
        <v>3.70547</v>
      </c>
      <c r="I365" s="89">
        <f t="shared" si="210"/>
        <v>3.7450700000000001</v>
      </c>
      <c r="J365" s="89">
        <f t="shared" si="210"/>
        <v>3.7539400000000001</v>
      </c>
      <c r="K365" s="89">
        <f t="shared" si="210"/>
        <v>3.8235000000000001</v>
      </c>
      <c r="L365" s="89">
        <f t="shared" si="210"/>
        <v>4.08148</v>
      </c>
      <c r="M365" s="89">
        <f t="shared" si="210"/>
        <v>4.2094699999999996</v>
      </c>
      <c r="N365" s="89">
        <f t="shared" si="210"/>
        <v>4.2666300000000001</v>
      </c>
      <c r="O365" s="89">
        <f t="shared" si="210"/>
        <v>4.2641900000000001</v>
      </c>
      <c r="P365" s="89">
        <f t="shared" si="210"/>
        <v>4.2261199999999999</v>
      </c>
      <c r="Q365" s="89">
        <f t="shared" si="210"/>
        <v>4.2255900000000004</v>
      </c>
      <c r="R365" s="89">
        <f t="shared" si="210"/>
        <v>4.2275099999999997</v>
      </c>
      <c r="S365" s="89">
        <f t="shared" si="210"/>
        <v>4.2144199999999996</v>
      </c>
      <c r="T365" s="89">
        <f t="shared" si="210"/>
        <v>4.3098700000000001</v>
      </c>
      <c r="U365" s="89">
        <f t="shared" si="210"/>
        <v>4.3670799999999996</v>
      </c>
      <c r="V365" s="89">
        <f t="shared" si="210"/>
        <v>4.4469500000000002</v>
      </c>
      <c r="W365" s="89">
        <f t="shared" si="210"/>
        <v>4.3972100000000003</v>
      </c>
      <c r="X365" s="89">
        <f t="shared" si="210"/>
        <v>4.2526700000000002</v>
      </c>
      <c r="Y365" s="89">
        <f t="shared" si="210"/>
        <v>4.1523899999999996</v>
      </c>
      <c r="Z365" s="89">
        <f t="shared" si="210"/>
        <v>3.9233899999999999</v>
      </c>
      <c r="AA365" s="89">
        <f t="shared" si="210"/>
        <v>3.7543500000000001</v>
      </c>
    </row>
    <row r="366" spans="1:27" ht="12.75" hidden="1" customHeight="1" outlineLevel="1" x14ac:dyDescent="0.2">
      <c r="A366" s="97" t="s">
        <v>1966</v>
      </c>
      <c r="B366" s="63" t="s">
        <v>242</v>
      </c>
      <c r="C366" s="43" t="s">
        <v>79</v>
      </c>
      <c r="D366" s="44">
        <v>1226.42</v>
      </c>
      <c r="E366" s="44">
        <v>1188.94</v>
      </c>
      <c r="F366" s="44">
        <v>1166.92</v>
      </c>
      <c r="G366" s="44">
        <v>1133.8699999999999</v>
      </c>
      <c r="H366" s="44">
        <v>1148.26</v>
      </c>
      <c r="I366" s="44">
        <v>1187.8599999999999</v>
      </c>
      <c r="J366" s="44">
        <v>1196.73</v>
      </c>
      <c r="K366" s="44">
        <v>1266.29</v>
      </c>
      <c r="L366" s="44">
        <v>1524.27</v>
      </c>
      <c r="M366" s="44">
        <v>1652.26</v>
      </c>
      <c r="N366" s="44">
        <v>1709.42</v>
      </c>
      <c r="O366" s="44">
        <v>1706.98</v>
      </c>
      <c r="P366" s="44">
        <v>1668.91</v>
      </c>
      <c r="Q366" s="44">
        <v>1668.38</v>
      </c>
      <c r="R366" s="44">
        <v>1670.3</v>
      </c>
      <c r="S366" s="44">
        <v>1657.21</v>
      </c>
      <c r="T366" s="44">
        <v>1752.66</v>
      </c>
      <c r="U366" s="44">
        <v>1809.87</v>
      </c>
      <c r="V366" s="44">
        <v>1889.74</v>
      </c>
      <c r="W366" s="44">
        <v>1840</v>
      </c>
      <c r="X366" s="44">
        <v>1695.46</v>
      </c>
      <c r="Y366" s="44">
        <v>1595.18</v>
      </c>
      <c r="Z366" s="44">
        <v>1366.18</v>
      </c>
      <c r="AA366" s="44">
        <v>1197.1400000000001</v>
      </c>
    </row>
    <row r="367" spans="1:27" ht="12.75" hidden="1" customHeight="1" outlineLevel="1" x14ac:dyDescent="0.2">
      <c r="A367" s="97" t="s">
        <v>1967</v>
      </c>
      <c r="B367" s="63" t="s">
        <v>90</v>
      </c>
      <c r="C367" s="43" t="s">
        <v>79</v>
      </c>
      <c r="D367" s="44">
        <f>$D$317</f>
        <v>2222.89</v>
      </c>
      <c r="E367" s="44">
        <f t="shared" ref="E367:AA367" si="211">$D$317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2">
      <c r="A368" s="97" t="s">
        <v>1968</v>
      </c>
      <c r="B368" s="63" t="s">
        <v>83</v>
      </c>
      <c r="C368" s="43" t="s">
        <v>79</v>
      </c>
      <c r="D368" s="44">
        <v>3.63</v>
      </c>
      <c r="E368" s="44">
        <v>3.63</v>
      </c>
      <c r="F368" s="44">
        <v>3.63</v>
      </c>
      <c r="G368" s="44">
        <v>3.63</v>
      </c>
      <c r="H368" s="44">
        <v>3.63</v>
      </c>
      <c r="I368" s="44">
        <v>3.63</v>
      </c>
      <c r="J368" s="44">
        <v>3.63</v>
      </c>
      <c r="K368" s="44">
        <v>3.63</v>
      </c>
      <c r="L368" s="44">
        <v>3.63</v>
      </c>
      <c r="M368" s="44">
        <v>3.63</v>
      </c>
      <c r="N368" s="44">
        <v>3.63</v>
      </c>
      <c r="O368" s="44">
        <v>3.63</v>
      </c>
      <c r="P368" s="44">
        <v>3.63</v>
      </c>
      <c r="Q368" s="44">
        <v>3.63</v>
      </c>
      <c r="R368" s="44">
        <v>3.63</v>
      </c>
      <c r="S368" s="44">
        <v>3.63</v>
      </c>
      <c r="T368" s="44">
        <v>3.63</v>
      </c>
      <c r="U368" s="44">
        <v>3.63</v>
      </c>
      <c r="V368" s="44">
        <v>3.63</v>
      </c>
      <c r="W368" s="44">
        <v>3.63</v>
      </c>
      <c r="X368" s="44">
        <v>3.63</v>
      </c>
      <c r="Y368" s="44">
        <v>3.63</v>
      </c>
      <c r="Z368" s="44">
        <v>3.63</v>
      </c>
      <c r="AA368" s="44">
        <v>3.63</v>
      </c>
    </row>
    <row r="369" spans="1:27" ht="12.75" hidden="1" customHeight="1" outlineLevel="1" x14ac:dyDescent="0.2">
      <c r="A369" s="97" t="s">
        <v>1969</v>
      </c>
      <c r="B369" s="63" t="s">
        <v>81</v>
      </c>
      <c r="C369" s="43" t="s">
        <v>79</v>
      </c>
      <c r="D369" s="44">
        <f>$D$11</f>
        <v>330.69</v>
      </c>
      <c r="E369" s="44">
        <f t="shared" ref="E369:AA369" si="212">$D$11</f>
        <v>330.69</v>
      </c>
      <c r="F369" s="44">
        <f t="shared" si="212"/>
        <v>330.69</v>
      </c>
      <c r="G369" s="44">
        <f t="shared" si="212"/>
        <v>330.69</v>
      </c>
      <c r="H369" s="44">
        <f t="shared" si="212"/>
        <v>330.69</v>
      </c>
      <c r="I369" s="44">
        <f t="shared" si="212"/>
        <v>330.69</v>
      </c>
      <c r="J369" s="44">
        <f t="shared" si="212"/>
        <v>330.69</v>
      </c>
      <c r="K369" s="44">
        <f t="shared" si="212"/>
        <v>330.69</v>
      </c>
      <c r="L369" s="44">
        <f t="shared" si="212"/>
        <v>330.69</v>
      </c>
      <c r="M369" s="44">
        <f t="shared" si="212"/>
        <v>330.69</v>
      </c>
      <c r="N369" s="44">
        <f t="shared" si="212"/>
        <v>330.69</v>
      </c>
      <c r="O369" s="44">
        <f t="shared" si="212"/>
        <v>330.69</v>
      </c>
      <c r="P369" s="44">
        <f t="shared" si="212"/>
        <v>330.69</v>
      </c>
      <c r="Q369" s="44">
        <f t="shared" si="212"/>
        <v>330.69</v>
      </c>
      <c r="R369" s="44">
        <f t="shared" si="212"/>
        <v>330.69</v>
      </c>
      <c r="S369" s="44">
        <f t="shared" si="212"/>
        <v>330.69</v>
      </c>
      <c r="T369" s="44">
        <f t="shared" si="212"/>
        <v>330.69</v>
      </c>
      <c r="U369" s="44">
        <f t="shared" si="212"/>
        <v>330.69</v>
      </c>
      <c r="V369" s="44">
        <f t="shared" si="212"/>
        <v>330.69</v>
      </c>
      <c r="W369" s="44">
        <f t="shared" si="212"/>
        <v>330.69</v>
      </c>
      <c r="X369" s="44">
        <f t="shared" si="212"/>
        <v>330.69</v>
      </c>
      <c r="Y369" s="44">
        <f t="shared" si="212"/>
        <v>330.69</v>
      </c>
      <c r="Z369" s="44">
        <f t="shared" si="212"/>
        <v>330.69</v>
      </c>
      <c r="AA369" s="44">
        <f t="shared" si="212"/>
        <v>330.69</v>
      </c>
    </row>
    <row r="370" spans="1:27" ht="12.75" customHeight="1" collapsed="1" x14ac:dyDescent="0.2">
      <c r="A370" s="96" t="s">
        <v>1970</v>
      </c>
      <c r="B370" s="28" t="str">
        <f>"12"&amp;"."&amp;$B$776&amp;"."&amp;$B$777</f>
        <v>12.11.2023</v>
      </c>
      <c r="C370" s="88" t="s">
        <v>76</v>
      </c>
      <c r="D370" s="89">
        <f>ROUND(((D371+D372+D374+D373)/1000),5)</f>
        <v>3.7568999999999999</v>
      </c>
      <c r="E370" s="89">
        <f>ROUND(((E371+E372+E374+E373)/1000),5)</f>
        <v>3.7483200000000001</v>
      </c>
      <c r="F370" s="89">
        <f>ROUND(((F371+F372+F374+F373)/1000),5)</f>
        <v>3.72017</v>
      </c>
      <c r="G370" s="89">
        <f t="shared" ref="G370:AA370" si="213">ROUND(((G371+G372+G374+G373)/1000),5)</f>
        <v>3.7091500000000002</v>
      </c>
      <c r="H370" s="89">
        <f t="shared" si="213"/>
        <v>3.6945600000000001</v>
      </c>
      <c r="I370" s="89">
        <f t="shared" si="213"/>
        <v>3.73773</v>
      </c>
      <c r="J370" s="89">
        <f t="shared" si="213"/>
        <v>3.74153</v>
      </c>
      <c r="K370" s="89">
        <f t="shared" si="213"/>
        <v>3.7826599999999999</v>
      </c>
      <c r="L370" s="89">
        <f t="shared" si="213"/>
        <v>3.98251</v>
      </c>
      <c r="M370" s="89">
        <f t="shared" si="213"/>
        <v>4.1830100000000003</v>
      </c>
      <c r="N370" s="89">
        <f t="shared" si="213"/>
        <v>4.2684499999999996</v>
      </c>
      <c r="O370" s="89">
        <f t="shared" si="213"/>
        <v>4.2992699999999999</v>
      </c>
      <c r="P370" s="89">
        <f t="shared" si="213"/>
        <v>4.3009899999999996</v>
      </c>
      <c r="Q370" s="89">
        <f t="shared" si="213"/>
        <v>4.3027199999999999</v>
      </c>
      <c r="R370" s="89">
        <f t="shared" si="213"/>
        <v>4.2919999999999998</v>
      </c>
      <c r="S370" s="89">
        <f t="shared" si="213"/>
        <v>4.2785900000000003</v>
      </c>
      <c r="T370" s="89">
        <f t="shared" si="213"/>
        <v>4.3416300000000003</v>
      </c>
      <c r="U370" s="89">
        <f t="shared" si="213"/>
        <v>4.4530900000000004</v>
      </c>
      <c r="V370" s="89">
        <f t="shared" si="213"/>
        <v>4.4493900000000002</v>
      </c>
      <c r="W370" s="89">
        <f t="shared" si="213"/>
        <v>4.40639</v>
      </c>
      <c r="X370" s="89">
        <f t="shared" si="213"/>
        <v>4.3521099999999997</v>
      </c>
      <c r="Y370" s="89">
        <f t="shared" si="213"/>
        <v>4.2517500000000004</v>
      </c>
      <c r="Z370" s="89">
        <f t="shared" si="213"/>
        <v>3.98136</v>
      </c>
      <c r="AA370" s="89">
        <f t="shared" si="213"/>
        <v>3.7548499999999998</v>
      </c>
    </row>
    <row r="371" spans="1:27" ht="12.75" hidden="1" customHeight="1" outlineLevel="1" x14ac:dyDescent="0.2">
      <c r="A371" s="97" t="s">
        <v>1971</v>
      </c>
      <c r="B371" s="63" t="s">
        <v>242</v>
      </c>
      <c r="C371" s="43" t="s">
        <v>79</v>
      </c>
      <c r="D371" s="44">
        <v>1199.69</v>
      </c>
      <c r="E371" s="44">
        <v>1191.1099999999999</v>
      </c>
      <c r="F371" s="44">
        <v>1162.96</v>
      </c>
      <c r="G371" s="44">
        <v>1151.94</v>
      </c>
      <c r="H371" s="44">
        <v>1137.3499999999999</v>
      </c>
      <c r="I371" s="44">
        <v>1180.52</v>
      </c>
      <c r="J371" s="44">
        <v>1184.32</v>
      </c>
      <c r="K371" s="44">
        <v>1225.45</v>
      </c>
      <c r="L371" s="44">
        <v>1425.3</v>
      </c>
      <c r="M371" s="44">
        <v>1625.8</v>
      </c>
      <c r="N371" s="44">
        <v>1711.24</v>
      </c>
      <c r="O371" s="44">
        <v>1742.06</v>
      </c>
      <c r="P371" s="44">
        <v>1743.78</v>
      </c>
      <c r="Q371" s="44">
        <v>1745.51</v>
      </c>
      <c r="R371" s="44">
        <v>1734.79</v>
      </c>
      <c r="S371" s="44">
        <v>1721.38</v>
      </c>
      <c r="T371" s="44">
        <v>1784.42</v>
      </c>
      <c r="U371" s="44">
        <v>1895.88</v>
      </c>
      <c r="V371" s="44">
        <v>1892.18</v>
      </c>
      <c r="W371" s="44">
        <v>1849.18</v>
      </c>
      <c r="X371" s="44">
        <v>1794.9</v>
      </c>
      <c r="Y371" s="44">
        <v>1694.54</v>
      </c>
      <c r="Z371" s="44">
        <v>1424.15</v>
      </c>
      <c r="AA371" s="44">
        <v>1197.6400000000001</v>
      </c>
    </row>
    <row r="372" spans="1:27" ht="12.75" hidden="1" customHeight="1" outlineLevel="1" x14ac:dyDescent="0.2">
      <c r="A372" s="97" t="s">
        <v>1972</v>
      </c>
      <c r="B372" s="63" t="s">
        <v>90</v>
      </c>
      <c r="C372" s="43" t="s">
        <v>79</v>
      </c>
      <c r="D372" s="44">
        <f>$D$317</f>
        <v>2222.89</v>
      </c>
      <c r="E372" s="44">
        <f t="shared" ref="E372:AA372" si="214">$D$317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2">
      <c r="A373" s="97" t="s">
        <v>1973</v>
      </c>
      <c r="B373" s="63" t="s">
        <v>83</v>
      </c>
      <c r="C373" s="43" t="s">
        <v>79</v>
      </c>
      <c r="D373" s="44">
        <v>3.63</v>
      </c>
      <c r="E373" s="44">
        <v>3.63</v>
      </c>
      <c r="F373" s="44">
        <v>3.63</v>
      </c>
      <c r="G373" s="44">
        <v>3.63</v>
      </c>
      <c r="H373" s="44">
        <v>3.63</v>
      </c>
      <c r="I373" s="44">
        <v>3.63</v>
      </c>
      <c r="J373" s="44">
        <v>3.63</v>
      </c>
      <c r="K373" s="44">
        <v>3.63</v>
      </c>
      <c r="L373" s="44">
        <v>3.63</v>
      </c>
      <c r="M373" s="44">
        <v>3.63</v>
      </c>
      <c r="N373" s="44">
        <v>3.63</v>
      </c>
      <c r="O373" s="44">
        <v>3.63</v>
      </c>
      <c r="P373" s="44">
        <v>3.63</v>
      </c>
      <c r="Q373" s="44">
        <v>3.63</v>
      </c>
      <c r="R373" s="44">
        <v>3.63</v>
      </c>
      <c r="S373" s="44">
        <v>3.63</v>
      </c>
      <c r="T373" s="44">
        <v>3.63</v>
      </c>
      <c r="U373" s="44">
        <v>3.63</v>
      </c>
      <c r="V373" s="44">
        <v>3.63</v>
      </c>
      <c r="W373" s="44">
        <v>3.63</v>
      </c>
      <c r="X373" s="44">
        <v>3.63</v>
      </c>
      <c r="Y373" s="44">
        <v>3.63</v>
      </c>
      <c r="Z373" s="44">
        <v>3.63</v>
      </c>
      <c r="AA373" s="44">
        <v>3.63</v>
      </c>
    </row>
    <row r="374" spans="1:27" ht="12.75" hidden="1" customHeight="1" outlineLevel="1" x14ac:dyDescent="0.2">
      <c r="A374" s="97" t="s">
        <v>1974</v>
      </c>
      <c r="B374" s="63" t="s">
        <v>81</v>
      </c>
      <c r="C374" s="43" t="s">
        <v>79</v>
      </c>
      <c r="D374" s="44">
        <f>$D$11</f>
        <v>330.69</v>
      </c>
      <c r="E374" s="44">
        <f t="shared" ref="E374:AA374" si="215">$D$11</f>
        <v>330.69</v>
      </c>
      <c r="F374" s="44">
        <f t="shared" si="215"/>
        <v>330.69</v>
      </c>
      <c r="G374" s="44">
        <f t="shared" si="215"/>
        <v>330.69</v>
      </c>
      <c r="H374" s="44">
        <f t="shared" si="215"/>
        <v>330.69</v>
      </c>
      <c r="I374" s="44">
        <f t="shared" si="215"/>
        <v>330.69</v>
      </c>
      <c r="J374" s="44">
        <f t="shared" si="215"/>
        <v>330.69</v>
      </c>
      <c r="K374" s="44">
        <f t="shared" si="215"/>
        <v>330.69</v>
      </c>
      <c r="L374" s="44">
        <f t="shared" si="215"/>
        <v>330.69</v>
      </c>
      <c r="M374" s="44">
        <f t="shared" si="215"/>
        <v>330.69</v>
      </c>
      <c r="N374" s="44">
        <f t="shared" si="215"/>
        <v>330.69</v>
      </c>
      <c r="O374" s="44">
        <f t="shared" si="215"/>
        <v>330.69</v>
      </c>
      <c r="P374" s="44">
        <f t="shared" si="215"/>
        <v>330.69</v>
      </c>
      <c r="Q374" s="44">
        <f t="shared" si="215"/>
        <v>330.69</v>
      </c>
      <c r="R374" s="44">
        <f t="shared" si="215"/>
        <v>330.69</v>
      </c>
      <c r="S374" s="44">
        <f t="shared" si="215"/>
        <v>330.69</v>
      </c>
      <c r="T374" s="44">
        <f t="shared" si="215"/>
        <v>330.69</v>
      </c>
      <c r="U374" s="44">
        <f t="shared" si="215"/>
        <v>330.69</v>
      </c>
      <c r="V374" s="44">
        <f t="shared" si="215"/>
        <v>330.69</v>
      </c>
      <c r="W374" s="44">
        <f t="shared" si="215"/>
        <v>330.69</v>
      </c>
      <c r="X374" s="44">
        <f t="shared" si="215"/>
        <v>330.69</v>
      </c>
      <c r="Y374" s="44">
        <f t="shared" si="215"/>
        <v>330.69</v>
      </c>
      <c r="Z374" s="44">
        <f t="shared" si="215"/>
        <v>330.69</v>
      </c>
      <c r="AA374" s="44">
        <f t="shared" si="215"/>
        <v>330.69</v>
      </c>
    </row>
    <row r="375" spans="1:27" ht="12.75" customHeight="1" collapsed="1" x14ac:dyDescent="0.2">
      <c r="A375" s="96" t="s">
        <v>1975</v>
      </c>
      <c r="B375" s="28" t="str">
        <f>"13"&amp;"."&amp;$B$776&amp;"."&amp;$B$777</f>
        <v>13.11.2023</v>
      </c>
      <c r="C375" s="88" t="s">
        <v>76</v>
      </c>
      <c r="D375" s="89">
        <f>ROUND(((D376+D377+D379+D378)/1000),5)</f>
        <v>3.7817599999999998</v>
      </c>
      <c r="E375" s="89">
        <f>ROUND(((E376+E377+E379+E378)/1000),5)</f>
        <v>3.7579400000000001</v>
      </c>
      <c r="F375" s="89">
        <f>ROUND(((F376+F377+F379+F378)/1000),5)</f>
        <v>3.74396</v>
      </c>
      <c r="G375" s="89">
        <f t="shared" ref="G375:AA375" si="216">ROUND(((G376+G377+G379+G378)/1000),5)</f>
        <v>3.7173400000000001</v>
      </c>
      <c r="H375" s="89">
        <f t="shared" si="216"/>
        <v>3.7062599999999999</v>
      </c>
      <c r="I375" s="89">
        <f t="shared" si="216"/>
        <v>3.7636799999999999</v>
      </c>
      <c r="J375" s="89">
        <f t="shared" si="216"/>
        <v>4.0183999999999997</v>
      </c>
      <c r="K375" s="89">
        <f t="shared" si="216"/>
        <v>4.2849399999999997</v>
      </c>
      <c r="L375" s="89">
        <f t="shared" si="216"/>
        <v>4.44428</v>
      </c>
      <c r="M375" s="89">
        <f t="shared" si="216"/>
        <v>4.4811500000000004</v>
      </c>
      <c r="N375" s="89">
        <f t="shared" si="216"/>
        <v>4.4865199999999996</v>
      </c>
      <c r="O375" s="89">
        <f t="shared" si="216"/>
        <v>4.4836299999999998</v>
      </c>
      <c r="P375" s="89">
        <f t="shared" si="216"/>
        <v>4.4607799999999997</v>
      </c>
      <c r="Q375" s="89">
        <f t="shared" si="216"/>
        <v>4.4758899999999997</v>
      </c>
      <c r="R375" s="89">
        <f t="shared" si="216"/>
        <v>4.4799199999999999</v>
      </c>
      <c r="S375" s="89">
        <f t="shared" si="216"/>
        <v>4.4941199999999997</v>
      </c>
      <c r="T375" s="89">
        <f t="shared" si="216"/>
        <v>4.5547899999999997</v>
      </c>
      <c r="U375" s="89">
        <f t="shared" si="216"/>
        <v>4.7673699999999997</v>
      </c>
      <c r="V375" s="89">
        <f t="shared" si="216"/>
        <v>4.77691</v>
      </c>
      <c r="W375" s="89">
        <f t="shared" si="216"/>
        <v>4.5448399999999998</v>
      </c>
      <c r="X375" s="89">
        <f t="shared" si="216"/>
        <v>4.5506500000000001</v>
      </c>
      <c r="Y375" s="89">
        <f t="shared" si="216"/>
        <v>4.4170499999999997</v>
      </c>
      <c r="Z375" s="89">
        <f t="shared" si="216"/>
        <v>4.0186299999999999</v>
      </c>
      <c r="AA375" s="89">
        <f t="shared" si="216"/>
        <v>3.8235299999999999</v>
      </c>
    </row>
    <row r="376" spans="1:27" ht="12.75" hidden="1" customHeight="1" outlineLevel="1" x14ac:dyDescent="0.2">
      <c r="A376" s="97" t="s">
        <v>1976</v>
      </c>
      <c r="B376" s="63" t="s">
        <v>242</v>
      </c>
      <c r="C376" s="43" t="s">
        <v>79</v>
      </c>
      <c r="D376" s="44">
        <v>1224.55</v>
      </c>
      <c r="E376" s="44">
        <v>1200.73</v>
      </c>
      <c r="F376" s="44">
        <v>1186.75</v>
      </c>
      <c r="G376" s="44">
        <v>1160.1300000000001</v>
      </c>
      <c r="H376" s="44">
        <v>1149.05</v>
      </c>
      <c r="I376" s="44">
        <v>1206.47</v>
      </c>
      <c r="J376" s="44">
        <v>1461.19</v>
      </c>
      <c r="K376" s="44">
        <v>1727.73</v>
      </c>
      <c r="L376" s="44">
        <v>1887.07</v>
      </c>
      <c r="M376" s="44">
        <v>1923.94</v>
      </c>
      <c r="N376" s="44">
        <v>1929.31</v>
      </c>
      <c r="O376" s="44">
        <v>1926.42</v>
      </c>
      <c r="P376" s="44">
        <v>1903.57</v>
      </c>
      <c r="Q376" s="44">
        <v>1918.68</v>
      </c>
      <c r="R376" s="44">
        <v>1922.71</v>
      </c>
      <c r="S376" s="44">
        <v>1936.91</v>
      </c>
      <c r="T376" s="44">
        <v>1997.58</v>
      </c>
      <c r="U376" s="44">
        <v>2210.16</v>
      </c>
      <c r="V376" s="44">
        <v>2219.6999999999998</v>
      </c>
      <c r="W376" s="44">
        <v>1987.63</v>
      </c>
      <c r="X376" s="44">
        <v>1993.44</v>
      </c>
      <c r="Y376" s="44">
        <v>1859.84</v>
      </c>
      <c r="Z376" s="44">
        <v>1461.42</v>
      </c>
      <c r="AA376" s="44">
        <v>1266.32</v>
      </c>
    </row>
    <row r="377" spans="1:27" ht="12.75" hidden="1" customHeight="1" outlineLevel="1" x14ac:dyDescent="0.2">
      <c r="A377" s="97" t="s">
        <v>1977</v>
      </c>
      <c r="B377" s="63" t="s">
        <v>90</v>
      </c>
      <c r="C377" s="43" t="s">
        <v>79</v>
      </c>
      <c r="D377" s="44">
        <f>$D$317</f>
        <v>2222.89</v>
      </c>
      <c r="E377" s="44">
        <f t="shared" ref="E377:AA377" si="217">$D$317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2">
      <c r="A378" s="97" t="s">
        <v>1978</v>
      </c>
      <c r="B378" s="63" t="s">
        <v>83</v>
      </c>
      <c r="C378" s="43" t="s">
        <v>79</v>
      </c>
      <c r="D378" s="44">
        <v>3.63</v>
      </c>
      <c r="E378" s="44">
        <v>3.63</v>
      </c>
      <c r="F378" s="44">
        <v>3.63</v>
      </c>
      <c r="G378" s="44">
        <v>3.63</v>
      </c>
      <c r="H378" s="44">
        <v>3.63</v>
      </c>
      <c r="I378" s="44">
        <v>3.63</v>
      </c>
      <c r="J378" s="44">
        <v>3.63</v>
      </c>
      <c r="K378" s="44">
        <v>3.63</v>
      </c>
      <c r="L378" s="44">
        <v>3.63</v>
      </c>
      <c r="M378" s="44">
        <v>3.63</v>
      </c>
      <c r="N378" s="44">
        <v>3.63</v>
      </c>
      <c r="O378" s="44">
        <v>3.63</v>
      </c>
      <c r="P378" s="44">
        <v>3.63</v>
      </c>
      <c r="Q378" s="44">
        <v>3.63</v>
      </c>
      <c r="R378" s="44">
        <v>3.63</v>
      </c>
      <c r="S378" s="44">
        <v>3.63</v>
      </c>
      <c r="T378" s="44">
        <v>3.63</v>
      </c>
      <c r="U378" s="44">
        <v>3.63</v>
      </c>
      <c r="V378" s="44">
        <v>3.63</v>
      </c>
      <c r="W378" s="44">
        <v>3.63</v>
      </c>
      <c r="X378" s="44">
        <v>3.63</v>
      </c>
      <c r="Y378" s="44">
        <v>3.63</v>
      </c>
      <c r="Z378" s="44">
        <v>3.63</v>
      </c>
      <c r="AA378" s="44">
        <v>3.63</v>
      </c>
    </row>
    <row r="379" spans="1:27" ht="12.75" hidden="1" customHeight="1" outlineLevel="1" x14ac:dyDescent="0.2">
      <c r="A379" s="97" t="s">
        <v>1979</v>
      </c>
      <c r="B379" s="63" t="s">
        <v>81</v>
      </c>
      <c r="C379" s="43" t="s">
        <v>79</v>
      </c>
      <c r="D379" s="44">
        <f>$D$11</f>
        <v>330.69</v>
      </c>
      <c r="E379" s="44">
        <f t="shared" ref="E379:AA379" si="218">$D$11</f>
        <v>330.69</v>
      </c>
      <c r="F379" s="44">
        <f t="shared" si="218"/>
        <v>330.69</v>
      </c>
      <c r="G379" s="44">
        <f t="shared" si="218"/>
        <v>330.69</v>
      </c>
      <c r="H379" s="44">
        <f t="shared" si="218"/>
        <v>330.69</v>
      </c>
      <c r="I379" s="44">
        <f t="shared" si="218"/>
        <v>330.69</v>
      </c>
      <c r="J379" s="44">
        <f t="shared" si="218"/>
        <v>330.69</v>
      </c>
      <c r="K379" s="44">
        <f t="shared" si="218"/>
        <v>330.69</v>
      </c>
      <c r="L379" s="44">
        <f t="shared" si="218"/>
        <v>330.69</v>
      </c>
      <c r="M379" s="44">
        <f t="shared" si="218"/>
        <v>330.69</v>
      </c>
      <c r="N379" s="44">
        <f t="shared" si="218"/>
        <v>330.69</v>
      </c>
      <c r="O379" s="44">
        <f t="shared" si="218"/>
        <v>330.69</v>
      </c>
      <c r="P379" s="44">
        <f t="shared" si="218"/>
        <v>330.69</v>
      </c>
      <c r="Q379" s="44">
        <f t="shared" si="218"/>
        <v>330.69</v>
      </c>
      <c r="R379" s="44">
        <f t="shared" si="218"/>
        <v>330.69</v>
      </c>
      <c r="S379" s="44">
        <f t="shared" si="218"/>
        <v>330.69</v>
      </c>
      <c r="T379" s="44">
        <f t="shared" si="218"/>
        <v>330.69</v>
      </c>
      <c r="U379" s="44">
        <f t="shared" si="218"/>
        <v>330.69</v>
      </c>
      <c r="V379" s="44">
        <f t="shared" si="218"/>
        <v>330.69</v>
      </c>
      <c r="W379" s="44">
        <f t="shared" si="218"/>
        <v>330.69</v>
      </c>
      <c r="X379" s="44">
        <f t="shared" si="218"/>
        <v>330.69</v>
      </c>
      <c r="Y379" s="44">
        <f t="shared" si="218"/>
        <v>330.69</v>
      </c>
      <c r="Z379" s="44">
        <f t="shared" si="218"/>
        <v>330.69</v>
      </c>
      <c r="AA379" s="44">
        <f t="shared" si="218"/>
        <v>330.69</v>
      </c>
    </row>
    <row r="380" spans="1:27" ht="12.75" customHeight="1" collapsed="1" x14ac:dyDescent="0.2">
      <c r="A380" s="96" t="s">
        <v>1980</v>
      </c>
      <c r="B380" s="28" t="str">
        <f>"14"&amp;"."&amp;$B$776&amp;"."&amp;$B$777</f>
        <v>14.11.2023</v>
      </c>
      <c r="C380" s="88" t="s">
        <v>76</v>
      </c>
      <c r="D380" s="89">
        <f>ROUND(((D381+D382+D384+D383)/1000),5)</f>
        <v>3.7518799999999999</v>
      </c>
      <c r="E380" s="89">
        <f>ROUND(((E381+E382+E384+E383)/1000),5)</f>
        <v>3.6905000000000001</v>
      </c>
      <c r="F380" s="89">
        <f>ROUND(((F381+F382+F384+F383)/1000),5)</f>
        <v>3.6225700000000001</v>
      </c>
      <c r="G380" s="89">
        <f t="shared" ref="G380:AA380" si="219">ROUND(((G381+G382+G384+G383)/1000),5)</f>
        <v>3.6094900000000001</v>
      </c>
      <c r="H380" s="89">
        <f t="shared" si="219"/>
        <v>3.6701999999999999</v>
      </c>
      <c r="I380" s="89">
        <f t="shared" si="219"/>
        <v>3.7833800000000002</v>
      </c>
      <c r="J380" s="89">
        <f t="shared" si="219"/>
        <v>3.95791</v>
      </c>
      <c r="K380" s="89">
        <f t="shared" si="219"/>
        <v>4.3001800000000001</v>
      </c>
      <c r="L380" s="89">
        <f t="shared" si="219"/>
        <v>4.4831899999999996</v>
      </c>
      <c r="M380" s="89">
        <f t="shared" si="219"/>
        <v>4.5840399999999999</v>
      </c>
      <c r="N380" s="89">
        <f t="shared" si="219"/>
        <v>4.6773600000000002</v>
      </c>
      <c r="O380" s="89">
        <f t="shared" si="219"/>
        <v>4.6500000000000004</v>
      </c>
      <c r="P380" s="89">
        <f t="shared" si="219"/>
        <v>4.6237899999999996</v>
      </c>
      <c r="Q380" s="89">
        <f t="shared" si="219"/>
        <v>4.6476199999999999</v>
      </c>
      <c r="R380" s="89">
        <f t="shared" si="219"/>
        <v>4.7938400000000003</v>
      </c>
      <c r="S380" s="89">
        <f t="shared" si="219"/>
        <v>4.7134299999999998</v>
      </c>
      <c r="T380" s="89">
        <f t="shared" si="219"/>
        <v>4.7807300000000001</v>
      </c>
      <c r="U380" s="89">
        <f t="shared" si="219"/>
        <v>4.82369</v>
      </c>
      <c r="V380" s="89">
        <f t="shared" si="219"/>
        <v>4.6727999999999996</v>
      </c>
      <c r="W380" s="89">
        <f t="shared" si="219"/>
        <v>4.5848500000000003</v>
      </c>
      <c r="X380" s="89">
        <f t="shared" si="219"/>
        <v>4.4777500000000003</v>
      </c>
      <c r="Y380" s="89">
        <f t="shared" si="219"/>
        <v>4.3300799999999997</v>
      </c>
      <c r="Z380" s="89">
        <f t="shared" si="219"/>
        <v>4.0289700000000002</v>
      </c>
      <c r="AA380" s="89">
        <f t="shared" si="219"/>
        <v>3.8467899999999999</v>
      </c>
    </row>
    <row r="381" spans="1:27" ht="12.75" hidden="1" customHeight="1" outlineLevel="1" x14ac:dyDescent="0.2">
      <c r="A381" s="97" t="s">
        <v>1981</v>
      </c>
      <c r="B381" s="63" t="s">
        <v>242</v>
      </c>
      <c r="C381" s="43" t="s">
        <v>79</v>
      </c>
      <c r="D381" s="44">
        <v>1194.67</v>
      </c>
      <c r="E381" s="44">
        <v>1133.29</v>
      </c>
      <c r="F381" s="44">
        <v>1065.3599999999999</v>
      </c>
      <c r="G381" s="44">
        <v>1052.28</v>
      </c>
      <c r="H381" s="44">
        <v>1112.99</v>
      </c>
      <c r="I381" s="44">
        <v>1226.17</v>
      </c>
      <c r="J381" s="44">
        <v>1400.7</v>
      </c>
      <c r="K381" s="44">
        <v>1742.97</v>
      </c>
      <c r="L381" s="44">
        <v>1925.98</v>
      </c>
      <c r="M381" s="44">
        <v>2026.83</v>
      </c>
      <c r="N381" s="44">
        <v>2120.15</v>
      </c>
      <c r="O381" s="44">
        <v>2092.79</v>
      </c>
      <c r="P381" s="44">
        <v>2066.58</v>
      </c>
      <c r="Q381" s="44">
        <v>2090.41</v>
      </c>
      <c r="R381" s="44">
        <v>2236.63</v>
      </c>
      <c r="S381" s="44">
        <v>2156.2199999999998</v>
      </c>
      <c r="T381" s="44">
        <v>2223.52</v>
      </c>
      <c r="U381" s="44">
        <v>2266.48</v>
      </c>
      <c r="V381" s="44">
        <v>2115.59</v>
      </c>
      <c r="W381" s="44">
        <v>2027.64</v>
      </c>
      <c r="X381" s="44">
        <v>1920.54</v>
      </c>
      <c r="Y381" s="44">
        <v>1772.87</v>
      </c>
      <c r="Z381" s="44">
        <v>1471.76</v>
      </c>
      <c r="AA381" s="44">
        <v>1289.58</v>
      </c>
    </row>
    <row r="382" spans="1:27" ht="12.75" hidden="1" customHeight="1" outlineLevel="1" x14ac:dyDescent="0.2">
      <c r="A382" s="97" t="s">
        <v>1982</v>
      </c>
      <c r="B382" s="63" t="s">
        <v>90</v>
      </c>
      <c r="C382" s="43" t="s">
        <v>79</v>
      </c>
      <c r="D382" s="44">
        <f>$D$317</f>
        <v>2222.89</v>
      </c>
      <c r="E382" s="44">
        <f t="shared" ref="E382:AA382" si="220">$D$317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2">
      <c r="A383" s="97" t="s">
        <v>1983</v>
      </c>
      <c r="B383" s="63" t="s">
        <v>83</v>
      </c>
      <c r="C383" s="43" t="s">
        <v>79</v>
      </c>
      <c r="D383" s="44">
        <v>3.63</v>
      </c>
      <c r="E383" s="44">
        <v>3.63</v>
      </c>
      <c r="F383" s="44">
        <v>3.63</v>
      </c>
      <c r="G383" s="44">
        <v>3.63</v>
      </c>
      <c r="H383" s="44">
        <v>3.63</v>
      </c>
      <c r="I383" s="44">
        <v>3.63</v>
      </c>
      <c r="J383" s="44">
        <v>3.63</v>
      </c>
      <c r="K383" s="44">
        <v>3.63</v>
      </c>
      <c r="L383" s="44">
        <v>3.63</v>
      </c>
      <c r="M383" s="44">
        <v>3.63</v>
      </c>
      <c r="N383" s="44">
        <v>3.63</v>
      </c>
      <c r="O383" s="44">
        <v>3.63</v>
      </c>
      <c r="P383" s="44">
        <v>3.63</v>
      </c>
      <c r="Q383" s="44">
        <v>3.63</v>
      </c>
      <c r="R383" s="44">
        <v>3.63</v>
      </c>
      <c r="S383" s="44">
        <v>3.63</v>
      </c>
      <c r="T383" s="44">
        <v>3.63</v>
      </c>
      <c r="U383" s="44">
        <v>3.63</v>
      </c>
      <c r="V383" s="44">
        <v>3.63</v>
      </c>
      <c r="W383" s="44">
        <v>3.63</v>
      </c>
      <c r="X383" s="44">
        <v>3.63</v>
      </c>
      <c r="Y383" s="44">
        <v>3.63</v>
      </c>
      <c r="Z383" s="44">
        <v>3.63</v>
      </c>
      <c r="AA383" s="44">
        <v>3.63</v>
      </c>
    </row>
    <row r="384" spans="1:27" ht="12.75" hidden="1" customHeight="1" outlineLevel="1" x14ac:dyDescent="0.2">
      <c r="A384" s="97" t="s">
        <v>1984</v>
      </c>
      <c r="B384" s="63" t="s">
        <v>81</v>
      </c>
      <c r="C384" s="43" t="s">
        <v>79</v>
      </c>
      <c r="D384" s="44">
        <f>$D$11</f>
        <v>330.69</v>
      </c>
      <c r="E384" s="44">
        <f t="shared" ref="E384:AA384" si="221">$D$11</f>
        <v>330.69</v>
      </c>
      <c r="F384" s="44">
        <f t="shared" si="221"/>
        <v>330.69</v>
      </c>
      <c r="G384" s="44">
        <f t="shared" si="221"/>
        <v>330.69</v>
      </c>
      <c r="H384" s="44">
        <f t="shared" si="221"/>
        <v>330.69</v>
      </c>
      <c r="I384" s="44">
        <f t="shared" si="221"/>
        <v>330.69</v>
      </c>
      <c r="J384" s="44">
        <f t="shared" si="221"/>
        <v>330.69</v>
      </c>
      <c r="K384" s="44">
        <f t="shared" si="221"/>
        <v>330.69</v>
      </c>
      <c r="L384" s="44">
        <f t="shared" si="221"/>
        <v>330.69</v>
      </c>
      <c r="M384" s="44">
        <f t="shared" si="221"/>
        <v>330.69</v>
      </c>
      <c r="N384" s="44">
        <f t="shared" si="221"/>
        <v>330.69</v>
      </c>
      <c r="O384" s="44">
        <f t="shared" si="221"/>
        <v>330.69</v>
      </c>
      <c r="P384" s="44">
        <f t="shared" si="221"/>
        <v>330.69</v>
      </c>
      <c r="Q384" s="44">
        <f t="shared" si="221"/>
        <v>330.69</v>
      </c>
      <c r="R384" s="44">
        <f t="shared" si="221"/>
        <v>330.69</v>
      </c>
      <c r="S384" s="44">
        <f t="shared" si="221"/>
        <v>330.69</v>
      </c>
      <c r="T384" s="44">
        <f t="shared" si="221"/>
        <v>330.69</v>
      </c>
      <c r="U384" s="44">
        <f t="shared" si="221"/>
        <v>330.69</v>
      </c>
      <c r="V384" s="44">
        <f t="shared" si="221"/>
        <v>330.69</v>
      </c>
      <c r="W384" s="44">
        <f t="shared" si="221"/>
        <v>330.69</v>
      </c>
      <c r="X384" s="44">
        <f t="shared" si="221"/>
        <v>330.69</v>
      </c>
      <c r="Y384" s="44">
        <f t="shared" si="221"/>
        <v>330.69</v>
      </c>
      <c r="Z384" s="44">
        <f t="shared" si="221"/>
        <v>330.69</v>
      </c>
      <c r="AA384" s="44">
        <f t="shared" si="221"/>
        <v>330.69</v>
      </c>
    </row>
    <row r="385" spans="1:27" ht="12.75" customHeight="1" collapsed="1" x14ac:dyDescent="0.2">
      <c r="A385" s="96" t="s">
        <v>1985</v>
      </c>
      <c r="B385" s="28" t="str">
        <f>"15"&amp;"."&amp;$B$776&amp;"."&amp;$B$777</f>
        <v>15.11.2023</v>
      </c>
      <c r="C385" s="88" t="s">
        <v>76</v>
      </c>
      <c r="D385" s="89">
        <f>ROUND(((D386+D387+D389+D388)/1000),5)</f>
        <v>3.7262</v>
      </c>
      <c r="E385" s="89">
        <f>ROUND(((E386+E387+E389+E388)/1000),5)</f>
        <v>3.64018</v>
      </c>
      <c r="F385" s="89">
        <f>ROUND(((F386+F387+F389+F388)/1000),5)</f>
        <v>3.5936300000000001</v>
      </c>
      <c r="G385" s="89">
        <f t="shared" ref="G385:AA385" si="222">ROUND(((G386+G387+G389+G388)/1000),5)</f>
        <v>3.59022</v>
      </c>
      <c r="H385" s="89">
        <f t="shared" si="222"/>
        <v>3.6387900000000002</v>
      </c>
      <c r="I385" s="89">
        <f t="shared" si="222"/>
        <v>3.7963399999999998</v>
      </c>
      <c r="J385" s="89">
        <f t="shared" si="222"/>
        <v>3.8988999999999998</v>
      </c>
      <c r="K385" s="89">
        <f t="shared" si="222"/>
        <v>4.2058200000000001</v>
      </c>
      <c r="L385" s="89">
        <f t="shared" si="222"/>
        <v>4.3488499999999997</v>
      </c>
      <c r="M385" s="89">
        <f t="shared" si="222"/>
        <v>4.4290900000000004</v>
      </c>
      <c r="N385" s="89">
        <f t="shared" si="222"/>
        <v>4.44712</v>
      </c>
      <c r="O385" s="89">
        <f t="shared" si="222"/>
        <v>4.4883100000000002</v>
      </c>
      <c r="P385" s="89">
        <f t="shared" si="222"/>
        <v>4.4591500000000002</v>
      </c>
      <c r="Q385" s="89">
        <f t="shared" si="222"/>
        <v>4.4764799999999996</v>
      </c>
      <c r="R385" s="89">
        <f t="shared" si="222"/>
        <v>4.4866400000000004</v>
      </c>
      <c r="S385" s="89">
        <f t="shared" si="222"/>
        <v>4.4904900000000003</v>
      </c>
      <c r="T385" s="89">
        <f t="shared" si="222"/>
        <v>4.4525499999999996</v>
      </c>
      <c r="U385" s="89">
        <f t="shared" si="222"/>
        <v>4.4883699999999997</v>
      </c>
      <c r="V385" s="89">
        <f t="shared" si="222"/>
        <v>4.4562400000000002</v>
      </c>
      <c r="W385" s="89">
        <f t="shared" si="222"/>
        <v>4.4567699999999997</v>
      </c>
      <c r="X385" s="89">
        <f t="shared" si="222"/>
        <v>4.3935500000000003</v>
      </c>
      <c r="Y385" s="89">
        <f t="shared" si="222"/>
        <v>4.2304899999999996</v>
      </c>
      <c r="Z385" s="89">
        <f t="shared" si="222"/>
        <v>4.0327000000000002</v>
      </c>
      <c r="AA385" s="89">
        <f t="shared" si="222"/>
        <v>3.84104</v>
      </c>
    </row>
    <row r="386" spans="1:27" ht="12.75" hidden="1" customHeight="1" outlineLevel="1" x14ac:dyDescent="0.2">
      <c r="A386" s="97" t="s">
        <v>1986</v>
      </c>
      <c r="B386" s="63" t="s">
        <v>242</v>
      </c>
      <c r="C386" s="43" t="s">
        <v>79</v>
      </c>
      <c r="D386" s="44">
        <v>1168.99</v>
      </c>
      <c r="E386" s="44">
        <v>1082.97</v>
      </c>
      <c r="F386" s="44">
        <v>1036.42</v>
      </c>
      <c r="G386" s="44">
        <v>1033.01</v>
      </c>
      <c r="H386" s="44">
        <v>1081.58</v>
      </c>
      <c r="I386" s="44">
        <v>1239.1300000000001</v>
      </c>
      <c r="J386" s="44">
        <v>1341.69</v>
      </c>
      <c r="K386" s="44">
        <v>1648.61</v>
      </c>
      <c r="L386" s="44">
        <v>1791.64</v>
      </c>
      <c r="M386" s="44">
        <v>1871.88</v>
      </c>
      <c r="N386" s="44">
        <v>1889.91</v>
      </c>
      <c r="O386" s="44">
        <v>1931.1</v>
      </c>
      <c r="P386" s="44">
        <v>1901.94</v>
      </c>
      <c r="Q386" s="44">
        <v>1919.27</v>
      </c>
      <c r="R386" s="44">
        <v>1929.43</v>
      </c>
      <c r="S386" s="44">
        <v>1933.28</v>
      </c>
      <c r="T386" s="44">
        <v>1895.34</v>
      </c>
      <c r="U386" s="44">
        <v>1931.16</v>
      </c>
      <c r="V386" s="44">
        <v>1899.03</v>
      </c>
      <c r="W386" s="44">
        <v>1899.56</v>
      </c>
      <c r="X386" s="44">
        <v>1836.34</v>
      </c>
      <c r="Y386" s="44">
        <v>1673.28</v>
      </c>
      <c r="Z386" s="44">
        <v>1475.49</v>
      </c>
      <c r="AA386" s="44">
        <v>1283.83</v>
      </c>
    </row>
    <row r="387" spans="1:27" ht="12.75" hidden="1" customHeight="1" outlineLevel="1" x14ac:dyDescent="0.2">
      <c r="A387" s="97" t="s">
        <v>1987</v>
      </c>
      <c r="B387" s="63" t="s">
        <v>90</v>
      </c>
      <c r="C387" s="43" t="s">
        <v>79</v>
      </c>
      <c r="D387" s="44">
        <f>$D$317</f>
        <v>2222.89</v>
      </c>
      <c r="E387" s="44">
        <f t="shared" ref="E387:AA387" si="223">$D$317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2">
      <c r="A388" s="97" t="s">
        <v>1988</v>
      </c>
      <c r="B388" s="63" t="s">
        <v>83</v>
      </c>
      <c r="C388" s="43" t="s">
        <v>79</v>
      </c>
      <c r="D388" s="44">
        <v>3.63</v>
      </c>
      <c r="E388" s="44">
        <v>3.63</v>
      </c>
      <c r="F388" s="44">
        <v>3.63</v>
      </c>
      <c r="G388" s="44">
        <v>3.63</v>
      </c>
      <c r="H388" s="44">
        <v>3.63</v>
      </c>
      <c r="I388" s="44">
        <v>3.63</v>
      </c>
      <c r="J388" s="44">
        <v>3.63</v>
      </c>
      <c r="K388" s="44">
        <v>3.63</v>
      </c>
      <c r="L388" s="44">
        <v>3.63</v>
      </c>
      <c r="M388" s="44">
        <v>3.63</v>
      </c>
      <c r="N388" s="44">
        <v>3.63</v>
      </c>
      <c r="O388" s="44">
        <v>3.63</v>
      </c>
      <c r="P388" s="44">
        <v>3.63</v>
      </c>
      <c r="Q388" s="44">
        <v>3.63</v>
      </c>
      <c r="R388" s="44">
        <v>3.63</v>
      </c>
      <c r="S388" s="44">
        <v>3.63</v>
      </c>
      <c r="T388" s="44">
        <v>3.63</v>
      </c>
      <c r="U388" s="44">
        <v>3.63</v>
      </c>
      <c r="V388" s="44">
        <v>3.63</v>
      </c>
      <c r="W388" s="44">
        <v>3.63</v>
      </c>
      <c r="X388" s="44">
        <v>3.63</v>
      </c>
      <c r="Y388" s="44">
        <v>3.63</v>
      </c>
      <c r="Z388" s="44">
        <v>3.63</v>
      </c>
      <c r="AA388" s="44">
        <v>3.63</v>
      </c>
    </row>
    <row r="389" spans="1:27" ht="12.75" hidden="1" customHeight="1" outlineLevel="1" x14ac:dyDescent="0.2">
      <c r="A389" s="97" t="s">
        <v>1989</v>
      </c>
      <c r="B389" s="63" t="s">
        <v>81</v>
      </c>
      <c r="C389" s="43" t="s">
        <v>79</v>
      </c>
      <c r="D389" s="44">
        <f>$D$11</f>
        <v>330.69</v>
      </c>
      <c r="E389" s="44">
        <f t="shared" ref="E389:AA389" si="224">$D$11</f>
        <v>330.69</v>
      </c>
      <c r="F389" s="44">
        <f t="shared" si="224"/>
        <v>330.69</v>
      </c>
      <c r="G389" s="44">
        <f t="shared" si="224"/>
        <v>330.69</v>
      </c>
      <c r="H389" s="44">
        <f t="shared" si="224"/>
        <v>330.69</v>
      </c>
      <c r="I389" s="44">
        <f t="shared" si="224"/>
        <v>330.69</v>
      </c>
      <c r="J389" s="44">
        <f t="shared" si="224"/>
        <v>330.69</v>
      </c>
      <c r="K389" s="44">
        <f t="shared" si="224"/>
        <v>330.69</v>
      </c>
      <c r="L389" s="44">
        <f t="shared" si="224"/>
        <v>330.69</v>
      </c>
      <c r="M389" s="44">
        <f t="shared" si="224"/>
        <v>330.69</v>
      </c>
      <c r="N389" s="44">
        <f t="shared" si="224"/>
        <v>330.69</v>
      </c>
      <c r="O389" s="44">
        <f t="shared" si="224"/>
        <v>330.69</v>
      </c>
      <c r="P389" s="44">
        <f t="shared" si="224"/>
        <v>330.69</v>
      </c>
      <c r="Q389" s="44">
        <f t="shared" si="224"/>
        <v>330.69</v>
      </c>
      <c r="R389" s="44">
        <f t="shared" si="224"/>
        <v>330.69</v>
      </c>
      <c r="S389" s="44">
        <f t="shared" si="224"/>
        <v>330.69</v>
      </c>
      <c r="T389" s="44">
        <f t="shared" si="224"/>
        <v>330.69</v>
      </c>
      <c r="U389" s="44">
        <f t="shared" si="224"/>
        <v>330.69</v>
      </c>
      <c r="V389" s="44">
        <f t="shared" si="224"/>
        <v>330.69</v>
      </c>
      <c r="W389" s="44">
        <f t="shared" si="224"/>
        <v>330.69</v>
      </c>
      <c r="X389" s="44">
        <f t="shared" si="224"/>
        <v>330.69</v>
      </c>
      <c r="Y389" s="44">
        <f t="shared" si="224"/>
        <v>330.69</v>
      </c>
      <c r="Z389" s="44">
        <f t="shared" si="224"/>
        <v>330.69</v>
      </c>
      <c r="AA389" s="44">
        <f t="shared" si="224"/>
        <v>330.69</v>
      </c>
    </row>
    <row r="390" spans="1:27" ht="12.75" customHeight="1" collapsed="1" x14ac:dyDescent="0.2">
      <c r="A390" s="96" t="s">
        <v>1990</v>
      </c>
      <c r="B390" s="28" t="str">
        <f>"16"&amp;"."&amp;$B$776&amp;"."&amp;$B$777</f>
        <v>16.11.2023</v>
      </c>
      <c r="C390" s="88" t="s">
        <v>76</v>
      </c>
      <c r="D390" s="89">
        <f>ROUND(((D391+D392+D394+D393)/1000),5)</f>
        <v>3.67578</v>
      </c>
      <c r="E390" s="89">
        <f>ROUND(((E391+E392+E394+E393)/1000),5)</f>
        <v>3.5675699999999999</v>
      </c>
      <c r="F390" s="89">
        <f>ROUND(((F391+F392+F394+F393)/1000),5)</f>
        <v>3.49051</v>
      </c>
      <c r="G390" s="89">
        <f t="shared" ref="G390:AA390" si="225">ROUND(((G391+G392+G394+G393)/1000),5)</f>
        <v>3.4835099999999999</v>
      </c>
      <c r="H390" s="89">
        <f t="shared" si="225"/>
        <v>3.5677300000000001</v>
      </c>
      <c r="I390" s="89">
        <f t="shared" si="225"/>
        <v>3.7443300000000002</v>
      </c>
      <c r="J390" s="89">
        <f t="shared" si="225"/>
        <v>3.84768</v>
      </c>
      <c r="K390" s="89">
        <f t="shared" si="225"/>
        <v>4.1358100000000002</v>
      </c>
      <c r="L390" s="89">
        <f t="shared" si="225"/>
        <v>4.3264699999999996</v>
      </c>
      <c r="M390" s="89">
        <f t="shared" si="225"/>
        <v>4.3980100000000002</v>
      </c>
      <c r="N390" s="89">
        <f t="shared" si="225"/>
        <v>4.4151100000000003</v>
      </c>
      <c r="O390" s="89">
        <f t="shared" si="225"/>
        <v>4.44672</v>
      </c>
      <c r="P390" s="89">
        <f t="shared" si="225"/>
        <v>4.4288800000000004</v>
      </c>
      <c r="Q390" s="89">
        <f t="shared" si="225"/>
        <v>4.4427500000000002</v>
      </c>
      <c r="R390" s="89">
        <f t="shared" si="225"/>
        <v>4.4473000000000003</v>
      </c>
      <c r="S390" s="89">
        <f t="shared" si="225"/>
        <v>4.4440900000000001</v>
      </c>
      <c r="T390" s="89">
        <f t="shared" si="225"/>
        <v>4.4263500000000002</v>
      </c>
      <c r="U390" s="89">
        <f t="shared" si="225"/>
        <v>4.4901200000000001</v>
      </c>
      <c r="V390" s="89">
        <f t="shared" si="225"/>
        <v>4.4286300000000001</v>
      </c>
      <c r="W390" s="89">
        <f t="shared" si="225"/>
        <v>4.4169799999999997</v>
      </c>
      <c r="X390" s="89">
        <f t="shared" si="225"/>
        <v>4.3449600000000004</v>
      </c>
      <c r="Y390" s="89">
        <f t="shared" si="225"/>
        <v>4.2148300000000001</v>
      </c>
      <c r="Z390" s="89">
        <f t="shared" si="225"/>
        <v>3.9756100000000001</v>
      </c>
      <c r="AA390" s="89">
        <f t="shared" si="225"/>
        <v>3.7837200000000002</v>
      </c>
    </row>
    <row r="391" spans="1:27" ht="12.75" hidden="1" customHeight="1" outlineLevel="1" x14ac:dyDescent="0.2">
      <c r="A391" s="97" t="s">
        <v>1991</v>
      </c>
      <c r="B391" s="63" t="s">
        <v>242</v>
      </c>
      <c r="C391" s="43" t="s">
        <v>79</v>
      </c>
      <c r="D391" s="44">
        <v>1118.57</v>
      </c>
      <c r="E391" s="44">
        <v>1010.36</v>
      </c>
      <c r="F391" s="44">
        <v>933.3</v>
      </c>
      <c r="G391" s="44">
        <v>926.3</v>
      </c>
      <c r="H391" s="44">
        <v>1010.52</v>
      </c>
      <c r="I391" s="44">
        <v>1187.1199999999999</v>
      </c>
      <c r="J391" s="44">
        <v>1290.47</v>
      </c>
      <c r="K391" s="44">
        <v>1578.6</v>
      </c>
      <c r="L391" s="44">
        <v>1769.26</v>
      </c>
      <c r="M391" s="44">
        <v>1840.8</v>
      </c>
      <c r="N391" s="44">
        <v>1857.9</v>
      </c>
      <c r="O391" s="44">
        <v>1889.51</v>
      </c>
      <c r="P391" s="44">
        <v>1871.67</v>
      </c>
      <c r="Q391" s="44">
        <v>1885.54</v>
      </c>
      <c r="R391" s="44">
        <v>1890.09</v>
      </c>
      <c r="S391" s="44">
        <v>1886.88</v>
      </c>
      <c r="T391" s="44">
        <v>1869.14</v>
      </c>
      <c r="U391" s="44">
        <v>1932.91</v>
      </c>
      <c r="V391" s="44">
        <v>1871.42</v>
      </c>
      <c r="W391" s="44">
        <v>1859.77</v>
      </c>
      <c r="X391" s="44">
        <v>1787.75</v>
      </c>
      <c r="Y391" s="44">
        <v>1657.62</v>
      </c>
      <c r="Z391" s="44">
        <v>1418.4</v>
      </c>
      <c r="AA391" s="44">
        <v>1226.51</v>
      </c>
    </row>
    <row r="392" spans="1:27" ht="12.75" hidden="1" customHeight="1" outlineLevel="1" x14ac:dyDescent="0.2">
      <c r="A392" s="97" t="s">
        <v>1992</v>
      </c>
      <c r="B392" s="63" t="s">
        <v>90</v>
      </c>
      <c r="C392" s="43" t="s">
        <v>79</v>
      </c>
      <c r="D392" s="44">
        <f>$D$317</f>
        <v>2222.89</v>
      </c>
      <c r="E392" s="44">
        <f t="shared" ref="E392:AA392" si="226">$D$317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2">
      <c r="A393" s="97" t="s">
        <v>1993</v>
      </c>
      <c r="B393" s="63" t="s">
        <v>83</v>
      </c>
      <c r="C393" s="43" t="s">
        <v>79</v>
      </c>
      <c r="D393" s="44">
        <v>3.63</v>
      </c>
      <c r="E393" s="44">
        <v>3.63</v>
      </c>
      <c r="F393" s="44">
        <v>3.63</v>
      </c>
      <c r="G393" s="44">
        <v>3.63</v>
      </c>
      <c r="H393" s="44">
        <v>3.63</v>
      </c>
      <c r="I393" s="44">
        <v>3.63</v>
      </c>
      <c r="J393" s="44">
        <v>3.63</v>
      </c>
      <c r="K393" s="44">
        <v>3.63</v>
      </c>
      <c r="L393" s="44">
        <v>3.63</v>
      </c>
      <c r="M393" s="44">
        <v>3.63</v>
      </c>
      <c r="N393" s="44">
        <v>3.63</v>
      </c>
      <c r="O393" s="44">
        <v>3.63</v>
      </c>
      <c r="P393" s="44">
        <v>3.63</v>
      </c>
      <c r="Q393" s="44">
        <v>3.63</v>
      </c>
      <c r="R393" s="44">
        <v>3.63</v>
      </c>
      <c r="S393" s="44">
        <v>3.63</v>
      </c>
      <c r="T393" s="44">
        <v>3.63</v>
      </c>
      <c r="U393" s="44">
        <v>3.63</v>
      </c>
      <c r="V393" s="44">
        <v>3.63</v>
      </c>
      <c r="W393" s="44">
        <v>3.63</v>
      </c>
      <c r="X393" s="44">
        <v>3.63</v>
      </c>
      <c r="Y393" s="44">
        <v>3.63</v>
      </c>
      <c r="Z393" s="44">
        <v>3.63</v>
      </c>
      <c r="AA393" s="44">
        <v>3.63</v>
      </c>
    </row>
    <row r="394" spans="1:27" ht="12.75" hidden="1" customHeight="1" outlineLevel="1" x14ac:dyDescent="0.2">
      <c r="A394" s="97" t="s">
        <v>1994</v>
      </c>
      <c r="B394" s="63" t="s">
        <v>81</v>
      </c>
      <c r="C394" s="43" t="s">
        <v>79</v>
      </c>
      <c r="D394" s="44">
        <f>$D$11</f>
        <v>330.69</v>
      </c>
      <c r="E394" s="44">
        <f t="shared" ref="E394:AA394" si="227">$D$11</f>
        <v>330.69</v>
      </c>
      <c r="F394" s="44">
        <f t="shared" si="227"/>
        <v>330.69</v>
      </c>
      <c r="G394" s="44">
        <f t="shared" si="227"/>
        <v>330.69</v>
      </c>
      <c r="H394" s="44">
        <f t="shared" si="227"/>
        <v>330.69</v>
      </c>
      <c r="I394" s="44">
        <f t="shared" si="227"/>
        <v>330.69</v>
      </c>
      <c r="J394" s="44">
        <f t="shared" si="227"/>
        <v>330.69</v>
      </c>
      <c r="K394" s="44">
        <f t="shared" si="227"/>
        <v>330.69</v>
      </c>
      <c r="L394" s="44">
        <f t="shared" si="227"/>
        <v>330.69</v>
      </c>
      <c r="M394" s="44">
        <f t="shared" si="227"/>
        <v>330.69</v>
      </c>
      <c r="N394" s="44">
        <f t="shared" si="227"/>
        <v>330.69</v>
      </c>
      <c r="O394" s="44">
        <f t="shared" si="227"/>
        <v>330.69</v>
      </c>
      <c r="P394" s="44">
        <f t="shared" si="227"/>
        <v>330.69</v>
      </c>
      <c r="Q394" s="44">
        <f t="shared" si="227"/>
        <v>330.69</v>
      </c>
      <c r="R394" s="44">
        <f t="shared" si="227"/>
        <v>330.69</v>
      </c>
      <c r="S394" s="44">
        <f t="shared" si="227"/>
        <v>330.69</v>
      </c>
      <c r="T394" s="44">
        <f t="shared" si="227"/>
        <v>330.69</v>
      </c>
      <c r="U394" s="44">
        <f t="shared" si="227"/>
        <v>330.69</v>
      </c>
      <c r="V394" s="44">
        <f t="shared" si="227"/>
        <v>330.69</v>
      </c>
      <c r="W394" s="44">
        <f t="shared" si="227"/>
        <v>330.69</v>
      </c>
      <c r="X394" s="44">
        <f t="shared" si="227"/>
        <v>330.69</v>
      </c>
      <c r="Y394" s="44">
        <f t="shared" si="227"/>
        <v>330.69</v>
      </c>
      <c r="Z394" s="44">
        <f t="shared" si="227"/>
        <v>330.69</v>
      </c>
      <c r="AA394" s="44">
        <f t="shared" si="227"/>
        <v>330.69</v>
      </c>
    </row>
    <row r="395" spans="1:27" ht="12.75" customHeight="1" collapsed="1" x14ac:dyDescent="0.2">
      <c r="A395" s="96" t="s">
        <v>1995</v>
      </c>
      <c r="B395" s="28" t="str">
        <f>"17"&amp;"."&amp;$B$776&amp;"."&amp;$B$777</f>
        <v>17.11.2023</v>
      </c>
      <c r="C395" s="88" t="s">
        <v>76</v>
      </c>
      <c r="D395" s="89">
        <f>ROUND(((D396+D397+D399+D398)/1000),5)</f>
        <v>3.71225</v>
      </c>
      <c r="E395" s="89">
        <f>ROUND(((E396+E397+E399+E398)/1000),5)</f>
        <v>3.60277</v>
      </c>
      <c r="F395" s="89">
        <f>ROUND(((F396+F397+F399+F398)/1000),5)</f>
        <v>3.55477</v>
      </c>
      <c r="G395" s="89">
        <f t="shared" ref="G395:AA395" si="228">ROUND(((G396+G397+G399+G398)/1000),5)</f>
        <v>3.5485000000000002</v>
      </c>
      <c r="H395" s="89">
        <f t="shared" si="228"/>
        <v>3.5845600000000002</v>
      </c>
      <c r="I395" s="89">
        <f t="shared" si="228"/>
        <v>3.7610600000000001</v>
      </c>
      <c r="J395" s="89">
        <f t="shared" si="228"/>
        <v>3.8490000000000002</v>
      </c>
      <c r="K395" s="89">
        <f t="shared" si="228"/>
        <v>4.1037999999999997</v>
      </c>
      <c r="L395" s="89">
        <f t="shared" si="228"/>
        <v>4.3441900000000002</v>
      </c>
      <c r="M395" s="89">
        <f t="shared" si="228"/>
        <v>4.4023700000000003</v>
      </c>
      <c r="N395" s="89">
        <f t="shared" si="228"/>
        <v>4.4252700000000003</v>
      </c>
      <c r="O395" s="89">
        <f t="shared" si="228"/>
        <v>4.4417900000000001</v>
      </c>
      <c r="P395" s="89">
        <f t="shared" si="228"/>
        <v>4.4159899999999999</v>
      </c>
      <c r="Q395" s="89">
        <f t="shared" si="228"/>
        <v>4.4190399999999999</v>
      </c>
      <c r="R395" s="89">
        <f t="shared" si="228"/>
        <v>4.4251100000000001</v>
      </c>
      <c r="S395" s="89">
        <f t="shared" si="228"/>
        <v>4.4218299999999999</v>
      </c>
      <c r="T395" s="89">
        <f t="shared" si="228"/>
        <v>4.4044100000000004</v>
      </c>
      <c r="U395" s="89">
        <f t="shared" si="228"/>
        <v>4.44475</v>
      </c>
      <c r="V395" s="89">
        <f t="shared" si="228"/>
        <v>4.4238900000000001</v>
      </c>
      <c r="W395" s="89">
        <f t="shared" si="228"/>
        <v>4.41716</v>
      </c>
      <c r="X395" s="89">
        <f t="shared" si="228"/>
        <v>4.3102</v>
      </c>
      <c r="Y395" s="89">
        <f t="shared" si="228"/>
        <v>4.2190500000000002</v>
      </c>
      <c r="Z395" s="89">
        <f t="shared" si="228"/>
        <v>3.97356</v>
      </c>
      <c r="AA395" s="89">
        <f t="shared" si="228"/>
        <v>3.7939699999999998</v>
      </c>
    </row>
    <row r="396" spans="1:27" ht="12.75" hidden="1" customHeight="1" outlineLevel="1" x14ac:dyDescent="0.2">
      <c r="A396" s="97" t="s">
        <v>1996</v>
      </c>
      <c r="B396" s="63" t="s">
        <v>242</v>
      </c>
      <c r="C396" s="43" t="s">
        <v>79</v>
      </c>
      <c r="D396" s="44">
        <v>1155.04</v>
      </c>
      <c r="E396" s="44">
        <v>1045.56</v>
      </c>
      <c r="F396" s="44">
        <v>997.56</v>
      </c>
      <c r="G396" s="44">
        <v>991.29</v>
      </c>
      <c r="H396" s="44">
        <v>1027.3499999999999</v>
      </c>
      <c r="I396" s="44">
        <v>1203.8499999999999</v>
      </c>
      <c r="J396" s="44">
        <v>1291.79</v>
      </c>
      <c r="K396" s="44">
        <v>1546.59</v>
      </c>
      <c r="L396" s="44">
        <v>1786.98</v>
      </c>
      <c r="M396" s="44">
        <v>1845.16</v>
      </c>
      <c r="N396" s="44">
        <v>1868.06</v>
      </c>
      <c r="O396" s="44">
        <v>1884.58</v>
      </c>
      <c r="P396" s="44">
        <v>1858.78</v>
      </c>
      <c r="Q396" s="44">
        <v>1861.83</v>
      </c>
      <c r="R396" s="44">
        <v>1867.9</v>
      </c>
      <c r="S396" s="44">
        <v>1864.62</v>
      </c>
      <c r="T396" s="44">
        <v>1847.2</v>
      </c>
      <c r="U396" s="44">
        <v>1887.54</v>
      </c>
      <c r="V396" s="44">
        <v>1866.68</v>
      </c>
      <c r="W396" s="44">
        <v>1859.95</v>
      </c>
      <c r="X396" s="44">
        <v>1752.99</v>
      </c>
      <c r="Y396" s="44">
        <v>1661.84</v>
      </c>
      <c r="Z396" s="44">
        <v>1416.35</v>
      </c>
      <c r="AA396" s="44">
        <v>1236.76</v>
      </c>
    </row>
    <row r="397" spans="1:27" ht="12.75" hidden="1" customHeight="1" outlineLevel="1" x14ac:dyDescent="0.2">
      <c r="A397" s="97" t="s">
        <v>1997</v>
      </c>
      <c r="B397" s="63" t="s">
        <v>90</v>
      </c>
      <c r="C397" s="43" t="s">
        <v>79</v>
      </c>
      <c r="D397" s="44">
        <f>$D$317</f>
        <v>2222.89</v>
      </c>
      <c r="E397" s="44">
        <f t="shared" ref="E397:AA397" si="229">$D$317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2">
      <c r="A398" s="97" t="s">
        <v>1998</v>
      </c>
      <c r="B398" s="63" t="s">
        <v>83</v>
      </c>
      <c r="C398" s="43" t="s">
        <v>79</v>
      </c>
      <c r="D398" s="44">
        <v>3.63</v>
      </c>
      <c r="E398" s="44">
        <v>3.63</v>
      </c>
      <c r="F398" s="44">
        <v>3.63</v>
      </c>
      <c r="G398" s="44">
        <v>3.63</v>
      </c>
      <c r="H398" s="44">
        <v>3.63</v>
      </c>
      <c r="I398" s="44">
        <v>3.63</v>
      </c>
      <c r="J398" s="44">
        <v>3.63</v>
      </c>
      <c r="K398" s="44">
        <v>3.63</v>
      </c>
      <c r="L398" s="44">
        <v>3.63</v>
      </c>
      <c r="M398" s="44">
        <v>3.63</v>
      </c>
      <c r="N398" s="44">
        <v>3.63</v>
      </c>
      <c r="O398" s="44">
        <v>3.63</v>
      </c>
      <c r="P398" s="44">
        <v>3.63</v>
      </c>
      <c r="Q398" s="44">
        <v>3.63</v>
      </c>
      <c r="R398" s="44">
        <v>3.63</v>
      </c>
      <c r="S398" s="44">
        <v>3.63</v>
      </c>
      <c r="T398" s="44">
        <v>3.63</v>
      </c>
      <c r="U398" s="44">
        <v>3.63</v>
      </c>
      <c r="V398" s="44">
        <v>3.63</v>
      </c>
      <c r="W398" s="44">
        <v>3.63</v>
      </c>
      <c r="X398" s="44">
        <v>3.63</v>
      </c>
      <c r="Y398" s="44">
        <v>3.63</v>
      </c>
      <c r="Z398" s="44">
        <v>3.63</v>
      </c>
      <c r="AA398" s="44">
        <v>3.63</v>
      </c>
    </row>
    <row r="399" spans="1:27" ht="12.75" hidden="1" customHeight="1" outlineLevel="1" x14ac:dyDescent="0.2">
      <c r="A399" s="97" t="s">
        <v>1999</v>
      </c>
      <c r="B399" s="63" t="s">
        <v>81</v>
      </c>
      <c r="C399" s="43" t="s">
        <v>79</v>
      </c>
      <c r="D399" s="44">
        <f>$D$11</f>
        <v>330.69</v>
      </c>
      <c r="E399" s="44">
        <f t="shared" ref="E399:AA399" si="230">$D$11</f>
        <v>330.69</v>
      </c>
      <c r="F399" s="44">
        <f t="shared" si="230"/>
        <v>330.69</v>
      </c>
      <c r="G399" s="44">
        <f t="shared" si="230"/>
        <v>330.69</v>
      </c>
      <c r="H399" s="44">
        <f t="shared" si="230"/>
        <v>330.69</v>
      </c>
      <c r="I399" s="44">
        <f t="shared" si="230"/>
        <v>330.69</v>
      </c>
      <c r="J399" s="44">
        <f t="shared" si="230"/>
        <v>330.69</v>
      </c>
      <c r="K399" s="44">
        <f t="shared" si="230"/>
        <v>330.69</v>
      </c>
      <c r="L399" s="44">
        <f t="shared" si="230"/>
        <v>330.69</v>
      </c>
      <c r="M399" s="44">
        <f t="shared" si="230"/>
        <v>330.69</v>
      </c>
      <c r="N399" s="44">
        <f t="shared" si="230"/>
        <v>330.69</v>
      </c>
      <c r="O399" s="44">
        <f t="shared" si="230"/>
        <v>330.69</v>
      </c>
      <c r="P399" s="44">
        <f t="shared" si="230"/>
        <v>330.69</v>
      </c>
      <c r="Q399" s="44">
        <f t="shared" si="230"/>
        <v>330.69</v>
      </c>
      <c r="R399" s="44">
        <f t="shared" si="230"/>
        <v>330.69</v>
      </c>
      <c r="S399" s="44">
        <f t="shared" si="230"/>
        <v>330.69</v>
      </c>
      <c r="T399" s="44">
        <f t="shared" si="230"/>
        <v>330.69</v>
      </c>
      <c r="U399" s="44">
        <f t="shared" si="230"/>
        <v>330.69</v>
      </c>
      <c r="V399" s="44">
        <f t="shared" si="230"/>
        <v>330.69</v>
      </c>
      <c r="W399" s="44">
        <f t="shared" si="230"/>
        <v>330.69</v>
      </c>
      <c r="X399" s="44">
        <f t="shared" si="230"/>
        <v>330.69</v>
      </c>
      <c r="Y399" s="44">
        <f t="shared" si="230"/>
        <v>330.69</v>
      </c>
      <c r="Z399" s="44">
        <f t="shared" si="230"/>
        <v>330.69</v>
      </c>
      <c r="AA399" s="44">
        <f t="shared" si="230"/>
        <v>330.69</v>
      </c>
    </row>
    <row r="400" spans="1:27" ht="12.75" customHeight="1" collapsed="1" x14ac:dyDescent="0.2">
      <c r="A400" s="96" t="s">
        <v>2000</v>
      </c>
      <c r="B400" s="28" t="str">
        <f>"18"&amp;"."&amp;$B$776&amp;"."&amp;$B$777</f>
        <v>18.11.2023</v>
      </c>
      <c r="C400" s="88" t="s">
        <v>76</v>
      </c>
      <c r="D400" s="89">
        <f>ROUND(((D401+D402+D404+D403)/1000),5)</f>
        <v>3.7519100000000001</v>
      </c>
      <c r="E400" s="89">
        <f>ROUND(((E401+E402+E404+E403)/1000),5)</f>
        <v>3.6590099999999999</v>
      </c>
      <c r="F400" s="89">
        <f>ROUND(((F401+F402+F404+F403)/1000),5)</f>
        <v>3.6085199999999999</v>
      </c>
      <c r="G400" s="89">
        <f t="shared" ref="G400:AA400" si="231">ROUND(((G401+G402+G404+G403)/1000),5)</f>
        <v>3.5725099999999999</v>
      </c>
      <c r="H400" s="89">
        <f t="shared" si="231"/>
        <v>3.5988699999999998</v>
      </c>
      <c r="I400" s="89">
        <f t="shared" si="231"/>
        <v>3.6643300000000001</v>
      </c>
      <c r="J400" s="89">
        <f t="shared" si="231"/>
        <v>3.7317300000000002</v>
      </c>
      <c r="K400" s="89">
        <f t="shared" si="231"/>
        <v>3.9640399999999998</v>
      </c>
      <c r="L400" s="89">
        <f t="shared" si="231"/>
        <v>4.1887699999999999</v>
      </c>
      <c r="M400" s="89">
        <f t="shared" si="231"/>
        <v>4.3199899999999998</v>
      </c>
      <c r="N400" s="89">
        <f t="shared" si="231"/>
        <v>4.3886900000000004</v>
      </c>
      <c r="O400" s="89">
        <f t="shared" si="231"/>
        <v>4.4038300000000001</v>
      </c>
      <c r="P400" s="89">
        <f t="shared" si="231"/>
        <v>4.3915600000000001</v>
      </c>
      <c r="Q400" s="89">
        <f t="shared" si="231"/>
        <v>4.3839899999999998</v>
      </c>
      <c r="R400" s="89">
        <f t="shared" si="231"/>
        <v>4.3700400000000004</v>
      </c>
      <c r="S400" s="89">
        <f t="shared" si="231"/>
        <v>4.3695899999999996</v>
      </c>
      <c r="T400" s="89">
        <f t="shared" si="231"/>
        <v>4.39039</v>
      </c>
      <c r="U400" s="89">
        <f t="shared" si="231"/>
        <v>4.4231699999999998</v>
      </c>
      <c r="V400" s="89">
        <f t="shared" si="231"/>
        <v>4.4071899999999999</v>
      </c>
      <c r="W400" s="89">
        <f t="shared" si="231"/>
        <v>4.3658400000000004</v>
      </c>
      <c r="X400" s="89">
        <f t="shared" si="231"/>
        <v>4.2674099999999999</v>
      </c>
      <c r="Y400" s="89">
        <f t="shared" si="231"/>
        <v>4.0839299999999996</v>
      </c>
      <c r="Z400" s="89">
        <f t="shared" si="231"/>
        <v>3.7876799999999999</v>
      </c>
      <c r="AA400" s="89">
        <f t="shared" si="231"/>
        <v>3.7471700000000001</v>
      </c>
    </row>
    <row r="401" spans="1:27" ht="12.75" hidden="1" customHeight="1" outlineLevel="1" x14ac:dyDescent="0.2">
      <c r="A401" s="97" t="s">
        <v>2001</v>
      </c>
      <c r="B401" s="63" t="s">
        <v>242</v>
      </c>
      <c r="C401" s="43" t="s">
        <v>79</v>
      </c>
      <c r="D401" s="44">
        <v>1194.7</v>
      </c>
      <c r="E401" s="44">
        <v>1101.8</v>
      </c>
      <c r="F401" s="44">
        <v>1051.31</v>
      </c>
      <c r="G401" s="44">
        <v>1015.3</v>
      </c>
      <c r="H401" s="44">
        <v>1041.6600000000001</v>
      </c>
      <c r="I401" s="44">
        <v>1107.1199999999999</v>
      </c>
      <c r="J401" s="44">
        <v>1174.52</v>
      </c>
      <c r="K401" s="44">
        <v>1406.83</v>
      </c>
      <c r="L401" s="44">
        <v>1631.56</v>
      </c>
      <c r="M401" s="44">
        <v>1762.78</v>
      </c>
      <c r="N401" s="44">
        <v>1831.48</v>
      </c>
      <c r="O401" s="44">
        <v>1846.62</v>
      </c>
      <c r="P401" s="44">
        <v>1834.35</v>
      </c>
      <c r="Q401" s="44">
        <v>1826.78</v>
      </c>
      <c r="R401" s="44">
        <v>1812.83</v>
      </c>
      <c r="S401" s="44">
        <v>1812.38</v>
      </c>
      <c r="T401" s="44">
        <v>1833.18</v>
      </c>
      <c r="U401" s="44">
        <v>1865.96</v>
      </c>
      <c r="V401" s="44">
        <v>1849.98</v>
      </c>
      <c r="W401" s="44">
        <v>1808.63</v>
      </c>
      <c r="X401" s="44">
        <v>1710.2</v>
      </c>
      <c r="Y401" s="44">
        <v>1526.72</v>
      </c>
      <c r="Z401" s="44">
        <v>1230.47</v>
      </c>
      <c r="AA401" s="44">
        <v>1189.96</v>
      </c>
    </row>
    <row r="402" spans="1:27" ht="12.75" hidden="1" customHeight="1" outlineLevel="1" x14ac:dyDescent="0.2">
      <c r="A402" s="97" t="s">
        <v>2002</v>
      </c>
      <c r="B402" s="63" t="s">
        <v>90</v>
      </c>
      <c r="C402" s="43" t="s">
        <v>79</v>
      </c>
      <c r="D402" s="44">
        <f>$D$317</f>
        <v>2222.89</v>
      </c>
      <c r="E402" s="44">
        <f t="shared" ref="E402:AA402" si="232">$D$317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2">
      <c r="A403" s="97" t="s">
        <v>2003</v>
      </c>
      <c r="B403" s="63" t="s">
        <v>83</v>
      </c>
      <c r="C403" s="43" t="s">
        <v>79</v>
      </c>
      <c r="D403" s="44">
        <v>3.63</v>
      </c>
      <c r="E403" s="44">
        <v>3.63</v>
      </c>
      <c r="F403" s="44">
        <v>3.63</v>
      </c>
      <c r="G403" s="44">
        <v>3.63</v>
      </c>
      <c r="H403" s="44">
        <v>3.63</v>
      </c>
      <c r="I403" s="44">
        <v>3.63</v>
      </c>
      <c r="J403" s="44">
        <v>3.63</v>
      </c>
      <c r="K403" s="44">
        <v>3.63</v>
      </c>
      <c r="L403" s="44">
        <v>3.63</v>
      </c>
      <c r="M403" s="44">
        <v>3.63</v>
      </c>
      <c r="N403" s="44">
        <v>3.63</v>
      </c>
      <c r="O403" s="44">
        <v>3.63</v>
      </c>
      <c r="P403" s="44">
        <v>3.63</v>
      </c>
      <c r="Q403" s="44">
        <v>3.63</v>
      </c>
      <c r="R403" s="44">
        <v>3.63</v>
      </c>
      <c r="S403" s="44">
        <v>3.63</v>
      </c>
      <c r="T403" s="44">
        <v>3.63</v>
      </c>
      <c r="U403" s="44">
        <v>3.63</v>
      </c>
      <c r="V403" s="44">
        <v>3.63</v>
      </c>
      <c r="W403" s="44">
        <v>3.63</v>
      </c>
      <c r="X403" s="44">
        <v>3.63</v>
      </c>
      <c r="Y403" s="44">
        <v>3.63</v>
      </c>
      <c r="Z403" s="44">
        <v>3.63</v>
      </c>
      <c r="AA403" s="44">
        <v>3.63</v>
      </c>
    </row>
    <row r="404" spans="1:27" ht="12.75" hidden="1" customHeight="1" outlineLevel="1" x14ac:dyDescent="0.2">
      <c r="A404" s="97" t="s">
        <v>2004</v>
      </c>
      <c r="B404" s="63" t="s">
        <v>81</v>
      </c>
      <c r="C404" s="43" t="s">
        <v>79</v>
      </c>
      <c r="D404" s="44">
        <f>$D$11</f>
        <v>330.69</v>
      </c>
      <c r="E404" s="44">
        <f t="shared" ref="E404:AA404" si="233">$D$11</f>
        <v>330.69</v>
      </c>
      <c r="F404" s="44">
        <f t="shared" si="233"/>
        <v>330.69</v>
      </c>
      <c r="G404" s="44">
        <f t="shared" si="233"/>
        <v>330.69</v>
      </c>
      <c r="H404" s="44">
        <f t="shared" si="233"/>
        <v>330.69</v>
      </c>
      <c r="I404" s="44">
        <f t="shared" si="233"/>
        <v>330.69</v>
      </c>
      <c r="J404" s="44">
        <f t="shared" si="233"/>
        <v>330.69</v>
      </c>
      <c r="K404" s="44">
        <f t="shared" si="233"/>
        <v>330.69</v>
      </c>
      <c r="L404" s="44">
        <f t="shared" si="233"/>
        <v>330.69</v>
      </c>
      <c r="M404" s="44">
        <f t="shared" si="233"/>
        <v>330.69</v>
      </c>
      <c r="N404" s="44">
        <f t="shared" si="233"/>
        <v>330.69</v>
      </c>
      <c r="O404" s="44">
        <f t="shared" si="233"/>
        <v>330.69</v>
      </c>
      <c r="P404" s="44">
        <f t="shared" si="233"/>
        <v>330.69</v>
      </c>
      <c r="Q404" s="44">
        <f t="shared" si="233"/>
        <v>330.69</v>
      </c>
      <c r="R404" s="44">
        <f t="shared" si="233"/>
        <v>330.69</v>
      </c>
      <c r="S404" s="44">
        <f t="shared" si="233"/>
        <v>330.69</v>
      </c>
      <c r="T404" s="44">
        <f t="shared" si="233"/>
        <v>330.69</v>
      </c>
      <c r="U404" s="44">
        <f t="shared" si="233"/>
        <v>330.69</v>
      </c>
      <c r="V404" s="44">
        <f t="shared" si="233"/>
        <v>330.69</v>
      </c>
      <c r="W404" s="44">
        <f t="shared" si="233"/>
        <v>330.69</v>
      </c>
      <c r="X404" s="44">
        <f t="shared" si="233"/>
        <v>330.69</v>
      </c>
      <c r="Y404" s="44">
        <f t="shared" si="233"/>
        <v>330.69</v>
      </c>
      <c r="Z404" s="44">
        <f t="shared" si="233"/>
        <v>330.69</v>
      </c>
      <c r="AA404" s="44">
        <f t="shared" si="233"/>
        <v>330.69</v>
      </c>
    </row>
    <row r="405" spans="1:27" ht="12.75" customHeight="1" collapsed="1" x14ac:dyDescent="0.2">
      <c r="A405" s="96" t="s">
        <v>2005</v>
      </c>
      <c r="B405" s="28" t="str">
        <f>"19"&amp;"."&amp;$B$776&amp;"."&amp;$B$777</f>
        <v>19.11.2023</v>
      </c>
      <c r="C405" s="88" t="s">
        <v>76</v>
      </c>
      <c r="D405" s="89">
        <f>ROUND(((D406+D407+D409+D408)/1000),5)</f>
        <v>3.7131799999999999</v>
      </c>
      <c r="E405" s="89">
        <f>ROUND(((E406+E407+E409+E408)/1000),5)</f>
        <v>3.7052999999999998</v>
      </c>
      <c r="F405" s="89">
        <f>ROUND(((F406+F407+F409+F408)/1000),5)</f>
        <v>3.6220699999999999</v>
      </c>
      <c r="G405" s="89">
        <f t="shared" ref="G405:AA405" si="234">ROUND(((G406+G407+G409+G408)/1000),5)</f>
        <v>3.5968599999999999</v>
      </c>
      <c r="H405" s="89">
        <f t="shared" si="234"/>
        <v>3.61768</v>
      </c>
      <c r="I405" s="89">
        <f t="shared" si="234"/>
        <v>3.6501399999999999</v>
      </c>
      <c r="J405" s="89">
        <f t="shared" si="234"/>
        <v>3.53424</v>
      </c>
      <c r="K405" s="89">
        <f t="shared" si="234"/>
        <v>3.6896900000000001</v>
      </c>
      <c r="L405" s="89">
        <f t="shared" si="234"/>
        <v>3.7931599999999999</v>
      </c>
      <c r="M405" s="89">
        <f t="shared" si="234"/>
        <v>3.99675</v>
      </c>
      <c r="N405" s="89">
        <f t="shared" si="234"/>
        <v>4.1284599999999996</v>
      </c>
      <c r="O405" s="89">
        <f t="shared" si="234"/>
        <v>4.1456400000000002</v>
      </c>
      <c r="P405" s="89">
        <f t="shared" si="234"/>
        <v>4.1527000000000003</v>
      </c>
      <c r="Q405" s="89">
        <f t="shared" si="234"/>
        <v>4.1543099999999997</v>
      </c>
      <c r="R405" s="89">
        <f t="shared" si="234"/>
        <v>4.1552899999999999</v>
      </c>
      <c r="S405" s="89">
        <f t="shared" si="234"/>
        <v>4.1609800000000003</v>
      </c>
      <c r="T405" s="89">
        <f t="shared" si="234"/>
        <v>4.19937</v>
      </c>
      <c r="U405" s="89">
        <f t="shared" si="234"/>
        <v>4.2517399999999999</v>
      </c>
      <c r="V405" s="89">
        <f t="shared" si="234"/>
        <v>4.2469799999999998</v>
      </c>
      <c r="W405" s="89">
        <f t="shared" si="234"/>
        <v>4.2350399999999997</v>
      </c>
      <c r="X405" s="89">
        <f t="shared" si="234"/>
        <v>4.21157</v>
      </c>
      <c r="Y405" s="89">
        <f t="shared" si="234"/>
        <v>4.0022599999999997</v>
      </c>
      <c r="Z405" s="89">
        <f t="shared" si="234"/>
        <v>3.8265799999999999</v>
      </c>
      <c r="AA405" s="89">
        <f t="shared" si="234"/>
        <v>3.7362199999999999</v>
      </c>
    </row>
    <row r="406" spans="1:27" ht="12.75" hidden="1" customHeight="1" outlineLevel="1" x14ac:dyDescent="0.2">
      <c r="A406" s="97" t="s">
        <v>2006</v>
      </c>
      <c r="B406" s="63" t="s">
        <v>242</v>
      </c>
      <c r="C406" s="43" t="s">
        <v>79</v>
      </c>
      <c r="D406" s="44">
        <v>1155.97</v>
      </c>
      <c r="E406" s="44">
        <v>1148.0899999999999</v>
      </c>
      <c r="F406" s="44">
        <v>1064.8599999999999</v>
      </c>
      <c r="G406" s="44">
        <v>1039.6500000000001</v>
      </c>
      <c r="H406" s="44">
        <v>1060.47</v>
      </c>
      <c r="I406" s="44">
        <v>1092.93</v>
      </c>
      <c r="J406" s="44">
        <v>977.03</v>
      </c>
      <c r="K406" s="44">
        <v>1132.48</v>
      </c>
      <c r="L406" s="44">
        <v>1235.95</v>
      </c>
      <c r="M406" s="44">
        <v>1439.54</v>
      </c>
      <c r="N406" s="44">
        <v>1571.25</v>
      </c>
      <c r="O406" s="44">
        <v>1588.43</v>
      </c>
      <c r="P406" s="44">
        <v>1595.49</v>
      </c>
      <c r="Q406" s="44">
        <v>1597.1</v>
      </c>
      <c r="R406" s="44">
        <v>1598.08</v>
      </c>
      <c r="S406" s="44">
        <v>1603.77</v>
      </c>
      <c r="T406" s="44">
        <v>1642.16</v>
      </c>
      <c r="U406" s="44">
        <v>1694.53</v>
      </c>
      <c r="V406" s="44">
        <v>1689.77</v>
      </c>
      <c r="W406" s="44">
        <v>1677.83</v>
      </c>
      <c r="X406" s="44">
        <v>1654.36</v>
      </c>
      <c r="Y406" s="44">
        <v>1445.05</v>
      </c>
      <c r="Z406" s="44">
        <v>1269.3699999999999</v>
      </c>
      <c r="AA406" s="44">
        <v>1179.01</v>
      </c>
    </row>
    <row r="407" spans="1:27" ht="12.75" hidden="1" customHeight="1" outlineLevel="1" x14ac:dyDescent="0.2">
      <c r="A407" s="97" t="s">
        <v>2007</v>
      </c>
      <c r="B407" s="63" t="s">
        <v>90</v>
      </c>
      <c r="C407" s="43" t="s">
        <v>79</v>
      </c>
      <c r="D407" s="44">
        <f>$D$317</f>
        <v>2222.89</v>
      </c>
      <c r="E407" s="44">
        <f t="shared" ref="E407:AA407" si="235">$D$317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2">
      <c r="A408" s="97" t="s">
        <v>2008</v>
      </c>
      <c r="B408" s="63" t="s">
        <v>83</v>
      </c>
      <c r="C408" s="43" t="s">
        <v>79</v>
      </c>
      <c r="D408" s="109">
        <v>3.63</v>
      </c>
      <c r="E408" s="109">
        <v>3.63</v>
      </c>
      <c r="F408" s="109">
        <v>3.63</v>
      </c>
      <c r="G408" s="109">
        <v>3.63</v>
      </c>
      <c r="H408" s="109">
        <v>3.63</v>
      </c>
      <c r="I408" s="109">
        <v>3.63</v>
      </c>
      <c r="J408" s="109">
        <v>3.63</v>
      </c>
      <c r="K408" s="109">
        <v>3.63</v>
      </c>
      <c r="L408" s="109">
        <v>3.63</v>
      </c>
      <c r="M408" s="109">
        <v>3.63</v>
      </c>
      <c r="N408" s="109">
        <v>3.63</v>
      </c>
      <c r="O408" s="109">
        <v>3.63</v>
      </c>
      <c r="P408" s="109">
        <v>3.63</v>
      </c>
      <c r="Q408" s="109">
        <v>3.63</v>
      </c>
      <c r="R408" s="109">
        <v>3.63</v>
      </c>
      <c r="S408" s="109">
        <v>3.63</v>
      </c>
      <c r="T408" s="109">
        <v>3.63</v>
      </c>
      <c r="U408" s="109">
        <v>3.63</v>
      </c>
      <c r="V408" s="109">
        <v>3.63</v>
      </c>
      <c r="W408" s="109">
        <v>3.63</v>
      </c>
      <c r="X408" s="109">
        <v>3.63</v>
      </c>
      <c r="Y408" s="109">
        <v>3.63</v>
      </c>
      <c r="Z408" s="109">
        <v>3.63</v>
      </c>
      <c r="AA408" s="109">
        <v>3.63</v>
      </c>
    </row>
    <row r="409" spans="1:27" ht="12.75" hidden="1" customHeight="1" outlineLevel="1" x14ac:dyDescent="0.2">
      <c r="A409" s="97" t="s">
        <v>2009</v>
      </c>
      <c r="B409" s="63" t="s">
        <v>81</v>
      </c>
      <c r="C409" s="43" t="s">
        <v>79</v>
      </c>
      <c r="D409" s="44">
        <f>$D$11</f>
        <v>330.69</v>
      </c>
      <c r="E409" s="44">
        <f t="shared" ref="E409:AA409" si="236">$D$11</f>
        <v>330.69</v>
      </c>
      <c r="F409" s="44">
        <f t="shared" si="236"/>
        <v>330.69</v>
      </c>
      <c r="G409" s="44">
        <f t="shared" si="236"/>
        <v>330.69</v>
      </c>
      <c r="H409" s="44">
        <f t="shared" si="236"/>
        <v>330.69</v>
      </c>
      <c r="I409" s="44">
        <f t="shared" si="236"/>
        <v>330.69</v>
      </c>
      <c r="J409" s="44">
        <f t="shared" si="236"/>
        <v>330.69</v>
      </c>
      <c r="K409" s="44">
        <f t="shared" si="236"/>
        <v>330.69</v>
      </c>
      <c r="L409" s="44">
        <f t="shared" si="236"/>
        <v>330.69</v>
      </c>
      <c r="M409" s="44">
        <f t="shared" si="236"/>
        <v>330.69</v>
      </c>
      <c r="N409" s="44">
        <f t="shared" si="236"/>
        <v>330.69</v>
      </c>
      <c r="O409" s="44">
        <f t="shared" si="236"/>
        <v>330.69</v>
      </c>
      <c r="P409" s="44">
        <f t="shared" si="236"/>
        <v>330.69</v>
      </c>
      <c r="Q409" s="44">
        <f t="shared" si="236"/>
        <v>330.69</v>
      </c>
      <c r="R409" s="44">
        <f t="shared" si="236"/>
        <v>330.69</v>
      </c>
      <c r="S409" s="44">
        <f t="shared" si="236"/>
        <v>330.69</v>
      </c>
      <c r="T409" s="44">
        <f t="shared" si="236"/>
        <v>330.69</v>
      </c>
      <c r="U409" s="44">
        <f t="shared" si="236"/>
        <v>330.69</v>
      </c>
      <c r="V409" s="44">
        <f t="shared" si="236"/>
        <v>330.69</v>
      </c>
      <c r="W409" s="44">
        <f t="shared" si="236"/>
        <v>330.69</v>
      </c>
      <c r="X409" s="44">
        <f t="shared" si="236"/>
        <v>330.69</v>
      </c>
      <c r="Y409" s="44">
        <f t="shared" si="236"/>
        <v>330.69</v>
      </c>
      <c r="Z409" s="44">
        <f t="shared" si="236"/>
        <v>330.69</v>
      </c>
      <c r="AA409" s="44">
        <f t="shared" si="236"/>
        <v>330.69</v>
      </c>
    </row>
    <row r="410" spans="1:27" ht="12.75" customHeight="1" collapsed="1" x14ac:dyDescent="0.2">
      <c r="A410" s="96" t="s">
        <v>2010</v>
      </c>
      <c r="B410" s="28" t="str">
        <f>"20"&amp;"."&amp;$B$776&amp;"."&amp;$B$777</f>
        <v>20.11.2023</v>
      </c>
      <c r="C410" s="88" t="s">
        <v>76</v>
      </c>
      <c r="D410" s="89">
        <f>ROUND(((D411+D412+D414+D413)/1000),5)</f>
        <v>3.65123</v>
      </c>
      <c r="E410" s="89">
        <f>ROUND(((E411+E412+E414+E413)/1000),5)</f>
        <v>3.5537200000000002</v>
      </c>
      <c r="F410" s="89">
        <f>ROUND(((F411+F412+F414+F413)/1000),5)</f>
        <v>3.4906899999999998</v>
      </c>
      <c r="G410" s="89">
        <f t="shared" ref="G410:AA410" si="237">ROUND(((G411+G412+G414+G413)/1000),5)</f>
        <v>3.4863499999999998</v>
      </c>
      <c r="H410" s="89">
        <f t="shared" si="237"/>
        <v>3.53043</v>
      </c>
      <c r="I410" s="89">
        <f t="shared" si="237"/>
        <v>3.7088299999999998</v>
      </c>
      <c r="J410" s="89">
        <f t="shared" si="237"/>
        <v>3.8190900000000001</v>
      </c>
      <c r="K410" s="89">
        <f t="shared" si="237"/>
        <v>4.1082999999999998</v>
      </c>
      <c r="L410" s="89">
        <f t="shared" si="237"/>
        <v>4.2804200000000003</v>
      </c>
      <c r="M410" s="89">
        <f t="shared" si="237"/>
        <v>4.3417000000000003</v>
      </c>
      <c r="N410" s="89">
        <f t="shared" si="237"/>
        <v>4.4027099999999999</v>
      </c>
      <c r="O410" s="89">
        <f t="shared" si="237"/>
        <v>4.4476199999999997</v>
      </c>
      <c r="P410" s="89">
        <f t="shared" si="237"/>
        <v>4.40937</v>
      </c>
      <c r="Q410" s="89">
        <f t="shared" si="237"/>
        <v>4.4302400000000004</v>
      </c>
      <c r="R410" s="89">
        <f t="shared" si="237"/>
        <v>4.4266300000000003</v>
      </c>
      <c r="S410" s="89">
        <f t="shared" si="237"/>
        <v>4.4102399999999999</v>
      </c>
      <c r="T410" s="89">
        <f t="shared" si="237"/>
        <v>4.4187000000000003</v>
      </c>
      <c r="U410" s="89">
        <f t="shared" si="237"/>
        <v>4.5632400000000004</v>
      </c>
      <c r="V410" s="89">
        <f t="shared" si="237"/>
        <v>4.5677300000000001</v>
      </c>
      <c r="W410" s="89">
        <f t="shared" si="237"/>
        <v>4.4109499999999997</v>
      </c>
      <c r="X410" s="89">
        <f t="shared" si="237"/>
        <v>4.2488099999999998</v>
      </c>
      <c r="Y410" s="89">
        <f t="shared" si="237"/>
        <v>4.1560199999999998</v>
      </c>
      <c r="Z410" s="89">
        <f t="shared" si="237"/>
        <v>3.8666499999999999</v>
      </c>
      <c r="AA410" s="89">
        <f t="shared" si="237"/>
        <v>3.74526</v>
      </c>
    </row>
    <row r="411" spans="1:27" ht="12.75" hidden="1" customHeight="1" outlineLevel="1" x14ac:dyDescent="0.2">
      <c r="A411" s="97" t="s">
        <v>2011</v>
      </c>
      <c r="B411" s="63" t="s">
        <v>242</v>
      </c>
      <c r="C411" s="43" t="s">
        <v>79</v>
      </c>
      <c r="D411" s="44">
        <v>1094.02</v>
      </c>
      <c r="E411" s="44">
        <v>996.51</v>
      </c>
      <c r="F411" s="44">
        <v>933.48</v>
      </c>
      <c r="G411" s="44">
        <v>929.14</v>
      </c>
      <c r="H411" s="44">
        <v>973.22</v>
      </c>
      <c r="I411" s="44">
        <v>1151.6199999999999</v>
      </c>
      <c r="J411" s="44">
        <v>1261.8800000000001</v>
      </c>
      <c r="K411" s="44">
        <v>1551.09</v>
      </c>
      <c r="L411" s="44">
        <v>1723.21</v>
      </c>
      <c r="M411" s="44">
        <v>1784.49</v>
      </c>
      <c r="N411" s="44">
        <v>1845.5</v>
      </c>
      <c r="O411" s="44">
        <v>1890.41</v>
      </c>
      <c r="P411" s="44">
        <v>1852.16</v>
      </c>
      <c r="Q411" s="44">
        <v>1873.03</v>
      </c>
      <c r="R411" s="44">
        <v>1869.42</v>
      </c>
      <c r="S411" s="44">
        <v>1853.03</v>
      </c>
      <c r="T411" s="44">
        <v>1861.49</v>
      </c>
      <c r="U411" s="44">
        <v>2006.03</v>
      </c>
      <c r="V411" s="44">
        <v>2010.52</v>
      </c>
      <c r="W411" s="44">
        <v>1853.74</v>
      </c>
      <c r="X411" s="44">
        <v>1691.6</v>
      </c>
      <c r="Y411" s="44">
        <v>1598.81</v>
      </c>
      <c r="Z411" s="44">
        <v>1309.44</v>
      </c>
      <c r="AA411" s="44">
        <v>1188.05</v>
      </c>
    </row>
    <row r="412" spans="1:27" ht="12.75" hidden="1" customHeight="1" outlineLevel="1" x14ac:dyDescent="0.2">
      <c r="A412" s="97" t="s">
        <v>2012</v>
      </c>
      <c r="B412" s="63" t="s">
        <v>90</v>
      </c>
      <c r="C412" s="43" t="s">
        <v>79</v>
      </c>
      <c r="D412" s="44">
        <f>$D$317</f>
        <v>2222.89</v>
      </c>
      <c r="E412" s="44">
        <f t="shared" ref="E412:AA412" si="238">$D$317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2">
      <c r="A413" s="97" t="s">
        <v>2013</v>
      </c>
      <c r="B413" s="63" t="s">
        <v>83</v>
      </c>
      <c r="C413" s="43" t="s">
        <v>79</v>
      </c>
      <c r="D413" s="44">
        <v>3.63</v>
      </c>
      <c r="E413" s="44">
        <v>3.63</v>
      </c>
      <c r="F413" s="44">
        <v>3.63</v>
      </c>
      <c r="G413" s="44">
        <v>3.63</v>
      </c>
      <c r="H413" s="44">
        <v>3.63</v>
      </c>
      <c r="I413" s="44">
        <v>3.63</v>
      </c>
      <c r="J413" s="44">
        <v>3.63</v>
      </c>
      <c r="K413" s="44">
        <v>3.63</v>
      </c>
      <c r="L413" s="44">
        <v>3.63</v>
      </c>
      <c r="M413" s="44">
        <v>3.63</v>
      </c>
      <c r="N413" s="44">
        <v>3.63</v>
      </c>
      <c r="O413" s="44">
        <v>3.63</v>
      </c>
      <c r="P413" s="44">
        <v>3.63</v>
      </c>
      <c r="Q413" s="44">
        <v>3.63</v>
      </c>
      <c r="R413" s="44">
        <v>3.63</v>
      </c>
      <c r="S413" s="44">
        <v>3.63</v>
      </c>
      <c r="T413" s="44">
        <v>3.63</v>
      </c>
      <c r="U413" s="44">
        <v>3.63</v>
      </c>
      <c r="V413" s="44">
        <v>3.63</v>
      </c>
      <c r="W413" s="44">
        <v>3.63</v>
      </c>
      <c r="X413" s="44">
        <v>3.63</v>
      </c>
      <c r="Y413" s="44">
        <v>3.63</v>
      </c>
      <c r="Z413" s="44">
        <v>3.63</v>
      </c>
      <c r="AA413" s="44">
        <v>3.63</v>
      </c>
    </row>
    <row r="414" spans="1:27" ht="12.75" hidden="1" customHeight="1" outlineLevel="1" x14ac:dyDescent="0.2">
      <c r="A414" s="97" t="s">
        <v>2014</v>
      </c>
      <c r="B414" s="63" t="s">
        <v>81</v>
      </c>
      <c r="C414" s="43" t="s">
        <v>79</v>
      </c>
      <c r="D414" s="44">
        <f>$D$11</f>
        <v>330.69</v>
      </c>
      <c r="E414" s="44">
        <f t="shared" ref="E414:AA414" si="239">$D$11</f>
        <v>330.69</v>
      </c>
      <c r="F414" s="44">
        <f t="shared" si="239"/>
        <v>330.69</v>
      </c>
      <c r="G414" s="44">
        <f t="shared" si="239"/>
        <v>330.69</v>
      </c>
      <c r="H414" s="44">
        <f t="shared" si="239"/>
        <v>330.69</v>
      </c>
      <c r="I414" s="44">
        <f t="shared" si="239"/>
        <v>330.69</v>
      </c>
      <c r="J414" s="44">
        <f t="shared" si="239"/>
        <v>330.69</v>
      </c>
      <c r="K414" s="44">
        <f t="shared" si="239"/>
        <v>330.69</v>
      </c>
      <c r="L414" s="44">
        <f t="shared" si="239"/>
        <v>330.69</v>
      </c>
      <c r="M414" s="44">
        <f t="shared" si="239"/>
        <v>330.69</v>
      </c>
      <c r="N414" s="44">
        <f t="shared" si="239"/>
        <v>330.69</v>
      </c>
      <c r="O414" s="44">
        <f t="shared" si="239"/>
        <v>330.69</v>
      </c>
      <c r="P414" s="44">
        <f t="shared" si="239"/>
        <v>330.69</v>
      </c>
      <c r="Q414" s="44">
        <f t="shared" si="239"/>
        <v>330.69</v>
      </c>
      <c r="R414" s="44">
        <f t="shared" si="239"/>
        <v>330.69</v>
      </c>
      <c r="S414" s="44">
        <f t="shared" si="239"/>
        <v>330.69</v>
      </c>
      <c r="T414" s="44">
        <f t="shared" si="239"/>
        <v>330.69</v>
      </c>
      <c r="U414" s="44">
        <f t="shared" si="239"/>
        <v>330.69</v>
      </c>
      <c r="V414" s="44">
        <f t="shared" si="239"/>
        <v>330.69</v>
      </c>
      <c r="W414" s="44">
        <f t="shared" si="239"/>
        <v>330.69</v>
      </c>
      <c r="X414" s="44">
        <f t="shared" si="239"/>
        <v>330.69</v>
      </c>
      <c r="Y414" s="44">
        <f t="shared" si="239"/>
        <v>330.69</v>
      </c>
      <c r="Z414" s="44">
        <f t="shared" si="239"/>
        <v>330.69</v>
      </c>
      <c r="AA414" s="44">
        <f t="shared" si="239"/>
        <v>330.69</v>
      </c>
    </row>
    <row r="415" spans="1:27" ht="12.75" customHeight="1" collapsed="1" x14ac:dyDescent="0.2">
      <c r="A415" s="96" t="s">
        <v>2015</v>
      </c>
      <c r="B415" s="28" t="str">
        <f>"21"&amp;"."&amp;$B$776&amp;"."&amp;$B$777</f>
        <v>21.11.2023</v>
      </c>
      <c r="C415" s="88" t="s">
        <v>76</v>
      </c>
      <c r="D415" s="89">
        <f>ROUND(((D416+D417+D419+D418)/1000),5)</f>
        <v>3.6819099999999998</v>
      </c>
      <c r="E415" s="89">
        <f>ROUND(((E416+E417+E419+E418)/1000),5)</f>
        <v>3.6085099999999999</v>
      </c>
      <c r="F415" s="89">
        <f>ROUND(((F416+F417+F419+F418)/1000),5)</f>
        <v>3.5428500000000001</v>
      </c>
      <c r="G415" s="89">
        <f t="shared" ref="G415:AA415" si="240">ROUND(((G416+G417+G419+G418)/1000),5)</f>
        <v>3.5351300000000001</v>
      </c>
      <c r="H415" s="89">
        <f t="shared" si="240"/>
        <v>3.5723400000000001</v>
      </c>
      <c r="I415" s="89">
        <f t="shared" si="240"/>
        <v>3.7017000000000002</v>
      </c>
      <c r="J415" s="89">
        <f t="shared" si="240"/>
        <v>3.8556300000000001</v>
      </c>
      <c r="K415" s="89">
        <f t="shared" si="240"/>
        <v>4.17333</v>
      </c>
      <c r="L415" s="89">
        <f t="shared" si="240"/>
        <v>4.3222199999999997</v>
      </c>
      <c r="M415" s="89">
        <f t="shared" si="240"/>
        <v>4.3539099999999999</v>
      </c>
      <c r="N415" s="89">
        <f t="shared" si="240"/>
        <v>4.532</v>
      </c>
      <c r="O415" s="89">
        <f t="shared" si="240"/>
        <v>4.5468200000000003</v>
      </c>
      <c r="P415" s="89">
        <f t="shared" si="240"/>
        <v>4.4656900000000004</v>
      </c>
      <c r="Q415" s="89">
        <f t="shared" si="240"/>
        <v>4.49193</v>
      </c>
      <c r="R415" s="89">
        <f t="shared" si="240"/>
        <v>4.48332</v>
      </c>
      <c r="S415" s="89">
        <f t="shared" si="240"/>
        <v>4.4692699999999999</v>
      </c>
      <c r="T415" s="89">
        <f t="shared" si="240"/>
        <v>4.5017899999999997</v>
      </c>
      <c r="U415" s="89">
        <f t="shared" si="240"/>
        <v>4.5812200000000001</v>
      </c>
      <c r="V415" s="89">
        <f t="shared" si="240"/>
        <v>4.5663200000000002</v>
      </c>
      <c r="W415" s="89">
        <f t="shared" si="240"/>
        <v>4.46035</v>
      </c>
      <c r="X415" s="89">
        <f t="shared" si="240"/>
        <v>4.30227</v>
      </c>
      <c r="Y415" s="89">
        <f t="shared" si="240"/>
        <v>4.2256099999999996</v>
      </c>
      <c r="Z415" s="89">
        <f t="shared" si="240"/>
        <v>4.0324600000000004</v>
      </c>
      <c r="AA415" s="89">
        <f t="shared" si="240"/>
        <v>3.7989299999999999</v>
      </c>
    </row>
    <row r="416" spans="1:27" ht="12.75" hidden="1" customHeight="1" outlineLevel="1" x14ac:dyDescent="0.2">
      <c r="A416" s="97" t="s">
        <v>2016</v>
      </c>
      <c r="B416" s="63" t="s">
        <v>242</v>
      </c>
      <c r="C416" s="43" t="s">
        <v>79</v>
      </c>
      <c r="D416" s="44">
        <v>1124.7</v>
      </c>
      <c r="E416" s="44">
        <v>1051.3</v>
      </c>
      <c r="F416" s="44">
        <v>985.64</v>
      </c>
      <c r="G416" s="44">
        <v>977.92</v>
      </c>
      <c r="H416" s="44">
        <v>1015.13</v>
      </c>
      <c r="I416" s="44">
        <v>1144.49</v>
      </c>
      <c r="J416" s="44">
        <v>1298.42</v>
      </c>
      <c r="K416" s="44">
        <v>1616.12</v>
      </c>
      <c r="L416" s="44">
        <v>1765.01</v>
      </c>
      <c r="M416" s="44">
        <v>1796.7</v>
      </c>
      <c r="N416" s="44">
        <v>1974.79</v>
      </c>
      <c r="O416" s="44">
        <v>1989.61</v>
      </c>
      <c r="P416" s="44">
        <v>1908.48</v>
      </c>
      <c r="Q416" s="44">
        <v>1934.72</v>
      </c>
      <c r="R416" s="44">
        <v>1926.11</v>
      </c>
      <c r="S416" s="44">
        <v>1912.06</v>
      </c>
      <c r="T416" s="44">
        <v>1944.58</v>
      </c>
      <c r="U416" s="44">
        <v>2024.01</v>
      </c>
      <c r="V416" s="44">
        <v>2009.11</v>
      </c>
      <c r="W416" s="44">
        <v>1903.14</v>
      </c>
      <c r="X416" s="44">
        <v>1745.06</v>
      </c>
      <c r="Y416" s="44">
        <v>1668.4</v>
      </c>
      <c r="Z416" s="44">
        <v>1475.25</v>
      </c>
      <c r="AA416" s="44">
        <v>1241.72</v>
      </c>
    </row>
    <row r="417" spans="1:27" ht="12.75" hidden="1" customHeight="1" outlineLevel="1" x14ac:dyDescent="0.2">
      <c r="A417" s="97" t="s">
        <v>2017</v>
      </c>
      <c r="B417" s="63" t="s">
        <v>90</v>
      </c>
      <c r="C417" s="43" t="s">
        <v>79</v>
      </c>
      <c r="D417" s="44">
        <f>$D$317</f>
        <v>2222.89</v>
      </c>
      <c r="E417" s="44">
        <f t="shared" ref="E417:AA417" si="241">$D$317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2">
      <c r="A418" s="97" t="s">
        <v>2018</v>
      </c>
      <c r="B418" s="63" t="s">
        <v>83</v>
      </c>
      <c r="C418" s="43" t="s">
        <v>79</v>
      </c>
      <c r="D418" s="44">
        <v>3.63</v>
      </c>
      <c r="E418" s="44">
        <v>3.63</v>
      </c>
      <c r="F418" s="44">
        <v>3.63</v>
      </c>
      <c r="G418" s="44">
        <v>3.63</v>
      </c>
      <c r="H418" s="44">
        <v>3.63</v>
      </c>
      <c r="I418" s="44">
        <v>3.63</v>
      </c>
      <c r="J418" s="44">
        <v>3.63</v>
      </c>
      <c r="K418" s="44">
        <v>3.63</v>
      </c>
      <c r="L418" s="44">
        <v>3.63</v>
      </c>
      <c r="M418" s="44">
        <v>3.63</v>
      </c>
      <c r="N418" s="44">
        <v>3.63</v>
      </c>
      <c r="O418" s="44">
        <v>3.63</v>
      </c>
      <c r="P418" s="44">
        <v>3.63</v>
      </c>
      <c r="Q418" s="44">
        <v>3.63</v>
      </c>
      <c r="R418" s="44">
        <v>3.63</v>
      </c>
      <c r="S418" s="44">
        <v>3.63</v>
      </c>
      <c r="T418" s="44">
        <v>3.63</v>
      </c>
      <c r="U418" s="44">
        <v>3.63</v>
      </c>
      <c r="V418" s="44">
        <v>3.63</v>
      </c>
      <c r="W418" s="44">
        <v>3.63</v>
      </c>
      <c r="X418" s="44">
        <v>3.63</v>
      </c>
      <c r="Y418" s="44">
        <v>3.63</v>
      </c>
      <c r="Z418" s="44">
        <v>3.63</v>
      </c>
      <c r="AA418" s="44">
        <v>3.63</v>
      </c>
    </row>
    <row r="419" spans="1:27" ht="12.75" hidden="1" customHeight="1" outlineLevel="1" x14ac:dyDescent="0.2">
      <c r="A419" s="97" t="s">
        <v>2019</v>
      </c>
      <c r="B419" s="63" t="s">
        <v>81</v>
      </c>
      <c r="C419" s="43" t="s">
        <v>79</v>
      </c>
      <c r="D419" s="44">
        <f>$D$11</f>
        <v>330.69</v>
      </c>
      <c r="E419" s="44">
        <f t="shared" ref="E419:AA419" si="242">$D$11</f>
        <v>330.69</v>
      </c>
      <c r="F419" s="44">
        <f t="shared" si="242"/>
        <v>330.69</v>
      </c>
      <c r="G419" s="44">
        <f t="shared" si="242"/>
        <v>330.69</v>
      </c>
      <c r="H419" s="44">
        <f t="shared" si="242"/>
        <v>330.69</v>
      </c>
      <c r="I419" s="44">
        <f t="shared" si="242"/>
        <v>330.69</v>
      </c>
      <c r="J419" s="44">
        <f t="shared" si="242"/>
        <v>330.69</v>
      </c>
      <c r="K419" s="44">
        <f t="shared" si="242"/>
        <v>330.69</v>
      </c>
      <c r="L419" s="44">
        <f t="shared" si="242"/>
        <v>330.69</v>
      </c>
      <c r="M419" s="44">
        <f t="shared" si="242"/>
        <v>330.69</v>
      </c>
      <c r="N419" s="44">
        <f t="shared" si="242"/>
        <v>330.69</v>
      </c>
      <c r="O419" s="44">
        <f t="shared" si="242"/>
        <v>330.69</v>
      </c>
      <c r="P419" s="44">
        <f t="shared" si="242"/>
        <v>330.69</v>
      </c>
      <c r="Q419" s="44">
        <f t="shared" si="242"/>
        <v>330.69</v>
      </c>
      <c r="R419" s="44">
        <f t="shared" si="242"/>
        <v>330.69</v>
      </c>
      <c r="S419" s="44">
        <f t="shared" si="242"/>
        <v>330.69</v>
      </c>
      <c r="T419" s="44">
        <f t="shared" si="242"/>
        <v>330.69</v>
      </c>
      <c r="U419" s="44">
        <f t="shared" si="242"/>
        <v>330.69</v>
      </c>
      <c r="V419" s="44">
        <f t="shared" si="242"/>
        <v>330.69</v>
      </c>
      <c r="W419" s="44">
        <f t="shared" si="242"/>
        <v>330.69</v>
      </c>
      <c r="X419" s="44">
        <f t="shared" si="242"/>
        <v>330.69</v>
      </c>
      <c r="Y419" s="44">
        <f t="shared" si="242"/>
        <v>330.69</v>
      </c>
      <c r="Z419" s="44">
        <f t="shared" si="242"/>
        <v>330.69</v>
      </c>
      <c r="AA419" s="44">
        <f t="shared" si="242"/>
        <v>330.69</v>
      </c>
    </row>
    <row r="420" spans="1:27" ht="12.75" customHeight="1" collapsed="1" x14ac:dyDescent="0.2">
      <c r="A420" s="96" t="s">
        <v>2020</v>
      </c>
      <c r="B420" s="28" t="str">
        <f>"22"&amp;"."&amp;$B$776&amp;"."&amp;$B$777</f>
        <v>22.11.2023</v>
      </c>
      <c r="C420" s="88" t="s">
        <v>76</v>
      </c>
      <c r="D420" s="89">
        <f>ROUND(((D421+D422+D424+D423)/1000),5)</f>
        <v>3.6979099999999998</v>
      </c>
      <c r="E420" s="89">
        <f>ROUND(((E421+E422+E424+E423)/1000),5)</f>
        <v>3.6175899999999999</v>
      </c>
      <c r="F420" s="89">
        <f>ROUND(((F421+F422+F424+F423)/1000),5)</f>
        <v>3.5366</v>
      </c>
      <c r="G420" s="89">
        <f t="shared" ref="G420:AA420" si="243">ROUND(((G421+G422+G424+G423)/1000),5)</f>
        <v>3.5110000000000001</v>
      </c>
      <c r="H420" s="89">
        <f t="shared" si="243"/>
        <v>3.5868500000000001</v>
      </c>
      <c r="I420" s="89">
        <f t="shared" si="243"/>
        <v>3.7564299999999999</v>
      </c>
      <c r="J420" s="89">
        <f t="shared" si="243"/>
        <v>3.9818199999999999</v>
      </c>
      <c r="K420" s="89">
        <f t="shared" si="243"/>
        <v>4.1942700000000004</v>
      </c>
      <c r="L420" s="89">
        <f t="shared" si="243"/>
        <v>4.3600599999999998</v>
      </c>
      <c r="M420" s="89">
        <f t="shared" si="243"/>
        <v>4.3803400000000003</v>
      </c>
      <c r="N420" s="89">
        <f t="shared" si="243"/>
        <v>4.4708800000000002</v>
      </c>
      <c r="O420" s="89">
        <f t="shared" si="243"/>
        <v>4.4729599999999996</v>
      </c>
      <c r="P420" s="89">
        <f t="shared" si="243"/>
        <v>4.4451400000000003</v>
      </c>
      <c r="Q420" s="89">
        <f t="shared" si="243"/>
        <v>4.4668999999999999</v>
      </c>
      <c r="R420" s="89">
        <f t="shared" si="243"/>
        <v>4.4521100000000002</v>
      </c>
      <c r="S420" s="89">
        <f t="shared" si="243"/>
        <v>4.4395699999999998</v>
      </c>
      <c r="T420" s="89">
        <f t="shared" si="243"/>
        <v>4.4992700000000001</v>
      </c>
      <c r="U420" s="89">
        <f t="shared" si="243"/>
        <v>4.5595999999999997</v>
      </c>
      <c r="V420" s="89">
        <f t="shared" si="243"/>
        <v>4.5122400000000003</v>
      </c>
      <c r="W420" s="89">
        <f t="shared" si="243"/>
        <v>4.4259199999999996</v>
      </c>
      <c r="X420" s="89">
        <f t="shared" si="243"/>
        <v>4.3425799999999999</v>
      </c>
      <c r="Y420" s="89">
        <f t="shared" si="243"/>
        <v>4.31067</v>
      </c>
      <c r="Z420" s="89">
        <f t="shared" si="243"/>
        <v>4.05281</v>
      </c>
      <c r="AA420" s="89">
        <f t="shared" si="243"/>
        <v>3.8334299999999999</v>
      </c>
    </row>
    <row r="421" spans="1:27" ht="12.75" hidden="1" customHeight="1" outlineLevel="1" x14ac:dyDescent="0.2">
      <c r="A421" s="97" t="s">
        <v>2021</v>
      </c>
      <c r="B421" s="63" t="s">
        <v>242</v>
      </c>
      <c r="C421" s="43" t="s">
        <v>79</v>
      </c>
      <c r="D421" s="44">
        <v>1140.7</v>
      </c>
      <c r="E421" s="44">
        <v>1060.3800000000001</v>
      </c>
      <c r="F421" s="44">
        <v>979.39</v>
      </c>
      <c r="G421" s="44">
        <v>953.79</v>
      </c>
      <c r="H421" s="44">
        <v>1029.6400000000001</v>
      </c>
      <c r="I421" s="44">
        <v>1199.22</v>
      </c>
      <c r="J421" s="44">
        <v>1424.61</v>
      </c>
      <c r="K421" s="44">
        <v>1637.06</v>
      </c>
      <c r="L421" s="44">
        <v>1802.85</v>
      </c>
      <c r="M421" s="44">
        <v>1823.13</v>
      </c>
      <c r="N421" s="44">
        <v>1913.67</v>
      </c>
      <c r="O421" s="44">
        <v>1915.75</v>
      </c>
      <c r="P421" s="44">
        <v>1887.93</v>
      </c>
      <c r="Q421" s="44">
        <v>1909.69</v>
      </c>
      <c r="R421" s="44">
        <v>1894.9</v>
      </c>
      <c r="S421" s="44">
        <v>1882.36</v>
      </c>
      <c r="T421" s="44">
        <v>1942.06</v>
      </c>
      <c r="U421" s="44">
        <v>2002.39</v>
      </c>
      <c r="V421" s="44">
        <v>1955.03</v>
      </c>
      <c r="W421" s="44">
        <v>1868.71</v>
      </c>
      <c r="X421" s="44">
        <v>1785.37</v>
      </c>
      <c r="Y421" s="44">
        <v>1753.46</v>
      </c>
      <c r="Z421" s="44">
        <v>1495.6</v>
      </c>
      <c r="AA421" s="44">
        <v>1276.22</v>
      </c>
    </row>
    <row r="422" spans="1:27" ht="12.75" hidden="1" customHeight="1" outlineLevel="1" x14ac:dyDescent="0.2">
      <c r="A422" s="97" t="s">
        <v>2022</v>
      </c>
      <c r="B422" s="63" t="s">
        <v>90</v>
      </c>
      <c r="C422" s="43" t="s">
        <v>79</v>
      </c>
      <c r="D422" s="44">
        <f>$D$317</f>
        <v>2222.89</v>
      </c>
      <c r="E422" s="44">
        <f t="shared" ref="E422:AA422" si="244">$D$317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2">
      <c r="A423" s="97" t="s">
        <v>2023</v>
      </c>
      <c r="B423" s="63" t="s">
        <v>83</v>
      </c>
      <c r="C423" s="43" t="s">
        <v>79</v>
      </c>
      <c r="D423" s="44">
        <v>3.63</v>
      </c>
      <c r="E423" s="44">
        <v>3.63</v>
      </c>
      <c r="F423" s="44">
        <v>3.63</v>
      </c>
      <c r="G423" s="44">
        <v>3.63</v>
      </c>
      <c r="H423" s="44">
        <v>3.63</v>
      </c>
      <c r="I423" s="44">
        <v>3.63</v>
      </c>
      <c r="J423" s="44">
        <v>3.63</v>
      </c>
      <c r="K423" s="44">
        <v>3.63</v>
      </c>
      <c r="L423" s="44">
        <v>3.63</v>
      </c>
      <c r="M423" s="44">
        <v>3.63</v>
      </c>
      <c r="N423" s="44">
        <v>3.63</v>
      </c>
      <c r="O423" s="44">
        <v>3.63</v>
      </c>
      <c r="P423" s="44">
        <v>3.63</v>
      </c>
      <c r="Q423" s="44">
        <v>3.63</v>
      </c>
      <c r="R423" s="44">
        <v>3.63</v>
      </c>
      <c r="S423" s="44">
        <v>3.63</v>
      </c>
      <c r="T423" s="44">
        <v>3.63</v>
      </c>
      <c r="U423" s="44">
        <v>3.63</v>
      </c>
      <c r="V423" s="44">
        <v>3.63</v>
      </c>
      <c r="W423" s="44">
        <v>3.63</v>
      </c>
      <c r="X423" s="44">
        <v>3.63</v>
      </c>
      <c r="Y423" s="44">
        <v>3.63</v>
      </c>
      <c r="Z423" s="44">
        <v>3.63</v>
      </c>
      <c r="AA423" s="44">
        <v>3.63</v>
      </c>
    </row>
    <row r="424" spans="1:27" ht="12.75" hidden="1" customHeight="1" outlineLevel="1" x14ac:dyDescent="0.2">
      <c r="A424" s="97" t="s">
        <v>2024</v>
      </c>
      <c r="B424" s="63" t="s">
        <v>81</v>
      </c>
      <c r="C424" s="43" t="s">
        <v>79</v>
      </c>
      <c r="D424" s="44">
        <f>$D$11</f>
        <v>330.69</v>
      </c>
      <c r="E424" s="44">
        <f t="shared" ref="E424:AA424" si="245">$D$11</f>
        <v>330.69</v>
      </c>
      <c r="F424" s="44">
        <f t="shared" si="245"/>
        <v>330.69</v>
      </c>
      <c r="G424" s="44">
        <f t="shared" si="245"/>
        <v>330.69</v>
      </c>
      <c r="H424" s="44">
        <f t="shared" si="245"/>
        <v>330.69</v>
      </c>
      <c r="I424" s="44">
        <f t="shared" si="245"/>
        <v>330.69</v>
      </c>
      <c r="J424" s="44">
        <f t="shared" si="245"/>
        <v>330.69</v>
      </c>
      <c r="K424" s="44">
        <f t="shared" si="245"/>
        <v>330.69</v>
      </c>
      <c r="L424" s="44">
        <f t="shared" si="245"/>
        <v>330.69</v>
      </c>
      <c r="M424" s="44">
        <f t="shared" si="245"/>
        <v>330.69</v>
      </c>
      <c r="N424" s="44">
        <f t="shared" si="245"/>
        <v>330.69</v>
      </c>
      <c r="O424" s="44">
        <f t="shared" si="245"/>
        <v>330.69</v>
      </c>
      <c r="P424" s="44">
        <f t="shared" si="245"/>
        <v>330.69</v>
      </c>
      <c r="Q424" s="44">
        <f t="shared" si="245"/>
        <v>330.69</v>
      </c>
      <c r="R424" s="44">
        <f t="shared" si="245"/>
        <v>330.69</v>
      </c>
      <c r="S424" s="44">
        <f t="shared" si="245"/>
        <v>330.69</v>
      </c>
      <c r="T424" s="44">
        <f t="shared" si="245"/>
        <v>330.69</v>
      </c>
      <c r="U424" s="44">
        <f t="shared" si="245"/>
        <v>330.69</v>
      </c>
      <c r="V424" s="44">
        <f t="shared" si="245"/>
        <v>330.69</v>
      </c>
      <c r="W424" s="44">
        <f t="shared" si="245"/>
        <v>330.69</v>
      </c>
      <c r="X424" s="44">
        <f t="shared" si="245"/>
        <v>330.69</v>
      </c>
      <c r="Y424" s="44">
        <f t="shared" si="245"/>
        <v>330.69</v>
      </c>
      <c r="Z424" s="44">
        <f t="shared" si="245"/>
        <v>330.69</v>
      </c>
      <c r="AA424" s="44">
        <f t="shared" si="245"/>
        <v>330.69</v>
      </c>
    </row>
    <row r="425" spans="1:27" ht="12.75" customHeight="1" collapsed="1" x14ac:dyDescent="0.2">
      <c r="A425" s="96" t="s">
        <v>2025</v>
      </c>
      <c r="B425" s="28" t="str">
        <f>"23"&amp;"."&amp;$B$776&amp;"."&amp;$B$777</f>
        <v>23.11.2023</v>
      </c>
      <c r="C425" s="88" t="s">
        <v>76</v>
      </c>
      <c r="D425" s="89">
        <f>ROUND(((D426+D427+D429+D428)/1000),5)</f>
        <v>3.7046000000000001</v>
      </c>
      <c r="E425" s="89">
        <f>ROUND(((E426+E427+E429+E428)/1000),5)</f>
        <v>3.6193599999999999</v>
      </c>
      <c r="F425" s="89">
        <f>ROUND(((F426+F427+F429+F428)/1000),5)</f>
        <v>3.5868899999999999</v>
      </c>
      <c r="G425" s="89">
        <f t="shared" ref="G425:AA425" si="246">ROUND(((G426+G427+G429+G428)/1000),5)</f>
        <v>3.5865100000000001</v>
      </c>
      <c r="H425" s="89">
        <f t="shared" si="246"/>
        <v>3.5952299999999999</v>
      </c>
      <c r="I425" s="89">
        <f t="shared" si="246"/>
        <v>3.74865</v>
      </c>
      <c r="J425" s="89">
        <f t="shared" si="246"/>
        <v>3.9507400000000001</v>
      </c>
      <c r="K425" s="89">
        <f t="shared" si="246"/>
        <v>4.2195600000000004</v>
      </c>
      <c r="L425" s="89">
        <f t="shared" si="246"/>
        <v>4.33385</v>
      </c>
      <c r="M425" s="89">
        <f t="shared" si="246"/>
        <v>4.3507499999999997</v>
      </c>
      <c r="N425" s="89">
        <f t="shared" si="246"/>
        <v>4.3930300000000004</v>
      </c>
      <c r="O425" s="89">
        <f t="shared" si="246"/>
        <v>4.4636100000000001</v>
      </c>
      <c r="P425" s="89">
        <f t="shared" si="246"/>
        <v>4.4574800000000003</v>
      </c>
      <c r="Q425" s="89">
        <f t="shared" si="246"/>
        <v>4.4745400000000002</v>
      </c>
      <c r="R425" s="89">
        <f t="shared" si="246"/>
        <v>4.4649299999999998</v>
      </c>
      <c r="S425" s="89">
        <f t="shared" si="246"/>
        <v>4.3735999999999997</v>
      </c>
      <c r="T425" s="89">
        <f t="shared" si="246"/>
        <v>4.3748199999999997</v>
      </c>
      <c r="U425" s="89">
        <f t="shared" si="246"/>
        <v>4.4387299999999996</v>
      </c>
      <c r="V425" s="89">
        <f t="shared" si="246"/>
        <v>4.4722099999999996</v>
      </c>
      <c r="W425" s="89">
        <f t="shared" si="246"/>
        <v>4.3752199999999997</v>
      </c>
      <c r="X425" s="89">
        <f t="shared" si="246"/>
        <v>4.34978</v>
      </c>
      <c r="Y425" s="89">
        <f t="shared" si="246"/>
        <v>4.31907</v>
      </c>
      <c r="Z425" s="89">
        <f t="shared" si="246"/>
        <v>4.0392799999999998</v>
      </c>
      <c r="AA425" s="89">
        <f t="shared" si="246"/>
        <v>3.7921499999999999</v>
      </c>
    </row>
    <row r="426" spans="1:27" ht="12.75" hidden="1" customHeight="1" outlineLevel="1" x14ac:dyDescent="0.2">
      <c r="A426" s="97" t="s">
        <v>2026</v>
      </c>
      <c r="B426" s="63" t="s">
        <v>242</v>
      </c>
      <c r="C426" s="43" t="s">
        <v>79</v>
      </c>
      <c r="D426" s="44">
        <v>1147.3900000000001</v>
      </c>
      <c r="E426" s="44">
        <v>1062.1500000000001</v>
      </c>
      <c r="F426" s="44">
        <v>1029.68</v>
      </c>
      <c r="G426" s="44">
        <v>1029.3</v>
      </c>
      <c r="H426" s="44">
        <v>1038.02</v>
      </c>
      <c r="I426" s="44">
        <v>1191.44</v>
      </c>
      <c r="J426" s="44">
        <v>1393.53</v>
      </c>
      <c r="K426" s="44">
        <v>1662.35</v>
      </c>
      <c r="L426" s="44">
        <v>1776.64</v>
      </c>
      <c r="M426" s="44">
        <v>1793.54</v>
      </c>
      <c r="N426" s="44">
        <v>1835.82</v>
      </c>
      <c r="O426" s="44">
        <v>1906.4</v>
      </c>
      <c r="P426" s="44">
        <v>1900.27</v>
      </c>
      <c r="Q426" s="44">
        <v>1917.33</v>
      </c>
      <c r="R426" s="44">
        <v>1907.72</v>
      </c>
      <c r="S426" s="44">
        <v>1816.39</v>
      </c>
      <c r="T426" s="44">
        <v>1817.61</v>
      </c>
      <c r="U426" s="44">
        <v>1881.52</v>
      </c>
      <c r="V426" s="44">
        <v>1915</v>
      </c>
      <c r="W426" s="44">
        <v>1818.01</v>
      </c>
      <c r="X426" s="44">
        <v>1792.57</v>
      </c>
      <c r="Y426" s="44">
        <v>1761.86</v>
      </c>
      <c r="Z426" s="44">
        <v>1482.07</v>
      </c>
      <c r="AA426" s="44">
        <v>1234.94</v>
      </c>
    </row>
    <row r="427" spans="1:27" ht="12.75" hidden="1" customHeight="1" outlineLevel="1" x14ac:dyDescent="0.2">
      <c r="A427" s="97" t="s">
        <v>2027</v>
      </c>
      <c r="B427" s="63" t="s">
        <v>90</v>
      </c>
      <c r="C427" s="43" t="s">
        <v>79</v>
      </c>
      <c r="D427" s="44">
        <f>$D$317</f>
        <v>2222.89</v>
      </c>
      <c r="E427" s="44">
        <f t="shared" ref="E427:AA427" si="247">$D$317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2">
      <c r="A428" s="97" t="s">
        <v>2028</v>
      </c>
      <c r="B428" s="63" t="s">
        <v>83</v>
      </c>
      <c r="C428" s="43" t="s">
        <v>79</v>
      </c>
      <c r="D428" s="44">
        <v>3.63</v>
      </c>
      <c r="E428" s="44">
        <v>3.63</v>
      </c>
      <c r="F428" s="44">
        <v>3.63</v>
      </c>
      <c r="G428" s="44">
        <v>3.63</v>
      </c>
      <c r="H428" s="44">
        <v>3.63</v>
      </c>
      <c r="I428" s="44">
        <v>3.63</v>
      </c>
      <c r="J428" s="44">
        <v>3.63</v>
      </c>
      <c r="K428" s="44">
        <v>3.63</v>
      </c>
      <c r="L428" s="44">
        <v>3.63</v>
      </c>
      <c r="M428" s="44">
        <v>3.63</v>
      </c>
      <c r="N428" s="44">
        <v>3.63</v>
      </c>
      <c r="O428" s="44">
        <v>3.63</v>
      </c>
      <c r="P428" s="44">
        <v>3.63</v>
      </c>
      <c r="Q428" s="44">
        <v>3.63</v>
      </c>
      <c r="R428" s="44">
        <v>3.63</v>
      </c>
      <c r="S428" s="44">
        <v>3.63</v>
      </c>
      <c r="T428" s="44">
        <v>3.63</v>
      </c>
      <c r="U428" s="44">
        <v>3.63</v>
      </c>
      <c r="V428" s="44">
        <v>3.63</v>
      </c>
      <c r="W428" s="44">
        <v>3.63</v>
      </c>
      <c r="X428" s="44">
        <v>3.63</v>
      </c>
      <c r="Y428" s="44">
        <v>3.63</v>
      </c>
      <c r="Z428" s="44">
        <v>3.63</v>
      </c>
      <c r="AA428" s="44">
        <v>3.63</v>
      </c>
    </row>
    <row r="429" spans="1:27" ht="12.75" hidden="1" customHeight="1" outlineLevel="1" x14ac:dyDescent="0.2">
      <c r="A429" s="97" t="s">
        <v>2029</v>
      </c>
      <c r="B429" s="63" t="s">
        <v>81</v>
      </c>
      <c r="C429" s="43" t="s">
        <v>79</v>
      </c>
      <c r="D429" s="44">
        <f>$D$11</f>
        <v>330.69</v>
      </c>
      <c r="E429" s="44">
        <f t="shared" ref="E429:AA429" si="248">$D$11</f>
        <v>330.69</v>
      </c>
      <c r="F429" s="44">
        <f t="shared" si="248"/>
        <v>330.69</v>
      </c>
      <c r="G429" s="44">
        <f t="shared" si="248"/>
        <v>330.69</v>
      </c>
      <c r="H429" s="44">
        <f t="shared" si="248"/>
        <v>330.69</v>
      </c>
      <c r="I429" s="44">
        <f t="shared" si="248"/>
        <v>330.69</v>
      </c>
      <c r="J429" s="44">
        <f t="shared" si="248"/>
        <v>330.69</v>
      </c>
      <c r="K429" s="44">
        <f t="shared" si="248"/>
        <v>330.69</v>
      </c>
      <c r="L429" s="44">
        <f t="shared" si="248"/>
        <v>330.69</v>
      </c>
      <c r="M429" s="44">
        <f t="shared" si="248"/>
        <v>330.69</v>
      </c>
      <c r="N429" s="44">
        <f t="shared" si="248"/>
        <v>330.69</v>
      </c>
      <c r="O429" s="44">
        <f t="shared" si="248"/>
        <v>330.69</v>
      </c>
      <c r="P429" s="44">
        <f t="shared" si="248"/>
        <v>330.69</v>
      </c>
      <c r="Q429" s="44">
        <f t="shared" si="248"/>
        <v>330.69</v>
      </c>
      <c r="R429" s="44">
        <f t="shared" si="248"/>
        <v>330.69</v>
      </c>
      <c r="S429" s="44">
        <f t="shared" si="248"/>
        <v>330.69</v>
      </c>
      <c r="T429" s="44">
        <f t="shared" si="248"/>
        <v>330.69</v>
      </c>
      <c r="U429" s="44">
        <f t="shared" si="248"/>
        <v>330.69</v>
      </c>
      <c r="V429" s="44">
        <f t="shared" si="248"/>
        <v>330.69</v>
      </c>
      <c r="W429" s="44">
        <f t="shared" si="248"/>
        <v>330.69</v>
      </c>
      <c r="X429" s="44">
        <f t="shared" si="248"/>
        <v>330.69</v>
      </c>
      <c r="Y429" s="44">
        <f t="shared" si="248"/>
        <v>330.69</v>
      </c>
      <c r="Z429" s="44">
        <f t="shared" si="248"/>
        <v>330.69</v>
      </c>
      <c r="AA429" s="44">
        <f t="shared" si="248"/>
        <v>330.69</v>
      </c>
    </row>
    <row r="430" spans="1:27" ht="12.75" customHeight="1" collapsed="1" x14ac:dyDescent="0.2">
      <c r="A430" s="96" t="s">
        <v>2030</v>
      </c>
      <c r="B430" s="28" t="str">
        <f>"24"&amp;"."&amp;$B$776&amp;"."&amp;$B$777</f>
        <v>24.11.2023</v>
      </c>
      <c r="C430" s="88" t="s">
        <v>76</v>
      </c>
      <c r="D430" s="89">
        <f>ROUND(((D431+D432+D434+D433)/1000),5)</f>
        <v>3.6751</v>
      </c>
      <c r="E430" s="89">
        <f>ROUND(((E431+E432+E434+E433)/1000),5)</f>
        <v>3.5529299999999999</v>
      </c>
      <c r="F430" s="89">
        <f>ROUND(((F431+F432+F434+F433)/1000),5)</f>
        <v>3.4847600000000001</v>
      </c>
      <c r="G430" s="89">
        <f t="shared" ref="G430:AA430" si="249">ROUND(((G431+G432+G434+G433)/1000),5)</f>
        <v>3.3247599999999999</v>
      </c>
      <c r="H430" s="89">
        <f t="shared" si="249"/>
        <v>3.4843299999999999</v>
      </c>
      <c r="I430" s="89">
        <f t="shared" si="249"/>
        <v>3.73047</v>
      </c>
      <c r="J430" s="89">
        <f t="shared" si="249"/>
        <v>3.8452899999999999</v>
      </c>
      <c r="K430" s="89">
        <f t="shared" si="249"/>
        <v>4.13964</v>
      </c>
      <c r="L430" s="89">
        <f t="shared" si="249"/>
        <v>4.3799799999999998</v>
      </c>
      <c r="M430" s="89">
        <f t="shared" si="249"/>
        <v>4.4105800000000004</v>
      </c>
      <c r="N430" s="89">
        <f t="shared" si="249"/>
        <v>4.4432799999999997</v>
      </c>
      <c r="O430" s="89">
        <f t="shared" si="249"/>
        <v>4.48752</v>
      </c>
      <c r="P430" s="89">
        <f t="shared" si="249"/>
        <v>4.46143</v>
      </c>
      <c r="Q430" s="89">
        <f t="shared" si="249"/>
        <v>4.47973</v>
      </c>
      <c r="R430" s="89">
        <f t="shared" si="249"/>
        <v>4.4623600000000003</v>
      </c>
      <c r="S430" s="89">
        <f t="shared" si="249"/>
        <v>4.4447400000000004</v>
      </c>
      <c r="T430" s="89">
        <f t="shared" si="249"/>
        <v>4.4500599999999997</v>
      </c>
      <c r="U430" s="89">
        <f t="shared" si="249"/>
        <v>4.4665100000000004</v>
      </c>
      <c r="V430" s="89">
        <f t="shared" si="249"/>
        <v>4.4500700000000002</v>
      </c>
      <c r="W430" s="89">
        <f t="shared" si="249"/>
        <v>4.4678399999999998</v>
      </c>
      <c r="X430" s="89">
        <f t="shared" si="249"/>
        <v>4.4042399999999997</v>
      </c>
      <c r="Y430" s="89">
        <f t="shared" si="249"/>
        <v>4.3469800000000003</v>
      </c>
      <c r="Z430" s="89">
        <f t="shared" si="249"/>
        <v>4.1526300000000003</v>
      </c>
      <c r="AA430" s="89">
        <f t="shared" si="249"/>
        <v>3.9231600000000002</v>
      </c>
    </row>
    <row r="431" spans="1:27" ht="12.75" hidden="1" customHeight="1" outlineLevel="1" x14ac:dyDescent="0.2">
      <c r="A431" s="97" t="s">
        <v>2031</v>
      </c>
      <c r="B431" s="63" t="s">
        <v>242</v>
      </c>
      <c r="C431" s="43" t="s">
        <v>79</v>
      </c>
      <c r="D431" s="44">
        <v>1117.8900000000001</v>
      </c>
      <c r="E431" s="44">
        <v>995.72</v>
      </c>
      <c r="F431" s="44">
        <v>927.55</v>
      </c>
      <c r="G431" s="44">
        <v>767.55</v>
      </c>
      <c r="H431" s="44">
        <v>927.12</v>
      </c>
      <c r="I431" s="44">
        <v>1173.26</v>
      </c>
      <c r="J431" s="44">
        <v>1288.08</v>
      </c>
      <c r="K431" s="44">
        <v>1582.43</v>
      </c>
      <c r="L431" s="44">
        <v>1822.77</v>
      </c>
      <c r="M431" s="44">
        <v>1853.37</v>
      </c>
      <c r="N431" s="44">
        <v>1886.07</v>
      </c>
      <c r="O431" s="44">
        <v>1930.31</v>
      </c>
      <c r="P431" s="44">
        <v>1904.22</v>
      </c>
      <c r="Q431" s="44">
        <v>1922.52</v>
      </c>
      <c r="R431" s="44">
        <v>1905.15</v>
      </c>
      <c r="S431" s="44">
        <v>1887.53</v>
      </c>
      <c r="T431" s="44">
        <v>1892.85</v>
      </c>
      <c r="U431" s="44">
        <v>1909.3</v>
      </c>
      <c r="V431" s="44">
        <v>1892.86</v>
      </c>
      <c r="W431" s="44">
        <v>1910.63</v>
      </c>
      <c r="X431" s="44">
        <v>1847.03</v>
      </c>
      <c r="Y431" s="44">
        <v>1789.77</v>
      </c>
      <c r="Z431" s="44">
        <v>1595.42</v>
      </c>
      <c r="AA431" s="44">
        <v>1365.95</v>
      </c>
    </row>
    <row r="432" spans="1:27" ht="12.75" hidden="1" customHeight="1" outlineLevel="1" x14ac:dyDescent="0.2">
      <c r="A432" s="97" t="s">
        <v>2032</v>
      </c>
      <c r="B432" s="63" t="s">
        <v>90</v>
      </c>
      <c r="C432" s="43" t="s">
        <v>79</v>
      </c>
      <c r="D432" s="44">
        <f>$D$317</f>
        <v>2222.89</v>
      </c>
      <c r="E432" s="44">
        <f t="shared" ref="E432:AA432" si="250">$D$317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2">
      <c r="A433" s="97" t="s">
        <v>2033</v>
      </c>
      <c r="B433" s="63" t="s">
        <v>83</v>
      </c>
      <c r="C433" s="43" t="s">
        <v>79</v>
      </c>
      <c r="D433" s="44">
        <v>3.63</v>
      </c>
      <c r="E433" s="44">
        <v>3.63</v>
      </c>
      <c r="F433" s="44">
        <v>3.63</v>
      </c>
      <c r="G433" s="44">
        <v>3.63</v>
      </c>
      <c r="H433" s="44">
        <v>3.63</v>
      </c>
      <c r="I433" s="44">
        <v>3.63</v>
      </c>
      <c r="J433" s="44">
        <v>3.63</v>
      </c>
      <c r="K433" s="44">
        <v>3.63</v>
      </c>
      <c r="L433" s="44">
        <v>3.63</v>
      </c>
      <c r="M433" s="44">
        <v>3.63</v>
      </c>
      <c r="N433" s="44">
        <v>3.63</v>
      </c>
      <c r="O433" s="44">
        <v>3.63</v>
      </c>
      <c r="P433" s="44">
        <v>3.63</v>
      </c>
      <c r="Q433" s="44">
        <v>3.63</v>
      </c>
      <c r="R433" s="44">
        <v>3.63</v>
      </c>
      <c r="S433" s="44">
        <v>3.63</v>
      </c>
      <c r="T433" s="44">
        <v>3.63</v>
      </c>
      <c r="U433" s="44">
        <v>3.63</v>
      </c>
      <c r="V433" s="44">
        <v>3.63</v>
      </c>
      <c r="W433" s="44">
        <v>3.63</v>
      </c>
      <c r="X433" s="44">
        <v>3.63</v>
      </c>
      <c r="Y433" s="44">
        <v>3.63</v>
      </c>
      <c r="Z433" s="44">
        <v>3.63</v>
      </c>
      <c r="AA433" s="44">
        <v>3.63</v>
      </c>
    </row>
    <row r="434" spans="1:27" ht="12.75" hidden="1" customHeight="1" outlineLevel="1" x14ac:dyDescent="0.2">
      <c r="A434" s="97" t="s">
        <v>2034</v>
      </c>
      <c r="B434" s="63" t="s">
        <v>81</v>
      </c>
      <c r="C434" s="43" t="s">
        <v>79</v>
      </c>
      <c r="D434" s="44">
        <f>$D$11</f>
        <v>330.69</v>
      </c>
      <c r="E434" s="44">
        <f t="shared" ref="E434:AA434" si="251">$D$11</f>
        <v>330.69</v>
      </c>
      <c r="F434" s="44">
        <f t="shared" si="251"/>
        <v>330.69</v>
      </c>
      <c r="G434" s="44">
        <f t="shared" si="251"/>
        <v>330.69</v>
      </c>
      <c r="H434" s="44">
        <f t="shared" si="251"/>
        <v>330.69</v>
      </c>
      <c r="I434" s="44">
        <f t="shared" si="251"/>
        <v>330.69</v>
      </c>
      <c r="J434" s="44">
        <f t="shared" si="251"/>
        <v>330.69</v>
      </c>
      <c r="K434" s="44">
        <f t="shared" si="251"/>
        <v>330.69</v>
      </c>
      <c r="L434" s="44">
        <f t="shared" si="251"/>
        <v>330.69</v>
      </c>
      <c r="M434" s="44">
        <f t="shared" si="251"/>
        <v>330.69</v>
      </c>
      <c r="N434" s="44">
        <f t="shared" si="251"/>
        <v>330.69</v>
      </c>
      <c r="O434" s="44">
        <f t="shared" si="251"/>
        <v>330.69</v>
      </c>
      <c r="P434" s="44">
        <f t="shared" si="251"/>
        <v>330.69</v>
      </c>
      <c r="Q434" s="44">
        <f t="shared" si="251"/>
        <v>330.69</v>
      </c>
      <c r="R434" s="44">
        <f t="shared" si="251"/>
        <v>330.69</v>
      </c>
      <c r="S434" s="44">
        <f t="shared" si="251"/>
        <v>330.69</v>
      </c>
      <c r="T434" s="44">
        <f t="shared" si="251"/>
        <v>330.69</v>
      </c>
      <c r="U434" s="44">
        <f t="shared" si="251"/>
        <v>330.69</v>
      </c>
      <c r="V434" s="44">
        <f t="shared" si="251"/>
        <v>330.69</v>
      </c>
      <c r="W434" s="44">
        <f t="shared" si="251"/>
        <v>330.69</v>
      </c>
      <c r="X434" s="44">
        <f t="shared" si="251"/>
        <v>330.69</v>
      </c>
      <c r="Y434" s="44">
        <f t="shared" si="251"/>
        <v>330.69</v>
      </c>
      <c r="Z434" s="44">
        <f t="shared" si="251"/>
        <v>330.69</v>
      </c>
      <c r="AA434" s="44">
        <f t="shared" si="251"/>
        <v>330.69</v>
      </c>
    </row>
    <row r="435" spans="1:27" collapsed="1" x14ac:dyDescent="0.2">
      <c r="A435" s="96" t="s">
        <v>2035</v>
      </c>
      <c r="B435" s="28" t="str">
        <f>"25"&amp;"."&amp;$B$776&amp;"."&amp;$B$777</f>
        <v>25.11.2023</v>
      </c>
      <c r="C435" s="88" t="s">
        <v>76</v>
      </c>
      <c r="D435" s="89">
        <f>ROUND(((D436+D437+D439+D438)/1000),5)</f>
        <v>3.7856100000000001</v>
      </c>
      <c r="E435" s="89">
        <f>ROUND(((E436+E437+E439+E438)/1000),5)</f>
        <v>3.7473399999999999</v>
      </c>
      <c r="F435" s="89">
        <f>ROUND(((F436+F437+F439+F438)/1000),5)</f>
        <v>3.6922000000000001</v>
      </c>
      <c r="G435" s="89">
        <f t="shared" ref="G435:AA435" si="252">ROUND(((G436+G437+G439+G438)/1000),5)</f>
        <v>3.6894300000000002</v>
      </c>
      <c r="H435" s="89">
        <f t="shared" si="252"/>
        <v>3.7190699999999999</v>
      </c>
      <c r="I435" s="89">
        <f t="shared" si="252"/>
        <v>3.7906599999999999</v>
      </c>
      <c r="J435" s="89">
        <f t="shared" si="252"/>
        <v>3.82639</v>
      </c>
      <c r="K435" s="89">
        <f t="shared" si="252"/>
        <v>4.0444500000000003</v>
      </c>
      <c r="L435" s="89">
        <f t="shared" si="252"/>
        <v>4.1987399999999999</v>
      </c>
      <c r="M435" s="89">
        <f t="shared" si="252"/>
        <v>4.3743499999999997</v>
      </c>
      <c r="N435" s="89">
        <f t="shared" si="252"/>
        <v>4.4398299999999997</v>
      </c>
      <c r="O435" s="89">
        <f t="shared" si="252"/>
        <v>4.4656200000000004</v>
      </c>
      <c r="P435" s="89">
        <f t="shared" si="252"/>
        <v>4.4660399999999996</v>
      </c>
      <c r="Q435" s="89">
        <f t="shared" si="252"/>
        <v>4.4408500000000002</v>
      </c>
      <c r="R435" s="89">
        <f t="shared" si="252"/>
        <v>4.4384100000000002</v>
      </c>
      <c r="S435" s="89">
        <f t="shared" si="252"/>
        <v>4.4421400000000002</v>
      </c>
      <c r="T435" s="89">
        <f t="shared" si="252"/>
        <v>4.4664900000000003</v>
      </c>
      <c r="U435" s="89">
        <f t="shared" si="252"/>
        <v>4.4782500000000001</v>
      </c>
      <c r="V435" s="89">
        <f t="shared" si="252"/>
        <v>4.4740599999999997</v>
      </c>
      <c r="W435" s="89">
        <f t="shared" si="252"/>
        <v>4.3869199999999999</v>
      </c>
      <c r="X435" s="89">
        <f t="shared" si="252"/>
        <v>4.3912000000000004</v>
      </c>
      <c r="Y435" s="89">
        <f t="shared" si="252"/>
        <v>4.2746700000000004</v>
      </c>
      <c r="Z435" s="89">
        <f t="shared" si="252"/>
        <v>4.0548599999999997</v>
      </c>
      <c r="AA435" s="89">
        <f t="shared" si="252"/>
        <v>3.9337300000000002</v>
      </c>
    </row>
    <row r="436" spans="1:27" ht="12.75" hidden="1" customHeight="1" outlineLevel="1" x14ac:dyDescent="0.2">
      <c r="A436" s="97" t="s">
        <v>2036</v>
      </c>
      <c r="B436" s="63" t="s">
        <v>242</v>
      </c>
      <c r="C436" s="43" t="s">
        <v>79</v>
      </c>
      <c r="D436" s="44">
        <v>1228.4000000000001</v>
      </c>
      <c r="E436" s="44">
        <v>1190.1300000000001</v>
      </c>
      <c r="F436" s="44">
        <v>1134.99</v>
      </c>
      <c r="G436" s="44">
        <v>1132.22</v>
      </c>
      <c r="H436" s="44">
        <v>1161.8599999999999</v>
      </c>
      <c r="I436" s="44">
        <v>1233.45</v>
      </c>
      <c r="J436" s="44">
        <v>1269.18</v>
      </c>
      <c r="K436" s="44">
        <v>1487.24</v>
      </c>
      <c r="L436" s="44">
        <v>1641.53</v>
      </c>
      <c r="M436" s="44">
        <v>1817.14</v>
      </c>
      <c r="N436" s="44">
        <v>1882.62</v>
      </c>
      <c r="O436" s="44">
        <v>1908.41</v>
      </c>
      <c r="P436" s="44">
        <v>1908.83</v>
      </c>
      <c r="Q436" s="44">
        <v>1883.64</v>
      </c>
      <c r="R436" s="44">
        <v>1881.2</v>
      </c>
      <c r="S436" s="44">
        <v>1884.93</v>
      </c>
      <c r="T436" s="44">
        <v>1909.28</v>
      </c>
      <c r="U436" s="44">
        <v>1921.04</v>
      </c>
      <c r="V436" s="44">
        <v>1916.85</v>
      </c>
      <c r="W436" s="44">
        <v>1829.71</v>
      </c>
      <c r="X436" s="44">
        <v>1833.99</v>
      </c>
      <c r="Y436" s="44">
        <v>1717.46</v>
      </c>
      <c r="Z436" s="44">
        <v>1497.65</v>
      </c>
      <c r="AA436" s="44">
        <v>1376.52</v>
      </c>
    </row>
    <row r="437" spans="1:27" ht="12.75" hidden="1" customHeight="1" outlineLevel="1" x14ac:dyDescent="0.2">
      <c r="A437" s="97" t="s">
        <v>2037</v>
      </c>
      <c r="B437" s="63" t="s">
        <v>90</v>
      </c>
      <c r="C437" s="43" t="s">
        <v>79</v>
      </c>
      <c r="D437" s="44">
        <f>$D$317</f>
        <v>2222.89</v>
      </c>
      <c r="E437" s="44">
        <f t="shared" ref="E437:AA437" si="253">$D$317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2">
      <c r="A438" s="97" t="s">
        <v>2038</v>
      </c>
      <c r="B438" s="63" t="s">
        <v>83</v>
      </c>
      <c r="C438" s="43" t="s">
        <v>79</v>
      </c>
      <c r="D438" s="44">
        <v>3.63</v>
      </c>
      <c r="E438" s="44">
        <v>3.63</v>
      </c>
      <c r="F438" s="44">
        <v>3.63</v>
      </c>
      <c r="G438" s="44">
        <v>3.63</v>
      </c>
      <c r="H438" s="44">
        <v>3.63</v>
      </c>
      <c r="I438" s="44">
        <v>3.63</v>
      </c>
      <c r="J438" s="44">
        <v>3.63</v>
      </c>
      <c r="K438" s="44">
        <v>3.63</v>
      </c>
      <c r="L438" s="44">
        <v>3.63</v>
      </c>
      <c r="M438" s="44">
        <v>3.63</v>
      </c>
      <c r="N438" s="44">
        <v>3.63</v>
      </c>
      <c r="O438" s="44">
        <v>3.63</v>
      </c>
      <c r="P438" s="44">
        <v>3.63</v>
      </c>
      <c r="Q438" s="44">
        <v>3.63</v>
      </c>
      <c r="R438" s="44">
        <v>3.63</v>
      </c>
      <c r="S438" s="44">
        <v>3.63</v>
      </c>
      <c r="T438" s="44">
        <v>3.63</v>
      </c>
      <c r="U438" s="44">
        <v>3.63</v>
      </c>
      <c r="V438" s="44">
        <v>3.63</v>
      </c>
      <c r="W438" s="44">
        <v>3.63</v>
      </c>
      <c r="X438" s="44">
        <v>3.63</v>
      </c>
      <c r="Y438" s="44">
        <v>3.63</v>
      </c>
      <c r="Z438" s="44">
        <v>3.63</v>
      </c>
      <c r="AA438" s="44">
        <v>3.63</v>
      </c>
    </row>
    <row r="439" spans="1:27" ht="12.75" hidden="1" customHeight="1" outlineLevel="1" x14ac:dyDescent="0.2">
      <c r="A439" s="97" t="s">
        <v>2039</v>
      </c>
      <c r="B439" s="63" t="s">
        <v>81</v>
      </c>
      <c r="C439" s="43" t="s">
        <v>79</v>
      </c>
      <c r="D439" s="44">
        <f>$D$11</f>
        <v>330.69</v>
      </c>
      <c r="E439" s="44">
        <f t="shared" ref="E439:AA439" si="254">$D$11</f>
        <v>330.69</v>
      </c>
      <c r="F439" s="44">
        <f t="shared" si="254"/>
        <v>330.69</v>
      </c>
      <c r="G439" s="44">
        <f t="shared" si="254"/>
        <v>330.69</v>
      </c>
      <c r="H439" s="44">
        <f t="shared" si="254"/>
        <v>330.69</v>
      </c>
      <c r="I439" s="44">
        <f t="shared" si="254"/>
        <v>330.69</v>
      </c>
      <c r="J439" s="44">
        <f t="shared" si="254"/>
        <v>330.69</v>
      </c>
      <c r="K439" s="44">
        <f t="shared" si="254"/>
        <v>330.69</v>
      </c>
      <c r="L439" s="44">
        <f t="shared" si="254"/>
        <v>330.69</v>
      </c>
      <c r="M439" s="44">
        <f t="shared" si="254"/>
        <v>330.69</v>
      </c>
      <c r="N439" s="44">
        <f t="shared" si="254"/>
        <v>330.69</v>
      </c>
      <c r="O439" s="44">
        <f t="shared" si="254"/>
        <v>330.69</v>
      </c>
      <c r="P439" s="44">
        <f t="shared" si="254"/>
        <v>330.69</v>
      </c>
      <c r="Q439" s="44">
        <f t="shared" si="254"/>
        <v>330.69</v>
      </c>
      <c r="R439" s="44">
        <f t="shared" si="254"/>
        <v>330.69</v>
      </c>
      <c r="S439" s="44">
        <f t="shared" si="254"/>
        <v>330.69</v>
      </c>
      <c r="T439" s="44">
        <f t="shared" si="254"/>
        <v>330.69</v>
      </c>
      <c r="U439" s="44">
        <f t="shared" si="254"/>
        <v>330.69</v>
      </c>
      <c r="V439" s="44">
        <f t="shared" si="254"/>
        <v>330.69</v>
      </c>
      <c r="W439" s="44">
        <f t="shared" si="254"/>
        <v>330.69</v>
      </c>
      <c r="X439" s="44">
        <f t="shared" si="254"/>
        <v>330.69</v>
      </c>
      <c r="Y439" s="44">
        <f t="shared" si="254"/>
        <v>330.69</v>
      </c>
      <c r="Z439" s="44">
        <f t="shared" si="254"/>
        <v>330.69</v>
      </c>
      <c r="AA439" s="44">
        <f t="shared" si="254"/>
        <v>330.69</v>
      </c>
    </row>
    <row r="440" spans="1:27" collapsed="1" x14ac:dyDescent="0.2">
      <c r="A440" s="96" t="s">
        <v>2040</v>
      </c>
      <c r="B440" s="28" t="str">
        <f>"26"&amp;"."&amp;$B$776&amp;"."&amp;$B$777</f>
        <v>26.11.2023</v>
      </c>
      <c r="C440" s="88" t="s">
        <v>76</v>
      </c>
      <c r="D440" s="89">
        <f>ROUND(((D441+D442+D444+D443)/1000),5)</f>
        <v>3.7869600000000001</v>
      </c>
      <c r="E440" s="89">
        <f>ROUND(((E441+E442+E444+E443)/1000),5)</f>
        <v>3.7129699999999999</v>
      </c>
      <c r="F440" s="89">
        <f>ROUND(((F441+F442+F444+F443)/1000),5)</f>
        <v>3.6661100000000002</v>
      </c>
      <c r="G440" s="89">
        <f t="shared" ref="G440:AA440" si="255">ROUND(((G441+G442+G444+G443)/1000),5)</f>
        <v>3.6368499999999999</v>
      </c>
      <c r="H440" s="89">
        <f t="shared" si="255"/>
        <v>3.6496300000000002</v>
      </c>
      <c r="I440" s="89">
        <f t="shared" si="255"/>
        <v>3.7143099999999998</v>
      </c>
      <c r="J440" s="89">
        <f t="shared" si="255"/>
        <v>3.7682000000000002</v>
      </c>
      <c r="K440" s="89">
        <f t="shared" si="255"/>
        <v>3.8177500000000002</v>
      </c>
      <c r="L440" s="89">
        <f t="shared" si="255"/>
        <v>4.0721100000000003</v>
      </c>
      <c r="M440" s="89">
        <f t="shared" si="255"/>
        <v>4.2114700000000003</v>
      </c>
      <c r="N440" s="89">
        <f t="shared" si="255"/>
        <v>4.2808999999999999</v>
      </c>
      <c r="O440" s="89">
        <f t="shared" si="255"/>
        <v>4.3574999999999999</v>
      </c>
      <c r="P440" s="89">
        <f t="shared" si="255"/>
        <v>4.3751699999999998</v>
      </c>
      <c r="Q440" s="89">
        <f t="shared" si="255"/>
        <v>4.3810500000000001</v>
      </c>
      <c r="R440" s="89">
        <f t="shared" si="255"/>
        <v>4.3096500000000004</v>
      </c>
      <c r="S440" s="89">
        <f t="shared" si="255"/>
        <v>4.34436</v>
      </c>
      <c r="T440" s="89">
        <f t="shared" si="255"/>
        <v>4.3620200000000002</v>
      </c>
      <c r="U440" s="89">
        <f t="shared" si="255"/>
        <v>4.57768</v>
      </c>
      <c r="V440" s="89">
        <f t="shared" si="255"/>
        <v>4.5975299999999999</v>
      </c>
      <c r="W440" s="89">
        <f t="shared" si="255"/>
        <v>4.4772800000000004</v>
      </c>
      <c r="X440" s="89">
        <f t="shared" si="255"/>
        <v>4.4985900000000001</v>
      </c>
      <c r="Y440" s="89">
        <f t="shared" si="255"/>
        <v>4.2352999999999996</v>
      </c>
      <c r="Z440" s="89">
        <f t="shared" si="255"/>
        <v>4.0095599999999996</v>
      </c>
      <c r="AA440" s="89">
        <f t="shared" si="255"/>
        <v>3.8123300000000002</v>
      </c>
    </row>
    <row r="441" spans="1:27" ht="12.75" hidden="1" customHeight="1" outlineLevel="1" x14ac:dyDescent="0.2">
      <c r="A441" s="97" t="s">
        <v>2041</v>
      </c>
      <c r="B441" s="63" t="s">
        <v>242</v>
      </c>
      <c r="C441" s="43" t="s">
        <v>79</v>
      </c>
      <c r="D441" s="44">
        <v>1229.75</v>
      </c>
      <c r="E441" s="44">
        <v>1155.76</v>
      </c>
      <c r="F441" s="44">
        <v>1108.9000000000001</v>
      </c>
      <c r="G441" s="44">
        <v>1079.6400000000001</v>
      </c>
      <c r="H441" s="44">
        <v>1092.42</v>
      </c>
      <c r="I441" s="44">
        <v>1157.0999999999999</v>
      </c>
      <c r="J441" s="44">
        <v>1210.99</v>
      </c>
      <c r="K441" s="44">
        <v>1260.54</v>
      </c>
      <c r="L441" s="44">
        <v>1514.9</v>
      </c>
      <c r="M441" s="44">
        <v>1654.26</v>
      </c>
      <c r="N441" s="44">
        <v>1723.69</v>
      </c>
      <c r="O441" s="44">
        <v>1800.29</v>
      </c>
      <c r="P441" s="44">
        <v>1817.96</v>
      </c>
      <c r="Q441" s="44">
        <v>1823.84</v>
      </c>
      <c r="R441" s="44">
        <v>1752.44</v>
      </c>
      <c r="S441" s="44">
        <v>1787.15</v>
      </c>
      <c r="T441" s="44">
        <v>1804.81</v>
      </c>
      <c r="U441" s="44">
        <v>2020.47</v>
      </c>
      <c r="V441" s="44">
        <v>2040.32</v>
      </c>
      <c r="W441" s="44">
        <v>1920.07</v>
      </c>
      <c r="X441" s="44">
        <v>1941.38</v>
      </c>
      <c r="Y441" s="44">
        <v>1678.09</v>
      </c>
      <c r="Z441" s="44">
        <v>1452.35</v>
      </c>
      <c r="AA441" s="44">
        <v>1255.1199999999999</v>
      </c>
    </row>
    <row r="442" spans="1:27" ht="12.75" hidden="1" customHeight="1" outlineLevel="1" x14ac:dyDescent="0.2">
      <c r="A442" s="97" t="s">
        <v>2042</v>
      </c>
      <c r="B442" s="63" t="s">
        <v>90</v>
      </c>
      <c r="C442" s="43" t="s">
        <v>79</v>
      </c>
      <c r="D442" s="44">
        <f>$D$317</f>
        <v>2222.89</v>
      </c>
      <c r="E442" s="44">
        <f t="shared" ref="E442:AA442" si="256">$D$317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2">
      <c r="A443" s="97" t="s">
        <v>2043</v>
      </c>
      <c r="B443" s="63" t="s">
        <v>83</v>
      </c>
      <c r="C443" s="43" t="s">
        <v>79</v>
      </c>
      <c r="D443" s="44">
        <v>3.63</v>
      </c>
      <c r="E443" s="44">
        <v>3.63</v>
      </c>
      <c r="F443" s="44">
        <v>3.63</v>
      </c>
      <c r="G443" s="44">
        <v>3.63</v>
      </c>
      <c r="H443" s="44">
        <v>3.63</v>
      </c>
      <c r="I443" s="44">
        <v>3.63</v>
      </c>
      <c r="J443" s="44">
        <v>3.63</v>
      </c>
      <c r="K443" s="44">
        <v>3.63</v>
      </c>
      <c r="L443" s="44">
        <v>3.63</v>
      </c>
      <c r="M443" s="44">
        <v>3.63</v>
      </c>
      <c r="N443" s="44">
        <v>3.63</v>
      </c>
      <c r="O443" s="44">
        <v>3.63</v>
      </c>
      <c r="P443" s="44">
        <v>3.63</v>
      </c>
      <c r="Q443" s="44">
        <v>3.63</v>
      </c>
      <c r="R443" s="44">
        <v>3.63</v>
      </c>
      <c r="S443" s="44">
        <v>3.63</v>
      </c>
      <c r="T443" s="44">
        <v>3.63</v>
      </c>
      <c r="U443" s="44">
        <v>3.63</v>
      </c>
      <c r="V443" s="44">
        <v>3.63</v>
      </c>
      <c r="W443" s="44">
        <v>3.63</v>
      </c>
      <c r="X443" s="44">
        <v>3.63</v>
      </c>
      <c r="Y443" s="44">
        <v>3.63</v>
      </c>
      <c r="Z443" s="44">
        <v>3.63</v>
      </c>
      <c r="AA443" s="44">
        <v>3.63</v>
      </c>
    </row>
    <row r="444" spans="1:27" ht="12.75" hidden="1" customHeight="1" outlineLevel="1" x14ac:dyDescent="0.2">
      <c r="A444" s="97" t="s">
        <v>2044</v>
      </c>
      <c r="B444" s="63" t="s">
        <v>81</v>
      </c>
      <c r="C444" s="43" t="s">
        <v>79</v>
      </c>
      <c r="D444" s="44">
        <f>$D$11</f>
        <v>330.69</v>
      </c>
      <c r="E444" s="44">
        <f t="shared" ref="E444:AA444" si="257">$D$11</f>
        <v>330.69</v>
      </c>
      <c r="F444" s="44">
        <f t="shared" si="257"/>
        <v>330.69</v>
      </c>
      <c r="G444" s="44">
        <f t="shared" si="257"/>
        <v>330.69</v>
      </c>
      <c r="H444" s="44">
        <f t="shared" si="257"/>
        <v>330.69</v>
      </c>
      <c r="I444" s="44">
        <f t="shared" si="257"/>
        <v>330.69</v>
      </c>
      <c r="J444" s="44">
        <f t="shared" si="257"/>
        <v>330.69</v>
      </c>
      <c r="K444" s="44">
        <f t="shared" si="257"/>
        <v>330.69</v>
      </c>
      <c r="L444" s="44">
        <f t="shared" si="257"/>
        <v>330.69</v>
      </c>
      <c r="M444" s="44">
        <f t="shared" si="257"/>
        <v>330.69</v>
      </c>
      <c r="N444" s="44">
        <f t="shared" si="257"/>
        <v>330.69</v>
      </c>
      <c r="O444" s="44">
        <f t="shared" si="257"/>
        <v>330.69</v>
      </c>
      <c r="P444" s="44">
        <f t="shared" si="257"/>
        <v>330.69</v>
      </c>
      <c r="Q444" s="44">
        <f t="shared" si="257"/>
        <v>330.69</v>
      </c>
      <c r="R444" s="44">
        <f t="shared" si="257"/>
        <v>330.69</v>
      </c>
      <c r="S444" s="44">
        <f t="shared" si="257"/>
        <v>330.69</v>
      </c>
      <c r="T444" s="44">
        <f t="shared" si="257"/>
        <v>330.69</v>
      </c>
      <c r="U444" s="44">
        <f t="shared" si="257"/>
        <v>330.69</v>
      </c>
      <c r="V444" s="44">
        <f t="shared" si="257"/>
        <v>330.69</v>
      </c>
      <c r="W444" s="44">
        <f t="shared" si="257"/>
        <v>330.69</v>
      </c>
      <c r="X444" s="44">
        <f t="shared" si="257"/>
        <v>330.69</v>
      </c>
      <c r="Y444" s="44">
        <f t="shared" si="257"/>
        <v>330.69</v>
      </c>
      <c r="Z444" s="44">
        <f t="shared" si="257"/>
        <v>330.69</v>
      </c>
      <c r="AA444" s="44">
        <f t="shared" si="257"/>
        <v>330.69</v>
      </c>
    </row>
    <row r="445" spans="1:27" collapsed="1" x14ac:dyDescent="0.2">
      <c r="A445" s="96" t="s">
        <v>2045</v>
      </c>
      <c r="B445" s="28" t="str">
        <f>"27"&amp;"."&amp;$B$776&amp;"."&amp;$B$777</f>
        <v>27.11.2023</v>
      </c>
      <c r="C445" s="88" t="s">
        <v>76</v>
      </c>
      <c r="D445" s="89">
        <f>ROUND(((D446+D447+D449+D448)/1000),5)</f>
        <v>3.6359400000000002</v>
      </c>
      <c r="E445" s="89">
        <f>ROUND(((E446+E447+E449+E448)/1000),5)</f>
        <v>3.5735800000000002</v>
      </c>
      <c r="F445" s="89">
        <f>ROUND(((F446+F447+F449+F448)/1000),5)</f>
        <v>3.5030000000000001</v>
      </c>
      <c r="G445" s="89">
        <f t="shared" ref="G445:AA445" si="258">ROUND(((G446+G447+G449+G448)/1000),5)</f>
        <v>3.49078</v>
      </c>
      <c r="H445" s="89">
        <f t="shared" si="258"/>
        <v>3.5381300000000002</v>
      </c>
      <c r="I445" s="89">
        <f t="shared" si="258"/>
        <v>3.6876000000000002</v>
      </c>
      <c r="J445" s="89">
        <f t="shared" si="258"/>
        <v>3.8035100000000002</v>
      </c>
      <c r="K445" s="89">
        <f t="shared" si="258"/>
        <v>4.1269999999999998</v>
      </c>
      <c r="L445" s="89">
        <f t="shared" si="258"/>
        <v>4.34192</v>
      </c>
      <c r="M445" s="89">
        <f t="shared" si="258"/>
        <v>4.3638300000000001</v>
      </c>
      <c r="N445" s="89">
        <f t="shared" si="258"/>
        <v>4.4445199999999998</v>
      </c>
      <c r="O445" s="89">
        <f t="shared" si="258"/>
        <v>4.4981600000000004</v>
      </c>
      <c r="P445" s="89">
        <f t="shared" si="258"/>
        <v>4.4667599999999998</v>
      </c>
      <c r="Q445" s="89">
        <f t="shared" si="258"/>
        <v>4.4961399999999996</v>
      </c>
      <c r="R445" s="89">
        <f t="shared" si="258"/>
        <v>4.4950999999999999</v>
      </c>
      <c r="S445" s="89">
        <f t="shared" si="258"/>
        <v>4.4372299999999996</v>
      </c>
      <c r="T445" s="89">
        <f t="shared" si="258"/>
        <v>4.4244000000000003</v>
      </c>
      <c r="U445" s="89">
        <f t="shared" si="258"/>
        <v>4.42157</v>
      </c>
      <c r="V445" s="89">
        <f t="shared" si="258"/>
        <v>4.4030800000000001</v>
      </c>
      <c r="W445" s="89">
        <f t="shared" si="258"/>
        <v>4.4136199999999999</v>
      </c>
      <c r="X445" s="89">
        <f t="shared" si="258"/>
        <v>4.3078900000000004</v>
      </c>
      <c r="Y445" s="89">
        <f t="shared" si="258"/>
        <v>4.0982500000000002</v>
      </c>
      <c r="Z445" s="89">
        <f t="shared" si="258"/>
        <v>3.8624900000000002</v>
      </c>
      <c r="AA445" s="89">
        <f t="shared" si="258"/>
        <v>3.75867</v>
      </c>
    </row>
    <row r="446" spans="1:27" ht="12.75" hidden="1" customHeight="1" outlineLevel="1" x14ac:dyDescent="0.2">
      <c r="A446" s="97" t="s">
        <v>2046</v>
      </c>
      <c r="B446" s="63" t="s">
        <v>242</v>
      </c>
      <c r="C446" s="43" t="s">
        <v>79</v>
      </c>
      <c r="D446" s="44">
        <v>1078.73</v>
      </c>
      <c r="E446" s="44">
        <v>1016.37</v>
      </c>
      <c r="F446" s="44">
        <v>945.79</v>
      </c>
      <c r="G446" s="44">
        <v>933.57</v>
      </c>
      <c r="H446" s="44">
        <v>980.92</v>
      </c>
      <c r="I446" s="44">
        <v>1130.3900000000001</v>
      </c>
      <c r="J446" s="44">
        <v>1246.3</v>
      </c>
      <c r="K446" s="44">
        <v>1569.79</v>
      </c>
      <c r="L446" s="44">
        <v>1784.71</v>
      </c>
      <c r="M446" s="44">
        <v>1806.62</v>
      </c>
      <c r="N446" s="44">
        <v>1887.31</v>
      </c>
      <c r="O446" s="44">
        <v>1940.95</v>
      </c>
      <c r="P446" s="44">
        <v>1909.55</v>
      </c>
      <c r="Q446" s="44">
        <v>1938.93</v>
      </c>
      <c r="R446" s="44">
        <v>1937.89</v>
      </c>
      <c r="S446" s="44">
        <v>1880.02</v>
      </c>
      <c r="T446" s="44">
        <v>1867.19</v>
      </c>
      <c r="U446" s="44">
        <v>1864.36</v>
      </c>
      <c r="V446" s="44">
        <v>1845.87</v>
      </c>
      <c r="W446" s="44">
        <v>1856.41</v>
      </c>
      <c r="X446" s="44">
        <v>1750.68</v>
      </c>
      <c r="Y446" s="44">
        <v>1541.04</v>
      </c>
      <c r="Z446" s="44">
        <v>1305.28</v>
      </c>
      <c r="AA446" s="44">
        <v>1201.46</v>
      </c>
    </row>
    <row r="447" spans="1:27" ht="12.75" hidden="1" customHeight="1" outlineLevel="1" x14ac:dyDescent="0.2">
      <c r="A447" s="97" t="s">
        <v>2047</v>
      </c>
      <c r="B447" s="63" t="s">
        <v>90</v>
      </c>
      <c r="C447" s="43" t="s">
        <v>79</v>
      </c>
      <c r="D447" s="44">
        <f>$D$317</f>
        <v>2222.89</v>
      </c>
      <c r="E447" s="44">
        <f t="shared" ref="E447:AA447" si="259">$D$317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2">
      <c r="A448" s="97" t="s">
        <v>2048</v>
      </c>
      <c r="B448" s="63" t="s">
        <v>83</v>
      </c>
      <c r="C448" s="43" t="s">
        <v>79</v>
      </c>
      <c r="D448" s="44">
        <v>3.63</v>
      </c>
      <c r="E448" s="44">
        <v>3.63</v>
      </c>
      <c r="F448" s="44">
        <v>3.63</v>
      </c>
      <c r="G448" s="44">
        <v>3.63</v>
      </c>
      <c r="H448" s="44">
        <v>3.63</v>
      </c>
      <c r="I448" s="44">
        <v>3.63</v>
      </c>
      <c r="J448" s="44">
        <v>3.63</v>
      </c>
      <c r="K448" s="44">
        <v>3.63</v>
      </c>
      <c r="L448" s="44">
        <v>3.63</v>
      </c>
      <c r="M448" s="44">
        <v>3.63</v>
      </c>
      <c r="N448" s="44">
        <v>3.63</v>
      </c>
      <c r="O448" s="44">
        <v>3.63</v>
      </c>
      <c r="P448" s="44">
        <v>3.63</v>
      </c>
      <c r="Q448" s="44">
        <v>3.63</v>
      </c>
      <c r="R448" s="44">
        <v>3.63</v>
      </c>
      <c r="S448" s="44">
        <v>3.63</v>
      </c>
      <c r="T448" s="44">
        <v>3.63</v>
      </c>
      <c r="U448" s="44">
        <v>3.63</v>
      </c>
      <c r="V448" s="44">
        <v>3.63</v>
      </c>
      <c r="W448" s="44">
        <v>3.63</v>
      </c>
      <c r="X448" s="44">
        <v>3.63</v>
      </c>
      <c r="Y448" s="44">
        <v>3.63</v>
      </c>
      <c r="Z448" s="44">
        <v>3.63</v>
      </c>
      <c r="AA448" s="44">
        <v>3.63</v>
      </c>
    </row>
    <row r="449" spans="1:27" ht="12.75" hidden="1" customHeight="1" outlineLevel="1" x14ac:dyDescent="0.2">
      <c r="A449" s="97" t="s">
        <v>2049</v>
      </c>
      <c r="B449" s="63" t="s">
        <v>81</v>
      </c>
      <c r="C449" s="43" t="s">
        <v>79</v>
      </c>
      <c r="D449" s="44">
        <f>$D$11</f>
        <v>330.69</v>
      </c>
      <c r="E449" s="44">
        <f t="shared" ref="E449:AA449" si="260">$D$11</f>
        <v>330.69</v>
      </c>
      <c r="F449" s="44">
        <f t="shared" si="260"/>
        <v>330.69</v>
      </c>
      <c r="G449" s="44">
        <f t="shared" si="260"/>
        <v>330.69</v>
      </c>
      <c r="H449" s="44">
        <f t="shared" si="260"/>
        <v>330.69</v>
      </c>
      <c r="I449" s="44">
        <f t="shared" si="260"/>
        <v>330.69</v>
      </c>
      <c r="J449" s="44">
        <f t="shared" si="260"/>
        <v>330.69</v>
      </c>
      <c r="K449" s="44">
        <f t="shared" si="260"/>
        <v>330.69</v>
      </c>
      <c r="L449" s="44">
        <f t="shared" si="260"/>
        <v>330.69</v>
      </c>
      <c r="M449" s="44">
        <f t="shared" si="260"/>
        <v>330.69</v>
      </c>
      <c r="N449" s="44">
        <f t="shared" si="260"/>
        <v>330.69</v>
      </c>
      <c r="O449" s="44">
        <f t="shared" si="260"/>
        <v>330.69</v>
      </c>
      <c r="P449" s="44">
        <f t="shared" si="260"/>
        <v>330.69</v>
      </c>
      <c r="Q449" s="44">
        <f t="shared" si="260"/>
        <v>330.69</v>
      </c>
      <c r="R449" s="44">
        <f t="shared" si="260"/>
        <v>330.69</v>
      </c>
      <c r="S449" s="44">
        <f t="shared" si="260"/>
        <v>330.69</v>
      </c>
      <c r="T449" s="44">
        <f t="shared" si="260"/>
        <v>330.69</v>
      </c>
      <c r="U449" s="44">
        <f t="shared" si="260"/>
        <v>330.69</v>
      </c>
      <c r="V449" s="44">
        <f t="shared" si="260"/>
        <v>330.69</v>
      </c>
      <c r="W449" s="44">
        <f t="shared" si="260"/>
        <v>330.69</v>
      </c>
      <c r="X449" s="44">
        <f t="shared" si="260"/>
        <v>330.69</v>
      </c>
      <c r="Y449" s="44">
        <f t="shared" si="260"/>
        <v>330.69</v>
      </c>
      <c r="Z449" s="44">
        <f t="shared" si="260"/>
        <v>330.69</v>
      </c>
      <c r="AA449" s="44">
        <f t="shared" si="260"/>
        <v>330.69</v>
      </c>
    </row>
    <row r="450" spans="1:27" collapsed="1" x14ac:dyDescent="0.2">
      <c r="A450" s="96" t="s">
        <v>2050</v>
      </c>
      <c r="B450" s="28" t="str">
        <f>"28"&amp;"."&amp;$B$776&amp;"."&amp;$B$777</f>
        <v>28.11.2023</v>
      </c>
      <c r="C450" s="88" t="s">
        <v>76</v>
      </c>
      <c r="D450" s="89">
        <f>ROUND(((D451+D452+D454+D453)/1000),5)</f>
        <v>3.69313</v>
      </c>
      <c r="E450" s="89">
        <f>ROUND(((E451+E452+E454+E453)/1000),5)</f>
        <v>3.5993900000000001</v>
      </c>
      <c r="F450" s="89">
        <f>ROUND(((F451+F452+F454+F453)/1000),5)</f>
        <v>3.5298400000000001</v>
      </c>
      <c r="G450" s="89">
        <f t="shared" ref="G450:AA450" si="261">ROUND(((G451+G452+G454+G453)/1000),5)</f>
        <v>3.5325299999999999</v>
      </c>
      <c r="H450" s="89">
        <f t="shared" si="261"/>
        <v>3.58562</v>
      </c>
      <c r="I450" s="89">
        <f t="shared" si="261"/>
        <v>3.7511000000000001</v>
      </c>
      <c r="J450" s="89">
        <f t="shared" si="261"/>
        <v>3.9462199999999998</v>
      </c>
      <c r="K450" s="89">
        <f t="shared" si="261"/>
        <v>4.1267399999999999</v>
      </c>
      <c r="L450" s="89">
        <f t="shared" si="261"/>
        <v>4.4235100000000003</v>
      </c>
      <c r="M450" s="89">
        <f t="shared" si="261"/>
        <v>4.4576000000000002</v>
      </c>
      <c r="N450" s="89">
        <f t="shared" si="261"/>
        <v>4.4636800000000001</v>
      </c>
      <c r="O450" s="89">
        <f t="shared" si="261"/>
        <v>4.47302</v>
      </c>
      <c r="P450" s="89">
        <f t="shared" si="261"/>
        <v>4.4670100000000001</v>
      </c>
      <c r="Q450" s="89">
        <f t="shared" si="261"/>
        <v>4.4644000000000004</v>
      </c>
      <c r="R450" s="89">
        <f t="shared" si="261"/>
        <v>4.4652799999999999</v>
      </c>
      <c r="S450" s="89">
        <f t="shared" si="261"/>
        <v>4.4626999999999999</v>
      </c>
      <c r="T450" s="89">
        <f t="shared" si="261"/>
        <v>4.4703900000000001</v>
      </c>
      <c r="U450" s="89">
        <f t="shared" si="261"/>
        <v>4.4787699999999999</v>
      </c>
      <c r="V450" s="89">
        <f t="shared" si="261"/>
        <v>4.4728899999999996</v>
      </c>
      <c r="W450" s="89">
        <f t="shared" si="261"/>
        <v>4.4639699999999998</v>
      </c>
      <c r="X450" s="89">
        <f t="shared" si="261"/>
        <v>4.3540200000000002</v>
      </c>
      <c r="Y450" s="89">
        <f t="shared" si="261"/>
        <v>4.1514800000000003</v>
      </c>
      <c r="Z450" s="89">
        <f t="shared" si="261"/>
        <v>3.8708200000000001</v>
      </c>
      <c r="AA450" s="89">
        <f t="shared" si="261"/>
        <v>3.7664900000000001</v>
      </c>
    </row>
    <row r="451" spans="1:27" ht="12.75" hidden="1" customHeight="1" outlineLevel="1" x14ac:dyDescent="0.2">
      <c r="A451" s="97" t="s">
        <v>2051</v>
      </c>
      <c r="B451" s="63" t="s">
        <v>242</v>
      </c>
      <c r="C451" s="43" t="s">
        <v>79</v>
      </c>
      <c r="D451" s="44">
        <v>1135.92</v>
      </c>
      <c r="E451" s="44">
        <v>1042.18</v>
      </c>
      <c r="F451" s="44">
        <v>972.63</v>
      </c>
      <c r="G451" s="44">
        <v>975.32</v>
      </c>
      <c r="H451" s="44">
        <v>1028.4100000000001</v>
      </c>
      <c r="I451" s="44">
        <v>1193.8900000000001</v>
      </c>
      <c r="J451" s="44">
        <v>1389.01</v>
      </c>
      <c r="K451" s="44">
        <v>1569.53</v>
      </c>
      <c r="L451" s="44">
        <v>1866.3</v>
      </c>
      <c r="M451" s="44">
        <v>1900.39</v>
      </c>
      <c r="N451" s="44">
        <v>1906.47</v>
      </c>
      <c r="O451" s="44">
        <v>1915.81</v>
      </c>
      <c r="P451" s="44">
        <v>1909.8</v>
      </c>
      <c r="Q451" s="44">
        <v>1907.19</v>
      </c>
      <c r="R451" s="44">
        <v>1908.07</v>
      </c>
      <c r="S451" s="44">
        <v>1905.49</v>
      </c>
      <c r="T451" s="44">
        <v>1913.18</v>
      </c>
      <c r="U451" s="44">
        <v>1921.56</v>
      </c>
      <c r="V451" s="44">
        <v>1915.68</v>
      </c>
      <c r="W451" s="44">
        <v>1906.76</v>
      </c>
      <c r="X451" s="44">
        <v>1796.81</v>
      </c>
      <c r="Y451" s="44">
        <v>1594.27</v>
      </c>
      <c r="Z451" s="44">
        <v>1313.61</v>
      </c>
      <c r="AA451" s="44">
        <v>1209.28</v>
      </c>
    </row>
    <row r="452" spans="1:27" ht="12.75" hidden="1" customHeight="1" outlineLevel="1" x14ac:dyDescent="0.2">
      <c r="A452" s="97" t="s">
        <v>2052</v>
      </c>
      <c r="B452" s="63" t="s">
        <v>90</v>
      </c>
      <c r="C452" s="43" t="s">
        <v>79</v>
      </c>
      <c r="D452" s="44">
        <f>$D$317</f>
        <v>2222.89</v>
      </c>
      <c r="E452" s="44">
        <f t="shared" ref="E452:AA452" si="262">$D$317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hidden="1" customHeight="1" outlineLevel="1" x14ac:dyDescent="0.2">
      <c r="A453" s="97" t="s">
        <v>2053</v>
      </c>
      <c r="B453" s="63" t="s">
        <v>83</v>
      </c>
      <c r="C453" s="43" t="s">
        <v>79</v>
      </c>
      <c r="D453" s="44">
        <v>3.63</v>
      </c>
      <c r="E453" s="44">
        <v>3.63</v>
      </c>
      <c r="F453" s="44">
        <v>3.63</v>
      </c>
      <c r="G453" s="44">
        <v>3.63</v>
      </c>
      <c r="H453" s="44">
        <v>3.63</v>
      </c>
      <c r="I453" s="44">
        <v>3.63</v>
      </c>
      <c r="J453" s="44">
        <v>3.63</v>
      </c>
      <c r="K453" s="44">
        <v>3.63</v>
      </c>
      <c r="L453" s="44">
        <v>3.63</v>
      </c>
      <c r="M453" s="44">
        <v>3.63</v>
      </c>
      <c r="N453" s="44">
        <v>3.63</v>
      </c>
      <c r="O453" s="44">
        <v>3.63</v>
      </c>
      <c r="P453" s="44">
        <v>3.63</v>
      </c>
      <c r="Q453" s="44">
        <v>3.63</v>
      </c>
      <c r="R453" s="44">
        <v>3.63</v>
      </c>
      <c r="S453" s="44">
        <v>3.63</v>
      </c>
      <c r="T453" s="44">
        <v>3.63</v>
      </c>
      <c r="U453" s="44">
        <v>3.63</v>
      </c>
      <c r="V453" s="44">
        <v>3.63</v>
      </c>
      <c r="W453" s="44">
        <v>3.63</v>
      </c>
      <c r="X453" s="44">
        <v>3.63</v>
      </c>
      <c r="Y453" s="44">
        <v>3.63</v>
      </c>
      <c r="Z453" s="44">
        <v>3.63</v>
      </c>
      <c r="AA453" s="44">
        <v>3.63</v>
      </c>
    </row>
    <row r="454" spans="1:27" ht="12.75" hidden="1" customHeight="1" outlineLevel="1" x14ac:dyDescent="0.2">
      <c r="A454" s="97" t="s">
        <v>2054</v>
      </c>
      <c r="B454" s="63" t="s">
        <v>81</v>
      </c>
      <c r="C454" s="43" t="s">
        <v>79</v>
      </c>
      <c r="D454" s="44">
        <f>$D$11</f>
        <v>330.69</v>
      </c>
      <c r="E454" s="44">
        <f t="shared" ref="E454:AA454" si="263">$D$11</f>
        <v>330.69</v>
      </c>
      <c r="F454" s="44">
        <f t="shared" si="263"/>
        <v>330.69</v>
      </c>
      <c r="G454" s="44">
        <f t="shared" si="263"/>
        <v>330.69</v>
      </c>
      <c r="H454" s="44">
        <f t="shared" si="263"/>
        <v>330.69</v>
      </c>
      <c r="I454" s="44">
        <f t="shared" si="263"/>
        <v>330.69</v>
      </c>
      <c r="J454" s="44">
        <f t="shared" si="263"/>
        <v>330.69</v>
      </c>
      <c r="K454" s="44">
        <f t="shared" si="263"/>
        <v>330.69</v>
      </c>
      <c r="L454" s="44">
        <f t="shared" si="263"/>
        <v>330.69</v>
      </c>
      <c r="M454" s="44">
        <f t="shared" si="263"/>
        <v>330.69</v>
      </c>
      <c r="N454" s="44">
        <f t="shared" si="263"/>
        <v>330.69</v>
      </c>
      <c r="O454" s="44">
        <f t="shared" si="263"/>
        <v>330.69</v>
      </c>
      <c r="P454" s="44">
        <f t="shared" si="263"/>
        <v>330.69</v>
      </c>
      <c r="Q454" s="44">
        <f t="shared" si="263"/>
        <v>330.69</v>
      </c>
      <c r="R454" s="44">
        <f t="shared" si="263"/>
        <v>330.69</v>
      </c>
      <c r="S454" s="44">
        <f t="shared" si="263"/>
        <v>330.69</v>
      </c>
      <c r="T454" s="44">
        <f t="shared" si="263"/>
        <v>330.69</v>
      </c>
      <c r="U454" s="44">
        <f t="shared" si="263"/>
        <v>330.69</v>
      </c>
      <c r="V454" s="44">
        <f t="shared" si="263"/>
        <v>330.69</v>
      </c>
      <c r="W454" s="44">
        <f t="shared" si="263"/>
        <v>330.69</v>
      </c>
      <c r="X454" s="44">
        <f t="shared" si="263"/>
        <v>330.69</v>
      </c>
      <c r="Y454" s="44">
        <f t="shared" si="263"/>
        <v>330.69</v>
      </c>
      <c r="Z454" s="44">
        <f t="shared" si="263"/>
        <v>330.69</v>
      </c>
      <c r="AA454" s="44">
        <f t="shared" si="263"/>
        <v>330.69</v>
      </c>
    </row>
    <row r="455" spans="1:27" collapsed="1" x14ac:dyDescent="0.2">
      <c r="A455" s="96" t="s">
        <v>2055</v>
      </c>
      <c r="B455" s="28" t="str">
        <f>"29"&amp;"."&amp;$B$776&amp;"."&amp;$B$777</f>
        <v>29.11.2023</v>
      </c>
      <c r="C455" s="88" t="s">
        <v>76</v>
      </c>
      <c r="D455" s="89">
        <f>ROUND(((D456+D457+D459+D458)/1000),5)</f>
        <v>3.7089099999999999</v>
      </c>
      <c r="E455" s="89">
        <f>ROUND(((E456+E457+E459+E458)/1000),5)</f>
        <v>3.63985</v>
      </c>
      <c r="F455" s="89">
        <f>ROUND(((F456+F457+F459+F458)/1000),5)</f>
        <v>3.5858400000000001</v>
      </c>
      <c r="G455" s="89">
        <f t="shared" ref="G455:AA455" si="264">ROUND(((G456+G457+G459+G458)/1000),5)</f>
        <v>3.5840000000000001</v>
      </c>
      <c r="H455" s="89">
        <f t="shared" si="264"/>
        <v>3.63361</v>
      </c>
      <c r="I455" s="89">
        <f t="shared" si="264"/>
        <v>3.7715900000000002</v>
      </c>
      <c r="J455" s="89">
        <f t="shared" si="264"/>
        <v>3.9446599999999998</v>
      </c>
      <c r="K455" s="89">
        <f t="shared" si="264"/>
        <v>4.2295299999999996</v>
      </c>
      <c r="L455" s="89">
        <f t="shared" si="264"/>
        <v>4.38368</v>
      </c>
      <c r="M455" s="89">
        <f t="shared" si="264"/>
        <v>4.4177600000000004</v>
      </c>
      <c r="N455" s="89">
        <f t="shared" si="264"/>
        <v>4.4375799999999996</v>
      </c>
      <c r="O455" s="89">
        <f t="shared" si="264"/>
        <v>4.4743700000000004</v>
      </c>
      <c r="P455" s="89">
        <f t="shared" si="264"/>
        <v>4.4569200000000002</v>
      </c>
      <c r="Q455" s="89">
        <f t="shared" si="264"/>
        <v>4.46408</v>
      </c>
      <c r="R455" s="89">
        <f t="shared" si="264"/>
        <v>4.4538599999999997</v>
      </c>
      <c r="S455" s="89">
        <f t="shared" si="264"/>
        <v>4.4356900000000001</v>
      </c>
      <c r="T455" s="89">
        <f t="shared" si="264"/>
        <v>4.4380199999999999</v>
      </c>
      <c r="U455" s="89">
        <f t="shared" si="264"/>
        <v>4.4434899999999997</v>
      </c>
      <c r="V455" s="89">
        <f t="shared" si="264"/>
        <v>4.4319800000000003</v>
      </c>
      <c r="W455" s="89">
        <f t="shared" si="264"/>
        <v>4.4188099999999997</v>
      </c>
      <c r="X455" s="89">
        <f t="shared" si="264"/>
        <v>4.2962899999999999</v>
      </c>
      <c r="Y455" s="89">
        <f t="shared" si="264"/>
        <v>4.2177899999999999</v>
      </c>
      <c r="Z455" s="89">
        <f t="shared" si="264"/>
        <v>3.9935200000000002</v>
      </c>
      <c r="AA455" s="89">
        <f t="shared" si="264"/>
        <v>3.7803499999999999</v>
      </c>
    </row>
    <row r="456" spans="1:27" ht="12.75" hidden="1" customHeight="1" outlineLevel="1" x14ac:dyDescent="0.2">
      <c r="A456" s="97" t="s">
        <v>2056</v>
      </c>
      <c r="B456" s="63" t="s">
        <v>242</v>
      </c>
      <c r="C456" s="43" t="s">
        <v>79</v>
      </c>
      <c r="D456" s="44">
        <v>1151.7</v>
      </c>
      <c r="E456" s="44">
        <v>1082.6400000000001</v>
      </c>
      <c r="F456" s="44">
        <v>1028.6300000000001</v>
      </c>
      <c r="G456" s="44">
        <v>1026.79</v>
      </c>
      <c r="H456" s="44">
        <v>1076.4000000000001</v>
      </c>
      <c r="I456" s="44">
        <v>1214.3800000000001</v>
      </c>
      <c r="J456" s="44">
        <v>1387.45</v>
      </c>
      <c r="K456" s="44">
        <v>1672.32</v>
      </c>
      <c r="L456" s="44">
        <v>1826.47</v>
      </c>
      <c r="M456" s="44">
        <v>1860.55</v>
      </c>
      <c r="N456" s="44">
        <v>1880.37</v>
      </c>
      <c r="O456" s="44">
        <v>1917.16</v>
      </c>
      <c r="P456" s="44">
        <v>1899.71</v>
      </c>
      <c r="Q456" s="44">
        <v>1906.87</v>
      </c>
      <c r="R456" s="44">
        <v>1896.65</v>
      </c>
      <c r="S456" s="44">
        <v>1878.48</v>
      </c>
      <c r="T456" s="44">
        <v>1880.81</v>
      </c>
      <c r="U456" s="44">
        <v>1886.28</v>
      </c>
      <c r="V456" s="44">
        <v>1874.77</v>
      </c>
      <c r="W456" s="44">
        <v>1861.6</v>
      </c>
      <c r="X456" s="44">
        <v>1739.08</v>
      </c>
      <c r="Y456" s="44">
        <v>1660.58</v>
      </c>
      <c r="Z456" s="44">
        <v>1436.31</v>
      </c>
      <c r="AA456" s="44">
        <v>1223.1400000000001</v>
      </c>
    </row>
    <row r="457" spans="1:27" ht="12.75" hidden="1" customHeight="1" outlineLevel="1" x14ac:dyDescent="0.2">
      <c r="A457" s="97" t="s">
        <v>2057</v>
      </c>
      <c r="B457" s="63" t="s">
        <v>90</v>
      </c>
      <c r="C457" s="43" t="s">
        <v>79</v>
      </c>
      <c r="D457" s="44">
        <f>$D$317</f>
        <v>2222.89</v>
      </c>
      <c r="E457" s="44">
        <f t="shared" ref="E457:AA457" si="265">$D$317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hidden="1" customHeight="1" outlineLevel="1" x14ac:dyDescent="0.2">
      <c r="A458" s="97" t="s">
        <v>2058</v>
      </c>
      <c r="B458" s="63" t="s">
        <v>83</v>
      </c>
      <c r="C458" s="43" t="s">
        <v>79</v>
      </c>
      <c r="D458" s="44">
        <v>3.63</v>
      </c>
      <c r="E458" s="44">
        <v>3.63</v>
      </c>
      <c r="F458" s="44">
        <v>3.63</v>
      </c>
      <c r="G458" s="44">
        <v>3.63</v>
      </c>
      <c r="H458" s="44">
        <v>3.63</v>
      </c>
      <c r="I458" s="44">
        <v>3.63</v>
      </c>
      <c r="J458" s="44">
        <v>3.63</v>
      </c>
      <c r="K458" s="44">
        <v>3.63</v>
      </c>
      <c r="L458" s="44">
        <v>3.63</v>
      </c>
      <c r="M458" s="44">
        <v>3.63</v>
      </c>
      <c r="N458" s="44">
        <v>3.63</v>
      </c>
      <c r="O458" s="44">
        <v>3.63</v>
      </c>
      <c r="P458" s="44">
        <v>3.63</v>
      </c>
      <c r="Q458" s="44">
        <v>3.63</v>
      </c>
      <c r="R458" s="44">
        <v>3.63</v>
      </c>
      <c r="S458" s="44">
        <v>3.63</v>
      </c>
      <c r="T458" s="44">
        <v>3.63</v>
      </c>
      <c r="U458" s="44">
        <v>3.63</v>
      </c>
      <c r="V458" s="44">
        <v>3.63</v>
      </c>
      <c r="W458" s="44">
        <v>3.63</v>
      </c>
      <c r="X458" s="44">
        <v>3.63</v>
      </c>
      <c r="Y458" s="44">
        <v>3.63</v>
      </c>
      <c r="Z458" s="44">
        <v>3.63</v>
      </c>
      <c r="AA458" s="44">
        <v>3.63</v>
      </c>
    </row>
    <row r="459" spans="1:27" ht="12.75" hidden="1" customHeight="1" outlineLevel="1" x14ac:dyDescent="0.2">
      <c r="A459" s="97" t="s">
        <v>2059</v>
      </c>
      <c r="B459" s="63" t="s">
        <v>81</v>
      </c>
      <c r="C459" s="43" t="s">
        <v>79</v>
      </c>
      <c r="D459" s="44">
        <f>$D$11</f>
        <v>330.69</v>
      </c>
      <c r="E459" s="44">
        <f t="shared" ref="E459:AA459" si="266">$D$11</f>
        <v>330.69</v>
      </c>
      <c r="F459" s="44">
        <f t="shared" si="266"/>
        <v>330.69</v>
      </c>
      <c r="G459" s="44">
        <f t="shared" si="266"/>
        <v>330.69</v>
      </c>
      <c r="H459" s="44">
        <f t="shared" si="266"/>
        <v>330.69</v>
      </c>
      <c r="I459" s="44">
        <f t="shared" si="266"/>
        <v>330.69</v>
      </c>
      <c r="J459" s="44">
        <f t="shared" si="266"/>
        <v>330.69</v>
      </c>
      <c r="K459" s="44">
        <f t="shared" si="266"/>
        <v>330.69</v>
      </c>
      <c r="L459" s="44">
        <f t="shared" si="266"/>
        <v>330.69</v>
      </c>
      <c r="M459" s="44">
        <f t="shared" si="266"/>
        <v>330.69</v>
      </c>
      <c r="N459" s="44">
        <f t="shared" si="266"/>
        <v>330.69</v>
      </c>
      <c r="O459" s="44">
        <f t="shared" si="266"/>
        <v>330.69</v>
      </c>
      <c r="P459" s="44">
        <f t="shared" si="266"/>
        <v>330.69</v>
      </c>
      <c r="Q459" s="44">
        <f t="shared" si="266"/>
        <v>330.69</v>
      </c>
      <c r="R459" s="44">
        <f t="shared" si="266"/>
        <v>330.69</v>
      </c>
      <c r="S459" s="44">
        <f t="shared" si="266"/>
        <v>330.69</v>
      </c>
      <c r="T459" s="44">
        <f t="shared" si="266"/>
        <v>330.69</v>
      </c>
      <c r="U459" s="44">
        <f t="shared" si="266"/>
        <v>330.69</v>
      </c>
      <c r="V459" s="44">
        <f t="shared" si="266"/>
        <v>330.69</v>
      </c>
      <c r="W459" s="44">
        <f t="shared" si="266"/>
        <v>330.69</v>
      </c>
      <c r="X459" s="44">
        <f t="shared" si="266"/>
        <v>330.69</v>
      </c>
      <c r="Y459" s="44">
        <f t="shared" si="266"/>
        <v>330.69</v>
      </c>
      <c r="Z459" s="44">
        <f t="shared" si="266"/>
        <v>330.69</v>
      </c>
      <c r="AA459" s="44">
        <f t="shared" si="266"/>
        <v>330.69</v>
      </c>
    </row>
    <row r="460" spans="1:27" collapsed="1" x14ac:dyDescent="0.2">
      <c r="A460" s="96" t="s">
        <v>2060</v>
      </c>
      <c r="B460" s="28" t="str">
        <f>"30"&amp;"."&amp;$B$776&amp;"."&amp;$B$777</f>
        <v>30.11.2023</v>
      </c>
      <c r="C460" s="88" t="s">
        <v>76</v>
      </c>
      <c r="D460" s="89">
        <f>ROUND(((D461+D462+D464+D463)/1000),5)</f>
        <v>3.7129599999999998</v>
      </c>
      <c r="E460" s="89">
        <f>ROUND(((E461+E462+E464+E463)/1000),5)</f>
        <v>3.6557300000000001</v>
      </c>
      <c r="F460" s="89">
        <f>ROUND(((F461+F462+F464+F463)/1000),5)</f>
        <v>3.6011099999999998</v>
      </c>
      <c r="G460" s="89">
        <f t="shared" ref="G460:AA460" si="267">ROUND(((G461+G462+G464+G463)/1000),5)</f>
        <v>3.5924499999999999</v>
      </c>
      <c r="H460" s="89">
        <f t="shared" si="267"/>
        <v>3.6335500000000001</v>
      </c>
      <c r="I460" s="89">
        <f t="shared" si="267"/>
        <v>3.78484</v>
      </c>
      <c r="J460" s="89">
        <f t="shared" si="267"/>
        <v>3.9799799999999999</v>
      </c>
      <c r="K460" s="89">
        <f t="shared" si="267"/>
        <v>4.2790900000000001</v>
      </c>
      <c r="L460" s="89">
        <f t="shared" si="267"/>
        <v>4.4398999999999997</v>
      </c>
      <c r="M460" s="89">
        <f t="shared" si="267"/>
        <v>4.4512700000000001</v>
      </c>
      <c r="N460" s="89">
        <f t="shared" si="267"/>
        <v>4.4775</v>
      </c>
      <c r="O460" s="89">
        <f t="shared" si="267"/>
        <v>4.55518</v>
      </c>
      <c r="P460" s="89">
        <f t="shared" si="267"/>
        <v>4.5228799999999998</v>
      </c>
      <c r="Q460" s="89">
        <f t="shared" si="267"/>
        <v>4.5432499999999996</v>
      </c>
      <c r="R460" s="89">
        <f t="shared" si="267"/>
        <v>4.4830199999999998</v>
      </c>
      <c r="S460" s="89">
        <f t="shared" si="267"/>
        <v>4.4760200000000001</v>
      </c>
      <c r="T460" s="89">
        <f t="shared" si="267"/>
        <v>4.4963800000000003</v>
      </c>
      <c r="U460" s="89">
        <f t="shared" si="267"/>
        <v>4.5064599999999997</v>
      </c>
      <c r="V460" s="89">
        <f t="shared" si="267"/>
        <v>4.4902600000000001</v>
      </c>
      <c r="W460" s="89">
        <f t="shared" si="267"/>
        <v>4.4815199999999997</v>
      </c>
      <c r="X460" s="89">
        <f t="shared" si="267"/>
        <v>4.43933</v>
      </c>
      <c r="Y460" s="89">
        <f t="shared" si="267"/>
        <v>4.3184199999999997</v>
      </c>
      <c r="Z460" s="89">
        <f t="shared" si="267"/>
        <v>4.0082899999999997</v>
      </c>
      <c r="AA460" s="89">
        <f t="shared" si="267"/>
        <v>3.8266300000000002</v>
      </c>
    </row>
    <row r="461" spans="1:27" ht="12.75" hidden="1" customHeight="1" outlineLevel="1" x14ac:dyDescent="0.2">
      <c r="A461" s="97" t="s">
        <v>2061</v>
      </c>
      <c r="B461" s="63" t="s">
        <v>242</v>
      </c>
      <c r="C461" s="43" t="s">
        <v>79</v>
      </c>
      <c r="D461" s="44">
        <v>1155.75</v>
      </c>
      <c r="E461" s="44">
        <v>1098.52</v>
      </c>
      <c r="F461" s="44">
        <v>1043.9000000000001</v>
      </c>
      <c r="G461" s="44">
        <v>1035.24</v>
      </c>
      <c r="H461" s="44">
        <v>1076.3399999999999</v>
      </c>
      <c r="I461" s="44">
        <v>1227.6300000000001</v>
      </c>
      <c r="J461" s="44">
        <v>1422.77</v>
      </c>
      <c r="K461" s="44">
        <v>1721.88</v>
      </c>
      <c r="L461" s="44">
        <v>1882.69</v>
      </c>
      <c r="M461" s="44">
        <v>1894.06</v>
      </c>
      <c r="N461" s="44">
        <v>1920.29</v>
      </c>
      <c r="O461" s="44">
        <v>1997.97</v>
      </c>
      <c r="P461" s="44">
        <v>1965.67</v>
      </c>
      <c r="Q461" s="44">
        <v>1986.04</v>
      </c>
      <c r="R461" s="44">
        <v>1925.81</v>
      </c>
      <c r="S461" s="44">
        <v>1918.81</v>
      </c>
      <c r="T461" s="44">
        <v>1939.17</v>
      </c>
      <c r="U461" s="44">
        <v>1949.25</v>
      </c>
      <c r="V461" s="44">
        <v>1933.05</v>
      </c>
      <c r="W461" s="44">
        <v>1924.31</v>
      </c>
      <c r="X461" s="44">
        <v>1882.12</v>
      </c>
      <c r="Y461" s="44">
        <v>1761.21</v>
      </c>
      <c r="Z461" s="44">
        <v>1451.08</v>
      </c>
      <c r="AA461" s="44">
        <v>1269.42</v>
      </c>
    </row>
    <row r="462" spans="1:27" ht="12.75" hidden="1" customHeight="1" outlineLevel="1" x14ac:dyDescent="0.2">
      <c r="A462" s="97" t="s">
        <v>2062</v>
      </c>
      <c r="B462" s="63" t="s">
        <v>90</v>
      </c>
      <c r="C462" s="43" t="s">
        <v>79</v>
      </c>
      <c r="D462" s="44">
        <f>$D$317</f>
        <v>2222.89</v>
      </c>
      <c r="E462" s="44">
        <f t="shared" ref="E462:AA462" si="268">$D$317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hidden="1" customHeight="1" outlineLevel="1" x14ac:dyDescent="0.2">
      <c r="A463" s="97" t="s">
        <v>2063</v>
      </c>
      <c r="B463" s="63" t="s">
        <v>83</v>
      </c>
      <c r="C463" s="43" t="s">
        <v>79</v>
      </c>
      <c r="D463" s="44">
        <v>3.63</v>
      </c>
      <c r="E463" s="44">
        <v>3.63</v>
      </c>
      <c r="F463" s="44">
        <v>3.63</v>
      </c>
      <c r="G463" s="44">
        <v>3.63</v>
      </c>
      <c r="H463" s="44">
        <v>3.63</v>
      </c>
      <c r="I463" s="44">
        <v>3.63</v>
      </c>
      <c r="J463" s="44">
        <v>3.63</v>
      </c>
      <c r="K463" s="44">
        <v>3.63</v>
      </c>
      <c r="L463" s="44">
        <v>3.63</v>
      </c>
      <c r="M463" s="44">
        <v>3.63</v>
      </c>
      <c r="N463" s="44">
        <v>3.63</v>
      </c>
      <c r="O463" s="44">
        <v>3.63</v>
      </c>
      <c r="P463" s="44">
        <v>3.63</v>
      </c>
      <c r="Q463" s="44">
        <v>3.63</v>
      </c>
      <c r="R463" s="44">
        <v>3.63</v>
      </c>
      <c r="S463" s="44">
        <v>3.63</v>
      </c>
      <c r="T463" s="44">
        <v>3.63</v>
      </c>
      <c r="U463" s="44">
        <v>3.63</v>
      </c>
      <c r="V463" s="44">
        <v>3.63</v>
      </c>
      <c r="W463" s="44">
        <v>3.63</v>
      </c>
      <c r="X463" s="44">
        <v>3.63</v>
      </c>
      <c r="Y463" s="44">
        <v>3.63</v>
      </c>
      <c r="Z463" s="44">
        <v>3.63</v>
      </c>
      <c r="AA463" s="44">
        <v>3.63</v>
      </c>
    </row>
    <row r="464" spans="1:27" ht="12.75" hidden="1" customHeight="1" outlineLevel="1" x14ac:dyDescent="0.2">
      <c r="A464" s="97" t="s">
        <v>2064</v>
      </c>
      <c r="B464" s="63" t="s">
        <v>81</v>
      </c>
      <c r="C464" s="43" t="s">
        <v>79</v>
      </c>
      <c r="D464" s="44">
        <f>$D$11</f>
        <v>330.69</v>
      </c>
      <c r="E464" s="44">
        <f t="shared" ref="E464:AA464" si="269">$D$11</f>
        <v>330.69</v>
      </c>
      <c r="F464" s="44">
        <f t="shared" si="269"/>
        <v>330.69</v>
      </c>
      <c r="G464" s="44">
        <f t="shared" si="269"/>
        <v>330.69</v>
      </c>
      <c r="H464" s="44">
        <f t="shared" si="269"/>
        <v>330.69</v>
      </c>
      <c r="I464" s="44">
        <f t="shared" si="269"/>
        <v>330.69</v>
      </c>
      <c r="J464" s="44">
        <f t="shared" si="269"/>
        <v>330.69</v>
      </c>
      <c r="K464" s="44">
        <f t="shared" si="269"/>
        <v>330.69</v>
      </c>
      <c r="L464" s="44">
        <f t="shared" si="269"/>
        <v>330.69</v>
      </c>
      <c r="M464" s="44">
        <f t="shared" si="269"/>
        <v>330.69</v>
      </c>
      <c r="N464" s="44">
        <f t="shared" si="269"/>
        <v>330.69</v>
      </c>
      <c r="O464" s="44">
        <f t="shared" si="269"/>
        <v>330.69</v>
      </c>
      <c r="P464" s="44">
        <f t="shared" si="269"/>
        <v>330.69</v>
      </c>
      <c r="Q464" s="44">
        <f t="shared" si="269"/>
        <v>330.69</v>
      </c>
      <c r="R464" s="44">
        <f t="shared" si="269"/>
        <v>330.69</v>
      </c>
      <c r="S464" s="44">
        <f t="shared" si="269"/>
        <v>330.69</v>
      </c>
      <c r="T464" s="44">
        <f t="shared" si="269"/>
        <v>330.69</v>
      </c>
      <c r="U464" s="44">
        <f t="shared" si="269"/>
        <v>330.69</v>
      </c>
      <c r="V464" s="44">
        <f t="shared" si="269"/>
        <v>330.69</v>
      </c>
      <c r="W464" s="44">
        <f t="shared" si="269"/>
        <v>330.69</v>
      </c>
      <c r="X464" s="44">
        <f t="shared" si="269"/>
        <v>330.69</v>
      </c>
      <c r="Y464" s="44">
        <f t="shared" si="269"/>
        <v>330.69</v>
      </c>
      <c r="Z464" s="44">
        <f t="shared" si="269"/>
        <v>330.69</v>
      </c>
      <c r="AA464" s="44">
        <f t="shared" si="269"/>
        <v>330.69</v>
      </c>
    </row>
    <row r="465" spans="1:27" collapsed="1" x14ac:dyDescent="0.2">
      <c r="B465" s="99" t="s">
        <v>391</v>
      </c>
    </row>
    <row r="466" spans="1:27" x14ac:dyDescent="0.2">
      <c r="B466" s="99" t="s">
        <v>391</v>
      </c>
    </row>
    <row r="467" spans="1:27" x14ac:dyDescent="0.2">
      <c r="A467" s="181" t="s">
        <v>694</v>
      </c>
      <c r="B467" s="182"/>
      <c r="C467" s="182"/>
      <c r="D467" s="182"/>
      <c r="E467" s="182"/>
      <c r="F467" s="182"/>
      <c r="G467" s="182"/>
      <c r="H467" s="182"/>
      <c r="I467" s="182"/>
      <c r="J467" s="182"/>
      <c r="K467" s="182"/>
      <c r="L467" s="182"/>
      <c r="M467" s="182"/>
      <c r="N467" s="182"/>
      <c r="O467" s="182"/>
      <c r="P467" s="182"/>
      <c r="Q467" s="182"/>
      <c r="R467" s="182"/>
      <c r="S467" s="182"/>
      <c r="T467" s="182"/>
      <c r="U467" s="182"/>
      <c r="V467" s="182"/>
      <c r="W467" s="182"/>
      <c r="X467" s="182"/>
      <c r="Y467" s="182"/>
      <c r="Z467" s="182"/>
      <c r="AA467" s="183"/>
    </row>
    <row r="468" spans="1:27" ht="25.5" x14ac:dyDescent="0.2">
      <c r="A468" s="26" t="s">
        <v>64</v>
      </c>
      <c r="B468" s="27" t="s">
        <v>214</v>
      </c>
      <c r="C468" s="26" t="s">
        <v>215</v>
      </c>
      <c r="D468" s="27" t="s">
        <v>216</v>
      </c>
      <c r="E468" s="27" t="s">
        <v>217</v>
      </c>
      <c r="F468" s="27" t="s">
        <v>218</v>
      </c>
      <c r="G468" s="27" t="s">
        <v>219</v>
      </c>
      <c r="H468" s="27" t="s">
        <v>220</v>
      </c>
      <c r="I468" s="27" t="s">
        <v>221</v>
      </c>
      <c r="J468" s="27" t="s">
        <v>222</v>
      </c>
      <c r="K468" s="27" t="s">
        <v>223</v>
      </c>
      <c r="L468" s="27" t="s">
        <v>224</v>
      </c>
      <c r="M468" s="27" t="s">
        <v>225</v>
      </c>
      <c r="N468" s="27" t="s">
        <v>226</v>
      </c>
      <c r="O468" s="27" t="s">
        <v>227</v>
      </c>
      <c r="P468" s="27" t="s">
        <v>228</v>
      </c>
      <c r="Q468" s="27" t="s">
        <v>229</v>
      </c>
      <c r="R468" s="27" t="s">
        <v>230</v>
      </c>
      <c r="S468" s="27" t="s">
        <v>231</v>
      </c>
      <c r="T468" s="27" t="s">
        <v>232</v>
      </c>
      <c r="U468" s="27" t="s">
        <v>233</v>
      </c>
      <c r="V468" s="27" t="s">
        <v>234</v>
      </c>
      <c r="W468" s="27" t="s">
        <v>235</v>
      </c>
      <c r="X468" s="27" t="s">
        <v>236</v>
      </c>
      <c r="Y468" s="27" t="s">
        <v>237</v>
      </c>
      <c r="Z468" s="27" t="s">
        <v>238</v>
      </c>
      <c r="AA468" s="27" t="s">
        <v>239</v>
      </c>
    </row>
    <row r="469" spans="1:27" x14ac:dyDescent="0.2">
      <c r="A469" s="96" t="s">
        <v>2065</v>
      </c>
      <c r="B469" s="28" t="str">
        <f>"01"&amp;"."&amp;$B$776&amp;"."&amp;$B$777</f>
        <v>01.11.2023</v>
      </c>
      <c r="C469" s="88" t="s">
        <v>76</v>
      </c>
      <c r="D469" s="89">
        <f>ROUND(((D470+D471+D473+D472)/1000),5)</f>
        <v>5.0633800000000004</v>
      </c>
      <c r="E469" s="89">
        <f>ROUND(((E470+E471+E473+E472)/1000),5)</f>
        <v>4.9351099999999999</v>
      </c>
      <c r="F469" s="89">
        <f>ROUND(((F470+F471+F473+F472)/1000),5)</f>
        <v>4.8667699999999998</v>
      </c>
      <c r="G469" s="89">
        <f t="shared" ref="G469:AA469" si="270">ROUND(((G470+G471+G473+G472)/1000),5)</f>
        <v>4.8288799999999998</v>
      </c>
      <c r="H469" s="89">
        <f t="shared" si="270"/>
        <v>4.9380699999999997</v>
      </c>
      <c r="I469" s="89">
        <f t="shared" si="270"/>
        <v>5.0979999999999999</v>
      </c>
      <c r="J469" s="89">
        <f t="shared" si="270"/>
        <v>5.2673199999999998</v>
      </c>
      <c r="K469" s="89">
        <f t="shared" si="270"/>
        <v>5.5068200000000003</v>
      </c>
      <c r="L469" s="89">
        <f t="shared" si="270"/>
        <v>5.7307699999999997</v>
      </c>
      <c r="M469" s="89">
        <f t="shared" si="270"/>
        <v>5.8752199999999997</v>
      </c>
      <c r="N469" s="89">
        <f t="shared" si="270"/>
        <v>5.88157</v>
      </c>
      <c r="O469" s="89">
        <f t="shared" si="270"/>
        <v>5.8471900000000003</v>
      </c>
      <c r="P469" s="89">
        <f t="shared" si="270"/>
        <v>5.8471099999999998</v>
      </c>
      <c r="Q469" s="89">
        <f t="shared" si="270"/>
        <v>5.9076899999999997</v>
      </c>
      <c r="R469" s="89">
        <f t="shared" si="270"/>
        <v>5.8587699999999998</v>
      </c>
      <c r="S469" s="89">
        <f t="shared" si="270"/>
        <v>5.8813000000000004</v>
      </c>
      <c r="T469" s="89">
        <f t="shared" si="270"/>
        <v>5.8439300000000003</v>
      </c>
      <c r="U469" s="89">
        <f t="shared" si="270"/>
        <v>5.8455500000000002</v>
      </c>
      <c r="V469" s="89">
        <f t="shared" si="270"/>
        <v>5.7935400000000001</v>
      </c>
      <c r="W469" s="89">
        <f t="shared" si="270"/>
        <v>5.7455499999999997</v>
      </c>
      <c r="X469" s="89">
        <f t="shared" si="270"/>
        <v>5.7524600000000001</v>
      </c>
      <c r="Y469" s="89">
        <f t="shared" si="270"/>
        <v>5.5614100000000004</v>
      </c>
      <c r="Z469" s="89">
        <f t="shared" si="270"/>
        <v>5.3565699999999996</v>
      </c>
      <c r="AA469" s="89">
        <f t="shared" si="270"/>
        <v>5.1447399999999996</v>
      </c>
    </row>
    <row r="470" spans="1:27" ht="12.75" hidden="1" customHeight="1" outlineLevel="1" x14ac:dyDescent="0.2">
      <c r="A470" s="97" t="s">
        <v>2066</v>
      </c>
      <c r="B470" s="63" t="s">
        <v>242</v>
      </c>
      <c r="C470" s="43" t="s">
        <v>79</v>
      </c>
      <c r="D470" s="44">
        <v>1169.29</v>
      </c>
      <c r="E470" s="44">
        <v>1041.02</v>
      </c>
      <c r="F470" s="44">
        <v>972.68</v>
      </c>
      <c r="G470" s="44">
        <v>934.79</v>
      </c>
      <c r="H470" s="44">
        <v>1043.98</v>
      </c>
      <c r="I470" s="44">
        <v>1203.9100000000001</v>
      </c>
      <c r="J470" s="44">
        <v>1373.23</v>
      </c>
      <c r="K470" s="44">
        <v>1612.73</v>
      </c>
      <c r="L470" s="44">
        <v>1836.68</v>
      </c>
      <c r="M470" s="44">
        <v>1981.13</v>
      </c>
      <c r="N470" s="44">
        <v>1987.48</v>
      </c>
      <c r="O470" s="44">
        <v>1953.1</v>
      </c>
      <c r="P470" s="44">
        <v>1953.02</v>
      </c>
      <c r="Q470" s="44">
        <v>2013.6</v>
      </c>
      <c r="R470" s="44">
        <v>1964.68</v>
      </c>
      <c r="S470" s="44">
        <v>1987.21</v>
      </c>
      <c r="T470" s="44">
        <v>1949.84</v>
      </c>
      <c r="U470" s="44">
        <v>1951.46</v>
      </c>
      <c r="V470" s="44">
        <v>1899.45</v>
      </c>
      <c r="W470" s="44">
        <v>1851.46</v>
      </c>
      <c r="X470" s="44">
        <v>1858.37</v>
      </c>
      <c r="Y470" s="44">
        <v>1667.32</v>
      </c>
      <c r="Z470" s="44">
        <v>1462.48</v>
      </c>
      <c r="AA470" s="44">
        <v>1250.6500000000001</v>
      </c>
    </row>
    <row r="471" spans="1:27" ht="12.75" hidden="1" customHeight="1" outlineLevel="1" x14ac:dyDescent="0.2">
      <c r="A471" s="97" t="s">
        <v>2067</v>
      </c>
      <c r="B471" s="63" t="s">
        <v>90</v>
      </c>
      <c r="C471" s="43" t="s">
        <v>79</v>
      </c>
      <c r="D471" s="44">
        <v>3559.77</v>
      </c>
      <c r="E471" s="44">
        <f>$D$471</f>
        <v>3559.77</v>
      </c>
      <c r="F471" s="44">
        <f t="shared" ref="F471:AA471" si="271">$D$471</f>
        <v>3559.77</v>
      </c>
      <c r="G471" s="44">
        <f t="shared" si="271"/>
        <v>3559.77</v>
      </c>
      <c r="H471" s="44">
        <f t="shared" si="271"/>
        <v>3559.77</v>
      </c>
      <c r="I471" s="44">
        <f t="shared" si="271"/>
        <v>3559.77</v>
      </c>
      <c r="J471" s="44">
        <f t="shared" si="271"/>
        <v>3559.77</v>
      </c>
      <c r="K471" s="44">
        <f t="shared" si="271"/>
        <v>3559.77</v>
      </c>
      <c r="L471" s="44">
        <f t="shared" si="271"/>
        <v>3559.77</v>
      </c>
      <c r="M471" s="44">
        <f t="shared" si="271"/>
        <v>3559.77</v>
      </c>
      <c r="N471" s="44">
        <f t="shared" si="271"/>
        <v>3559.77</v>
      </c>
      <c r="O471" s="44">
        <f t="shared" si="271"/>
        <v>3559.77</v>
      </c>
      <c r="P471" s="44">
        <f t="shared" si="271"/>
        <v>3559.77</v>
      </c>
      <c r="Q471" s="44">
        <f t="shared" si="271"/>
        <v>3559.77</v>
      </c>
      <c r="R471" s="44">
        <f t="shared" si="271"/>
        <v>3559.77</v>
      </c>
      <c r="S471" s="44">
        <f t="shared" si="271"/>
        <v>3559.77</v>
      </c>
      <c r="T471" s="44">
        <f t="shared" si="271"/>
        <v>3559.77</v>
      </c>
      <c r="U471" s="44">
        <f t="shared" si="271"/>
        <v>3559.77</v>
      </c>
      <c r="V471" s="44">
        <f t="shared" si="271"/>
        <v>3559.77</v>
      </c>
      <c r="W471" s="44">
        <f t="shared" si="271"/>
        <v>3559.77</v>
      </c>
      <c r="X471" s="44">
        <f t="shared" si="271"/>
        <v>3559.77</v>
      </c>
      <c r="Y471" s="44">
        <f t="shared" si="271"/>
        <v>3559.77</v>
      </c>
      <c r="Z471" s="44">
        <f t="shared" si="271"/>
        <v>3559.77</v>
      </c>
      <c r="AA471" s="44">
        <f t="shared" si="271"/>
        <v>3559.77</v>
      </c>
    </row>
    <row r="472" spans="1:27" ht="12.75" hidden="1" customHeight="1" outlineLevel="1" x14ac:dyDescent="0.2">
      <c r="A472" s="97" t="s">
        <v>2068</v>
      </c>
      <c r="B472" s="63" t="s">
        <v>83</v>
      </c>
      <c r="C472" s="43" t="s">
        <v>79</v>
      </c>
      <c r="D472" s="44">
        <v>3.63</v>
      </c>
      <c r="E472" s="44">
        <v>3.63</v>
      </c>
      <c r="F472" s="44">
        <v>3.63</v>
      </c>
      <c r="G472" s="44">
        <v>3.63</v>
      </c>
      <c r="H472" s="44">
        <v>3.63</v>
      </c>
      <c r="I472" s="44">
        <v>3.63</v>
      </c>
      <c r="J472" s="44">
        <v>3.63</v>
      </c>
      <c r="K472" s="44">
        <v>3.63</v>
      </c>
      <c r="L472" s="44">
        <v>3.63</v>
      </c>
      <c r="M472" s="44">
        <v>3.63</v>
      </c>
      <c r="N472" s="44">
        <v>3.63</v>
      </c>
      <c r="O472" s="44">
        <v>3.63</v>
      </c>
      <c r="P472" s="44">
        <v>3.63</v>
      </c>
      <c r="Q472" s="44">
        <v>3.63</v>
      </c>
      <c r="R472" s="44">
        <v>3.63</v>
      </c>
      <c r="S472" s="44">
        <v>3.63</v>
      </c>
      <c r="T472" s="44">
        <v>3.63</v>
      </c>
      <c r="U472" s="44">
        <v>3.63</v>
      </c>
      <c r="V472" s="44">
        <v>3.63</v>
      </c>
      <c r="W472" s="44">
        <v>3.63</v>
      </c>
      <c r="X472" s="44">
        <v>3.63</v>
      </c>
      <c r="Y472" s="44">
        <v>3.63</v>
      </c>
      <c r="Z472" s="44">
        <v>3.63</v>
      </c>
      <c r="AA472" s="44">
        <v>3.63</v>
      </c>
    </row>
    <row r="473" spans="1:27" ht="12.75" hidden="1" customHeight="1" outlineLevel="1" x14ac:dyDescent="0.2">
      <c r="A473" s="97" t="s">
        <v>2069</v>
      </c>
      <c r="B473" s="63" t="s">
        <v>81</v>
      </c>
      <c r="C473" s="43" t="s">
        <v>79</v>
      </c>
      <c r="D473" s="44">
        <f>$D$11</f>
        <v>330.69</v>
      </c>
      <c r="E473" s="44">
        <f t="shared" ref="E473:AA473" si="272">$D$11</f>
        <v>330.69</v>
      </c>
      <c r="F473" s="44">
        <f t="shared" si="272"/>
        <v>330.69</v>
      </c>
      <c r="G473" s="44">
        <f t="shared" si="272"/>
        <v>330.69</v>
      </c>
      <c r="H473" s="44">
        <f t="shared" si="272"/>
        <v>330.69</v>
      </c>
      <c r="I473" s="44">
        <f t="shared" si="272"/>
        <v>330.69</v>
      </c>
      <c r="J473" s="44">
        <f t="shared" si="272"/>
        <v>330.69</v>
      </c>
      <c r="K473" s="44">
        <f t="shared" si="272"/>
        <v>330.69</v>
      </c>
      <c r="L473" s="44">
        <f t="shared" si="272"/>
        <v>330.69</v>
      </c>
      <c r="M473" s="44">
        <f t="shared" si="272"/>
        <v>330.69</v>
      </c>
      <c r="N473" s="44">
        <f t="shared" si="272"/>
        <v>330.69</v>
      </c>
      <c r="O473" s="44">
        <f t="shared" si="272"/>
        <v>330.69</v>
      </c>
      <c r="P473" s="44">
        <f t="shared" si="272"/>
        <v>330.69</v>
      </c>
      <c r="Q473" s="44">
        <f t="shared" si="272"/>
        <v>330.69</v>
      </c>
      <c r="R473" s="44">
        <f t="shared" si="272"/>
        <v>330.69</v>
      </c>
      <c r="S473" s="44">
        <f t="shared" si="272"/>
        <v>330.69</v>
      </c>
      <c r="T473" s="44">
        <f t="shared" si="272"/>
        <v>330.69</v>
      </c>
      <c r="U473" s="44">
        <f t="shared" si="272"/>
        <v>330.69</v>
      </c>
      <c r="V473" s="44">
        <f t="shared" si="272"/>
        <v>330.69</v>
      </c>
      <c r="W473" s="44">
        <f t="shared" si="272"/>
        <v>330.69</v>
      </c>
      <c r="X473" s="44">
        <f t="shared" si="272"/>
        <v>330.69</v>
      </c>
      <c r="Y473" s="44">
        <f t="shared" si="272"/>
        <v>330.69</v>
      </c>
      <c r="Z473" s="44">
        <f t="shared" si="272"/>
        <v>330.69</v>
      </c>
      <c r="AA473" s="44">
        <f t="shared" si="272"/>
        <v>330.69</v>
      </c>
    </row>
    <row r="474" spans="1:27" collapsed="1" x14ac:dyDescent="0.2">
      <c r="A474" s="96" t="s">
        <v>2070</v>
      </c>
      <c r="B474" s="28" t="str">
        <f>"02"&amp;"."&amp;$B$776&amp;"."&amp;$B$777</f>
        <v>02.11.2023</v>
      </c>
      <c r="C474" s="88" t="s">
        <v>76</v>
      </c>
      <c r="D474" s="89">
        <f>ROUND(((D475+D476+D478+D477)/1000),5)</f>
        <v>4.9871800000000004</v>
      </c>
      <c r="E474" s="89">
        <f>ROUND(((E475+E476+E478+E477)/1000),5)</f>
        <v>4.8756599999999999</v>
      </c>
      <c r="F474" s="89">
        <f>ROUND(((F475+F476+F478+F477)/1000),5)</f>
        <v>4.7529199999999996</v>
      </c>
      <c r="G474" s="89">
        <f t="shared" ref="G474:AA474" si="273">ROUND(((G475+G476+G478+G477)/1000),5)</f>
        <v>4.7327399999999997</v>
      </c>
      <c r="H474" s="89">
        <f t="shared" si="273"/>
        <v>4.8281799999999997</v>
      </c>
      <c r="I474" s="89">
        <f t="shared" si="273"/>
        <v>5.0604899999999997</v>
      </c>
      <c r="J474" s="89">
        <f t="shared" si="273"/>
        <v>5.2096</v>
      </c>
      <c r="K474" s="89">
        <f t="shared" si="273"/>
        <v>5.4949199999999996</v>
      </c>
      <c r="L474" s="89">
        <f t="shared" si="273"/>
        <v>5.6992099999999999</v>
      </c>
      <c r="M474" s="89">
        <f t="shared" si="273"/>
        <v>5.7738100000000001</v>
      </c>
      <c r="N474" s="89">
        <f t="shared" si="273"/>
        <v>5.7852899999999998</v>
      </c>
      <c r="O474" s="89">
        <f t="shared" si="273"/>
        <v>5.8471700000000002</v>
      </c>
      <c r="P474" s="89">
        <f t="shared" si="273"/>
        <v>5.8207100000000001</v>
      </c>
      <c r="Q474" s="89">
        <f t="shared" si="273"/>
        <v>5.8659499999999998</v>
      </c>
      <c r="R474" s="89">
        <f t="shared" si="273"/>
        <v>5.82538</v>
      </c>
      <c r="S474" s="89">
        <f t="shared" si="273"/>
        <v>5.8478899999999996</v>
      </c>
      <c r="T474" s="89">
        <f t="shared" si="273"/>
        <v>5.84612</v>
      </c>
      <c r="U474" s="89">
        <f t="shared" si="273"/>
        <v>5.8855399999999998</v>
      </c>
      <c r="V474" s="89">
        <f t="shared" si="273"/>
        <v>5.91995</v>
      </c>
      <c r="W474" s="89">
        <f t="shared" si="273"/>
        <v>5.8506</v>
      </c>
      <c r="X474" s="89">
        <f t="shared" si="273"/>
        <v>5.75915</v>
      </c>
      <c r="Y474" s="89">
        <f t="shared" si="273"/>
        <v>5.7628300000000001</v>
      </c>
      <c r="Z474" s="89">
        <f t="shared" si="273"/>
        <v>5.3142199999999997</v>
      </c>
      <c r="AA474" s="89">
        <f t="shared" si="273"/>
        <v>5.1623799999999997</v>
      </c>
    </row>
    <row r="475" spans="1:27" ht="12.75" hidden="1" customHeight="1" outlineLevel="1" x14ac:dyDescent="0.2">
      <c r="A475" s="97" t="s">
        <v>2071</v>
      </c>
      <c r="B475" s="63" t="s">
        <v>242</v>
      </c>
      <c r="C475" s="43" t="s">
        <v>79</v>
      </c>
      <c r="D475" s="44">
        <v>1093.0899999999999</v>
      </c>
      <c r="E475" s="44">
        <v>981.57</v>
      </c>
      <c r="F475" s="44">
        <v>858.83</v>
      </c>
      <c r="G475" s="44">
        <v>838.65</v>
      </c>
      <c r="H475" s="44">
        <v>934.09</v>
      </c>
      <c r="I475" s="44">
        <v>1166.4000000000001</v>
      </c>
      <c r="J475" s="44">
        <v>1315.51</v>
      </c>
      <c r="K475" s="44">
        <v>1600.83</v>
      </c>
      <c r="L475" s="44">
        <v>1805.12</v>
      </c>
      <c r="M475" s="44">
        <v>1879.72</v>
      </c>
      <c r="N475" s="44">
        <v>1891.2</v>
      </c>
      <c r="O475" s="44">
        <v>1953.08</v>
      </c>
      <c r="P475" s="44">
        <v>1926.62</v>
      </c>
      <c r="Q475" s="44">
        <v>1971.86</v>
      </c>
      <c r="R475" s="44">
        <v>1931.29</v>
      </c>
      <c r="S475" s="44">
        <v>1953.8</v>
      </c>
      <c r="T475" s="44">
        <v>1952.03</v>
      </c>
      <c r="U475" s="44">
        <v>1991.45</v>
      </c>
      <c r="V475" s="44">
        <v>2025.86</v>
      </c>
      <c r="W475" s="44">
        <v>1956.51</v>
      </c>
      <c r="X475" s="44">
        <v>1865.06</v>
      </c>
      <c r="Y475" s="44">
        <v>1868.74</v>
      </c>
      <c r="Z475" s="44">
        <v>1420.13</v>
      </c>
      <c r="AA475" s="44">
        <v>1268.29</v>
      </c>
    </row>
    <row r="476" spans="1:27" ht="12.75" hidden="1" customHeight="1" outlineLevel="1" x14ac:dyDescent="0.2">
      <c r="A476" s="97" t="s">
        <v>2072</v>
      </c>
      <c r="B476" s="63" t="s">
        <v>90</v>
      </c>
      <c r="C476" s="43" t="s">
        <v>79</v>
      </c>
      <c r="D476" s="44">
        <f>$D$471</f>
        <v>3559.77</v>
      </c>
      <c r="E476" s="44">
        <f t="shared" ref="E476:AA476" si="274">$D$471</f>
        <v>3559.77</v>
      </c>
      <c r="F476" s="44">
        <f t="shared" si="274"/>
        <v>3559.77</v>
      </c>
      <c r="G476" s="44">
        <f t="shared" si="274"/>
        <v>3559.77</v>
      </c>
      <c r="H476" s="44">
        <f t="shared" si="274"/>
        <v>3559.77</v>
      </c>
      <c r="I476" s="44">
        <f t="shared" si="274"/>
        <v>3559.77</v>
      </c>
      <c r="J476" s="44">
        <f t="shared" si="274"/>
        <v>3559.77</v>
      </c>
      <c r="K476" s="44">
        <f t="shared" si="274"/>
        <v>3559.77</v>
      </c>
      <c r="L476" s="44">
        <f t="shared" si="274"/>
        <v>3559.77</v>
      </c>
      <c r="M476" s="44">
        <f t="shared" si="274"/>
        <v>3559.77</v>
      </c>
      <c r="N476" s="44">
        <f t="shared" si="274"/>
        <v>3559.77</v>
      </c>
      <c r="O476" s="44">
        <f t="shared" si="274"/>
        <v>3559.77</v>
      </c>
      <c r="P476" s="44">
        <f t="shared" si="274"/>
        <v>3559.77</v>
      </c>
      <c r="Q476" s="44">
        <f t="shared" si="274"/>
        <v>3559.77</v>
      </c>
      <c r="R476" s="44">
        <f t="shared" si="274"/>
        <v>3559.77</v>
      </c>
      <c r="S476" s="44">
        <f t="shared" si="274"/>
        <v>3559.77</v>
      </c>
      <c r="T476" s="44">
        <f t="shared" si="274"/>
        <v>3559.77</v>
      </c>
      <c r="U476" s="44">
        <f t="shared" si="274"/>
        <v>3559.77</v>
      </c>
      <c r="V476" s="44">
        <f t="shared" si="274"/>
        <v>3559.77</v>
      </c>
      <c r="W476" s="44">
        <f t="shared" si="274"/>
        <v>3559.77</v>
      </c>
      <c r="X476" s="44">
        <f t="shared" si="274"/>
        <v>3559.77</v>
      </c>
      <c r="Y476" s="44">
        <f t="shared" si="274"/>
        <v>3559.77</v>
      </c>
      <c r="Z476" s="44">
        <f t="shared" si="274"/>
        <v>3559.77</v>
      </c>
      <c r="AA476" s="44">
        <f t="shared" si="274"/>
        <v>3559.77</v>
      </c>
    </row>
    <row r="477" spans="1:27" ht="12.75" hidden="1" customHeight="1" outlineLevel="1" x14ac:dyDescent="0.2">
      <c r="A477" s="97" t="s">
        <v>2073</v>
      </c>
      <c r="B477" s="63" t="s">
        <v>83</v>
      </c>
      <c r="C477" s="43" t="s">
        <v>79</v>
      </c>
      <c r="D477" s="44">
        <v>3.63</v>
      </c>
      <c r="E477" s="44">
        <v>3.63</v>
      </c>
      <c r="F477" s="44">
        <v>3.63</v>
      </c>
      <c r="G477" s="44">
        <v>3.63</v>
      </c>
      <c r="H477" s="44">
        <v>3.63</v>
      </c>
      <c r="I477" s="44">
        <v>3.63</v>
      </c>
      <c r="J477" s="44">
        <v>3.63</v>
      </c>
      <c r="K477" s="44">
        <v>3.63</v>
      </c>
      <c r="L477" s="44">
        <v>3.63</v>
      </c>
      <c r="M477" s="44">
        <v>3.63</v>
      </c>
      <c r="N477" s="44">
        <v>3.63</v>
      </c>
      <c r="O477" s="44">
        <v>3.63</v>
      </c>
      <c r="P477" s="44">
        <v>3.63</v>
      </c>
      <c r="Q477" s="44">
        <v>3.63</v>
      </c>
      <c r="R477" s="44">
        <v>3.63</v>
      </c>
      <c r="S477" s="44">
        <v>3.63</v>
      </c>
      <c r="T477" s="44">
        <v>3.63</v>
      </c>
      <c r="U477" s="44">
        <v>3.63</v>
      </c>
      <c r="V477" s="44">
        <v>3.63</v>
      </c>
      <c r="W477" s="44">
        <v>3.63</v>
      </c>
      <c r="X477" s="44">
        <v>3.63</v>
      </c>
      <c r="Y477" s="44">
        <v>3.63</v>
      </c>
      <c r="Z477" s="44">
        <v>3.63</v>
      </c>
      <c r="AA477" s="44">
        <v>3.63</v>
      </c>
    </row>
    <row r="478" spans="1:27" ht="12.75" hidden="1" customHeight="1" outlineLevel="1" x14ac:dyDescent="0.2">
      <c r="A478" s="97" t="s">
        <v>2074</v>
      </c>
      <c r="B478" s="63" t="s">
        <v>81</v>
      </c>
      <c r="C478" s="43" t="s">
        <v>79</v>
      </c>
      <c r="D478" s="44">
        <f>$D$11</f>
        <v>330.69</v>
      </c>
      <c r="E478" s="44">
        <f t="shared" ref="E478:AA478" si="275">$D$11</f>
        <v>330.69</v>
      </c>
      <c r="F478" s="44">
        <f t="shared" si="275"/>
        <v>330.69</v>
      </c>
      <c r="G478" s="44">
        <f t="shared" si="275"/>
        <v>330.69</v>
      </c>
      <c r="H478" s="44">
        <f t="shared" si="275"/>
        <v>330.69</v>
      </c>
      <c r="I478" s="44">
        <f t="shared" si="275"/>
        <v>330.69</v>
      </c>
      <c r="J478" s="44">
        <f t="shared" si="275"/>
        <v>330.69</v>
      </c>
      <c r="K478" s="44">
        <f t="shared" si="275"/>
        <v>330.69</v>
      </c>
      <c r="L478" s="44">
        <f t="shared" si="275"/>
        <v>330.69</v>
      </c>
      <c r="M478" s="44">
        <f t="shared" si="275"/>
        <v>330.69</v>
      </c>
      <c r="N478" s="44">
        <f t="shared" si="275"/>
        <v>330.69</v>
      </c>
      <c r="O478" s="44">
        <f t="shared" si="275"/>
        <v>330.69</v>
      </c>
      <c r="P478" s="44">
        <f t="shared" si="275"/>
        <v>330.69</v>
      </c>
      <c r="Q478" s="44">
        <f t="shared" si="275"/>
        <v>330.69</v>
      </c>
      <c r="R478" s="44">
        <f t="shared" si="275"/>
        <v>330.69</v>
      </c>
      <c r="S478" s="44">
        <f t="shared" si="275"/>
        <v>330.69</v>
      </c>
      <c r="T478" s="44">
        <f t="shared" si="275"/>
        <v>330.69</v>
      </c>
      <c r="U478" s="44">
        <f t="shared" si="275"/>
        <v>330.69</v>
      </c>
      <c r="V478" s="44">
        <f t="shared" si="275"/>
        <v>330.69</v>
      </c>
      <c r="W478" s="44">
        <f t="shared" si="275"/>
        <v>330.69</v>
      </c>
      <c r="X478" s="44">
        <f t="shared" si="275"/>
        <v>330.69</v>
      </c>
      <c r="Y478" s="44">
        <f t="shared" si="275"/>
        <v>330.69</v>
      </c>
      <c r="Z478" s="44">
        <f t="shared" si="275"/>
        <v>330.69</v>
      </c>
      <c r="AA478" s="44">
        <f t="shared" si="275"/>
        <v>330.69</v>
      </c>
    </row>
    <row r="479" spans="1:27" collapsed="1" x14ac:dyDescent="0.2">
      <c r="A479" s="96" t="s">
        <v>2075</v>
      </c>
      <c r="B479" s="28" t="str">
        <f>"03"&amp;"."&amp;$B$776&amp;"."&amp;$B$777</f>
        <v>03.11.2023</v>
      </c>
      <c r="C479" s="88" t="s">
        <v>76</v>
      </c>
      <c r="D479" s="89">
        <f>ROUND(((D480+D481+D483+D482)/1000),5)</f>
        <v>5.0135500000000004</v>
      </c>
      <c r="E479" s="89">
        <f>ROUND(((E480+E481+E483+E482)/1000),5)</f>
        <v>4.8934899999999999</v>
      </c>
      <c r="F479" s="89">
        <f>ROUND(((F480+F481+F483+F482)/1000),5)</f>
        <v>4.78179</v>
      </c>
      <c r="G479" s="89">
        <f t="shared" ref="G479:AA479" si="276">ROUND(((G480+G481+G483+G482)/1000),5)</f>
        <v>4.7536500000000004</v>
      </c>
      <c r="H479" s="89">
        <f t="shared" si="276"/>
        <v>4.8849099999999996</v>
      </c>
      <c r="I479" s="89">
        <f t="shared" si="276"/>
        <v>5.04061</v>
      </c>
      <c r="J479" s="89">
        <f t="shared" si="276"/>
        <v>5.2110700000000003</v>
      </c>
      <c r="K479" s="89">
        <f t="shared" si="276"/>
        <v>5.4521300000000004</v>
      </c>
      <c r="L479" s="89">
        <f t="shared" si="276"/>
        <v>5.7089600000000003</v>
      </c>
      <c r="M479" s="89">
        <f t="shared" si="276"/>
        <v>5.7641799999999996</v>
      </c>
      <c r="N479" s="89">
        <f t="shared" si="276"/>
        <v>5.77583</v>
      </c>
      <c r="O479" s="89">
        <f t="shared" si="276"/>
        <v>5.7811899999999996</v>
      </c>
      <c r="P479" s="89">
        <f t="shared" si="276"/>
        <v>5.78817</v>
      </c>
      <c r="Q479" s="89">
        <f t="shared" si="276"/>
        <v>5.7850799999999998</v>
      </c>
      <c r="R479" s="89">
        <f t="shared" si="276"/>
        <v>5.7727300000000001</v>
      </c>
      <c r="S479" s="89">
        <f t="shared" si="276"/>
        <v>5.7661800000000003</v>
      </c>
      <c r="T479" s="89">
        <f t="shared" si="276"/>
        <v>5.7400900000000004</v>
      </c>
      <c r="U479" s="89">
        <f t="shared" si="276"/>
        <v>5.83657</v>
      </c>
      <c r="V479" s="89">
        <f t="shared" si="276"/>
        <v>5.8796499999999998</v>
      </c>
      <c r="W479" s="89">
        <f t="shared" si="276"/>
        <v>5.83934</v>
      </c>
      <c r="X479" s="89">
        <f t="shared" si="276"/>
        <v>5.7459800000000003</v>
      </c>
      <c r="Y479" s="89">
        <f t="shared" si="276"/>
        <v>5.6309100000000001</v>
      </c>
      <c r="Z479" s="89">
        <f t="shared" si="276"/>
        <v>5.3462100000000001</v>
      </c>
      <c r="AA479" s="89">
        <f t="shared" si="276"/>
        <v>5.1418600000000003</v>
      </c>
    </row>
    <row r="480" spans="1:27" ht="12.75" hidden="1" customHeight="1" outlineLevel="1" x14ac:dyDescent="0.2">
      <c r="A480" s="97" t="s">
        <v>2076</v>
      </c>
      <c r="B480" s="63" t="s">
        <v>242</v>
      </c>
      <c r="C480" s="43" t="s">
        <v>79</v>
      </c>
      <c r="D480" s="44">
        <v>1119.46</v>
      </c>
      <c r="E480" s="44">
        <v>999.4</v>
      </c>
      <c r="F480" s="44">
        <v>887.7</v>
      </c>
      <c r="G480" s="44">
        <v>859.56</v>
      </c>
      <c r="H480" s="44">
        <v>990.82</v>
      </c>
      <c r="I480" s="44">
        <v>1146.52</v>
      </c>
      <c r="J480" s="44">
        <v>1316.98</v>
      </c>
      <c r="K480" s="44">
        <v>1558.04</v>
      </c>
      <c r="L480" s="44">
        <v>1814.87</v>
      </c>
      <c r="M480" s="44">
        <v>1870.09</v>
      </c>
      <c r="N480" s="44">
        <v>1881.74</v>
      </c>
      <c r="O480" s="44">
        <v>1887.1</v>
      </c>
      <c r="P480" s="44">
        <v>1894.08</v>
      </c>
      <c r="Q480" s="44">
        <v>1890.99</v>
      </c>
      <c r="R480" s="44">
        <v>1878.64</v>
      </c>
      <c r="S480" s="44">
        <v>1872.09</v>
      </c>
      <c r="T480" s="44">
        <v>1846</v>
      </c>
      <c r="U480" s="44">
        <v>1942.48</v>
      </c>
      <c r="V480" s="44">
        <v>1985.56</v>
      </c>
      <c r="W480" s="44">
        <v>1945.25</v>
      </c>
      <c r="X480" s="44">
        <v>1851.89</v>
      </c>
      <c r="Y480" s="44">
        <v>1736.82</v>
      </c>
      <c r="Z480" s="44">
        <v>1452.12</v>
      </c>
      <c r="AA480" s="44">
        <v>1247.77</v>
      </c>
    </row>
    <row r="481" spans="1:27" ht="12.75" hidden="1" customHeight="1" outlineLevel="1" x14ac:dyDescent="0.2">
      <c r="A481" s="97" t="s">
        <v>2077</v>
      </c>
      <c r="B481" s="63" t="s">
        <v>90</v>
      </c>
      <c r="C481" s="43" t="s">
        <v>79</v>
      </c>
      <c r="D481" s="44">
        <f>$D$471</f>
        <v>3559.77</v>
      </c>
      <c r="E481" s="44">
        <f t="shared" ref="E481:AA481" si="277">$D$471</f>
        <v>3559.77</v>
      </c>
      <c r="F481" s="44">
        <f t="shared" si="277"/>
        <v>3559.77</v>
      </c>
      <c r="G481" s="44">
        <f t="shared" si="277"/>
        <v>3559.77</v>
      </c>
      <c r="H481" s="44">
        <f t="shared" si="277"/>
        <v>3559.77</v>
      </c>
      <c r="I481" s="44">
        <f t="shared" si="277"/>
        <v>3559.77</v>
      </c>
      <c r="J481" s="44">
        <f t="shared" si="277"/>
        <v>3559.77</v>
      </c>
      <c r="K481" s="44">
        <f t="shared" si="277"/>
        <v>3559.77</v>
      </c>
      <c r="L481" s="44">
        <f t="shared" si="277"/>
        <v>3559.77</v>
      </c>
      <c r="M481" s="44">
        <f t="shared" si="277"/>
        <v>3559.77</v>
      </c>
      <c r="N481" s="44">
        <f t="shared" si="277"/>
        <v>3559.77</v>
      </c>
      <c r="O481" s="44">
        <f t="shared" si="277"/>
        <v>3559.77</v>
      </c>
      <c r="P481" s="44">
        <f t="shared" si="277"/>
        <v>3559.77</v>
      </c>
      <c r="Q481" s="44">
        <f t="shared" si="277"/>
        <v>3559.77</v>
      </c>
      <c r="R481" s="44">
        <f t="shared" si="277"/>
        <v>3559.77</v>
      </c>
      <c r="S481" s="44">
        <f t="shared" si="277"/>
        <v>3559.77</v>
      </c>
      <c r="T481" s="44">
        <f t="shared" si="277"/>
        <v>3559.77</v>
      </c>
      <c r="U481" s="44">
        <f t="shared" si="277"/>
        <v>3559.77</v>
      </c>
      <c r="V481" s="44">
        <f t="shared" si="277"/>
        <v>3559.77</v>
      </c>
      <c r="W481" s="44">
        <f t="shared" si="277"/>
        <v>3559.77</v>
      </c>
      <c r="X481" s="44">
        <f t="shared" si="277"/>
        <v>3559.77</v>
      </c>
      <c r="Y481" s="44">
        <f t="shared" si="277"/>
        <v>3559.77</v>
      </c>
      <c r="Z481" s="44">
        <f t="shared" si="277"/>
        <v>3559.77</v>
      </c>
      <c r="AA481" s="44">
        <f t="shared" si="277"/>
        <v>3559.77</v>
      </c>
    </row>
    <row r="482" spans="1:27" ht="12.75" hidden="1" customHeight="1" outlineLevel="1" x14ac:dyDescent="0.2">
      <c r="A482" s="97" t="s">
        <v>2078</v>
      </c>
      <c r="B482" s="63" t="s">
        <v>83</v>
      </c>
      <c r="C482" s="43" t="s">
        <v>79</v>
      </c>
      <c r="D482" s="44">
        <v>3.63</v>
      </c>
      <c r="E482" s="44">
        <v>3.63</v>
      </c>
      <c r="F482" s="44">
        <v>3.63</v>
      </c>
      <c r="G482" s="44">
        <v>3.63</v>
      </c>
      <c r="H482" s="44">
        <v>3.63</v>
      </c>
      <c r="I482" s="44">
        <v>3.63</v>
      </c>
      <c r="J482" s="44">
        <v>3.63</v>
      </c>
      <c r="K482" s="44">
        <v>3.63</v>
      </c>
      <c r="L482" s="44">
        <v>3.63</v>
      </c>
      <c r="M482" s="44">
        <v>3.63</v>
      </c>
      <c r="N482" s="44">
        <v>3.63</v>
      </c>
      <c r="O482" s="44">
        <v>3.63</v>
      </c>
      <c r="P482" s="44">
        <v>3.63</v>
      </c>
      <c r="Q482" s="44">
        <v>3.63</v>
      </c>
      <c r="R482" s="44">
        <v>3.63</v>
      </c>
      <c r="S482" s="44">
        <v>3.63</v>
      </c>
      <c r="T482" s="44">
        <v>3.63</v>
      </c>
      <c r="U482" s="44">
        <v>3.63</v>
      </c>
      <c r="V482" s="44">
        <v>3.63</v>
      </c>
      <c r="W482" s="44">
        <v>3.63</v>
      </c>
      <c r="X482" s="44">
        <v>3.63</v>
      </c>
      <c r="Y482" s="44">
        <v>3.63</v>
      </c>
      <c r="Z482" s="44">
        <v>3.63</v>
      </c>
      <c r="AA482" s="44">
        <v>3.63</v>
      </c>
    </row>
    <row r="483" spans="1:27" ht="12.75" hidden="1" customHeight="1" outlineLevel="1" x14ac:dyDescent="0.2">
      <c r="A483" s="97" t="s">
        <v>2079</v>
      </c>
      <c r="B483" s="63" t="s">
        <v>81</v>
      </c>
      <c r="C483" s="43" t="s">
        <v>79</v>
      </c>
      <c r="D483" s="44">
        <f>$D$11</f>
        <v>330.69</v>
      </c>
      <c r="E483" s="44">
        <f t="shared" ref="E483:AA483" si="278">$D$11</f>
        <v>330.69</v>
      </c>
      <c r="F483" s="44">
        <f t="shared" si="278"/>
        <v>330.69</v>
      </c>
      <c r="G483" s="44">
        <f t="shared" si="278"/>
        <v>330.69</v>
      </c>
      <c r="H483" s="44">
        <f t="shared" si="278"/>
        <v>330.69</v>
      </c>
      <c r="I483" s="44">
        <f t="shared" si="278"/>
        <v>330.69</v>
      </c>
      <c r="J483" s="44">
        <f t="shared" si="278"/>
        <v>330.69</v>
      </c>
      <c r="K483" s="44">
        <f t="shared" si="278"/>
        <v>330.69</v>
      </c>
      <c r="L483" s="44">
        <f t="shared" si="278"/>
        <v>330.69</v>
      </c>
      <c r="M483" s="44">
        <f t="shared" si="278"/>
        <v>330.69</v>
      </c>
      <c r="N483" s="44">
        <f t="shared" si="278"/>
        <v>330.69</v>
      </c>
      <c r="O483" s="44">
        <f t="shared" si="278"/>
        <v>330.69</v>
      </c>
      <c r="P483" s="44">
        <f t="shared" si="278"/>
        <v>330.69</v>
      </c>
      <c r="Q483" s="44">
        <f t="shared" si="278"/>
        <v>330.69</v>
      </c>
      <c r="R483" s="44">
        <f t="shared" si="278"/>
        <v>330.69</v>
      </c>
      <c r="S483" s="44">
        <f t="shared" si="278"/>
        <v>330.69</v>
      </c>
      <c r="T483" s="44">
        <f t="shared" si="278"/>
        <v>330.69</v>
      </c>
      <c r="U483" s="44">
        <f t="shared" si="278"/>
        <v>330.69</v>
      </c>
      <c r="V483" s="44">
        <f t="shared" si="278"/>
        <v>330.69</v>
      </c>
      <c r="W483" s="44">
        <f t="shared" si="278"/>
        <v>330.69</v>
      </c>
      <c r="X483" s="44">
        <f t="shared" si="278"/>
        <v>330.69</v>
      </c>
      <c r="Y483" s="44">
        <f t="shared" si="278"/>
        <v>330.69</v>
      </c>
      <c r="Z483" s="44">
        <f t="shared" si="278"/>
        <v>330.69</v>
      </c>
      <c r="AA483" s="44">
        <f t="shared" si="278"/>
        <v>330.69</v>
      </c>
    </row>
    <row r="484" spans="1:27" collapsed="1" x14ac:dyDescent="0.2">
      <c r="A484" s="96" t="s">
        <v>2080</v>
      </c>
      <c r="B484" s="28" t="str">
        <f>"04"&amp;"."&amp;$B$776&amp;"."&amp;$B$777</f>
        <v>04.11.2023</v>
      </c>
      <c r="C484" s="88" t="s">
        <v>76</v>
      </c>
      <c r="D484" s="89">
        <f>ROUND(((D485+D486+D488+D487)/1000),5)</f>
        <v>5.10372</v>
      </c>
      <c r="E484" s="89">
        <f>ROUND(((E485+E486+E488+E487)/1000),5)</f>
        <v>5.0258000000000003</v>
      </c>
      <c r="F484" s="89">
        <f>ROUND(((F485+F486+F488+F487)/1000),5)</f>
        <v>4.9457500000000003</v>
      </c>
      <c r="G484" s="89">
        <f t="shared" ref="G484:AA484" si="279">ROUND(((G485+G486+G488+G487)/1000),5)</f>
        <v>4.8912300000000002</v>
      </c>
      <c r="H484" s="89">
        <f t="shared" si="279"/>
        <v>4.9414400000000001</v>
      </c>
      <c r="I484" s="89">
        <f t="shared" si="279"/>
        <v>5.0379800000000001</v>
      </c>
      <c r="J484" s="89">
        <f t="shared" si="279"/>
        <v>5.0501899999999997</v>
      </c>
      <c r="K484" s="89">
        <f t="shared" si="279"/>
        <v>5.1590699999999998</v>
      </c>
      <c r="L484" s="89">
        <f t="shared" si="279"/>
        <v>5.4785700000000004</v>
      </c>
      <c r="M484" s="89">
        <f t="shared" si="279"/>
        <v>5.5738700000000003</v>
      </c>
      <c r="N484" s="89">
        <f t="shared" si="279"/>
        <v>5.62439</v>
      </c>
      <c r="O484" s="89">
        <f t="shared" si="279"/>
        <v>5.63218</v>
      </c>
      <c r="P484" s="89">
        <f t="shared" si="279"/>
        <v>5.62547</v>
      </c>
      <c r="Q484" s="89">
        <f t="shared" si="279"/>
        <v>5.6252000000000004</v>
      </c>
      <c r="R484" s="89">
        <f t="shared" si="279"/>
        <v>5.6025099999999997</v>
      </c>
      <c r="S484" s="89">
        <f t="shared" si="279"/>
        <v>5.7336900000000002</v>
      </c>
      <c r="T484" s="89">
        <f t="shared" si="279"/>
        <v>5.80647</v>
      </c>
      <c r="U484" s="89">
        <f t="shared" si="279"/>
        <v>5.95085</v>
      </c>
      <c r="V484" s="89">
        <f t="shared" si="279"/>
        <v>5.9520200000000001</v>
      </c>
      <c r="W484" s="89">
        <f t="shared" si="279"/>
        <v>5.8265799999999999</v>
      </c>
      <c r="X484" s="89">
        <f t="shared" si="279"/>
        <v>5.5940000000000003</v>
      </c>
      <c r="Y484" s="89">
        <f t="shared" si="279"/>
        <v>5.54833</v>
      </c>
      <c r="Z484" s="89">
        <f t="shared" si="279"/>
        <v>5.1977700000000002</v>
      </c>
      <c r="AA484" s="89">
        <f t="shared" si="279"/>
        <v>5.1185600000000004</v>
      </c>
    </row>
    <row r="485" spans="1:27" ht="12.75" hidden="1" customHeight="1" outlineLevel="1" x14ac:dyDescent="0.2">
      <c r="A485" s="97" t="s">
        <v>2081</v>
      </c>
      <c r="B485" s="63" t="s">
        <v>242</v>
      </c>
      <c r="C485" s="43" t="s">
        <v>79</v>
      </c>
      <c r="D485" s="44">
        <v>1209.6300000000001</v>
      </c>
      <c r="E485" s="44">
        <v>1131.71</v>
      </c>
      <c r="F485" s="44">
        <v>1051.6600000000001</v>
      </c>
      <c r="G485" s="44">
        <v>997.14</v>
      </c>
      <c r="H485" s="44">
        <v>1047.3499999999999</v>
      </c>
      <c r="I485" s="44">
        <v>1143.8900000000001</v>
      </c>
      <c r="J485" s="44">
        <v>1156.0999999999999</v>
      </c>
      <c r="K485" s="44">
        <v>1264.98</v>
      </c>
      <c r="L485" s="44">
        <v>1584.48</v>
      </c>
      <c r="M485" s="44">
        <v>1679.78</v>
      </c>
      <c r="N485" s="44">
        <v>1730.3</v>
      </c>
      <c r="O485" s="44">
        <v>1738.09</v>
      </c>
      <c r="P485" s="44">
        <v>1731.38</v>
      </c>
      <c r="Q485" s="44">
        <v>1731.11</v>
      </c>
      <c r="R485" s="44">
        <v>1708.42</v>
      </c>
      <c r="S485" s="44">
        <v>1839.6</v>
      </c>
      <c r="T485" s="44">
        <v>1912.38</v>
      </c>
      <c r="U485" s="44">
        <v>2056.7600000000002</v>
      </c>
      <c r="V485" s="44">
        <v>2057.9299999999998</v>
      </c>
      <c r="W485" s="44">
        <v>1932.49</v>
      </c>
      <c r="X485" s="44">
        <v>1699.91</v>
      </c>
      <c r="Y485" s="44">
        <v>1654.24</v>
      </c>
      <c r="Z485" s="44">
        <v>1303.68</v>
      </c>
      <c r="AA485" s="44">
        <v>1224.47</v>
      </c>
    </row>
    <row r="486" spans="1:27" ht="12.75" hidden="1" customHeight="1" outlineLevel="1" x14ac:dyDescent="0.2">
      <c r="A486" s="97" t="s">
        <v>2082</v>
      </c>
      <c r="B486" s="63" t="s">
        <v>90</v>
      </c>
      <c r="C486" s="43" t="s">
        <v>79</v>
      </c>
      <c r="D486" s="44">
        <f>$D$471</f>
        <v>3559.77</v>
      </c>
      <c r="E486" s="44">
        <f t="shared" ref="E486:AA486" si="280">$D$471</f>
        <v>3559.77</v>
      </c>
      <c r="F486" s="44">
        <f t="shared" si="280"/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2">
      <c r="A487" s="97" t="s">
        <v>2083</v>
      </c>
      <c r="B487" s="63" t="s">
        <v>83</v>
      </c>
      <c r="C487" s="43" t="s">
        <v>79</v>
      </c>
      <c r="D487" s="44">
        <v>3.63</v>
      </c>
      <c r="E487" s="44">
        <v>3.63</v>
      </c>
      <c r="F487" s="44">
        <v>3.63</v>
      </c>
      <c r="G487" s="44">
        <v>3.63</v>
      </c>
      <c r="H487" s="44">
        <v>3.63</v>
      </c>
      <c r="I487" s="44">
        <v>3.63</v>
      </c>
      <c r="J487" s="44">
        <v>3.63</v>
      </c>
      <c r="K487" s="44">
        <v>3.63</v>
      </c>
      <c r="L487" s="44">
        <v>3.63</v>
      </c>
      <c r="M487" s="44">
        <v>3.63</v>
      </c>
      <c r="N487" s="44">
        <v>3.63</v>
      </c>
      <c r="O487" s="44">
        <v>3.63</v>
      </c>
      <c r="P487" s="44">
        <v>3.63</v>
      </c>
      <c r="Q487" s="44">
        <v>3.63</v>
      </c>
      <c r="R487" s="44">
        <v>3.63</v>
      </c>
      <c r="S487" s="44">
        <v>3.63</v>
      </c>
      <c r="T487" s="44">
        <v>3.63</v>
      </c>
      <c r="U487" s="44">
        <v>3.63</v>
      </c>
      <c r="V487" s="44">
        <v>3.63</v>
      </c>
      <c r="W487" s="44">
        <v>3.63</v>
      </c>
      <c r="X487" s="44">
        <v>3.63</v>
      </c>
      <c r="Y487" s="44">
        <v>3.63</v>
      </c>
      <c r="Z487" s="44">
        <v>3.63</v>
      </c>
      <c r="AA487" s="44">
        <v>3.63</v>
      </c>
    </row>
    <row r="488" spans="1:27" ht="12.75" hidden="1" customHeight="1" outlineLevel="1" x14ac:dyDescent="0.2">
      <c r="A488" s="97" t="s">
        <v>2084</v>
      </c>
      <c r="B488" s="63" t="s">
        <v>81</v>
      </c>
      <c r="C488" s="43" t="s">
        <v>79</v>
      </c>
      <c r="D488" s="44">
        <f>$D$11</f>
        <v>330.69</v>
      </c>
      <c r="E488" s="44">
        <f t="shared" ref="E488:AA488" si="281">$D$11</f>
        <v>330.69</v>
      </c>
      <c r="F488" s="44">
        <f t="shared" si="281"/>
        <v>330.69</v>
      </c>
      <c r="G488" s="44">
        <f t="shared" si="281"/>
        <v>330.69</v>
      </c>
      <c r="H488" s="44">
        <f t="shared" si="281"/>
        <v>330.69</v>
      </c>
      <c r="I488" s="44">
        <f t="shared" si="281"/>
        <v>330.69</v>
      </c>
      <c r="J488" s="44">
        <f t="shared" si="281"/>
        <v>330.69</v>
      </c>
      <c r="K488" s="44">
        <f t="shared" si="281"/>
        <v>330.69</v>
      </c>
      <c r="L488" s="44">
        <f t="shared" si="281"/>
        <v>330.69</v>
      </c>
      <c r="M488" s="44">
        <f t="shared" si="281"/>
        <v>330.69</v>
      </c>
      <c r="N488" s="44">
        <f t="shared" si="281"/>
        <v>330.69</v>
      </c>
      <c r="O488" s="44">
        <f t="shared" si="281"/>
        <v>330.69</v>
      </c>
      <c r="P488" s="44">
        <f t="shared" si="281"/>
        <v>330.69</v>
      </c>
      <c r="Q488" s="44">
        <f t="shared" si="281"/>
        <v>330.69</v>
      </c>
      <c r="R488" s="44">
        <f t="shared" si="281"/>
        <v>330.69</v>
      </c>
      <c r="S488" s="44">
        <f t="shared" si="281"/>
        <v>330.69</v>
      </c>
      <c r="T488" s="44">
        <f t="shared" si="281"/>
        <v>330.69</v>
      </c>
      <c r="U488" s="44">
        <f t="shared" si="281"/>
        <v>330.69</v>
      </c>
      <c r="V488" s="44">
        <f t="shared" si="281"/>
        <v>330.69</v>
      </c>
      <c r="W488" s="44">
        <f t="shared" si="281"/>
        <v>330.69</v>
      </c>
      <c r="X488" s="44">
        <f t="shared" si="281"/>
        <v>330.69</v>
      </c>
      <c r="Y488" s="44">
        <f t="shared" si="281"/>
        <v>330.69</v>
      </c>
      <c r="Z488" s="44">
        <f t="shared" si="281"/>
        <v>330.69</v>
      </c>
      <c r="AA488" s="44">
        <f t="shared" si="281"/>
        <v>330.69</v>
      </c>
    </row>
    <row r="489" spans="1:27" collapsed="1" x14ac:dyDescent="0.2">
      <c r="A489" s="96" t="s">
        <v>2085</v>
      </c>
      <c r="B489" s="28" t="str">
        <f>"05"&amp;"."&amp;$B$776&amp;"."&amp;$B$777</f>
        <v>05.11.2023</v>
      </c>
      <c r="C489" s="88" t="s">
        <v>76</v>
      </c>
      <c r="D489" s="89">
        <f>ROUND(((D490+D491+D493+D492)/1000),5)</f>
        <v>5.0986799999999999</v>
      </c>
      <c r="E489" s="89">
        <f>ROUND(((E490+E491+E493+E492)/1000),5)</f>
        <v>4.9893700000000001</v>
      </c>
      <c r="F489" s="89">
        <f>ROUND(((F490+F491+F493+F492)/1000),5)</f>
        <v>4.9064800000000002</v>
      </c>
      <c r="G489" s="89">
        <f t="shared" ref="G489:AA489" si="282">ROUND(((G490+G491+G493+G492)/1000),5)</f>
        <v>4.8880499999999998</v>
      </c>
      <c r="H489" s="89">
        <f t="shared" si="282"/>
        <v>4.8915600000000001</v>
      </c>
      <c r="I489" s="89">
        <f t="shared" si="282"/>
        <v>5.0090700000000004</v>
      </c>
      <c r="J489" s="89">
        <f t="shared" si="282"/>
        <v>4.992</v>
      </c>
      <c r="K489" s="89">
        <f t="shared" si="282"/>
        <v>5.0918599999999996</v>
      </c>
      <c r="L489" s="89">
        <f t="shared" si="282"/>
        <v>5.3393899999999999</v>
      </c>
      <c r="M489" s="89">
        <f t="shared" si="282"/>
        <v>5.5157299999999996</v>
      </c>
      <c r="N489" s="89">
        <f t="shared" si="282"/>
        <v>5.5594000000000001</v>
      </c>
      <c r="O489" s="89">
        <f t="shared" si="282"/>
        <v>5.5697200000000002</v>
      </c>
      <c r="P489" s="89">
        <f t="shared" si="282"/>
        <v>5.5705299999999998</v>
      </c>
      <c r="Q489" s="89">
        <f t="shared" si="282"/>
        <v>5.57151</v>
      </c>
      <c r="R489" s="89">
        <f t="shared" si="282"/>
        <v>5.5578900000000004</v>
      </c>
      <c r="S489" s="89">
        <f t="shared" si="282"/>
        <v>5.5378299999999996</v>
      </c>
      <c r="T489" s="89">
        <f t="shared" si="282"/>
        <v>5.5669700000000004</v>
      </c>
      <c r="U489" s="89">
        <f t="shared" si="282"/>
        <v>5.7773199999999996</v>
      </c>
      <c r="V489" s="89">
        <f t="shared" si="282"/>
        <v>5.8829399999999996</v>
      </c>
      <c r="W489" s="89">
        <f t="shared" si="282"/>
        <v>5.7804799999999998</v>
      </c>
      <c r="X489" s="89">
        <f t="shared" si="282"/>
        <v>5.6014600000000003</v>
      </c>
      <c r="Y489" s="89">
        <f t="shared" si="282"/>
        <v>5.5580699999999998</v>
      </c>
      <c r="Z489" s="89">
        <f t="shared" si="282"/>
        <v>5.31968</v>
      </c>
      <c r="AA489" s="89">
        <f t="shared" si="282"/>
        <v>5.10663</v>
      </c>
    </row>
    <row r="490" spans="1:27" ht="12.75" hidden="1" customHeight="1" outlineLevel="1" x14ac:dyDescent="0.2">
      <c r="A490" s="97" t="s">
        <v>2086</v>
      </c>
      <c r="B490" s="63" t="s">
        <v>242</v>
      </c>
      <c r="C490" s="43" t="s">
        <v>79</v>
      </c>
      <c r="D490" s="44">
        <v>1204.5899999999999</v>
      </c>
      <c r="E490" s="44">
        <v>1095.28</v>
      </c>
      <c r="F490" s="44">
        <v>1012.39</v>
      </c>
      <c r="G490" s="44">
        <v>993.96</v>
      </c>
      <c r="H490" s="44">
        <v>997.47</v>
      </c>
      <c r="I490" s="44">
        <v>1114.98</v>
      </c>
      <c r="J490" s="44">
        <v>1097.9100000000001</v>
      </c>
      <c r="K490" s="44">
        <v>1197.77</v>
      </c>
      <c r="L490" s="44">
        <v>1445.3</v>
      </c>
      <c r="M490" s="44">
        <v>1621.64</v>
      </c>
      <c r="N490" s="44">
        <v>1665.31</v>
      </c>
      <c r="O490" s="44">
        <v>1675.63</v>
      </c>
      <c r="P490" s="44">
        <v>1676.44</v>
      </c>
      <c r="Q490" s="44">
        <v>1677.42</v>
      </c>
      <c r="R490" s="44">
        <v>1663.8</v>
      </c>
      <c r="S490" s="44">
        <v>1643.74</v>
      </c>
      <c r="T490" s="44">
        <v>1672.88</v>
      </c>
      <c r="U490" s="44">
        <v>1883.23</v>
      </c>
      <c r="V490" s="44">
        <v>1988.85</v>
      </c>
      <c r="W490" s="44">
        <v>1886.39</v>
      </c>
      <c r="X490" s="44">
        <v>1707.37</v>
      </c>
      <c r="Y490" s="44">
        <v>1663.98</v>
      </c>
      <c r="Z490" s="44">
        <v>1425.59</v>
      </c>
      <c r="AA490" s="44">
        <v>1212.54</v>
      </c>
    </row>
    <row r="491" spans="1:27" ht="12.75" hidden="1" customHeight="1" outlineLevel="1" x14ac:dyDescent="0.2">
      <c r="A491" s="97" t="s">
        <v>2087</v>
      </c>
      <c r="B491" s="63" t="s">
        <v>90</v>
      </c>
      <c r="C491" s="43" t="s">
        <v>79</v>
      </c>
      <c r="D491" s="44">
        <f>$D$471</f>
        <v>3559.77</v>
      </c>
      <c r="E491" s="44">
        <f t="shared" ref="E491:AA491" si="283">$D$471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2">
      <c r="A492" s="97" t="s">
        <v>2088</v>
      </c>
      <c r="B492" s="63" t="s">
        <v>83</v>
      </c>
      <c r="C492" s="43" t="s">
        <v>79</v>
      </c>
      <c r="D492" s="44">
        <v>3.63</v>
      </c>
      <c r="E492" s="44">
        <v>3.63</v>
      </c>
      <c r="F492" s="44">
        <v>3.63</v>
      </c>
      <c r="G492" s="44">
        <v>3.63</v>
      </c>
      <c r="H492" s="44">
        <v>3.63</v>
      </c>
      <c r="I492" s="44">
        <v>3.63</v>
      </c>
      <c r="J492" s="44">
        <v>3.63</v>
      </c>
      <c r="K492" s="44">
        <v>3.63</v>
      </c>
      <c r="L492" s="44">
        <v>3.63</v>
      </c>
      <c r="M492" s="44">
        <v>3.63</v>
      </c>
      <c r="N492" s="44">
        <v>3.63</v>
      </c>
      <c r="O492" s="44">
        <v>3.63</v>
      </c>
      <c r="P492" s="44">
        <v>3.63</v>
      </c>
      <c r="Q492" s="44">
        <v>3.63</v>
      </c>
      <c r="R492" s="44">
        <v>3.63</v>
      </c>
      <c r="S492" s="44">
        <v>3.63</v>
      </c>
      <c r="T492" s="44">
        <v>3.63</v>
      </c>
      <c r="U492" s="44">
        <v>3.63</v>
      </c>
      <c r="V492" s="44">
        <v>3.63</v>
      </c>
      <c r="W492" s="44">
        <v>3.63</v>
      </c>
      <c r="X492" s="44">
        <v>3.63</v>
      </c>
      <c r="Y492" s="44">
        <v>3.63</v>
      </c>
      <c r="Z492" s="44">
        <v>3.63</v>
      </c>
      <c r="AA492" s="44">
        <v>3.63</v>
      </c>
    </row>
    <row r="493" spans="1:27" ht="12.75" hidden="1" customHeight="1" outlineLevel="1" x14ac:dyDescent="0.2">
      <c r="A493" s="97" t="s">
        <v>2089</v>
      </c>
      <c r="B493" s="63" t="s">
        <v>81</v>
      </c>
      <c r="C493" s="43" t="s">
        <v>79</v>
      </c>
      <c r="D493" s="44">
        <f>$D$11</f>
        <v>330.69</v>
      </c>
      <c r="E493" s="44">
        <f t="shared" ref="E493:AA493" si="284">$D$11</f>
        <v>330.69</v>
      </c>
      <c r="F493" s="44">
        <f t="shared" si="284"/>
        <v>330.69</v>
      </c>
      <c r="G493" s="44">
        <f t="shared" si="284"/>
        <v>330.69</v>
      </c>
      <c r="H493" s="44">
        <f t="shared" si="284"/>
        <v>330.69</v>
      </c>
      <c r="I493" s="44">
        <f t="shared" si="284"/>
        <v>330.69</v>
      </c>
      <c r="J493" s="44">
        <f t="shared" si="284"/>
        <v>330.69</v>
      </c>
      <c r="K493" s="44">
        <f t="shared" si="284"/>
        <v>330.69</v>
      </c>
      <c r="L493" s="44">
        <f t="shared" si="284"/>
        <v>330.69</v>
      </c>
      <c r="M493" s="44">
        <f t="shared" si="284"/>
        <v>330.69</v>
      </c>
      <c r="N493" s="44">
        <f t="shared" si="284"/>
        <v>330.69</v>
      </c>
      <c r="O493" s="44">
        <f t="shared" si="284"/>
        <v>330.69</v>
      </c>
      <c r="P493" s="44">
        <f t="shared" si="284"/>
        <v>330.69</v>
      </c>
      <c r="Q493" s="44">
        <f t="shared" si="284"/>
        <v>330.69</v>
      </c>
      <c r="R493" s="44">
        <f t="shared" si="284"/>
        <v>330.69</v>
      </c>
      <c r="S493" s="44">
        <f t="shared" si="284"/>
        <v>330.69</v>
      </c>
      <c r="T493" s="44">
        <f t="shared" si="284"/>
        <v>330.69</v>
      </c>
      <c r="U493" s="44">
        <f t="shared" si="284"/>
        <v>330.69</v>
      </c>
      <c r="V493" s="44">
        <f t="shared" si="284"/>
        <v>330.69</v>
      </c>
      <c r="W493" s="44">
        <f t="shared" si="284"/>
        <v>330.69</v>
      </c>
      <c r="X493" s="44">
        <f t="shared" si="284"/>
        <v>330.69</v>
      </c>
      <c r="Y493" s="44">
        <f t="shared" si="284"/>
        <v>330.69</v>
      </c>
      <c r="Z493" s="44">
        <f t="shared" si="284"/>
        <v>330.69</v>
      </c>
      <c r="AA493" s="44">
        <f t="shared" si="284"/>
        <v>330.69</v>
      </c>
    </row>
    <row r="494" spans="1:27" collapsed="1" x14ac:dyDescent="0.2">
      <c r="A494" s="96" t="s">
        <v>2090</v>
      </c>
      <c r="B494" s="28" t="str">
        <f>"06"&amp;"."&amp;$B$776&amp;"."&amp;$B$777</f>
        <v>06.11.2023</v>
      </c>
      <c r="C494" s="88" t="s">
        <v>76</v>
      </c>
      <c r="D494" s="89">
        <f>ROUND(((D495+D496+D498+D497)/1000),5)</f>
        <v>5.1008199999999997</v>
      </c>
      <c r="E494" s="89">
        <f>ROUND(((E495+E496+E498+E497)/1000),5)</f>
        <v>5.0244999999999997</v>
      </c>
      <c r="F494" s="89">
        <f>ROUND(((F495+F496+F498+F497)/1000),5)</f>
        <v>4.9429499999999997</v>
      </c>
      <c r="G494" s="89">
        <f t="shared" ref="G494:AA494" si="285">ROUND(((G495+G496+G498+G497)/1000),5)</f>
        <v>4.9004899999999996</v>
      </c>
      <c r="H494" s="89">
        <f t="shared" si="285"/>
        <v>4.9380300000000004</v>
      </c>
      <c r="I494" s="89">
        <f t="shared" si="285"/>
        <v>5.0315200000000004</v>
      </c>
      <c r="J494" s="89">
        <f t="shared" si="285"/>
        <v>5.0631599999999999</v>
      </c>
      <c r="K494" s="89">
        <f t="shared" si="285"/>
        <v>5.17706</v>
      </c>
      <c r="L494" s="89">
        <f t="shared" si="285"/>
        <v>5.4084000000000003</v>
      </c>
      <c r="M494" s="89">
        <f t="shared" si="285"/>
        <v>5.6017700000000001</v>
      </c>
      <c r="N494" s="89">
        <f t="shared" si="285"/>
        <v>5.7172499999999999</v>
      </c>
      <c r="O494" s="89">
        <f t="shared" si="285"/>
        <v>5.7363900000000001</v>
      </c>
      <c r="P494" s="89">
        <f t="shared" si="285"/>
        <v>5.7160200000000003</v>
      </c>
      <c r="Q494" s="89">
        <f t="shared" si="285"/>
        <v>5.7238100000000003</v>
      </c>
      <c r="R494" s="89">
        <f t="shared" si="285"/>
        <v>5.6913499999999999</v>
      </c>
      <c r="S494" s="89">
        <f t="shared" si="285"/>
        <v>5.6722599999999996</v>
      </c>
      <c r="T494" s="89">
        <f t="shared" si="285"/>
        <v>5.7426700000000004</v>
      </c>
      <c r="U494" s="89">
        <f t="shared" si="285"/>
        <v>5.80037</v>
      </c>
      <c r="V494" s="89">
        <f t="shared" si="285"/>
        <v>5.79596</v>
      </c>
      <c r="W494" s="89">
        <f t="shared" si="285"/>
        <v>5.7681500000000003</v>
      </c>
      <c r="X494" s="89">
        <f t="shared" si="285"/>
        <v>5.73454</v>
      </c>
      <c r="Y494" s="89">
        <f t="shared" si="285"/>
        <v>5.6043900000000004</v>
      </c>
      <c r="Z494" s="89">
        <f t="shared" si="285"/>
        <v>5.2816999999999998</v>
      </c>
      <c r="AA494" s="89">
        <f t="shared" si="285"/>
        <v>5.1439300000000001</v>
      </c>
    </row>
    <row r="495" spans="1:27" ht="12.75" hidden="1" customHeight="1" outlineLevel="1" x14ac:dyDescent="0.2">
      <c r="A495" s="97" t="s">
        <v>2091</v>
      </c>
      <c r="B495" s="63" t="s">
        <v>242</v>
      </c>
      <c r="C495" s="43" t="s">
        <v>79</v>
      </c>
      <c r="D495" s="44">
        <v>1206.73</v>
      </c>
      <c r="E495" s="44">
        <v>1130.4100000000001</v>
      </c>
      <c r="F495" s="44">
        <v>1048.8599999999999</v>
      </c>
      <c r="G495" s="44">
        <v>1006.4</v>
      </c>
      <c r="H495" s="44">
        <v>1043.94</v>
      </c>
      <c r="I495" s="44">
        <v>1137.43</v>
      </c>
      <c r="J495" s="44">
        <v>1169.07</v>
      </c>
      <c r="K495" s="44">
        <v>1282.97</v>
      </c>
      <c r="L495" s="44">
        <v>1514.31</v>
      </c>
      <c r="M495" s="44">
        <v>1707.68</v>
      </c>
      <c r="N495" s="44">
        <v>1823.16</v>
      </c>
      <c r="O495" s="44">
        <v>1842.3</v>
      </c>
      <c r="P495" s="44">
        <v>1821.93</v>
      </c>
      <c r="Q495" s="44">
        <v>1829.72</v>
      </c>
      <c r="R495" s="44">
        <v>1797.26</v>
      </c>
      <c r="S495" s="44">
        <v>1778.17</v>
      </c>
      <c r="T495" s="44">
        <v>1848.58</v>
      </c>
      <c r="U495" s="44">
        <v>1906.28</v>
      </c>
      <c r="V495" s="44">
        <v>1901.87</v>
      </c>
      <c r="W495" s="44">
        <v>1874.06</v>
      </c>
      <c r="X495" s="44">
        <v>1840.45</v>
      </c>
      <c r="Y495" s="44">
        <v>1710.3</v>
      </c>
      <c r="Z495" s="44">
        <v>1387.61</v>
      </c>
      <c r="AA495" s="44">
        <v>1249.8399999999999</v>
      </c>
    </row>
    <row r="496" spans="1:27" ht="12.75" hidden="1" customHeight="1" outlineLevel="1" x14ac:dyDescent="0.2">
      <c r="A496" s="97" t="s">
        <v>2092</v>
      </c>
      <c r="B496" s="63" t="s">
        <v>90</v>
      </c>
      <c r="C496" s="43" t="s">
        <v>79</v>
      </c>
      <c r="D496" s="44">
        <f>$D$471</f>
        <v>3559.77</v>
      </c>
      <c r="E496" s="44">
        <f t="shared" ref="E496:AA496" si="286">$D$471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2">
      <c r="A497" s="97" t="s">
        <v>2093</v>
      </c>
      <c r="B497" s="63" t="s">
        <v>83</v>
      </c>
      <c r="C497" s="43" t="s">
        <v>79</v>
      </c>
      <c r="D497" s="44">
        <v>3.63</v>
      </c>
      <c r="E497" s="44">
        <v>3.63</v>
      </c>
      <c r="F497" s="44">
        <v>3.63</v>
      </c>
      <c r="G497" s="44">
        <v>3.63</v>
      </c>
      <c r="H497" s="44">
        <v>3.63</v>
      </c>
      <c r="I497" s="44">
        <v>3.63</v>
      </c>
      <c r="J497" s="44">
        <v>3.63</v>
      </c>
      <c r="K497" s="44">
        <v>3.63</v>
      </c>
      <c r="L497" s="44">
        <v>3.63</v>
      </c>
      <c r="M497" s="44">
        <v>3.63</v>
      </c>
      <c r="N497" s="44">
        <v>3.63</v>
      </c>
      <c r="O497" s="44">
        <v>3.63</v>
      </c>
      <c r="P497" s="44">
        <v>3.63</v>
      </c>
      <c r="Q497" s="44">
        <v>3.63</v>
      </c>
      <c r="R497" s="44">
        <v>3.63</v>
      </c>
      <c r="S497" s="44">
        <v>3.63</v>
      </c>
      <c r="T497" s="44">
        <v>3.63</v>
      </c>
      <c r="U497" s="44">
        <v>3.63</v>
      </c>
      <c r="V497" s="44">
        <v>3.63</v>
      </c>
      <c r="W497" s="44">
        <v>3.63</v>
      </c>
      <c r="X497" s="44">
        <v>3.63</v>
      </c>
      <c r="Y497" s="44">
        <v>3.63</v>
      </c>
      <c r="Z497" s="44">
        <v>3.63</v>
      </c>
      <c r="AA497" s="44">
        <v>3.63</v>
      </c>
    </row>
    <row r="498" spans="1:27" ht="12.75" hidden="1" customHeight="1" outlineLevel="1" x14ac:dyDescent="0.2">
      <c r="A498" s="97" t="s">
        <v>2094</v>
      </c>
      <c r="B498" s="63" t="s">
        <v>81</v>
      </c>
      <c r="C498" s="43" t="s">
        <v>79</v>
      </c>
      <c r="D498" s="44">
        <f>$D$11</f>
        <v>330.69</v>
      </c>
      <c r="E498" s="44">
        <f t="shared" ref="E498:AA498" si="287">$D$11</f>
        <v>330.69</v>
      </c>
      <c r="F498" s="44">
        <f t="shared" si="287"/>
        <v>330.69</v>
      </c>
      <c r="G498" s="44">
        <f t="shared" si="287"/>
        <v>330.69</v>
      </c>
      <c r="H498" s="44">
        <f t="shared" si="287"/>
        <v>330.69</v>
      </c>
      <c r="I498" s="44">
        <f t="shared" si="287"/>
        <v>330.69</v>
      </c>
      <c r="J498" s="44">
        <f t="shared" si="287"/>
        <v>330.69</v>
      </c>
      <c r="K498" s="44">
        <f t="shared" si="287"/>
        <v>330.69</v>
      </c>
      <c r="L498" s="44">
        <f t="shared" si="287"/>
        <v>330.69</v>
      </c>
      <c r="M498" s="44">
        <f t="shared" si="287"/>
        <v>330.69</v>
      </c>
      <c r="N498" s="44">
        <f t="shared" si="287"/>
        <v>330.69</v>
      </c>
      <c r="O498" s="44">
        <f t="shared" si="287"/>
        <v>330.69</v>
      </c>
      <c r="P498" s="44">
        <f t="shared" si="287"/>
        <v>330.69</v>
      </c>
      <c r="Q498" s="44">
        <f t="shared" si="287"/>
        <v>330.69</v>
      </c>
      <c r="R498" s="44">
        <f t="shared" si="287"/>
        <v>330.69</v>
      </c>
      <c r="S498" s="44">
        <f t="shared" si="287"/>
        <v>330.69</v>
      </c>
      <c r="T498" s="44">
        <f t="shared" si="287"/>
        <v>330.69</v>
      </c>
      <c r="U498" s="44">
        <f t="shared" si="287"/>
        <v>330.69</v>
      </c>
      <c r="V498" s="44">
        <f t="shared" si="287"/>
        <v>330.69</v>
      </c>
      <c r="W498" s="44">
        <f t="shared" si="287"/>
        <v>330.69</v>
      </c>
      <c r="X498" s="44">
        <f t="shared" si="287"/>
        <v>330.69</v>
      </c>
      <c r="Y498" s="44">
        <f t="shared" si="287"/>
        <v>330.69</v>
      </c>
      <c r="Z498" s="44">
        <f t="shared" si="287"/>
        <v>330.69</v>
      </c>
      <c r="AA498" s="44">
        <f t="shared" si="287"/>
        <v>330.69</v>
      </c>
    </row>
    <row r="499" spans="1:27" collapsed="1" x14ac:dyDescent="0.2">
      <c r="A499" s="96" t="s">
        <v>2095</v>
      </c>
      <c r="B499" s="28" t="str">
        <f>"07"&amp;"."&amp;$B$776&amp;"."&amp;$B$777</f>
        <v>07.11.2023</v>
      </c>
      <c r="C499" s="88" t="s">
        <v>76</v>
      </c>
      <c r="D499" s="89">
        <f>ROUND(((D500+D501+D503+D502)/1000),5)</f>
        <v>5.0512100000000002</v>
      </c>
      <c r="E499" s="89">
        <f>ROUND(((E500+E501+E503+E502)/1000),5)</f>
        <v>4.8970200000000004</v>
      </c>
      <c r="F499" s="89">
        <f>ROUND(((F500+F501+F503+F502)/1000),5)</f>
        <v>4.7919499999999999</v>
      </c>
      <c r="G499" s="89">
        <f t="shared" ref="G499:AA499" si="288">ROUND(((G500+G501+G503+G502)/1000),5)</f>
        <v>4.7494699999999996</v>
      </c>
      <c r="H499" s="89">
        <f t="shared" si="288"/>
        <v>4.8304600000000004</v>
      </c>
      <c r="I499" s="89">
        <f t="shared" si="288"/>
        <v>5.0560299999999998</v>
      </c>
      <c r="J499" s="89">
        <f t="shared" si="288"/>
        <v>5.1201999999999996</v>
      </c>
      <c r="K499" s="89">
        <f t="shared" si="288"/>
        <v>5.36212</v>
      </c>
      <c r="L499" s="89">
        <f t="shared" si="288"/>
        <v>5.6061699999999997</v>
      </c>
      <c r="M499" s="89">
        <f t="shared" si="288"/>
        <v>5.7487899999999996</v>
      </c>
      <c r="N499" s="89">
        <f t="shared" si="288"/>
        <v>5.75969</v>
      </c>
      <c r="O499" s="89">
        <f t="shared" si="288"/>
        <v>5.7618</v>
      </c>
      <c r="P499" s="89">
        <f t="shared" si="288"/>
        <v>5.7217700000000002</v>
      </c>
      <c r="Q499" s="89">
        <f t="shared" si="288"/>
        <v>5.7396000000000003</v>
      </c>
      <c r="R499" s="89">
        <f t="shared" si="288"/>
        <v>5.7458499999999999</v>
      </c>
      <c r="S499" s="89">
        <f t="shared" si="288"/>
        <v>5.7680199999999999</v>
      </c>
      <c r="T499" s="89">
        <f t="shared" si="288"/>
        <v>5.7634499999999997</v>
      </c>
      <c r="U499" s="89">
        <f t="shared" si="288"/>
        <v>5.7452300000000003</v>
      </c>
      <c r="V499" s="89">
        <f t="shared" si="288"/>
        <v>5.8047300000000002</v>
      </c>
      <c r="W499" s="89">
        <f t="shared" si="288"/>
        <v>5.71</v>
      </c>
      <c r="X499" s="89">
        <f t="shared" si="288"/>
        <v>5.5797800000000004</v>
      </c>
      <c r="Y499" s="89">
        <f t="shared" si="288"/>
        <v>5.5187999999999997</v>
      </c>
      <c r="Z499" s="89">
        <f t="shared" si="288"/>
        <v>5.19407</v>
      </c>
      <c r="AA499" s="89">
        <f t="shared" si="288"/>
        <v>5.0782600000000002</v>
      </c>
    </row>
    <row r="500" spans="1:27" ht="12.75" hidden="1" customHeight="1" outlineLevel="1" x14ac:dyDescent="0.2">
      <c r="A500" s="97" t="s">
        <v>2096</v>
      </c>
      <c r="B500" s="63" t="s">
        <v>242</v>
      </c>
      <c r="C500" s="43" t="s">
        <v>79</v>
      </c>
      <c r="D500" s="44">
        <v>1157.1199999999999</v>
      </c>
      <c r="E500" s="44">
        <v>1002.93</v>
      </c>
      <c r="F500" s="44">
        <v>897.86</v>
      </c>
      <c r="G500" s="44">
        <v>855.38</v>
      </c>
      <c r="H500" s="44">
        <v>936.37</v>
      </c>
      <c r="I500" s="44">
        <v>1161.94</v>
      </c>
      <c r="J500" s="44">
        <v>1226.1099999999999</v>
      </c>
      <c r="K500" s="44">
        <v>1468.03</v>
      </c>
      <c r="L500" s="44">
        <v>1712.08</v>
      </c>
      <c r="M500" s="44">
        <v>1854.7</v>
      </c>
      <c r="N500" s="44">
        <v>1865.6</v>
      </c>
      <c r="O500" s="44">
        <v>1867.71</v>
      </c>
      <c r="P500" s="44">
        <v>1827.68</v>
      </c>
      <c r="Q500" s="44">
        <v>1845.51</v>
      </c>
      <c r="R500" s="44">
        <v>1851.76</v>
      </c>
      <c r="S500" s="44">
        <v>1873.93</v>
      </c>
      <c r="T500" s="44">
        <v>1869.36</v>
      </c>
      <c r="U500" s="44">
        <v>1851.14</v>
      </c>
      <c r="V500" s="44">
        <v>1910.64</v>
      </c>
      <c r="W500" s="44">
        <v>1815.91</v>
      </c>
      <c r="X500" s="44">
        <v>1685.69</v>
      </c>
      <c r="Y500" s="44">
        <v>1624.71</v>
      </c>
      <c r="Z500" s="44">
        <v>1299.98</v>
      </c>
      <c r="AA500" s="44">
        <v>1184.17</v>
      </c>
    </row>
    <row r="501" spans="1:27" ht="12.75" hidden="1" customHeight="1" outlineLevel="1" x14ac:dyDescent="0.2">
      <c r="A501" s="97" t="s">
        <v>2097</v>
      </c>
      <c r="B501" s="63" t="s">
        <v>90</v>
      </c>
      <c r="C501" s="43" t="s">
        <v>79</v>
      </c>
      <c r="D501" s="44">
        <f>$D$471</f>
        <v>3559.77</v>
      </c>
      <c r="E501" s="44">
        <f t="shared" ref="E501:AA501" si="289">$D$471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2">
      <c r="A502" s="97" t="s">
        <v>2098</v>
      </c>
      <c r="B502" s="63" t="s">
        <v>83</v>
      </c>
      <c r="C502" s="43" t="s">
        <v>79</v>
      </c>
      <c r="D502" s="44">
        <v>3.63</v>
      </c>
      <c r="E502" s="44">
        <v>3.63</v>
      </c>
      <c r="F502" s="44">
        <v>3.63</v>
      </c>
      <c r="G502" s="44">
        <v>3.63</v>
      </c>
      <c r="H502" s="44">
        <v>3.63</v>
      </c>
      <c r="I502" s="44">
        <v>3.63</v>
      </c>
      <c r="J502" s="44">
        <v>3.63</v>
      </c>
      <c r="K502" s="44">
        <v>3.63</v>
      </c>
      <c r="L502" s="44">
        <v>3.63</v>
      </c>
      <c r="M502" s="44">
        <v>3.63</v>
      </c>
      <c r="N502" s="44">
        <v>3.63</v>
      </c>
      <c r="O502" s="44">
        <v>3.63</v>
      </c>
      <c r="P502" s="44">
        <v>3.63</v>
      </c>
      <c r="Q502" s="44">
        <v>3.63</v>
      </c>
      <c r="R502" s="44">
        <v>3.63</v>
      </c>
      <c r="S502" s="44">
        <v>3.63</v>
      </c>
      <c r="T502" s="44">
        <v>3.63</v>
      </c>
      <c r="U502" s="44">
        <v>3.63</v>
      </c>
      <c r="V502" s="44">
        <v>3.63</v>
      </c>
      <c r="W502" s="44">
        <v>3.63</v>
      </c>
      <c r="X502" s="44">
        <v>3.63</v>
      </c>
      <c r="Y502" s="44">
        <v>3.63</v>
      </c>
      <c r="Z502" s="44">
        <v>3.63</v>
      </c>
      <c r="AA502" s="44">
        <v>3.63</v>
      </c>
    </row>
    <row r="503" spans="1:27" ht="12.75" hidden="1" customHeight="1" outlineLevel="1" x14ac:dyDescent="0.2">
      <c r="A503" s="97" t="s">
        <v>2099</v>
      </c>
      <c r="B503" s="63" t="s">
        <v>81</v>
      </c>
      <c r="C503" s="43" t="s">
        <v>79</v>
      </c>
      <c r="D503" s="44">
        <f>$D$11</f>
        <v>330.69</v>
      </c>
      <c r="E503" s="44">
        <f t="shared" ref="E503:AA503" si="290">$D$11</f>
        <v>330.69</v>
      </c>
      <c r="F503" s="44">
        <f t="shared" si="290"/>
        <v>330.69</v>
      </c>
      <c r="G503" s="44">
        <f t="shared" si="290"/>
        <v>330.69</v>
      </c>
      <c r="H503" s="44">
        <f t="shared" si="290"/>
        <v>330.69</v>
      </c>
      <c r="I503" s="44">
        <f t="shared" si="290"/>
        <v>330.69</v>
      </c>
      <c r="J503" s="44">
        <f t="shared" si="290"/>
        <v>330.69</v>
      </c>
      <c r="K503" s="44">
        <f t="shared" si="290"/>
        <v>330.69</v>
      </c>
      <c r="L503" s="44">
        <f t="shared" si="290"/>
        <v>330.69</v>
      </c>
      <c r="M503" s="44">
        <f t="shared" si="290"/>
        <v>330.69</v>
      </c>
      <c r="N503" s="44">
        <f t="shared" si="290"/>
        <v>330.69</v>
      </c>
      <c r="O503" s="44">
        <f t="shared" si="290"/>
        <v>330.69</v>
      </c>
      <c r="P503" s="44">
        <f t="shared" si="290"/>
        <v>330.69</v>
      </c>
      <c r="Q503" s="44">
        <f t="shared" si="290"/>
        <v>330.69</v>
      </c>
      <c r="R503" s="44">
        <f t="shared" si="290"/>
        <v>330.69</v>
      </c>
      <c r="S503" s="44">
        <f t="shared" si="290"/>
        <v>330.69</v>
      </c>
      <c r="T503" s="44">
        <f t="shared" si="290"/>
        <v>330.69</v>
      </c>
      <c r="U503" s="44">
        <f t="shared" si="290"/>
        <v>330.69</v>
      </c>
      <c r="V503" s="44">
        <f t="shared" si="290"/>
        <v>330.69</v>
      </c>
      <c r="W503" s="44">
        <f t="shared" si="290"/>
        <v>330.69</v>
      </c>
      <c r="X503" s="44">
        <f t="shared" si="290"/>
        <v>330.69</v>
      </c>
      <c r="Y503" s="44">
        <f t="shared" si="290"/>
        <v>330.69</v>
      </c>
      <c r="Z503" s="44">
        <f t="shared" si="290"/>
        <v>330.69</v>
      </c>
      <c r="AA503" s="44">
        <f t="shared" si="290"/>
        <v>330.69</v>
      </c>
    </row>
    <row r="504" spans="1:27" collapsed="1" x14ac:dyDescent="0.2">
      <c r="A504" s="96" t="s">
        <v>2100</v>
      </c>
      <c r="B504" s="28" t="str">
        <f>"08"&amp;"."&amp;$B$776&amp;"."&amp;$B$777</f>
        <v>08.11.2023</v>
      </c>
      <c r="C504" s="88" t="s">
        <v>76</v>
      </c>
      <c r="D504" s="89">
        <f>ROUND(((D505+D506+D508+D507)/1000),5)</f>
        <v>5.0906500000000001</v>
      </c>
      <c r="E504" s="89">
        <f>ROUND(((E505+E506+E508+E507)/1000),5)</f>
        <v>5.0615399999999999</v>
      </c>
      <c r="F504" s="89">
        <f>ROUND(((F505+F506+F508+F507)/1000),5)</f>
        <v>4.8358100000000004</v>
      </c>
      <c r="G504" s="89">
        <f t="shared" ref="G504:AA504" si="291">ROUND(((G505+G506+G508+G507)/1000),5)</f>
        <v>4.8315400000000004</v>
      </c>
      <c r="H504" s="89">
        <f t="shared" si="291"/>
        <v>4.8563200000000002</v>
      </c>
      <c r="I504" s="89">
        <f t="shared" si="291"/>
        <v>5.0808799999999996</v>
      </c>
      <c r="J504" s="89">
        <f t="shared" si="291"/>
        <v>5.11212</v>
      </c>
      <c r="K504" s="89">
        <f t="shared" si="291"/>
        <v>5.3930899999999999</v>
      </c>
      <c r="L504" s="89">
        <f t="shared" si="291"/>
        <v>5.5538800000000004</v>
      </c>
      <c r="M504" s="89">
        <f t="shared" si="291"/>
        <v>5.7323399999999998</v>
      </c>
      <c r="N504" s="89">
        <f t="shared" si="291"/>
        <v>5.7430000000000003</v>
      </c>
      <c r="O504" s="89">
        <f t="shared" si="291"/>
        <v>5.7721999999999998</v>
      </c>
      <c r="P504" s="89">
        <f t="shared" si="291"/>
        <v>5.7727199999999996</v>
      </c>
      <c r="Q504" s="89">
        <f t="shared" si="291"/>
        <v>5.7823700000000002</v>
      </c>
      <c r="R504" s="89">
        <f t="shared" si="291"/>
        <v>5.7601899999999997</v>
      </c>
      <c r="S504" s="89">
        <f t="shared" si="291"/>
        <v>5.7946499999999999</v>
      </c>
      <c r="T504" s="89">
        <f t="shared" si="291"/>
        <v>5.80002</v>
      </c>
      <c r="U504" s="89">
        <f t="shared" si="291"/>
        <v>5.7976599999999996</v>
      </c>
      <c r="V504" s="89">
        <f t="shared" si="291"/>
        <v>5.7925700000000004</v>
      </c>
      <c r="W504" s="89">
        <f t="shared" si="291"/>
        <v>5.7319899999999997</v>
      </c>
      <c r="X504" s="89">
        <f t="shared" si="291"/>
        <v>5.6668599999999998</v>
      </c>
      <c r="Y504" s="89">
        <f t="shared" si="291"/>
        <v>5.5466899999999999</v>
      </c>
      <c r="Z504" s="89">
        <f t="shared" si="291"/>
        <v>5.24803</v>
      </c>
      <c r="AA504" s="89">
        <f t="shared" si="291"/>
        <v>5.0963200000000004</v>
      </c>
    </row>
    <row r="505" spans="1:27" ht="12.75" hidden="1" customHeight="1" outlineLevel="1" x14ac:dyDescent="0.2">
      <c r="A505" s="97" t="s">
        <v>2101</v>
      </c>
      <c r="B505" s="63" t="s">
        <v>242</v>
      </c>
      <c r="C505" s="43" t="s">
        <v>79</v>
      </c>
      <c r="D505" s="44">
        <v>1196.56</v>
      </c>
      <c r="E505" s="44">
        <v>1167.45</v>
      </c>
      <c r="F505" s="44">
        <v>941.72</v>
      </c>
      <c r="G505" s="44">
        <v>937.45</v>
      </c>
      <c r="H505" s="44">
        <v>962.23</v>
      </c>
      <c r="I505" s="44">
        <v>1186.79</v>
      </c>
      <c r="J505" s="44">
        <v>1218.03</v>
      </c>
      <c r="K505" s="44">
        <v>1499</v>
      </c>
      <c r="L505" s="44">
        <v>1659.79</v>
      </c>
      <c r="M505" s="44">
        <v>1838.25</v>
      </c>
      <c r="N505" s="44">
        <v>1848.91</v>
      </c>
      <c r="O505" s="44">
        <v>1878.11</v>
      </c>
      <c r="P505" s="44">
        <v>1878.63</v>
      </c>
      <c r="Q505" s="44">
        <v>1888.28</v>
      </c>
      <c r="R505" s="44">
        <v>1866.1</v>
      </c>
      <c r="S505" s="44">
        <v>1900.56</v>
      </c>
      <c r="T505" s="44">
        <v>1905.93</v>
      </c>
      <c r="U505" s="44">
        <v>1903.57</v>
      </c>
      <c r="V505" s="44">
        <v>1898.48</v>
      </c>
      <c r="W505" s="44">
        <v>1837.9</v>
      </c>
      <c r="X505" s="44">
        <v>1772.77</v>
      </c>
      <c r="Y505" s="44">
        <v>1652.6</v>
      </c>
      <c r="Z505" s="44">
        <v>1353.94</v>
      </c>
      <c r="AA505" s="44">
        <v>1202.23</v>
      </c>
    </row>
    <row r="506" spans="1:27" ht="12.75" hidden="1" customHeight="1" outlineLevel="1" x14ac:dyDescent="0.2">
      <c r="A506" s="97" t="s">
        <v>2102</v>
      </c>
      <c r="B506" s="63" t="s">
        <v>90</v>
      </c>
      <c r="C506" s="43" t="s">
        <v>79</v>
      </c>
      <c r="D506" s="44">
        <f>$D$471</f>
        <v>3559.77</v>
      </c>
      <c r="E506" s="44">
        <f t="shared" ref="E506:AA506" si="292">$D$471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2">
      <c r="A507" s="97" t="s">
        <v>2103</v>
      </c>
      <c r="B507" s="63" t="s">
        <v>83</v>
      </c>
      <c r="C507" s="43" t="s">
        <v>79</v>
      </c>
      <c r="D507" s="44">
        <v>3.63</v>
      </c>
      <c r="E507" s="44">
        <v>3.63</v>
      </c>
      <c r="F507" s="44">
        <v>3.63</v>
      </c>
      <c r="G507" s="44">
        <v>3.63</v>
      </c>
      <c r="H507" s="44">
        <v>3.63</v>
      </c>
      <c r="I507" s="44">
        <v>3.63</v>
      </c>
      <c r="J507" s="44">
        <v>3.63</v>
      </c>
      <c r="K507" s="44">
        <v>3.63</v>
      </c>
      <c r="L507" s="44">
        <v>3.63</v>
      </c>
      <c r="M507" s="44">
        <v>3.63</v>
      </c>
      <c r="N507" s="44">
        <v>3.63</v>
      </c>
      <c r="O507" s="44">
        <v>3.63</v>
      </c>
      <c r="P507" s="44">
        <v>3.63</v>
      </c>
      <c r="Q507" s="44">
        <v>3.63</v>
      </c>
      <c r="R507" s="44">
        <v>3.63</v>
      </c>
      <c r="S507" s="44">
        <v>3.63</v>
      </c>
      <c r="T507" s="44">
        <v>3.63</v>
      </c>
      <c r="U507" s="44">
        <v>3.63</v>
      </c>
      <c r="V507" s="44">
        <v>3.63</v>
      </c>
      <c r="W507" s="44">
        <v>3.63</v>
      </c>
      <c r="X507" s="44">
        <v>3.63</v>
      </c>
      <c r="Y507" s="44">
        <v>3.63</v>
      </c>
      <c r="Z507" s="44">
        <v>3.63</v>
      </c>
      <c r="AA507" s="44">
        <v>3.63</v>
      </c>
    </row>
    <row r="508" spans="1:27" ht="12.75" hidden="1" customHeight="1" outlineLevel="1" x14ac:dyDescent="0.2">
      <c r="A508" s="97" t="s">
        <v>2104</v>
      </c>
      <c r="B508" s="63" t="s">
        <v>81</v>
      </c>
      <c r="C508" s="43" t="s">
        <v>79</v>
      </c>
      <c r="D508" s="44">
        <f>$D$11</f>
        <v>330.69</v>
      </c>
      <c r="E508" s="44">
        <f t="shared" ref="E508:AA508" si="293">$D$11</f>
        <v>330.69</v>
      </c>
      <c r="F508" s="44">
        <f t="shared" si="293"/>
        <v>330.69</v>
      </c>
      <c r="G508" s="44">
        <f t="shared" si="293"/>
        <v>330.69</v>
      </c>
      <c r="H508" s="44">
        <f t="shared" si="293"/>
        <v>330.69</v>
      </c>
      <c r="I508" s="44">
        <f t="shared" si="293"/>
        <v>330.69</v>
      </c>
      <c r="J508" s="44">
        <f t="shared" si="293"/>
        <v>330.69</v>
      </c>
      <c r="K508" s="44">
        <f t="shared" si="293"/>
        <v>330.69</v>
      </c>
      <c r="L508" s="44">
        <f t="shared" si="293"/>
        <v>330.69</v>
      </c>
      <c r="M508" s="44">
        <f t="shared" si="293"/>
        <v>330.69</v>
      </c>
      <c r="N508" s="44">
        <f t="shared" si="293"/>
        <v>330.69</v>
      </c>
      <c r="O508" s="44">
        <f t="shared" si="293"/>
        <v>330.69</v>
      </c>
      <c r="P508" s="44">
        <f t="shared" si="293"/>
        <v>330.69</v>
      </c>
      <c r="Q508" s="44">
        <f t="shared" si="293"/>
        <v>330.69</v>
      </c>
      <c r="R508" s="44">
        <f t="shared" si="293"/>
        <v>330.69</v>
      </c>
      <c r="S508" s="44">
        <f t="shared" si="293"/>
        <v>330.69</v>
      </c>
      <c r="T508" s="44">
        <f t="shared" si="293"/>
        <v>330.69</v>
      </c>
      <c r="U508" s="44">
        <f t="shared" si="293"/>
        <v>330.69</v>
      </c>
      <c r="V508" s="44">
        <f t="shared" si="293"/>
        <v>330.69</v>
      </c>
      <c r="W508" s="44">
        <f t="shared" si="293"/>
        <v>330.69</v>
      </c>
      <c r="X508" s="44">
        <f t="shared" si="293"/>
        <v>330.69</v>
      </c>
      <c r="Y508" s="44">
        <f t="shared" si="293"/>
        <v>330.69</v>
      </c>
      <c r="Z508" s="44">
        <f t="shared" si="293"/>
        <v>330.69</v>
      </c>
      <c r="AA508" s="44">
        <f t="shared" si="293"/>
        <v>330.69</v>
      </c>
    </row>
    <row r="509" spans="1:27" collapsed="1" x14ac:dyDescent="0.2">
      <c r="A509" s="96" t="s">
        <v>2105</v>
      </c>
      <c r="B509" s="28" t="str">
        <f>"09"&amp;"."&amp;$B$776&amp;"."&amp;$B$777</f>
        <v>09.11.2023</v>
      </c>
      <c r="C509" s="88" t="s">
        <v>76</v>
      </c>
      <c r="D509" s="89">
        <f>ROUND(((D510+D511+D513+D512)/1000),5)</f>
        <v>5.1119300000000001</v>
      </c>
      <c r="E509" s="89">
        <f>ROUND(((E510+E511+E513+E512)/1000),5)</f>
        <v>5.0720499999999999</v>
      </c>
      <c r="F509" s="89">
        <f>ROUND(((F510+F511+F513+F512)/1000),5)</f>
        <v>5.0160299999999998</v>
      </c>
      <c r="G509" s="89">
        <f t="shared" ref="G509:AA509" si="294">ROUND(((G510+G511+G513+G512)/1000),5)</f>
        <v>4.88436</v>
      </c>
      <c r="H509" s="89">
        <f t="shared" si="294"/>
        <v>5.0418599999999998</v>
      </c>
      <c r="I509" s="89">
        <f t="shared" si="294"/>
        <v>5.0824400000000001</v>
      </c>
      <c r="J509" s="89">
        <f t="shared" si="294"/>
        <v>5.1619099999999998</v>
      </c>
      <c r="K509" s="89">
        <f t="shared" si="294"/>
        <v>5.4291999999999998</v>
      </c>
      <c r="L509" s="89">
        <f t="shared" si="294"/>
        <v>5.5991600000000004</v>
      </c>
      <c r="M509" s="89">
        <f t="shared" si="294"/>
        <v>5.74491</v>
      </c>
      <c r="N509" s="89">
        <f t="shared" si="294"/>
        <v>5.7988799999999996</v>
      </c>
      <c r="O509" s="89">
        <f t="shared" si="294"/>
        <v>5.8052299999999999</v>
      </c>
      <c r="P509" s="89">
        <f t="shared" si="294"/>
        <v>5.77</v>
      </c>
      <c r="Q509" s="89">
        <f t="shared" si="294"/>
        <v>5.7769599999999999</v>
      </c>
      <c r="R509" s="89">
        <f t="shared" si="294"/>
        <v>5.7771499999999998</v>
      </c>
      <c r="S509" s="89">
        <f t="shared" si="294"/>
        <v>5.7563000000000004</v>
      </c>
      <c r="T509" s="89">
        <f t="shared" si="294"/>
        <v>5.7047800000000004</v>
      </c>
      <c r="U509" s="89">
        <f t="shared" si="294"/>
        <v>5.8781400000000001</v>
      </c>
      <c r="V509" s="89">
        <f t="shared" si="294"/>
        <v>5.8725399999999999</v>
      </c>
      <c r="W509" s="89">
        <f t="shared" si="294"/>
        <v>5.7453099999999999</v>
      </c>
      <c r="X509" s="89">
        <f t="shared" si="294"/>
        <v>5.5599499999999997</v>
      </c>
      <c r="Y509" s="89">
        <f t="shared" si="294"/>
        <v>5.5084400000000002</v>
      </c>
      <c r="Z509" s="89">
        <f t="shared" si="294"/>
        <v>5.23095</v>
      </c>
      <c r="AA509" s="89">
        <f t="shared" si="294"/>
        <v>5.1240600000000001</v>
      </c>
    </row>
    <row r="510" spans="1:27" ht="12.75" hidden="1" customHeight="1" outlineLevel="1" x14ac:dyDescent="0.2">
      <c r="A510" s="97" t="s">
        <v>2106</v>
      </c>
      <c r="B510" s="63" t="s">
        <v>242</v>
      </c>
      <c r="C510" s="43" t="s">
        <v>79</v>
      </c>
      <c r="D510" s="44">
        <v>1217.8399999999999</v>
      </c>
      <c r="E510" s="44">
        <v>1177.96</v>
      </c>
      <c r="F510" s="44">
        <v>1121.94</v>
      </c>
      <c r="G510" s="44">
        <v>990.27</v>
      </c>
      <c r="H510" s="44">
        <v>1147.77</v>
      </c>
      <c r="I510" s="44">
        <v>1188.3499999999999</v>
      </c>
      <c r="J510" s="44">
        <v>1267.82</v>
      </c>
      <c r="K510" s="44">
        <v>1535.11</v>
      </c>
      <c r="L510" s="44">
        <v>1705.07</v>
      </c>
      <c r="M510" s="44">
        <v>1850.82</v>
      </c>
      <c r="N510" s="44">
        <v>1904.79</v>
      </c>
      <c r="O510" s="44">
        <v>1911.14</v>
      </c>
      <c r="P510" s="44">
        <v>1875.91</v>
      </c>
      <c r="Q510" s="44">
        <v>1882.87</v>
      </c>
      <c r="R510" s="44">
        <v>1883.06</v>
      </c>
      <c r="S510" s="44">
        <v>1862.21</v>
      </c>
      <c r="T510" s="44">
        <v>1810.69</v>
      </c>
      <c r="U510" s="44">
        <v>1984.05</v>
      </c>
      <c r="V510" s="44">
        <v>1978.45</v>
      </c>
      <c r="W510" s="44">
        <v>1851.22</v>
      </c>
      <c r="X510" s="44">
        <v>1665.86</v>
      </c>
      <c r="Y510" s="44">
        <v>1614.35</v>
      </c>
      <c r="Z510" s="44">
        <v>1336.86</v>
      </c>
      <c r="AA510" s="44">
        <v>1229.97</v>
      </c>
    </row>
    <row r="511" spans="1:27" ht="12.75" hidden="1" customHeight="1" outlineLevel="1" x14ac:dyDescent="0.2">
      <c r="A511" s="97" t="s">
        <v>2107</v>
      </c>
      <c r="B511" s="63" t="s">
        <v>90</v>
      </c>
      <c r="C511" s="43" t="s">
        <v>79</v>
      </c>
      <c r="D511" s="44">
        <f>$D$471</f>
        <v>3559.77</v>
      </c>
      <c r="E511" s="44">
        <f t="shared" ref="E511:AA511" si="295">$D$471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2">
      <c r="A512" s="97" t="s">
        <v>2108</v>
      </c>
      <c r="B512" s="63" t="s">
        <v>83</v>
      </c>
      <c r="C512" s="43" t="s">
        <v>79</v>
      </c>
      <c r="D512" s="44">
        <v>3.63</v>
      </c>
      <c r="E512" s="44">
        <v>3.63</v>
      </c>
      <c r="F512" s="44">
        <v>3.63</v>
      </c>
      <c r="G512" s="44">
        <v>3.63</v>
      </c>
      <c r="H512" s="44">
        <v>3.63</v>
      </c>
      <c r="I512" s="44">
        <v>3.63</v>
      </c>
      <c r="J512" s="44">
        <v>3.63</v>
      </c>
      <c r="K512" s="44">
        <v>3.63</v>
      </c>
      <c r="L512" s="44">
        <v>3.63</v>
      </c>
      <c r="M512" s="44">
        <v>3.63</v>
      </c>
      <c r="N512" s="44">
        <v>3.63</v>
      </c>
      <c r="O512" s="44">
        <v>3.63</v>
      </c>
      <c r="P512" s="44">
        <v>3.63</v>
      </c>
      <c r="Q512" s="44">
        <v>3.63</v>
      </c>
      <c r="R512" s="44">
        <v>3.63</v>
      </c>
      <c r="S512" s="44">
        <v>3.63</v>
      </c>
      <c r="T512" s="44">
        <v>3.63</v>
      </c>
      <c r="U512" s="44">
        <v>3.63</v>
      </c>
      <c r="V512" s="44">
        <v>3.63</v>
      </c>
      <c r="W512" s="44">
        <v>3.63</v>
      </c>
      <c r="X512" s="44">
        <v>3.63</v>
      </c>
      <c r="Y512" s="44">
        <v>3.63</v>
      </c>
      <c r="Z512" s="44">
        <v>3.63</v>
      </c>
      <c r="AA512" s="44">
        <v>3.63</v>
      </c>
    </row>
    <row r="513" spans="1:27" ht="12.75" hidden="1" customHeight="1" outlineLevel="1" x14ac:dyDescent="0.2">
      <c r="A513" s="97" t="s">
        <v>2109</v>
      </c>
      <c r="B513" s="63" t="s">
        <v>81</v>
      </c>
      <c r="C513" s="43" t="s">
        <v>79</v>
      </c>
      <c r="D513" s="44">
        <f>$D$11</f>
        <v>330.69</v>
      </c>
      <c r="E513" s="44">
        <f t="shared" ref="E513:AA513" si="296">$D$11</f>
        <v>330.69</v>
      </c>
      <c r="F513" s="44">
        <f t="shared" si="296"/>
        <v>330.69</v>
      </c>
      <c r="G513" s="44">
        <f t="shared" si="296"/>
        <v>330.69</v>
      </c>
      <c r="H513" s="44">
        <f t="shared" si="296"/>
        <v>330.69</v>
      </c>
      <c r="I513" s="44">
        <f t="shared" si="296"/>
        <v>330.69</v>
      </c>
      <c r="J513" s="44">
        <f t="shared" si="296"/>
        <v>330.69</v>
      </c>
      <c r="K513" s="44">
        <f t="shared" si="296"/>
        <v>330.69</v>
      </c>
      <c r="L513" s="44">
        <f t="shared" si="296"/>
        <v>330.69</v>
      </c>
      <c r="M513" s="44">
        <f t="shared" si="296"/>
        <v>330.69</v>
      </c>
      <c r="N513" s="44">
        <f t="shared" si="296"/>
        <v>330.69</v>
      </c>
      <c r="O513" s="44">
        <f t="shared" si="296"/>
        <v>330.69</v>
      </c>
      <c r="P513" s="44">
        <f t="shared" si="296"/>
        <v>330.69</v>
      </c>
      <c r="Q513" s="44">
        <f t="shared" si="296"/>
        <v>330.69</v>
      </c>
      <c r="R513" s="44">
        <f t="shared" si="296"/>
        <v>330.69</v>
      </c>
      <c r="S513" s="44">
        <f t="shared" si="296"/>
        <v>330.69</v>
      </c>
      <c r="T513" s="44">
        <f t="shared" si="296"/>
        <v>330.69</v>
      </c>
      <c r="U513" s="44">
        <f t="shared" si="296"/>
        <v>330.69</v>
      </c>
      <c r="V513" s="44">
        <f t="shared" si="296"/>
        <v>330.69</v>
      </c>
      <c r="W513" s="44">
        <f t="shared" si="296"/>
        <v>330.69</v>
      </c>
      <c r="X513" s="44">
        <f t="shared" si="296"/>
        <v>330.69</v>
      </c>
      <c r="Y513" s="44">
        <f t="shared" si="296"/>
        <v>330.69</v>
      </c>
      <c r="Z513" s="44">
        <f t="shared" si="296"/>
        <v>330.69</v>
      </c>
      <c r="AA513" s="44">
        <f t="shared" si="296"/>
        <v>330.69</v>
      </c>
    </row>
    <row r="514" spans="1:27" collapsed="1" x14ac:dyDescent="0.2">
      <c r="A514" s="96" t="s">
        <v>2110</v>
      </c>
      <c r="B514" s="28" t="str">
        <f>"10"&amp;"."&amp;$B$776&amp;"."&amp;$B$777</f>
        <v>10.11.2023</v>
      </c>
      <c r="C514" s="88" t="s">
        <v>76</v>
      </c>
      <c r="D514" s="89">
        <f>ROUND(((D515+D516+D518+D517)/1000),5)</f>
        <v>5.0936399999999997</v>
      </c>
      <c r="E514" s="89">
        <f>ROUND(((E515+E516+E518+E517)/1000),5)</f>
        <v>5.0536500000000002</v>
      </c>
      <c r="F514" s="89">
        <f>ROUND(((F515+F516+F518+F517)/1000),5)</f>
        <v>5.0165699999999998</v>
      </c>
      <c r="G514" s="89">
        <f t="shared" ref="G514:AA514" si="297">ROUND(((G515+G516+G518+G517)/1000),5)</f>
        <v>4.8852599999999997</v>
      </c>
      <c r="H514" s="89">
        <f t="shared" si="297"/>
        <v>5.0115600000000002</v>
      </c>
      <c r="I514" s="89">
        <f t="shared" si="297"/>
        <v>5.0844399999999998</v>
      </c>
      <c r="J514" s="89">
        <f t="shared" si="297"/>
        <v>5.1690699999999996</v>
      </c>
      <c r="K514" s="89">
        <f t="shared" si="297"/>
        <v>5.4668099999999997</v>
      </c>
      <c r="L514" s="89">
        <f t="shared" si="297"/>
        <v>5.71699</v>
      </c>
      <c r="M514" s="89">
        <f t="shared" si="297"/>
        <v>5.7761199999999997</v>
      </c>
      <c r="N514" s="89">
        <f t="shared" si="297"/>
        <v>5.78965</v>
      </c>
      <c r="O514" s="89">
        <f t="shared" si="297"/>
        <v>5.8327999999999998</v>
      </c>
      <c r="P514" s="89">
        <f t="shared" si="297"/>
        <v>5.8031499999999996</v>
      </c>
      <c r="Q514" s="89">
        <f t="shared" si="297"/>
        <v>5.8060700000000001</v>
      </c>
      <c r="R514" s="89">
        <f t="shared" si="297"/>
        <v>5.8049900000000001</v>
      </c>
      <c r="S514" s="89">
        <f t="shared" si="297"/>
        <v>5.8063099999999999</v>
      </c>
      <c r="T514" s="89">
        <f t="shared" si="297"/>
        <v>5.7730100000000002</v>
      </c>
      <c r="U514" s="89">
        <f t="shared" si="297"/>
        <v>5.8984300000000003</v>
      </c>
      <c r="V514" s="89">
        <f t="shared" si="297"/>
        <v>5.87683</v>
      </c>
      <c r="W514" s="89">
        <f t="shared" si="297"/>
        <v>5.8276000000000003</v>
      </c>
      <c r="X514" s="89">
        <f t="shared" si="297"/>
        <v>5.7579700000000003</v>
      </c>
      <c r="Y514" s="89">
        <f t="shared" si="297"/>
        <v>5.5919499999999998</v>
      </c>
      <c r="Z514" s="89">
        <f t="shared" si="297"/>
        <v>5.3575499999999998</v>
      </c>
      <c r="AA514" s="89">
        <f t="shared" si="297"/>
        <v>5.1417000000000002</v>
      </c>
    </row>
    <row r="515" spans="1:27" ht="12.75" hidden="1" customHeight="1" outlineLevel="1" x14ac:dyDescent="0.2">
      <c r="A515" s="97" t="s">
        <v>2111</v>
      </c>
      <c r="B515" s="63" t="s">
        <v>242</v>
      </c>
      <c r="C515" s="43" t="s">
        <v>79</v>
      </c>
      <c r="D515" s="44">
        <v>1199.55</v>
      </c>
      <c r="E515" s="44">
        <v>1159.56</v>
      </c>
      <c r="F515" s="44">
        <v>1122.48</v>
      </c>
      <c r="G515" s="44">
        <v>991.17</v>
      </c>
      <c r="H515" s="44">
        <v>1117.47</v>
      </c>
      <c r="I515" s="44">
        <v>1190.3499999999999</v>
      </c>
      <c r="J515" s="44">
        <v>1274.98</v>
      </c>
      <c r="K515" s="44">
        <v>1572.72</v>
      </c>
      <c r="L515" s="44">
        <v>1822.9</v>
      </c>
      <c r="M515" s="44">
        <v>1882.03</v>
      </c>
      <c r="N515" s="44">
        <v>1895.56</v>
      </c>
      <c r="O515" s="44">
        <v>1938.71</v>
      </c>
      <c r="P515" s="44">
        <v>1909.06</v>
      </c>
      <c r="Q515" s="44">
        <v>1911.98</v>
      </c>
      <c r="R515" s="44">
        <v>1910.9</v>
      </c>
      <c r="S515" s="44">
        <v>1912.22</v>
      </c>
      <c r="T515" s="44">
        <v>1878.92</v>
      </c>
      <c r="U515" s="44">
        <v>2004.34</v>
      </c>
      <c r="V515" s="44">
        <v>1982.74</v>
      </c>
      <c r="W515" s="44">
        <v>1933.51</v>
      </c>
      <c r="X515" s="44">
        <v>1863.88</v>
      </c>
      <c r="Y515" s="44">
        <v>1697.86</v>
      </c>
      <c r="Z515" s="44">
        <v>1463.46</v>
      </c>
      <c r="AA515" s="44">
        <v>1247.6099999999999</v>
      </c>
    </row>
    <row r="516" spans="1:27" ht="12.75" hidden="1" customHeight="1" outlineLevel="1" x14ac:dyDescent="0.2">
      <c r="A516" s="97" t="s">
        <v>2112</v>
      </c>
      <c r="B516" s="63" t="s">
        <v>90</v>
      </c>
      <c r="C516" s="43" t="s">
        <v>79</v>
      </c>
      <c r="D516" s="44">
        <f>$D$471</f>
        <v>3559.77</v>
      </c>
      <c r="E516" s="44">
        <f t="shared" ref="E516:AA516" si="298">$D$471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2">
      <c r="A517" s="97" t="s">
        <v>2113</v>
      </c>
      <c r="B517" s="63" t="s">
        <v>83</v>
      </c>
      <c r="C517" s="43" t="s">
        <v>79</v>
      </c>
      <c r="D517" s="44">
        <v>3.63</v>
      </c>
      <c r="E517" s="44">
        <v>3.63</v>
      </c>
      <c r="F517" s="44">
        <v>3.63</v>
      </c>
      <c r="G517" s="44">
        <v>3.63</v>
      </c>
      <c r="H517" s="44">
        <v>3.63</v>
      </c>
      <c r="I517" s="44">
        <v>3.63</v>
      </c>
      <c r="J517" s="44">
        <v>3.63</v>
      </c>
      <c r="K517" s="44">
        <v>3.63</v>
      </c>
      <c r="L517" s="44">
        <v>3.63</v>
      </c>
      <c r="M517" s="44">
        <v>3.63</v>
      </c>
      <c r="N517" s="44">
        <v>3.63</v>
      </c>
      <c r="O517" s="44">
        <v>3.63</v>
      </c>
      <c r="P517" s="44">
        <v>3.63</v>
      </c>
      <c r="Q517" s="44">
        <v>3.63</v>
      </c>
      <c r="R517" s="44">
        <v>3.63</v>
      </c>
      <c r="S517" s="44">
        <v>3.63</v>
      </c>
      <c r="T517" s="44">
        <v>3.63</v>
      </c>
      <c r="U517" s="44">
        <v>3.63</v>
      </c>
      <c r="V517" s="44">
        <v>3.63</v>
      </c>
      <c r="W517" s="44">
        <v>3.63</v>
      </c>
      <c r="X517" s="44">
        <v>3.63</v>
      </c>
      <c r="Y517" s="44">
        <v>3.63</v>
      </c>
      <c r="Z517" s="44">
        <v>3.63</v>
      </c>
      <c r="AA517" s="44">
        <v>3.63</v>
      </c>
    </row>
    <row r="518" spans="1:27" ht="12.75" hidden="1" customHeight="1" outlineLevel="1" x14ac:dyDescent="0.2">
      <c r="A518" s="97" t="s">
        <v>2114</v>
      </c>
      <c r="B518" s="63" t="s">
        <v>81</v>
      </c>
      <c r="C518" s="43" t="s">
        <v>79</v>
      </c>
      <c r="D518" s="44">
        <f>$D$11</f>
        <v>330.69</v>
      </c>
      <c r="E518" s="44">
        <f t="shared" ref="E518:AA518" si="299">$D$11</f>
        <v>330.69</v>
      </c>
      <c r="F518" s="44">
        <f t="shared" si="299"/>
        <v>330.69</v>
      </c>
      <c r="G518" s="44">
        <f t="shared" si="299"/>
        <v>330.69</v>
      </c>
      <c r="H518" s="44">
        <f t="shared" si="299"/>
        <v>330.69</v>
      </c>
      <c r="I518" s="44">
        <f t="shared" si="299"/>
        <v>330.69</v>
      </c>
      <c r="J518" s="44">
        <f t="shared" si="299"/>
        <v>330.69</v>
      </c>
      <c r="K518" s="44">
        <f t="shared" si="299"/>
        <v>330.69</v>
      </c>
      <c r="L518" s="44">
        <f t="shared" si="299"/>
        <v>330.69</v>
      </c>
      <c r="M518" s="44">
        <f t="shared" si="299"/>
        <v>330.69</v>
      </c>
      <c r="N518" s="44">
        <f t="shared" si="299"/>
        <v>330.69</v>
      </c>
      <c r="O518" s="44">
        <f t="shared" si="299"/>
        <v>330.69</v>
      </c>
      <c r="P518" s="44">
        <f t="shared" si="299"/>
        <v>330.69</v>
      </c>
      <c r="Q518" s="44">
        <f t="shared" si="299"/>
        <v>330.69</v>
      </c>
      <c r="R518" s="44">
        <f t="shared" si="299"/>
        <v>330.69</v>
      </c>
      <c r="S518" s="44">
        <f t="shared" si="299"/>
        <v>330.69</v>
      </c>
      <c r="T518" s="44">
        <f t="shared" si="299"/>
        <v>330.69</v>
      </c>
      <c r="U518" s="44">
        <f t="shared" si="299"/>
        <v>330.69</v>
      </c>
      <c r="V518" s="44">
        <f t="shared" si="299"/>
        <v>330.69</v>
      </c>
      <c r="W518" s="44">
        <f t="shared" si="299"/>
        <v>330.69</v>
      </c>
      <c r="X518" s="44">
        <f t="shared" si="299"/>
        <v>330.69</v>
      </c>
      <c r="Y518" s="44">
        <f t="shared" si="299"/>
        <v>330.69</v>
      </c>
      <c r="Z518" s="44">
        <f t="shared" si="299"/>
        <v>330.69</v>
      </c>
      <c r="AA518" s="44">
        <f t="shared" si="299"/>
        <v>330.69</v>
      </c>
    </row>
    <row r="519" spans="1:27" collapsed="1" x14ac:dyDescent="0.2">
      <c r="A519" s="96" t="s">
        <v>2115</v>
      </c>
      <c r="B519" s="28" t="str">
        <f>"11"&amp;"."&amp;$B$776&amp;"."&amp;$B$777</f>
        <v>11.11.2023</v>
      </c>
      <c r="C519" s="88" t="s">
        <v>76</v>
      </c>
      <c r="D519" s="89">
        <f>ROUND(((D520+D521+D523+D522)/1000),5)</f>
        <v>5.1205100000000003</v>
      </c>
      <c r="E519" s="89">
        <f>ROUND(((E520+E521+E523+E522)/1000),5)</f>
        <v>5.0830299999999999</v>
      </c>
      <c r="F519" s="89">
        <f>ROUND(((F520+F521+F523+F522)/1000),5)</f>
        <v>5.0610099999999996</v>
      </c>
      <c r="G519" s="89">
        <f t="shared" ref="G519:AA519" si="300">ROUND(((G520+G521+G523+G522)/1000),5)</f>
        <v>5.0279600000000002</v>
      </c>
      <c r="H519" s="89">
        <f t="shared" si="300"/>
        <v>5.0423499999999999</v>
      </c>
      <c r="I519" s="89">
        <f t="shared" si="300"/>
        <v>5.08195</v>
      </c>
      <c r="J519" s="89">
        <f t="shared" si="300"/>
        <v>5.0908199999999999</v>
      </c>
      <c r="K519" s="89">
        <f t="shared" si="300"/>
        <v>5.16038</v>
      </c>
      <c r="L519" s="89">
        <f t="shared" si="300"/>
        <v>5.4183599999999998</v>
      </c>
      <c r="M519" s="89">
        <f t="shared" si="300"/>
        <v>5.5463500000000003</v>
      </c>
      <c r="N519" s="89">
        <f t="shared" si="300"/>
        <v>5.60351</v>
      </c>
      <c r="O519" s="89">
        <f t="shared" si="300"/>
        <v>5.60107</v>
      </c>
      <c r="P519" s="89">
        <f t="shared" si="300"/>
        <v>5.5629999999999997</v>
      </c>
      <c r="Q519" s="89">
        <f t="shared" si="300"/>
        <v>5.5624700000000002</v>
      </c>
      <c r="R519" s="89">
        <f t="shared" si="300"/>
        <v>5.5643900000000004</v>
      </c>
      <c r="S519" s="89">
        <f t="shared" si="300"/>
        <v>5.5513000000000003</v>
      </c>
      <c r="T519" s="89">
        <f t="shared" si="300"/>
        <v>5.6467499999999999</v>
      </c>
      <c r="U519" s="89">
        <f t="shared" si="300"/>
        <v>5.7039600000000004</v>
      </c>
      <c r="V519" s="89">
        <f t="shared" si="300"/>
        <v>5.78383</v>
      </c>
      <c r="W519" s="89">
        <f t="shared" si="300"/>
        <v>5.7340900000000001</v>
      </c>
      <c r="X519" s="89">
        <f t="shared" si="300"/>
        <v>5.58955</v>
      </c>
      <c r="Y519" s="89">
        <f t="shared" si="300"/>
        <v>5.4892700000000003</v>
      </c>
      <c r="Z519" s="89">
        <f t="shared" si="300"/>
        <v>5.2602700000000002</v>
      </c>
      <c r="AA519" s="89">
        <f t="shared" si="300"/>
        <v>5.0912300000000004</v>
      </c>
    </row>
    <row r="520" spans="1:27" ht="12.75" hidden="1" customHeight="1" outlineLevel="1" x14ac:dyDescent="0.2">
      <c r="A520" s="97" t="s">
        <v>2116</v>
      </c>
      <c r="B520" s="63" t="s">
        <v>242</v>
      </c>
      <c r="C520" s="43" t="s">
        <v>79</v>
      </c>
      <c r="D520" s="44">
        <v>1226.42</v>
      </c>
      <c r="E520" s="44">
        <v>1188.94</v>
      </c>
      <c r="F520" s="44">
        <v>1166.92</v>
      </c>
      <c r="G520" s="44">
        <v>1133.8699999999999</v>
      </c>
      <c r="H520" s="44">
        <v>1148.26</v>
      </c>
      <c r="I520" s="44">
        <v>1187.8599999999999</v>
      </c>
      <c r="J520" s="44">
        <v>1196.73</v>
      </c>
      <c r="K520" s="44">
        <v>1266.29</v>
      </c>
      <c r="L520" s="44">
        <v>1524.27</v>
      </c>
      <c r="M520" s="44">
        <v>1652.26</v>
      </c>
      <c r="N520" s="44">
        <v>1709.42</v>
      </c>
      <c r="O520" s="44">
        <v>1706.98</v>
      </c>
      <c r="P520" s="44">
        <v>1668.91</v>
      </c>
      <c r="Q520" s="44">
        <v>1668.38</v>
      </c>
      <c r="R520" s="44">
        <v>1670.3</v>
      </c>
      <c r="S520" s="44">
        <v>1657.21</v>
      </c>
      <c r="T520" s="44">
        <v>1752.66</v>
      </c>
      <c r="U520" s="44">
        <v>1809.87</v>
      </c>
      <c r="V520" s="44">
        <v>1889.74</v>
      </c>
      <c r="W520" s="44">
        <v>1840</v>
      </c>
      <c r="X520" s="44">
        <v>1695.46</v>
      </c>
      <c r="Y520" s="44">
        <v>1595.18</v>
      </c>
      <c r="Z520" s="44">
        <v>1366.18</v>
      </c>
      <c r="AA520" s="44">
        <v>1197.1400000000001</v>
      </c>
    </row>
    <row r="521" spans="1:27" ht="12.75" hidden="1" customHeight="1" outlineLevel="1" x14ac:dyDescent="0.2">
      <c r="A521" s="97" t="s">
        <v>2117</v>
      </c>
      <c r="B521" s="63" t="s">
        <v>90</v>
      </c>
      <c r="C521" s="43" t="s">
        <v>79</v>
      </c>
      <c r="D521" s="44">
        <f>$D$471</f>
        <v>3559.77</v>
      </c>
      <c r="E521" s="44">
        <f t="shared" ref="E521:AA521" si="301">$D$471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2">
      <c r="A522" s="97" t="s">
        <v>2118</v>
      </c>
      <c r="B522" s="63" t="s">
        <v>83</v>
      </c>
      <c r="C522" s="43" t="s">
        <v>79</v>
      </c>
      <c r="D522" s="44">
        <v>3.63</v>
      </c>
      <c r="E522" s="44">
        <v>3.63</v>
      </c>
      <c r="F522" s="44">
        <v>3.63</v>
      </c>
      <c r="G522" s="44">
        <v>3.63</v>
      </c>
      <c r="H522" s="44">
        <v>3.63</v>
      </c>
      <c r="I522" s="44">
        <v>3.63</v>
      </c>
      <c r="J522" s="44">
        <v>3.63</v>
      </c>
      <c r="K522" s="44">
        <v>3.63</v>
      </c>
      <c r="L522" s="44">
        <v>3.63</v>
      </c>
      <c r="M522" s="44">
        <v>3.63</v>
      </c>
      <c r="N522" s="44">
        <v>3.63</v>
      </c>
      <c r="O522" s="44">
        <v>3.63</v>
      </c>
      <c r="P522" s="44">
        <v>3.63</v>
      </c>
      <c r="Q522" s="44">
        <v>3.63</v>
      </c>
      <c r="R522" s="44">
        <v>3.63</v>
      </c>
      <c r="S522" s="44">
        <v>3.63</v>
      </c>
      <c r="T522" s="44">
        <v>3.63</v>
      </c>
      <c r="U522" s="44">
        <v>3.63</v>
      </c>
      <c r="V522" s="44">
        <v>3.63</v>
      </c>
      <c r="W522" s="44">
        <v>3.63</v>
      </c>
      <c r="X522" s="44">
        <v>3.63</v>
      </c>
      <c r="Y522" s="44">
        <v>3.63</v>
      </c>
      <c r="Z522" s="44">
        <v>3.63</v>
      </c>
      <c r="AA522" s="44">
        <v>3.63</v>
      </c>
    </row>
    <row r="523" spans="1:27" ht="12.75" hidden="1" customHeight="1" outlineLevel="1" x14ac:dyDescent="0.2">
      <c r="A523" s="97" t="s">
        <v>2119</v>
      </c>
      <c r="B523" s="63" t="s">
        <v>81</v>
      </c>
      <c r="C523" s="43" t="s">
        <v>79</v>
      </c>
      <c r="D523" s="44">
        <f>$D$11</f>
        <v>330.69</v>
      </c>
      <c r="E523" s="44">
        <f t="shared" ref="E523:AA523" si="302">$D$11</f>
        <v>330.69</v>
      </c>
      <c r="F523" s="44">
        <f t="shared" si="302"/>
        <v>330.69</v>
      </c>
      <c r="G523" s="44">
        <f t="shared" si="302"/>
        <v>330.69</v>
      </c>
      <c r="H523" s="44">
        <f t="shared" si="302"/>
        <v>330.69</v>
      </c>
      <c r="I523" s="44">
        <f t="shared" si="302"/>
        <v>330.69</v>
      </c>
      <c r="J523" s="44">
        <f t="shared" si="302"/>
        <v>330.69</v>
      </c>
      <c r="K523" s="44">
        <f t="shared" si="302"/>
        <v>330.69</v>
      </c>
      <c r="L523" s="44">
        <f t="shared" si="302"/>
        <v>330.69</v>
      </c>
      <c r="M523" s="44">
        <f t="shared" si="302"/>
        <v>330.69</v>
      </c>
      <c r="N523" s="44">
        <f t="shared" si="302"/>
        <v>330.69</v>
      </c>
      <c r="O523" s="44">
        <f t="shared" si="302"/>
        <v>330.69</v>
      </c>
      <c r="P523" s="44">
        <f t="shared" si="302"/>
        <v>330.69</v>
      </c>
      <c r="Q523" s="44">
        <f t="shared" si="302"/>
        <v>330.69</v>
      </c>
      <c r="R523" s="44">
        <f t="shared" si="302"/>
        <v>330.69</v>
      </c>
      <c r="S523" s="44">
        <f t="shared" si="302"/>
        <v>330.69</v>
      </c>
      <c r="T523" s="44">
        <f t="shared" si="302"/>
        <v>330.69</v>
      </c>
      <c r="U523" s="44">
        <f t="shared" si="302"/>
        <v>330.69</v>
      </c>
      <c r="V523" s="44">
        <f t="shared" si="302"/>
        <v>330.69</v>
      </c>
      <c r="W523" s="44">
        <f t="shared" si="302"/>
        <v>330.69</v>
      </c>
      <c r="X523" s="44">
        <f t="shared" si="302"/>
        <v>330.69</v>
      </c>
      <c r="Y523" s="44">
        <f t="shared" si="302"/>
        <v>330.69</v>
      </c>
      <c r="Z523" s="44">
        <f t="shared" si="302"/>
        <v>330.69</v>
      </c>
      <c r="AA523" s="44">
        <f t="shared" si="302"/>
        <v>330.69</v>
      </c>
    </row>
    <row r="524" spans="1:27" collapsed="1" x14ac:dyDescent="0.2">
      <c r="A524" s="96" t="s">
        <v>2120</v>
      </c>
      <c r="B524" s="28" t="str">
        <f>"12"&amp;"."&amp;$B$776&amp;"."&amp;$B$777</f>
        <v>12.11.2023</v>
      </c>
      <c r="C524" s="88" t="s">
        <v>76</v>
      </c>
      <c r="D524" s="89">
        <f>ROUND(((D525+D526+D528+D527)/1000),5)</f>
        <v>5.0937799999999998</v>
      </c>
      <c r="E524" s="89">
        <f>ROUND(((E525+E526+E528+E527)/1000),5)</f>
        <v>5.0852000000000004</v>
      </c>
      <c r="F524" s="89">
        <f>ROUND(((F525+F526+F528+F527)/1000),5)</f>
        <v>5.0570500000000003</v>
      </c>
      <c r="G524" s="89">
        <f t="shared" ref="G524:AA524" si="303">ROUND(((G525+G526+G528+G527)/1000),5)</f>
        <v>5.04603</v>
      </c>
      <c r="H524" s="89">
        <f t="shared" si="303"/>
        <v>5.0314399999999999</v>
      </c>
      <c r="I524" s="89">
        <f t="shared" si="303"/>
        <v>5.0746099999999998</v>
      </c>
      <c r="J524" s="89">
        <f t="shared" si="303"/>
        <v>5.0784099999999999</v>
      </c>
      <c r="K524" s="89">
        <f t="shared" si="303"/>
        <v>5.1195399999999998</v>
      </c>
      <c r="L524" s="89">
        <f t="shared" si="303"/>
        <v>5.3193900000000003</v>
      </c>
      <c r="M524" s="89">
        <f t="shared" si="303"/>
        <v>5.5198900000000002</v>
      </c>
      <c r="N524" s="89">
        <f t="shared" si="303"/>
        <v>5.6053300000000004</v>
      </c>
      <c r="O524" s="89">
        <f t="shared" si="303"/>
        <v>5.6361499999999998</v>
      </c>
      <c r="P524" s="89">
        <f t="shared" si="303"/>
        <v>5.6378700000000004</v>
      </c>
      <c r="Q524" s="89">
        <f t="shared" si="303"/>
        <v>5.6395999999999997</v>
      </c>
      <c r="R524" s="89">
        <f t="shared" si="303"/>
        <v>5.6288799999999997</v>
      </c>
      <c r="S524" s="89">
        <f t="shared" si="303"/>
        <v>5.6154700000000002</v>
      </c>
      <c r="T524" s="89">
        <f t="shared" si="303"/>
        <v>5.6785100000000002</v>
      </c>
      <c r="U524" s="89">
        <f t="shared" si="303"/>
        <v>5.7899700000000003</v>
      </c>
      <c r="V524" s="89">
        <f t="shared" si="303"/>
        <v>5.78627</v>
      </c>
      <c r="W524" s="89">
        <f t="shared" si="303"/>
        <v>5.7432699999999999</v>
      </c>
      <c r="X524" s="89">
        <f t="shared" si="303"/>
        <v>5.6889900000000004</v>
      </c>
      <c r="Y524" s="89">
        <f t="shared" si="303"/>
        <v>5.5886300000000002</v>
      </c>
      <c r="Z524" s="89">
        <f t="shared" si="303"/>
        <v>5.3182400000000003</v>
      </c>
      <c r="AA524" s="89">
        <f t="shared" si="303"/>
        <v>5.0917300000000001</v>
      </c>
    </row>
    <row r="525" spans="1:27" ht="12.75" hidden="1" customHeight="1" outlineLevel="1" x14ac:dyDescent="0.2">
      <c r="A525" s="97" t="s">
        <v>2121</v>
      </c>
      <c r="B525" s="63" t="s">
        <v>242</v>
      </c>
      <c r="C525" s="43" t="s">
        <v>79</v>
      </c>
      <c r="D525" s="44">
        <v>1199.69</v>
      </c>
      <c r="E525" s="44">
        <v>1191.1099999999999</v>
      </c>
      <c r="F525" s="44">
        <v>1162.96</v>
      </c>
      <c r="G525" s="44">
        <v>1151.94</v>
      </c>
      <c r="H525" s="44">
        <v>1137.3499999999999</v>
      </c>
      <c r="I525" s="44">
        <v>1180.52</v>
      </c>
      <c r="J525" s="44">
        <v>1184.32</v>
      </c>
      <c r="K525" s="44">
        <v>1225.45</v>
      </c>
      <c r="L525" s="44">
        <v>1425.3</v>
      </c>
      <c r="M525" s="44">
        <v>1625.8</v>
      </c>
      <c r="N525" s="44">
        <v>1711.24</v>
      </c>
      <c r="O525" s="44">
        <v>1742.06</v>
      </c>
      <c r="P525" s="44">
        <v>1743.78</v>
      </c>
      <c r="Q525" s="44">
        <v>1745.51</v>
      </c>
      <c r="R525" s="44">
        <v>1734.79</v>
      </c>
      <c r="S525" s="44">
        <v>1721.38</v>
      </c>
      <c r="T525" s="44">
        <v>1784.42</v>
      </c>
      <c r="U525" s="44">
        <v>1895.88</v>
      </c>
      <c r="V525" s="44">
        <v>1892.18</v>
      </c>
      <c r="W525" s="44">
        <v>1849.18</v>
      </c>
      <c r="X525" s="44">
        <v>1794.9</v>
      </c>
      <c r="Y525" s="44">
        <v>1694.54</v>
      </c>
      <c r="Z525" s="44">
        <v>1424.15</v>
      </c>
      <c r="AA525" s="44">
        <v>1197.6400000000001</v>
      </c>
    </row>
    <row r="526" spans="1:27" ht="12.75" hidden="1" customHeight="1" outlineLevel="1" x14ac:dyDescent="0.2">
      <c r="A526" s="97" t="s">
        <v>2122</v>
      </c>
      <c r="B526" s="63" t="s">
        <v>90</v>
      </c>
      <c r="C526" s="43" t="s">
        <v>79</v>
      </c>
      <c r="D526" s="44">
        <f>$D$471</f>
        <v>3559.77</v>
      </c>
      <c r="E526" s="44">
        <f t="shared" ref="E526:AA526" si="304">$D$471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2">
      <c r="A527" s="97" t="s">
        <v>2123</v>
      </c>
      <c r="B527" s="63" t="s">
        <v>83</v>
      </c>
      <c r="C527" s="43" t="s">
        <v>79</v>
      </c>
      <c r="D527" s="44">
        <v>3.63</v>
      </c>
      <c r="E527" s="44">
        <v>3.63</v>
      </c>
      <c r="F527" s="44">
        <v>3.63</v>
      </c>
      <c r="G527" s="44">
        <v>3.63</v>
      </c>
      <c r="H527" s="44">
        <v>3.63</v>
      </c>
      <c r="I527" s="44">
        <v>3.63</v>
      </c>
      <c r="J527" s="44">
        <v>3.63</v>
      </c>
      <c r="K527" s="44">
        <v>3.63</v>
      </c>
      <c r="L527" s="44">
        <v>3.63</v>
      </c>
      <c r="M527" s="44">
        <v>3.63</v>
      </c>
      <c r="N527" s="44">
        <v>3.63</v>
      </c>
      <c r="O527" s="44">
        <v>3.63</v>
      </c>
      <c r="P527" s="44">
        <v>3.63</v>
      </c>
      <c r="Q527" s="44">
        <v>3.63</v>
      </c>
      <c r="R527" s="44">
        <v>3.63</v>
      </c>
      <c r="S527" s="44">
        <v>3.63</v>
      </c>
      <c r="T527" s="44">
        <v>3.63</v>
      </c>
      <c r="U527" s="44">
        <v>3.63</v>
      </c>
      <c r="V527" s="44">
        <v>3.63</v>
      </c>
      <c r="W527" s="44">
        <v>3.63</v>
      </c>
      <c r="X527" s="44">
        <v>3.63</v>
      </c>
      <c r="Y527" s="44">
        <v>3.63</v>
      </c>
      <c r="Z527" s="44">
        <v>3.63</v>
      </c>
      <c r="AA527" s="44">
        <v>3.63</v>
      </c>
    </row>
    <row r="528" spans="1:27" ht="12.75" hidden="1" customHeight="1" outlineLevel="1" x14ac:dyDescent="0.2">
      <c r="A528" s="97" t="s">
        <v>2124</v>
      </c>
      <c r="B528" s="63" t="s">
        <v>81</v>
      </c>
      <c r="C528" s="43" t="s">
        <v>79</v>
      </c>
      <c r="D528" s="44">
        <f>$D$11</f>
        <v>330.69</v>
      </c>
      <c r="E528" s="44">
        <f t="shared" ref="E528:AA528" si="305">$D$11</f>
        <v>330.69</v>
      </c>
      <c r="F528" s="44">
        <f t="shared" si="305"/>
        <v>330.69</v>
      </c>
      <c r="G528" s="44">
        <f t="shared" si="305"/>
        <v>330.69</v>
      </c>
      <c r="H528" s="44">
        <f t="shared" si="305"/>
        <v>330.69</v>
      </c>
      <c r="I528" s="44">
        <f t="shared" si="305"/>
        <v>330.69</v>
      </c>
      <c r="J528" s="44">
        <f t="shared" si="305"/>
        <v>330.69</v>
      </c>
      <c r="K528" s="44">
        <f t="shared" si="305"/>
        <v>330.69</v>
      </c>
      <c r="L528" s="44">
        <f t="shared" si="305"/>
        <v>330.69</v>
      </c>
      <c r="M528" s="44">
        <f t="shared" si="305"/>
        <v>330.69</v>
      </c>
      <c r="N528" s="44">
        <f t="shared" si="305"/>
        <v>330.69</v>
      </c>
      <c r="O528" s="44">
        <f t="shared" si="305"/>
        <v>330.69</v>
      </c>
      <c r="P528" s="44">
        <f t="shared" si="305"/>
        <v>330.69</v>
      </c>
      <c r="Q528" s="44">
        <f t="shared" si="305"/>
        <v>330.69</v>
      </c>
      <c r="R528" s="44">
        <f t="shared" si="305"/>
        <v>330.69</v>
      </c>
      <c r="S528" s="44">
        <f t="shared" si="305"/>
        <v>330.69</v>
      </c>
      <c r="T528" s="44">
        <f t="shared" si="305"/>
        <v>330.69</v>
      </c>
      <c r="U528" s="44">
        <f t="shared" si="305"/>
        <v>330.69</v>
      </c>
      <c r="V528" s="44">
        <f t="shared" si="305"/>
        <v>330.69</v>
      </c>
      <c r="W528" s="44">
        <f t="shared" si="305"/>
        <v>330.69</v>
      </c>
      <c r="X528" s="44">
        <f t="shared" si="305"/>
        <v>330.69</v>
      </c>
      <c r="Y528" s="44">
        <f t="shared" si="305"/>
        <v>330.69</v>
      </c>
      <c r="Z528" s="44">
        <f t="shared" si="305"/>
        <v>330.69</v>
      </c>
      <c r="AA528" s="44">
        <f t="shared" si="305"/>
        <v>330.69</v>
      </c>
    </row>
    <row r="529" spans="1:27" collapsed="1" x14ac:dyDescent="0.2">
      <c r="A529" s="96" t="s">
        <v>2125</v>
      </c>
      <c r="B529" s="28" t="str">
        <f>"13"&amp;"."&amp;$B$776&amp;"."&amp;$B$777</f>
        <v>13.11.2023</v>
      </c>
      <c r="C529" s="88" t="s">
        <v>76</v>
      </c>
      <c r="D529" s="89">
        <f>ROUND(((D530+D531+D533+D532)/1000),5)</f>
        <v>5.1186400000000001</v>
      </c>
      <c r="E529" s="89">
        <f>ROUND(((E530+E531+E533+E532)/1000),5)</f>
        <v>5.0948200000000003</v>
      </c>
      <c r="F529" s="89">
        <f>ROUND(((F530+F531+F533+F532)/1000),5)</f>
        <v>5.0808400000000002</v>
      </c>
      <c r="G529" s="89">
        <f t="shared" ref="G529:AA529" si="306">ROUND(((G530+G531+G533+G532)/1000),5)</f>
        <v>5.0542199999999999</v>
      </c>
      <c r="H529" s="89">
        <f t="shared" si="306"/>
        <v>5.0431400000000002</v>
      </c>
      <c r="I529" s="89">
        <f t="shared" si="306"/>
        <v>5.1005599999999998</v>
      </c>
      <c r="J529" s="89">
        <f t="shared" si="306"/>
        <v>5.3552799999999996</v>
      </c>
      <c r="K529" s="89">
        <f t="shared" si="306"/>
        <v>5.6218199999999996</v>
      </c>
      <c r="L529" s="89">
        <f t="shared" si="306"/>
        <v>5.7811599999999999</v>
      </c>
      <c r="M529" s="89">
        <f t="shared" si="306"/>
        <v>5.8180300000000003</v>
      </c>
      <c r="N529" s="89">
        <f t="shared" si="306"/>
        <v>5.8234000000000004</v>
      </c>
      <c r="O529" s="89">
        <f t="shared" si="306"/>
        <v>5.8205099999999996</v>
      </c>
      <c r="P529" s="89">
        <f t="shared" si="306"/>
        <v>5.7976599999999996</v>
      </c>
      <c r="Q529" s="89">
        <f t="shared" si="306"/>
        <v>5.8127700000000004</v>
      </c>
      <c r="R529" s="89">
        <f t="shared" si="306"/>
        <v>5.8167999999999997</v>
      </c>
      <c r="S529" s="89">
        <f t="shared" si="306"/>
        <v>5.8310000000000004</v>
      </c>
      <c r="T529" s="89">
        <f t="shared" si="306"/>
        <v>5.8916700000000004</v>
      </c>
      <c r="U529" s="89">
        <f t="shared" si="306"/>
        <v>6.1042500000000004</v>
      </c>
      <c r="V529" s="89">
        <f t="shared" si="306"/>
        <v>6.1137899999999998</v>
      </c>
      <c r="W529" s="89">
        <f t="shared" si="306"/>
        <v>5.8817199999999996</v>
      </c>
      <c r="X529" s="89">
        <f t="shared" si="306"/>
        <v>5.8875299999999999</v>
      </c>
      <c r="Y529" s="89">
        <f t="shared" si="306"/>
        <v>5.7539300000000004</v>
      </c>
      <c r="Z529" s="89">
        <f t="shared" si="306"/>
        <v>5.3555099999999998</v>
      </c>
      <c r="AA529" s="89">
        <f t="shared" si="306"/>
        <v>5.1604099999999997</v>
      </c>
    </row>
    <row r="530" spans="1:27" ht="12.75" hidden="1" customHeight="1" outlineLevel="1" x14ac:dyDescent="0.2">
      <c r="A530" s="97" t="s">
        <v>2126</v>
      </c>
      <c r="B530" s="63" t="s">
        <v>242</v>
      </c>
      <c r="C530" s="43" t="s">
        <v>79</v>
      </c>
      <c r="D530" s="44">
        <v>1224.55</v>
      </c>
      <c r="E530" s="44">
        <v>1200.73</v>
      </c>
      <c r="F530" s="44">
        <v>1186.75</v>
      </c>
      <c r="G530" s="44">
        <v>1160.1300000000001</v>
      </c>
      <c r="H530" s="44">
        <v>1149.05</v>
      </c>
      <c r="I530" s="44">
        <v>1206.47</v>
      </c>
      <c r="J530" s="44">
        <v>1461.19</v>
      </c>
      <c r="K530" s="44">
        <v>1727.73</v>
      </c>
      <c r="L530" s="44">
        <v>1887.07</v>
      </c>
      <c r="M530" s="44">
        <v>1923.94</v>
      </c>
      <c r="N530" s="44">
        <v>1929.31</v>
      </c>
      <c r="O530" s="44">
        <v>1926.42</v>
      </c>
      <c r="P530" s="44">
        <v>1903.57</v>
      </c>
      <c r="Q530" s="44">
        <v>1918.68</v>
      </c>
      <c r="R530" s="44">
        <v>1922.71</v>
      </c>
      <c r="S530" s="44">
        <v>1936.91</v>
      </c>
      <c r="T530" s="44">
        <v>1997.58</v>
      </c>
      <c r="U530" s="44">
        <v>2210.16</v>
      </c>
      <c r="V530" s="44">
        <v>2219.6999999999998</v>
      </c>
      <c r="W530" s="44">
        <v>1987.63</v>
      </c>
      <c r="X530" s="44">
        <v>1993.44</v>
      </c>
      <c r="Y530" s="44">
        <v>1859.84</v>
      </c>
      <c r="Z530" s="44">
        <v>1461.42</v>
      </c>
      <c r="AA530" s="44">
        <v>1266.32</v>
      </c>
    </row>
    <row r="531" spans="1:27" ht="12.75" hidden="1" customHeight="1" outlineLevel="1" x14ac:dyDescent="0.2">
      <c r="A531" s="97" t="s">
        <v>2127</v>
      </c>
      <c r="B531" s="63" t="s">
        <v>90</v>
      </c>
      <c r="C531" s="43" t="s">
        <v>79</v>
      </c>
      <c r="D531" s="44">
        <f>$D$471</f>
        <v>3559.77</v>
      </c>
      <c r="E531" s="44">
        <f t="shared" ref="E531:AA531" si="307">$D$471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2">
      <c r="A532" s="97" t="s">
        <v>2128</v>
      </c>
      <c r="B532" s="63" t="s">
        <v>83</v>
      </c>
      <c r="C532" s="43" t="s">
        <v>79</v>
      </c>
      <c r="D532" s="44">
        <v>3.63</v>
      </c>
      <c r="E532" s="44">
        <v>3.63</v>
      </c>
      <c r="F532" s="44">
        <v>3.63</v>
      </c>
      <c r="G532" s="44">
        <v>3.63</v>
      </c>
      <c r="H532" s="44">
        <v>3.63</v>
      </c>
      <c r="I532" s="44">
        <v>3.63</v>
      </c>
      <c r="J532" s="44">
        <v>3.63</v>
      </c>
      <c r="K532" s="44">
        <v>3.63</v>
      </c>
      <c r="L532" s="44">
        <v>3.63</v>
      </c>
      <c r="M532" s="44">
        <v>3.63</v>
      </c>
      <c r="N532" s="44">
        <v>3.63</v>
      </c>
      <c r="O532" s="44">
        <v>3.63</v>
      </c>
      <c r="P532" s="44">
        <v>3.63</v>
      </c>
      <c r="Q532" s="44">
        <v>3.63</v>
      </c>
      <c r="R532" s="44">
        <v>3.63</v>
      </c>
      <c r="S532" s="44">
        <v>3.63</v>
      </c>
      <c r="T532" s="44">
        <v>3.63</v>
      </c>
      <c r="U532" s="44">
        <v>3.63</v>
      </c>
      <c r="V532" s="44">
        <v>3.63</v>
      </c>
      <c r="W532" s="44">
        <v>3.63</v>
      </c>
      <c r="X532" s="44">
        <v>3.63</v>
      </c>
      <c r="Y532" s="44">
        <v>3.63</v>
      </c>
      <c r="Z532" s="44">
        <v>3.63</v>
      </c>
      <c r="AA532" s="44">
        <v>3.63</v>
      </c>
    </row>
    <row r="533" spans="1:27" ht="12.75" hidden="1" customHeight="1" outlineLevel="1" x14ac:dyDescent="0.2">
      <c r="A533" s="97" t="s">
        <v>2129</v>
      </c>
      <c r="B533" s="63" t="s">
        <v>81</v>
      </c>
      <c r="C533" s="43" t="s">
        <v>79</v>
      </c>
      <c r="D533" s="44">
        <f>$D$11</f>
        <v>330.69</v>
      </c>
      <c r="E533" s="44">
        <f t="shared" ref="E533:AA533" si="308">$D$11</f>
        <v>330.69</v>
      </c>
      <c r="F533" s="44">
        <f t="shared" si="308"/>
        <v>330.69</v>
      </c>
      <c r="G533" s="44">
        <f t="shared" si="308"/>
        <v>330.69</v>
      </c>
      <c r="H533" s="44">
        <f t="shared" si="308"/>
        <v>330.69</v>
      </c>
      <c r="I533" s="44">
        <f t="shared" si="308"/>
        <v>330.69</v>
      </c>
      <c r="J533" s="44">
        <f t="shared" si="308"/>
        <v>330.69</v>
      </c>
      <c r="K533" s="44">
        <f t="shared" si="308"/>
        <v>330.69</v>
      </c>
      <c r="L533" s="44">
        <f t="shared" si="308"/>
        <v>330.69</v>
      </c>
      <c r="M533" s="44">
        <f t="shared" si="308"/>
        <v>330.69</v>
      </c>
      <c r="N533" s="44">
        <f t="shared" si="308"/>
        <v>330.69</v>
      </c>
      <c r="O533" s="44">
        <f t="shared" si="308"/>
        <v>330.69</v>
      </c>
      <c r="P533" s="44">
        <f t="shared" si="308"/>
        <v>330.69</v>
      </c>
      <c r="Q533" s="44">
        <f t="shared" si="308"/>
        <v>330.69</v>
      </c>
      <c r="R533" s="44">
        <f t="shared" si="308"/>
        <v>330.69</v>
      </c>
      <c r="S533" s="44">
        <f t="shared" si="308"/>
        <v>330.69</v>
      </c>
      <c r="T533" s="44">
        <f t="shared" si="308"/>
        <v>330.69</v>
      </c>
      <c r="U533" s="44">
        <f t="shared" si="308"/>
        <v>330.69</v>
      </c>
      <c r="V533" s="44">
        <f t="shared" si="308"/>
        <v>330.69</v>
      </c>
      <c r="W533" s="44">
        <f t="shared" si="308"/>
        <v>330.69</v>
      </c>
      <c r="X533" s="44">
        <f t="shared" si="308"/>
        <v>330.69</v>
      </c>
      <c r="Y533" s="44">
        <f t="shared" si="308"/>
        <v>330.69</v>
      </c>
      <c r="Z533" s="44">
        <f t="shared" si="308"/>
        <v>330.69</v>
      </c>
      <c r="AA533" s="44">
        <f t="shared" si="308"/>
        <v>330.69</v>
      </c>
    </row>
    <row r="534" spans="1:27" collapsed="1" x14ac:dyDescent="0.2">
      <c r="A534" s="96" t="s">
        <v>2130</v>
      </c>
      <c r="B534" s="28" t="str">
        <f>"14"&amp;"."&amp;$B$776&amp;"."&amp;$B$777</f>
        <v>14.11.2023</v>
      </c>
      <c r="C534" s="88" t="s">
        <v>76</v>
      </c>
      <c r="D534" s="89">
        <f>ROUND(((D535+D536+D538+D537)/1000),5)</f>
        <v>5.0887599999999997</v>
      </c>
      <c r="E534" s="89">
        <f>ROUND(((E535+E536+E538+E537)/1000),5)</f>
        <v>5.02738</v>
      </c>
      <c r="F534" s="89">
        <f>ROUND(((F535+F536+F538+F537)/1000),5)</f>
        <v>4.9594500000000004</v>
      </c>
      <c r="G534" s="89">
        <f t="shared" ref="G534:AA534" si="309">ROUND(((G535+G536+G538+G537)/1000),5)</f>
        <v>4.9463699999999999</v>
      </c>
      <c r="H534" s="89">
        <f t="shared" si="309"/>
        <v>5.0070800000000002</v>
      </c>
      <c r="I534" s="89">
        <f t="shared" si="309"/>
        <v>5.12026</v>
      </c>
      <c r="J534" s="89">
        <f t="shared" si="309"/>
        <v>5.2947899999999999</v>
      </c>
      <c r="K534" s="89">
        <f t="shared" si="309"/>
        <v>5.63706</v>
      </c>
      <c r="L534" s="89">
        <f t="shared" si="309"/>
        <v>5.8200700000000003</v>
      </c>
      <c r="M534" s="89">
        <f t="shared" si="309"/>
        <v>5.9209199999999997</v>
      </c>
      <c r="N534" s="89">
        <f t="shared" si="309"/>
        <v>6.01424</v>
      </c>
      <c r="O534" s="89">
        <f t="shared" si="309"/>
        <v>5.9868800000000002</v>
      </c>
      <c r="P534" s="89">
        <f t="shared" si="309"/>
        <v>5.9606700000000004</v>
      </c>
      <c r="Q534" s="89">
        <f t="shared" si="309"/>
        <v>5.9844999999999997</v>
      </c>
      <c r="R534" s="89">
        <f t="shared" si="309"/>
        <v>6.1307200000000002</v>
      </c>
      <c r="S534" s="89">
        <f t="shared" si="309"/>
        <v>6.0503099999999996</v>
      </c>
      <c r="T534" s="89">
        <f t="shared" si="309"/>
        <v>6.11761</v>
      </c>
      <c r="U534" s="89">
        <f t="shared" si="309"/>
        <v>6.1605699999999999</v>
      </c>
      <c r="V534" s="89">
        <f t="shared" si="309"/>
        <v>6.0096800000000004</v>
      </c>
      <c r="W534" s="89">
        <f t="shared" si="309"/>
        <v>5.9217300000000002</v>
      </c>
      <c r="X534" s="89">
        <f t="shared" si="309"/>
        <v>5.8146300000000002</v>
      </c>
      <c r="Y534" s="89">
        <f t="shared" si="309"/>
        <v>5.6669600000000004</v>
      </c>
      <c r="Z534" s="89">
        <f t="shared" si="309"/>
        <v>5.36585</v>
      </c>
      <c r="AA534" s="89">
        <f t="shared" si="309"/>
        <v>5.1836700000000002</v>
      </c>
    </row>
    <row r="535" spans="1:27" ht="12.75" hidden="1" customHeight="1" outlineLevel="1" x14ac:dyDescent="0.2">
      <c r="A535" s="97" t="s">
        <v>2131</v>
      </c>
      <c r="B535" s="63" t="s">
        <v>242</v>
      </c>
      <c r="C535" s="43" t="s">
        <v>79</v>
      </c>
      <c r="D535" s="44">
        <v>1194.67</v>
      </c>
      <c r="E535" s="44">
        <v>1133.29</v>
      </c>
      <c r="F535" s="44">
        <v>1065.3599999999999</v>
      </c>
      <c r="G535" s="44">
        <v>1052.28</v>
      </c>
      <c r="H535" s="44">
        <v>1112.99</v>
      </c>
      <c r="I535" s="44">
        <v>1226.17</v>
      </c>
      <c r="J535" s="44">
        <v>1400.7</v>
      </c>
      <c r="K535" s="44">
        <v>1742.97</v>
      </c>
      <c r="L535" s="44">
        <v>1925.98</v>
      </c>
      <c r="M535" s="44">
        <v>2026.83</v>
      </c>
      <c r="N535" s="44">
        <v>2120.15</v>
      </c>
      <c r="O535" s="44">
        <v>2092.79</v>
      </c>
      <c r="P535" s="44">
        <v>2066.58</v>
      </c>
      <c r="Q535" s="44">
        <v>2090.41</v>
      </c>
      <c r="R535" s="44">
        <v>2236.63</v>
      </c>
      <c r="S535" s="44">
        <v>2156.2199999999998</v>
      </c>
      <c r="T535" s="44">
        <v>2223.52</v>
      </c>
      <c r="U535" s="44">
        <v>2266.48</v>
      </c>
      <c r="V535" s="44">
        <v>2115.59</v>
      </c>
      <c r="W535" s="44">
        <v>2027.64</v>
      </c>
      <c r="X535" s="44">
        <v>1920.54</v>
      </c>
      <c r="Y535" s="44">
        <v>1772.87</v>
      </c>
      <c r="Z535" s="44">
        <v>1471.76</v>
      </c>
      <c r="AA535" s="44">
        <v>1289.58</v>
      </c>
    </row>
    <row r="536" spans="1:27" ht="12.75" hidden="1" customHeight="1" outlineLevel="1" x14ac:dyDescent="0.2">
      <c r="A536" s="97" t="s">
        <v>2132</v>
      </c>
      <c r="B536" s="63" t="s">
        <v>90</v>
      </c>
      <c r="C536" s="43" t="s">
        <v>79</v>
      </c>
      <c r="D536" s="44">
        <f>$D$471</f>
        <v>3559.77</v>
      </c>
      <c r="E536" s="44">
        <f t="shared" ref="E536:AA536" si="310">$D$471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2">
      <c r="A537" s="97" t="s">
        <v>2133</v>
      </c>
      <c r="B537" s="63" t="s">
        <v>83</v>
      </c>
      <c r="C537" s="43" t="s">
        <v>79</v>
      </c>
      <c r="D537" s="44">
        <v>3.63</v>
      </c>
      <c r="E537" s="44">
        <v>3.63</v>
      </c>
      <c r="F537" s="44">
        <v>3.63</v>
      </c>
      <c r="G537" s="44">
        <v>3.63</v>
      </c>
      <c r="H537" s="44">
        <v>3.63</v>
      </c>
      <c r="I537" s="44">
        <v>3.63</v>
      </c>
      <c r="J537" s="44">
        <v>3.63</v>
      </c>
      <c r="K537" s="44">
        <v>3.63</v>
      </c>
      <c r="L537" s="44">
        <v>3.63</v>
      </c>
      <c r="M537" s="44">
        <v>3.63</v>
      </c>
      <c r="N537" s="44">
        <v>3.63</v>
      </c>
      <c r="O537" s="44">
        <v>3.63</v>
      </c>
      <c r="P537" s="44">
        <v>3.63</v>
      </c>
      <c r="Q537" s="44">
        <v>3.63</v>
      </c>
      <c r="R537" s="44">
        <v>3.63</v>
      </c>
      <c r="S537" s="44">
        <v>3.63</v>
      </c>
      <c r="T537" s="44">
        <v>3.63</v>
      </c>
      <c r="U537" s="44">
        <v>3.63</v>
      </c>
      <c r="V537" s="44">
        <v>3.63</v>
      </c>
      <c r="W537" s="44">
        <v>3.63</v>
      </c>
      <c r="X537" s="44">
        <v>3.63</v>
      </c>
      <c r="Y537" s="44">
        <v>3.63</v>
      </c>
      <c r="Z537" s="44">
        <v>3.63</v>
      </c>
      <c r="AA537" s="44">
        <v>3.63</v>
      </c>
    </row>
    <row r="538" spans="1:27" ht="12.75" hidden="1" customHeight="1" outlineLevel="1" x14ac:dyDescent="0.2">
      <c r="A538" s="97" t="s">
        <v>2134</v>
      </c>
      <c r="B538" s="63" t="s">
        <v>81</v>
      </c>
      <c r="C538" s="43" t="s">
        <v>79</v>
      </c>
      <c r="D538" s="44">
        <f>$D$11</f>
        <v>330.69</v>
      </c>
      <c r="E538" s="44">
        <f t="shared" ref="E538:AA538" si="311">$D$11</f>
        <v>330.69</v>
      </c>
      <c r="F538" s="44">
        <f t="shared" si="311"/>
        <v>330.69</v>
      </c>
      <c r="G538" s="44">
        <f t="shared" si="311"/>
        <v>330.69</v>
      </c>
      <c r="H538" s="44">
        <f t="shared" si="311"/>
        <v>330.69</v>
      </c>
      <c r="I538" s="44">
        <f t="shared" si="311"/>
        <v>330.69</v>
      </c>
      <c r="J538" s="44">
        <f t="shared" si="311"/>
        <v>330.69</v>
      </c>
      <c r="K538" s="44">
        <f t="shared" si="311"/>
        <v>330.69</v>
      </c>
      <c r="L538" s="44">
        <f t="shared" si="311"/>
        <v>330.69</v>
      </c>
      <c r="M538" s="44">
        <f t="shared" si="311"/>
        <v>330.69</v>
      </c>
      <c r="N538" s="44">
        <f t="shared" si="311"/>
        <v>330.69</v>
      </c>
      <c r="O538" s="44">
        <f t="shared" si="311"/>
        <v>330.69</v>
      </c>
      <c r="P538" s="44">
        <f t="shared" si="311"/>
        <v>330.69</v>
      </c>
      <c r="Q538" s="44">
        <f t="shared" si="311"/>
        <v>330.69</v>
      </c>
      <c r="R538" s="44">
        <f t="shared" si="311"/>
        <v>330.69</v>
      </c>
      <c r="S538" s="44">
        <f t="shared" si="311"/>
        <v>330.69</v>
      </c>
      <c r="T538" s="44">
        <f t="shared" si="311"/>
        <v>330.69</v>
      </c>
      <c r="U538" s="44">
        <f t="shared" si="311"/>
        <v>330.69</v>
      </c>
      <c r="V538" s="44">
        <f t="shared" si="311"/>
        <v>330.69</v>
      </c>
      <c r="W538" s="44">
        <f t="shared" si="311"/>
        <v>330.69</v>
      </c>
      <c r="X538" s="44">
        <f t="shared" si="311"/>
        <v>330.69</v>
      </c>
      <c r="Y538" s="44">
        <f t="shared" si="311"/>
        <v>330.69</v>
      </c>
      <c r="Z538" s="44">
        <f t="shared" si="311"/>
        <v>330.69</v>
      </c>
      <c r="AA538" s="44">
        <f t="shared" si="311"/>
        <v>330.69</v>
      </c>
    </row>
    <row r="539" spans="1:27" collapsed="1" x14ac:dyDescent="0.2">
      <c r="A539" s="96" t="s">
        <v>2135</v>
      </c>
      <c r="B539" s="28" t="str">
        <f>"15"&amp;"."&amp;$B$776&amp;"."&amp;$B$777</f>
        <v>15.11.2023</v>
      </c>
      <c r="C539" s="88" t="s">
        <v>76</v>
      </c>
      <c r="D539" s="89">
        <f>ROUND(((D540+D541+D543+D542)/1000),5)</f>
        <v>5.0630800000000002</v>
      </c>
      <c r="E539" s="89">
        <f>ROUND(((E540+E541+E543+E542)/1000),5)</f>
        <v>4.9770599999999998</v>
      </c>
      <c r="F539" s="89">
        <f>ROUND(((F540+F541+F543+F542)/1000),5)</f>
        <v>4.9305099999999999</v>
      </c>
      <c r="G539" s="89">
        <f t="shared" ref="G539:AA539" si="312">ROUND(((G540+G541+G543+G542)/1000),5)</f>
        <v>4.9271000000000003</v>
      </c>
      <c r="H539" s="89">
        <f t="shared" si="312"/>
        <v>4.97567</v>
      </c>
      <c r="I539" s="89">
        <f t="shared" si="312"/>
        <v>5.1332199999999997</v>
      </c>
      <c r="J539" s="89">
        <f t="shared" si="312"/>
        <v>5.2357800000000001</v>
      </c>
      <c r="K539" s="89">
        <f t="shared" si="312"/>
        <v>5.5427</v>
      </c>
      <c r="L539" s="89">
        <f t="shared" si="312"/>
        <v>5.6857300000000004</v>
      </c>
      <c r="M539" s="89">
        <f t="shared" si="312"/>
        <v>5.7659700000000003</v>
      </c>
      <c r="N539" s="89">
        <f t="shared" si="312"/>
        <v>5.7839999999999998</v>
      </c>
      <c r="O539" s="89">
        <f t="shared" si="312"/>
        <v>5.8251900000000001</v>
      </c>
      <c r="P539" s="89">
        <f t="shared" si="312"/>
        <v>5.79603</v>
      </c>
      <c r="Q539" s="89">
        <f t="shared" si="312"/>
        <v>5.8133600000000003</v>
      </c>
      <c r="R539" s="89">
        <f t="shared" si="312"/>
        <v>5.8235200000000003</v>
      </c>
      <c r="S539" s="89">
        <f t="shared" si="312"/>
        <v>5.8273700000000002</v>
      </c>
      <c r="T539" s="89">
        <f t="shared" si="312"/>
        <v>5.7894300000000003</v>
      </c>
      <c r="U539" s="89">
        <f t="shared" si="312"/>
        <v>5.8252499999999996</v>
      </c>
      <c r="V539" s="89">
        <f t="shared" si="312"/>
        <v>5.79312</v>
      </c>
      <c r="W539" s="89">
        <f t="shared" si="312"/>
        <v>5.7936500000000004</v>
      </c>
      <c r="X539" s="89">
        <f t="shared" si="312"/>
        <v>5.7304300000000001</v>
      </c>
      <c r="Y539" s="89">
        <f t="shared" si="312"/>
        <v>5.5673700000000004</v>
      </c>
      <c r="Z539" s="89">
        <f t="shared" si="312"/>
        <v>5.36958</v>
      </c>
      <c r="AA539" s="89">
        <f t="shared" si="312"/>
        <v>5.1779200000000003</v>
      </c>
    </row>
    <row r="540" spans="1:27" ht="12.75" hidden="1" customHeight="1" outlineLevel="1" x14ac:dyDescent="0.2">
      <c r="A540" s="97" t="s">
        <v>2136</v>
      </c>
      <c r="B540" s="63" t="s">
        <v>242</v>
      </c>
      <c r="C540" s="43" t="s">
        <v>79</v>
      </c>
      <c r="D540" s="44">
        <v>1168.99</v>
      </c>
      <c r="E540" s="44">
        <v>1082.97</v>
      </c>
      <c r="F540" s="44">
        <v>1036.42</v>
      </c>
      <c r="G540" s="44">
        <v>1033.01</v>
      </c>
      <c r="H540" s="44">
        <v>1081.58</v>
      </c>
      <c r="I540" s="44">
        <v>1239.1300000000001</v>
      </c>
      <c r="J540" s="44">
        <v>1341.69</v>
      </c>
      <c r="K540" s="44">
        <v>1648.61</v>
      </c>
      <c r="L540" s="44">
        <v>1791.64</v>
      </c>
      <c r="M540" s="44">
        <v>1871.88</v>
      </c>
      <c r="N540" s="44">
        <v>1889.91</v>
      </c>
      <c r="O540" s="44">
        <v>1931.1</v>
      </c>
      <c r="P540" s="44">
        <v>1901.94</v>
      </c>
      <c r="Q540" s="44">
        <v>1919.27</v>
      </c>
      <c r="R540" s="44">
        <v>1929.43</v>
      </c>
      <c r="S540" s="44">
        <v>1933.28</v>
      </c>
      <c r="T540" s="44">
        <v>1895.34</v>
      </c>
      <c r="U540" s="44">
        <v>1931.16</v>
      </c>
      <c r="V540" s="44">
        <v>1899.03</v>
      </c>
      <c r="W540" s="44">
        <v>1899.56</v>
      </c>
      <c r="X540" s="44">
        <v>1836.34</v>
      </c>
      <c r="Y540" s="44">
        <v>1673.28</v>
      </c>
      <c r="Z540" s="44">
        <v>1475.49</v>
      </c>
      <c r="AA540" s="44">
        <v>1283.83</v>
      </c>
    </row>
    <row r="541" spans="1:27" ht="12.75" hidden="1" customHeight="1" outlineLevel="1" x14ac:dyDescent="0.2">
      <c r="A541" s="97" t="s">
        <v>2137</v>
      </c>
      <c r="B541" s="63" t="s">
        <v>90</v>
      </c>
      <c r="C541" s="43" t="s">
        <v>79</v>
      </c>
      <c r="D541" s="44">
        <f>$D$471</f>
        <v>3559.77</v>
      </c>
      <c r="E541" s="44">
        <f t="shared" ref="E541:AA541" si="313">$D$471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2">
      <c r="A542" s="97" t="s">
        <v>2138</v>
      </c>
      <c r="B542" s="63" t="s">
        <v>83</v>
      </c>
      <c r="C542" s="43" t="s">
        <v>79</v>
      </c>
      <c r="D542" s="44">
        <v>3.63</v>
      </c>
      <c r="E542" s="44">
        <v>3.63</v>
      </c>
      <c r="F542" s="44">
        <v>3.63</v>
      </c>
      <c r="G542" s="44">
        <v>3.63</v>
      </c>
      <c r="H542" s="44">
        <v>3.63</v>
      </c>
      <c r="I542" s="44">
        <v>3.63</v>
      </c>
      <c r="J542" s="44">
        <v>3.63</v>
      </c>
      <c r="K542" s="44">
        <v>3.63</v>
      </c>
      <c r="L542" s="44">
        <v>3.63</v>
      </c>
      <c r="M542" s="44">
        <v>3.63</v>
      </c>
      <c r="N542" s="44">
        <v>3.63</v>
      </c>
      <c r="O542" s="44">
        <v>3.63</v>
      </c>
      <c r="P542" s="44">
        <v>3.63</v>
      </c>
      <c r="Q542" s="44">
        <v>3.63</v>
      </c>
      <c r="R542" s="44">
        <v>3.63</v>
      </c>
      <c r="S542" s="44">
        <v>3.63</v>
      </c>
      <c r="T542" s="44">
        <v>3.63</v>
      </c>
      <c r="U542" s="44">
        <v>3.63</v>
      </c>
      <c r="V542" s="44">
        <v>3.63</v>
      </c>
      <c r="W542" s="44">
        <v>3.63</v>
      </c>
      <c r="X542" s="44">
        <v>3.63</v>
      </c>
      <c r="Y542" s="44">
        <v>3.63</v>
      </c>
      <c r="Z542" s="44">
        <v>3.63</v>
      </c>
      <c r="AA542" s="44">
        <v>3.63</v>
      </c>
    </row>
    <row r="543" spans="1:27" ht="12.75" hidden="1" customHeight="1" outlineLevel="1" x14ac:dyDescent="0.2">
      <c r="A543" s="97" t="s">
        <v>2139</v>
      </c>
      <c r="B543" s="63" t="s">
        <v>81</v>
      </c>
      <c r="C543" s="43" t="s">
        <v>79</v>
      </c>
      <c r="D543" s="44">
        <f>$D$11</f>
        <v>330.69</v>
      </c>
      <c r="E543" s="44">
        <f t="shared" ref="E543:AA543" si="314">$D$11</f>
        <v>330.69</v>
      </c>
      <c r="F543" s="44">
        <f t="shared" si="314"/>
        <v>330.69</v>
      </c>
      <c r="G543" s="44">
        <f t="shared" si="314"/>
        <v>330.69</v>
      </c>
      <c r="H543" s="44">
        <f t="shared" si="314"/>
        <v>330.69</v>
      </c>
      <c r="I543" s="44">
        <f t="shared" si="314"/>
        <v>330.69</v>
      </c>
      <c r="J543" s="44">
        <f t="shared" si="314"/>
        <v>330.69</v>
      </c>
      <c r="K543" s="44">
        <f t="shared" si="314"/>
        <v>330.69</v>
      </c>
      <c r="L543" s="44">
        <f t="shared" si="314"/>
        <v>330.69</v>
      </c>
      <c r="M543" s="44">
        <f t="shared" si="314"/>
        <v>330.69</v>
      </c>
      <c r="N543" s="44">
        <f t="shared" si="314"/>
        <v>330.69</v>
      </c>
      <c r="O543" s="44">
        <f t="shared" si="314"/>
        <v>330.69</v>
      </c>
      <c r="P543" s="44">
        <f t="shared" si="314"/>
        <v>330.69</v>
      </c>
      <c r="Q543" s="44">
        <f t="shared" si="314"/>
        <v>330.69</v>
      </c>
      <c r="R543" s="44">
        <f t="shared" si="314"/>
        <v>330.69</v>
      </c>
      <c r="S543" s="44">
        <f t="shared" si="314"/>
        <v>330.69</v>
      </c>
      <c r="T543" s="44">
        <f t="shared" si="314"/>
        <v>330.69</v>
      </c>
      <c r="U543" s="44">
        <f t="shared" si="314"/>
        <v>330.69</v>
      </c>
      <c r="V543" s="44">
        <f t="shared" si="314"/>
        <v>330.69</v>
      </c>
      <c r="W543" s="44">
        <f t="shared" si="314"/>
        <v>330.69</v>
      </c>
      <c r="X543" s="44">
        <f t="shared" si="314"/>
        <v>330.69</v>
      </c>
      <c r="Y543" s="44">
        <f t="shared" si="314"/>
        <v>330.69</v>
      </c>
      <c r="Z543" s="44">
        <f t="shared" si="314"/>
        <v>330.69</v>
      </c>
      <c r="AA543" s="44">
        <f t="shared" si="314"/>
        <v>330.69</v>
      </c>
    </row>
    <row r="544" spans="1:27" collapsed="1" x14ac:dyDescent="0.2">
      <c r="A544" s="96" t="s">
        <v>2140</v>
      </c>
      <c r="B544" s="28" t="str">
        <f>"16"&amp;"."&amp;$B$776&amp;"."&amp;$B$777</f>
        <v>16.11.2023</v>
      </c>
      <c r="C544" s="88" t="s">
        <v>76</v>
      </c>
      <c r="D544" s="89">
        <f>ROUND(((D545+D546+D548+D547)/1000),5)</f>
        <v>5.0126600000000003</v>
      </c>
      <c r="E544" s="89">
        <f>ROUND(((E545+E546+E548+E547)/1000),5)</f>
        <v>4.9044499999999998</v>
      </c>
      <c r="F544" s="89">
        <f>ROUND(((F545+F546+F548+F547)/1000),5)</f>
        <v>4.8273900000000003</v>
      </c>
      <c r="G544" s="89">
        <f t="shared" ref="G544:AA544" si="315">ROUND(((G545+G546+G548+G547)/1000),5)</f>
        <v>4.8203899999999997</v>
      </c>
      <c r="H544" s="89">
        <f t="shared" si="315"/>
        <v>4.9046099999999999</v>
      </c>
      <c r="I544" s="89">
        <f t="shared" si="315"/>
        <v>5.0812099999999996</v>
      </c>
      <c r="J544" s="89">
        <f t="shared" si="315"/>
        <v>5.1845600000000003</v>
      </c>
      <c r="K544" s="89">
        <f t="shared" si="315"/>
        <v>5.4726900000000001</v>
      </c>
      <c r="L544" s="89">
        <f t="shared" si="315"/>
        <v>5.6633500000000003</v>
      </c>
      <c r="M544" s="89">
        <f t="shared" si="315"/>
        <v>5.73489</v>
      </c>
      <c r="N544" s="89">
        <f t="shared" si="315"/>
        <v>5.7519900000000002</v>
      </c>
      <c r="O544" s="89">
        <f t="shared" si="315"/>
        <v>5.7835999999999999</v>
      </c>
      <c r="P544" s="89">
        <f t="shared" si="315"/>
        <v>5.7657600000000002</v>
      </c>
      <c r="Q544" s="89">
        <f t="shared" si="315"/>
        <v>5.77963</v>
      </c>
      <c r="R544" s="89">
        <f t="shared" si="315"/>
        <v>5.7841800000000001</v>
      </c>
      <c r="S544" s="89">
        <f t="shared" si="315"/>
        <v>5.7809699999999999</v>
      </c>
      <c r="T544" s="89">
        <f t="shared" si="315"/>
        <v>5.7632300000000001</v>
      </c>
      <c r="U544" s="89">
        <f t="shared" si="315"/>
        <v>5.827</v>
      </c>
      <c r="V544" s="89">
        <f t="shared" si="315"/>
        <v>5.7655099999999999</v>
      </c>
      <c r="W544" s="89">
        <f t="shared" si="315"/>
        <v>5.7538600000000004</v>
      </c>
      <c r="X544" s="89">
        <f t="shared" si="315"/>
        <v>5.6818400000000002</v>
      </c>
      <c r="Y544" s="89">
        <f t="shared" si="315"/>
        <v>5.5517099999999999</v>
      </c>
      <c r="Z544" s="89">
        <f t="shared" si="315"/>
        <v>5.3124900000000004</v>
      </c>
      <c r="AA544" s="89">
        <f t="shared" si="315"/>
        <v>5.1205999999999996</v>
      </c>
    </row>
    <row r="545" spans="1:27" ht="12.75" hidden="1" customHeight="1" outlineLevel="1" x14ac:dyDescent="0.2">
      <c r="A545" s="97" t="s">
        <v>2141</v>
      </c>
      <c r="B545" s="63" t="s">
        <v>242</v>
      </c>
      <c r="C545" s="43" t="s">
        <v>79</v>
      </c>
      <c r="D545" s="44">
        <v>1118.57</v>
      </c>
      <c r="E545" s="44">
        <v>1010.36</v>
      </c>
      <c r="F545" s="44">
        <v>933.3</v>
      </c>
      <c r="G545" s="44">
        <v>926.3</v>
      </c>
      <c r="H545" s="44">
        <v>1010.52</v>
      </c>
      <c r="I545" s="44">
        <v>1187.1199999999999</v>
      </c>
      <c r="J545" s="44">
        <v>1290.47</v>
      </c>
      <c r="K545" s="44">
        <v>1578.6</v>
      </c>
      <c r="L545" s="44">
        <v>1769.26</v>
      </c>
      <c r="M545" s="44">
        <v>1840.8</v>
      </c>
      <c r="N545" s="44">
        <v>1857.9</v>
      </c>
      <c r="O545" s="44">
        <v>1889.51</v>
      </c>
      <c r="P545" s="44">
        <v>1871.67</v>
      </c>
      <c r="Q545" s="44">
        <v>1885.54</v>
      </c>
      <c r="R545" s="44">
        <v>1890.09</v>
      </c>
      <c r="S545" s="44">
        <v>1886.88</v>
      </c>
      <c r="T545" s="44">
        <v>1869.14</v>
      </c>
      <c r="U545" s="44">
        <v>1932.91</v>
      </c>
      <c r="V545" s="44">
        <v>1871.42</v>
      </c>
      <c r="W545" s="44">
        <v>1859.77</v>
      </c>
      <c r="X545" s="44">
        <v>1787.75</v>
      </c>
      <c r="Y545" s="44">
        <v>1657.62</v>
      </c>
      <c r="Z545" s="44">
        <v>1418.4</v>
      </c>
      <c r="AA545" s="44">
        <v>1226.51</v>
      </c>
    </row>
    <row r="546" spans="1:27" ht="12.75" hidden="1" customHeight="1" outlineLevel="1" x14ac:dyDescent="0.2">
      <c r="A546" s="97" t="s">
        <v>2142</v>
      </c>
      <c r="B546" s="63" t="s">
        <v>90</v>
      </c>
      <c r="C546" s="43" t="s">
        <v>79</v>
      </c>
      <c r="D546" s="44">
        <f>$D$471</f>
        <v>3559.77</v>
      </c>
      <c r="E546" s="44">
        <f t="shared" ref="E546:AA546" si="316">$D$471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2">
      <c r="A547" s="97" t="s">
        <v>2143</v>
      </c>
      <c r="B547" s="63" t="s">
        <v>83</v>
      </c>
      <c r="C547" s="43" t="s">
        <v>79</v>
      </c>
      <c r="D547" s="44">
        <v>3.63</v>
      </c>
      <c r="E547" s="44">
        <v>3.63</v>
      </c>
      <c r="F547" s="44">
        <v>3.63</v>
      </c>
      <c r="G547" s="44">
        <v>3.63</v>
      </c>
      <c r="H547" s="44">
        <v>3.63</v>
      </c>
      <c r="I547" s="44">
        <v>3.63</v>
      </c>
      <c r="J547" s="44">
        <v>3.63</v>
      </c>
      <c r="K547" s="44">
        <v>3.63</v>
      </c>
      <c r="L547" s="44">
        <v>3.63</v>
      </c>
      <c r="M547" s="44">
        <v>3.63</v>
      </c>
      <c r="N547" s="44">
        <v>3.63</v>
      </c>
      <c r="O547" s="44">
        <v>3.63</v>
      </c>
      <c r="P547" s="44">
        <v>3.63</v>
      </c>
      <c r="Q547" s="44">
        <v>3.63</v>
      </c>
      <c r="R547" s="44">
        <v>3.63</v>
      </c>
      <c r="S547" s="44">
        <v>3.63</v>
      </c>
      <c r="T547" s="44">
        <v>3.63</v>
      </c>
      <c r="U547" s="44">
        <v>3.63</v>
      </c>
      <c r="V547" s="44">
        <v>3.63</v>
      </c>
      <c r="W547" s="44">
        <v>3.63</v>
      </c>
      <c r="X547" s="44">
        <v>3.63</v>
      </c>
      <c r="Y547" s="44">
        <v>3.63</v>
      </c>
      <c r="Z547" s="44">
        <v>3.63</v>
      </c>
      <c r="AA547" s="44">
        <v>3.63</v>
      </c>
    </row>
    <row r="548" spans="1:27" ht="12.75" hidden="1" customHeight="1" outlineLevel="1" x14ac:dyDescent="0.2">
      <c r="A548" s="97" t="s">
        <v>2144</v>
      </c>
      <c r="B548" s="63" t="s">
        <v>81</v>
      </c>
      <c r="C548" s="43" t="s">
        <v>79</v>
      </c>
      <c r="D548" s="44">
        <f>$D$11</f>
        <v>330.69</v>
      </c>
      <c r="E548" s="44">
        <f t="shared" ref="E548:AA548" si="317">$D$11</f>
        <v>330.69</v>
      </c>
      <c r="F548" s="44">
        <f t="shared" si="317"/>
        <v>330.69</v>
      </c>
      <c r="G548" s="44">
        <f t="shared" si="317"/>
        <v>330.69</v>
      </c>
      <c r="H548" s="44">
        <f t="shared" si="317"/>
        <v>330.69</v>
      </c>
      <c r="I548" s="44">
        <f t="shared" si="317"/>
        <v>330.69</v>
      </c>
      <c r="J548" s="44">
        <f t="shared" si="317"/>
        <v>330.69</v>
      </c>
      <c r="K548" s="44">
        <f t="shared" si="317"/>
        <v>330.69</v>
      </c>
      <c r="L548" s="44">
        <f t="shared" si="317"/>
        <v>330.69</v>
      </c>
      <c r="M548" s="44">
        <f t="shared" si="317"/>
        <v>330.69</v>
      </c>
      <c r="N548" s="44">
        <f t="shared" si="317"/>
        <v>330.69</v>
      </c>
      <c r="O548" s="44">
        <f t="shared" si="317"/>
        <v>330.69</v>
      </c>
      <c r="P548" s="44">
        <f t="shared" si="317"/>
        <v>330.69</v>
      </c>
      <c r="Q548" s="44">
        <f t="shared" si="317"/>
        <v>330.69</v>
      </c>
      <c r="R548" s="44">
        <f t="shared" si="317"/>
        <v>330.69</v>
      </c>
      <c r="S548" s="44">
        <f t="shared" si="317"/>
        <v>330.69</v>
      </c>
      <c r="T548" s="44">
        <f t="shared" si="317"/>
        <v>330.69</v>
      </c>
      <c r="U548" s="44">
        <f t="shared" si="317"/>
        <v>330.69</v>
      </c>
      <c r="V548" s="44">
        <f t="shared" si="317"/>
        <v>330.69</v>
      </c>
      <c r="W548" s="44">
        <f t="shared" si="317"/>
        <v>330.69</v>
      </c>
      <c r="X548" s="44">
        <f t="shared" si="317"/>
        <v>330.69</v>
      </c>
      <c r="Y548" s="44">
        <f t="shared" si="317"/>
        <v>330.69</v>
      </c>
      <c r="Z548" s="44">
        <f t="shared" si="317"/>
        <v>330.69</v>
      </c>
      <c r="AA548" s="44">
        <f t="shared" si="317"/>
        <v>330.69</v>
      </c>
    </row>
    <row r="549" spans="1:27" collapsed="1" x14ac:dyDescent="0.2">
      <c r="A549" s="96" t="s">
        <v>2145</v>
      </c>
      <c r="B549" s="28" t="str">
        <f>"17"&amp;"."&amp;$B$776&amp;"."&amp;$B$777</f>
        <v>17.11.2023</v>
      </c>
      <c r="C549" s="88" t="s">
        <v>76</v>
      </c>
      <c r="D549" s="89">
        <f>ROUND(((D550+D551+D553+D552)/1000),5)</f>
        <v>5.0491299999999999</v>
      </c>
      <c r="E549" s="89">
        <f>ROUND(((E550+E551+E553+E552)/1000),5)</f>
        <v>4.9396500000000003</v>
      </c>
      <c r="F549" s="89">
        <f>ROUND(((F550+F551+F553+F552)/1000),5)</f>
        <v>4.8916500000000003</v>
      </c>
      <c r="G549" s="89">
        <f t="shared" ref="G549:AA549" si="318">ROUND(((G550+G551+G553+G552)/1000),5)</f>
        <v>4.8853799999999996</v>
      </c>
      <c r="H549" s="89">
        <f t="shared" si="318"/>
        <v>4.9214399999999996</v>
      </c>
      <c r="I549" s="89">
        <f t="shared" si="318"/>
        <v>5.0979400000000004</v>
      </c>
      <c r="J549" s="89">
        <f t="shared" si="318"/>
        <v>5.18588</v>
      </c>
      <c r="K549" s="89">
        <f t="shared" si="318"/>
        <v>5.4406800000000004</v>
      </c>
      <c r="L549" s="89">
        <f t="shared" si="318"/>
        <v>5.6810700000000001</v>
      </c>
      <c r="M549" s="89">
        <f t="shared" si="318"/>
        <v>5.7392500000000002</v>
      </c>
      <c r="N549" s="89">
        <f t="shared" si="318"/>
        <v>5.7621500000000001</v>
      </c>
      <c r="O549" s="89">
        <f t="shared" si="318"/>
        <v>5.77867</v>
      </c>
      <c r="P549" s="89">
        <f t="shared" si="318"/>
        <v>5.7528699999999997</v>
      </c>
      <c r="Q549" s="89">
        <f t="shared" si="318"/>
        <v>5.7559199999999997</v>
      </c>
      <c r="R549" s="89">
        <f t="shared" si="318"/>
        <v>5.7619899999999999</v>
      </c>
      <c r="S549" s="89">
        <f t="shared" si="318"/>
        <v>5.7587099999999998</v>
      </c>
      <c r="T549" s="89">
        <f t="shared" si="318"/>
        <v>5.7412900000000002</v>
      </c>
      <c r="U549" s="89">
        <f t="shared" si="318"/>
        <v>5.7816299999999998</v>
      </c>
      <c r="V549" s="89">
        <f t="shared" si="318"/>
        <v>5.7607699999999999</v>
      </c>
      <c r="W549" s="89">
        <f t="shared" si="318"/>
        <v>5.7540399999999998</v>
      </c>
      <c r="X549" s="89">
        <f t="shared" si="318"/>
        <v>5.6470799999999999</v>
      </c>
      <c r="Y549" s="89">
        <f t="shared" si="318"/>
        <v>5.55593</v>
      </c>
      <c r="Z549" s="89">
        <f t="shared" si="318"/>
        <v>5.3104399999999998</v>
      </c>
      <c r="AA549" s="89">
        <f t="shared" si="318"/>
        <v>5.1308499999999997</v>
      </c>
    </row>
    <row r="550" spans="1:27" ht="12.75" hidden="1" customHeight="1" outlineLevel="1" x14ac:dyDescent="0.2">
      <c r="A550" s="97" t="s">
        <v>2146</v>
      </c>
      <c r="B550" s="63" t="s">
        <v>242</v>
      </c>
      <c r="C550" s="43" t="s">
        <v>79</v>
      </c>
      <c r="D550" s="44">
        <v>1155.04</v>
      </c>
      <c r="E550" s="44">
        <v>1045.56</v>
      </c>
      <c r="F550" s="44">
        <v>997.56</v>
      </c>
      <c r="G550" s="44">
        <v>991.29</v>
      </c>
      <c r="H550" s="44">
        <v>1027.3499999999999</v>
      </c>
      <c r="I550" s="44">
        <v>1203.8499999999999</v>
      </c>
      <c r="J550" s="44">
        <v>1291.79</v>
      </c>
      <c r="K550" s="44">
        <v>1546.59</v>
      </c>
      <c r="L550" s="44">
        <v>1786.98</v>
      </c>
      <c r="M550" s="44">
        <v>1845.16</v>
      </c>
      <c r="N550" s="44">
        <v>1868.06</v>
      </c>
      <c r="O550" s="44">
        <v>1884.58</v>
      </c>
      <c r="P550" s="44">
        <v>1858.78</v>
      </c>
      <c r="Q550" s="44">
        <v>1861.83</v>
      </c>
      <c r="R550" s="44">
        <v>1867.9</v>
      </c>
      <c r="S550" s="44">
        <v>1864.62</v>
      </c>
      <c r="T550" s="44">
        <v>1847.2</v>
      </c>
      <c r="U550" s="44">
        <v>1887.54</v>
      </c>
      <c r="V550" s="44">
        <v>1866.68</v>
      </c>
      <c r="W550" s="44">
        <v>1859.95</v>
      </c>
      <c r="X550" s="44">
        <v>1752.99</v>
      </c>
      <c r="Y550" s="44">
        <v>1661.84</v>
      </c>
      <c r="Z550" s="44">
        <v>1416.35</v>
      </c>
      <c r="AA550" s="44">
        <v>1236.76</v>
      </c>
    </row>
    <row r="551" spans="1:27" ht="12.75" hidden="1" customHeight="1" outlineLevel="1" x14ac:dyDescent="0.2">
      <c r="A551" s="97" t="s">
        <v>2147</v>
      </c>
      <c r="B551" s="63" t="s">
        <v>90</v>
      </c>
      <c r="C551" s="43" t="s">
        <v>79</v>
      </c>
      <c r="D551" s="44">
        <f>$D$471</f>
        <v>3559.77</v>
      </c>
      <c r="E551" s="44">
        <f t="shared" ref="E551:AA551" si="319">$D$471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2">
      <c r="A552" s="97" t="s">
        <v>2148</v>
      </c>
      <c r="B552" s="63" t="s">
        <v>83</v>
      </c>
      <c r="C552" s="43" t="s">
        <v>79</v>
      </c>
      <c r="D552" s="44">
        <v>3.63</v>
      </c>
      <c r="E552" s="44">
        <v>3.63</v>
      </c>
      <c r="F552" s="44">
        <v>3.63</v>
      </c>
      <c r="G552" s="44">
        <v>3.63</v>
      </c>
      <c r="H552" s="44">
        <v>3.63</v>
      </c>
      <c r="I552" s="44">
        <v>3.63</v>
      </c>
      <c r="J552" s="44">
        <v>3.63</v>
      </c>
      <c r="K552" s="44">
        <v>3.63</v>
      </c>
      <c r="L552" s="44">
        <v>3.63</v>
      </c>
      <c r="M552" s="44">
        <v>3.63</v>
      </c>
      <c r="N552" s="44">
        <v>3.63</v>
      </c>
      <c r="O552" s="44">
        <v>3.63</v>
      </c>
      <c r="P552" s="44">
        <v>3.63</v>
      </c>
      <c r="Q552" s="44">
        <v>3.63</v>
      </c>
      <c r="R552" s="44">
        <v>3.63</v>
      </c>
      <c r="S552" s="44">
        <v>3.63</v>
      </c>
      <c r="T552" s="44">
        <v>3.63</v>
      </c>
      <c r="U552" s="44">
        <v>3.63</v>
      </c>
      <c r="V552" s="44">
        <v>3.63</v>
      </c>
      <c r="W552" s="44">
        <v>3.63</v>
      </c>
      <c r="X552" s="44">
        <v>3.63</v>
      </c>
      <c r="Y552" s="44">
        <v>3.63</v>
      </c>
      <c r="Z552" s="44">
        <v>3.63</v>
      </c>
      <c r="AA552" s="44">
        <v>3.63</v>
      </c>
    </row>
    <row r="553" spans="1:27" ht="12.75" hidden="1" customHeight="1" outlineLevel="1" x14ac:dyDescent="0.2">
      <c r="A553" s="97" t="s">
        <v>2149</v>
      </c>
      <c r="B553" s="63" t="s">
        <v>81</v>
      </c>
      <c r="C553" s="43" t="s">
        <v>79</v>
      </c>
      <c r="D553" s="44">
        <f>$D$11</f>
        <v>330.69</v>
      </c>
      <c r="E553" s="44">
        <f t="shared" ref="E553:AA553" si="320">$D$11</f>
        <v>330.69</v>
      </c>
      <c r="F553" s="44">
        <f t="shared" si="320"/>
        <v>330.69</v>
      </c>
      <c r="G553" s="44">
        <f t="shared" si="320"/>
        <v>330.69</v>
      </c>
      <c r="H553" s="44">
        <f t="shared" si="320"/>
        <v>330.69</v>
      </c>
      <c r="I553" s="44">
        <f t="shared" si="320"/>
        <v>330.69</v>
      </c>
      <c r="J553" s="44">
        <f t="shared" si="320"/>
        <v>330.69</v>
      </c>
      <c r="K553" s="44">
        <f t="shared" si="320"/>
        <v>330.69</v>
      </c>
      <c r="L553" s="44">
        <f t="shared" si="320"/>
        <v>330.69</v>
      </c>
      <c r="M553" s="44">
        <f t="shared" si="320"/>
        <v>330.69</v>
      </c>
      <c r="N553" s="44">
        <f t="shared" si="320"/>
        <v>330.69</v>
      </c>
      <c r="O553" s="44">
        <f t="shared" si="320"/>
        <v>330.69</v>
      </c>
      <c r="P553" s="44">
        <f t="shared" si="320"/>
        <v>330.69</v>
      </c>
      <c r="Q553" s="44">
        <f t="shared" si="320"/>
        <v>330.69</v>
      </c>
      <c r="R553" s="44">
        <f t="shared" si="320"/>
        <v>330.69</v>
      </c>
      <c r="S553" s="44">
        <f t="shared" si="320"/>
        <v>330.69</v>
      </c>
      <c r="T553" s="44">
        <f t="shared" si="320"/>
        <v>330.69</v>
      </c>
      <c r="U553" s="44">
        <f t="shared" si="320"/>
        <v>330.69</v>
      </c>
      <c r="V553" s="44">
        <f t="shared" si="320"/>
        <v>330.69</v>
      </c>
      <c r="W553" s="44">
        <f t="shared" si="320"/>
        <v>330.69</v>
      </c>
      <c r="X553" s="44">
        <f t="shared" si="320"/>
        <v>330.69</v>
      </c>
      <c r="Y553" s="44">
        <f t="shared" si="320"/>
        <v>330.69</v>
      </c>
      <c r="Z553" s="44">
        <f t="shared" si="320"/>
        <v>330.69</v>
      </c>
      <c r="AA553" s="44">
        <f t="shared" si="320"/>
        <v>330.69</v>
      </c>
    </row>
    <row r="554" spans="1:27" collapsed="1" x14ac:dyDescent="0.2">
      <c r="A554" s="96" t="s">
        <v>2150</v>
      </c>
      <c r="B554" s="28" t="str">
        <f>"18"&amp;"."&amp;$B$776&amp;"."&amp;$B$777</f>
        <v>18.11.2023</v>
      </c>
      <c r="C554" s="88" t="s">
        <v>76</v>
      </c>
      <c r="D554" s="89">
        <f>ROUND(((D555+D556+D558+D557)/1000),5)</f>
        <v>5.0887900000000004</v>
      </c>
      <c r="E554" s="89">
        <f>ROUND(((E555+E556+E558+E557)/1000),5)</f>
        <v>4.9958900000000002</v>
      </c>
      <c r="F554" s="89">
        <f>ROUND(((F555+F556+F558+F557)/1000),5)</f>
        <v>4.9454000000000002</v>
      </c>
      <c r="G554" s="89">
        <f t="shared" ref="G554:AA554" si="321">ROUND(((G555+G556+G558+G557)/1000),5)</f>
        <v>4.9093900000000001</v>
      </c>
      <c r="H554" s="89">
        <f t="shared" si="321"/>
        <v>4.9357499999999996</v>
      </c>
      <c r="I554" s="89">
        <f t="shared" si="321"/>
        <v>5.0012100000000004</v>
      </c>
      <c r="J554" s="89">
        <f t="shared" si="321"/>
        <v>5.0686099999999996</v>
      </c>
      <c r="K554" s="89">
        <f t="shared" si="321"/>
        <v>5.3009199999999996</v>
      </c>
      <c r="L554" s="89">
        <f t="shared" si="321"/>
        <v>5.5256499999999997</v>
      </c>
      <c r="M554" s="89">
        <f t="shared" si="321"/>
        <v>5.6568699999999996</v>
      </c>
      <c r="N554" s="89">
        <f t="shared" si="321"/>
        <v>5.7255700000000003</v>
      </c>
      <c r="O554" s="89">
        <f t="shared" si="321"/>
        <v>5.74071</v>
      </c>
      <c r="P554" s="89">
        <f t="shared" si="321"/>
        <v>5.72844</v>
      </c>
      <c r="Q554" s="89">
        <f t="shared" si="321"/>
        <v>5.7208699999999997</v>
      </c>
      <c r="R554" s="89">
        <f t="shared" si="321"/>
        <v>5.7069200000000002</v>
      </c>
      <c r="S554" s="89">
        <f t="shared" si="321"/>
        <v>5.7064700000000004</v>
      </c>
      <c r="T554" s="89">
        <f t="shared" si="321"/>
        <v>5.7272699999999999</v>
      </c>
      <c r="U554" s="89">
        <f t="shared" si="321"/>
        <v>5.7600499999999997</v>
      </c>
      <c r="V554" s="89">
        <f t="shared" si="321"/>
        <v>5.7440699999999998</v>
      </c>
      <c r="W554" s="89">
        <f t="shared" si="321"/>
        <v>5.7027200000000002</v>
      </c>
      <c r="X554" s="89">
        <f t="shared" si="321"/>
        <v>5.6042899999999998</v>
      </c>
      <c r="Y554" s="89">
        <f t="shared" si="321"/>
        <v>5.4208100000000004</v>
      </c>
      <c r="Z554" s="89">
        <f t="shared" si="321"/>
        <v>5.1245599999999998</v>
      </c>
      <c r="AA554" s="89">
        <f t="shared" si="321"/>
        <v>5.0840500000000004</v>
      </c>
    </row>
    <row r="555" spans="1:27" ht="12.75" hidden="1" customHeight="1" outlineLevel="1" x14ac:dyDescent="0.2">
      <c r="A555" s="97" t="s">
        <v>2151</v>
      </c>
      <c r="B555" s="63" t="s">
        <v>242</v>
      </c>
      <c r="C555" s="43" t="s">
        <v>79</v>
      </c>
      <c r="D555" s="44">
        <v>1194.7</v>
      </c>
      <c r="E555" s="44">
        <v>1101.8</v>
      </c>
      <c r="F555" s="44">
        <v>1051.31</v>
      </c>
      <c r="G555" s="44">
        <v>1015.3</v>
      </c>
      <c r="H555" s="44">
        <v>1041.6600000000001</v>
      </c>
      <c r="I555" s="44">
        <v>1107.1199999999999</v>
      </c>
      <c r="J555" s="44">
        <v>1174.52</v>
      </c>
      <c r="K555" s="44">
        <v>1406.83</v>
      </c>
      <c r="L555" s="44">
        <v>1631.56</v>
      </c>
      <c r="M555" s="44">
        <v>1762.78</v>
      </c>
      <c r="N555" s="44">
        <v>1831.48</v>
      </c>
      <c r="O555" s="44">
        <v>1846.62</v>
      </c>
      <c r="P555" s="44">
        <v>1834.35</v>
      </c>
      <c r="Q555" s="44">
        <v>1826.78</v>
      </c>
      <c r="R555" s="44">
        <v>1812.83</v>
      </c>
      <c r="S555" s="44">
        <v>1812.38</v>
      </c>
      <c r="T555" s="44">
        <v>1833.18</v>
      </c>
      <c r="U555" s="44">
        <v>1865.96</v>
      </c>
      <c r="V555" s="44">
        <v>1849.98</v>
      </c>
      <c r="W555" s="44">
        <v>1808.63</v>
      </c>
      <c r="X555" s="44">
        <v>1710.2</v>
      </c>
      <c r="Y555" s="44">
        <v>1526.72</v>
      </c>
      <c r="Z555" s="44">
        <v>1230.47</v>
      </c>
      <c r="AA555" s="44">
        <v>1189.96</v>
      </c>
    </row>
    <row r="556" spans="1:27" ht="12.75" hidden="1" customHeight="1" outlineLevel="1" x14ac:dyDescent="0.2">
      <c r="A556" s="97" t="s">
        <v>2152</v>
      </c>
      <c r="B556" s="63" t="s">
        <v>90</v>
      </c>
      <c r="C556" s="43" t="s">
        <v>79</v>
      </c>
      <c r="D556" s="44">
        <f>$D$471</f>
        <v>3559.77</v>
      </c>
      <c r="E556" s="44">
        <f t="shared" ref="E556:AA556" si="322">$D$471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2">
      <c r="A557" s="97" t="s">
        <v>2153</v>
      </c>
      <c r="B557" s="63" t="s">
        <v>83</v>
      </c>
      <c r="C557" s="43" t="s">
        <v>79</v>
      </c>
      <c r="D557" s="44">
        <v>3.63</v>
      </c>
      <c r="E557" s="44">
        <v>3.63</v>
      </c>
      <c r="F557" s="44">
        <v>3.63</v>
      </c>
      <c r="G557" s="44">
        <v>3.63</v>
      </c>
      <c r="H557" s="44">
        <v>3.63</v>
      </c>
      <c r="I557" s="44">
        <v>3.63</v>
      </c>
      <c r="J557" s="44">
        <v>3.63</v>
      </c>
      <c r="K557" s="44">
        <v>3.63</v>
      </c>
      <c r="L557" s="44">
        <v>3.63</v>
      </c>
      <c r="M557" s="44">
        <v>3.63</v>
      </c>
      <c r="N557" s="44">
        <v>3.63</v>
      </c>
      <c r="O557" s="44">
        <v>3.63</v>
      </c>
      <c r="P557" s="44">
        <v>3.63</v>
      </c>
      <c r="Q557" s="44">
        <v>3.63</v>
      </c>
      <c r="R557" s="44">
        <v>3.63</v>
      </c>
      <c r="S557" s="44">
        <v>3.63</v>
      </c>
      <c r="T557" s="44">
        <v>3.63</v>
      </c>
      <c r="U557" s="44">
        <v>3.63</v>
      </c>
      <c r="V557" s="44">
        <v>3.63</v>
      </c>
      <c r="W557" s="44">
        <v>3.63</v>
      </c>
      <c r="X557" s="44">
        <v>3.63</v>
      </c>
      <c r="Y557" s="44">
        <v>3.63</v>
      </c>
      <c r="Z557" s="44">
        <v>3.63</v>
      </c>
      <c r="AA557" s="44">
        <v>3.63</v>
      </c>
    </row>
    <row r="558" spans="1:27" ht="12.75" hidden="1" customHeight="1" outlineLevel="1" x14ac:dyDescent="0.2">
      <c r="A558" s="97" t="s">
        <v>2154</v>
      </c>
      <c r="B558" s="63" t="s">
        <v>81</v>
      </c>
      <c r="C558" s="43" t="s">
        <v>79</v>
      </c>
      <c r="D558" s="44">
        <f>$D$11</f>
        <v>330.69</v>
      </c>
      <c r="E558" s="44">
        <f t="shared" ref="E558:AA558" si="323">$D$11</f>
        <v>330.69</v>
      </c>
      <c r="F558" s="44">
        <f t="shared" si="323"/>
        <v>330.69</v>
      </c>
      <c r="G558" s="44">
        <f t="shared" si="323"/>
        <v>330.69</v>
      </c>
      <c r="H558" s="44">
        <f t="shared" si="323"/>
        <v>330.69</v>
      </c>
      <c r="I558" s="44">
        <f t="shared" si="323"/>
        <v>330.69</v>
      </c>
      <c r="J558" s="44">
        <f t="shared" si="323"/>
        <v>330.69</v>
      </c>
      <c r="K558" s="44">
        <f t="shared" si="323"/>
        <v>330.69</v>
      </c>
      <c r="L558" s="44">
        <f t="shared" si="323"/>
        <v>330.69</v>
      </c>
      <c r="M558" s="44">
        <f t="shared" si="323"/>
        <v>330.69</v>
      </c>
      <c r="N558" s="44">
        <f t="shared" si="323"/>
        <v>330.69</v>
      </c>
      <c r="O558" s="44">
        <f t="shared" si="323"/>
        <v>330.69</v>
      </c>
      <c r="P558" s="44">
        <f t="shared" si="323"/>
        <v>330.69</v>
      </c>
      <c r="Q558" s="44">
        <f t="shared" si="323"/>
        <v>330.69</v>
      </c>
      <c r="R558" s="44">
        <f t="shared" si="323"/>
        <v>330.69</v>
      </c>
      <c r="S558" s="44">
        <f t="shared" si="323"/>
        <v>330.69</v>
      </c>
      <c r="T558" s="44">
        <f t="shared" si="323"/>
        <v>330.69</v>
      </c>
      <c r="U558" s="44">
        <f t="shared" si="323"/>
        <v>330.69</v>
      </c>
      <c r="V558" s="44">
        <f t="shared" si="323"/>
        <v>330.69</v>
      </c>
      <c r="W558" s="44">
        <f t="shared" si="323"/>
        <v>330.69</v>
      </c>
      <c r="X558" s="44">
        <f t="shared" si="323"/>
        <v>330.69</v>
      </c>
      <c r="Y558" s="44">
        <f t="shared" si="323"/>
        <v>330.69</v>
      </c>
      <c r="Z558" s="44">
        <f t="shared" si="323"/>
        <v>330.69</v>
      </c>
      <c r="AA558" s="44">
        <f t="shared" si="323"/>
        <v>330.69</v>
      </c>
    </row>
    <row r="559" spans="1:27" collapsed="1" x14ac:dyDescent="0.2">
      <c r="A559" s="96" t="s">
        <v>2155</v>
      </c>
      <c r="B559" s="28" t="str">
        <f>"19"&amp;"."&amp;$B$776&amp;"."&amp;$B$777</f>
        <v>19.11.2023</v>
      </c>
      <c r="C559" s="88" t="s">
        <v>76</v>
      </c>
      <c r="D559" s="89">
        <f>ROUND(((D560+D561+D563+D562)/1000),5)</f>
        <v>5.0500600000000002</v>
      </c>
      <c r="E559" s="89">
        <f>ROUND(((E560+E561+E563+E562)/1000),5)</f>
        <v>5.0421800000000001</v>
      </c>
      <c r="F559" s="89">
        <f>ROUND(((F560+F561+F563+F562)/1000),5)</f>
        <v>4.9589499999999997</v>
      </c>
      <c r="G559" s="89">
        <f t="shared" ref="G559:AA559" si="324">ROUND(((G560+G561+G563+G562)/1000),5)</f>
        <v>4.9337400000000002</v>
      </c>
      <c r="H559" s="89">
        <f t="shared" si="324"/>
        <v>4.9545599999999999</v>
      </c>
      <c r="I559" s="89">
        <f t="shared" si="324"/>
        <v>4.9870200000000002</v>
      </c>
      <c r="J559" s="89">
        <f t="shared" si="324"/>
        <v>4.8711200000000003</v>
      </c>
      <c r="K559" s="89">
        <f t="shared" si="324"/>
        <v>5.0265700000000004</v>
      </c>
      <c r="L559" s="89">
        <f t="shared" si="324"/>
        <v>5.1300400000000002</v>
      </c>
      <c r="M559" s="89">
        <f t="shared" si="324"/>
        <v>5.3336300000000003</v>
      </c>
      <c r="N559" s="89">
        <f t="shared" si="324"/>
        <v>5.4653400000000003</v>
      </c>
      <c r="O559" s="89">
        <f t="shared" si="324"/>
        <v>5.4825200000000001</v>
      </c>
      <c r="P559" s="89">
        <f t="shared" si="324"/>
        <v>5.4895800000000001</v>
      </c>
      <c r="Q559" s="89">
        <f t="shared" si="324"/>
        <v>5.4911899999999996</v>
      </c>
      <c r="R559" s="89">
        <f t="shared" si="324"/>
        <v>5.4921699999999998</v>
      </c>
      <c r="S559" s="89">
        <f t="shared" si="324"/>
        <v>5.4978600000000002</v>
      </c>
      <c r="T559" s="89">
        <f t="shared" si="324"/>
        <v>5.5362499999999999</v>
      </c>
      <c r="U559" s="89">
        <f t="shared" si="324"/>
        <v>5.5886199999999997</v>
      </c>
      <c r="V559" s="89">
        <f t="shared" si="324"/>
        <v>5.5838599999999996</v>
      </c>
      <c r="W559" s="89">
        <f t="shared" si="324"/>
        <v>5.5719200000000004</v>
      </c>
      <c r="X559" s="89">
        <f t="shared" si="324"/>
        <v>5.5484499999999999</v>
      </c>
      <c r="Y559" s="89">
        <f t="shared" si="324"/>
        <v>5.3391400000000004</v>
      </c>
      <c r="Z559" s="89">
        <f t="shared" si="324"/>
        <v>5.1634599999999997</v>
      </c>
      <c r="AA559" s="89">
        <f t="shared" si="324"/>
        <v>5.0731000000000002</v>
      </c>
    </row>
    <row r="560" spans="1:27" ht="12.75" hidden="1" customHeight="1" outlineLevel="1" x14ac:dyDescent="0.2">
      <c r="A560" s="97" t="s">
        <v>2156</v>
      </c>
      <c r="B560" s="63" t="s">
        <v>242</v>
      </c>
      <c r="C560" s="43" t="s">
        <v>79</v>
      </c>
      <c r="D560" s="44">
        <v>1155.97</v>
      </c>
      <c r="E560" s="44">
        <v>1148.0899999999999</v>
      </c>
      <c r="F560" s="44">
        <v>1064.8599999999999</v>
      </c>
      <c r="G560" s="44">
        <v>1039.6500000000001</v>
      </c>
      <c r="H560" s="44">
        <v>1060.47</v>
      </c>
      <c r="I560" s="44">
        <v>1092.93</v>
      </c>
      <c r="J560" s="44">
        <v>977.03</v>
      </c>
      <c r="K560" s="44">
        <v>1132.48</v>
      </c>
      <c r="L560" s="44">
        <v>1235.95</v>
      </c>
      <c r="M560" s="44">
        <v>1439.54</v>
      </c>
      <c r="N560" s="44">
        <v>1571.25</v>
      </c>
      <c r="O560" s="44">
        <v>1588.43</v>
      </c>
      <c r="P560" s="44">
        <v>1595.49</v>
      </c>
      <c r="Q560" s="44">
        <v>1597.1</v>
      </c>
      <c r="R560" s="44">
        <v>1598.08</v>
      </c>
      <c r="S560" s="44">
        <v>1603.77</v>
      </c>
      <c r="T560" s="44">
        <v>1642.16</v>
      </c>
      <c r="U560" s="44">
        <v>1694.53</v>
      </c>
      <c r="V560" s="44">
        <v>1689.77</v>
      </c>
      <c r="W560" s="44">
        <v>1677.83</v>
      </c>
      <c r="X560" s="44">
        <v>1654.36</v>
      </c>
      <c r="Y560" s="44">
        <v>1445.05</v>
      </c>
      <c r="Z560" s="44">
        <v>1269.3699999999999</v>
      </c>
      <c r="AA560" s="44">
        <v>1179.01</v>
      </c>
    </row>
    <row r="561" spans="1:27" ht="12.75" hidden="1" customHeight="1" outlineLevel="1" x14ac:dyDescent="0.2">
      <c r="A561" s="97" t="s">
        <v>2157</v>
      </c>
      <c r="B561" s="63" t="s">
        <v>90</v>
      </c>
      <c r="C561" s="43" t="s">
        <v>79</v>
      </c>
      <c r="D561" s="44">
        <f>$D$471</f>
        <v>3559.77</v>
      </c>
      <c r="E561" s="44">
        <f t="shared" ref="E561:AA561" si="325">$D$471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2">
      <c r="A562" s="97" t="s">
        <v>2158</v>
      </c>
      <c r="B562" s="63" t="s">
        <v>83</v>
      </c>
      <c r="C562" s="43" t="s">
        <v>79</v>
      </c>
      <c r="D562" s="44">
        <v>3.63</v>
      </c>
      <c r="E562" s="44">
        <v>3.63</v>
      </c>
      <c r="F562" s="44">
        <v>3.63</v>
      </c>
      <c r="G562" s="44">
        <v>3.63</v>
      </c>
      <c r="H562" s="44">
        <v>3.63</v>
      </c>
      <c r="I562" s="44">
        <v>3.63</v>
      </c>
      <c r="J562" s="44">
        <v>3.63</v>
      </c>
      <c r="K562" s="44">
        <v>3.63</v>
      </c>
      <c r="L562" s="44">
        <v>3.63</v>
      </c>
      <c r="M562" s="44">
        <v>3.63</v>
      </c>
      <c r="N562" s="44">
        <v>3.63</v>
      </c>
      <c r="O562" s="44">
        <v>3.63</v>
      </c>
      <c r="P562" s="44">
        <v>3.63</v>
      </c>
      <c r="Q562" s="44">
        <v>3.63</v>
      </c>
      <c r="R562" s="44">
        <v>3.63</v>
      </c>
      <c r="S562" s="44">
        <v>3.63</v>
      </c>
      <c r="T562" s="44">
        <v>3.63</v>
      </c>
      <c r="U562" s="44">
        <v>3.63</v>
      </c>
      <c r="V562" s="44">
        <v>3.63</v>
      </c>
      <c r="W562" s="44">
        <v>3.63</v>
      </c>
      <c r="X562" s="44">
        <v>3.63</v>
      </c>
      <c r="Y562" s="44">
        <v>3.63</v>
      </c>
      <c r="Z562" s="44">
        <v>3.63</v>
      </c>
      <c r="AA562" s="44">
        <v>3.63</v>
      </c>
    </row>
    <row r="563" spans="1:27" ht="12.75" hidden="1" customHeight="1" outlineLevel="1" x14ac:dyDescent="0.2">
      <c r="A563" s="97" t="s">
        <v>2159</v>
      </c>
      <c r="B563" s="63" t="s">
        <v>81</v>
      </c>
      <c r="C563" s="43" t="s">
        <v>79</v>
      </c>
      <c r="D563" s="44">
        <f>$D$11</f>
        <v>330.69</v>
      </c>
      <c r="E563" s="44">
        <f t="shared" ref="E563:AA563" si="326">$D$11</f>
        <v>330.69</v>
      </c>
      <c r="F563" s="44">
        <f t="shared" si="326"/>
        <v>330.69</v>
      </c>
      <c r="G563" s="44">
        <f t="shared" si="326"/>
        <v>330.69</v>
      </c>
      <c r="H563" s="44">
        <f t="shared" si="326"/>
        <v>330.69</v>
      </c>
      <c r="I563" s="44">
        <f t="shared" si="326"/>
        <v>330.69</v>
      </c>
      <c r="J563" s="44">
        <f t="shared" si="326"/>
        <v>330.69</v>
      </c>
      <c r="K563" s="44">
        <f t="shared" si="326"/>
        <v>330.69</v>
      </c>
      <c r="L563" s="44">
        <f t="shared" si="326"/>
        <v>330.69</v>
      </c>
      <c r="M563" s="44">
        <f t="shared" si="326"/>
        <v>330.69</v>
      </c>
      <c r="N563" s="44">
        <f t="shared" si="326"/>
        <v>330.69</v>
      </c>
      <c r="O563" s="44">
        <f t="shared" si="326"/>
        <v>330.69</v>
      </c>
      <c r="P563" s="44">
        <f t="shared" si="326"/>
        <v>330.69</v>
      </c>
      <c r="Q563" s="44">
        <f t="shared" si="326"/>
        <v>330.69</v>
      </c>
      <c r="R563" s="44">
        <f t="shared" si="326"/>
        <v>330.69</v>
      </c>
      <c r="S563" s="44">
        <f t="shared" si="326"/>
        <v>330.69</v>
      </c>
      <c r="T563" s="44">
        <f t="shared" si="326"/>
        <v>330.69</v>
      </c>
      <c r="U563" s="44">
        <f t="shared" si="326"/>
        <v>330.69</v>
      </c>
      <c r="V563" s="44">
        <f t="shared" si="326"/>
        <v>330.69</v>
      </c>
      <c r="W563" s="44">
        <f t="shared" si="326"/>
        <v>330.69</v>
      </c>
      <c r="X563" s="44">
        <f t="shared" si="326"/>
        <v>330.69</v>
      </c>
      <c r="Y563" s="44">
        <f t="shared" si="326"/>
        <v>330.69</v>
      </c>
      <c r="Z563" s="44">
        <f t="shared" si="326"/>
        <v>330.69</v>
      </c>
      <c r="AA563" s="44">
        <f t="shared" si="326"/>
        <v>330.69</v>
      </c>
    </row>
    <row r="564" spans="1:27" collapsed="1" x14ac:dyDescent="0.2">
      <c r="A564" s="96" t="s">
        <v>2160</v>
      </c>
      <c r="B564" s="28" t="str">
        <f>"20"&amp;"."&amp;$B$776&amp;"."&amp;$B$777</f>
        <v>20.11.2023</v>
      </c>
      <c r="C564" s="88" t="s">
        <v>76</v>
      </c>
      <c r="D564" s="89">
        <f>ROUND(((D565+D566+D568+D567)/1000),5)</f>
        <v>4.9881099999999998</v>
      </c>
      <c r="E564" s="89">
        <f>ROUND(((E565+E566+E568+E567)/1000),5)</f>
        <v>4.8906000000000001</v>
      </c>
      <c r="F564" s="89">
        <f>ROUND(((F565+F566+F568+F567)/1000),5)</f>
        <v>4.8275699999999997</v>
      </c>
      <c r="G564" s="89">
        <f t="shared" ref="G564:AA564" si="327">ROUND(((G565+G566+G568+G567)/1000),5)</f>
        <v>4.8232299999999997</v>
      </c>
      <c r="H564" s="89">
        <f t="shared" si="327"/>
        <v>4.8673099999999998</v>
      </c>
      <c r="I564" s="89">
        <f t="shared" si="327"/>
        <v>5.0457099999999997</v>
      </c>
      <c r="J564" s="89">
        <f t="shared" si="327"/>
        <v>5.1559699999999999</v>
      </c>
      <c r="K564" s="89">
        <f t="shared" si="327"/>
        <v>5.4451799999999997</v>
      </c>
      <c r="L564" s="89">
        <f t="shared" si="327"/>
        <v>5.6173000000000002</v>
      </c>
      <c r="M564" s="89">
        <f t="shared" si="327"/>
        <v>5.6785800000000002</v>
      </c>
      <c r="N564" s="89">
        <f t="shared" si="327"/>
        <v>5.7395899999999997</v>
      </c>
      <c r="O564" s="89">
        <f t="shared" si="327"/>
        <v>5.7845000000000004</v>
      </c>
      <c r="P564" s="89">
        <f t="shared" si="327"/>
        <v>5.7462499999999999</v>
      </c>
      <c r="Q564" s="89">
        <f t="shared" si="327"/>
        <v>5.7671200000000002</v>
      </c>
      <c r="R564" s="89">
        <f t="shared" si="327"/>
        <v>5.7635100000000001</v>
      </c>
      <c r="S564" s="89">
        <f t="shared" si="327"/>
        <v>5.7471199999999998</v>
      </c>
      <c r="T564" s="89">
        <f t="shared" si="327"/>
        <v>5.7555800000000001</v>
      </c>
      <c r="U564" s="89">
        <f t="shared" si="327"/>
        <v>5.9001200000000003</v>
      </c>
      <c r="V564" s="89">
        <f t="shared" si="327"/>
        <v>5.9046099999999999</v>
      </c>
      <c r="W564" s="89">
        <f t="shared" si="327"/>
        <v>5.7478300000000004</v>
      </c>
      <c r="X564" s="89">
        <f t="shared" si="327"/>
        <v>5.5856899999999996</v>
      </c>
      <c r="Y564" s="89">
        <f t="shared" si="327"/>
        <v>5.4928999999999997</v>
      </c>
      <c r="Z564" s="89">
        <f t="shared" si="327"/>
        <v>5.2035299999999998</v>
      </c>
      <c r="AA564" s="89">
        <f t="shared" si="327"/>
        <v>5.0821399999999999</v>
      </c>
    </row>
    <row r="565" spans="1:27" ht="12.75" hidden="1" customHeight="1" outlineLevel="1" x14ac:dyDescent="0.2">
      <c r="A565" s="97" t="s">
        <v>2161</v>
      </c>
      <c r="B565" s="63" t="s">
        <v>242</v>
      </c>
      <c r="C565" s="43" t="s">
        <v>79</v>
      </c>
      <c r="D565" s="44">
        <v>1094.02</v>
      </c>
      <c r="E565" s="44">
        <v>996.51</v>
      </c>
      <c r="F565" s="44">
        <v>933.48</v>
      </c>
      <c r="G565" s="44">
        <v>929.14</v>
      </c>
      <c r="H565" s="44">
        <v>973.22</v>
      </c>
      <c r="I565" s="44">
        <v>1151.6199999999999</v>
      </c>
      <c r="J565" s="44">
        <v>1261.8800000000001</v>
      </c>
      <c r="K565" s="44">
        <v>1551.09</v>
      </c>
      <c r="L565" s="44">
        <v>1723.21</v>
      </c>
      <c r="M565" s="44">
        <v>1784.49</v>
      </c>
      <c r="N565" s="44">
        <v>1845.5</v>
      </c>
      <c r="O565" s="44">
        <v>1890.41</v>
      </c>
      <c r="P565" s="44">
        <v>1852.16</v>
      </c>
      <c r="Q565" s="44">
        <v>1873.03</v>
      </c>
      <c r="R565" s="44">
        <v>1869.42</v>
      </c>
      <c r="S565" s="44">
        <v>1853.03</v>
      </c>
      <c r="T565" s="44">
        <v>1861.49</v>
      </c>
      <c r="U565" s="44">
        <v>2006.03</v>
      </c>
      <c r="V565" s="44">
        <v>2010.52</v>
      </c>
      <c r="W565" s="44">
        <v>1853.74</v>
      </c>
      <c r="X565" s="44">
        <v>1691.6</v>
      </c>
      <c r="Y565" s="44">
        <v>1598.81</v>
      </c>
      <c r="Z565" s="44">
        <v>1309.44</v>
      </c>
      <c r="AA565" s="44">
        <v>1188.05</v>
      </c>
    </row>
    <row r="566" spans="1:27" ht="12.75" hidden="1" customHeight="1" outlineLevel="1" x14ac:dyDescent="0.2">
      <c r="A566" s="97" t="s">
        <v>2162</v>
      </c>
      <c r="B566" s="63" t="s">
        <v>90</v>
      </c>
      <c r="C566" s="43" t="s">
        <v>79</v>
      </c>
      <c r="D566" s="44">
        <f>$D$471</f>
        <v>3559.77</v>
      </c>
      <c r="E566" s="44">
        <f t="shared" ref="E566:AA566" si="328">$D$471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2">
      <c r="A567" s="97" t="s">
        <v>2163</v>
      </c>
      <c r="B567" s="63" t="s">
        <v>83</v>
      </c>
      <c r="C567" s="43" t="s">
        <v>79</v>
      </c>
      <c r="D567" s="44">
        <v>3.63</v>
      </c>
      <c r="E567" s="44">
        <v>3.63</v>
      </c>
      <c r="F567" s="44">
        <v>3.63</v>
      </c>
      <c r="G567" s="44">
        <v>3.63</v>
      </c>
      <c r="H567" s="44">
        <v>3.63</v>
      </c>
      <c r="I567" s="44">
        <v>3.63</v>
      </c>
      <c r="J567" s="44">
        <v>3.63</v>
      </c>
      <c r="K567" s="44">
        <v>3.63</v>
      </c>
      <c r="L567" s="44">
        <v>3.63</v>
      </c>
      <c r="M567" s="44">
        <v>3.63</v>
      </c>
      <c r="N567" s="44">
        <v>3.63</v>
      </c>
      <c r="O567" s="44">
        <v>3.63</v>
      </c>
      <c r="P567" s="44">
        <v>3.63</v>
      </c>
      <c r="Q567" s="44">
        <v>3.63</v>
      </c>
      <c r="R567" s="44">
        <v>3.63</v>
      </c>
      <c r="S567" s="44">
        <v>3.63</v>
      </c>
      <c r="T567" s="44">
        <v>3.63</v>
      </c>
      <c r="U567" s="44">
        <v>3.63</v>
      </c>
      <c r="V567" s="44">
        <v>3.63</v>
      </c>
      <c r="W567" s="44">
        <v>3.63</v>
      </c>
      <c r="X567" s="44">
        <v>3.63</v>
      </c>
      <c r="Y567" s="44">
        <v>3.63</v>
      </c>
      <c r="Z567" s="44">
        <v>3.63</v>
      </c>
      <c r="AA567" s="44">
        <v>3.63</v>
      </c>
    </row>
    <row r="568" spans="1:27" ht="12.75" hidden="1" customHeight="1" outlineLevel="1" x14ac:dyDescent="0.2">
      <c r="A568" s="97" t="s">
        <v>2164</v>
      </c>
      <c r="B568" s="63" t="s">
        <v>81</v>
      </c>
      <c r="C568" s="43" t="s">
        <v>79</v>
      </c>
      <c r="D568" s="44">
        <f>$D$11</f>
        <v>330.69</v>
      </c>
      <c r="E568" s="44">
        <f t="shared" ref="E568:AA568" si="329">$D$11</f>
        <v>330.69</v>
      </c>
      <c r="F568" s="44">
        <f t="shared" si="329"/>
        <v>330.69</v>
      </c>
      <c r="G568" s="44">
        <f t="shared" si="329"/>
        <v>330.69</v>
      </c>
      <c r="H568" s="44">
        <f t="shared" si="329"/>
        <v>330.69</v>
      </c>
      <c r="I568" s="44">
        <f t="shared" si="329"/>
        <v>330.69</v>
      </c>
      <c r="J568" s="44">
        <f t="shared" si="329"/>
        <v>330.69</v>
      </c>
      <c r="K568" s="44">
        <f t="shared" si="329"/>
        <v>330.69</v>
      </c>
      <c r="L568" s="44">
        <f t="shared" si="329"/>
        <v>330.69</v>
      </c>
      <c r="M568" s="44">
        <f t="shared" si="329"/>
        <v>330.69</v>
      </c>
      <c r="N568" s="44">
        <f t="shared" si="329"/>
        <v>330.69</v>
      </c>
      <c r="O568" s="44">
        <f t="shared" si="329"/>
        <v>330.69</v>
      </c>
      <c r="P568" s="44">
        <f t="shared" si="329"/>
        <v>330.69</v>
      </c>
      <c r="Q568" s="44">
        <f t="shared" si="329"/>
        <v>330.69</v>
      </c>
      <c r="R568" s="44">
        <f t="shared" si="329"/>
        <v>330.69</v>
      </c>
      <c r="S568" s="44">
        <f t="shared" si="329"/>
        <v>330.69</v>
      </c>
      <c r="T568" s="44">
        <f t="shared" si="329"/>
        <v>330.69</v>
      </c>
      <c r="U568" s="44">
        <f t="shared" si="329"/>
        <v>330.69</v>
      </c>
      <c r="V568" s="44">
        <f t="shared" si="329"/>
        <v>330.69</v>
      </c>
      <c r="W568" s="44">
        <f t="shared" si="329"/>
        <v>330.69</v>
      </c>
      <c r="X568" s="44">
        <f t="shared" si="329"/>
        <v>330.69</v>
      </c>
      <c r="Y568" s="44">
        <f t="shared" si="329"/>
        <v>330.69</v>
      </c>
      <c r="Z568" s="44">
        <f t="shared" si="329"/>
        <v>330.69</v>
      </c>
      <c r="AA568" s="44">
        <f t="shared" si="329"/>
        <v>330.69</v>
      </c>
    </row>
    <row r="569" spans="1:27" collapsed="1" x14ac:dyDescent="0.2">
      <c r="A569" s="96" t="s">
        <v>2165</v>
      </c>
      <c r="B569" s="28" t="str">
        <f>"21"&amp;"."&amp;$B$776&amp;"."&amp;$B$777</f>
        <v>21.11.2023</v>
      </c>
      <c r="C569" s="88" t="s">
        <v>76</v>
      </c>
      <c r="D569" s="89">
        <f>ROUND(((D570+D571+D573+D572)/1000),5)</f>
        <v>5.0187900000000001</v>
      </c>
      <c r="E569" s="89">
        <f>ROUND(((E570+E571+E573+E572)/1000),5)</f>
        <v>4.9453899999999997</v>
      </c>
      <c r="F569" s="89">
        <f>ROUND(((F570+F571+F573+F572)/1000),5)</f>
        <v>4.8797300000000003</v>
      </c>
      <c r="G569" s="89">
        <f t="shared" ref="G569:AA569" si="330">ROUND(((G570+G571+G573+G572)/1000),5)</f>
        <v>4.8720100000000004</v>
      </c>
      <c r="H569" s="89">
        <f t="shared" si="330"/>
        <v>4.9092200000000004</v>
      </c>
      <c r="I569" s="89">
        <f t="shared" si="330"/>
        <v>5.0385799999999996</v>
      </c>
      <c r="J569" s="89">
        <f t="shared" si="330"/>
        <v>5.1925100000000004</v>
      </c>
      <c r="K569" s="89">
        <f t="shared" si="330"/>
        <v>5.5102099999999998</v>
      </c>
      <c r="L569" s="89">
        <f t="shared" si="330"/>
        <v>5.6590999999999996</v>
      </c>
      <c r="M569" s="89">
        <f t="shared" si="330"/>
        <v>5.6907899999999998</v>
      </c>
      <c r="N569" s="89">
        <f t="shared" si="330"/>
        <v>5.8688799999999999</v>
      </c>
      <c r="O569" s="89">
        <f t="shared" si="330"/>
        <v>5.8837000000000002</v>
      </c>
      <c r="P569" s="89">
        <f t="shared" si="330"/>
        <v>5.8025700000000002</v>
      </c>
      <c r="Q569" s="89">
        <f t="shared" si="330"/>
        <v>5.8288099999999998</v>
      </c>
      <c r="R569" s="89">
        <f t="shared" si="330"/>
        <v>5.8201999999999998</v>
      </c>
      <c r="S569" s="89">
        <f t="shared" si="330"/>
        <v>5.8061499999999997</v>
      </c>
      <c r="T569" s="89">
        <f t="shared" si="330"/>
        <v>5.8386699999999996</v>
      </c>
      <c r="U569" s="89">
        <f t="shared" si="330"/>
        <v>5.9180999999999999</v>
      </c>
      <c r="V569" s="89">
        <f t="shared" si="330"/>
        <v>5.9032</v>
      </c>
      <c r="W569" s="89">
        <f t="shared" si="330"/>
        <v>5.7972299999999999</v>
      </c>
      <c r="X569" s="89">
        <f t="shared" si="330"/>
        <v>5.6391499999999999</v>
      </c>
      <c r="Y569" s="89">
        <f t="shared" si="330"/>
        <v>5.5624900000000004</v>
      </c>
      <c r="Z569" s="89">
        <f t="shared" si="330"/>
        <v>5.3693400000000002</v>
      </c>
      <c r="AA569" s="89">
        <f t="shared" si="330"/>
        <v>5.1358100000000002</v>
      </c>
    </row>
    <row r="570" spans="1:27" ht="12.75" hidden="1" customHeight="1" outlineLevel="1" x14ac:dyDescent="0.2">
      <c r="A570" s="97" t="s">
        <v>2166</v>
      </c>
      <c r="B570" s="63" t="s">
        <v>242</v>
      </c>
      <c r="C570" s="43" t="s">
        <v>79</v>
      </c>
      <c r="D570" s="44">
        <v>1124.7</v>
      </c>
      <c r="E570" s="44">
        <v>1051.3</v>
      </c>
      <c r="F570" s="44">
        <v>985.64</v>
      </c>
      <c r="G570" s="44">
        <v>977.92</v>
      </c>
      <c r="H570" s="44">
        <v>1015.13</v>
      </c>
      <c r="I570" s="44">
        <v>1144.49</v>
      </c>
      <c r="J570" s="44">
        <v>1298.42</v>
      </c>
      <c r="K570" s="44">
        <v>1616.12</v>
      </c>
      <c r="L570" s="44">
        <v>1765.01</v>
      </c>
      <c r="M570" s="44">
        <v>1796.7</v>
      </c>
      <c r="N570" s="44">
        <v>1974.79</v>
      </c>
      <c r="O570" s="44">
        <v>1989.61</v>
      </c>
      <c r="P570" s="44">
        <v>1908.48</v>
      </c>
      <c r="Q570" s="44">
        <v>1934.72</v>
      </c>
      <c r="R570" s="44">
        <v>1926.11</v>
      </c>
      <c r="S570" s="44">
        <v>1912.06</v>
      </c>
      <c r="T570" s="44">
        <v>1944.58</v>
      </c>
      <c r="U570" s="44">
        <v>2024.01</v>
      </c>
      <c r="V570" s="44">
        <v>2009.11</v>
      </c>
      <c r="W570" s="44">
        <v>1903.14</v>
      </c>
      <c r="X570" s="44">
        <v>1745.06</v>
      </c>
      <c r="Y570" s="44">
        <v>1668.4</v>
      </c>
      <c r="Z570" s="44">
        <v>1475.25</v>
      </c>
      <c r="AA570" s="44">
        <v>1241.72</v>
      </c>
    </row>
    <row r="571" spans="1:27" ht="12.75" hidden="1" customHeight="1" outlineLevel="1" x14ac:dyDescent="0.2">
      <c r="A571" s="97" t="s">
        <v>2167</v>
      </c>
      <c r="B571" s="63" t="s">
        <v>90</v>
      </c>
      <c r="C571" s="43" t="s">
        <v>79</v>
      </c>
      <c r="D571" s="44">
        <f>$D$471</f>
        <v>3559.77</v>
      </c>
      <c r="E571" s="44">
        <f t="shared" ref="E571:AA571" si="331">$D$471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2">
      <c r="A572" s="97" t="s">
        <v>2168</v>
      </c>
      <c r="B572" s="63" t="s">
        <v>83</v>
      </c>
      <c r="C572" s="43" t="s">
        <v>79</v>
      </c>
      <c r="D572" s="44">
        <v>3.63</v>
      </c>
      <c r="E572" s="44">
        <v>3.63</v>
      </c>
      <c r="F572" s="44">
        <v>3.63</v>
      </c>
      <c r="G572" s="44">
        <v>3.63</v>
      </c>
      <c r="H572" s="44">
        <v>3.63</v>
      </c>
      <c r="I572" s="44">
        <v>3.63</v>
      </c>
      <c r="J572" s="44">
        <v>3.63</v>
      </c>
      <c r="K572" s="44">
        <v>3.63</v>
      </c>
      <c r="L572" s="44">
        <v>3.63</v>
      </c>
      <c r="M572" s="44">
        <v>3.63</v>
      </c>
      <c r="N572" s="44">
        <v>3.63</v>
      </c>
      <c r="O572" s="44">
        <v>3.63</v>
      </c>
      <c r="P572" s="44">
        <v>3.63</v>
      </c>
      <c r="Q572" s="44">
        <v>3.63</v>
      </c>
      <c r="R572" s="44">
        <v>3.63</v>
      </c>
      <c r="S572" s="44">
        <v>3.63</v>
      </c>
      <c r="T572" s="44">
        <v>3.63</v>
      </c>
      <c r="U572" s="44">
        <v>3.63</v>
      </c>
      <c r="V572" s="44">
        <v>3.63</v>
      </c>
      <c r="W572" s="44">
        <v>3.63</v>
      </c>
      <c r="X572" s="44">
        <v>3.63</v>
      </c>
      <c r="Y572" s="44">
        <v>3.63</v>
      </c>
      <c r="Z572" s="44">
        <v>3.63</v>
      </c>
      <c r="AA572" s="44">
        <v>3.63</v>
      </c>
    </row>
    <row r="573" spans="1:27" ht="12.75" hidden="1" customHeight="1" outlineLevel="1" x14ac:dyDescent="0.2">
      <c r="A573" s="97" t="s">
        <v>2169</v>
      </c>
      <c r="B573" s="63" t="s">
        <v>81</v>
      </c>
      <c r="C573" s="43" t="s">
        <v>79</v>
      </c>
      <c r="D573" s="44">
        <f>$D$11</f>
        <v>330.69</v>
      </c>
      <c r="E573" s="44">
        <f t="shared" ref="E573:AA573" si="332">$D$11</f>
        <v>330.69</v>
      </c>
      <c r="F573" s="44">
        <f t="shared" si="332"/>
        <v>330.69</v>
      </c>
      <c r="G573" s="44">
        <f t="shared" si="332"/>
        <v>330.69</v>
      </c>
      <c r="H573" s="44">
        <f t="shared" si="332"/>
        <v>330.69</v>
      </c>
      <c r="I573" s="44">
        <f t="shared" si="332"/>
        <v>330.69</v>
      </c>
      <c r="J573" s="44">
        <f t="shared" si="332"/>
        <v>330.69</v>
      </c>
      <c r="K573" s="44">
        <f t="shared" si="332"/>
        <v>330.69</v>
      </c>
      <c r="L573" s="44">
        <f t="shared" si="332"/>
        <v>330.69</v>
      </c>
      <c r="M573" s="44">
        <f t="shared" si="332"/>
        <v>330.69</v>
      </c>
      <c r="N573" s="44">
        <f t="shared" si="332"/>
        <v>330.69</v>
      </c>
      <c r="O573" s="44">
        <f t="shared" si="332"/>
        <v>330.69</v>
      </c>
      <c r="P573" s="44">
        <f t="shared" si="332"/>
        <v>330.69</v>
      </c>
      <c r="Q573" s="44">
        <f t="shared" si="332"/>
        <v>330.69</v>
      </c>
      <c r="R573" s="44">
        <f t="shared" si="332"/>
        <v>330.69</v>
      </c>
      <c r="S573" s="44">
        <f t="shared" si="332"/>
        <v>330.69</v>
      </c>
      <c r="T573" s="44">
        <f t="shared" si="332"/>
        <v>330.69</v>
      </c>
      <c r="U573" s="44">
        <f t="shared" si="332"/>
        <v>330.69</v>
      </c>
      <c r="V573" s="44">
        <f t="shared" si="332"/>
        <v>330.69</v>
      </c>
      <c r="W573" s="44">
        <f t="shared" si="332"/>
        <v>330.69</v>
      </c>
      <c r="X573" s="44">
        <f t="shared" si="332"/>
        <v>330.69</v>
      </c>
      <c r="Y573" s="44">
        <f t="shared" si="332"/>
        <v>330.69</v>
      </c>
      <c r="Z573" s="44">
        <f t="shared" si="332"/>
        <v>330.69</v>
      </c>
      <c r="AA573" s="44">
        <f t="shared" si="332"/>
        <v>330.69</v>
      </c>
    </row>
    <row r="574" spans="1:27" collapsed="1" x14ac:dyDescent="0.2">
      <c r="A574" s="96" t="s">
        <v>2170</v>
      </c>
      <c r="B574" s="28" t="str">
        <f>"22"&amp;"."&amp;$B$776&amp;"."&amp;$B$777</f>
        <v>22.11.2023</v>
      </c>
      <c r="C574" s="88" t="s">
        <v>76</v>
      </c>
      <c r="D574" s="89">
        <f>ROUND(((D575+D576+D578+D577)/1000),5)</f>
        <v>5.0347900000000001</v>
      </c>
      <c r="E574" s="89">
        <f>ROUND(((E575+E576+E578+E577)/1000),5)</f>
        <v>4.9544699999999997</v>
      </c>
      <c r="F574" s="89">
        <f>ROUND(((F575+F576+F578+F577)/1000),5)</f>
        <v>4.8734799999999998</v>
      </c>
      <c r="G574" s="89">
        <f t="shared" ref="G574:AA574" si="333">ROUND(((G575+G576+G578+G577)/1000),5)</f>
        <v>4.84788</v>
      </c>
      <c r="H574" s="89">
        <f t="shared" si="333"/>
        <v>4.9237299999999999</v>
      </c>
      <c r="I574" s="89">
        <f t="shared" si="333"/>
        <v>5.0933099999999998</v>
      </c>
      <c r="J574" s="89">
        <f t="shared" si="333"/>
        <v>5.3186999999999998</v>
      </c>
      <c r="K574" s="89">
        <f t="shared" si="333"/>
        <v>5.5311500000000002</v>
      </c>
      <c r="L574" s="89">
        <f t="shared" si="333"/>
        <v>5.6969399999999997</v>
      </c>
      <c r="M574" s="89">
        <f t="shared" si="333"/>
        <v>5.7172200000000002</v>
      </c>
      <c r="N574" s="89">
        <f t="shared" si="333"/>
        <v>5.80776</v>
      </c>
      <c r="O574" s="89">
        <f t="shared" si="333"/>
        <v>5.8098400000000003</v>
      </c>
      <c r="P574" s="89">
        <f t="shared" si="333"/>
        <v>5.7820200000000002</v>
      </c>
      <c r="Q574" s="89">
        <f t="shared" si="333"/>
        <v>5.8037799999999997</v>
      </c>
      <c r="R574" s="89">
        <f t="shared" si="333"/>
        <v>5.7889900000000001</v>
      </c>
      <c r="S574" s="89">
        <f t="shared" si="333"/>
        <v>5.7764499999999996</v>
      </c>
      <c r="T574" s="89">
        <f t="shared" si="333"/>
        <v>5.8361499999999999</v>
      </c>
      <c r="U574" s="89">
        <f t="shared" si="333"/>
        <v>5.8964800000000004</v>
      </c>
      <c r="V574" s="89">
        <f t="shared" si="333"/>
        <v>5.8491200000000001</v>
      </c>
      <c r="W574" s="89">
        <f t="shared" si="333"/>
        <v>5.7628000000000004</v>
      </c>
      <c r="X574" s="89">
        <f t="shared" si="333"/>
        <v>5.6794599999999997</v>
      </c>
      <c r="Y574" s="89">
        <f t="shared" si="333"/>
        <v>5.6475499999999998</v>
      </c>
      <c r="Z574" s="89">
        <f t="shared" si="333"/>
        <v>5.3896899999999999</v>
      </c>
      <c r="AA574" s="89">
        <f t="shared" si="333"/>
        <v>5.1703099999999997</v>
      </c>
    </row>
    <row r="575" spans="1:27" ht="12.75" hidden="1" customHeight="1" outlineLevel="1" x14ac:dyDescent="0.2">
      <c r="A575" s="97" t="s">
        <v>2171</v>
      </c>
      <c r="B575" s="63" t="s">
        <v>242</v>
      </c>
      <c r="C575" s="43" t="s">
        <v>79</v>
      </c>
      <c r="D575" s="44">
        <v>1140.7</v>
      </c>
      <c r="E575" s="44">
        <v>1060.3800000000001</v>
      </c>
      <c r="F575" s="44">
        <v>979.39</v>
      </c>
      <c r="G575" s="44">
        <v>953.79</v>
      </c>
      <c r="H575" s="44">
        <v>1029.6400000000001</v>
      </c>
      <c r="I575" s="44">
        <v>1199.22</v>
      </c>
      <c r="J575" s="44">
        <v>1424.61</v>
      </c>
      <c r="K575" s="44">
        <v>1637.06</v>
      </c>
      <c r="L575" s="44">
        <v>1802.85</v>
      </c>
      <c r="M575" s="44">
        <v>1823.13</v>
      </c>
      <c r="N575" s="44">
        <v>1913.67</v>
      </c>
      <c r="O575" s="44">
        <v>1915.75</v>
      </c>
      <c r="P575" s="44">
        <v>1887.93</v>
      </c>
      <c r="Q575" s="44">
        <v>1909.69</v>
      </c>
      <c r="R575" s="44">
        <v>1894.9</v>
      </c>
      <c r="S575" s="44">
        <v>1882.36</v>
      </c>
      <c r="T575" s="44">
        <v>1942.06</v>
      </c>
      <c r="U575" s="44">
        <v>2002.39</v>
      </c>
      <c r="V575" s="44">
        <v>1955.03</v>
      </c>
      <c r="W575" s="44">
        <v>1868.71</v>
      </c>
      <c r="X575" s="44">
        <v>1785.37</v>
      </c>
      <c r="Y575" s="44">
        <v>1753.46</v>
      </c>
      <c r="Z575" s="44">
        <v>1495.6</v>
      </c>
      <c r="AA575" s="44">
        <v>1276.22</v>
      </c>
    </row>
    <row r="576" spans="1:27" ht="12.75" hidden="1" customHeight="1" outlineLevel="1" x14ac:dyDescent="0.2">
      <c r="A576" s="97" t="s">
        <v>2172</v>
      </c>
      <c r="B576" s="63" t="s">
        <v>90</v>
      </c>
      <c r="C576" s="43" t="s">
        <v>79</v>
      </c>
      <c r="D576" s="44">
        <f>$D$471</f>
        <v>3559.77</v>
      </c>
      <c r="E576" s="44">
        <f t="shared" ref="E576:AA576" si="334">$D$471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2">
      <c r="A577" s="97" t="s">
        <v>2173</v>
      </c>
      <c r="B577" s="63" t="s">
        <v>83</v>
      </c>
      <c r="C577" s="43" t="s">
        <v>79</v>
      </c>
      <c r="D577" s="44">
        <v>3.63</v>
      </c>
      <c r="E577" s="44">
        <v>3.63</v>
      </c>
      <c r="F577" s="44">
        <v>3.63</v>
      </c>
      <c r="G577" s="44">
        <v>3.63</v>
      </c>
      <c r="H577" s="44">
        <v>3.63</v>
      </c>
      <c r="I577" s="44">
        <v>3.63</v>
      </c>
      <c r="J577" s="44">
        <v>3.63</v>
      </c>
      <c r="K577" s="44">
        <v>3.63</v>
      </c>
      <c r="L577" s="44">
        <v>3.63</v>
      </c>
      <c r="M577" s="44">
        <v>3.63</v>
      </c>
      <c r="N577" s="44">
        <v>3.63</v>
      </c>
      <c r="O577" s="44">
        <v>3.63</v>
      </c>
      <c r="P577" s="44">
        <v>3.63</v>
      </c>
      <c r="Q577" s="44">
        <v>3.63</v>
      </c>
      <c r="R577" s="44">
        <v>3.63</v>
      </c>
      <c r="S577" s="44">
        <v>3.63</v>
      </c>
      <c r="T577" s="44">
        <v>3.63</v>
      </c>
      <c r="U577" s="44">
        <v>3.63</v>
      </c>
      <c r="V577" s="44">
        <v>3.63</v>
      </c>
      <c r="W577" s="44">
        <v>3.63</v>
      </c>
      <c r="X577" s="44">
        <v>3.63</v>
      </c>
      <c r="Y577" s="44">
        <v>3.63</v>
      </c>
      <c r="Z577" s="44">
        <v>3.63</v>
      </c>
      <c r="AA577" s="44">
        <v>3.63</v>
      </c>
    </row>
    <row r="578" spans="1:27" ht="12.75" hidden="1" customHeight="1" outlineLevel="1" x14ac:dyDescent="0.2">
      <c r="A578" s="97" t="s">
        <v>2174</v>
      </c>
      <c r="B578" s="63" t="s">
        <v>81</v>
      </c>
      <c r="C578" s="43" t="s">
        <v>79</v>
      </c>
      <c r="D578" s="44">
        <f>$D$11</f>
        <v>330.69</v>
      </c>
      <c r="E578" s="44">
        <f t="shared" ref="E578:AA578" si="335">$D$11</f>
        <v>330.69</v>
      </c>
      <c r="F578" s="44">
        <f t="shared" si="335"/>
        <v>330.69</v>
      </c>
      <c r="G578" s="44">
        <f t="shared" si="335"/>
        <v>330.69</v>
      </c>
      <c r="H578" s="44">
        <f t="shared" si="335"/>
        <v>330.69</v>
      </c>
      <c r="I578" s="44">
        <f t="shared" si="335"/>
        <v>330.69</v>
      </c>
      <c r="J578" s="44">
        <f t="shared" si="335"/>
        <v>330.69</v>
      </c>
      <c r="K578" s="44">
        <f t="shared" si="335"/>
        <v>330.69</v>
      </c>
      <c r="L578" s="44">
        <f t="shared" si="335"/>
        <v>330.69</v>
      </c>
      <c r="M578" s="44">
        <f t="shared" si="335"/>
        <v>330.69</v>
      </c>
      <c r="N578" s="44">
        <f t="shared" si="335"/>
        <v>330.69</v>
      </c>
      <c r="O578" s="44">
        <f t="shared" si="335"/>
        <v>330.69</v>
      </c>
      <c r="P578" s="44">
        <f t="shared" si="335"/>
        <v>330.69</v>
      </c>
      <c r="Q578" s="44">
        <f t="shared" si="335"/>
        <v>330.69</v>
      </c>
      <c r="R578" s="44">
        <f t="shared" si="335"/>
        <v>330.69</v>
      </c>
      <c r="S578" s="44">
        <f t="shared" si="335"/>
        <v>330.69</v>
      </c>
      <c r="T578" s="44">
        <f t="shared" si="335"/>
        <v>330.69</v>
      </c>
      <c r="U578" s="44">
        <f t="shared" si="335"/>
        <v>330.69</v>
      </c>
      <c r="V578" s="44">
        <f t="shared" si="335"/>
        <v>330.69</v>
      </c>
      <c r="W578" s="44">
        <f t="shared" si="335"/>
        <v>330.69</v>
      </c>
      <c r="X578" s="44">
        <f t="shared" si="335"/>
        <v>330.69</v>
      </c>
      <c r="Y578" s="44">
        <f t="shared" si="335"/>
        <v>330.69</v>
      </c>
      <c r="Z578" s="44">
        <f t="shared" si="335"/>
        <v>330.69</v>
      </c>
      <c r="AA578" s="44">
        <f t="shared" si="335"/>
        <v>330.69</v>
      </c>
    </row>
    <row r="579" spans="1:27" collapsed="1" x14ac:dyDescent="0.2">
      <c r="A579" s="96" t="s">
        <v>2175</v>
      </c>
      <c r="B579" s="28" t="str">
        <f>"23"&amp;"."&amp;$B$776&amp;"."&amp;$B$777</f>
        <v>23.11.2023</v>
      </c>
      <c r="C579" s="88" t="s">
        <v>76</v>
      </c>
      <c r="D579" s="89">
        <f>ROUND(((D580+D581+D583+D582)/1000),5)</f>
        <v>5.04148</v>
      </c>
      <c r="E579" s="89">
        <f>ROUND(((E580+E581+E583+E582)/1000),5)</f>
        <v>4.9562400000000002</v>
      </c>
      <c r="F579" s="89">
        <f>ROUND(((F580+F581+F583+F582)/1000),5)</f>
        <v>4.9237700000000002</v>
      </c>
      <c r="G579" s="89">
        <f t="shared" ref="G579:AA579" si="336">ROUND(((G580+G581+G583+G582)/1000),5)</f>
        <v>4.9233900000000004</v>
      </c>
      <c r="H579" s="89">
        <f t="shared" si="336"/>
        <v>4.9321099999999998</v>
      </c>
      <c r="I579" s="89">
        <f t="shared" si="336"/>
        <v>5.0855300000000003</v>
      </c>
      <c r="J579" s="89">
        <f t="shared" si="336"/>
        <v>5.2876200000000004</v>
      </c>
      <c r="K579" s="89">
        <f t="shared" si="336"/>
        <v>5.5564400000000003</v>
      </c>
      <c r="L579" s="89">
        <f t="shared" si="336"/>
        <v>5.6707299999999998</v>
      </c>
      <c r="M579" s="89">
        <f t="shared" si="336"/>
        <v>5.6876300000000004</v>
      </c>
      <c r="N579" s="89">
        <f t="shared" si="336"/>
        <v>5.7299100000000003</v>
      </c>
      <c r="O579" s="89">
        <f t="shared" si="336"/>
        <v>5.8004899999999999</v>
      </c>
      <c r="P579" s="89">
        <f t="shared" si="336"/>
        <v>5.7943600000000002</v>
      </c>
      <c r="Q579" s="89">
        <f t="shared" si="336"/>
        <v>5.81142</v>
      </c>
      <c r="R579" s="89">
        <f t="shared" si="336"/>
        <v>5.8018099999999997</v>
      </c>
      <c r="S579" s="89">
        <f t="shared" si="336"/>
        <v>5.7104799999999996</v>
      </c>
      <c r="T579" s="89">
        <f t="shared" si="336"/>
        <v>5.7117000000000004</v>
      </c>
      <c r="U579" s="89">
        <f t="shared" si="336"/>
        <v>5.7756100000000004</v>
      </c>
      <c r="V579" s="89">
        <f t="shared" si="336"/>
        <v>5.8090900000000003</v>
      </c>
      <c r="W579" s="89">
        <f t="shared" si="336"/>
        <v>5.7121000000000004</v>
      </c>
      <c r="X579" s="89">
        <f t="shared" si="336"/>
        <v>5.6866599999999998</v>
      </c>
      <c r="Y579" s="89">
        <f t="shared" si="336"/>
        <v>5.6559499999999998</v>
      </c>
      <c r="Z579" s="89">
        <f t="shared" si="336"/>
        <v>5.3761599999999996</v>
      </c>
      <c r="AA579" s="89">
        <f t="shared" si="336"/>
        <v>5.1290300000000002</v>
      </c>
    </row>
    <row r="580" spans="1:27" ht="12.75" hidden="1" customHeight="1" outlineLevel="1" x14ac:dyDescent="0.2">
      <c r="A580" s="97" t="s">
        <v>2176</v>
      </c>
      <c r="B580" s="63" t="s">
        <v>242</v>
      </c>
      <c r="C580" s="43" t="s">
        <v>79</v>
      </c>
      <c r="D580" s="44">
        <v>1147.3900000000001</v>
      </c>
      <c r="E580" s="44">
        <v>1062.1500000000001</v>
      </c>
      <c r="F580" s="44">
        <v>1029.68</v>
      </c>
      <c r="G580" s="44">
        <v>1029.3</v>
      </c>
      <c r="H580" s="44">
        <v>1038.02</v>
      </c>
      <c r="I580" s="44">
        <v>1191.44</v>
      </c>
      <c r="J580" s="44">
        <v>1393.53</v>
      </c>
      <c r="K580" s="44">
        <v>1662.35</v>
      </c>
      <c r="L580" s="44">
        <v>1776.64</v>
      </c>
      <c r="M580" s="44">
        <v>1793.54</v>
      </c>
      <c r="N580" s="44">
        <v>1835.82</v>
      </c>
      <c r="O580" s="44">
        <v>1906.4</v>
      </c>
      <c r="P580" s="44">
        <v>1900.27</v>
      </c>
      <c r="Q580" s="44">
        <v>1917.33</v>
      </c>
      <c r="R580" s="44">
        <v>1907.72</v>
      </c>
      <c r="S580" s="44">
        <v>1816.39</v>
      </c>
      <c r="T580" s="44">
        <v>1817.61</v>
      </c>
      <c r="U580" s="44">
        <v>1881.52</v>
      </c>
      <c r="V580" s="44">
        <v>1915</v>
      </c>
      <c r="W580" s="44">
        <v>1818.01</v>
      </c>
      <c r="X580" s="44">
        <v>1792.57</v>
      </c>
      <c r="Y580" s="44">
        <v>1761.86</v>
      </c>
      <c r="Z580" s="44">
        <v>1482.07</v>
      </c>
      <c r="AA580" s="44">
        <v>1234.94</v>
      </c>
    </row>
    <row r="581" spans="1:27" ht="12.75" hidden="1" customHeight="1" outlineLevel="1" x14ac:dyDescent="0.2">
      <c r="A581" s="97" t="s">
        <v>2177</v>
      </c>
      <c r="B581" s="63" t="s">
        <v>90</v>
      </c>
      <c r="C581" s="43" t="s">
        <v>79</v>
      </c>
      <c r="D581" s="44">
        <f>$D$471</f>
        <v>3559.77</v>
      </c>
      <c r="E581" s="44">
        <f t="shared" ref="E581:AA581" si="337">$D$471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2">
      <c r="A582" s="97" t="s">
        <v>2178</v>
      </c>
      <c r="B582" s="63" t="s">
        <v>83</v>
      </c>
      <c r="C582" s="43" t="s">
        <v>79</v>
      </c>
      <c r="D582" s="44">
        <v>3.63</v>
      </c>
      <c r="E582" s="44">
        <v>3.63</v>
      </c>
      <c r="F582" s="44">
        <v>3.63</v>
      </c>
      <c r="G582" s="44">
        <v>3.63</v>
      </c>
      <c r="H582" s="44">
        <v>3.63</v>
      </c>
      <c r="I582" s="44">
        <v>3.63</v>
      </c>
      <c r="J582" s="44">
        <v>3.63</v>
      </c>
      <c r="K582" s="44">
        <v>3.63</v>
      </c>
      <c r="L582" s="44">
        <v>3.63</v>
      </c>
      <c r="M582" s="44">
        <v>3.63</v>
      </c>
      <c r="N582" s="44">
        <v>3.63</v>
      </c>
      <c r="O582" s="44">
        <v>3.63</v>
      </c>
      <c r="P582" s="44">
        <v>3.63</v>
      </c>
      <c r="Q582" s="44">
        <v>3.63</v>
      </c>
      <c r="R582" s="44">
        <v>3.63</v>
      </c>
      <c r="S582" s="44">
        <v>3.63</v>
      </c>
      <c r="T582" s="44">
        <v>3.63</v>
      </c>
      <c r="U582" s="44">
        <v>3.63</v>
      </c>
      <c r="V582" s="44">
        <v>3.63</v>
      </c>
      <c r="W582" s="44">
        <v>3.63</v>
      </c>
      <c r="X582" s="44">
        <v>3.63</v>
      </c>
      <c r="Y582" s="44">
        <v>3.63</v>
      </c>
      <c r="Z582" s="44">
        <v>3.63</v>
      </c>
      <c r="AA582" s="44">
        <v>3.63</v>
      </c>
    </row>
    <row r="583" spans="1:27" ht="12.75" hidden="1" customHeight="1" outlineLevel="1" x14ac:dyDescent="0.2">
      <c r="A583" s="97" t="s">
        <v>2179</v>
      </c>
      <c r="B583" s="63" t="s">
        <v>81</v>
      </c>
      <c r="C583" s="43" t="s">
        <v>79</v>
      </c>
      <c r="D583" s="44">
        <f>$D$11</f>
        <v>330.69</v>
      </c>
      <c r="E583" s="44">
        <f t="shared" ref="E583:AA583" si="338">$D$11</f>
        <v>330.69</v>
      </c>
      <c r="F583" s="44">
        <f t="shared" si="338"/>
        <v>330.69</v>
      </c>
      <c r="G583" s="44">
        <f t="shared" si="338"/>
        <v>330.69</v>
      </c>
      <c r="H583" s="44">
        <f t="shared" si="338"/>
        <v>330.69</v>
      </c>
      <c r="I583" s="44">
        <f t="shared" si="338"/>
        <v>330.69</v>
      </c>
      <c r="J583" s="44">
        <f t="shared" si="338"/>
        <v>330.69</v>
      </c>
      <c r="K583" s="44">
        <f t="shared" si="338"/>
        <v>330.69</v>
      </c>
      <c r="L583" s="44">
        <f t="shared" si="338"/>
        <v>330.69</v>
      </c>
      <c r="M583" s="44">
        <f t="shared" si="338"/>
        <v>330.69</v>
      </c>
      <c r="N583" s="44">
        <f t="shared" si="338"/>
        <v>330.69</v>
      </c>
      <c r="O583" s="44">
        <f t="shared" si="338"/>
        <v>330.69</v>
      </c>
      <c r="P583" s="44">
        <f t="shared" si="338"/>
        <v>330.69</v>
      </c>
      <c r="Q583" s="44">
        <f t="shared" si="338"/>
        <v>330.69</v>
      </c>
      <c r="R583" s="44">
        <f t="shared" si="338"/>
        <v>330.69</v>
      </c>
      <c r="S583" s="44">
        <f t="shared" si="338"/>
        <v>330.69</v>
      </c>
      <c r="T583" s="44">
        <f t="shared" si="338"/>
        <v>330.69</v>
      </c>
      <c r="U583" s="44">
        <f t="shared" si="338"/>
        <v>330.69</v>
      </c>
      <c r="V583" s="44">
        <f t="shared" si="338"/>
        <v>330.69</v>
      </c>
      <c r="W583" s="44">
        <f t="shared" si="338"/>
        <v>330.69</v>
      </c>
      <c r="X583" s="44">
        <f t="shared" si="338"/>
        <v>330.69</v>
      </c>
      <c r="Y583" s="44">
        <f t="shared" si="338"/>
        <v>330.69</v>
      </c>
      <c r="Z583" s="44">
        <f t="shared" si="338"/>
        <v>330.69</v>
      </c>
      <c r="AA583" s="44">
        <f t="shared" si="338"/>
        <v>330.69</v>
      </c>
    </row>
    <row r="584" spans="1:27" collapsed="1" x14ac:dyDescent="0.2">
      <c r="A584" s="96" t="s">
        <v>2180</v>
      </c>
      <c r="B584" s="28" t="str">
        <f>"24"&amp;"."&amp;$B$776&amp;"."&amp;$B$777</f>
        <v>24.11.2023</v>
      </c>
      <c r="C584" s="88" t="s">
        <v>76</v>
      </c>
      <c r="D584" s="89">
        <f>ROUND(((D585+D586+D588+D587)/1000),5)</f>
        <v>5.0119800000000003</v>
      </c>
      <c r="E584" s="89">
        <f>ROUND(((E585+E586+E588+E587)/1000),5)</f>
        <v>4.8898099999999998</v>
      </c>
      <c r="F584" s="89">
        <f>ROUND(((F585+F586+F588+F587)/1000),5)</f>
        <v>4.8216400000000004</v>
      </c>
      <c r="G584" s="89">
        <f t="shared" ref="G584:AA584" si="339">ROUND(((G585+G586+G588+G587)/1000),5)</f>
        <v>4.6616400000000002</v>
      </c>
      <c r="H584" s="89">
        <f t="shared" si="339"/>
        <v>4.8212099999999998</v>
      </c>
      <c r="I584" s="89">
        <f t="shared" si="339"/>
        <v>5.0673500000000002</v>
      </c>
      <c r="J584" s="89">
        <f t="shared" si="339"/>
        <v>5.1821700000000002</v>
      </c>
      <c r="K584" s="89">
        <f t="shared" si="339"/>
        <v>5.4765199999999998</v>
      </c>
      <c r="L584" s="89">
        <f t="shared" si="339"/>
        <v>5.7168599999999996</v>
      </c>
      <c r="M584" s="89">
        <f t="shared" si="339"/>
        <v>5.7474600000000002</v>
      </c>
      <c r="N584" s="89">
        <f t="shared" si="339"/>
        <v>5.7801600000000004</v>
      </c>
      <c r="O584" s="89">
        <f t="shared" si="339"/>
        <v>5.8243999999999998</v>
      </c>
      <c r="P584" s="89">
        <f t="shared" si="339"/>
        <v>5.7983099999999999</v>
      </c>
      <c r="Q584" s="89">
        <f t="shared" si="339"/>
        <v>5.8166099999999998</v>
      </c>
      <c r="R584" s="89">
        <f t="shared" si="339"/>
        <v>5.7992400000000002</v>
      </c>
      <c r="S584" s="89">
        <f t="shared" si="339"/>
        <v>5.7816200000000002</v>
      </c>
      <c r="T584" s="89">
        <f t="shared" si="339"/>
        <v>5.7869400000000004</v>
      </c>
      <c r="U584" s="89">
        <f t="shared" si="339"/>
        <v>5.8033900000000003</v>
      </c>
      <c r="V584" s="89">
        <f t="shared" si="339"/>
        <v>5.78695</v>
      </c>
      <c r="W584" s="89">
        <f t="shared" si="339"/>
        <v>5.8047199999999997</v>
      </c>
      <c r="X584" s="89">
        <f t="shared" si="339"/>
        <v>5.7411199999999996</v>
      </c>
      <c r="Y584" s="89">
        <f t="shared" si="339"/>
        <v>5.6838600000000001</v>
      </c>
      <c r="Z584" s="89">
        <f t="shared" si="339"/>
        <v>5.4895100000000001</v>
      </c>
      <c r="AA584" s="89">
        <f t="shared" si="339"/>
        <v>5.26004</v>
      </c>
    </row>
    <row r="585" spans="1:27" ht="12.75" hidden="1" customHeight="1" outlineLevel="1" x14ac:dyDescent="0.2">
      <c r="A585" s="97" t="s">
        <v>2181</v>
      </c>
      <c r="B585" s="63" t="s">
        <v>242</v>
      </c>
      <c r="C585" s="43" t="s">
        <v>79</v>
      </c>
      <c r="D585" s="44">
        <v>1117.8900000000001</v>
      </c>
      <c r="E585" s="44">
        <v>995.72</v>
      </c>
      <c r="F585" s="44">
        <v>927.55</v>
      </c>
      <c r="G585" s="44">
        <v>767.55</v>
      </c>
      <c r="H585" s="44">
        <v>927.12</v>
      </c>
      <c r="I585" s="44">
        <v>1173.26</v>
      </c>
      <c r="J585" s="44">
        <v>1288.08</v>
      </c>
      <c r="K585" s="44">
        <v>1582.43</v>
      </c>
      <c r="L585" s="44">
        <v>1822.77</v>
      </c>
      <c r="M585" s="44">
        <v>1853.37</v>
      </c>
      <c r="N585" s="44">
        <v>1886.07</v>
      </c>
      <c r="O585" s="44">
        <v>1930.31</v>
      </c>
      <c r="P585" s="44">
        <v>1904.22</v>
      </c>
      <c r="Q585" s="44">
        <v>1922.52</v>
      </c>
      <c r="R585" s="44">
        <v>1905.15</v>
      </c>
      <c r="S585" s="44">
        <v>1887.53</v>
      </c>
      <c r="T585" s="44">
        <v>1892.85</v>
      </c>
      <c r="U585" s="44">
        <v>1909.3</v>
      </c>
      <c r="V585" s="44">
        <v>1892.86</v>
      </c>
      <c r="W585" s="44">
        <v>1910.63</v>
      </c>
      <c r="X585" s="44">
        <v>1847.03</v>
      </c>
      <c r="Y585" s="44">
        <v>1789.77</v>
      </c>
      <c r="Z585" s="44">
        <v>1595.42</v>
      </c>
      <c r="AA585" s="44">
        <v>1365.95</v>
      </c>
    </row>
    <row r="586" spans="1:27" ht="12.75" hidden="1" customHeight="1" outlineLevel="1" x14ac:dyDescent="0.2">
      <c r="A586" s="97" t="s">
        <v>2182</v>
      </c>
      <c r="B586" s="63" t="s">
        <v>90</v>
      </c>
      <c r="C586" s="43" t="s">
        <v>79</v>
      </c>
      <c r="D586" s="44">
        <f>$D$471</f>
        <v>3559.77</v>
      </c>
      <c r="E586" s="44">
        <f t="shared" ref="E586:AA586" si="340">$D$471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2">
      <c r="A587" s="97" t="s">
        <v>2183</v>
      </c>
      <c r="B587" s="63" t="s">
        <v>83</v>
      </c>
      <c r="C587" s="43" t="s">
        <v>79</v>
      </c>
      <c r="D587" s="44">
        <v>3.63</v>
      </c>
      <c r="E587" s="44">
        <v>3.63</v>
      </c>
      <c r="F587" s="44">
        <v>3.63</v>
      </c>
      <c r="G587" s="44">
        <v>3.63</v>
      </c>
      <c r="H587" s="44">
        <v>3.63</v>
      </c>
      <c r="I587" s="44">
        <v>3.63</v>
      </c>
      <c r="J587" s="44">
        <v>3.63</v>
      </c>
      <c r="K587" s="44">
        <v>3.63</v>
      </c>
      <c r="L587" s="44">
        <v>3.63</v>
      </c>
      <c r="M587" s="44">
        <v>3.63</v>
      </c>
      <c r="N587" s="44">
        <v>3.63</v>
      </c>
      <c r="O587" s="44">
        <v>3.63</v>
      </c>
      <c r="P587" s="44">
        <v>3.63</v>
      </c>
      <c r="Q587" s="44">
        <v>3.63</v>
      </c>
      <c r="R587" s="44">
        <v>3.63</v>
      </c>
      <c r="S587" s="44">
        <v>3.63</v>
      </c>
      <c r="T587" s="44">
        <v>3.63</v>
      </c>
      <c r="U587" s="44">
        <v>3.63</v>
      </c>
      <c r="V587" s="44">
        <v>3.63</v>
      </c>
      <c r="W587" s="44">
        <v>3.63</v>
      </c>
      <c r="X587" s="44">
        <v>3.63</v>
      </c>
      <c r="Y587" s="44">
        <v>3.63</v>
      </c>
      <c r="Z587" s="44">
        <v>3.63</v>
      </c>
      <c r="AA587" s="44">
        <v>3.63</v>
      </c>
    </row>
    <row r="588" spans="1:27" ht="12.75" hidden="1" customHeight="1" outlineLevel="1" x14ac:dyDescent="0.2">
      <c r="A588" s="97" t="s">
        <v>2184</v>
      </c>
      <c r="B588" s="63" t="s">
        <v>81</v>
      </c>
      <c r="C588" s="43" t="s">
        <v>79</v>
      </c>
      <c r="D588" s="44">
        <f>$D$11</f>
        <v>330.69</v>
      </c>
      <c r="E588" s="44">
        <f t="shared" ref="E588:AA588" si="341">$D$11</f>
        <v>330.69</v>
      </c>
      <c r="F588" s="44">
        <f t="shared" si="341"/>
        <v>330.69</v>
      </c>
      <c r="G588" s="44">
        <f t="shared" si="341"/>
        <v>330.69</v>
      </c>
      <c r="H588" s="44">
        <f t="shared" si="341"/>
        <v>330.69</v>
      </c>
      <c r="I588" s="44">
        <f t="shared" si="341"/>
        <v>330.69</v>
      </c>
      <c r="J588" s="44">
        <f t="shared" si="341"/>
        <v>330.69</v>
      </c>
      <c r="K588" s="44">
        <f t="shared" si="341"/>
        <v>330.69</v>
      </c>
      <c r="L588" s="44">
        <f t="shared" si="341"/>
        <v>330.69</v>
      </c>
      <c r="M588" s="44">
        <f t="shared" si="341"/>
        <v>330.69</v>
      </c>
      <c r="N588" s="44">
        <f t="shared" si="341"/>
        <v>330.69</v>
      </c>
      <c r="O588" s="44">
        <f t="shared" si="341"/>
        <v>330.69</v>
      </c>
      <c r="P588" s="44">
        <f t="shared" si="341"/>
        <v>330.69</v>
      </c>
      <c r="Q588" s="44">
        <f t="shared" si="341"/>
        <v>330.69</v>
      </c>
      <c r="R588" s="44">
        <f t="shared" si="341"/>
        <v>330.69</v>
      </c>
      <c r="S588" s="44">
        <f t="shared" si="341"/>
        <v>330.69</v>
      </c>
      <c r="T588" s="44">
        <f t="shared" si="341"/>
        <v>330.69</v>
      </c>
      <c r="U588" s="44">
        <f t="shared" si="341"/>
        <v>330.69</v>
      </c>
      <c r="V588" s="44">
        <f t="shared" si="341"/>
        <v>330.69</v>
      </c>
      <c r="W588" s="44">
        <f t="shared" si="341"/>
        <v>330.69</v>
      </c>
      <c r="X588" s="44">
        <f t="shared" si="341"/>
        <v>330.69</v>
      </c>
      <c r="Y588" s="44">
        <f t="shared" si="341"/>
        <v>330.69</v>
      </c>
      <c r="Z588" s="44">
        <f t="shared" si="341"/>
        <v>330.69</v>
      </c>
      <c r="AA588" s="44">
        <f t="shared" si="341"/>
        <v>330.69</v>
      </c>
    </row>
    <row r="589" spans="1:27" collapsed="1" x14ac:dyDescent="0.2">
      <c r="A589" s="96" t="s">
        <v>2185</v>
      </c>
      <c r="B589" s="28" t="str">
        <f>"25"&amp;"."&amp;$B$776&amp;"."&amp;$B$777</f>
        <v>25.11.2023</v>
      </c>
      <c r="C589" s="88" t="s">
        <v>76</v>
      </c>
      <c r="D589" s="89">
        <f>ROUND(((D590+D591+D593+D592)/1000),5)</f>
        <v>5.12249</v>
      </c>
      <c r="E589" s="89">
        <f>ROUND(((E590+E591+E593+E592)/1000),5)</f>
        <v>5.0842200000000002</v>
      </c>
      <c r="F589" s="89">
        <f>ROUND(((F590+F591+F593+F592)/1000),5)</f>
        <v>5.0290800000000004</v>
      </c>
      <c r="G589" s="89">
        <f t="shared" ref="G589:AA589" si="342">ROUND(((G590+G591+G593+G592)/1000),5)</f>
        <v>5.0263099999999996</v>
      </c>
      <c r="H589" s="89">
        <f t="shared" si="342"/>
        <v>5.0559500000000002</v>
      </c>
      <c r="I589" s="89">
        <f t="shared" si="342"/>
        <v>5.1275399999999998</v>
      </c>
      <c r="J589" s="89">
        <f t="shared" si="342"/>
        <v>5.1632699999999998</v>
      </c>
      <c r="K589" s="89">
        <f t="shared" si="342"/>
        <v>5.3813300000000002</v>
      </c>
      <c r="L589" s="89">
        <f t="shared" si="342"/>
        <v>5.5356199999999998</v>
      </c>
      <c r="M589" s="89">
        <f t="shared" si="342"/>
        <v>5.7112299999999996</v>
      </c>
      <c r="N589" s="89">
        <f t="shared" si="342"/>
        <v>5.7767099999999996</v>
      </c>
      <c r="O589" s="89">
        <f t="shared" si="342"/>
        <v>5.8025000000000002</v>
      </c>
      <c r="P589" s="89">
        <f t="shared" si="342"/>
        <v>5.8029200000000003</v>
      </c>
      <c r="Q589" s="89">
        <f t="shared" si="342"/>
        <v>5.77773</v>
      </c>
      <c r="R589" s="89">
        <f t="shared" si="342"/>
        <v>5.77529</v>
      </c>
      <c r="S589" s="89">
        <f t="shared" si="342"/>
        <v>5.77902</v>
      </c>
      <c r="T589" s="89">
        <f t="shared" si="342"/>
        <v>5.8033700000000001</v>
      </c>
      <c r="U589" s="89">
        <f t="shared" si="342"/>
        <v>5.8151299999999999</v>
      </c>
      <c r="V589" s="89">
        <f t="shared" si="342"/>
        <v>5.8109400000000004</v>
      </c>
      <c r="W589" s="89">
        <f t="shared" si="342"/>
        <v>5.7237999999999998</v>
      </c>
      <c r="X589" s="89">
        <f t="shared" si="342"/>
        <v>5.7280800000000003</v>
      </c>
      <c r="Y589" s="89">
        <f t="shared" si="342"/>
        <v>5.6115500000000003</v>
      </c>
      <c r="Z589" s="89">
        <f t="shared" si="342"/>
        <v>5.3917400000000004</v>
      </c>
      <c r="AA589" s="89">
        <f t="shared" si="342"/>
        <v>5.2706099999999996</v>
      </c>
    </row>
    <row r="590" spans="1:27" ht="12.75" hidden="1" customHeight="1" outlineLevel="1" x14ac:dyDescent="0.2">
      <c r="A590" s="97" t="s">
        <v>2186</v>
      </c>
      <c r="B590" s="63" t="s">
        <v>242</v>
      </c>
      <c r="C590" s="43" t="s">
        <v>79</v>
      </c>
      <c r="D590" s="44">
        <v>1228.4000000000001</v>
      </c>
      <c r="E590" s="44">
        <v>1190.1300000000001</v>
      </c>
      <c r="F590" s="44">
        <v>1134.99</v>
      </c>
      <c r="G590" s="44">
        <v>1132.22</v>
      </c>
      <c r="H590" s="44">
        <v>1161.8599999999999</v>
      </c>
      <c r="I590" s="44">
        <v>1233.45</v>
      </c>
      <c r="J590" s="44">
        <v>1269.18</v>
      </c>
      <c r="K590" s="44">
        <v>1487.24</v>
      </c>
      <c r="L590" s="44">
        <v>1641.53</v>
      </c>
      <c r="M590" s="44">
        <v>1817.14</v>
      </c>
      <c r="N590" s="44">
        <v>1882.62</v>
      </c>
      <c r="O590" s="44">
        <v>1908.41</v>
      </c>
      <c r="P590" s="44">
        <v>1908.83</v>
      </c>
      <c r="Q590" s="44">
        <v>1883.64</v>
      </c>
      <c r="R590" s="44">
        <v>1881.2</v>
      </c>
      <c r="S590" s="44">
        <v>1884.93</v>
      </c>
      <c r="T590" s="44">
        <v>1909.28</v>
      </c>
      <c r="U590" s="44">
        <v>1921.04</v>
      </c>
      <c r="V590" s="44">
        <v>1916.85</v>
      </c>
      <c r="W590" s="44">
        <v>1829.71</v>
      </c>
      <c r="X590" s="44">
        <v>1833.99</v>
      </c>
      <c r="Y590" s="44">
        <v>1717.46</v>
      </c>
      <c r="Z590" s="44">
        <v>1497.65</v>
      </c>
      <c r="AA590" s="44">
        <v>1376.52</v>
      </c>
    </row>
    <row r="591" spans="1:27" ht="12.75" hidden="1" customHeight="1" outlineLevel="1" x14ac:dyDescent="0.2">
      <c r="A591" s="97" t="s">
        <v>2187</v>
      </c>
      <c r="B591" s="63" t="s">
        <v>90</v>
      </c>
      <c r="C591" s="43" t="s">
        <v>79</v>
      </c>
      <c r="D591" s="44">
        <f>$D$471</f>
        <v>3559.77</v>
      </c>
      <c r="E591" s="44">
        <f t="shared" ref="E591:AA591" si="343">$D$471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2">
      <c r="A592" s="97" t="s">
        <v>2188</v>
      </c>
      <c r="B592" s="63" t="s">
        <v>83</v>
      </c>
      <c r="C592" s="43" t="s">
        <v>79</v>
      </c>
      <c r="D592" s="44">
        <v>3.63</v>
      </c>
      <c r="E592" s="44">
        <v>3.63</v>
      </c>
      <c r="F592" s="44">
        <v>3.63</v>
      </c>
      <c r="G592" s="44">
        <v>3.63</v>
      </c>
      <c r="H592" s="44">
        <v>3.63</v>
      </c>
      <c r="I592" s="44">
        <v>3.63</v>
      </c>
      <c r="J592" s="44">
        <v>3.63</v>
      </c>
      <c r="K592" s="44">
        <v>3.63</v>
      </c>
      <c r="L592" s="44">
        <v>3.63</v>
      </c>
      <c r="M592" s="44">
        <v>3.63</v>
      </c>
      <c r="N592" s="44">
        <v>3.63</v>
      </c>
      <c r="O592" s="44">
        <v>3.63</v>
      </c>
      <c r="P592" s="44">
        <v>3.63</v>
      </c>
      <c r="Q592" s="44">
        <v>3.63</v>
      </c>
      <c r="R592" s="44">
        <v>3.63</v>
      </c>
      <c r="S592" s="44">
        <v>3.63</v>
      </c>
      <c r="T592" s="44">
        <v>3.63</v>
      </c>
      <c r="U592" s="44">
        <v>3.63</v>
      </c>
      <c r="V592" s="44">
        <v>3.63</v>
      </c>
      <c r="W592" s="44">
        <v>3.63</v>
      </c>
      <c r="X592" s="44">
        <v>3.63</v>
      </c>
      <c r="Y592" s="44">
        <v>3.63</v>
      </c>
      <c r="Z592" s="44">
        <v>3.63</v>
      </c>
      <c r="AA592" s="44">
        <v>3.63</v>
      </c>
    </row>
    <row r="593" spans="1:27" ht="12.75" hidden="1" customHeight="1" outlineLevel="1" x14ac:dyDescent="0.2">
      <c r="A593" s="97" t="s">
        <v>2189</v>
      </c>
      <c r="B593" s="63" t="s">
        <v>81</v>
      </c>
      <c r="C593" s="43" t="s">
        <v>79</v>
      </c>
      <c r="D593" s="44">
        <f>$D$11</f>
        <v>330.69</v>
      </c>
      <c r="E593" s="44">
        <f t="shared" ref="E593:AA593" si="344">$D$11</f>
        <v>330.69</v>
      </c>
      <c r="F593" s="44">
        <f t="shared" si="344"/>
        <v>330.69</v>
      </c>
      <c r="G593" s="44">
        <f t="shared" si="344"/>
        <v>330.69</v>
      </c>
      <c r="H593" s="44">
        <f t="shared" si="344"/>
        <v>330.69</v>
      </c>
      <c r="I593" s="44">
        <f t="shared" si="344"/>
        <v>330.69</v>
      </c>
      <c r="J593" s="44">
        <f t="shared" si="344"/>
        <v>330.69</v>
      </c>
      <c r="K593" s="44">
        <f t="shared" si="344"/>
        <v>330.69</v>
      </c>
      <c r="L593" s="44">
        <f t="shared" si="344"/>
        <v>330.69</v>
      </c>
      <c r="M593" s="44">
        <f t="shared" si="344"/>
        <v>330.69</v>
      </c>
      <c r="N593" s="44">
        <f t="shared" si="344"/>
        <v>330.69</v>
      </c>
      <c r="O593" s="44">
        <f t="shared" si="344"/>
        <v>330.69</v>
      </c>
      <c r="P593" s="44">
        <f t="shared" si="344"/>
        <v>330.69</v>
      </c>
      <c r="Q593" s="44">
        <f t="shared" si="344"/>
        <v>330.69</v>
      </c>
      <c r="R593" s="44">
        <f t="shared" si="344"/>
        <v>330.69</v>
      </c>
      <c r="S593" s="44">
        <f t="shared" si="344"/>
        <v>330.69</v>
      </c>
      <c r="T593" s="44">
        <f t="shared" si="344"/>
        <v>330.69</v>
      </c>
      <c r="U593" s="44">
        <f t="shared" si="344"/>
        <v>330.69</v>
      </c>
      <c r="V593" s="44">
        <f t="shared" si="344"/>
        <v>330.69</v>
      </c>
      <c r="W593" s="44">
        <f t="shared" si="344"/>
        <v>330.69</v>
      </c>
      <c r="X593" s="44">
        <f t="shared" si="344"/>
        <v>330.69</v>
      </c>
      <c r="Y593" s="44">
        <f t="shared" si="344"/>
        <v>330.69</v>
      </c>
      <c r="Z593" s="44">
        <f t="shared" si="344"/>
        <v>330.69</v>
      </c>
      <c r="AA593" s="44">
        <f t="shared" si="344"/>
        <v>330.69</v>
      </c>
    </row>
    <row r="594" spans="1:27" collapsed="1" x14ac:dyDescent="0.2">
      <c r="A594" s="96" t="s">
        <v>2190</v>
      </c>
      <c r="B594" s="28" t="str">
        <f>"26"&amp;"."&amp;$B$776&amp;"."&amp;$B$777</f>
        <v>26.11.2023</v>
      </c>
      <c r="C594" s="88" t="s">
        <v>76</v>
      </c>
      <c r="D594" s="89">
        <f>ROUND(((D595+D596+D598+D597)/1000),5)</f>
        <v>5.1238400000000004</v>
      </c>
      <c r="E594" s="89">
        <f>ROUND(((E595+E596+E598+E597)/1000),5)</f>
        <v>5.0498500000000002</v>
      </c>
      <c r="F594" s="89">
        <f>ROUND(((F595+F596+F598+F597)/1000),5)</f>
        <v>5.0029899999999996</v>
      </c>
      <c r="G594" s="89">
        <f t="shared" ref="G594:AA594" si="345">ROUND(((G595+G596+G598+G597)/1000),5)</f>
        <v>4.9737299999999998</v>
      </c>
      <c r="H594" s="89">
        <f t="shared" si="345"/>
        <v>4.98651</v>
      </c>
      <c r="I594" s="89">
        <f t="shared" si="345"/>
        <v>5.0511900000000001</v>
      </c>
      <c r="J594" s="89">
        <f t="shared" si="345"/>
        <v>5.1050800000000001</v>
      </c>
      <c r="K594" s="89">
        <f t="shared" si="345"/>
        <v>5.15463</v>
      </c>
      <c r="L594" s="89">
        <f t="shared" si="345"/>
        <v>5.4089900000000002</v>
      </c>
      <c r="M594" s="89">
        <f t="shared" si="345"/>
        <v>5.5483500000000001</v>
      </c>
      <c r="N594" s="89">
        <f t="shared" si="345"/>
        <v>5.6177799999999998</v>
      </c>
      <c r="O594" s="89">
        <f t="shared" si="345"/>
        <v>5.6943799999999998</v>
      </c>
      <c r="P594" s="89">
        <f t="shared" si="345"/>
        <v>5.7120499999999996</v>
      </c>
      <c r="Q594" s="89">
        <f t="shared" si="345"/>
        <v>5.71793</v>
      </c>
      <c r="R594" s="89">
        <f t="shared" si="345"/>
        <v>5.6465300000000003</v>
      </c>
      <c r="S594" s="89">
        <f t="shared" si="345"/>
        <v>5.6812399999999998</v>
      </c>
      <c r="T594" s="89">
        <f t="shared" si="345"/>
        <v>5.6989000000000001</v>
      </c>
      <c r="U594" s="89">
        <f t="shared" si="345"/>
        <v>5.9145599999999998</v>
      </c>
      <c r="V594" s="89">
        <f t="shared" si="345"/>
        <v>5.9344099999999997</v>
      </c>
      <c r="W594" s="89">
        <f t="shared" si="345"/>
        <v>5.8141600000000002</v>
      </c>
      <c r="X594" s="89">
        <f t="shared" si="345"/>
        <v>5.8354699999999999</v>
      </c>
      <c r="Y594" s="89">
        <f t="shared" si="345"/>
        <v>5.5721800000000004</v>
      </c>
      <c r="Z594" s="89">
        <f t="shared" si="345"/>
        <v>5.3464400000000003</v>
      </c>
      <c r="AA594" s="89">
        <f t="shared" si="345"/>
        <v>5.1492100000000001</v>
      </c>
    </row>
    <row r="595" spans="1:27" ht="12.75" hidden="1" customHeight="1" outlineLevel="1" x14ac:dyDescent="0.2">
      <c r="A595" s="97" t="s">
        <v>2191</v>
      </c>
      <c r="B595" s="63" t="s">
        <v>242</v>
      </c>
      <c r="C595" s="43" t="s">
        <v>79</v>
      </c>
      <c r="D595" s="44">
        <v>1229.75</v>
      </c>
      <c r="E595" s="44">
        <v>1155.76</v>
      </c>
      <c r="F595" s="44">
        <v>1108.9000000000001</v>
      </c>
      <c r="G595" s="44">
        <v>1079.6400000000001</v>
      </c>
      <c r="H595" s="44">
        <v>1092.42</v>
      </c>
      <c r="I595" s="44">
        <v>1157.0999999999999</v>
      </c>
      <c r="J595" s="44">
        <v>1210.99</v>
      </c>
      <c r="K595" s="44">
        <v>1260.54</v>
      </c>
      <c r="L595" s="44">
        <v>1514.9</v>
      </c>
      <c r="M595" s="44">
        <v>1654.26</v>
      </c>
      <c r="N595" s="44">
        <v>1723.69</v>
      </c>
      <c r="O595" s="44">
        <v>1800.29</v>
      </c>
      <c r="P595" s="44">
        <v>1817.96</v>
      </c>
      <c r="Q595" s="44">
        <v>1823.84</v>
      </c>
      <c r="R595" s="44">
        <v>1752.44</v>
      </c>
      <c r="S595" s="44">
        <v>1787.15</v>
      </c>
      <c r="T595" s="44">
        <v>1804.81</v>
      </c>
      <c r="U595" s="44">
        <v>2020.47</v>
      </c>
      <c r="V595" s="44">
        <v>2040.32</v>
      </c>
      <c r="W595" s="44">
        <v>1920.07</v>
      </c>
      <c r="X595" s="44">
        <v>1941.38</v>
      </c>
      <c r="Y595" s="44">
        <v>1678.09</v>
      </c>
      <c r="Z595" s="44">
        <v>1452.35</v>
      </c>
      <c r="AA595" s="44">
        <v>1255.1199999999999</v>
      </c>
    </row>
    <row r="596" spans="1:27" ht="12.75" hidden="1" customHeight="1" outlineLevel="1" x14ac:dyDescent="0.2">
      <c r="A596" s="97" t="s">
        <v>2192</v>
      </c>
      <c r="B596" s="63" t="s">
        <v>90</v>
      </c>
      <c r="C596" s="43" t="s">
        <v>79</v>
      </c>
      <c r="D596" s="44">
        <f>$D$471</f>
        <v>3559.77</v>
      </c>
      <c r="E596" s="44">
        <f t="shared" ref="E596:AA596" si="346">$D$471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2">
      <c r="A597" s="97" t="s">
        <v>2193</v>
      </c>
      <c r="B597" s="63" t="s">
        <v>83</v>
      </c>
      <c r="C597" s="43" t="s">
        <v>79</v>
      </c>
      <c r="D597" s="44">
        <v>3.63</v>
      </c>
      <c r="E597" s="44">
        <v>3.63</v>
      </c>
      <c r="F597" s="44">
        <v>3.63</v>
      </c>
      <c r="G597" s="44">
        <v>3.63</v>
      </c>
      <c r="H597" s="44">
        <v>3.63</v>
      </c>
      <c r="I597" s="44">
        <v>3.63</v>
      </c>
      <c r="J597" s="44">
        <v>3.63</v>
      </c>
      <c r="K597" s="44">
        <v>3.63</v>
      </c>
      <c r="L597" s="44">
        <v>3.63</v>
      </c>
      <c r="M597" s="44">
        <v>3.63</v>
      </c>
      <c r="N597" s="44">
        <v>3.63</v>
      </c>
      <c r="O597" s="44">
        <v>3.63</v>
      </c>
      <c r="P597" s="44">
        <v>3.63</v>
      </c>
      <c r="Q597" s="44">
        <v>3.63</v>
      </c>
      <c r="R597" s="44">
        <v>3.63</v>
      </c>
      <c r="S597" s="44">
        <v>3.63</v>
      </c>
      <c r="T597" s="44">
        <v>3.63</v>
      </c>
      <c r="U597" s="44">
        <v>3.63</v>
      </c>
      <c r="V597" s="44">
        <v>3.63</v>
      </c>
      <c r="W597" s="44">
        <v>3.63</v>
      </c>
      <c r="X597" s="44">
        <v>3.63</v>
      </c>
      <c r="Y597" s="44">
        <v>3.63</v>
      </c>
      <c r="Z597" s="44">
        <v>3.63</v>
      </c>
      <c r="AA597" s="44">
        <v>3.63</v>
      </c>
    </row>
    <row r="598" spans="1:27" ht="12.75" hidden="1" customHeight="1" outlineLevel="1" x14ac:dyDescent="0.2">
      <c r="A598" s="97" t="s">
        <v>2194</v>
      </c>
      <c r="B598" s="63" t="s">
        <v>81</v>
      </c>
      <c r="C598" s="43" t="s">
        <v>79</v>
      </c>
      <c r="D598" s="44">
        <f>$D$11</f>
        <v>330.69</v>
      </c>
      <c r="E598" s="44">
        <f t="shared" ref="E598:AA598" si="347">$D$11</f>
        <v>330.69</v>
      </c>
      <c r="F598" s="44">
        <f t="shared" si="347"/>
        <v>330.69</v>
      </c>
      <c r="G598" s="44">
        <f t="shared" si="347"/>
        <v>330.69</v>
      </c>
      <c r="H598" s="44">
        <f t="shared" si="347"/>
        <v>330.69</v>
      </c>
      <c r="I598" s="44">
        <f t="shared" si="347"/>
        <v>330.69</v>
      </c>
      <c r="J598" s="44">
        <f t="shared" si="347"/>
        <v>330.69</v>
      </c>
      <c r="K598" s="44">
        <f t="shared" si="347"/>
        <v>330.69</v>
      </c>
      <c r="L598" s="44">
        <f t="shared" si="347"/>
        <v>330.69</v>
      </c>
      <c r="M598" s="44">
        <f t="shared" si="347"/>
        <v>330.69</v>
      </c>
      <c r="N598" s="44">
        <f t="shared" si="347"/>
        <v>330.69</v>
      </c>
      <c r="O598" s="44">
        <f t="shared" si="347"/>
        <v>330.69</v>
      </c>
      <c r="P598" s="44">
        <f t="shared" si="347"/>
        <v>330.69</v>
      </c>
      <c r="Q598" s="44">
        <f t="shared" si="347"/>
        <v>330.69</v>
      </c>
      <c r="R598" s="44">
        <f t="shared" si="347"/>
        <v>330.69</v>
      </c>
      <c r="S598" s="44">
        <f t="shared" si="347"/>
        <v>330.69</v>
      </c>
      <c r="T598" s="44">
        <f t="shared" si="347"/>
        <v>330.69</v>
      </c>
      <c r="U598" s="44">
        <f t="shared" si="347"/>
        <v>330.69</v>
      </c>
      <c r="V598" s="44">
        <f t="shared" si="347"/>
        <v>330.69</v>
      </c>
      <c r="W598" s="44">
        <f t="shared" si="347"/>
        <v>330.69</v>
      </c>
      <c r="X598" s="44">
        <f t="shared" si="347"/>
        <v>330.69</v>
      </c>
      <c r="Y598" s="44">
        <f t="shared" si="347"/>
        <v>330.69</v>
      </c>
      <c r="Z598" s="44">
        <f t="shared" si="347"/>
        <v>330.69</v>
      </c>
      <c r="AA598" s="44">
        <f t="shared" si="347"/>
        <v>330.69</v>
      </c>
    </row>
    <row r="599" spans="1:27" collapsed="1" x14ac:dyDescent="0.2">
      <c r="A599" s="96" t="s">
        <v>2195</v>
      </c>
      <c r="B599" s="28" t="str">
        <f>"27"&amp;"."&amp;$B$776&amp;"."&amp;$B$777</f>
        <v>27.11.2023</v>
      </c>
      <c r="C599" s="88" t="s">
        <v>76</v>
      </c>
      <c r="D599" s="89">
        <f>ROUND(((D600+D601+D603+D602)/1000),5)</f>
        <v>4.9728199999999996</v>
      </c>
      <c r="E599" s="89">
        <f>ROUND(((E600+E601+E603+E602)/1000),5)</f>
        <v>4.9104599999999996</v>
      </c>
      <c r="F599" s="89">
        <f>ROUND(((F600+F601+F603+F602)/1000),5)</f>
        <v>4.83988</v>
      </c>
      <c r="G599" s="89">
        <f t="shared" ref="G599:AA599" si="348">ROUND(((G600+G601+G603+G602)/1000),5)</f>
        <v>4.8276599999999998</v>
      </c>
      <c r="H599" s="89">
        <f t="shared" si="348"/>
        <v>4.8750099999999996</v>
      </c>
      <c r="I599" s="89">
        <f t="shared" si="348"/>
        <v>5.0244799999999996</v>
      </c>
      <c r="J599" s="89">
        <f t="shared" si="348"/>
        <v>5.14039</v>
      </c>
      <c r="K599" s="89">
        <f t="shared" si="348"/>
        <v>5.4638799999999996</v>
      </c>
      <c r="L599" s="89">
        <f t="shared" si="348"/>
        <v>5.6787999999999998</v>
      </c>
      <c r="M599" s="89">
        <f t="shared" si="348"/>
        <v>5.7007099999999999</v>
      </c>
      <c r="N599" s="89">
        <f t="shared" si="348"/>
        <v>5.7813999999999997</v>
      </c>
      <c r="O599" s="89">
        <f t="shared" si="348"/>
        <v>5.8350400000000002</v>
      </c>
      <c r="P599" s="89">
        <f t="shared" si="348"/>
        <v>5.8036399999999997</v>
      </c>
      <c r="Q599" s="89">
        <f t="shared" si="348"/>
        <v>5.8330200000000003</v>
      </c>
      <c r="R599" s="89">
        <f t="shared" si="348"/>
        <v>5.8319799999999997</v>
      </c>
      <c r="S599" s="89">
        <f t="shared" si="348"/>
        <v>5.7741100000000003</v>
      </c>
      <c r="T599" s="89">
        <f t="shared" si="348"/>
        <v>5.7612800000000002</v>
      </c>
      <c r="U599" s="89">
        <f t="shared" si="348"/>
        <v>5.7584499999999998</v>
      </c>
      <c r="V599" s="89">
        <f t="shared" si="348"/>
        <v>5.73996</v>
      </c>
      <c r="W599" s="89">
        <f t="shared" si="348"/>
        <v>5.7504999999999997</v>
      </c>
      <c r="X599" s="89">
        <f t="shared" si="348"/>
        <v>5.6447700000000003</v>
      </c>
      <c r="Y599" s="89">
        <f t="shared" si="348"/>
        <v>5.43513</v>
      </c>
      <c r="Z599" s="89">
        <f t="shared" si="348"/>
        <v>5.19937</v>
      </c>
      <c r="AA599" s="89">
        <f t="shared" si="348"/>
        <v>5.0955500000000002</v>
      </c>
    </row>
    <row r="600" spans="1:27" ht="12.75" hidden="1" customHeight="1" outlineLevel="1" x14ac:dyDescent="0.2">
      <c r="A600" s="97" t="s">
        <v>2196</v>
      </c>
      <c r="B600" s="63" t="s">
        <v>242</v>
      </c>
      <c r="C600" s="43" t="s">
        <v>79</v>
      </c>
      <c r="D600" s="44">
        <v>1078.73</v>
      </c>
      <c r="E600" s="44">
        <v>1016.37</v>
      </c>
      <c r="F600" s="44">
        <v>945.79</v>
      </c>
      <c r="G600" s="44">
        <v>933.57</v>
      </c>
      <c r="H600" s="44">
        <v>980.92</v>
      </c>
      <c r="I600" s="44">
        <v>1130.3900000000001</v>
      </c>
      <c r="J600" s="44">
        <v>1246.3</v>
      </c>
      <c r="K600" s="44">
        <v>1569.79</v>
      </c>
      <c r="L600" s="44">
        <v>1784.71</v>
      </c>
      <c r="M600" s="44">
        <v>1806.62</v>
      </c>
      <c r="N600" s="44">
        <v>1887.31</v>
      </c>
      <c r="O600" s="44">
        <v>1940.95</v>
      </c>
      <c r="P600" s="44">
        <v>1909.55</v>
      </c>
      <c r="Q600" s="44">
        <v>1938.93</v>
      </c>
      <c r="R600" s="44">
        <v>1937.89</v>
      </c>
      <c r="S600" s="44">
        <v>1880.02</v>
      </c>
      <c r="T600" s="44">
        <v>1867.19</v>
      </c>
      <c r="U600" s="44">
        <v>1864.36</v>
      </c>
      <c r="V600" s="44">
        <v>1845.87</v>
      </c>
      <c r="W600" s="44">
        <v>1856.41</v>
      </c>
      <c r="X600" s="44">
        <v>1750.68</v>
      </c>
      <c r="Y600" s="44">
        <v>1541.04</v>
      </c>
      <c r="Z600" s="44">
        <v>1305.28</v>
      </c>
      <c r="AA600" s="44">
        <v>1201.46</v>
      </c>
    </row>
    <row r="601" spans="1:27" ht="12.75" hidden="1" customHeight="1" outlineLevel="1" x14ac:dyDescent="0.2">
      <c r="A601" s="97" t="s">
        <v>2197</v>
      </c>
      <c r="B601" s="63" t="s">
        <v>90</v>
      </c>
      <c r="C601" s="43" t="s">
        <v>79</v>
      </c>
      <c r="D601" s="44">
        <f>$D$471</f>
        <v>3559.77</v>
      </c>
      <c r="E601" s="44">
        <f t="shared" ref="E601:AA601" si="349">$D$471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hidden="1" customHeight="1" outlineLevel="1" x14ac:dyDescent="0.2">
      <c r="A602" s="97" t="s">
        <v>2198</v>
      </c>
      <c r="B602" s="63" t="s">
        <v>83</v>
      </c>
      <c r="C602" s="43" t="s">
        <v>79</v>
      </c>
      <c r="D602" s="44">
        <v>3.63</v>
      </c>
      <c r="E602" s="44">
        <v>3.63</v>
      </c>
      <c r="F602" s="44">
        <v>3.63</v>
      </c>
      <c r="G602" s="44">
        <v>3.63</v>
      </c>
      <c r="H602" s="44">
        <v>3.63</v>
      </c>
      <c r="I602" s="44">
        <v>3.63</v>
      </c>
      <c r="J602" s="44">
        <v>3.63</v>
      </c>
      <c r="K602" s="44">
        <v>3.63</v>
      </c>
      <c r="L602" s="44">
        <v>3.63</v>
      </c>
      <c r="M602" s="44">
        <v>3.63</v>
      </c>
      <c r="N602" s="44">
        <v>3.63</v>
      </c>
      <c r="O602" s="44">
        <v>3.63</v>
      </c>
      <c r="P602" s="44">
        <v>3.63</v>
      </c>
      <c r="Q602" s="44">
        <v>3.63</v>
      </c>
      <c r="R602" s="44">
        <v>3.63</v>
      </c>
      <c r="S602" s="44">
        <v>3.63</v>
      </c>
      <c r="T602" s="44">
        <v>3.63</v>
      </c>
      <c r="U602" s="44">
        <v>3.63</v>
      </c>
      <c r="V602" s="44">
        <v>3.63</v>
      </c>
      <c r="W602" s="44">
        <v>3.63</v>
      </c>
      <c r="X602" s="44">
        <v>3.63</v>
      </c>
      <c r="Y602" s="44">
        <v>3.63</v>
      </c>
      <c r="Z602" s="44">
        <v>3.63</v>
      </c>
      <c r="AA602" s="44">
        <v>3.63</v>
      </c>
    </row>
    <row r="603" spans="1:27" ht="12.75" hidden="1" customHeight="1" outlineLevel="1" x14ac:dyDescent="0.2">
      <c r="A603" s="97" t="s">
        <v>2199</v>
      </c>
      <c r="B603" s="63" t="s">
        <v>81</v>
      </c>
      <c r="C603" s="43" t="s">
        <v>79</v>
      </c>
      <c r="D603" s="44">
        <f>$D$11</f>
        <v>330.69</v>
      </c>
      <c r="E603" s="44">
        <f t="shared" ref="E603:AA603" si="350">$D$11</f>
        <v>330.69</v>
      </c>
      <c r="F603" s="44">
        <f t="shared" si="350"/>
        <v>330.69</v>
      </c>
      <c r="G603" s="44">
        <f t="shared" si="350"/>
        <v>330.69</v>
      </c>
      <c r="H603" s="44">
        <f t="shared" si="350"/>
        <v>330.69</v>
      </c>
      <c r="I603" s="44">
        <f t="shared" si="350"/>
        <v>330.69</v>
      </c>
      <c r="J603" s="44">
        <f t="shared" si="350"/>
        <v>330.69</v>
      </c>
      <c r="K603" s="44">
        <f t="shared" si="350"/>
        <v>330.69</v>
      </c>
      <c r="L603" s="44">
        <f t="shared" si="350"/>
        <v>330.69</v>
      </c>
      <c r="M603" s="44">
        <f t="shared" si="350"/>
        <v>330.69</v>
      </c>
      <c r="N603" s="44">
        <f t="shared" si="350"/>
        <v>330.69</v>
      </c>
      <c r="O603" s="44">
        <f t="shared" si="350"/>
        <v>330.69</v>
      </c>
      <c r="P603" s="44">
        <f t="shared" si="350"/>
        <v>330.69</v>
      </c>
      <c r="Q603" s="44">
        <f t="shared" si="350"/>
        <v>330.69</v>
      </c>
      <c r="R603" s="44">
        <f t="shared" si="350"/>
        <v>330.69</v>
      </c>
      <c r="S603" s="44">
        <f t="shared" si="350"/>
        <v>330.69</v>
      </c>
      <c r="T603" s="44">
        <f t="shared" si="350"/>
        <v>330.69</v>
      </c>
      <c r="U603" s="44">
        <f t="shared" si="350"/>
        <v>330.69</v>
      </c>
      <c r="V603" s="44">
        <f t="shared" si="350"/>
        <v>330.69</v>
      </c>
      <c r="W603" s="44">
        <f t="shared" si="350"/>
        <v>330.69</v>
      </c>
      <c r="X603" s="44">
        <f t="shared" si="350"/>
        <v>330.69</v>
      </c>
      <c r="Y603" s="44">
        <f t="shared" si="350"/>
        <v>330.69</v>
      </c>
      <c r="Z603" s="44">
        <f t="shared" si="350"/>
        <v>330.69</v>
      </c>
      <c r="AA603" s="44">
        <f t="shared" si="350"/>
        <v>330.69</v>
      </c>
    </row>
    <row r="604" spans="1:27" collapsed="1" x14ac:dyDescent="0.2">
      <c r="A604" s="96" t="s">
        <v>2200</v>
      </c>
      <c r="B604" s="28" t="str">
        <f>"28"&amp;"."&amp;$B$776&amp;"."&amp;$B$777</f>
        <v>28.11.2023</v>
      </c>
      <c r="C604" s="88" t="s">
        <v>76</v>
      </c>
      <c r="D604" s="89">
        <f>ROUND(((D605+D606+D608+D607)/1000),5)</f>
        <v>5.0300099999999999</v>
      </c>
      <c r="E604" s="89">
        <f>ROUND(((E605+E606+E608+E607)/1000),5)</f>
        <v>4.9362700000000004</v>
      </c>
      <c r="F604" s="89">
        <f>ROUND(((F605+F606+F608+F607)/1000),5)</f>
        <v>4.8667199999999999</v>
      </c>
      <c r="G604" s="89">
        <f t="shared" ref="G604:AA604" si="351">ROUND(((G605+G606+G608+G607)/1000),5)</f>
        <v>4.8694100000000002</v>
      </c>
      <c r="H604" s="89">
        <f t="shared" si="351"/>
        <v>4.9225000000000003</v>
      </c>
      <c r="I604" s="89">
        <f t="shared" si="351"/>
        <v>5.0879799999999999</v>
      </c>
      <c r="J604" s="89">
        <f t="shared" si="351"/>
        <v>5.2831000000000001</v>
      </c>
      <c r="K604" s="89">
        <f t="shared" si="351"/>
        <v>5.4636199999999997</v>
      </c>
      <c r="L604" s="89">
        <f t="shared" si="351"/>
        <v>5.7603900000000001</v>
      </c>
      <c r="M604" s="89">
        <f t="shared" si="351"/>
        <v>5.7944800000000001</v>
      </c>
      <c r="N604" s="89">
        <f t="shared" si="351"/>
        <v>5.8005599999999999</v>
      </c>
      <c r="O604" s="89">
        <f t="shared" si="351"/>
        <v>5.8098999999999998</v>
      </c>
      <c r="P604" s="89">
        <f t="shared" si="351"/>
        <v>5.80389</v>
      </c>
      <c r="Q604" s="89">
        <f t="shared" si="351"/>
        <v>5.8012800000000002</v>
      </c>
      <c r="R604" s="89">
        <f t="shared" si="351"/>
        <v>5.8021599999999998</v>
      </c>
      <c r="S604" s="89">
        <f t="shared" si="351"/>
        <v>5.7995799999999997</v>
      </c>
      <c r="T604" s="89">
        <f t="shared" si="351"/>
        <v>5.8072699999999999</v>
      </c>
      <c r="U604" s="89">
        <f t="shared" si="351"/>
        <v>5.8156499999999998</v>
      </c>
      <c r="V604" s="89">
        <f t="shared" si="351"/>
        <v>5.8097700000000003</v>
      </c>
      <c r="W604" s="89">
        <f t="shared" si="351"/>
        <v>5.8008499999999996</v>
      </c>
      <c r="X604" s="89">
        <f t="shared" si="351"/>
        <v>5.6909000000000001</v>
      </c>
      <c r="Y604" s="89">
        <f t="shared" si="351"/>
        <v>5.4883600000000001</v>
      </c>
      <c r="Z604" s="89">
        <f t="shared" si="351"/>
        <v>5.2077</v>
      </c>
      <c r="AA604" s="89">
        <f t="shared" si="351"/>
        <v>5.10337</v>
      </c>
    </row>
    <row r="605" spans="1:27" ht="12.75" hidden="1" customHeight="1" outlineLevel="1" x14ac:dyDescent="0.2">
      <c r="A605" s="97" t="s">
        <v>2201</v>
      </c>
      <c r="B605" s="63" t="s">
        <v>242</v>
      </c>
      <c r="C605" s="43" t="s">
        <v>79</v>
      </c>
      <c r="D605" s="44">
        <v>1135.92</v>
      </c>
      <c r="E605" s="44">
        <v>1042.18</v>
      </c>
      <c r="F605" s="44">
        <v>972.63</v>
      </c>
      <c r="G605" s="44">
        <v>975.32</v>
      </c>
      <c r="H605" s="44">
        <v>1028.4100000000001</v>
      </c>
      <c r="I605" s="44">
        <v>1193.8900000000001</v>
      </c>
      <c r="J605" s="44">
        <v>1389.01</v>
      </c>
      <c r="K605" s="44">
        <v>1569.53</v>
      </c>
      <c r="L605" s="44">
        <v>1866.3</v>
      </c>
      <c r="M605" s="44">
        <v>1900.39</v>
      </c>
      <c r="N605" s="44">
        <v>1906.47</v>
      </c>
      <c r="O605" s="44">
        <v>1915.81</v>
      </c>
      <c r="P605" s="44">
        <v>1909.8</v>
      </c>
      <c r="Q605" s="44">
        <v>1907.19</v>
      </c>
      <c r="R605" s="44">
        <v>1908.07</v>
      </c>
      <c r="S605" s="44">
        <v>1905.49</v>
      </c>
      <c r="T605" s="44">
        <v>1913.18</v>
      </c>
      <c r="U605" s="44">
        <v>1921.56</v>
      </c>
      <c r="V605" s="44">
        <v>1915.68</v>
      </c>
      <c r="W605" s="44">
        <v>1906.76</v>
      </c>
      <c r="X605" s="44">
        <v>1796.81</v>
      </c>
      <c r="Y605" s="44">
        <v>1594.27</v>
      </c>
      <c r="Z605" s="44">
        <v>1313.61</v>
      </c>
      <c r="AA605" s="44">
        <v>1209.28</v>
      </c>
    </row>
    <row r="606" spans="1:27" ht="12.75" hidden="1" customHeight="1" outlineLevel="1" x14ac:dyDescent="0.2">
      <c r="A606" s="97" t="s">
        <v>2202</v>
      </c>
      <c r="B606" s="63" t="s">
        <v>90</v>
      </c>
      <c r="C606" s="43" t="s">
        <v>79</v>
      </c>
      <c r="D606" s="44">
        <f>$D$471</f>
        <v>3559.77</v>
      </c>
      <c r="E606" s="44">
        <f t="shared" ref="E606:AA606" si="352">$D$471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hidden="1" customHeight="1" outlineLevel="1" x14ac:dyDescent="0.2">
      <c r="A607" s="97" t="s">
        <v>2203</v>
      </c>
      <c r="B607" s="63" t="s">
        <v>83</v>
      </c>
      <c r="C607" s="43" t="s">
        <v>79</v>
      </c>
      <c r="D607" s="44">
        <v>3.63</v>
      </c>
      <c r="E607" s="44">
        <v>3.63</v>
      </c>
      <c r="F607" s="44">
        <v>3.63</v>
      </c>
      <c r="G607" s="44">
        <v>3.63</v>
      </c>
      <c r="H607" s="44">
        <v>3.63</v>
      </c>
      <c r="I607" s="44">
        <v>3.63</v>
      </c>
      <c r="J607" s="44">
        <v>3.63</v>
      </c>
      <c r="K607" s="44">
        <v>3.63</v>
      </c>
      <c r="L607" s="44">
        <v>3.63</v>
      </c>
      <c r="M607" s="44">
        <v>3.63</v>
      </c>
      <c r="N607" s="44">
        <v>3.63</v>
      </c>
      <c r="O607" s="44">
        <v>3.63</v>
      </c>
      <c r="P607" s="44">
        <v>3.63</v>
      </c>
      <c r="Q607" s="44">
        <v>3.63</v>
      </c>
      <c r="R607" s="44">
        <v>3.63</v>
      </c>
      <c r="S607" s="44">
        <v>3.63</v>
      </c>
      <c r="T607" s="44">
        <v>3.63</v>
      </c>
      <c r="U607" s="44">
        <v>3.63</v>
      </c>
      <c r="V607" s="44">
        <v>3.63</v>
      </c>
      <c r="W607" s="44">
        <v>3.63</v>
      </c>
      <c r="X607" s="44">
        <v>3.63</v>
      </c>
      <c r="Y607" s="44">
        <v>3.63</v>
      </c>
      <c r="Z607" s="44">
        <v>3.63</v>
      </c>
      <c r="AA607" s="44">
        <v>3.63</v>
      </c>
    </row>
    <row r="608" spans="1:27" ht="12.75" hidden="1" customHeight="1" outlineLevel="1" x14ac:dyDescent="0.2">
      <c r="A608" s="97" t="s">
        <v>2204</v>
      </c>
      <c r="B608" s="63" t="s">
        <v>81</v>
      </c>
      <c r="C608" s="43" t="s">
        <v>79</v>
      </c>
      <c r="D608" s="44">
        <f>$D$11</f>
        <v>330.69</v>
      </c>
      <c r="E608" s="44">
        <f t="shared" ref="E608:AA608" si="353">$D$11</f>
        <v>330.69</v>
      </c>
      <c r="F608" s="44">
        <f t="shared" si="353"/>
        <v>330.69</v>
      </c>
      <c r="G608" s="44">
        <f t="shared" si="353"/>
        <v>330.69</v>
      </c>
      <c r="H608" s="44">
        <f t="shared" si="353"/>
        <v>330.69</v>
      </c>
      <c r="I608" s="44">
        <f t="shared" si="353"/>
        <v>330.69</v>
      </c>
      <c r="J608" s="44">
        <f t="shared" si="353"/>
        <v>330.69</v>
      </c>
      <c r="K608" s="44">
        <f t="shared" si="353"/>
        <v>330.69</v>
      </c>
      <c r="L608" s="44">
        <f t="shared" si="353"/>
        <v>330.69</v>
      </c>
      <c r="M608" s="44">
        <f t="shared" si="353"/>
        <v>330.69</v>
      </c>
      <c r="N608" s="44">
        <f t="shared" si="353"/>
        <v>330.69</v>
      </c>
      <c r="O608" s="44">
        <f t="shared" si="353"/>
        <v>330.69</v>
      </c>
      <c r="P608" s="44">
        <f t="shared" si="353"/>
        <v>330.69</v>
      </c>
      <c r="Q608" s="44">
        <f t="shared" si="353"/>
        <v>330.69</v>
      </c>
      <c r="R608" s="44">
        <f t="shared" si="353"/>
        <v>330.69</v>
      </c>
      <c r="S608" s="44">
        <f t="shared" si="353"/>
        <v>330.69</v>
      </c>
      <c r="T608" s="44">
        <f t="shared" si="353"/>
        <v>330.69</v>
      </c>
      <c r="U608" s="44">
        <f t="shared" si="353"/>
        <v>330.69</v>
      </c>
      <c r="V608" s="44">
        <f t="shared" si="353"/>
        <v>330.69</v>
      </c>
      <c r="W608" s="44">
        <f t="shared" si="353"/>
        <v>330.69</v>
      </c>
      <c r="X608" s="44">
        <f t="shared" si="353"/>
        <v>330.69</v>
      </c>
      <c r="Y608" s="44">
        <f t="shared" si="353"/>
        <v>330.69</v>
      </c>
      <c r="Z608" s="44">
        <f t="shared" si="353"/>
        <v>330.69</v>
      </c>
      <c r="AA608" s="44">
        <f t="shared" si="353"/>
        <v>330.69</v>
      </c>
    </row>
    <row r="609" spans="1:27" collapsed="1" x14ac:dyDescent="0.2">
      <c r="A609" s="96" t="s">
        <v>2205</v>
      </c>
      <c r="B609" s="28" t="str">
        <f>"29"&amp;"."&amp;$B$776&amp;"."&amp;$B$777</f>
        <v>29.11.2023</v>
      </c>
      <c r="C609" s="88" t="s">
        <v>76</v>
      </c>
      <c r="D609" s="89">
        <f>ROUND(((D610+D611+D613+D612)/1000),5)</f>
        <v>5.0457900000000002</v>
      </c>
      <c r="E609" s="89">
        <f>ROUND(((E610+E611+E613+E612)/1000),5)</f>
        <v>4.9767299999999999</v>
      </c>
      <c r="F609" s="89">
        <f>ROUND(((F610+F611+F613+F612)/1000),5)</f>
        <v>4.92272</v>
      </c>
      <c r="G609" s="89">
        <f t="shared" ref="G609:AA609" si="354">ROUND(((G610+G611+G613+G612)/1000),5)</f>
        <v>4.9208800000000004</v>
      </c>
      <c r="H609" s="89">
        <f t="shared" si="354"/>
        <v>4.9704899999999999</v>
      </c>
      <c r="I609" s="89">
        <f t="shared" si="354"/>
        <v>5.1084699999999996</v>
      </c>
      <c r="J609" s="89">
        <f t="shared" si="354"/>
        <v>5.2815399999999997</v>
      </c>
      <c r="K609" s="89">
        <f t="shared" si="354"/>
        <v>5.5664100000000003</v>
      </c>
      <c r="L609" s="89">
        <f t="shared" si="354"/>
        <v>5.7205599999999999</v>
      </c>
      <c r="M609" s="89">
        <f t="shared" si="354"/>
        <v>5.7546400000000002</v>
      </c>
      <c r="N609" s="89">
        <f t="shared" si="354"/>
        <v>5.7744600000000004</v>
      </c>
      <c r="O609" s="89">
        <f t="shared" si="354"/>
        <v>5.8112500000000002</v>
      </c>
      <c r="P609" s="89">
        <f t="shared" si="354"/>
        <v>5.7938000000000001</v>
      </c>
      <c r="Q609" s="89">
        <f t="shared" si="354"/>
        <v>5.8009599999999999</v>
      </c>
      <c r="R609" s="89">
        <f t="shared" si="354"/>
        <v>5.7907400000000004</v>
      </c>
      <c r="S609" s="89">
        <f t="shared" si="354"/>
        <v>5.77257</v>
      </c>
      <c r="T609" s="89">
        <f t="shared" si="354"/>
        <v>5.7748999999999997</v>
      </c>
      <c r="U609" s="89">
        <f t="shared" si="354"/>
        <v>5.7803699999999996</v>
      </c>
      <c r="V609" s="89">
        <f t="shared" si="354"/>
        <v>5.7688600000000001</v>
      </c>
      <c r="W609" s="89">
        <f t="shared" si="354"/>
        <v>5.7556900000000004</v>
      </c>
      <c r="X609" s="89">
        <f t="shared" si="354"/>
        <v>5.6331699999999998</v>
      </c>
      <c r="Y609" s="89">
        <f t="shared" si="354"/>
        <v>5.5546699999999998</v>
      </c>
      <c r="Z609" s="89">
        <f t="shared" si="354"/>
        <v>5.3304</v>
      </c>
      <c r="AA609" s="89">
        <f t="shared" si="354"/>
        <v>5.1172300000000002</v>
      </c>
    </row>
    <row r="610" spans="1:27" ht="12.75" hidden="1" customHeight="1" outlineLevel="1" x14ac:dyDescent="0.2">
      <c r="A610" s="97" t="s">
        <v>2206</v>
      </c>
      <c r="B610" s="63" t="s">
        <v>242</v>
      </c>
      <c r="C610" s="43" t="s">
        <v>79</v>
      </c>
      <c r="D610" s="44">
        <v>1151.7</v>
      </c>
      <c r="E610" s="44">
        <v>1082.6400000000001</v>
      </c>
      <c r="F610" s="44">
        <v>1028.6300000000001</v>
      </c>
      <c r="G610" s="44">
        <v>1026.79</v>
      </c>
      <c r="H610" s="44">
        <v>1076.4000000000001</v>
      </c>
      <c r="I610" s="44">
        <v>1214.3800000000001</v>
      </c>
      <c r="J610" s="44">
        <v>1387.45</v>
      </c>
      <c r="K610" s="44">
        <v>1672.32</v>
      </c>
      <c r="L610" s="44">
        <v>1826.47</v>
      </c>
      <c r="M610" s="44">
        <v>1860.55</v>
      </c>
      <c r="N610" s="44">
        <v>1880.37</v>
      </c>
      <c r="O610" s="44">
        <v>1917.16</v>
      </c>
      <c r="P610" s="44">
        <v>1899.71</v>
      </c>
      <c r="Q610" s="44">
        <v>1906.87</v>
      </c>
      <c r="R610" s="44">
        <v>1896.65</v>
      </c>
      <c r="S610" s="44">
        <v>1878.48</v>
      </c>
      <c r="T610" s="44">
        <v>1880.81</v>
      </c>
      <c r="U610" s="44">
        <v>1886.28</v>
      </c>
      <c r="V610" s="44">
        <v>1874.77</v>
      </c>
      <c r="W610" s="44">
        <v>1861.6</v>
      </c>
      <c r="X610" s="44">
        <v>1739.08</v>
      </c>
      <c r="Y610" s="44">
        <v>1660.58</v>
      </c>
      <c r="Z610" s="44">
        <v>1436.31</v>
      </c>
      <c r="AA610" s="44">
        <v>1223.1400000000001</v>
      </c>
    </row>
    <row r="611" spans="1:27" ht="12.75" hidden="1" customHeight="1" outlineLevel="1" x14ac:dyDescent="0.2">
      <c r="A611" s="97" t="s">
        <v>2207</v>
      </c>
      <c r="B611" s="63" t="s">
        <v>90</v>
      </c>
      <c r="C611" s="43" t="s">
        <v>79</v>
      </c>
      <c r="D611" s="44">
        <f>$D$471</f>
        <v>3559.77</v>
      </c>
      <c r="E611" s="44">
        <f t="shared" ref="E611:AA611" si="355">$D$471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hidden="1" customHeight="1" outlineLevel="1" x14ac:dyDescent="0.2">
      <c r="A612" s="97" t="s">
        <v>2208</v>
      </c>
      <c r="B612" s="63" t="s">
        <v>83</v>
      </c>
      <c r="C612" s="43" t="s">
        <v>79</v>
      </c>
      <c r="D612" s="44">
        <v>3.63</v>
      </c>
      <c r="E612" s="44">
        <v>3.63</v>
      </c>
      <c r="F612" s="44">
        <v>3.63</v>
      </c>
      <c r="G612" s="44">
        <v>3.63</v>
      </c>
      <c r="H612" s="44">
        <v>3.63</v>
      </c>
      <c r="I612" s="44">
        <v>3.63</v>
      </c>
      <c r="J612" s="44">
        <v>3.63</v>
      </c>
      <c r="K612" s="44">
        <v>3.63</v>
      </c>
      <c r="L612" s="44">
        <v>3.63</v>
      </c>
      <c r="M612" s="44">
        <v>3.63</v>
      </c>
      <c r="N612" s="44">
        <v>3.63</v>
      </c>
      <c r="O612" s="44">
        <v>3.63</v>
      </c>
      <c r="P612" s="44">
        <v>3.63</v>
      </c>
      <c r="Q612" s="44">
        <v>3.63</v>
      </c>
      <c r="R612" s="44">
        <v>3.63</v>
      </c>
      <c r="S612" s="44">
        <v>3.63</v>
      </c>
      <c r="T612" s="44">
        <v>3.63</v>
      </c>
      <c r="U612" s="44">
        <v>3.63</v>
      </c>
      <c r="V612" s="44">
        <v>3.63</v>
      </c>
      <c r="W612" s="44">
        <v>3.63</v>
      </c>
      <c r="X612" s="44">
        <v>3.63</v>
      </c>
      <c r="Y612" s="44">
        <v>3.63</v>
      </c>
      <c r="Z612" s="44">
        <v>3.63</v>
      </c>
      <c r="AA612" s="44">
        <v>3.63</v>
      </c>
    </row>
    <row r="613" spans="1:27" ht="12.75" hidden="1" customHeight="1" outlineLevel="1" x14ac:dyDescent="0.2">
      <c r="A613" s="97" t="s">
        <v>2209</v>
      </c>
      <c r="B613" s="63" t="s">
        <v>81</v>
      </c>
      <c r="C613" s="43" t="s">
        <v>79</v>
      </c>
      <c r="D613" s="44">
        <f>$D$11</f>
        <v>330.69</v>
      </c>
      <c r="E613" s="44">
        <f t="shared" ref="E613:AA613" si="356">$D$11</f>
        <v>330.69</v>
      </c>
      <c r="F613" s="44">
        <f t="shared" si="356"/>
        <v>330.69</v>
      </c>
      <c r="G613" s="44">
        <f t="shared" si="356"/>
        <v>330.69</v>
      </c>
      <c r="H613" s="44">
        <f t="shared" si="356"/>
        <v>330.69</v>
      </c>
      <c r="I613" s="44">
        <f t="shared" si="356"/>
        <v>330.69</v>
      </c>
      <c r="J613" s="44">
        <f t="shared" si="356"/>
        <v>330.69</v>
      </c>
      <c r="K613" s="44">
        <f t="shared" si="356"/>
        <v>330.69</v>
      </c>
      <c r="L613" s="44">
        <f t="shared" si="356"/>
        <v>330.69</v>
      </c>
      <c r="M613" s="44">
        <f t="shared" si="356"/>
        <v>330.69</v>
      </c>
      <c r="N613" s="44">
        <f t="shared" si="356"/>
        <v>330.69</v>
      </c>
      <c r="O613" s="44">
        <f t="shared" si="356"/>
        <v>330.69</v>
      </c>
      <c r="P613" s="44">
        <f t="shared" si="356"/>
        <v>330.69</v>
      </c>
      <c r="Q613" s="44">
        <f t="shared" si="356"/>
        <v>330.69</v>
      </c>
      <c r="R613" s="44">
        <f t="shared" si="356"/>
        <v>330.69</v>
      </c>
      <c r="S613" s="44">
        <f t="shared" si="356"/>
        <v>330.69</v>
      </c>
      <c r="T613" s="44">
        <f t="shared" si="356"/>
        <v>330.69</v>
      </c>
      <c r="U613" s="44">
        <f t="shared" si="356"/>
        <v>330.69</v>
      </c>
      <c r="V613" s="44">
        <f t="shared" si="356"/>
        <v>330.69</v>
      </c>
      <c r="W613" s="44">
        <f t="shared" si="356"/>
        <v>330.69</v>
      </c>
      <c r="X613" s="44">
        <f t="shared" si="356"/>
        <v>330.69</v>
      </c>
      <c r="Y613" s="44">
        <f t="shared" si="356"/>
        <v>330.69</v>
      </c>
      <c r="Z613" s="44">
        <f t="shared" si="356"/>
        <v>330.69</v>
      </c>
      <c r="AA613" s="44">
        <f t="shared" si="356"/>
        <v>330.69</v>
      </c>
    </row>
    <row r="614" spans="1:27" collapsed="1" x14ac:dyDescent="0.2">
      <c r="A614" s="96" t="s">
        <v>2210</v>
      </c>
      <c r="B614" s="28" t="str">
        <f>"30"&amp;"."&amp;$B$776&amp;"."&amp;$B$777</f>
        <v>30.11.2023</v>
      </c>
      <c r="C614" s="88" t="s">
        <v>76</v>
      </c>
      <c r="D614" s="89">
        <f>ROUND(((D615+D616+D618+D617)/1000),5)</f>
        <v>5.0498399999999997</v>
      </c>
      <c r="E614" s="89">
        <f>ROUND(((E615+E616+E618+E617)/1000),5)</f>
        <v>4.99261</v>
      </c>
      <c r="F614" s="89">
        <f>ROUND(((F615+F616+F618+F617)/1000),5)</f>
        <v>4.9379900000000001</v>
      </c>
      <c r="G614" s="89">
        <f t="shared" ref="G614:AA614" si="357">ROUND(((G615+G616+G618+G617)/1000),5)</f>
        <v>4.9293300000000002</v>
      </c>
      <c r="H614" s="89">
        <f t="shared" si="357"/>
        <v>4.9704300000000003</v>
      </c>
      <c r="I614" s="89">
        <f t="shared" si="357"/>
        <v>5.1217199999999998</v>
      </c>
      <c r="J614" s="89">
        <f t="shared" si="357"/>
        <v>5.3168600000000001</v>
      </c>
      <c r="K614" s="89">
        <f t="shared" si="357"/>
        <v>5.6159699999999999</v>
      </c>
      <c r="L614" s="89">
        <f t="shared" si="357"/>
        <v>5.7767799999999996</v>
      </c>
      <c r="M614" s="89">
        <f t="shared" si="357"/>
        <v>5.7881499999999999</v>
      </c>
      <c r="N614" s="89">
        <f t="shared" si="357"/>
        <v>5.8143799999999999</v>
      </c>
      <c r="O614" s="89">
        <f t="shared" si="357"/>
        <v>5.8920599999999999</v>
      </c>
      <c r="P614" s="89">
        <f t="shared" si="357"/>
        <v>5.8597599999999996</v>
      </c>
      <c r="Q614" s="89">
        <f t="shared" si="357"/>
        <v>5.8801300000000003</v>
      </c>
      <c r="R614" s="89">
        <f t="shared" si="357"/>
        <v>5.8198999999999996</v>
      </c>
      <c r="S614" s="89">
        <f t="shared" si="357"/>
        <v>5.8129</v>
      </c>
      <c r="T614" s="89">
        <f t="shared" si="357"/>
        <v>5.8332600000000001</v>
      </c>
      <c r="U614" s="89">
        <f t="shared" si="357"/>
        <v>5.8433400000000004</v>
      </c>
      <c r="V614" s="89">
        <f t="shared" si="357"/>
        <v>5.82714</v>
      </c>
      <c r="W614" s="89">
        <f t="shared" si="357"/>
        <v>5.8183999999999996</v>
      </c>
      <c r="X614" s="89">
        <f t="shared" si="357"/>
        <v>5.7762099999999998</v>
      </c>
      <c r="Y614" s="89">
        <f t="shared" si="357"/>
        <v>5.6553000000000004</v>
      </c>
      <c r="Z614" s="89">
        <f t="shared" si="357"/>
        <v>5.3451700000000004</v>
      </c>
      <c r="AA614" s="89">
        <f t="shared" si="357"/>
        <v>5.1635099999999996</v>
      </c>
    </row>
    <row r="615" spans="1:27" ht="12.75" hidden="1" customHeight="1" outlineLevel="1" x14ac:dyDescent="0.2">
      <c r="A615" s="97" t="s">
        <v>2211</v>
      </c>
      <c r="B615" s="63" t="s">
        <v>242</v>
      </c>
      <c r="C615" s="43" t="s">
        <v>79</v>
      </c>
      <c r="D615" s="44">
        <v>1155.75</v>
      </c>
      <c r="E615" s="44">
        <v>1098.52</v>
      </c>
      <c r="F615" s="44">
        <v>1043.9000000000001</v>
      </c>
      <c r="G615" s="44">
        <v>1035.24</v>
      </c>
      <c r="H615" s="44">
        <v>1076.3399999999999</v>
      </c>
      <c r="I615" s="44">
        <v>1227.6300000000001</v>
      </c>
      <c r="J615" s="44">
        <v>1422.77</v>
      </c>
      <c r="K615" s="44">
        <v>1721.88</v>
      </c>
      <c r="L615" s="44">
        <v>1882.69</v>
      </c>
      <c r="M615" s="44">
        <v>1894.06</v>
      </c>
      <c r="N615" s="44">
        <v>1920.29</v>
      </c>
      <c r="O615" s="44">
        <v>1997.97</v>
      </c>
      <c r="P615" s="44">
        <v>1965.67</v>
      </c>
      <c r="Q615" s="44">
        <v>1986.04</v>
      </c>
      <c r="R615" s="44">
        <v>1925.81</v>
      </c>
      <c r="S615" s="44">
        <v>1918.81</v>
      </c>
      <c r="T615" s="44">
        <v>1939.17</v>
      </c>
      <c r="U615" s="44">
        <v>1949.25</v>
      </c>
      <c r="V615" s="44">
        <v>1933.05</v>
      </c>
      <c r="W615" s="44">
        <v>1924.31</v>
      </c>
      <c r="X615" s="44">
        <v>1882.12</v>
      </c>
      <c r="Y615" s="44">
        <v>1761.21</v>
      </c>
      <c r="Z615" s="44">
        <v>1451.08</v>
      </c>
      <c r="AA615" s="44">
        <v>1269.42</v>
      </c>
    </row>
    <row r="616" spans="1:27" ht="12.75" hidden="1" customHeight="1" outlineLevel="1" x14ac:dyDescent="0.2">
      <c r="A616" s="97" t="s">
        <v>2212</v>
      </c>
      <c r="B616" s="63" t="s">
        <v>90</v>
      </c>
      <c r="C616" s="43" t="s">
        <v>79</v>
      </c>
      <c r="D616" s="44">
        <f>$D$471</f>
        <v>3559.77</v>
      </c>
      <c r="E616" s="44">
        <f t="shared" ref="E616:AA616" si="358">$D$471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hidden="1" customHeight="1" outlineLevel="1" x14ac:dyDescent="0.2">
      <c r="A617" s="97" t="s">
        <v>2213</v>
      </c>
      <c r="B617" s="63" t="s">
        <v>83</v>
      </c>
      <c r="C617" s="43" t="s">
        <v>79</v>
      </c>
      <c r="D617" s="44">
        <v>3.63</v>
      </c>
      <c r="E617" s="44">
        <v>3.63</v>
      </c>
      <c r="F617" s="44">
        <v>3.63</v>
      </c>
      <c r="G617" s="44">
        <v>3.63</v>
      </c>
      <c r="H617" s="44">
        <v>3.63</v>
      </c>
      <c r="I617" s="44">
        <v>3.63</v>
      </c>
      <c r="J617" s="44">
        <v>3.63</v>
      </c>
      <c r="K617" s="44">
        <v>3.63</v>
      </c>
      <c r="L617" s="44">
        <v>3.63</v>
      </c>
      <c r="M617" s="44">
        <v>3.63</v>
      </c>
      <c r="N617" s="44">
        <v>3.63</v>
      </c>
      <c r="O617" s="44">
        <v>3.63</v>
      </c>
      <c r="P617" s="44">
        <v>3.63</v>
      </c>
      <c r="Q617" s="44">
        <v>3.63</v>
      </c>
      <c r="R617" s="44">
        <v>3.63</v>
      </c>
      <c r="S617" s="44">
        <v>3.63</v>
      </c>
      <c r="T617" s="44">
        <v>3.63</v>
      </c>
      <c r="U617" s="44">
        <v>3.63</v>
      </c>
      <c r="V617" s="44">
        <v>3.63</v>
      </c>
      <c r="W617" s="44">
        <v>3.63</v>
      </c>
      <c r="X617" s="44">
        <v>3.63</v>
      </c>
      <c r="Y617" s="44">
        <v>3.63</v>
      </c>
      <c r="Z617" s="44">
        <v>3.63</v>
      </c>
      <c r="AA617" s="44">
        <v>3.63</v>
      </c>
    </row>
    <row r="618" spans="1:27" ht="12.75" hidden="1" customHeight="1" outlineLevel="1" x14ac:dyDescent="0.2">
      <c r="A618" s="97" t="s">
        <v>2214</v>
      </c>
      <c r="B618" s="63" t="s">
        <v>81</v>
      </c>
      <c r="C618" s="43" t="s">
        <v>79</v>
      </c>
      <c r="D618" s="44">
        <f>$D$11</f>
        <v>330.69</v>
      </c>
      <c r="E618" s="44">
        <f t="shared" ref="E618:AA618" si="359">$D$11</f>
        <v>330.69</v>
      </c>
      <c r="F618" s="44">
        <f t="shared" si="359"/>
        <v>330.69</v>
      </c>
      <c r="G618" s="44">
        <f t="shared" si="359"/>
        <v>330.69</v>
      </c>
      <c r="H618" s="44">
        <f t="shared" si="359"/>
        <v>330.69</v>
      </c>
      <c r="I618" s="44">
        <f t="shared" si="359"/>
        <v>330.69</v>
      </c>
      <c r="J618" s="44">
        <f t="shared" si="359"/>
        <v>330.69</v>
      </c>
      <c r="K618" s="44">
        <f t="shared" si="359"/>
        <v>330.69</v>
      </c>
      <c r="L618" s="44">
        <f t="shared" si="359"/>
        <v>330.69</v>
      </c>
      <c r="M618" s="44">
        <f t="shared" si="359"/>
        <v>330.69</v>
      </c>
      <c r="N618" s="44">
        <f t="shared" si="359"/>
        <v>330.69</v>
      </c>
      <c r="O618" s="44">
        <f t="shared" si="359"/>
        <v>330.69</v>
      </c>
      <c r="P618" s="44">
        <f t="shared" si="359"/>
        <v>330.69</v>
      </c>
      <c r="Q618" s="44">
        <f t="shared" si="359"/>
        <v>330.69</v>
      </c>
      <c r="R618" s="44">
        <f t="shared" si="359"/>
        <v>330.69</v>
      </c>
      <c r="S618" s="44">
        <f t="shared" si="359"/>
        <v>330.69</v>
      </c>
      <c r="T618" s="44">
        <f t="shared" si="359"/>
        <v>330.69</v>
      </c>
      <c r="U618" s="44">
        <f t="shared" si="359"/>
        <v>330.69</v>
      </c>
      <c r="V618" s="44">
        <f t="shared" si="359"/>
        <v>330.69</v>
      </c>
      <c r="W618" s="44">
        <f t="shared" si="359"/>
        <v>330.69</v>
      </c>
      <c r="X618" s="44">
        <f t="shared" si="359"/>
        <v>330.69</v>
      </c>
      <c r="Y618" s="44">
        <f t="shared" si="359"/>
        <v>330.69</v>
      </c>
      <c r="Z618" s="44">
        <f t="shared" si="359"/>
        <v>330.69</v>
      </c>
      <c r="AA618" s="44">
        <f t="shared" si="359"/>
        <v>330.69</v>
      </c>
    </row>
    <row r="619" spans="1:27" collapsed="1" x14ac:dyDescent="0.2">
      <c r="B619" s="99" t="s">
        <v>391</v>
      </c>
    </row>
    <row r="620" spans="1:27" x14ac:dyDescent="0.2">
      <c r="B620" s="99" t="s">
        <v>391</v>
      </c>
    </row>
    <row r="621" spans="1:27" x14ac:dyDescent="0.2">
      <c r="A621" s="181" t="s">
        <v>2215</v>
      </c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  <c r="Z621" s="182"/>
      <c r="AA621" s="183"/>
    </row>
    <row r="622" spans="1:27" ht="25.5" x14ac:dyDescent="0.2">
      <c r="A622" s="26" t="s">
        <v>64</v>
      </c>
      <c r="B622" s="27" t="s">
        <v>214</v>
      </c>
      <c r="C622" s="26" t="s">
        <v>215</v>
      </c>
      <c r="D622" s="27" t="s">
        <v>216</v>
      </c>
      <c r="E622" s="27" t="s">
        <v>217</v>
      </c>
      <c r="F622" s="27" t="s">
        <v>218</v>
      </c>
      <c r="G622" s="27" t="s">
        <v>219</v>
      </c>
      <c r="H622" s="27" t="s">
        <v>220</v>
      </c>
      <c r="I622" s="27" t="s">
        <v>221</v>
      </c>
      <c r="J622" s="27" t="s">
        <v>222</v>
      </c>
      <c r="K622" s="27" t="s">
        <v>223</v>
      </c>
      <c r="L622" s="27" t="s">
        <v>224</v>
      </c>
      <c r="M622" s="27" t="s">
        <v>225</v>
      </c>
      <c r="N622" s="27" t="s">
        <v>226</v>
      </c>
      <c r="O622" s="27" t="s">
        <v>227</v>
      </c>
      <c r="P622" s="27" t="s">
        <v>228</v>
      </c>
      <c r="Q622" s="27" t="s">
        <v>229</v>
      </c>
      <c r="R622" s="27" t="s">
        <v>230</v>
      </c>
      <c r="S622" s="27" t="s">
        <v>231</v>
      </c>
      <c r="T622" s="27" t="s">
        <v>232</v>
      </c>
      <c r="U622" s="27" t="s">
        <v>233</v>
      </c>
      <c r="V622" s="27" t="s">
        <v>234</v>
      </c>
      <c r="W622" s="27" t="s">
        <v>235</v>
      </c>
      <c r="X622" s="27" t="s">
        <v>236</v>
      </c>
      <c r="Y622" s="27" t="s">
        <v>237</v>
      </c>
      <c r="Z622" s="27" t="s">
        <v>238</v>
      </c>
      <c r="AA622" s="27" t="s">
        <v>239</v>
      </c>
    </row>
    <row r="623" spans="1:27" x14ac:dyDescent="0.2">
      <c r="A623" s="96" t="s">
        <v>2216</v>
      </c>
      <c r="B623" s="28" t="str">
        <f>"01"&amp;"."&amp;$B$776&amp;"."&amp;$B$777</f>
        <v>01.11.2023</v>
      </c>
      <c r="C623" s="88" t="s">
        <v>76</v>
      </c>
      <c r="D623" s="89">
        <f>ROUND((D624)/1000,5)</f>
        <v>0</v>
      </c>
      <c r="E623" s="89">
        <f t="shared" ref="E623:AA623" si="360">ROUND((E624)/1000,5)</f>
        <v>0</v>
      </c>
      <c r="F623" s="89">
        <f t="shared" si="360"/>
        <v>0</v>
      </c>
      <c r="G623" s="89">
        <f t="shared" si="360"/>
        <v>0</v>
      </c>
      <c r="H623" s="89">
        <f t="shared" si="360"/>
        <v>0</v>
      </c>
      <c r="I623" s="89">
        <f t="shared" si="360"/>
        <v>0.16858000000000001</v>
      </c>
      <c r="J623" s="89">
        <f t="shared" si="360"/>
        <v>0.17455999999999999</v>
      </c>
      <c r="K623" s="89">
        <f t="shared" si="360"/>
        <v>0</v>
      </c>
      <c r="L623" s="89">
        <f t="shared" si="360"/>
        <v>4.5109999999999997E-2</v>
      </c>
      <c r="M623" s="89">
        <f t="shared" si="360"/>
        <v>4.9699999999999996E-3</v>
      </c>
      <c r="N623" s="89">
        <f t="shared" si="360"/>
        <v>0</v>
      </c>
      <c r="O623" s="89">
        <f t="shared" si="360"/>
        <v>0</v>
      </c>
      <c r="P623" s="89">
        <f t="shared" si="360"/>
        <v>0</v>
      </c>
      <c r="Q623" s="89">
        <f t="shared" si="360"/>
        <v>0</v>
      </c>
      <c r="R623" s="89">
        <f t="shared" si="360"/>
        <v>0</v>
      </c>
      <c r="S623" s="89">
        <f t="shared" si="360"/>
        <v>0</v>
      </c>
      <c r="T623" s="89">
        <f t="shared" si="360"/>
        <v>0</v>
      </c>
      <c r="U623" s="89">
        <f t="shared" si="360"/>
        <v>1.57E-3</v>
      </c>
      <c r="V623" s="89">
        <f t="shared" si="360"/>
        <v>2.299E-2</v>
      </c>
      <c r="W623" s="89">
        <f t="shared" si="360"/>
        <v>0</v>
      </c>
      <c r="X623" s="89">
        <f t="shared" si="360"/>
        <v>0</v>
      </c>
      <c r="Y623" s="89">
        <f t="shared" si="360"/>
        <v>0</v>
      </c>
      <c r="Z623" s="89">
        <f t="shared" si="360"/>
        <v>0</v>
      </c>
      <c r="AA623" s="89">
        <f t="shared" si="360"/>
        <v>0</v>
      </c>
    </row>
    <row r="624" spans="1:27" ht="12.75" hidden="1" customHeight="1" outlineLevel="1" x14ac:dyDescent="0.2">
      <c r="A624" s="97" t="s">
        <v>2217</v>
      </c>
      <c r="B624" s="63" t="s">
        <v>242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0</v>
      </c>
      <c r="I624" s="44">
        <v>168.58</v>
      </c>
      <c r="J624" s="44">
        <v>174.56</v>
      </c>
      <c r="K624" s="44">
        <v>0</v>
      </c>
      <c r="L624" s="44">
        <v>45.11</v>
      </c>
      <c r="M624" s="44">
        <v>4.97</v>
      </c>
      <c r="N624" s="44">
        <v>0</v>
      </c>
      <c r="O624" s="44">
        <v>0</v>
      </c>
      <c r="P624" s="44">
        <v>0</v>
      </c>
      <c r="Q624" s="44">
        <v>0</v>
      </c>
      <c r="R624" s="44">
        <v>0</v>
      </c>
      <c r="S624" s="44">
        <v>0</v>
      </c>
      <c r="T624" s="44">
        <v>0</v>
      </c>
      <c r="U624" s="44">
        <v>1.57</v>
      </c>
      <c r="V624" s="44">
        <v>22.99</v>
      </c>
      <c r="W624" s="44">
        <v>0</v>
      </c>
      <c r="X624" s="44">
        <v>0</v>
      </c>
      <c r="Y624" s="44">
        <v>0</v>
      </c>
      <c r="Z624" s="44">
        <v>0</v>
      </c>
      <c r="AA624" s="44">
        <v>0</v>
      </c>
    </row>
    <row r="625" spans="1:27" collapsed="1" x14ac:dyDescent="0.2">
      <c r="A625" s="96" t="s">
        <v>2218</v>
      </c>
      <c r="B625" s="28" t="str">
        <f>"02"&amp;"."&amp;$B$776&amp;"."&amp;$B$777</f>
        <v>02.11.2023</v>
      </c>
      <c r="C625" s="88" t="s">
        <v>76</v>
      </c>
      <c r="D625" s="89">
        <f>ROUND((D626)/1000,5)</f>
        <v>0</v>
      </c>
      <c r="E625" s="89">
        <f t="shared" ref="E625:AA625" si="361">ROUND((E626)/1000,5)</f>
        <v>0.12037</v>
      </c>
      <c r="F625" s="89">
        <f t="shared" si="361"/>
        <v>0.23169000000000001</v>
      </c>
      <c r="G625" s="89">
        <f t="shared" si="361"/>
        <v>0.24124000000000001</v>
      </c>
      <c r="H625" s="89">
        <f t="shared" si="361"/>
        <v>0.27145999999999998</v>
      </c>
      <c r="I625" s="89">
        <f t="shared" si="361"/>
        <v>3.4000000000000002E-4</v>
      </c>
      <c r="J625" s="89">
        <f t="shared" si="361"/>
        <v>4.1300000000000003E-2</v>
      </c>
      <c r="K625" s="89">
        <f t="shared" si="361"/>
        <v>0</v>
      </c>
      <c r="L625" s="89">
        <f t="shared" si="361"/>
        <v>5.5219999999999998E-2</v>
      </c>
      <c r="M625" s="89">
        <f t="shared" si="361"/>
        <v>5.9540000000000003E-2</v>
      </c>
      <c r="N625" s="89">
        <f t="shared" si="361"/>
        <v>2.2200000000000001E-2</v>
      </c>
      <c r="O625" s="89">
        <f t="shared" si="361"/>
        <v>0</v>
      </c>
      <c r="P625" s="89">
        <f t="shared" si="361"/>
        <v>0</v>
      </c>
      <c r="Q625" s="89">
        <f t="shared" si="361"/>
        <v>0</v>
      </c>
      <c r="R625" s="89">
        <f t="shared" si="361"/>
        <v>2.3000000000000001E-4</v>
      </c>
      <c r="S625" s="89">
        <f t="shared" si="361"/>
        <v>2.494E-2</v>
      </c>
      <c r="T625" s="89">
        <f t="shared" si="361"/>
        <v>0.10864</v>
      </c>
      <c r="U625" s="89">
        <f t="shared" si="361"/>
        <v>0.15759999999999999</v>
      </c>
      <c r="V625" s="89">
        <f t="shared" si="361"/>
        <v>1.7659999999999999E-2</v>
      </c>
      <c r="W625" s="89">
        <f t="shared" si="361"/>
        <v>0</v>
      </c>
      <c r="X625" s="89">
        <f t="shared" si="361"/>
        <v>0</v>
      </c>
      <c r="Y625" s="89">
        <f t="shared" si="361"/>
        <v>0</v>
      </c>
      <c r="Z625" s="89">
        <f t="shared" si="361"/>
        <v>0</v>
      </c>
      <c r="AA625" s="89">
        <f t="shared" si="361"/>
        <v>0</v>
      </c>
    </row>
    <row r="626" spans="1:27" ht="12.75" hidden="1" customHeight="1" outlineLevel="1" x14ac:dyDescent="0.2">
      <c r="A626" s="97" t="s">
        <v>2219</v>
      </c>
      <c r="B626" s="63" t="s">
        <v>242</v>
      </c>
      <c r="C626" s="43" t="s">
        <v>79</v>
      </c>
      <c r="D626" s="44">
        <v>0</v>
      </c>
      <c r="E626" s="44">
        <v>120.37</v>
      </c>
      <c r="F626" s="44">
        <v>231.69</v>
      </c>
      <c r="G626" s="44">
        <v>241.24</v>
      </c>
      <c r="H626" s="44">
        <v>271.45999999999998</v>
      </c>
      <c r="I626" s="44">
        <v>0.34</v>
      </c>
      <c r="J626" s="44">
        <v>41.3</v>
      </c>
      <c r="K626" s="44">
        <v>0</v>
      </c>
      <c r="L626" s="44">
        <v>55.22</v>
      </c>
      <c r="M626" s="44">
        <v>59.54</v>
      </c>
      <c r="N626" s="44">
        <v>22.2</v>
      </c>
      <c r="O626" s="44">
        <v>0</v>
      </c>
      <c r="P626" s="44">
        <v>0</v>
      </c>
      <c r="Q626" s="44">
        <v>0</v>
      </c>
      <c r="R626" s="44">
        <v>0.23</v>
      </c>
      <c r="S626" s="44">
        <v>24.94</v>
      </c>
      <c r="T626" s="44">
        <v>108.64</v>
      </c>
      <c r="U626" s="44">
        <v>157.6</v>
      </c>
      <c r="V626" s="44">
        <v>17.66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collapsed="1" x14ac:dyDescent="0.2">
      <c r="A627" s="96" t="s">
        <v>2220</v>
      </c>
      <c r="B627" s="28" t="str">
        <f>"03"&amp;"."&amp;$B$776&amp;"."&amp;$B$777</f>
        <v>03.11.2023</v>
      </c>
      <c r="C627" s="88" t="s">
        <v>76</v>
      </c>
      <c r="D627" s="89">
        <f>ROUND((D628)/1000,5)</f>
        <v>0</v>
      </c>
      <c r="E627" s="89">
        <f t="shared" ref="E627:AA627" si="362">ROUND((E628)/1000,5)</f>
        <v>0</v>
      </c>
      <c r="F627" s="89">
        <f t="shared" si="362"/>
        <v>0</v>
      </c>
      <c r="G627" s="89">
        <f t="shared" si="362"/>
        <v>0</v>
      </c>
      <c r="H627" s="89">
        <f t="shared" si="362"/>
        <v>1.0200000000000001E-3</v>
      </c>
      <c r="I627" s="89">
        <f t="shared" si="362"/>
        <v>0.10403999999999999</v>
      </c>
      <c r="J627" s="89">
        <f t="shared" si="362"/>
        <v>0.20584</v>
      </c>
      <c r="K627" s="89">
        <f t="shared" si="362"/>
        <v>0.16769999999999999</v>
      </c>
      <c r="L627" s="89">
        <f t="shared" si="362"/>
        <v>0.13871</v>
      </c>
      <c r="M627" s="89">
        <f t="shared" si="362"/>
        <v>0.13449</v>
      </c>
      <c r="N627" s="89">
        <f t="shared" si="362"/>
        <v>0.12368999999999999</v>
      </c>
      <c r="O627" s="89">
        <f t="shared" si="362"/>
        <v>0.12670000000000001</v>
      </c>
      <c r="P627" s="89">
        <f t="shared" si="362"/>
        <v>0.2167</v>
      </c>
      <c r="Q627" s="89">
        <f t="shared" si="362"/>
        <v>0.22306000000000001</v>
      </c>
      <c r="R627" s="89">
        <f t="shared" si="362"/>
        <v>0.19197</v>
      </c>
      <c r="S627" s="89">
        <f t="shared" si="362"/>
        <v>0.22001999999999999</v>
      </c>
      <c r="T627" s="89">
        <f t="shared" si="362"/>
        <v>0.13395000000000001</v>
      </c>
      <c r="U627" s="89">
        <f t="shared" si="362"/>
        <v>9.4530000000000003E-2</v>
      </c>
      <c r="V627" s="89">
        <f t="shared" si="362"/>
        <v>4.2169999999999999E-2</v>
      </c>
      <c r="W627" s="89">
        <f t="shared" si="362"/>
        <v>0</v>
      </c>
      <c r="X627" s="89">
        <f t="shared" si="362"/>
        <v>3.3390000000000003E-2</v>
      </c>
      <c r="Y627" s="89">
        <f t="shared" si="362"/>
        <v>0</v>
      </c>
      <c r="Z627" s="89">
        <f t="shared" si="362"/>
        <v>6.7600000000000004E-3</v>
      </c>
      <c r="AA627" s="89">
        <f t="shared" si="362"/>
        <v>0.436</v>
      </c>
    </row>
    <row r="628" spans="1:27" ht="12.75" hidden="1" customHeight="1" outlineLevel="1" x14ac:dyDescent="0.2">
      <c r="A628" s="97" t="s">
        <v>2221</v>
      </c>
      <c r="B628" s="63" t="s">
        <v>242</v>
      </c>
      <c r="C628" s="43" t="s">
        <v>79</v>
      </c>
      <c r="D628" s="44">
        <v>0</v>
      </c>
      <c r="E628" s="44">
        <v>0</v>
      </c>
      <c r="F628" s="44">
        <v>0</v>
      </c>
      <c r="G628" s="44">
        <v>0</v>
      </c>
      <c r="H628" s="44">
        <v>1.02</v>
      </c>
      <c r="I628" s="44">
        <v>104.04</v>
      </c>
      <c r="J628" s="44">
        <v>205.84</v>
      </c>
      <c r="K628" s="44">
        <v>167.7</v>
      </c>
      <c r="L628" s="44">
        <v>138.71</v>
      </c>
      <c r="M628" s="44">
        <v>134.49</v>
      </c>
      <c r="N628" s="44">
        <v>123.69</v>
      </c>
      <c r="O628" s="44">
        <v>126.7</v>
      </c>
      <c r="P628" s="44">
        <v>216.7</v>
      </c>
      <c r="Q628" s="44">
        <v>223.06</v>
      </c>
      <c r="R628" s="44">
        <v>191.97</v>
      </c>
      <c r="S628" s="44">
        <v>220.02</v>
      </c>
      <c r="T628" s="44">
        <v>133.94999999999999</v>
      </c>
      <c r="U628" s="44">
        <v>94.53</v>
      </c>
      <c r="V628" s="44">
        <v>42.17</v>
      </c>
      <c r="W628" s="44">
        <v>0</v>
      </c>
      <c r="X628" s="44">
        <v>33.39</v>
      </c>
      <c r="Y628" s="44">
        <v>0</v>
      </c>
      <c r="Z628" s="44">
        <v>6.76</v>
      </c>
      <c r="AA628" s="44">
        <v>436</v>
      </c>
    </row>
    <row r="629" spans="1:27" collapsed="1" x14ac:dyDescent="0.2">
      <c r="A629" s="96" t="s">
        <v>2222</v>
      </c>
      <c r="B629" s="28" t="str">
        <f>"04"&amp;"."&amp;$B$776&amp;"."&amp;$B$777</f>
        <v>04.11.2023</v>
      </c>
      <c r="C629" s="88" t="s">
        <v>76</v>
      </c>
      <c r="D629" s="89">
        <f>ROUND((D630)/1000,5)</f>
        <v>0</v>
      </c>
      <c r="E629" s="89">
        <f t="shared" ref="E629:AA629" si="363">ROUND((E630)/1000,5)</f>
        <v>0</v>
      </c>
      <c r="F629" s="89">
        <f t="shared" si="363"/>
        <v>0</v>
      </c>
      <c r="G629" s="89">
        <f t="shared" si="363"/>
        <v>3.7170000000000002E-2</v>
      </c>
      <c r="H629" s="89">
        <f t="shared" si="363"/>
        <v>7.3779999999999998E-2</v>
      </c>
      <c r="I629" s="89">
        <f t="shared" si="363"/>
        <v>2.93E-2</v>
      </c>
      <c r="J629" s="89">
        <f t="shared" si="363"/>
        <v>8.1519999999999995E-2</v>
      </c>
      <c r="K629" s="89">
        <f t="shared" si="363"/>
        <v>0.14596000000000001</v>
      </c>
      <c r="L629" s="89">
        <f t="shared" si="363"/>
        <v>9.3219999999999997E-2</v>
      </c>
      <c r="M629" s="89">
        <f t="shared" si="363"/>
        <v>5.3999999999999999E-2</v>
      </c>
      <c r="N629" s="89">
        <f t="shared" si="363"/>
        <v>0.10138</v>
      </c>
      <c r="O629" s="89">
        <f t="shared" si="363"/>
        <v>0.10082000000000001</v>
      </c>
      <c r="P629" s="89">
        <f t="shared" si="363"/>
        <v>0.11618000000000001</v>
      </c>
      <c r="Q629" s="89">
        <f t="shared" si="363"/>
        <v>8.1299999999999997E-2</v>
      </c>
      <c r="R629" s="89">
        <f t="shared" si="363"/>
        <v>4.863E-2</v>
      </c>
      <c r="S629" s="89">
        <f t="shared" si="363"/>
        <v>1.67E-3</v>
      </c>
      <c r="T629" s="89">
        <f t="shared" si="363"/>
        <v>0.16064999999999999</v>
      </c>
      <c r="U629" s="89">
        <f t="shared" si="363"/>
        <v>0.17885000000000001</v>
      </c>
      <c r="V629" s="89">
        <f t="shared" si="363"/>
        <v>0.14413000000000001</v>
      </c>
      <c r="W629" s="89">
        <f t="shared" si="363"/>
        <v>0</v>
      </c>
      <c r="X629" s="89">
        <f t="shared" si="363"/>
        <v>0</v>
      </c>
      <c r="Y629" s="89">
        <f t="shared" si="363"/>
        <v>0</v>
      </c>
      <c r="Z629" s="89">
        <f t="shared" si="363"/>
        <v>0</v>
      </c>
      <c r="AA629" s="89">
        <f t="shared" si="363"/>
        <v>0</v>
      </c>
    </row>
    <row r="630" spans="1:27" ht="12.75" hidden="1" customHeight="1" outlineLevel="1" x14ac:dyDescent="0.2">
      <c r="A630" s="97" t="s">
        <v>2223</v>
      </c>
      <c r="B630" s="63" t="s">
        <v>242</v>
      </c>
      <c r="C630" s="43" t="s">
        <v>79</v>
      </c>
      <c r="D630" s="44">
        <v>0</v>
      </c>
      <c r="E630" s="44">
        <v>0</v>
      </c>
      <c r="F630" s="44">
        <v>0</v>
      </c>
      <c r="G630" s="44">
        <v>37.17</v>
      </c>
      <c r="H630" s="44">
        <v>73.78</v>
      </c>
      <c r="I630" s="44">
        <v>29.3</v>
      </c>
      <c r="J630" s="44">
        <v>81.52</v>
      </c>
      <c r="K630" s="44">
        <v>145.96</v>
      </c>
      <c r="L630" s="44">
        <v>93.22</v>
      </c>
      <c r="M630" s="44">
        <v>54</v>
      </c>
      <c r="N630" s="44">
        <v>101.38</v>
      </c>
      <c r="O630" s="44">
        <v>100.82</v>
      </c>
      <c r="P630" s="44">
        <v>116.18</v>
      </c>
      <c r="Q630" s="44">
        <v>81.3</v>
      </c>
      <c r="R630" s="44">
        <v>48.63</v>
      </c>
      <c r="S630" s="44">
        <v>1.67</v>
      </c>
      <c r="T630" s="44">
        <v>160.65</v>
      </c>
      <c r="U630" s="44">
        <v>178.85</v>
      </c>
      <c r="V630" s="44">
        <v>144.13</v>
      </c>
      <c r="W630" s="44">
        <v>0</v>
      </c>
      <c r="X630" s="44">
        <v>0</v>
      </c>
      <c r="Y630" s="44">
        <v>0</v>
      </c>
      <c r="Z630" s="44">
        <v>0</v>
      </c>
      <c r="AA630" s="44">
        <v>0</v>
      </c>
    </row>
    <row r="631" spans="1:27" collapsed="1" x14ac:dyDescent="0.2">
      <c r="A631" s="96" t="s">
        <v>2224</v>
      </c>
      <c r="B631" s="28" t="str">
        <f>"05"&amp;"."&amp;$B$776&amp;"."&amp;$B$777</f>
        <v>05.11.2023</v>
      </c>
      <c r="C631" s="88" t="s">
        <v>76</v>
      </c>
      <c r="D631" s="89">
        <f>ROUND((D632)/1000,5)</f>
        <v>0</v>
      </c>
      <c r="E631" s="89">
        <f t="shared" ref="E631:AA631" si="364">ROUND((E632)/1000,5)</f>
        <v>0</v>
      </c>
      <c r="F631" s="89">
        <f t="shared" si="364"/>
        <v>0</v>
      </c>
      <c r="G631" s="89">
        <f t="shared" si="364"/>
        <v>0</v>
      </c>
      <c r="H631" s="89">
        <f t="shared" si="364"/>
        <v>0</v>
      </c>
      <c r="I631" s="89">
        <f t="shared" si="364"/>
        <v>0</v>
      </c>
      <c r="J631" s="89">
        <f t="shared" si="364"/>
        <v>0</v>
      </c>
      <c r="K631" s="89">
        <f t="shared" si="364"/>
        <v>0</v>
      </c>
      <c r="L631" s="89">
        <f t="shared" si="364"/>
        <v>6.5579999999999999E-2</v>
      </c>
      <c r="M631" s="89">
        <f t="shared" si="364"/>
        <v>0</v>
      </c>
      <c r="N631" s="89">
        <f t="shared" si="364"/>
        <v>0</v>
      </c>
      <c r="O631" s="89">
        <f t="shared" si="364"/>
        <v>2.1800000000000001E-3</v>
      </c>
      <c r="P631" s="89">
        <f t="shared" si="364"/>
        <v>0</v>
      </c>
      <c r="Q631" s="89">
        <f t="shared" si="364"/>
        <v>0</v>
      </c>
      <c r="R631" s="89">
        <f t="shared" si="364"/>
        <v>0</v>
      </c>
      <c r="S631" s="89">
        <f t="shared" si="364"/>
        <v>0</v>
      </c>
      <c r="T631" s="89">
        <f t="shared" si="364"/>
        <v>4.9100000000000003E-3</v>
      </c>
      <c r="U631" s="89">
        <f t="shared" si="364"/>
        <v>5.0549999999999998E-2</v>
      </c>
      <c r="V631" s="89">
        <f t="shared" si="364"/>
        <v>1.7749999999999998E-2</v>
      </c>
      <c r="W631" s="89">
        <f t="shared" si="364"/>
        <v>0</v>
      </c>
      <c r="X631" s="89">
        <f t="shared" si="364"/>
        <v>0</v>
      </c>
      <c r="Y631" s="89">
        <f t="shared" si="364"/>
        <v>0</v>
      </c>
      <c r="Z631" s="89">
        <f t="shared" si="364"/>
        <v>0</v>
      </c>
      <c r="AA631" s="89">
        <f t="shared" si="364"/>
        <v>0</v>
      </c>
    </row>
    <row r="632" spans="1:27" ht="12.75" hidden="1" customHeight="1" outlineLevel="1" x14ac:dyDescent="0.2">
      <c r="A632" s="97" t="s">
        <v>2225</v>
      </c>
      <c r="B632" s="63" t="s">
        <v>242</v>
      </c>
      <c r="C632" s="43" t="s">
        <v>79</v>
      </c>
      <c r="D632" s="44">
        <v>0</v>
      </c>
      <c r="E632" s="44">
        <v>0</v>
      </c>
      <c r="F632" s="44">
        <v>0</v>
      </c>
      <c r="G632" s="44">
        <v>0</v>
      </c>
      <c r="H632" s="44">
        <v>0</v>
      </c>
      <c r="I632" s="44">
        <v>0</v>
      </c>
      <c r="J632" s="44">
        <v>0</v>
      </c>
      <c r="K632" s="44">
        <v>0</v>
      </c>
      <c r="L632" s="44">
        <v>65.58</v>
      </c>
      <c r="M632" s="44">
        <v>0</v>
      </c>
      <c r="N632" s="44">
        <v>0</v>
      </c>
      <c r="O632" s="44">
        <v>2.1800000000000002</v>
      </c>
      <c r="P632" s="44">
        <v>0</v>
      </c>
      <c r="Q632" s="44">
        <v>0</v>
      </c>
      <c r="R632" s="44">
        <v>0</v>
      </c>
      <c r="S632" s="44">
        <v>0</v>
      </c>
      <c r="T632" s="44">
        <v>4.91</v>
      </c>
      <c r="U632" s="44">
        <v>50.55</v>
      </c>
      <c r="V632" s="44">
        <v>17.75</v>
      </c>
      <c r="W632" s="44">
        <v>0</v>
      </c>
      <c r="X632" s="44">
        <v>0</v>
      </c>
      <c r="Y632" s="44">
        <v>0</v>
      </c>
      <c r="Z632" s="44">
        <v>0</v>
      </c>
      <c r="AA632" s="44">
        <v>0</v>
      </c>
    </row>
    <row r="633" spans="1:27" collapsed="1" x14ac:dyDescent="0.2">
      <c r="A633" s="96" t="s">
        <v>2226</v>
      </c>
      <c r="B633" s="28" t="str">
        <f>"06"&amp;"."&amp;$B$776&amp;"."&amp;$B$777</f>
        <v>06.11.2023</v>
      </c>
      <c r="C633" s="88" t="s">
        <v>76</v>
      </c>
      <c r="D633" s="89">
        <f>ROUND((D634)/1000,5)</f>
        <v>0</v>
      </c>
      <c r="E633" s="89">
        <f t="shared" ref="E633:AA633" si="365">ROUND((E634)/1000,5)</f>
        <v>0</v>
      </c>
      <c r="F633" s="89">
        <f t="shared" si="365"/>
        <v>0</v>
      </c>
      <c r="G633" s="89">
        <f t="shared" si="365"/>
        <v>0</v>
      </c>
      <c r="H633" s="89">
        <f t="shared" si="365"/>
        <v>0</v>
      </c>
      <c r="I633" s="89">
        <f t="shared" si="365"/>
        <v>3.492E-2</v>
      </c>
      <c r="J633" s="89">
        <f t="shared" si="365"/>
        <v>8.7299999999999999E-3</v>
      </c>
      <c r="K633" s="89">
        <f t="shared" si="365"/>
        <v>0</v>
      </c>
      <c r="L633" s="89">
        <f t="shared" si="365"/>
        <v>5.9459999999999999E-2</v>
      </c>
      <c r="M633" s="89">
        <f t="shared" si="365"/>
        <v>0.17463999999999999</v>
      </c>
      <c r="N633" s="89">
        <f t="shared" si="365"/>
        <v>7.9269999999999993E-2</v>
      </c>
      <c r="O633" s="89">
        <f t="shared" si="365"/>
        <v>0.12986</v>
      </c>
      <c r="P633" s="89">
        <f t="shared" si="365"/>
        <v>0.19758999999999999</v>
      </c>
      <c r="Q633" s="89">
        <f t="shared" si="365"/>
        <v>0.23277999999999999</v>
      </c>
      <c r="R633" s="89">
        <f t="shared" si="365"/>
        <v>0.22353999999999999</v>
      </c>
      <c r="S633" s="89">
        <f t="shared" si="365"/>
        <v>0.27484999999999998</v>
      </c>
      <c r="T633" s="89">
        <f t="shared" si="365"/>
        <v>0.17277999999999999</v>
      </c>
      <c r="U633" s="89">
        <f t="shared" si="365"/>
        <v>0.19575999999999999</v>
      </c>
      <c r="V633" s="89">
        <f t="shared" si="365"/>
        <v>9.9460000000000007E-2</v>
      </c>
      <c r="W633" s="89">
        <f t="shared" si="365"/>
        <v>1.3140000000000001E-2</v>
      </c>
      <c r="X633" s="89">
        <f t="shared" si="365"/>
        <v>0</v>
      </c>
      <c r="Y633" s="89">
        <f t="shared" si="365"/>
        <v>0</v>
      </c>
      <c r="Z633" s="89">
        <f t="shared" si="365"/>
        <v>0</v>
      </c>
      <c r="AA633" s="89">
        <f t="shared" si="365"/>
        <v>0</v>
      </c>
    </row>
    <row r="634" spans="1:27" ht="12.75" hidden="1" customHeight="1" outlineLevel="1" x14ac:dyDescent="0.2">
      <c r="A634" s="97" t="s">
        <v>2227</v>
      </c>
      <c r="B634" s="63" t="s">
        <v>242</v>
      </c>
      <c r="C634" s="43" t="s">
        <v>79</v>
      </c>
      <c r="D634" s="44">
        <v>0</v>
      </c>
      <c r="E634" s="44">
        <v>0</v>
      </c>
      <c r="F634" s="44">
        <v>0</v>
      </c>
      <c r="G634" s="44">
        <v>0</v>
      </c>
      <c r="H634" s="44">
        <v>0</v>
      </c>
      <c r="I634" s="44">
        <v>34.92</v>
      </c>
      <c r="J634" s="44">
        <v>8.73</v>
      </c>
      <c r="K634" s="44">
        <v>0</v>
      </c>
      <c r="L634" s="44">
        <v>59.46</v>
      </c>
      <c r="M634" s="44">
        <v>174.64</v>
      </c>
      <c r="N634" s="44">
        <v>79.27</v>
      </c>
      <c r="O634" s="44">
        <v>129.86000000000001</v>
      </c>
      <c r="P634" s="44">
        <v>197.59</v>
      </c>
      <c r="Q634" s="44">
        <v>232.78</v>
      </c>
      <c r="R634" s="44">
        <v>223.54</v>
      </c>
      <c r="S634" s="44">
        <v>274.85000000000002</v>
      </c>
      <c r="T634" s="44">
        <v>172.78</v>
      </c>
      <c r="U634" s="44">
        <v>195.76</v>
      </c>
      <c r="V634" s="44">
        <v>99.46</v>
      </c>
      <c r="W634" s="44">
        <v>13.14</v>
      </c>
      <c r="X634" s="44">
        <v>0</v>
      </c>
      <c r="Y634" s="44">
        <v>0</v>
      </c>
      <c r="Z634" s="44">
        <v>0</v>
      </c>
      <c r="AA634" s="44">
        <v>0</v>
      </c>
    </row>
    <row r="635" spans="1:27" collapsed="1" x14ac:dyDescent="0.2">
      <c r="A635" s="96" t="s">
        <v>2228</v>
      </c>
      <c r="B635" s="28" t="str">
        <f>"07"&amp;"."&amp;$B$776&amp;"."&amp;$B$777</f>
        <v>07.11.2023</v>
      </c>
      <c r="C635" s="88" t="s">
        <v>76</v>
      </c>
      <c r="D635" s="89">
        <f>ROUND((D636)/1000,5)</f>
        <v>0</v>
      </c>
      <c r="E635" s="89">
        <f t="shared" ref="E635:AA635" si="366">ROUND((E636)/1000,5)</f>
        <v>0</v>
      </c>
      <c r="F635" s="89">
        <f t="shared" si="366"/>
        <v>0</v>
      </c>
      <c r="G635" s="89">
        <f t="shared" si="366"/>
        <v>1.618E-2</v>
      </c>
      <c r="H635" s="89">
        <f t="shared" si="366"/>
        <v>0.1041</v>
      </c>
      <c r="I635" s="89">
        <f t="shared" si="366"/>
        <v>0.11620999999999999</v>
      </c>
      <c r="J635" s="89">
        <f t="shared" si="366"/>
        <v>0.19964000000000001</v>
      </c>
      <c r="K635" s="89">
        <f t="shared" si="366"/>
        <v>9.7430000000000003E-2</v>
      </c>
      <c r="L635" s="89">
        <f t="shared" si="366"/>
        <v>0.17730000000000001</v>
      </c>
      <c r="M635" s="89">
        <f t="shared" si="366"/>
        <v>2.7699999999999999E-2</v>
      </c>
      <c r="N635" s="89">
        <f t="shared" si="366"/>
        <v>0</v>
      </c>
      <c r="O635" s="89">
        <f t="shared" si="366"/>
        <v>0</v>
      </c>
      <c r="P635" s="89">
        <f t="shared" si="366"/>
        <v>0</v>
      </c>
      <c r="Q635" s="89">
        <f t="shared" si="366"/>
        <v>0</v>
      </c>
      <c r="R635" s="89">
        <f t="shared" si="366"/>
        <v>1.6140000000000002E-2</v>
      </c>
      <c r="S635" s="89">
        <f t="shared" si="366"/>
        <v>9.2200000000000004E-2</v>
      </c>
      <c r="T635" s="89">
        <f t="shared" si="366"/>
        <v>0.18995000000000001</v>
      </c>
      <c r="U635" s="89">
        <f t="shared" si="366"/>
        <v>0.13103000000000001</v>
      </c>
      <c r="V635" s="89">
        <f t="shared" si="366"/>
        <v>1.4999999999999999E-4</v>
      </c>
      <c r="W635" s="89">
        <f t="shared" si="366"/>
        <v>0</v>
      </c>
      <c r="X635" s="89">
        <f t="shared" si="366"/>
        <v>0</v>
      </c>
      <c r="Y635" s="89">
        <f t="shared" si="366"/>
        <v>0</v>
      </c>
      <c r="Z635" s="89">
        <f t="shared" si="366"/>
        <v>1.1509999999999999E-2</v>
      </c>
      <c r="AA635" s="89">
        <f t="shared" si="366"/>
        <v>0</v>
      </c>
    </row>
    <row r="636" spans="1:27" ht="12.75" hidden="1" customHeight="1" outlineLevel="1" x14ac:dyDescent="0.2">
      <c r="A636" s="97" t="s">
        <v>2229</v>
      </c>
      <c r="B636" s="63" t="s">
        <v>242</v>
      </c>
      <c r="C636" s="43" t="s">
        <v>79</v>
      </c>
      <c r="D636" s="44">
        <v>0</v>
      </c>
      <c r="E636" s="44">
        <v>0</v>
      </c>
      <c r="F636" s="44">
        <v>0</v>
      </c>
      <c r="G636" s="44">
        <v>16.18</v>
      </c>
      <c r="H636" s="44">
        <v>104.1</v>
      </c>
      <c r="I636" s="44">
        <v>116.21</v>
      </c>
      <c r="J636" s="44">
        <v>199.64</v>
      </c>
      <c r="K636" s="44">
        <v>97.43</v>
      </c>
      <c r="L636" s="44">
        <v>177.3</v>
      </c>
      <c r="M636" s="44">
        <v>27.7</v>
      </c>
      <c r="N636" s="44">
        <v>0</v>
      </c>
      <c r="O636" s="44">
        <v>0</v>
      </c>
      <c r="P636" s="44">
        <v>0</v>
      </c>
      <c r="Q636" s="44">
        <v>0</v>
      </c>
      <c r="R636" s="44">
        <v>16.14</v>
      </c>
      <c r="S636" s="44">
        <v>92.2</v>
      </c>
      <c r="T636" s="44">
        <v>189.95</v>
      </c>
      <c r="U636" s="44">
        <v>131.03</v>
      </c>
      <c r="V636" s="44">
        <v>0.15</v>
      </c>
      <c r="W636" s="44">
        <v>0</v>
      </c>
      <c r="X636" s="44">
        <v>0</v>
      </c>
      <c r="Y636" s="44">
        <v>0</v>
      </c>
      <c r="Z636" s="44">
        <v>11.51</v>
      </c>
      <c r="AA636" s="44">
        <v>0</v>
      </c>
    </row>
    <row r="637" spans="1:27" collapsed="1" x14ac:dyDescent="0.2">
      <c r="A637" s="96" t="s">
        <v>2230</v>
      </c>
      <c r="B637" s="28" t="str">
        <f>"08"&amp;"."&amp;$B$776&amp;"."&amp;$B$777</f>
        <v>08.11.2023</v>
      </c>
      <c r="C637" s="88" t="s">
        <v>76</v>
      </c>
      <c r="D637" s="89">
        <f>ROUND((D638)/1000,5)</f>
        <v>0</v>
      </c>
      <c r="E637" s="89">
        <f t="shared" ref="E637:AA637" si="367">ROUND((E638)/1000,5)</f>
        <v>0</v>
      </c>
      <c r="F637" s="89">
        <f t="shared" si="367"/>
        <v>0</v>
      </c>
      <c r="G637" s="89">
        <f t="shared" si="367"/>
        <v>4.7840000000000001E-2</v>
      </c>
      <c r="H637" s="89">
        <f t="shared" si="367"/>
        <v>3.0000000000000001E-5</v>
      </c>
      <c r="I637" s="89">
        <f t="shared" si="367"/>
        <v>5.28E-3</v>
      </c>
      <c r="J637" s="89">
        <f t="shared" si="367"/>
        <v>0.2253</v>
      </c>
      <c r="K637" s="89">
        <f t="shared" si="367"/>
        <v>0.15709999999999999</v>
      </c>
      <c r="L637" s="89">
        <f t="shared" si="367"/>
        <v>0.19384000000000001</v>
      </c>
      <c r="M637" s="89">
        <f t="shared" si="367"/>
        <v>5.3769999999999998E-2</v>
      </c>
      <c r="N637" s="89">
        <f t="shared" si="367"/>
        <v>4.5690000000000001E-2</v>
      </c>
      <c r="O637" s="89">
        <f t="shared" si="367"/>
        <v>0</v>
      </c>
      <c r="P637" s="89">
        <f t="shared" si="367"/>
        <v>0</v>
      </c>
      <c r="Q637" s="89">
        <f t="shared" si="367"/>
        <v>2.48E-3</v>
      </c>
      <c r="R637" s="89">
        <f t="shared" si="367"/>
        <v>7.7400000000000004E-3</v>
      </c>
      <c r="S637" s="89">
        <f t="shared" si="367"/>
        <v>6.8999999999999999E-3</v>
      </c>
      <c r="T637" s="89">
        <f t="shared" si="367"/>
        <v>5.9270000000000003E-2</v>
      </c>
      <c r="U637" s="89">
        <f t="shared" si="367"/>
        <v>9.8309999999999995E-2</v>
      </c>
      <c r="V637" s="89">
        <f t="shared" si="367"/>
        <v>6.0659999999999999E-2</v>
      </c>
      <c r="W637" s="89">
        <f t="shared" si="367"/>
        <v>0</v>
      </c>
      <c r="X637" s="89">
        <f t="shared" si="367"/>
        <v>0</v>
      </c>
      <c r="Y637" s="89">
        <f t="shared" si="367"/>
        <v>0</v>
      </c>
      <c r="Z637" s="89">
        <f t="shared" si="367"/>
        <v>0</v>
      </c>
      <c r="AA637" s="89">
        <f t="shared" si="367"/>
        <v>1E-3</v>
      </c>
    </row>
    <row r="638" spans="1:27" ht="12.75" hidden="1" customHeight="1" outlineLevel="1" x14ac:dyDescent="0.2">
      <c r="A638" s="97" t="s">
        <v>2231</v>
      </c>
      <c r="B638" s="63" t="s">
        <v>242</v>
      </c>
      <c r="C638" s="43" t="s">
        <v>79</v>
      </c>
      <c r="D638" s="44">
        <v>0</v>
      </c>
      <c r="E638" s="44">
        <v>0</v>
      </c>
      <c r="F638" s="44">
        <v>0</v>
      </c>
      <c r="G638" s="44">
        <v>47.84</v>
      </c>
      <c r="H638" s="44">
        <v>0.03</v>
      </c>
      <c r="I638" s="44">
        <v>5.28</v>
      </c>
      <c r="J638" s="44">
        <v>225.3</v>
      </c>
      <c r="K638" s="44">
        <v>157.1</v>
      </c>
      <c r="L638" s="44">
        <v>193.84</v>
      </c>
      <c r="M638" s="44">
        <v>53.77</v>
      </c>
      <c r="N638" s="44">
        <v>45.69</v>
      </c>
      <c r="O638" s="44">
        <v>0</v>
      </c>
      <c r="P638" s="44">
        <v>0</v>
      </c>
      <c r="Q638" s="44">
        <v>2.48</v>
      </c>
      <c r="R638" s="44">
        <v>7.74</v>
      </c>
      <c r="S638" s="44">
        <v>6.9</v>
      </c>
      <c r="T638" s="44">
        <v>59.27</v>
      </c>
      <c r="U638" s="44">
        <v>98.31</v>
      </c>
      <c r="V638" s="44">
        <v>60.66</v>
      </c>
      <c r="W638" s="44">
        <v>0</v>
      </c>
      <c r="X638" s="44">
        <v>0</v>
      </c>
      <c r="Y638" s="44">
        <v>0</v>
      </c>
      <c r="Z638" s="44">
        <v>0</v>
      </c>
      <c r="AA638" s="44">
        <v>1</v>
      </c>
    </row>
    <row r="639" spans="1:27" collapsed="1" x14ac:dyDescent="0.2">
      <c r="A639" s="96" t="s">
        <v>2232</v>
      </c>
      <c r="B639" s="28" t="str">
        <f>"09"&amp;"."&amp;$B$776&amp;"."&amp;$B$777</f>
        <v>09.11.2023</v>
      </c>
      <c r="C639" s="88" t="s">
        <v>76</v>
      </c>
      <c r="D639" s="89">
        <f>ROUND((D640)/1000,5)</f>
        <v>0</v>
      </c>
      <c r="E639" s="89">
        <f t="shared" ref="E639:AA639" si="368">ROUND((E640)/1000,5)</f>
        <v>0</v>
      </c>
      <c r="F639" s="89">
        <f t="shared" si="368"/>
        <v>0</v>
      </c>
      <c r="G639" s="89">
        <f t="shared" si="368"/>
        <v>4.9699999999999996E-3</v>
      </c>
      <c r="H639" s="89">
        <f t="shared" si="368"/>
        <v>0</v>
      </c>
      <c r="I639" s="89">
        <f t="shared" si="368"/>
        <v>8.5199999999999998E-3</v>
      </c>
      <c r="J639" s="89">
        <f t="shared" si="368"/>
        <v>0.21795999999999999</v>
      </c>
      <c r="K639" s="89">
        <f t="shared" si="368"/>
        <v>4.0849999999999997E-2</v>
      </c>
      <c r="L639" s="89">
        <f t="shared" si="368"/>
        <v>0.12107</v>
      </c>
      <c r="M639" s="89">
        <f t="shared" si="368"/>
        <v>0.17041000000000001</v>
      </c>
      <c r="N639" s="89">
        <f t="shared" si="368"/>
        <v>5.0650000000000001E-2</v>
      </c>
      <c r="O639" s="89">
        <f t="shared" si="368"/>
        <v>0</v>
      </c>
      <c r="P639" s="89">
        <f t="shared" si="368"/>
        <v>0</v>
      </c>
      <c r="Q639" s="89">
        <f t="shared" si="368"/>
        <v>0</v>
      </c>
      <c r="R639" s="89">
        <f t="shared" si="368"/>
        <v>0</v>
      </c>
      <c r="S639" s="89">
        <f t="shared" si="368"/>
        <v>1.1140000000000001E-2</v>
      </c>
      <c r="T639" s="89">
        <f t="shared" si="368"/>
        <v>0.1457</v>
      </c>
      <c r="U639" s="89">
        <f t="shared" si="368"/>
        <v>0.13321</v>
      </c>
      <c r="V639" s="89">
        <f t="shared" si="368"/>
        <v>8.9219999999999994E-2</v>
      </c>
      <c r="W639" s="89">
        <f t="shared" si="368"/>
        <v>0</v>
      </c>
      <c r="X639" s="89">
        <f t="shared" si="368"/>
        <v>0</v>
      </c>
      <c r="Y639" s="89">
        <f t="shared" si="368"/>
        <v>0</v>
      </c>
      <c r="Z639" s="89">
        <f t="shared" si="368"/>
        <v>0</v>
      </c>
      <c r="AA639" s="89">
        <f t="shared" si="368"/>
        <v>0</v>
      </c>
    </row>
    <row r="640" spans="1:27" ht="12.75" hidden="1" customHeight="1" outlineLevel="1" x14ac:dyDescent="0.2">
      <c r="A640" s="97" t="s">
        <v>2233</v>
      </c>
      <c r="B640" s="63" t="s">
        <v>242</v>
      </c>
      <c r="C640" s="43" t="s">
        <v>79</v>
      </c>
      <c r="D640" s="44">
        <v>0</v>
      </c>
      <c r="E640" s="44">
        <v>0</v>
      </c>
      <c r="F640" s="44">
        <v>0</v>
      </c>
      <c r="G640" s="44">
        <v>4.97</v>
      </c>
      <c r="H640" s="44">
        <v>0</v>
      </c>
      <c r="I640" s="44">
        <v>8.52</v>
      </c>
      <c r="J640" s="44">
        <v>217.96</v>
      </c>
      <c r="K640" s="44">
        <v>40.85</v>
      </c>
      <c r="L640" s="44">
        <v>121.07</v>
      </c>
      <c r="M640" s="44">
        <v>170.41</v>
      </c>
      <c r="N640" s="44">
        <v>50.65</v>
      </c>
      <c r="O640" s="44">
        <v>0</v>
      </c>
      <c r="P640" s="44">
        <v>0</v>
      </c>
      <c r="Q640" s="44">
        <v>0</v>
      </c>
      <c r="R640" s="44">
        <v>0</v>
      </c>
      <c r="S640" s="44">
        <v>11.14</v>
      </c>
      <c r="T640" s="44">
        <v>145.69999999999999</v>
      </c>
      <c r="U640" s="44">
        <v>133.21</v>
      </c>
      <c r="V640" s="44">
        <v>89.22</v>
      </c>
      <c r="W640" s="44">
        <v>0</v>
      </c>
      <c r="X640" s="44">
        <v>0</v>
      </c>
      <c r="Y640" s="44">
        <v>0</v>
      </c>
      <c r="Z640" s="44">
        <v>0</v>
      </c>
      <c r="AA640" s="44">
        <v>0</v>
      </c>
    </row>
    <row r="641" spans="1:27" collapsed="1" x14ac:dyDescent="0.2">
      <c r="A641" s="96" t="s">
        <v>2234</v>
      </c>
      <c r="B641" s="28" t="str">
        <f>"10"&amp;"."&amp;$B$776&amp;"."&amp;$B$777</f>
        <v>10.11.2023</v>
      </c>
      <c r="C641" s="88" t="s">
        <v>76</v>
      </c>
      <c r="D641" s="89">
        <f>ROUND((D642)/1000,5)</f>
        <v>0</v>
      </c>
      <c r="E641" s="89">
        <f t="shared" ref="E641:AA641" si="369">ROUND((E642)/1000,5)</f>
        <v>0</v>
      </c>
      <c r="F641" s="89">
        <f t="shared" si="369"/>
        <v>0</v>
      </c>
      <c r="G641" s="89">
        <f t="shared" si="369"/>
        <v>0</v>
      </c>
      <c r="H641" s="89">
        <f t="shared" si="369"/>
        <v>0</v>
      </c>
      <c r="I641" s="89">
        <f t="shared" si="369"/>
        <v>5.0950000000000002E-2</v>
      </c>
      <c r="J641" s="89">
        <f t="shared" si="369"/>
        <v>0.25098999999999999</v>
      </c>
      <c r="K641" s="89">
        <f t="shared" si="369"/>
        <v>0.16672000000000001</v>
      </c>
      <c r="L641" s="89">
        <f t="shared" si="369"/>
        <v>6.1030000000000001E-2</v>
      </c>
      <c r="M641" s="89">
        <f t="shared" si="369"/>
        <v>1.9640000000000001E-2</v>
      </c>
      <c r="N641" s="89">
        <f t="shared" si="369"/>
        <v>0.1108</v>
      </c>
      <c r="O641" s="89">
        <f t="shared" si="369"/>
        <v>3.5110000000000002E-2</v>
      </c>
      <c r="P641" s="89">
        <f t="shared" si="369"/>
        <v>4.036E-2</v>
      </c>
      <c r="Q641" s="89">
        <f t="shared" si="369"/>
        <v>3.7519999999999998E-2</v>
      </c>
      <c r="R641" s="89">
        <f t="shared" si="369"/>
        <v>7.109E-2</v>
      </c>
      <c r="S641" s="89">
        <f t="shared" si="369"/>
        <v>0.10013</v>
      </c>
      <c r="T641" s="89">
        <f t="shared" si="369"/>
        <v>0.17266999999999999</v>
      </c>
      <c r="U641" s="89">
        <f t="shared" si="369"/>
        <v>0.10942</v>
      </c>
      <c r="V641" s="89">
        <f t="shared" si="369"/>
        <v>5.9709999999999999E-2</v>
      </c>
      <c r="W641" s="89">
        <f t="shared" si="369"/>
        <v>0</v>
      </c>
      <c r="X641" s="89">
        <f t="shared" si="369"/>
        <v>0</v>
      </c>
      <c r="Y641" s="89">
        <f t="shared" si="369"/>
        <v>3.8350000000000002E-2</v>
      </c>
      <c r="Z641" s="89">
        <f t="shared" si="369"/>
        <v>3.449E-2</v>
      </c>
      <c r="AA641" s="89">
        <f t="shared" si="369"/>
        <v>6.9809999999999997E-2</v>
      </c>
    </row>
    <row r="642" spans="1:27" ht="12.75" hidden="1" customHeight="1" outlineLevel="1" x14ac:dyDescent="0.2">
      <c r="A642" s="97" t="s">
        <v>2235</v>
      </c>
      <c r="B642" s="63" t="s">
        <v>242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0</v>
      </c>
      <c r="I642" s="44">
        <v>50.95</v>
      </c>
      <c r="J642" s="44">
        <v>250.99</v>
      </c>
      <c r="K642" s="44">
        <v>166.72</v>
      </c>
      <c r="L642" s="44">
        <v>61.03</v>
      </c>
      <c r="M642" s="44">
        <v>19.64</v>
      </c>
      <c r="N642" s="44">
        <v>110.8</v>
      </c>
      <c r="O642" s="44">
        <v>35.11</v>
      </c>
      <c r="P642" s="44">
        <v>40.36</v>
      </c>
      <c r="Q642" s="44">
        <v>37.520000000000003</v>
      </c>
      <c r="R642" s="44">
        <v>71.09</v>
      </c>
      <c r="S642" s="44">
        <v>100.13</v>
      </c>
      <c r="T642" s="44">
        <v>172.67</v>
      </c>
      <c r="U642" s="44">
        <v>109.42</v>
      </c>
      <c r="V642" s="44">
        <v>59.71</v>
      </c>
      <c r="W642" s="44">
        <v>0</v>
      </c>
      <c r="X642" s="44">
        <v>0</v>
      </c>
      <c r="Y642" s="44">
        <v>38.35</v>
      </c>
      <c r="Z642" s="44">
        <v>34.49</v>
      </c>
      <c r="AA642" s="44">
        <v>69.81</v>
      </c>
    </row>
    <row r="643" spans="1:27" collapsed="1" x14ac:dyDescent="0.2">
      <c r="A643" s="96" t="s">
        <v>2236</v>
      </c>
      <c r="B643" s="28" t="str">
        <f>"11"&amp;"."&amp;$B$776&amp;"."&amp;$B$777</f>
        <v>11.11.2023</v>
      </c>
      <c r="C643" s="88" t="s">
        <v>76</v>
      </c>
      <c r="D643" s="89">
        <f>ROUND((D644)/1000,5)</f>
        <v>0</v>
      </c>
      <c r="E643" s="89">
        <f t="shared" ref="E643:AA643" si="370">ROUND((E644)/1000,5)</f>
        <v>1.3990000000000001E-2</v>
      </c>
      <c r="F643" s="89">
        <f t="shared" si="370"/>
        <v>0</v>
      </c>
      <c r="G643" s="89">
        <f t="shared" si="370"/>
        <v>0</v>
      </c>
      <c r="H643" s="89">
        <f t="shared" si="370"/>
        <v>3.8120000000000001E-2</v>
      </c>
      <c r="I643" s="89">
        <f t="shared" si="370"/>
        <v>4.3470000000000002E-2</v>
      </c>
      <c r="J643" s="89">
        <f t="shared" si="370"/>
        <v>5.7000000000000002E-2</v>
      </c>
      <c r="K643" s="89">
        <f t="shared" si="370"/>
        <v>0.20399999999999999</v>
      </c>
      <c r="L643" s="89">
        <f t="shared" si="370"/>
        <v>0.16170999999999999</v>
      </c>
      <c r="M643" s="89">
        <f t="shared" si="370"/>
        <v>0.14338000000000001</v>
      </c>
      <c r="N643" s="89">
        <f t="shared" si="370"/>
        <v>0.17876</v>
      </c>
      <c r="O643" s="89">
        <f t="shared" si="370"/>
        <v>0.17612</v>
      </c>
      <c r="P643" s="89">
        <f t="shared" si="370"/>
        <v>0.16955999999999999</v>
      </c>
      <c r="Q643" s="89">
        <f t="shared" si="370"/>
        <v>0.18015</v>
      </c>
      <c r="R643" s="89">
        <f t="shared" si="370"/>
        <v>0.17151</v>
      </c>
      <c r="S643" s="89">
        <f t="shared" si="370"/>
        <v>0.22062999999999999</v>
      </c>
      <c r="T643" s="89">
        <f t="shared" si="370"/>
        <v>0.19639999999999999</v>
      </c>
      <c r="U643" s="89">
        <f t="shared" si="370"/>
        <v>0.12239</v>
      </c>
      <c r="V643" s="89">
        <f t="shared" si="370"/>
        <v>6.404E-2</v>
      </c>
      <c r="W643" s="89">
        <f t="shared" si="370"/>
        <v>2.0400000000000001E-2</v>
      </c>
      <c r="X643" s="89">
        <f t="shared" si="370"/>
        <v>0</v>
      </c>
      <c r="Y643" s="89">
        <f t="shared" si="370"/>
        <v>0</v>
      </c>
      <c r="Z643" s="89">
        <f t="shared" si="370"/>
        <v>0</v>
      </c>
      <c r="AA643" s="89">
        <f t="shared" si="370"/>
        <v>2.7E-4</v>
      </c>
    </row>
    <row r="644" spans="1:27" ht="12.75" hidden="1" customHeight="1" outlineLevel="1" x14ac:dyDescent="0.2">
      <c r="A644" s="97" t="s">
        <v>2237</v>
      </c>
      <c r="B644" s="63" t="s">
        <v>242</v>
      </c>
      <c r="C644" s="43" t="s">
        <v>79</v>
      </c>
      <c r="D644" s="44">
        <v>0</v>
      </c>
      <c r="E644" s="44">
        <v>13.99</v>
      </c>
      <c r="F644" s="44">
        <v>0</v>
      </c>
      <c r="G644" s="44">
        <v>0</v>
      </c>
      <c r="H644" s="44">
        <v>38.119999999999997</v>
      </c>
      <c r="I644" s="44">
        <v>43.47</v>
      </c>
      <c r="J644" s="44">
        <v>57</v>
      </c>
      <c r="K644" s="44">
        <v>204</v>
      </c>
      <c r="L644" s="44">
        <v>161.71</v>
      </c>
      <c r="M644" s="44">
        <v>143.38</v>
      </c>
      <c r="N644" s="44">
        <v>178.76</v>
      </c>
      <c r="O644" s="44">
        <v>176.12</v>
      </c>
      <c r="P644" s="44">
        <v>169.56</v>
      </c>
      <c r="Q644" s="44">
        <v>180.15</v>
      </c>
      <c r="R644" s="44">
        <v>171.51</v>
      </c>
      <c r="S644" s="44">
        <v>220.63</v>
      </c>
      <c r="T644" s="44">
        <v>196.4</v>
      </c>
      <c r="U644" s="44">
        <v>122.39</v>
      </c>
      <c r="V644" s="44">
        <v>64.040000000000006</v>
      </c>
      <c r="W644" s="44">
        <v>20.399999999999999</v>
      </c>
      <c r="X644" s="44">
        <v>0</v>
      </c>
      <c r="Y644" s="44">
        <v>0</v>
      </c>
      <c r="Z644" s="44">
        <v>0</v>
      </c>
      <c r="AA644" s="44">
        <v>0.27</v>
      </c>
    </row>
    <row r="645" spans="1:27" collapsed="1" x14ac:dyDescent="0.2">
      <c r="A645" s="96" t="s">
        <v>2238</v>
      </c>
      <c r="B645" s="28" t="str">
        <f>"12"&amp;"."&amp;$B$776&amp;"."&amp;$B$777</f>
        <v>12.11.2023</v>
      </c>
      <c r="C645" s="88" t="s">
        <v>76</v>
      </c>
      <c r="D645" s="89">
        <f>ROUND((D646)/1000,5)</f>
        <v>1.285E-2</v>
      </c>
      <c r="E645" s="89">
        <f t="shared" ref="E645:AA645" si="371">ROUND((E646)/1000,5)</f>
        <v>0</v>
      </c>
      <c r="F645" s="89">
        <f t="shared" si="371"/>
        <v>0</v>
      </c>
      <c r="G645" s="89">
        <f t="shared" si="371"/>
        <v>0</v>
      </c>
      <c r="H645" s="89">
        <f t="shared" si="371"/>
        <v>5.3690000000000002E-2</v>
      </c>
      <c r="I645" s="89">
        <f t="shared" si="371"/>
        <v>4.333E-2</v>
      </c>
      <c r="J645" s="89">
        <f t="shared" si="371"/>
        <v>5.6219999999999999E-2</v>
      </c>
      <c r="K645" s="89">
        <f t="shared" si="371"/>
        <v>0.17554</v>
      </c>
      <c r="L645" s="89">
        <f t="shared" si="371"/>
        <v>0.21468000000000001</v>
      </c>
      <c r="M645" s="89">
        <f t="shared" si="371"/>
        <v>0.20257</v>
      </c>
      <c r="N645" s="89">
        <f t="shared" si="371"/>
        <v>0.1666</v>
      </c>
      <c r="O645" s="89">
        <f t="shared" si="371"/>
        <v>0.15423999999999999</v>
      </c>
      <c r="P645" s="89">
        <f t="shared" si="371"/>
        <v>0.17815</v>
      </c>
      <c r="Q645" s="89">
        <f t="shared" si="371"/>
        <v>0.23291999999999999</v>
      </c>
      <c r="R645" s="89">
        <f t="shared" si="371"/>
        <v>0.24460999999999999</v>
      </c>
      <c r="S645" s="89">
        <f t="shared" si="371"/>
        <v>0.25131999999999999</v>
      </c>
      <c r="T645" s="89">
        <f t="shared" si="371"/>
        <v>0.34611999999999998</v>
      </c>
      <c r="U645" s="89">
        <f t="shared" si="371"/>
        <v>0.26258999999999999</v>
      </c>
      <c r="V645" s="89">
        <f t="shared" si="371"/>
        <v>0.13789999999999999</v>
      </c>
      <c r="W645" s="89">
        <f t="shared" si="371"/>
        <v>6.3530000000000003E-2</v>
      </c>
      <c r="X645" s="89">
        <f t="shared" si="371"/>
        <v>7.7969999999999998E-2</v>
      </c>
      <c r="Y645" s="89">
        <f t="shared" si="371"/>
        <v>0</v>
      </c>
      <c r="Z645" s="89">
        <f t="shared" si="371"/>
        <v>1.12E-2</v>
      </c>
      <c r="AA645" s="89">
        <f t="shared" si="371"/>
        <v>6.9180000000000005E-2</v>
      </c>
    </row>
    <row r="646" spans="1:27" ht="12.75" hidden="1" customHeight="1" outlineLevel="1" x14ac:dyDescent="0.2">
      <c r="A646" s="97" t="s">
        <v>2239</v>
      </c>
      <c r="B646" s="63" t="s">
        <v>242</v>
      </c>
      <c r="C646" s="43" t="s">
        <v>79</v>
      </c>
      <c r="D646" s="44">
        <v>12.85</v>
      </c>
      <c r="E646" s="44">
        <v>0</v>
      </c>
      <c r="F646" s="44">
        <v>0</v>
      </c>
      <c r="G646" s="44">
        <v>0</v>
      </c>
      <c r="H646" s="44">
        <v>53.69</v>
      </c>
      <c r="I646" s="44">
        <v>43.33</v>
      </c>
      <c r="J646" s="44">
        <v>56.22</v>
      </c>
      <c r="K646" s="44">
        <v>175.54</v>
      </c>
      <c r="L646" s="44">
        <v>214.68</v>
      </c>
      <c r="M646" s="44">
        <v>202.57</v>
      </c>
      <c r="N646" s="44">
        <v>166.6</v>
      </c>
      <c r="O646" s="44">
        <v>154.24</v>
      </c>
      <c r="P646" s="44">
        <v>178.15</v>
      </c>
      <c r="Q646" s="44">
        <v>232.92</v>
      </c>
      <c r="R646" s="44">
        <v>244.61</v>
      </c>
      <c r="S646" s="44">
        <v>251.32</v>
      </c>
      <c r="T646" s="44">
        <v>346.12</v>
      </c>
      <c r="U646" s="44">
        <v>262.58999999999997</v>
      </c>
      <c r="V646" s="44">
        <v>137.9</v>
      </c>
      <c r="W646" s="44">
        <v>63.53</v>
      </c>
      <c r="X646" s="44">
        <v>77.97</v>
      </c>
      <c r="Y646" s="44">
        <v>0</v>
      </c>
      <c r="Z646" s="44">
        <v>11.2</v>
      </c>
      <c r="AA646" s="44">
        <v>69.180000000000007</v>
      </c>
    </row>
    <row r="647" spans="1:27" collapsed="1" x14ac:dyDescent="0.2">
      <c r="A647" s="96" t="s">
        <v>2240</v>
      </c>
      <c r="B647" s="28" t="str">
        <f>"13"&amp;"."&amp;$B$776&amp;"."&amp;$B$777</f>
        <v>13.11.2023</v>
      </c>
      <c r="C647" s="88" t="s">
        <v>76</v>
      </c>
      <c r="D647" s="89">
        <f>ROUND((D648)/1000,5)</f>
        <v>1.2239999999999999E-2</v>
      </c>
      <c r="E647" s="89">
        <f t="shared" ref="E647:AA647" si="372">ROUND((E648)/1000,5)</f>
        <v>0</v>
      </c>
      <c r="F647" s="89">
        <f t="shared" si="372"/>
        <v>0</v>
      </c>
      <c r="G647" s="89">
        <f t="shared" si="372"/>
        <v>0</v>
      </c>
      <c r="H647" s="89">
        <f t="shared" si="372"/>
        <v>3.6400000000000002E-2</v>
      </c>
      <c r="I647" s="89">
        <f t="shared" si="372"/>
        <v>0.19291</v>
      </c>
      <c r="J647" s="89">
        <f t="shared" si="372"/>
        <v>0.21134</v>
      </c>
      <c r="K647" s="89">
        <f t="shared" si="372"/>
        <v>0.18870000000000001</v>
      </c>
      <c r="L647" s="89">
        <f t="shared" si="372"/>
        <v>0.17765</v>
      </c>
      <c r="M647" s="89">
        <f t="shared" si="372"/>
        <v>0.17000999999999999</v>
      </c>
      <c r="N647" s="89">
        <f t="shared" si="372"/>
        <v>0.15561</v>
      </c>
      <c r="O647" s="89">
        <f t="shared" si="372"/>
        <v>0.11673</v>
      </c>
      <c r="P647" s="89">
        <f t="shared" si="372"/>
        <v>0.23044000000000001</v>
      </c>
      <c r="Q647" s="89">
        <f t="shared" si="372"/>
        <v>0.27522999999999997</v>
      </c>
      <c r="R647" s="89">
        <f t="shared" si="372"/>
        <v>0.34509000000000001</v>
      </c>
      <c r="S647" s="89">
        <f t="shared" si="372"/>
        <v>0.36552000000000001</v>
      </c>
      <c r="T647" s="89">
        <f t="shared" si="372"/>
        <v>0.32178000000000001</v>
      </c>
      <c r="U647" s="89">
        <f t="shared" si="372"/>
        <v>9.8610000000000003E-2</v>
      </c>
      <c r="V647" s="89">
        <f t="shared" si="372"/>
        <v>1.4420000000000001E-2</v>
      </c>
      <c r="W647" s="89">
        <f t="shared" si="372"/>
        <v>3.381E-2</v>
      </c>
      <c r="X647" s="89">
        <f t="shared" si="372"/>
        <v>4.9800000000000001E-3</v>
      </c>
      <c r="Y647" s="89">
        <f t="shared" si="372"/>
        <v>0</v>
      </c>
      <c r="Z647" s="89">
        <f t="shared" si="372"/>
        <v>0</v>
      </c>
      <c r="AA647" s="89">
        <f t="shared" si="372"/>
        <v>3.1800000000000002E-2</v>
      </c>
    </row>
    <row r="648" spans="1:27" ht="12.75" hidden="1" customHeight="1" outlineLevel="1" x14ac:dyDescent="0.2">
      <c r="A648" s="97" t="s">
        <v>2241</v>
      </c>
      <c r="B648" s="63" t="s">
        <v>242</v>
      </c>
      <c r="C648" s="43" t="s">
        <v>79</v>
      </c>
      <c r="D648" s="44">
        <v>12.24</v>
      </c>
      <c r="E648" s="44">
        <v>0</v>
      </c>
      <c r="F648" s="44">
        <v>0</v>
      </c>
      <c r="G648" s="44">
        <v>0</v>
      </c>
      <c r="H648" s="44">
        <v>36.4</v>
      </c>
      <c r="I648" s="44">
        <v>192.91</v>
      </c>
      <c r="J648" s="44">
        <v>211.34</v>
      </c>
      <c r="K648" s="44">
        <v>188.7</v>
      </c>
      <c r="L648" s="44">
        <v>177.65</v>
      </c>
      <c r="M648" s="44">
        <v>170.01</v>
      </c>
      <c r="N648" s="44">
        <v>155.61000000000001</v>
      </c>
      <c r="O648" s="44">
        <v>116.73</v>
      </c>
      <c r="P648" s="44">
        <v>230.44</v>
      </c>
      <c r="Q648" s="44">
        <v>275.23</v>
      </c>
      <c r="R648" s="44">
        <v>345.09</v>
      </c>
      <c r="S648" s="44">
        <v>365.52</v>
      </c>
      <c r="T648" s="44">
        <v>321.77999999999997</v>
      </c>
      <c r="U648" s="44">
        <v>98.61</v>
      </c>
      <c r="V648" s="44">
        <v>14.42</v>
      </c>
      <c r="W648" s="44">
        <v>33.81</v>
      </c>
      <c r="X648" s="44">
        <v>4.9800000000000004</v>
      </c>
      <c r="Y648" s="44">
        <v>0</v>
      </c>
      <c r="Z648" s="44">
        <v>0</v>
      </c>
      <c r="AA648" s="44">
        <v>31.8</v>
      </c>
    </row>
    <row r="649" spans="1:27" collapsed="1" x14ac:dyDescent="0.2">
      <c r="A649" s="96" t="s">
        <v>2242</v>
      </c>
      <c r="B649" s="28" t="str">
        <f>"14"&amp;"."&amp;$B$776&amp;"."&amp;$B$777</f>
        <v>14.11.2023</v>
      </c>
      <c r="C649" s="88" t="s">
        <v>76</v>
      </c>
      <c r="D649" s="89">
        <f>ROUND((D650)/1000,5)</f>
        <v>0</v>
      </c>
      <c r="E649" s="89">
        <f t="shared" ref="E649:AA649" si="373">ROUND((E650)/1000,5)</f>
        <v>9.8999999999999999E-4</v>
      </c>
      <c r="F649" s="89">
        <f t="shared" si="373"/>
        <v>1.2319999999999999E-2</v>
      </c>
      <c r="G649" s="89">
        <f t="shared" si="373"/>
        <v>8.2580000000000001E-2</v>
      </c>
      <c r="H649" s="89">
        <f t="shared" si="373"/>
        <v>9.0670000000000001E-2</v>
      </c>
      <c r="I649" s="89">
        <f t="shared" si="373"/>
        <v>0.23316000000000001</v>
      </c>
      <c r="J649" s="89">
        <f t="shared" si="373"/>
        <v>0.22661000000000001</v>
      </c>
      <c r="K649" s="89">
        <f t="shared" si="373"/>
        <v>0.15770999999999999</v>
      </c>
      <c r="L649" s="89">
        <f t="shared" si="373"/>
        <v>0.11532000000000001</v>
      </c>
      <c r="M649" s="89">
        <f t="shared" si="373"/>
        <v>5.3940000000000002E-2</v>
      </c>
      <c r="N649" s="89">
        <f t="shared" si="373"/>
        <v>1.1800000000000001E-3</v>
      </c>
      <c r="O649" s="89">
        <f t="shared" si="373"/>
        <v>1.2899999999999999E-3</v>
      </c>
      <c r="P649" s="89">
        <f t="shared" si="373"/>
        <v>2.7779999999999999E-2</v>
      </c>
      <c r="Q649" s="89">
        <f t="shared" si="373"/>
        <v>5.5900000000000004E-3</v>
      </c>
      <c r="R649" s="89">
        <f t="shared" si="373"/>
        <v>0</v>
      </c>
      <c r="S649" s="89">
        <f t="shared" si="373"/>
        <v>4.0000000000000003E-5</v>
      </c>
      <c r="T649" s="89">
        <f t="shared" si="373"/>
        <v>0</v>
      </c>
      <c r="U649" s="89">
        <f t="shared" si="373"/>
        <v>0</v>
      </c>
      <c r="V649" s="89">
        <f t="shared" si="373"/>
        <v>0</v>
      </c>
      <c r="W649" s="89">
        <f t="shared" si="373"/>
        <v>0</v>
      </c>
      <c r="X649" s="89">
        <f t="shared" si="373"/>
        <v>0</v>
      </c>
      <c r="Y649" s="89">
        <f t="shared" si="373"/>
        <v>0</v>
      </c>
      <c r="Z649" s="89">
        <f t="shared" si="373"/>
        <v>0</v>
      </c>
      <c r="AA649" s="89">
        <f t="shared" si="373"/>
        <v>0</v>
      </c>
    </row>
    <row r="650" spans="1:27" ht="12.75" hidden="1" customHeight="1" outlineLevel="1" x14ac:dyDescent="0.2">
      <c r="A650" s="97" t="s">
        <v>2243</v>
      </c>
      <c r="B650" s="63" t="s">
        <v>242</v>
      </c>
      <c r="C650" s="43" t="s">
        <v>79</v>
      </c>
      <c r="D650" s="44">
        <v>0</v>
      </c>
      <c r="E650" s="44">
        <v>0.99</v>
      </c>
      <c r="F650" s="44">
        <v>12.32</v>
      </c>
      <c r="G650" s="44">
        <v>82.58</v>
      </c>
      <c r="H650" s="44">
        <v>90.67</v>
      </c>
      <c r="I650" s="44">
        <v>233.16</v>
      </c>
      <c r="J650" s="44">
        <v>226.61</v>
      </c>
      <c r="K650" s="44">
        <v>157.71</v>
      </c>
      <c r="L650" s="44">
        <v>115.32</v>
      </c>
      <c r="M650" s="44">
        <v>53.94</v>
      </c>
      <c r="N650" s="44">
        <v>1.18</v>
      </c>
      <c r="O650" s="44">
        <v>1.29</v>
      </c>
      <c r="P650" s="44">
        <v>27.78</v>
      </c>
      <c r="Q650" s="44">
        <v>5.59</v>
      </c>
      <c r="R650" s="44">
        <v>0</v>
      </c>
      <c r="S650" s="44">
        <v>0.04</v>
      </c>
      <c r="T650" s="44">
        <v>0</v>
      </c>
      <c r="U650" s="44">
        <v>0</v>
      </c>
      <c r="V650" s="44">
        <v>0</v>
      </c>
      <c r="W650" s="44">
        <v>0</v>
      </c>
      <c r="X650" s="44">
        <v>0</v>
      </c>
      <c r="Y650" s="44">
        <v>0</v>
      </c>
      <c r="Z650" s="44">
        <v>0</v>
      </c>
      <c r="AA650" s="44">
        <v>0</v>
      </c>
    </row>
    <row r="651" spans="1:27" collapsed="1" x14ac:dyDescent="0.2">
      <c r="A651" s="96" t="s">
        <v>2244</v>
      </c>
      <c r="B651" s="28" t="str">
        <f>"15"&amp;"."&amp;$B$776&amp;"."&amp;$B$777</f>
        <v>15.11.2023</v>
      </c>
      <c r="C651" s="88" t="s">
        <v>76</v>
      </c>
      <c r="D651" s="89">
        <f>ROUND((D652)/1000,5)</f>
        <v>0</v>
      </c>
      <c r="E651" s="89">
        <f t="shared" ref="E651:AA651" si="374">ROUND((E652)/1000,5)</f>
        <v>0</v>
      </c>
      <c r="F651" s="89">
        <f t="shared" si="374"/>
        <v>0</v>
      </c>
      <c r="G651" s="89">
        <f t="shared" si="374"/>
        <v>0</v>
      </c>
      <c r="H651" s="89">
        <f t="shared" si="374"/>
        <v>5.3699999999999998E-2</v>
      </c>
      <c r="I651" s="89">
        <f t="shared" si="374"/>
        <v>4.5969999999999997E-2</v>
      </c>
      <c r="J651" s="89">
        <f t="shared" si="374"/>
        <v>0.22373999999999999</v>
      </c>
      <c r="K651" s="89">
        <f t="shared" si="374"/>
        <v>5.5849999999999997E-2</v>
      </c>
      <c r="L651" s="89">
        <f t="shared" si="374"/>
        <v>8.4870000000000001E-2</v>
      </c>
      <c r="M651" s="89">
        <f t="shared" si="374"/>
        <v>6.9499999999999996E-3</v>
      </c>
      <c r="N651" s="89">
        <f t="shared" si="374"/>
        <v>0</v>
      </c>
      <c r="O651" s="89">
        <f t="shared" si="374"/>
        <v>0</v>
      </c>
      <c r="P651" s="89">
        <f t="shared" si="374"/>
        <v>0</v>
      </c>
      <c r="Q651" s="89">
        <f t="shared" si="374"/>
        <v>0</v>
      </c>
      <c r="R651" s="89">
        <f t="shared" si="374"/>
        <v>0</v>
      </c>
      <c r="S651" s="89">
        <f t="shared" si="374"/>
        <v>0</v>
      </c>
      <c r="T651" s="89">
        <f t="shared" si="374"/>
        <v>0</v>
      </c>
      <c r="U651" s="89">
        <f t="shared" si="374"/>
        <v>0</v>
      </c>
      <c r="V651" s="89">
        <f t="shared" si="374"/>
        <v>0</v>
      </c>
      <c r="W651" s="89">
        <f t="shared" si="374"/>
        <v>0</v>
      </c>
      <c r="X651" s="89">
        <f t="shared" si="374"/>
        <v>0</v>
      </c>
      <c r="Y651" s="89">
        <f t="shared" si="374"/>
        <v>0</v>
      </c>
      <c r="Z651" s="89">
        <f t="shared" si="374"/>
        <v>0</v>
      </c>
      <c r="AA651" s="89">
        <f t="shared" si="374"/>
        <v>0</v>
      </c>
    </row>
    <row r="652" spans="1:27" ht="12.75" hidden="1" customHeight="1" outlineLevel="1" x14ac:dyDescent="0.2">
      <c r="A652" s="97" t="s">
        <v>2245</v>
      </c>
      <c r="B652" s="63" t="s">
        <v>242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53.7</v>
      </c>
      <c r="I652" s="44">
        <v>45.97</v>
      </c>
      <c r="J652" s="44">
        <v>223.74</v>
      </c>
      <c r="K652" s="44">
        <v>55.85</v>
      </c>
      <c r="L652" s="44">
        <v>84.87</v>
      </c>
      <c r="M652" s="44">
        <v>6.95</v>
      </c>
      <c r="N652" s="44">
        <v>0</v>
      </c>
      <c r="O652" s="44">
        <v>0</v>
      </c>
      <c r="P652" s="44">
        <v>0</v>
      </c>
      <c r="Q652" s="44">
        <v>0</v>
      </c>
      <c r="R652" s="44">
        <v>0</v>
      </c>
      <c r="S652" s="44">
        <v>0</v>
      </c>
      <c r="T652" s="44">
        <v>0</v>
      </c>
      <c r="U652" s="44">
        <v>0</v>
      </c>
      <c r="V652" s="44">
        <v>0</v>
      </c>
      <c r="W652" s="44">
        <v>0</v>
      </c>
      <c r="X652" s="44">
        <v>0</v>
      </c>
      <c r="Y652" s="44">
        <v>0</v>
      </c>
      <c r="Z652" s="44">
        <v>0</v>
      </c>
      <c r="AA652" s="44">
        <v>0</v>
      </c>
    </row>
    <row r="653" spans="1:27" collapsed="1" x14ac:dyDescent="0.2">
      <c r="A653" s="96" t="s">
        <v>2246</v>
      </c>
      <c r="B653" s="28" t="str">
        <f>"16"&amp;"."&amp;$B$776&amp;"."&amp;$B$777</f>
        <v>16.11.2023</v>
      </c>
      <c r="C653" s="88" t="s">
        <v>76</v>
      </c>
      <c r="D653" s="89">
        <f>ROUND((D654)/1000,5)</f>
        <v>0</v>
      </c>
      <c r="E653" s="89">
        <f t="shared" ref="E653:AA653" si="375">ROUND((E654)/1000,5)</f>
        <v>0</v>
      </c>
      <c r="F653" s="89">
        <f t="shared" si="375"/>
        <v>0</v>
      </c>
      <c r="G653" s="89">
        <f t="shared" si="375"/>
        <v>0</v>
      </c>
      <c r="H653" s="89">
        <f t="shared" si="375"/>
        <v>3.2530000000000003E-2</v>
      </c>
      <c r="I653" s="89">
        <f t="shared" si="375"/>
        <v>6.4229999999999995E-2</v>
      </c>
      <c r="J653" s="89">
        <f t="shared" si="375"/>
        <v>0.25170999999999999</v>
      </c>
      <c r="K653" s="89">
        <f t="shared" si="375"/>
        <v>0.18199000000000001</v>
      </c>
      <c r="L653" s="89">
        <f t="shared" si="375"/>
        <v>8.9499999999999996E-2</v>
      </c>
      <c r="M653" s="89">
        <f t="shared" si="375"/>
        <v>9.8449999999999996E-2</v>
      </c>
      <c r="N653" s="89">
        <f t="shared" si="375"/>
        <v>0</v>
      </c>
      <c r="O653" s="89">
        <f t="shared" si="375"/>
        <v>0</v>
      </c>
      <c r="P653" s="89">
        <f t="shared" si="375"/>
        <v>0</v>
      </c>
      <c r="Q653" s="89">
        <f t="shared" si="375"/>
        <v>3.2809999999999999E-2</v>
      </c>
      <c r="R653" s="89">
        <f t="shared" si="375"/>
        <v>6.1120000000000001E-2</v>
      </c>
      <c r="S653" s="89">
        <f t="shared" si="375"/>
        <v>0.13664999999999999</v>
      </c>
      <c r="T653" s="89">
        <f t="shared" si="375"/>
        <v>0.16375999999999999</v>
      </c>
      <c r="U653" s="89">
        <f t="shared" si="375"/>
        <v>5.1830000000000001E-2</v>
      </c>
      <c r="V653" s="89">
        <f t="shared" si="375"/>
        <v>0</v>
      </c>
      <c r="W653" s="89">
        <f t="shared" si="375"/>
        <v>0</v>
      </c>
      <c r="X653" s="89">
        <f t="shared" si="375"/>
        <v>0</v>
      </c>
      <c r="Y653" s="89">
        <f t="shared" si="375"/>
        <v>0</v>
      </c>
      <c r="Z653" s="89">
        <f t="shared" si="375"/>
        <v>0</v>
      </c>
      <c r="AA653" s="89">
        <f t="shared" si="375"/>
        <v>0</v>
      </c>
    </row>
    <row r="654" spans="1:27" ht="12.75" hidden="1" customHeight="1" outlineLevel="1" x14ac:dyDescent="0.2">
      <c r="A654" s="97" t="s">
        <v>2247</v>
      </c>
      <c r="B654" s="63" t="s">
        <v>242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32.53</v>
      </c>
      <c r="I654" s="44">
        <v>64.23</v>
      </c>
      <c r="J654" s="44">
        <v>251.71</v>
      </c>
      <c r="K654" s="44">
        <v>181.99</v>
      </c>
      <c r="L654" s="44">
        <v>89.5</v>
      </c>
      <c r="M654" s="44">
        <v>98.45</v>
      </c>
      <c r="N654" s="44">
        <v>0</v>
      </c>
      <c r="O654" s="44">
        <v>0</v>
      </c>
      <c r="P654" s="44">
        <v>0</v>
      </c>
      <c r="Q654" s="44">
        <v>32.81</v>
      </c>
      <c r="R654" s="44">
        <v>61.12</v>
      </c>
      <c r="S654" s="44">
        <v>136.65</v>
      </c>
      <c r="T654" s="44">
        <v>163.76</v>
      </c>
      <c r="U654" s="44">
        <v>51.83</v>
      </c>
      <c r="V654" s="44">
        <v>0</v>
      </c>
      <c r="W654" s="44">
        <v>0</v>
      </c>
      <c r="X654" s="44">
        <v>0</v>
      </c>
      <c r="Y654" s="44">
        <v>0</v>
      </c>
      <c r="Z654" s="44">
        <v>0</v>
      </c>
      <c r="AA654" s="44">
        <v>0</v>
      </c>
    </row>
    <row r="655" spans="1:27" collapsed="1" x14ac:dyDescent="0.2">
      <c r="A655" s="96" t="s">
        <v>2248</v>
      </c>
      <c r="B655" s="28" t="str">
        <f>"17"&amp;"."&amp;$B$776&amp;"."&amp;$B$777</f>
        <v>17.11.2023</v>
      </c>
      <c r="C655" s="88" t="s">
        <v>76</v>
      </c>
      <c r="D655" s="89">
        <f>ROUND((D656)/1000,5)</f>
        <v>0</v>
      </c>
      <c r="E655" s="89">
        <f t="shared" ref="E655:AA655" si="376">ROUND((E656)/1000,5)</f>
        <v>0</v>
      </c>
      <c r="F655" s="89">
        <f t="shared" si="376"/>
        <v>3.4299999999999999E-3</v>
      </c>
      <c r="G655" s="89">
        <f t="shared" si="376"/>
        <v>3.381E-2</v>
      </c>
      <c r="H655" s="89">
        <f t="shared" si="376"/>
        <v>6.7360000000000003E-2</v>
      </c>
      <c r="I655" s="89">
        <f t="shared" si="376"/>
        <v>6.6040000000000001E-2</v>
      </c>
      <c r="J655" s="89">
        <f t="shared" si="376"/>
        <v>0.16234999999999999</v>
      </c>
      <c r="K655" s="89">
        <f t="shared" si="376"/>
        <v>0.12581000000000001</v>
      </c>
      <c r="L655" s="89">
        <f t="shared" si="376"/>
        <v>9.3460000000000001E-2</v>
      </c>
      <c r="M655" s="89">
        <f t="shared" si="376"/>
        <v>1.9879999999999998E-2</v>
      </c>
      <c r="N655" s="89">
        <f t="shared" si="376"/>
        <v>0</v>
      </c>
      <c r="O655" s="89">
        <f t="shared" si="376"/>
        <v>0</v>
      </c>
      <c r="P655" s="89">
        <f t="shared" si="376"/>
        <v>1.9310000000000001E-2</v>
      </c>
      <c r="Q655" s="89">
        <f t="shared" si="376"/>
        <v>7.2300000000000003E-3</v>
      </c>
      <c r="R655" s="89">
        <f t="shared" si="376"/>
        <v>2.5329999999999998E-2</v>
      </c>
      <c r="S655" s="89">
        <f t="shared" si="376"/>
        <v>0.14151</v>
      </c>
      <c r="T655" s="89">
        <f t="shared" si="376"/>
        <v>0.13163</v>
      </c>
      <c r="U655" s="89">
        <f t="shared" si="376"/>
        <v>5.0310000000000001E-2</v>
      </c>
      <c r="V655" s="89">
        <f t="shared" si="376"/>
        <v>2.7820000000000001E-2</v>
      </c>
      <c r="W655" s="89">
        <f t="shared" si="376"/>
        <v>0</v>
      </c>
      <c r="X655" s="89">
        <f t="shared" si="376"/>
        <v>0</v>
      </c>
      <c r="Y655" s="89">
        <f t="shared" si="376"/>
        <v>0</v>
      </c>
      <c r="Z655" s="89">
        <f t="shared" si="376"/>
        <v>0</v>
      </c>
      <c r="AA655" s="89">
        <f t="shared" si="376"/>
        <v>0</v>
      </c>
    </row>
    <row r="656" spans="1:27" ht="12.75" hidden="1" customHeight="1" outlineLevel="1" x14ac:dyDescent="0.2">
      <c r="A656" s="97" t="s">
        <v>2249</v>
      </c>
      <c r="B656" s="63" t="s">
        <v>242</v>
      </c>
      <c r="C656" s="43" t="s">
        <v>79</v>
      </c>
      <c r="D656" s="44">
        <v>0</v>
      </c>
      <c r="E656" s="44">
        <v>0</v>
      </c>
      <c r="F656" s="44">
        <v>3.43</v>
      </c>
      <c r="G656" s="44">
        <v>33.81</v>
      </c>
      <c r="H656" s="44">
        <v>67.36</v>
      </c>
      <c r="I656" s="44">
        <v>66.040000000000006</v>
      </c>
      <c r="J656" s="44">
        <v>162.35</v>
      </c>
      <c r="K656" s="44">
        <v>125.81</v>
      </c>
      <c r="L656" s="44">
        <v>93.46</v>
      </c>
      <c r="M656" s="44">
        <v>19.88</v>
      </c>
      <c r="N656" s="44">
        <v>0</v>
      </c>
      <c r="O656" s="44">
        <v>0</v>
      </c>
      <c r="P656" s="44">
        <v>19.309999999999999</v>
      </c>
      <c r="Q656" s="44">
        <v>7.23</v>
      </c>
      <c r="R656" s="44">
        <v>25.33</v>
      </c>
      <c r="S656" s="44">
        <v>141.51</v>
      </c>
      <c r="T656" s="44">
        <v>131.63</v>
      </c>
      <c r="U656" s="44">
        <v>50.31</v>
      </c>
      <c r="V656" s="44">
        <v>27.82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collapsed="1" x14ac:dyDescent="0.2">
      <c r="A657" s="96" t="s">
        <v>2250</v>
      </c>
      <c r="B657" s="28" t="str">
        <f>"18"&amp;"."&amp;$B$776&amp;"."&amp;$B$777</f>
        <v>18.11.2023</v>
      </c>
      <c r="C657" s="88" t="s">
        <v>76</v>
      </c>
      <c r="D657" s="89">
        <f>ROUND((D658)/1000,5)</f>
        <v>0</v>
      </c>
      <c r="E657" s="89">
        <f t="shared" ref="E657:AA657" si="377">ROUND((E658)/1000,5)</f>
        <v>0</v>
      </c>
      <c r="F657" s="89">
        <f t="shared" si="377"/>
        <v>0</v>
      </c>
      <c r="G657" s="89">
        <f t="shared" si="377"/>
        <v>3.2550000000000003E-2</v>
      </c>
      <c r="H657" s="89">
        <f t="shared" si="377"/>
        <v>5.8029999999999998E-2</v>
      </c>
      <c r="I657" s="89">
        <f t="shared" si="377"/>
        <v>0.12806000000000001</v>
      </c>
      <c r="J657" s="89">
        <f t="shared" si="377"/>
        <v>0.10284</v>
      </c>
      <c r="K657" s="89">
        <f t="shared" si="377"/>
        <v>0.12156</v>
      </c>
      <c r="L657" s="89">
        <f t="shared" si="377"/>
        <v>0.15789</v>
      </c>
      <c r="M657" s="89">
        <f t="shared" si="377"/>
        <v>0.15236</v>
      </c>
      <c r="N657" s="89">
        <f t="shared" si="377"/>
        <v>0.17313000000000001</v>
      </c>
      <c r="O657" s="89">
        <f t="shared" si="377"/>
        <v>0.18564</v>
      </c>
      <c r="P657" s="89">
        <f t="shared" si="377"/>
        <v>0.22090000000000001</v>
      </c>
      <c r="Q657" s="89">
        <f t="shared" si="377"/>
        <v>0.22586999999999999</v>
      </c>
      <c r="R657" s="89">
        <f t="shared" si="377"/>
        <v>0.19872000000000001</v>
      </c>
      <c r="S657" s="89">
        <f t="shared" si="377"/>
        <v>0.20408999999999999</v>
      </c>
      <c r="T657" s="89">
        <f t="shared" si="377"/>
        <v>0.28220000000000001</v>
      </c>
      <c r="U657" s="89">
        <f t="shared" si="377"/>
        <v>0.23419999999999999</v>
      </c>
      <c r="V657" s="89">
        <f t="shared" si="377"/>
        <v>0.16117999999999999</v>
      </c>
      <c r="W657" s="89">
        <f t="shared" si="377"/>
        <v>1.9900000000000001E-2</v>
      </c>
      <c r="X657" s="89">
        <f t="shared" si="377"/>
        <v>0</v>
      </c>
      <c r="Y657" s="89">
        <f t="shared" si="377"/>
        <v>0</v>
      </c>
      <c r="Z657" s="89">
        <f t="shared" si="377"/>
        <v>0</v>
      </c>
      <c r="AA657" s="89">
        <f t="shared" si="377"/>
        <v>0</v>
      </c>
    </row>
    <row r="658" spans="1:27" ht="12.75" hidden="1" customHeight="1" outlineLevel="1" x14ac:dyDescent="0.2">
      <c r="A658" s="97" t="s">
        <v>2251</v>
      </c>
      <c r="B658" s="63" t="s">
        <v>242</v>
      </c>
      <c r="C658" s="43" t="s">
        <v>79</v>
      </c>
      <c r="D658" s="44">
        <v>0</v>
      </c>
      <c r="E658" s="44">
        <v>0</v>
      </c>
      <c r="F658" s="44">
        <v>0</v>
      </c>
      <c r="G658" s="44">
        <v>32.549999999999997</v>
      </c>
      <c r="H658" s="44">
        <v>58.03</v>
      </c>
      <c r="I658" s="44">
        <v>128.06</v>
      </c>
      <c r="J658" s="44">
        <v>102.84</v>
      </c>
      <c r="K658" s="44">
        <v>121.56</v>
      </c>
      <c r="L658" s="44">
        <v>157.88999999999999</v>
      </c>
      <c r="M658" s="44">
        <v>152.36000000000001</v>
      </c>
      <c r="N658" s="44">
        <v>173.13</v>
      </c>
      <c r="O658" s="44">
        <v>185.64</v>
      </c>
      <c r="P658" s="44">
        <v>220.9</v>
      </c>
      <c r="Q658" s="44">
        <v>225.87</v>
      </c>
      <c r="R658" s="44">
        <v>198.72</v>
      </c>
      <c r="S658" s="44">
        <v>204.09</v>
      </c>
      <c r="T658" s="44">
        <v>282.2</v>
      </c>
      <c r="U658" s="44">
        <v>234.2</v>
      </c>
      <c r="V658" s="44">
        <v>161.18</v>
      </c>
      <c r="W658" s="44">
        <v>19.899999999999999</v>
      </c>
      <c r="X658" s="44">
        <v>0</v>
      </c>
      <c r="Y658" s="44">
        <v>0</v>
      </c>
      <c r="Z658" s="44">
        <v>0</v>
      </c>
      <c r="AA658" s="44">
        <v>0</v>
      </c>
    </row>
    <row r="659" spans="1:27" collapsed="1" x14ac:dyDescent="0.2">
      <c r="A659" s="96" t="s">
        <v>2252</v>
      </c>
      <c r="B659" s="28" t="str">
        <f>"19"&amp;"."&amp;$B$776&amp;"."&amp;$B$777</f>
        <v>19.11.2023</v>
      </c>
      <c r="C659" s="88" t="s">
        <v>76</v>
      </c>
      <c r="D659" s="89">
        <f>ROUND((D660)/1000,5)</f>
        <v>0</v>
      </c>
      <c r="E659" s="89">
        <f t="shared" ref="E659:AA659" si="378">ROUND((E660)/1000,5)</f>
        <v>0</v>
      </c>
      <c r="F659" s="89">
        <f t="shared" si="378"/>
        <v>0</v>
      </c>
      <c r="G659" s="89">
        <f t="shared" si="378"/>
        <v>0</v>
      </c>
      <c r="H659" s="89">
        <f t="shared" si="378"/>
        <v>0</v>
      </c>
      <c r="I659" s="89">
        <f t="shared" si="378"/>
        <v>0</v>
      </c>
      <c r="J659" s="89">
        <f t="shared" si="378"/>
        <v>0.14613000000000001</v>
      </c>
      <c r="K659" s="89">
        <f t="shared" si="378"/>
        <v>0.10482</v>
      </c>
      <c r="L659" s="89">
        <f t="shared" si="378"/>
        <v>0.26439000000000001</v>
      </c>
      <c r="M659" s="89">
        <f t="shared" si="378"/>
        <v>0.13267999999999999</v>
      </c>
      <c r="N659" s="89">
        <f t="shared" si="378"/>
        <v>4.165E-2</v>
      </c>
      <c r="O659" s="89">
        <f t="shared" si="378"/>
        <v>6.4449999999999993E-2</v>
      </c>
      <c r="P659" s="89">
        <f t="shared" si="378"/>
        <v>6.1199999999999997E-2</v>
      </c>
      <c r="Q659" s="89">
        <f t="shared" si="378"/>
        <v>0.11394</v>
      </c>
      <c r="R659" s="89">
        <f t="shared" si="378"/>
        <v>0.11811000000000001</v>
      </c>
      <c r="S659" s="89">
        <f t="shared" si="378"/>
        <v>0.20910000000000001</v>
      </c>
      <c r="T659" s="89">
        <f t="shared" si="378"/>
        <v>0.41521000000000002</v>
      </c>
      <c r="U659" s="89">
        <f t="shared" si="378"/>
        <v>0.43004999999999999</v>
      </c>
      <c r="V659" s="89">
        <f t="shared" si="378"/>
        <v>0.43761</v>
      </c>
      <c r="W659" s="89">
        <f t="shared" si="378"/>
        <v>0.12864999999999999</v>
      </c>
      <c r="X659" s="89">
        <f t="shared" si="378"/>
        <v>0.11967999999999999</v>
      </c>
      <c r="Y659" s="89">
        <f t="shared" si="378"/>
        <v>0.16463</v>
      </c>
      <c r="Z659" s="89">
        <f t="shared" si="378"/>
        <v>5.289E-2</v>
      </c>
      <c r="AA659" s="89">
        <f t="shared" si="378"/>
        <v>2.1440000000000001E-2</v>
      </c>
    </row>
    <row r="660" spans="1:27" ht="12.75" hidden="1" customHeight="1" outlineLevel="1" x14ac:dyDescent="0.2">
      <c r="A660" s="97" t="s">
        <v>2253</v>
      </c>
      <c r="B660" s="63" t="s">
        <v>242</v>
      </c>
      <c r="C660" s="43" t="s">
        <v>79</v>
      </c>
      <c r="D660" s="44">
        <v>0</v>
      </c>
      <c r="E660" s="44">
        <v>0</v>
      </c>
      <c r="F660" s="44">
        <v>0</v>
      </c>
      <c r="G660" s="44">
        <v>0</v>
      </c>
      <c r="H660" s="44">
        <v>0</v>
      </c>
      <c r="I660" s="44">
        <v>0</v>
      </c>
      <c r="J660" s="44">
        <v>146.13</v>
      </c>
      <c r="K660" s="44">
        <v>104.82</v>
      </c>
      <c r="L660" s="44">
        <v>264.39</v>
      </c>
      <c r="M660" s="44">
        <v>132.68</v>
      </c>
      <c r="N660" s="44">
        <v>41.65</v>
      </c>
      <c r="O660" s="44">
        <v>64.45</v>
      </c>
      <c r="P660" s="44">
        <v>61.2</v>
      </c>
      <c r="Q660" s="44">
        <v>113.94</v>
      </c>
      <c r="R660" s="44">
        <v>118.11</v>
      </c>
      <c r="S660" s="44">
        <v>209.1</v>
      </c>
      <c r="T660" s="44">
        <v>415.21</v>
      </c>
      <c r="U660" s="44">
        <v>430.05</v>
      </c>
      <c r="V660" s="44">
        <v>437.61</v>
      </c>
      <c r="W660" s="44">
        <v>128.65</v>
      </c>
      <c r="X660" s="44">
        <v>119.68</v>
      </c>
      <c r="Y660" s="44">
        <v>164.63</v>
      </c>
      <c r="Z660" s="44">
        <v>52.89</v>
      </c>
      <c r="AA660" s="44">
        <v>21.44</v>
      </c>
    </row>
    <row r="661" spans="1:27" collapsed="1" x14ac:dyDescent="0.2">
      <c r="A661" s="96" t="s">
        <v>2254</v>
      </c>
      <c r="B661" s="28" t="str">
        <f>"20"&amp;"."&amp;$B$776&amp;"."&amp;$B$777</f>
        <v>20.11.2023</v>
      </c>
      <c r="C661" s="88" t="s">
        <v>76</v>
      </c>
      <c r="D661" s="89">
        <f>ROUND((D662)/1000,5)</f>
        <v>0</v>
      </c>
      <c r="E661" s="89">
        <f t="shared" ref="E661:AA661" si="379">ROUND((E662)/1000,5)</f>
        <v>7.2309999999999999E-2</v>
      </c>
      <c r="F661" s="89">
        <f t="shared" si="379"/>
        <v>7.3849999999999999E-2</v>
      </c>
      <c r="G661" s="89">
        <f t="shared" si="379"/>
        <v>9.9809999999999996E-2</v>
      </c>
      <c r="H661" s="89">
        <f t="shared" si="379"/>
        <v>0.21597</v>
      </c>
      <c r="I661" s="89">
        <f t="shared" si="379"/>
        <v>0.28410999999999997</v>
      </c>
      <c r="J661" s="89">
        <f t="shared" si="379"/>
        <v>0.49104999999999999</v>
      </c>
      <c r="K661" s="89">
        <f t="shared" si="379"/>
        <v>0.40462999999999999</v>
      </c>
      <c r="L661" s="89">
        <f t="shared" si="379"/>
        <v>0.40322000000000002</v>
      </c>
      <c r="M661" s="89">
        <f t="shared" si="379"/>
        <v>0.36891000000000002</v>
      </c>
      <c r="N661" s="89">
        <f t="shared" si="379"/>
        <v>0.34750999999999999</v>
      </c>
      <c r="O661" s="89">
        <f t="shared" si="379"/>
        <v>0.51424000000000003</v>
      </c>
      <c r="P661" s="89">
        <f t="shared" si="379"/>
        <v>0.55640999999999996</v>
      </c>
      <c r="Q661" s="89">
        <f t="shared" si="379"/>
        <v>0.49264000000000002</v>
      </c>
      <c r="R661" s="89">
        <f t="shared" si="379"/>
        <v>1.98386</v>
      </c>
      <c r="S661" s="89">
        <f t="shared" si="379"/>
        <v>2.8927900000000002</v>
      </c>
      <c r="T661" s="89">
        <f t="shared" si="379"/>
        <v>2.9134699999999998</v>
      </c>
      <c r="U661" s="89">
        <f t="shared" si="379"/>
        <v>2.8035999999999999</v>
      </c>
      <c r="V661" s="89">
        <f t="shared" si="379"/>
        <v>0.35838999999999999</v>
      </c>
      <c r="W661" s="89">
        <f t="shared" si="379"/>
        <v>0.26640999999999998</v>
      </c>
      <c r="X661" s="89">
        <f t="shared" si="379"/>
        <v>0.34455000000000002</v>
      </c>
      <c r="Y661" s="89">
        <f t="shared" si="379"/>
        <v>0.39457999999999999</v>
      </c>
      <c r="Z661" s="89">
        <f t="shared" si="379"/>
        <v>0.10741000000000001</v>
      </c>
      <c r="AA661" s="89">
        <f t="shared" si="379"/>
        <v>5.867E-2</v>
      </c>
    </row>
    <row r="662" spans="1:27" ht="12.75" hidden="1" customHeight="1" outlineLevel="1" x14ac:dyDescent="0.2">
      <c r="A662" s="97" t="s">
        <v>2255</v>
      </c>
      <c r="B662" s="63" t="s">
        <v>242</v>
      </c>
      <c r="C662" s="43" t="s">
        <v>79</v>
      </c>
      <c r="D662" s="44">
        <v>0</v>
      </c>
      <c r="E662" s="44">
        <v>72.31</v>
      </c>
      <c r="F662" s="44">
        <v>73.849999999999994</v>
      </c>
      <c r="G662" s="44">
        <v>99.81</v>
      </c>
      <c r="H662" s="44">
        <v>215.97</v>
      </c>
      <c r="I662" s="44">
        <v>284.11</v>
      </c>
      <c r="J662" s="44">
        <v>491.05</v>
      </c>
      <c r="K662" s="44">
        <v>404.63</v>
      </c>
      <c r="L662" s="44">
        <v>403.22</v>
      </c>
      <c r="M662" s="44">
        <v>368.91</v>
      </c>
      <c r="N662" s="44">
        <v>347.51</v>
      </c>
      <c r="O662" s="44">
        <v>514.24</v>
      </c>
      <c r="P662" s="44">
        <v>556.41</v>
      </c>
      <c r="Q662" s="44">
        <v>492.64</v>
      </c>
      <c r="R662" s="44">
        <v>1983.86</v>
      </c>
      <c r="S662" s="44">
        <v>2892.79</v>
      </c>
      <c r="T662" s="44">
        <v>2913.47</v>
      </c>
      <c r="U662" s="44">
        <v>2803.6</v>
      </c>
      <c r="V662" s="44">
        <v>358.39</v>
      </c>
      <c r="W662" s="44">
        <v>266.41000000000003</v>
      </c>
      <c r="X662" s="44">
        <v>344.55</v>
      </c>
      <c r="Y662" s="44">
        <v>394.58</v>
      </c>
      <c r="Z662" s="44">
        <v>107.41</v>
      </c>
      <c r="AA662" s="44">
        <v>58.67</v>
      </c>
    </row>
    <row r="663" spans="1:27" collapsed="1" x14ac:dyDescent="0.2">
      <c r="A663" s="96" t="s">
        <v>2256</v>
      </c>
      <c r="B663" s="28" t="str">
        <f>"21"&amp;"."&amp;$B$776&amp;"."&amp;$B$777</f>
        <v>21.11.2023</v>
      </c>
      <c r="C663" s="88" t="s">
        <v>76</v>
      </c>
      <c r="D663" s="89">
        <f>ROUND((D664)/1000,5)</f>
        <v>2.443E-2</v>
      </c>
      <c r="E663" s="89">
        <f t="shared" ref="E663:AA663" si="380">ROUND((E664)/1000,5)</f>
        <v>3.0859999999999999E-2</v>
      </c>
      <c r="F663" s="89">
        <f t="shared" si="380"/>
        <v>4.1169999999999998E-2</v>
      </c>
      <c r="G663" s="89">
        <f t="shared" si="380"/>
        <v>0</v>
      </c>
      <c r="H663" s="89">
        <f t="shared" si="380"/>
        <v>0.10536</v>
      </c>
      <c r="I663" s="89">
        <f t="shared" si="380"/>
        <v>0.29764000000000002</v>
      </c>
      <c r="J663" s="89">
        <f t="shared" si="380"/>
        <v>0.58940999999999999</v>
      </c>
      <c r="K663" s="89">
        <f t="shared" si="380"/>
        <v>0.44156000000000001</v>
      </c>
      <c r="L663" s="89">
        <f t="shared" si="380"/>
        <v>0.36708000000000002</v>
      </c>
      <c r="M663" s="89">
        <f t="shared" si="380"/>
        <v>0.22553000000000001</v>
      </c>
      <c r="N663" s="89">
        <f t="shared" si="380"/>
        <v>2.0029999999999999E-2</v>
      </c>
      <c r="O663" s="89">
        <f t="shared" si="380"/>
        <v>0.16313</v>
      </c>
      <c r="P663" s="89">
        <f t="shared" si="380"/>
        <v>0.30657000000000001</v>
      </c>
      <c r="Q663" s="89">
        <f t="shared" si="380"/>
        <v>0.45107999999999998</v>
      </c>
      <c r="R663" s="89">
        <f t="shared" si="380"/>
        <v>0.47942000000000001</v>
      </c>
      <c r="S663" s="89">
        <f t="shared" si="380"/>
        <v>0.69535999999999998</v>
      </c>
      <c r="T663" s="89">
        <f t="shared" si="380"/>
        <v>0.67293000000000003</v>
      </c>
      <c r="U663" s="89">
        <f t="shared" si="380"/>
        <v>0.38024999999999998</v>
      </c>
      <c r="V663" s="89">
        <f t="shared" si="380"/>
        <v>1.1860000000000001E-2</v>
      </c>
      <c r="W663" s="89">
        <f t="shared" si="380"/>
        <v>9.5149999999999998E-2</v>
      </c>
      <c r="X663" s="89">
        <f t="shared" si="380"/>
        <v>0.22993</v>
      </c>
      <c r="Y663" s="89">
        <f t="shared" si="380"/>
        <v>0.28876000000000002</v>
      </c>
      <c r="Z663" s="89">
        <f t="shared" si="380"/>
        <v>0</v>
      </c>
      <c r="AA663" s="89">
        <f t="shared" si="380"/>
        <v>0</v>
      </c>
    </row>
    <row r="664" spans="1:27" ht="12.75" hidden="1" customHeight="1" outlineLevel="1" x14ac:dyDescent="0.2">
      <c r="A664" s="97" t="s">
        <v>2257</v>
      </c>
      <c r="B664" s="63" t="s">
        <v>242</v>
      </c>
      <c r="C664" s="43" t="s">
        <v>79</v>
      </c>
      <c r="D664" s="44">
        <v>24.43</v>
      </c>
      <c r="E664" s="44">
        <v>30.86</v>
      </c>
      <c r="F664" s="44">
        <v>41.17</v>
      </c>
      <c r="G664" s="44">
        <v>0</v>
      </c>
      <c r="H664" s="44">
        <v>105.36</v>
      </c>
      <c r="I664" s="44">
        <v>297.64</v>
      </c>
      <c r="J664" s="44">
        <v>589.41</v>
      </c>
      <c r="K664" s="44">
        <v>441.56</v>
      </c>
      <c r="L664" s="44">
        <v>367.08</v>
      </c>
      <c r="M664" s="44">
        <v>225.53</v>
      </c>
      <c r="N664" s="44">
        <v>20.03</v>
      </c>
      <c r="O664" s="44">
        <v>163.13</v>
      </c>
      <c r="P664" s="44">
        <v>306.57</v>
      </c>
      <c r="Q664" s="44">
        <v>451.08</v>
      </c>
      <c r="R664" s="44">
        <v>479.42</v>
      </c>
      <c r="S664" s="44">
        <v>695.36</v>
      </c>
      <c r="T664" s="44">
        <v>672.93</v>
      </c>
      <c r="U664" s="44">
        <v>380.25</v>
      </c>
      <c r="V664" s="44">
        <v>11.86</v>
      </c>
      <c r="W664" s="44">
        <v>95.15</v>
      </c>
      <c r="X664" s="44">
        <v>229.93</v>
      </c>
      <c r="Y664" s="44">
        <v>288.76</v>
      </c>
      <c r="Z664" s="44">
        <v>0</v>
      </c>
      <c r="AA664" s="44">
        <v>0</v>
      </c>
    </row>
    <row r="665" spans="1:27" collapsed="1" x14ac:dyDescent="0.2">
      <c r="A665" s="96" t="s">
        <v>2258</v>
      </c>
      <c r="B665" s="28" t="str">
        <f>"22"&amp;"."&amp;$B$776&amp;"."&amp;$B$777</f>
        <v>22.11.2023</v>
      </c>
      <c r="C665" s="88" t="s">
        <v>76</v>
      </c>
      <c r="D665" s="89">
        <f>ROUND((D666)/1000,5)</f>
        <v>0</v>
      </c>
      <c r="E665" s="89">
        <f t="shared" ref="E665:AA665" si="381">ROUND((E666)/1000,5)</f>
        <v>0</v>
      </c>
      <c r="F665" s="89">
        <f t="shared" si="381"/>
        <v>1.2E-4</v>
      </c>
      <c r="G665" s="89">
        <f t="shared" si="381"/>
        <v>0</v>
      </c>
      <c r="H665" s="89">
        <f t="shared" si="381"/>
        <v>4.0059999999999998E-2</v>
      </c>
      <c r="I665" s="89">
        <f t="shared" si="381"/>
        <v>0.29774</v>
      </c>
      <c r="J665" s="89">
        <f t="shared" si="381"/>
        <v>0.46947</v>
      </c>
      <c r="K665" s="89">
        <f t="shared" si="381"/>
        <v>0.307</v>
      </c>
      <c r="L665" s="89">
        <f t="shared" si="381"/>
        <v>0.20472000000000001</v>
      </c>
      <c r="M665" s="89">
        <f t="shared" si="381"/>
        <v>0.1741</v>
      </c>
      <c r="N665" s="89">
        <f t="shared" si="381"/>
        <v>0.15239</v>
      </c>
      <c r="O665" s="89">
        <f t="shared" si="381"/>
        <v>0.31074000000000002</v>
      </c>
      <c r="P665" s="89">
        <f t="shared" si="381"/>
        <v>0.47622999999999999</v>
      </c>
      <c r="Q665" s="89">
        <f t="shared" si="381"/>
        <v>0.43648999999999999</v>
      </c>
      <c r="R665" s="89">
        <f t="shared" si="381"/>
        <v>1.3259399999999999</v>
      </c>
      <c r="S665" s="89">
        <f t="shared" si="381"/>
        <v>2.6518700000000002</v>
      </c>
      <c r="T665" s="89">
        <f t="shared" si="381"/>
        <v>1.76278</v>
      </c>
      <c r="U665" s="89">
        <f t="shared" si="381"/>
        <v>1.7398899999999999</v>
      </c>
      <c r="V665" s="89">
        <f t="shared" si="381"/>
        <v>0.44257999999999997</v>
      </c>
      <c r="W665" s="89">
        <f t="shared" si="381"/>
        <v>0.27633999999999997</v>
      </c>
      <c r="X665" s="89">
        <f t="shared" si="381"/>
        <v>0.33767000000000003</v>
      </c>
      <c r="Y665" s="89">
        <f t="shared" si="381"/>
        <v>0.17016000000000001</v>
      </c>
      <c r="Z665" s="89">
        <f t="shared" si="381"/>
        <v>0</v>
      </c>
      <c r="AA665" s="89">
        <f t="shared" si="381"/>
        <v>0</v>
      </c>
    </row>
    <row r="666" spans="1:27" ht="12.75" hidden="1" customHeight="1" outlineLevel="1" x14ac:dyDescent="0.2">
      <c r="A666" s="97" t="s">
        <v>2259</v>
      </c>
      <c r="B666" s="63" t="s">
        <v>242</v>
      </c>
      <c r="C666" s="43" t="s">
        <v>79</v>
      </c>
      <c r="D666" s="44">
        <v>0</v>
      </c>
      <c r="E666" s="44">
        <v>0</v>
      </c>
      <c r="F666" s="44">
        <v>0.12</v>
      </c>
      <c r="G666" s="44">
        <v>0</v>
      </c>
      <c r="H666" s="44">
        <v>40.06</v>
      </c>
      <c r="I666" s="44">
        <v>297.74</v>
      </c>
      <c r="J666" s="44">
        <v>469.47</v>
      </c>
      <c r="K666" s="44">
        <v>307</v>
      </c>
      <c r="L666" s="44">
        <v>204.72</v>
      </c>
      <c r="M666" s="44">
        <v>174.1</v>
      </c>
      <c r="N666" s="44">
        <v>152.38999999999999</v>
      </c>
      <c r="O666" s="44">
        <v>310.74</v>
      </c>
      <c r="P666" s="44">
        <v>476.23</v>
      </c>
      <c r="Q666" s="44">
        <v>436.49</v>
      </c>
      <c r="R666" s="44">
        <v>1325.94</v>
      </c>
      <c r="S666" s="44">
        <v>2651.87</v>
      </c>
      <c r="T666" s="44">
        <v>1762.78</v>
      </c>
      <c r="U666" s="44">
        <v>1739.89</v>
      </c>
      <c r="V666" s="44">
        <v>442.58</v>
      </c>
      <c r="W666" s="44">
        <v>276.33999999999997</v>
      </c>
      <c r="X666" s="44">
        <v>337.67</v>
      </c>
      <c r="Y666" s="44">
        <v>170.16</v>
      </c>
      <c r="Z666" s="44">
        <v>0</v>
      </c>
      <c r="AA666" s="44">
        <v>0</v>
      </c>
    </row>
    <row r="667" spans="1:27" collapsed="1" x14ac:dyDescent="0.2">
      <c r="A667" s="96" t="s">
        <v>2260</v>
      </c>
      <c r="B667" s="28" t="str">
        <f>"23"&amp;"."&amp;$B$776&amp;"."&amp;$B$777</f>
        <v>23.11.2023</v>
      </c>
      <c r="C667" s="88" t="s">
        <v>76</v>
      </c>
      <c r="D667" s="89">
        <f>ROUND((D668)/1000,5)</f>
        <v>0</v>
      </c>
      <c r="E667" s="89">
        <f t="shared" ref="E667:AA667" si="382">ROUND((E668)/1000,5)</f>
        <v>0</v>
      </c>
      <c r="F667" s="89">
        <f t="shared" si="382"/>
        <v>0</v>
      </c>
      <c r="G667" s="89">
        <f t="shared" si="382"/>
        <v>0</v>
      </c>
      <c r="H667" s="89">
        <f t="shared" si="382"/>
        <v>5.8569999999999997E-2</v>
      </c>
      <c r="I667" s="89">
        <f t="shared" si="382"/>
        <v>8.3379999999999996E-2</v>
      </c>
      <c r="J667" s="89">
        <f t="shared" si="382"/>
        <v>0.46761999999999998</v>
      </c>
      <c r="K667" s="89">
        <f t="shared" si="382"/>
        <v>0.42662</v>
      </c>
      <c r="L667" s="89">
        <f t="shared" si="382"/>
        <v>0.31140000000000001</v>
      </c>
      <c r="M667" s="89">
        <f t="shared" si="382"/>
        <v>0.51444000000000001</v>
      </c>
      <c r="N667" s="89">
        <f t="shared" si="382"/>
        <v>1.3595600000000001</v>
      </c>
      <c r="O667" s="89">
        <f t="shared" si="382"/>
        <v>0.54852000000000001</v>
      </c>
      <c r="P667" s="89">
        <f t="shared" si="382"/>
        <v>0.35278999999999999</v>
      </c>
      <c r="Q667" s="89">
        <f t="shared" si="382"/>
        <v>0.32957999999999998</v>
      </c>
      <c r="R667" s="89">
        <f t="shared" si="382"/>
        <v>0.40453</v>
      </c>
      <c r="S667" s="89">
        <f t="shared" si="382"/>
        <v>2.7714699999999999</v>
      </c>
      <c r="T667" s="89">
        <f t="shared" si="382"/>
        <v>2.75115</v>
      </c>
      <c r="U667" s="89">
        <f t="shared" si="382"/>
        <v>1.3579699999999999</v>
      </c>
      <c r="V667" s="89">
        <f t="shared" si="382"/>
        <v>0.68111999999999995</v>
      </c>
      <c r="W667" s="89">
        <f t="shared" si="382"/>
        <v>0.49219000000000002</v>
      </c>
      <c r="X667" s="89">
        <f t="shared" si="382"/>
        <v>0.2979</v>
      </c>
      <c r="Y667" s="89">
        <f t="shared" si="382"/>
        <v>4.4000000000000002E-4</v>
      </c>
      <c r="Z667" s="89">
        <f t="shared" si="382"/>
        <v>0</v>
      </c>
      <c r="AA667" s="89">
        <f t="shared" si="382"/>
        <v>0</v>
      </c>
    </row>
    <row r="668" spans="1:27" ht="12.75" hidden="1" customHeight="1" outlineLevel="1" x14ac:dyDescent="0.2">
      <c r="A668" s="97" t="s">
        <v>2261</v>
      </c>
      <c r="B668" s="63" t="s">
        <v>242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58.57</v>
      </c>
      <c r="I668" s="44">
        <v>83.38</v>
      </c>
      <c r="J668" s="44">
        <v>467.62</v>
      </c>
      <c r="K668" s="44">
        <v>426.62</v>
      </c>
      <c r="L668" s="44">
        <v>311.39999999999998</v>
      </c>
      <c r="M668" s="44">
        <v>514.44000000000005</v>
      </c>
      <c r="N668" s="44">
        <v>1359.56</v>
      </c>
      <c r="O668" s="44">
        <v>548.52</v>
      </c>
      <c r="P668" s="44">
        <v>352.79</v>
      </c>
      <c r="Q668" s="44">
        <v>329.58</v>
      </c>
      <c r="R668" s="44">
        <v>404.53</v>
      </c>
      <c r="S668" s="44">
        <v>2771.47</v>
      </c>
      <c r="T668" s="44">
        <v>2751.15</v>
      </c>
      <c r="U668" s="44">
        <v>1357.97</v>
      </c>
      <c r="V668" s="44">
        <v>681.12</v>
      </c>
      <c r="W668" s="44">
        <v>492.19</v>
      </c>
      <c r="X668" s="44">
        <v>297.89999999999998</v>
      </c>
      <c r="Y668" s="44">
        <v>0.44</v>
      </c>
      <c r="Z668" s="44">
        <v>0</v>
      </c>
      <c r="AA668" s="44">
        <v>0</v>
      </c>
    </row>
    <row r="669" spans="1:27" collapsed="1" x14ac:dyDescent="0.2">
      <c r="A669" s="96" t="s">
        <v>2262</v>
      </c>
      <c r="B669" s="28" t="str">
        <f>"24"&amp;"."&amp;$B$776&amp;"."&amp;$B$777</f>
        <v>24.11.2023</v>
      </c>
      <c r="C669" s="88" t="s">
        <v>76</v>
      </c>
      <c r="D669" s="89">
        <f>ROUND((D670)/1000,5)</f>
        <v>0</v>
      </c>
      <c r="E669" s="89">
        <f t="shared" ref="E669:AA669" si="383">ROUND((E670)/1000,5)</f>
        <v>2.8549999999999999E-2</v>
      </c>
      <c r="F669" s="89">
        <f t="shared" si="383"/>
        <v>1.3999999999999999E-4</v>
      </c>
      <c r="G669" s="89">
        <f t="shared" si="383"/>
        <v>0.16175999999999999</v>
      </c>
      <c r="H669" s="89">
        <f t="shared" si="383"/>
        <v>0.19120999999999999</v>
      </c>
      <c r="I669" s="89">
        <f t="shared" si="383"/>
        <v>0.22048000000000001</v>
      </c>
      <c r="J669" s="89">
        <f t="shared" si="383"/>
        <v>0.60507999999999995</v>
      </c>
      <c r="K669" s="89">
        <f t="shared" si="383"/>
        <v>0.55279999999999996</v>
      </c>
      <c r="L669" s="89">
        <f t="shared" si="383"/>
        <v>0.27433999999999997</v>
      </c>
      <c r="M669" s="89">
        <f t="shared" si="383"/>
        <v>0.23279</v>
      </c>
      <c r="N669" s="89">
        <f t="shared" si="383"/>
        <v>0.24573999999999999</v>
      </c>
      <c r="O669" s="89">
        <f t="shared" si="383"/>
        <v>0.24659</v>
      </c>
      <c r="P669" s="89">
        <f t="shared" si="383"/>
        <v>0.46364</v>
      </c>
      <c r="Q669" s="89">
        <f t="shared" si="383"/>
        <v>0.29608000000000001</v>
      </c>
      <c r="R669" s="89">
        <f t="shared" si="383"/>
        <v>0.27472999999999997</v>
      </c>
      <c r="S669" s="89">
        <f t="shared" si="383"/>
        <v>0.24535999999999999</v>
      </c>
      <c r="T669" s="89">
        <f t="shared" si="383"/>
        <v>0.23413999999999999</v>
      </c>
      <c r="U669" s="89">
        <f t="shared" si="383"/>
        <v>0.21779999999999999</v>
      </c>
      <c r="V669" s="89">
        <f t="shared" si="383"/>
        <v>0.13458999999999999</v>
      </c>
      <c r="W669" s="89">
        <f t="shared" si="383"/>
        <v>0.22139</v>
      </c>
      <c r="X669" s="89">
        <f t="shared" si="383"/>
        <v>0.18337999999999999</v>
      </c>
      <c r="Y669" s="89">
        <f t="shared" si="383"/>
        <v>0.14649000000000001</v>
      </c>
      <c r="Z669" s="89">
        <f t="shared" si="383"/>
        <v>0</v>
      </c>
      <c r="AA669" s="89">
        <f t="shared" si="383"/>
        <v>0</v>
      </c>
    </row>
    <row r="670" spans="1:27" ht="12.75" hidden="1" customHeight="1" outlineLevel="1" x14ac:dyDescent="0.2">
      <c r="A670" s="97" t="s">
        <v>2263</v>
      </c>
      <c r="B670" s="63" t="s">
        <v>242</v>
      </c>
      <c r="C670" s="43" t="s">
        <v>79</v>
      </c>
      <c r="D670" s="44">
        <v>0</v>
      </c>
      <c r="E670" s="44">
        <v>28.55</v>
      </c>
      <c r="F670" s="44">
        <v>0.14000000000000001</v>
      </c>
      <c r="G670" s="44">
        <v>161.76</v>
      </c>
      <c r="H670" s="44">
        <v>191.21</v>
      </c>
      <c r="I670" s="44">
        <v>220.48</v>
      </c>
      <c r="J670" s="44">
        <v>605.08000000000004</v>
      </c>
      <c r="K670" s="44">
        <v>552.79999999999995</v>
      </c>
      <c r="L670" s="44">
        <v>274.33999999999997</v>
      </c>
      <c r="M670" s="44">
        <v>232.79</v>
      </c>
      <c r="N670" s="44">
        <v>245.74</v>
      </c>
      <c r="O670" s="44">
        <v>246.59</v>
      </c>
      <c r="P670" s="44">
        <v>463.64</v>
      </c>
      <c r="Q670" s="44">
        <v>296.08</v>
      </c>
      <c r="R670" s="44">
        <v>274.73</v>
      </c>
      <c r="S670" s="44">
        <v>245.36</v>
      </c>
      <c r="T670" s="44">
        <v>234.14</v>
      </c>
      <c r="U670" s="44">
        <v>217.8</v>
      </c>
      <c r="V670" s="44">
        <v>134.59</v>
      </c>
      <c r="W670" s="44">
        <v>221.39</v>
      </c>
      <c r="X670" s="44">
        <v>183.38</v>
      </c>
      <c r="Y670" s="44">
        <v>146.49</v>
      </c>
      <c r="Z670" s="44">
        <v>0</v>
      </c>
      <c r="AA670" s="44">
        <v>0</v>
      </c>
    </row>
    <row r="671" spans="1:27" collapsed="1" x14ac:dyDescent="0.2">
      <c r="A671" s="96" t="s">
        <v>2264</v>
      </c>
      <c r="B671" s="28" t="str">
        <f>"25"&amp;"."&amp;$B$776&amp;"."&amp;$B$777</f>
        <v>25.11.2023</v>
      </c>
      <c r="C671" s="88" t="s">
        <v>76</v>
      </c>
      <c r="D671" s="89">
        <f>ROUND((D672)/1000,5)</f>
        <v>3.2000000000000003E-4</v>
      </c>
      <c r="E671" s="89">
        <f t="shared" ref="E671:AA671" si="384">ROUND((E672)/1000,5)</f>
        <v>4.258E-2</v>
      </c>
      <c r="F671" s="89">
        <f t="shared" si="384"/>
        <v>0.14887</v>
      </c>
      <c r="G671" s="89">
        <f t="shared" si="384"/>
        <v>0.13893</v>
      </c>
      <c r="H671" s="89">
        <f t="shared" si="384"/>
        <v>0.10269</v>
      </c>
      <c r="I671" s="89">
        <f t="shared" si="384"/>
        <v>0.27768999999999999</v>
      </c>
      <c r="J671" s="89">
        <f t="shared" si="384"/>
        <v>0.42498000000000002</v>
      </c>
      <c r="K671" s="89">
        <f t="shared" si="384"/>
        <v>0.39050000000000001</v>
      </c>
      <c r="L671" s="89">
        <f t="shared" si="384"/>
        <v>0.29249000000000003</v>
      </c>
      <c r="M671" s="89">
        <f t="shared" si="384"/>
        <v>0.18045</v>
      </c>
      <c r="N671" s="89">
        <f t="shared" si="384"/>
        <v>0.12378</v>
      </c>
      <c r="O671" s="89">
        <f t="shared" si="384"/>
        <v>0.26766000000000001</v>
      </c>
      <c r="P671" s="89">
        <f t="shared" si="384"/>
        <v>0.27816000000000002</v>
      </c>
      <c r="Q671" s="89">
        <f t="shared" si="384"/>
        <v>0.29977999999999999</v>
      </c>
      <c r="R671" s="89">
        <f t="shared" si="384"/>
        <v>0.25977</v>
      </c>
      <c r="S671" s="89">
        <f t="shared" si="384"/>
        <v>0.28216999999999998</v>
      </c>
      <c r="T671" s="89">
        <f t="shared" si="384"/>
        <v>0.33163999999999999</v>
      </c>
      <c r="U671" s="89">
        <f t="shared" si="384"/>
        <v>0.28864000000000001</v>
      </c>
      <c r="V671" s="89">
        <f t="shared" si="384"/>
        <v>0</v>
      </c>
      <c r="W671" s="89">
        <f t="shared" si="384"/>
        <v>1.06E-2</v>
      </c>
      <c r="X671" s="89">
        <f t="shared" si="384"/>
        <v>0</v>
      </c>
      <c r="Y671" s="89">
        <f t="shared" si="384"/>
        <v>1.1469999999999999E-2</v>
      </c>
      <c r="Z671" s="89">
        <f t="shared" si="384"/>
        <v>0</v>
      </c>
      <c r="AA671" s="89">
        <f t="shared" si="384"/>
        <v>0</v>
      </c>
    </row>
    <row r="672" spans="1:27" ht="12.75" hidden="1" customHeight="1" outlineLevel="1" x14ac:dyDescent="0.2">
      <c r="A672" s="97" t="s">
        <v>2265</v>
      </c>
      <c r="B672" s="63" t="s">
        <v>242</v>
      </c>
      <c r="C672" s="43" t="s">
        <v>79</v>
      </c>
      <c r="D672" s="44">
        <v>0.32</v>
      </c>
      <c r="E672" s="44">
        <v>42.58</v>
      </c>
      <c r="F672" s="44">
        <v>148.87</v>
      </c>
      <c r="G672" s="44">
        <v>138.93</v>
      </c>
      <c r="H672" s="44">
        <v>102.69</v>
      </c>
      <c r="I672" s="44">
        <v>277.69</v>
      </c>
      <c r="J672" s="44">
        <v>424.98</v>
      </c>
      <c r="K672" s="44">
        <v>390.5</v>
      </c>
      <c r="L672" s="44">
        <v>292.49</v>
      </c>
      <c r="M672" s="44">
        <v>180.45</v>
      </c>
      <c r="N672" s="44">
        <v>123.78</v>
      </c>
      <c r="O672" s="44">
        <v>267.66000000000003</v>
      </c>
      <c r="P672" s="44">
        <v>278.16000000000003</v>
      </c>
      <c r="Q672" s="44">
        <v>299.77999999999997</v>
      </c>
      <c r="R672" s="44">
        <v>259.77</v>
      </c>
      <c r="S672" s="44">
        <v>282.17</v>
      </c>
      <c r="T672" s="44">
        <v>331.64</v>
      </c>
      <c r="U672" s="44">
        <v>288.64</v>
      </c>
      <c r="V672" s="44">
        <v>0</v>
      </c>
      <c r="W672" s="44">
        <v>10.6</v>
      </c>
      <c r="X672" s="44">
        <v>0</v>
      </c>
      <c r="Y672" s="44">
        <v>11.47</v>
      </c>
      <c r="Z672" s="44">
        <v>0</v>
      </c>
      <c r="AA672" s="44">
        <v>0</v>
      </c>
    </row>
    <row r="673" spans="1:27" collapsed="1" x14ac:dyDescent="0.2">
      <c r="A673" s="96" t="s">
        <v>2266</v>
      </c>
      <c r="B673" s="28" t="str">
        <f>"26"&amp;"."&amp;$B$776&amp;"."&amp;$B$777</f>
        <v>26.11.2023</v>
      </c>
      <c r="C673" s="88" t="s">
        <v>76</v>
      </c>
      <c r="D673" s="89">
        <f>ROUND((D674)/1000,5)</f>
        <v>1.2E-4</v>
      </c>
      <c r="E673" s="89">
        <f t="shared" ref="E673:AA673" si="385">ROUND((E674)/1000,5)</f>
        <v>0</v>
      </c>
      <c r="F673" s="89">
        <f t="shared" si="385"/>
        <v>0</v>
      </c>
      <c r="G673" s="89">
        <f t="shared" si="385"/>
        <v>0</v>
      </c>
      <c r="H673" s="89">
        <f t="shared" si="385"/>
        <v>0</v>
      </c>
      <c r="I673" s="89">
        <f t="shared" si="385"/>
        <v>0</v>
      </c>
      <c r="J673" s="89">
        <f t="shared" si="385"/>
        <v>0</v>
      </c>
      <c r="K673" s="89">
        <f t="shared" si="385"/>
        <v>0</v>
      </c>
      <c r="L673" s="89">
        <f t="shared" si="385"/>
        <v>2.5319999999999999E-2</v>
      </c>
      <c r="M673" s="89">
        <f t="shared" si="385"/>
        <v>9.4000000000000004E-3</v>
      </c>
      <c r="N673" s="89">
        <f t="shared" si="385"/>
        <v>3.5200000000000001E-3</v>
      </c>
      <c r="O673" s="89">
        <f t="shared" si="385"/>
        <v>1.172E-2</v>
      </c>
      <c r="P673" s="89">
        <f t="shared" si="385"/>
        <v>0</v>
      </c>
      <c r="Q673" s="89">
        <f t="shared" si="385"/>
        <v>0</v>
      </c>
      <c r="R673" s="89">
        <f t="shared" si="385"/>
        <v>1.115E-2</v>
      </c>
      <c r="S673" s="89">
        <f t="shared" si="385"/>
        <v>0</v>
      </c>
      <c r="T673" s="89">
        <f t="shared" si="385"/>
        <v>5.5599999999999998E-3</v>
      </c>
      <c r="U673" s="89">
        <f t="shared" si="385"/>
        <v>0</v>
      </c>
      <c r="V673" s="89">
        <f t="shared" si="385"/>
        <v>0</v>
      </c>
      <c r="W673" s="89">
        <f t="shared" si="385"/>
        <v>0</v>
      </c>
      <c r="X673" s="89">
        <f t="shared" si="385"/>
        <v>0</v>
      </c>
      <c r="Y673" s="89">
        <f t="shared" si="385"/>
        <v>0</v>
      </c>
      <c r="Z673" s="89">
        <f t="shared" si="385"/>
        <v>0</v>
      </c>
      <c r="AA673" s="89">
        <f t="shared" si="385"/>
        <v>0</v>
      </c>
    </row>
    <row r="674" spans="1:27" ht="12.75" hidden="1" customHeight="1" outlineLevel="1" x14ac:dyDescent="0.2">
      <c r="A674" s="97" t="s">
        <v>2267</v>
      </c>
      <c r="B674" s="63" t="s">
        <v>242</v>
      </c>
      <c r="C674" s="43" t="s">
        <v>79</v>
      </c>
      <c r="D674" s="44">
        <v>0.12</v>
      </c>
      <c r="E674" s="44">
        <v>0</v>
      </c>
      <c r="F674" s="44">
        <v>0</v>
      </c>
      <c r="G674" s="44">
        <v>0</v>
      </c>
      <c r="H674" s="44">
        <v>0</v>
      </c>
      <c r="I674" s="44">
        <v>0</v>
      </c>
      <c r="J674" s="44">
        <v>0</v>
      </c>
      <c r="K674" s="44">
        <v>0</v>
      </c>
      <c r="L674" s="44">
        <v>25.32</v>
      </c>
      <c r="M674" s="44">
        <v>9.4</v>
      </c>
      <c r="N674" s="44">
        <v>3.52</v>
      </c>
      <c r="O674" s="44">
        <v>11.72</v>
      </c>
      <c r="P674" s="44">
        <v>0</v>
      </c>
      <c r="Q674" s="44">
        <v>0</v>
      </c>
      <c r="R674" s="44">
        <v>11.15</v>
      </c>
      <c r="S674" s="44">
        <v>0</v>
      </c>
      <c r="T674" s="44">
        <v>5.56</v>
      </c>
      <c r="U674" s="44">
        <v>0</v>
      </c>
      <c r="V674" s="44">
        <v>0</v>
      </c>
      <c r="W674" s="44">
        <v>0</v>
      </c>
      <c r="X674" s="44">
        <v>0</v>
      </c>
      <c r="Y674" s="44">
        <v>0</v>
      </c>
      <c r="Z674" s="44">
        <v>0</v>
      </c>
      <c r="AA674" s="44">
        <v>0</v>
      </c>
    </row>
    <row r="675" spans="1:27" collapsed="1" x14ac:dyDescent="0.2">
      <c r="A675" s="96" t="s">
        <v>2268</v>
      </c>
      <c r="B675" s="28" t="str">
        <f>"27"&amp;"."&amp;$B$776&amp;"."&amp;$B$777</f>
        <v>27.11.2023</v>
      </c>
      <c r="C675" s="88" t="s">
        <v>76</v>
      </c>
      <c r="D675" s="89">
        <f>ROUND((D676)/1000,5)</f>
        <v>0</v>
      </c>
      <c r="E675" s="89">
        <f t="shared" ref="E675:AA675" si="386">ROUND((E676)/1000,5)</f>
        <v>0</v>
      </c>
      <c r="F675" s="89">
        <f t="shared" si="386"/>
        <v>0</v>
      </c>
      <c r="G675" s="89">
        <f t="shared" si="386"/>
        <v>5.3440000000000001E-2</v>
      </c>
      <c r="H675" s="89">
        <f t="shared" si="386"/>
        <v>9.0579999999999994E-2</v>
      </c>
      <c r="I675" s="89">
        <f t="shared" si="386"/>
        <v>6.9849999999999995E-2</v>
      </c>
      <c r="J675" s="89">
        <f t="shared" si="386"/>
        <v>0.36388999999999999</v>
      </c>
      <c r="K675" s="89">
        <f t="shared" si="386"/>
        <v>0.24907000000000001</v>
      </c>
      <c r="L675" s="89">
        <f t="shared" si="386"/>
        <v>0.39162000000000002</v>
      </c>
      <c r="M675" s="89">
        <f t="shared" si="386"/>
        <v>7.0319999999999994E-2</v>
      </c>
      <c r="N675" s="89">
        <f t="shared" si="386"/>
        <v>4.2220000000000001E-2</v>
      </c>
      <c r="O675" s="89">
        <f t="shared" si="386"/>
        <v>3.7810000000000003E-2</v>
      </c>
      <c r="P675" s="89">
        <f t="shared" si="386"/>
        <v>5.8279999999999998E-2</v>
      </c>
      <c r="Q675" s="89">
        <f t="shared" si="386"/>
        <v>6.4149999999999999E-2</v>
      </c>
      <c r="R675" s="89">
        <f t="shared" si="386"/>
        <v>4.1880000000000001E-2</v>
      </c>
      <c r="S675" s="89">
        <f t="shared" si="386"/>
        <v>0.10337</v>
      </c>
      <c r="T675" s="89">
        <f t="shared" si="386"/>
        <v>0.11495</v>
      </c>
      <c r="U675" s="89">
        <f t="shared" si="386"/>
        <v>8.5669999999999996E-2</v>
      </c>
      <c r="V675" s="89">
        <f t="shared" si="386"/>
        <v>4.1480000000000003E-2</v>
      </c>
      <c r="W675" s="89">
        <f t="shared" si="386"/>
        <v>2.3E-3</v>
      </c>
      <c r="X675" s="89">
        <f t="shared" si="386"/>
        <v>0</v>
      </c>
      <c r="Y675" s="89">
        <f t="shared" si="386"/>
        <v>0</v>
      </c>
      <c r="Z675" s="89">
        <f t="shared" si="386"/>
        <v>0</v>
      </c>
      <c r="AA675" s="89">
        <f t="shared" si="386"/>
        <v>0</v>
      </c>
    </row>
    <row r="676" spans="1:27" ht="12.75" hidden="1" customHeight="1" outlineLevel="1" x14ac:dyDescent="0.2">
      <c r="A676" s="97" t="s">
        <v>2269</v>
      </c>
      <c r="B676" s="63" t="s">
        <v>242</v>
      </c>
      <c r="C676" s="43" t="s">
        <v>79</v>
      </c>
      <c r="D676" s="44">
        <v>0</v>
      </c>
      <c r="E676" s="44">
        <v>0</v>
      </c>
      <c r="F676" s="44">
        <v>0</v>
      </c>
      <c r="G676" s="44">
        <v>53.44</v>
      </c>
      <c r="H676" s="44">
        <v>90.58</v>
      </c>
      <c r="I676" s="44">
        <v>69.849999999999994</v>
      </c>
      <c r="J676" s="44">
        <v>363.89</v>
      </c>
      <c r="K676" s="44">
        <v>249.07</v>
      </c>
      <c r="L676" s="44">
        <v>391.62</v>
      </c>
      <c r="M676" s="44">
        <v>70.319999999999993</v>
      </c>
      <c r="N676" s="44">
        <v>42.22</v>
      </c>
      <c r="O676" s="44">
        <v>37.81</v>
      </c>
      <c r="P676" s="44">
        <v>58.28</v>
      </c>
      <c r="Q676" s="44">
        <v>64.150000000000006</v>
      </c>
      <c r="R676" s="44">
        <v>41.88</v>
      </c>
      <c r="S676" s="44">
        <v>103.37</v>
      </c>
      <c r="T676" s="44">
        <v>114.95</v>
      </c>
      <c r="U676" s="44">
        <v>85.67</v>
      </c>
      <c r="V676" s="44">
        <v>41.48</v>
      </c>
      <c r="W676" s="44">
        <v>2.2999999999999998</v>
      </c>
      <c r="X676" s="44">
        <v>0</v>
      </c>
      <c r="Y676" s="44">
        <v>0</v>
      </c>
      <c r="Z676" s="44">
        <v>0</v>
      </c>
      <c r="AA676" s="44">
        <v>0</v>
      </c>
    </row>
    <row r="677" spans="1:27" collapsed="1" x14ac:dyDescent="0.2">
      <c r="A677" s="96" t="s">
        <v>2270</v>
      </c>
      <c r="B677" s="28" t="str">
        <f>"28"&amp;"."&amp;$B$776&amp;"."&amp;$B$777</f>
        <v>28.11.2023</v>
      </c>
      <c r="C677" s="88" t="s">
        <v>76</v>
      </c>
      <c r="D677" s="89">
        <f>ROUND((D678)/1000,5)</f>
        <v>0</v>
      </c>
      <c r="E677" s="89">
        <f t="shared" ref="E677:AA677" si="387">ROUND((E678)/1000,5)</f>
        <v>0</v>
      </c>
      <c r="F677" s="89">
        <f t="shared" si="387"/>
        <v>3.4810000000000001E-2</v>
      </c>
      <c r="G677" s="89">
        <f t="shared" si="387"/>
        <v>0.10537000000000001</v>
      </c>
      <c r="H677" s="89">
        <f t="shared" si="387"/>
        <v>0.14896000000000001</v>
      </c>
      <c r="I677" s="89">
        <f t="shared" si="387"/>
        <v>0.30873</v>
      </c>
      <c r="J677" s="89">
        <f t="shared" si="387"/>
        <v>0.51085999999999998</v>
      </c>
      <c r="K677" s="89">
        <f t="shared" si="387"/>
        <v>0.43963999999999998</v>
      </c>
      <c r="L677" s="89">
        <f t="shared" si="387"/>
        <v>0.19869000000000001</v>
      </c>
      <c r="M677" s="89">
        <f t="shared" si="387"/>
        <v>0.16400999999999999</v>
      </c>
      <c r="N677" s="89">
        <f t="shared" si="387"/>
        <v>9.7860000000000003E-2</v>
      </c>
      <c r="O677" s="89">
        <f t="shared" si="387"/>
        <v>0.12998000000000001</v>
      </c>
      <c r="P677" s="89">
        <f t="shared" si="387"/>
        <v>0.16883000000000001</v>
      </c>
      <c r="Q677" s="89">
        <f t="shared" si="387"/>
        <v>0.16400999999999999</v>
      </c>
      <c r="R677" s="89">
        <f t="shared" si="387"/>
        <v>0.16403000000000001</v>
      </c>
      <c r="S677" s="89">
        <f t="shared" si="387"/>
        <v>0.13346</v>
      </c>
      <c r="T677" s="89">
        <f t="shared" si="387"/>
        <v>0.15808</v>
      </c>
      <c r="U677" s="89">
        <f t="shared" si="387"/>
        <v>0.11831</v>
      </c>
      <c r="V677" s="89">
        <f t="shared" si="387"/>
        <v>8.6120000000000002E-2</v>
      </c>
      <c r="W677" s="89">
        <f t="shared" si="387"/>
        <v>3.5290000000000002E-2</v>
      </c>
      <c r="X677" s="89">
        <f t="shared" si="387"/>
        <v>9.5100000000000004E-2</v>
      </c>
      <c r="Y677" s="89">
        <f t="shared" si="387"/>
        <v>6.8650000000000003E-2</v>
      </c>
      <c r="Z677" s="89">
        <f t="shared" si="387"/>
        <v>3.6700000000000001E-3</v>
      </c>
      <c r="AA677" s="89">
        <f t="shared" si="387"/>
        <v>0</v>
      </c>
    </row>
    <row r="678" spans="1:27" ht="12.75" hidden="1" customHeight="1" outlineLevel="1" x14ac:dyDescent="0.2">
      <c r="A678" s="97" t="s">
        <v>2271</v>
      </c>
      <c r="B678" s="63" t="s">
        <v>242</v>
      </c>
      <c r="C678" s="43" t="s">
        <v>79</v>
      </c>
      <c r="D678" s="44">
        <v>0</v>
      </c>
      <c r="E678" s="44">
        <v>0</v>
      </c>
      <c r="F678" s="44">
        <v>34.81</v>
      </c>
      <c r="G678" s="44">
        <v>105.37</v>
      </c>
      <c r="H678" s="44">
        <v>148.96</v>
      </c>
      <c r="I678" s="44">
        <v>308.73</v>
      </c>
      <c r="J678" s="44">
        <v>510.86</v>
      </c>
      <c r="K678" s="44">
        <v>439.64</v>
      </c>
      <c r="L678" s="44">
        <v>198.69</v>
      </c>
      <c r="M678" s="44">
        <v>164.01</v>
      </c>
      <c r="N678" s="44">
        <v>97.86</v>
      </c>
      <c r="O678" s="44">
        <v>129.97999999999999</v>
      </c>
      <c r="P678" s="44">
        <v>168.83</v>
      </c>
      <c r="Q678" s="44">
        <v>164.01</v>
      </c>
      <c r="R678" s="44">
        <v>164.03</v>
      </c>
      <c r="S678" s="44">
        <v>133.46</v>
      </c>
      <c r="T678" s="44">
        <v>158.08000000000001</v>
      </c>
      <c r="U678" s="44">
        <v>118.31</v>
      </c>
      <c r="V678" s="44">
        <v>86.12</v>
      </c>
      <c r="W678" s="44">
        <v>35.29</v>
      </c>
      <c r="X678" s="44">
        <v>95.1</v>
      </c>
      <c r="Y678" s="44">
        <v>68.650000000000006</v>
      </c>
      <c r="Z678" s="44">
        <v>3.67</v>
      </c>
      <c r="AA678" s="44">
        <v>0</v>
      </c>
    </row>
    <row r="679" spans="1:27" collapsed="1" x14ac:dyDescent="0.2">
      <c r="A679" s="96" t="s">
        <v>2272</v>
      </c>
      <c r="B679" s="28" t="str">
        <f>"29"&amp;"."&amp;$B$776&amp;"."&amp;$B$777</f>
        <v>29.11.2023</v>
      </c>
      <c r="C679" s="88" t="s">
        <v>76</v>
      </c>
      <c r="D679" s="89">
        <f>ROUND((D680)/1000,5)</f>
        <v>0</v>
      </c>
      <c r="E679" s="89">
        <f t="shared" ref="E679:AA679" si="388">ROUND((E680)/1000,5)</f>
        <v>0</v>
      </c>
      <c r="F679" s="89">
        <f t="shared" si="388"/>
        <v>0</v>
      </c>
      <c r="G679" s="89">
        <f t="shared" si="388"/>
        <v>2.32E-3</v>
      </c>
      <c r="H679" s="89">
        <f t="shared" si="388"/>
        <v>9.9510000000000001E-2</v>
      </c>
      <c r="I679" s="89">
        <f t="shared" si="388"/>
        <v>9.0389999999999998E-2</v>
      </c>
      <c r="J679" s="89">
        <f t="shared" si="388"/>
        <v>0.42226999999999998</v>
      </c>
      <c r="K679" s="89">
        <f t="shared" si="388"/>
        <v>0.25514999999999999</v>
      </c>
      <c r="L679" s="89">
        <f t="shared" si="388"/>
        <v>0.15062999999999999</v>
      </c>
      <c r="M679" s="89">
        <f t="shared" si="388"/>
        <v>9.0230000000000005E-2</v>
      </c>
      <c r="N679" s="89">
        <f t="shared" si="388"/>
        <v>6.3829999999999998E-2</v>
      </c>
      <c r="O679" s="89">
        <f t="shared" si="388"/>
        <v>6.855E-2</v>
      </c>
      <c r="P679" s="89">
        <f t="shared" si="388"/>
        <v>8.0409999999999995E-2</v>
      </c>
      <c r="Q679" s="89">
        <f t="shared" si="388"/>
        <v>9.6449999999999994E-2</v>
      </c>
      <c r="R679" s="89">
        <f t="shared" si="388"/>
        <v>8.3040000000000003E-2</v>
      </c>
      <c r="S679" s="89">
        <f t="shared" si="388"/>
        <v>7.6999999999999999E-2</v>
      </c>
      <c r="T679" s="89">
        <f t="shared" si="388"/>
        <v>4.8120000000000003E-2</v>
      </c>
      <c r="U679" s="89">
        <f t="shared" si="388"/>
        <v>4.6240000000000003E-2</v>
      </c>
      <c r="V679" s="89">
        <f t="shared" si="388"/>
        <v>1.3899999999999999E-2</v>
      </c>
      <c r="W679" s="89">
        <f t="shared" si="388"/>
        <v>0</v>
      </c>
      <c r="X679" s="89">
        <f t="shared" si="388"/>
        <v>0</v>
      </c>
      <c r="Y679" s="89">
        <f t="shared" si="388"/>
        <v>0</v>
      </c>
      <c r="Z679" s="89">
        <f t="shared" si="388"/>
        <v>0</v>
      </c>
      <c r="AA679" s="89">
        <f t="shared" si="388"/>
        <v>0</v>
      </c>
    </row>
    <row r="680" spans="1:27" ht="12.75" hidden="1" customHeight="1" outlineLevel="1" x14ac:dyDescent="0.2">
      <c r="A680" s="97" t="s">
        <v>2273</v>
      </c>
      <c r="B680" s="63" t="s">
        <v>242</v>
      </c>
      <c r="C680" s="43" t="s">
        <v>79</v>
      </c>
      <c r="D680" s="44">
        <v>0</v>
      </c>
      <c r="E680" s="44">
        <v>0</v>
      </c>
      <c r="F680" s="44">
        <v>0</v>
      </c>
      <c r="G680" s="44">
        <v>2.3199999999999998</v>
      </c>
      <c r="H680" s="44">
        <v>99.51</v>
      </c>
      <c r="I680" s="44">
        <v>90.39</v>
      </c>
      <c r="J680" s="44">
        <v>422.27</v>
      </c>
      <c r="K680" s="44">
        <v>255.15</v>
      </c>
      <c r="L680" s="44">
        <v>150.63</v>
      </c>
      <c r="M680" s="44">
        <v>90.23</v>
      </c>
      <c r="N680" s="44">
        <v>63.83</v>
      </c>
      <c r="O680" s="44">
        <v>68.55</v>
      </c>
      <c r="P680" s="44">
        <v>80.41</v>
      </c>
      <c r="Q680" s="44">
        <v>96.45</v>
      </c>
      <c r="R680" s="44">
        <v>83.04</v>
      </c>
      <c r="S680" s="44">
        <v>77</v>
      </c>
      <c r="T680" s="44">
        <v>48.12</v>
      </c>
      <c r="U680" s="44">
        <v>46.24</v>
      </c>
      <c r="V680" s="44">
        <v>13.9</v>
      </c>
      <c r="W680" s="44">
        <v>0</v>
      </c>
      <c r="X680" s="44">
        <v>0</v>
      </c>
      <c r="Y680" s="44">
        <v>0</v>
      </c>
      <c r="Z680" s="44">
        <v>0</v>
      </c>
      <c r="AA680" s="44">
        <v>0</v>
      </c>
    </row>
    <row r="681" spans="1:27" collapsed="1" x14ac:dyDescent="0.2">
      <c r="A681" s="96" t="s">
        <v>2274</v>
      </c>
      <c r="B681" s="28" t="str">
        <f>"30"&amp;"."&amp;$B$776&amp;"."&amp;$B$777</f>
        <v>30.11.2023</v>
      </c>
      <c r="C681" s="88" t="s">
        <v>76</v>
      </c>
      <c r="D681" s="89">
        <f>ROUND((D682)/1000,5)</f>
        <v>0</v>
      </c>
      <c r="E681" s="89">
        <f t="shared" ref="E681:AA681" si="389">ROUND((E682)/1000,5)</f>
        <v>0</v>
      </c>
      <c r="F681" s="89">
        <f t="shared" si="389"/>
        <v>0</v>
      </c>
      <c r="G681" s="89">
        <f t="shared" si="389"/>
        <v>3.7719999999999997E-2</v>
      </c>
      <c r="H681" s="89">
        <f t="shared" si="389"/>
        <v>0.10578</v>
      </c>
      <c r="I681" s="89">
        <f t="shared" si="389"/>
        <v>0.26491999999999999</v>
      </c>
      <c r="J681" s="89">
        <f t="shared" si="389"/>
        <v>0.44408999999999998</v>
      </c>
      <c r="K681" s="89">
        <f t="shared" si="389"/>
        <v>0.20907000000000001</v>
      </c>
      <c r="L681" s="89">
        <f t="shared" si="389"/>
        <v>0.15311</v>
      </c>
      <c r="M681" s="89">
        <f t="shared" si="389"/>
        <v>9.7269999999999995E-2</v>
      </c>
      <c r="N681" s="89">
        <f t="shared" si="389"/>
        <v>5.3659999999999999E-2</v>
      </c>
      <c r="O681" s="89">
        <f t="shared" si="389"/>
        <v>1.17E-3</v>
      </c>
      <c r="P681" s="89">
        <f t="shared" si="389"/>
        <v>2.0240000000000001E-2</v>
      </c>
      <c r="Q681" s="89">
        <f t="shared" si="389"/>
        <v>0.10032000000000001</v>
      </c>
      <c r="R681" s="89">
        <f t="shared" si="389"/>
        <v>0.13294</v>
      </c>
      <c r="S681" s="89">
        <f t="shared" si="389"/>
        <v>0.14409</v>
      </c>
      <c r="T681" s="89">
        <f t="shared" si="389"/>
        <v>0.16727</v>
      </c>
      <c r="U681" s="89">
        <f t="shared" si="389"/>
        <v>9.7239999999999993E-2</v>
      </c>
      <c r="V681" s="89">
        <f t="shared" si="389"/>
        <v>8.9800000000000001E-3</v>
      </c>
      <c r="W681" s="89">
        <f t="shared" si="389"/>
        <v>0</v>
      </c>
      <c r="X681" s="89">
        <f t="shared" si="389"/>
        <v>0</v>
      </c>
      <c r="Y681" s="89">
        <f t="shared" si="389"/>
        <v>4.4159999999999998E-2</v>
      </c>
      <c r="Z681" s="89">
        <f t="shared" si="389"/>
        <v>0</v>
      </c>
      <c r="AA681" s="89">
        <f t="shared" si="389"/>
        <v>0</v>
      </c>
    </row>
    <row r="682" spans="1:27" ht="12.75" hidden="1" customHeight="1" outlineLevel="1" x14ac:dyDescent="0.2">
      <c r="A682" s="97" t="s">
        <v>2275</v>
      </c>
      <c r="B682" s="63" t="s">
        <v>242</v>
      </c>
      <c r="C682" s="43" t="s">
        <v>79</v>
      </c>
      <c r="D682" s="44">
        <v>0</v>
      </c>
      <c r="E682" s="44">
        <v>0</v>
      </c>
      <c r="F682" s="44">
        <v>0</v>
      </c>
      <c r="G682" s="44">
        <v>37.72</v>
      </c>
      <c r="H682" s="44">
        <v>105.78</v>
      </c>
      <c r="I682" s="44">
        <v>264.92</v>
      </c>
      <c r="J682" s="44">
        <v>444.09</v>
      </c>
      <c r="K682" s="44">
        <v>209.07</v>
      </c>
      <c r="L682" s="44">
        <v>153.11000000000001</v>
      </c>
      <c r="M682" s="44">
        <v>97.27</v>
      </c>
      <c r="N682" s="44">
        <v>53.66</v>
      </c>
      <c r="O682" s="44">
        <v>1.17</v>
      </c>
      <c r="P682" s="44">
        <v>20.239999999999998</v>
      </c>
      <c r="Q682" s="44">
        <v>100.32</v>
      </c>
      <c r="R682" s="44">
        <v>132.94</v>
      </c>
      <c r="S682" s="44">
        <v>144.09</v>
      </c>
      <c r="T682" s="44">
        <v>167.27</v>
      </c>
      <c r="U682" s="44">
        <v>97.24</v>
      </c>
      <c r="V682" s="44">
        <v>8.98</v>
      </c>
      <c r="W682" s="44">
        <v>0</v>
      </c>
      <c r="X682" s="44">
        <v>0</v>
      </c>
      <c r="Y682" s="44">
        <v>44.16</v>
      </c>
      <c r="Z682" s="44">
        <v>0</v>
      </c>
      <c r="AA682" s="44">
        <v>0</v>
      </c>
    </row>
    <row r="683" spans="1:27" collapsed="1" x14ac:dyDescent="0.2">
      <c r="B683" s="99" t="s">
        <v>391</v>
      </c>
    </row>
    <row r="684" spans="1:27" x14ac:dyDescent="0.2">
      <c r="B684" s="99" t="s">
        <v>391</v>
      </c>
    </row>
    <row r="685" spans="1:27" x14ac:dyDescent="0.2">
      <c r="A685" s="181" t="s">
        <v>2276</v>
      </c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  <c r="Z685" s="182"/>
      <c r="AA685" s="183"/>
    </row>
    <row r="686" spans="1:27" ht="25.5" x14ac:dyDescent="0.2">
      <c r="A686" s="26" t="s">
        <v>64</v>
      </c>
      <c r="B686" s="27" t="s">
        <v>214</v>
      </c>
      <c r="C686" s="26" t="s">
        <v>215</v>
      </c>
      <c r="D686" s="27" t="s">
        <v>216</v>
      </c>
      <c r="E686" s="27" t="s">
        <v>217</v>
      </c>
      <c r="F686" s="27" t="s">
        <v>218</v>
      </c>
      <c r="G686" s="27" t="s">
        <v>219</v>
      </c>
      <c r="H686" s="27" t="s">
        <v>220</v>
      </c>
      <c r="I686" s="27" t="s">
        <v>221</v>
      </c>
      <c r="J686" s="27" t="s">
        <v>222</v>
      </c>
      <c r="K686" s="27" t="s">
        <v>223</v>
      </c>
      <c r="L686" s="27" t="s">
        <v>224</v>
      </c>
      <c r="M686" s="27" t="s">
        <v>225</v>
      </c>
      <c r="N686" s="27" t="s">
        <v>226</v>
      </c>
      <c r="O686" s="27" t="s">
        <v>227</v>
      </c>
      <c r="P686" s="27" t="s">
        <v>228</v>
      </c>
      <c r="Q686" s="27" t="s">
        <v>229</v>
      </c>
      <c r="R686" s="27" t="s">
        <v>230</v>
      </c>
      <c r="S686" s="27" t="s">
        <v>231</v>
      </c>
      <c r="T686" s="27" t="s">
        <v>232</v>
      </c>
      <c r="U686" s="27" t="s">
        <v>233</v>
      </c>
      <c r="V686" s="27" t="s">
        <v>234</v>
      </c>
      <c r="W686" s="27" t="s">
        <v>235</v>
      </c>
      <c r="X686" s="27" t="s">
        <v>236</v>
      </c>
      <c r="Y686" s="27" t="s">
        <v>237</v>
      </c>
      <c r="Z686" s="27" t="s">
        <v>238</v>
      </c>
      <c r="AA686" s="27" t="s">
        <v>239</v>
      </c>
    </row>
    <row r="687" spans="1:27" x14ac:dyDescent="0.2">
      <c r="A687" s="96" t="s">
        <v>2277</v>
      </c>
      <c r="B687" s="28" t="str">
        <f>"01"&amp;"."&amp;$B$776&amp;"."&amp;$B$777</f>
        <v>01.11.2023</v>
      </c>
      <c r="C687" s="88" t="s">
        <v>76</v>
      </c>
      <c r="D687" s="89">
        <f>ROUND((D688)/1000,5)</f>
        <v>0.27717000000000003</v>
      </c>
      <c r="E687" s="89">
        <f t="shared" ref="E687:AA687" si="390">ROUND((E688)/1000,5)</f>
        <v>0.15945999999999999</v>
      </c>
      <c r="F687" s="89">
        <f t="shared" si="390"/>
        <v>2.5260000000000001E-2</v>
      </c>
      <c r="G687" s="89">
        <f t="shared" si="390"/>
        <v>2.8400000000000001E-3</v>
      </c>
      <c r="H687" s="89">
        <f t="shared" si="390"/>
        <v>9.2999999999999992E-3</v>
      </c>
      <c r="I687" s="89">
        <f t="shared" si="390"/>
        <v>0</v>
      </c>
      <c r="J687" s="89">
        <f t="shared" si="390"/>
        <v>0</v>
      </c>
      <c r="K687" s="89">
        <f t="shared" si="390"/>
        <v>5.953E-2</v>
      </c>
      <c r="L687" s="89">
        <f t="shared" si="390"/>
        <v>0</v>
      </c>
      <c r="M687" s="89">
        <f t="shared" si="390"/>
        <v>1.2600000000000001E-3</v>
      </c>
      <c r="N687" s="89">
        <f t="shared" si="390"/>
        <v>6.6549999999999998E-2</v>
      </c>
      <c r="O687" s="89">
        <f t="shared" si="390"/>
        <v>8.6360000000000006E-2</v>
      </c>
      <c r="P687" s="89">
        <f t="shared" si="390"/>
        <v>6.8570000000000006E-2</v>
      </c>
      <c r="Q687" s="89">
        <f t="shared" si="390"/>
        <v>0.16111</v>
      </c>
      <c r="R687" s="89">
        <f t="shared" si="390"/>
        <v>0.10197000000000001</v>
      </c>
      <c r="S687" s="89">
        <f t="shared" si="390"/>
        <v>9.5699999999999993E-2</v>
      </c>
      <c r="T687" s="89">
        <f t="shared" si="390"/>
        <v>5.8749999999999997E-2</v>
      </c>
      <c r="U687" s="89">
        <f t="shared" si="390"/>
        <v>8.3499999999999998E-3</v>
      </c>
      <c r="V687" s="89">
        <f t="shared" si="390"/>
        <v>1.35E-2</v>
      </c>
      <c r="W687" s="89">
        <f t="shared" si="390"/>
        <v>0.17816000000000001</v>
      </c>
      <c r="X687" s="89">
        <f t="shared" si="390"/>
        <v>0.19907</v>
      </c>
      <c r="Y687" s="89">
        <f t="shared" si="390"/>
        <v>0.36280000000000001</v>
      </c>
      <c r="Z687" s="89">
        <f t="shared" si="390"/>
        <v>0.23433999999999999</v>
      </c>
      <c r="AA687" s="89">
        <f t="shared" si="390"/>
        <v>0.21467</v>
      </c>
    </row>
    <row r="688" spans="1:27" ht="12.75" hidden="1" customHeight="1" outlineLevel="1" x14ac:dyDescent="0.2">
      <c r="A688" s="97" t="s">
        <v>2278</v>
      </c>
      <c r="B688" s="63" t="s">
        <v>242</v>
      </c>
      <c r="C688" s="43" t="s">
        <v>79</v>
      </c>
      <c r="D688" s="44">
        <v>277.17</v>
      </c>
      <c r="E688" s="44">
        <v>159.46</v>
      </c>
      <c r="F688" s="44">
        <v>25.26</v>
      </c>
      <c r="G688" s="44">
        <v>2.84</v>
      </c>
      <c r="H688" s="44">
        <v>9.3000000000000007</v>
      </c>
      <c r="I688" s="44">
        <v>0</v>
      </c>
      <c r="J688" s="44">
        <v>0</v>
      </c>
      <c r="K688" s="44">
        <v>59.53</v>
      </c>
      <c r="L688" s="44">
        <v>0</v>
      </c>
      <c r="M688" s="44">
        <v>1.26</v>
      </c>
      <c r="N688" s="44">
        <v>66.55</v>
      </c>
      <c r="O688" s="44">
        <v>86.36</v>
      </c>
      <c r="P688" s="44">
        <v>68.569999999999993</v>
      </c>
      <c r="Q688" s="44">
        <v>161.11000000000001</v>
      </c>
      <c r="R688" s="44">
        <v>101.97</v>
      </c>
      <c r="S688" s="44">
        <v>95.7</v>
      </c>
      <c r="T688" s="44">
        <v>58.75</v>
      </c>
      <c r="U688" s="44">
        <v>8.35</v>
      </c>
      <c r="V688" s="44">
        <v>13.5</v>
      </c>
      <c r="W688" s="44">
        <v>178.16</v>
      </c>
      <c r="X688" s="44">
        <v>199.07</v>
      </c>
      <c r="Y688" s="44">
        <v>362.8</v>
      </c>
      <c r="Z688" s="44">
        <v>234.34</v>
      </c>
      <c r="AA688" s="44">
        <v>214.67</v>
      </c>
    </row>
    <row r="689" spans="1:27" collapsed="1" x14ac:dyDescent="0.2">
      <c r="A689" s="96" t="s">
        <v>2279</v>
      </c>
      <c r="B689" s="28" t="str">
        <f>"02"&amp;"."&amp;$B$776&amp;"."&amp;$B$777</f>
        <v>02.11.2023</v>
      </c>
      <c r="C689" s="88" t="s">
        <v>76</v>
      </c>
      <c r="D689" s="89">
        <f>ROUND((D690)/1000,5)</f>
        <v>0.29929</v>
      </c>
      <c r="E689" s="89">
        <f t="shared" ref="E689:AA689" si="391">ROUND((E690)/1000,5)</f>
        <v>4.0320000000000002E-2</v>
      </c>
      <c r="F689" s="89">
        <f t="shared" si="391"/>
        <v>1.881E-2</v>
      </c>
      <c r="G689" s="89">
        <f t="shared" si="391"/>
        <v>1.5709999999999998E-2</v>
      </c>
      <c r="H689" s="89">
        <f t="shared" si="391"/>
        <v>8.5800000000000008E-3</v>
      </c>
      <c r="I689" s="89">
        <f t="shared" si="391"/>
        <v>1.4599999999999999E-3</v>
      </c>
      <c r="J689" s="89">
        <f t="shared" si="391"/>
        <v>0</v>
      </c>
      <c r="K689" s="89">
        <f t="shared" si="391"/>
        <v>0.25817000000000001</v>
      </c>
      <c r="L689" s="89">
        <f t="shared" si="391"/>
        <v>0</v>
      </c>
      <c r="M689" s="89">
        <f t="shared" si="391"/>
        <v>4.1000000000000003E-3</v>
      </c>
      <c r="N689" s="89">
        <f t="shared" si="391"/>
        <v>1.8929999999999999E-2</v>
      </c>
      <c r="O689" s="89">
        <f t="shared" si="391"/>
        <v>0.10174999999999999</v>
      </c>
      <c r="P689" s="89">
        <f t="shared" si="391"/>
        <v>6.096E-2</v>
      </c>
      <c r="Q689" s="89">
        <f t="shared" si="391"/>
        <v>0.1041</v>
      </c>
      <c r="R689" s="89">
        <f t="shared" si="391"/>
        <v>6.6899999999999998E-3</v>
      </c>
      <c r="S689" s="89">
        <f t="shared" si="391"/>
        <v>0</v>
      </c>
      <c r="T689" s="89">
        <f t="shared" si="391"/>
        <v>0</v>
      </c>
      <c r="U689" s="89">
        <f t="shared" si="391"/>
        <v>1.09E-3</v>
      </c>
      <c r="V689" s="89">
        <f t="shared" si="391"/>
        <v>5.7000000000000002E-3</v>
      </c>
      <c r="W689" s="89">
        <f t="shared" si="391"/>
        <v>0.1003</v>
      </c>
      <c r="X689" s="89">
        <f t="shared" si="391"/>
        <v>0.13508999999999999</v>
      </c>
      <c r="Y689" s="89">
        <f t="shared" si="391"/>
        <v>0.28416000000000002</v>
      </c>
      <c r="Z689" s="89">
        <f t="shared" si="391"/>
        <v>0.14954000000000001</v>
      </c>
      <c r="AA689" s="89">
        <f t="shared" si="391"/>
        <v>0.18762999999999999</v>
      </c>
    </row>
    <row r="690" spans="1:27" ht="12.75" hidden="1" customHeight="1" outlineLevel="1" x14ac:dyDescent="0.2">
      <c r="A690" s="97" t="s">
        <v>2280</v>
      </c>
      <c r="B690" s="63" t="s">
        <v>242</v>
      </c>
      <c r="C690" s="43" t="s">
        <v>79</v>
      </c>
      <c r="D690" s="44">
        <v>299.29000000000002</v>
      </c>
      <c r="E690" s="44">
        <v>40.32</v>
      </c>
      <c r="F690" s="44">
        <v>18.809999999999999</v>
      </c>
      <c r="G690" s="44">
        <v>15.71</v>
      </c>
      <c r="H690" s="44">
        <v>8.58</v>
      </c>
      <c r="I690" s="44">
        <v>1.46</v>
      </c>
      <c r="J690" s="44">
        <v>0</v>
      </c>
      <c r="K690" s="44">
        <v>258.17</v>
      </c>
      <c r="L690" s="44">
        <v>0</v>
      </c>
      <c r="M690" s="44">
        <v>4.0999999999999996</v>
      </c>
      <c r="N690" s="44">
        <v>18.93</v>
      </c>
      <c r="O690" s="44">
        <v>101.75</v>
      </c>
      <c r="P690" s="44">
        <v>60.96</v>
      </c>
      <c r="Q690" s="44">
        <v>104.1</v>
      </c>
      <c r="R690" s="44">
        <v>6.69</v>
      </c>
      <c r="S690" s="44">
        <v>0</v>
      </c>
      <c r="T690" s="44">
        <v>0</v>
      </c>
      <c r="U690" s="44">
        <v>1.0900000000000001</v>
      </c>
      <c r="V690" s="44">
        <v>5.7</v>
      </c>
      <c r="W690" s="44">
        <v>100.3</v>
      </c>
      <c r="X690" s="44">
        <v>135.09</v>
      </c>
      <c r="Y690" s="44">
        <v>284.16000000000003</v>
      </c>
      <c r="Z690" s="44">
        <v>149.54</v>
      </c>
      <c r="AA690" s="44">
        <v>187.63</v>
      </c>
    </row>
    <row r="691" spans="1:27" collapsed="1" x14ac:dyDescent="0.2">
      <c r="A691" s="96" t="s">
        <v>2281</v>
      </c>
      <c r="B691" s="28" t="str">
        <f>"03"&amp;"."&amp;$B$776&amp;"."&amp;$B$777</f>
        <v>03.11.2023</v>
      </c>
      <c r="C691" s="88" t="s">
        <v>76</v>
      </c>
      <c r="D691" s="89">
        <f>ROUND((D692)/1000,5)</f>
        <v>7.3819999999999997E-2</v>
      </c>
      <c r="E691" s="89">
        <f t="shared" ref="E691:AA691" si="392">ROUND((E692)/1000,5)</f>
        <v>0.12327</v>
      </c>
      <c r="F691" s="89">
        <f t="shared" si="392"/>
        <v>7.6060000000000003E-2</v>
      </c>
      <c r="G691" s="89">
        <f t="shared" si="392"/>
        <v>4.086E-2</v>
      </c>
      <c r="H691" s="89">
        <f t="shared" si="392"/>
        <v>2.7999999999999998E-4</v>
      </c>
      <c r="I691" s="89">
        <f t="shared" si="392"/>
        <v>0</v>
      </c>
      <c r="J691" s="89">
        <f t="shared" si="392"/>
        <v>0</v>
      </c>
      <c r="K691" s="89">
        <f t="shared" si="392"/>
        <v>0</v>
      </c>
      <c r="L691" s="89">
        <f t="shared" si="392"/>
        <v>0</v>
      </c>
      <c r="M691" s="89">
        <f t="shared" si="392"/>
        <v>0</v>
      </c>
      <c r="N691" s="89">
        <f t="shared" si="392"/>
        <v>0</v>
      </c>
      <c r="O691" s="89">
        <f t="shared" si="392"/>
        <v>0</v>
      </c>
      <c r="P691" s="89">
        <f t="shared" si="392"/>
        <v>0</v>
      </c>
      <c r="Q691" s="89">
        <f t="shared" si="392"/>
        <v>0</v>
      </c>
      <c r="R691" s="89">
        <f t="shared" si="392"/>
        <v>0</v>
      </c>
      <c r="S691" s="89">
        <f t="shared" si="392"/>
        <v>0</v>
      </c>
      <c r="T691" s="89">
        <f t="shared" si="392"/>
        <v>0</v>
      </c>
      <c r="U691" s="89">
        <f t="shared" si="392"/>
        <v>0</v>
      </c>
      <c r="V691" s="89">
        <f t="shared" si="392"/>
        <v>4.8999999999999998E-4</v>
      </c>
      <c r="W691" s="89">
        <f t="shared" si="392"/>
        <v>3.0210000000000001E-2</v>
      </c>
      <c r="X691" s="89">
        <f t="shared" si="392"/>
        <v>1.66E-3</v>
      </c>
      <c r="Y691" s="89">
        <f t="shared" si="392"/>
        <v>7.8299999999999995E-2</v>
      </c>
      <c r="Z691" s="89">
        <f t="shared" si="392"/>
        <v>2.6589999999999999E-2</v>
      </c>
      <c r="AA691" s="89">
        <f t="shared" si="392"/>
        <v>0</v>
      </c>
    </row>
    <row r="692" spans="1:27" ht="12.75" hidden="1" customHeight="1" outlineLevel="1" x14ac:dyDescent="0.2">
      <c r="A692" s="97" t="s">
        <v>2282</v>
      </c>
      <c r="B692" s="63" t="s">
        <v>242</v>
      </c>
      <c r="C692" s="43" t="s">
        <v>79</v>
      </c>
      <c r="D692" s="44">
        <v>73.819999999999993</v>
      </c>
      <c r="E692" s="44">
        <v>123.27</v>
      </c>
      <c r="F692" s="44">
        <v>76.06</v>
      </c>
      <c r="G692" s="44">
        <v>40.86</v>
      </c>
      <c r="H692" s="44">
        <v>0.28000000000000003</v>
      </c>
      <c r="I692" s="44">
        <v>0</v>
      </c>
      <c r="J692" s="44">
        <v>0</v>
      </c>
      <c r="K692" s="44">
        <v>0</v>
      </c>
      <c r="L692" s="44">
        <v>0</v>
      </c>
      <c r="M692" s="44">
        <v>0</v>
      </c>
      <c r="N692" s="44">
        <v>0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0.49</v>
      </c>
      <c r="W692" s="44">
        <v>30.21</v>
      </c>
      <c r="X692" s="44">
        <v>1.66</v>
      </c>
      <c r="Y692" s="44">
        <v>78.3</v>
      </c>
      <c r="Z692" s="44">
        <v>26.59</v>
      </c>
      <c r="AA692" s="44">
        <v>0</v>
      </c>
    </row>
    <row r="693" spans="1:27" collapsed="1" x14ac:dyDescent="0.2">
      <c r="A693" s="96" t="s">
        <v>2283</v>
      </c>
      <c r="B693" s="28" t="str">
        <f>"04"&amp;"."&amp;$B$776&amp;"."&amp;$B$777</f>
        <v>04.11.2023</v>
      </c>
      <c r="C693" s="88" t="s">
        <v>76</v>
      </c>
      <c r="D693" s="89">
        <f>ROUND((D694)/1000,5)</f>
        <v>0.10518</v>
      </c>
      <c r="E693" s="89">
        <f t="shared" ref="E693:AA693" si="393">ROUND((E694)/1000,5)</f>
        <v>4.3339999999999997E-2</v>
      </c>
      <c r="F693" s="89">
        <f t="shared" si="393"/>
        <v>3.5069999999999997E-2</v>
      </c>
      <c r="G693" s="89">
        <f t="shared" si="393"/>
        <v>0</v>
      </c>
      <c r="H693" s="89">
        <f t="shared" si="393"/>
        <v>0</v>
      </c>
      <c r="I693" s="89">
        <f t="shared" si="393"/>
        <v>0</v>
      </c>
      <c r="J693" s="89">
        <f t="shared" si="393"/>
        <v>0</v>
      </c>
      <c r="K693" s="89">
        <f t="shared" si="393"/>
        <v>0</v>
      </c>
      <c r="L693" s="89">
        <f t="shared" si="393"/>
        <v>0</v>
      </c>
      <c r="M693" s="89">
        <f t="shared" si="393"/>
        <v>0</v>
      </c>
      <c r="N693" s="89">
        <f t="shared" si="393"/>
        <v>0</v>
      </c>
      <c r="O693" s="89">
        <f t="shared" si="393"/>
        <v>0</v>
      </c>
      <c r="P693" s="89">
        <f t="shared" si="393"/>
        <v>0</v>
      </c>
      <c r="Q693" s="89">
        <f t="shared" si="393"/>
        <v>0</v>
      </c>
      <c r="R693" s="89">
        <f t="shared" si="393"/>
        <v>0</v>
      </c>
      <c r="S693" s="89">
        <f t="shared" si="393"/>
        <v>6.8479999999999999E-2</v>
      </c>
      <c r="T693" s="89">
        <f t="shared" si="393"/>
        <v>0</v>
      </c>
      <c r="U693" s="89">
        <f t="shared" si="393"/>
        <v>0</v>
      </c>
      <c r="V693" s="89">
        <f t="shared" si="393"/>
        <v>0</v>
      </c>
      <c r="W693" s="89">
        <f t="shared" si="393"/>
        <v>0.12761</v>
      </c>
      <c r="X693" s="89">
        <f t="shared" si="393"/>
        <v>0.17204</v>
      </c>
      <c r="Y693" s="89">
        <f t="shared" si="393"/>
        <v>0.13166</v>
      </c>
      <c r="Z693" s="89">
        <f t="shared" si="393"/>
        <v>7.4900000000000001E-3</v>
      </c>
      <c r="AA693" s="89">
        <f t="shared" si="393"/>
        <v>4.4940000000000001E-2</v>
      </c>
    </row>
    <row r="694" spans="1:27" ht="12.75" hidden="1" customHeight="1" outlineLevel="1" x14ac:dyDescent="0.2">
      <c r="A694" s="97" t="s">
        <v>2284</v>
      </c>
      <c r="B694" s="63" t="s">
        <v>242</v>
      </c>
      <c r="C694" s="43" t="s">
        <v>79</v>
      </c>
      <c r="D694" s="44">
        <v>105.18</v>
      </c>
      <c r="E694" s="44">
        <v>43.34</v>
      </c>
      <c r="F694" s="44">
        <v>35.07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</v>
      </c>
      <c r="N694" s="44">
        <v>0</v>
      </c>
      <c r="O694" s="44">
        <v>0</v>
      </c>
      <c r="P694" s="44">
        <v>0</v>
      </c>
      <c r="Q694" s="44">
        <v>0</v>
      </c>
      <c r="R694" s="44">
        <v>0</v>
      </c>
      <c r="S694" s="44">
        <v>68.48</v>
      </c>
      <c r="T694" s="44">
        <v>0</v>
      </c>
      <c r="U694" s="44">
        <v>0</v>
      </c>
      <c r="V694" s="44">
        <v>0</v>
      </c>
      <c r="W694" s="44">
        <v>127.61</v>
      </c>
      <c r="X694" s="44">
        <v>172.04</v>
      </c>
      <c r="Y694" s="44">
        <v>131.66</v>
      </c>
      <c r="Z694" s="44">
        <v>7.49</v>
      </c>
      <c r="AA694" s="44">
        <v>44.94</v>
      </c>
    </row>
    <row r="695" spans="1:27" collapsed="1" x14ac:dyDescent="0.2">
      <c r="A695" s="96" t="s">
        <v>2285</v>
      </c>
      <c r="B695" s="28" t="str">
        <f>"05"&amp;"."&amp;$B$776&amp;"."&amp;$B$777</f>
        <v>05.11.2023</v>
      </c>
      <c r="C695" s="88" t="s">
        <v>76</v>
      </c>
      <c r="D695" s="89">
        <f>ROUND((D696)/1000,5)</f>
        <v>0.14408000000000001</v>
      </c>
      <c r="E695" s="89">
        <f t="shared" ref="E695:AA695" si="394">ROUND((E696)/1000,5)</f>
        <v>0.24746000000000001</v>
      </c>
      <c r="F695" s="89">
        <f t="shared" si="394"/>
        <v>0.12773000000000001</v>
      </c>
      <c r="G695" s="89">
        <f t="shared" si="394"/>
        <v>2.8049999999999999E-2</v>
      </c>
      <c r="H695" s="89">
        <f t="shared" si="394"/>
        <v>7.2650000000000006E-2</v>
      </c>
      <c r="I695" s="89">
        <f t="shared" si="394"/>
        <v>0.16270000000000001</v>
      </c>
      <c r="J695" s="89">
        <f t="shared" si="394"/>
        <v>0.19036</v>
      </c>
      <c r="K695" s="89">
        <f t="shared" si="394"/>
        <v>0.10297000000000001</v>
      </c>
      <c r="L695" s="89">
        <f t="shared" si="394"/>
        <v>0</v>
      </c>
      <c r="M695" s="89">
        <f t="shared" si="394"/>
        <v>6.5970000000000001E-2</v>
      </c>
      <c r="N695" s="89">
        <f t="shared" si="394"/>
        <v>7.7890000000000001E-2</v>
      </c>
      <c r="O695" s="89">
        <f t="shared" si="394"/>
        <v>0</v>
      </c>
      <c r="P695" s="89">
        <f t="shared" si="394"/>
        <v>2.726E-2</v>
      </c>
      <c r="Q695" s="89">
        <f t="shared" si="394"/>
        <v>0.18819</v>
      </c>
      <c r="R695" s="89">
        <f t="shared" si="394"/>
        <v>0.26273999999999997</v>
      </c>
      <c r="S695" s="89">
        <f t="shared" si="394"/>
        <v>0.29424</v>
      </c>
      <c r="T695" s="89">
        <f t="shared" si="394"/>
        <v>0.10029</v>
      </c>
      <c r="U695" s="89">
        <f t="shared" si="394"/>
        <v>0.17688000000000001</v>
      </c>
      <c r="V695" s="89">
        <f t="shared" si="394"/>
        <v>0.26685999999999999</v>
      </c>
      <c r="W695" s="89">
        <f t="shared" si="394"/>
        <v>0.57618999999999998</v>
      </c>
      <c r="X695" s="89">
        <f t="shared" si="394"/>
        <v>0.19436</v>
      </c>
      <c r="Y695" s="89">
        <f t="shared" si="394"/>
        <v>0.48542000000000002</v>
      </c>
      <c r="Z695" s="89">
        <f t="shared" si="394"/>
        <v>0.28254000000000001</v>
      </c>
      <c r="AA695" s="89">
        <f t="shared" si="394"/>
        <v>6.4009999999999997E-2</v>
      </c>
    </row>
    <row r="696" spans="1:27" ht="12.75" hidden="1" customHeight="1" outlineLevel="1" x14ac:dyDescent="0.2">
      <c r="A696" s="97" t="s">
        <v>2286</v>
      </c>
      <c r="B696" s="63" t="s">
        <v>242</v>
      </c>
      <c r="C696" s="43" t="s">
        <v>79</v>
      </c>
      <c r="D696" s="44">
        <v>144.08000000000001</v>
      </c>
      <c r="E696" s="44">
        <v>247.46</v>
      </c>
      <c r="F696" s="44">
        <v>127.73</v>
      </c>
      <c r="G696" s="44">
        <v>28.05</v>
      </c>
      <c r="H696" s="44">
        <v>72.650000000000006</v>
      </c>
      <c r="I696" s="44">
        <v>162.69999999999999</v>
      </c>
      <c r="J696" s="44">
        <v>190.36</v>
      </c>
      <c r="K696" s="44">
        <v>102.97</v>
      </c>
      <c r="L696" s="44">
        <v>0</v>
      </c>
      <c r="M696" s="44">
        <v>65.97</v>
      </c>
      <c r="N696" s="44">
        <v>77.89</v>
      </c>
      <c r="O696" s="44">
        <v>0</v>
      </c>
      <c r="P696" s="44">
        <v>27.26</v>
      </c>
      <c r="Q696" s="44">
        <v>188.19</v>
      </c>
      <c r="R696" s="44">
        <v>262.74</v>
      </c>
      <c r="S696" s="44">
        <v>294.24</v>
      </c>
      <c r="T696" s="44">
        <v>100.29</v>
      </c>
      <c r="U696" s="44">
        <v>176.88</v>
      </c>
      <c r="V696" s="44">
        <v>266.86</v>
      </c>
      <c r="W696" s="44">
        <v>576.19000000000005</v>
      </c>
      <c r="X696" s="44">
        <v>194.36</v>
      </c>
      <c r="Y696" s="44">
        <v>485.42</v>
      </c>
      <c r="Z696" s="44">
        <v>282.54000000000002</v>
      </c>
      <c r="AA696" s="44">
        <v>64.010000000000005</v>
      </c>
    </row>
    <row r="697" spans="1:27" collapsed="1" x14ac:dyDescent="0.2">
      <c r="A697" s="96" t="s">
        <v>2287</v>
      </c>
      <c r="B697" s="28" t="str">
        <f>"06"&amp;"."&amp;$B$776&amp;"."&amp;$B$777</f>
        <v>06.11.2023</v>
      </c>
      <c r="C697" s="88" t="s">
        <v>76</v>
      </c>
      <c r="D697" s="89">
        <f>ROUND((D698)/1000,5)</f>
        <v>2.2899999999999999E-3</v>
      </c>
      <c r="E697" s="89">
        <f t="shared" ref="E697:AA697" si="395">ROUND((E698)/1000,5)</f>
        <v>8.8459999999999997E-2</v>
      </c>
      <c r="F697" s="89">
        <f t="shared" si="395"/>
        <v>0.23810999999999999</v>
      </c>
      <c r="G697" s="89">
        <f t="shared" si="395"/>
        <v>6.6610000000000003E-2</v>
      </c>
      <c r="H697" s="89">
        <f t="shared" si="395"/>
        <v>7.51E-2</v>
      </c>
      <c r="I697" s="89">
        <f t="shared" si="395"/>
        <v>0</v>
      </c>
      <c r="J697" s="89">
        <f t="shared" si="395"/>
        <v>0</v>
      </c>
      <c r="K697" s="89">
        <f t="shared" si="395"/>
        <v>5.2769999999999997E-2</v>
      </c>
      <c r="L697" s="89">
        <f t="shared" si="395"/>
        <v>0</v>
      </c>
      <c r="M697" s="89">
        <f t="shared" si="395"/>
        <v>0</v>
      </c>
      <c r="N697" s="89">
        <f t="shared" si="395"/>
        <v>0</v>
      </c>
      <c r="O697" s="89">
        <f t="shared" si="395"/>
        <v>0</v>
      </c>
      <c r="P697" s="89">
        <f t="shared" si="395"/>
        <v>0</v>
      </c>
      <c r="Q697" s="89">
        <f t="shared" si="395"/>
        <v>0</v>
      </c>
      <c r="R697" s="89">
        <f t="shared" si="395"/>
        <v>6.0000000000000002E-5</v>
      </c>
      <c r="S697" s="89">
        <f t="shared" si="395"/>
        <v>0</v>
      </c>
      <c r="T697" s="89">
        <f t="shared" si="395"/>
        <v>0</v>
      </c>
      <c r="U697" s="89">
        <f t="shared" si="395"/>
        <v>0</v>
      </c>
      <c r="V697" s="89">
        <f t="shared" si="395"/>
        <v>0</v>
      </c>
      <c r="W697" s="89">
        <f t="shared" si="395"/>
        <v>0</v>
      </c>
      <c r="X697" s="89">
        <f t="shared" si="395"/>
        <v>3.0859999999999999E-2</v>
      </c>
      <c r="Y697" s="89">
        <f t="shared" si="395"/>
        <v>0.41843000000000002</v>
      </c>
      <c r="Z697" s="89">
        <f t="shared" si="395"/>
        <v>7.2040000000000007E-2</v>
      </c>
      <c r="AA697" s="89">
        <f t="shared" si="395"/>
        <v>0.10517</v>
      </c>
    </row>
    <row r="698" spans="1:27" ht="12.75" hidden="1" customHeight="1" outlineLevel="1" x14ac:dyDescent="0.2">
      <c r="A698" s="97" t="s">
        <v>2288</v>
      </c>
      <c r="B698" s="63" t="s">
        <v>242</v>
      </c>
      <c r="C698" s="43" t="s">
        <v>79</v>
      </c>
      <c r="D698" s="44">
        <v>2.29</v>
      </c>
      <c r="E698" s="44">
        <v>88.46</v>
      </c>
      <c r="F698" s="44">
        <v>238.11</v>
      </c>
      <c r="G698" s="44">
        <v>66.61</v>
      </c>
      <c r="H698" s="44">
        <v>75.099999999999994</v>
      </c>
      <c r="I698" s="44">
        <v>0</v>
      </c>
      <c r="J698" s="44">
        <v>0</v>
      </c>
      <c r="K698" s="44">
        <v>52.77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0.06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30.86</v>
      </c>
      <c r="Y698" s="44">
        <v>418.43</v>
      </c>
      <c r="Z698" s="44">
        <v>72.040000000000006</v>
      </c>
      <c r="AA698" s="44">
        <v>105.17</v>
      </c>
    </row>
    <row r="699" spans="1:27" collapsed="1" x14ac:dyDescent="0.2">
      <c r="A699" s="96" t="s">
        <v>2289</v>
      </c>
      <c r="B699" s="28" t="str">
        <f>"07"&amp;"."&amp;$B$776&amp;"."&amp;$B$777</f>
        <v>07.11.2023</v>
      </c>
      <c r="C699" s="88" t="s">
        <v>76</v>
      </c>
      <c r="D699" s="89">
        <f>ROUND((D700)/1000,5)</f>
        <v>0.15798000000000001</v>
      </c>
      <c r="E699" s="89">
        <f t="shared" ref="E699:AA699" si="396">ROUND((E700)/1000,5)</f>
        <v>0.10475</v>
      </c>
      <c r="F699" s="89">
        <f t="shared" si="396"/>
        <v>6.7339999999999997E-2</v>
      </c>
      <c r="G699" s="89">
        <f t="shared" si="396"/>
        <v>0</v>
      </c>
      <c r="H699" s="89">
        <f t="shared" si="396"/>
        <v>0</v>
      </c>
      <c r="I699" s="89">
        <f t="shared" si="396"/>
        <v>0</v>
      </c>
      <c r="J699" s="89">
        <f t="shared" si="396"/>
        <v>0</v>
      </c>
      <c r="K699" s="89">
        <f t="shared" si="396"/>
        <v>0</v>
      </c>
      <c r="L699" s="89">
        <f t="shared" si="396"/>
        <v>0</v>
      </c>
      <c r="M699" s="89">
        <f t="shared" si="396"/>
        <v>0</v>
      </c>
      <c r="N699" s="89">
        <f t="shared" si="396"/>
        <v>7.0200000000000002E-3</v>
      </c>
      <c r="O699" s="89">
        <f t="shared" si="396"/>
        <v>0.1008</v>
      </c>
      <c r="P699" s="89">
        <f t="shared" si="396"/>
        <v>0.22347</v>
      </c>
      <c r="Q699" s="89">
        <f t="shared" si="396"/>
        <v>6.7499999999999999E-3</v>
      </c>
      <c r="R699" s="89">
        <f t="shared" si="396"/>
        <v>0</v>
      </c>
      <c r="S699" s="89">
        <f t="shared" si="396"/>
        <v>0</v>
      </c>
      <c r="T699" s="89">
        <f t="shared" si="396"/>
        <v>0</v>
      </c>
      <c r="U699" s="89">
        <f t="shared" si="396"/>
        <v>0</v>
      </c>
      <c r="V699" s="89">
        <f t="shared" si="396"/>
        <v>7.1999999999999998E-3</v>
      </c>
      <c r="W699" s="89">
        <f t="shared" si="396"/>
        <v>0.13886000000000001</v>
      </c>
      <c r="X699" s="89">
        <f t="shared" si="396"/>
        <v>0.18754000000000001</v>
      </c>
      <c r="Y699" s="89">
        <f t="shared" si="396"/>
        <v>0.42897999999999997</v>
      </c>
      <c r="Z699" s="89">
        <f t="shared" si="396"/>
        <v>0.12765000000000001</v>
      </c>
      <c r="AA699" s="89">
        <f t="shared" si="396"/>
        <v>0.14981</v>
      </c>
    </row>
    <row r="700" spans="1:27" ht="12.75" hidden="1" customHeight="1" outlineLevel="1" x14ac:dyDescent="0.2">
      <c r="A700" s="97" t="s">
        <v>2290</v>
      </c>
      <c r="B700" s="63" t="s">
        <v>242</v>
      </c>
      <c r="C700" s="43" t="s">
        <v>79</v>
      </c>
      <c r="D700" s="44">
        <v>157.97999999999999</v>
      </c>
      <c r="E700" s="44">
        <v>104.75</v>
      </c>
      <c r="F700" s="44">
        <v>67.34</v>
      </c>
      <c r="G700" s="44">
        <v>0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7.02</v>
      </c>
      <c r="O700" s="44">
        <v>100.8</v>
      </c>
      <c r="P700" s="44">
        <v>223.47</v>
      </c>
      <c r="Q700" s="44">
        <v>6.75</v>
      </c>
      <c r="R700" s="44">
        <v>0</v>
      </c>
      <c r="S700" s="44">
        <v>0</v>
      </c>
      <c r="T700" s="44">
        <v>0</v>
      </c>
      <c r="U700" s="44">
        <v>0</v>
      </c>
      <c r="V700" s="44">
        <v>7.2</v>
      </c>
      <c r="W700" s="44">
        <v>138.86000000000001</v>
      </c>
      <c r="X700" s="44">
        <v>187.54</v>
      </c>
      <c r="Y700" s="44">
        <v>428.98</v>
      </c>
      <c r="Z700" s="44">
        <v>127.65</v>
      </c>
      <c r="AA700" s="44">
        <v>149.81</v>
      </c>
    </row>
    <row r="701" spans="1:27" collapsed="1" x14ac:dyDescent="0.2">
      <c r="A701" s="96" t="s">
        <v>2291</v>
      </c>
      <c r="B701" s="28" t="str">
        <f>"08"&amp;"."&amp;$B$776&amp;"."&amp;$B$777</f>
        <v>08.11.2023</v>
      </c>
      <c r="C701" s="88" t="s">
        <v>76</v>
      </c>
      <c r="D701" s="89">
        <f>ROUND((D702)/1000,5)</f>
        <v>0.15079999999999999</v>
      </c>
      <c r="E701" s="89">
        <f t="shared" ref="E701:AA701" si="397">ROUND((E702)/1000,5)</f>
        <v>0.25151000000000001</v>
      </c>
      <c r="F701" s="89">
        <f t="shared" si="397"/>
        <v>1.3729999999999999E-2</v>
      </c>
      <c r="G701" s="89">
        <f t="shared" si="397"/>
        <v>0</v>
      </c>
      <c r="H701" s="89">
        <f t="shared" si="397"/>
        <v>4.0200000000000001E-3</v>
      </c>
      <c r="I701" s="89">
        <f t="shared" si="397"/>
        <v>0</v>
      </c>
      <c r="J701" s="89">
        <f t="shared" si="397"/>
        <v>0</v>
      </c>
      <c r="K701" s="89">
        <f t="shared" si="397"/>
        <v>0</v>
      </c>
      <c r="L701" s="89">
        <f t="shared" si="397"/>
        <v>0</v>
      </c>
      <c r="M701" s="89">
        <f t="shared" si="397"/>
        <v>0</v>
      </c>
      <c r="N701" s="89">
        <f t="shared" si="397"/>
        <v>3.6000000000000002E-4</v>
      </c>
      <c r="O701" s="89">
        <f t="shared" si="397"/>
        <v>6.4799999999999996E-3</v>
      </c>
      <c r="P701" s="89">
        <f t="shared" si="397"/>
        <v>3.4959999999999998E-2</v>
      </c>
      <c r="Q701" s="89">
        <f t="shared" si="397"/>
        <v>3.7599999999999999E-3</v>
      </c>
      <c r="R701" s="89">
        <f t="shared" si="397"/>
        <v>6.9999999999999994E-5</v>
      </c>
      <c r="S701" s="89">
        <f t="shared" si="397"/>
        <v>8.0000000000000007E-5</v>
      </c>
      <c r="T701" s="89">
        <f t="shared" si="397"/>
        <v>0</v>
      </c>
      <c r="U701" s="89">
        <f t="shared" si="397"/>
        <v>4.4000000000000002E-4</v>
      </c>
      <c r="V701" s="89">
        <f t="shared" si="397"/>
        <v>2.49E-3</v>
      </c>
      <c r="W701" s="89">
        <f t="shared" si="397"/>
        <v>0.14038</v>
      </c>
      <c r="X701" s="89">
        <f t="shared" si="397"/>
        <v>0.12185</v>
      </c>
      <c r="Y701" s="89">
        <f t="shared" si="397"/>
        <v>0.42199999999999999</v>
      </c>
      <c r="Z701" s="89">
        <f t="shared" si="397"/>
        <v>0.31372</v>
      </c>
      <c r="AA701" s="89">
        <f t="shared" si="397"/>
        <v>2.8510000000000001E-2</v>
      </c>
    </row>
    <row r="702" spans="1:27" ht="12.75" hidden="1" customHeight="1" outlineLevel="1" x14ac:dyDescent="0.2">
      <c r="A702" s="97" t="s">
        <v>2292</v>
      </c>
      <c r="B702" s="63" t="s">
        <v>242</v>
      </c>
      <c r="C702" s="43" t="s">
        <v>79</v>
      </c>
      <c r="D702" s="44">
        <v>150.80000000000001</v>
      </c>
      <c r="E702" s="44">
        <v>251.51</v>
      </c>
      <c r="F702" s="44">
        <v>13.73</v>
      </c>
      <c r="G702" s="44">
        <v>0</v>
      </c>
      <c r="H702" s="44">
        <v>4.0199999999999996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0.36</v>
      </c>
      <c r="O702" s="44">
        <v>6.48</v>
      </c>
      <c r="P702" s="44">
        <v>34.96</v>
      </c>
      <c r="Q702" s="44">
        <v>3.76</v>
      </c>
      <c r="R702" s="44">
        <v>7.0000000000000007E-2</v>
      </c>
      <c r="S702" s="44">
        <v>0.08</v>
      </c>
      <c r="T702" s="44">
        <v>0</v>
      </c>
      <c r="U702" s="44">
        <v>0.44</v>
      </c>
      <c r="V702" s="44">
        <v>2.4900000000000002</v>
      </c>
      <c r="W702" s="44">
        <v>140.38</v>
      </c>
      <c r="X702" s="44">
        <v>121.85</v>
      </c>
      <c r="Y702" s="44">
        <v>422</v>
      </c>
      <c r="Z702" s="44">
        <v>313.72000000000003</v>
      </c>
      <c r="AA702" s="44">
        <v>28.51</v>
      </c>
    </row>
    <row r="703" spans="1:27" collapsed="1" x14ac:dyDescent="0.2">
      <c r="A703" s="96" t="s">
        <v>2293</v>
      </c>
      <c r="B703" s="28" t="str">
        <f>"09"&amp;"."&amp;$B$776&amp;"."&amp;$B$777</f>
        <v>09.11.2023</v>
      </c>
      <c r="C703" s="88" t="s">
        <v>76</v>
      </c>
      <c r="D703" s="89">
        <f>ROUND((D704)/1000,5)</f>
        <v>0.18248</v>
      </c>
      <c r="E703" s="89">
        <f t="shared" ref="E703:AA703" si="398">ROUND((E704)/1000,5)</f>
        <v>0.37370999999999999</v>
      </c>
      <c r="F703" s="89">
        <f t="shared" si="398"/>
        <v>0.29452</v>
      </c>
      <c r="G703" s="89">
        <f t="shared" si="398"/>
        <v>4.4999999999999997E-3</v>
      </c>
      <c r="H703" s="89">
        <f t="shared" si="398"/>
        <v>0.15093000000000001</v>
      </c>
      <c r="I703" s="89">
        <f t="shared" si="398"/>
        <v>0</v>
      </c>
      <c r="J703" s="89">
        <f t="shared" si="398"/>
        <v>0</v>
      </c>
      <c r="K703" s="89">
        <f t="shared" si="398"/>
        <v>0</v>
      </c>
      <c r="L703" s="89">
        <f t="shared" si="398"/>
        <v>0</v>
      </c>
      <c r="M703" s="89">
        <f t="shared" si="398"/>
        <v>0</v>
      </c>
      <c r="N703" s="89">
        <f t="shared" si="398"/>
        <v>6.2100000000000002E-3</v>
      </c>
      <c r="O703" s="89">
        <f t="shared" si="398"/>
        <v>7.9949999999999993E-2</v>
      </c>
      <c r="P703" s="89">
        <f t="shared" si="398"/>
        <v>5.7320000000000003E-2</v>
      </c>
      <c r="Q703" s="89">
        <f t="shared" si="398"/>
        <v>4.1259999999999998E-2</v>
      </c>
      <c r="R703" s="89">
        <f t="shared" si="398"/>
        <v>4.7109999999999999E-2</v>
      </c>
      <c r="S703" s="89">
        <f t="shared" si="398"/>
        <v>0</v>
      </c>
      <c r="T703" s="89">
        <f t="shared" si="398"/>
        <v>0</v>
      </c>
      <c r="U703" s="89">
        <f t="shared" si="398"/>
        <v>0</v>
      </c>
      <c r="V703" s="89">
        <f t="shared" si="398"/>
        <v>0</v>
      </c>
      <c r="W703" s="89">
        <f t="shared" si="398"/>
        <v>4.4080000000000001E-2</v>
      </c>
      <c r="X703" s="89">
        <f t="shared" si="398"/>
        <v>0.23580999999999999</v>
      </c>
      <c r="Y703" s="89">
        <f t="shared" si="398"/>
        <v>0.45516000000000001</v>
      </c>
      <c r="Z703" s="89">
        <f t="shared" si="398"/>
        <v>0.39600999999999997</v>
      </c>
      <c r="AA703" s="89">
        <f t="shared" si="398"/>
        <v>6.6379999999999995E-2</v>
      </c>
    </row>
    <row r="704" spans="1:27" ht="12.75" hidden="1" customHeight="1" outlineLevel="1" x14ac:dyDescent="0.2">
      <c r="A704" s="97" t="s">
        <v>2294</v>
      </c>
      <c r="B704" s="63" t="s">
        <v>242</v>
      </c>
      <c r="C704" s="43" t="s">
        <v>79</v>
      </c>
      <c r="D704" s="44">
        <v>182.48</v>
      </c>
      <c r="E704" s="44">
        <v>373.71</v>
      </c>
      <c r="F704" s="44">
        <v>294.52</v>
      </c>
      <c r="G704" s="44">
        <v>4.5</v>
      </c>
      <c r="H704" s="44">
        <v>150.93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6.21</v>
      </c>
      <c r="O704" s="44">
        <v>79.95</v>
      </c>
      <c r="P704" s="44">
        <v>57.32</v>
      </c>
      <c r="Q704" s="44">
        <v>41.26</v>
      </c>
      <c r="R704" s="44">
        <v>47.11</v>
      </c>
      <c r="S704" s="44">
        <v>0</v>
      </c>
      <c r="T704" s="44">
        <v>0</v>
      </c>
      <c r="U704" s="44">
        <v>0</v>
      </c>
      <c r="V704" s="44">
        <v>0</v>
      </c>
      <c r="W704" s="44">
        <v>44.08</v>
      </c>
      <c r="X704" s="44">
        <v>235.81</v>
      </c>
      <c r="Y704" s="44">
        <v>455.16</v>
      </c>
      <c r="Z704" s="44">
        <v>396.01</v>
      </c>
      <c r="AA704" s="44">
        <v>66.38</v>
      </c>
    </row>
    <row r="705" spans="1:27" collapsed="1" x14ac:dyDescent="0.2">
      <c r="A705" s="96" t="s">
        <v>2295</v>
      </c>
      <c r="B705" s="28" t="str">
        <f>"10"&amp;"."&amp;$B$776&amp;"."&amp;$B$777</f>
        <v>10.11.2023</v>
      </c>
      <c r="C705" s="88" t="s">
        <v>76</v>
      </c>
      <c r="D705" s="89">
        <f>ROUND((D706)/1000,5)</f>
        <v>5.5079999999999997E-2</v>
      </c>
      <c r="E705" s="89">
        <f t="shared" ref="E705:AA705" si="399">ROUND((E706)/1000,5)</f>
        <v>1.1831700000000001</v>
      </c>
      <c r="F705" s="89">
        <f t="shared" si="399"/>
        <v>1.1474899999999999</v>
      </c>
      <c r="G705" s="89">
        <f t="shared" si="399"/>
        <v>1.0138799999999999</v>
      </c>
      <c r="H705" s="89">
        <f t="shared" si="399"/>
        <v>1.13866</v>
      </c>
      <c r="I705" s="89">
        <f t="shared" si="399"/>
        <v>0</v>
      </c>
      <c r="J705" s="89">
        <f t="shared" si="399"/>
        <v>0</v>
      </c>
      <c r="K705" s="89">
        <f t="shared" si="399"/>
        <v>0</v>
      </c>
      <c r="L705" s="89">
        <f t="shared" si="399"/>
        <v>0</v>
      </c>
      <c r="M705" s="89">
        <f t="shared" si="399"/>
        <v>2.2000000000000001E-4</v>
      </c>
      <c r="N705" s="89">
        <f t="shared" si="399"/>
        <v>0</v>
      </c>
      <c r="O705" s="89">
        <f t="shared" si="399"/>
        <v>0</v>
      </c>
      <c r="P705" s="89">
        <f t="shared" si="399"/>
        <v>0</v>
      </c>
      <c r="Q705" s="89">
        <f t="shared" si="399"/>
        <v>0</v>
      </c>
      <c r="R705" s="89">
        <f t="shared" si="399"/>
        <v>0</v>
      </c>
      <c r="S705" s="89">
        <f t="shared" si="399"/>
        <v>0</v>
      </c>
      <c r="T705" s="89">
        <f t="shared" si="399"/>
        <v>0</v>
      </c>
      <c r="U705" s="89">
        <f t="shared" si="399"/>
        <v>0</v>
      </c>
      <c r="V705" s="89">
        <f t="shared" si="399"/>
        <v>0</v>
      </c>
      <c r="W705" s="89">
        <f t="shared" si="399"/>
        <v>6.43E-3</v>
      </c>
      <c r="X705" s="89">
        <f t="shared" si="399"/>
        <v>5.355E-2</v>
      </c>
      <c r="Y705" s="89">
        <f t="shared" si="399"/>
        <v>0.16707</v>
      </c>
      <c r="Z705" s="89">
        <f t="shared" si="399"/>
        <v>8.1999999999999998E-4</v>
      </c>
      <c r="AA705" s="89">
        <f t="shared" si="399"/>
        <v>0</v>
      </c>
    </row>
    <row r="706" spans="1:27" ht="12.75" hidden="1" customHeight="1" outlineLevel="1" x14ac:dyDescent="0.2">
      <c r="A706" s="97" t="s">
        <v>2296</v>
      </c>
      <c r="B706" s="63" t="s">
        <v>242</v>
      </c>
      <c r="C706" s="43" t="s">
        <v>79</v>
      </c>
      <c r="D706" s="44">
        <v>55.08</v>
      </c>
      <c r="E706" s="44">
        <v>1183.17</v>
      </c>
      <c r="F706" s="44">
        <v>1147.49</v>
      </c>
      <c r="G706" s="44">
        <v>1013.88</v>
      </c>
      <c r="H706" s="44">
        <v>1138.6600000000001</v>
      </c>
      <c r="I706" s="44">
        <v>0</v>
      </c>
      <c r="J706" s="44">
        <v>0</v>
      </c>
      <c r="K706" s="44">
        <v>0</v>
      </c>
      <c r="L706" s="44">
        <v>0</v>
      </c>
      <c r="M706" s="44">
        <v>0.22</v>
      </c>
      <c r="N706" s="44">
        <v>0</v>
      </c>
      <c r="O706" s="44">
        <v>0</v>
      </c>
      <c r="P706" s="44">
        <v>0</v>
      </c>
      <c r="Q706" s="44">
        <v>0</v>
      </c>
      <c r="R706" s="44">
        <v>0</v>
      </c>
      <c r="S706" s="44">
        <v>0</v>
      </c>
      <c r="T706" s="44">
        <v>0</v>
      </c>
      <c r="U706" s="44">
        <v>0</v>
      </c>
      <c r="V706" s="44">
        <v>0</v>
      </c>
      <c r="W706" s="44">
        <v>6.43</v>
      </c>
      <c r="X706" s="44">
        <v>53.55</v>
      </c>
      <c r="Y706" s="44">
        <v>167.07</v>
      </c>
      <c r="Z706" s="44">
        <v>0.82</v>
      </c>
      <c r="AA706" s="44">
        <v>0</v>
      </c>
    </row>
    <row r="707" spans="1:27" collapsed="1" x14ac:dyDescent="0.2">
      <c r="A707" s="96" t="s">
        <v>2297</v>
      </c>
      <c r="B707" s="28" t="str">
        <f>"11"&amp;"."&amp;$B$776&amp;"."&amp;$B$777</f>
        <v>11.11.2023</v>
      </c>
      <c r="C707" s="88" t="s">
        <v>76</v>
      </c>
      <c r="D707" s="89">
        <f>ROUND((D708)/1000,5)</f>
        <v>1.3610000000000001E-2</v>
      </c>
      <c r="E707" s="89">
        <f t="shared" ref="E707:AA707" si="400">ROUND((E708)/1000,5)</f>
        <v>0</v>
      </c>
      <c r="F707" s="89">
        <f t="shared" si="400"/>
        <v>5.5969999999999999E-2</v>
      </c>
      <c r="G707" s="89">
        <f t="shared" si="400"/>
        <v>0.13209000000000001</v>
      </c>
      <c r="H707" s="89">
        <f t="shared" si="400"/>
        <v>0</v>
      </c>
      <c r="I707" s="89">
        <f t="shared" si="400"/>
        <v>0</v>
      </c>
      <c r="J707" s="89">
        <f t="shared" si="400"/>
        <v>4.002E-2</v>
      </c>
      <c r="K707" s="89">
        <f t="shared" si="400"/>
        <v>0</v>
      </c>
      <c r="L707" s="89">
        <f t="shared" si="400"/>
        <v>2.0789999999999999E-2</v>
      </c>
      <c r="M707" s="89">
        <f t="shared" si="400"/>
        <v>4.0699999999999998E-3</v>
      </c>
      <c r="N707" s="89">
        <f t="shared" si="400"/>
        <v>0</v>
      </c>
      <c r="O707" s="89">
        <f t="shared" si="400"/>
        <v>0</v>
      </c>
      <c r="P707" s="89">
        <f t="shared" si="400"/>
        <v>0</v>
      </c>
      <c r="Q707" s="89">
        <f t="shared" si="400"/>
        <v>0</v>
      </c>
      <c r="R707" s="89">
        <f t="shared" si="400"/>
        <v>0</v>
      </c>
      <c r="S707" s="89">
        <f t="shared" si="400"/>
        <v>0</v>
      </c>
      <c r="T707" s="89">
        <f t="shared" si="400"/>
        <v>3.3E-3</v>
      </c>
      <c r="U707" s="89">
        <f t="shared" si="400"/>
        <v>0</v>
      </c>
      <c r="V707" s="89">
        <f t="shared" si="400"/>
        <v>5.0479999999999997E-2</v>
      </c>
      <c r="W707" s="89">
        <f t="shared" si="400"/>
        <v>0.13866999999999999</v>
      </c>
      <c r="X707" s="89">
        <f t="shared" si="400"/>
        <v>0.32013999999999998</v>
      </c>
      <c r="Y707" s="89">
        <f t="shared" si="400"/>
        <v>0.29365000000000002</v>
      </c>
      <c r="Z707" s="89">
        <f t="shared" si="400"/>
        <v>5.867E-2</v>
      </c>
      <c r="AA707" s="89">
        <f t="shared" si="400"/>
        <v>6.4999999999999997E-4</v>
      </c>
    </row>
    <row r="708" spans="1:27" ht="12.75" hidden="1" customHeight="1" outlineLevel="1" x14ac:dyDescent="0.2">
      <c r="A708" s="97" t="s">
        <v>2298</v>
      </c>
      <c r="B708" s="63" t="s">
        <v>242</v>
      </c>
      <c r="C708" s="43" t="s">
        <v>79</v>
      </c>
      <c r="D708" s="44">
        <v>13.61</v>
      </c>
      <c r="E708" s="44">
        <v>0</v>
      </c>
      <c r="F708" s="44">
        <v>55.97</v>
      </c>
      <c r="G708" s="44">
        <v>132.09</v>
      </c>
      <c r="H708" s="44">
        <v>0</v>
      </c>
      <c r="I708" s="44">
        <v>0</v>
      </c>
      <c r="J708" s="44">
        <v>40.020000000000003</v>
      </c>
      <c r="K708" s="44">
        <v>0</v>
      </c>
      <c r="L708" s="44">
        <v>20.79</v>
      </c>
      <c r="M708" s="44">
        <v>4.07</v>
      </c>
      <c r="N708" s="44">
        <v>0</v>
      </c>
      <c r="O708" s="44">
        <v>0</v>
      </c>
      <c r="P708" s="44">
        <v>0</v>
      </c>
      <c r="Q708" s="44">
        <v>0</v>
      </c>
      <c r="R708" s="44">
        <v>0</v>
      </c>
      <c r="S708" s="44">
        <v>0</v>
      </c>
      <c r="T708" s="44">
        <v>3.3</v>
      </c>
      <c r="U708" s="44">
        <v>0</v>
      </c>
      <c r="V708" s="44">
        <v>50.48</v>
      </c>
      <c r="W708" s="44">
        <v>138.66999999999999</v>
      </c>
      <c r="X708" s="44">
        <v>320.14</v>
      </c>
      <c r="Y708" s="44">
        <v>293.64999999999998</v>
      </c>
      <c r="Z708" s="44">
        <v>58.67</v>
      </c>
      <c r="AA708" s="44">
        <v>0.65</v>
      </c>
    </row>
    <row r="709" spans="1:27" collapsed="1" x14ac:dyDescent="0.2">
      <c r="A709" s="96" t="s">
        <v>2299</v>
      </c>
      <c r="B709" s="28" t="str">
        <f>"12"&amp;"."&amp;$B$776&amp;"."&amp;$B$777</f>
        <v>12.11.2023</v>
      </c>
      <c r="C709" s="88" t="s">
        <v>76</v>
      </c>
      <c r="D709" s="89">
        <f>ROUND((D710)/1000,5)</f>
        <v>0</v>
      </c>
      <c r="E709" s="89">
        <f t="shared" ref="E709:AA709" si="401">ROUND((E710)/1000,5)</f>
        <v>4.5229999999999999E-2</v>
      </c>
      <c r="F709" s="89">
        <f t="shared" si="401"/>
        <v>1.1856599999999999</v>
      </c>
      <c r="G709" s="89">
        <f t="shared" si="401"/>
        <v>1.1786399999999999</v>
      </c>
      <c r="H709" s="89">
        <f t="shared" si="401"/>
        <v>0</v>
      </c>
      <c r="I709" s="89">
        <f t="shared" si="401"/>
        <v>0</v>
      </c>
      <c r="J709" s="89">
        <f t="shared" si="401"/>
        <v>0</v>
      </c>
      <c r="K709" s="89">
        <f t="shared" si="401"/>
        <v>0</v>
      </c>
      <c r="L709" s="89">
        <f t="shared" si="401"/>
        <v>0</v>
      </c>
      <c r="M709" s="89">
        <f t="shared" si="401"/>
        <v>0</v>
      </c>
      <c r="N709" s="89">
        <f t="shared" si="401"/>
        <v>0</v>
      </c>
      <c r="O709" s="89">
        <f t="shared" si="401"/>
        <v>0</v>
      </c>
      <c r="P709" s="89">
        <f t="shared" si="401"/>
        <v>0</v>
      </c>
      <c r="Q709" s="89">
        <f t="shared" si="401"/>
        <v>0</v>
      </c>
      <c r="R709" s="89">
        <f t="shared" si="401"/>
        <v>0</v>
      </c>
      <c r="S709" s="89">
        <f t="shared" si="401"/>
        <v>0</v>
      </c>
      <c r="T709" s="89">
        <f t="shared" si="401"/>
        <v>0</v>
      </c>
      <c r="U709" s="89">
        <f t="shared" si="401"/>
        <v>0</v>
      </c>
      <c r="V709" s="89">
        <f t="shared" si="401"/>
        <v>0</v>
      </c>
      <c r="W709" s="89">
        <f t="shared" si="401"/>
        <v>0</v>
      </c>
      <c r="X709" s="89">
        <f t="shared" si="401"/>
        <v>0</v>
      </c>
      <c r="Y709" s="89">
        <f t="shared" si="401"/>
        <v>0.14143</v>
      </c>
      <c r="Z709" s="89">
        <f t="shared" si="401"/>
        <v>0</v>
      </c>
      <c r="AA709" s="89">
        <f t="shared" si="401"/>
        <v>0</v>
      </c>
    </row>
    <row r="710" spans="1:27" ht="12.75" hidden="1" customHeight="1" outlineLevel="1" x14ac:dyDescent="0.2">
      <c r="A710" s="97" t="s">
        <v>2300</v>
      </c>
      <c r="B710" s="63" t="s">
        <v>242</v>
      </c>
      <c r="C710" s="43" t="s">
        <v>79</v>
      </c>
      <c r="D710" s="44">
        <v>0</v>
      </c>
      <c r="E710" s="44">
        <v>45.23</v>
      </c>
      <c r="F710" s="44">
        <v>1185.6600000000001</v>
      </c>
      <c r="G710" s="44">
        <v>1178.6400000000001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141.43</v>
      </c>
      <c r="Z710" s="44">
        <v>0</v>
      </c>
      <c r="AA710" s="44">
        <v>0</v>
      </c>
    </row>
    <row r="711" spans="1:27" collapsed="1" x14ac:dyDescent="0.2">
      <c r="A711" s="96" t="s">
        <v>2301</v>
      </c>
      <c r="B711" s="28" t="str">
        <f>"13"&amp;"."&amp;$B$776&amp;"."&amp;$B$777</f>
        <v>13.11.2023</v>
      </c>
      <c r="C711" s="88" t="s">
        <v>76</v>
      </c>
      <c r="D711" s="89">
        <f>ROUND((D712)/1000,5)</f>
        <v>0.18564</v>
      </c>
      <c r="E711" s="89">
        <f t="shared" ref="E711:AA711" si="402">ROUND((E712)/1000,5)</f>
        <v>0.19778000000000001</v>
      </c>
      <c r="F711" s="89">
        <f t="shared" si="402"/>
        <v>0.22789000000000001</v>
      </c>
      <c r="G711" s="89">
        <f t="shared" si="402"/>
        <v>0.11898</v>
      </c>
      <c r="H711" s="89">
        <f t="shared" si="402"/>
        <v>0</v>
      </c>
      <c r="I711" s="89">
        <f t="shared" si="402"/>
        <v>0</v>
      </c>
      <c r="J711" s="89">
        <f t="shared" si="402"/>
        <v>0</v>
      </c>
      <c r="K711" s="89">
        <f t="shared" si="402"/>
        <v>0</v>
      </c>
      <c r="L711" s="89">
        <f t="shared" si="402"/>
        <v>0</v>
      </c>
      <c r="M711" s="89">
        <f t="shared" si="402"/>
        <v>0</v>
      </c>
      <c r="N711" s="89">
        <f t="shared" si="402"/>
        <v>0</v>
      </c>
      <c r="O711" s="89">
        <f t="shared" si="402"/>
        <v>0</v>
      </c>
      <c r="P711" s="89">
        <f t="shared" si="402"/>
        <v>0</v>
      </c>
      <c r="Q711" s="89">
        <f t="shared" si="402"/>
        <v>0</v>
      </c>
      <c r="R711" s="89">
        <f t="shared" si="402"/>
        <v>0</v>
      </c>
      <c r="S711" s="89">
        <f t="shared" si="402"/>
        <v>0</v>
      </c>
      <c r="T711" s="89">
        <f t="shared" si="402"/>
        <v>0</v>
      </c>
      <c r="U711" s="89">
        <f t="shared" si="402"/>
        <v>2.2169999999999999E-2</v>
      </c>
      <c r="V711" s="89">
        <f t="shared" si="402"/>
        <v>0.11862</v>
      </c>
      <c r="W711" s="89">
        <f t="shared" si="402"/>
        <v>7.1300000000000001E-3</v>
      </c>
      <c r="X711" s="89">
        <f t="shared" si="402"/>
        <v>0.12539</v>
      </c>
      <c r="Y711" s="89">
        <f t="shared" si="402"/>
        <v>0.13342000000000001</v>
      </c>
      <c r="Z711" s="89">
        <f t="shared" si="402"/>
        <v>2.5080000000000002E-2</v>
      </c>
      <c r="AA711" s="89">
        <f t="shared" si="402"/>
        <v>0</v>
      </c>
    </row>
    <row r="712" spans="1:27" ht="12.75" hidden="1" customHeight="1" outlineLevel="1" x14ac:dyDescent="0.2">
      <c r="A712" s="97" t="s">
        <v>2302</v>
      </c>
      <c r="B712" s="63" t="s">
        <v>242</v>
      </c>
      <c r="C712" s="43" t="s">
        <v>79</v>
      </c>
      <c r="D712" s="44">
        <v>185.64</v>
      </c>
      <c r="E712" s="44">
        <v>197.78</v>
      </c>
      <c r="F712" s="44">
        <v>227.89</v>
      </c>
      <c r="G712" s="44">
        <v>118.98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22.17</v>
      </c>
      <c r="V712" s="44">
        <v>118.62</v>
      </c>
      <c r="W712" s="44">
        <v>7.13</v>
      </c>
      <c r="X712" s="44">
        <v>125.39</v>
      </c>
      <c r="Y712" s="44">
        <v>133.41999999999999</v>
      </c>
      <c r="Z712" s="44">
        <v>25.08</v>
      </c>
      <c r="AA712" s="44">
        <v>0</v>
      </c>
    </row>
    <row r="713" spans="1:27" collapsed="1" x14ac:dyDescent="0.2">
      <c r="A713" s="96" t="s">
        <v>2303</v>
      </c>
      <c r="B713" s="28" t="str">
        <f>"14"&amp;"."&amp;$B$776&amp;"."&amp;$B$777</f>
        <v>14.11.2023</v>
      </c>
      <c r="C713" s="88" t="s">
        <v>76</v>
      </c>
      <c r="D713" s="89">
        <f>ROUND((D714)/1000,5)</f>
        <v>2.589E-2</v>
      </c>
      <c r="E713" s="89">
        <f t="shared" ref="E713:AA713" si="403">ROUND((E714)/1000,5)</f>
        <v>9.0000000000000006E-5</v>
      </c>
      <c r="F713" s="89">
        <f t="shared" si="403"/>
        <v>0</v>
      </c>
      <c r="G713" s="89">
        <f t="shared" si="403"/>
        <v>0</v>
      </c>
      <c r="H713" s="89">
        <f t="shared" si="403"/>
        <v>0</v>
      </c>
      <c r="I713" s="89">
        <f t="shared" si="403"/>
        <v>0</v>
      </c>
      <c r="J713" s="89">
        <f t="shared" si="403"/>
        <v>0</v>
      </c>
      <c r="K713" s="89">
        <f t="shared" si="403"/>
        <v>0</v>
      </c>
      <c r="L713" s="89">
        <f t="shared" si="403"/>
        <v>0</v>
      </c>
      <c r="M713" s="89">
        <f t="shared" si="403"/>
        <v>1.5200000000000001E-3</v>
      </c>
      <c r="N713" s="89">
        <f t="shared" si="403"/>
        <v>3.8760000000000003E-2</v>
      </c>
      <c r="O713" s="89">
        <f t="shared" si="403"/>
        <v>6.4999999999999997E-3</v>
      </c>
      <c r="P713" s="89">
        <f t="shared" si="403"/>
        <v>7.5000000000000002E-4</v>
      </c>
      <c r="Q713" s="89">
        <f t="shared" si="403"/>
        <v>4.15E-3</v>
      </c>
      <c r="R713" s="89">
        <f t="shared" si="403"/>
        <v>0.14945</v>
      </c>
      <c r="S713" s="89">
        <f t="shared" si="403"/>
        <v>6.6129999999999994E-2</v>
      </c>
      <c r="T713" s="89">
        <f t="shared" si="403"/>
        <v>0.14898</v>
      </c>
      <c r="U713" s="89">
        <f t="shared" si="403"/>
        <v>0.23130999999999999</v>
      </c>
      <c r="V713" s="89">
        <f t="shared" si="403"/>
        <v>0.17873</v>
      </c>
      <c r="W713" s="89">
        <f t="shared" si="403"/>
        <v>0.15856000000000001</v>
      </c>
      <c r="X713" s="89">
        <f t="shared" si="403"/>
        <v>0.19447999999999999</v>
      </c>
      <c r="Y713" s="89">
        <f t="shared" si="403"/>
        <v>0.65127999999999997</v>
      </c>
      <c r="Z713" s="89">
        <f t="shared" si="403"/>
        <v>0.46505999999999997</v>
      </c>
      <c r="AA713" s="89">
        <f t="shared" si="403"/>
        <v>0.25683</v>
      </c>
    </row>
    <row r="714" spans="1:27" ht="12.75" hidden="1" customHeight="1" outlineLevel="1" x14ac:dyDescent="0.2">
      <c r="A714" s="97" t="s">
        <v>2304</v>
      </c>
      <c r="B714" s="63" t="s">
        <v>242</v>
      </c>
      <c r="C714" s="43" t="s">
        <v>79</v>
      </c>
      <c r="D714" s="44">
        <v>25.89</v>
      </c>
      <c r="E714" s="44">
        <v>0.09</v>
      </c>
      <c r="F714" s="44">
        <v>0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1.52</v>
      </c>
      <c r="N714" s="44">
        <v>38.76</v>
      </c>
      <c r="O714" s="44">
        <v>6.5</v>
      </c>
      <c r="P714" s="44">
        <v>0.75</v>
      </c>
      <c r="Q714" s="44">
        <v>4.1500000000000004</v>
      </c>
      <c r="R714" s="44">
        <v>149.44999999999999</v>
      </c>
      <c r="S714" s="44">
        <v>66.13</v>
      </c>
      <c r="T714" s="44">
        <v>148.97999999999999</v>
      </c>
      <c r="U714" s="44">
        <v>231.31</v>
      </c>
      <c r="V714" s="44">
        <v>178.73</v>
      </c>
      <c r="W714" s="44">
        <v>158.56</v>
      </c>
      <c r="X714" s="44">
        <v>194.48</v>
      </c>
      <c r="Y714" s="44">
        <v>651.28</v>
      </c>
      <c r="Z714" s="44">
        <v>465.06</v>
      </c>
      <c r="AA714" s="44">
        <v>256.83</v>
      </c>
    </row>
    <row r="715" spans="1:27" collapsed="1" x14ac:dyDescent="0.2">
      <c r="A715" s="96" t="s">
        <v>2305</v>
      </c>
      <c r="B715" s="28" t="str">
        <f>"15"&amp;"."&amp;$B$776&amp;"."&amp;$B$777</f>
        <v>15.11.2023</v>
      </c>
      <c r="C715" s="88" t="s">
        <v>76</v>
      </c>
      <c r="D715" s="89">
        <f>ROUND((D716)/1000,5)</f>
        <v>0.10247000000000001</v>
      </c>
      <c r="E715" s="89">
        <f t="shared" ref="E715:AA715" si="404">ROUND((E716)/1000,5)</f>
        <v>4.1540000000000001E-2</v>
      </c>
      <c r="F715" s="89">
        <f t="shared" si="404"/>
        <v>5.4239999999999997E-2</v>
      </c>
      <c r="G715" s="89">
        <f t="shared" si="404"/>
        <v>1.48E-3</v>
      </c>
      <c r="H715" s="89">
        <f t="shared" si="404"/>
        <v>0</v>
      </c>
      <c r="I715" s="89">
        <f t="shared" si="404"/>
        <v>0</v>
      </c>
      <c r="J715" s="89">
        <f t="shared" si="404"/>
        <v>0</v>
      </c>
      <c r="K715" s="89">
        <f t="shared" si="404"/>
        <v>0</v>
      </c>
      <c r="L715" s="89">
        <f t="shared" si="404"/>
        <v>0</v>
      </c>
      <c r="M715" s="89">
        <f t="shared" si="404"/>
        <v>0</v>
      </c>
      <c r="N715" s="89">
        <f t="shared" si="404"/>
        <v>9.8809999999999995E-2</v>
      </c>
      <c r="O715" s="89">
        <f t="shared" si="404"/>
        <v>0.12751999999999999</v>
      </c>
      <c r="P715" s="89">
        <f t="shared" si="404"/>
        <v>0.13316</v>
      </c>
      <c r="Q715" s="89">
        <f t="shared" si="404"/>
        <v>0.10806</v>
      </c>
      <c r="R715" s="89">
        <f t="shared" si="404"/>
        <v>0.10142</v>
      </c>
      <c r="S715" s="89">
        <f t="shared" si="404"/>
        <v>9.1189999999999993E-2</v>
      </c>
      <c r="T715" s="89">
        <f t="shared" si="404"/>
        <v>2.4400000000000002E-2</v>
      </c>
      <c r="U715" s="89">
        <f t="shared" si="404"/>
        <v>9.7619999999999998E-2</v>
      </c>
      <c r="V715" s="89">
        <f t="shared" si="404"/>
        <v>0.15573999999999999</v>
      </c>
      <c r="W715" s="89">
        <f t="shared" si="404"/>
        <v>0.39835999999999999</v>
      </c>
      <c r="X715" s="89">
        <f t="shared" si="404"/>
        <v>0.46079999999999999</v>
      </c>
      <c r="Y715" s="89">
        <f t="shared" si="404"/>
        <v>0.41678999999999999</v>
      </c>
      <c r="Z715" s="89">
        <f t="shared" si="404"/>
        <v>0.59328000000000003</v>
      </c>
      <c r="AA715" s="89">
        <f t="shared" si="404"/>
        <v>0.32932</v>
      </c>
    </row>
    <row r="716" spans="1:27" ht="12.75" hidden="1" customHeight="1" outlineLevel="1" x14ac:dyDescent="0.2">
      <c r="A716" s="97" t="s">
        <v>2306</v>
      </c>
      <c r="B716" s="63" t="s">
        <v>242</v>
      </c>
      <c r="C716" s="43" t="s">
        <v>79</v>
      </c>
      <c r="D716" s="44">
        <v>102.47</v>
      </c>
      <c r="E716" s="44">
        <v>41.54</v>
      </c>
      <c r="F716" s="44">
        <v>54.24</v>
      </c>
      <c r="G716" s="44">
        <v>1.48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98.81</v>
      </c>
      <c r="O716" s="44">
        <v>127.52</v>
      </c>
      <c r="P716" s="44">
        <v>133.16</v>
      </c>
      <c r="Q716" s="44">
        <v>108.06</v>
      </c>
      <c r="R716" s="44">
        <v>101.42</v>
      </c>
      <c r="S716" s="44">
        <v>91.19</v>
      </c>
      <c r="T716" s="44">
        <v>24.4</v>
      </c>
      <c r="U716" s="44">
        <v>97.62</v>
      </c>
      <c r="V716" s="44">
        <v>155.74</v>
      </c>
      <c r="W716" s="44">
        <v>398.36</v>
      </c>
      <c r="X716" s="44">
        <v>460.8</v>
      </c>
      <c r="Y716" s="44">
        <v>416.79</v>
      </c>
      <c r="Z716" s="44">
        <v>593.28</v>
      </c>
      <c r="AA716" s="44">
        <v>329.32</v>
      </c>
    </row>
    <row r="717" spans="1:27" collapsed="1" x14ac:dyDescent="0.2">
      <c r="A717" s="96" t="s">
        <v>2307</v>
      </c>
      <c r="B717" s="28" t="str">
        <f>"16"&amp;"."&amp;$B$776&amp;"."&amp;$B$777</f>
        <v>16.11.2023</v>
      </c>
      <c r="C717" s="88" t="s">
        <v>76</v>
      </c>
      <c r="D717" s="89">
        <f>ROUND((D718)/1000,5)</f>
        <v>0.12256</v>
      </c>
      <c r="E717" s="89">
        <f t="shared" ref="E717:AA717" si="405">ROUND((E718)/1000,5)</f>
        <v>0.12464</v>
      </c>
      <c r="F717" s="89">
        <f t="shared" si="405"/>
        <v>6.5030000000000004E-2</v>
      </c>
      <c r="G717" s="89">
        <f t="shared" si="405"/>
        <v>2.0199999999999999E-2</v>
      </c>
      <c r="H717" s="89">
        <f t="shared" si="405"/>
        <v>0</v>
      </c>
      <c r="I717" s="89">
        <f t="shared" si="405"/>
        <v>0</v>
      </c>
      <c r="J717" s="89">
        <f t="shared" si="405"/>
        <v>0</v>
      </c>
      <c r="K717" s="89">
        <f t="shared" si="405"/>
        <v>0</v>
      </c>
      <c r="L717" s="89">
        <f t="shared" si="405"/>
        <v>0</v>
      </c>
      <c r="M717" s="89">
        <f t="shared" si="405"/>
        <v>0</v>
      </c>
      <c r="N717" s="89">
        <f t="shared" si="405"/>
        <v>2.5839999999999998E-2</v>
      </c>
      <c r="O717" s="89">
        <f t="shared" si="405"/>
        <v>3.7319999999999999E-2</v>
      </c>
      <c r="P717" s="89">
        <f t="shared" si="405"/>
        <v>6.5399999999999998E-3</v>
      </c>
      <c r="Q717" s="89">
        <f t="shared" si="405"/>
        <v>0</v>
      </c>
      <c r="R717" s="89">
        <f t="shared" si="405"/>
        <v>0</v>
      </c>
      <c r="S717" s="89">
        <f t="shared" si="405"/>
        <v>0</v>
      </c>
      <c r="T717" s="89">
        <f t="shared" si="405"/>
        <v>0</v>
      </c>
      <c r="U717" s="89">
        <f t="shared" si="405"/>
        <v>0</v>
      </c>
      <c r="V717" s="89">
        <f t="shared" si="405"/>
        <v>2.9739999999999999E-2</v>
      </c>
      <c r="W717" s="89">
        <f t="shared" si="405"/>
        <v>0.12590999999999999</v>
      </c>
      <c r="X717" s="89">
        <f t="shared" si="405"/>
        <v>0.29389999999999999</v>
      </c>
      <c r="Y717" s="89">
        <f t="shared" si="405"/>
        <v>0.58562999999999998</v>
      </c>
      <c r="Z717" s="89">
        <f t="shared" si="405"/>
        <v>0.44838</v>
      </c>
      <c r="AA717" s="89">
        <f t="shared" si="405"/>
        <v>0.11272</v>
      </c>
    </row>
    <row r="718" spans="1:27" ht="12.75" hidden="1" customHeight="1" outlineLevel="1" x14ac:dyDescent="0.2">
      <c r="A718" s="97" t="s">
        <v>2308</v>
      </c>
      <c r="B718" s="63" t="s">
        <v>242</v>
      </c>
      <c r="C718" s="43" t="s">
        <v>79</v>
      </c>
      <c r="D718" s="44">
        <v>122.56</v>
      </c>
      <c r="E718" s="44">
        <v>124.64</v>
      </c>
      <c r="F718" s="44">
        <v>65.03</v>
      </c>
      <c r="G718" s="44">
        <v>20.2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25.84</v>
      </c>
      <c r="O718" s="44">
        <v>37.32</v>
      </c>
      <c r="P718" s="44">
        <v>6.54</v>
      </c>
      <c r="Q718" s="44">
        <v>0</v>
      </c>
      <c r="R718" s="44">
        <v>0</v>
      </c>
      <c r="S718" s="44">
        <v>0</v>
      </c>
      <c r="T718" s="44">
        <v>0</v>
      </c>
      <c r="U718" s="44">
        <v>0</v>
      </c>
      <c r="V718" s="44">
        <v>29.74</v>
      </c>
      <c r="W718" s="44">
        <v>125.91</v>
      </c>
      <c r="X718" s="44">
        <v>293.89999999999998</v>
      </c>
      <c r="Y718" s="44">
        <v>585.63</v>
      </c>
      <c r="Z718" s="44">
        <v>448.38</v>
      </c>
      <c r="AA718" s="44">
        <v>112.72</v>
      </c>
    </row>
    <row r="719" spans="1:27" collapsed="1" x14ac:dyDescent="0.2">
      <c r="A719" s="96" t="s">
        <v>2309</v>
      </c>
      <c r="B719" s="28" t="str">
        <f>"17"&amp;"."&amp;$B$776&amp;"."&amp;$B$777</f>
        <v>17.11.2023</v>
      </c>
      <c r="C719" s="88" t="s">
        <v>76</v>
      </c>
      <c r="D719" s="89">
        <f>ROUND((D720)/1000,5)</f>
        <v>0.15279999999999999</v>
      </c>
      <c r="E719" s="89">
        <f t="shared" ref="E719:AA719" si="406">ROUND((E720)/1000,5)</f>
        <v>6.3140000000000002E-2</v>
      </c>
      <c r="F719" s="89">
        <f t="shared" si="406"/>
        <v>0</v>
      </c>
      <c r="G719" s="89">
        <f t="shared" si="406"/>
        <v>0</v>
      </c>
      <c r="H719" s="89">
        <f t="shared" si="406"/>
        <v>0</v>
      </c>
      <c r="I719" s="89">
        <f t="shared" si="406"/>
        <v>0</v>
      </c>
      <c r="J719" s="89">
        <f t="shared" si="406"/>
        <v>0</v>
      </c>
      <c r="K719" s="89">
        <f t="shared" si="406"/>
        <v>0</v>
      </c>
      <c r="L719" s="89">
        <f t="shared" si="406"/>
        <v>0</v>
      </c>
      <c r="M719" s="89">
        <f t="shared" si="406"/>
        <v>0</v>
      </c>
      <c r="N719" s="89">
        <f t="shared" si="406"/>
        <v>4.3909999999999998E-2</v>
      </c>
      <c r="O719" s="89">
        <f t="shared" si="406"/>
        <v>1.6400000000000001E-2</v>
      </c>
      <c r="P719" s="89">
        <f t="shared" si="406"/>
        <v>0</v>
      </c>
      <c r="Q719" s="89">
        <f t="shared" si="406"/>
        <v>0</v>
      </c>
      <c r="R719" s="89">
        <f t="shared" si="406"/>
        <v>0</v>
      </c>
      <c r="S719" s="89">
        <f t="shared" si="406"/>
        <v>0</v>
      </c>
      <c r="T719" s="89">
        <f t="shared" si="406"/>
        <v>0</v>
      </c>
      <c r="U719" s="89">
        <f t="shared" si="406"/>
        <v>0</v>
      </c>
      <c r="V719" s="89">
        <f t="shared" si="406"/>
        <v>0</v>
      </c>
      <c r="W719" s="89">
        <f t="shared" si="406"/>
        <v>7.5999999999999998E-2</v>
      </c>
      <c r="X719" s="89">
        <f t="shared" si="406"/>
        <v>6.5430000000000002E-2</v>
      </c>
      <c r="Y719" s="89">
        <f t="shared" si="406"/>
        <v>0.20391000000000001</v>
      </c>
      <c r="Z719" s="89">
        <f t="shared" si="406"/>
        <v>0.1205</v>
      </c>
      <c r="AA719" s="89">
        <f t="shared" si="406"/>
        <v>1.3639999999999999E-2</v>
      </c>
    </row>
    <row r="720" spans="1:27" ht="12.75" hidden="1" customHeight="1" outlineLevel="1" x14ac:dyDescent="0.2">
      <c r="A720" s="97" t="s">
        <v>2310</v>
      </c>
      <c r="B720" s="63" t="s">
        <v>242</v>
      </c>
      <c r="C720" s="43" t="s">
        <v>79</v>
      </c>
      <c r="D720" s="44">
        <v>152.80000000000001</v>
      </c>
      <c r="E720" s="44">
        <v>63.14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43.91</v>
      </c>
      <c r="O720" s="44">
        <v>16.399999999999999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76</v>
      </c>
      <c r="X720" s="44">
        <v>65.430000000000007</v>
      </c>
      <c r="Y720" s="44">
        <v>203.91</v>
      </c>
      <c r="Z720" s="44">
        <v>120.5</v>
      </c>
      <c r="AA720" s="44">
        <v>13.64</v>
      </c>
    </row>
    <row r="721" spans="1:27" collapsed="1" x14ac:dyDescent="0.2">
      <c r="A721" s="96" t="s">
        <v>2311</v>
      </c>
      <c r="B721" s="28" t="str">
        <f>"18"&amp;"."&amp;$B$776&amp;"."&amp;$B$777</f>
        <v>18.11.2023</v>
      </c>
      <c r="C721" s="88" t="s">
        <v>76</v>
      </c>
      <c r="D721" s="89">
        <f>ROUND((D722)/1000,5)</f>
        <v>2.7019999999999999E-2</v>
      </c>
      <c r="E721" s="89">
        <f t="shared" ref="E721:AA721" si="407">ROUND((E722)/1000,5)</f>
        <v>4.2360000000000002E-2</v>
      </c>
      <c r="F721" s="89">
        <f t="shared" si="407"/>
        <v>1.3939999999999999E-2</v>
      </c>
      <c r="G721" s="89">
        <f t="shared" si="407"/>
        <v>4.8999999999999998E-4</v>
      </c>
      <c r="H721" s="89">
        <f t="shared" si="407"/>
        <v>0</v>
      </c>
      <c r="I721" s="89">
        <f t="shared" si="407"/>
        <v>0</v>
      </c>
      <c r="J721" s="89">
        <f t="shared" si="407"/>
        <v>0</v>
      </c>
      <c r="K721" s="89">
        <f t="shared" si="407"/>
        <v>0</v>
      </c>
      <c r="L721" s="89">
        <f t="shared" si="407"/>
        <v>0</v>
      </c>
      <c r="M721" s="89">
        <f t="shared" si="407"/>
        <v>0</v>
      </c>
      <c r="N721" s="89">
        <f t="shared" si="407"/>
        <v>0</v>
      </c>
      <c r="O721" s="89">
        <f t="shared" si="407"/>
        <v>0</v>
      </c>
      <c r="P721" s="89">
        <f t="shared" si="407"/>
        <v>0</v>
      </c>
      <c r="Q721" s="89">
        <f t="shared" si="407"/>
        <v>0</v>
      </c>
      <c r="R721" s="89">
        <f t="shared" si="407"/>
        <v>0</v>
      </c>
      <c r="S721" s="89">
        <f t="shared" si="407"/>
        <v>0</v>
      </c>
      <c r="T721" s="89">
        <f t="shared" si="407"/>
        <v>0</v>
      </c>
      <c r="U721" s="89">
        <f t="shared" si="407"/>
        <v>0</v>
      </c>
      <c r="V721" s="89">
        <f t="shared" si="407"/>
        <v>0</v>
      </c>
      <c r="W721" s="89">
        <f t="shared" si="407"/>
        <v>0</v>
      </c>
      <c r="X721" s="89">
        <f t="shared" si="407"/>
        <v>2.8629999999999999E-2</v>
      </c>
      <c r="Y721" s="89">
        <f t="shared" si="407"/>
        <v>7.4730000000000005E-2</v>
      </c>
      <c r="Z721" s="89">
        <f t="shared" si="407"/>
        <v>2.1299999999999999E-2</v>
      </c>
      <c r="AA721" s="89">
        <f t="shared" si="407"/>
        <v>2.2409999999999999E-2</v>
      </c>
    </row>
    <row r="722" spans="1:27" ht="12.75" hidden="1" customHeight="1" outlineLevel="1" x14ac:dyDescent="0.2">
      <c r="A722" s="97" t="s">
        <v>2312</v>
      </c>
      <c r="B722" s="63" t="s">
        <v>242</v>
      </c>
      <c r="C722" s="43" t="s">
        <v>79</v>
      </c>
      <c r="D722" s="44">
        <v>27.02</v>
      </c>
      <c r="E722" s="44">
        <v>42.36</v>
      </c>
      <c r="F722" s="44">
        <v>13.94</v>
      </c>
      <c r="G722" s="44">
        <v>0.49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28.63</v>
      </c>
      <c r="Y722" s="44">
        <v>74.73</v>
      </c>
      <c r="Z722" s="44">
        <v>21.3</v>
      </c>
      <c r="AA722" s="44">
        <v>22.41</v>
      </c>
    </row>
    <row r="723" spans="1:27" collapsed="1" x14ac:dyDescent="0.2">
      <c r="A723" s="96" t="s">
        <v>2313</v>
      </c>
      <c r="B723" s="28" t="str">
        <f>"19"&amp;"."&amp;$B$776&amp;"."&amp;$B$777</f>
        <v>19.11.2023</v>
      </c>
      <c r="C723" s="88" t="s">
        <v>76</v>
      </c>
      <c r="D723" s="89">
        <f>ROUND((D724)/1000,5)</f>
        <v>0.24284</v>
      </c>
      <c r="E723" s="89">
        <f t="shared" ref="E723:AA723" si="408">ROUND((E724)/1000,5)</f>
        <v>0.28234999999999999</v>
      </c>
      <c r="F723" s="89">
        <f t="shared" si="408"/>
        <v>4.7499999999999999E-3</v>
      </c>
      <c r="G723" s="89">
        <f t="shared" si="408"/>
        <v>0.22391</v>
      </c>
      <c r="H723" s="89">
        <f t="shared" si="408"/>
        <v>1.08666</v>
      </c>
      <c r="I723" s="89">
        <f t="shared" si="408"/>
        <v>2.3869999999999999E-2</v>
      </c>
      <c r="J723" s="89">
        <f t="shared" si="408"/>
        <v>0</v>
      </c>
      <c r="K723" s="89">
        <f t="shared" si="408"/>
        <v>0</v>
      </c>
      <c r="L723" s="89">
        <f t="shared" si="408"/>
        <v>0</v>
      </c>
      <c r="M723" s="89">
        <f t="shared" si="408"/>
        <v>0</v>
      </c>
      <c r="N723" s="89">
        <f t="shared" si="408"/>
        <v>0</v>
      </c>
      <c r="O723" s="89">
        <f t="shared" si="408"/>
        <v>0</v>
      </c>
      <c r="P723" s="89">
        <f t="shared" si="408"/>
        <v>0</v>
      </c>
      <c r="Q723" s="89">
        <f t="shared" si="408"/>
        <v>0</v>
      </c>
      <c r="R723" s="89">
        <f t="shared" si="408"/>
        <v>0</v>
      </c>
      <c r="S723" s="89">
        <f t="shared" si="408"/>
        <v>0</v>
      </c>
      <c r="T723" s="89">
        <f t="shared" si="408"/>
        <v>0</v>
      </c>
      <c r="U723" s="89">
        <f t="shared" si="408"/>
        <v>0</v>
      </c>
      <c r="V723" s="89">
        <f t="shared" si="408"/>
        <v>0</v>
      </c>
      <c r="W723" s="89">
        <f t="shared" si="408"/>
        <v>0</v>
      </c>
      <c r="X723" s="89">
        <f t="shared" si="408"/>
        <v>0</v>
      </c>
      <c r="Y723" s="89">
        <f t="shared" si="408"/>
        <v>0</v>
      </c>
      <c r="Z723" s="89">
        <f t="shared" si="408"/>
        <v>0</v>
      </c>
      <c r="AA723" s="89">
        <f t="shared" si="408"/>
        <v>0</v>
      </c>
    </row>
    <row r="724" spans="1:27" ht="12.75" hidden="1" customHeight="1" outlineLevel="1" x14ac:dyDescent="0.2">
      <c r="A724" s="97" t="s">
        <v>2314</v>
      </c>
      <c r="B724" s="63" t="s">
        <v>242</v>
      </c>
      <c r="C724" s="43" t="s">
        <v>79</v>
      </c>
      <c r="D724" s="44">
        <v>242.84</v>
      </c>
      <c r="E724" s="44">
        <v>282.35000000000002</v>
      </c>
      <c r="F724" s="44">
        <v>4.75</v>
      </c>
      <c r="G724" s="44">
        <v>223.91</v>
      </c>
      <c r="H724" s="44">
        <v>1086.6600000000001</v>
      </c>
      <c r="I724" s="44">
        <v>23.87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0</v>
      </c>
      <c r="Y724" s="44">
        <v>0</v>
      </c>
      <c r="Z724" s="44">
        <v>0</v>
      </c>
      <c r="AA724" s="44">
        <v>0</v>
      </c>
    </row>
    <row r="725" spans="1:27" collapsed="1" x14ac:dyDescent="0.2">
      <c r="A725" s="96" t="s">
        <v>2315</v>
      </c>
      <c r="B725" s="28" t="str">
        <f>"20"&amp;"."&amp;$B$776&amp;"."&amp;$B$777</f>
        <v>20.11.2023</v>
      </c>
      <c r="C725" s="88" t="s">
        <v>76</v>
      </c>
      <c r="D725" s="89">
        <f>ROUND((D726)/1000,5)</f>
        <v>0</v>
      </c>
      <c r="E725" s="89">
        <f t="shared" ref="E725:AA725" si="409">ROUND((E726)/1000,5)</f>
        <v>0</v>
      </c>
      <c r="F725" s="89">
        <f t="shared" si="409"/>
        <v>0</v>
      </c>
      <c r="G725" s="89">
        <f t="shared" si="409"/>
        <v>0</v>
      </c>
      <c r="H725" s="89">
        <f t="shared" si="409"/>
        <v>0</v>
      </c>
      <c r="I725" s="89">
        <f t="shared" si="409"/>
        <v>0</v>
      </c>
      <c r="J725" s="89">
        <f t="shared" si="409"/>
        <v>0</v>
      </c>
      <c r="K725" s="89">
        <f t="shared" si="409"/>
        <v>0</v>
      </c>
      <c r="L725" s="89">
        <f t="shared" si="409"/>
        <v>0</v>
      </c>
      <c r="M725" s="89">
        <f t="shared" si="409"/>
        <v>0</v>
      </c>
      <c r="N725" s="89">
        <f t="shared" si="409"/>
        <v>1.9789999999999999E-2</v>
      </c>
      <c r="O725" s="89">
        <f t="shared" si="409"/>
        <v>7.6000000000000004E-4</v>
      </c>
      <c r="P725" s="89">
        <f t="shared" si="409"/>
        <v>6.6E-4</v>
      </c>
      <c r="Q725" s="89">
        <f t="shared" si="409"/>
        <v>3.3600000000000001E-3</v>
      </c>
      <c r="R725" s="89">
        <f t="shared" si="409"/>
        <v>0</v>
      </c>
      <c r="S725" s="89">
        <f t="shared" si="409"/>
        <v>0</v>
      </c>
      <c r="T725" s="89">
        <f t="shared" si="409"/>
        <v>0</v>
      </c>
      <c r="U725" s="89">
        <f t="shared" si="409"/>
        <v>0</v>
      </c>
      <c r="V725" s="89">
        <f t="shared" si="409"/>
        <v>5.5900000000000004E-3</v>
      </c>
      <c r="W725" s="89">
        <f t="shared" si="409"/>
        <v>2.8559999999999999E-2</v>
      </c>
      <c r="X725" s="89">
        <f t="shared" si="409"/>
        <v>0</v>
      </c>
      <c r="Y725" s="89">
        <f t="shared" si="409"/>
        <v>0</v>
      </c>
      <c r="Z725" s="89">
        <f t="shared" si="409"/>
        <v>0</v>
      </c>
      <c r="AA725" s="89">
        <f t="shared" si="409"/>
        <v>0</v>
      </c>
    </row>
    <row r="726" spans="1:27" ht="12.75" hidden="1" customHeight="1" outlineLevel="1" x14ac:dyDescent="0.2">
      <c r="A726" s="97" t="s">
        <v>2316</v>
      </c>
      <c r="B726" s="63" t="s">
        <v>242</v>
      </c>
      <c r="C726" s="43" t="s">
        <v>79</v>
      </c>
      <c r="D726" s="44">
        <v>0</v>
      </c>
      <c r="E726" s="44">
        <v>0</v>
      </c>
      <c r="F726" s="44">
        <v>0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19.79</v>
      </c>
      <c r="O726" s="44">
        <v>0.76</v>
      </c>
      <c r="P726" s="44">
        <v>0.66</v>
      </c>
      <c r="Q726" s="44">
        <v>3.36</v>
      </c>
      <c r="R726" s="44">
        <v>0</v>
      </c>
      <c r="S726" s="44">
        <v>0</v>
      </c>
      <c r="T726" s="44">
        <v>0</v>
      </c>
      <c r="U726" s="44">
        <v>0</v>
      </c>
      <c r="V726" s="44">
        <v>5.59</v>
      </c>
      <c r="W726" s="44">
        <v>28.56</v>
      </c>
      <c r="X726" s="44">
        <v>0</v>
      </c>
      <c r="Y726" s="44">
        <v>0</v>
      </c>
      <c r="Z726" s="44">
        <v>0</v>
      </c>
      <c r="AA726" s="44">
        <v>0</v>
      </c>
    </row>
    <row r="727" spans="1:27" collapsed="1" x14ac:dyDescent="0.2">
      <c r="A727" s="96" t="s">
        <v>2317</v>
      </c>
      <c r="B727" s="28" t="str">
        <f>"21"&amp;"."&amp;$B$776&amp;"."&amp;$B$777</f>
        <v>21.11.2023</v>
      </c>
      <c r="C727" s="88" t="s">
        <v>76</v>
      </c>
      <c r="D727" s="89">
        <f>ROUND((D728)/1000,5)</f>
        <v>1.814E-2</v>
      </c>
      <c r="E727" s="89">
        <f t="shared" ref="E727:AA727" si="410">ROUND((E728)/1000,5)</f>
        <v>0</v>
      </c>
      <c r="F727" s="89">
        <f t="shared" si="410"/>
        <v>0</v>
      </c>
      <c r="G727" s="89">
        <f t="shared" si="410"/>
        <v>2.6290000000000001E-2</v>
      </c>
      <c r="H727" s="89">
        <f t="shared" si="410"/>
        <v>0</v>
      </c>
      <c r="I727" s="89">
        <f t="shared" si="410"/>
        <v>0</v>
      </c>
      <c r="J727" s="89">
        <f t="shared" si="410"/>
        <v>0</v>
      </c>
      <c r="K727" s="89">
        <f t="shared" si="410"/>
        <v>0</v>
      </c>
      <c r="L727" s="89">
        <f t="shared" si="410"/>
        <v>2.8250000000000001E-2</v>
      </c>
      <c r="M727" s="89">
        <f t="shared" si="410"/>
        <v>6.2E-4</v>
      </c>
      <c r="N727" s="89">
        <f t="shared" si="410"/>
        <v>8.8000000000000003E-4</v>
      </c>
      <c r="O727" s="89">
        <f t="shared" si="410"/>
        <v>3.0799999999999998E-3</v>
      </c>
      <c r="P727" s="89">
        <f t="shared" si="410"/>
        <v>0</v>
      </c>
      <c r="Q727" s="89">
        <f t="shared" si="410"/>
        <v>1.9400000000000001E-3</v>
      </c>
      <c r="R727" s="89">
        <f t="shared" si="410"/>
        <v>2.7999999999999998E-4</v>
      </c>
      <c r="S727" s="89">
        <f t="shared" si="410"/>
        <v>0</v>
      </c>
      <c r="T727" s="89">
        <f t="shared" si="410"/>
        <v>0</v>
      </c>
      <c r="U727" s="89">
        <f t="shared" si="410"/>
        <v>3.8190000000000002E-2</v>
      </c>
      <c r="V727" s="89">
        <f t="shared" si="410"/>
        <v>0.12465</v>
      </c>
      <c r="W727" s="89">
        <f t="shared" si="410"/>
        <v>0</v>
      </c>
      <c r="X727" s="89">
        <f t="shared" si="410"/>
        <v>0</v>
      </c>
      <c r="Y727" s="89">
        <f t="shared" si="410"/>
        <v>1.1610000000000001E-2</v>
      </c>
      <c r="Z727" s="89">
        <f t="shared" si="410"/>
        <v>6.9320000000000007E-2</v>
      </c>
      <c r="AA727" s="89">
        <f t="shared" si="410"/>
        <v>2.332E-2</v>
      </c>
    </row>
    <row r="728" spans="1:27" ht="12.75" hidden="1" customHeight="1" outlineLevel="1" x14ac:dyDescent="0.2">
      <c r="A728" s="97" t="s">
        <v>2318</v>
      </c>
      <c r="B728" s="63" t="s">
        <v>242</v>
      </c>
      <c r="C728" s="43" t="s">
        <v>79</v>
      </c>
      <c r="D728" s="44">
        <v>18.14</v>
      </c>
      <c r="E728" s="44">
        <v>0</v>
      </c>
      <c r="F728" s="44">
        <v>0</v>
      </c>
      <c r="G728" s="44">
        <v>26.29</v>
      </c>
      <c r="H728" s="44">
        <v>0</v>
      </c>
      <c r="I728" s="44">
        <v>0</v>
      </c>
      <c r="J728" s="44">
        <v>0</v>
      </c>
      <c r="K728" s="44">
        <v>0</v>
      </c>
      <c r="L728" s="44">
        <v>28.25</v>
      </c>
      <c r="M728" s="44">
        <v>0.62</v>
      </c>
      <c r="N728" s="44">
        <v>0.88</v>
      </c>
      <c r="O728" s="44">
        <v>3.08</v>
      </c>
      <c r="P728" s="44">
        <v>0</v>
      </c>
      <c r="Q728" s="44">
        <v>1.94</v>
      </c>
      <c r="R728" s="44">
        <v>0.28000000000000003</v>
      </c>
      <c r="S728" s="44">
        <v>0</v>
      </c>
      <c r="T728" s="44">
        <v>0</v>
      </c>
      <c r="U728" s="44">
        <v>38.19</v>
      </c>
      <c r="V728" s="44">
        <v>124.65</v>
      </c>
      <c r="W728" s="44">
        <v>0</v>
      </c>
      <c r="X728" s="44">
        <v>0</v>
      </c>
      <c r="Y728" s="44">
        <v>11.61</v>
      </c>
      <c r="Z728" s="44">
        <v>69.319999999999993</v>
      </c>
      <c r="AA728" s="44">
        <v>23.32</v>
      </c>
    </row>
    <row r="729" spans="1:27" collapsed="1" x14ac:dyDescent="0.2">
      <c r="A729" s="96" t="s">
        <v>2319</v>
      </c>
      <c r="B729" s="28" t="str">
        <f>"22"&amp;"."&amp;$B$776&amp;"."&amp;$B$777</f>
        <v>22.11.2023</v>
      </c>
      <c r="C729" s="88" t="s">
        <v>76</v>
      </c>
      <c r="D729" s="89">
        <f>ROUND((D730)/1000,5)</f>
        <v>8.0430000000000001E-2</v>
      </c>
      <c r="E729" s="89">
        <f t="shared" ref="E729:AA729" si="411">ROUND((E730)/1000,5)</f>
        <v>5.3200000000000001E-3</v>
      </c>
      <c r="F729" s="89">
        <f t="shared" si="411"/>
        <v>1.1800000000000001E-3</v>
      </c>
      <c r="G729" s="89">
        <f t="shared" si="411"/>
        <v>1.9279999999999999E-2</v>
      </c>
      <c r="H729" s="89">
        <f t="shared" si="411"/>
        <v>0</v>
      </c>
      <c r="I729" s="89">
        <f t="shared" si="411"/>
        <v>0</v>
      </c>
      <c r="J729" s="89">
        <f t="shared" si="411"/>
        <v>0</v>
      </c>
      <c r="K729" s="89">
        <f t="shared" si="411"/>
        <v>0</v>
      </c>
      <c r="L729" s="89">
        <f t="shared" si="411"/>
        <v>2.0910000000000002E-2</v>
      </c>
      <c r="M729" s="89">
        <f t="shared" si="411"/>
        <v>0</v>
      </c>
      <c r="N729" s="89">
        <f t="shared" si="411"/>
        <v>2.0200000000000001E-3</v>
      </c>
      <c r="O729" s="89">
        <f t="shared" si="411"/>
        <v>2.3700000000000001E-3</v>
      </c>
      <c r="P729" s="89">
        <f t="shared" si="411"/>
        <v>0</v>
      </c>
      <c r="Q729" s="89">
        <f t="shared" si="411"/>
        <v>2.0699999999999998E-3</v>
      </c>
      <c r="R729" s="89">
        <f t="shared" si="411"/>
        <v>0</v>
      </c>
      <c r="S729" s="89">
        <f t="shared" si="411"/>
        <v>0</v>
      </c>
      <c r="T729" s="89">
        <f t="shared" si="411"/>
        <v>0</v>
      </c>
      <c r="U729" s="89">
        <f t="shared" si="411"/>
        <v>0</v>
      </c>
      <c r="V729" s="89">
        <f t="shared" si="411"/>
        <v>0</v>
      </c>
      <c r="W729" s="89">
        <f t="shared" si="411"/>
        <v>3.422E-2</v>
      </c>
      <c r="X729" s="89">
        <f t="shared" si="411"/>
        <v>8.2699999999999996E-3</v>
      </c>
      <c r="Y729" s="89">
        <f t="shared" si="411"/>
        <v>0</v>
      </c>
      <c r="Z729" s="89">
        <f t="shared" si="411"/>
        <v>8.8849999999999998E-2</v>
      </c>
      <c r="AA729" s="89">
        <f t="shared" si="411"/>
        <v>8.1129999999999994E-2</v>
      </c>
    </row>
    <row r="730" spans="1:27" ht="12.75" hidden="1" customHeight="1" outlineLevel="1" x14ac:dyDescent="0.2">
      <c r="A730" s="97" t="s">
        <v>2320</v>
      </c>
      <c r="B730" s="63" t="s">
        <v>242</v>
      </c>
      <c r="C730" s="43" t="s">
        <v>79</v>
      </c>
      <c r="D730" s="44">
        <v>80.430000000000007</v>
      </c>
      <c r="E730" s="44">
        <v>5.32</v>
      </c>
      <c r="F730" s="44">
        <v>1.18</v>
      </c>
      <c r="G730" s="44">
        <v>19.28</v>
      </c>
      <c r="H730" s="44">
        <v>0</v>
      </c>
      <c r="I730" s="44">
        <v>0</v>
      </c>
      <c r="J730" s="44">
        <v>0</v>
      </c>
      <c r="K730" s="44">
        <v>0</v>
      </c>
      <c r="L730" s="44">
        <v>20.91</v>
      </c>
      <c r="M730" s="44">
        <v>0</v>
      </c>
      <c r="N730" s="44">
        <v>2.02</v>
      </c>
      <c r="O730" s="44">
        <v>2.37</v>
      </c>
      <c r="P730" s="44">
        <v>0</v>
      </c>
      <c r="Q730" s="44">
        <v>2.0699999999999998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34.22</v>
      </c>
      <c r="X730" s="44">
        <v>8.27</v>
      </c>
      <c r="Y730" s="44">
        <v>0</v>
      </c>
      <c r="Z730" s="44">
        <v>88.85</v>
      </c>
      <c r="AA730" s="44">
        <v>81.13</v>
      </c>
    </row>
    <row r="731" spans="1:27" collapsed="1" x14ac:dyDescent="0.2">
      <c r="A731" s="96" t="s">
        <v>2321</v>
      </c>
      <c r="B731" s="28" t="str">
        <f>"23"&amp;"."&amp;$B$776&amp;"."&amp;$B$777</f>
        <v>23.11.2023</v>
      </c>
      <c r="C731" s="88" t="s">
        <v>76</v>
      </c>
      <c r="D731" s="89">
        <f>ROUND((D732)/1000,5)</f>
        <v>0.16211999999999999</v>
      </c>
      <c r="E731" s="89">
        <f t="shared" ref="E731:AA731" si="412">ROUND((E732)/1000,5)</f>
        <v>0.11703</v>
      </c>
      <c r="F731" s="89">
        <f t="shared" si="412"/>
        <v>4.367E-2</v>
      </c>
      <c r="G731" s="89">
        <f t="shared" si="412"/>
        <v>1.8929999999999999E-2</v>
      </c>
      <c r="H731" s="89">
        <f t="shared" si="412"/>
        <v>0</v>
      </c>
      <c r="I731" s="89">
        <f t="shared" si="412"/>
        <v>0</v>
      </c>
      <c r="J731" s="89">
        <f t="shared" si="412"/>
        <v>0</v>
      </c>
      <c r="K731" s="89">
        <f t="shared" si="412"/>
        <v>0</v>
      </c>
      <c r="L731" s="89">
        <f t="shared" si="412"/>
        <v>0</v>
      </c>
      <c r="M731" s="89">
        <f t="shared" si="412"/>
        <v>0</v>
      </c>
      <c r="N731" s="89">
        <f t="shared" si="412"/>
        <v>0</v>
      </c>
      <c r="O731" s="89">
        <f t="shared" si="412"/>
        <v>2.7E-4</v>
      </c>
      <c r="P731" s="89">
        <f t="shared" si="412"/>
        <v>0</v>
      </c>
      <c r="Q731" s="89">
        <f t="shared" si="412"/>
        <v>0</v>
      </c>
      <c r="R731" s="89">
        <f t="shared" si="412"/>
        <v>0</v>
      </c>
      <c r="S731" s="89">
        <f t="shared" si="412"/>
        <v>0</v>
      </c>
      <c r="T731" s="89">
        <f t="shared" si="412"/>
        <v>0</v>
      </c>
      <c r="U731" s="89">
        <f t="shared" si="412"/>
        <v>0</v>
      </c>
      <c r="V731" s="89">
        <f t="shared" si="412"/>
        <v>0</v>
      </c>
      <c r="W731" s="89">
        <f t="shared" si="412"/>
        <v>1.4080000000000001E-2</v>
      </c>
      <c r="X731" s="89">
        <f t="shared" si="412"/>
        <v>0</v>
      </c>
      <c r="Y731" s="89">
        <f t="shared" si="412"/>
        <v>1.65E-3</v>
      </c>
      <c r="Z731" s="89">
        <f t="shared" si="412"/>
        <v>6.6540000000000002E-2</v>
      </c>
      <c r="AA731" s="89">
        <f t="shared" si="412"/>
        <v>1.6760000000000001E-2</v>
      </c>
    </row>
    <row r="732" spans="1:27" ht="12.75" hidden="1" customHeight="1" outlineLevel="1" x14ac:dyDescent="0.2">
      <c r="A732" s="97" t="s">
        <v>2322</v>
      </c>
      <c r="B732" s="63" t="s">
        <v>242</v>
      </c>
      <c r="C732" s="43" t="s">
        <v>79</v>
      </c>
      <c r="D732" s="44">
        <v>162.12</v>
      </c>
      <c r="E732" s="44">
        <v>117.03</v>
      </c>
      <c r="F732" s="44">
        <v>43.67</v>
      </c>
      <c r="G732" s="44">
        <v>18.93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0.27</v>
      </c>
      <c r="P732" s="44">
        <v>0</v>
      </c>
      <c r="Q732" s="44">
        <v>0</v>
      </c>
      <c r="R732" s="44">
        <v>0</v>
      </c>
      <c r="S732" s="44">
        <v>0</v>
      </c>
      <c r="T732" s="44">
        <v>0</v>
      </c>
      <c r="U732" s="44">
        <v>0</v>
      </c>
      <c r="V732" s="44">
        <v>0</v>
      </c>
      <c r="W732" s="44">
        <v>14.08</v>
      </c>
      <c r="X732" s="44">
        <v>0</v>
      </c>
      <c r="Y732" s="44">
        <v>1.65</v>
      </c>
      <c r="Z732" s="44">
        <v>66.540000000000006</v>
      </c>
      <c r="AA732" s="44">
        <v>16.760000000000002</v>
      </c>
    </row>
    <row r="733" spans="1:27" collapsed="1" x14ac:dyDescent="0.2">
      <c r="A733" s="96" t="s">
        <v>2323</v>
      </c>
      <c r="B733" s="28" t="str">
        <f>"24"&amp;"."&amp;$B$776&amp;"."&amp;$B$777</f>
        <v>24.11.2023</v>
      </c>
      <c r="C733" s="88" t="s">
        <v>76</v>
      </c>
      <c r="D733" s="89">
        <f>ROUND((D734)/1000,5)</f>
        <v>1.2199999999999999E-3</v>
      </c>
      <c r="E733" s="89">
        <f t="shared" ref="E733:AA733" si="413">ROUND((E734)/1000,5)</f>
        <v>0</v>
      </c>
      <c r="F733" s="89">
        <f t="shared" si="413"/>
        <v>1.34E-3</v>
      </c>
      <c r="G733" s="89">
        <f t="shared" si="413"/>
        <v>0</v>
      </c>
      <c r="H733" s="89">
        <f t="shared" si="413"/>
        <v>0</v>
      </c>
      <c r="I733" s="89">
        <f t="shared" si="413"/>
        <v>0</v>
      </c>
      <c r="J733" s="89">
        <f t="shared" si="413"/>
        <v>0</v>
      </c>
      <c r="K733" s="89">
        <f t="shared" si="413"/>
        <v>0</v>
      </c>
      <c r="L733" s="89">
        <f t="shared" si="413"/>
        <v>0</v>
      </c>
      <c r="M733" s="89">
        <f t="shared" si="413"/>
        <v>0</v>
      </c>
      <c r="N733" s="89">
        <f t="shared" si="413"/>
        <v>0</v>
      </c>
      <c r="O733" s="89">
        <f t="shared" si="413"/>
        <v>0</v>
      </c>
      <c r="P733" s="89">
        <f t="shared" si="413"/>
        <v>0</v>
      </c>
      <c r="Q733" s="89">
        <f t="shared" si="413"/>
        <v>0</v>
      </c>
      <c r="R733" s="89">
        <f t="shared" si="413"/>
        <v>0</v>
      </c>
      <c r="S733" s="89">
        <f t="shared" si="413"/>
        <v>0</v>
      </c>
      <c r="T733" s="89">
        <f t="shared" si="413"/>
        <v>0</v>
      </c>
      <c r="U733" s="89">
        <f t="shared" si="413"/>
        <v>0</v>
      </c>
      <c r="V733" s="89">
        <f t="shared" si="413"/>
        <v>0</v>
      </c>
      <c r="W733" s="89">
        <f t="shared" si="413"/>
        <v>0</v>
      </c>
      <c r="X733" s="89">
        <f t="shared" si="413"/>
        <v>0</v>
      </c>
      <c r="Y733" s="89">
        <f t="shared" si="413"/>
        <v>0</v>
      </c>
      <c r="Z733" s="89">
        <f t="shared" si="413"/>
        <v>0.19828999999999999</v>
      </c>
      <c r="AA733" s="89">
        <f t="shared" si="413"/>
        <v>8.3699999999999997E-2</v>
      </c>
    </row>
    <row r="734" spans="1:27" ht="12.75" hidden="1" customHeight="1" outlineLevel="1" x14ac:dyDescent="0.2">
      <c r="A734" s="97" t="s">
        <v>2324</v>
      </c>
      <c r="B734" s="63" t="s">
        <v>242</v>
      </c>
      <c r="C734" s="43" t="s">
        <v>79</v>
      </c>
      <c r="D734" s="44">
        <v>1.22</v>
      </c>
      <c r="E734" s="44">
        <v>0</v>
      </c>
      <c r="F734" s="44">
        <v>1.34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0</v>
      </c>
      <c r="O734" s="44">
        <v>0</v>
      </c>
      <c r="P734" s="44">
        <v>0</v>
      </c>
      <c r="Q734" s="44">
        <v>0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0</v>
      </c>
      <c r="Z734" s="44">
        <v>198.29</v>
      </c>
      <c r="AA734" s="44">
        <v>83.7</v>
      </c>
    </row>
    <row r="735" spans="1:27" collapsed="1" x14ac:dyDescent="0.2">
      <c r="A735" s="96" t="s">
        <v>2325</v>
      </c>
      <c r="B735" s="28" t="str">
        <f>"25"&amp;"."&amp;$B$776&amp;"."&amp;$B$777</f>
        <v>25.11.2023</v>
      </c>
      <c r="C735" s="88" t="s">
        <v>76</v>
      </c>
      <c r="D735" s="89">
        <f>ROUND((D736)/1000,5)</f>
        <v>4.2199999999999998E-3</v>
      </c>
      <c r="E735" s="89">
        <f t="shared" ref="E735:AA735" si="414">ROUND((E736)/1000,5)</f>
        <v>0</v>
      </c>
      <c r="F735" s="89">
        <f t="shared" si="414"/>
        <v>0</v>
      </c>
      <c r="G735" s="89">
        <f t="shared" si="414"/>
        <v>0</v>
      </c>
      <c r="H735" s="89">
        <f t="shared" si="414"/>
        <v>0</v>
      </c>
      <c r="I735" s="89">
        <f t="shared" si="414"/>
        <v>0</v>
      </c>
      <c r="J735" s="89">
        <f t="shared" si="414"/>
        <v>0</v>
      </c>
      <c r="K735" s="89">
        <f t="shared" si="414"/>
        <v>0</v>
      </c>
      <c r="L735" s="89">
        <f t="shared" si="414"/>
        <v>6.2100000000000002E-3</v>
      </c>
      <c r="M735" s="89">
        <f t="shared" si="414"/>
        <v>6.9959999999999994E-2</v>
      </c>
      <c r="N735" s="89">
        <f t="shared" si="414"/>
        <v>0.12377000000000001</v>
      </c>
      <c r="O735" s="89">
        <f t="shared" si="414"/>
        <v>1.77E-2</v>
      </c>
      <c r="P735" s="89">
        <f t="shared" si="414"/>
        <v>8.3000000000000001E-4</v>
      </c>
      <c r="Q735" s="89">
        <f t="shared" si="414"/>
        <v>0</v>
      </c>
      <c r="R735" s="89">
        <f t="shared" si="414"/>
        <v>0</v>
      </c>
      <c r="S735" s="89">
        <f t="shared" si="414"/>
        <v>0</v>
      </c>
      <c r="T735" s="89">
        <f t="shared" si="414"/>
        <v>0</v>
      </c>
      <c r="U735" s="89">
        <f t="shared" si="414"/>
        <v>0</v>
      </c>
      <c r="V735" s="89">
        <f t="shared" si="414"/>
        <v>0.16880000000000001</v>
      </c>
      <c r="W735" s="89">
        <f t="shared" si="414"/>
        <v>0.16356000000000001</v>
      </c>
      <c r="X735" s="89">
        <f t="shared" si="414"/>
        <v>0.17493</v>
      </c>
      <c r="Y735" s="89">
        <f t="shared" si="414"/>
        <v>0</v>
      </c>
      <c r="Z735" s="89">
        <f t="shared" si="414"/>
        <v>9.8269999999999996E-2</v>
      </c>
      <c r="AA735" s="89">
        <f t="shared" si="414"/>
        <v>3.712E-2</v>
      </c>
    </row>
    <row r="736" spans="1:27" ht="12.75" hidden="1" customHeight="1" outlineLevel="1" x14ac:dyDescent="0.2">
      <c r="A736" s="97" t="s">
        <v>2326</v>
      </c>
      <c r="B736" s="63" t="s">
        <v>242</v>
      </c>
      <c r="C736" s="43" t="s">
        <v>79</v>
      </c>
      <c r="D736" s="44">
        <v>4.22</v>
      </c>
      <c r="E736" s="44">
        <v>0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0</v>
      </c>
      <c r="L736" s="44">
        <v>6.21</v>
      </c>
      <c r="M736" s="44">
        <v>69.959999999999994</v>
      </c>
      <c r="N736" s="44">
        <v>123.77</v>
      </c>
      <c r="O736" s="44">
        <v>17.7</v>
      </c>
      <c r="P736" s="44">
        <v>0.83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168.8</v>
      </c>
      <c r="W736" s="44">
        <v>163.56</v>
      </c>
      <c r="X736" s="44">
        <v>174.93</v>
      </c>
      <c r="Y736" s="44">
        <v>0</v>
      </c>
      <c r="Z736" s="44">
        <v>98.27</v>
      </c>
      <c r="AA736" s="44">
        <v>37.119999999999997</v>
      </c>
    </row>
    <row r="737" spans="1:27" collapsed="1" x14ac:dyDescent="0.2">
      <c r="A737" s="96" t="s">
        <v>2327</v>
      </c>
      <c r="B737" s="28" t="str">
        <f>"26"&amp;"."&amp;$B$776&amp;"."&amp;$B$777</f>
        <v>26.11.2023</v>
      </c>
      <c r="C737" s="88" t="s">
        <v>76</v>
      </c>
      <c r="D737" s="89">
        <f>ROUND((D738)/1000,5)</f>
        <v>0.19062999999999999</v>
      </c>
      <c r="E737" s="89">
        <f t="shared" ref="E737:AA737" si="415">ROUND((E738)/1000,5)</f>
        <v>0.18870000000000001</v>
      </c>
      <c r="F737" s="89">
        <f t="shared" si="415"/>
        <v>0.17787</v>
      </c>
      <c r="G737" s="89">
        <f t="shared" si="415"/>
        <v>0.13502</v>
      </c>
      <c r="H737" s="89">
        <f t="shared" si="415"/>
        <v>9.7089999999999996E-2</v>
      </c>
      <c r="I737" s="89">
        <f t="shared" si="415"/>
        <v>0.14398</v>
      </c>
      <c r="J737" s="89">
        <f t="shared" si="415"/>
        <v>5.5460000000000002E-2</v>
      </c>
      <c r="K737" s="89">
        <f t="shared" si="415"/>
        <v>4.7730000000000002E-2</v>
      </c>
      <c r="L737" s="89">
        <f t="shared" si="415"/>
        <v>0</v>
      </c>
      <c r="M737" s="89">
        <f t="shared" si="415"/>
        <v>0.10262</v>
      </c>
      <c r="N737" s="89">
        <f t="shared" si="415"/>
        <v>0.20956</v>
      </c>
      <c r="O737" s="89">
        <f t="shared" si="415"/>
        <v>0.24317</v>
      </c>
      <c r="P737" s="89">
        <f t="shared" si="415"/>
        <v>0.31378</v>
      </c>
      <c r="Q737" s="89">
        <f t="shared" si="415"/>
        <v>0.35175000000000001</v>
      </c>
      <c r="R737" s="89">
        <f t="shared" si="415"/>
        <v>0.19262000000000001</v>
      </c>
      <c r="S737" s="89">
        <f t="shared" si="415"/>
        <v>0.46339999999999998</v>
      </c>
      <c r="T737" s="89">
        <f t="shared" si="415"/>
        <v>0.14036000000000001</v>
      </c>
      <c r="U737" s="89">
        <f t="shared" si="415"/>
        <v>0.39617999999999998</v>
      </c>
      <c r="V737" s="89">
        <f t="shared" si="415"/>
        <v>0.56062999999999996</v>
      </c>
      <c r="W737" s="89">
        <f t="shared" si="415"/>
        <v>0.57382999999999995</v>
      </c>
      <c r="X737" s="89">
        <f t="shared" si="415"/>
        <v>0.69976000000000005</v>
      </c>
      <c r="Y737" s="89">
        <f t="shared" si="415"/>
        <v>0.53586999999999996</v>
      </c>
      <c r="Z737" s="89">
        <f t="shared" si="415"/>
        <v>0.48282999999999998</v>
      </c>
      <c r="AA737" s="89">
        <f t="shared" si="415"/>
        <v>0.34221000000000001</v>
      </c>
    </row>
    <row r="738" spans="1:27" ht="12.75" hidden="1" customHeight="1" outlineLevel="1" x14ac:dyDescent="0.2">
      <c r="A738" s="97" t="s">
        <v>2328</v>
      </c>
      <c r="B738" s="63" t="s">
        <v>242</v>
      </c>
      <c r="C738" s="43" t="s">
        <v>79</v>
      </c>
      <c r="D738" s="44">
        <v>190.63</v>
      </c>
      <c r="E738" s="44">
        <v>188.7</v>
      </c>
      <c r="F738" s="44">
        <v>177.87</v>
      </c>
      <c r="G738" s="44">
        <v>135.02000000000001</v>
      </c>
      <c r="H738" s="44">
        <v>97.09</v>
      </c>
      <c r="I738" s="44">
        <v>143.97999999999999</v>
      </c>
      <c r="J738" s="44">
        <v>55.46</v>
      </c>
      <c r="K738" s="44">
        <v>47.73</v>
      </c>
      <c r="L738" s="44">
        <v>0</v>
      </c>
      <c r="M738" s="44">
        <v>102.62</v>
      </c>
      <c r="N738" s="44">
        <v>209.56</v>
      </c>
      <c r="O738" s="44">
        <v>243.17</v>
      </c>
      <c r="P738" s="44">
        <v>313.77999999999997</v>
      </c>
      <c r="Q738" s="44">
        <v>351.75</v>
      </c>
      <c r="R738" s="44">
        <v>192.62</v>
      </c>
      <c r="S738" s="44">
        <v>463.4</v>
      </c>
      <c r="T738" s="44">
        <v>140.36000000000001</v>
      </c>
      <c r="U738" s="44">
        <v>396.18</v>
      </c>
      <c r="V738" s="44">
        <v>560.63</v>
      </c>
      <c r="W738" s="44">
        <v>573.83000000000004</v>
      </c>
      <c r="X738" s="44">
        <v>699.76</v>
      </c>
      <c r="Y738" s="44">
        <v>535.87</v>
      </c>
      <c r="Z738" s="44">
        <v>482.83</v>
      </c>
      <c r="AA738" s="44">
        <v>342.21</v>
      </c>
    </row>
    <row r="739" spans="1:27" collapsed="1" x14ac:dyDescent="0.2">
      <c r="A739" s="96" t="s">
        <v>2329</v>
      </c>
      <c r="B739" s="28" t="str">
        <f>"27"&amp;"."&amp;$B$776&amp;"."&amp;$B$777</f>
        <v>27.11.2023</v>
      </c>
      <c r="C739" s="88" t="s">
        <v>76</v>
      </c>
      <c r="D739" s="89">
        <f>ROUND((D740)/1000,5)</f>
        <v>0.10044</v>
      </c>
      <c r="E739" s="89">
        <f t="shared" ref="E739:AA739" si="416">ROUND((E740)/1000,5)</f>
        <v>0.12497</v>
      </c>
      <c r="F739" s="89">
        <f t="shared" si="416"/>
        <v>9.6540000000000001E-2</v>
      </c>
      <c r="G739" s="89">
        <f t="shared" si="416"/>
        <v>0</v>
      </c>
      <c r="H739" s="89">
        <f t="shared" si="416"/>
        <v>0</v>
      </c>
      <c r="I739" s="89">
        <f t="shared" si="416"/>
        <v>0</v>
      </c>
      <c r="J739" s="89">
        <f t="shared" si="416"/>
        <v>0</v>
      </c>
      <c r="K739" s="89">
        <f t="shared" si="416"/>
        <v>0</v>
      </c>
      <c r="L739" s="89">
        <f t="shared" si="416"/>
        <v>0</v>
      </c>
      <c r="M739" s="89">
        <f t="shared" si="416"/>
        <v>2.4969999999999999E-2</v>
      </c>
      <c r="N739" s="89">
        <f t="shared" si="416"/>
        <v>9.0499999999999997E-2</v>
      </c>
      <c r="O739" s="89">
        <f t="shared" si="416"/>
        <v>9.8150000000000001E-2</v>
      </c>
      <c r="P739" s="89">
        <f t="shared" si="416"/>
        <v>7.2700000000000001E-2</v>
      </c>
      <c r="Q739" s="89">
        <f t="shared" si="416"/>
        <v>7.2150000000000006E-2</v>
      </c>
      <c r="R739" s="89">
        <f t="shared" si="416"/>
        <v>9.0560000000000002E-2</v>
      </c>
      <c r="S739" s="89">
        <f t="shared" si="416"/>
        <v>5.0160000000000003E-2</v>
      </c>
      <c r="T739" s="89">
        <f t="shared" si="416"/>
        <v>4.7989999999999998E-2</v>
      </c>
      <c r="U739" s="89">
        <f t="shared" si="416"/>
        <v>7.3090000000000002E-2</v>
      </c>
      <c r="V739" s="89">
        <f t="shared" si="416"/>
        <v>0.12005</v>
      </c>
      <c r="W739" s="89">
        <f t="shared" si="416"/>
        <v>0.30501</v>
      </c>
      <c r="X739" s="89">
        <f t="shared" si="416"/>
        <v>0.27742</v>
      </c>
      <c r="Y739" s="89">
        <f t="shared" si="416"/>
        <v>7.9769999999999994E-2</v>
      </c>
      <c r="Z739" s="89">
        <f t="shared" si="416"/>
        <v>0.15273999999999999</v>
      </c>
      <c r="AA739" s="89">
        <f t="shared" si="416"/>
        <v>6.7489999999999994E-2</v>
      </c>
    </row>
    <row r="740" spans="1:27" ht="12.75" hidden="1" customHeight="1" outlineLevel="1" x14ac:dyDescent="0.2">
      <c r="A740" s="97" t="s">
        <v>2330</v>
      </c>
      <c r="B740" s="63" t="s">
        <v>242</v>
      </c>
      <c r="C740" s="43" t="s">
        <v>79</v>
      </c>
      <c r="D740" s="44">
        <v>100.44</v>
      </c>
      <c r="E740" s="44">
        <v>124.97</v>
      </c>
      <c r="F740" s="44">
        <v>96.54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4">
        <v>0</v>
      </c>
      <c r="M740" s="44">
        <v>24.97</v>
      </c>
      <c r="N740" s="44">
        <v>90.5</v>
      </c>
      <c r="O740" s="44">
        <v>98.15</v>
      </c>
      <c r="P740" s="44">
        <v>72.7</v>
      </c>
      <c r="Q740" s="44">
        <v>72.150000000000006</v>
      </c>
      <c r="R740" s="44">
        <v>90.56</v>
      </c>
      <c r="S740" s="44">
        <v>50.16</v>
      </c>
      <c r="T740" s="44">
        <v>47.99</v>
      </c>
      <c r="U740" s="44">
        <v>73.09</v>
      </c>
      <c r="V740" s="44">
        <v>120.05</v>
      </c>
      <c r="W740" s="44">
        <v>305.01</v>
      </c>
      <c r="X740" s="44">
        <v>277.42</v>
      </c>
      <c r="Y740" s="44">
        <v>79.77</v>
      </c>
      <c r="Z740" s="44">
        <v>152.74</v>
      </c>
      <c r="AA740" s="44">
        <v>67.489999999999995</v>
      </c>
    </row>
    <row r="741" spans="1:27" collapsed="1" x14ac:dyDescent="0.2">
      <c r="A741" s="96" t="s">
        <v>2331</v>
      </c>
      <c r="B741" s="28" t="str">
        <f>"28"&amp;"."&amp;$B$776&amp;"."&amp;$B$777</f>
        <v>28.11.2023</v>
      </c>
      <c r="C741" s="88" t="s">
        <v>76</v>
      </c>
      <c r="D741" s="89">
        <f>ROUND((D742)/1000,5)</f>
        <v>1.061E-2</v>
      </c>
      <c r="E741" s="89">
        <f t="shared" ref="E741:AA741" si="417">ROUND((E742)/1000,5)</f>
        <v>1.09E-2</v>
      </c>
      <c r="F741" s="89">
        <f t="shared" si="417"/>
        <v>0</v>
      </c>
      <c r="G741" s="89">
        <f t="shared" si="417"/>
        <v>0</v>
      </c>
      <c r="H741" s="89">
        <f t="shared" si="417"/>
        <v>0</v>
      </c>
      <c r="I741" s="89">
        <f t="shared" si="417"/>
        <v>0</v>
      </c>
      <c r="J741" s="89">
        <f t="shared" si="417"/>
        <v>0</v>
      </c>
      <c r="K741" s="89">
        <f t="shared" si="417"/>
        <v>0</v>
      </c>
      <c r="L741" s="89">
        <f t="shared" si="417"/>
        <v>0</v>
      </c>
      <c r="M741" s="89">
        <f t="shared" si="417"/>
        <v>0</v>
      </c>
      <c r="N741" s="89">
        <f t="shared" si="417"/>
        <v>1.32E-3</v>
      </c>
      <c r="O741" s="89">
        <f t="shared" si="417"/>
        <v>0</v>
      </c>
      <c r="P741" s="89">
        <f t="shared" si="417"/>
        <v>0</v>
      </c>
      <c r="Q741" s="89">
        <f t="shared" si="417"/>
        <v>0</v>
      </c>
      <c r="R741" s="89">
        <f t="shared" si="417"/>
        <v>0</v>
      </c>
      <c r="S741" s="89">
        <f t="shared" si="417"/>
        <v>2.5999999999999998E-4</v>
      </c>
      <c r="T741" s="89">
        <f t="shared" si="417"/>
        <v>3.5000000000000001E-3</v>
      </c>
      <c r="U741" s="89">
        <f t="shared" si="417"/>
        <v>1.1999999999999999E-3</v>
      </c>
      <c r="V741" s="89">
        <f t="shared" si="417"/>
        <v>2.33E-3</v>
      </c>
      <c r="W741" s="89">
        <f t="shared" si="417"/>
        <v>0</v>
      </c>
      <c r="X741" s="89">
        <f t="shared" si="417"/>
        <v>0</v>
      </c>
      <c r="Y741" s="89">
        <f t="shared" si="417"/>
        <v>0</v>
      </c>
      <c r="Z741" s="89">
        <f t="shared" si="417"/>
        <v>2.0000000000000002E-5</v>
      </c>
      <c r="AA741" s="89">
        <f t="shared" si="417"/>
        <v>0.11935999999999999</v>
      </c>
    </row>
    <row r="742" spans="1:27" ht="12.75" hidden="1" customHeight="1" outlineLevel="1" x14ac:dyDescent="0.2">
      <c r="A742" s="97" t="s">
        <v>2332</v>
      </c>
      <c r="B742" s="63" t="s">
        <v>242</v>
      </c>
      <c r="C742" s="43" t="s">
        <v>79</v>
      </c>
      <c r="D742" s="44">
        <v>10.61</v>
      </c>
      <c r="E742" s="44">
        <v>10.9</v>
      </c>
      <c r="F742" s="44">
        <v>0</v>
      </c>
      <c r="G742" s="44">
        <v>0</v>
      </c>
      <c r="H742" s="44">
        <v>0</v>
      </c>
      <c r="I742" s="44">
        <v>0</v>
      </c>
      <c r="J742" s="44">
        <v>0</v>
      </c>
      <c r="K742" s="44">
        <v>0</v>
      </c>
      <c r="L742" s="44">
        <v>0</v>
      </c>
      <c r="M742" s="44">
        <v>0</v>
      </c>
      <c r="N742" s="44">
        <v>1.32</v>
      </c>
      <c r="O742" s="44">
        <v>0</v>
      </c>
      <c r="P742" s="44">
        <v>0</v>
      </c>
      <c r="Q742" s="44">
        <v>0</v>
      </c>
      <c r="R742" s="44">
        <v>0</v>
      </c>
      <c r="S742" s="44">
        <v>0.26</v>
      </c>
      <c r="T742" s="44">
        <v>3.5</v>
      </c>
      <c r="U742" s="44">
        <v>1.2</v>
      </c>
      <c r="V742" s="44">
        <v>2.33</v>
      </c>
      <c r="W742" s="44">
        <v>0</v>
      </c>
      <c r="X742" s="44">
        <v>0</v>
      </c>
      <c r="Y742" s="44">
        <v>0</v>
      </c>
      <c r="Z742" s="44">
        <v>0.02</v>
      </c>
      <c r="AA742" s="44">
        <v>119.36</v>
      </c>
    </row>
    <row r="743" spans="1:27" collapsed="1" x14ac:dyDescent="0.2">
      <c r="A743" s="96" t="s">
        <v>2333</v>
      </c>
      <c r="B743" s="28" t="str">
        <f>"29"&amp;"."&amp;$B$776&amp;"."&amp;$B$777</f>
        <v>29.11.2023</v>
      </c>
      <c r="C743" s="88" t="s">
        <v>76</v>
      </c>
      <c r="D743" s="89">
        <f>ROUND((D744)/1000,5)</f>
        <v>9.0209999999999999E-2</v>
      </c>
      <c r="E743" s="89">
        <f t="shared" ref="E743:AA743" si="418">ROUND((E744)/1000,5)</f>
        <v>0.14971999999999999</v>
      </c>
      <c r="F743" s="89">
        <f t="shared" si="418"/>
        <v>5.1900000000000002E-3</v>
      </c>
      <c r="G743" s="89">
        <f t="shared" si="418"/>
        <v>1.6000000000000001E-4</v>
      </c>
      <c r="H743" s="89">
        <f t="shared" si="418"/>
        <v>0</v>
      </c>
      <c r="I743" s="89">
        <f t="shared" si="418"/>
        <v>0</v>
      </c>
      <c r="J743" s="89">
        <f t="shared" si="418"/>
        <v>0</v>
      </c>
      <c r="K743" s="89">
        <f t="shared" si="418"/>
        <v>0</v>
      </c>
      <c r="L743" s="89">
        <f t="shared" si="418"/>
        <v>0</v>
      </c>
      <c r="M743" s="89">
        <f t="shared" si="418"/>
        <v>0</v>
      </c>
      <c r="N743" s="89">
        <f t="shared" si="418"/>
        <v>0</v>
      </c>
      <c r="O743" s="89">
        <f t="shared" si="418"/>
        <v>0</v>
      </c>
      <c r="P743" s="89">
        <f t="shared" si="418"/>
        <v>0</v>
      </c>
      <c r="Q743" s="89">
        <f t="shared" si="418"/>
        <v>0</v>
      </c>
      <c r="R743" s="89">
        <f t="shared" si="418"/>
        <v>0</v>
      </c>
      <c r="S743" s="89">
        <f t="shared" si="418"/>
        <v>0</v>
      </c>
      <c r="T743" s="89">
        <f t="shared" si="418"/>
        <v>0</v>
      </c>
      <c r="U743" s="89">
        <f t="shared" si="418"/>
        <v>0</v>
      </c>
      <c r="V743" s="89">
        <f t="shared" si="418"/>
        <v>0</v>
      </c>
      <c r="W743" s="89">
        <f t="shared" si="418"/>
        <v>7.7600000000000002E-2</v>
      </c>
      <c r="X743" s="89">
        <f t="shared" si="418"/>
        <v>0.17179</v>
      </c>
      <c r="Y743" s="89">
        <f t="shared" si="418"/>
        <v>0.18764</v>
      </c>
      <c r="Z743" s="89">
        <f t="shared" si="418"/>
        <v>0.36513000000000001</v>
      </c>
      <c r="AA743" s="89">
        <f t="shared" si="418"/>
        <v>0.32052999999999998</v>
      </c>
    </row>
    <row r="744" spans="1:27" ht="12.75" hidden="1" customHeight="1" outlineLevel="1" x14ac:dyDescent="0.2">
      <c r="A744" s="97" t="s">
        <v>2334</v>
      </c>
      <c r="B744" s="63" t="s">
        <v>242</v>
      </c>
      <c r="C744" s="43" t="s">
        <v>79</v>
      </c>
      <c r="D744" s="44">
        <v>90.21</v>
      </c>
      <c r="E744" s="44">
        <v>149.72</v>
      </c>
      <c r="F744" s="44">
        <v>5.19</v>
      </c>
      <c r="G744" s="44">
        <v>0.16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77.599999999999994</v>
      </c>
      <c r="X744" s="44">
        <v>171.79</v>
      </c>
      <c r="Y744" s="44">
        <v>187.64</v>
      </c>
      <c r="Z744" s="44">
        <v>365.13</v>
      </c>
      <c r="AA744" s="44">
        <v>320.52999999999997</v>
      </c>
    </row>
    <row r="745" spans="1:27" collapsed="1" x14ac:dyDescent="0.2">
      <c r="A745" s="96" t="s">
        <v>2335</v>
      </c>
      <c r="B745" s="28" t="str">
        <f>"30"&amp;"."&amp;$B$776&amp;"."&amp;$B$777</f>
        <v>30.11.2023</v>
      </c>
      <c r="C745" s="88" t="s">
        <v>76</v>
      </c>
      <c r="D745" s="89">
        <f>ROUND((D746)/1000,5)</f>
        <v>6.923E-2</v>
      </c>
      <c r="E745" s="89">
        <f t="shared" ref="E745:AA745" si="419">ROUND((E746)/1000,5)</f>
        <v>4.1119999999999997E-2</v>
      </c>
      <c r="F745" s="89">
        <f t="shared" si="419"/>
        <v>8.94E-3</v>
      </c>
      <c r="G745" s="89">
        <f t="shared" si="419"/>
        <v>0</v>
      </c>
      <c r="H745" s="89">
        <f t="shared" si="419"/>
        <v>0</v>
      </c>
      <c r="I745" s="89">
        <f t="shared" si="419"/>
        <v>0</v>
      </c>
      <c r="J745" s="89">
        <f t="shared" si="419"/>
        <v>0</v>
      </c>
      <c r="K745" s="89">
        <f t="shared" si="419"/>
        <v>0</v>
      </c>
      <c r="L745" s="89">
        <f t="shared" si="419"/>
        <v>0</v>
      </c>
      <c r="M745" s="89">
        <f t="shared" si="419"/>
        <v>0</v>
      </c>
      <c r="N745" s="89">
        <f t="shared" si="419"/>
        <v>1.2869999999999999E-2</v>
      </c>
      <c r="O745" s="89">
        <f t="shared" si="419"/>
        <v>1.6900000000000001E-3</v>
      </c>
      <c r="P745" s="89">
        <f t="shared" si="419"/>
        <v>0</v>
      </c>
      <c r="Q745" s="89">
        <f t="shared" si="419"/>
        <v>0</v>
      </c>
      <c r="R745" s="89">
        <f t="shared" si="419"/>
        <v>1.16E-3</v>
      </c>
      <c r="S745" s="89">
        <f t="shared" si="419"/>
        <v>1.2600000000000001E-3</v>
      </c>
      <c r="T745" s="89">
        <f t="shared" si="419"/>
        <v>0</v>
      </c>
      <c r="U745" s="89">
        <f t="shared" si="419"/>
        <v>3.1890000000000002E-2</v>
      </c>
      <c r="V745" s="89">
        <f t="shared" si="419"/>
        <v>4.2819999999999997E-2</v>
      </c>
      <c r="W745" s="89">
        <f t="shared" si="419"/>
        <v>8.3210000000000006E-2</v>
      </c>
      <c r="X745" s="89">
        <f t="shared" si="419"/>
        <v>6.3369999999999996E-2</v>
      </c>
      <c r="Y745" s="89">
        <f t="shared" si="419"/>
        <v>0</v>
      </c>
      <c r="Z745" s="89">
        <f t="shared" si="419"/>
        <v>0.11658</v>
      </c>
      <c r="AA745" s="89">
        <f t="shared" si="419"/>
        <v>8.1860000000000002E-2</v>
      </c>
    </row>
    <row r="746" spans="1:27" ht="12.75" hidden="1" customHeight="1" outlineLevel="1" x14ac:dyDescent="0.2">
      <c r="A746" s="97" t="s">
        <v>2336</v>
      </c>
      <c r="B746" s="63" t="s">
        <v>242</v>
      </c>
      <c r="C746" s="43" t="s">
        <v>79</v>
      </c>
      <c r="D746" s="44">
        <v>69.23</v>
      </c>
      <c r="E746" s="44">
        <v>41.12</v>
      </c>
      <c r="F746" s="44">
        <v>8.94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12.87</v>
      </c>
      <c r="O746" s="44">
        <v>1.69</v>
      </c>
      <c r="P746" s="44">
        <v>0</v>
      </c>
      <c r="Q746" s="44">
        <v>0</v>
      </c>
      <c r="R746" s="44">
        <v>1.1599999999999999</v>
      </c>
      <c r="S746" s="44">
        <v>1.26</v>
      </c>
      <c r="T746" s="44">
        <v>0</v>
      </c>
      <c r="U746" s="44">
        <v>31.89</v>
      </c>
      <c r="V746" s="44">
        <v>42.82</v>
      </c>
      <c r="W746" s="44">
        <v>83.21</v>
      </c>
      <c r="X746" s="44">
        <v>63.37</v>
      </c>
      <c r="Y746" s="44">
        <v>0</v>
      </c>
      <c r="Z746" s="44">
        <v>116.58</v>
      </c>
      <c r="AA746" s="44">
        <v>81.86</v>
      </c>
    </row>
    <row r="747" spans="1:27" collapsed="1" x14ac:dyDescent="0.2">
      <c r="B747" s="99" t="s">
        <v>391</v>
      </c>
    </row>
    <row r="748" spans="1:27" x14ac:dyDescent="0.2">
      <c r="B748" s="99" t="s">
        <v>391</v>
      </c>
    </row>
    <row r="749" spans="1:27" x14ac:dyDescent="0.2">
      <c r="A749" s="181" t="s">
        <v>2337</v>
      </c>
      <c r="B749" s="182"/>
      <c r="C749" s="182"/>
      <c r="D749" s="182"/>
      <c r="E749" s="182"/>
      <c r="F749" s="182"/>
      <c r="G749" s="182"/>
      <c r="H749" s="182"/>
      <c r="I749" s="182"/>
      <c r="J749" s="182"/>
      <c r="K749" s="182"/>
      <c r="L749" s="182"/>
      <c r="M749" s="182"/>
      <c r="N749" s="182"/>
      <c r="O749" s="182"/>
      <c r="P749" s="182"/>
      <c r="Q749" s="182"/>
      <c r="R749" s="182"/>
      <c r="S749" s="182"/>
      <c r="T749" s="182"/>
      <c r="U749" s="182"/>
      <c r="V749" s="182"/>
      <c r="W749" s="182"/>
      <c r="X749" s="182"/>
      <c r="Y749" s="182"/>
      <c r="Z749" s="182"/>
      <c r="AA749" s="183"/>
    </row>
    <row r="750" spans="1:27" s="116" customFormat="1" x14ac:dyDescent="0.2">
      <c r="A750" s="28" t="s">
        <v>64</v>
      </c>
      <c r="B750" s="197" t="s">
        <v>2338</v>
      </c>
      <c r="C750" s="198"/>
      <c r="D750" s="198"/>
      <c r="E750" s="198"/>
      <c r="F750" s="198"/>
      <c r="G750" s="198"/>
      <c r="H750" s="198"/>
      <c r="I750" s="198"/>
      <c r="J750" s="198"/>
      <c r="K750" s="199"/>
      <c r="L750" s="115" t="s">
        <v>3</v>
      </c>
      <c r="M750" s="115" t="s">
        <v>2339</v>
      </c>
    </row>
    <row r="751" spans="1:27" s="116" customFormat="1" x14ac:dyDescent="0.2">
      <c r="A751" s="96" t="s">
        <v>2340</v>
      </c>
      <c r="B751" s="200" t="s">
        <v>2341</v>
      </c>
      <c r="C751" s="201"/>
      <c r="D751" s="201"/>
      <c r="E751" s="201"/>
      <c r="F751" s="201"/>
      <c r="G751" s="201"/>
      <c r="H751" s="201"/>
      <c r="I751" s="201"/>
      <c r="J751" s="201"/>
      <c r="K751" s="202"/>
      <c r="L751" s="117" t="s">
        <v>2342</v>
      </c>
      <c r="M751" s="118">
        <v>8.8199999999999997E-3</v>
      </c>
    </row>
    <row r="752" spans="1:27" s="116" customFormat="1" x14ac:dyDescent="0.2">
      <c r="A752" s="96" t="s">
        <v>2343</v>
      </c>
      <c r="B752" s="200" t="s">
        <v>2344</v>
      </c>
      <c r="C752" s="201"/>
      <c r="D752" s="201"/>
      <c r="E752" s="201"/>
      <c r="F752" s="201"/>
      <c r="G752" s="201"/>
      <c r="H752" s="201"/>
      <c r="I752" s="201"/>
      <c r="J752" s="201"/>
      <c r="K752" s="202"/>
      <c r="L752" s="117" t="s">
        <v>2342</v>
      </c>
      <c r="M752" s="118">
        <v>0.20687</v>
      </c>
    </row>
    <row r="755" spans="1:27" x14ac:dyDescent="0.2">
      <c r="A755" s="181" t="s">
        <v>845</v>
      </c>
      <c r="B755" s="182"/>
      <c r="C755" s="182"/>
      <c r="D755" s="182"/>
      <c r="E755" s="182"/>
      <c r="F755" s="182"/>
      <c r="G755" s="182"/>
      <c r="H755" s="182"/>
      <c r="I755" s="182"/>
      <c r="J755" s="182"/>
      <c r="K755" s="182"/>
      <c r="L755" s="182"/>
      <c r="M755" s="182"/>
      <c r="N755" s="182"/>
      <c r="O755" s="182"/>
      <c r="P755" s="182"/>
      <c r="Q755" s="182"/>
      <c r="R755" s="182"/>
      <c r="S755" s="182"/>
      <c r="T755" s="182"/>
      <c r="U755" s="182"/>
      <c r="V755" s="182"/>
      <c r="W755" s="182"/>
      <c r="X755" s="182"/>
      <c r="Y755" s="182"/>
      <c r="Z755" s="182"/>
      <c r="AA755" s="183"/>
    </row>
    <row r="756" spans="1:27" ht="15" customHeight="1" x14ac:dyDescent="0.2">
      <c r="A756" s="184" t="s">
        <v>2345</v>
      </c>
      <c r="B756" s="186" t="s">
        <v>847</v>
      </c>
      <c r="C756" s="188" t="s">
        <v>848</v>
      </c>
      <c r="D756" s="27" t="s">
        <v>69</v>
      </c>
      <c r="E756" s="27" t="s">
        <v>70</v>
      </c>
      <c r="F756" s="27" t="s">
        <v>849</v>
      </c>
      <c r="G756" s="27" t="s">
        <v>850</v>
      </c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</row>
    <row r="757" spans="1:27" x14ac:dyDescent="0.2">
      <c r="A757" s="185"/>
      <c r="B757" s="187"/>
      <c r="C757" s="189"/>
      <c r="D757" s="103">
        <f>D758</f>
        <v>880567.97</v>
      </c>
      <c r="E757" s="103">
        <f t="shared" ref="E757:G757" si="420">E758</f>
        <v>880567.97</v>
      </c>
      <c r="F757" s="103">
        <f t="shared" si="420"/>
        <v>880567.97</v>
      </c>
      <c r="G757" s="103">
        <f t="shared" si="420"/>
        <v>880567.97</v>
      </c>
    </row>
    <row r="758" spans="1:27" ht="12.75" hidden="1" customHeight="1" outlineLevel="1" x14ac:dyDescent="0.2">
      <c r="A758" s="104" t="s">
        <v>2346</v>
      </c>
      <c r="B758" s="105" t="s">
        <v>852</v>
      </c>
      <c r="C758" s="106" t="s">
        <v>848</v>
      </c>
      <c r="D758" s="44">
        <v>880567.97</v>
      </c>
      <c r="E758" s="44">
        <f>$D758</f>
        <v>880567.97</v>
      </c>
      <c r="F758" s="44">
        <f>$D758</f>
        <v>880567.97</v>
      </c>
      <c r="G758" s="44">
        <f>$D758</f>
        <v>880567.97</v>
      </c>
    </row>
    <row r="759" spans="1:27" collapsed="1" x14ac:dyDescent="0.2"/>
    <row r="761" spans="1:27" ht="12.75" customHeight="1" x14ac:dyDescent="0.25">
      <c r="A761" s="190" t="s">
        <v>84</v>
      </c>
      <c r="B761" s="190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1:27" ht="12.75" customHeight="1" x14ac:dyDescent="0.25">
      <c r="A762" s="174" t="s">
        <v>3073</v>
      </c>
      <c r="B762" s="174"/>
      <c r="C762" s="174"/>
      <c r="D762" s="174"/>
      <c r="E762" s="174"/>
      <c r="F762" s="174"/>
      <c r="G762" s="174"/>
      <c r="H762" s="174"/>
      <c r="I762" s="174"/>
      <c r="J762" s="174"/>
      <c r="K762" s="174"/>
      <c r="L762" s="174"/>
      <c r="M762" s="174"/>
      <c r="N762" s="174"/>
      <c r="O762" s="174"/>
      <c r="P762"/>
      <c r="Q762"/>
      <c r="R762"/>
      <c r="S762"/>
      <c r="T762"/>
      <c r="U762"/>
      <c r="V762"/>
      <c r="W762"/>
      <c r="X762"/>
      <c r="Y762"/>
      <c r="Z762"/>
      <c r="AA762"/>
    </row>
    <row r="764" spans="1:27" x14ac:dyDescent="0.2">
      <c r="A764" s="54"/>
      <c r="B764" s="55"/>
    </row>
    <row r="765" spans="1:27" x14ac:dyDescent="0.2">
      <c r="A765" s="54"/>
      <c r="B765" s="56"/>
    </row>
    <row r="776" spans="2:2" ht="12.75" hidden="1" customHeight="1" x14ac:dyDescent="0.2">
      <c r="B776" s="107" t="s">
        <v>3074</v>
      </c>
    </row>
    <row r="777" spans="2:2" ht="12.75" hidden="1" customHeight="1" x14ac:dyDescent="0.2">
      <c r="B777" s="108" t="s">
        <v>3075</v>
      </c>
    </row>
  </sheetData>
  <autoFilter ref="B6:C682" xr:uid="{00000000-0001-0000-0C00-000000000000}"/>
  <mergeCells count="18">
    <mergeCell ref="A762:O762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1:B761"/>
    <mergeCell ref="A467:AA467"/>
    <mergeCell ref="A1:AA3"/>
    <mergeCell ref="A4:AA4"/>
    <mergeCell ref="A5:AA5"/>
    <mergeCell ref="A159:AA159"/>
    <mergeCell ref="A313:AA313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BEA6B-5A68-4639-9044-0B3741F9D882}">
  <sheetPr>
    <tabColor rgb="FFFFC000"/>
    <pageSetUpPr fitToPage="1"/>
  </sheetPr>
  <dimension ref="A1:AA777"/>
  <sheetViews>
    <sheetView view="pageBreakPreview" topLeftCell="B1" zoomScale="76" zoomScaleNormal="100" zoomScaleSheetLayoutView="76" workbookViewId="0">
      <selection activeCell="N8" sqref="N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75" t="s">
        <v>1614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5" customHeight="1" x14ac:dyDescent="0.25">
      <c r="A4" s="178" t="s">
        <v>853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A5" s="181" t="s">
        <v>213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1615</v>
      </c>
      <c r="B7" s="28" t="str">
        <f>"01"&amp;"."&amp;$B$776&amp;"."&amp;$B$777</f>
        <v>01.11.2023</v>
      </c>
      <c r="C7" s="88" t="s">
        <v>76</v>
      </c>
      <c r="D7" s="89">
        <f>ROUND(((D8+D9+D11+D10)/1000),5)</f>
        <v>2.4607000000000001</v>
      </c>
      <c r="E7" s="89">
        <f>ROUND(((E8+E9+E11+E10)/1000),5)</f>
        <v>2.33243</v>
      </c>
      <c r="F7" s="89">
        <f>ROUND(((F8+F9+F11+F10)/1000),5)</f>
        <v>2.2640899999999999</v>
      </c>
      <c r="G7" s="89">
        <f t="shared" ref="G7:AA7" si="0">ROUND(((G8+G9+G11+G10)/1000),5)</f>
        <v>2.2262</v>
      </c>
      <c r="H7" s="89">
        <f t="shared" si="0"/>
        <v>2.3353899999999999</v>
      </c>
      <c r="I7" s="89">
        <f t="shared" si="0"/>
        <v>2.49532</v>
      </c>
      <c r="J7" s="89">
        <f t="shared" si="0"/>
        <v>2.6646399999999999</v>
      </c>
      <c r="K7" s="89">
        <f t="shared" si="0"/>
        <v>2.9041399999999999</v>
      </c>
      <c r="L7" s="89">
        <f t="shared" si="0"/>
        <v>3.1280899999999998</v>
      </c>
      <c r="M7" s="89">
        <f t="shared" si="0"/>
        <v>3.2725399999999998</v>
      </c>
      <c r="N7" s="89">
        <f t="shared" si="0"/>
        <v>3.2788900000000001</v>
      </c>
      <c r="O7" s="89">
        <f t="shared" si="0"/>
        <v>3.24451</v>
      </c>
      <c r="P7" s="89">
        <f t="shared" si="0"/>
        <v>3.2444299999999999</v>
      </c>
      <c r="Q7" s="89">
        <f t="shared" si="0"/>
        <v>3.3050099999999998</v>
      </c>
      <c r="R7" s="89">
        <f t="shared" si="0"/>
        <v>3.2560899999999999</v>
      </c>
      <c r="S7" s="89">
        <f t="shared" si="0"/>
        <v>3.2786200000000001</v>
      </c>
      <c r="T7" s="89">
        <f t="shared" si="0"/>
        <v>3.24125</v>
      </c>
      <c r="U7" s="89">
        <f t="shared" si="0"/>
        <v>3.2428699999999999</v>
      </c>
      <c r="V7" s="89">
        <f t="shared" si="0"/>
        <v>3.1908599999999998</v>
      </c>
      <c r="W7" s="89">
        <f t="shared" si="0"/>
        <v>3.1428699999999998</v>
      </c>
      <c r="X7" s="89">
        <f t="shared" si="0"/>
        <v>3.1497799999999998</v>
      </c>
      <c r="Y7" s="89">
        <f t="shared" si="0"/>
        <v>2.9587300000000001</v>
      </c>
      <c r="Z7" s="89">
        <f t="shared" si="0"/>
        <v>2.7538900000000002</v>
      </c>
      <c r="AA7" s="89">
        <f t="shared" si="0"/>
        <v>2.5420600000000002</v>
      </c>
    </row>
    <row r="8" spans="1:27" ht="12.75" hidden="1" customHeight="1" outlineLevel="1" x14ac:dyDescent="0.2">
      <c r="A8" s="97" t="s">
        <v>1616</v>
      </c>
      <c r="B8" s="63" t="s">
        <v>242</v>
      </c>
      <c r="C8" s="43" t="s">
        <v>79</v>
      </c>
      <c r="D8" s="44">
        <v>1169.29</v>
      </c>
      <c r="E8" s="44">
        <v>1041.02</v>
      </c>
      <c r="F8" s="44">
        <v>972.68</v>
      </c>
      <c r="G8" s="44">
        <v>934.79</v>
      </c>
      <c r="H8" s="44">
        <v>1043.98</v>
      </c>
      <c r="I8" s="44">
        <v>1203.9100000000001</v>
      </c>
      <c r="J8" s="44">
        <v>1373.23</v>
      </c>
      <c r="K8" s="44">
        <v>1612.73</v>
      </c>
      <c r="L8" s="44">
        <v>1836.68</v>
      </c>
      <c r="M8" s="44">
        <v>1981.13</v>
      </c>
      <c r="N8" s="44">
        <v>1987.48</v>
      </c>
      <c r="O8" s="44">
        <v>1953.1</v>
      </c>
      <c r="P8" s="44">
        <v>1953.02</v>
      </c>
      <c r="Q8" s="44">
        <v>2013.6</v>
      </c>
      <c r="R8" s="44">
        <v>1964.68</v>
      </c>
      <c r="S8" s="44">
        <v>1987.21</v>
      </c>
      <c r="T8" s="44">
        <v>1949.84</v>
      </c>
      <c r="U8" s="44">
        <v>1951.46</v>
      </c>
      <c r="V8" s="44">
        <v>1899.45</v>
      </c>
      <c r="W8" s="44">
        <v>1851.46</v>
      </c>
      <c r="X8" s="44">
        <v>1858.37</v>
      </c>
      <c r="Y8" s="44">
        <v>1667.32</v>
      </c>
      <c r="Z8" s="44">
        <v>1462.48</v>
      </c>
      <c r="AA8" s="44">
        <v>1250.6500000000001</v>
      </c>
    </row>
    <row r="9" spans="1:27" ht="12.75" hidden="1" customHeight="1" outlineLevel="1" x14ac:dyDescent="0.2">
      <c r="A9" s="97" t="s">
        <v>1617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97" t="s">
        <v>1618</v>
      </c>
      <c r="B10" s="63" t="s">
        <v>83</v>
      </c>
      <c r="C10" s="43" t="s">
        <v>79</v>
      </c>
      <c r="D10" s="44">
        <v>3.63</v>
      </c>
      <c r="E10" s="44">
        <v>3.63</v>
      </c>
      <c r="F10" s="44">
        <v>3.63</v>
      </c>
      <c r="G10" s="44">
        <v>3.63</v>
      </c>
      <c r="H10" s="44">
        <v>3.63</v>
      </c>
      <c r="I10" s="44">
        <v>3.63</v>
      </c>
      <c r="J10" s="44">
        <v>3.63</v>
      </c>
      <c r="K10" s="44">
        <v>3.63</v>
      </c>
      <c r="L10" s="44">
        <v>3.63</v>
      </c>
      <c r="M10" s="44">
        <v>3.63</v>
      </c>
      <c r="N10" s="44">
        <v>3.63</v>
      </c>
      <c r="O10" s="44">
        <v>3.63</v>
      </c>
      <c r="P10" s="44">
        <v>3.63</v>
      </c>
      <c r="Q10" s="44">
        <v>3.63</v>
      </c>
      <c r="R10" s="44">
        <v>3.63</v>
      </c>
      <c r="S10" s="44">
        <v>3.63</v>
      </c>
      <c r="T10" s="44">
        <v>3.63</v>
      </c>
      <c r="U10" s="44">
        <v>3.63</v>
      </c>
      <c r="V10" s="44">
        <v>3.63</v>
      </c>
      <c r="W10" s="44">
        <v>3.63</v>
      </c>
      <c r="X10" s="44">
        <v>3.63</v>
      </c>
      <c r="Y10" s="44">
        <v>3.63</v>
      </c>
      <c r="Z10" s="44">
        <v>3.63</v>
      </c>
      <c r="AA10" s="44">
        <v>3.63</v>
      </c>
    </row>
    <row r="11" spans="1:27" ht="12.75" hidden="1" customHeight="1" outlineLevel="1" x14ac:dyDescent="0.2">
      <c r="A11" s="97" t="s">
        <v>1619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Z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>$D$11</f>
        <v>216.36</v>
      </c>
    </row>
    <row r="12" spans="1:27" collapsed="1" x14ac:dyDescent="0.2">
      <c r="A12" s="96" t="s">
        <v>1620</v>
      </c>
      <c r="B12" s="28" t="str">
        <f>"02"&amp;"."&amp;$B$776&amp;"."&amp;$B$777</f>
        <v>02.11.2023</v>
      </c>
      <c r="C12" s="88" t="s">
        <v>76</v>
      </c>
      <c r="D12" s="89">
        <f>ROUND(((D13+D14+D16+D15)/1000),5)</f>
        <v>2.3845000000000001</v>
      </c>
      <c r="E12" s="89">
        <f>ROUND(((E13+E14+E16+E15)/1000),5)</f>
        <v>2.27298</v>
      </c>
      <c r="F12" s="89">
        <f>ROUND(((F13+F14+F16+F15)/1000),5)</f>
        <v>2.1502400000000002</v>
      </c>
      <c r="G12" s="89">
        <f t="shared" ref="G12:AA12" si="3">ROUND(((G13+G14+G16+G15)/1000),5)</f>
        <v>2.1300599999999998</v>
      </c>
      <c r="H12" s="89">
        <f t="shared" si="3"/>
        <v>2.2254999999999998</v>
      </c>
      <c r="I12" s="89">
        <f t="shared" si="3"/>
        <v>2.4578099999999998</v>
      </c>
      <c r="J12" s="89">
        <f t="shared" si="3"/>
        <v>2.6069200000000001</v>
      </c>
      <c r="K12" s="89">
        <f t="shared" si="3"/>
        <v>2.8922400000000001</v>
      </c>
      <c r="L12" s="89">
        <f t="shared" si="3"/>
        <v>3.09653</v>
      </c>
      <c r="M12" s="89">
        <f t="shared" si="3"/>
        <v>3.1711299999999998</v>
      </c>
      <c r="N12" s="89">
        <f t="shared" si="3"/>
        <v>3.1826099999999999</v>
      </c>
      <c r="O12" s="89">
        <f t="shared" si="3"/>
        <v>3.2444899999999999</v>
      </c>
      <c r="P12" s="89">
        <f t="shared" si="3"/>
        <v>3.2180300000000002</v>
      </c>
      <c r="Q12" s="89">
        <f t="shared" si="3"/>
        <v>3.2632699999999999</v>
      </c>
      <c r="R12" s="89">
        <f t="shared" si="3"/>
        <v>3.2227000000000001</v>
      </c>
      <c r="S12" s="89">
        <f t="shared" si="3"/>
        <v>3.2452100000000002</v>
      </c>
      <c r="T12" s="89">
        <f t="shared" si="3"/>
        <v>3.2434400000000001</v>
      </c>
      <c r="U12" s="89">
        <f t="shared" si="3"/>
        <v>3.2828599999999999</v>
      </c>
      <c r="V12" s="89">
        <f t="shared" si="3"/>
        <v>3.3172700000000002</v>
      </c>
      <c r="W12" s="89">
        <f t="shared" si="3"/>
        <v>3.2479200000000001</v>
      </c>
      <c r="X12" s="89">
        <f t="shared" si="3"/>
        <v>3.1564700000000001</v>
      </c>
      <c r="Y12" s="89">
        <f t="shared" si="3"/>
        <v>3.1601499999999998</v>
      </c>
      <c r="Z12" s="89">
        <f t="shared" si="3"/>
        <v>2.7115399999999998</v>
      </c>
      <c r="AA12" s="89">
        <f t="shared" si="3"/>
        <v>2.5596999999999999</v>
      </c>
    </row>
    <row r="13" spans="1:27" ht="12.75" hidden="1" customHeight="1" outlineLevel="1" x14ac:dyDescent="0.2">
      <c r="A13" s="97" t="s">
        <v>1621</v>
      </c>
      <c r="B13" s="63" t="s">
        <v>242</v>
      </c>
      <c r="C13" s="43" t="s">
        <v>79</v>
      </c>
      <c r="D13" s="44">
        <v>1093.0899999999999</v>
      </c>
      <c r="E13" s="44">
        <v>981.57</v>
      </c>
      <c r="F13" s="44">
        <v>858.83</v>
      </c>
      <c r="G13" s="44">
        <v>838.65</v>
      </c>
      <c r="H13" s="44">
        <v>934.09</v>
      </c>
      <c r="I13" s="44">
        <v>1166.4000000000001</v>
      </c>
      <c r="J13" s="44">
        <v>1315.51</v>
      </c>
      <c r="K13" s="44">
        <v>1600.83</v>
      </c>
      <c r="L13" s="44">
        <v>1805.12</v>
      </c>
      <c r="M13" s="44">
        <v>1879.72</v>
      </c>
      <c r="N13" s="44">
        <v>1891.2</v>
      </c>
      <c r="O13" s="44">
        <v>1953.08</v>
      </c>
      <c r="P13" s="44">
        <v>1926.62</v>
      </c>
      <c r="Q13" s="44">
        <v>1971.86</v>
      </c>
      <c r="R13" s="44">
        <v>1931.29</v>
      </c>
      <c r="S13" s="44">
        <v>1953.8</v>
      </c>
      <c r="T13" s="44">
        <v>1952.03</v>
      </c>
      <c r="U13" s="44">
        <v>1991.45</v>
      </c>
      <c r="V13" s="44">
        <v>2025.86</v>
      </c>
      <c r="W13" s="44">
        <v>1956.51</v>
      </c>
      <c r="X13" s="44">
        <v>1865.06</v>
      </c>
      <c r="Y13" s="44">
        <v>1868.74</v>
      </c>
      <c r="Z13" s="44">
        <v>1420.13</v>
      </c>
      <c r="AA13" s="44">
        <v>1268.29</v>
      </c>
    </row>
    <row r="14" spans="1:27" ht="12.75" hidden="1" customHeight="1" outlineLevel="1" x14ac:dyDescent="0.2">
      <c r="A14" s="97" t="s">
        <v>1622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97" t="s">
        <v>1623</v>
      </c>
      <c r="B15" s="63" t="s">
        <v>83</v>
      </c>
      <c r="C15" s="43" t="s">
        <v>79</v>
      </c>
      <c r="D15" s="44">
        <v>3.63</v>
      </c>
      <c r="E15" s="44">
        <v>3.63</v>
      </c>
      <c r="F15" s="44">
        <v>3.63</v>
      </c>
      <c r="G15" s="44">
        <v>3.63</v>
      </c>
      <c r="H15" s="44">
        <v>3.63</v>
      </c>
      <c r="I15" s="44">
        <v>3.63</v>
      </c>
      <c r="J15" s="44">
        <v>3.63</v>
      </c>
      <c r="K15" s="44">
        <v>3.63</v>
      </c>
      <c r="L15" s="44">
        <v>3.63</v>
      </c>
      <c r="M15" s="44">
        <v>3.63</v>
      </c>
      <c r="N15" s="44">
        <v>3.63</v>
      </c>
      <c r="O15" s="44">
        <v>3.63</v>
      </c>
      <c r="P15" s="44">
        <v>3.63</v>
      </c>
      <c r="Q15" s="44">
        <v>3.63</v>
      </c>
      <c r="R15" s="44">
        <v>3.63</v>
      </c>
      <c r="S15" s="44">
        <v>3.63</v>
      </c>
      <c r="T15" s="44">
        <v>3.63</v>
      </c>
      <c r="U15" s="44">
        <v>3.63</v>
      </c>
      <c r="V15" s="44">
        <v>3.63</v>
      </c>
      <c r="W15" s="44">
        <v>3.63</v>
      </c>
      <c r="X15" s="44">
        <v>3.63</v>
      </c>
      <c r="Y15" s="44">
        <v>3.63</v>
      </c>
      <c r="Z15" s="44">
        <v>3.63</v>
      </c>
      <c r="AA15" s="44">
        <v>3.63</v>
      </c>
    </row>
    <row r="16" spans="1:27" ht="12.75" hidden="1" customHeight="1" outlineLevel="1" x14ac:dyDescent="0.2">
      <c r="A16" s="97" t="s">
        <v>1624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collapsed="1" x14ac:dyDescent="0.2">
      <c r="A17" s="96" t="s">
        <v>1625</v>
      </c>
      <c r="B17" s="28" t="str">
        <f>"03"&amp;"."&amp;$B$776&amp;"."&amp;$B$777</f>
        <v>03.11.2023</v>
      </c>
      <c r="C17" s="88" t="s">
        <v>76</v>
      </c>
      <c r="D17" s="89">
        <f>ROUND(((D18+D19+D21+D20)/1000),5)</f>
        <v>2.4108700000000001</v>
      </c>
      <c r="E17" s="89">
        <f>ROUND(((E18+E19+E21+E20)/1000),5)</f>
        <v>2.29081</v>
      </c>
      <c r="F17" s="89">
        <f>ROUND(((F18+F19+F21+F20)/1000),5)</f>
        <v>2.1791100000000001</v>
      </c>
      <c r="G17" s="89">
        <f t="shared" ref="G17:AA17" si="6">ROUND(((G18+G19+G21+G20)/1000),5)</f>
        <v>2.15097</v>
      </c>
      <c r="H17" s="89">
        <f t="shared" si="6"/>
        <v>2.2822300000000002</v>
      </c>
      <c r="I17" s="89">
        <f t="shared" si="6"/>
        <v>2.4379300000000002</v>
      </c>
      <c r="J17" s="89">
        <f t="shared" si="6"/>
        <v>2.60839</v>
      </c>
      <c r="K17" s="89">
        <f t="shared" si="6"/>
        <v>2.84945</v>
      </c>
      <c r="L17" s="89">
        <f t="shared" si="6"/>
        <v>3.1062799999999999</v>
      </c>
      <c r="M17" s="89">
        <f t="shared" si="6"/>
        <v>3.1615000000000002</v>
      </c>
      <c r="N17" s="89">
        <f t="shared" si="6"/>
        <v>3.1731500000000001</v>
      </c>
      <c r="O17" s="89">
        <f t="shared" si="6"/>
        <v>3.1785100000000002</v>
      </c>
      <c r="P17" s="89">
        <f t="shared" si="6"/>
        <v>3.1854900000000002</v>
      </c>
      <c r="Q17" s="89">
        <f t="shared" si="6"/>
        <v>3.1823999999999999</v>
      </c>
      <c r="R17" s="89">
        <f t="shared" si="6"/>
        <v>3.1700499999999998</v>
      </c>
      <c r="S17" s="89">
        <f t="shared" si="6"/>
        <v>3.1635</v>
      </c>
      <c r="T17" s="89">
        <f t="shared" si="6"/>
        <v>3.13741</v>
      </c>
      <c r="U17" s="89">
        <f t="shared" si="6"/>
        <v>3.2338900000000002</v>
      </c>
      <c r="V17" s="89">
        <f t="shared" si="6"/>
        <v>3.2769699999999999</v>
      </c>
      <c r="W17" s="89">
        <f t="shared" si="6"/>
        <v>3.2366600000000001</v>
      </c>
      <c r="X17" s="89">
        <f t="shared" si="6"/>
        <v>3.1433</v>
      </c>
      <c r="Y17" s="89">
        <f t="shared" si="6"/>
        <v>3.0282300000000002</v>
      </c>
      <c r="Z17" s="89">
        <f t="shared" si="6"/>
        <v>2.7435299999999998</v>
      </c>
      <c r="AA17" s="89">
        <f t="shared" si="6"/>
        <v>2.53918</v>
      </c>
    </row>
    <row r="18" spans="1:27" ht="12.75" hidden="1" customHeight="1" outlineLevel="1" x14ac:dyDescent="0.2">
      <c r="A18" s="97" t="s">
        <v>1626</v>
      </c>
      <c r="B18" s="63" t="s">
        <v>242</v>
      </c>
      <c r="C18" s="43" t="s">
        <v>79</v>
      </c>
      <c r="D18" s="44">
        <v>1119.46</v>
      </c>
      <c r="E18" s="44">
        <v>999.4</v>
      </c>
      <c r="F18" s="44">
        <v>887.7</v>
      </c>
      <c r="G18" s="44">
        <v>859.56</v>
      </c>
      <c r="H18" s="44">
        <v>990.82</v>
      </c>
      <c r="I18" s="44">
        <v>1146.52</v>
      </c>
      <c r="J18" s="44">
        <v>1316.98</v>
      </c>
      <c r="K18" s="44">
        <v>1558.04</v>
      </c>
      <c r="L18" s="44">
        <v>1814.87</v>
      </c>
      <c r="M18" s="44">
        <v>1870.09</v>
      </c>
      <c r="N18" s="44">
        <v>1881.74</v>
      </c>
      <c r="O18" s="44">
        <v>1887.1</v>
      </c>
      <c r="P18" s="44">
        <v>1894.08</v>
      </c>
      <c r="Q18" s="44">
        <v>1890.99</v>
      </c>
      <c r="R18" s="44">
        <v>1878.64</v>
      </c>
      <c r="S18" s="44">
        <v>1872.09</v>
      </c>
      <c r="T18" s="44">
        <v>1846</v>
      </c>
      <c r="U18" s="44">
        <v>1942.48</v>
      </c>
      <c r="V18" s="44">
        <v>1985.56</v>
      </c>
      <c r="W18" s="44">
        <v>1945.25</v>
      </c>
      <c r="X18" s="44">
        <v>1851.89</v>
      </c>
      <c r="Y18" s="44">
        <v>1736.82</v>
      </c>
      <c r="Z18" s="44">
        <v>1452.12</v>
      </c>
      <c r="AA18" s="44">
        <v>1247.77</v>
      </c>
    </row>
    <row r="19" spans="1:27" ht="12.75" hidden="1" customHeight="1" outlineLevel="1" x14ac:dyDescent="0.2">
      <c r="A19" s="97" t="s">
        <v>1627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97" t="s">
        <v>1628</v>
      </c>
      <c r="B20" s="63" t="s">
        <v>83</v>
      </c>
      <c r="C20" s="43" t="s">
        <v>79</v>
      </c>
      <c r="D20" s="44">
        <v>3.63</v>
      </c>
      <c r="E20" s="44">
        <v>3.63</v>
      </c>
      <c r="F20" s="44">
        <v>3.63</v>
      </c>
      <c r="G20" s="44">
        <v>3.63</v>
      </c>
      <c r="H20" s="44">
        <v>3.63</v>
      </c>
      <c r="I20" s="44">
        <v>3.63</v>
      </c>
      <c r="J20" s="44">
        <v>3.63</v>
      </c>
      <c r="K20" s="44">
        <v>3.63</v>
      </c>
      <c r="L20" s="44">
        <v>3.63</v>
      </c>
      <c r="M20" s="44">
        <v>3.63</v>
      </c>
      <c r="N20" s="44">
        <v>3.63</v>
      </c>
      <c r="O20" s="44">
        <v>3.63</v>
      </c>
      <c r="P20" s="44">
        <v>3.63</v>
      </c>
      <c r="Q20" s="44">
        <v>3.63</v>
      </c>
      <c r="R20" s="44">
        <v>3.63</v>
      </c>
      <c r="S20" s="44">
        <v>3.63</v>
      </c>
      <c r="T20" s="44">
        <v>3.63</v>
      </c>
      <c r="U20" s="44">
        <v>3.63</v>
      </c>
      <c r="V20" s="44">
        <v>3.63</v>
      </c>
      <c r="W20" s="44">
        <v>3.63</v>
      </c>
      <c r="X20" s="44">
        <v>3.63</v>
      </c>
      <c r="Y20" s="44">
        <v>3.63</v>
      </c>
      <c r="Z20" s="44">
        <v>3.63</v>
      </c>
      <c r="AA20" s="44">
        <v>3.63</v>
      </c>
    </row>
    <row r="21" spans="1:27" ht="12.75" hidden="1" customHeight="1" outlineLevel="1" x14ac:dyDescent="0.2">
      <c r="A21" s="97" t="s">
        <v>1629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collapsed="1" x14ac:dyDescent="0.2">
      <c r="A22" s="96" t="s">
        <v>1630</v>
      </c>
      <c r="B22" s="28" t="str">
        <f>"04"&amp;"."&amp;$B$776&amp;"."&amp;$B$777</f>
        <v>04.11.2023</v>
      </c>
      <c r="C22" s="88" t="s">
        <v>76</v>
      </c>
      <c r="D22" s="89">
        <f>ROUND(((D23+D24+D26+D25)/1000),5)</f>
        <v>2.5010400000000002</v>
      </c>
      <c r="E22" s="89">
        <f>ROUND(((E23+E24+E26+E25)/1000),5)</f>
        <v>2.4231199999999999</v>
      </c>
      <c r="F22" s="89">
        <f>ROUND(((F23+F24+F26+F25)/1000),5)</f>
        <v>2.34307</v>
      </c>
      <c r="G22" s="89">
        <f t="shared" ref="G22:AA22" si="9">ROUND(((G23+G24+G26+G25)/1000),5)</f>
        <v>2.2885499999999999</v>
      </c>
      <c r="H22" s="89">
        <f t="shared" si="9"/>
        <v>2.3387600000000002</v>
      </c>
      <c r="I22" s="89">
        <f t="shared" si="9"/>
        <v>2.4352999999999998</v>
      </c>
      <c r="J22" s="89">
        <f t="shared" si="9"/>
        <v>2.4475099999999999</v>
      </c>
      <c r="K22" s="89">
        <f t="shared" si="9"/>
        <v>2.5563899999999999</v>
      </c>
      <c r="L22" s="89">
        <f t="shared" si="9"/>
        <v>2.8758900000000001</v>
      </c>
      <c r="M22" s="89">
        <f t="shared" si="9"/>
        <v>2.97119</v>
      </c>
      <c r="N22" s="89">
        <f t="shared" si="9"/>
        <v>3.0217100000000001</v>
      </c>
      <c r="O22" s="89">
        <f t="shared" si="9"/>
        <v>3.0295000000000001</v>
      </c>
      <c r="P22" s="89">
        <f t="shared" si="9"/>
        <v>3.0227900000000001</v>
      </c>
      <c r="Q22" s="89">
        <f t="shared" si="9"/>
        <v>3.0225200000000001</v>
      </c>
      <c r="R22" s="89">
        <f t="shared" si="9"/>
        <v>2.9998300000000002</v>
      </c>
      <c r="S22" s="89">
        <f t="shared" si="9"/>
        <v>3.1310099999999998</v>
      </c>
      <c r="T22" s="89">
        <f t="shared" si="9"/>
        <v>3.2037900000000001</v>
      </c>
      <c r="U22" s="89">
        <f t="shared" si="9"/>
        <v>3.3481700000000001</v>
      </c>
      <c r="V22" s="89">
        <f t="shared" si="9"/>
        <v>3.3493400000000002</v>
      </c>
      <c r="W22" s="89">
        <f t="shared" si="9"/>
        <v>3.2239</v>
      </c>
      <c r="X22" s="89">
        <f t="shared" si="9"/>
        <v>2.99132</v>
      </c>
      <c r="Y22" s="89">
        <f t="shared" si="9"/>
        <v>2.9456500000000001</v>
      </c>
      <c r="Z22" s="89">
        <f t="shared" si="9"/>
        <v>2.5950899999999999</v>
      </c>
      <c r="AA22" s="89">
        <f t="shared" si="9"/>
        <v>2.5158800000000001</v>
      </c>
    </row>
    <row r="23" spans="1:27" ht="12.75" hidden="1" customHeight="1" outlineLevel="1" x14ac:dyDescent="0.2">
      <c r="A23" s="97" t="s">
        <v>1631</v>
      </c>
      <c r="B23" s="63" t="s">
        <v>242</v>
      </c>
      <c r="C23" s="43" t="s">
        <v>79</v>
      </c>
      <c r="D23" s="44">
        <v>1209.6300000000001</v>
      </c>
      <c r="E23" s="44">
        <v>1131.71</v>
      </c>
      <c r="F23" s="44">
        <v>1051.6600000000001</v>
      </c>
      <c r="G23" s="44">
        <v>997.14</v>
      </c>
      <c r="H23" s="44">
        <v>1047.3499999999999</v>
      </c>
      <c r="I23" s="44">
        <v>1143.8900000000001</v>
      </c>
      <c r="J23" s="44">
        <v>1156.0999999999999</v>
      </c>
      <c r="K23" s="44">
        <v>1264.98</v>
      </c>
      <c r="L23" s="44">
        <v>1584.48</v>
      </c>
      <c r="M23" s="44">
        <v>1679.78</v>
      </c>
      <c r="N23" s="44">
        <v>1730.3</v>
      </c>
      <c r="O23" s="44">
        <v>1738.09</v>
      </c>
      <c r="P23" s="44">
        <v>1731.38</v>
      </c>
      <c r="Q23" s="44">
        <v>1731.11</v>
      </c>
      <c r="R23" s="44">
        <v>1708.42</v>
      </c>
      <c r="S23" s="44">
        <v>1839.6</v>
      </c>
      <c r="T23" s="44">
        <v>1912.38</v>
      </c>
      <c r="U23" s="44">
        <v>2056.7600000000002</v>
      </c>
      <c r="V23" s="44">
        <v>2057.9299999999998</v>
      </c>
      <c r="W23" s="44">
        <v>1932.49</v>
      </c>
      <c r="X23" s="44">
        <v>1699.91</v>
      </c>
      <c r="Y23" s="44">
        <v>1654.24</v>
      </c>
      <c r="Z23" s="44">
        <v>1303.68</v>
      </c>
      <c r="AA23" s="44">
        <v>1224.47</v>
      </c>
    </row>
    <row r="24" spans="1:27" ht="12.75" hidden="1" customHeight="1" outlineLevel="1" x14ac:dyDescent="0.2">
      <c r="A24" s="97" t="s">
        <v>1632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97" t="s">
        <v>1633</v>
      </c>
      <c r="B25" s="63" t="s">
        <v>83</v>
      </c>
      <c r="C25" s="43" t="s">
        <v>79</v>
      </c>
      <c r="D25" s="44">
        <v>3.63</v>
      </c>
      <c r="E25" s="44">
        <v>3.63</v>
      </c>
      <c r="F25" s="44">
        <v>3.63</v>
      </c>
      <c r="G25" s="44">
        <v>3.63</v>
      </c>
      <c r="H25" s="44">
        <v>3.63</v>
      </c>
      <c r="I25" s="44">
        <v>3.63</v>
      </c>
      <c r="J25" s="44">
        <v>3.63</v>
      </c>
      <c r="K25" s="44">
        <v>3.63</v>
      </c>
      <c r="L25" s="44">
        <v>3.63</v>
      </c>
      <c r="M25" s="44">
        <v>3.63</v>
      </c>
      <c r="N25" s="44">
        <v>3.63</v>
      </c>
      <c r="O25" s="44">
        <v>3.63</v>
      </c>
      <c r="P25" s="44">
        <v>3.63</v>
      </c>
      <c r="Q25" s="44">
        <v>3.63</v>
      </c>
      <c r="R25" s="44">
        <v>3.63</v>
      </c>
      <c r="S25" s="44">
        <v>3.63</v>
      </c>
      <c r="T25" s="44">
        <v>3.63</v>
      </c>
      <c r="U25" s="44">
        <v>3.63</v>
      </c>
      <c r="V25" s="44">
        <v>3.63</v>
      </c>
      <c r="W25" s="44">
        <v>3.63</v>
      </c>
      <c r="X25" s="44">
        <v>3.63</v>
      </c>
      <c r="Y25" s="44">
        <v>3.63</v>
      </c>
      <c r="Z25" s="44">
        <v>3.63</v>
      </c>
      <c r="AA25" s="44">
        <v>3.63</v>
      </c>
    </row>
    <row r="26" spans="1:27" ht="12.75" hidden="1" customHeight="1" outlineLevel="1" x14ac:dyDescent="0.2">
      <c r="A26" s="97" t="s">
        <v>1634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collapsed="1" x14ac:dyDescent="0.2">
      <c r="A27" s="96" t="s">
        <v>1635</v>
      </c>
      <c r="B27" s="28" t="str">
        <f>"05"&amp;"."&amp;$B$776&amp;"."&amp;$B$777</f>
        <v>05.11.2023</v>
      </c>
      <c r="C27" s="88" t="s">
        <v>76</v>
      </c>
      <c r="D27" s="89">
        <f>ROUND(((D28+D29+D31+D30)/1000),5)</f>
        <v>2.496</v>
      </c>
      <c r="E27" s="89">
        <f>ROUND(((E28+E29+E31+E30)/1000),5)</f>
        <v>2.3866900000000002</v>
      </c>
      <c r="F27" s="89">
        <f>ROUND(((F28+F29+F31+F30)/1000),5)</f>
        <v>2.3037999999999998</v>
      </c>
      <c r="G27" s="89">
        <f t="shared" ref="G27:AA27" si="12">ROUND(((G28+G29+G31+G30)/1000),5)</f>
        <v>2.2853699999999999</v>
      </c>
      <c r="H27" s="89">
        <f t="shared" si="12"/>
        <v>2.2888799999999998</v>
      </c>
      <c r="I27" s="89">
        <f t="shared" si="12"/>
        <v>2.40639</v>
      </c>
      <c r="J27" s="89">
        <f t="shared" si="12"/>
        <v>2.3893200000000001</v>
      </c>
      <c r="K27" s="89">
        <f t="shared" si="12"/>
        <v>2.4891800000000002</v>
      </c>
      <c r="L27" s="89">
        <f t="shared" si="12"/>
        <v>2.73671</v>
      </c>
      <c r="M27" s="89">
        <f t="shared" si="12"/>
        <v>2.9130500000000001</v>
      </c>
      <c r="N27" s="89">
        <f t="shared" si="12"/>
        <v>2.9567199999999998</v>
      </c>
      <c r="O27" s="89">
        <f t="shared" si="12"/>
        <v>2.9670399999999999</v>
      </c>
      <c r="P27" s="89">
        <f t="shared" si="12"/>
        <v>2.9678499999999999</v>
      </c>
      <c r="Q27" s="89">
        <f t="shared" si="12"/>
        <v>2.9688300000000001</v>
      </c>
      <c r="R27" s="89">
        <f t="shared" si="12"/>
        <v>2.9552100000000001</v>
      </c>
      <c r="S27" s="89">
        <f t="shared" si="12"/>
        <v>2.9351500000000001</v>
      </c>
      <c r="T27" s="89">
        <f t="shared" si="12"/>
        <v>2.9642900000000001</v>
      </c>
      <c r="U27" s="89">
        <f t="shared" si="12"/>
        <v>3.1746400000000001</v>
      </c>
      <c r="V27" s="89">
        <f t="shared" si="12"/>
        <v>3.2802600000000002</v>
      </c>
      <c r="W27" s="89">
        <f t="shared" si="12"/>
        <v>3.1778</v>
      </c>
      <c r="X27" s="89">
        <f t="shared" si="12"/>
        <v>2.99878</v>
      </c>
      <c r="Y27" s="89">
        <f t="shared" si="12"/>
        <v>2.95539</v>
      </c>
      <c r="Z27" s="89">
        <f t="shared" si="12"/>
        <v>2.7170000000000001</v>
      </c>
      <c r="AA27" s="89">
        <f t="shared" si="12"/>
        <v>2.5039500000000001</v>
      </c>
    </row>
    <row r="28" spans="1:27" ht="12.75" hidden="1" customHeight="1" outlineLevel="1" x14ac:dyDescent="0.2">
      <c r="A28" s="97" t="s">
        <v>1636</v>
      </c>
      <c r="B28" s="63" t="s">
        <v>242</v>
      </c>
      <c r="C28" s="43" t="s">
        <v>79</v>
      </c>
      <c r="D28" s="44">
        <v>1204.5899999999999</v>
      </c>
      <c r="E28" s="44">
        <v>1095.28</v>
      </c>
      <c r="F28" s="44">
        <v>1012.39</v>
      </c>
      <c r="G28" s="44">
        <v>993.96</v>
      </c>
      <c r="H28" s="44">
        <v>997.47</v>
      </c>
      <c r="I28" s="44">
        <v>1114.98</v>
      </c>
      <c r="J28" s="44">
        <v>1097.9100000000001</v>
      </c>
      <c r="K28" s="44">
        <v>1197.77</v>
      </c>
      <c r="L28" s="44">
        <v>1445.3</v>
      </c>
      <c r="M28" s="44">
        <v>1621.64</v>
      </c>
      <c r="N28" s="44">
        <v>1665.31</v>
      </c>
      <c r="O28" s="44">
        <v>1675.63</v>
      </c>
      <c r="P28" s="44">
        <v>1676.44</v>
      </c>
      <c r="Q28" s="44">
        <v>1677.42</v>
      </c>
      <c r="R28" s="44">
        <v>1663.8</v>
      </c>
      <c r="S28" s="44">
        <v>1643.74</v>
      </c>
      <c r="T28" s="44">
        <v>1672.88</v>
      </c>
      <c r="U28" s="44">
        <v>1883.23</v>
      </c>
      <c r="V28" s="44">
        <v>1988.85</v>
      </c>
      <c r="W28" s="44">
        <v>1886.39</v>
      </c>
      <c r="X28" s="44">
        <v>1707.37</v>
      </c>
      <c r="Y28" s="44">
        <v>1663.98</v>
      </c>
      <c r="Z28" s="44">
        <v>1425.59</v>
      </c>
      <c r="AA28" s="44">
        <v>1212.54</v>
      </c>
    </row>
    <row r="29" spans="1:27" ht="12.75" hidden="1" customHeight="1" outlineLevel="1" x14ac:dyDescent="0.2">
      <c r="A29" s="97" t="s">
        <v>1637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97" t="s">
        <v>1638</v>
      </c>
      <c r="B30" s="63" t="s">
        <v>83</v>
      </c>
      <c r="C30" s="43" t="s">
        <v>79</v>
      </c>
      <c r="D30" s="44">
        <v>3.63</v>
      </c>
      <c r="E30" s="44">
        <v>3.63</v>
      </c>
      <c r="F30" s="44">
        <v>3.63</v>
      </c>
      <c r="G30" s="44">
        <v>3.63</v>
      </c>
      <c r="H30" s="44">
        <v>3.63</v>
      </c>
      <c r="I30" s="44">
        <v>3.63</v>
      </c>
      <c r="J30" s="44">
        <v>3.63</v>
      </c>
      <c r="K30" s="44">
        <v>3.63</v>
      </c>
      <c r="L30" s="44">
        <v>3.63</v>
      </c>
      <c r="M30" s="44">
        <v>3.63</v>
      </c>
      <c r="N30" s="44">
        <v>3.63</v>
      </c>
      <c r="O30" s="44">
        <v>3.63</v>
      </c>
      <c r="P30" s="44">
        <v>3.63</v>
      </c>
      <c r="Q30" s="44">
        <v>3.63</v>
      </c>
      <c r="R30" s="44">
        <v>3.63</v>
      </c>
      <c r="S30" s="44">
        <v>3.63</v>
      </c>
      <c r="T30" s="44">
        <v>3.63</v>
      </c>
      <c r="U30" s="44">
        <v>3.63</v>
      </c>
      <c r="V30" s="44">
        <v>3.63</v>
      </c>
      <c r="W30" s="44">
        <v>3.63</v>
      </c>
      <c r="X30" s="44">
        <v>3.63</v>
      </c>
      <c r="Y30" s="44">
        <v>3.63</v>
      </c>
      <c r="Z30" s="44">
        <v>3.63</v>
      </c>
      <c r="AA30" s="44">
        <v>3.63</v>
      </c>
    </row>
    <row r="31" spans="1:27" ht="12.75" hidden="1" customHeight="1" outlineLevel="1" x14ac:dyDescent="0.2">
      <c r="A31" s="97" t="s">
        <v>1639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collapsed="1" x14ac:dyDescent="0.2">
      <c r="A32" s="96" t="s">
        <v>1640</v>
      </c>
      <c r="B32" s="28" t="str">
        <f>"06"&amp;"."&amp;$B$776&amp;"."&amp;$B$777</f>
        <v>06.11.2023</v>
      </c>
      <c r="C32" s="88" t="s">
        <v>76</v>
      </c>
      <c r="D32" s="89">
        <f>ROUND(((D33+D34+D36+D35)/1000),5)</f>
        <v>2.4981399999999998</v>
      </c>
      <c r="E32" s="89">
        <f>ROUND(((E33+E34+E36+E35)/1000),5)</f>
        <v>2.4218199999999999</v>
      </c>
      <c r="F32" s="89">
        <f>ROUND(((F33+F34+F36+F35)/1000),5)</f>
        <v>2.3402699999999999</v>
      </c>
      <c r="G32" s="89">
        <f t="shared" ref="G32:AA32" si="15">ROUND(((G33+G34+G36+G35)/1000),5)</f>
        <v>2.2978100000000001</v>
      </c>
      <c r="H32" s="89">
        <f t="shared" si="15"/>
        <v>2.33535</v>
      </c>
      <c r="I32" s="89">
        <f t="shared" si="15"/>
        <v>2.4288400000000001</v>
      </c>
      <c r="J32" s="89">
        <f t="shared" si="15"/>
        <v>2.46048</v>
      </c>
      <c r="K32" s="89">
        <f t="shared" si="15"/>
        <v>2.5743800000000001</v>
      </c>
      <c r="L32" s="89">
        <f t="shared" si="15"/>
        <v>2.80572</v>
      </c>
      <c r="M32" s="89">
        <f t="shared" si="15"/>
        <v>2.9990899999999998</v>
      </c>
      <c r="N32" s="89">
        <f t="shared" si="15"/>
        <v>3.1145700000000001</v>
      </c>
      <c r="O32" s="89">
        <f t="shared" si="15"/>
        <v>3.1337100000000002</v>
      </c>
      <c r="P32" s="89">
        <f t="shared" si="15"/>
        <v>3.11334</v>
      </c>
      <c r="Q32" s="89">
        <f t="shared" si="15"/>
        <v>3.12113</v>
      </c>
      <c r="R32" s="89">
        <f t="shared" si="15"/>
        <v>3.08867</v>
      </c>
      <c r="S32" s="89">
        <f t="shared" si="15"/>
        <v>3.0695800000000002</v>
      </c>
      <c r="T32" s="89">
        <f t="shared" si="15"/>
        <v>3.1399900000000001</v>
      </c>
      <c r="U32" s="89">
        <f t="shared" si="15"/>
        <v>3.1976900000000001</v>
      </c>
      <c r="V32" s="89">
        <f t="shared" si="15"/>
        <v>3.1932800000000001</v>
      </c>
      <c r="W32" s="89">
        <f t="shared" si="15"/>
        <v>3.16547</v>
      </c>
      <c r="X32" s="89">
        <f t="shared" si="15"/>
        <v>3.1318600000000001</v>
      </c>
      <c r="Y32" s="89">
        <f t="shared" si="15"/>
        <v>3.0017100000000001</v>
      </c>
      <c r="Z32" s="89">
        <f t="shared" si="15"/>
        <v>2.67902</v>
      </c>
      <c r="AA32" s="89">
        <f t="shared" si="15"/>
        <v>2.5412499999999998</v>
      </c>
    </row>
    <row r="33" spans="1:27" ht="12.75" hidden="1" customHeight="1" outlineLevel="1" x14ac:dyDescent="0.2">
      <c r="A33" s="97" t="s">
        <v>1641</v>
      </c>
      <c r="B33" s="63" t="s">
        <v>242</v>
      </c>
      <c r="C33" s="43" t="s">
        <v>79</v>
      </c>
      <c r="D33" s="44">
        <v>1206.73</v>
      </c>
      <c r="E33" s="44">
        <v>1130.4100000000001</v>
      </c>
      <c r="F33" s="44">
        <v>1048.8599999999999</v>
      </c>
      <c r="G33" s="44">
        <v>1006.4</v>
      </c>
      <c r="H33" s="44">
        <v>1043.94</v>
      </c>
      <c r="I33" s="44">
        <v>1137.43</v>
      </c>
      <c r="J33" s="44">
        <v>1169.07</v>
      </c>
      <c r="K33" s="44">
        <v>1282.97</v>
      </c>
      <c r="L33" s="44">
        <v>1514.31</v>
      </c>
      <c r="M33" s="44">
        <v>1707.68</v>
      </c>
      <c r="N33" s="44">
        <v>1823.16</v>
      </c>
      <c r="O33" s="44">
        <v>1842.3</v>
      </c>
      <c r="P33" s="44">
        <v>1821.93</v>
      </c>
      <c r="Q33" s="44">
        <v>1829.72</v>
      </c>
      <c r="R33" s="44">
        <v>1797.26</v>
      </c>
      <c r="S33" s="44">
        <v>1778.17</v>
      </c>
      <c r="T33" s="44">
        <v>1848.58</v>
      </c>
      <c r="U33" s="44">
        <v>1906.28</v>
      </c>
      <c r="V33" s="44">
        <v>1901.87</v>
      </c>
      <c r="W33" s="44">
        <v>1874.06</v>
      </c>
      <c r="X33" s="44">
        <v>1840.45</v>
      </c>
      <c r="Y33" s="44">
        <v>1710.3</v>
      </c>
      <c r="Z33" s="44">
        <v>1387.61</v>
      </c>
      <c r="AA33" s="44">
        <v>1249.8399999999999</v>
      </c>
    </row>
    <row r="34" spans="1:27" ht="12.75" hidden="1" customHeight="1" outlineLevel="1" x14ac:dyDescent="0.2">
      <c r="A34" s="97" t="s">
        <v>1642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97" t="s">
        <v>1643</v>
      </c>
      <c r="B35" s="63" t="s">
        <v>83</v>
      </c>
      <c r="C35" s="43" t="s">
        <v>79</v>
      </c>
      <c r="D35" s="44">
        <v>3.63</v>
      </c>
      <c r="E35" s="44">
        <v>3.63</v>
      </c>
      <c r="F35" s="44">
        <v>3.63</v>
      </c>
      <c r="G35" s="44">
        <v>3.63</v>
      </c>
      <c r="H35" s="44">
        <v>3.63</v>
      </c>
      <c r="I35" s="44">
        <v>3.63</v>
      </c>
      <c r="J35" s="44">
        <v>3.63</v>
      </c>
      <c r="K35" s="44">
        <v>3.63</v>
      </c>
      <c r="L35" s="44">
        <v>3.63</v>
      </c>
      <c r="M35" s="44">
        <v>3.63</v>
      </c>
      <c r="N35" s="44">
        <v>3.63</v>
      </c>
      <c r="O35" s="44">
        <v>3.63</v>
      </c>
      <c r="P35" s="44">
        <v>3.63</v>
      </c>
      <c r="Q35" s="44">
        <v>3.63</v>
      </c>
      <c r="R35" s="44">
        <v>3.63</v>
      </c>
      <c r="S35" s="44">
        <v>3.63</v>
      </c>
      <c r="T35" s="44">
        <v>3.63</v>
      </c>
      <c r="U35" s="44">
        <v>3.63</v>
      </c>
      <c r="V35" s="44">
        <v>3.63</v>
      </c>
      <c r="W35" s="44">
        <v>3.63</v>
      </c>
      <c r="X35" s="44">
        <v>3.63</v>
      </c>
      <c r="Y35" s="44">
        <v>3.63</v>
      </c>
      <c r="Z35" s="44">
        <v>3.63</v>
      </c>
      <c r="AA35" s="44">
        <v>3.63</v>
      </c>
    </row>
    <row r="36" spans="1:27" ht="12.75" hidden="1" customHeight="1" outlineLevel="1" x14ac:dyDescent="0.2">
      <c r="A36" s="97" t="s">
        <v>1644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collapsed="1" x14ac:dyDescent="0.2">
      <c r="A37" s="96" t="s">
        <v>1645</v>
      </c>
      <c r="B37" s="28" t="str">
        <f>"07"&amp;"."&amp;$B$776&amp;"."&amp;$B$777</f>
        <v>07.11.2023</v>
      </c>
      <c r="C37" s="88" t="s">
        <v>76</v>
      </c>
      <c r="D37" s="89">
        <f>ROUND(((D38+D39+D41+D40)/1000),5)</f>
        <v>2.4485299999999999</v>
      </c>
      <c r="E37" s="89">
        <f>ROUND(((E38+E39+E41+E40)/1000),5)</f>
        <v>2.29434</v>
      </c>
      <c r="F37" s="89">
        <f>ROUND(((F38+F39+F41+F40)/1000),5)</f>
        <v>2.18927</v>
      </c>
      <c r="G37" s="89">
        <f t="shared" ref="G37:AA37" si="18">ROUND(((G38+G39+G41+G40)/1000),5)</f>
        <v>2.1467900000000002</v>
      </c>
      <c r="H37" s="89">
        <f t="shared" si="18"/>
        <v>2.2277800000000001</v>
      </c>
      <c r="I37" s="89">
        <f t="shared" si="18"/>
        <v>2.4533499999999999</v>
      </c>
      <c r="J37" s="89">
        <f t="shared" si="18"/>
        <v>2.5175200000000002</v>
      </c>
      <c r="K37" s="89">
        <f t="shared" si="18"/>
        <v>2.7594400000000001</v>
      </c>
      <c r="L37" s="89">
        <f t="shared" si="18"/>
        <v>3.0034900000000002</v>
      </c>
      <c r="M37" s="89">
        <f t="shared" si="18"/>
        <v>3.1461100000000002</v>
      </c>
      <c r="N37" s="89">
        <f t="shared" si="18"/>
        <v>3.1570100000000001</v>
      </c>
      <c r="O37" s="89">
        <f t="shared" si="18"/>
        <v>3.1591200000000002</v>
      </c>
      <c r="P37" s="89">
        <f t="shared" si="18"/>
        <v>3.1190899999999999</v>
      </c>
      <c r="Q37" s="89">
        <f t="shared" si="18"/>
        <v>3.1369199999999999</v>
      </c>
      <c r="R37" s="89">
        <f t="shared" si="18"/>
        <v>3.14317</v>
      </c>
      <c r="S37" s="89">
        <f t="shared" si="18"/>
        <v>3.16534</v>
      </c>
      <c r="T37" s="89">
        <f t="shared" si="18"/>
        <v>3.1607699999999999</v>
      </c>
      <c r="U37" s="89">
        <f t="shared" si="18"/>
        <v>3.14255</v>
      </c>
      <c r="V37" s="89">
        <f t="shared" si="18"/>
        <v>3.2020499999999998</v>
      </c>
      <c r="W37" s="89">
        <f t="shared" si="18"/>
        <v>3.1073200000000001</v>
      </c>
      <c r="X37" s="89">
        <f t="shared" si="18"/>
        <v>2.9771000000000001</v>
      </c>
      <c r="Y37" s="89">
        <f t="shared" si="18"/>
        <v>2.9161199999999998</v>
      </c>
      <c r="Z37" s="89">
        <f t="shared" si="18"/>
        <v>2.5913900000000001</v>
      </c>
      <c r="AA37" s="89">
        <f t="shared" si="18"/>
        <v>2.4755799999999999</v>
      </c>
    </row>
    <row r="38" spans="1:27" ht="12.75" hidden="1" customHeight="1" outlineLevel="1" x14ac:dyDescent="0.2">
      <c r="A38" s="97" t="s">
        <v>1646</v>
      </c>
      <c r="B38" s="63" t="s">
        <v>242</v>
      </c>
      <c r="C38" s="43" t="s">
        <v>79</v>
      </c>
      <c r="D38" s="44">
        <v>1157.1199999999999</v>
      </c>
      <c r="E38" s="44">
        <v>1002.93</v>
      </c>
      <c r="F38" s="44">
        <v>897.86</v>
      </c>
      <c r="G38" s="44">
        <v>855.38</v>
      </c>
      <c r="H38" s="44">
        <v>936.37</v>
      </c>
      <c r="I38" s="44">
        <v>1161.94</v>
      </c>
      <c r="J38" s="44">
        <v>1226.1099999999999</v>
      </c>
      <c r="K38" s="44">
        <v>1468.03</v>
      </c>
      <c r="L38" s="44">
        <v>1712.08</v>
      </c>
      <c r="M38" s="44">
        <v>1854.7</v>
      </c>
      <c r="N38" s="44">
        <v>1865.6</v>
      </c>
      <c r="O38" s="44">
        <v>1867.71</v>
      </c>
      <c r="P38" s="44">
        <v>1827.68</v>
      </c>
      <c r="Q38" s="44">
        <v>1845.51</v>
      </c>
      <c r="R38" s="44">
        <v>1851.76</v>
      </c>
      <c r="S38" s="44">
        <v>1873.93</v>
      </c>
      <c r="T38" s="44">
        <v>1869.36</v>
      </c>
      <c r="U38" s="44">
        <v>1851.14</v>
      </c>
      <c r="V38" s="44">
        <v>1910.64</v>
      </c>
      <c r="W38" s="44">
        <v>1815.91</v>
      </c>
      <c r="X38" s="44">
        <v>1685.69</v>
      </c>
      <c r="Y38" s="44">
        <v>1624.71</v>
      </c>
      <c r="Z38" s="44">
        <v>1299.98</v>
      </c>
      <c r="AA38" s="44">
        <v>1184.17</v>
      </c>
    </row>
    <row r="39" spans="1:27" ht="12.75" hidden="1" customHeight="1" outlineLevel="1" x14ac:dyDescent="0.2">
      <c r="A39" s="97" t="s">
        <v>1647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97" t="s">
        <v>1648</v>
      </c>
      <c r="B40" s="63" t="s">
        <v>83</v>
      </c>
      <c r="C40" s="43" t="s">
        <v>79</v>
      </c>
      <c r="D40" s="44">
        <v>3.63</v>
      </c>
      <c r="E40" s="44">
        <v>3.63</v>
      </c>
      <c r="F40" s="44">
        <v>3.63</v>
      </c>
      <c r="G40" s="44">
        <v>3.63</v>
      </c>
      <c r="H40" s="44">
        <v>3.63</v>
      </c>
      <c r="I40" s="44">
        <v>3.63</v>
      </c>
      <c r="J40" s="44">
        <v>3.63</v>
      </c>
      <c r="K40" s="44">
        <v>3.63</v>
      </c>
      <c r="L40" s="44">
        <v>3.63</v>
      </c>
      <c r="M40" s="44">
        <v>3.63</v>
      </c>
      <c r="N40" s="44">
        <v>3.63</v>
      </c>
      <c r="O40" s="44">
        <v>3.63</v>
      </c>
      <c r="P40" s="44">
        <v>3.63</v>
      </c>
      <c r="Q40" s="44">
        <v>3.63</v>
      </c>
      <c r="R40" s="44">
        <v>3.63</v>
      </c>
      <c r="S40" s="44">
        <v>3.63</v>
      </c>
      <c r="T40" s="44">
        <v>3.63</v>
      </c>
      <c r="U40" s="44">
        <v>3.63</v>
      </c>
      <c r="V40" s="44">
        <v>3.63</v>
      </c>
      <c r="W40" s="44">
        <v>3.63</v>
      </c>
      <c r="X40" s="44">
        <v>3.63</v>
      </c>
      <c r="Y40" s="44">
        <v>3.63</v>
      </c>
      <c r="Z40" s="44">
        <v>3.63</v>
      </c>
      <c r="AA40" s="44">
        <v>3.63</v>
      </c>
    </row>
    <row r="41" spans="1:27" ht="12.75" hidden="1" customHeight="1" outlineLevel="1" x14ac:dyDescent="0.2">
      <c r="A41" s="97" t="s">
        <v>1649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collapsed="1" x14ac:dyDescent="0.2">
      <c r="A42" s="96" t="s">
        <v>1650</v>
      </c>
      <c r="B42" s="28" t="str">
        <f>"08"&amp;"."&amp;$B$776&amp;"."&amp;$B$777</f>
        <v>08.11.2023</v>
      </c>
      <c r="C42" s="88" t="s">
        <v>76</v>
      </c>
      <c r="D42" s="89">
        <f>ROUND(((D43+D44+D46+D45)/1000),5)</f>
        <v>2.4879699999999998</v>
      </c>
      <c r="E42" s="89">
        <f>ROUND(((E43+E44+E46+E45)/1000),5)</f>
        <v>2.45886</v>
      </c>
      <c r="F42" s="89">
        <f>ROUND(((F43+F44+F46+F45)/1000),5)</f>
        <v>2.2331300000000001</v>
      </c>
      <c r="G42" s="89">
        <f t="shared" ref="G42:AA42" si="21">ROUND(((G43+G44+G46+G45)/1000),5)</f>
        <v>2.2288600000000001</v>
      </c>
      <c r="H42" s="89">
        <f t="shared" si="21"/>
        <v>2.2536399999999999</v>
      </c>
      <c r="I42" s="89">
        <f t="shared" si="21"/>
        <v>2.4782000000000002</v>
      </c>
      <c r="J42" s="89">
        <f t="shared" si="21"/>
        <v>2.5094400000000001</v>
      </c>
      <c r="K42" s="89">
        <f t="shared" si="21"/>
        <v>2.7904100000000001</v>
      </c>
      <c r="L42" s="89">
        <f t="shared" si="21"/>
        <v>2.9512</v>
      </c>
      <c r="M42" s="89">
        <f t="shared" si="21"/>
        <v>3.1296599999999999</v>
      </c>
      <c r="N42" s="89">
        <f t="shared" si="21"/>
        <v>3.14032</v>
      </c>
      <c r="O42" s="89">
        <f t="shared" si="21"/>
        <v>3.1695199999999999</v>
      </c>
      <c r="P42" s="89">
        <f t="shared" si="21"/>
        <v>3.1700400000000002</v>
      </c>
      <c r="Q42" s="89">
        <f t="shared" si="21"/>
        <v>3.1796899999999999</v>
      </c>
      <c r="R42" s="89">
        <f t="shared" si="21"/>
        <v>3.1575099999999998</v>
      </c>
      <c r="S42" s="89">
        <f t="shared" si="21"/>
        <v>3.19197</v>
      </c>
      <c r="T42" s="89">
        <f t="shared" si="21"/>
        <v>3.1973400000000001</v>
      </c>
      <c r="U42" s="89">
        <f t="shared" si="21"/>
        <v>3.1949800000000002</v>
      </c>
      <c r="V42" s="89">
        <f t="shared" si="21"/>
        <v>3.1898900000000001</v>
      </c>
      <c r="W42" s="89">
        <f t="shared" si="21"/>
        <v>3.1293099999999998</v>
      </c>
      <c r="X42" s="89">
        <f t="shared" si="21"/>
        <v>3.0641799999999999</v>
      </c>
      <c r="Y42" s="89">
        <f t="shared" si="21"/>
        <v>2.94401</v>
      </c>
      <c r="Z42" s="89">
        <f t="shared" si="21"/>
        <v>2.6453500000000001</v>
      </c>
      <c r="AA42" s="89">
        <f t="shared" si="21"/>
        <v>2.4936400000000001</v>
      </c>
    </row>
    <row r="43" spans="1:27" ht="12.75" hidden="1" customHeight="1" outlineLevel="1" x14ac:dyDescent="0.2">
      <c r="A43" s="97" t="s">
        <v>1651</v>
      </c>
      <c r="B43" s="63" t="s">
        <v>242</v>
      </c>
      <c r="C43" s="43" t="s">
        <v>79</v>
      </c>
      <c r="D43" s="44">
        <v>1196.56</v>
      </c>
      <c r="E43" s="44">
        <v>1167.45</v>
      </c>
      <c r="F43" s="44">
        <v>941.72</v>
      </c>
      <c r="G43" s="44">
        <v>937.45</v>
      </c>
      <c r="H43" s="44">
        <v>962.23</v>
      </c>
      <c r="I43" s="44">
        <v>1186.79</v>
      </c>
      <c r="J43" s="44">
        <v>1218.03</v>
      </c>
      <c r="K43" s="44">
        <v>1499</v>
      </c>
      <c r="L43" s="44">
        <v>1659.79</v>
      </c>
      <c r="M43" s="44">
        <v>1838.25</v>
      </c>
      <c r="N43" s="44">
        <v>1848.91</v>
      </c>
      <c r="O43" s="44">
        <v>1878.11</v>
      </c>
      <c r="P43" s="44">
        <v>1878.63</v>
      </c>
      <c r="Q43" s="44">
        <v>1888.28</v>
      </c>
      <c r="R43" s="44">
        <v>1866.1</v>
      </c>
      <c r="S43" s="44">
        <v>1900.56</v>
      </c>
      <c r="T43" s="44">
        <v>1905.93</v>
      </c>
      <c r="U43" s="44">
        <v>1903.57</v>
      </c>
      <c r="V43" s="44">
        <v>1898.48</v>
      </c>
      <c r="W43" s="44">
        <v>1837.9</v>
      </c>
      <c r="X43" s="44">
        <v>1772.77</v>
      </c>
      <c r="Y43" s="44">
        <v>1652.6</v>
      </c>
      <c r="Z43" s="44">
        <v>1353.94</v>
      </c>
      <c r="AA43" s="44">
        <v>1202.23</v>
      </c>
    </row>
    <row r="44" spans="1:27" ht="12.75" hidden="1" customHeight="1" outlineLevel="1" x14ac:dyDescent="0.2">
      <c r="A44" s="97" t="s">
        <v>1652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97" t="s">
        <v>1653</v>
      </c>
      <c r="B45" s="63" t="s">
        <v>83</v>
      </c>
      <c r="C45" s="43" t="s">
        <v>79</v>
      </c>
      <c r="D45" s="44">
        <v>3.63</v>
      </c>
      <c r="E45" s="44">
        <v>3.63</v>
      </c>
      <c r="F45" s="44">
        <v>3.63</v>
      </c>
      <c r="G45" s="44">
        <v>3.63</v>
      </c>
      <c r="H45" s="44">
        <v>3.63</v>
      </c>
      <c r="I45" s="44">
        <v>3.63</v>
      </c>
      <c r="J45" s="44">
        <v>3.63</v>
      </c>
      <c r="K45" s="44">
        <v>3.63</v>
      </c>
      <c r="L45" s="44">
        <v>3.63</v>
      </c>
      <c r="M45" s="44">
        <v>3.63</v>
      </c>
      <c r="N45" s="44">
        <v>3.63</v>
      </c>
      <c r="O45" s="44">
        <v>3.63</v>
      </c>
      <c r="P45" s="44">
        <v>3.63</v>
      </c>
      <c r="Q45" s="44">
        <v>3.63</v>
      </c>
      <c r="R45" s="44">
        <v>3.63</v>
      </c>
      <c r="S45" s="44">
        <v>3.63</v>
      </c>
      <c r="T45" s="44">
        <v>3.63</v>
      </c>
      <c r="U45" s="44">
        <v>3.63</v>
      </c>
      <c r="V45" s="44">
        <v>3.63</v>
      </c>
      <c r="W45" s="44">
        <v>3.63</v>
      </c>
      <c r="X45" s="44">
        <v>3.63</v>
      </c>
      <c r="Y45" s="44">
        <v>3.63</v>
      </c>
      <c r="Z45" s="44">
        <v>3.63</v>
      </c>
      <c r="AA45" s="44">
        <v>3.63</v>
      </c>
    </row>
    <row r="46" spans="1:27" ht="12.75" hidden="1" customHeight="1" outlineLevel="1" x14ac:dyDescent="0.2">
      <c r="A46" s="97" t="s">
        <v>1654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collapsed="1" x14ac:dyDescent="0.2">
      <c r="A47" s="96" t="s">
        <v>1655</v>
      </c>
      <c r="B47" s="28" t="str">
        <f>"09"&amp;"."&amp;$B$776&amp;"."&amp;$B$777</f>
        <v>09.11.2023</v>
      </c>
      <c r="C47" s="88" t="s">
        <v>76</v>
      </c>
      <c r="D47" s="89">
        <f>ROUND(((D48+D49+D51+D50)/1000),5)</f>
        <v>2.5092500000000002</v>
      </c>
      <c r="E47" s="89">
        <f>ROUND(((E48+E49+E51+E50)/1000),5)</f>
        <v>2.4693700000000001</v>
      </c>
      <c r="F47" s="89">
        <f>ROUND(((F48+F49+F51+F50)/1000),5)</f>
        <v>2.4133499999999999</v>
      </c>
      <c r="G47" s="89">
        <f t="shared" ref="G47:AA47" si="24">ROUND(((G48+G49+G51+G50)/1000),5)</f>
        <v>2.2816800000000002</v>
      </c>
      <c r="H47" s="89">
        <f t="shared" si="24"/>
        <v>2.4391799999999999</v>
      </c>
      <c r="I47" s="89">
        <f t="shared" si="24"/>
        <v>2.4797600000000002</v>
      </c>
      <c r="J47" s="89">
        <f t="shared" si="24"/>
        <v>2.5592299999999999</v>
      </c>
      <c r="K47" s="89">
        <f t="shared" si="24"/>
        <v>2.8265199999999999</v>
      </c>
      <c r="L47" s="89">
        <f t="shared" si="24"/>
        <v>2.99648</v>
      </c>
      <c r="M47" s="89">
        <f t="shared" si="24"/>
        <v>3.1422300000000001</v>
      </c>
      <c r="N47" s="89">
        <f t="shared" si="24"/>
        <v>3.1962000000000002</v>
      </c>
      <c r="O47" s="89">
        <f t="shared" si="24"/>
        <v>3.20255</v>
      </c>
      <c r="P47" s="89">
        <f t="shared" si="24"/>
        <v>3.1673200000000001</v>
      </c>
      <c r="Q47" s="89">
        <f t="shared" si="24"/>
        <v>3.17428</v>
      </c>
      <c r="R47" s="89">
        <f t="shared" si="24"/>
        <v>3.1744699999999999</v>
      </c>
      <c r="S47" s="89">
        <f t="shared" si="24"/>
        <v>3.1536200000000001</v>
      </c>
      <c r="T47" s="89">
        <f t="shared" si="24"/>
        <v>3.1021000000000001</v>
      </c>
      <c r="U47" s="89">
        <f t="shared" si="24"/>
        <v>3.2754599999999998</v>
      </c>
      <c r="V47" s="89">
        <f t="shared" si="24"/>
        <v>3.26986</v>
      </c>
      <c r="W47" s="89">
        <f t="shared" si="24"/>
        <v>3.14263</v>
      </c>
      <c r="X47" s="89">
        <f t="shared" si="24"/>
        <v>2.9572699999999998</v>
      </c>
      <c r="Y47" s="89">
        <f t="shared" si="24"/>
        <v>2.9057599999999999</v>
      </c>
      <c r="Z47" s="89">
        <f t="shared" si="24"/>
        <v>2.6282700000000001</v>
      </c>
      <c r="AA47" s="89">
        <f t="shared" si="24"/>
        <v>2.5213800000000002</v>
      </c>
    </row>
    <row r="48" spans="1:27" ht="12.75" hidden="1" customHeight="1" outlineLevel="1" x14ac:dyDescent="0.2">
      <c r="A48" s="97" t="s">
        <v>1656</v>
      </c>
      <c r="B48" s="63" t="s">
        <v>242</v>
      </c>
      <c r="C48" s="43" t="s">
        <v>79</v>
      </c>
      <c r="D48" s="44">
        <v>1217.8399999999999</v>
      </c>
      <c r="E48" s="44">
        <v>1177.96</v>
      </c>
      <c r="F48" s="44">
        <v>1121.94</v>
      </c>
      <c r="G48" s="44">
        <v>990.27</v>
      </c>
      <c r="H48" s="44">
        <v>1147.77</v>
      </c>
      <c r="I48" s="44">
        <v>1188.3499999999999</v>
      </c>
      <c r="J48" s="44">
        <v>1267.82</v>
      </c>
      <c r="K48" s="44">
        <v>1535.11</v>
      </c>
      <c r="L48" s="44">
        <v>1705.07</v>
      </c>
      <c r="M48" s="44">
        <v>1850.82</v>
      </c>
      <c r="N48" s="44">
        <v>1904.79</v>
      </c>
      <c r="O48" s="44">
        <v>1911.14</v>
      </c>
      <c r="P48" s="44">
        <v>1875.91</v>
      </c>
      <c r="Q48" s="44">
        <v>1882.87</v>
      </c>
      <c r="R48" s="44">
        <v>1883.06</v>
      </c>
      <c r="S48" s="44">
        <v>1862.21</v>
      </c>
      <c r="T48" s="44">
        <v>1810.69</v>
      </c>
      <c r="U48" s="44">
        <v>1984.05</v>
      </c>
      <c r="V48" s="44">
        <v>1978.45</v>
      </c>
      <c r="W48" s="44">
        <v>1851.22</v>
      </c>
      <c r="X48" s="44">
        <v>1665.86</v>
      </c>
      <c r="Y48" s="44">
        <v>1614.35</v>
      </c>
      <c r="Z48" s="44">
        <v>1336.86</v>
      </c>
      <c r="AA48" s="44">
        <v>1229.97</v>
      </c>
    </row>
    <row r="49" spans="1:27" ht="12.75" hidden="1" customHeight="1" outlineLevel="1" x14ac:dyDescent="0.2">
      <c r="A49" s="97" t="s">
        <v>1657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97" t="s">
        <v>1658</v>
      </c>
      <c r="B50" s="63" t="s">
        <v>83</v>
      </c>
      <c r="C50" s="43" t="s">
        <v>79</v>
      </c>
      <c r="D50" s="44">
        <v>3.63</v>
      </c>
      <c r="E50" s="44">
        <v>3.63</v>
      </c>
      <c r="F50" s="44">
        <v>3.63</v>
      </c>
      <c r="G50" s="44">
        <v>3.63</v>
      </c>
      <c r="H50" s="44">
        <v>3.63</v>
      </c>
      <c r="I50" s="44">
        <v>3.63</v>
      </c>
      <c r="J50" s="44">
        <v>3.63</v>
      </c>
      <c r="K50" s="44">
        <v>3.63</v>
      </c>
      <c r="L50" s="44">
        <v>3.63</v>
      </c>
      <c r="M50" s="44">
        <v>3.63</v>
      </c>
      <c r="N50" s="44">
        <v>3.63</v>
      </c>
      <c r="O50" s="44">
        <v>3.63</v>
      </c>
      <c r="P50" s="44">
        <v>3.63</v>
      </c>
      <c r="Q50" s="44">
        <v>3.63</v>
      </c>
      <c r="R50" s="44">
        <v>3.63</v>
      </c>
      <c r="S50" s="44">
        <v>3.63</v>
      </c>
      <c r="T50" s="44">
        <v>3.63</v>
      </c>
      <c r="U50" s="44">
        <v>3.63</v>
      </c>
      <c r="V50" s="44">
        <v>3.63</v>
      </c>
      <c r="W50" s="44">
        <v>3.63</v>
      </c>
      <c r="X50" s="44">
        <v>3.63</v>
      </c>
      <c r="Y50" s="44">
        <v>3.63</v>
      </c>
      <c r="Z50" s="44">
        <v>3.63</v>
      </c>
      <c r="AA50" s="44">
        <v>3.63</v>
      </c>
    </row>
    <row r="51" spans="1:27" ht="12.75" hidden="1" customHeight="1" outlineLevel="1" x14ac:dyDescent="0.2">
      <c r="A51" s="97" t="s">
        <v>1659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collapsed="1" x14ac:dyDescent="0.2">
      <c r="A52" s="96" t="s">
        <v>1660</v>
      </c>
      <c r="B52" s="28" t="str">
        <f>"10"&amp;"."&amp;$B$776&amp;"."&amp;$B$777</f>
        <v>10.11.2023</v>
      </c>
      <c r="C52" s="88" t="s">
        <v>76</v>
      </c>
      <c r="D52" s="89">
        <f>ROUND(((D53+D54+D56+D55)/1000),5)</f>
        <v>2.4909599999999998</v>
      </c>
      <c r="E52" s="89">
        <f>ROUND(((E53+E54+E56+E55)/1000),5)</f>
        <v>2.4509699999999999</v>
      </c>
      <c r="F52" s="89">
        <f>ROUND(((F53+F54+F56+F55)/1000),5)</f>
        <v>2.4138899999999999</v>
      </c>
      <c r="G52" s="89">
        <f t="shared" ref="G52:AA52" si="27">ROUND(((G53+G54+G56+G55)/1000),5)</f>
        <v>2.2825799999999998</v>
      </c>
      <c r="H52" s="89">
        <f t="shared" si="27"/>
        <v>2.4088799999999999</v>
      </c>
      <c r="I52" s="89">
        <f t="shared" si="27"/>
        <v>2.48176</v>
      </c>
      <c r="J52" s="89">
        <f t="shared" si="27"/>
        <v>2.5663900000000002</v>
      </c>
      <c r="K52" s="89">
        <f t="shared" si="27"/>
        <v>2.8641299999999998</v>
      </c>
      <c r="L52" s="89">
        <f t="shared" si="27"/>
        <v>3.1143100000000001</v>
      </c>
      <c r="M52" s="89">
        <f t="shared" si="27"/>
        <v>3.1734399999999998</v>
      </c>
      <c r="N52" s="89">
        <f t="shared" si="27"/>
        <v>3.1869700000000001</v>
      </c>
      <c r="O52" s="89">
        <f t="shared" si="27"/>
        <v>3.2301199999999999</v>
      </c>
      <c r="P52" s="89">
        <f t="shared" si="27"/>
        <v>3.2004700000000001</v>
      </c>
      <c r="Q52" s="89">
        <f t="shared" si="27"/>
        <v>3.2033900000000002</v>
      </c>
      <c r="R52" s="89">
        <f t="shared" si="27"/>
        <v>3.2023100000000002</v>
      </c>
      <c r="S52" s="89">
        <f t="shared" si="27"/>
        <v>3.20363</v>
      </c>
      <c r="T52" s="89">
        <f t="shared" si="27"/>
        <v>3.1703299999999999</v>
      </c>
      <c r="U52" s="89">
        <f t="shared" si="27"/>
        <v>3.29575</v>
      </c>
      <c r="V52" s="89">
        <f t="shared" si="27"/>
        <v>3.2741500000000001</v>
      </c>
      <c r="W52" s="89">
        <f t="shared" si="27"/>
        <v>3.22492</v>
      </c>
      <c r="X52" s="89">
        <f t="shared" si="27"/>
        <v>3.1552899999999999</v>
      </c>
      <c r="Y52" s="89">
        <f t="shared" si="27"/>
        <v>2.9892699999999999</v>
      </c>
      <c r="Z52" s="89">
        <f t="shared" si="27"/>
        <v>2.7548699999999999</v>
      </c>
      <c r="AA52" s="89">
        <f t="shared" si="27"/>
        <v>2.5390199999999998</v>
      </c>
    </row>
    <row r="53" spans="1:27" ht="12.75" hidden="1" customHeight="1" outlineLevel="1" x14ac:dyDescent="0.2">
      <c r="A53" s="97" t="s">
        <v>1661</v>
      </c>
      <c r="B53" s="63" t="s">
        <v>242</v>
      </c>
      <c r="C53" s="43" t="s">
        <v>79</v>
      </c>
      <c r="D53" s="44">
        <v>1199.55</v>
      </c>
      <c r="E53" s="44">
        <v>1159.56</v>
      </c>
      <c r="F53" s="44">
        <v>1122.48</v>
      </c>
      <c r="G53" s="44">
        <v>991.17</v>
      </c>
      <c r="H53" s="44">
        <v>1117.47</v>
      </c>
      <c r="I53" s="44">
        <v>1190.3499999999999</v>
      </c>
      <c r="J53" s="44">
        <v>1274.98</v>
      </c>
      <c r="K53" s="44">
        <v>1572.72</v>
      </c>
      <c r="L53" s="44">
        <v>1822.9</v>
      </c>
      <c r="M53" s="44">
        <v>1882.03</v>
      </c>
      <c r="N53" s="44">
        <v>1895.56</v>
      </c>
      <c r="O53" s="44">
        <v>1938.71</v>
      </c>
      <c r="P53" s="44">
        <v>1909.06</v>
      </c>
      <c r="Q53" s="44">
        <v>1911.98</v>
      </c>
      <c r="R53" s="44">
        <v>1910.9</v>
      </c>
      <c r="S53" s="44">
        <v>1912.22</v>
      </c>
      <c r="T53" s="44">
        <v>1878.92</v>
      </c>
      <c r="U53" s="44">
        <v>2004.34</v>
      </c>
      <c r="V53" s="44">
        <v>1982.74</v>
      </c>
      <c r="W53" s="44">
        <v>1933.51</v>
      </c>
      <c r="X53" s="44">
        <v>1863.88</v>
      </c>
      <c r="Y53" s="44">
        <v>1697.86</v>
      </c>
      <c r="Z53" s="44">
        <v>1463.46</v>
      </c>
      <c r="AA53" s="44">
        <v>1247.6099999999999</v>
      </c>
    </row>
    <row r="54" spans="1:27" ht="12.75" hidden="1" customHeight="1" outlineLevel="1" x14ac:dyDescent="0.2">
      <c r="A54" s="97" t="s">
        <v>1662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97" t="s">
        <v>1663</v>
      </c>
      <c r="B55" s="63" t="s">
        <v>83</v>
      </c>
      <c r="C55" s="43" t="s">
        <v>79</v>
      </c>
      <c r="D55" s="44">
        <v>3.63</v>
      </c>
      <c r="E55" s="44">
        <v>3.63</v>
      </c>
      <c r="F55" s="44">
        <v>3.63</v>
      </c>
      <c r="G55" s="44">
        <v>3.63</v>
      </c>
      <c r="H55" s="44">
        <v>3.63</v>
      </c>
      <c r="I55" s="44">
        <v>3.63</v>
      </c>
      <c r="J55" s="44">
        <v>3.63</v>
      </c>
      <c r="K55" s="44">
        <v>3.63</v>
      </c>
      <c r="L55" s="44">
        <v>3.63</v>
      </c>
      <c r="M55" s="44">
        <v>3.63</v>
      </c>
      <c r="N55" s="44">
        <v>3.63</v>
      </c>
      <c r="O55" s="44">
        <v>3.63</v>
      </c>
      <c r="P55" s="44">
        <v>3.63</v>
      </c>
      <c r="Q55" s="44">
        <v>3.63</v>
      </c>
      <c r="R55" s="44">
        <v>3.63</v>
      </c>
      <c r="S55" s="44">
        <v>3.63</v>
      </c>
      <c r="T55" s="44">
        <v>3.63</v>
      </c>
      <c r="U55" s="44">
        <v>3.63</v>
      </c>
      <c r="V55" s="44">
        <v>3.63</v>
      </c>
      <c r="W55" s="44">
        <v>3.63</v>
      </c>
      <c r="X55" s="44">
        <v>3.63</v>
      </c>
      <c r="Y55" s="44">
        <v>3.63</v>
      </c>
      <c r="Z55" s="44">
        <v>3.63</v>
      </c>
      <c r="AA55" s="44">
        <v>3.63</v>
      </c>
    </row>
    <row r="56" spans="1:27" ht="12.75" hidden="1" customHeight="1" outlineLevel="1" x14ac:dyDescent="0.2">
      <c r="A56" s="97" t="s">
        <v>1664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collapsed="1" x14ac:dyDescent="0.2">
      <c r="A57" s="96" t="s">
        <v>1665</v>
      </c>
      <c r="B57" s="28" t="str">
        <f>"11"&amp;"."&amp;$B$776&amp;"."&amp;$B$777</f>
        <v>11.11.2023</v>
      </c>
      <c r="C57" s="88" t="s">
        <v>76</v>
      </c>
      <c r="D57" s="89">
        <f>ROUND(((D58+D59+D61+D60)/1000),5)</f>
        <v>2.51783</v>
      </c>
      <c r="E57" s="89">
        <f>ROUND(((E58+E59+E61+E60)/1000),5)</f>
        <v>2.4803500000000001</v>
      </c>
      <c r="F57" s="89">
        <f>ROUND(((F58+F59+F61+F60)/1000),5)</f>
        <v>2.4583300000000001</v>
      </c>
      <c r="G57" s="89">
        <f t="shared" ref="G57:AA57" si="30">ROUND(((G58+G59+G61+G60)/1000),5)</f>
        <v>2.4252799999999999</v>
      </c>
      <c r="H57" s="89">
        <f t="shared" si="30"/>
        <v>2.43967</v>
      </c>
      <c r="I57" s="89">
        <f t="shared" si="30"/>
        <v>2.4792700000000001</v>
      </c>
      <c r="J57" s="89">
        <f t="shared" si="30"/>
        <v>2.48814</v>
      </c>
      <c r="K57" s="89">
        <f t="shared" si="30"/>
        <v>2.5577000000000001</v>
      </c>
      <c r="L57" s="89">
        <f t="shared" si="30"/>
        <v>2.81568</v>
      </c>
      <c r="M57" s="89">
        <f t="shared" si="30"/>
        <v>2.94367</v>
      </c>
      <c r="N57" s="89">
        <f t="shared" si="30"/>
        <v>3.0008300000000001</v>
      </c>
      <c r="O57" s="89">
        <f t="shared" si="30"/>
        <v>2.9983900000000001</v>
      </c>
      <c r="P57" s="89">
        <f t="shared" si="30"/>
        <v>2.9603199999999998</v>
      </c>
      <c r="Q57" s="89">
        <f t="shared" si="30"/>
        <v>2.9597899999999999</v>
      </c>
      <c r="R57" s="89">
        <f t="shared" si="30"/>
        <v>2.9617100000000001</v>
      </c>
      <c r="S57" s="89">
        <f t="shared" si="30"/>
        <v>2.94862</v>
      </c>
      <c r="T57" s="89">
        <f t="shared" si="30"/>
        <v>3.0440700000000001</v>
      </c>
      <c r="U57" s="89">
        <f t="shared" si="30"/>
        <v>3.10128</v>
      </c>
      <c r="V57" s="89">
        <f t="shared" si="30"/>
        <v>3.1811500000000001</v>
      </c>
      <c r="W57" s="89">
        <f t="shared" si="30"/>
        <v>3.1314099999999998</v>
      </c>
      <c r="X57" s="89">
        <f t="shared" si="30"/>
        <v>2.9868700000000001</v>
      </c>
      <c r="Y57" s="89">
        <f t="shared" si="30"/>
        <v>2.88659</v>
      </c>
      <c r="Z57" s="89">
        <f t="shared" si="30"/>
        <v>2.6575899999999999</v>
      </c>
      <c r="AA57" s="89">
        <f t="shared" si="30"/>
        <v>2.48855</v>
      </c>
    </row>
    <row r="58" spans="1:27" ht="12.75" hidden="1" customHeight="1" outlineLevel="1" x14ac:dyDescent="0.2">
      <c r="A58" s="97" t="s">
        <v>1666</v>
      </c>
      <c r="B58" s="63" t="s">
        <v>242</v>
      </c>
      <c r="C58" s="43" t="s">
        <v>79</v>
      </c>
      <c r="D58" s="44">
        <v>1226.42</v>
      </c>
      <c r="E58" s="44">
        <v>1188.94</v>
      </c>
      <c r="F58" s="44">
        <v>1166.92</v>
      </c>
      <c r="G58" s="44">
        <v>1133.8699999999999</v>
      </c>
      <c r="H58" s="44">
        <v>1148.26</v>
      </c>
      <c r="I58" s="44">
        <v>1187.8599999999999</v>
      </c>
      <c r="J58" s="44">
        <v>1196.73</v>
      </c>
      <c r="K58" s="44">
        <v>1266.29</v>
      </c>
      <c r="L58" s="44">
        <v>1524.27</v>
      </c>
      <c r="M58" s="44">
        <v>1652.26</v>
      </c>
      <c r="N58" s="44">
        <v>1709.42</v>
      </c>
      <c r="O58" s="44">
        <v>1706.98</v>
      </c>
      <c r="P58" s="44">
        <v>1668.91</v>
      </c>
      <c r="Q58" s="44">
        <v>1668.38</v>
      </c>
      <c r="R58" s="44">
        <v>1670.3</v>
      </c>
      <c r="S58" s="44">
        <v>1657.21</v>
      </c>
      <c r="T58" s="44">
        <v>1752.66</v>
      </c>
      <c r="U58" s="44">
        <v>1809.87</v>
      </c>
      <c r="V58" s="44">
        <v>1889.74</v>
      </c>
      <c r="W58" s="44">
        <v>1840</v>
      </c>
      <c r="X58" s="44">
        <v>1695.46</v>
      </c>
      <c r="Y58" s="44">
        <v>1595.18</v>
      </c>
      <c r="Z58" s="44">
        <v>1366.18</v>
      </c>
      <c r="AA58" s="44">
        <v>1197.1400000000001</v>
      </c>
    </row>
    <row r="59" spans="1:27" ht="12.75" hidden="1" customHeight="1" outlineLevel="1" x14ac:dyDescent="0.2">
      <c r="A59" s="97" t="s">
        <v>1667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97" t="s">
        <v>1668</v>
      </c>
      <c r="B60" s="63" t="s">
        <v>83</v>
      </c>
      <c r="C60" s="43" t="s">
        <v>79</v>
      </c>
      <c r="D60" s="44">
        <v>3.63</v>
      </c>
      <c r="E60" s="44">
        <v>3.63</v>
      </c>
      <c r="F60" s="44">
        <v>3.63</v>
      </c>
      <c r="G60" s="44">
        <v>3.63</v>
      </c>
      <c r="H60" s="44">
        <v>3.63</v>
      </c>
      <c r="I60" s="44">
        <v>3.63</v>
      </c>
      <c r="J60" s="44">
        <v>3.63</v>
      </c>
      <c r="K60" s="44">
        <v>3.63</v>
      </c>
      <c r="L60" s="44">
        <v>3.63</v>
      </c>
      <c r="M60" s="44">
        <v>3.63</v>
      </c>
      <c r="N60" s="44">
        <v>3.63</v>
      </c>
      <c r="O60" s="44">
        <v>3.63</v>
      </c>
      <c r="P60" s="44">
        <v>3.63</v>
      </c>
      <c r="Q60" s="44">
        <v>3.63</v>
      </c>
      <c r="R60" s="44">
        <v>3.63</v>
      </c>
      <c r="S60" s="44">
        <v>3.63</v>
      </c>
      <c r="T60" s="44">
        <v>3.63</v>
      </c>
      <c r="U60" s="44">
        <v>3.63</v>
      </c>
      <c r="V60" s="44">
        <v>3.63</v>
      </c>
      <c r="W60" s="44">
        <v>3.63</v>
      </c>
      <c r="X60" s="44">
        <v>3.63</v>
      </c>
      <c r="Y60" s="44">
        <v>3.63</v>
      </c>
      <c r="Z60" s="44">
        <v>3.63</v>
      </c>
      <c r="AA60" s="44">
        <v>3.63</v>
      </c>
    </row>
    <row r="61" spans="1:27" ht="12.75" hidden="1" customHeight="1" outlineLevel="1" x14ac:dyDescent="0.2">
      <c r="A61" s="97" t="s">
        <v>1669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collapsed="1" x14ac:dyDescent="0.2">
      <c r="A62" s="96" t="s">
        <v>1670</v>
      </c>
      <c r="B62" s="28" t="str">
        <f>"12"&amp;"."&amp;$B$776&amp;"."&amp;$B$777</f>
        <v>12.11.2023</v>
      </c>
      <c r="C62" s="88" t="s">
        <v>76</v>
      </c>
      <c r="D62" s="89">
        <f>ROUND(((D63+D64+D66+D65)/1000),5)</f>
        <v>2.4910999999999999</v>
      </c>
      <c r="E62" s="89">
        <f>ROUND(((E63+E64+E66+E65)/1000),5)</f>
        <v>2.4825200000000001</v>
      </c>
      <c r="F62" s="89">
        <f>ROUND(((F63+F64+F66+F65)/1000),5)</f>
        <v>2.4543699999999999</v>
      </c>
      <c r="G62" s="89">
        <f t="shared" ref="G62:AA62" si="33">ROUND(((G63+G64+G66+G65)/1000),5)</f>
        <v>2.4433500000000001</v>
      </c>
      <c r="H62" s="89">
        <f t="shared" si="33"/>
        <v>2.42876</v>
      </c>
      <c r="I62" s="89">
        <f t="shared" si="33"/>
        <v>2.47193</v>
      </c>
      <c r="J62" s="89">
        <f t="shared" si="33"/>
        <v>2.47573</v>
      </c>
      <c r="K62" s="89">
        <f t="shared" si="33"/>
        <v>2.5168599999999999</v>
      </c>
      <c r="L62" s="89">
        <f t="shared" si="33"/>
        <v>2.71671</v>
      </c>
      <c r="M62" s="89">
        <f t="shared" si="33"/>
        <v>2.9172099999999999</v>
      </c>
      <c r="N62" s="89">
        <f t="shared" si="33"/>
        <v>3.00265</v>
      </c>
      <c r="O62" s="89">
        <f t="shared" si="33"/>
        <v>3.0334699999999999</v>
      </c>
      <c r="P62" s="89">
        <f t="shared" si="33"/>
        <v>3.0351900000000001</v>
      </c>
      <c r="Q62" s="89">
        <f t="shared" si="33"/>
        <v>3.0369199999999998</v>
      </c>
      <c r="R62" s="89">
        <f t="shared" si="33"/>
        <v>3.0261999999999998</v>
      </c>
      <c r="S62" s="89">
        <f t="shared" si="33"/>
        <v>3.0127899999999999</v>
      </c>
      <c r="T62" s="89">
        <f t="shared" si="33"/>
        <v>3.0758299999999998</v>
      </c>
      <c r="U62" s="89">
        <f t="shared" si="33"/>
        <v>3.18729</v>
      </c>
      <c r="V62" s="89">
        <f t="shared" si="33"/>
        <v>3.1835900000000001</v>
      </c>
      <c r="W62" s="89">
        <f t="shared" si="33"/>
        <v>3.14059</v>
      </c>
      <c r="X62" s="89">
        <f t="shared" si="33"/>
        <v>3.0863100000000001</v>
      </c>
      <c r="Y62" s="89">
        <f t="shared" si="33"/>
        <v>2.9859499999999999</v>
      </c>
      <c r="Z62" s="89">
        <f t="shared" si="33"/>
        <v>2.71556</v>
      </c>
      <c r="AA62" s="89">
        <f t="shared" si="33"/>
        <v>2.4890500000000002</v>
      </c>
    </row>
    <row r="63" spans="1:27" ht="12.75" hidden="1" customHeight="1" outlineLevel="1" x14ac:dyDescent="0.2">
      <c r="A63" s="97" t="s">
        <v>1671</v>
      </c>
      <c r="B63" s="63" t="s">
        <v>242</v>
      </c>
      <c r="C63" s="43" t="s">
        <v>79</v>
      </c>
      <c r="D63" s="44">
        <v>1199.69</v>
      </c>
      <c r="E63" s="44">
        <v>1191.1099999999999</v>
      </c>
      <c r="F63" s="44">
        <v>1162.96</v>
      </c>
      <c r="G63" s="44">
        <v>1151.94</v>
      </c>
      <c r="H63" s="44">
        <v>1137.3499999999999</v>
      </c>
      <c r="I63" s="44">
        <v>1180.52</v>
      </c>
      <c r="J63" s="44">
        <v>1184.32</v>
      </c>
      <c r="K63" s="44">
        <v>1225.45</v>
      </c>
      <c r="L63" s="44">
        <v>1425.3</v>
      </c>
      <c r="M63" s="44">
        <v>1625.8</v>
      </c>
      <c r="N63" s="44">
        <v>1711.24</v>
      </c>
      <c r="O63" s="44">
        <v>1742.06</v>
      </c>
      <c r="P63" s="44">
        <v>1743.78</v>
      </c>
      <c r="Q63" s="44">
        <v>1745.51</v>
      </c>
      <c r="R63" s="44">
        <v>1734.79</v>
      </c>
      <c r="S63" s="44">
        <v>1721.38</v>
      </c>
      <c r="T63" s="44">
        <v>1784.42</v>
      </c>
      <c r="U63" s="44">
        <v>1895.88</v>
      </c>
      <c r="V63" s="44">
        <v>1892.18</v>
      </c>
      <c r="W63" s="44">
        <v>1849.18</v>
      </c>
      <c r="X63" s="44">
        <v>1794.9</v>
      </c>
      <c r="Y63" s="44">
        <v>1694.54</v>
      </c>
      <c r="Z63" s="44">
        <v>1424.15</v>
      </c>
      <c r="AA63" s="44">
        <v>1197.6400000000001</v>
      </c>
    </row>
    <row r="64" spans="1:27" ht="12.75" hidden="1" customHeight="1" outlineLevel="1" x14ac:dyDescent="0.2">
      <c r="A64" s="97" t="s">
        <v>1672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97" t="s">
        <v>1673</v>
      </c>
      <c r="B65" s="63" t="s">
        <v>83</v>
      </c>
      <c r="C65" s="43" t="s">
        <v>79</v>
      </c>
      <c r="D65" s="44">
        <v>3.63</v>
      </c>
      <c r="E65" s="44">
        <v>3.63</v>
      </c>
      <c r="F65" s="44">
        <v>3.63</v>
      </c>
      <c r="G65" s="44">
        <v>3.63</v>
      </c>
      <c r="H65" s="44">
        <v>3.63</v>
      </c>
      <c r="I65" s="44">
        <v>3.63</v>
      </c>
      <c r="J65" s="44">
        <v>3.63</v>
      </c>
      <c r="K65" s="44">
        <v>3.63</v>
      </c>
      <c r="L65" s="44">
        <v>3.63</v>
      </c>
      <c r="M65" s="44">
        <v>3.63</v>
      </c>
      <c r="N65" s="44">
        <v>3.63</v>
      </c>
      <c r="O65" s="44">
        <v>3.63</v>
      </c>
      <c r="P65" s="44">
        <v>3.63</v>
      </c>
      <c r="Q65" s="44">
        <v>3.63</v>
      </c>
      <c r="R65" s="44">
        <v>3.63</v>
      </c>
      <c r="S65" s="44">
        <v>3.63</v>
      </c>
      <c r="T65" s="44">
        <v>3.63</v>
      </c>
      <c r="U65" s="44">
        <v>3.63</v>
      </c>
      <c r="V65" s="44">
        <v>3.63</v>
      </c>
      <c r="W65" s="44">
        <v>3.63</v>
      </c>
      <c r="X65" s="44">
        <v>3.63</v>
      </c>
      <c r="Y65" s="44">
        <v>3.63</v>
      </c>
      <c r="Z65" s="44">
        <v>3.63</v>
      </c>
      <c r="AA65" s="44">
        <v>3.63</v>
      </c>
    </row>
    <row r="66" spans="1:27" ht="12.75" hidden="1" customHeight="1" outlineLevel="1" x14ac:dyDescent="0.2">
      <c r="A66" s="97" t="s">
        <v>1674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collapsed="1" x14ac:dyDescent="0.2">
      <c r="A67" s="96" t="s">
        <v>1675</v>
      </c>
      <c r="B67" s="28" t="str">
        <f>"13"&amp;"."&amp;$B$776&amp;"."&amp;$B$777</f>
        <v>13.11.2023</v>
      </c>
      <c r="C67" s="88" t="s">
        <v>76</v>
      </c>
      <c r="D67" s="89">
        <f>ROUND(((D68+D69+D71+D70)/1000),5)</f>
        <v>2.5159600000000002</v>
      </c>
      <c r="E67" s="89">
        <f>ROUND(((E68+E69+E71+E70)/1000),5)</f>
        <v>2.49214</v>
      </c>
      <c r="F67" s="89">
        <f>ROUND(((F68+F69+F71+F70)/1000),5)</f>
        <v>2.4781599999999999</v>
      </c>
      <c r="G67" s="89">
        <f t="shared" ref="G67:AA67" si="36">ROUND(((G68+G69+G71+G70)/1000),5)</f>
        <v>2.4515400000000001</v>
      </c>
      <c r="H67" s="89">
        <f t="shared" si="36"/>
        <v>2.4404599999999999</v>
      </c>
      <c r="I67" s="89">
        <f t="shared" si="36"/>
        <v>2.4978799999999999</v>
      </c>
      <c r="J67" s="89">
        <f t="shared" si="36"/>
        <v>2.7526000000000002</v>
      </c>
      <c r="K67" s="89">
        <f t="shared" si="36"/>
        <v>3.0191400000000002</v>
      </c>
      <c r="L67" s="89">
        <f t="shared" si="36"/>
        <v>3.17848</v>
      </c>
      <c r="M67" s="89">
        <f t="shared" si="36"/>
        <v>3.2153499999999999</v>
      </c>
      <c r="N67" s="89">
        <f t="shared" si="36"/>
        <v>3.22072</v>
      </c>
      <c r="O67" s="89">
        <f t="shared" si="36"/>
        <v>3.2178300000000002</v>
      </c>
      <c r="P67" s="89">
        <f t="shared" si="36"/>
        <v>3.1949800000000002</v>
      </c>
      <c r="Q67" s="89">
        <f t="shared" si="36"/>
        <v>3.2100900000000001</v>
      </c>
      <c r="R67" s="89">
        <f t="shared" si="36"/>
        <v>3.2141199999999999</v>
      </c>
      <c r="S67" s="89">
        <f t="shared" si="36"/>
        <v>3.2283200000000001</v>
      </c>
      <c r="T67" s="89">
        <f t="shared" si="36"/>
        <v>3.2889900000000001</v>
      </c>
      <c r="U67" s="89">
        <f t="shared" si="36"/>
        <v>3.5015700000000001</v>
      </c>
      <c r="V67" s="89">
        <f t="shared" si="36"/>
        <v>3.51111</v>
      </c>
      <c r="W67" s="89">
        <f t="shared" si="36"/>
        <v>3.2790400000000002</v>
      </c>
      <c r="X67" s="89">
        <f t="shared" si="36"/>
        <v>3.28485</v>
      </c>
      <c r="Y67" s="89">
        <f t="shared" si="36"/>
        <v>3.1512500000000001</v>
      </c>
      <c r="Z67" s="89">
        <f t="shared" si="36"/>
        <v>2.7528299999999999</v>
      </c>
      <c r="AA67" s="89">
        <f t="shared" si="36"/>
        <v>2.5577299999999998</v>
      </c>
    </row>
    <row r="68" spans="1:27" ht="12.75" hidden="1" customHeight="1" outlineLevel="1" x14ac:dyDescent="0.2">
      <c r="A68" s="97" t="s">
        <v>1676</v>
      </c>
      <c r="B68" s="63" t="s">
        <v>242</v>
      </c>
      <c r="C68" s="43" t="s">
        <v>79</v>
      </c>
      <c r="D68" s="44">
        <v>1224.55</v>
      </c>
      <c r="E68" s="44">
        <v>1200.73</v>
      </c>
      <c r="F68" s="44">
        <v>1186.75</v>
      </c>
      <c r="G68" s="44">
        <v>1160.1300000000001</v>
      </c>
      <c r="H68" s="44">
        <v>1149.05</v>
      </c>
      <c r="I68" s="44">
        <v>1206.47</v>
      </c>
      <c r="J68" s="44">
        <v>1461.19</v>
      </c>
      <c r="K68" s="44">
        <v>1727.73</v>
      </c>
      <c r="L68" s="44">
        <v>1887.07</v>
      </c>
      <c r="M68" s="44">
        <v>1923.94</v>
      </c>
      <c r="N68" s="44">
        <v>1929.31</v>
      </c>
      <c r="O68" s="44">
        <v>1926.42</v>
      </c>
      <c r="P68" s="44">
        <v>1903.57</v>
      </c>
      <c r="Q68" s="44">
        <v>1918.68</v>
      </c>
      <c r="R68" s="44">
        <v>1922.71</v>
      </c>
      <c r="S68" s="44">
        <v>1936.91</v>
      </c>
      <c r="T68" s="44">
        <v>1997.58</v>
      </c>
      <c r="U68" s="44">
        <v>2210.16</v>
      </c>
      <c r="V68" s="44">
        <v>2219.6999999999998</v>
      </c>
      <c r="W68" s="44">
        <v>1987.63</v>
      </c>
      <c r="X68" s="44">
        <v>1993.44</v>
      </c>
      <c r="Y68" s="44">
        <v>1859.84</v>
      </c>
      <c r="Z68" s="44">
        <v>1461.42</v>
      </c>
      <c r="AA68" s="44">
        <v>1266.32</v>
      </c>
    </row>
    <row r="69" spans="1:27" ht="12.75" hidden="1" customHeight="1" outlineLevel="1" x14ac:dyDescent="0.2">
      <c r="A69" s="97" t="s">
        <v>1677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97" t="s">
        <v>1678</v>
      </c>
      <c r="B70" s="63" t="s">
        <v>83</v>
      </c>
      <c r="C70" s="43" t="s">
        <v>79</v>
      </c>
      <c r="D70" s="44">
        <v>3.63</v>
      </c>
      <c r="E70" s="44">
        <v>3.63</v>
      </c>
      <c r="F70" s="44">
        <v>3.63</v>
      </c>
      <c r="G70" s="44">
        <v>3.63</v>
      </c>
      <c r="H70" s="44">
        <v>3.63</v>
      </c>
      <c r="I70" s="44">
        <v>3.63</v>
      </c>
      <c r="J70" s="44">
        <v>3.63</v>
      </c>
      <c r="K70" s="44">
        <v>3.63</v>
      </c>
      <c r="L70" s="44">
        <v>3.63</v>
      </c>
      <c r="M70" s="44">
        <v>3.63</v>
      </c>
      <c r="N70" s="44">
        <v>3.63</v>
      </c>
      <c r="O70" s="44">
        <v>3.63</v>
      </c>
      <c r="P70" s="44">
        <v>3.63</v>
      </c>
      <c r="Q70" s="44">
        <v>3.63</v>
      </c>
      <c r="R70" s="44">
        <v>3.63</v>
      </c>
      <c r="S70" s="44">
        <v>3.63</v>
      </c>
      <c r="T70" s="44">
        <v>3.63</v>
      </c>
      <c r="U70" s="44">
        <v>3.63</v>
      </c>
      <c r="V70" s="44">
        <v>3.63</v>
      </c>
      <c r="W70" s="44">
        <v>3.63</v>
      </c>
      <c r="X70" s="44">
        <v>3.63</v>
      </c>
      <c r="Y70" s="44">
        <v>3.63</v>
      </c>
      <c r="Z70" s="44">
        <v>3.63</v>
      </c>
      <c r="AA70" s="44">
        <v>3.63</v>
      </c>
    </row>
    <row r="71" spans="1:27" ht="12.75" hidden="1" customHeight="1" outlineLevel="1" x14ac:dyDescent="0.2">
      <c r="A71" s="97" t="s">
        <v>1679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collapsed="1" x14ac:dyDescent="0.2">
      <c r="A72" s="96" t="s">
        <v>1680</v>
      </c>
      <c r="B72" s="28" t="str">
        <f>"14"&amp;"."&amp;$B$776&amp;"."&amp;$B$777</f>
        <v>14.11.2023</v>
      </c>
      <c r="C72" s="88" t="s">
        <v>76</v>
      </c>
      <c r="D72" s="89">
        <f>ROUND(((D73+D74+D76+D75)/1000),5)</f>
        <v>2.4860799999999998</v>
      </c>
      <c r="E72" s="89">
        <f>ROUND(((E73+E74+E76+E75)/1000),5)</f>
        <v>2.4247000000000001</v>
      </c>
      <c r="F72" s="89">
        <f>ROUND(((F73+F74+F76+F75)/1000),5)</f>
        <v>2.35677</v>
      </c>
      <c r="G72" s="89">
        <f t="shared" ref="G72:AA72" si="39">ROUND(((G73+G74+G76+G75)/1000),5)</f>
        <v>2.3436900000000001</v>
      </c>
      <c r="H72" s="89">
        <f t="shared" si="39"/>
        <v>2.4043999999999999</v>
      </c>
      <c r="I72" s="89">
        <f t="shared" si="39"/>
        <v>2.5175800000000002</v>
      </c>
      <c r="J72" s="89">
        <f t="shared" si="39"/>
        <v>2.69211</v>
      </c>
      <c r="K72" s="89">
        <f t="shared" si="39"/>
        <v>3.0343800000000001</v>
      </c>
      <c r="L72" s="89">
        <f t="shared" si="39"/>
        <v>3.21739</v>
      </c>
      <c r="M72" s="89">
        <f t="shared" si="39"/>
        <v>3.3182399999999999</v>
      </c>
      <c r="N72" s="89">
        <f t="shared" si="39"/>
        <v>3.4115600000000001</v>
      </c>
      <c r="O72" s="89">
        <f t="shared" si="39"/>
        <v>3.3841999999999999</v>
      </c>
      <c r="P72" s="89">
        <f t="shared" si="39"/>
        <v>3.35799</v>
      </c>
      <c r="Q72" s="89">
        <f t="shared" si="39"/>
        <v>3.3818199999999998</v>
      </c>
      <c r="R72" s="89">
        <f t="shared" si="39"/>
        <v>3.5280399999999998</v>
      </c>
      <c r="S72" s="89">
        <f t="shared" si="39"/>
        <v>3.4476300000000002</v>
      </c>
      <c r="T72" s="89">
        <f t="shared" si="39"/>
        <v>3.5149300000000001</v>
      </c>
      <c r="U72" s="89">
        <f t="shared" si="39"/>
        <v>3.55789</v>
      </c>
      <c r="V72" s="89">
        <f t="shared" si="39"/>
        <v>3.407</v>
      </c>
      <c r="W72" s="89">
        <f t="shared" si="39"/>
        <v>3.3190499999999998</v>
      </c>
      <c r="X72" s="89">
        <f t="shared" si="39"/>
        <v>3.2119499999999999</v>
      </c>
      <c r="Y72" s="89">
        <f t="shared" si="39"/>
        <v>3.0642800000000001</v>
      </c>
      <c r="Z72" s="89">
        <f t="shared" si="39"/>
        <v>2.7631700000000001</v>
      </c>
      <c r="AA72" s="89">
        <f t="shared" si="39"/>
        <v>2.5809899999999999</v>
      </c>
    </row>
    <row r="73" spans="1:27" ht="12.75" hidden="1" customHeight="1" outlineLevel="1" x14ac:dyDescent="0.2">
      <c r="A73" s="97" t="s">
        <v>1681</v>
      </c>
      <c r="B73" s="63" t="s">
        <v>242</v>
      </c>
      <c r="C73" s="43" t="s">
        <v>79</v>
      </c>
      <c r="D73" s="44">
        <v>1194.67</v>
      </c>
      <c r="E73" s="44">
        <v>1133.29</v>
      </c>
      <c r="F73" s="44">
        <v>1065.3599999999999</v>
      </c>
      <c r="G73" s="44">
        <v>1052.28</v>
      </c>
      <c r="H73" s="44">
        <v>1112.99</v>
      </c>
      <c r="I73" s="44">
        <v>1226.17</v>
      </c>
      <c r="J73" s="44">
        <v>1400.7</v>
      </c>
      <c r="K73" s="44">
        <v>1742.97</v>
      </c>
      <c r="L73" s="44">
        <v>1925.98</v>
      </c>
      <c r="M73" s="44">
        <v>2026.83</v>
      </c>
      <c r="N73" s="44">
        <v>2120.15</v>
      </c>
      <c r="O73" s="44">
        <v>2092.79</v>
      </c>
      <c r="P73" s="44">
        <v>2066.58</v>
      </c>
      <c r="Q73" s="44">
        <v>2090.41</v>
      </c>
      <c r="R73" s="44">
        <v>2236.63</v>
      </c>
      <c r="S73" s="44">
        <v>2156.2199999999998</v>
      </c>
      <c r="T73" s="44">
        <v>2223.52</v>
      </c>
      <c r="U73" s="44">
        <v>2266.48</v>
      </c>
      <c r="V73" s="44">
        <v>2115.59</v>
      </c>
      <c r="W73" s="44">
        <v>2027.64</v>
      </c>
      <c r="X73" s="44">
        <v>1920.54</v>
      </c>
      <c r="Y73" s="44">
        <v>1772.87</v>
      </c>
      <c r="Z73" s="44">
        <v>1471.76</v>
      </c>
      <c r="AA73" s="44">
        <v>1289.58</v>
      </c>
    </row>
    <row r="74" spans="1:27" ht="12.75" hidden="1" customHeight="1" outlineLevel="1" x14ac:dyDescent="0.2">
      <c r="A74" s="97" t="s">
        <v>1682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97" t="s">
        <v>1683</v>
      </c>
      <c r="B75" s="63" t="s">
        <v>83</v>
      </c>
      <c r="C75" s="43" t="s">
        <v>79</v>
      </c>
      <c r="D75" s="44">
        <v>3.63</v>
      </c>
      <c r="E75" s="44">
        <v>3.63</v>
      </c>
      <c r="F75" s="44">
        <v>3.63</v>
      </c>
      <c r="G75" s="44">
        <v>3.63</v>
      </c>
      <c r="H75" s="44">
        <v>3.63</v>
      </c>
      <c r="I75" s="44">
        <v>3.63</v>
      </c>
      <c r="J75" s="44">
        <v>3.63</v>
      </c>
      <c r="K75" s="44">
        <v>3.63</v>
      </c>
      <c r="L75" s="44">
        <v>3.63</v>
      </c>
      <c r="M75" s="44">
        <v>3.63</v>
      </c>
      <c r="N75" s="44">
        <v>3.63</v>
      </c>
      <c r="O75" s="44">
        <v>3.63</v>
      </c>
      <c r="P75" s="44">
        <v>3.63</v>
      </c>
      <c r="Q75" s="44">
        <v>3.63</v>
      </c>
      <c r="R75" s="44">
        <v>3.63</v>
      </c>
      <c r="S75" s="44">
        <v>3.63</v>
      </c>
      <c r="T75" s="44">
        <v>3.63</v>
      </c>
      <c r="U75" s="44">
        <v>3.63</v>
      </c>
      <c r="V75" s="44">
        <v>3.63</v>
      </c>
      <c r="W75" s="44">
        <v>3.63</v>
      </c>
      <c r="X75" s="44">
        <v>3.63</v>
      </c>
      <c r="Y75" s="44">
        <v>3.63</v>
      </c>
      <c r="Z75" s="44">
        <v>3.63</v>
      </c>
      <c r="AA75" s="44">
        <v>3.63</v>
      </c>
    </row>
    <row r="76" spans="1:27" ht="12.75" hidden="1" customHeight="1" outlineLevel="1" x14ac:dyDescent="0.2">
      <c r="A76" s="97" t="s">
        <v>1684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collapsed="1" x14ac:dyDescent="0.2">
      <c r="A77" s="96" t="s">
        <v>1685</v>
      </c>
      <c r="B77" s="28" t="str">
        <f>"15"&amp;"."&amp;$B$776&amp;"."&amp;$B$777</f>
        <v>15.11.2023</v>
      </c>
      <c r="C77" s="88" t="s">
        <v>76</v>
      </c>
      <c r="D77" s="89">
        <f>ROUND(((D78+D79+D81+D80)/1000),5)</f>
        <v>2.4603999999999999</v>
      </c>
      <c r="E77" s="89">
        <f>ROUND(((E78+E79+E81+E80)/1000),5)</f>
        <v>2.3743799999999999</v>
      </c>
      <c r="F77" s="89">
        <f>ROUND(((F78+F79+F81+F80)/1000),5)</f>
        <v>2.3278300000000001</v>
      </c>
      <c r="G77" s="89">
        <f t="shared" ref="G77:AA77" si="42">ROUND(((G78+G79+G81+G80)/1000),5)</f>
        <v>2.3244199999999999</v>
      </c>
      <c r="H77" s="89">
        <f t="shared" si="42"/>
        <v>2.3729900000000002</v>
      </c>
      <c r="I77" s="89">
        <f t="shared" si="42"/>
        <v>2.5305399999999998</v>
      </c>
      <c r="J77" s="89">
        <f t="shared" si="42"/>
        <v>2.6331000000000002</v>
      </c>
      <c r="K77" s="89">
        <f t="shared" si="42"/>
        <v>2.9400200000000001</v>
      </c>
      <c r="L77" s="89">
        <f t="shared" si="42"/>
        <v>3.0830500000000001</v>
      </c>
      <c r="M77" s="89">
        <f t="shared" si="42"/>
        <v>3.1632899999999999</v>
      </c>
      <c r="N77" s="89">
        <f t="shared" si="42"/>
        <v>3.1813199999999999</v>
      </c>
      <c r="O77" s="89">
        <f t="shared" si="42"/>
        <v>3.2225100000000002</v>
      </c>
      <c r="P77" s="89">
        <f t="shared" si="42"/>
        <v>3.1933500000000001</v>
      </c>
      <c r="Q77" s="89">
        <f t="shared" si="42"/>
        <v>3.21068</v>
      </c>
      <c r="R77" s="89">
        <f t="shared" si="42"/>
        <v>3.2208399999999999</v>
      </c>
      <c r="S77" s="89">
        <f t="shared" si="42"/>
        <v>3.2246899999999998</v>
      </c>
      <c r="T77" s="89">
        <f t="shared" si="42"/>
        <v>3.18675</v>
      </c>
      <c r="U77" s="89">
        <f t="shared" si="42"/>
        <v>3.2225700000000002</v>
      </c>
      <c r="V77" s="89">
        <f t="shared" si="42"/>
        <v>3.1904400000000002</v>
      </c>
      <c r="W77" s="89">
        <f t="shared" si="42"/>
        <v>3.1909700000000001</v>
      </c>
      <c r="X77" s="89">
        <f t="shared" si="42"/>
        <v>3.1277499999999998</v>
      </c>
      <c r="Y77" s="89">
        <f t="shared" si="42"/>
        <v>2.96469</v>
      </c>
      <c r="Z77" s="89">
        <f t="shared" si="42"/>
        <v>2.7669000000000001</v>
      </c>
      <c r="AA77" s="89">
        <f t="shared" si="42"/>
        <v>2.57524</v>
      </c>
    </row>
    <row r="78" spans="1:27" ht="12.75" hidden="1" customHeight="1" outlineLevel="1" x14ac:dyDescent="0.2">
      <c r="A78" s="97" t="s">
        <v>1686</v>
      </c>
      <c r="B78" s="63" t="s">
        <v>242</v>
      </c>
      <c r="C78" s="43" t="s">
        <v>79</v>
      </c>
      <c r="D78" s="44">
        <v>1168.99</v>
      </c>
      <c r="E78" s="44">
        <v>1082.97</v>
      </c>
      <c r="F78" s="44">
        <v>1036.42</v>
      </c>
      <c r="G78" s="44">
        <v>1033.01</v>
      </c>
      <c r="H78" s="44">
        <v>1081.58</v>
      </c>
      <c r="I78" s="44">
        <v>1239.1300000000001</v>
      </c>
      <c r="J78" s="44">
        <v>1341.69</v>
      </c>
      <c r="K78" s="44">
        <v>1648.61</v>
      </c>
      <c r="L78" s="44">
        <v>1791.64</v>
      </c>
      <c r="M78" s="44">
        <v>1871.88</v>
      </c>
      <c r="N78" s="44">
        <v>1889.91</v>
      </c>
      <c r="O78" s="44">
        <v>1931.1</v>
      </c>
      <c r="P78" s="44">
        <v>1901.94</v>
      </c>
      <c r="Q78" s="44">
        <v>1919.27</v>
      </c>
      <c r="R78" s="44">
        <v>1929.43</v>
      </c>
      <c r="S78" s="44">
        <v>1933.28</v>
      </c>
      <c r="T78" s="44">
        <v>1895.34</v>
      </c>
      <c r="U78" s="44">
        <v>1931.16</v>
      </c>
      <c r="V78" s="44">
        <v>1899.03</v>
      </c>
      <c r="W78" s="44">
        <v>1899.56</v>
      </c>
      <c r="X78" s="44">
        <v>1836.34</v>
      </c>
      <c r="Y78" s="44">
        <v>1673.28</v>
      </c>
      <c r="Z78" s="44">
        <v>1475.49</v>
      </c>
      <c r="AA78" s="44">
        <v>1283.83</v>
      </c>
    </row>
    <row r="79" spans="1:27" ht="12.75" hidden="1" customHeight="1" outlineLevel="1" x14ac:dyDescent="0.2">
      <c r="A79" s="97" t="s">
        <v>1687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97" t="s">
        <v>1688</v>
      </c>
      <c r="B80" s="63" t="s">
        <v>83</v>
      </c>
      <c r="C80" s="43" t="s">
        <v>79</v>
      </c>
      <c r="D80" s="44">
        <v>3.63</v>
      </c>
      <c r="E80" s="44">
        <v>3.63</v>
      </c>
      <c r="F80" s="44">
        <v>3.63</v>
      </c>
      <c r="G80" s="44">
        <v>3.63</v>
      </c>
      <c r="H80" s="44">
        <v>3.63</v>
      </c>
      <c r="I80" s="44">
        <v>3.63</v>
      </c>
      <c r="J80" s="44">
        <v>3.63</v>
      </c>
      <c r="K80" s="44">
        <v>3.63</v>
      </c>
      <c r="L80" s="44">
        <v>3.63</v>
      </c>
      <c r="M80" s="44">
        <v>3.63</v>
      </c>
      <c r="N80" s="44">
        <v>3.63</v>
      </c>
      <c r="O80" s="44">
        <v>3.63</v>
      </c>
      <c r="P80" s="44">
        <v>3.63</v>
      </c>
      <c r="Q80" s="44">
        <v>3.63</v>
      </c>
      <c r="R80" s="44">
        <v>3.63</v>
      </c>
      <c r="S80" s="44">
        <v>3.63</v>
      </c>
      <c r="T80" s="44">
        <v>3.63</v>
      </c>
      <c r="U80" s="44">
        <v>3.63</v>
      </c>
      <c r="V80" s="44">
        <v>3.63</v>
      </c>
      <c r="W80" s="44">
        <v>3.63</v>
      </c>
      <c r="X80" s="44">
        <v>3.63</v>
      </c>
      <c r="Y80" s="44">
        <v>3.63</v>
      </c>
      <c r="Z80" s="44">
        <v>3.63</v>
      </c>
      <c r="AA80" s="44">
        <v>3.63</v>
      </c>
    </row>
    <row r="81" spans="1:27" ht="12.75" hidden="1" customHeight="1" outlineLevel="1" x14ac:dyDescent="0.2">
      <c r="A81" s="97" t="s">
        <v>1689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collapsed="1" x14ac:dyDescent="0.2">
      <c r="A82" s="96" t="s">
        <v>1690</v>
      </c>
      <c r="B82" s="28" t="str">
        <f>"16"&amp;"."&amp;$B$776&amp;"."&amp;$B$777</f>
        <v>16.11.2023</v>
      </c>
      <c r="C82" s="88" t="s">
        <v>76</v>
      </c>
      <c r="D82" s="89">
        <f>ROUND(((D83+D84+D86+D85)/1000),5)</f>
        <v>2.40998</v>
      </c>
      <c r="E82" s="89">
        <f>ROUND(((E83+E84+E86+E85)/1000),5)</f>
        <v>2.3017699999999999</v>
      </c>
      <c r="F82" s="89">
        <f>ROUND(((F83+F84+F86+F85)/1000),5)</f>
        <v>2.22471</v>
      </c>
      <c r="G82" s="89">
        <f t="shared" ref="G82:AA82" si="45">ROUND(((G83+G84+G86+G85)/1000),5)</f>
        <v>2.2177099999999998</v>
      </c>
      <c r="H82" s="89">
        <f t="shared" si="45"/>
        <v>2.30193</v>
      </c>
      <c r="I82" s="89">
        <f t="shared" si="45"/>
        <v>2.4785300000000001</v>
      </c>
      <c r="J82" s="89">
        <f t="shared" si="45"/>
        <v>2.58188</v>
      </c>
      <c r="K82" s="89">
        <f t="shared" si="45"/>
        <v>2.8700100000000002</v>
      </c>
      <c r="L82" s="89">
        <f t="shared" si="45"/>
        <v>3.06067</v>
      </c>
      <c r="M82" s="89">
        <f t="shared" si="45"/>
        <v>3.1322100000000002</v>
      </c>
      <c r="N82" s="89">
        <f t="shared" si="45"/>
        <v>3.1493099999999998</v>
      </c>
      <c r="O82" s="89">
        <f t="shared" si="45"/>
        <v>3.18092</v>
      </c>
      <c r="P82" s="89">
        <f t="shared" si="45"/>
        <v>3.1630799999999999</v>
      </c>
      <c r="Q82" s="89">
        <f t="shared" si="45"/>
        <v>3.1769500000000002</v>
      </c>
      <c r="R82" s="89">
        <f t="shared" si="45"/>
        <v>3.1815000000000002</v>
      </c>
      <c r="S82" s="89">
        <f t="shared" si="45"/>
        <v>3.1782900000000001</v>
      </c>
      <c r="T82" s="89">
        <f t="shared" si="45"/>
        <v>3.1605500000000002</v>
      </c>
      <c r="U82" s="89">
        <f t="shared" si="45"/>
        <v>3.2243200000000001</v>
      </c>
      <c r="V82" s="89">
        <f t="shared" si="45"/>
        <v>3.16283</v>
      </c>
      <c r="W82" s="89">
        <f t="shared" si="45"/>
        <v>3.1511800000000001</v>
      </c>
      <c r="X82" s="89">
        <f t="shared" si="45"/>
        <v>3.0791599999999999</v>
      </c>
      <c r="Y82" s="89">
        <f t="shared" si="45"/>
        <v>2.94903</v>
      </c>
      <c r="Z82" s="89">
        <f t="shared" si="45"/>
        <v>2.7098100000000001</v>
      </c>
      <c r="AA82" s="89">
        <f t="shared" si="45"/>
        <v>2.5179200000000002</v>
      </c>
    </row>
    <row r="83" spans="1:27" ht="12.75" hidden="1" customHeight="1" outlineLevel="1" x14ac:dyDescent="0.2">
      <c r="A83" s="97" t="s">
        <v>1691</v>
      </c>
      <c r="B83" s="63" t="s">
        <v>242</v>
      </c>
      <c r="C83" s="43" t="s">
        <v>79</v>
      </c>
      <c r="D83" s="44">
        <v>1118.57</v>
      </c>
      <c r="E83" s="44">
        <v>1010.36</v>
      </c>
      <c r="F83" s="44">
        <v>933.3</v>
      </c>
      <c r="G83" s="44">
        <v>926.3</v>
      </c>
      <c r="H83" s="44">
        <v>1010.52</v>
      </c>
      <c r="I83" s="44">
        <v>1187.1199999999999</v>
      </c>
      <c r="J83" s="44">
        <v>1290.47</v>
      </c>
      <c r="K83" s="44">
        <v>1578.6</v>
      </c>
      <c r="L83" s="44">
        <v>1769.26</v>
      </c>
      <c r="M83" s="44">
        <v>1840.8</v>
      </c>
      <c r="N83" s="44">
        <v>1857.9</v>
      </c>
      <c r="O83" s="44">
        <v>1889.51</v>
      </c>
      <c r="P83" s="44">
        <v>1871.67</v>
      </c>
      <c r="Q83" s="44">
        <v>1885.54</v>
      </c>
      <c r="R83" s="44">
        <v>1890.09</v>
      </c>
      <c r="S83" s="44">
        <v>1886.88</v>
      </c>
      <c r="T83" s="44">
        <v>1869.14</v>
      </c>
      <c r="U83" s="44">
        <v>1932.91</v>
      </c>
      <c r="V83" s="44">
        <v>1871.42</v>
      </c>
      <c r="W83" s="44">
        <v>1859.77</v>
      </c>
      <c r="X83" s="44">
        <v>1787.75</v>
      </c>
      <c r="Y83" s="44">
        <v>1657.62</v>
      </c>
      <c r="Z83" s="44">
        <v>1418.4</v>
      </c>
      <c r="AA83" s="44">
        <v>1226.51</v>
      </c>
    </row>
    <row r="84" spans="1:27" ht="12.75" hidden="1" customHeight="1" outlineLevel="1" x14ac:dyDescent="0.2">
      <c r="A84" s="97" t="s">
        <v>1692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97" t="s">
        <v>1693</v>
      </c>
      <c r="B85" s="63" t="s">
        <v>83</v>
      </c>
      <c r="C85" s="43" t="s">
        <v>79</v>
      </c>
      <c r="D85" s="44">
        <v>3.63</v>
      </c>
      <c r="E85" s="44">
        <v>3.63</v>
      </c>
      <c r="F85" s="44">
        <v>3.63</v>
      </c>
      <c r="G85" s="44">
        <v>3.63</v>
      </c>
      <c r="H85" s="44">
        <v>3.63</v>
      </c>
      <c r="I85" s="44">
        <v>3.63</v>
      </c>
      <c r="J85" s="44">
        <v>3.63</v>
      </c>
      <c r="K85" s="44">
        <v>3.63</v>
      </c>
      <c r="L85" s="44">
        <v>3.63</v>
      </c>
      <c r="M85" s="44">
        <v>3.63</v>
      </c>
      <c r="N85" s="44">
        <v>3.63</v>
      </c>
      <c r="O85" s="44">
        <v>3.63</v>
      </c>
      <c r="P85" s="44">
        <v>3.63</v>
      </c>
      <c r="Q85" s="44">
        <v>3.63</v>
      </c>
      <c r="R85" s="44">
        <v>3.63</v>
      </c>
      <c r="S85" s="44">
        <v>3.63</v>
      </c>
      <c r="T85" s="44">
        <v>3.63</v>
      </c>
      <c r="U85" s="44">
        <v>3.63</v>
      </c>
      <c r="V85" s="44">
        <v>3.63</v>
      </c>
      <c r="W85" s="44">
        <v>3.63</v>
      </c>
      <c r="X85" s="44">
        <v>3.63</v>
      </c>
      <c r="Y85" s="44">
        <v>3.63</v>
      </c>
      <c r="Z85" s="44">
        <v>3.63</v>
      </c>
      <c r="AA85" s="44">
        <v>3.63</v>
      </c>
    </row>
    <row r="86" spans="1:27" ht="12.75" hidden="1" customHeight="1" outlineLevel="1" x14ac:dyDescent="0.2">
      <c r="A86" s="97" t="s">
        <v>1694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collapsed="1" x14ac:dyDescent="0.2">
      <c r="A87" s="96" t="s">
        <v>1695</v>
      </c>
      <c r="B87" s="28" t="str">
        <f>"17"&amp;"."&amp;$B$776&amp;"."&amp;$B$777</f>
        <v>17.11.2023</v>
      </c>
      <c r="C87" s="88" t="s">
        <v>76</v>
      </c>
      <c r="D87" s="89">
        <f>ROUND(((D88+D89+D91+D90)/1000),5)</f>
        <v>2.44645</v>
      </c>
      <c r="E87" s="89">
        <f>ROUND(((E88+E89+E91+E90)/1000),5)</f>
        <v>2.33697</v>
      </c>
      <c r="F87" s="89">
        <f>ROUND(((F88+F89+F91+F90)/1000),5)</f>
        <v>2.2889699999999999</v>
      </c>
      <c r="G87" s="89">
        <f t="shared" ref="G87:AA87" si="48">ROUND(((G88+G89+G91+G90)/1000),5)</f>
        <v>2.2827000000000002</v>
      </c>
      <c r="H87" s="89">
        <f t="shared" si="48"/>
        <v>2.3187600000000002</v>
      </c>
      <c r="I87" s="89">
        <f t="shared" si="48"/>
        <v>2.49526</v>
      </c>
      <c r="J87" s="89">
        <f t="shared" si="48"/>
        <v>2.5832000000000002</v>
      </c>
      <c r="K87" s="89">
        <f t="shared" si="48"/>
        <v>2.8380000000000001</v>
      </c>
      <c r="L87" s="89">
        <f t="shared" si="48"/>
        <v>3.0783900000000002</v>
      </c>
      <c r="M87" s="89">
        <f t="shared" si="48"/>
        <v>3.1365699999999999</v>
      </c>
      <c r="N87" s="89">
        <f t="shared" si="48"/>
        <v>3.1594699999999998</v>
      </c>
      <c r="O87" s="89">
        <f t="shared" si="48"/>
        <v>3.1759900000000001</v>
      </c>
      <c r="P87" s="89">
        <f t="shared" si="48"/>
        <v>3.1501899999999998</v>
      </c>
      <c r="Q87" s="89">
        <f t="shared" si="48"/>
        <v>3.1532399999999998</v>
      </c>
      <c r="R87" s="89">
        <f t="shared" si="48"/>
        <v>3.1593100000000001</v>
      </c>
      <c r="S87" s="89">
        <f t="shared" si="48"/>
        <v>3.1560299999999999</v>
      </c>
      <c r="T87" s="89">
        <f t="shared" si="48"/>
        <v>3.1386099999999999</v>
      </c>
      <c r="U87" s="89">
        <f t="shared" si="48"/>
        <v>3.1789499999999999</v>
      </c>
      <c r="V87" s="89">
        <f t="shared" si="48"/>
        <v>3.1580900000000001</v>
      </c>
      <c r="W87" s="89">
        <f t="shared" si="48"/>
        <v>3.1513599999999999</v>
      </c>
      <c r="X87" s="89">
        <f t="shared" si="48"/>
        <v>3.0444</v>
      </c>
      <c r="Y87" s="89">
        <f t="shared" si="48"/>
        <v>2.9532500000000002</v>
      </c>
      <c r="Z87" s="89">
        <f t="shared" si="48"/>
        <v>2.7077599999999999</v>
      </c>
      <c r="AA87" s="89">
        <f t="shared" si="48"/>
        <v>2.5281699999999998</v>
      </c>
    </row>
    <row r="88" spans="1:27" ht="12.75" hidden="1" customHeight="1" outlineLevel="1" x14ac:dyDescent="0.2">
      <c r="A88" s="97" t="s">
        <v>1696</v>
      </c>
      <c r="B88" s="63" t="s">
        <v>242</v>
      </c>
      <c r="C88" s="43" t="s">
        <v>79</v>
      </c>
      <c r="D88" s="44">
        <v>1155.04</v>
      </c>
      <c r="E88" s="44">
        <v>1045.56</v>
      </c>
      <c r="F88" s="44">
        <v>997.56</v>
      </c>
      <c r="G88" s="44">
        <v>991.29</v>
      </c>
      <c r="H88" s="44">
        <v>1027.3499999999999</v>
      </c>
      <c r="I88" s="44">
        <v>1203.8499999999999</v>
      </c>
      <c r="J88" s="44">
        <v>1291.79</v>
      </c>
      <c r="K88" s="44">
        <v>1546.59</v>
      </c>
      <c r="L88" s="44">
        <v>1786.98</v>
      </c>
      <c r="M88" s="44">
        <v>1845.16</v>
      </c>
      <c r="N88" s="44">
        <v>1868.06</v>
      </c>
      <c r="O88" s="44">
        <v>1884.58</v>
      </c>
      <c r="P88" s="44">
        <v>1858.78</v>
      </c>
      <c r="Q88" s="44">
        <v>1861.83</v>
      </c>
      <c r="R88" s="44">
        <v>1867.9</v>
      </c>
      <c r="S88" s="44">
        <v>1864.62</v>
      </c>
      <c r="T88" s="44">
        <v>1847.2</v>
      </c>
      <c r="U88" s="44">
        <v>1887.54</v>
      </c>
      <c r="V88" s="44">
        <v>1866.68</v>
      </c>
      <c r="W88" s="44">
        <v>1859.95</v>
      </c>
      <c r="X88" s="44">
        <v>1752.99</v>
      </c>
      <c r="Y88" s="44">
        <v>1661.84</v>
      </c>
      <c r="Z88" s="44">
        <v>1416.35</v>
      </c>
      <c r="AA88" s="44">
        <v>1236.76</v>
      </c>
    </row>
    <row r="89" spans="1:27" ht="12.75" hidden="1" customHeight="1" outlineLevel="1" x14ac:dyDescent="0.2">
      <c r="A89" s="97" t="s">
        <v>1697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97" t="s">
        <v>1698</v>
      </c>
      <c r="B90" s="63" t="s">
        <v>83</v>
      </c>
      <c r="C90" s="43" t="s">
        <v>79</v>
      </c>
      <c r="D90" s="44">
        <v>3.63</v>
      </c>
      <c r="E90" s="44">
        <v>3.63</v>
      </c>
      <c r="F90" s="44">
        <v>3.63</v>
      </c>
      <c r="G90" s="44">
        <v>3.63</v>
      </c>
      <c r="H90" s="44">
        <v>3.63</v>
      </c>
      <c r="I90" s="44">
        <v>3.63</v>
      </c>
      <c r="J90" s="44">
        <v>3.63</v>
      </c>
      <c r="K90" s="44">
        <v>3.63</v>
      </c>
      <c r="L90" s="44">
        <v>3.63</v>
      </c>
      <c r="M90" s="44">
        <v>3.63</v>
      </c>
      <c r="N90" s="44">
        <v>3.63</v>
      </c>
      <c r="O90" s="44">
        <v>3.63</v>
      </c>
      <c r="P90" s="44">
        <v>3.63</v>
      </c>
      <c r="Q90" s="44">
        <v>3.63</v>
      </c>
      <c r="R90" s="44">
        <v>3.63</v>
      </c>
      <c r="S90" s="44">
        <v>3.63</v>
      </c>
      <c r="T90" s="44">
        <v>3.63</v>
      </c>
      <c r="U90" s="44">
        <v>3.63</v>
      </c>
      <c r="V90" s="44">
        <v>3.63</v>
      </c>
      <c r="W90" s="44">
        <v>3.63</v>
      </c>
      <c r="X90" s="44">
        <v>3.63</v>
      </c>
      <c r="Y90" s="44">
        <v>3.63</v>
      </c>
      <c r="Z90" s="44">
        <v>3.63</v>
      </c>
      <c r="AA90" s="44">
        <v>3.63</v>
      </c>
    </row>
    <row r="91" spans="1:27" ht="12.75" hidden="1" customHeight="1" outlineLevel="1" x14ac:dyDescent="0.2">
      <c r="A91" s="97" t="s">
        <v>1699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collapsed="1" x14ac:dyDescent="0.2">
      <c r="A92" s="96" t="s">
        <v>1700</v>
      </c>
      <c r="B92" s="28" t="str">
        <f>"18"&amp;"."&amp;$B$776&amp;"."&amp;$B$777</f>
        <v>18.11.2023</v>
      </c>
      <c r="C92" s="88" t="s">
        <v>76</v>
      </c>
      <c r="D92" s="89">
        <f>ROUND(((D93+D94+D96+D95)/1000),5)</f>
        <v>2.48611</v>
      </c>
      <c r="E92" s="89">
        <f>ROUND(((E93+E94+E96+E95)/1000),5)</f>
        <v>2.3932099999999998</v>
      </c>
      <c r="F92" s="89">
        <f>ROUND(((F93+F94+F96+F95)/1000),5)</f>
        <v>2.3427199999999999</v>
      </c>
      <c r="G92" s="89">
        <f t="shared" ref="G92:AA92" si="51">ROUND(((G93+G94+G96+G95)/1000),5)</f>
        <v>2.3067099999999998</v>
      </c>
      <c r="H92" s="89">
        <f t="shared" si="51"/>
        <v>2.3330700000000002</v>
      </c>
      <c r="I92" s="89">
        <f t="shared" si="51"/>
        <v>2.3985300000000001</v>
      </c>
      <c r="J92" s="89">
        <f t="shared" si="51"/>
        <v>2.4659300000000002</v>
      </c>
      <c r="K92" s="89">
        <f t="shared" si="51"/>
        <v>2.6982400000000002</v>
      </c>
      <c r="L92" s="89">
        <f t="shared" si="51"/>
        <v>2.9229699999999998</v>
      </c>
      <c r="M92" s="89">
        <f t="shared" si="51"/>
        <v>3.0541900000000002</v>
      </c>
      <c r="N92" s="89">
        <f t="shared" si="51"/>
        <v>3.1228899999999999</v>
      </c>
      <c r="O92" s="89">
        <f t="shared" si="51"/>
        <v>3.1380300000000001</v>
      </c>
      <c r="P92" s="89">
        <f t="shared" si="51"/>
        <v>3.1257600000000001</v>
      </c>
      <c r="Q92" s="89">
        <f t="shared" si="51"/>
        <v>3.1181899999999998</v>
      </c>
      <c r="R92" s="89">
        <f t="shared" si="51"/>
        <v>3.1042399999999999</v>
      </c>
      <c r="S92" s="89">
        <f t="shared" si="51"/>
        <v>3.10379</v>
      </c>
      <c r="T92" s="89">
        <f t="shared" si="51"/>
        <v>3.12459</v>
      </c>
      <c r="U92" s="89">
        <f t="shared" si="51"/>
        <v>3.1573699999999998</v>
      </c>
      <c r="V92" s="89">
        <f t="shared" si="51"/>
        <v>3.1413899999999999</v>
      </c>
      <c r="W92" s="89">
        <f t="shared" si="51"/>
        <v>3.1000399999999999</v>
      </c>
      <c r="X92" s="89">
        <f t="shared" si="51"/>
        <v>3.0016099999999999</v>
      </c>
      <c r="Y92" s="89">
        <f t="shared" si="51"/>
        <v>2.81813</v>
      </c>
      <c r="Z92" s="89">
        <f t="shared" si="51"/>
        <v>2.5218799999999999</v>
      </c>
      <c r="AA92" s="89">
        <f t="shared" si="51"/>
        <v>2.4813700000000001</v>
      </c>
    </row>
    <row r="93" spans="1:27" ht="12.75" hidden="1" customHeight="1" outlineLevel="1" x14ac:dyDescent="0.2">
      <c r="A93" s="97" t="s">
        <v>1701</v>
      </c>
      <c r="B93" s="63" t="s">
        <v>242</v>
      </c>
      <c r="C93" s="43" t="s">
        <v>79</v>
      </c>
      <c r="D93" s="44">
        <v>1194.7</v>
      </c>
      <c r="E93" s="44">
        <v>1101.8</v>
      </c>
      <c r="F93" s="44">
        <v>1051.31</v>
      </c>
      <c r="G93" s="44">
        <v>1015.3</v>
      </c>
      <c r="H93" s="44">
        <v>1041.6600000000001</v>
      </c>
      <c r="I93" s="44">
        <v>1107.1199999999999</v>
      </c>
      <c r="J93" s="44">
        <v>1174.52</v>
      </c>
      <c r="K93" s="44">
        <v>1406.83</v>
      </c>
      <c r="L93" s="44">
        <v>1631.56</v>
      </c>
      <c r="M93" s="44">
        <v>1762.78</v>
      </c>
      <c r="N93" s="44">
        <v>1831.48</v>
      </c>
      <c r="O93" s="44">
        <v>1846.62</v>
      </c>
      <c r="P93" s="44">
        <v>1834.35</v>
      </c>
      <c r="Q93" s="44">
        <v>1826.78</v>
      </c>
      <c r="R93" s="44">
        <v>1812.83</v>
      </c>
      <c r="S93" s="44">
        <v>1812.38</v>
      </c>
      <c r="T93" s="44">
        <v>1833.18</v>
      </c>
      <c r="U93" s="44">
        <v>1865.96</v>
      </c>
      <c r="V93" s="44">
        <v>1849.98</v>
      </c>
      <c r="W93" s="44">
        <v>1808.63</v>
      </c>
      <c r="X93" s="44">
        <v>1710.2</v>
      </c>
      <c r="Y93" s="44">
        <v>1526.72</v>
      </c>
      <c r="Z93" s="44">
        <v>1230.47</v>
      </c>
      <c r="AA93" s="44">
        <v>1189.96</v>
      </c>
    </row>
    <row r="94" spans="1:27" ht="12.75" hidden="1" customHeight="1" outlineLevel="1" x14ac:dyDescent="0.2">
      <c r="A94" s="97" t="s">
        <v>1702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97" t="s">
        <v>1703</v>
      </c>
      <c r="B95" s="63" t="s">
        <v>83</v>
      </c>
      <c r="C95" s="43" t="s">
        <v>79</v>
      </c>
      <c r="D95" s="44">
        <v>3.63</v>
      </c>
      <c r="E95" s="44">
        <v>3.63</v>
      </c>
      <c r="F95" s="44">
        <v>3.63</v>
      </c>
      <c r="G95" s="44">
        <v>3.63</v>
      </c>
      <c r="H95" s="44">
        <v>3.63</v>
      </c>
      <c r="I95" s="44">
        <v>3.63</v>
      </c>
      <c r="J95" s="44">
        <v>3.63</v>
      </c>
      <c r="K95" s="44">
        <v>3.63</v>
      </c>
      <c r="L95" s="44">
        <v>3.63</v>
      </c>
      <c r="M95" s="44">
        <v>3.63</v>
      </c>
      <c r="N95" s="44">
        <v>3.63</v>
      </c>
      <c r="O95" s="44">
        <v>3.63</v>
      </c>
      <c r="P95" s="44">
        <v>3.63</v>
      </c>
      <c r="Q95" s="44">
        <v>3.63</v>
      </c>
      <c r="R95" s="44">
        <v>3.63</v>
      </c>
      <c r="S95" s="44">
        <v>3.63</v>
      </c>
      <c r="T95" s="44">
        <v>3.63</v>
      </c>
      <c r="U95" s="44">
        <v>3.63</v>
      </c>
      <c r="V95" s="44">
        <v>3.63</v>
      </c>
      <c r="W95" s="44">
        <v>3.63</v>
      </c>
      <c r="X95" s="44">
        <v>3.63</v>
      </c>
      <c r="Y95" s="44">
        <v>3.63</v>
      </c>
      <c r="Z95" s="44">
        <v>3.63</v>
      </c>
      <c r="AA95" s="44">
        <v>3.63</v>
      </c>
    </row>
    <row r="96" spans="1:27" ht="12.75" hidden="1" customHeight="1" outlineLevel="1" x14ac:dyDescent="0.2">
      <c r="A96" s="97" t="s">
        <v>1704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collapsed="1" x14ac:dyDescent="0.2">
      <c r="A97" s="96" t="s">
        <v>1705</v>
      </c>
      <c r="B97" s="28" t="str">
        <f>"19"&amp;"."&amp;$B$776&amp;"."&amp;$B$777</f>
        <v>19.11.2023</v>
      </c>
      <c r="C97" s="88" t="s">
        <v>76</v>
      </c>
      <c r="D97" s="89">
        <f>ROUND(((D98+D99+D101+D100)/1000),5)</f>
        <v>2.4473799999999999</v>
      </c>
      <c r="E97" s="89">
        <f>ROUND(((E98+E99+E101+E100)/1000),5)</f>
        <v>2.4394999999999998</v>
      </c>
      <c r="F97" s="89">
        <f>ROUND(((F98+F99+F101+F100)/1000),5)</f>
        <v>2.3562699999999999</v>
      </c>
      <c r="G97" s="89">
        <f t="shared" ref="G97:AA97" si="54">ROUND(((G98+G99+G101+G100)/1000),5)</f>
        <v>2.3310599999999999</v>
      </c>
      <c r="H97" s="89">
        <f t="shared" si="54"/>
        <v>2.35188</v>
      </c>
      <c r="I97" s="89">
        <f t="shared" si="54"/>
        <v>2.3843399999999999</v>
      </c>
      <c r="J97" s="89">
        <f t="shared" si="54"/>
        <v>2.26844</v>
      </c>
      <c r="K97" s="89">
        <f t="shared" si="54"/>
        <v>2.4238900000000001</v>
      </c>
      <c r="L97" s="89">
        <f t="shared" si="54"/>
        <v>2.5273599999999998</v>
      </c>
      <c r="M97" s="89">
        <f t="shared" si="54"/>
        <v>2.73095</v>
      </c>
      <c r="N97" s="89">
        <f t="shared" si="54"/>
        <v>2.86266</v>
      </c>
      <c r="O97" s="89">
        <f t="shared" si="54"/>
        <v>2.8798400000000002</v>
      </c>
      <c r="P97" s="89">
        <f t="shared" si="54"/>
        <v>2.8868999999999998</v>
      </c>
      <c r="Q97" s="89">
        <f t="shared" si="54"/>
        <v>2.8885100000000001</v>
      </c>
      <c r="R97" s="89">
        <f t="shared" si="54"/>
        <v>2.8894899999999999</v>
      </c>
      <c r="S97" s="89">
        <f t="shared" si="54"/>
        <v>2.8951799999999999</v>
      </c>
      <c r="T97" s="89">
        <f t="shared" si="54"/>
        <v>2.93357</v>
      </c>
      <c r="U97" s="89">
        <f t="shared" si="54"/>
        <v>2.9859399999999998</v>
      </c>
      <c r="V97" s="89">
        <f t="shared" si="54"/>
        <v>2.9811800000000002</v>
      </c>
      <c r="W97" s="89">
        <f t="shared" si="54"/>
        <v>2.9692400000000001</v>
      </c>
      <c r="X97" s="89">
        <f t="shared" si="54"/>
        <v>2.94577</v>
      </c>
      <c r="Y97" s="89">
        <f t="shared" si="54"/>
        <v>2.7364600000000001</v>
      </c>
      <c r="Z97" s="89">
        <f t="shared" si="54"/>
        <v>2.5607799999999998</v>
      </c>
      <c r="AA97" s="89">
        <f t="shared" si="54"/>
        <v>2.4704199999999998</v>
      </c>
    </row>
    <row r="98" spans="1:27" ht="12.75" hidden="1" customHeight="1" outlineLevel="1" x14ac:dyDescent="0.2">
      <c r="A98" s="97" t="s">
        <v>1706</v>
      </c>
      <c r="B98" s="63" t="s">
        <v>242</v>
      </c>
      <c r="C98" s="43" t="s">
        <v>79</v>
      </c>
      <c r="D98" s="44">
        <v>1155.97</v>
      </c>
      <c r="E98" s="44">
        <v>1148.0899999999999</v>
      </c>
      <c r="F98" s="44">
        <v>1064.8599999999999</v>
      </c>
      <c r="G98" s="44">
        <v>1039.6500000000001</v>
      </c>
      <c r="H98" s="44">
        <v>1060.47</v>
      </c>
      <c r="I98" s="44">
        <v>1092.93</v>
      </c>
      <c r="J98" s="44">
        <v>977.03</v>
      </c>
      <c r="K98" s="44">
        <v>1132.48</v>
      </c>
      <c r="L98" s="44">
        <v>1235.95</v>
      </c>
      <c r="M98" s="44">
        <v>1439.54</v>
      </c>
      <c r="N98" s="44">
        <v>1571.25</v>
      </c>
      <c r="O98" s="44">
        <v>1588.43</v>
      </c>
      <c r="P98" s="44">
        <v>1595.49</v>
      </c>
      <c r="Q98" s="44">
        <v>1597.1</v>
      </c>
      <c r="R98" s="44">
        <v>1598.08</v>
      </c>
      <c r="S98" s="44">
        <v>1603.77</v>
      </c>
      <c r="T98" s="44">
        <v>1642.16</v>
      </c>
      <c r="U98" s="44">
        <v>1694.53</v>
      </c>
      <c r="V98" s="44">
        <v>1689.77</v>
      </c>
      <c r="W98" s="44">
        <v>1677.83</v>
      </c>
      <c r="X98" s="44">
        <v>1654.36</v>
      </c>
      <c r="Y98" s="44">
        <v>1445.05</v>
      </c>
      <c r="Z98" s="44">
        <v>1269.3699999999999</v>
      </c>
      <c r="AA98" s="44">
        <v>1179.01</v>
      </c>
    </row>
    <row r="99" spans="1:27" ht="12.75" hidden="1" customHeight="1" outlineLevel="1" x14ac:dyDescent="0.2">
      <c r="A99" s="97" t="s">
        <v>1707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97" t="s">
        <v>1708</v>
      </c>
      <c r="B100" s="63" t="s">
        <v>83</v>
      </c>
      <c r="C100" s="43" t="s">
        <v>79</v>
      </c>
      <c r="D100" s="44">
        <v>3.63</v>
      </c>
      <c r="E100" s="44">
        <v>3.63</v>
      </c>
      <c r="F100" s="44">
        <v>3.63</v>
      </c>
      <c r="G100" s="44">
        <v>3.63</v>
      </c>
      <c r="H100" s="44">
        <v>3.63</v>
      </c>
      <c r="I100" s="44">
        <v>3.63</v>
      </c>
      <c r="J100" s="44">
        <v>3.63</v>
      </c>
      <c r="K100" s="44">
        <v>3.63</v>
      </c>
      <c r="L100" s="44">
        <v>3.63</v>
      </c>
      <c r="M100" s="44">
        <v>3.63</v>
      </c>
      <c r="N100" s="44">
        <v>3.63</v>
      </c>
      <c r="O100" s="44">
        <v>3.63</v>
      </c>
      <c r="P100" s="44">
        <v>3.63</v>
      </c>
      <c r="Q100" s="44">
        <v>3.63</v>
      </c>
      <c r="R100" s="44">
        <v>3.63</v>
      </c>
      <c r="S100" s="44">
        <v>3.63</v>
      </c>
      <c r="T100" s="44">
        <v>3.63</v>
      </c>
      <c r="U100" s="44">
        <v>3.63</v>
      </c>
      <c r="V100" s="44">
        <v>3.63</v>
      </c>
      <c r="W100" s="44">
        <v>3.63</v>
      </c>
      <c r="X100" s="44">
        <v>3.63</v>
      </c>
      <c r="Y100" s="44">
        <v>3.63</v>
      </c>
      <c r="Z100" s="44">
        <v>3.63</v>
      </c>
      <c r="AA100" s="44">
        <v>3.63</v>
      </c>
    </row>
    <row r="101" spans="1:27" ht="12.75" hidden="1" customHeight="1" outlineLevel="1" x14ac:dyDescent="0.2">
      <c r="A101" s="97" t="s">
        <v>1709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collapsed="1" x14ac:dyDescent="0.2">
      <c r="A102" s="96" t="s">
        <v>1710</v>
      </c>
      <c r="B102" s="28" t="str">
        <f>"20"&amp;"."&amp;$B$776&amp;"."&amp;$B$777</f>
        <v>20.11.2023</v>
      </c>
      <c r="C102" s="88" t="s">
        <v>76</v>
      </c>
      <c r="D102" s="89">
        <f>ROUND(((D103+D104+D106+D105)/1000),5)</f>
        <v>2.3854299999999999</v>
      </c>
      <c r="E102" s="89">
        <f>ROUND(((E103+E104+E106+E105)/1000),5)</f>
        <v>2.2879200000000002</v>
      </c>
      <c r="F102" s="89">
        <f>ROUND(((F103+F104+F106+F105)/1000),5)</f>
        <v>2.2248899999999998</v>
      </c>
      <c r="G102" s="89">
        <f t="shared" ref="G102:AA102" si="57">ROUND(((G103+G104+G106+G105)/1000),5)</f>
        <v>2.2205499999999998</v>
      </c>
      <c r="H102" s="89">
        <f t="shared" si="57"/>
        <v>2.2646299999999999</v>
      </c>
      <c r="I102" s="89">
        <f t="shared" si="57"/>
        <v>2.4430299999999998</v>
      </c>
      <c r="J102" s="89">
        <f t="shared" si="57"/>
        <v>2.5532900000000001</v>
      </c>
      <c r="K102" s="89">
        <f t="shared" si="57"/>
        <v>2.8424999999999998</v>
      </c>
      <c r="L102" s="89">
        <f t="shared" si="57"/>
        <v>3.0146199999999999</v>
      </c>
      <c r="M102" s="89">
        <f t="shared" si="57"/>
        <v>3.0758999999999999</v>
      </c>
      <c r="N102" s="89">
        <f t="shared" si="57"/>
        <v>3.1369099999999999</v>
      </c>
      <c r="O102" s="89">
        <f t="shared" si="57"/>
        <v>3.1818200000000001</v>
      </c>
      <c r="P102" s="89">
        <f t="shared" si="57"/>
        <v>3.14357</v>
      </c>
      <c r="Q102" s="89">
        <f t="shared" si="57"/>
        <v>3.1644399999999999</v>
      </c>
      <c r="R102" s="89">
        <f t="shared" si="57"/>
        <v>3.1608299999999998</v>
      </c>
      <c r="S102" s="89">
        <f t="shared" si="57"/>
        <v>3.1444399999999999</v>
      </c>
      <c r="T102" s="89">
        <f t="shared" si="57"/>
        <v>3.1528999999999998</v>
      </c>
      <c r="U102" s="89">
        <f t="shared" si="57"/>
        <v>3.2974399999999999</v>
      </c>
      <c r="V102" s="89">
        <f t="shared" si="57"/>
        <v>3.30193</v>
      </c>
      <c r="W102" s="89">
        <f t="shared" si="57"/>
        <v>3.1451500000000001</v>
      </c>
      <c r="X102" s="89">
        <f t="shared" si="57"/>
        <v>2.9830100000000002</v>
      </c>
      <c r="Y102" s="89">
        <f t="shared" si="57"/>
        <v>2.8902199999999998</v>
      </c>
      <c r="Z102" s="89">
        <f t="shared" si="57"/>
        <v>2.6008499999999999</v>
      </c>
      <c r="AA102" s="89">
        <f t="shared" si="57"/>
        <v>2.47946</v>
      </c>
    </row>
    <row r="103" spans="1:27" ht="12.75" hidden="1" customHeight="1" outlineLevel="1" x14ac:dyDescent="0.2">
      <c r="A103" s="97" t="s">
        <v>1711</v>
      </c>
      <c r="B103" s="63" t="s">
        <v>242</v>
      </c>
      <c r="C103" s="43" t="s">
        <v>79</v>
      </c>
      <c r="D103" s="44">
        <v>1094.02</v>
      </c>
      <c r="E103" s="44">
        <v>996.51</v>
      </c>
      <c r="F103" s="44">
        <v>933.48</v>
      </c>
      <c r="G103" s="44">
        <v>929.14</v>
      </c>
      <c r="H103" s="44">
        <v>973.22</v>
      </c>
      <c r="I103" s="44">
        <v>1151.6199999999999</v>
      </c>
      <c r="J103" s="44">
        <v>1261.8800000000001</v>
      </c>
      <c r="K103" s="44">
        <v>1551.09</v>
      </c>
      <c r="L103" s="44">
        <v>1723.21</v>
      </c>
      <c r="M103" s="44">
        <v>1784.49</v>
      </c>
      <c r="N103" s="44">
        <v>1845.5</v>
      </c>
      <c r="O103" s="44">
        <v>1890.41</v>
      </c>
      <c r="P103" s="44">
        <v>1852.16</v>
      </c>
      <c r="Q103" s="44">
        <v>1873.03</v>
      </c>
      <c r="R103" s="44">
        <v>1869.42</v>
      </c>
      <c r="S103" s="44">
        <v>1853.03</v>
      </c>
      <c r="T103" s="44">
        <v>1861.49</v>
      </c>
      <c r="U103" s="44">
        <v>2006.03</v>
      </c>
      <c r="V103" s="44">
        <v>2010.52</v>
      </c>
      <c r="W103" s="44">
        <v>1853.74</v>
      </c>
      <c r="X103" s="44">
        <v>1691.6</v>
      </c>
      <c r="Y103" s="44">
        <v>1598.81</v>
      </c>
      <c r="Z103" s="44">
        <v>1309.44</v>
      </c>
      <c r="AA103" s="44">
        <v>1188.05</v>
      </c>
    </row>
    <row r="104" spans="1:27" ht="12.75" hidden="1" customHeight="1" outlineLevel="1" x14ac:dyDescent="0.2">
      <c r="A104" s="97" t="s">
        <v>1712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97" t="s">
        <v>1713</v>
      </c>
      <c r="B105" s="63" t="s">
        <v>83</v>
      </c>
      <c r="C105" s="43" t="s">
        <v>79</v>
      </c>
      <c r="D105" s="44">
        <v>3.63</v>
      </c>
      <c r="E105" s="44">
        <v>3.63</v>
      </c>
      <c r="F105" s="44">
        <v>3.63</v>
      </c>
      <c r="G105" s="44">
        <v>3.63</v>
      </c>
      <c r="H105" s="44">
        <v>3.63</v>
      </c>
      <c r="I105" s="44">
        <v>3.63</v>
      </c>
      <c r="J105" s="44">
        <v>3.63</v>
      </c>
      <c r="K105" s="44">
        <v>3.63</v>
      </c>
      <c r="L105" s="44">
        <v>3.63</v>
      </c>
      <c r="M105" s="44">
        <v>3.63</v>
      </c>
      <c r="N105" s="44">
        <v>3.63</v>
      </c>
      <c r="O105" s="44">
        <v>3.63</v>
      </c>
      <c r="P105" s="44">
        <v>3.63</v>
      </c>
      <c r="Q105" s="44">
        <v>3.63</v>
      </c>
      <c r="R105" s="44">
        <v>3.63</v>
      </c>
      <c r="S105" s="44">
        <v>3.63</v>
      </c>
      <c r="T105" s="44">
        <v>3.63</v>
      </c>
      <c r="U105" s="44">
        <v>3.63</v>
      </c>
      <c r="V105" s="44">
        <v>3.63</v>
      </c>
      <c r="W105" s="44">
        <v>3.63</v>
      </c>
      <c r="X105" s="44">
        <v>3.63</v>
      </c>
      <c r="Y105" s="44">
        <v>3.63</v>
      </c>
      <c r="Z105" s="44">
        <v>3.63</v>
      </c>
      <c r="AA105" s="44">
        <v>3.63</v>
      </c>
    </row>
    <row r="106" spans="1:27" ht="12.75" hidden="1" customHeight="1" outlineLevel="1" x14ac:dyDescent="0.2">
      <c r="A106" s="97" t="s">
        <v>1714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collapsed="1" x14ac:dyDescent="0.2">
      <c r="A107" s="96" t="s">
        <v>1715</v>
      </c>
      <c r="B107" s="28" t="str">
        <f>"21"&amp;"."&amp;$B$776&amp;"."&amp;$B$777</f>
        <v>21.11.2023</v>
      </c>
      <c r="C107" s="88" t="s">
        <v>76</v>
      </c>
      <c r="D107" s="89">
        <f>ROUND(((D108+D109+D111+D110)/1000),5)</f>
        <v>2.4161100000000002</v>
      </c>
      <c r="E107" s="89">
        <f>ROUND(((E108+E109+E111+E110)/1000),5)</f>
        <v>2.3427099999999998</v>
      </c>
      <c r="F107" s="89">
        <f>ROUND(((F108+F109+F111+F110)/1000),5)</f>
        <v>2.27705</v>
      </c>
      <c r="G107" s="89">
        <f t="shared" ref="G107:AA107" si="60">ROUND(((G108+G109+G111+G110)/1000),5)</f>
        <v>2.2693300000000001</v>
      </c>
      <c r="H107" s="89">
        <f t="shared" si="60"/>
        <v>2.30654</v>
      </c>
      <c r="I107" s="89">
        <f t="shared" si="60"/>
        <v>2.4359000000000002</v>
      </c>
      <c r="J107" s="89">
        <f t="shared" si="60"/>
        <v>2.5898300000000001</v>
      </c>
      <c r="K107" s="89">
        <f t="shared" si="60"/>
        <v>2.9075299999999999</v>
      </c>
      <c r="L107" s="89">
        <f t="shared" si="60"/>
        <v>3.0564200000000001</v>
      </c>
      <c r="M107" s="89">
        <f t="shared" si="60"/>
        <v>3.0881099999999999</v>
      </c>
      <c r="N107" s="89">
        <f t="shared" si="60"/>
        <v>3.2662</v>
      </c>
      <c r="O107" s="89">
        <f t="shared" si="60"/>
        <v>3.2810199999999998</v>
      </c>
      <c r="P107" s="89">
        <f t="shared" si="60"/>
        <v>3.1998899999999999</v>
      </c>
      <c r="Q107" s="89">
        <f t="shared" si="60"/>
        <v>3.2261299999999999</v>
      </c>
      <c r="R107" s="89">
        <f t="shared" si="60"/>
        <v>3.2175199999999999</v>
      </c>
      <c r="S107" s="89">
        <f t="shared" si="60"/>
        <v>3.2034699999999998</v>
      </c>
      <c r="T107" s="89">
        <f t="shared" si="60"/>
        <v>3.2359900000000001</v>
      </c>
      <c r="U107" s="89">
        <f t="shared" si="60"/>
        <v>3.31542</v>
      </c>
      <c r="V107" s="89">
        <f t="shared" si="60"/>
        <v>3.3005200000000001</v>
      </c>
      <c r="W107" s="89">
        <f t="shared" si="60"/>
        <v>3.19455</v>
      </c>
      <c r="X107" s="89">
        <f t="shared" si="60"/>
        <v>3.03647</v>
      </c>
      <c r="Y107" s="89">
        <f t="shared" si="60"/>
        <v>2.9598100000000001</v>
      </c>
      <c r="Z107" s="89">
        <f t="shared" si="60"/>
        <v>2.7666599999999999</v>
      </c>
      <c r="AA107" s="89">
        <f t="shared" si="60"/>
        <v>2.5331299999999999</v>
      </c>
    </row>
    <row r="108" spans="1:27" ht="12.75" hidden="1" customHeight="1" outlineLevel="1" x14ac:dyDescent="0.2">
      <c r="A108" s="97" t="s">
        <v>1716</v>
      </c>
      <c r="B108" s="63" t="s">
        <v>242</v>
      </c>
      <c r="C108" s="43" t="s">
        <v>79</v>
      </c>
      <c r="D108" s="44">
        <v>1124.7</v>
      </c>
      <c r="E108" s="44">
        <v>1051.3</v>
      </c>
      <c r="F108" s="44">
        <v>985.64</v>
      </c>
      <c r="G108" s="44">
        <v>977.92</v>
      </c>
      <c r="H108" s="44">
        <v>1015.13</v>
      </c>
      <c r="I108" s="44">
        <v>1144.49</v>
      </c>
      <c r="J108" s="44">
        <v>1298.42</v>
      </c>
      <c r="K108" s="44">
        <v>1616.12</v>
      </c>
      <c r="L108" s="44">
        <v>1765.01</v>
      </c>
      <c r="M108" s="44">
        <v>1796.7</v>
      </c>
      <c r="N108" s="44">
        <v>1974.79</v>
      </c>
      <c r="O108" s="44">
        <v>1989.61</v>
      </c>
      <c r="P108" s="44">
        <v>1908.48</v>
      </c>
      <c r="Q108" s="44">
        <v>1934.72</v>
      </c>
      <c r="R108" s="44">
        <v>1926.11</v>
      </c>
      <c r="S108" s="44">
        <v>1912.06</v>
      </c>
      <c r="T108" s="44">
        <v>1944.58</v>
      </c>
      <c r="U108" s="44">
        <v>2024.01</v>
      </c>
      <c r="V108" s="44">
        <v>2009.11</v>
      </c>
      <c r="W108" s="44">
        <v>1903.14</v>
      </c>
      <c r="X108" s="44">
        <v>1745.06</v>
      </c>
      <c r="Y108" s="44">
        <v>1668.4</v>
      </c>
      <c r="Z108" s="44">
        <v>1475.25</v>
      </c>
      <c r="AA108" s="44">
        <v>1241.72</v>
      </c>
    </row>
    <row r="109" spans="1:27" ht="12.75" hidden="1" customHeight="1" outlineLevel="1" x14ac:dyDescent="0.2">
      <c r="A109" s="97" t="s">
        <v>1717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97" t="s">
        <v>1718</v>
      </c>
      <c r="B110" s="63" t="s">
        <v>83</v>
      </c>
      <c r="C110" s="43" t="s">
        <v>79</v>
      </c>
      <c r="D110" s="44">
        <v>3.63</v>
      </c>
      <c r="E110" s="44">
        <v>3.63</v>
      </c>
      <c r="F110" s="44">
        <v>3.63</v>
      </c>
      <c r="G110" s="44">
        <v>3.63</v>
      </c>
      <c r="H110" s="44">
        <v>3.63</v>
      </c>
      <c r="I110" s="44">
        <v>3.63</v>
      </c>
      <c r="J110" s="44">
        <v>3.63</v>
      </c>
      <c r="K110" s="44">
        <v>3.63</v>
      </c>
      <c r="L110" s="44">
        <v>3.63</v>
      </c>
      <c r="M110" s="44">
        <v>3.63</v>
      </c>
      <c r="N110" s="44">
        <v>3.63</v>
      </c>
      <c r="O110" s="44">
        <v>3.63</v>
      </c>
      <c r="P110" s="44">
        <v>3.63</v>
      </c>
      <c r="Q110" s="44">
        <v>3.63</v>
      </c>
      <c r="R110" s="44">
        <v>3.63</v>
      </c>
      <c r="S110" s="44">
        <v>3.63</v>
      </c>
      <c r="T110" s="44">
        <v>3.63</v>
      </c>
      <c r="U110" s="44">
        <v>3.63</v>
      </c>
      <c r="V110" s="44">
        <v>3.63</v>
      </c>
      <c r="W110" s="44">
        <v>3.63</v>
      </c>
      <c r="X110" s="44">
        <v>3.63</v>
      </c>
      <c r="Y110" s="44">
        <v>3.63</v>
      </c>
      <c r="Z110" s="44">
        <v>3.63</v>
      </c>
      <c r="AA110" s="44">
        <v>3.63</v>
      </c>
    </row>
    <row r="111" spans="1:27" ht="12.75" hidden="1" customHeight="1" outlineLevel="1" x14ac:dyDescent="0.2">
      <c r="A111" s="97" t="s">
        <v>1719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collapsed="1" x14ac:dyDescent="0.2">
      <c r="A112" s="96" t="s">
        <v>1720</v>
      </c>
      <c r="B112" s="28" t="str">
        <f>"22"&amp;"."&amp;$B$776&amp;"."&amp;$B$777</f>
        <v>22.11.2023</v>
      </c>
      <c r="C112" s="88" t="s">
        <v>76</v>
      </c>
      <c r="D112" s="89">
        <f>ROUND(((D113+D114+D116+D115)/1000),5)</f>
        <v>2.4321100000000002</v>
      </c>
      <c r="E112" s="89">
        <f>ROUND(((E113+E114+E116+E115)/1000),5)</f>
        <v>2.3517899999999998</v>
      </c>
      <c r="F112" s="89">
        <f>ROUND(((F113+F114+F116+F115)/1000),5)</f>
        <v>2.2707999999999999</v>
      </c>
      <c r="G112" s="89">
        <f t="shared" ref="G112:AA112" si="63">ROUND(((G113+G114+G116+G115)/1000),5)</f>
        <v>2.2452000000000001</v>
      </c>
      <c r="H112" s="89">
        <f t="shared" si="63"/>
        <v>2.3210500000000001</v>
      </c>
      <c r="I112" s="89">
        <f t="shared" si="63"/>
        <v>2.4906299999999999</v>
      </c>
      <c r="J112" s="89">
        <f t="shared" si="63"/>
        <v>2.7160199999999999</v>
      </c>
      <c r="K112" s="89">
        <f t="shared" si="63"/>
        <v>2.9284699999999999</v>
      </c>
      <c r="L112" s="89">
        <f t="shared" si="63"/>
        <v>3.0942599999999998</v>
      </c>
      <c r="M112" s="89">
        <f t="shared" si="63"/>
        <v>3.1145399999999999</v>
      </c>
      <c r="N112" s="89">
        <f t="shared" si="63"/>
        <v>3.2050800000000002</v>
      </c>
      <c r="O112" s="89">
        <f t="shared" si="63"/>
        <v>3.20716</v>
      </c>
      <c r="P112" s="89">
        <f t="shared" si="63"/>
        <v>3.1793399999999998</v>
      </c>
      <c r="Q112" s="89">
        <f t="shared" si="63"/>
        <v>3.2010999999999998</v>
      </c>
      <c r="R112" s="89">
        <f t="shared" si="63"/>
        <v>3.1863100000000002</v>
      </c>
      <c r="S112" s="89">
        <f t="shared" si="63"/>
        <v>3.1737700000000002</v>
      </c>
      <c r="T112" s="89">
        <f t="shared" si="63"/>
        <v>3.2334700000000001</v>
      </c>
      <c r="U112" s="89">
        <f t="shared" si="63"/>
        <v>3.2938000000000001</v>
      </c>
      <c r="V112" s="89">
        <f t="shared" si="63"/>
        <v>3.2464400000000002</v>
      </c>
      <c r="W112" s="89">
        <f t="shared" si="63"/>
        <v>3.16012</v>
      </c>
      <c r="X112" s="89">
        <f t="shared" si="63"/>
        <v>3.0767799999999998</v>
      </c>
      <c r="Y112" s="89">
        <f t="shared" si="63"/>
        <v>3.04487</v>
      </c>
      <c r="Z112" s="89">
        <f t="shared" si="63"/>
        <v>2.78701</v>
      </c>
      <c r="AA112" s="89">
        <f t="shared" si="63"/>
        <v>2.5676299999999999</v>
      </c>
    </row>
    <row r="113" spans="1:27" ht="12.75" hidden="1" customHeight="1" outlineLevel="1" x14ac:dyDescent="0.2">
      <c r="A113" s="97" t="s">
        <v>1721</v>
      </c>
      <c r="B113" s="63" t="s">
        <v>242</v>
      </c>
      <c r="C113" s="43" t="s">
        <v>79</v>
      </c>
      <c r="D113" s="44">
        <v>1140.7</v>
      </c>
      <c r="E113" s="44">
        <v>1060.3800000000001</v>
      </c>
      <c r="F113" s="44">
        <v>979.39</v>
      </c>
      <c r="G113" s="44">
        <v>953.79</v>
      </c>
      <c r="H113" s="44">
        <v>1029.6400000000001</v>
      </c>
      <c r="I113" s="44">
        <v>1199.22</v>
      </c>
      <c r="J113" s="44">
        <v>1424.61</v>
      </c>
      <c r="K113" s="44">
        <v>1637.06</v>
      </c>
      <c r="L113" s="44">
        <v>1802.85</v>
      </c>
      <c r="M113" s="44">
        <v>1823.13</v>
      </c>
      <c r="N113" s="44">
        <v>1913.67</v>
      </c>
      <c r="O113" s="44">
        <v>1915.75</v>
      </c>
      <c r="P113" s="44">
        <v>1887.93</v>
      </c>
      <c r="Q113" s="44">
        <v>1909.69</v>
      </c>
      <c r="R113" s="44">
        <v>1894.9</v>
      </c>
      <c r="S113" s="44">
        <v>1882.36</v>
      </c>
      <c r="T113" s="44">
        <v>1942.06</v>
      </c>
      <c r="U113" s="44">
        <v>2002.39</v>
      </c>
      <c r="V113" s="44">
        <v>1955.03</v>
      </c>
      <c r="W113" s="44">
        <v>1868.71</v>
      </c>
      <c r="X113" s="44">
        <v>1785.37</v>
      </c>
      <c r="Y113" s="44">
        <v>1753.46</v>
      </c>
      <c r="Z113" s="44">
        <v>1495.6</v>
      </c>
      <c r="AA113" s="44">
        <v>1276.22</v>
      </c>
    </row>
    <row r="114" spans="1:27" ht="12.75" hidden="1" customHeight="1" outlineLevel="1" x14ac:dyDescent="0.2">
      <c r="A114" s="97" t="s">
        <v>1722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97" t="s">
        <v>1723</v>
      </c>
      <c r="B115" s="63" t="s">
        <v>83</v>
      </c>
      <c r="C115" s="43" t="s">
        <v>79</v>
      </c>
      <c r="D115" s="44">
        <v>3.63</v>
      </c>
      <c r="E115" s="44">
        <v>3.63</v>
      </c>
      <c r="F115" s="44">
        <v>3.63</v>
      </c>
      <c r="G115" s="44">
        <v>3.63</v>
      </c>
      <c r="H115" s="44">
        <v>3.63</v>
      </c>
      <c r="I115" s="44">
        <v>3.63</v>
      </c>
      <c r="J115" s="44">
        <v>3.63</v>
      </c>
      <c r="K115" s="44">
        <v>3.63</v>
      </c>
      <c r="L115" s="44">
        <v>3.63</v>
      </c>
      <c r="M115" s="44">
        <v>3.63</v>
      </c>
      <c r="N115" s="44">
        <v>3.63</v>
      </c>
      <c r="O115" s="44">
        <v>3.63</v>
      </c>
      <c r="P115" s="44">
        <v>3.63</v>
      </c>
      <c r="Q115" s="44">
        <v>3.63</v>
      </c>
      <c r="R115" s="44">
        <v>3.63</v>
      </c>
      <c r="S115" s="44">
        <v>3.63</v>
      </c>
      <c r="T115" s="44">
        <v>3.63</v>
      </c>
      <c r="U115" s="44">
        <v>3.63</v>
      </c>
      <c r="V115" s="44">
        <v>3.63</v>
      </c>
      <c r="W115" s="44">
        <v>3.63</v>
      </c>
      <c r="X115" s="44">
        <v>3.63</v>
      </c>
      <c r="Y115" s="44">
        <v>3.63</v>
      </c>
      <c r="Z115" s="44">
        <v>3.63</v>
      </c>
      <c r="AA115" s="44">
        <v>3.63</v>
      </c>
    </row>
    <row r="116" spans="1:27" ht="12.75" hidden="1" customHeight="1" outlineLevel="1" x14ac:dyDescent="0.2">
      <c r="A116" s="97" t="s">
        <v>1724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collapsed="1" x14ac:dyDescent="0.2">
      <c r="A117" s="96" t="s">
        <v>1725</v>
      </c>
      <c r="B117" s="28" t="str">
        <f>"23"&amp;"."&amp;$B$776&amp;"."&amp;$B$777</f>
        <v>23.11.2023</v>
      </c>
      <c r="C117" s="88" t="s">
        <v>76</v>
      </c>
      <c r="D117" s="89">
        <f>ROUND(((D118+D119+D121+D120)/1000),5)</f>
        <v>2.4388000000000001</v>
      </c>
      <c r="E117" s="89">
        <f>ROUND(((E118+E119+E121+E120)/1000),5)</f>
        <v>2.3535599999999999</v>
      </c>
      <c r="F117" s="89">
        <f>ROUND(((F118+F119+F121+F120)/1000),5)</f>
        <v>2.3210899999999999</v>
      </c>
      <c r="G117" s="89">
        <f t="shared" ref="G117:AA117" si="66">ROUND(((G118+G119+G121+G120)/1000),5)</f>
        <v>2.3207100000000001</v>
      </c>
      <c r="H117" s="89">
        <f t="shared" si="66"/>
        <v>2.3294299999999999</v>
      </c>
      <c r="I117" s="89">
        <f t="shared" si="66"/>
        <v>2.48285</v>
      </c>
      <c r="J117" s="89">
        <f t="shared" si="66"/>
        <v>2.6849400000000001</v>
      </c>
      <c r="K117" s="89">
        <f t="shared" si="66"/>
        <v>2.9537599999999999</v>
      </c>
      <c r="L117" s="89">
        <f t="shared" si="66"/>
        <v>3.0680499999999999</v>
      </c>
      <c r="M117" s="89">
        <f t="shared" si="66"/>
        <v>3.0849500000000001</v>
      </c>
      <c r="N117" s="89">
        <f t="shared" si="66"/>
        <v>3.12723</v>
      </c>
      <c r="O117" s="89">
        <f t="shared" si="66"/>
        <v>3.19781</v>
      </c>
      <c r="P117" s="89">
        <f t="shared" si="66"/>
        <v>3.1916799999999999</v>
      </c>
      <c r="Q117" s="89">
        <f t="shared" si="66"/>
        <v>3.2087400000000001</v>
      </c>
      <c r="R117" s="89">
        <f t="shared" si="66"/>
        <v>3.1991299999999998</v>
      </c>
      <c r="S117" s="89">
        <f t="shared" si="66"/>
        <v>3.1078000000000001</v>
      </c>
      <c r="T117" s="89">
        <f t="shared" si="66"/>
        <v>3.1090200000000001</v>
      </c>
      <c r="U117" s="89">
        <f t="shared" si="66"/>
        <v>3.17293</v>
      </c>
      <c r="V117" s="89">
        <f t="shared" si="66"/>
        <v>3.20641</v>
      </c>
      <c r="W117" s="89">
        <f t="shared" si="66"/>
        <v>3.1094200000000001</v>
      </c>
      <c r="X117" s="89">
        <f t="shared" si="66"/>
        <v>3.0839799999999999</v>
      </c>
      <c r="Y117" s="89">
        <f t="shared" si="66"/>
        <v>3.0532699999999999</v>
      </c>
      <c r="Z117" s="89">
        <f t="shared" si="66"/>
        <v>2.7734800000000002</v>
      </c>
      <c r="AA117" s="89">
        <f t="shared" si="66"/>
        <v>2.5263499999999999</v>
      </c>
    </row>
    <row r="118" spans="1:27" ht="12.75" hidden="1" customHeight="1" outlineLevel="1" x14ac:dyDescent="0.2">
      <c r="A118" s="97" t="s">
        <v>1726</v>
      </c>
      <c r="B118" s="63" t="s">
        <v>242</v>
      </c>
      <c r="C118" s="43" t="s">
        <v>79</v>
      </c>
      <c r="D118" s="44">
        <v>1147.3900000000001</v>
      </c>
      <c r="E118" s="44">
        <v>1062.1500000000001</v>
      </c>
      <c r="F118" s="44">
        <v>1029.68</v>
      </c>
      <c r="G118" s="44">
        <v>1029.3</v>
      </c>
      <c r="H118" s="44">
        <v>1038.02</v>
      </c>
      <c r="I118" s="44">
        <v>1191.44</v>
      </c>
      <c r="J118" s="44">
        <v>1393.53</v>
      </c>
      <c r="K118" s="44">
        <v>1662.35</v>
      </c>
      <c r="L118" s="44">
        <v>1776.64</v>
      </c>
      <c r="M118" s="44">
        <v>1793.54</v>
      </c>
      <c r="N118" s="44">
        <v>1835.82</v>
      </c>
      <c r="O118" s="44">
        <v>1906.4</v>
      </c>
      <c r="P118" s="44">
        <v>1900.27</v>
      </c>
      <c r="Q118" s="44">
        <v>1917.33</v>
      </c>
      <c r="R118" s="44">
        <v>1907.72</v>
      </c>
      <c r="S118" s="44">
        <v>1816.39</v>
      </c>
      <c r="T118" s="44">
        <v>1817.61</v>
      </c>
      <c r="U118" s="44">
        <v>1881.52</v>
      </c>
      <c r="V118" s="44">
        <v>1915</v>
      </c>
      <c r="W118" s="44">
        <v>1818.01</v>
      </c>
      <c r="X118" s="44">
        <v>1792.57</v>
      </c>
      <c r="Y118" s="44">
        <v>1761.86</v>
      </c>
      <c r="Z118" s="44">
        <v>1482.07</v>
      </c>
      <c r="AA118" s="44">
        <v>1234.94</v>
      </c>
    </row>
    <row r="119" spans="1:27" ht="12.75" hidden="1" customHeight="1" outlineLevel="1" x14ac:dyDescent="0.2">
      <c r="A119" s="97" t="s">
        <v>1727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97" t="s">
        <v>1728</v>
      </c>
      <c r="B120" s="63" t="s">
        <v>83</v>
      </c>
      <c r="C120" s="43" t="s">
        <v>79</v>
      </c>
      <c r="D120" s="44">
        <v>3.63</v>
      </c>
      <c r="E120" s="44">
        <v>3.63</v>
      </c>
      <c r="F120" s="44">
        <v>3.63</v>
      </c>
      <c r="G120" s="44">
        <v>3.63</v>
      </c>
      <c r="H120" s="44">
        <v>3.63</v>
      </c>
      <c r="I120" s="44">
        <v>3.63</v>
      </c>
      <c r="J120" s="44">
        <v>3.63</v>
      </c>
      <c r="K120" s="44">
        <v>3.63</v>
      </c>
      <c r="L120" s="44">
        <v>3.63</v>
      </c>
      <c r="M120" s="44">
        <v>3.63</v>
      </c>
      <c r="N120" s="44">
        <v>3.63</v>
      </c>
      <c r="O120" s="44">
        <v>3.63</v>
      </c>
      <c r="P120" s="44">
        <v>3.63</v>
      </c>
      <c r="Q120" s="44">
        <v>3.63</v>
      </c>
      <c r="R120" s="44">
        <v>3.63</v>
      </c>
      <c r="S120" s="44">
        <v>3.63</v>
      </c>
      <c r="T120" s="44">
        <v>3.63</v>
      </c>
      <c r="U120" s="44">
        <v>3.63</v>
      </c>
      <c r="V120" s="44">
        <v>3.63</v>
      </c>
      <c r="W120" s="44">
        <v>3.63</v>
      </c>
      <c r="X120" s="44">
        <v>3.63</v>
      </c>
      <c r="Y120" s="44">
        <v>3.63</v>
      </c>
      <c r="Z120" s="44">
        <v>3.63</v>
      </c>
      <c r="AA120" s="44">
        <v>3.63</v>
      </c>
    </row>
    <row r="121" spans="1:27" ht="12.75" hidden="1" customHeight="1" outlineLevel="1" x14ac:dyDescent="0.2">
      <c r="A121" s="97" t="s">
        <v>1729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collapsed="1" x14ac:dyDescent="0.2">
      <c r="A122" s="96" t="s">
        <v>1730</v>
      </c>
      <c r="B122" s="28" t="str">
        <f>"24"&amp;"."&amp;$B$776&amp;"."&amp;$B$777</f>
        <v>24.11.2023</v>
      </c>
      <c r="C122" s="88" t="s">
        <v>76</v>
      </c>
      <c r="D122" s="89">
        <f>ROUND(((D123+D124+D126+D125)/1000),5)</f>
        <v>2.4093</v>
      </c>
      <c r="E122" s="89">
        <f>ROUND(((E123+E124+E126+E125)/1000),5)</f>
        <v>2.2871299999999999</v>
      </c>
      <c r="F122" s="89">
        <f>ROUND(((F123+F124+F126+F125)/1000),5)</f>
        <v>2.21896</v>
      </c>
      <c r="G122" s="89">
        <f t="shared" ref="G122:AA122" si="69">ROUND(((G123+G124+G126+G125)/1000),5)</f>
        <v>2.0589599999999999</v>
      </c>
      <c r="H122" s="89">
        <f t="shared" si="69"/>
        <v>2.2185299999999999</v>
      </c>
      <c r="I122" s="89">
        <f t="shared" si="69"/>
        <v>2.4646699999999999</v>
      </c>
      <c r="J122" s="89">
        <f t="shared" si="69"/>
        <v>2.5794899999999998</v>
      </c>
      <c r="K122" s="89">
        <f t="shared" si="69"/>
        <v>2.87384</v>
      </c>
      <c r="L122" s="89">
        <f t="shared" si="69"/>
        <v>3.1141800000000002</v>
      </c>
      <c r="M122" s="89">
        <f t="shared" si="69"/>
        <v>3.1447799999999999</v>
      </c>
      <c r="N122" s="89">
        <f t="shared" si="69"/>
        <v>3.1774800000000001</v>
      </c>
      <c r="O122" s="89">
        <f t="shared" si="69"/>
        <v>3.2217199999999999</v>
      </c>
      <c r="P122" s="89">
        <f t="shared" si="69"/>
        <v>3.19563</v>
      </c>
      <c r="Q122" s="89">
        <f t="shared" si="69"/>
        <v>3.21393</v>
      </c>
      <c r="R122" s="89">
        <f t="shared" si="69"/>
        <v>3.1965599999999998</v>
      </c>
      <c r="S122" s="89">
        <f t="shared" si="69"/>
        <v>3.1789399999999999</v>
      </c>
      <c r="T122" s="89">
        <f t="shared" si="69"/>
        <v>3.1842600000000001</v>
      </c>
      <c r="U122" s="89">
        <f t="shared" si="69"/>
        <v>3.2007099999999999</v>
      </c>
      <c r="V122" s="89">
        <f t="shared" si="69"/>
        <v>3.1842700000000002</v>
      </c>
      <c r="W122" s="89">
        <f t="shared" si="69"/>
        <v>3.2020400000000002</v>
      </c>
      <c r="X122" s="89">
        <f t="shared" si="69"/>
        <v>3.1384400000000001</v>
      </c>
      <c r="Y122" s="89">
        <f t="shared" si="69"/>
        <v>3.0811799999999998</v>
      </c>
      <c r="Z122" s="89">
        <f t="shared" si="69"/>
        <v>2.8868299999999998</v>
      </c>
      <c r="AA122" s="89">
        <f t="shared" si="69"/>
        <v>2.6573600000000002</v>
      </c>
    </row>
    <row r="123" spans="1:27" ht="12.75" hidden="1" customHeight="1" outlineLevel="1" x14ac:dyDescent="0.2">
      <c r="A123" s="97" t="s">
        <v>1731</v>
      </c>
      <c r="B123" s="63" t="s">
        <v>242</v>
      </c>
      <c r="C123" s="43" t="s">
        <v>79</v>
      </c>
      <c r="D123" s="44">
        <v>1117.8900000000001</v>
      </c>
      <c r="E123" s="44">
        <v>995.72</v>
      </c>
      <c r="F123" s="44">
        <v>927.55</v>
      </c>
      <c r="G123" s="44">
        <v>767.55</v>
      </c>
      <c r="H123" s="44">
        <v>927.12</v>
      </c>
      <c r="I123" s="44">
        <v>1173.26</v>
      </c>
      <c r="J123" s="44">
        <v>1288.08</v>
      </c>
      <c r="K123" s="44">
        <v>1582.43</v>
      </c>
      <c r="L123" s="44">
        <v>1822.77</v>
      </c>
      <c r="M123" s="44">
        <v>1853.37</v>
      </c>
      <c r="N123" s="44">
        <v>1886.07</v>
      </c>
      <c r="O123" s="44">
        <v>1930.31</v>
      </c>
      <c r="P123" s="44">
        <v>1904.22</v>
      </c>
      <c r="Q123" s="44">
        <v>1922.52</v>
      </c>
      <c r="R123" s="44">
        <v>1905.15</v>
      </c>
      <c r="S123" s="44">
        <v>1887.53</v>
      </c>
      <c r="T123" s="44">
        <v>1892.85</v>
      </c>
      <c r="U123" s="44">
        <v>1909.3</v>
      </c>
      <c r="V123" s="44">
        <v>1892.86</v>
      </c>
      <c r="W123" s="44">
        <v>1910.63</v>
      </c>
      <c r="X123" s="44">
        <v>1847.03</v>
      </c>
      <c r="Y123" s="44">
        <v>1789.77</v>
      </c>
      <c r="Z123" s="44">
        <v>1595.42</v>
      </c>
      <c r="AA123" s="44">
        <v>1365.95</v>
      </c>
    </row>
    <row r="124" spans="1:27" ht="12.75" hidden="1" customHeight="1" outlineLevel="1" x14ac:dyDescent="0.2">
      <c r="A124" s="97" t="s">
        <v>1732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97" t="s">
        <v>1733</v>
      </c>
      <c r="B125" s="63" t="s">
        <v>83</v>
      </c>
      <c r="C125" s="43" t="s">
        <v>79</v>
      </c>
      <c r="D125" s="44">
        <v>3.63</v>
      </c>
      <c r="E125" s="44">
        <v>3.63</v>
      </c>
      <c r="F125" s="44">
        <v>3.63</v>
      </c>
      <c r="G125" s="44">
        <v>3.63</v>
      </c>
      <c r="H125" s="44">
        <v>3.63</v>
      </c>
      <c r="I125" s="44">
        <v>3.63</v>
      </c>
      <c r="J125" s="44">
        <v>3.63</v>
      </c>
      <c r="K125" s="44">
        <v>3.63</v>
      </c>
      <c r="L125" s="44">
        <v>3.63</v>
      </c>
      <c r="M125" s="44">
        <v>3.63</v>
      </c>
      <c r="N125" s="44">
        <v>3.63</v>
      </c>
      <c r="O125" s="44">
        <v>3.63</v>
      </c>
      <c r="P125" s="44">
        <v>3.63</v>
      </c>
      <c r="Q125" s="44">
        <v>3.63</v>
      </c>
      <c r="R125" s="44">
        <v>3.63</v>
      </c>
      <c r="S125" s="44">
        <v>3.63</v>
      </c>
      <c r="T125" s="44">
        <v>3.63</v>
      </c>
      <c r="U125" s="44">
        <v>3.63</v>
      </c>
      <c r="V125" s="44">
        <v>3.63</v>
      </c>
      <c r="W125" s="44">
        <v>3.63</v>
      </c>
      <c r="X125" s="44">
        <v>3.63</v>
      </c>
      <c r="Y125" s="44">
        <v>3.63</v>
      </c>
      <c r="Z125" s="44">
        <v>3.63</v>
      </c>
      <c r="AA125" s="44">
        <v>3.63</v>
      </c>
    </row>
    <row r="126" spans="1:27" ht="12.75" hidden="1" customHeight="1" outlineLevel="1" x14ac:dyDescent="0.2">
      <c r="A126" s="97" t="s">
        <v>1734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collapsed="1" x14ac:dyDescent="0.2">
      <c r="A127" s="96" t="s">
        <v>1735</v>
      </c>
      <c r="B127" s="28" t="str">
        <f>"25"&amp;"."&amp;$B$776&amp;"."&amp;$B$777</f>
        <v>25.11.2023</v>
      </c>
      <c r="C127" s="88" t="s">
        <v>76</v>
      </c>
      <c r="D127" s="89">
        <f>ROUND(((D128+D129+D131+D130)/1000),5)</f>
        <v>2.5198100000000001</v>
      </c>
      <c r="E127" s="89">
        <f>ROUND(((E128+E129+E131+E130)/1000),5)</f>
        <v>2.4815399999999999</v>
      </c>
      <c r="F127" s="89">
        <f>ROUND(((F128+F129+F131+F130)/1000),5)</f>
        <v>2.4264000000000001</v>
      </c>
      <c r="G127" s="89">
        <f t="shared" ref="G127:AA127" si="72">ROUND(((G128+G129+G131+G130)/1000),5)</f>
        <v>2.4236300000000002</v>
      </c>
      <c r="H127" s="89">
        <f t="shared" si="72"/>
        <v>2.4532699999999998</v>
      </c>
      <c r="I127" s="89">
        <f t="shared" si="72"/>
        <v>2.5248599999999999</v>
      </c>
      <c r="J127" s="89">
        <f t="shared" si="72"/>
        <v>2.5605899999999999</v>
      </c>
      <c r="K127" s="89">
        <f t="shared" si="72"/>
        <v>2.7786499999999998</v>
      </c>
      <c r="L127" s="89">
        <f t="shared" si="72"/>
        <v>2.9329399999999999</v>
      </c>
      <c r="M127" s="89">
        <f t="shared" si="72"/>
        <v>3.1085500000000001</v>
      </c>
      <c r="N127" s="89">
        <f t="shared" si="72"/>
        <v>3.1740300000000001</v>
      </c>
      <c r="O127" s="89">
        <f t="shared" si="72"/>
        <v>3.1998199999999999</v>
      </c>
      <c r="P127" s="89">
        <f t="shared" si="72"/>
        <v>3.20024</v>
      </c>
      <c r="Q127" s="89">
        <f t="shared" si="72"/>
        <v>3.1750500000000001</v>
      </c>
      <c r="R127" s="89">
        <f t="shared" si="72"/>
        <v>3.1726100000000002</v>
      </c>
      <c r="S127" s="89">
        <f t="shared" si="72"/>
        <v>3.1763400000000002</v>
      </c>
      <c r="T127" s="89">
        <f t="shared" si="72"/>
        <v>3.2006899999999998</v>
      </c>
      <c r="U127" s="89">
        <f t="shared" si="72"/>
        <v>3.21245</v>
      </c>
      <c r="V127" s="89">
        <f t="shared" si="72"/>
        <v>3.2082600000000001</v>
      </c>
      <c r="W127" s="89">
        <f t="shared" si="72"/>
        <v>3.1211199999999999</v>
      </c>
      <c r="X127" s="89">
        <f t="shared" si="72"/>
        <v>3.1254</v>
      </c>
      <c r="Y127" s="89">
        <f t="shared" si="72"/>
        <v>3.0088699999999999</v>
      </c>
      <c r="Z127" s="89">
        <f t="shared" si="72"/>
        <v>2.7890600000000001</v>
      </c>
      <c r="AA127" s="89">
        <f t="shared" si="72"/>
        <v>2.6679300000000001</v>
      </c>
    </row>
    <row r="128" spans="1:27" ht="12.75" hidden="1" customHeight="1" outlineLevel="1" x14ac:dyDescent="0.2">
      <c r="A128" s="97" t="s">
        <v>1736</v>
      </c>
      <c r="B128" s="63" t="s">
        <v>242</v>
      </c>
      <c r="C128" s="43" t="s">
        <v>79</v>
      </c>
      <c r="D128" s="44">
        <v>1228.4000000000001</v>
      </c>
      <c r="E128" s="44">
        <v>1190.1300000000001</v>
      </c>
      <c r="F128" s="44">
        <v>1134.99</v>
      </c>
      <c r="G128" s="44">
        <v>1132.22</v>
      </c>
      <c r="H128" s="44">
        <v>1161.8599999999999</v>
      </c>
      <c r="I128" s="44">
        <v>1233.45</v>
      </c>
      <c r="J128" s="44">
        <v>1269.18</v>
      </c>
      <c r="K128" s="44">
        <v>1487.24</v>
      </c>
      <c r="L128" s="44">
        <v>1641.53</v>
      </c>
      <c r="M128" s="44">
        <v>1817.14</v>
      </c>
      <c r="N128" s="44">
        <v>1882.62</v>
      </c>
      <c r="O128" s="44">
        <v>1908.41</v>
      </c>
      <c r="P128" s="44">
        <v>1908.83</v>
      </c>
      <c r="Q128" s="44">
        <v>1883.64</v>
      </c>
      <c r="R128" s="44">
        <v>1881.2</v>
      </c>
      <c r="S128" s="44">
        <v>1884.93</v>
      </c>
      <c r="T128" s="44">
        <v>1909.28</v>
      </c>
      <c r="U128" s="44">
        <v>1921.04</v>
      </c>
      <c r="V128" s="44">
        <v>1916.85</v>
      </c>
      <c r="W128" s="44">
        <v>1829.71</v>
      </c>
      <c r="X128" s="44">
        <v>1833.99</v>
      </c>
      <c r="Y128" s="44">
        <v>1717.46</v>
      </c>
      <c r="Z128" s="44">
        <v>1497.65</v>
      </c>
      <c r="AA128" s="44">
        <v>1376.52</v>
      </c>
    </row>
    <row r="129" spans="1:27" ht="12.75" hidden="1" customHeight="1" outlineLevel="1" x14ac:dyDescent="0.2">
      <c r="A129" s="97" t="s">
        <v>1737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97" t="s">
        <v>1738</v>
      </c>
      <c r="B130" s="63" t="s">
        <v>83</v>
      </c>
      <c r="C130" s="43" t="s">
        <v>79</v>
      </c>
      <c r="D130" s="44">
        <v>3.63</v>
      </c>
      <c r="E130" s="44">
        <v>3.63</v>
      </c>
      <c r="F130" s="44">
        <v>3.63</v>
      </c>
      <c r="G130" s="44">
        <v>3.63</v>
      </c>
      <c r="H130" s="44">
        <v>3.63</v>
      </c>
      <c r="I130" s="44">
        <v>3.63</v>
      </c>
      <c r="J130" s="44">
        <v>3.63</v>
      </c>
      <c r="K130" s="44">
        <v>3.63</v>
      </c>
      <c r="L130" s="44">
        <v>3.63</v>
      </c>
      <c r="M130" s="44">
        <v>3.63</v>
      </c>
      <c r="N130" s="44">
        <v>3.63</v>
      </c>
      <c r="O130" s="44">
        <v>3.63</v>
      </c>
      <c r="P130" s="44">
        <v>3.63</v>
      </c>
      <c r="Q130" s="44">
        <v>3.63</v>
      </c>
      <c r="R130" s="44">
        <v>3.63</v>
      </c>
      <c r="S130" s="44">
        <v>3.63</v>
      </c>
      <c r="T130" s="44">
        <v>3.63</v>
      </c>
      <c r="U130" s="44">
        <v>3.63</v>
      </c>
      <c r="V130" s="44">
        <v>3.63</v>
      </c>
      <c r="W130" s="44">
        <v>3.63</v>
      </c>
      <c r="X130" s="44">
        <v>3.63</v>
      </c>
      <c r="Y130" s="44">
        <v>3.63</v>
      </c>
      <c r="Z130" s="44">
        <v>3.63</v>
      </c>
      <c r="AA130" s="44">
        <v>3.63</v>
      </c>
    </row>
    <row r="131" spans="1:27" ht="12.75" hidden="1" customHeight="1" outlineLevel="1" x14ac:dyDescent="0.2">
      <c r="A131" s="97" t="s">
        <v>1739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collapsed="1" x14ac:dyDescent="0.2">
      <c r="A132" s="96" t="s">
        <v>1740</v>
      </c>
      <c r="B132" s="28" t="str">
        <f>"26"&amp;"."&amp;$B$776&amp;"."&amp;$B$777</f>
        <v>26.11.2023</v>
      </c>
      <c r="C132" s="88" t="s">
        <v>76</v>
      </c>
      <c r="D132" s="89">
        <f>ROUND(((D133+D134+D136+D135)/1000),5)</f>
        <v>2.5211600000000001</v>
      </c>
      <c r="E132" s="89">
        <f>ROUND(((E133+E134+E136+E135)/1000),5)</f>
        <v>2.4471699999999998</v>
      </c>
      <c r="F132" s="89">
        <f>ROUND(((F133+F134+F136+F135)/1000),5)</f>
        <v>2.4003100000000002</v>
      </c>
      <c r="G132" s="89">
        <f t="shared" ref="G132:AA132" si="75">ROUND(((G133+G134+G136+G135)/1000),5)</f>
        <v>2.3710499999999999</v>
      </c>
      <c r="H132" s="89">
        <f t="shared" si="75"/>
        <v>2.3838300000000001</v>
      </c>
      <c r="I132" s="89">
        <f t="shared" si="75"/>
        <v>2.4485100000000002</v>
      </c>
      <c r="J132" s="89">
        <f t="shared" si="75"/>
        <v>2.5024000000000002</v>
      </c>
      <c r="K132" s="89">
        <f t="shared" si="75"/>
        <v>2.5519500000000002</v>
      </c>
      <c r="L132" s="89">
        <f t="shared" si="75"/>
        <v>2.8063099999999999</v>
      </c>
      <c r="M132" s="89">
        <f t="shared" si="75"/>
        <v>2.9456699999999998</v>
      </c>
      <c r="N132" s="89">
        <f t="shared" si="75"/>
        <v>3.0150999999999999</v>
      </c>
      <c r="O132" s="89">
        <f t="shared" si="75"/>
        <v>3.0916999999999999</v>
      </c>
      <c r="P132" s="89">
        <f t="shared" si="75"/>
        <v>3.1093700000000002</v>
      </c>
      <c r="Q132" s="89">
        <f t="shared" si="75"/>
        <v>3.1152500000000001</v>
      </c>
      <c r="R132" s="89">
        <f t="shared" si="75"/>
        <v>3.0438499999999999</v>
      </c>
      <c r="S132" s="89">
        <f t="shared" si="75"/>
        <v>3.07856</v>
      </c>
      <c r="T132" s="89">
        <f t="shared" si="75"/>
        <v>3.0962200000000002</v>
      </c>
      <c r="U132" s="89">
        <f t="shared" si="75"/>
        <v>3.3118799999999999</v>
      </c>
      <c r="V132" s="89">
        <f t="shared" si="75"/>
        <v>3.3317299999999999</v>
      </c>
      <c r="W132" s="89">
        <f t="shared" si="75"/>
        <v>3.2114799999999999</v>
      </c>
      <c r="X132" s="89">
        <f t="shared" si="75"/>
        <v>3.2327900000000001</v>
      </c>
      <c r="Y132" s="89">
        <f t="shared" si="75"/>
        <v>2.9695</v>
      </c>
      <c r="Z132" s="89">
        <f t="shared" si="75"/>
        <v>2.74376</v>
      </c>
      <c r="AA132" s="89">
        <f t="shared" si="75"/>
        <v>2.5465300000000002</v>
      </c>
    </row>
    <row r="133" spans="1:27" ht="12.75" hidden="1" customHeight="1" outlineLevel="1" x14ac:dyDescent="0.2">
      <c r="A133" s="97" t="s">
        <v>1741</v>
      </c>
      <c r="B133" s="63" t="s">
        <v>242</v>
      </c>
      <c r="C133" s="43" t="s">
        <v>79</v>
      </c>
      <c r="D133" s="44">
        <v>1229.75</v>
      </c>
      <c r="E133" s="44">
        <v>1155.76</v>
      </c>
      <c r="F133" s="44">
        <v>1108.9000000000001</v>
      </c>
      <c r="G133" s="44">
        <v>1079.6400000000001</v>
      </c>
      <c r="H133" s="44">
        <v>1092.42</v>
      </c>
      <c r="I133" s="44">
        <v>1157.0999999999999</v>
      </c>
      <c r="J133" s="44">
        <v>1210.99</v>
      </c>
      <c r="K133" s="44">
        <v>1260.54</v>
      </c>
      <c r="L133" s="44">
        <v>1514.9</v>
      </c>
      <c r="M133" s="44">
        <v>1654.26</v>
      </c>
      <c r="N133" s="44">
        <v>1723.69</v>
      </c>
      <c r="O133" s="44">
        <v>1800.29</v>
      </c>
      <c r="P133" s="44">
        <v>1817.96</v>
      </c>
      <c r="Q133" s="44">
        <v>1823.84</v>
      </c>
      <c r="R133" s="44">
        <v>1752.44</v>
      </c>
      <c r="S133" s="44">
        <v>1787.15</v>
      </c>
      <c r="T133" s="44">
        <v>1804.81</v>
      </c>
      <c r="U133" s="44">
        <v>2020.47</v>
      </c>
      <c r="V133" s="44">
        <v>2040.32</v>
      </c>
      <c r="W133" s="44">
        <v>1920.07</v>
      </c>
      <c r="X133" s="44">
        <v>1941.38</v>
      </c>
      <c r="Y133" s="44">
        <v>1678.09</v>
      </c>
      <c r="Z133" s="44">
        <v>1452.35</v>
      </c>
      <c r="AA133" s="44">
        <v>1255.1199999999999</v>
      </c>
    </row>
    <row r="134" spans="1:27" ht="12.75" hidden="1" customHeight="1" outlineLevel="1" x14ac:dyDescent="0.2">
      <c r="A134" s="97" t="s">
        <v>1742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97" t="s">
        <v>1743</v>
      </c>
      <c r="B135" s="63" t="s">
        <v>83</v>
      </c>
      <c r="C135" s="43" t="s">
        <v>79</v>
      </c>
      <c r="D135" s="44">
        <v>3.63</v>
      </c>
      <c r="E135" s="44">
        <v>3.63</v>
      </c>
      <c r="F135" s="44">
        <v>3.63</v>
      </c>
      <c r="G135" s="44">
        <v>3.63</v>
      </c>
      <c r="H135" s="44">
        <v>3.63</v>
      </c>
      <c r="I135" s="44">
        <v>3.63</v>
      </c>
      <c r="J135" s="44">
        <v>3.63</v>
      </c>
      <c r="K135" s="44">
        <v>3.63</v>
      </c>
      <c r="L135" s="44">
        <v>3.63</v>
      </c>
      <c r="M135" s="44">
        <v>3.63</v>
      </c>
      <c r="N135" s="44">
        <v>3.63</v>
      </c>
      <c r="O135" s="44">
        <v>3.63</v>
      </c>
      <c r="P135" s="44">
        <v>3.63</v>
      </c>
      <c r="Q135" s="44">
        <v>3.63</v>
      </c>
      <c r="R135" s="44">
        <v>3.63</v>
      </c>
      <c r="S135" s="44">
        <v>3.63</v>
      </c>
      <c r="T135" s="44">
        <v>3.63</v>
      </c>
      <c r="U135" s="44">
        <v>3.63</v>
      </c>
      <c r="V135" s="44">
        <v>3.63</v>
      </c>
      <c r="W135" s="44">
        <v>3.63</v>
      </c>
      <c r="X135" s="44">
        <v>3.63</v>
      </c>
      <c r="Y135" s="44">
        <v>3.63</v>
      </c>
      <c r="Z135" s="44">
        <v>3.63</v>
      </c>
      <c r="AA135" s="44">
        <v>3.63</v>
      </c>
    </row>
    <row r="136" spans="1:27" ht="12.75" hidden="1" customHeight="1" outlineLevel="1" x14ac:dyDescent="0.2">
      <c r="A136" s="97" t="s">
        <v>1744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collapsed="1" x14ac:dyDescent="0.2">
      <c r="A137" s="96" t="s">
        <v>1745</v>
      </c>
      <c r="B137" s="28" t="str">
        <f>"27"&amp;"."&amp;$B$776&amp;"."&amp;$B$777</f>
        <v>27.11.2023</v>
      </c>
      <c r="C137" s="88" t="s">
        <v>76</v>
      </c>
      <c r="D137" s="89">
        <f>ROUND(((D138+D139+D141+D140)/1000),5)</f>
        <v>2.3701400000000001</v>
      </c>
      <c r="E137" s="89">
        <f>ROUND(((E138+E139+E141+E140)/1000),5)</f>
        <v>2.3077800000000002</v>
      </c>
      <c r="F137" s="89">
        <f>ROUND(((F138+F139+F141+F140)/1000),5)</f>
        <v>2.2372000000000001</v>
      </c>
      <c r="G137" s="89">
        <f t="shared" ref="G137:AA137" si="78">ROUND(((G138+G139+G141+G140)/1000),5)</f>
        <v>2.22498</v>
      </c>
      <c r="H137" s="89">
        <f t="shared" si="78"/>
        <v>2.2723300000000002</v>
      </c>
      <c r="I137" s="89">
        <f t="shared" si="78"/>
        <v>2.4218000000000002</v>
      </c>
      <c r="J137" s="89">
        <f t="shared" si="78"/>
        <v>2.5377100000000001</v>
      </c>
      <c r="K137" s="89">
        <f t="shared" si="78"/>
        <v>2.8612000000000002</v>
      </c>
      <c r="L137" s="89">
        <f t="shared" si="78"/>
        <v>3.07612</v>
      </c>
      <c r="M137" s="89">
        <f t="shared" si="78"/>
        <v>3.0980300000000001</v>
      </c>
      <c r="N137" s="89">
        <f t="shared" si="78"/>
        <v>3.1787200000000002</v>
      </c>
      <c r="O137" s="89">
        <f t="shared" si="78"/>
        <v>3.2323599999999999</v>
      </c>
      <c r="P137" s="89">
        <f t="shared" si="78"/>
        <v>3.2009599999999998</v>
      </c>
      <c r="Q137" s="89">
        <f t="shared" si="78"/>
        <v>3.23034</v>
      </c>
      <c r="R137" s="89">
        <f t="shared" si="78"/>
        <v>3.2292999999999998</v>
      </c>
      <c r="S137" s="89">
        <f t="shared" si="78"/>
        <v>3.17143</v>
      </c>
      <c r="T137" s="89">
        <f t="shared" si="78"/>
        <v>3.1585999999999999</v>
      </c>
      <c r="U137" s="89">
        <f t="shared" si="78"/>
        <v>3.15577</v>
      </c>
      <c r="V137" s="89">
        <f t="shared" si="78"/>
        <v>3.1372800000000001</v>
      </c>
      <c r="W137" s="89">
        <f t="shared" si="78"/>
        <v>3.1478199999999998</v>
      </c>
      <c r="X137" s="89">
        <f t="shared" si="78"/>
        <v>3.04209</v>
      </c>
      <c r="Y137" s="89">
        <f t="shared" si="78"/>
        <v>2.8324500000000001</v>
      </c>
      <c r="Z137" s="89">
        <f t="shared" si="78"/>
        <v>2.5966900000000002</v>
      </c>
      <c r="AA137" s="89">
        <f t="shared" si="78"/>
        <v>2.4928699999999999</v>
      </c>
    </row>
    <row r="138" spans="1:27" ht="12.75" hidden="1" customHeight="1" outlineLevel="1" x14ac:dyDescent="0.2">
      <c r="A138" s="97" t="s">
        <v>1746</v>
      </c>
      <c r="B138" s="63" t="s">
        <v>242</v>
      </c>
      <c r="C138" s="43" t="s">
        <v>79</v>
      </c>
      <c r="D138" s="44">
        <v>1078.73</v>
      </c>
      <c r="E138" s="44">
        <v>1016.37</v>
      </c>
      <c r="F138" s="44">
        <v>945.79</v>
      </c>
      <c r="G138" s="44">
        <v>933.57</v>
      </c>
      <c r="H138" s="44">
        <v>980.92</v>
      </c>
      <c r="I138" s="44">
        <v>1130.3900000000001</v>
      </c>
      <c r="J138" s="44">
        <v>1246.3</v>
      </c>
      <c r="K138" s="44">
        <v>1569.79</v>
      </c>
      <c r="L138" s="44">
        <v>1784.71</v>
      </c>
      <c r="M138" s="44">
        <v>1806.62</v>
      </c>
      <c r="N138" s="44">
        <v>1887.31</v>
      </c>
      <c r="O138" s="44">
        <v>1940.95</v>
      </c>
      <c r="P138" s="44">
        <v>1909.55</v>
      </c>
      <c r="Q138" s="44">
        <v>1938.93</v>
      </c>
      <c r="R138" s="44">
        <v>1937.89</v>
      </c>
      <c r="S138" s="44">
        <v>1880.02</v>
      </c>
      <c r="T138" s="44">
        <v>1867.19</v>
      </c>
      <c r="U138" s="44">
        <v>1864.36</v>
      </c>
      <c r="V138" s="44">
        <v>1845.87</v>
      </c>
      <c r="W138" s="44">
        <v>1856.41</v>
      </c>
      <c r="X138" s="44">
        <v>1750.68</v>
      </c>
      <c r="Y138" s="44">
        <v>1541.04</v>
      </c>
      <c r="Z138" s="44">
        <v>1305.28</v>
      </c>
      <c r="AA138" s="44">
        <v>1201.46</v>
      </c>
    </row>
    <row r="139" spans="1:27" ht="12.75" hidden="1" customHeight="1" outlineLevel="1" x14ac:dyDescent="0.2">
      <c r="A139" s="97" t="s">
        <v>1747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97" t="s">
        <v>1748</v>
      </c>
      <c r="B140" s="63" t="s">
        <v>83</v>
      </c>
      <c r="C140" s="43" t="s">
        <v>79</v>
      </c>
      <c r="D140" s="44">
        <v>3.63</v>
      </c>
      <c r="E140" s="44">
        <v>3.63</v>
      </c>
      <c r="F140" s="44">
        <v>3.63</v>
      </c>
      <c r="G140" s="44">
        <v>3.63</v>
      </c>
      <c r="H140" s="44">
        <v>3.63</v>
      </c>
      <c r="I140" s="44">
        <v>3.63</v>
      </c>
      <c r="J140" s="44">
        <v>3.63</v>
      </c>
      <c r="K140" s="44">
        <v>3.63</v>
      </c>
      <c r="L140" s="44">
        <v>3.63</v>
      </c>
      <c r="M140" s="44">
        <v>3.63</v>
      </c>
      <c r="N140" s="44">
        <v>3.63</v>
      </c>
      <c r="O140" s="44">
        <v>3.63</v>
      </c>
      <c r="P140" s="44">
        <v>3.63</v>
      </c>
      <c r="Q140" s="44">
        <v>3.63</v>
      </c>
      <c r="R140" s="44">
        <v>3.63</v>
      </c>
      <c r="S140" s="44">
        <v>3.63</v>
      </c>
      <c r="T140" s="44">
        <v>3.63</v>
      </c>
      <c r="U140" s="44">
        <v>3.63</v>
      </c>
      <c r="V140" s="44">
        <v>3.63</v>
      </c>
      <c r="W140" s="44">
        <v>3.63</v>
      </c>
      <c r="X140" s="44">
        <v>3.63</v>
      </c>
      <c r="Y140" s="44">
        <v>3.63</v>
      </c>
      <c r="Z140" s="44">
        <v>3.63</v>
      </c>
      <c r="AA140" s="44">
        <v>3.63</v>
      </c>
    </row>
    <row r="141" spans="1:27" ht="12.75" hidden="1" customHeight="1" outlineLevel="1" x14ac:dyDescent="0.2">
      <c r="A141" s="97" t="s">
        <v>1749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collapsed="1" x14ac:dyDescent="0.2">
      <c r="A142" s="96" t="s">
        <v>1750</v>
      </c>
      <c r="B142" s="28" t="str">
        <f>"28"&amp;"."&amp;$B$776&amp;"."&amp;$B$777</f>
        <v>28.11.2023</v>
      </c>
      <c r="C142" s="88" t="s">
        <v>76</v>
      </c>
      <c r="D142" s="89">
        <f>ROUND(((D143+D144+D146+D145)/1000),5)</f>
        <v>2.42733</v>
      </c>
      <c r="E142" s="89">
        <f>ROUND(((E143+E144+E146+E145)/1000),5)</f>
        <v>2.3335900000000001</v>
      </c>
      <c r="F142" s="89">
        <f>ROUND(((F143+F144+F146+F145)/1000),5)</f>
        <v>2.2640400000000001</v>
      </c>
      <c r="G142" s="89">
        <f t="shared" ref="G142:AA142" si="81">ROUND(((G143+G144+G146+G145)/1000),5)</f>
        <v>2.2667299999999999</v>
      </c>
      <c r="H142" s="89">
        <f t="shared" si="81"/>
        <v>2.31982</v>
      </c>
      <c r="I142" s="89">
        <f t="shared" si="81"/>
        <v>2.4853000000000001</v>
      </c>
      <c r="J142" s="89">
        <f t="shared" si="81"/>
        <v>2.6804199999999998</v>
      </c>
      <c r="K142" s="89">
        <f t="shared" si="81"/>
        <v>2.8609399999999998</v>
      </c>
      <c r="L142" s="89">
        <f t="shared" si="81"/>
        <v>3.1577099999999998</v>
      </c>
      <c r="M142" s="89">
        <f t="shared" si="81"/>
        <v>3.1918000000000002</v>
      </c>
      <c r="N142" s="89">
        <f t="shared" si="81"/>
        <v>3.1978800000000001</v>
      </c>
      <c r="O142" s="89">
        <f t="shared" si="81"/>
        <v>3.20722</v>
      </c>
      <c r="P142" s="89">
        <f t="shared" si="81"/>
        <v>3.2012100000000001</v>
      </c>
      <c r="Q142" s="89">
        <f t="shared" si="81"/>
        <v>3.1985999999999999</v>
      </c>
      <c r="R142" s="89">
        <f t="shared" si="81"/>
        <v>3.1994799999999999</v>
      </c>
      <c r="S142" s="89">
        <f t="shared" si="81"/>
        <v>3.1968999999999999</v>
      </c>
      <c r="T142" s="89">
        <f t="shared" si="81"/>
        <v>3.20459</v>
      </c>
      <c r="U142" s="89">
        <f t="shared" si="81"/>
        <v>3.2129699999999999</v>
      </c>
      <c r="V142" s="89">
        <f t="shared" si="81"/>
        <v>3.20709</v>
      </c>
      <c r="W142" s="89">
        <f t="shared" si="81"/>
        <v>3.1981700000000002</v>
      </c>
      <c r="X142" s="89">
        <f t="shared" si="81"/>
        <v>3.0882200000000002</v>
      </c>
      <c r="Y142" s="89">
        <f t="shared" si="81"/>
        <v>2.8856799999999998</v>
      </c>
      <c r="Z142" s="89">
        <f t="shared" si="81"/>
        <v>2.6050200000000001</v>
      </c>
      <c r="AA142" s="89">
        <f t="shared" si="81"/>
        <v>2.5006900000000001</v>
      </c>
    </row>
    <row r="143" spans="1:27" ht="12.75" hidden="1" customHeight="1" outlineLevel="1" x14ac:dyDescent="0.2">
      <c r="A143" s="97" t="s">
        <v>1751</v>
      </c>
      <c r="B143" s="63" t="s">
        <v>242</v>
      </c>
      <c r="C143" s="43" t="s">
        <v>79</v>
      </c>
      <c r="D143" s="44">
        <v>1135.92</v>
      </c>
      <c r="E143" s="44">
        <v>1042.18</v>
      </c>
      <c r="F143" s="44">
        <v>972.63</v>
      </c>
      <c r="G143" s="44">
        <v>975.32</v>
      </c>
      <c r="H143" s="44">
        <v>1028.4100000000001</v>
      </c>
      <c r="I143" s="44">
        <v>1193.8900000000001</v>
      </c>
      <c r="J143" s="44">
        <v>1389.01</v>
      </c>
      <c r="K143" s="44">
        <v>1569.53</v>
      </c>
      <c r="L143" s="44">
        <v>1866.3</v>
      </c>
      <c r="M143" s="44">
        <v>1900.39</v>
      </c>
      <c r="N143" s="44">
        <v>1906.47</v>
      </c>
      <c r="O143" s="44">
        <v>1915.81</v>
      </c>
      <c r="P143" s="44">
        <v>1909.8</v>
      </c>
      <c r="Q143" s="44">
        <v>1907.19</v>
      </c>
      <c r="R143" s="44">
        <v>1908.07</v>
      </c>
      <c r="S143" s="44">
        <v>1905.49</v>
      </c>
      <c r="T143" s="44">
        <v>1913.18</v>
      </c>
      <c r="U143" s="44">
        <v>1921.56</v>
      </c>
      <c r="V143" s="44">
        <v>1915.68</v>
      </c>
      <c r="W143" s="44">
        <v>1906.76</v>
      </c>
      <c r="X143" s="44">
        <v>1796.81</v>
      </c>
      <c r="Y143" s="44">
        <v>1594.27</v>
      </c>
      <c r="Z143" s="44">
        <v>1313.61</v>
      </c>
      <c r="AA143" s="44">
        <v>1209.28</v>
      </c>
    </row>
    <row r="144" spans="1:27" ht="12.75" hidden="1" customHeight="1" outlineLevel="1" x14ac:dyDescent="0.2">
      <c r="A144" s="97" t="s">
        <v>1752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97" t="s">
        <v>1753</v>
      </c>
      <c r="B145" s="63" t="s">
        <v>83</v>
      </c>
      <c r="C145" s="43" t="s">
        <v>79</v>
      </c>
      <c r="D145" s="44">
        <v>3.63</v>
      </c>
      <c r="E145" s="44">
        <v>3.63</v>
      </c>
      <c r="F145" s="44">
        <v>3.63</v>
      </c>
      <c r="G145" s="44">
        <v>3.63</v>
      </c>
      <c r="H145" s="44">
        <v>3.63</v>
      </c>
      <c r="I145" s="44">
        <v>3.63</v>
      </c>
      <c r="J145" s="44">
        <v>3.63</v>
      </c>
      <c r="K145" s="44">
        <v>3.63</v>
      </c>
      <c r="L145" s="44">
        <v>3.63</v>
      </c>
      <c r="M145" s="44">
        <v>3.63</v>
      </c>
      <c r="N145" s="44">
        <v>3.63</v>
      </c>
      <c r="O145" s="44">
        <v>3.63</v>
      </c>
      <c r="P145" s="44">
        <v>3.63</v>
      </c>
      <c r="Q145" s="44">
        <v>3.63</v>
      </c>
      <c r="R145" s="44">
        <v>3.63</v>
      </c>
      <c r="S145" s="44">
        <v>3.63</v>
      </c>
      <c r="T145" s="44">
        <v>3.63</v>
      </c>
      <c r="U145" s="44">
        <v>3.63</v>
      </c>
      <c r="V145" s="44">
        <v>3.63</v>
      </c>
      <c r="W145" s="44">
        <v>3.63</v>
      </c>
      <c r="X145" s="44">
        <v>3.63</v>
      </c>
      <c r="Y145" s="44">
        <v>3.63</v>
      </c>
      <c r="Z145" s="44">
        <v>3.63</v>
      </c>
      <c r="AA145" s="44">
        <v>3.63</v>
      </c>
    </row>
    <row r="146" spans="1:27" ht="12.75" hidden="1" customHeight="1" outlineLevel="1" x14ac:dyDescent="0.2">
      <c r="A146" s="97" t="s">
        <v>1754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collapsed="1" x14ac:dyDescent="0.2">
      <c r="A147" s="96" t="s">
        <v>1755</v>
      </c>
      <c r="B147" s="28" t="str">
        <f>"29"&amp;"."&amp;$B$776&amp;"."&amp;$B$777</f>
        <v>29.11.2023</v>
      </c>
      <c r="C147" s="88" t="s">
        <v>76</v>
      </c>
      <c r="D147" s="89">
        <f>ROUND(((D148+D149+D151+D150)/1000),5)</f>
        <v>2.4431099999999999</v>
      </c>
      <c r="E147" s="89">
        <f>ROUND(((E148+E149+E151+E150)/1000),5)</f>
        <v>2.37405</v>
      </c>
      <c r="F147" s="89">
        <f>ROUND(((F148+F149+F151+F150)/1000),5)</f>
        <v>2.3200400000000001</v>
      </c>
      <c r="G147" s="89">
        <f t="shared" ref="G147:AA147" si="84">ROUND(((G148+G149+G151+G150)/1000),5)</f>
        <v>2.3182</v>
      </c>
      <c r="H147" s="89">
        <f t="shared" si="84"/>
        <v>2.36781</v>
      </c>
      <c r="I147" s="89">
        <f t="shared" si="84"/>
        <v>2.5057900000000002</v>
      </c>
      <c r="J147" s="89">
        <f t="shared" si="84"/>
        <v>2.6788599999999998</v>
      </c>
      <c r="K147" s="89">
        <f t="shared" si="84"/>
        <v>2.96373</v>
      </c>
      <c r="L147" s="89">
        <f t="shared" si="84"/>
        <v>3.11788</v>
      </c>
      <c r="M147" s="89">
        <f t="shared" si="84"/>
        <v>3.1519599999999999</v>
      </c>
      <c r="N147" s="89">
        <f t="shared" si="84"/>
        <v>3.17178</v>
      </c>
      <c r="O147" s="89">
        <f t="shared" si="84"/>
        <v>3.2085699999999999</v>
      </c>
      <c r="P147" s="89">
        <f t="shared" si="84"/>
        <v>3.1911200000000002</v>
      </c>
      <c r="Q147" s="89">
        <f t="shared" si="84"/>
        <v>3.19828</v>
      </c>
      <c r="R147" s="89">
        <f t="shared" si="84"/>
        <v>3.1880600000000001</v>
      </c>
      <c r="S147" s="89">
        <f t="shared" si="84"/>
        <v>3.1698900000000001</v>
      </c>
      <c r="T147" s="89">
        <f t="shared" si="84"/>
        <v>3.1722199999999998</v>
      </c>
      <c r="U147" s="89">
        <f t="shared" si="84"/>
        <v>3.1776900000000001</v>
      </c>
      <c r="V147" s="89">
        <f t="shared" si="84"/>
        <v>3.1661800000000002</v>
      </c>
      <c r="W147" s="89">
        <f t="shared" si="84"/>
        <v>3.1530100000000001</v>
      </c>
      <c r="X147" s="89">
        <f t="shared" si="84"/>
        <v>3.0304899999999999</v>
      </c>
      <c r="Y147" s="89">
        <f t="shared" si="84"/>
        <v>2.9519899999999999</v>
      </c>
      <c r="Z147" s="89">
        <f t="shared" si="84"/>
        <v>2.7277200000000001</v>
      </c>
      <c r="AA147" s="89">
        <f t="shared" si="84"/>
        <v>2.5145499999999998</v>
      </c>
    </row>
    <row r="148" spans="1:27" ht="12.75" hidden="1" customHeight="1" outlineLevel="1" x14ac:dyDescent="0.2">
      <c r="A148" s="97" t="s">
        <v>1756</v>
      </c>
      <c r="B148" s="63" t="s">
        <v>242</v>
      </c>
      <c r="C148" s="43" t="s">
        <v>79</v>
      </c>
      <c r="D148" s="44">
        <v>1151.7</v>
      </c>
      <c r="E148" s="44">
        <v>1082.6400000000001</v>
      </c>
      <c r="F148" s="44">
        <v>1028.6300000000001</v>
      </c>
      <c r="G148" s="44">
        <v>1026.79</v>
      </c>
      <c r="H148" s="44">
        <v>1076.4000000000001</v>
      </c>
      <c r="I148" s="44">
        <v>1214.3800000000001</v>
      </c>
      <c r="J148" s="44">
        <v>1387.45</v>
      </c>
      <c r="K148" s="44">
        <v>1672.32</v>
      </c>
      <c r="L148" s="44">
        <v>1826.47</v>
      </c>
      <c r="M148" s="44">
        <v>1860.55</v>
      </c>
      <c r="N148" s="44">
        <v>1880.37</v>
      </c>
      <c r="O148" s="44">
        <v>1917.16</v>
      </c>
      <c r="P148" s="44">
        <v>1899.71</v>
      </c>
      <c r="Q148" s="44">
        <v>1906.87</v>
      </c>
      <c r="R148" s="44">
        <v>1896.65</v>
      </c>
      <c r="S148" s="44">
        <v>1878.48</v>
      </c>
      <c r="T148" s="44">
        <v>1880.81</v>
      </c>
      <c r="U148" s="44">
        <v>1886.28</v>
      </c>
      <c r="V148" s="44">
        <v>1874.77</v>
      </c>
      <c r="W148" s="44">
        <v>1861.6</v>
      </c>
      <c r="X148" s="44">
        <v>1739.08</v>
      </c>
      <c r="Y148" s="44">
        <v>1660.58</v>
      </c>
      <c r="Z148" s="44">
        <v>1436.31</v>
      </c>
      <c r="AA148" s="44">
        <v>1223.1400000000001</v>
      </c>
    </row>
    <row r="149" spans="1:27" ht="12.75" hidden="1" customHeight="1" outlineLevel="1" x14ac:dyDescent="0.2">
      <c r="A149" s="97" t="s">
        <v>1757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97" t="s">
        <v>1758</v>
      </c>
      <c r="B150" s="63" t="s">
        <v>83</v>
      </c>
      <c r="C150" s="43" t="s">
        <v>79</v>
      </c>
      <c r="D150" s="44">
        <v>3.63</v>
      </c>
      <c r="E150" s="44">
        <v>3.63</v>
      </c>
      <c r="F150" s="44">
        <v>3.63</v>
      </c>
      <c r="G150" s="44">
        <v>3.63</v>
      </c>
      <c r="H150" s="44">
        <v>3.63</v>
      </c>
      <c r="I150" s="44">
        <v>3.63</v>
      </c>
      <c r="J150" s="44">
        <v>3.63</v>
      </c>
      <c r="K150" s="44">
        <v>3.63</v>
      </c>
      <c r="L150" s="44">
        <v>3.63</v>
      </c>
      <c r="M150" s="44">
        <v>3.63</v>
      </c>
      <c r="N150" s="44">
        <v>3.63</v>
      </c>
      <c r="O150" s="44">
        <v>3.63</v>
      </c>
      <c r="P150" s="44">
        <v>3.63</v>
      </c>
      <c r="Q150" s="44">
        <v>3.63</v>
      </c>
      <c r="R150" s="44">
        <v>3.63</v>
      </c>
      <c r="S150" s="44">
        <v>3.63</v>
      </c>
      <c r="T150" s="44">
        <v>3.63</v>
      </c>
      <c r="U150" s="44">
        <v>3.63</v>
      </c>
      <c r="V150" s="44">
        <v>3.63</v>
      </c>
      <c r="W150" s="44">
        <v>3.63</v>
      </c>
      <c r="X150" s="44">
        <v>3.63</v>
      </c>
      <c r="Y150" s="44">
        <v>3.63</v>
      </c>
      <c r="Z150" s="44">
        <v>3.63</v>
      </c>
      <c r="AA150" s="44">
        <v>3.63</v>
      </c>
    </row>
    <row r="151" spans="1:27" ht="12.75" hidden="1" customHeight="1" outlineLevel="1" x14ac:dyDescent="0.2">
      <c r="A151" s="97" t="s">
        <v>1759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collapsed="1" x14ac:dyDescent="0.2">
      <c r="A152" s="96" t="s">
        <v>1760</v>
      </c>
      <c r="B152" s="28" t="str">
        <f>"30"&amp;"."&amp;$B$776&amp;"."&amp;$B$777</f>
        <v>30.11.2023</v>
      </c>
      <c r="C152" s="88" t="s">
        <v>76</v>
      </c>
      <c r="D152" s="89">
        <f>ROUND(((D153+D154+D156+D155)/1000),5)</f>
        <v>2.4471599999999998</v>
      </c>
      <c r="E152" s="89">
        <f>ROUND(((E153+E154+E156+E155)/1000),5)</f>
        <v>2.3899300000000001</v>
      </c>
      <c r="F152" s="89">
        <f>ROUND(((F153+F154+F156+F155)/1000),5)</f>
        <v>2.3353100000000002</v>
      </c>
      <c r="G152" s="89">
        <f t="shared" ref="G152:AA152" si="87">ROUND(((G153+G154+G156+G155)/1000),5)</f>
        <v>2.3266499999999999</v>
      </c>
      <c r="H152" s="89">
        <f t="shared" si="87"/>
        <v>2.36775</v>
      </c>
      <c r="I152" s="89">
        <f t="shared" si="87"/>
        <v>2.5190399999999999</v>
      </c>
      <c r="J152" s="89">
        <f t="shared" si="87"/>
        <v>2.7141799999999998</v>
      </c>
      <c r="K152" s="89">
        <f t="shared" si="87"/>
        <v>3.01329</v>
      </c>
      <c r="L152" s="89">
        <f t="shared" si="87"/>
        <v>3.1741000000000001</v>
      </c>
      <c r="M152" s="89">
        <f t="shared" si="87"/>
        <v>3.18547</v>
      </c>
      <c r="N152" s="89">
        <f t="shared" si="87"/>
        <v>3.2117</v>
      </c>
      <c r="O152" s="89">
        <f t="shared" si="87"/>
        <v>3.28938</v>
      </c>
      <c r="P152" s="89">
        <f t="shared" si="87"/>
        <v>3.2570800000000002</v>
      </c>
      <c r="Q152" s="89">
        <f t="shared" si="87"/>
        <v>3.27745</v>
      </c>
      <c r="R152" s="89">
        <f t="shared" si="87"/>
        <v>3.2172200000000002</v>
      </c>
      <c r="S152" s="89">
        <f t="shared" si="87"/>
        <v>3.2102200000000001</v>
      </c>
      <c r="T152" s="89">
        <f t="shared" si="87"/>
        <v>3.2305799999999998</v>
      </c>
      <c r="U152" s="89">
        <f t="shared" si="87"/>
        <v>3.2406600000000001</v>
      </c>
      <c r="V152" s="89">
        <f t="shared" si="87"/>
        <v>3.2244600000000001</v>
      </c>
      <c r="W152" s="89">
        <f t="shared" si="87"/>
        <v>3.2157200000000001</v>
      </c>
      <c r="X152" s="89">
        <f t="shared" si="87"/>
        <v>3.17353</v>
      </c>
      <c r="Y152" s="89">
        <f t="shared" si="87"/>
        <v>3.0526200000000001</v>
      </c>
      <c r="Z152" s="89">
        <f t="shared" si="87"/>
        <v>2.7424900000000001</v>
      </c>
      <c r="AA152" s="89">
        <f t="shared" si="87"/>
        <v>2.5608300000000002</v>
      </c>
    </row>
    <row r="153" spans="1:27" ht="12.75" hidden="1" customHeight="1" outlineLevel="1" x14ac:dyDescent="0.2">
      <c r="A153" s="97" t="s">
        <v>1761</v>
      </c>
      <c r="B153" s="63" t="s">
        <v>242</v>
      </c>
      <c r="C153" s="43" t="s">
        <v>79</v>
      </c>
      <c r="D153" s="44">
        <v>1155.75</v>
      </c>
      <c r="E153" s="44">
        <v>1098.52</v>
      </c>
      <c r="F153" s="44">
        <v>1043.9000000000001</v>
      </c>
      <c r="G153" s="44">
        <v>1035.24</v>
      </c>
      <c r="H153" s="44">
        <v>1076.3399999999999</v>
      </c>
      <c r="I153" s="44">
        <v>1227.6300000000001</v>
      </c>
      <c r="J153" s="44">
        <v>1422.77</v>
      </c>
      <c r="K153" s="44">
        <v>1721.88</v>
      </c>
      <c r="L153" s="44">
        <v>1882.69</v>
      </c>
      <c r="M153" s="44">
        <v>1894.06</v>
      </c>
      <c r="N153" s="44">
        <v>1920.29</v>
      </c>
      <c r="O153" s="44">
        <v>1997.97</v>
      </c>
      <c r="P153" s="44">
        <v>1965.67</v>
      </c>
      <c r="Q153" s="44">
        <v>1986.04</v>
      </c>
      <c r="R153" s="44">
        <v>1925.81</v>
      </c>
      <c r="S153" s="44">
        <v>1918.81</v>
      </c>
      <c r="T153" s="44">
        <v>1939.17</v>
      </c>
      <c r="U153" s="44">
        <v>1949.25</v>
      </c>
      <c r="V153" s="44">
        <v>1933.05</v>
      </c>
      <c r="W153" s="44">
        <v>1924.31</v>
      </c>
      <c r="X153" s="44">
        <v>1882.12</v>
      </c>
      <c r="Y153" s="44">
        <v>1761.21</v>
      </c>
      <c r="Z153" s="44">
        <v>1451.08</v>
      </c>
      <c r="AA153" s="44">
        <v>1269.42</v>
      </c>
    </row>
    <row r="154" spans="1:27" ht="12.75" hidden="1" customHeight="1" outlineLevel="1" x14ac:dyDescent="0.2">
      <c r="A154" s="97" t="s">
        <v>1762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97" t="s">
        <v>1763</v>
      </c>
      <c r="B155" s="63" t="s">
        <v>83</v>
      </c>
      <c r="C155" s="43" t="s">
        <v>79</v>
      </c>
      <c r="D155" s="44">
        <v>3.63</v>
      </c>
      <c r="E155" s="44">
        <v>3.63</v>
      </c>
      <c r="F155" s="44">
        <v>3.63</v>
      </c>
      <c r="G155" s="44">
        <v>3.63</v>
      </c>
      <c r="H155" s="44">
        <v>3.63</v>
      </c>
      <c r="I155" s="44">
        <v>3.63</v>
      </c>
      <c r="J155" s="44">
        <v>3.63</v>
      </c>
      <c r="K155" s="44">
        <v>3.63</v>
      </c>
      <c r="L155" s="44">
        <v>3.63</v>
      </c>
      <c r="M155" s="44">
        <v>3.63</v>
      </c>
      <c r="N155" s="44">
        <v>3.63</v>
      </c>
      <c r="O155" s="44">
        <v>3.63</v>
      </c>
      <c r="P155" s="44">
        <v>3.63</v>
      </c>
      <c r="Q155" s="44">
        <v>3.63</v>
      </c>
      <c r="R155" s="44">
        <v>3.63</v>
      </c>
      <c r="S155" s="44">
        <v>3.63</v>
      </c>
      <c r="T155" s="44">
        <v>3.63</v>
      </c>
      <c r="U155" s="44">
        <v>3.63</v>
      </c>
      <c r="V155" s="44">
        <v>3.63</v>
      </c>
      <c r="W155" s="44">
        <v>3.63</v>
      </c>
      <c r="X155" s="44">
        <v>3.63</v>
      </c>
      <c r="Y155" s="44">
        <v>3.63</v>
      </c>
      <c r="Z155" s="44">
        <v>3.63</v>
      </c>
      <c r="AA155" s="44">
        <v>3.63</v>
      </c>
    </row>
    <row r="156" spans="1:27" ht="12.75" hidden="1" customHeight="1" outlineLevel="1" x14ac:dyDescent="0.2">
      <c r="A156" s="97" t="s">
        <v>1764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collapsed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2.75" customHeight="1" x14ac:dyDescent="0.2">
      <c r="A158" s="98"/>
      <c r="B158" s="99" t="s">
        <v>391</v>
      </c>
      <c r="C158" s="100"/>
      <c r="D158" s="101"/>
      <c r="E158" s="101"/>
      <c r="F158" s="101"/>
      <c r="G158" s="101"/>
      <c r="I158" s="39"/>
    </row>
    <row r="159" spans="1:27" x14ac:dyDescent="0.2">
      <c r="A159" s="181" t="s">
        <v>392</v>
      </c>
      <c r="B159" s="182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3"/>
    </row>
    <row r="160" spans="1:27" ht="27" customHeight="1" x14ac:dyDescent="0.2">
      <c r="A160" s="26" t="s">
        <v>64</v>
      </c>
      <c r="B160" s="27" t="s">
        <v>214</v>
      </c>
      <c r="C160" s="26" t="s">
        <v>215</v>
      </c>
      <c r="D160" s="27" t="s">
        <v>216</v>
      </c>
      <c r="E160" s="27" t="s">
        <v>217</v>
      </c>
      <c r="F160" s="27" t="s">
        <v>218</v>
      </c>
      <c r="G160" s="27" t="s">
        <v>219</v>
      </c>
      <c r="H160" s="27" t="s">
        <v>220</v>
      </c>
      <c r="I160" s="27" t="s">
        <v>221</v>
      </c>
      <c r="J160" s="27" t="s">
        <v>222</v>
      </c>
      <c r="K160" s="27" t="s">
        <v>223</v>
      </c>
      <c r="L160" s="27" t="s">
        <v>224</v>
      </c>
      <c r="M160" s="27" t="s">
        <v>225</v>
      </c>
      <c r="N160" s="27" t="s">
        <v>226</v>
      </c>
      <c r="O160" s="27" t="s">
        <v>227</v>
      </c>
      <c r="P160" s="27" t="s">
        <v>228</v>
      </c>
      <c r="Q160" s="27" t="s">
        <v>229</v>
      </c>
      <c r="R160" s="27" t="s">
        <v>230</v>
      </c>
      <c r="S160" s="27" t="s">
        <v>231</v>
      </c>
      <c r="T160" s="27" t="s">
        <v>232</v>
      </c>
      <c r="U160" s="27" t="s">
        <v>233</v>
      </c>
      <c r="V160" s="27" t="s">
        <v>234</v>
      </c>
      <c r="W160" s="27" t="s">
        <v>235</v>
      </c>
      <c r="X160" s="27" t="s">
        <v>236</v>
      </c>
      <c r="Y160" s="27" t="s">
        <v>237</v>
      </c>
      <c r="Z160" s="27" t="s">
        <v>238</v>
      </c>
      <c r="AA160" s="27" t="s">
        <v>239</v>
      </c>
    </row>
    <row r="161" spans="1:27" x14ac:dyDescent="0.2">
      <c r="A161" s="96" t="s">
        <v>1765</v>
      </c>
      <c r="B161" s="28" t="str">
        <f>"01"&amp;"."&amp;$B$776&amp;"."&amp;$B$777</f>
        <v>01.11.2023</v>
      </c>
      <c r="C161" s="88" t="s">
        <v>76</v>
      </c>
      <c r="D161" s="89">
        <f>ROUND(((D162+D163+D165+D164)/1000),5)</f>
        <v>3.1062500000000002</v>
      </c>
      <c r="E161" s="89">
        <f>ROUND(((E162+E163+E165+E164)/1000),5)</f>
        <v>2.9779800000000001</v>
      </c>
      <c r="F161" s="89">
        <f>ROUND(((F162+F163+F165+F164)/1000),5)</f>
        <v>2.90964</v>
      </c>
      <c r="G161" s="89">
        <f t="shared" ref="G161:AA161" si="90">ROUND(((G162+G163+G165+G164)/1000),5)</f>
        <v>2.87175</v>
      </c>
      <c r="H161" s="89">
        <f t="shared" si="90"/>
        <v>2.9809399999999999</v>
      </c>
      <c r="I161" s="89">
        <f t="shared" si="90"/>
        <v>3.1408700000000001</v>
      </c>
      <c r="J161" s="89">
        <f t="shared" si="90"/>
        <v>3.31019</v>
      </c>
      <c r="K161" s="89">
        <f t="shared" si="90"/>
        <v>3.54969</v>
      </c>
      <c r="L161" s="89">
        <f t="shared" si="90"/>
        <v>3.7736399999999999</v>
      </c>
      <c r="M161" s="89">
        <f t="shared" si="90"/>
        <v>3.9180899999999999</v>
      </c>
      <c r="N161" s="89">
        <f t="shared" si="90"/>
        <v>3.9244400000000002</v>
      </c>
      <c r="O161" s="89">
        <f t="shared" si="90"/>
        <v>3.8900600000000001</v>
      </c>
      <c r="P161" s="89">
        <f t="shared" si="90"/>
        <v>3.88998</v>
      </c>
      <c r="Q161" s="89">
        <f t="shared" si="90"/>
        <v>3.9505599999999998</v>
      </c>
      <c r="R161" s="89">
        <f t="shared" si="90"/>
        <v>3.90164</v>
      </c>
      <c r="S161" s="89">
        <f t="shared" si="90"/>
        <v>3.9241700000000002</v>
      </c>
      <c r="T161" s="89">
        <f t="shared" si="90"/>
        <v>3.8868</v>
      </c>
      <c r="U161" s="89">
        <f t="shared" si="90"/>
        <v>3.88842</v>
      </c>
      <c r="V161" s="89">
        <f t="shared" si="90"/>
        <v>3.8364099999999999</v>
      </c>
      <c r="W161" s="89">
        <f t="shared" si="90"/>
        <v>3.7884199999999999</v>
      </c>
      <c r="X161" s="89">
        <f t="shared" si="90"/>
        <v>3.7953299999999999</v>
      </c>
      <c r="Y161" s="89">
        <f t="shared" si="90"/>
        <v>3.6042800000000002</v>
      </c>
      <c r="Z161" s="89">
        <f t="shared" si="90"/>
        <v>3.3994399999999998</v>
      </c>
      <c r="AA161" s="89">
        <f t="shared" si="90"/>
        <v>3.1876099999999998</v>
      </c>
    </row>
    <row r="162" spans="1:27" ht="12.75" hidden="1" customHeight="1" outlineLevel="1" x14ac:dyDescent="0.2">
      <c r="A162" s="97" t="s">
        <v>1766</v>
      </c>
      <c r="B162" s="63" t="s">
        <v>242</v>
      </c>
      <c r="C162" s="43" t="s">
        <v>79</v>
      </c>
      <c r="D162" s="44">
        <v>1169.29</v>
      </c>
      <c r="E162" s="44">
        <v>1041.02</v>
      </c>
      <c r="F162" s="44">
        <v>972.68</v>
      </c>
      <c r="G162" s="44">
        <v>934.79</v>
      </c>
      <c r="H162" s="44">
        <v>1043.98</v>
      </c>
      <c r="I162" s="44">
        <v>1203.9100000000001</v>
      </c>
      <c r="J162" s="44">
        <v>1373.23</v>
      </c>
      <c r="K162" s="44">
        <v>1612.73</v>
      </c>
      <c r="L162" s="44">
        <v>1836.68</v>
      </c>
      <c r="M162" s="44">
        <v>1981.13</v>
      </c>
      <c r="N162" s="44">
        <v>1987.48</v>
      </c>
      <c r="O162" s="44">
        <v>1953.1</v>
      </c>
      <c r="P162" s="44">
        <v>1953.02</v>
      </c>
      <c r="Q162" s="44">
        <v>2013.6</v>
      </c>
      <c r="R162" s="44">
        <v>1964.68</v>
      </c>
      <c r="S162" s="44">
        <v>1987.21</v>
      </c>
      <c r="T162" s="44">
        <v>1949.84</v>
      </c>
      <c r="U162" s="44">
        <v>1951.46</v>
      </c>
      <c r="V162" s="44">
        <v>1899.45</v>
      </c>
      <c r="W162" s="44">
        <v>1851.46</v>
      </c>
      <c r="X162" s="44">
        <v>1858.37</v>
      </c>
      <c r="Y162" s="44">
        <v>1667.32</v>
      </c>
      <c r="Z162" s="44">
        <v>1462.48</v>
      </c>
      <c r="AA162" s="44">
        <v>1250.6500000000001</v>
      </c>
    </row>
    <row r="163" spans="1:27" ht="12.75" hidden="1" customHeight="1" outlineLevel="1" x14ac:dyDescent="0.2">
      <c r="A163" s="97" t="s">
        <v>1767</v>
      </c>
      <c r="B163" s="63" t="s">
        <v>90</v>
      </c>
      <c r="C163" s="43" t="s">
        <v>79</v>
      </c>
      <c r="D163" s="44">
        <v>1716.97</v>
      </c>
      <c r="E163" s="44">
        <f>$D$163</f>
        <v>1716.97</v>
      </c>
      <c r="F163" s="44">
        <f t="shared" ref="F163:AA163" si="91">$D$163</f>
        <v>1716.97</v>
      </c>
      <c r="G163" s="44">
        <f t="shared" si="91"/>
        <v>1716.97</v>
      </c>
      <c r="H163" s="44">
        <f t="shared" si="91"/>
        <v>1716.97</v>
      </c>
      <c r="I163" s="44">
        <f t="shared" si="91"/>
        <v>1716.97</v>
      </c>
      <c r="J163" s="44">
        <f t="shared" si="91"/>
        <v>1716.97</v>
      </c>
      <c r="K163" s="44">
        <f t="shared" si="91"/>
        <v>1716.97</v>
      </c>
      <c r="L163" s="44">
        <f t="shared" si="91"/>
        <v>1716.97</v>
      </c>
      <c r="M163" s="44">
        <f t="shared" si="91"/>
        <v>1716.97</v>
      </c>
      <c r="N163" s="44">
        <f t="shared" si="91"/>
        <v>1716.97</v>
      </c>
      <c r="O163" s="44">
        <f t="shared" si="91"/>
        <v>1716.97</v>
      </c>
      <c r="P163" s="44">
        <f t="shared" si="91"/>
        <v>1716.97</v>
      </c>
      <c r="Q163" s="44">
        <f t="shared" si="91"/>
        <v>1716.97</v>
      </c>
      <c r="R163" s="44">
        <f t="shared" si="91"/>
        <v>1716.97</v>
      </c>
      <c r="S163" s="44">
        <f t="shared" si="91"/>
        <v>1716.97</v>
      </c>
      <c r="T163" s="44">
        <f t="shared" si="91"/>
        <v>1716.97</v>
      </c>
      <c r="U163" s="44">
        <f t="shared" si="91"/>
        <v>1716.97</v>
      </c>
      <c r="V163" s="44">
        <f t="shared" si="91"/>
        <v>1716.97</v>
      </c>
      <c r="W163" s="44">
        <f t="shared" si="91"/>
        <v>1716.97</v>
      </c>
      <c r="X163" s="44">
        <f t="shared" si="91"/>
        <v>1716.97</v>
      </c>
      <c r="Y163" s="44">
        <f t="shared" si="91"/>
        <v>1716.97</v>
      </c>
      <c r="Z163" s="44">
        <f t="shared" si="91"/>
        <v>1716.97</v>
      </c>
      <c r="AA163" s="44">
        <f t="shared" si="91"/>
        <v>1716.97</v>
      </c>
    </row>
    <row r="164" spans="1:27" ht="12.75" hidden="1" customHeight="1" outlineLevel="1" x14ac:dyDescent="0.2">
      <c r="A164" s="97" t="s">
        <v>1768</v>
      </c>
      <c r="B164" s="63" t="s">
        <v>83</v>
      </c>
      <c r="C164" s="43" t="s">
        <v>79</v>
      </c>
      <c r="D164" s="44">
        <v>3.63</v>
      </c>
      <c r="E164" s="44">
        <v>3.63</v>
      </c>
      <c r="F164" s="44">
        <v>3.63</v>
      </c>
      <c r="G164" s="44">
        <v>3.63</v>
      </c>
      <c r="H164" s="44">
        <v>3.63</v>
      </c>
      <c r="I164" s="44">
        <v>3.63</v>
      </c>
      <c r="J164" s="44">
        <v>3.63</v>
      </c>
      <c r="K164" s="44">
        <v>3.63</v>
      </c>
      <c r="L164" s="44">
        <v>3.63</v>
      </c>
      <c r="M164" s="44">
        <v>3.63</v>
      </c>
      <c r="N164" s="44">
        <v>3.63</v>
      </c>
      <c r="O164" s="44">
        <v>3.63</v>
      </c>
      <c r="P164" s="44">
        <v>3.63</v>
      </c>
      <c r="Q164" s="44">
        <v>3.63</v>
      </c>
      <c r="R164" s="44">
        <v>3.63</v>
      </c>
      <c r="S164" s="44">
        <v>3.63</v>
      </c>
      <c r="T164" s="44">
        <v>3.63</v>
      </c>
      <c r="U164" s="44">
        <v>3.63</v>
      </c>
      <c r="V164" s="44">
        <v>3.63</v>
      </c>
      <c r="W164" s="44">
        <v>3.63</v>
      </c>
      <c r="X164" s="44">
        <v>3.63</v>
      </c>
      <c r="Y164" s="44">
        <v>3.63</v>
      </c>
      <c r="Z164" s="44">
        <v>3.63</v>
      </c>
      <c r="AA164" s="44">
        <v>3.63</v>
      </c>
    </row>
    <row r="165" spans="1:27" ht="12.75" hidden="1" customHeight="1" outlineLevel="1" x14ac:dyDescent="0.2">
      <c r="A165" s="97" t="s">
        <v>1769</v>
      </c>
      <c r="B165" s="63" t="s">
        <v>81</v>
      </c>
      <c r="C165" s="43" t="s">
        <v>79</v>
      </c>
      <c r="D165" s="44">
        <f>$D$11</f>
        <v>216.36</v>
      </c>
      <c r="E165" s="44">
        <f t="shared" ref="E165:AA165" si="92">$D$11</f>
        <v>216.36</v>
      </c>
      <c r="F165" s="44">
        <f t="shared" si="92"/>
        <v>216.36</v>
      </c>
      <c r="G165" s="44">
        <f t="shared" si="92"/>
        <v>216.36</v>
      </c>
      <c r="H165" s="44">
        <f t="shared" si="92"/>
        <v>216.36</v>
      </c>
      <c r="I165" s="44">
        <f t="shared" si="92"/>
        <v>216.36</v>
      </c>
      <c r="J165" s="44">
        <f t="shared" si="92"/>
        <v>216.36</v>
      </c>
      <c r="K165" s="44">
        <f t="shared" si="92"/>
        <v>216.36</v>
      </c>
      <c r="L165" s="44">
        <f t="shared" si="92"/>
        <v>216.36</v>
      </c>
      <c r="M165" s="44">
        <f t="shared" si="92"/>
        <v>216.36</v>
      </c>
      <c r="N165" s="44">
        <f t="shared" si="92"/>
        <v>216.36</v>
      </c>
      <c r="O165" s="44">
        <f t="shared" si="92"/>
        <v>216.36</v>
      </c>
      <c r="P165" s="44">
        <f t="shared" si="92"/>
        <v>216.36</v>
      </c>
      <c r="Q165" s="44">
        <f t="shared" si="92"/>
        <v>216.36</v>
      </c>
      <c r="R165" s="44">
        <f t="shared" si="92"/>
        <v>216.36</v>
      </c>
      <c r="S165" s="44">
        <f t="shared" si="92"/>
        <v>216.36</v>
      </c>
      <c r="T165" s="44">
        <f t="shared" si="92"/>
        <v>216.36</v>
      </c>
      <c r="U165" s="44">
        <f t="shared" si="92"/>
        <v>216.36</v>
      </c>
      <c r="V165" s="44">
        <f t="shared" si="92"/>
        <v>216.36</v>
      </c>
      <c r="W165" s="44">
        <f t="shared" si="92"/>
        <v>216.36</v>
      </c>
      <c r="X165" s="44">
        <f t="shared" si="92"/>
        <v>216.36</v>
      </c>
      <c r="Y165" s="44">
        <f t="shared" si="92"/>
        <v>216.36</v>
      </c>
      <c r="Z165" s="44">
        <f t="shared" si="92"/>
        <v>216.36</v>
      </c>
      <c r="AA165" s="44">
        <f t="shared" si="92"/>
        <v>216.36</v>
      </c>
    </row>
    <row r="166" spans="1:27" collapsed="1" x14ac:dyDescent="0.2">
      <c r="A166" s="96" t="s">
        <v>1770</v>
      </c>
      <c r="B166" s="28" t="str">
        <f>"02"&amp;"."&amp;$B$776&amp;"."&amp;$B$777</f>
        <v>02.11.2023</v>
      </c>
      <c r="C166" s="88" t="s">
        <v>76</v>
      </c>
      <c r="D166" s="89">
        <f>ROUND(((D167+D168+D170+D169)/1000),5)</f>
        <v>3.0300500000000001</v>
      </c>
      <c r="E166" s="89">
        <f>ROUND(((E167+E168+E170+E169)/1000),5)</f>
        <v>2.9185300000000001</v>
      </c>
      <c r="F166" s="89">
        <f>ROUND(((F167+F168+F170+F169)/1000),5)</f>
        <v>2.7957900000000002</v>
      </c>
      <c r="G166" s="89">
        <f t="shared" ref="G166:AA166" si="93">ROUND(((G167+G168+G170+G169)/1000),5)</f>
        <v>2.7756099999999999</v>
      </c>
      <c r="H166" s="89">
        <f t="shared" si="93"/>
        <v>2.8710499999999999</v>
      </c>
      <c r="I166" s="89">
        <f t="shared" si="93"/>
        <v>3.1033599999999999</v>
      </c>
      <c r="J166" s="89">
        <f t="shared" si="93"/>
        <v>3.2524700000000002</v>
      </c>
      <c r="K166" s="89">
        <f t="shared" si="93"/>
        <v>3.5377900000000002</v>
      </c>
      <c r="L166" s="89">
        <f t="shared" si="93"/>
        <v>3.7420800000000001</v>
      </c>
      <c r="M166" s="89">
        <f t="shared" si="93"/>
        <v>3.8166799999999999</v>
      </c>
      <c r="N166" s="89">
        <f t="shared" si="93"/>
        <v>3.82816</v>
      </c>
      <c r="O166" s="89">
        <f t="shared" si="93"/>
        <v>3.8900399999999999</v>
      </c>
      <c r="P166" s="89">
        <f t="shared" si="93"/>
        <v>3.8635799999999998</v>
      </c>
      <c r="Q166" s="89">
        <f t="shared" si="93"/>
        <v>3.90882</v>
      </c>
      <c r="R166" s="89">
        <f t="shared" si="93"/>
        <v>3.8682500000000002</v>
      </c>
      <c r="S166" s="89">
        <f t="shared" si="93"/>
        <v>3.8907600000000002</v>
      </c>
      <c r="T166" s="89">
        <f t="shared" si="93"/>
        <v>3.8889900000000002</v>
      </c>
      <c r="U166" s="89">
        <f t="shared" si="93"/>
        <v>3.92841</v>
      </c>
      <c r="V166" s="89">
        <f t="shared" si="93"/>
        <v>3.9628199999999998</v>
      </c>
      <c r="W166" s="89">
        <f t="shared" si="93"/>
        <v>3.8934700000000002</v>
      </c>
      <c r="X166" s="89">
        <f t="shared" si="93"/>
        <v>3.8020200000000002</v>
      </c>
      <c r="Y166" s="89">
        <f t="shared" si="93"/>
        <v>3.8056999999999999</v>
      </c>
      <c r="Z166" s="89">
        <f t="shared" si="93"/>
        <v>3.3570899999999999</v>
      </c>
      <c r="AA166" s="89">
        <f t="shared" si="93"/>
        <v>3.2052499999999999</v>
      </c>
    </row>
    <row r="167" spans="1:27" ht="12.75" hidden="1" customHeight="1" outlineLevel="1" x14ac:dyDescent="0.2">
      <c r="A167" s="97" t="s">
        <v>1771</v>
      </c>
      <c r="B167" s="63" t="s">
        <v>242</v>
      </c>
      <c r="C167" s="43" t="s">
        <v>79</v>
      </c>
      <c r="D167" s="44">
        <v>1093.0899999999999</v>
      </c>
      <c r="E167" s="44">
        <v>981.57</v>
      </c>
      <c r="F167" s="44">
        <v>858.83</v>
      </c>
      <c r="G167" s="44">
        <v>838.65</v>
      </c>
      <c r="H167" s="44">
        <v>934.09</v>
      </c>
      <c r="I167" s="44">
        <v>1166.4000000000001</v>
      </c>
      <c r="J167" s="44">
        <v>1315.51</v>
      </c>
      <c r="K167" s="44">
        <v>1600.83</v>
      </c>
      <c r="L167" s="44">
        <v>1805.12</v>
      </c>
      <c r="M167" s="44">
        <v>1879.72</v>
      </c>
      <c r="N167" s="44">
        <v>1891.2</v>
      </c>
      <c r="O167" s="44">
        <v>1953.08</v>
      </c>
      <c r="P167" s="44">
        <v>1926.62</v>
      </c>
      <c r="Q167" s="44">
        <v>1971.86</v>
      </c>
      <c r="R167" s="44">
        <v>1931.29</v>
      </c>
      <c r="S167" s="44">
        <v>1953.8</v>
      </c>
      <c r="T167" s="44">
        <v>1952.03</v>
      </c>
      <c r="U167" s="44">
        <v>1991.45</v>
      </c>
      <c r="V167" s="44">
        <v>2025.86</v>
      </c>
      <c r="W167" s="44">
        <v>1956.51</v>
      </c>
      <c r="X167" s="44">
        <v>1865.06</v>
      </c>
      <c r="Y167" s="44">
        <v>1868.74</v>
      </c>
      <c r="Z167" s="44">
        <v>1420.13</v>
      </c>
      <c r="AA167" s="44">
        <v>1268.29</v>
      </c>
    </row>
    <row r="168" spans="1:27" ht="12.75" hidden="1" customHeight="1" outlineLevel="1" x14ac:dyDescent="0.2">
      <c r="A168" s="97" t="s">
        <v>1772</v>
      </c>
      <c r="B168" s="63" t="s">
        <v>90</v>
      </c>
      <c r="C168" s="43" t="s">
        <v>79</v>
      </c>
      <c r="D168" s="44">
        <f>$D$163</f>
        <v>1716.97</v>
      </c>
      <c r="E168" s="44">
        <f>$D$163</f>
        <v>1716.97</v>
      </c>
      <c r="F168" s="44">
        <f t="shared" ref="F168:AA168" si="94">$D$163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2">
      <c r="A169" s="97" t="s">
        <v>1773</v>
      </c>
      <c r="B169" s="63" t="s">
        <v>83</v>
      </c>
      <c r="C169" s="43" t="s">
        <v>79</v>
      </c>
      <c r="D169" s="44">
        <v>3.63</v>
      </c>
      <c r="E169" s="44">
        <v>3.63</v>
      </c>
      <c r="F169" s="44">
        <v>3.63</v>
      </c>
      <c r="G169" s="44">
        <v>3.63</v>
      </c>
      <c r="H169" s="44">
        <v>3.63</v>
      </c>
      <c r="I169" s="44">
        <v>3.63</v>
      </c>
      <c r="J169" s="44">
        <v>3.63</v>
      </c>
      <c r="K169" s="44">
        <v>3.63</v>
      </c>
      <c r="L169" s="44">
        <v>3.63</v>
      </c>
      <c r="M169" s="44">
        <v>3.63</v>
      </c>
      <c r="N169" s="44">
        <v>3.63</v>
      </c>
      <c r="O169" s="44">
        <v>3.63</v>
      </c>
      <c r="P169" s="44">
        <v>3.63</v>
      </c>
      <c r="Q169" s="44">
        <v>3.63</v>
      </c>
      <c r="R169" s="44">
        <v>3.63</v>
      </c>
      <c r="S169" s="44">
        <v>3.63</v>
      </c>
      <c r="T169" s="44">
        <v>3.63</v>
      </c>
      <c r="U169" s="44">
        <v>3.63</v>
      </c>
      <c r="V169" s="44">
        <v>3.63</v>
      </c>
      <c r="W169" s="44">
        <v>3.63</v>
      </c>
      <c r="X169" s="44">
        <v>3.63</v>
      </c>
      <c r="Y169" s="44">
        <v>3.63</v>
      </c>
      <c r="Z169" s="44">
        <v>3.63</v>
      </c>
      <c r="AA169" s="44">
        <v>3.63</v>
      </c>
    </row>
    <row r="170" spans="1:27" ht="12.75" hidden="1" customHeight="1" outlineLevel="1" x14ac:dyDescent="0.2">
      <c r="A170" s="97" t="s">
        <v>1774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ht="12.75" customHeight="1" collapsed="1" x14ac:dyDescent="0.2">
      <c r="A171" s="96" t="s">
        <v>1775</v>
      </c>
      <c r="B171" s="28" t="str">
        <f>"03"&amp;"."&amp;$B$776&amp;"."&amp;$B$777</f>
        <v>03.11.2023</v>
      </c>
      <c r="C171" s="88" t="s">
        <v>76</v>
      </c>
      <c r="D171" s="89">
        <f>ROUND(((D172+D173+D175+D174)/1000),5)</f>
        <v>3.0564200000000001</v>
      </c>
      <c r="E171" s="89">
        <f>ROUND(((E172+E173+E175+E174)/1000),5)</f>
        <v>2.9363600000000001</v>
      </c>
      <c r="F171" s="89">
        <f>ROUND(((F172+F173+F175+F174)/1000),5)</f>
        <v>2.8246600000000002</v>
      </c>
      <c r="G171" s="89">
        <f t="shared" ref="G171:AA171" si="96">ROUND(((G172+G173+G175+G174)/1000),5)</f>
        <v>2.7965200000000001</v>
      </c>
      <c r="H171" s="89">
        <f t="shared" si="96"/>
        <v>2.9277799999999998</v>
      </c>
      <c r="I171" s="89">
        <f t="shared" si="96"/>
        <v>3.0834800000000002</v>
      </c>
      <c r="J171" s="89">
        <f t="shared" si="96"/>
        <v>3.2539400000000001</v>
      </c>
      <c r="K171" s="89">
        <f t="shared" si="96"/>
        <v>3.4950000000000001</v>
      </c>
      <c r="L171" s="89">
        <f t="shared" si="96"/>
        <v>3.75183</v>
      </c>
      <c r="M171" s="89">
        <f t="shared" si="96"/>
        <v>3.8070499999999998</v>
      </c>
      <c r="N171" s="89">
        <f t="shared" si="96"/>
        <v>3.8187000000000002</v>
      </c>
      <c r="O171" s="89">
        <f t="shared" si="96"/>
        <v>3.8240599999999998</v>
      </c>
      <c r="P171" s="89">
        <f t="shared" si="96"/>
        <v>3.8310399999999998</v>
      </c>
      <c r="Q171" s="89">
        <f t="shared" si="96"/>
        <v>3.82795</v>
      </c>
      <c r="R171" s="89">
        <f t="shared" si="96"/>
        <v>3.8155999999999999</v>
      </c>
      <c r="S171" s="89">
        <f t="shared" si="96"/>
        <v>3.80905</v>
      </c>
      <c r="T171" s="89">
        <f t="shared" si="96"/>
        <v>3.7829600000000001</v>
      </c>
      <c r="U171" s="89">
        <f t="shared" si="96"/>
        <v>3.8794400000000002</v>
      </c>
      <c r="V171" s="89">
        <f t="shared" si="96"/>
        <v>3.92252</v>
      </c>
      <c r="W171" s="89">
        <f t="shared" si="96"/>
        <v>3.8822100000000002</v>
      </c>
      <c r="X171" s="89">
        <f t="shared" si="96"/>
        <v>3.7888500000000001</v>
      </c>
      <c r="Y171" s="89">
        <f t="shared" si="96"/>
        <v>3.6737799999999998</v>
      </c>
      <c r="Z171" s="89">
        <f t="shared" si="96"/>
        <v>3.3890799999999999</v>
      </c>
      <c r="AA171" s="89">
        <f t="shared" si="96"/>
        <v>3.1847300000000001</v>
      </c>
    </row>
    <row r="172" spans="1:27" ht="12.75" hidden="1" customHeight="1" outlineLevel="1" x14ac:dyDescent="0.2">
      <c r="A172" s="97" t="s">
        <v>1776</v>
      </c>
      <c r="B172" s="63" t="s">
        <v>242</v>
      </c>
      <c r="C172" s="43" t="s">
        <v>79</v>
      </c>
      <c r="D172" s="44">
        <v>1119.46</v>
      </c>
      <c r="E172" s="44">
        <v>999.4</v>
      </c>
      <c r="F172" s="44">
        <v>887.7</v>
      </c>
      <c r="G172" s="44">
        <v>859.56</v>
      </c>
      <c r="H172" s="44">
        <v>990.82</v>
      </c>
      <c r="I172" s="44">
        <v>1146.52</v>
      </c>
      <c r="J172" s="44">
        <v>1316.98</v>
      </c>
      <c r="K172" s="44">
        <v>1558.04</v>
      </c>
      <c r="L172" s="44">
        <v>1814.87</v>
      </c>
      <c r="M172" s="44">
        <v>1870.09</v>
      </c>
      <c r="N172" s="44">
        <v>1881.74</v>
      </c>
      <c r="O172" s="44">
        <v>1887.1</v>
      </c>
      <c r="P172" s="44">
        <v>1894.08</v>
      </c>
      <c r="Q172" s="44">
        <v>1890.99</v>
      </c>
      <c r="R172" s="44">
        <v>1878.64</v>
      </c>
      <c r="S172" s="44">
        <v>1872.09</v>
      </c>
      <c r="T172" s="44">
        <v>1846</v>
      </c>
      <c r="U172" s="44">
        <v>1942.48</v>
      </c>
      <c r="V172" s="44">
        <v>1985.56</v>
      </c>
      <c r="W172" s="44">
        <v>1945.25</v>
      </c>
      <c r="X172" s="44">
        <v>1851.89</v>
      </c>
      <c r="Y172" s="44">
        <v>1736.82</v>
      </c>
      <c r="Z172" s="44">
        <v>1452.12</v>
      </c>
      <c r="AA172" s="44">
        <v>1247.77</v>
      </c>
    </row>
    <row r="173" spans="1:27" ht="12.75" hidden="1" customHeight="1" outlineLevel="1" x14ac:dyDescent="0.2">
      <c r="A173" s="97" t="s">
        <v>1777</v>
      </c>
      <c r="B173" s="63" t="s">
        <v>90</v>
      </c>
      <c r="C173" s="43" t="s">
        <v>79</v>
      </c>
      <c r="D173" s="44">
        <f>$D$163</f>
        <v>1716.97</v>
      </c>
      <c r="E173" s="44">
        <f>$D$163</f>
        <v>1716.97</v>
      </c>
      <c r="F173" s="44">
        <f t="shared" ref="F173:AA173" si="97">$D$163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2">
      <c r="A174" s="97" t="s">
        <v>1778</v>
      </c>
      <c r="B174" s="63" t="s">
        <v>83</v>
      </c>
      <c r="C174" s="43" t="s">
        <v>79</v>
      </c>
      <c r="D174" s="44">
        <v>3.63</v>
      </c>
      <c r="E174" s="44">
        <v>3.63</v>
      </c>
      <c r="F174" s="44">
        <v>3.63</v>
      </c>
      <c r="G174" s="44">
        <v>3.63</v>
      </c>
      <c r="H174" s="44">
        <v>3.63</v>
      </c>
      <c r="I174" s="44">
        <v>3.63</v>
      </c>
      <c r="J174" s="44">
        <v>3.63</v>
      </c>
      <c r="K174" s="44">
        <v>3.63</v>
      </c>
      <c r="L174" s="44">
        <v>3.63</v>
      </c>
      <c r="M174" s="44">
        <v>3.63</v>
      </c>
      <c r="N174" s="44">
        <v>3.63</v>
      </c>
      <c r="O174" s="44">
        <v>3.63</v>
      </c>
      <c r="P174" s="44">
        <v>3.63</v>
      </c>
      <c r="Q174" s="44">
        <v>3.63</v>
      </c>
      <c r="R174" s="44">
        <v>3.63</v>
      </c>
      <c r="S174" s="44">
        <v>3.63</v>
      </c>
      <c r="T174" s="44">
        <v>3.63</v>
      </c>
      <c r="U174" s="44">
        <v>3.63</v>
      </c>
      <c r="V174" s="44">
        <v>3.63</v>
      </c>
      <c r="W174" s="44">
        <v>3.63</v>
      </c>
      <c r="X174" s="44">
        <v>3.63</v>
      </c>
      <c r="Y174" s="44">
        <v>3.63</v>
      </c>
      <c r="Z174" s="44">
        <v>3.63</v>
      </c>
      <c r="AA174" s="44">
        <v>3.63</v>
      </c>
    </row>
    <row r="175" spans="1:27" ht="12.75" hidden="1" customHeight="1" outlineLevel="1" x14ac:dyDescent="0.2">
      <c r="A175" s="97" t="s">
        <v>1779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collapsed="1" x14ac:dyDescent="0.2">
      <c r="A176" s="96" t="s">
        <v>1780</v>
      </c>
      <c r="B176" s="28" t="str">
        <f>"04"&amp;"."&amp;$B$776&amp;"."&amp;$B$777</f>
        <v>04.11.2023</v>
      </c>
      <c r="C176" s="88" t="s">
        <v>76</v>
      </c>
      <c r="D176" s="89">
        <f>ROUND(((D177+D178+D180+D179)/1000),5)</f>
        <v>3.1465900000000002</v>
      </c>
      <c r="E176" s="89">
        <f>ROUND(((E177+E178+E180+E179)/1000),5)</f>
        <v>3.06867</v>
      </c>
      <c r="F176" s="89">
        <f>ROUND(((F177+F178+F180+F179)/1000),5)</f>
        <v>2.9886200000000001</v>
      </c>
      <c r="G176" s="89">
        <f t="shared" ref="G176:AA176" si="99">ROUND(((G177+G178+G180+G179)/1000),5)</f>
        <v>2.9340999999999999</v>
      </c>
      <c r="H176" s="89">
        <f t="shared" si="99"/>
        <v>2.9843099999999998</v>
      </c>
      <c r="I176" s="89">
        <f t="shared" si="99"/>
        <v>3.0808499999999999</v>
      </c>
      <c r="J176" s="89">
        <f t="shared" si="99"/>
        <v>3.0930599999999999</v>
      </c>
      <c r="K176" s="89">
        <f t="shared" si="99"/>
        <v>3.20194</v>
      </c>
      <c r="L176" s="89">
        <f t="shared" si="99"/>
        <v>3.5214400000000001</v>
      </c>
      <c r="M176" s="89">
        <f t="shared" si="99"/>
        <v>3.6167400000000001</v>
      </c>
      <c r="N176" s="89">
        <f t="shared" si="99"/>
        <v>3.6672600000000002</v>
      </c>
      <c r="O176" s="89">
        <f t="shared" si="99"/>
        <v>3.6750500000000001</v>
      </c>
      <c r="P176" s="89">
        <f t="shared" si="99"/>
        <v>3.6683400000000002</v>
      </c>
      <c r="Q176" s="89">
        <f t="shared" si="99"/>
        <v>3.6680700000000002</v>
      </c>
      <c r="R176" s="89">
        <f t="shared" si="99"/>
        <v>3.6453799999999998</v>
      </c>
      <c r="S176" s="89">
        <f t="shared" si="99"/>
        <v>3.7765599999999999</v>
      </c>
      <c r="T176" s="89">
        <f t="shared" si="99"/>
        <v>3.8493400000000002</v>
      </c>
      <c r="U176" s="89">
        <f t="shared" si="99"/>
        <v>3.9937200000000002</v>
      </c>
      <c r="V176" s="89">
        <f t="shared" si="99"/>
        <v>3.9948899999999998</v>
      </c>
      <c r="W176" s="89">
        <f t="shared" si="99"/>
        <v>3.8694500000000001</v>
      </c>
      <c r="X176" s="89">
        <f t="shared" si="99"/>
        <v>3.63687</v>
      </c>
      <c r="Y176" s="89">
        <f t="shared" si="99"/>
        <v>3.5912000000000002</v>
      </c>
      <c r="Z176" s="89">
        <f t="shared" si="99"/>
        <v>3.24064</v>
      </c>
      <c r="AA176" s="89">
        <f t="shared" si="99"/>
        <v>3.1614300000000002</v>
      </c>
    </row>
    <row r="177" spans="1:27" ht="12.75" hidden="1" customHeight="1" outlineLevel="1" x14ac:dyDescent="0.2">
      <c r="A177" s="97" t="s">
        <v>1781</v>
      </c>
      <c r="B177" s="63" t="s">
        <v>242</v>
      </c>
      <c r="C177" s="43" t="s">
        <v>79</v>
      </c>
      <c r="D177" s="44">
        <v>1209.6300000000001</v>
      </c>
      <c r="E177" s="44">
        <v>1131.71</v>
      </c>
      <c r="F177" s="44">
        <v>1051.6600000000001</v>
      </c>
      <c r="G177" s="44">
        <v>997.14</v>
      </c>
      <c r="H177" s="44">
        <v>1047.3499999999999</v>
      </c>
      <c r="I177" s="44">
        <v>1143.8900000000001</v>
      </c>
      <c r="J177" s="44">
        <v>1156.0999999999999</v>
      </c>
      <c r="K177" s="44">
        <v>1264.98</v>
      </c>
      <c r="L177" s="44">
        <v>1584.48</v>
      </c>
      <c r="M177" s="44">
        <v>1679.78</v>
      </c>
      <c r="N177" s="44">
        <v>1730.3</v>
      </c>
      <c r="O177" s="44">
        <v>1738.09</v>
      </c>
      <c r="P177" s="44">
        <v>1731.38</v>
      </c>
      <c r="Q177" s="44">
        <v>1731.11</v>
      </c>
      <c r="R177" s="44">
        <v>1708.42</v>
      </c>
      <c r="S177" s="44">
        <v>1839.6</v>
      </c>
      <c r="T177" s="44">
        <v>1912.38</v>
      </c>
      <c r="U177" s="44">
        <v>2056.7600000000002</v>
      </c>
      <c r="V177" s="44">
        <v>2057.9299999999998</v>
      </c>
      <c r="W177" s="44">
        <v>1932.49</v>
      </c>
      <c r="X177" s="44">
        <v>1699.91</v>
      </c>
      <c r="Y177" s="44">
        <v>1654.24</v>
      </c>
      <c r="Z177" s="44">
        <v>1303.68</v>
      </c>
      <c r="AA177" s="44">
        <v>1224.47</v>
      </c>
    </row>
    <row r="178" spans="1:27" ht="12.75" hidden="1" customHeight="1" outlineLevel="1" x14ac:dyDescent="0.2">
      <c r="A178" s="97" t="s">
        <v>1782</v>
      </c>
      <c r="B178" s="63" t="s">
        <v>90</v>
      </c>
      <c r="C178" s="43" t="s">
        <v>79</v>
      </c>
      <c r="D178" s="44">
        <f>$D$163</f>
        <v>1716.97</v>
      </c>
      <c r="E178" s="44">
        <f>$D$163</f>
        <v>1716.97</v>
      </c>
      <c r="F178" s="44">
        <f t="shared" ref="F178:AA178" si="100">$D$163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2">
      <c r="A179" s="97" t="s">
        <v>1783</v>
      </c>
      <c r="B179" s="63" t="s">
        <v>83</v>
      </c>
      <c r="C179" s="43" t="s">
        <v>79</v>
      </c>
      <c r="D179" s="44">
        <v>3.63</v>
      </c>
      <c r="E179" s="44">
        <v>3.63</v>
      </c>
      <c r="F179" s="44">
        <v>3.63</v>
      </c>
      <c r="G179" s="44">
        <v>3.63</v>
      </c>
      <c r="H179" s="44">
        <v>3.63</v>
      </c>
      <c r="I179" s="44">
        <v>3.63</v>
      </c>
      <c r="J179" s="44">
        <v>3.63</v>
      </c>
      <c r="K179" s="44">
        <v>3.63</v>
      </c>
      <c r="L179" s="44">
        <v>3.63</v>
      </c>
      <c r="M179" s="44">
        <v>3.63</v>
      </c>
      <c r="N179" s="44">
        <v>3.63</v>
      </c>
      <c r="O179" s="44">
        <v>3.63</v>
      </c>
      <c r="P179" s="44">
        <v>3.63</v>
      </c>
      <c r="Q179" s="44">
        <v>3.63</v>
      </c>
      <c r="R179" s="44">
        <v>3.63</v>
      </c>
      <c r="S179" s="44">
        <v>3.63</v>
      </c>
      <c r="T179" s="44">
        <v>3.63</v>
      </c>
      <c r="U179" s="44">
        <v>3.63</v>
      </c>
      <c r="V179" s="44">
        <v>3.63</v>
      </c>
      <c r="W179" s="44">
        <v>3.63</v>
      </c>
      <c r="X179" s="44">
        <v>3.63</v>
      </c>
      <c r="Y179" s="44">
        <v>3.63</v>
      </c>
      <c r="Z179" s="44">
        <v>3.63</v>
      </c>
      <c r="AA179" s="44">
        <v>3.63</v>
      </c>
    </row>
    <row r="180" spans="1:27" ht="12.75" hidden="1" customHeight="1" outlineLevel="1" x14ac:dyDescent="0.2">
      <c r="A180" s="97" t="s">
        <v>1784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collapsed="1" x14ac:dyDescent="0.2">
      <c r="A181" s="96" t="s">
        <v>1785</v>
      </c>
      <c r="B181" s="28" t="str">
        <f>"05"&amp;"."&amp;$B$776&amp;"."&amp;$B$777</f>
        <v>05.11.2023</v>
      </c>
      <c r="C181" s="88" t="s">
        <v>76</v>
      </c>
      <c r="D181" s="89">
        <f>ROUND(((D182+D183+D185+D184)/1000),5)</f>
        <v>3.1415500000000001</v>
      </c>
      <c r="E181" s="89">
        <f>ROUND(((E182+E183+E185+E184)/1000),5)</f>
        <v>3.0322399999999998</v>
      </c>
      <c r="F181" s="89">
        <f>ROUND(((F182+F183+F185+F184)/1000),5)</f>
        <v>2.9493499999999999</v>
      </c>
      <c r="G181" s="89">
        <f t="shared" ref="G181:AA181" si="102">ROUND(((G182+G183+G185+G184)/1000),5)</f>
        <v>2.93092</v>
      </c>
      <c r="H181" s="89">
        <f t="shared" si="102"/>
        <v>2.9344299999999999</v>
      </c>
      <c r="I181" s="89">
        <f t="shared" si="102"/>
        <v>3.0519400000000001</v>
      </c>
      <c r="J181" s="89">
        <f t="shared" si="102"/>
        <v>3.0348700000000002</v>
      </c>
      <c r="K181" s="89">
        <f t="shared" si="102"/>
        <v>3.1347299999999998</v>
      </c>
      <c r="L181" s="89">
        <f t="shared" si="102"/>
        <v>3.38226</v>
      </c>
      <c r="M181" s="89">
        <f t="shared" si="102"/>
        <v>3.5586000000000002</v>
      </c>
      <c r="N181" s="89">
        <f t="shared" si="102"/>
        <v>3.6022699999999999</v>
      </c>
      <c r="O181" s="89">
        <f t="shared" si="102"/>
        <v>3.61259</v>
      </c>
      <c r="P181" s="89">
        <f t="shared" si="102"/>
        <v>3.6133999999999999</v>
      </c>
      <c r="Q181" s="89">
        <f t="shared" si="102"/>
        <v>3.6143800000000001</v>
      </c>
      <c r="R181" s="89">
        <f t="shared" si="102"/>
        <v>3.6007600000000002</v>
      </c>
      <c r="S181" s="89">
        <f t="shared" si="102"/>
        <v>3.5807000000000002</v>
      </c>
      <c r="T181" s="89">
        <f t="shared" si="102"/>
        <v>3.6098400000000002</v>
      </c>
      <c r="U181" s="89">
        <f t="shared" si="102"/>
        <v>3.8201900000000002</v>
      </c>
      <c r="V181" s="89">
        <f t="shared" si="102"/>
        <v>3.9258099999999998</v>
      </c>
      <c r="W181" s="89">
        <f t="shared" si="102"/>
        <v>3.82335</v>
      </c>
      <c r="X181" s="89">
        <f t="shared" si="102"/>
        <v>3.6443300000000001</v>
      </c>
      <c r="Y181" s="89">
        <f t="shared" si="102"/>
        <v>3.60094</v>
      </c>
      <c r="Z181" s="89">
        <f t="shared" si="102"/>
        <v>3.3625500000000001</v>
      </c>
      <c r="AA181" s="89">
        <f t="shared" si="102"/>
        <v>3.1495000000000002</v>
      </c>
    </row>
    <row r="182" spans="1:27" ht="12.75" hidden="1" customHeight="1" outlineLevel="1" x14ac:dyDescent="0.2">
      <c r="A182" s="97" t="s">
        <v>1786</v>
      </c>
      <c r="B182" s="63" t="s">
        <v>242</v>
      </c>
      <c r="C182" s="43" t="s">
        <v>79</v>
      </c>
      <c r="D182" s="44">
        <v>1204.5899999999999</v>
      </c>
      <c r="E182" s="44">
        <v>1095.28</v>
      </c>
      <c r="F182" s="44">
        <v>1012.39</v>
      </c>
      <c r="G182" s="44">
        <v>993.96</v>
      </c>
      <c r="H182" s="44">
        <v>997.47</v>
      </c>
      <c r="I182" s="44">
        <v>1114.98</v>
      </c>
      <c r="J182" s="44">
        <v>1097.9100000000001</v>
      </c>
      <c r="K182" s="44">
        <v>1197.77</v>
      </c>
      <c r="L182" s="44">
        <v>1445.3</v>
      </c>
      <c r="M182" s="44">
        <v>1621.64</v>
      </c>
      <c r="N182" s="44">
        <v>1665.31</v>
      </c>
      <c r="O182" s="44">
        <v>1675.63</v>
      </c>
      <c r="P182" s="44">
        <v>1676.44</v>
      </c>
      <c r="Q182" s="44">
        <v>1677.42</v>
      </c>
      <c r="R182" s="44">
        <v>1663.8</v>
      </c>
      <c r="S182" s="44">
        <v>1643.74</v>
      </c>
      <c r="T182" s="44">
        <v>1672.88</v>
      </c>
      <c r="U182" s="44">
        <v>1883.23</v>
      </c>
      <c r="V182" s="44">
        <v>1988.85</v>
      </c>
      <c r="W182" s="44">
        <v>1886.39</v>
      </c>
      <c r="X182" s="44">
        <v>1707.37</v>
      </c>
      <c r="Y182" s="44">
        <v>1663.98</v>
      </c>
      <c r="Z182" s="44">
        <v>1425.59</v>
      </c>
      <c r="AA182" s="44">
        <v>1212.54</v>
      </c>
    </row>
    <row r="183" spans="1:27" ht="12.75" hidden="1" customHeight="1" outlineLevel="1" x14ac:dyDescent="0.2">
      <c r="A183" s="97" t="s">
        <v>1787</v>
      </c>
      <c r="B183" s="63" t="s">
        <v>90</v>
      </c>
      <c r="C183" s="43" t="s">
        <v>79</v>
      </c>
      <c r="D183" s="44">
        <f>$D$163</f>
        <v>1716.97</v>
      </c>
      <c r="E183" s="44">
        <f>$D$163</f>
        <v>1716.97</v>
      </c>
      <c r="F183" s="44">
        <f t="shared" ref="F183:AA183" si="103">$D$163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2">
      <c r="A184" s="97" t="s">
        <v>1788</v>
      </c>
      <c r="B184" s="63" t="s">
        <v>83</v>
      </c>
      <c r="C184" s="43" t="s">
        <v>79</v>
      </c>
      <c r="D184" s="44">
        <v>3.63</v>
      </c>
      <c r="E184" s="44">
        <v>3.63</v>
      </c>
      <c r="F184" s="44">
        <v>3.63</v>
      </c>
      <c r="G184" s="44">
        <v>3.63</v>
      </c>
      <c r="H184" s="44">
        <v>3.63</v>
      </c>
      <c r="I184" s="44">
        <v>3.63</v>
      </c>
      <c r="J184" s="44">
        <v>3.63</v>
      </c>
      <c r="K184" s="44">
        <v>3.63</v>
      </c>
      <c r="L184" s="44">
        <v>3.63</v>
      </c>
      <c r="M184" s="44">
        <v>3.63</v>
      </c>
      <c r="N184" s="44">
        <v>3.63</v>
      </c>
      <c r="O184" s="44">
        <v>3.63</v>
      </c>
      <c r="P184" s="44">
        <v>3.63</v>
      </c>
      <c r="Q184" s="44">
        <v>3.63</v>
      </c>
      <c r="R184" s="44">
        <v>3.63</v>
      </c>
      <c r="S184" s="44">
        <v>3.63</v>
      </c>
      <c r="T184" s="44">
        <v>3.63</v>
      </c>
      <c r="U184" s="44">
        <v>3.63</v>
      </c>
      <c r="V184" s="44">
        <v>3.63</v>
      </c>
      <c r="W184" s="44">
        <v>3.63</v>
      </c>
      <c r="X184" s="44">
        <v>3.63</v>
      </c>
      <c r="Y184" s="44">
        <v>3.63</v>
      </c>
      <c r="Z184" s="44">
        <v>3.63</v>
      </c>
      <c r="AA184" s="44">
        <v>3.63</v>
      </c>
    </row>
    <row r="185" spans="1:27" ht="12.75" hidden="1" customHeight="1" outlineLevel="1" x14ac:dyDescent="0.2">
      <c r="A185" s="97" t="s">
        <v>1789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collapsed="1" x14ac:dyDescent="0.2">
      <c r="A186" s="96" t="s">
        <v>1790</v>
      </c>
      <c r="B186" s="28" t="str">
        <f>"06"&amp;"."&amp;$B$776&amp;"."&amp;$B$777</f>
        <v>06.11.2023</v>
      </c>
      <c r="C186" s="88" t="s">
        <v>76</v>
      </c>
      <c r="D186" s="89">
        <f>ROUND(((D187+D188+D190+D189)/1000),5)</f>
        <v>3.1436899999999999</v>
      </c>
      <c r="E186" s="89">
        <f>ROUND(((E187+E188+E190+E189)/1000),5)</f>
        <v>3.0673699999999999</v>
      </c>
      <c r="F186" s="89">
        <f>ROUND(((F187+F188+F190+F189)/1000),5)</f>
        <v>2.9858199999999999</v>
      </c>
      <c r="G186" s="89">
        <f t="shared" ref="G186:AA186" si="105">ROUND(((G187+G188+G190+G189)/1000),5)</f>
        <v>2.9433600000000002</v>
      </c>
      <c r="H186" s="89">
        <f t="shared" si="105"/>
        <v>2.9809000000000001</v>
      </c>
      <c r="I186" s="89">
        <f t="shared" si="105"/>
        <v>3.0743900000000002</v>
      </c>
      <c r="J186" s="89">
        <f t="shared" si="105"/>
        <v>3.1060300000000001</v>
      </c>
      <c r="K186" s="89">
        <f t="shared" si="105"/>
        <v>3.2199300000000002</v>
      </c>
      <c r="L186" s="89">
        <f t="shared" si="105"/>
        <v>3.4512700000000001</v>
      </c>
      <c r="M186" s="89">
        <f t="shared" si="105"/>
        <v>3.6446399999999999</v>
      </c>
      <c r="N186" s="89">
        <f t="shared" si="105"/>
        <v>3.7601200000000001</v>
      </c>
      <c r="O186" s="89">
        <f t="shared" si="105"/>
        <v>3.7792599999999998</v>
      </c>
      <c r="P186" s="89">
        <f t="shared" si="105"/>
        <v>3.7588900000000001</v>
      </c>
      <c r="Q186" s="89">
        <f t="shared" si="105"/>
        <v>3.76668</v>
      </c>
      <c r="R186" s="89">
        <f t="shared" si="105"/>
        <v>3.7342200000000001</v>
      </c>
      <c r="S186" s="89">
        <f t="shared" si="105"/>
        <v>3.7151299999999998</v>
      </c>
      <c r="T186" s="89">
        <f t="shared" si="105"/>
        <v>3.7855400000000001</v>
      </c>
      <c r="U186" s="89">
        <f t="shared" si="105"/>
        <v>3.8432400000000002</v>
      </c>
      <c r="V186" s="89">
        <f t="shared" si="105"/>
        <v>3.8388300000000002</v>
      </c>
      <c r="W186" s="89">
        <f t="shared" si="105"/>
        <v>3.8110200000000001</v>
      </c>
      <c r="X186" s="89">
        <f t="shared" si="105"/>
        <v>3.7774100000000002</v>
      </c>
      <c r="Y186" s="89">
        <f t="shared" si="105"/>
        <v>3.6472600000000002</v>
      </c>
      <c r="Z186" s="89">
        <f t="shared" si="105"/>
        <v>3.32457</v>
      </c>
      <c r="AA186" s="89">
        <f t="shared" si="105"/>
        <v>3.1867999999999999</v>
      </c>
    </row>
    <row r="187" spans="1:27" ht="12.75" hidden="1" customHeight="1" outlineLevel="1" x14ac:dyDescent="0.2">
      <c r="A187" s="97" t="s">
        <v>1791</v>
      </c>
      <c r="B187" s="63" t="s">
        <v>242</v>
      </c>
      <c r="C187" s="43" t="s">
        <v>79</v>
      </c>
      <c r="D187" s="44">
        <v>1206.73</v>
      </c>
      <c r="E187" s="44">
        <v>1130.4100000000001</v>
      </c>
      <c r="F187" s="44">
        <v>1048.8599999999999</v>
      </c>
      <c r="G187" s="44">
        <v>1006.4</v>
      </c>
      <c r="H187" s="44">
        <v>1043.94</v>
      </c>
      <c r="I187" s="44">
        <v>1137.43</v>
      </c>
      <c r="J187" s="44">
        <v>1169.07</v>
      </c>
      <c r="K187" s="44">
        <v>1282.97</v>
      </c>
      <c r="L187" s="44">
        <v>1514.31</v>
      </c>
      <c r="M187" s="44">
        <v>1707.68</v>
      </c>
      <c r="N187" s="44">
        <v>1823.16</v>
      </c>
      <c r="O187" s="44">
        <v>1842.3</v>
      </c>
      <c r="P187" s="44">
        <v>1821.93</v>
      </c>
      <c r="Q187" s="44">
        <v>1829.72</v>
      </c>
      <c r="R187" s="44">
        <v>1797.26</v>
      </c>
      <c r="S187" s="44">
        <v>1778.17</v>
      </c>
      <c r="T187" s="44">
        <v>1848.58</v>
      </c>
      <c r="U187" s="44">
        <v>1906.28</v>
      </c>
      <c r="V187" s="44">
        <v>1901.87</v>
      </c>
      <c r="W187" s="44">
        <v>1874.06</v>
      </c>
      <c r="X187" s="44">
        <v>1840.45</v>
      </c>
      <c r="Y187" s="44">
        <v>1710.3</v>
      </c>
      <c r="Z187" s="44">
        <v>1387.61</v>
      </c>
      <c r="AA187" s="44">
        <v>1249.8399999999999</v>
      </c>
    </row>
    <row r="188" spans="1:27" ht="12.75" hidden="1" customHeight="1" outlineLevel="1" x14ac:dyDescent="0.2">
      <c r="A188" s="97" t="s">
        <v>1792</v>
      </c>
      <c r="B188" s="63" t="s">
        <v>90</v>
      </c>
      <c r="C188" s="43" t="s">
        <v>79</v>
      </c>
      <c r="D188" s="44">
        <f>$D$163</f>
        <v>1716.97</v>
      </c>
      <c r="E188" s="44">
        <f>$D$163</f>
        <v>1716.97</v>
      </c>
      <c r="F188" s="44">
        <f t="shared" ref="F188:AA188" si="106">$D$163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2">
      <c r="A189" s="97" t="s">
        <v>1793</v>
      </c>
      <c r="B189" s="63" t="s">
        <v>83</v>
      </c>
      <c r="C189" s="43" t="s">
        <v>79</v>
      </c>
      <c r="D189" s="44">
        <v>3.63</v>
      </c>
      <c r="E189" s="44">
        <v>3.63</v>
      </c>
      <c r="F189" s="44">
        <v>3.63</v>
      </c>
      <c r="G189" s="44">
        <v>3.63</v>
      </c>
      <c r="H189" s="44">
        <v>3.63</v>
      </c>
      <c r="I189" s="44">
        <v>3.63</v>
      </c>
      <c r="J189" s="44">
        <v>3.63</v>
      </c>
      <c r="K189" s="44">
        <v>3.63</v>
      </c>
      <c r="L189" s="44">
        <v>3.63</v>
      </c>
      <c r="M189" s="44">
        <v>3.63</v>
      </c>
      <c r="N189" s="44">
        <v>3.63</v>
      </c>
      <c r="O189" s="44">
        <v>3.63</v>
      </c>
      <c r="P189" s="44">
        <v>3.63</v>
      </c>
      <c r="Q189" s="44">
        <v>3.63</v>
      </c>
      <c r="R189" s="44">
        <v>3.63</v>
      </c>
      <c r="S189" s="44">
        <v>3.63</v>
      </c>
      <c r="T189" s="44">
        <v>3.63</v>
      </c>
      <c r="U189" s="44">
        <v>3.63</v>
      </c>
      <c r="V189" s="44">
        <v>3.63</v>
      </c>
      <c r="W189" s="44">
        <v>3.63</v>
      </c>
      <c r="X189" s="44">
        <v>3.63</v>
      </c>
      <c r="Y189" s="44">
        <v>3.63</v>
      </c>
      <c r="Z189" s="44">
        <v>3.63</v>
      </c>
      <c r="AA189" s="44">
        <v>3.63</v>
      </c>
    </row>
    <row r="190" spans="1:27" ht="12.75" hidden="1" customHeight="1" outlineLevel="1" x14ac:dyDescent="0.2">
      <c r="A190" s="97" t="s">
        <v>1794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collapsed="1" x14ac:dyDescent="0.2">
      <c r="A191" s="96" t="s">
        <v>1795</v>
      </c>
      <c r="B191" s="28" t="str">
        <f>"07"&amp;"."&amp;$B$776&amp;"."&amp;$B$777</f>
        <v>07.11.2023</v>
      </c>
      <c r="C191" s="88" t="s">
        <v>76</v>
      </c>
      <c r="D191" s="89">
        <f>ROUND(((D192+D193+D195+D194)/1000),5)</f>
        <v>3.0940799999999999</v>
      </c>
      <c r="E191" s="89">
        <f>ROUND(((E192+E193+E195+E194)/1000),5)</f>
        <v>2.9398900000000001</v>
      </c>
      <c r="F191" s="89">
        <f>ROUND(((F192+F193+F195+F194)/1000),5)</f>
        <v>2.8348200000000001</v>
      </c>
      <c r="G191" s="89">
        <f t="shared" ref="G191:AA191" si="108">ROUND(((G192+G193+G195+G194)/1000),5)</f>
        <v>2.7923399999999998</v>
      </c>
      <c r="H191" s="89">
        <f t="shared" si="108"/>
        <v>2.8733300000000002</v>
      </c>
      <c r="I191" s="89">
        <f t="shared" si="108"/>
        <v>3.0989</v>
      </c>
      <c r="J191" s="89">
        <f t="shared" si="108"/>
        <v>3.1630699999999998</v>
      </c>
      <c r="K191" s="89">
        <f t="shared" si="108"/>
        <v>3.4049900000000002</v>
      </c>
      <c r="L191" s="89">
        <f t="shared" si="108"/>
        <v>3.6490399999999998</v>
      </c>
      <c r="M191" s="89">
        <f t="shared" si="108"/>
        <v>3.7916599999999998</v>
      </c>
      <c r="N191" s="89">
        <f t="shared" si="108"/>
        <v>3.8025600000000002</v>
      </c>
      <c r="O191" s="89">
        <f t="shared" si="108"/>
        <v>3.8046700000000002</v>
      </c>
      <c r="P191" s="89">
        <f t="shared" si="108"/>
        <v>3.76464</v>
      </c>
      <c r="Q191" s="89">
        <f t="shared" si="108"/>
        <v>3.78247</v>
      </c>
      <c r="R191" s="89">
        <f t="shared" si="108"/>
        <v>3.7887200000000001</v>
      </c>
      <c r="S191" s="89">
        <f t="shared" si="108"/>
        <v>3.8108900000000001</v>
      </c>
      <c r="T191" s="89">
        <f t="shared" si="108"/>
        <v>3.8063199999999999</v>
      </c>
      <c r="U191" s="89">
        <f t="shared" si="108"/>
        <v>3.7881</v>
      </c>
      <c r="V191" s="89">
        <f t="shared" si="108"/>
        <v>3.8475999999999999</v>
      </c>
      <c r="W191" s="89">
        <f t="shared" si="108"/>
        <v>3.7528700000000002</v>
      </c>
      <c r="X191" s="89">
        <f t="shared" si="108"/>
        <v>3.6226500000000001</v>
      </c>
      <c r="Y191" s="89">
        <f t="shared" si="108"/>
        <v>3.5616699999999999</v>
      </c>
      <c r="Z191" s="89">
        <f t="shared" si="108"/>
        <v>3.2369400000000002</v>
      </c>
      <c r="AA191" s="89">
        <f t="shared" si="108"/>
        <v>3.12113</v>
      </c>
    </row>
    <row r="192" spans="1:27" ht="12.75" hidden="1" customHeight="1" outlineLevel="1" x14ac:dyDescent="0.2">
      <c r="A192" s="97" t="s">
        <v>1796</v>
      </c>
      <c r="B192" s="63" t="s">
        <v>242</v>
      </c>
      <c r="C192" s="43" t="s">
        <v>79</v>
      </c>
      <c r="D192" s="44">
        <v>1157.1199999999999</v>
      </c>
      <c r="E192" s="44">
        <v>1002.93</v>
      </c>
      <c r="F192" s="44">
        <v>897.86</v>
      </c>
      <c r="G192" s="44">
        <v>855.38</v>
      </c>
      <c r="H192" s="44">
        <v>936.37</v>
      </c>
      <c r="I192" s="44">
        <v>1161.94</v>
      </c>
      <c r="J192" s="44">
        <v>1226.1099999999999</v>
      </c>
      <c r="K192" s="44">
        <v>1468.03</v>
      </c>
      <c r="L192" s="44">
        <v>1712.08</v>
      </c>
      <c r="M192" s="44">
        <v>1854.7</v>
      </c>
      <c r="N192" s="44">
        <v>1865.6</v>
      </c>
      <c r="O192" s="44">
        <v>1867.71</v>
      </c>
      <c r="P192" s="44">
        <v>1827.68</v>
      </c>
      <c r="Q192" s="44">
        <v>1845.51</v>
      </c>
      <c r="R192" s="44">
        <v>1851.76</v>
      </c>
      <c r="S192" s="44">
        <v>1873.93</v>
      </c>
      <c r="T192" s="44">
        <v>1869.36</v>
      </c>
      <c r="U192" s="44">
        <v>1851.14</v>
      </c>
      <c r="V192" s="44">
        <v>1910.64</v>
      </c>
      <c r="W192" s="44">
        <v>1815.91</v>
      </c>
      <c r="X192" s="44">
        <v>1685.69</v>
      </c>
      <c r="Y192" s="44">
        <v>1624.71</v>
      </c>
      <c r="Z192" s="44">
        <v>1299.98</v>
      </c>
      <c r="AA192" s="44">
        <v>1184.17</v>
      </c>
    </row>
    <row r="193" spans="1:27" ht="12.75" hidden="1" customHeight="1" outlineLevel="1" x14ac:dyDescent="0.2">
      <c r="A193" s="97" t="s">
        <v>1797</v>
      </c>
      <c r="B193" s="63" t="s">
        <v>90</v>
      </c>
      <c r="C193" s="43" t="s">
        <v>79</v>
      </c>
      <c r="D193" s="44">
        <f>$D$163</f>
        <v>1716.97</v>
      </c>
      <c r="E193" s="44">
        <f>$D$163</f>
        <v>1716.97</v>
      </c>
      <c r="F193" s="44">
        <f t="shared" ref="F193:AA193" si="109">$D$163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2">
      <c r="A194" s="97" t="s">
        <v>1798</v>
      </c>
      <c r="B194" s="63" t="s">
        <v>83</v>
      </c>
      <c r="C194" s="43" t="s">
        <v>79</v>
      </c>
      <c r="D194" s="44">
        <v>3.63</v>
      </c>
      <c r="E194" s="44">
        <v>3.63</v>
      </c>
      <c r="F194" s="44">
        <v>3.63</v>
      </c>
      <c r="G194" s="44">
        <v>3.63</v>
      </c>
      <c r="H194" s="44">
        <v>3.63</v>
      </c>
      <c r="I194" s="44">
        <v>3.63</v>
      </c>
      <c r="J194" s="44">
        <v>3.63</v>
      </c>
      <c r="K194" s="44">
        <v>3.63</v>
      </c>
      <c r="L194" s="44">
        <v>3.63</v>
      </c>
      <c r="M194" s="44">
        <v>3.63</v>
      </c>
      <c r="N194" s="44">
        <v>3.63</v>
      </c>
      <c r="O194" s="44">
        <v>3.63</v>
      </c>
      <c r="P194" s="44">
        <v>3.63</v>
      </c>
      <c r="Q194" s="44">
        <v>3.63</v>
      </c>
      <c r="R194" s="44">
        <v>3.63</v>
      </c>
      <c r="S194" s="44">
        <v>3.63</v>
      </c>
      <c r="T194" s="44">
        <v>3.63</v>
      </c>
      <c r="U194" s="44">
        <v>3.63</v>
      </c>
      <c r="V194" s="44">
        <v>3.63</v>
      </c>
      <c r="W194" s="44">
        <v>3.63</v>
      </c>
      <c r="X194" s="44">
        <v>3.63</v>
      </c>
      <c r="Y194" s="44">
        <v>3.63</v>
      </c>
      <c r="Z194" s="44">
        <v>3.63</v>
      </c>
      <c r="AA194" s="44">
        <v>3.63</v>
      </c>
    </row>
    <row r="195" spans="1:27" ht="12.75" hidden="1" customHeight="1" outlineLevel="1" x14ac:dyDescent="0.2">
      <c r="A195" s="97" t="s">
        <v>1799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collapsed="1" x14ac:dyDescent="0.2">
      <c r="A196" s="96" t="s">
        <v>1800</v>
      </c>
      <c r="B196" s="28" t="str">
        <f>"08"&amp;"."&amp;$B$776&amp;"."&amp;$B$777</f>
        <v>08.11.2023</v>
      </c>
      <c r="C196" s="88" t="s">
        <v>76</v>
      </c>
      <c r="D196" s="89">
        <f>ROUND(((D197+D198+D200+D199)/1000),5)</f>
        <v>3.1335199999999999</v>
      </c>
      <c r="E196" s="89">
        <f>ROUND(((E197+E198+E200+E199)/1000),5)</f>
        <v>3.1044100000000001</v>
      </c>
      <c r="F196" s="89">
        <f>ROUND(((F197+F198+F200+F199)/1000),5)</f>
        <v>2.8786800000000001</v>
      </c>
      <c r="G196" s="89">
        <f t="shared" ref="G196:AA196" si="111">ROUND(((G197+G198+G200+G199)/1000),5)</f>
        <v>2.8744100000000001</v>
      </c>
      <c r="H196" s="89">
        <f t="shared" si="111"/>
        <v>2.8991899999999999</v>
      </c>
      <c r="I196" s="89">
        <f t="shared" si="111"/>
        <v>3.1237499999999998</v>
      </c>
      <c r="J196" s="89">
        <f t="shared" si="111"/>
        <v>3.1549900000000002</v>
      </c>
      <c r="K196" s="89">
        <f t="shared" si="111"/>
        <v>3.4359600000000001</v>
      </c>
      <c r="L196" s="89">
        <f t="shared" si="111"/>
        <v>3.5967500000000001</v>
      </c>
      <c r="M196" s="89">
        <f t="shared" si="111"/>
        <v>3.77521</v>
      </c>
      <c r="N196" s="89">
        <f t="shared" si="111"/>
        <v>3.7858700000000001</v>
      </c>
      <c r="O196" s="89">
        <f t="shared" si="111"/>
        <v>3.81507</v>
      </c>
      <c r="P196" s="89">
        <f t="shared" si="111"/>
        <v>3.8155899999999998</v>
      </c>
      <c r="Q196" s="89">
        <f t="shared" si="111"/>
        <v>3.82524</v>
      </c>
      <c r="R196" s="89">
        <f t="shared" si="111"/>
        <v>3.8030599999999999</v>
      </c>
      <c r="S196" s="89">
        <f t="shared" si="111"/>
        <v>3.83752</v>
      </c>
      <c r="T196" s="89">
        <f t="shared" si="111"/>
        <v>3.8428900000000001</v>
      </c>
      <c r="U196" s="89">
        <f t="shared" si="111"/>
        <v>3.8405300000000002</v>
      </c>
      <c r="V196" s="89">
        <f t="shared" si="111"/>
        <v>3.8354400000000002</v>
      </c>
      <c r="W196" s="89">
        <f t="shared" si="111"/>
        <v>3.7748599999999999</v>
      </c>
      <c r="X196" s="89">
        <f t="shared" si="111"/>
        <v>3.70973</v>
      </c>
      <c r="Y196" s="89">
        <f t="shared" si="111"/>
        <v>3.5895600000000001</v>
      </c>
      <c r="Z196" s="89">
        <f t="shared" si="111"/>
        <v>3.2909000000000002</v>
      </c>
      <c r="AA196" s="89">
        <f t="shared" si="111"/>
        <v>3.1391900000000001</v>
      </c>
    </row>
    <row r="197" spans="1:27" ht="12.75" hidden="1" customHeight="1" outlineLevel="1" x14ac:dyDescent="0.2">
      <c r="A197" s="97" t="s">
        <v>1801</v>
      </c>
      <c r="B197" s="63" t="s">
        <v>242</v>
      </c>
      <c r="C197" s="43" t="s">
        <v>79</v>
      </c>
      <c r="D197" s="44">
        <v>1196.56</v>
      </c>
      <c r="E197" s="44">
        <v>1167.45</v>
      </c>
      <c r="F197" s="44">
        <v>941.72</v>
      </c>
      <c r="G197" s="44">
        <v>937.45</v>
      </c>
      <c r="H197" s="44">
        <v>962.23</v>
      </c>
      <c r="I197" s="44">
        <v>1186.79</v>
      </c>
      <c r="J197" s="44">
        <v>1218.03</v>
      </c>
      <c r="K197" s="44">
        <v>1499</v>
      </c>
      <c r="L197" s="44">
        <v>1659.79</v>
      </c>
      <c r="M197" s="44">
        <v>1838.25</v>
      </c>
      <c r="N197" s="44">
        <v>1848.91</v>
      </c>
      <c r="O197" s="44">
        <v>1878.11</v>
      </c>
      <c r="P197" s="44">
        <v>1878.63</v>
      </c>
      <c r="Q197" s="44">
        <v>1888.28</v>
      </c>
      <c r="R197" s="44">
        <v>1866.1</v>
      </c>
      <c r="S197" s="44">
        <v>1900.56</v>
      </c>
      <c r="T197" s="44">
        <v>1905.93</v>
      </c>
      <c r="U197" s="44">
        <v>1903.57</v>
      </c>
      <c r="V197" s="44">
        <v>1898.48</v>
      </c>
      <c r="W197" s="44">
        <v>1837.9</v>
      </c>
      <c r="X197" s="44">
        <v>1772.77</v>
      </c>
      <c r="Y197" s="44">
        <v>1652.6</v>
      </c>
      <c r="Z197" s="44">
        <v>1353.94</v>
      </c>
      <c r="AA197" s="44">
        <v>1202.23</v>
      </c>
    </row>
    <row r="198" spans="1:27" ht="12.75" hidden="1" customHeight="1" outlineLevel="1" x14ac:dyDescent="0.2">
      <c r="A198" s="97" t="s">
        <v>1802</v>
      </c>
      <c r="B198" s="63" t="s">
        <v>90</v>
      </c>
      <c r="C198" s="43" t="s">
        <v>79</v>
      </c>
      <c r="D198" s="44">
        <f>$D$163</f>
        <v>1716.97</v>
      </c>
      <c r="E198" s="44">
        <f>$D$163</f>
        <v>1716.97</v>
      </c>
      <c r="F198" s="44">
        <f t="shared" ref="F198:AA198" si="112">$D$163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2">
      <c r="A199" s="97" t="s">
        <v>1803</v>
      </c>
      <c r="B199" s="63" t="s">
        <v>83</v>
      </c>
      <c r="C199" s="43" t="s">
        <v>79</v>
      </c>
      <c r="D199" s="44">
        <v>3.63</v>
      </c>
      <c r="E199" s="44">
        <v>3.63</v>
      </c>
      <c r="F199" s="44">
        <v>3.63</v>
      </c>
      <c r="G199" s="44">
        <v>3.63</v>
      </c>
      <c r="H199" s="44">
        <v>3.63</v>
      </c>
      <c r="I199" s="44">
        <v>3.63</v>
      </c>
      <c r="J199" s="44">
        <v>3.63</v>
      </c>
      <c r="K199" s="44">
        <v>3.63</v>
      </c>
      <c r="L199" s="44">
        <v>3.63</v>
      </c>
      <c r="M199" s="44">
        <v>3.63</v>
      </c>
      <c r="N199" s="44">
        <v>3.63</v>
      </c>
      <c r="O199" s="44">
        <v>3.63</v>
      </c>
      <c r="P199" s="44">
        <v>3.63</v>
      </c>
      <c r="Q199" s="44">
        <v>3.63</v>
      </c>
      <c r="R199" s="44">
        <v>3.63</v>
      </c>
      <c r="S199" s="44">
        <v>3.63</v>
      </c>
      <c r="T199" s="44">
        <v>3.63</v>
      </c>
      <c r="U199" s="44">
        <v>3.63</v>
      </c>
      <c r="V199" s="44">
        <v>3.63</v>
      </c>
      <c r="W199" s="44">
        <v>3.63</v>
      </c>
      <c r="X199" s="44">
        <v>3.63</v>
      </c>
      <c r="Y199" s="44">
        <v>3.63</v>
      </c>
      <c r="Z199" s="44">
        <v>3.63</v>
      </c>
      <c r="AA199" s="44">
        <v>3.63</v>
      </c>
    </row>
    <row r="200" spans="1:27" ht="12.75" hidden="1" customHeight="1" outlineLevel="1" x14ac:dyDescent="0.2">
      <c r="A200" s="97" t="s">
        <v>1804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collapsed="1" x14ac:dyDescent="0.2">
      <c r="A201" s="96" t="s">
        <v>1805</v>
      </c>
      <c r="B201" s="28" t="str">
        <f>"09"&amp;"."&amp;$B$776&amp;"."&amp;$B$777</f>
        <v>09.11.2023</v>
      </c>
      <c r="C201" s="88" t="s">
        <v>76</v>
      </c>
      <c r="D201" s="89">
        <f>ROUND(((D202+D203+D205+D204)/1000),5)</f>
        <v>3.1547999999999998</v>
      </c>
      <c r="E201" s="89">
        <f>ROUND(((E202+E203+E205+E204)/1000),5)</f>
        <v>3.1149200000000001</v>
      </c>
      <c r="F201" s="89">
        <f>ROUND(((F202+F203+F205+F204)/1000),5)</f>
        <v>3.0589</v>
      </c>
      <c r="G201" s="89">
        <f t="shared" ref="G201:AA201" si="114">ROUND(((G202+G203+G205+G204)/1000),5)</f>
        <v>2.9272300000000002</v>
      </c>
      <c r="H201" s="89">
        <f t="shared" si="114"/>
        <v>3.08473</v>
      </c>
      <c r="I201" s="89">
        <f t="shared" si="114"/>
        <v>3.1253099999999998</v>
      </c>
      <c r="J201" s="89">
        <f t="shared" si="114"/>
        <v>3.20478</v>
      </c>
      <c r="K201" s="89">
        <f t="shared" si="114"/>
        <v>3.47207</v>
      </c>
      <c r="L201" s="89">
        <f t="shared" si="114"/>
        <v>3.6420300000000001</v>
      </c>
      <c r="M201" s="89">
        <f t="shared" si="114"/>
        <v>3.7877800000000001</v>
      </c>
      <c r="N201" s="89">
        <f t="shared" si="114"/>
        <v>3.8417500000000002</v>
      </c>
      <c r="O201" s="89">
        <f t="shared" si="114"/>
        <v>3.8481000000000001</v>
      </c>
      <c r="P201" s="89">
        <f t="shared" si="114"/>
        <v>3.8128700000000002</v>
      </c>
      <c r="Q201" s="89">
        <f t="shared" si="114"/>
        <v>3.8198300000000001</v>
      </c>
      <c r="R201" s="89">
        <f t="shared" si="114"/>
        <v>3.82002</v>
      </c>
      <c r="S201" s="89">
        <f t="shared" si="114"/>
        <v>3.7991700000000002</v>
      </c>
      <c r="T201" s="89">
        <f t="shared" si="114"/>
        <v>3.7476500000000001</v>
      </c>
      <c r="U201" s="89">
        <f t="shared" si="114"/>
        <v>3.9210099999999999</v>
      </c>
      <c r="V201" s="89">
        <f t="shared" si="114"/>
        <v>3.9154100000000001</v>
      </c>
      <c r="W201" s="89">
        <f t="shared" si="114"/>
        <v>3.7881800000000001</v>
      </c>
      <c r="X201" s="89">
        <f t="shared" si="114"/>
        <v>3.6028199999999999</v>
      </c>
      <c r="Y201" s="89">
        <f t="shared" si="114"/>
        <v>3.55131</v>
      </c>
      <c r="Z201" s="89">
        <f t="shared" si="114"/>
        <v>3.2738200000000002</v>
      </c>
      <c r="AA201" s="89">
        <f t="shared" si="114"/>
        <v>3.1669299999999998</v>
      </c>
    </row>
    <row r="202" spans="1:27" ht="12.75" hidden="1" customHeight="1" outlineLevel="1" x14ac:dyDescent="0.2">
      <c r="A202" s="97" t="s">
        <v>1806</v>
      </c>
      <c r="B202" s="63" t="s">
        <v>242</v>
      </c>
      <c r="C202" s="43" t="s">
        <v>79</v>
      </c>
      <c r="D202" s="44">
        <v>1217.8399999999999</v>
      </c>
      <c r="E202" s="44">
        <v>1177.96</v>
      </c>
      <c r="F202" s="44">
        <v>1121.94</v>
      </c>
      <c r="G202" s="44">
        <v>990.27</v>
      </c>
      <c r="H202" s="44">
        <v>1147.77</v>
      </c>
      <c r="I202" s="44">
        <v>1188.3499999999999</v>
      </c>
      <c r="J202" s="44">
        <v>1267.82</v>
      </c>
      <c r="K202" s="44">
        <v>1535.11</v>
      </c>
      <c r="L202" s="44">
        <v>1705.07</v>
      </c>
      <c r="M202" s="44">
        <v>1850.82</v>
      </c>
      <c r="N202" s="44">
        <v>1904.79</v>
      </c>
      <c r="O202" s="44">
        <v>1911.14</v>
      </c>
      <c r="P202" s="44">
        <v>1875.91</v>
      </c>
      <c r="Q202" s="44">
        <v>1882.87</v>
      </c>
      <c r="R202" s="44">
        <v>1883.06</v>
      </c>
      <c r="S202" s="44">
        <v>1862.21</v>
      </c>
      <c r="T202" s="44">
        <v>1810.69</v>
      </c>
      <c r="U202" s="44">
        <v>1984.05</v>
      </c>
      <c r="V202" s="44">
        <v>1978.45</v>
      </c>
      <c r="W202" s="44">
        <v>1851.22</v>
      </c>
      <c r="X202" s="44">
        <v>1665.86</v>
      </c>
      <c r="Y202" s="44">
        <v>1614.35</v>
      </c>
      <c r="Z202" s="44">
        <v>1336.86</v>
      </c>
      <c r="AA202" s="44">
        <v>1229.97</v>
      </c>
    </row>
    <row r="203" spans="1:27" ht="12.75" hidden="1" customHeight="1" outlineLevel="1" x14ac:dyDescent="0.2">
      <c r="A203" s="97" t="s">
        <v>1807</v>
      </c>
      <c r="B203" s="63" t="s">
        <v>90</v>
      </c>
      <c r="C203" s="43" t="s">
        <v>79</v>
      </c>
      <c r="D203" s="44">
        <f>$D$163</f>
        <v>1716.97</v>
      </c>
      <c r="E203" s="44">
        <f>$D$163</f>
        <v>1716.97</v>
      </c>
      <c r="F203" s="44">
        <f t="shared" ref="F203:AA203" si="115">$D$163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2">
      <c r="A204" s="97" t="s">
        <v>1808</v>
      </c>
      <c r="B204" s="63" t="s">
        <v>83</v>
      </c>
      <c r="C204" s="43" t="s">
        <v>79</v>
      </c>
      <c r="D204" s="44">
        <v>3.63</v>
      </c>
      <c r="E204" s="44">
        <v>3.63</v>
      </c>
      <c r="F204" s="44">
        <v>3.63</v>
      </c>
      <c r="G204" s="44">
        <v>3.63</v>
      </c>
      <c r="H204" s="44">
        <v>3.63</v>
      </c>
      <c r="I204" s="44">
        <v>3.63</v>
      </c>
      <c r="J204" s="44">
        <v>3.63</v>
      </c>
      <c r="K204" s="44">
        <v>3.63</v>
      </c>
      <c r="L204" s="44">
        <v>3.63</v>
      </c>
      <c r="M204" s="44">
        <v>3.63</v>
      </c>
      <c r="N204" s="44">
        <v>3.63</v>
      </c>
      <c r="O204" s="44">
        <v>3.63</v>
      </c>
      <c r="P204" s="44">
        <v>3.63</v>
      </c>
      <c r="Q204" s="44">
        <v>3.63</v>
      </c>
      <c r="R204" s="44">
        <v>3.63</v>
      </c>
      <c r="S204" s="44">
        <v>3.63</v>
      </c>
      <c r="T204" s="44">
        <v>3.63</v>
      </c>
      <c r="U204" s="44">
        <v>3.63</v>
      </c>
      <c r="V204" s="44">
        <v>3.63</v>
      </c>
      <c r="W204" s="44">
        <v>3.63</v>
      </c>
      <c r="X204" s="44">
        <v>3.63</v>
      </c>
      <c r="Y204" s="44">
        <v>3.63</v>
      </c>
      <c r="Z204" s="44">
        <v>3.63</v>
      </c>
      <c r="AA204" s="44">
        <v>3.63</v>
      </c>
    </row>
    <row r="205" spans="1:27" ht="12.75" hidden="1" customHeight="1" outlineLevel="1" x14ac:dyDescent="0.2">
      <c r="A205" s="97" t="s">
        <v>1809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collapsed="1" x14ac:dyDescent="0.2">
      <c r="A206" s="96" t="s">
        <v>1810</v>
      </c>
      <c r="B206" s="28" t="str">
        <f>"10"&amp;"."&amp;$B$776&amp;"."&amp;$B$777</f>
        <v>10.11.2023</v>
      </c>
      <c r="C206" s="88" t="s">
        <v>76</v>
      </c>
      <c r="D206" s="89">
        <f>ROUND(((D207+D208+D210+D209)/1000),5)</f>
        <v>3.1365099999999999</v>
      </c>
      <c r="E206" s="89">
        <f>ROUND(((E207+E208+E210+E209)/1000),5)</f>
        <v>3.0965199999999999</v>
      </c>
      <c r="F206" s="89">
        <f>ROUND(((F207+F208+F210+F209)/1000),5)</f>
        <v>3.0594399999999999</v>
      </c>
      <c r="G206" s="89">
        <f t="shared" ref="G206:AA206" si="117">ROUND(((G207+G208+G210+G209)/1000),5)</f>
        <v>2.9281299999999999</v>
      </c>
      <c r="H206" s="89">
        <f t="shared" si="117"/>
        <v>3.05443</v>
      </c>
      <c r="I206" s="89">
        <f t="shared" si="117"/>
        <v>3.12731</v>
      </c>
      <c r="J206" s="89">
        <f t="shared" si="117"/>
        <v>3.2119399999999998</v>
      </c>
      <c r="K206" s="89">
        <f t="shared" si="117"/>
        <v>3.5096799999999999</v>
      </c>
      <c r="L206" s="89">
        <f t="shared" si="117"/>
        <v>3.7598600000000002</v>
      </c>
      <c r="M206" s="89">
        <f t="shared" si="117"/>
        <v>3.8189899999999999</v>
      </c>
      <c r="N206" s="89">
        <f t="shared" si="117"/>
        <v>3.8325200000000001</v>
      </c>
      <c r="O206" s="89">
        <f t="shared" si="117"/>
        <v>3.8756699999999999</v>
      </c>
      <c r="P206" s="89">
        <f t="shared" si="117"/>
        <v>3.8460200000000002</v>
      </c>
      <c r="Q206" s="89">
        <f t="shared" si="117"/>
        <v>3.8489399999999998</v>
      </c>
      <c r="R206" s="89">
        <f t="shared" si="117"/>
        <v>3.8478599999999998</v>
      </c>
      <c r="S206" s="89">
        <f t="shared" si="117"/>
        <v>3.84918</v>
      </c>
      <c r="T206" s="89">
        <f t="shared" si="117"/>
        <v>3.8158799999999999</v>
      </c>
      <c r="U206" s="89">
        <f t="shared" si="117"/>
        <v>3.9413</v>
      </c>
      <c r="V206" s="89">
        <f t="shared" si="117"/>
        <v>3.9197000000000002</v>
      </c>
      <c r="W206" s="89">
        <f t="shared" si="117"/>
        <v>3.8704700000000001</v>
      </c>
      <c r="X206" s="89">
        <f t="shared" si="117"/>
        <v>3.80084</v>
      </c>
      <c r="Y206" s="89">
        <f t="shared" si="117"/>
        <v>3.6348199999999999</v>
      </c>
      <c r="Z206" s="89">
        <f t="shared" si="117"/>
        <v>3.40042</v>
      </c>
      <c r="AA206" s="89">
        <f t="shared" si="117"/>
        <v>3.1845699999999999</v>
      </c>
    </row>
    <row r="207" spans="1:27" ht="12.75" hidden="1" customHeight="1" outlineLevel="1" x14ac:dyDescent="0.2">
      <c r="A207" s="97" t="s">
        <v>1811</v>
      </c>
      <c r="B207" s="63" t="s">
        <v>242</v>
      </c>
      <c r="C207" s="43" t="s">
        <v>79</v>
      </c>
      <c r="D207" s="44">
        <v>1199.55</v>
      </c>
      <c r="E207" s="44">
        <v>1159.56</v>
      </c>
      <c r="F207" s="44">
        <v>1122.48</v>
      </c>
      <c r="G207" s="44">
        <v>991.17</v>
      </c>
      <c r="H207" s="44">
        <v>1117.47</v>
      </c>
      <c r="I207" s="44">
        <v>1190.3499999999999</v>
      </c>
      <c r="J207" s="44">
        <v>1274.98</v>
      </c>
      <c r="K207" s="44">
        <v>1572.72</v>
      </c>
      <c r="L207" s="44">
        <v>1822.9</v>
      </c>
      <c r="M207" s="44">
        <v>1882.03</v>
      </c>
      <c r="N207" s="44">
        <v>1895.56</v>
      </c>
      <c r="O207" s="44">
        <v>1938.71</v>
      </c>
      <c r="P207" s="44">
        <v>1909.06</v>
      </c>
      <c r="Q207" s="44">
        <v>1911.98</v>
      </c>
      <c r="R207" s="44">
        <v>1910.9</v>
      </c>
      <c r="S207" s="44">
        <v>1912.22</v>
      </c>
      <c r="T207" s="44">
        <v>1878.92</v>
      </c>
      <c r="U207" s="44">
        <v>2004.34</v>
      </c>
      <c r="V207" s="44">
        <v>1982.74</v>
      </c>
      <c r="W207" s="44">
        <v>1933.51</v>
      </c>
      <c r="X207" s="44">
        <v>1863.88</v>
      </c>
      <c r="Y207" s="44">
        <v>1697.86</v>
      </c>
      <c r="Z207" s="44">
        <v>1463.46</v>
      </c>
      <c r="AA207" s="44">
        <v>1247.6099999999999</v>
      </c>
    </row>
    <row r="208" spans="1:27" ht="12.75" hidden="1" customHeight="1" outlineLevel="1" x14ac:dyDescent="0.2">
      <c r="A208" s="97" t="s">
        <v>1812</v>
      </c>
      <c r="B208" s="63" t="s">
        <v>90</v>
      </c>
      <c r="C208" s="43" t="s">
        <v>79</v>
      </c>
      <c r="D208" s="44">
        <f>$D$163</f>
        <v>1716.97</v>
      </c>
      <c r="E208" s="44">
        <f>$D$163</f>
        <v>1716.97</v>
      </c>
      <c r="F208" s="44">
        <f t="shared" ref="F208:AA208" si="118">$D$163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2">
      <c r="A209" s="97" t="s">
        <v>1813</v>
      </c>
      <c r="B209" s="63" t="s">
        <v>83</v>
      </c>
      <c r="C209" s="43" t="s">
        <v>79</v>
      </c>
      <c r="D209" s="44">
        <v>3.63</v>
      </c>
      <c r="E209" s="44">
        <v>3.63</v>
      </c>
      <c r="F209" s="44">
        <v>3.63</v>
      </c>
      <c r="G209" s="44">
        <v>3.63</v>
      </c>
      <c r="H209" s="44">
        <v>3.63</v>
      </c>
      <c r="I209" s="44">
        <v>3.63</v>
      </c>
      <c r="J209" s="44">
        <v>3.63</v>
      </c>
      <c r="K209" s="44">
        <v>3.63</v>
      </c>
      <c r="L209" s="44">
        <v>3.63</v>
      </c>
      <c r="M209" s="44">
        <v>3.63</v>
      </c>
      <c r="N209" s="44">
        <v>3.63</v>
      </c>
      <c r="O209" s="44">
        <v>3.63</v>
      </c>
      <c r="P209" s="44">
        <v>3.63</v>
      </c>
      <c r="Q209" s="44">
        <v>3.63</v>
      </c>
      <c r="R209" s="44">
        <v>3.63</v>
      </c>
      <c r="S209" s="44">
        <v>3.63</v>
      </c>
      <c r="T209" s="44">
        <v>3.63</v>
      </c>
      <c r="U209" s="44">
        <v>3.63</v>
      </c>
      <c r="V209" s="44">
        <v>3.63</v>
      </c>
      <c r="W209" s="44">
        <v>3.63</v>
      </c>
      <c r="X209" s="44">
        <v>3.63</v>
      </c>
      <c r="Y209" s="44">
        <v>3.63</v>
      </c>
      <c r="Z209" s="44">
        <v>3.63</v>
      </c>
      <c r="AA209" s="44">
        <v>3.63</v>
      </c>
    </row>
    <row r="210" spans="1:27" ht="12.75" hidden="1" customHeight="1" outlineLevel="1" x14ac:dyDescent="0.2">
      <c r="A210" s="97" t="s">
        <v>1814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collapsed="1" x14ac:dyDescent="0.2">
      <c r="A211" s="96" t="s">
        <v>1815</v>
      </c>
      <c r="B211" s="28" t="str">
        <f>"11"&amp;"."&amp;$B$776&amp;"."&amp;$B$777</f>
        <v>11.11.2023</v>
      </c>
      <c r="C211" s="88" t="s">
        <v>76</v>
      </c>
      <c r="D211" s="89">
        <f>ROUND(((D212+D213+D215+D214)/1000),5)</f>
        <v>3.1633800000000001</v>
      </c>
      <c r="E211" s="89">
        <f>ROUND(((E212+E213+E215+E214)/1000),5)</f>
        <v>3.1259000000000001</v>
      </c>
      <c r="F211" s="89">
        <f>ROUND(((F212+F213+F215+F214)/1000),5)</f>
        <v>3.1038800000000002</v>
      </c>
      <c r="G211" s="89">
        <f t="shared" ref="G211:AA211" si="120">ROUND(((G212+G213+G215+G214)/1000),5)</f>
        <v>3.0708299999999999</v>
      </c>
      <c r="H211" s="89">
        <f t="shared" si="120"/>
        <v>3.0852200000000001</v>
      </c>
      <c r="I211" s="89">
        <f t="shared" si="120"/>
        <v>3.1248200000000002</v>
      </c>
      <c r="J211" s="89">
        <f t="shared" si="120"/>
        <v>3.1336900000000001</v>
      </c>
      <c r="K211" s="89">
        <f t="shared" si="120"/>
        <v>3.2032500000000002</v>
      </c>
      <c r="L211" s="89">
        <f t="shared" si="120"/>
        <v>3.46123</v>
      </c>
      <c r="M211" s="89">
        <f t="shared" si="120"/>
        <v>3.5892200000000001</v>
      </c>
      <c r="N211" s="89">
        <f t="shared" si="120"/>
        <v>3.6463800000000002</v>
      </c>
      <c r="O211" s="89">
        <f t="shared" si="120"/>
        <v>3.6439400000000002</v>
      </c>
      <c r="P211" s="89">
        <f t="shared" si="120"/>
        <v>3.6058699999999999</v>
      </c>
      <c r="Q211" s="89">
        <f t="shared" si="120"/>
        <v>3.60534</v>
      </c>
      <c r="R211" s="89">
        <f t="shared" si="120"/>
        <v>3.6072600000000001</v>
      </c>
      <c r="S211" s="89">
        <f t="shared" si="120"/>
        <v>3.5941700000000001</v>
      </c>
      <c r="T211" s="89">
        <f t="shared" si="120"/>
        <v>3.6896200000000001</v>
      </c>
      <c r="U211" s="89">
        <f t="shared" si="120"/>
        <v>3.7468300000000001</v>
      </c>
      <c r="V211" s="89">
        <f t="shared" si="120"/>
        <v>3.8267000000000002</v>
      </c>
      <c r="W211" s="89">
        <f t="shared" si="120"/>
        <v>3.7769599999999999</v>
      </c>
      <c r="X211" s="89">
        <f t="shared" si="120"/>
        <v>3.6324200000000002</v>
      </c>
      <c r="Y211" s="89">
        <f t="shared" si="120"/>
        <v>3.5321400000000001</v>
      </c>
      <c r="Z211" s="89">
        <f t="shared" si="120"/>
        <v>3.30314</v>
      </c>
      <c r="AA211" s="89">
        <f t="shared" si="120"/>
        <v>3.1341000000000001</v>
      </c>
    </row>
    <row r="212" spans="1:27" ht="12.75" hidden="1" customHeight="1" outlineLevel="1" x14ac:dyDescent="0.2">
      <c r="A212" s="97" t="s">
        <v>1816</v>
      </c>
      <c r="B212" s="63" t="s">
        <v>242</v>
      </c>
      <c r="C212" s="43" t="s">
        <v>79</v>
      </c>
      <c r="D212" s="44">
        <v>1226.42</v>
      </c>
      <c r="E212" s="44">
        <v>1188.94</v>
      </c>
      <c r="F212" s="44">
        <v>1166.92</v>
      </c>
      <c r="G212" s="44">
        <v>1133.8699999999999</v>
      </c>
      <c r="H212" s="44">
        <v>1148.26</v>
      </c>
      <c r="I212" s="44">
        <v>1187.8599999999999</v>
      </c>
      <c r="J212" s="44">
        <v>1196.73</v>
      </c>
      <c r="K212" s="44">
        <v>1266.29</v>
      </c>
      <c r="L212" s="44">
        <v>1524.27</v>
      </c>
      <c r="M212" s="44">
        <v>1652.26</v>
      </c>
      <c r="N212" s="44">
        <v>1709.42</v>
      </c>
      <c r="O212" s="44">
        <v>1706.98</v>
      </c>
      <c r="P212" s="44">
        <v>1668.91</v>
      </c>
      <c r="Q212" s="44">
        <v>1668.38</v>
      </c>
      <c r="R212" s="44">
        <v>1670.3</v>
      </c>
      <c r="S212" s="44">
        <v>1657.21</v>
      </c>
      <c r="T212" s="44">
        <v>1752.66</v>
      </c>
      <c r="U212" s="44">
        <v>1809.87</v>
      </c>
      <c r="V212" s="44">
        <v>1889.74</v>
      </c>
      <c r="W212" s="44">
        <v>1840</v>
      </c>
      <c r="X212" s="44">
        <v>1695.46</v>
      </c>
      <c r="Y212" s="44">
        <v>1595.18</v>
      </c>
      <c r="Z212" s="44">
        <v>1366.18</v>
      </c>
      <c r="AA212" s="44">
        <v>1197.1400000000001</v>
      </c>
    </row>
    <row r="213" spans="1:27" ht="12.75" hidden="1" customHeight="1" outlineLevel="1" x14ac:dyDescent="0.2">
      <c r="A213" s="97" t="s">
        <v>1817</v>
      </c>
      <c r="B213" s="63" t="s">
        <v>90</v>
      </c>
      <c r="C213" s="43" t="s">
        <v>79</v>
      </c>
      <c r="D213" s="44">
        <f>$D$163</f>
        <v>1716.97</v>
      </c>
      <c r="E213" s="44">
        <f>$D$163</f>
        <v>1716.97</v>
      </c>
      <c r="F213" s="44">
        <f t="shared" ref="F213:AA213" si="121">$D$163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2">
      <c r="A214" s="97" t="s">
        <v>1818</v>
      </c>
      <c r="B214" s="63" t="s">
        <v>83</v>
      </c>
      <c r="C214" s="43" t="s">
        <v>79</v>
      </c>
      <c r="D214" s="44">
        <v>3.63</v>
      </c>
      <c r="E214" s="44">
        <v>3.63</v>
      </c>
      <c r="F214" s="44">
        <v>3.63</v>
      </c>
      <c r="G214" s="44">
        <v>3.63</v>
      </c>
      <c r="H214" s="44">
        <v>3.63</v>
      </c>
      <c r="I214" s="44">
        <v>3.63</v>
      </c>
      <c r="J214" s="44">
        <v>3.63</v>
      </c>
      <c r="K214" s="44">
        <v>3.63</v>
      </c>
      <c r="L214" s="44">
        <v>3.63</v>
      </c>
      <c r="M214" s="44">
        <v>3.63</v>
      </c>
      <c r="N214" s="44">
        <v>3.63</v>
      </c>
      <c r="O214" s="44">
        <v>3.63</v>
      </c>
      <c r="P214" s="44">
        <v>3.63</v>
      </c>
      <c r="Q214" s="44">
        <v>3.63</v>
      </c>
      <c r="R214" s="44">
        <v>3.63</v>
      </c>
      <c r="S214" s="44">
        <v>3.63</v>
      </c>
      <c r="T214" s="44">
        <v>3.63</v>
      </c>
      <c r="U214" s="44">
        <v>3.63</v>
      </c>
      <c r="V214" s="44">
        <v>3.63</v>
      </c>
      <c r="W214" s="44">
        <v>3.63</v>
      </c>
      <c r="X214" s="44">
        <v>3.63</v>
      </c>
      <c r="Y214" s="44">
        <v>3.63</v>
      </c>
      <c r="Z214" s="44">
        <v>3.63</v>
      </c>
      <c r="AA214" s="44">
        <v>3.63</v>
      </c>
    </row>
    <row r="215" spans="1:27" ht="12.75" hidden="1" customHeight="1" outlineLevel="1" x14ac:dyDescent="0.2">
      <c r="A215" s="97" t="s">
        <v>1819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collapsed="1" x14ac:dyDescent="0.2">
      <c r="A216" s="96" t="s">
        <v>1820</v>
      </c>
      <c r="B216" s="28" t="str">
        <f>"12"&amp;"."&amp;$B$776&amp;"."&amp;$B$777</f>
        <v>12.11.2023</v>
      </c>
      <c r="C216" s="88" t="s">
        <v>76</v>
      </c>
      <c r="D216" s="89">
        <f>ROUND(((D217+D218+D220+D219)/1000),5)</f>
        <v>3.1366499999999999</v>
      </c>
      <c r="E216" s="89">
        <f>ROUND(((E217+E218+E220+E219)/1000),5)</f>
        <v>3.1280700000000001</v>
      </c>
      <c r="F216" s="89">
        <f>ROUND(((F217+F218+F220+F219)/1000),5)</f>
        <v>3.09992</v>
      </c>
      <c r="G216" s="89">
        <f t="shared" ref="G216:AA216" si="123">ROUND(((G217+G218+G220+G219)/1000),5)</f>
        <v>3.0889000000000002</v>
      </c>
      <c r="H216" s="89">
        <f t="shared" si="123"/>
        <v>3.0743100000000001</v>
      </c>
      <c r="I216" s="89">
        <f t="shared" si="123"/>
        <v>3.11748</v>
      </c>
      <c r="J216" s="89">
        <f t="shared" si="123"/>
        <v>3.1212800000000001</v>
      </c>
      <c r="K216" s="89">
        <f t="shared" si="123"/>
        <v>3.1624099999999999</v>
      </c>
      <c r="L216" s="89">
        <f t="shared" si="123"/>
        <v>3.36226</v>
      </c>
      <c r="M216" s="89">
        <f t="shared" si="123"/>
        <v>3.5627599999999999</v>
      </c>
      <c r="N216" s="89">
        <f t="shared" si="123"/>
        <v>3.6482000000000001</v>
      </c>
      <c r="O216" s="89">
        <f t="shared" si="123"/>
        <v>3.67902</v>
      </c>
      <c r="P216" s="89">
        <f t="shared" si="123"/>
        <v>3.6807400000000001</v>
      </c>
      <c r="Q216" s="89">
        <f t="shared" si="123"/>
        <v>3.6824699999999999</v>
      </c>
      <c r="R216" s="89">
        <f t="shared" si="123"/>
        <v>3.6717499999999998</v>
      </c>
      <c r="S216" s="89">
        <f t="shared" si="123"/>
        <v>3.6583399999999999</v>
      </c>
      <c r="T216" s="89">
        <f t="shared" si="123"/>
        <v>3.7213799999999999</v>
      </c>
      <c r="U216" s="89">
        <f t="shared" si="123"/>
        <v>3.83284</v>
      </c>
      <c r="V216" s="89">
        <f t="shared" si="123"/>
        <v>3.8291400000000002</v>
      </c>
      <c r="W216" s="89">
        <f t="shared" si="123"/>
        <v>3.7861400000000001</v>
      </c>
      <c r="X216" s="89">
        <f t="shared" si="123"/>
        <v>3.7318600000000002</v>
      </c>
      <c r="Y216" s="89">
        <f t="shared" si="123"/>
        <v>3.6315</v>
      </c>
      <c r="Z216" s="89">
        <f t="shared" si="123"/>
        <v>3.36111</v>
      </c>
      <c r="AA216" s="89">
        <f t="shared" si="123"/>
        <v>3.1345999999999998</v>
      </c>
    </row>
    <row r="217" spans="1:27" ht="12.75" hidden="1" customHeight="1" outlineLevel="1" x14ac:dyDescent="0.2">
      <c r="A217" s="97" t="s">
        <v>1821</v>
      </c>
      <c r="B217" s="63" t="s">
        <v>242</v>
      </c>
      <c r="C217" s="43" t="s">
        <v>79</v>
      </c>
      <c r="D217" s="44">
        <v>1199.69</v>
      </c>
      <c r="E217" s="44">
        <v>1191.1099999999999</v>
      </c>
      <c r="F217" s="44">
        <v>1162.96</v>
      </c>
      <c r="G217" s="44">
        <v>1151.94</v>
      </c>
      <c r="H217" s="44">
        <v>1137.3499999999999</v>
      </c>
      <c r="I217" s="44">
        <v>1180.52</v>
      </c>
      <c r="J217" s="44">
        <v>1184.32</v>
      </c>
      <c r="K217" s="44">
        <v>1225.45</v>
      </c>
      <c r="L217" s="44">
        <v>1425.3</v>
      </c>
      <c r="M217" s="44">
        <v>1625.8</v>
      </c>
      <c r="N217" s="44">
        <v>1711.24</v>
      </c>
      <c r="O217" s="44">
        <v>1742.06</v>
      </c>
      <c r="P217" s="44">
        <v>1743.78</v>
      </c>
      <c r="Q217" s="44">
        <v>1745.51</v>
      </c>
      <c r="R217" s="44">
        <v>1734.79</v>
      </c>
      <c r="S217" s="44">
        <v>1721.38</v>
      </c>
      <c r="T217" s="44">
        <v>1784.42</v>
      </c>
      <c r="U217" s="44">
        <v>1895.88</v>
      </c>
      <c r="V217" s="44">
        <v>1892.18</v>
      </c>
      <c r="W217" s="44">
        <v>1849.18</v>
      </c>
      <c r="X217" s="44">
        <v>1794.9</v>
      </c>
      <c r="Y217" s="44">
        <v>1694.54</v>
      </c>
      <c r="Z217" s="44">
        <v>1424.15</v>
      </c>
      <c r="AA217" s="44">
        <v>1197.6400000000001</v>
      </c>
    </row>
    <row r="218" spans="1:27" ht="12.75" hidden="1" customHeight="1" outlineLevel="1" x14ac:dyDescent="0.2">
      <c r="A218" s="97" t="s">
        <v>1822</v>
      </c>
      <c r="B218" s="63" t="s">
        <v>90</v>
      </c>
      <c r="C218" s="43" t="s">
        <v>79</v>
      </c>
      <c r="D218" s="44">
        <f>$D$163</f>
        <v>1716.97</v>
      </c>
      <c r="E218" s="44">
        <f>$D$163</f>
        <v>1716.97</v>
      </c>
      <c r="F218" s="44">
        <f t="shared" ref="F218:AA218" si="124">$D$163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2">
      <c r="A219" s="97" t="s">
        <v>1823</v>
      </c>
      <c r="B219" s="63" t="s">
        <v>83</v>
      </c>
      <c r="C219" s="43" t="s">
        <v>79</v>
      </c>
      <c r="D219" s="44">
        <v>3.63</v>
      </c>
      <c r="E219" s="44">
        <v>3.63</v>
      </c>
      <c r="F219" s="44">
        <v>3.63</v>
      </c>
      <c r="G219" s="44">
        <v>3.63</v>
      </c>
      <c r="H219" s="44">
        <v>3.63</v>
      </c>
      <c r="I219" s="44">
        <v>3.63</v>
      </c>
      <c r="J219" s="44">
        <v>3.63</v>
      </c>
      <c r="K219" s="44">
        <v>3.63</v>
      </c>
      <c r="L219" s="44">
        <v>3.63</v>
      </c>
      <c r="M219" s="44">
        <v>3.63</v>
      </c>
      <c r="N219" s="44">
        <v>3.63</v>
      </c>
      <c r="O219" s="44">
        <v>3.63</v>
      </c>
      <c r="P219" s="44">
        <v>3.63</v>
      </c>
      <c r="Q219" s="44">
        <v>3.63</v>
      </c>
      <c r="R219" s="44">
        <v>3.63</v>
      </c>
      <c r="S219" s="44">
        <v>3.63</v>
      </c>
      <c r="T219" s="44">
        <v>3.63</v>
      </c>
      <c r="U219" s="44">
        <v>3.63</v>
      </c>
      <c r="V219" s="44">
        <v>3.63</v>
      </c>
      <c r="W219" s="44">
        <v>3.63</v>
      </c>
      <c r="X219" s="44">
        <v>3.63</v>
      </c>
      <c r="Y219" s="44">
        <v>3.63</v>
      </c>
      <c r="Z219" s="44">
        <v>3.63</v>
      </c>
      <c r="AA219" s="44">
        <v>3.63</v>
      </c>
    </row>
    <row r="220" spans="1:27" ht="12.75" hidden="1" customHeight="1" outlineLevel="1" x14ac:dyDescent="0.2">
      <c r="A220" s="97" t="s">
        <v>1824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collapsed="1" x14ac:dyDescent="0.2">
      <c r="A221" s="96" t="s">
        <v>1825</v>
      </c>
      <c r="B221" s="28" t="str">
        <f>"13"&amp;"."&amp;$B$776&amp;"."&amp;$B$777</f>
        <v>13.11.2023</v>
      </c>
      <c r="C221" s="88" t="s">
        <v>76</v>
      </c>
      <c r="D221" s="89">
        <f>ROUND(((D222+D223+D225+D224)/1000),5)</f>
        <v>3.1615099999999998</v>
      </c>
      <c r="E221" s="89">
        <f>ROUND(((E222+E223+E225+E224)/1000),5)</f>
        <v>3.1376900000000001</v>
      </c>
      <c r="F221" s="89">
        <f>ROUND(((F222+F223+F225+F224)/1000),5)</f>
        <v>3.12371</v>
      </c>
      <c r="G221" s="89">
        <f t="shared" ref="G221:AA221" si="126">ROUND(((G222+G223+G225+G224)/1000),5)</f>
        <v>3.0970900000000001</v>
      </c>
      <c r="H221" s="89">
        <f t="shared" si="126"/>
        <v>3.0860099999999999</v>
      </c>
      <c r="I221" s="89">
        <f t="shared" si="126"/>
        <v>3.1434299999999999</v>
      </c>
      <c r="J221" s="89">
        <f t="shared" si="126"/>
        <v>3.3981499999999998</v>
      </c>
      <c r="K221" s="89">
        <f t="shared" si="126"/>
        <v>3.6646899999999998</v>
      </c>
      <c r="L221" s="89">
        <f t="shared" si="126"/>
        <v>3.82403</v>
      </c>
      <c r="M221" s="89">
        <f t="shared" si="126"/>
        <v>3.8609</v>
      </c>
      <c r="N221" s="89">
        <f t="shared" si="126"/>
        <v>3.8662700000000001</v>
      </c>
      <c r="O221" s="89">
        <f t="shared" si="126"/>
        <v>3.8633799999999998</v>
      </c>
      <c r="P221" s="89">
        <f t="shared" si="126"/>
        <v>3.8405300000000002</v>
      </c>
      <c r="Q221" s="89">
        <f t="shared" si="126"/>
        <v>3.8556400000000002</v>
      </c>
      <c r="R221" s="89">
        <f t="shared" si="126"/>
        <v>3.8596699999999999</v>
      </c>
      <c r="S221" s="89">
        <f t="shared" si="126"/>
        <v>3.8738700000000001</v>
      </c>
      <c r="T221" s="89">
        <f t="shared" si="126"/>
        <v>3.9345400000000001</v>
      </c>
      <c r="U221" s="89">
        <f t="shared" si="126"/>
        <v>4.1471200000000001</v>
      </c>
      <c r="V221" s="89">
        <f t="shared" si="126"/>
        <v>4.1566599999999996</v>
      </c>
      <c r="W221" s="89">
        <f t="shared" si="126"/>
        <v>3.9245899999999998</v>
      </c>
      <c r="X221" s="89">
        <f t="shared" si="126"/>
        <v>3.9304000000000001</v>
      </c>
      <c r="Y221" s="89">
        <f t="shared" si="126"/>
        <v>3.7968000000000002</v>
      </c>
      <c r="Z221" s="89">
        <f t="shared" si="126"/>
        <v>3.39838</v>
      </c>
      <c r="AA221" s="89">
        <f t="shared" si="126"/>
        <v>3.2032799999999999</v>
      </c>
    </row>
    <row r="222" spans="1:27" ht="12.75" hidden="1" customHeight="1" outlineLevel="1" x14ac:dyDescent="0.2">
      <c r="A222" s="97" t="s">
        <v>1826</v>
      </c>
      <c r="B222" s="63" t="s">
        <v>242</v>
      </c>
      <c r="C222" s="43" t="s">
        <v>79</v>
      </c>
      <c r="D222" s="44">
        <v>1224.55</v>
      </c>
      <c r="E222" s="44">
        <v>1200.73</v>
      </c>
      <c r="F222" s="44">
        <v>1186.75</v>
      </c>
      <c r="G222" s="44">
        <v>1160.1300000000001</v>
      </c>
      <c r="H222" s="44">
        <v>1149.05</v>
      </c>
      <c r="I222" s="44">
        <v>1206.47</v>
      </c>
      <c r="J222" s="44">
        <v>1461.19</v>
      </c>
      <c r="K222" s="44">
        <v>1727.73</v>
      </c>
      <c r="L222" s="44">
        <v>1887.07</v>
      </c>
      <c r="M222" s="44">
        <v>1923.94</v>
      </c>
      <c r="N222" s="44">
        <v>1929.31</v>
      </c>
      <c r="O222" s="44">
        <v>1926.42</v>
      </c>
      <c r="P222" s="44">
        <v>1903.57</v>
      </c>
      <c r="Q222" s="44">
        <v>1918.68</v>
      </c>
      <c r="R222" s="44">
        <v>1922.71</v>
      </c>
      <c r="S222" s="44">
        <v>1936.91</v>
      </c>
      <c r="T222" s="44">
        <v>1997.58</v>
      </c>
      <c r="U222" s="44">
        <v>2210.16</v>
      </c>
      <c r="V222" s="44">
        <v>2219.6999999999998</v>
      </c>
      <c r="W222" s="44">
        <v>1987.63</v>
      </c>
      <c r="X222" s="44">
        <v>1993.44</v>
      </c>
      <c r="Y222" s="44">
        <v>1859.84</v>
      </c>
      <c r="Z222" s="44">
        <v>1461.42</v>
      </c>
      <c r="AA222" s="44">
        <v>1266.32</v>
      </c>
    </row>
    <row r="223" spans="1:27" ht="12.75" hidden="1" customHeight="1" outlineLevel="1" x14ac:dyDescent="0.2">
      <c r="A223" s="97" t="s">
        <v>1827</v>
      </c>
      <c r="B223" s="63" t="s">
        <v>90</v>
      </c>
      <c r="C223" s="43" t="s">
        <v>79</v>
      </c>
      <c r="D223" s="44">
        <f>$D$163</f>
        <v>1716.97</v>
      </c>
      <c r="E223" s="44">
        <f>$D$163</f>
        <v>1716.97</v>
      </c>
      <c r="F223" s="44">
        <f t="shared" ref="F223:AA223" si="127">$D$163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2">
      <c r="A224" s="97" t="s">
        <v>1828</v>
      </c>
      <c r="B224" s="63" t="s">
        <v>83</v>
      </c>
      <c r="C224" s="43" t="s">
        <v>79</v>
      </c>
      <c r="D224" s="44">
        <v>3.63</v>
      </c>
      <c r="E224" s="44">
        <v>3.63</v>
      </c>
      <c r="F224" s="44">
        <v>3.63</v>
      </c>
      <c r="G224" s="44">
        <v>3.63</v>
      </c>
      <c r="H224" s="44">
        <v>3.63</v>
      </c>
      <c r="I224" s="44">
        <v>3.63</v>
      </c>
      <c r="J224" s="44">
        <v>3.63</v>
      </c>
      <c r="K224" s="44">
        <v>3.63</v>
      </c>
      <c r="L224" s="44">
        <v>3.63</v>
      </c>
      <c r="M224" s="44">
        <v>3.63</v>
      </c>
      <c r="N224" s="44">
        <v>3.63</v>
      </c>
      <c r="O224" s="44">
        <v>3.63</v>
      </c>
      <c r="P224" s="44">
        <v>3.63</v>
      </c>
      <c r="Q224" s="44">
        <v>3.63</v>
      </c>
      <c r="R224" s="44">
        <v>3.63</v>
      </c>
      <c r="S224" s="44">
        <v>3.63</v>
      </c>
      <c r="T224" s="44">
        <v>3.63</v>
      </c>
      <c r="U224" s="44">
        <v>3.63</v>
      </c>
      <c r="V224" s="44">
        <v>3.63</v>
      </c>
      <c r="W224" s="44">
        <v>3.63</v>
      </c>
      <c r="X224" s="44">
        <v>3.63</v>
      </c>
      <c r="Y224" s="44">
        <v>3.63</v>
      </c>
      <c r="Z224" s="44">
        <v>3.63</v>
      </c>
      <c r="AA224" s="44">
        <v>3.63</v>
      </c>
    </row>
    <row r="225" spans="1:27" ht="12.75" hidden="1" customHeight="1" outlineLevel="1" x14ac:dyDescent="0.2">
      <c r="A225" s="97" t="s">
        <v>1829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collapsed="1" x14ac:dyDescent="0.2">
      <c r="A226" s="96" t="s">
        <v>1830</v>
      </c>
      <c r="B226" s="28" t="str">
        <f>"14"&amp;"."&amp;$B$776&amp;"."&amp;$B$777</f>
        <v>14.11.2023</v>
      </c>
      <c r="C226" s="88" t="s">
        <v>76</v>
      </c>
      <c r="D226" s="89">
        <f>ROUND(((D227+D228+D230+D229)/1000),5)</f>
        <v>3.1316299999999999</v>
      </c>
      <c r="E226" s="89">
        <f>ROUND(((E227+E228+E230+E229)/1000),5)</f>
        <v>3.0702500000000001</v>
      </c>
      <c r="F226" s="89">
        <f>ROUND(((F227+F228+F230+F229)/1000),5)</f>
        <v>3.0023200000000001</v>
      </c>
      <c r="G226" s="89">
        <f t="shared" ref="G226:AA226" si="129">ROUND(((G227+G228+G230+G229)/1000),5)</f>
        <v>2.9892400000000001</v>
      </c>
      <c r="H226" s="89">
        <f t="shared" si="129"/>
        <v>3.0499499999999999</v>
      </c>
      <c r="I226" s="89">
        <f t="shared" si="129"/>
        <v>3.1631300000000002</v>
      </c>
      <c r="J226" s="89">
        <f t="shared" si="129"/>
        <v>3.3376600000000001</v>
      </c>
      <c r="K226" s="89">
        <f t="shared" si="129"/>
        <v>3.6799300000000001</v>
      </c>
      <c r="L226" s="89">
        <f t="shared" si="129"/>
        <v>3.86294</v>
      </c>
      <c r="M226" s="89">
        <f t="shared" si="129"/>
        <v>3.9637899999999999</v>
      </c>
      <c r="N226" s="89">
        <f t="shared" si="129"/>
        <v>4.0571099999999998</v>
      </c>
      <c r="O226" s="89">
        <f t="shared" si="129"/>
        <v>4.0297499999999999</v>
      </c>
      <c r="P226" s="89">
        <f t="shared" si="129"/>
        <v>4.0035400000000001</v>
      </c>
      <c r="Q226" s="89">
        <f t="shared" si="129"/>
        <v>4.0273700000000003</v>
      </c>
      <c r="R226" s="89">
        <f t="shared" si="129"/>
        <v>4.1735899999999999</v>
      </c>
      <c r="S226" s="89">
        <f t="shared" si="129"/>
        <v>4.0931800000000003</v>
      </c>
      <c r="T226" s="89">
        <f t="shared" si="129"/>
        <v>4.1604799999999997</v>
      </c>
      <c r="U226" s="89">
        <f t="shared" si="129"/>
        <v>4.2034399999999996</v>
      </c>
      <c r="V226" s="89">
        <f t="shared" si="129"/>
        <v>4.0525500000000001</v>
      </c>
      <c r="W226" s="89">
        <f t="shared" si="129"/>
        <v>3.9645999999999999</v>
      </c>
      <c r="X226" s="89">
        <f t="shared" si="129"/>
        <v>3.8574999999999999</v>
      </c>
      <c r="Y226" s="89">
        <f t="shared" si="129"/>
        <v>3.7098300000000002</v>
      </c>
      <c r="Z226" s="89">
        <f t="shared" si="129"/>
        <v>3.4087200000000002</v>
      </c>
      <c r="AA226" s="89">
        <f t="shared" si="129"/>
        <v>3.22654</v>
      </c>
    </row>
    <row r="227" spans="1:27" ht="12.75" hidden="1" customHeight="1" outlineLevel="1" x14ac:dyDescent="0.2">
      <c r="A227" s="97" t="s">
        <v>1831</v>
      </c>
      <c r="B227" s="63" t="s">
        <v>242</v>
      </c>
      <c r="C227" s="43" t="s">
        <v>79</v>
      </c>
      <c r="D227" s="44">
        <v>1194.67</v>
      </c>
      <c r="E227" s="44">
        <v>1133.29</v>
      </c>
      <c r="F227" s="44">
        <v>1065.3599999999999</v>
      </c>
      <c r="G227" s="44">
        <v>1052.28</v>
      </c>
      <c r="H227" s="44">
        <v>1112.99</v>
      </c>
      <c r="I227" s="44">
        <v>1226.17</v>
      </c>
      <c r="J227" s="44">
        <v>1400.7</v>
      </c>
      <c r="K227" s="44">
        <v>1742.97</v>
      </c>
      <c r="L227" s="44">
        <v>1925.98</v>
      </c>
      <c r="M227" s="44">
        <v>2026.83</v>
      </c>
      <c r="N227" s="44">
        <v>2120.15</v>
      </c>
      <c r="O227" s="44">
        <v>2092.79</v>
      </c>
      <c r="P227" s="44">
        <v>2066.58</v>
      </c>
      <c r="Q227" s="44">
        <v>2090.41</v>
      </c>
      <c r="R227" s="44">
        <v>2236.63</v>
      </c>
      <c r="S227" s="44">
        <v>2156.2199999999998</v>
      </c>
      <c r="T227" s="44">
        <v>2223.52</v>
      </c>
      <c r="U227" s="44">
        <v>2266.48</v>
      </c>
      <c r="V227" s="44">
        <v>2115.59</v>
      </c>
      <c r="W227" s="44">
        <v>2027.64</v>
      </c>
      <c r="X227" s="44">
        <v>1920.54</v>
      </c>
      <c r="Y227" s="44">
        <v>1772.87</v>
      </c>
      <c r="Z227" s="44">
        <v>1471.76</v>
      </c>
      <c r="AA227" s="44">
        <v>1289.58</v>
      </c>
    </row>
    <row r="228" spans="1:27" ht="12.75" hidden="1" customHeight="1" outlineLevel="1" x14ac:dyDescent="0.2">
      <c r="A228" s="97" t="s">
        <v>1832</v>
      </c>
      <c r="B228" s="63" t="s">
        <v>90</v>
      </c>
      <c r="C228" s="43" t="s">
        <v>79</v>
      </c>
      <c r="D228" s="44">
        <f>$D$163</f>
        <v>1716.97</v>
      </c>
      <c r="E228" s="44">
        <f>$D$163</f>
        <v>1716.97</v>
      </c>
      <c r="F228" s="44">
        <f t="shared" ref="F228:AA228" si="130">$D$163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2">
      <c r="A229" s="97" t="s">
        <v>1833</v>
      </c>
      <c r="B229" s="63" t="s">
        <v>83</v>
      </c>
      <c r="C229" s="43" t="s">
        <v>79</v>
      </c>
      <c r="D229" s="44">
        <v>3.63</v>
      </c>
      <c r="E229" s="44">
        <v>3.63</v>
      </c>
      <c r="F229" s="44">
        <v>3.63</v>
      </c>
      <c r="G229" s="44">
        <v>3.63</v>
      </c>
      <c r="H229" s="44">
        <v>3.63</v>
      </c>
      <c r="I229" s="44">
        <v>3.63</v>
      </c>
      <c r="J229" s="44">
        <v>3.63</v>
      </c>
      <c r="K229" s="44">
        <v>3.63</v>
      </c>
      <c r="L229" s="44">
        <v>3.63</v>
      </c>
      <c r="M229" s="44">
        <v>3.63</v>
      </c>
      <c r="N229" s="44">
        <v>3.63</v>
      </c>
      <c r="O229" s="44">
        <v>3.63</v>
      </c>
      <c r="P229" s="44">
        <v>3.63</v>
      </c>
      <c r="Q229" s="44">
        <v>3.63</v>
      </c>
      <c r="R229" s="44">
        <v>3.63</v>
      </c>
      <c r="S229" s="44">
        <v>3.63</v>
      </c>
      <c r="T229" s="44">
        <v>3.63</v>
      </c>
      <c r="U229" s="44">
        <v>3.63</v>
      </c>
      <c r="V229" s="44">
        <v>3.63</v>
      </c>
      <c r="W229" s="44">
        <v>3.63</v>
      </c>
      <c r="X229" s="44">
        <v>3.63</v>
      </c>
      <c r="Y229" s="44">
        <v>3.63</v>
      </c>
      <c r="Z229" s="44">
        <v>3.63</v>
      </c>
      <c r="AA229" s="44">
        <v>3.63</v>
      </c>
    </row>
    <row r="230" spans="1:27" ht="12.75" hidden="1" customHeight="1" outlineLevel="1" x14ac:dyDescent="0.2">
      <c r="A230" s="97" t="s">
        <v>1834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collapsed="1" x14ac:dyDescent="0.2">
      <c r="A231" s="96" t="s">
        <v>1835</v>
      </c>
      <c r="B231" s="28" t="str">
        <f>"15"&amp;"."&amp;$B$776&amp;"."&amp;$B$777</f>
        <v>15.11.2023</v>
      </c>
      <c r="C231" s="88" t="s">
        <v>76</v>
      </c>
      <c r="D231" s="89">
        <f>ROUND(((D232+D233+D235+D234)/1000),5)</f>
        <v>3.10595</v>
      </c>
      <c r="E231" s="89">
        <f>ROUND(((E232+E233+E235+E234)/1000),5)</f>
        <v>3.01993</v>
      </c>
      <c r="F231" s="89">
        <f>ROUND(((F232+F233+F235+F234)/1000),5)</f>
        <v>2.9733800000000001</v>
      </c>
      <c r="G231" s="89">
        <f t="shared" ref="G231:AA231" si="132">ROUND(((G232+G233+G235+G234)/1000),5)</f>
        <v>2.96997</v>
      </c>
      <c r="H231" s="89">
        <f t="shared" si="132"/>
        <v>3.0185399999999998</v>
      </c>
      <c r="I231" s="89">
        <f t="shared" si="132"/>
        <v>3.1760899999999999</v>
      </c>
      <c r="J231" s="89">
        <f t="shared" si="132"/>
        <v>3.2786499999999998</v>
      </c>
      <c r="K231" s="89">
        <f t="shared" si="132"/>
        <v>3.5855700000000001</v>
      </c>
      <c r="L231" s="89">
        <f t="shared" si="132"/>
        <v>3.7286000000000001</v>
      </c>
      <c r="M231" s="89">
        <f t="shared" si="132"/>
        <v>3.80884</v>
      </c>
      <c r="N231" s="89">
        <f t="shared" si="132"/>
        <v>3.82687</v>
      </c>
      <c r="O231" s="89">
        <f t="shared" si="132"/>
        <v>3.8680599999999998</v>
      </c>
      <c r="P231" s="89">
        <f t="shared" si="132"/>
        <v>3.8389000000000002</v>
      </c>
      <c r="Q231" s="89">
        <f t="shared" si="132"/>
        <v>3.85623</v>
      </c>
      <c r="R231" s="89">
        <f t="shared" si="132"/>
        <v>3.86639</v>
      </c>
      <c r="S231" s="89">
        <f t="shared" si="132"/>
        <v>3.8702399999999999</v>
      </c>
      <c r="T231" s="89">
        <f t="shared" si="132"/>
        <v>3.8323</v>
      </c>
      <c r="U231" s="89">
        <f t="shared" si="132"/>
        <v>3.8681199999999998</v>
      </c>
      <c r="V231" s="89">
        <f t="shared" si="132"/>
        <v>3.8359899999999998</v>
      </c>
      <c r="W231" s="89">
        <f t="shared" si="132"/>
        <v>3.8365200000000002</v>
      </c>
      <c r="X231" s="89">
        <f t="shared" si="132"/>
        <v>3.7732999999999999</v>
      </c>
      <c r="Y231" s="89">
        <f t="shared" si="132"/>
        <v>3.6102400000000001</v>
      </c>
      <c r="Z231" s="89">
        <f t="shared" si="132"/>
        <v>3.4124500000000002</v>
      </c>
      <c r="AA231" s="89">
        <f t="shared" si="132"/>
        <v>3.22079</v>
      </c>
    </row>
    <row r="232" spans="1:27" ht="12.75" hidden="1" customHeight="1" outlineLevel="1" x14ac:dyDescent="0.2">
      <c r="A232" s="97" t="s">
        <v>1836</v>
      </c>
      <c r="B232" s="63" t="s">
        <v>242</v>
      </c>
      <c r="C232" s="43" t="s">
        <v>79</v>
      </c>
      <c r="D232" s="44">
        <v>1168.99</v>
      </c>
      <c r="E232" s="44">
        <v>1082.97</v>
      </c>
      <c r="F232" s="44">
        <v>1036.42</v>
      </c>
      <c r="G232" s="44">
        <v>1033.01</v>
      </c>
      <c r="H232" s="44">
        <v>1081.58</v>
      </c>
      <c r="I232" s="44">
        <v>1239.1300000000001</v>
      </c>
      <c r="J232" s="44">
        <v>1341.69</v>
      </c>
      <c r="K232" s="44">
        <v>1648.61</v>
      </c>
      <c r="L232" s="44">
        <v>1791.64</v>
      </c>
      <c r="M232" s="44">
        <v>1871.88</v>
      </c>
      <c r="N232" s="44">
        <v>1889.91</v>
      </c>
      <c r="O232" s="44">
        <v>1931.1</v>
      </c>
      <c r="P232" s="44">
        <v>1901.94</v>
      </c>
      <c r="Q232" s="44">
        <v>1919.27</v>
      </c>
      <c r="R232" s="44">
        <v>1929.43</v>
      </c>
      <c r="S232" s="44">
        <v>1933.28</v>
      </c>
      <c r="T232" s="44">
        <v>1895.34</v>
      </c>
      <c r="U232" s="44">
        <v>1931.16</v>
      </c>
      <c r="V232" s="44">
        <v>1899.03</v>
      </c>
      <c r="W232" s="44">
        <v>1899.56</v>
      </c>
      <c r="X232" s="44">
        <v>1836.34</v>
      </c>
      <c r="Y232" s="44">
        <v>1673.28</v>
      </c>
      <c r="Z232" s="44">
        <v>1475.49</v>
      </c>
      <c r="AA232" s="44">
        <v>1283.83</v>
      </c>
    </row>
    <row r="233" spans="1:27" ht="12.75" hidden="1" customHeight="1" outlineLevel="1" x14ac:dyDescent="0.2">
      <c r="A233" s="97" t="s">
        <v>1837</v>
      </c>
      <c r="B233" s="63" t="s">
        <v>90</v>
      </c>
      <c r="C233" s="43" t="s">
        <v>79</v>
      </c>
      <c r="D233" s="44">
        <f>$D$163</f>
        <v>1716.97</v>
      </c>
      <c r="E233" s="44">
        <f>$D$163</f>
        <v>1716.97</v>
      </c>
      <c r="F233" s="44">
        <f t="shared" ref="F233:AA233" si="133">$D$163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2">
      <c r="A234" s="97" t="s">
        <v>1838</v>
      </c>
      <c r="B234" s="63" t="s">
        <v>83</v>
      </c>
      <c r="C234" s="43" t="s">
        <v>79</v>
      </c>
      <c r="D234" s="44">
        <v>3.63</v>
      </c>
      <c r="E234" s="44">
        <v>3.63</v>
      </c>
      <c r="F234" s="44">
        <v>3.63</v>
      </c>
      <c r="G234" s="44">
        <v>3.63</v>
      </c>
      <c r="H234" s="44">
        <v>3.63</v>
      </c>
      <c r="I234" s="44">
        <v>3.63</v>
      </c>
      <c r="J234" s="44">
        <v>3.63</v>
      </c>
      <c r="K234" s="44">
        <v>3.63</v>
      </c>
      <c r="L234" s="44">
        <v>3.63</v>
      </c>
      <c r="M234" s="44">
        <v>3.63</v>
      </c>
      <c r="N234" s="44">
        <v>3.63</v>
      </c>
      <c r="O234" s="44">
        <v>3.63</v>
      </c>
      <c r="P234" s="44">
        <v>3.63</v>
      </c>
      <c r="Q234" s="44">
        <v>3.63</v>
      </c>
      <c r="R234" s="44">
        <v>3.63</v>
      </c>
      <c r="S234" s="44">
        <v>3.63</v>
      </c>
      <c r="T234" s="44">
        <v>3.63</v>
      </c>
      <c r="U234" s="44">
        <v>3.63</v>
      </c>
      <c r="V234" s="44">
        <v>3.63</v>
      </c>
      <c r="W234" s="44">
        <v>3.63</v>
      </c>
      <c r="X234" s="44">
        <v>3.63</v>
      </c>
      <c r="Y234" s="44">
        <v>3.63</v>
      </c>
      <c r="Z234" s="44">
        <v>3.63</v>
      </c>
      <c r="AA234" s="44">
        <v>3.63</v>
      </c>
    </row>
    <row r="235" spans="1:27" ht="12.75" hidden="1" customHeight="1" outlineLevel="1" x14ac:dyDescent="0.2">
      <c r="A235" s="97" t="s">
        <v>1839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collapsed="1" x14ac:dyDescent="0.2">
      <c r="A236" s="96" t="s">
        <v>1840</v>
      </c>
      <c r="B236" s="28" t="str">
        <f>"16"&amp;"."&amp;$B$776&amp;"."&amp;$B$777</f>
        <v>16.11.2023</v>
      </c>
      <c r="C236" s="88" t="s">
        <v>76</v>
      </c>
      <c r="D236" s="89">
        <f>ROUND(((D237+D238+D240+D239)/1000),5)</f>
        <v>3.0555300000000001</v>
      </c>
      <c r="E236" s="89">
        <f>ROUND(((E237+E238+E240+E239)/1000),5)</f>
        <v>2.9473199999999999</v>
      </c>
      <c r="F236" s="89">
        <f>ROUND(((F237+F238+F240+F239)/1000),5)</f>
        <v>2.87026</v>
      </c>
      <c r="G236" s="89">
        <f t="shared" ref="G236:AA236" si="135">ROUND(((G237+G238+G240+G239)/1000),5)</f>
        <v>2.8632599999999999</v>
      </c>
      <c r="H236" s="89">
        <f t="shared" si="135"/>
        <v>2.9474800000000001</v>
      </c>
      <c r="I236" s="89">
        <f t="shared" si="135"/>
        <v>3.1240800000000002</v>
      </c>
      <c r="J236" s="89">
        <f t="shared" si="135"/>
        <v>3.22743</v>
      </c>
      <c r="K236" s="89">
        <f t="shared" si="135"/>
        <v>3.5155599999999998</v>
      </c>
      <c r="L236" s="89">
        <f t="shared" si="135"/>
        <v>3.7062200000000001</v>
      </c>
      <c r="M236" s="89">
        <f t="shared" si="135"/>
        <v>3.7777599999999998</v>
      </c>
      <c r="N236" s="89">
        <f t="shared" si="135"/>
        <v>3.7948599999999999</v>
      </c>
      <c r="O236" s="89">
        <f t="shared" si="135"/>
        <v>3.82647</v>
      </c>
      <c r="P236" s="89">
        <f t="shared" si="135"/>
        <v>3.80863</v>
      </c>
      <c r="Q236" s="89">
        <f t="shared" si="135"/>
        <v>3.8224999999999998</v>
      </c>
      <c r="R236" s="89">
        <f t="shared" si="135"/>
        <v>3.8270499999999998</v>
      </c>
      <c r="S236" s="89">
        <f t="shared" si="135"/>
        <v>3.8238400000000001</v>
      </c>
      <c r="T236" s="89">
        <f t="shared" si="135"/>
        <v>3.8060999999999998</v>
      </c>
      <c r="U236" s="89">
        <f t="shared" si="135"/>
        <v>3.8698700000000001</v>
      </c>
      <c r="V236" s="89">
        <f t="shared" si="135"/>
        <v>3.8083800000000001</v>
      </c>
      <c r="W236" s="89">
        <f t="shared" si="135"/>
        <v>3.7967300000000002</v>
      </c>
      <c r="X236" s="89">
        <f t="shared" si="135"/>
        <v>3.72471</v>
      </c>
      <c r="Y236" s="89">
        <f t="shared" si="135"/>
        <v>3.5945800000000001</v>
      </c>
      <c r="Z236" s="89">
        <f t="shared" si="135"/>
        <v>3.3553600000000001</v>
      </c>
      <c r="AA236" s="89">
        <f t="shared" si="135"/>
        <v>3.1634699999999998</v>
      </c>
    </row>
    <row r="237" spans="1:27" ht="12.75" hidden="1" customHeight="1" outlineLevel="1" x14ac:dyDescent="0.2">
      <c r="A237" s="97" t="s">
        <v>1841</v>
      </c>
      <c r="B237" s="63" t="s">
        <v>242</v>
      </c>
      <c r="C237" s="43" t="s">
        <v>79</v>
      </c>
      <c r="D237" s="44">
        <v>1118.57</v>
      </c>
      <c r="E237" s="44">
        <v>1010.36</v>
      </c>
      <c r="F237" s="44">
        <v>933.3</v>
      </c>
      <c r="G237" s="44">
        <v>926.3</v>
      </c>
      <c r="H237" s="44">
        <v>1010.52</v>
      </c>
      <c r="I237" s="44">
        <v>1187.1199999999999</v>
      </c>
      <c r="J237" s="44">
        <v>1290.47</v>
      </c>
      <c r="K237" s="44">
        <v>1578.6</v>
      </c>
      <c r="L237" s="44">
        <v>1769.26</v>
      </c>
      <c r="M237" s="44">
        <v>1840.8</v>
      </c>
      <c r="N237" s="44">
        <v>1857.9</v>
      </c>
      <c r="O237" s="44">
        <v>1889.51</v>
      </c>
      <c r="P237" s="44">
        <v>1871.67</v>
      </c>
      <c r="Q237" s="44">
        <v>1885.54</v>
      </c>
      <c r="R237" s="44">
        <v>1890.09</v>
      </c>
      <c r="S237" s="44">
        <v>1886.88</v>
      </c>
      <c r="T237" s="44">
        <v>1869.14</v>
      </c>
      <c r="U237" s="44">
        <v>1932.91</v>
      </c>
      <c r="V237" s="44">
        <v>1871.42</v>
      </c>
      <c r="W237" s="44">
        <v>1859.77</v>
      </c>
      <c r="X237" s="44">
        <v>1787.75</v>
      </c>
      <c r="Y237" s="44">
        <v>1657.62</v>
      </c>
      <c r="Z237" s="44">
        <v>1418.4</v>
      </c>
      <c r="AA237" s="44">
        <v>1226.51</v>
      </c>
    </row>
    <row r="238" spans="1:27" ht="12.75" hidden="1" customHeight="1" outlineLevel="1" x14ac:dyDescent="0.2">
      <c r="A238" s="97" t="s">
        <v>1842</v>
      </c>
      <c r="B238" s="63" t="s">
        <v>90</v>
      </c>
      <c r="C238" s="43" t="s">
        <v>79</v>
      </c>
      <c r="D238" s="44">
        <f>$D$163</f>
        <v>1716.97</v>
      </c>
      <c r="E238" s="44">
        <f>$D$163</f>
        <v>1716.97</v>
      </c>
      <c r="F238" s="44">
        <f t="shared" ref="F238:AA238" si="136">$D$163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2">
      <c r="A239" s="97" t="s">
        <v>1843</v>
      </c>
      <c r="B239" s="63" t="s">
        <v>83</v>
      </c>
      <c r="C239" s="43" t="s">
        <v>79</v>
      </c>
      <c r="D239" s="44">
        <v>3.63</v>
      </c>
      <c r="E239" s="44">
        <v>3.63</v>
      </c>
      <c r="F239" s="44">
        <v>3.63</v>
      </c>
      <c r="G239" s="44">
        <v>3.63</v>
      </c>
      <c r="H239" s="44">
        <v>3.63</v>
      </c>
      <c r="I239" s="44">
        <v>3.63</v>
      </c>
      <c r="J239" s="44">
        <v>3.63</v>
      </c>
      <c r="K239" s="44">
        <v>3.63</v>
      </c>
      <c r="L239" s="44">
        <v>3.63</v>
      </c>
      <c r="M239" s="44">
        <v>3.63</v>
      </c>
      <c r="N239" s="44">
        <v>3.63</v>
      </c>
      <c r="O239" s="44">
        <v>3.63</v>
      </c>
      <c r="P239" s="44">
        <v>3.63</v>
      </c>
      <c r="Q239" s="44">
        <v>3.63</v>
      </c>
      <c r="R239" s="44">
        <v>3.63</v>
      </c>
      <c r="S239" s="44">
        <v>3.63</v>
      </c>
      <c r="T239" s="44">
        <v>3.63</v>
      </c>
      <c r="U239" s="44">
        <v>3.63</v>
      </c>
      <c r="V239" s="44">
        <v>3.63</v>
      </c>
      <c r="W239" s="44">
        <v>3.63</v>
      </c>
      <c r="X239" s="44">
        <v>3.63</v>
      </c>
      <c r="Y239" s="44">
        <v>3.63</v>
      </c>
      <c r="Z239" s="44">
        <v>3.63</v>
      </c>
      <c r="AA239" s="44">
        <v>3.63</v>
      </c>
    </row>
    <row r="240" spans="1:27" ht="12.75" hidden="1" customHeight="1" outlineLevel="1" x14ac:dyDescent="0.2">
      <c r="A240" s="97" t="s">
        <v>1844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collapsed="1" x14ac:dyDescent="0.2">
      <c r="A241" s="96" t="s">
        <v>1845</v>
      </c>
      <c r="B241" s="28" t="str">
        <f>"17"&amp;"."&amp;$B$776&amp;"."&amp;$B$777</f>
        <v>17.11.2023</v>
      </c>
      <c r="C241" s="88" t="s">
        <v>76</v>
      </c>
      <c r="D241" s="89">
        <f>ROUND(((D242+D243+D245+D244)/1000),5)</f>
        <v>3.0920000000000001</v>
      </c>
      <c r="E241" s="89">
        <f>ROUND(((E242+E243+E245+E244)/1000),5)</f>
        <v>2.9825200000000001</v>
      </c>
      <c r="F241" s="89">
        <f>ROUND(((F242+F243+F245+F244)/1000),5)</f>
        <v>2.93452</v>
      </c>
      <c r="G241" s="89">
        <f t="shared" ref="G241:AA241" si="138">ROUND(((G242+G243+G245+G244)/1000),5)</f>
        <v>2.9282499999999998</v>
      </c>
      <c r="H241" s="89">
        <f t="shared" si="138"/>
        <v>2.9643099999999998</v>
      </c>
      <c r="I241" s="89">
        <f t="shared" si="138"/>
        <v>3.1408100000000001</v>
      </c>
      <c r="J241" s="89">
        <f t="shared" si="138"/>
        <v>3.2287499999999998</v>
      </c>
      <c r="K241" s="89">
        <f t="shared" si="138"/>
        <v>3.4835500000000001</v>
      </c>
      <c r="L241" s="89">
        <f t="shared" si="138"/>
        <v>3.7239399999999998</v>
      </c>
      <c r="M241" s="89">
        <f t="shared" si="138"/>
        <v>3.7821199999999999</v>
      </c>
      <c r="N241" s="89">
        <f t="shared" si="138"/>
        <v>3.8050199999999998</v>
      </c>
      <c r="O241" s="89">
        <f t="shared" si="138"/>
        <v>3.8215400000000002</v>
      </c>
      <c r="P241" s="89">
        <f t="shared" si="138"/>
        <v>3.7957399999999999</v>
      </c>
      <c r="Q241" s="89">
        <f t="shared" si="138"/>
        <v>3.7987899999999999</v>
      </c>
      <c r="R241" s="89">
        <f t="shared" si="138"/>
        <v>3.8048600000000001</v>
      </c>
      <c r="S241" s="89">
        <f t="shared" si="138"/>
        <v>3.80158</v>
      </c>
      <c r="T241" s="89">
        <f t="shared" si="138"/>
        <v>3.78416</v>
      </c>
      <c r="U241" s="89">
        <f t="shared" si="138"/>
        <v>3.8245</v>
      </c>
      <c r="V241" s="89">
        <f t="shared" si="138"/>
        <v>3.8036400000000001</v>
      </c>
      <c r="W241" s="89">
        <f t="shared" si="138"/>
        <v>3.79691</v>
      </c>
      <c r="X241" s="89">
        <f t="shared" si="138"/>
        <v>3.6899500000000001</v>
      </c>
      <c r="Y241" s="89">
        <f t="shared" si="138"/>
        <v>3.5988000000000002</v>
      </c>
      <c r="Z241" s="89">
        <f t="shared" si="138"/>
        <v>3.35331</v>
      </c>
      <c r="AA241" s="89">
        <f t="shared" si="138"/>
        <v>3.1737199999999999</v>
      </c>
    </row>
    <row r="242" spans="1:27" ht="12.75" hidden="1" customHeight="1" outlineLevel="1" x14ac:dyDescent="0.2">
      <c r="A242" s="97" t="s">
        <v>1846</v>
      </c>
      <c r="B242" s="63" t="s">
        <v>242</v>
      </c>
      <c r="C242" s="43" t="s">
        <v>79</v>
      </c>
      <c r="D242" s="44">
        <v>1155.04</v>
      </c>
      <c r="E242" s="44">
        <v>1045.56</v>
      </c>
      <c r="F242" s="44">
        <v>997.56</v>
      </c>
      <c r="G242" s="44">
        <v>991.29</v>
      </c>
      <c r="H242" s="44">
        <v>1027.3499999999999</v>
      </c>
      <c r="I242" s="44">
        <v>1203.8499999999999</v>
      </c>
      <c r="J242" s="44">
        <v>1291.79</v>
      </c>
      <c r="K242" s="44">
        <v>1546.59</v>
      </c>
      <c r="L242" s="44">
        <v>1786.98</v>
      </c>
      <c r="M242" s="44">
        <v>1845.16</v>
      </c>
      <c r="N242" s="44">
        <v>1868.06</v>
      </c>
      <c r="O242" s="44">
        <v>1884.58</v>
      </c>
      <c r="P242" s="44">
        <v>1858.78</v>
      </c>
      <c r="Q242" s="44">
        <v>1861.83</v>
      </c>
      <c r="R242" s="44">
        <v>1867.9</v>
      </c>
      <c r="S242" s="44">
        <v>1864.62</v>
      </c>
      <c r="T242" s="44">
        <v>1847.2</v>
      </c>
      <c r="U242" s="44">
        <v>1887.54</v>
      </c>
      <c r="V242" s="44">
        <v>1866.68</v>
      </c>
      <c r="W242" s="44">
        <v>1859.95</v>
      </c>
      <c r="X242" s="44">
        <v>1752.99</v>
      </c>
      <c r="Y242" s="44">
        <v>1661.84</v>
      </c>
      <c r="Z242" s="44">
        <v>1416.35</v>
      </c>
      <c r="AA242" s="44">
        <v>1236.76</v>
      </c>
    </row>
    <row r="243" spans="1:27" ht="12.75" hidden="1" customHeight="1" outlineLevel="1" x14ac:dyDescent="0.2">
      <c r="A243" s="97" t="s">
        <v>1847</v>
      </c>
      <c r="B243" s="63" t="s">
        <v>90</v>
      </c>
      <c r="C243" s="43" t="s">
        <v>79</v>
      </c>
      <c r="D243" s="44">
        <f>$D$163</f>
        <v>1716.97</v>
      </c>
      <c r="E243" s="44">
        <f>$D$163</f>
        <v>1716.97</v>
      </c>
      <c r="F243" s="44">
        <f t="shared" ref="F243:AA243" si="139">$D$163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2">
      <c r="A244" s="97" t="s">
        <v>1848</v>
      </c>
      <c r="B244" s="63" t="s">
        <v>83</v>
      </c>
      <c r="C244" s="43" t="s">
        <v>79</v>
      </c>
      <c r="D244" s="44">
        <v>3.63</v>
      </c>
      <c r="E244" s="44">
        <v>3.63</v>
      </c>
      <c r="F244" s="44">
        <v>3.63</v>
      </c>
      <c r="G244" s="44">
        <v>3.63</v>
      </c>
      <c r="H244" s="44">
        <v>3.63</v>
      </c>
      <c r="I244" s="44">
        <v>3.63</v>
      </c>
      <c r="J244" s="44">
        <v>3.63</v>
      </c>
      <c r="K244" s="44">
        <v>3.63</v>
      </c>
      <c r="L244" s="44">
        <v>3.63</v>
      </c>
      <c r="M244" s="44">
        <v>3.63</v>
      </c>
      <c r="N244" s="44">
        <v>3.63</v>
      </c>
      <c r="O244" s="44">
        <v>3.63</v>
      </c>
      <c r="P244" s="44">
        <v>3.63</v>
      </c>
      <c r="Q244" s="44">
        <v>3.63</v>
      </c>
      <c r="R244" s="44">
        <v>3.63</v>
      </c>
      <c r="S244" s="44">
        <v>3.63</v>
      </c>
      <c r="T244" s="44">
        <v>3.63</v>
      </c>
      <c r="U244" s="44">
        <v>3.63</v>
      </c>
      <c r="V244" s="44">
        <v>3.63</v>
      </c>
      <c r="W244" s="44">
        <v>3.63</v>
      </c>
      <c r="X244" s="44">
        <v>3.63</v>
      </c>
      <c r="Y244" s="44">
        <v>3.63</v>
      </c>
      <c r="Z244" s="44">
        <v>3.63</v>
      </c>
      <c r="AA244" s="44">
        <v>3.63</v>
      </c>
    </row>
    <row r="245" spans="1:27" ht="12.75" hidden="1" customHeight="1" outlineLevel="1" x14ac:dyDescent="0.2">
      <c r="A245" s="97" t="s">
        <v>1849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collapsed="1" x14ac:dyDescent="0.2">
      <c r="A246" s="96" t="s">
        <v>1850</v>
      </c>
      <c r="B246" s="28" t="str">
        <f>"18"&amp;"."&amp;$B$776&amp;"."&amp;$B$777</f>
        <v>18.11.2023</v>
      </c>
      <c r="C246" s="88" t="s">
        <v>76</v>
      </c>
      <c r="D246" s="89">
        <f>ROUND(((D247+D248+D250+D249)/1000),5)</f>
        <v>3.1316600000000001</v>
      </c>
      <c r="E246" s="89">
        <f>ROUND(((E247+E248+E250+E249)/1000),5)</f>
        <v>3.0387599999999999</v>
      </c>
      <c r="F246" s="89">
        <f>ROUND(((F247+F248+F250+F249)/1000),5)</f>
        <v>2.98827</v>
      </c>
      <c r="G246" s="89">
        <f t="shared" ref="G246:AA246" si="141">ROUND(((G247+G248+G250+G249)/1000),5)</f>
        <v>2.9522599999999999</v>
      </c>
      <c r="H246" s="89">
        <f t="shared" si="141"/>
        <v>2.9786199999999998</v>
      </c>
      <c r="I246" s="89">
        <f t="shared" si="141"/>
        <v>3.0440800000000001</v>
      </c>
      <c r="J246" s="89">
        <f t="shared" si="141"/>
        <v>3.1114799999999998</v>
      </c>
      <c r="K246" s="89">
        <f t="shared" si="141"/>
        <v>3.3437899999999998</v>
      </c>
      <c r="L246" s="89">
        <f t="shared" si="141"/>
        <v>3.5685199999999999</v>
      </c>
      <c r="M246" s="89">
        <f t="shared" si="141"/>
        <v>3.6997399999999998</v>
      </c>
      <c r="N246" s="89">
        <f t="shared" si="141"/>
        <v>3.76844</v>
      </c>
      <c r="O246" s="89">
        <f t="shared" si="141"/>
        <v>3.7835800000000002</v>
      </c>
      <c r="P246" s="89">
        <f t="shared" si="141"/>
        <v>3.7713100000000002</v>
      </c>
      <c r="Q246" s="89">
        <f t="shared" si="141"/>
        <v>3.7637399999999999</v>
      </c>
      <c r="R246" s="89">
        <f t="shared" si="141"/>
        <v>3.74979</v>
      </c>
      <c r="S246" s="89">
        <f t="shared" si="141"/>
        <v>3.7493400000000001</v>
      </c>
      <c r="T246" s="89">
        <f t="shared" si="141"/>
        <v>3.77014</v>
      </c>
      <c r="U246" s="89">
        <f t="shared" si="141"/>
        <v>3.8029199999999999</v>
      </c>
      <c r="V246" s="89">
        <f t="shared" si="141"/>
        <v>3.78694</v>
      </c>
      <c r="W246" s="89">
        <f t="shared" si="141"/>
        <v>3.74559</v>
      </c>
      <c r="X246" s="89">
        <f t="shared" si="141"/>
        <v>3.64716</v>
      </c>
      <c r="Y246" s="89">
        <f t="shared" si="141"/>
        <v>3.4636800000000001</v>
      </c>
      <c r="Z246" s="89">
        <f t="shared" si="141"/>
        <v>3.16743</v>
      </c>
      <c r="AA246" s="89">
        <f t="shared" si="141"/>
        <v>3.1269200000000001</v>
      </c>
    </row>
    <row r="247" spans="1:27" ht="12.75" hidden="1" customHeight="1" outlineLevel="1" x14ac:dyDescent="0.2">
      <c r="A247" s="97" t="s">
        <v>1851</v>
      </c>
      <c r="B247" s="63" t="s">
        <v>242</v>
      </c>
      <c r="C247" s="43" t="s">
        <v>79</v>
      </c>
      <c r="D247" s="44">
        <v>1194.7</v>
      </c>
      <c r="E247" s="44">
        <v>1101.8</v>
      </c>
      <c r="F247" s="44">
        <v>1051.31</v>
      </c>
      <c r="G247" s="44">
        <v>1015.3</v>
      </c>
      <c r="H247" s="44">
        <v>1041.6600000000001</v>
      </c>
      <c r="I247" s="44">
        <v>1107.1199999999999</v>
      </c>
      <c r="J247" s="44">
        <v>1174.52</v>
      </c>
      <c r="K247" s="44">
        <v>1406.83</v>
      </c>
      <c r="L247" s="44">
        <v>1631.56</v>
      </c>
      <c r="M247" s="44">
        <v>1762.78</v>
      </c>
      <c r="N247" s="44">
        <v>1831.48</v>
      </c>
      <c r="O247" s="44">
        <v>1846.62</v>
      </c>
      <c r="P247" s="44">
        <v>1834.35</v>
      </c>
      <c r="Q247" s="44">
        <v>1826.78</v>
      </c>
      <c r="R247" s="44">
        <v>1812.83</v>
      </c>
      <c r="S247" s="44">
        <v>1812.38</v>
      </c>
      <c r="T247" s="44">
        <v>1833.18</v>
      </c>
      <c r="U247" s="44">
        <v>1865.96</v>
      </c>
      <c r="V247" s="44">
        <v>1849.98</v>
      </c>
      <c r="W247" s="44">
        <v>1808.63</v>
      </c>
      <c r="X247" s="44">
        <v>1710.2</v>
      </c>
      <c r="Y247" s="44">
        <v>1526.72</v>
      </c>
      <c r="Z247" s="44">
        <v>1230.47</v>
      </c>
      <c r="AA247" s="44">
        <v>1189.96</v>
      </c>
    </row>
    <row r="248" spans="1:27" ht="12.75" hidden="1" customHeight="1" outlineLevel="1" x14ac:dyDescent="0.2">
      <c r="A248" s="97" t="s">
        <v>1852</v>
      </c>
      <c r="B248" s="63" t="s">
        <v>90</v>
      </c>
      <c r="C248" s="43" t="s">
        <v>79</v>
      </c>
      <c r="D248" s="44">
        <f>$D$163</f>
        <v>1716.97</v>
      </c>
      <c r="E248" s="44">
        <f>$D$163</f>
        <v>1716.97</v>
      </c>
      <c r="F248" s="44">
        <f t="shared" ref="F248:AA248" si="142">$D$163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2">
      <c r="A249" s="97" t="s">
        <v>1853</v>
      </c>
      <c r="B249" s="63" t="s">
        <v>83</v>
      </c>
      <c r="C249" s="43" t="s">
        <v>79</v>
      </c>
      <c r="D249" s="44">
        <v>3.63</v>
      </c>
      <c r="E249" s="44">
        <v>3.63</v>
      </c>
      <c r="F249" s="44">
        <v>3.63</v>
      </c>
      <c r="G249" s="44">
        <v>3.63</v>
      </c>
      <c r="H249" s="44">
        <v>3.63</v>
      </c>
      <c r="I249" s="44">
        <v>3.63</v>
      </c>
      <c r="J249" s="44">
        <v>3.63</v>
      </c>
      <c r="K249" s="44">
        <v>3.63</v>
      </c>
      <c r="L249" s="44">
        <v>3.63</v>
      </c>
      <c r="M249" s="44">
        <v>3.63</v>
      </c>
      <c r="N249" s="44">
        <v>3.63</v>
      </c>
      <c r="O249" s="44">
        <v>3.63</v>
      </c>
      <c r="P249" s="44">
        <v>3.63</v>
      </c>
      <c r="Q249" s="44">
        <v>3.63</v>
      </c>
      <c r="R249" s="44">
        <v>3.63</v>
      </c>
      <c r="S249" s="44">
        <v>3.63</v>
      </c>
      <c r="T249" s="44">
        <v>3.63</v>
      </c>
      <c r="U249" s="44">
        <v>3.63</v>
      </c>
      <c r="V249" s="44">
        <v>3.63</v>
      </c>
      <c r="W249" s="44">
        <v>3.63</v>
      </c>
      <c r="X249" s="44">
        <v>3.63</v>
      </c>
      <c r="Y249" s="44">
        <v>3.63</v>
      </c>
      <c r="Z249" s="44">
        <v>3.63</v>
      </c>
      <c r="AA249" s="44">
        <v>3.63</v>
      </c>
    </row>
    <row r="250" spans="1:27" ht="12.75" hidden="1" customHeight="1" outlineLevel="1" x14ac:dyDescent="0.2">
      <c r="A250" s="97" t="s">
        <v>1854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collapsed="1" x14ac:dyDescent="0.2">
      <c r="A251" s="96" t="s">
        <v>1855</v>
      </c>
      <c r="B251" s="28" t="str">
        <f>"19"&amp;"."&amp;$B$776&amp;"."&amp;$B$777</f>
        <v>19.11.2023</v>
      </c>
      <c r="C251" s="88" t="s">
        <v>76</v>
      </c>
      <c r="D251" s="89">
        <f>ROUND(((D252+D253+D255+D254)/1000),5)</f>
        <v>3.09293</v>
      </c>
      <c r="E251" s="89">
        <f>ROUND(((E252+E253+E255+E254)/1000),5)</f>
        <v>3.0850499999999998</v>
      </c>
      <c r="F251" s="89">
        <f>ROUND(((F252+F253+F255+F254)/1000),5)</f>
        <v>3.0018199999999999</v>
      </c>
      <c r="G251" s="89">
        <f t="shared" ref="G251:AA251" si="144">ROUND(((G252+G253+G255+G254)/1000),5)</f>
        <v>2.97661</v>
      </c>
      <c r="H251" s="89">
        <f t="shared" si="144"/>
        <v>2.99743</v>
      </c>
      <c r="I251" s="89">
        <f t="shared" si="144"/>
        <v>3.02989</v>
      </c>
      <c r="J251" s="89">
        <f t="shared" si="144"/>
        <v>2.9139900000000001</v>
      </c>
      <c r="K251" s="89">
        <f t="shared" si="144"/>
        <v>3.0694400000000002</v>
      </c>
      <c r="L251" s="89">
        <f t="shared" si="144"/>
        <v>3.1729099999999999</v>
      </c>
      <c r="M251" s="89">
        <f t="shared" si="144"/>
        <v>3.3765000000000001</v>
      </c>
      <c r="N251" s="89">
        <f t="shared" si="144"/>
        <v>3.5082100000000001</v>
      </c>
      <c r="O251" s="89">
        <f t="shared" si="144"/>
        <v>3.5253899999999998</v>
      </c>
      <c r="P251" s="89">
        <f t="shared" si="144"/>
        <v>3.5324499999999999</v>
      </c>
      <c r="Q251" s="89">
        <f t="shared" si="144"/>
        <v>3.5340600000000002</v>
      </c>
      <c r="R251" s="89">
        <f t="shared" si="144"/>
        <v>3.53504</v>
      </c>
      <c r="S251" s="89">
        <f t="shared" si="144"/>
        <v>3.5407299999999999</v>
      </c>
      <c r="T251" s="89">
        <f t="shared" si="144"/>
        <v>3.5791200000000001</v>
      </c>
      <c r="U251" s="89">
        <f t="shared" si="144"/>
        <v>3.6314899999999999</v>
      </c>
      <c r="V251" s="89">
        <f t="shared" si="144"/>
        <v>3.6267299999999998</v>
      </c>
      <c r="W251" s="89">
        <f t="shared" si="144"/>
        <v>3.6147900000000002</v>
      </c>
      <c r="X251" s="89">
        <f t="shared" si="144"/>
        <v>3.5913200000000001</v>
      </c>
      <c r="Y251" s="89">
        <f t="shared" si="144"/>
        <v>3.3820100000000002</v>
      </c>
      <c r="Z251" s="89">
        <f t="shared" si="144"/>
        <v>3.2063299999999999</v>
      </c>
      <c r="AA251" s="89">
        <f t="shared" si="144"/>
        <v>3.1159699999999999</v>
      </c>
    </row>
    <row r="252" spans="1:27" ht="12.75" hidden="1" customHeight="1" outlineLevel="1" x14ac:dyDescent="0.2">
      <c r="A252" s="97" t="s">
        <v>1856</v>
      </c>
      <c r="B252" s="63" t="s">
        <v>242</v>
      </c>
      <c r="C252" s="43" t="s">
        <v>79</v>
      </c>
      <c r="D252" s="44">
        <v>1155.97</v>
      </c>
      <c r="E252" s="44">
        <v>1148.0899999999999</v>
      </c>
      <c r="F252" s="44">
        <v>1064.8599999999999</v>
      </c>
      <c r="G252" s="44">
        <v>1039.6500000000001</v>
      </c>
      <c r="H252" s="44">
        <v>1060.47</v>
      </c>
      <c r="I252" s="44">
        <v>1092.93</v>
      </c>
      <c r="J252" s="44">
        <v>977.03</v>
      </c>
      <c r="K252" s="44">
        <v>1132.48</v>
      </c>
      <c r="L252" s="44">
        <v>1235.95</v>
      </c>
      <c r="M252" s="44">
        <v>1439.54</v>
      </c>
      <c r="N252" s="44">
        <v>1571.25</v>
      </c>
      <c r="O252" s="44">
        <v>1588.43</v>
      </c>
      <c r="P252" s="44">
        <v>1595.49</v>
      </c>
      <c r="Q252" s="44">
        <v>1597.1</v>
      </c>
      <c r="R252" s="44">
        <v>1598.08</v>
      </c>
      <c r="S252" s="44">
        <v>1603.77</v>
      </c>
      <c r="T252" s="44">
        <v>1642.16</v>
      </c>
      <c r="U252" s="44">
        <v>1694.53</v>
      </c>
      <c r="V252" s="44">
        <v>1689.77</v>
      </c>
      <c r="W252" s="44">
        <v>1677.83</v>
      </c>
      <c r="X252" s="44">
        <v>1654.36</v>
      </c>
      <c r="Y252" s="44">
        <v>1445.05</v>
      </c>
      <c r="Z252" s="44">
        <v>1269.3699999999999</v>
      </c>
      <c r="AA252" s="44">
        <v>1179.01</v>
      </c>
    </row>
    <row r="253" spans="1:27" ht="12.75" hidden="1" customHeight="1" outlineLevel="1" x14ac:dyDescent="0.2">
      <c r="A253" s="97" t="s">
        <v>1857</v>
      </c>
      <c r="B253" s="63" t="s">
        <v>90</v>
      </c>
      <c r="C253" s="43" t="s">
        <v>79</v>
      </c>
      <c r="D253" s="44">
        <f>$D$163</f>
        <v>1716.97</v>
      </c>
      <c r="E253" s="44">
        <f>$D$163</f>
        <v>1716.97</v>
      </c>
      <c r="F253" s="44">
        <f t="shared" ref="F253:AA253" si="145">$D$163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2">
      <c r="A254" s="97" t="s">
        <v>1858</v>
      </c>
      <c r="B254" s="63" t="s">
        <v>83</v>
      </c>
      <c r="C254" s="43" t="s">
        <v>79</v>
      </c>
      <c r="D254" s="44">
        <v>3.63</v>
      </c>
      <c r="E254" s="44">
        <v>3.63</v>
      </c>
      <c r="F254" s="44">
        <v>3.63</v>
      </c>
      <c r="G254" s="44">
        <v>3.63</v>
      </c>
      <c r="H254" s="44">
        <v>3.63</v>
      </c>
      <c r="I254" s="44">
        <v>3.63</v>
      </c>
      <c r="J254" s="44">
        <v>3.63</v>
      </c>
      <c r="K254" s="44">
        <v>3.63</v>
      </c>
      <c r="L254" s="44">
        <v>3.63</v>
      </c>
      <c r="M254" s="44">
        <v>3.63</v>
      </c>
      <c r="N254" s="44">
        <v>3.63</v>
      </c>
      <c r="O254" s="44">
        <v>3.63</v>
      </c>
      <c r="P254" s="44">
        <v>3.63</v>
      </c>
      <c r="Q254" s="44">
        <v>3.63</v>
      </c>
      <c r="R254" s="44">
        <v>3.63</v>
      </c>
      <c r="S254" s="44">
        <v>3.63</v>
      </c>
      <c r="T254" s="44">
        <v>3.63</v>
      </c>
      <c r="U254" s="44">
        <v>3.63</v>
      </c>
      <c r="V254" s="44">
        <v>3.63</v>
      </c>
      <c r="W254" s="44">
        <v>3.63</v>
      </c>
      <c r="X254" s="44">
        <v>3.63</v>
      </c>
      <c r="Y254" s="44">
        <v>3.63</v>
      </c>
      <c r="Z254" s="44">
        <v>3.63</v>
      </c>
      <c r="AA254" s="44">
        <v>3.63</v>
      </c>
    </row>
    <row r="255" spans="1:27" ht="12.75" hidden="1" customHeight="1" outlineLevel="1" x14ac:dyDescent="0.2">
      <c r="A255" s="97" t="s">
        <v>1859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collapsed="1" x14ac:dyDescent="0.2">
      <c r="A256" s="96" t="s">
        <v>1860</v>
      </c>
      <c r="B256" s="28" t="str">
        <f>"20"&amp;"."&amp;$B$776&amp;"."&amp;$B$777</f>
        <v>20.11.2023</v>
      </c>
      <c r="C256" s="88" t="s">
        <v>76</v>
      </c>
      <c r="D256" s="89">
        <f>ROUND(((D257+D258+D260+D259)/1000),5)</f>
        <v>3.03098</v>
      </c>
      <c r="E256" s="89">
        <f>ROUND(((E257+E258+E260+E259)/1000),5)</f>
        <v>2.9334699999999998</v>
      </c>
      <c r="F256" s="89">
        <f>ROUND(((F257+F258+F260+F259)/1000),5)</f>
        <v>2.8704399999999999</v>
      </c>
      <c r="G256" s="89">
        <f t="shared" ref="G256:AA256" si="147">ROUND(((G257+G258+G260+G259)/1000),5)</f>
        <v>2.8660999999999999</v>
      </c>
      <c r="H256" s="89">
        <f t="shared" si="147"/>
        <v>2.91018</v>
      </c>
      <c r="I256" s="89">
        <f t="shared" si="147"/>
        <v>3.0885799999999999</v>
      </c>
      <c r="J256" s="89">
        <f t="shared" si="147"/>
        <v>3.1988400000000001</v>
      </c>
      <c r="K256" s="89">
        <f t="shared" si="147"/>
        <v>3.4880499999999999</v>
      </c>
      <c r="L256" s="89">
        <f t="shared" si="147"/>
        <v>3.6601699999999999</v>
      </c>
      <c r="M256" s="89">
        <f t="shared" si="147"/>
        <v>3.7214499999999999</v>
      </c>
      <c r="N256" s="89">
        <f t="shared" si="147"/>
        <v>3.7824599999999999</v>
      </c>
      <c r="O256" s="89">
        <f t="shared" si="147"/>
        <v>3.8273700000000002</v>
      </c>
      <c r="P256" s="89">
        <f t="shared" si="147"/>
        <v>3.78912</v>
      </c>
      <c r="Q256" s="89">
        <f t="shared" si="147"/>
        <v>3.80999</v>
      </c>
      <c r="R256" s="89">
        <f t="shared" si="147"/>
        <v>3.8063799999999999</v>
      </c>
      <c r="S256" s="89">
        <f t="shared" si="147"/>
        <v>3.78999</v>
      </c>
      <c r="T256" s="89">
        <f t="shared" si="147"/>
        <v>3.7984499999999999</v>
      </c>
      <c r="U256" s="89">
        <f t="shared" si="147"/>
        <v>3.94299</v>
      </c>
      <c r="V256" s="89">
        <f t="shared" si="147"/>
        <v>3.9474800000000001</v>
      </c>
      <c r="W256" s="89">
        <f t="shared" si="147"/>
        <v>3.7907000000000002</v>
      </c>
      <c r="X256" s="89">
        <f t="shared" si="147"/>
        <v>3.6285599999999998</v>
      </c>
      <c r="Y256" s="89">
        <f t="shared" si="147"/>
        <v>3.5357699999999999</v>
      </c>
      <c r="Z256" s="89">
        <f t="shared" si="147"/>
        <v>3.2464</v>
      </c>
      <c r="AA256" s="89">
        <f t="shared" si="147"/>
        <v>3.1250100000000001</v>
      </c>
    </row>
    <row r="257" spans="1:27" ht="12.75" hidden="1" customHeight="1" outlineLevel="1" x14ac:dyDescent="0.2">
      <c r="A257" s="97" t="s">
        <v>1861</v>
      </c>
      <c r="B257" s="63" t="s">
        <v>242</v>
      </c>
      <c r="C257" s="43" t="s">
        <v>79</v>
      </c>
      <c r="D257" s="44">
        <v>1094.02</v>
      </c>
      <c r="E257" s="44">
        <v>996.51</v>
      </c>
      <c r="F257" s="44">
        <v>933.48</v>
      </c>
      <c r="G257" s="44">
        <v>929.14</v>
      </c>
      <c r="H257" s="44">
        <v>973.22</v>
      </c>
      <c r="I257" s="44">
        <v>1151.6199999999999</v>
      </c>
      <c r="J257" s="44">
        <v>1261.8800000000001</v>
      </c>
      <c r="K257" s="44">
        <v>1551.09</v>
      </c>
      <c r="L257" s="44">
        <v>1723.21</v>
      </c>
      <c r="M257" s="44">
        <v>1784.49</v>
      </c>
      <c r="N257" s="44">
        <v>1845.5</v>
      </c>
      <c r="O257" s="44">
        <v>1890.41</v>
      </c>
      <c r="P257" s="44">
        <v>1852.16</v>
      </c>
      <c r="Q257" s="44">
        <v>1873.03</v>
      </c>
      <c r="R257" s="44">
        <v>1869.42</v>
      </c>
      <c r="S257" s="44">
        <v>1853.03</v>
      </c>
      <c r="T257" s="44">
        <v>1861.49</v>
      </c>
      <c r="U257" s="44">
        <v>2006.03</v>
      </c>
      <c r="V257" s="44">
        <v>2010.52</v>
      </c>
      <c r="W257" s="44">
        <v>1853.74</v>
      </c>
      <c r="X257" s="44">
        <v>1691.6</v>
      </c>
      <c r="Y257" s="44">
        <v>1598.81</v>
      </c>
      <c r="Z257" s="44">
        <v>1309.44</v>
      </c>
      <c r="AA257" s="44">
        <v>1188.05</v>
      </c>
    </row>
    <row r="258" spans="1:27" ht="12.75" hidden="1" customHeight="1" outlineLevel="1" x14ac:dyDescent="0.2">
      <c r="A258" s="97" t="s">
        <v>1862</v>
      </c>
      <c r="B258" s="63" t="s">
        <v>90</v>
      </c>
      <c r="C258" s="43" t="s">
        <v>79</v>
      </c>
      <c r="D258" s="44">
        <f>$D$163</f>
        <v>1716.97</v>
      </c>
      <c r="E258" s="44">
        <f>$D$163</f>
        <v>1716.97</v>
      </c>
      <c r="F258" s="44">
        <f t="shared" ref="F258:AA258" si="148">$D$163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2">
      <c r="A259" s="97" t="s">
        <v>1863</v>
      </c>
      <c r="B259" s="63" t="s">
        <v>83</v>
      </c>
      <c r="C259" s="43" t="s">
        <v>79</v>
      </c>
      <c r="D259" s="44">
        <v>3.63</v>
      </c>
      <c r="E259" s="44">
        <v>3.63</v>
      </c>
      <c r="F259" s="44">
        <v>3.63</v>
      </c>
      <c r="G259" s="44">
        <v>3.63</v>
      </c>
      <c r="H259" s="44">
        <v>3.63</v>
      </c>
      <c r="I259" s="44">
        <v>3.63</v>
      </c>
      <c r="J259" s="44">
        <v>3.63</v>
      </c>
      <c r="K259" s="44">
        <v>3.63</v>
      </c>
      <c r="L259" s="44">
        <v>3.63</v>
      </c>
      <c r="M259" s="44">
        <v>3.63</v>
      </c>
      <c r="N259" s="44">
        <v>3.63</v>
      </c>
      <c r="O259" s="44">
        <v>3.63</v>
      </c>
      <c r="P259" s="44">
        <v>3.63</v>
      </c>
      <c r="Q259" s="44">
        <v>3.63</v>
      </c>
      <c r="R259" s="44">
        <v>3.63</v>
      </c>
      <c r="S259" s="44">
        <v>3.63</v>
      </c>
      <c r="T259" s="44">
        <v>3.63</v>
      </c>
      <c r="U259" s="44">
        <v>3.63</v>
      </c>
      <c r="V259" s="44">
        <v>3.63</v>
      </c>
      <c r="W259" s="44">
        <v>3.63</v>
      </c>
      <c r="X259" s="44">
        <v>3.63</v>
      </c>
      <c r="Y259" s="44">
        <v>3.63</v>
      </c>
      <c r="Z259" s="44">
        <v>3.63</v>
      </c>
      <c r="AA259" s="44">
        <v>3.63</v>
      </c>
    </row>
    <row r="260" spans="1:27" ht="12.75" hidden="1" customHeight="1" outlineLevel="1" x14ac:dyDescent="0.2">
      <c r="A260" s="97" t="s">
        <v>1864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collapsed="1" x14ac:dyDescent="0.2">
      <c r="A261" s="96" t="s">
        <v>1865</v>
      </c>
      <c r="B261" s="28" t="str">
        <f>"21"&amp;"."&amp;$B$776&amp;"."&amp;$B$777</f>
        <v>21.11.2023</v>
      </c>
      <c r="C261" s="88" t="s">
        <v>76</v>
      </c>
      <c r="D261" s="89">
        <f>ROUND(((D262+D263+D265+D264)/1000),5)</f>
        <v>3.0616599999999998</v>
      </c>
      <c r="E261" s="89">
        <f>ROUND(((E262+E263+E265+E264)/1000),5)</f>
        <v>2.9882599999999999</v>
      </c>
      <c r="F261" s="89">
        <f>ROUND(((F262+F263+F265+F264)/1000),5)</f>
        <v>2.9226000000000001</v>
      </c>
      <c r="G261" s="89">
        <f t="shared" ref="G261:AA261" si="150">ROUND(((G262+G263+G265+G264)/1000),5)</f>
        <v>2.9148800000000001</v>
      </c>
      <c r="H261" s="89">
        <f t="shared" si="150"/>
        <v>2.9520900000000001</v>
      </c>
      <c r="I261" s="89">
        <f t="shared" si="150"/>
        <v>3.0814499999999998</v>
      </c>
      <c r="J261" s="89">
        <f t="shared" si="150"/>
        <v>3.2353800000000001</v>
      </c>
      <c r="K261" s="89">
        <f t="shared" si="150"/>
        <v>3.55308</v>
      </c>
      <c r="L261" s="89">
        <f t="shared" si="150"/>
        <v>3.7019700000000002</v>
      </c>
      <c r="M261" s="89">
        <f t="shared" si="150"/>
        <v>3.73366</v>
      </c>
      <c r="N261" s="89">
        <f t="shared" si="150"/>
        <v>3.9117500000000001</v>
      </c>
      <c r="O261" s="89">
        <f t="shared" si="150"/>
        <v>3.9265699999999999</v>
      </c>
      <c r="P261" s="89">
        <f t="shared" si="150"/>
        <v>3.84544</v>
      </c>
      <c r="Q261" s="89">
        <f t="shared" si="150"/>
        <v>3.87168</v>
      </c>
      <c r="R261" s="89">
        <f t="shared" si="150"/>
        <v>3.86307</v>
      </c>
      <c r="S261" s="89">
        <f t="shared" si="150"/>
        <v>3.8490199999999999</v>
      </c>
      <c r="T261" s="89">
        <f t="shared" si="150"/>
        <v>3.8815400000000002</v>
      </c>
      <c r="U261" s="89">
        <f t="shared" si="150"/>
        <v>3.9609700000000001</v>
      </c>
      <c r="V261" s="89">
        <f t="shared" si="150"/>
        <v>3.9460700000000002</v>
      </c>
      <c r="W261" s="89">
        <f t="shared" si="150"/>
        <v>3.8401000000000001</v>
      </c>
      <c r="X261" s="89">
        <f t="shared" si="150"/>
        <v>3.6820200000000001</v>
      </c>
      <c r="Y261" s="89">
        <f t="shared" si="150"/>
        <v>3.6053600000000001</v>
      </c>
      <c r="Z261" s="89">
        <f t="shared" si="150"/>
        <v>3.41221</v>
      </c>
      <c r="AA261" s="89">
        <f t="shared" si="150"/>
        <v>3.1786799999999999</v>
      </c>
    </row>
    <row r="262" spans="1:27" ht="12.75" hidden="1" customHeight="1" outlineLevel="1" x14ac:dyDescent="0.2">
      <c r="A262" s="97" t="s">
        <v>1866</v>
      </c>
      <c r="B262" s="63" t="s">
        <v>242</v>
      </c>
      <c r="C262" s="43" t="s">
        <v>79</v>
      </c>
      <c r="D262" s="44">
        <v>1124.7</v>
      </c>
      <c r="E262" s="44">
        <v>1051.3</v>
      </c>
      <c r="F262" s="44">
        <v>985.64</v>
      </c>
      <c r="G262" s="44">
        <v>977.92</v>
      </c>
      <c r="H262" s="44">
        <v>1015.13</v>
      </c>
      <c r="I262" s="44">
        <v>1144.49</v>
      </c>
      <c r="J262" s="44">
        <v>1298.42</v>
      </c>
      <c r="K262" s="44">
        <v>1616.12</v>
      </c>
      <c r="L262" s="44">
        <v>1765.01</v>
      </c>
      <c r="M262" s="44">
        <v>1796.7</v>
      </c>
      <c r="N262" s="44">
        <v>1974.79</v>
      </c>
      <c r="O262" s="44">
        <v>1989.61</v>
      </c>
      <c r="P262" s="44">
        <v>1908.48</v>
      </c>
      <c r="Q262" s="44">
        <v>1934.72</v>
      </c>
      <c r="R262" s="44">
        <v>1926.11</v>
      </c>
      <c r="S262" s="44">
        <v>1912.06</v>
      </c>
      <c r="T262" s="44">
        <v>1944.58</v>
      </c>
      <c r="U262" s="44">
        <v>2024.01</v>
      </c>
      <c r="V262" s="44">
        <v>2009.11</v>
      </c>
      <c r="W262" s="44">
        <v>1903.14</v>
      </c>
      <c r="X262" s="44">
        <v>1745.06</v>
      </c>
      <c r="Y262" s="44">
        <v>1668.4</v>
      </c>
      <c r="Z262" s="44">
        <v>1475.25</v>
      </c>
      <c r="AA262" s="44">
        <v>1241.72</v>
      </c>
    </row>
    <row r="263" spans="1:27" ht="12.75" hidden="1" customHeight="1" outlineLevel="1" x14ac:dyDescent="0.2">
      <c r="A263" s="97" t="s">
        <v>1867</v>
      </c>
      <c r="B263" s="63" t="s">
        <v>90</v>
      </c>
      <c r="C263" s="43" t="s">
        <v>79</v>
      </c>
      <c r="D263" s="44">
        <f>$D$163</f>
        <v>1716.97</v>
      </c>
      <c r="E263" s="44">
        <f>$D$163</f>
        <v>1716.97</v>
      </c>
      <c r="F263" s="44">
        <f t="shared" ref="F263:AA263" si="151">$D$163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2">
      <c r="A264" s="97" t="s">
        <v>1868</v>
      </c>
      <c r="B264" s="63" t="s">
        <v>83</v>
      </c>
      <c r="C264" s="43" t="s">
        <v>79</v>
      </c>
      <c r="D264" s="44">
        <v>3.63</v>
      </c>
      <c r="E264" s="44">
        <v>3.63</v>
      </c>
      <c r="F264" s="44">
        <v>3.63</v>
      </c>
      <c r="G264" s="44">
        <v>3.63</v>
      </c>
      <c r="H264" s="44">
        <v>3.63</v>
      </c>
      <c r="I264" s="44">
        <v>3.63</v>
      </c>
      <c r="J264" s="44">
        <v>3.63</v>
      </c>
      <c r="K264" s="44">
        <v>3.63</v>
      </c>
      <c r="L264" s="44">
        <v>3.63</v>
      </c>
      <c r="M264" s="44">
        <v>3.63</v>
      </c>
      <c r="N264" s="44">
        <v>3.63</v>
      </c>
      <c r="O264" s="44">
        <v>3.63</v>
      </c>
      <c r="P264" s="44">
        <v>3.63</v>
      </c>
      <c r="Q264" s="44">
        <v>3.63</v>
      </c>
      <c r="R264" s="44">
        <v>3.63</v>
      </c>
      <c r="S264" s="44">
        <v>3.63</v>
      </c>
      <c r="T264" s="44">
        <v>3.63</v>
      </c>
      <c r="U264" s="44">
        <v>3.63</v>
      </c>
      <c r="V264" s="44">
        <v>3.63</v>
      </c>
      <c r="W264" s="44">
        <v>3.63</v>
      </c>
      <c r="X264" s="44">
        <v>3.63</v>
      </c>
      <c r="Y264" s="44">
        <v>3.63</v>
      </c>
      <c r="Z264" s="44">
        <v>3.63</v>
      </c>
      <c r="AA264" s="44">
        <v>3.63</v>
      </c>
    </row>
    <row r="265" spans="1:27" ht="12.75" hidden="1" customHeight="1" outlineLevel="1" x14ac:dyDescent="0.2">
      <c r="A265" s="97" t="s">
        <v>1869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collapsed="1" x14ac:dyDescent="0.2">
      <c r="A266" s="96" t="s">
        <v>1870</v>
      </c>
      <c r="B266" s="28" t="str">
        <f>"22"&amp;"."&amp;$B$776&amp;"."&amp;$B$777</f>
        <v>22.11.2023</v>
      </c>
      <c r="C266" s="88" t="s">
        <v>76</v>
      </c>
      <c r="D266" s="89">
        <f>ROUND(((D267+D268+D270+D269)/1000),5)</f>
        <v>3.0776599999999998</v>
      </c>
      <c r="E266" s="89">
        <f>ROUND(((E267+E268+E270+E269)/1000),5)</f>
        <v>2.9973399999999999</v>
      </c>
      <c r="F266" s="89">
        <f>ROUND(((F267+F268+F270+F269)/1000),5)</f>
        <v>2.91635</v>
      </c>
      <c r="G266" s="89">
        <f t="shared" ref="G266:AA266" si="153">ROUND(((G267+G268+G270+G269)/1000),5)</f>
        <v>2.8907500000000002</v>
      </c>
      <c r="H266" s="89">
        <f t="shared" si="153"/>
        <v>2.9666000000000001</v>
      </c>
      <c r="I266" s="89">
        <f t="shared" si="153"/>
        <v>3.13618</v>
      </c>
      <c r="J266" s="89">
        <f t="shared" si="153"/>
        <v>3.3615699999999999</v>
      </c>
      <c r="K266" s="89">
        <f t="shared" si="153"/>
        <v>3.57402</v>
      </c>
      <c r="L266" s="89">
        <f t="shared" si="153"/>
        <v>3.7398099999999999</v>
      </c>
      <c r="M266" s="89">
        <f t="shared" si="153"/>
        <v>3.7600899999999999</v>
      </c>
      <c r="N266" s="89">
        <f t="shared" si="153"/>
        <v>3.8506300000000002</v>
      </c>
      <c r="O266" s="89">
        <f t="shared" si="153"/>
        <v>3.8527100000000001</v>
      </c>
      <c r="P266" s="89">
        <f t="shared" si="153"/>
        <v>3.8248899999999999</v>
      </c>
      <c r="Q266" s="89">
        <f t="shared" si="153"/>
        <v>3.8466499999999999</v>
      </c>
      <c r="R266" s="89">
        <f t="shared" si="153"/>
        <v>3.8318599999999998</v>
      </c>
      <c r="S266" s="89">
        <f t="shared" si="153"/>
        <v>3.8193199999999998</v>
      </c>
      <c r="T266" s="89">
        <f t="shared" si="153"/>
        <v>3.8790200000000001</v>
      </c>
      <c r="U266" s="89">
        <f t="shared" si="153"/>
        <v>3.9393500000000001</v>
      </c>
      <c r="V266" s="89">
        <f t="shared" si="153"/>
        <v>3.8919899999999998</v>
      </c>
      <c r="W266" s="89">
        <f t="shared" si="153"/>
        <v>3.8056700000000001</v>
      </c>
      <c r="X266" s="89">
        <f t="shared" si="153"/>
        <v>3.7223299999999999</v>
      </c>
      <c r="Y266" s="89">
        <f t="shared" si="153"/>
        <v>3.69042</v>
      </c>
      <c r="Z266" s="89">
        <f t="shared" si="153"/>
        <v>3.4325600000000001</v>
      </c>
      <c r="AA266" s="89">
        <f t="shared" si="153"/>
        <v>3.2131799999999999</v>
      </c>
    </row>
    <row r="267" spans="1:27" ht="12.75" hidden="1" customHeight="1" outlineLevel="1" x14ac:dyDescent="0.2">
      <c r="A267" s="97" t="s">
        <v>1871</v>
      </c>
      <c r="B267" s="63" t="s">
        <v>242</v>
      </c>
      <c r="C267" s="43" t="s">
        <v>79</v>
      </c>
      <c r="D267" s="44">
        <v>1140.7</v>
      </c>
      <c r="E267" s="44">
        <v>1060.3800000000001</v>
      </c>
      <c r="F267" s="44">
        <v>979.39</v>
      </c>
      <c r="G267" s="44">
        <v>953.79</v>
      </c>
      <c r="H267" s="44">
        <v>1029.6400000000001</v>
      </c>
      <c r="I267" s="44">
        <v>1199.22</v>
      </c>
      <c r="J267" s="44">
        <v>1424.61</v>
      </c>
      <c r="K267" s="44">
        <v>1637.06</v>
      </c>
      <c r="L267" s="44">
        <v>1802.85</v>
      </c>
      <c r="M267" s="44">
        <v>1823.13</v>
      </c>
      <c r="N267" s="44">
        <v>1913.67</v>
      </c>
      <c r="O267" s="44">
        <v>1915.75</v>
      </c>
      <c r="P267" s="44">
        <v>1887.93</v>
      </c>
      <c r="Q267" s="44">
        <v>1909.69</v>
      </c>
      <c r="R267" s="44">
        <v>1894.9</v>
      </c>
      <c r="S267" s="44">
        <v>1882.36</v>
      </c>
      <c r="T267" s="44">
        <v>1942.06</v>
      </c>
      <c r="U267" s="44">
        <v>2002.39</v>
      </c>
      <c r="V267" s="44">
        <v>1955.03</v>
      </c>
      <c r="W267" s="44">
        <v>1868.71</v>
      </c>
      <c r="X267" s="44">
        <v>1785.37</v>
      </c>
      <c r="Y267" s="44">
        <v>1753.46</v>
      </c>
      <c r="Z267" s="44">
        <v>1495.6</v>
      </c>
      <c r="AA267" s="44">
        <v>1276.22</v>
      </c>
    </row>
    <row r="268" spans="1:27" ht="12.75" hidden="1" customHeight="1" outlineLevel="1" x14ac:dyDescent="0.2">
      <c r="A268" s="97" t="s">
        <v>1872</v>
      </c>
      <c r="B268" s="63" t="s">
        <v>90</v>
      </c>
      <c r="C268" s="43" t="s">
        <v>79</v>
      </c>
      <c r="D268" s="44">
        <f>$D$163</f>
        <v>1716.97</v>
      </c>
      <c r="E268" s="44">
        <f>$D$163</f>
        <v>1716.97</v>
      </c>
      <c r="F268" s="44">
        <f t="shared" ref="F268:AA268" si="154">$D$163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2">
      <c r="A269" s="97" t="s">
        <v>1873</v>
      </c>
      <c r="B269" s="63" t="s">
        <v>83</v>
      </c>
      <c r="C269" s="43" t="s">
        <v>79</v>
      </c>
      <c r="D269" s="44">
        <v>3.63</v>
      </c>
      <c r="E269" s="44">
        <v>3.63</v>
      </c>
      <c r="F269" s="44">
        <v>3.63</v>
      </c>
      <c r="G269" s="44">
        <v>3.63</v>
      </c>
      <c r="H269" s="44">
        <v>3.63</v>
      </c>
      <c r="I269" s="44">
        <v>3.63</v>
      </c>
      <c r="J269" s="44">
        <v>3.63</v>
      </c>
      <c r="K269" s="44">
        <v>3.63</v>
      </c>
      <c r="L269" s="44">
        <v>3.63</v>
      </c>
      <c r="M269" s="44">
        <v>3.63</v>
      </c>
      <c r="N269" s="44">
        <v>3.63</v>
      </c>
      <c r="O269" s="44">
        <v>3.63</v>
      </c>
      <c r="P269" s="44">
        <v>3.63</v>
      </c>
      <c r="Q269" s="44">
        <v>3.63</v>
      </c>
      <c r="R269" s="44">
        <v>3.63</v>
      </c>
      <c r="S269" s="44">
        <v>3.63</v>
      </c>
      <c r="T269" s="44">
        <v>3.63</v>
      </c>
      <c r="U269" s="44">
        <v>3.63</v>
      </c>
      <c r="V269" s="44">
        <v>3.63</v>
      </c>
      <c r="W269" s="44">
        <v>3.63</v>
      </c>
      <c r="X269" s="44">
        <v>3.63</v>
      </c>
      <c r="Y269" s="44">
        <v>3.63</v>
      </c>
      <c r="Z269" s="44">
        <v>3.63</v>
      </c>
      <c r="AA269" s="44">
        <v>3.63</v>
      </c>
    </row>
    <row r="270" spans="1:27" ht="12.75" hidden="1" customHeight="1" outlineLevel="1" x14ac:dyDescent="0.2">
      <c r="A270" s="97" t="s">
        <v>1874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collapsed="1" x14ac:dyDescent="0.2">
      <c r="A271" s="96" t="s">
        <v>1875</v>
      </c>
      <c r="B271" s="28" t="str">
        <f>"23"&amp;"."&amp;$B$776&amp;"."&amp;$B$777</f>
        <v>23.11.2023</v>
      </c>
      <c r="C271" s="88" t="s">
        <v>76</v>
      </c>
      <c r="D271" s="89">
        <f>ROUND(((D272+D273+D275+D274)/1000),5)</f>
        <v>3.0843500000000001</v>
      </c>
      <c r="E271" s="89">
        <f>ROUND(((E272+E273+E275+E274)/1000),5)</f>
        <v>2.9991099999999999</v>
      </c>
      <c r="F271" s="89">
        <f>ROUND(((F272+F273+F275+F274)/1000),5)</f>
        <v>2.9666399999999999</v>
      </c>
      <c r="G271" s="89">
        <f t="shared" ref="G271:AA271" si="156">ROUND(((G272+G273+G275+G274)/1000),5)</f>
        <v>2.9662600000000001</v>
      </c>
      <c r="H271" s="89">
        <f t="shared" si="156"/>
        <v>2.97498</v>
      </c>
      <c r="I271" s="89">
        <f t="shared" si="156"/>
        <v>3.1284000000000001</v>
      </c>
      <c r="J271" s="89">
        <f t="shared" si="156"/>
        <v>3.3304900000000002</v>
      </c>
      <c r="K271" s="89">
        <f t="shared" si="156"/>
        <v>3.59931</v>
      </c>
      <c r="L271" s="89">
        <f t="shared" si="156"/>
        <v>3.7136</v>
      </c>
      <c r="M271" s="89">
        <f t="shared" si="156"/>
        <v>3.7305000000000001</v>
      </c>
      <c r="N271" s="89">
        <f t="shared" si="156"/>
        <v>3.77278</v>
      </c>
      <c r="O271" s="89">
        <f t="shared" si="156"/>
        <v>3.8433600000000001</v>
      </c>
      <c r="P271" s="89">
        <f t="shared" si="156"/>
        <v>3.8372299999999999</v>
      </c>
      <c r="Q271" s="89">
        <f t="shared" si="156"/>
        <v>3.8542900000000002</v>
      </c>
      <c r="R271" s="89">
        <f t="shared" si="156"/>
        <v>3.8446799999999999</v>
      </c>
      <c r="S271" s="89">
        <f t="shared" si="156"/>
        <v>3.7533500000000002</v>
      </c>
      <c r="T271" s="89">
        <f t="shared" si="156"/>
        <v>3.7545700000000002</v>
      </c>
      <c r="U271" s="89">
        <f t="shared" si="156"/>
        <v>3.8184800000000001</v>
      </c>
      <c r="V271" s="89">
        <f t="shared" si="156"/>
        <v>3.8519600000000001</v>
      </c>
      <c r="W271" s="89">
        <f t="shared" si="156"/>
        <v>3.7549700000000001</v>
      </c>
      <c r="X271" s="89">
        <f t="shared" si="156"/>
        <v>3.72953</v>
      </c>
      <c r="Y271" s="89">
        <f t="shared" si="156"/>
        <v>3.69882</v>
      </c>
      <c r="Z271" s="89">
        <f t="shared" si="156"/>
        <v>3.4190299999999998</v>
      </c>
      <c r="AA271" s="89">
        <f t="shared" si="156"/>
        <v>3.1718999999999999</v>
      </c>
    </row>
    <row r="272" spans="1:27" ht="12.75" hidden="1" customHeight="1" outlineLevel="1" x14ac:dyDescent="0.2">
      <c r="A272" s="97" t="s">
        <v>1876</v>
      </c>
      <c r="B272" s="63" t="s">
        <v>242</v>
      </c>
      <c r="C272" s="43" t="s">
        <v>79</v>
      </c>
      <c r="D272" s="44">
        <v>1147.3900000000001</v>
      </c>
      <c r="E272" s="44">
        <v>1062.1500000000001</v>
      </c>
      <c r="F272" s="44">
        <v>1029.68</v>
      </c>
      <c r="G272" s="44">
        <v>1029.3</v>
      </c>
      <c r="H272" s="44">
        <v>1038.02</v>
      </c>
      <c r="I272" s="44">
        <v>1191.44</v>
      </c>
      <c r="J272" s="44">
        <v>1393.53</v>
      </c>
      <c r="K272" s="44">
        <v>1662.35</v>
      </c>
      <c r="L272" s="44">
        <v>1776.64</v>
      </c>
      <c r="M272" s="44">
        <v>1793.54</v>
      </c>
      <c r="N272" s="44">
        <v>1835.82</v>
      </c>
      <c r="O272" s="44">
        <v>1906.4</v>
      </c>
      <c r="P272" s="44">
        <v>1900.27</v>
      </c>
      <c r="Q272" s="44">
        <v>1917.33</v>
      </c>
      <c r="R272" s="44">
        <v>1907.72</v>
      </c>
      <c r="S272" s="44">
        <v>1816.39</v>
      </c>
      <c r="T272" s="44">
        <v>1817.61</v>
      </c>
      <c r="U272" s="44">
        <v>1881.52</v>
      </c>
      <c r="V272" s="44">
        <v>1915</v>
      </c>
      <c r="W272" s="44">
        <v>1818.01</v>
      </c>
      <c r="X272" s="44">
        <v>1792.57</v>
      </c>
      <c r="Y272" s="44">
        <v>1761.86</v>
      </c>
      <c r="Z272" s="44">
        <v>1482.07</v>
      </c>
      <c r="AA272" s="44">
        <v>1234.94</v>
      </c>
    </row>
    <row r="273" spans="1:27" ht="12.75" hidden="1" customHeight="1" outlineLevel="1" x14ac:dyDescent="0.2">
      <c r="A273" s="97" t="s">
        <v>1877</v>
      </c>
      <c r="B273" s="63" t="s">
        <v>90</v>
      </c>
      <c r="C273" s="43" t="s">
        <v>79</v>
      </c>
      <c r="D273" s="44">
        <f>$D$163</f>
        <v>1716.97</v>
      </c>
      <c r="E273" s="44">
        <f>$D$163</f>
        <v>1716.97</v>
      </c>
      <c r="F273" s="44">
        <f t="shared" ref="F273:AA273" si="157">$D$163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2">
      <c r="A274" s="97" t="s">
        <v>1878</v>
      </c>
      <c r="B274" s="63" t="s">
        <v>83</v>
      </c>
      <c r="C274" s="43" t="s">
        <v>79</v>
      </c>
      <c r="D274" s="44">
        <v>3.63</v>
      </c>
      <c r="E274" s="44">
        <v>3.63</v>
      </c>
      <c r="F274" s="44">
        <v>3.63</v>
      </c>
      <c r="G274" s="44">
        <v>3.63</v>
      </c>
      <c r="H274" s="44">
        <v>3.63</v>
      </c>
      <c r="I274" s="44">
        <v>3.63</v>
      </c>
      <c r="J274" s="44">
        <v>3.63</v>
      </c>
      <c r="K274" s="44">
        <v>3.63</v>
      </c>
      <c r="L274" s="44">
        <v>3.63</v>
      </c>
      <c r="M274" s="44">
        <v>3.63</v>
      </c>
      <c r="N274" s="44">
        <v>3.63</v>
      </c>
      <c r="O274" s="44">
        <v>3.63</v>
      </c>
      <c r="P274" s="44">
        <v>3.63</v>
      </c>
      <c r="Q274" s="44">
        <v>3.63</v>
      </c>
      <c r="R274" s="44">
        <v>3.63</v>
      </c>
      <c r="S274" s="44">
        <v>3.63</v>
      </c>
      <c r="T274" s="44">
        <v>3.63</v>
      </c>
      <c r="U274" s="44">
        <v>3.63</v>
      </c>
      <c r="V274" s="44">
        <v>3.63</v>
      </c>
      <c r="W274" s="44">
        <v>3.63</v>
      </c>
      <c r="X274" s="44">
        <v>3.63</v>
      </c>
      <c r="Y274" s="44">
        <v>3.63</v>
      </c>
      <c r="Z274" s="44">
        <v>3.63</v>
      </c>
      <c r="AA274" s="44">
        <v>3.63</v>
      </c>
    </row>
    <row r="275" spans="1:27" ht="12.75" hidden="1" customHeight="1" outlineLevel="1" x14ac:dyDescent="0.2">
      <c r="A275" s="97" t="s">
        <v>1879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collapsed="1" x14ac:dyDescent="0.2">
      <c r="A276" s="96" t="s">
        <v>1880</v>
      </c>
      <c r="B276" s="28" t="str">
        <f>"24"&amp;"."&amp;$B$776&amp;"."&amp;$B$777</f>
        <v>24.11.2023</v>
      </c>
      <c r="C276" s="88" t="s">
        <v>76</v>
      </c>
      <c r="D276" s="89">
        <f>ROUND(((D277+D278+D280+D279)/1000),5)</f>
        <v>3.0548500000000001</v>
      </c>
      <c r="E276" s="89">
        <f>ROUND(((E277+E278+E280+E279)/1000),5)</f>
        <v>2.93268</v>
      </c>
      <c r="F276" s="89">
        <f>ROUND(((F277+F278+F280+F279)/1000),5)</f>
        <v>2.8645100000000001</v>
      </c>
      <c r="G276" s="89">
        <f t="shared" ref="G276:AA276" si="159">ROUND(((G277+G278+G280+G279)/1000),5)</f>
        <v>2.70451</v>
      </c>
      <c r="H276" s="89">
        <f t="shared" si="159"/>
        <v>2.86408</v>
      </c>
      <c r="I276" s="89">
        <f t="shared" si="159"/>
        <v>3.11022</v>
      </c>
      <c r="J276" s="89">
        <f t="shared" si="159"/>
        <v>3.2250399999999999</v>
      </c>
      <c r="K276" s="89">
        <f t="shared" si="159"/>
        <v>3.51939</v>
      </c>
      <c r="L276" s="89">
        <f t="shared" si="159"/>
        <v>3.7597299999999998</v>
      </c>
      <c r="M276" s="89">
        <f t="shared" si="159"/>
        <v>3.79033</v>
      </c>
      <c r="N276" s="89">
        <f t="shared" si="159"/>
        <v>3.8230300000000002</v>
      </c>
      <c r="O276" s="89">
        <f t="shared" si="159"/>
        <v>3.86727</v>
      </c>
      <c r="P276" s="89">
        <f t="shared" si="159"/>
        <v>3.84118</v>
      </c>
      <c r="Q276" s="89">
        <f t="shared" si="159"/>
        <v>3.85948</v>
      </c>
      <c r="R276" s="89">
        <f t="shared" si="159"/>
        <v>3.8421099999999999</v>
      </c>
      <c r="S276" s="89">
        <f t="shared" si="159"/>
        <v>3.8244899999999999</v>
      </c>
      <c r="T276" s="89">
        <f t="shared" si="159"/>
        <v>3.8298100000000002</v>
      </c>
      <c r="U276" s="89">
        <f t="shared" si="159"/>
        <v>3.84626</v>
      </c>
      <c r="V276" s="89">
        <f t="shared" si="159"/>
        <v>3.8298199999999998</v>
      </c>
      <c r="W276" s="89">
        <f t="shared" si="159"/>
        <v>3.8475899999999998</v>
      </c>
      <c r="X276" s="89">
        <f t="shared" si="159"/>
        <v>3.7839900000000002</v>
      </c>
      <c r="Y276" s="89">
        <f t="shared" si="159"/>
        <v>3.7267299999999999</v>
      </c>
      <c r="Z276" s="89">
        <f t="shared" si="159"/>
        <v>3.5323799999999999</v>
      </c>
      <c r="AA276" s="89">
        <f t="shared" si="159"/>
        <v>3.3029099999999998</v>
      </c>
    </row>
    <row r="277" spans="1:27" ht="12.75" hidden="1" customHeight="1" outlineLevel="1" x14ac:dyDescent="0.2">
      <c r="A277" s="97" t="s">
        <v>1881</v>
      </c>
      <c r="B277" s="63" t="s">
        <v>242</v>
      </c>
      <c r="C277" s="43" t="s">
        <v>79</v>
      </c>
      <c r="D277" s="44">
        <v>1117.8900000000001</v>
      </c>
      <c r="E277" s="44">
        <v>995.72</v>
      </c>
      <c r="F277" s="44">
        <v>927.55</v>
      </c>
      <c r="G277" s="44">
        <v>767.55</v>
      </c>
      <c r="H277" s="44">
        <v>927.12</v>
      </c>
      <c r="I277" s="44">
        <v>1173.26</v>
      </c>
      <c r="J277" s="44">
        <v>1288.08</v>
      </c>
      <c r="K277" s="44">
        <v>1582.43</v>
      </c>
      <c r="L277" s="44">
        <v>1822.77</v>
      </c>
      <c r="M277" s="44">
        <v>1853.37</v>
      </c>
      <c r="N277" s="44">
        <v>1886.07</v>
      </c>
      <c r="O277" s="44">
        <v>1930.31</v>
      </c>
      <c r="P277" s="44">
        <v>1904.22</v>
      </c>
      <c r="Q277" s="44">
        <v>1922.52</v>
      </c>
      <c r="R277" s="44">
        <v>1905.15</v>
      </c>
      <c r="S277" s="44">
        <v>1887.53</v>
      </c>
      <c r="T277" s="44">
        <v>1892.85</v>
      </c>
      <c r="U277" s="44">
        <v>1909.3</v>
      </c>
      <c r="V277" s="44">
        <v>1892.86</v>
      </c>
      <c r="W277" s="44">
        <v>1910.63</v>
      </c>
      <c r="X277" s="44">
        <v>1847.03</v>
      </c>
      <c r="Y277" s="44">
        <v>1789.77</v>
      </c>
      <c r="Z277" s="44">
        <v>1595.42</v>
      </c>
      <c r="AA277" s="44">
        <v>1365.95</v>
      </c>
    </row>
    <row r="278" spans="1:27" ht="12.75" hidden="1" customHeight="1" outlineLevel="1" x14ac:dyDescent="0.2">
      <c r="A278" s="97" t="s">
        <v>1882</v>
      </c>
      <c r="B278" s="63" t="s">
        <v>90</v>
      </c>
      <c r="C278" s="43" t="s">
        <v>79</v>
      </c>
      <c r="D278" s="44">
        <f>$D$163</f>
        <v>1716.97</v>
      </c>
      <c r="E278" s="44">
        <f>$D$163</f>
        <v>1716.97</v>
      </c>
      <c r="F278" s="44">
        <f t="shared" ref="F278:AA278" si="160">$D$163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2">
      <c r="A279" s="97" t="s">
        <v>1883</v>
      </c>
      <c r="B279" s="63" t="s">
        <v>83</v>
      </c>
      <c r="C279" s="43" t="s">
        <v>79</v>
      </c>
      <c r="D279" s="44">
        <v>3.63</v>
      </c>
      <c r="E279" s="44">
        <v>3.63</v>
      </c>
      <c r="F279" s="44">
        <v>3.63</v>
      </c>
      <c r="G279" s="44">
        <v>3.63</v>
      </c>
      <c r="H279" s="44">
        <v>3.63</v>
      </c>
      <c r="I279" s="44">
        <v>3.63</v>
      </c>
      <c r="J279" s="44">
        <v>3.63</v>
      </c>
      <c r="K279" s="44">
        <v>3.63</v>
      </c>
      <c r="L279" s="44">
        <v>3.63</v>
      </c>
      <c r="M279" s="44">
        <v>3.63</v>
      </c>
      <c r="N279" s="44">
        <v>3.63</v>
      </c>
      <c r="O279" s="44">
        <v>3.63</v>
      </c>
      <c r="P279" s="44">
        <v>3.63</v>
      </c>
      <c r="Q279" s="44">
        <v>3.63</v>
      </c>
      <c r="R279" s="44">
        <v>3.63</v>
      </c>
      <c r="S279" s="44">
        <v>3.63</v>
      </c>
      <c r="T279" s="44">
        <v>3.63</v>
      </c>
      <c r="U279" s="44">
        <v>3.63</v>
      </c>
      <c r="V279" s="44">
        <v>3.63</v>
      </c>
      <c r="W279" s="44">
        <v>3.63</v>
      </c>
      <c r="X279" s="44">
        <v>3.63</v>
      </c>
      <c r="Y279" s="44">
        <v>3.63</v>
      </c>
      <c r="Z279" s="44">
        <v>3.63</v>
      </c>
      <c r="AA279" s="44">
        <v>3.63</v>
      </c>
    </row>
    <row r="280" spans="1:27" ht="12.75" hidden="1" customHeight="1" outlineLevel="1" x14ac:dyDescent="0.2">
      <c r="A280" s="97" t="s">
        <v>1884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collapsed="1" x14ac:dyDescent="0.2">
      <c r="A281" s="96" t="s">
        <v>1885</v>
      </c>
      <c r="B281" s="28" t="str">
        <f>"25"&amp;"."&amp;$B$776&amp;"."&amp;$B$777</f>
        <v>25.11.2023</v>
      </c>
      <c r="C281" s="88" t="s">
        <v>76</v>
      </c>
      <c r="D281" s="89">
        <f>ROUND(((D282+D283+D285+D284)/1000),5)</f>
        <v>3.1653600000000002</v>
      </c>
      <c r="E281" s="89">
        <f>ROUND(((E282+E283+E285+E284)/1000),5)</f>
        <v>3.1270899999999999</v>
      </c>
      <c r="F281" s="89">
        <f>ROUND(((F282+F283+F285+F284)/1000),5)</f>
        <v>3.0719500000000002</v>
      </c>
      <c r="G281" s="89">
        <f t="shared" ref="G281:AA281" si="162">ROUND(((G282+G283+G285+G284)/1000),5)</f>
        <v>3.0691799999999998</v>
      </c>
      <c r="H281" s="89">
        <f t="shared" si="162"/>
        <v>3.0988199999999999</v>
      </c>
      <c r="I281" s="89">
        <f t="shared" si="162"/>
        <v>3.17041</v>
      </c>
      <c r="J281" s="89">
        <f t="shared" si="162"/>
        <v>3.20614</v>
      </c>
      <c r="K281" s="89">
        <f t="shared" si="162"/>
        <v>3.4241999999999999</v>
      </c>
      <c r="L281" s="89">
        <f t="shared" si="162"/>
        <v>3.5784899999999999</v>
      </c>
      <c r="M281" s="89">
        <f t="shared" si="162"/>
        <v>3.7541000000000002</v>
      </c>
      <c r="N281" s="89">
        <f t="shared" si="162"/>
        <v>3.8195800000000002</v>
      </c>
      <c r="O281" s="89">
        <f t="shared" si="162"/>
        <v>3.84537</v>
      </c>
      <c r="P281" s="89">
        <f t="shared" si="162"/>
        <v>3.84579</v>
      </c>
      <c r="Q281" s="89">
        <f t="shared" si="162"/>
        <v>3.8206000000000002</v>
      </c>
      <c r="R281" s="89">
        <f t="shared" si="162"/>
        <v>3.8181600000000002</v>
      </c>
      <c r="S281" s="89">
        <f t="shared" si="162"/>
        <v>3.8218899999999998</v>
      </c>
      <c r="T281" s="89">
        <f t="shared" si="162"/>
        <v>3.8462399999999999</v>
      </c>
      <c r="U281" s="89">
        <f t="shared" si="162"/>
        <v>3.8580000000000001</v>
      </c>
      <c r="V281" s="89">
        <f t="shared" si="162"/>
        <v>3.8538100000000002</v>
      </c>
      <c r="W281" s="89">
        <f t="shared" si="162"/>
        <v>3.76667</v>
      </c>
      <c r="X281" s="89">
        <f t="shared" si="162"/>
        <v>3.77095</v>
      </c>
      <c r="Y281" s="89">
        <f t="shared" si="162"/>
        <v>3.65442</v>
      </c>
      <c r="Z281" s="89">
        <f t="shared" si="162"/>
        <v>3.4346100000000002</v>
      </c>
      <c r="AA281" s="89">
        <f t="shared" si="162"/>
        <v>3.3134800000000002</v>
      </c>
    </row>
    <row r="282" spans="1:27" ht="12.75" hidden="1" customHeight="1" outlineLevel="1" x14ac:dyDescent="0.2">
      <c r="A282" s="97" t="s">
        <v>1886</v>
      </c>
      <c r="B282" s="63" t="s">
        <v>242</v>
      </c>
      <c r="C282" s="43" t="s">
        <v>79</v>
      </c>
      <c r="D282" s="44">
        <v>1228.4000000000001</v>
      </c>
      <c r="E282" s="44">
        <v>1190.1300000000001</v>
      </c>
      <c r="F282" s="44">
        <v>1134.99</v>
      </c>
      <c r="G282" s="44">
        <v>1132.22</v>
      </c>
      <c r="H282" s="44">
        <v>1161.8599999999999</v>
      </c>
      <c r="I282" s="44">
        <v>1233.45</v>
      </c>
      <c r="J282" s="44">
        <v>1269.18</v>
      </c>
      <c r="K282" s="44">
        <v>1487.24</v>
      </c>
      <c r="L282" s="44">
        <v>1641.53</v>
      </c>
      <c r="M282" s="44">
        <v>1817.14</v>
      </c>
      <c r="N282" s="44">
        <v>1882.62</v>
      </c>
      <c r="O282" s="44">
        <v>1908.41</v>
      </c>
      <c r="P282" s="44">
        <v>1908.83</v>
      </c>
      <c r="Q282" s="44">
        <v>1883.64</v>
      </c>
      <c r="R282" s="44">
        <v>1881.2</v>
      </c>
      <c r="S282" s="44">
        <v>1884.93</v>
      </c>
      <c r="T282" s="44">
        <v>1909.28</v>
      </c>
      <c r="U282" s="44">
        <v>1921.04</v>
      </c>
      <c r="V282" s="44">
        <v>1916.85</v>
      </c>
      <c r="W282" s="44">
        <v>1829.71</v>
      </c>
      <c r="X282" s="44">
        <v>1833.99</v>
      </c>
      <c r="Y282" s="44">
        <v>1717.46</v>
      </c>
      <c r="Z282" s="44">
        <v>1497.65</v>
      </c>
      <c r="AA282" s="44">
        <v>1376.52</v>
      </c>
    </row>
    <row r="283" spans="1:27" ht="12.75" hidden="1" customHeight="1" outlineLevel="1" x14ac:dyDescent="0.2">
      <c r="A283" s="97" t="s">
        <v>1887</v>
      </c>
      <c r="B283" s="63" t="s">
        <v>90</v>
      </c>
      <c r="C283" s="43" t="s">
        <v>79</v>
      </c>
      <c r="D283" s="44">
        <f>$D$163</f>
        <v>1716.97</v>
      </c>
      <c r="E283" s="44">
        <f>$D$163</f>
        <v>1716.97</v>
      </c>
      <c r="F283" s="44">
        <f t="shared" ref="F283:AA283" si="163">$D$163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2">
      <c r="A284" s="97" t="s">
        <v>1888</v>
      </c>
      <c r="B284" s="63" t="s">
        <v>83</v>
      </c>
      <c r="C284" s="43" t="s">
        <v>79</v>
      </c>
      <c r="D284" s="44">
        <v>3.63</v>
      </c>
      <c r="E284" s="44">
        <v>3.63</v>
      </c>
      <c r="F284" s="44">
        <v>3.63</v>
      </c>
      <c r="G284" s="44">
        <v>3.63</v>
      </c>
      <c r="H284" s="44">
        <v>3.63</v>
      </c>
      <c r="I284" s="44">
        <v>3.63</v>
      </c>
      <c r="J284" s="44">
        <v>3.63</v>
      </c>
      <c r="K284" s="44">
        <v>3.63</v>
      </c>
      <c r="L284" s="44">
        <v>3.63</v>
      </c>
      <c r="M284" s="44">
        <v>3.63</v>
      </c>
      <c r="N284" s="44">
        <v>3.63</v>
      </c>
      <c r="O284" s="44">
        <v>3.63</v>
      </c>
      <c r="P284" s="44">
        <v>3.63</v>
      </c>
      <c r="Q284" s="44">
        <v>3.63</v>
      </c>
      <c r="R284" s="44">
        <v>3.63</v>
      </c>
      <c r="S284" s="44">
        <v>3.63</v>
      </c>
      <c r="T284" s="44">
        <v>3.63</v>
      </c>
      <c r="U284" s="44">
        <v>3.63</v>
      </c>
      <c r="V284" s="44">
        <v>3.63</v>
      </c>
      <c r="W284" s="44">
        <v>3.63</v>
      </c>
      <c r="X284" s="44">
        <v>3.63</v>
      </c>
      <c r="Y284" s="44">
        <v>3.63</v>
      </c>
      <c r="Z284" s="44">
        <v>3.63</v>
      </c>
      <c r="AA284" s="44">
        <v>3.63</v>
      </c>
    </row>
    <row r="285" spans="1:27" ht="12.75" hidden="1" customHeight="1" outlineLevel="1" x14ac:dyDescent="0.2">
      <c r="A285" s="97" t="s">
        <v>1889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collapsed="1" x14ac:dyDescent="0.2">
      <c r="A286" s="96" t="s">
        <v>1890</v>
      </c>
      <c r="B286" s="28" t="str">
        <f>"26"&amp;"."&amp;$B$776&amp;"."&amp;$B$777</f>
        <v>26.11.2023</v>
      </c>
      <c r="C286" s="88" t="s">
        <v>76</v>
      </c>
      <c r="D286" s="89">
        <f>ROUND(((D287+D288+D290+D289)/1000),5)</f>
        <v>3.1667100000000001</v>
      </c>
      <c r="E286" s="89">
        <f>ROUND(((E287+E288+E290+E289)/1000),5)</f>
        <v>3.0927199999999999</v>
      </c>
      <c r="F286" s="89">
        <f>ROUND(((F287+F288+F290+F289)/1000),5)</f>
        <v>3.0458599999999998</v>
      </c>
      <c r="G286" s="89">
        <f t="shared" ref="G286:AA286" si="165">ROUND(((G287+G288+G290+G289)/1000),5)</f>
        <v>3.0165999999999999</v>
      </c>
      <c r="H286" s="89">
        <f t="shared" si="165"/>
        <v>3.0293800000000002</v>
      </c>
      <c r="I286" s="89">
        <f t="shared" si="165"/>
        <v>3.0940599999999998</v>
      </c>
      <c r="J286" s="89">
        <f t="shared" si="165"/>
        <v>3.1479499999999998</v>
      </c>
      <c r="K286" s="89">
        <f t="shared" si="165"/>
        <v>3.1974999999999998</v>
      </c>
      <c r="L286" s="89">
        <f t="shared" si="165"/>
        <v>3.4518599999999999</v>
      </c>
      <c r="M286" s="89">
        <f t="shared" si="165"/>
        <v>3.5912199999999999</v>
      </c>
      <c r="N286" s="89">
        <f t="shared" si="165"/>
        <v>3.66065</v>
      </c>
      <c r="O286" s="89">
        <f t="shared" si="165"/>
        <v>3.73725</v>
      </c>
      <c r="P286" s="89">
        <f t="shared" si="165"/>
        <v>3.7549199999999998</v>
      </c>
      <c r="Q286" s="89">
        <f t="shared" si="165"/>
        <v>3.7608000000000001</v>
      </c>
      <c r="R286" s="89">
        <f t="shared" si="165"/>
        <v>3.6894</v>
      </c>
      <c r="S286" s="89">
        <f t="shared" si="165"/>
        <v>3.72411</v>
      </c>
      <c r="T286" s="89">
        <f t="shared" si="165"/>
        <v>3.7417699999999998</v>
      </c>
      <c r="U286" s="89">
        <f t="shared" si="165"/>
        <v>3.95743</v>
      </c>
      <c r="V286" s="89">
        <f t="shared" si="165"/>
        <v>3.9772799999999999</v>
      </c>
      <c r="W286" s="89">
        <f t="shared" si="165"/>
        <v>3.85703</v>
      </c>
      <c r="X286" s="89">
        <f t="shared" si="165"/>
        <v>3.8783400000000001</v>
      </c>
      <c r="Y286" s="89">
        <f t="shared" si="165"/>
        <v>3.6150500000000001</v>
      </c>
      <c r="Z286" s="89">
        <f t="shared" si="165"/>
        <v>3.38931</v>
      </c>
      <c r="AA286" s="89">
        <f t="shared" si="165"/>
        <v>3.1920799999999998</v>
      </c>
    </row>
    <row r="287" spans="1:27" ht="12.75" hidden="1" customHeight="1" outlineLevel="1" x14ac:dyDescent="0.2">
      <c r="A287" s="97" t="s">
        <v>1891</v>
      </c>
      <c r="B287" s="63" t="s">
        <v>242</v>
      </c>
      <c r="C287" s="43" t="s">
        <v>79</v>
      </c>
      <c r="D287" s="44">
        <v>1229.75</v>
      </c>
      <c r="E287" s="44">
        <v>1155.76</v>
      </c>
      <c r="F287" s="44">
        <v>1108.9000000000001</v>
      </c>
      <c r="G287" s="44">
        <v>1079.6400000000001</v>
      </c>
      <c r="H287" s="44">
        <v>1092.42</v>
      </c>
      <c r="I287" s="44">
        <v>1157.0999999999999</v>
      </c>
      <c r="J287" s="44">
        <v>1210.99</v>
      </c>
      <c r="K287" s="44">
        <v>1260.54</v>
      </c>
      <c r="L287" s="44">
        <v>1514.9</v>
      </c>
      <c r="M287" s="44">
        <v>1654.26</v>
      </c>
      <c r="N287" s="44">
        <v>1723.69</v>
      </c>
      <c r="O287" s="44">
        <v>1800.29</v>
      </c>
      <c r="P287" s="44">
        <v>1817.96</v>
      </c>
      <c r="Q287" s="44">
        <v>1823.84</v>
      </c>
      <c r="R287" s="44">
        <v>1752.44</v>
      </c>
      <c r="S287" s="44">
        <v>1787.15</v>
      </c>
      <c r="T287" s="44">
        <v>1804.81</v>
      </c>
      <c r="U287" s="44">
        <v>2020.47</v>
      </c>
      <c r="V287" s="44">
        <v>2040.32</v>
      </c>
      <c r="W287" s="44">
        <v>1920.07</v>
      </c>
      <c r="X287" s="44">
        <v>1941.38</v>
      </c>
      <c r="Y287" s="44">
        <v>1678.09</v>
      </c>
      <c r="Z287" s="44">
        <v>1452.35</v>
      </c>
      <c r="AA287" s="44">
        <v>1255.1199999999999</v>
      </c>
    </row>
    <row r="288" spans="1:27" ht="12.75" hidden="1" customHeight="1" outlineLevel="1" x14ac:dyDescent="0.2">
      <c r="A288" s="97" t="s">
        <v>1892</v>
      </c>
      <c r="B288" s="63" t="s">
        <v>90</v>
      </c>
      <c r="C288" s="43" t="s">
        <v>79</v>
      </c>
      <c r="D288" s="44">
        <f>$D$163</f>
        <v>1716.97</v>
      </c>
      <c r="E288" s="44">
        <f>$D$163</f>
        <v>1716.97</v>
      </c>
      <c r="F288" s="44">
        <f t="shared" ref="F288:AA288" si="166">$D$163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2">
      <c r="A289" s="97" t="s">
        <v>1893</v>
      </c>
      <c r="B289" s="63" t="s">
        <v>83</v>
      </c>
      <c r="C289" s="43" t="s">
        <v>79</v>
      </c>
      <c r="D289" s="44">
        <v>3.63</v>
      </c>
      <c r="E289" s="44">
        <v>3.63</v>
      </c>
      <c r="F289" s="44">
        <v>3.63</v>
      </c>
      <c r="G289" s="44">
        <v>3.63</v>
      </c>
      <c r="H289" s="44">
        <v>3.63</v>
      </c>
      <c r="I289" s="44">
        <v>3.63</v>
      </c>
      <c r="J289" s="44">
        <v>3.63</v>
      </c>
      <c r="K289" s="44">
        <v>3.63</v>
      </c>
      <c r="L289" s="44">
        <v>3.63</v>
      </c>
      <c r="M289" s="44">
        <v>3.63</v>
      </c>
      <c r="N289" s="44">
        <v>3.63</v>
      </c>
      <c r="O289" s="44">
        <v>3.63</v>
      </c>
      <c r="P289" s="44">
        <v>3.63</v>
      </c>
      <c r="Q289" s="44">
        <v>3.63</v>
      </c>
      <c r="R289" s="44">
        <v>3.63</v>
      </c>
      <c r="S289" s="44">
        <v>3.63</v>
      </c>
      <c r="T289" s="44">
        <v>3.63</v>
      </c>
      <c r="U289" s="44">
        <v>3.63</v>
      </c>
      <c r="V289" s="44">
        <v>3.63</v>
      </c>
      <c r="W289" s="44">
        <v>3.63</v>
      </c>
      <c r="X289" s="44">
        <v>3.63</v>
      </c>
      <c r="Y289" s="44">
        <v>3.63</v>
      </c>
      <c r="Z289" s="44">
        <v>3.63</v>
      </c>
      <c r="AA289" s="44">
        <v>3.63</v>
      </c>
    </row>
    <row r="290" spans="1:27" ht="12.75" hidden="1" customHeight="1" outlineLevel="1" x14ac:dyDescent="0.2">
      <c r="A290" s="97" t="s">
        <v>1894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collapsed="1" x14ac:dyDescent="0.2">
      <c r="A291" s="96" t="s">
        <v>1895</v>
      </c>
      <c r="B291" s="28" t="str">
        <f>"27"&amp;"."&amp;$B$776&amp;"."&amp;$B$777</f>
        <v>27.11.2023</v>
      </c>
      <c r="C291" s="88" t="s">
        <v>76</v>
      </c>
      <c r="D291" s="89">
        <f>ROUND(((D292+D293+D295+D294)/1000),5)</f>
        <v>3.0156900000000002</v>
      </c>
      <c r="E291" s="89">
        <f>ROUND(((E292+E293+E295+E294)/1000),5)</f>
        <v>2.9533299999999998</v>
      </c>
      <c r="F291" s="89">
        <f>ROUND(((F292+F293+F295+F294)/1000),5)</f>
        <v>2.8827500000000001</v>
      </c>
      <c r="G291" s="89">
        <f t="shared" ref="G291:AA291" si="168">ROUND(((G292+G293+G295+G294)/1000),5)</f>
        <v>2.87053</v>
      </c>
      <c r="H291" s="89">
        <f t="shared" si="168"/>
        <v>2.9178799999999998</v>
      </c>
      <c r="I291" s="89">
        <f t="shared" si="168"/>
        <v>3.0673499999999998</v>
      </c>
      <c r="J291" s="89">
        <f t="shared" si="168"/>
        <v>3.1832600000000002</v>
      </c>
      <c r="K291" s="89">
        <f t="shared" si="168"/>
        <v>3.5067499999999998</v>
      </c>
      <c r="L291" s="89">
        <f t="shared" si="168"/>
        <v>3.72167</v>
      </c>
      <c r="M291" s="89">
        <f t="shared" si="168"/>
        <v>3.7435800000000001</v>
      </c>
      <c r="N291" s="89">
        <f t="shared" si="168"/>
        <v>3.8242699999999998</v>
      </c>
      <c r="O291" s="89">
        <f t="shared" si="168"/>
        <v>3.87791</v>
      </c>
      <c r="P291" s="89">
        <f t="shared" si="168"/>
        <v>3.8465099999999999</v>
      </c>
      <c r="Q291" s="89">
        <f t="shared" si="168"/>
        <v>3.8758900000000001</v>
      </c>
      <c r="R291" s="89">
        <f t="shared" si="168"/>
        <v>3.8748499999999999</v>
      </c>
      <c r="S291" s="89">
        <f t="shared" si="168"/>
        <v>3.81698</v>
      </c>
      <c r="T291" s="89">
        <f t="shared" si="168"/>
        <v>3.8041499999999999</v>
      </c>
      <c r="U291" s="89">
        <f t="shared" si="168"/>
        <v>3.80132</v>
      </c>
      <c r="V291" s="89">
        <f t="shared" si="168"/>
        <v>3.7828300000000001</v>
      </c>
      <c r="W291" s="89">
        <f t="shared" si="168"/>
        <v>3.7933699999999999</v>
      </c>
      <c r="X291" s="89">
        <f t="shared" si="168"/>
        <v>3.68764</v>
      </c>
      <c r="Y291" s="89">
        <f t="shared" si="168"/>
        <v>3.4780000000000002</v>
      </c>
      <c r="Z291" s="89">
        <f t="shared" si="168"/>
        <v>3.2422399999999998</v>
      </c>
      <c r="AA291" s="89">
        <f t="shared" si="168"/>
        <v>3.13842</v>
      </c>
    </row>
    <row r="292" spans="1:27" ht="12.75" hidden="1" customHeight="1" outlineLevel="1" x14ac:dyDescent="0.2">
      <c r="A292" s="97" t="s">
        <v>1896</v>
      </c>
      <c r="B292" s="63" t="s">
        <v>242</v>
      </c>
      <c r="C292" s="43" t="s">
        <v>79</v>
      </c>
      <c r="D292" s="44">
        <v>1078.73</v>
      </c>
      <c r="E292" s="44">
        <v>1016.37</v>
      </c>
      <c r="F292" s="44">
        <v>945.79</v>
      </c>
      <c r="G292" s="44">
        <v>933.57</v>
      </c>
      <c r="H292" s="44">
        <v>980.92</v>
      </c>
      <c r="I292" s="44">
        <v>1130.3900000000001</v>
      </c>
      <c r="J292" s="44">
        <v>1246.3</v>
      </c>
      <c r="K292" s="44">
        <v>1569.79</v>
      </c>
      <c r="L292" s="44">
        <v>1784.71</v>
      </c>
      <c r="M292" s="44">
        <v>1806.62</v>
      </c>
      <c r="N292" s="44">
        <v>1887.31</v>
      </c>
      <c r="O292" s="44">
        <v>1940.95</v>
      </c>
      <c r="P292" s="44">
        <v>1909.55</v>
      </c>
      <c r="Q292" s="44">
        <v>1938.93</v>
      </c>
      <c r="R292" s="44">
        <v>1937.89</v>
      </c>
      <c r="S292" s="44">
        <v>1880.02</v>
      </c>
      <c r="T292" s="44">
        <v>1867.19</v>
      </c>
      <c r="U292" s="44">
        <v>1864.36</v>
      </c>
      <c r="V292" s="44">
        <v>1845.87</v>
      </c>
      <c r="W292" s="44">
        <v>1856.41</v>
      </c>
      <c r="X292" s="44">
        <v>1750.68</v>
      </c>
      <c r="Y292" s="44">
        <v>1541.04</v>
      </c>
      <c r="Z292" s="44">
        <v>1305.28</v>
      </c>
      <c r="AA292" s="44">
        <v>1201.46</v>
      </c>
    </row>
    <row r="293" spans="1:27" ht="12.75" hidden="1" customHeight="1" outlineLevel="1" x14ac:dyDescent="0.2">
      <c r="A293" s="97" t="s">
        <v>1897</v>
      </c>
      <c r="B293" s="63" t="s">
        <v>90</v>
      </c>
      <c r="C293" s="43" t="s">
        <v>79</v>
      </c>
      <c r="D293" s="44">
        <f>$D$163</f>
        <v>1716.97</v>
      </c>
      <c r="E293" s="44">
        <f>$D$163</f>
        <v>1716.97</v>
      </c>
      <c r="F293" s="44">
        <f t="shared" ref="F293:AA293" si="169">$D$163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2">
      <c r="A294" s="97" t="s">
        <v>1898</v>
      </c>
      <c r="B294" s="63" t="s">
        <v>83</v>
      </c>
      <c r="C294" s="43" t="s">
        <v>79</v>
      </c>
      <c r="D294" s="44">
        <v>3.63</v>
      </c>
      <c r="E294" s="44">
        <v>3.63</v>
      </c>
      <c r="F294" s="44">
        <v>3.63</v>
      </c>
      <c r="G294" s="44">
        <v>3.63</v>
      </c>
      <c r="H294" s="44">
        <v>3.63</v>
      </c>
      <c r="I294" s="44">
        <v>3.63</v>
      </c>
      <c r="J294" s="44">
        <v>3.63</v>
      </c>
      <c r="K294" s="44">
        <v>3.63</v>
      </c>
      <c r="L294" s="44">
        <v>3.63</v>
      </c>
      <c r="M294" s="44">
        <v>3.63</v>
      </c>
      <c r="N294" s="44">
        <v>3.63</v>
      </c>
      <c r="O294" s="44">
        <v>3.63</v>
      </c>
      <c r="P294" s="44">
        <v>3.63</v>
      </c>
      <c r="Q294" s="44">
        <v>3.63</v>
      </c>
      <c r="R294" s="44">
        <v>3.63</v>
      </c>
      <c r="S294" s="44">
        <v>3.63</v>
      </c>
      <c r="T294" s="44">
        <v>3.63</v>
      </c>
      <c r="U294" s="44">
        <v>3.63</v>
      </c>
      <c r="V294" s="44">
        <v>3.63</v>
      </c>
      <c r="W294" s="44">
        <v>3.63</v>
      </c>
      <c r="X294" s="44">
        <v>3.63</v>
      </c>
      <c r="Y294" s="44">
        <v>3.63</v>
      </c>
      <c r="Z294" s="44">
        <v>3.63</v>
      </c>
      <c r="AA294" s="44">
        <v>3.63</v>
      </c>
    </row>
    <row r="295" spans="1:27" ht="12.75" hidden="1" customHeight="1" outlineLevel="1" x14ac:dyDescent="0.2">
      <c r="A295" s="97" t="s">
        <v>1899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collapsed="1" x14ac:dyDescent="0.2">
      <c r="A296" s="96" t="s">
        <v>1900</v>
      </c>
      <c r="B296" s="28" t="str">
        <f>"28"&amp;"."&amp;$B$776&amp;"."&amp;$B$777</f>
        <v>28.11.2023</v>
      </c>
      <c r="C296" s="88" t="s">
        <v>76</v>
      </c>
      <c r="D296" s="89">
        <f>ROUND(((D297+D298+D300+D299)/1000),5)</f>
        <v>3.0728800000000001</v>
      </c>
      <c r="E296" s="89">
        <f>ROUND(((E297+E298+E300+E299)/1000),5)</f>
        <v>2.9791400000000001</v>
      </c>
      <c r="F296" s="89">
        <f>ROUND(((F297+F298+F300+F299)/1000),5)</f>
        <v>2.9095900000000001</v>
      </c>
      <c r="G296" s="89">
        <f t="shared" ref="G296:AA296" si="171">ROUND(((G297+G298+G300+G299)/1000),5)</f>
        <v>2.91228</v>
      </c>
      <c r="H296" s="89">
        <f t="shared" si="171"/>
        <v>2.9653700000000001</v>
      </c>
      <c r="I296" s="89">
        <f t="shared" si="171"/>
        <v>3.1308500000000001</v>
      </c>
      <c r="J296" s="89">
        <f t="shared" si="171"/>
        <v>3.3259699999999999</v>
      </c>
      <c r="K296" s="89">
        <f t="shared" si="171"/>
        <v>3.5064899999999999</v>
      </c>
      <c r="L296" s="89">
        <f t="shared" si="171"/>
        <v>3.8032599999999999</v>
      </c>
      <c r="M296" s="89">
        <f t="shared" si="171"/>
        <v>3.8373499999999998</v>
      </c>
      <c r="N296" s="89">
        <f t="shared" si="171"/>
        <v>3.8434300000000001</v>
      </c>
      <c r="O296" s="89">
        <f t="shared" si="171"/>
        <v>3.85277</v>
      </c>
      <c r="P296" s="89">
        <f t="shared" si="171"/>
        <v>3.8467600000000002</v>
      </c>
      <c r="Q296" s="89">
        <f t="shared" si="171"/>
        <v>3.84415</v>
      </c>
      <c r="R296" s="89">
        <f t="shared" si="171"/>
        <v>3.8450299999999999</v>
      </c>
      <c r="S296" s="89">
        <f t="shared" si="171"/>
        <v>3.8424499999999999</v>
      </c>
      <c r="T296" s="89">
        <f t="shared" si="171"/>
        <v>3.8501400000000001</v>
      </c>
      <c r="U296" s="89">
        <f t="shared" si="171"/>
        <v>3.8585199999999999</v>
      </c>
      <c r="V296" s="89">
        <f t="shared" si="171"/>
        <v>3.8526400000000001</v>
      </c>
      <c r="W296" s="89">
        <f t="shared" si="171"/>
        <v>3.8437199999999998</v>
      </c>
      <c r="X296" s="89">
        <f t="shared" si="171"/>
        <v>3.7337699999999998</v>
      </c>
      <c r="Y296" s="89">
        <f t="shared" si="171"/>
        <v>3.5312299999999999</v>
      </c>
      <c r="Z296" s="89">
        <f t="shared" si="171"/>
        <v>3.2505700000000002</v>
      </c>
      <c r="AA296" s="89">
        <f t="shared" si="171"/>
        <v>3.1462400000000001</v>
      </c>
    </row>
    <row r="297" spans="1:27" ht="12.75" hidden="1" customHeight="1" outlineLevel="1" x14ac:dyDescent="0.2">
      <c r="A297" s="97" t="s">
        <v>1901</v>
      </c>
      <c r="B297" s="63" t="s">
        <v>242</v>
      </c>
      <c r="C297" s="43" t="s">
        <v>79</v>
      </c>
      <c r="D297" s="44">
        <v>1135.92</v>
      </c>
      <c r="E297" s="44">
        <v>1042.18</v>
      </c>
      <c r="F297" s="44">
        <v>972.63</v>
      </c>
      <c r="G297" s="44">
        <v>975.32</v>
      </c>
      <c r="H297" s="44">
        <v>1028.4100000000001</v>
      </c>
      <c r="I297" s="44">
        <v>1193.8900000000001</v>
      </c>
      <c r="J297" s="44">
        <v>1389.01</v>
      </c>
      <c r="K297" s="44">
        <v>1569.53</v>
      </c>
      <c r="L297" s="44">
        <v>1866.3</v>
      </c>
      <c r="M297" s="44">
        <v>1900.39</v>
      </c>
      <c r="N297" s="44">
        <v>1906.47</v>
      </c>
      <c r="O297" s="44">
        <v>1915.81</v>
      </c>
      <c r="P297" s="44">
        <v>1909.8</v>
      </c>
      <c r="Q297" s="44">
        <v>1907.19</v>
      </c>
      <c r="R297" s="44">
        <v>1908.07</v>
      </c>
      <c r="S297" s="44">
        <v>1905.49</v>
      </c>
      <c r="T297" s="44">
        <v>1913.18</v>
      </c>
      <c r="U297" s="44">
        <v>1921.56</v>
      </c>
      <c r="V297" s="44">
        <v>1915.68</v>
      </c>
      <c r="W297" s="44">
        <v>1906.76</v>
      </c>
      <c r="X297" s="44">
        <v>1796.81</v>
      </c>
      <c r="Y297" s="44">
        <v>1594.27</v>
      </c>
      <c r="Z297" s="44">
        <v>1313.61</v>
      </c>
      <c r="AA297" s="44">
        <v>1209.28</v>
      </c>
    </row>
    <row r="298" spans="1:27" ht="12.75" hidden="1" customHeight="1" outlineLevel="1" x14ac:dyDescent="0.2">
      <c r="A298" s="97" t="s">
        <v>1902</v>
      </c>
      <c r="B298" s="63" t="s">
        <v>90</v>
      </c>
      <c r="C298" s="43" t="s">
        <v>79</v>
      </c>
      <c r="D298" s="44">
        <f>$D$163</f>
        <v>1716.97</v>
      </c>
      <c r="E298" s="44">
        <f>$D$163</f>
        <v>1716.97</v>
      </c>
      <c r="F298" s="44">
        <f t="shared" ref="F298:AA298" si="172">$D$163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2">
      <c r="A299" s="97" t="s">
        <v>1903</v>
      </c>
      <c r="B299" s="63" t="s">
        <v>83</v>
      </c>
      <c r="C299" s="43" t="s">
        <v>79</v>
      </c>
      <c r="D299" s="44">
        <v>3.63</v>
      </c>
      <c r="E299" s="44">
        <v>3.63</v>
      </c>
      <c r="F299" s="44">
        <v>3.63</v>
      </c>
      <c r="G299" s="44">
        <v>3.63</v>
      </c>
      <c r="H299" s="44">
        <v>3.63</v>
      </c>
      <c r="I299" s="44">
        <v>3.63</v>
      </c>
      <c r="J299" s="44">
        <v>3.63</v>
      </c>
      <c r="K299" s="44">
        <v>3.63</v>
      </c>
      <c r="L299" s="44">
        <v>3.63</v>
      </c>
      <c r="M299" s="44">
        <v>3.63</v>
      </c>
      <c r="N299" s="44">
        <v>3.63</v>
      </c>
      <c r="O299" s="44">
        <v>3.63</v>
      </c>
      <c r="P299" s="44">
        <v>3.63</v>
      </c>
      <c r="Q299" s="44">
        <v>3.63</v>
      </c>
      <c r="R299" s="44">
        <v>3.63</v>
      </c>
      <c r="S299" s="44">
        <v>3.63</v>
      </c>
      <c r="T299" s="44">
        <v>3.63</v>
      </c>
      <c r="U299" s="44">
        <v>3.63</v>
      </c>
      <c r="V299" s="44">
        <v>3.63</v>
      </c>
      <c r="W299" s="44">
        <v>3.63</v>
      </c>
      <c r="X299" s="44">
        <v>3.63</v>
      </c>
      <c r="Y299" s="44">
        <v>3.63</v>
      </c>
      <c r="Z299" s="44">
        <v>3.63</v>
      </c>
      <c r="AA299" s="44">
        <v>3.63</v>
      </c>
    </row>
    <row r="300" spans="1:27" ht="12.75" hidden="1" customHeight="1" outlineLevel="1" x14ac:dyDescent="0.2">
      <c r="A300" s="97" t="s">
        <v>1904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collapsed="1" x14ac:dyDescent="0.2">
      <c r="A301" s="96" t="s">
        <v>1905</v>
      </c>
      <c r="B301" s="28" t="str">
        <f>"29"&amp;"."&amp;$B$776&amp;"."&amp;$B$777</f>
        <v>29.11.2023</v>
      </c>
      <c r="C301" s="88" t="s">
        <v>76</v>
      </c>
      <c r="D301" s="89">
        <f>ROUND(((D302+D303+D305+D304)/1000),5)</f>
        <v>3.08866</v>
      </c>
      <c r="E301" s="89">
        <f>ROUND(((E302+E303+E305+E304)/1000),5)</f>
        <v>3.0196000000000001</v>
      </c>
      <c r="F301" s="89">
        <f>ROUND(((F302+F303+F305+F304)/1000),5)</f>
        <v>2.9655900000000002</v>
      </c>
      <c r="G301" s="89">
        <f t="shared" ref="G301:AA301" si="174">ROUND(((G302+G303+G305+G304)/1000),5)</f>
        <v>2.9637500000000001</v>
      </c>
      <c r="H301" s="89">
        <f t="shared" si="174"/>
        <v>3.01336</v>
      </c>
      <c r="I301" s="89">
        <f t="shared" si="174"/>
        <v>3.1513399999999998</v>
      </c>
      <c r="J301" s="89">
        <f t="shared" si="174"/>
        <v>3.3244099999999999</v>
      </c>
      <c r="K301" s="89">
        <f t="shared" si="174"/>
        <v>3.60928</v>
      </c>
      <c r="L301" s="89">
        <f t="shared" si="174"/>
        <v>3.7634300000000001</v>
      </c>
      <c r="M301" s="89">
        <f t="shared" si="174"/>
        <v>3.7975099999999999</v>
      </c>
      <c r="N301" s="89">
        <f t="shared" si="174"/>
        <v>3.8173300000000001</v>
      </c>
      <c r="O301" s="89">
        <f t="shared" si="174"/>
        <v>3.85412</v>
      </c>
      <c r="P301" s="89">
        <f t="shared" si="174"/>
        <v>3.8366699999999998</v>
      </c>
      <c r="Q301" s="89">
        <f t="shared" si="174"/>
        <v>3.8438300000000001</v>
      </c>
      <c r="R301" s="89">
        <f t="shared" si="174"/>
        <v>3.8336100000000002</v>
      </c>
      <c r="S301" s="89">
        <f t="shared" si="174"/>
        <v>3.8154400000000002</v>
      </c>
      <c r="T301" s="89">
        <f t="shared" si="174"/>
        <v>3.8177699999999999</v>
      </c>
      <c r="U301" s="89">
        <f t="shared" si="174"/>
        <v>3.8232400000000002</v>
      </c>
      <c r="V301" s="89">
        <f t="shared" si="174"/>
        <v>3.8117299999999998</v>
      </c>
      <c r="W301" s="89">
        <f t="shared" si="174"/>
        <v>3.7985600000000002</v>
      </c>
      <c r="X301" s="89">
        <f t="shared" si="174"/>
        <v>3.67604</v>
      </c>
      <c r="Y301" s="89">
        <f t="shared" si="174"/>
        <v>3.59754</v>
      </c>
      <c r="Z301" s="89">
        <f t="shared" si="174"/>
        <v>3.3732700000000002</v>
      </c>
      <c r="AA301" s="89">
        <f t="shared" si="174"/>
        <v>3.1600999999999999</v>
      </c>
    </row>
    <row r="302" spans="1:27" ht="12.75" hidden="1" customHeight="1" outlineLevel="1" x14ac:dyDescent="0.2">
      <c r="A302" s="97" t="s">
        <v>1906</v>
      </c>
      <c r="B302" s="63" t="s">
        <v>242</v>
      </c>
      <c r="C302" s="43" t="s">
        <v>79</v>
      </c>
      <c r="D302" s="44">
        <v>1151.7</v>
      </c>
      <c r="E302" s="44">
        <v>1082.6400000000001</v>
      </c>
      <c r="F302" s="44">
        <v>1028.6300000000001</v>
      </c>
      <c r="G302" s="44">
        <v>1026.79</v>
      </c>
      <c r="H302" s="44">
        <v>1076.4000000000001</v>
      </c>
      <c r="I302" s="44">
        <v>1214.3800000000001</v>
      </c>
      <c r="J302" s="44">
        <v>1387.45</v>
      </c>
      <c r="K302" s="44">
        <v>1672.32</v>
      </c>
      <c r="L302" s="44">
        <v>1826.47</v>
      </c>
      <c r="M302" s="44">
        <v>1860.55</v>
      </c>
      <c r="N302" s="44">
        <v>1880.37</v>
      </c>
      <c r="O302" s="44">
        <v>1917.16</v>
      </c>
      <c r="P302" s="44">
        <v>1899.71</v>
      </c>
      <c r="Q302" s="44">
        <v>1906.87</v>
      </c>
      <c r="R302" s="44">
        <v>1896.65</v>
      </c>
      <c r="S302" s="44">
        <v>1878.48</v>
      </c>
      <c r="T302" s="44">
        <v>1880.81</v>
      </c>
      <c r="U302" s="44">
        <v>1886.28</v>
      </c>
      <c r="V302" s="44">
        <v>1874.77</v>
      </c>
      <c r="W302" s="44">
        <v>1861.6</v>
      </c>
      <c r="X302" s="44">
        <v>1739.08</v>
      </c>
      <c r="Y302" s="44">
        <v>1660.58</v>
      </c>
      <c r="Z302" s="44">
        <v>1436.31</v>
      </c>
      <c r="AA302" s="44">
        <v>1223.1400000000001</v>
      </c>
    </row>
    <row r="303" spans="1:27" ht="12.75" hidden="1" customHeight="1" outlineLevel="1" x14ac:dyDescent="0.2">
      <c r="A303" s="97" t="s">
        <v>1907</v>
      </c>
      <c r="B303" s="63" t="s">
        <v>90</v>
      </c>
      <c r="C303" s="43" t="s">
        <v>79</v>
      </c>
      <c r="D303" s="44">
        <f>$D$163</f>
        <v>1716.97</v>
      </c>
      <c r="E303" s="44">
        <f>$D$163</f>
        <v>1716.97</v>
      </c>
      <c r="F303" s="44">
        <f t="shared" ref="F303:AA303" si="175">$D$163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hidden="1" customHeight="1" outlineLevel="1" x14ac:dyDescent="0.2">
      <c r="A304" s="97" t="s">
        <v>1908</v>
      </c>
      <c r="B304" s="63" t="s">
        <v>83</v>
      </c>
      <c r="C304" s="43" t="s">
        <v>79</v>
      </c>
      <c r="D304" s="44">
        <v>3.63</v>
      </c>
      <c r="E304" s="44">
        <v>3.63</v>
      </c>
      <c r="F304" s="44">
        <v>3.63</v>
      </c>
      <c r="G304" s="44">
        <v>3.63</v>
      </c>
      <c r="H304" s="44">
        <v>3.63</v>
      </c>
      <c r="I304" s="44">
        <v>3.63</v>
      </c>
      <c r="J304" s="44">
        <v>3.63</v>
      </c>
      <c r="K304" s="44">
        <v>3.63</v>
      </c>
      <c r="L304" s="44">
        <v>3.63</v>
      </c>
      <c r="M304" s="44">
        <v>3.63</v>
      </c>
      <c r="N304" s="44">
        <v>3.63</v>
      </c>
      <c r="O304" s="44">
        <v>3.63</v>
      </c>
      <c r="P304" s="44">
        <v>3.63</v>
      </c>
      <c r="Q304" s="44">
        <v>3.63</v>
      </c>
      <c r="R304" s="44">
        <v>3.63</v>
      </c>
      <c r="S304" s="44">
        <v>3.63</v>
      </c>
      <c r="T304" s="44">
        <v>3.63</v>
      </c>
      <c r="U304" s="44">
        <v>3.63</v>
      </c>
      <c r="V304" s="44">
        <v>3.63</v>
      </c>
      <c r="W304" s="44">
        <v>3.63</v>
      </c>
      <c r="X304" s="44">
        <v>3.63</v>
      </c>
      <c r="Y304" s="44">
        <v>3.63</v>
      </c>
      <c r="Z304" s="44">
        <v>3.63</v>
      </c>
      <c r="AA304" s="44">
        <v>3.63</v>
      </c>
    </row>
    <row r="305" spans="1:27" ht="12.75" hidden="1" customHeight="1" outlineLevel="1" x14ac:dyDescent="0.2">
      <c r="A305" s="97" t="s">
        <v>1909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 t="shared" si="176"/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collapsed="1" x14ac:dyDescent="0.2">
      <c r="A306" s="96" t="s">
        <v>1910</v>
      </c>
      <c r="B306" s="28" t="str">
        <f>"30"&amp;"."&amp;$B$776&amp;"."&amp;$B$777</f>
        <v>30.11.2023</v>
      </c>
      <c r="C306" s="88" t="s">
        <v>76</v>
      </c>
      <c r="D306" s="89">
        <f>ROUND(((D307+D308+D310+D309)/1000),5)</f>
        <v>3.0927099999999998</v>
      </c>
      <c r="E306" s="89">
        <f>ROUND(((E307+E308+E310+E309)/1000),5)</f>
        <v>3.0354800000000002</v>
      </c>
      <c r="F306" s="89">
        <f>ROUND(((F307+F308+F310+F309)/1000),5)</f>
        <v>2.9808599999999998</v>
      </c>
      <c r="G306" s="89">
        <f t="shared" ref="G306:AA306" si="177">ROUND(((G307+G308+G310+G309)/1000),5)</f>
        <v>2.9722</v>
      </c>
      <c r="H306" s="89">
        <f t="shared" si="177"/>
        <v>3.0133000000000001</v>
      </c>
      <c r="I306" s="89">
        <f t="shared" si="177"/>
        <v>3.16459</v>
      </c>
      <c r="J306" s="89">
        <f t="shared" si="177"/>
        <v>3.3597299999999999</v>
      </c>
      <c r="K306" s="89">
        <f t="shared" si="177"/>
        <v>3.6588400000000001</v>
      </c>
      <c r="L306" s="89">
        <f t="shared" si="177"/>
        <v>3.8196500000000002</v>
      </c>
      <c r="M306" s="89">
        <f t="shared" si="177"/>
        <v>3.8310200000000001</v>
      </c>
      <c r="N306" s="89">
        <f t="shared" si="177"/>
        <v>3.8572500000000001</v>
      </c>
      <c r="O306" s="89">
        <f t="shared" si="177"/>
        <v>3.93493</v>
      </c>
      <c r="P306" s="89">
        <f t="shared" si="177"/>
        <v>3.9026299999999998</v>
      </c>
      <c r="Q306" s="89">
        <f t="shared" si="177"/>
        <v>3.923</v>
      </c>
      <c r="R306" s="89">
        <f t="shared" si="177"/>
        <v>3.8627699999999998</v>
      </c>
      <c r="S306" s="89">
        <f t="shared" si="177"/>
        <v>3.8557700000000001</v>
      </c>
      <c r="T306" s="89">
        <f t="shared" si="177"/>
        <v>3.8761299999999999</v>
      </c>
      <c r="U306" s="89">
        <f t="shared" si="177"/>
        <v>3.8862100000000002</v>
      </c>
      <c r="V306" s="89">
        <f t="shared" si="177"/>
        <v>3.8700100000000002</v>
      </c>
      <c r="W306" s="89">
        <f t="shared" si="177"/>
        <v>3.8612700000000002</v>
      </c>
      <c r="X306" s="89">
        <f t="shared" si="177"/>
        <v>3.81908</v>
      </c>
      <c r="Y306" s="89">
        <f t="shared" si="177"/>
        <v>3.6981700000000002</v>
      </c>
      <c r="Z306" s="89">
        <f t="shared" si="177"/>
        <v>3.3880400000000002</v>
      </c>
      <c r="AA306" s="89">
        <f t="shared" si="177"/>
        <v>3.2063799999999998</v>
      </c>
    </row>
    <row r="307" spans="1:27" ht="12.75" hidden="1" customHeight="1" outlineLevel="1" x14ac:dyDescent="0.2">
      <c r="A307" s="97" t="s">
        <v>1911</v>
      </c>
      <c r="B307" s="63" t="s">
        <v>242</v>
      </c>
      <c r="C307" s="43" t="s">
        <v>79</v>
      </c>
      <c r="D307" s="44">
        <v>1155.75</v>
      </c>
      <c r="E307" s="44">
        <v>1098.52</v>
      </c>
      <c r="F307" s="44">
        <v>1043.9000000000001</v>
      </c>
      <c r="G307" s="44">
        <v>1035.24</v>
      </c>
      <c r="H307" s="44">
        <v>1076.3399999999999</v>
      </c>
      <c r="I307" s="44">
        <v>1227.6300000000001</v>
      </c>
      <c r="J307" s="44">
        <v>1422.77</v>
      </c>
      <c r="K307" s="44">
        <v>1721.88</v>
      </c>
      <c r="L307" s="44">
        <v>1882.69</v>
      </c>
      <c r="M307" s="44">
        <v>1894.06</v>
      </c>
      <c r="N307" s="44">
        <v>1920.29</v>
      </c>
      <c r="O307" s="44">
        <v>1997.97</v>
      </c>
      <c r="P307" s="44">
        <v>1965.67</v>
      </c>
      <c r="Q307" s="44">
        <v>1986.04</v>
      </c>
      <c r="R307" s="44">
        <v>1925.81</v>
      </c>
      <c r="S307" s="44">
        <v>1918.81</v>
      </c>
      <c r="T307" s="44">
        <v>1939.17</v>
      </c>
      <c r="U307" s="44">
        <v>1949.25</v>
      </c>
      <c r="V307" s="44">
        <v>1933.05</v>
      </c>
      <c r="W307" s="44">
        <v>1924.31</v>
      </c>
      <c r="X307" s="44">
        <v>1882.12</v>
      </c>
      <c r="Y307" s="44">
        <v>1761.21</v>
      </c>
      <c r="Z307" s="44">
        <v>1451.08</v>
      </c>
      <c r="AA307" s="44">
        <v>1269.42</v>
      </c>
    </row>
    <row r="308" spans="1:27" ht="12.75" hidden="1" customHeight="1" outlineLevel="1" x14ac:dyDescent="0.2">
      <c r="A308" s="97" t="s">
        <v>1912</v>
      </c>
      <c r="B308" s="63" t="s">
        <v>90</v>
      </c>
      <c r="C308" s="43" t="s">
        <v>79</v>
      </c>
      <c r="D308" s="44">
        <f>$D$163</f>
        <v>1716.97</v>
      </c>
      <c r="E308" s="44">
        <f>$D$163</f>
        <v>1716.97</v>
      </c>
      <c r="F308" s="44">
        <f t="shared" ref="F308:AA308" si="178">$D$163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hidden="1" customHeight="1" outlineLevel="1" x14ac:dyDescent="0.2">
      <c r="A309" s="97" t="s">
        <v>1913</v>
      </c>
      <c r="B309" s="63" t="s">
        <v>83</v>
      </c>
      <c r="C309" s="43" t="s">
        <v>79</v>
      </c>
      <c r="D309" s="44">
        <v>3.63</v>
      </c>
      <c r="E309" s="44">
        <v>3.63</v>
      </c>
      <c r="F309" s="44">
        <v>3.63</v>
      </c>
      <c r="G309" s="44">
        <v>3.63</v>
      </c>
      <c r="H309" s="44">
        <v>3.63</v>
      </c>
      <c r="I309" s="44">
        <v>3.63</v>
      </c>
      <c r="J309" s="44">
        <v>3.63</v>
      </c>
      <c r="K309" s="44">
        <v>3.63</v>
      </c>
      <c r="L309" s="44">
        <v>3.63</v>
      </c>
      <c r="M309" s="44">
        <v>3.63</v>
      </c>
      <c r="N309" s="44">
        <v>3.63</v>
      </c>
      <c r="O309" s="44">
        <v>3.63</v>
      </c>
      <c r="P309" s="44">
        <v>3.63</v>
      </c>
      <c r="Q309" s="44">
        <v>3.63</v>
      </c>
      <c r="R309" s="44">
        <v>3.63</v>
      </c>
      <c r="S309" s="44">
        <v>3.63</v>
      </c>
      <c r="T309" s="44">
        <v>3.63</v>
      </c>
      <c r="U309" s="44">
        <v>3.63</v>
      </c>
      <c r="V309" s="44">
        <v>3.63</v>
      </c>
      <c r="W309" s="44">
        <v>3.63</v>
      </c>
      <c r="X309" s="44">
        <v>3.63</v>
      </c>
      <c r="Y309" s="44">
        <v>3.63</v>
      </c>
      <c r="Z309" s="44">
        <v>3.63</v>
      </c>
      <c r="AA309" s="44">
        <v>3.63</v>
      </c>
    </row>
    <row r="310" spans="1:27" ht="12.75" hidden="1" customHeight="1" outlineLevel="1" x14ac:dyDescent="0.2">
      <c r="A310" s="97" t="s">
        <v>1914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 t="shared" si="179"/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collapsed="1" x14ac:dyDescent="0.2">
      <c r="A311" s="98"/>
      <c r="B311" s="99" t="s">
        <v>391</v>
      </c>
      <c r="C311" s="100"/>
      <c r="D311" s="101"/>
      <c r="E311" s="101"/>
      <c r="F311" s="101"/>
      <c r="G311" s="101"/>
      <c r="I311" s="39"/>
    </row>
    <row r="312" spans="1:27" ht="12.75" customHeight="1" x14ac:dyDescent="0.2">
      <c r="A312" s="98"/>
      <c r="B312" s="99" t="s">
        <v>391</v>
      </c>
      <c r="C312" s="100"/>
      <c r="D312" s="101"/>
      <c r="E312" s="101"/>
      <c r="F312" s="101"/>
      <c r="G312" s="101"/>
      <c r="I312" s="39"/>
    </row>
    <row r="313" spans="1:27" ht="12.75" customHeight="1" x14ac:dyDescent="0.2">
      <c r="A313" s="181" t="s">
        <v>543</v>
      </c>
      <c r="B313" s="182"/>
      <c r="C313" s="182"/>
      <c r="D313" s="182"/>
      <c r="E313" s="182"/>
      <c r="F313" s="182"/>
      <c r="G313" s="182"/>
      <c r="H313" s="182"/>
      <c r="I313" s="182"/>
      <c r="J313" s="182"/>
      <c r="K313" s="182"/>
      <c r="L313" s="182"/>
      <c r="M313" s="182"/>
      <c r="N313" s="182"/>
      <c r="O313" s="182"/>
      <c r="P313" s="182"/>
      <c r="Q313" s="182"/>
      <c r="R313" s="182"/>
      <c r="S313" s="182"/>
      <c r="T313" s="182"/>
      <c r="U313" s="182"/>
      <c r="V313" s="182"/>
      <c r="W313" s="182"/>
      <c r="X313" s="182"/>
      <c r="Y313" s="182"/>
      <c r="Z313" s="182"/>
      <c r="AA313" s="183"/>
    </row>
    <row r="314" spans="1:27" ht="25.5" x14ac:dyDescent="0.2">
      <c r="A314" s="26" t="s">
        <v>64</v>
      </c>
      <c r="B314" s="27" t="s">
        <v>214</v>
      </c>
      <c r="C314" s="26" t="s">
        <v>215</v>
      </c>
      <c r="D314" s="27" t="s">
        <v>216</v>
      </c>
      <c r="E314" s="27" t="s">
        <v>217</v>
      </c>
      <c r="F314" s="27" t="s">
        <v>218</v>
      </c>
      <c r="G314" s="27" t="s">
        <v>219</v>
      </c>
      <c r="H314" s="27" t="s">
        <v>220</v>
      </c>
      <c r="I314" s="27" t="s">
        <v>221</v>
      </c>
      <c r="J314" s="27" t="s">
        <v>222</v>
      </c>
      <c r="K314" s="27" t="s">
        <v>223</v>
      </c>
      <c r="L314" s="27" t="s">
        <v>224</v>
      </c>
      <c r="M314" s="27" t="s">
        <v>225</v>
      </c>
      <c r="N314" s="27" t="s">
        <v>226</v>
      </c>
      <c r="O314" s="27" t="s">
        <v>227</v>
      </c>
      <c r="P314" s="27" t="s">
        <v>228</v>
      </c>
      <c r="Q314" s="27" t="s">
        <v>229</v>
      </c>
      <c r="R314" s="27" t="s">
        <v>230</v>
      </c>
      <c r="S314" s="27" t="s">
        <v>231</v>
      </c>
      <c r="T314" s="27" t="s">
        <v>232</v>
      </c>
      <c r="U314" s="27" t="s">
        <v>233</v>
      </c>
      <c r="V314" s="27" t="s">
        <v>234</v>
      </c>
      <c r="W314" s="27" t="s">
        <v>235</v>
      </c>
      <c r="X314" s="27" t="s">
        <v>236</v>
      </c>
      <c r="Y314" s="27" t="s">
        <v>237</v>
      </c>
      <c r="Z314" s="27" t="s">
        <v>238</v>
      </c>
      <c r="AA314" s="27" t="s">
        <v>239</v>
      </c>
    </row>
    <row r="315" spans="1:27" ht="12.75" customHeight="1" x14ac:dyDescent="0.2">
      <c r="A315" s="96" t="s">
        <v>1915</v>
      </c>
      <c r="B315" s="28" t="str">
        <f>"01"&amp;"."&amp;$B$776&amp;"."&amp;$B$777</f>
        <v>01.11.2023</v>
      </c>
      <c r="C315" s="88" t="s">
        <v>76</v>
      </c>
      <c r="D315" s="89">
        <f>ROUND(((D316+D317+D319+D318)/1000),5)</f>
        <v>3.6121699999999999</v>
      </c>
      <c r="E315" s="89">
        <f>ROUND(((E316+E317+E319+E318)/1000),5)</f>
        <v>3.4839000000000002</v>
      </c>
      <c r="F315" s="89">
        <f>ROUND(((F316+F317+F319+F318)/1000),5)</f>
        <v>3.4155600000000002</v>
      </c>
      <c r="G315" s="89">
        <f t="shared" ref="G315:AA315" si="180">ROUND(((G316+G317+G319+G318)/1000),5)</f>
        <v>3.3776700000000002</v>
      </c>
      <c r="H315" s="89">
        <f t="shared" si="180"/>
        <v>3.4868600000000001</v>
      </c>
      <c r="I315" s="89">
        <f t="shared" si="180"/>
        <v>3.6467900000000002</v>
      </c>
      <c r="J315" s="89">
        <f t="shared" si="180"/>
        <v>3.8161100000000001</v>
      </c>
      <c r="K315" s="89">
        <f t="shared" si="180"/>
        <v>4.0556099999999997</v>
      </c>
      <c r="L315" s="89">
        <f t="shared" si="180"/>
        <v>4.27956</v>
      </c>
      <c r="M315" s="89">
        <f t="shared" si="180"/>
        <v>4.42401</v>
      </c>
      <c r="N315" s="89">
        <f t="shared" si="180"/>
        <v>4.4303600000000003</v>
      </c>
      <c r="O315" s="89">
        <f t="shared" si="180"/>
        <v>4.3959799999999998</v>
      </c>
      <c r="P315" s="89">
        <f t="shared" si="180"/>
        <v>4.3959000000000001</v>
      </c>
      <c r="Q315" s="89">
        <f t="shared" si="180"/>
        <v>4.45648</v>
      </c>
      <c r="R315" s="89">
        <f t="shared" si="180"/>
        <v>4.4075600000000001</v>
      </c>
      <c r="S315" s="89">
        <f t="shared" si="180"/>
        <v>4.4300899999999999</v>
      </c>
      <c r="T315" s="89">
        <f t="shared" si="180"/>
        <v>4.3927199999999997</v>
      </c>
      <c r="U315" s="89">
        <f t="shared" si="180"/>
        <v>4.3943399999999997</v>
      </c>
      <c r="V315" s="89">
        <f t="shared" si="180"/>
        <v>4.3423299999999996</v>
      </c>
      <c r="W315" s="89">
        <f t="shared" si="180"/>
        <v>4.29434</v>
      </c>
      <c r="X315" s="89">
        <f t="shared" si="180"/>
        <v>4.3012499999999996</v>
      </c>
      <c r="Y315" s="89">
        <f t="shared" si="180"/>
        <v>4.1101999999999999</v>
      </c>
      <c r="Z315" s="89">
        <f t="shared" si="180"/>
        <v>3.9053599999999999</v>
      </c>
      <c r="AA315" s="89">
        <f t="shared" si="180"/>
        <v>3.69353</v>
      </c>
    </row>
    <row r="316" spans="1:27" ht="12.75" hidden="1" customHeight="1" outlineLevel="1" x14ac:dyDescent="0.2">
      <c r="A316" s="97" t="s">
        <v>1916</v>
      </c>
      <c r="B316" s="63" t="s">
        <v>242</v>
      </c>
      <c r="C316" s="43" t="s">
        <v>79</v>
      </c>
      <c r="D316" s="44">
        <v>1169.29</v>
      </c>
      <c r="E316" s="44">
        <v>1041.02</v>
      </c>
      <c r="F316" s="44">
        <v>972.68</v>
      </c>
      <c r="G316" s="44">
        <v>934.79</v>
      </c>
      <c r="H316" s="44">
        <v>1043.98</v>
      </c>
      <c r="I316" s="44">
        <v>1203.9100000000001</v>
      </c>
      <c r="J316" s="44">
        <v>1373.23</v>
      </c>
      <c r="K316" s="44">
        <v>1612.73</v>
      </c>
      <c r="L316" s="44">
        <v>1836.68</v>
      </c>
      <c r="M316" s="44">
        <v>1981.13</v>
      </c>
      <c r="N316" s="44">
        <v>1987.48</v>
      </c>
      <c r="O316" s="44">
        <v>1953.1</v>
      </c>
      <c r="P316" s="44">
        <v>1953.02</v>
      </c>
      <c r="Q316" s="44">
        <v>2013.6</v>
      </c>
      <c r="R316" s="44">
        <v>1964.68</v>
      </c>
      <c r="S316" s="44">
        <v>1987.21</v>
      </c>
      <c r="T316" s="44">
        <v>1949.84</v>
      </c>
      <c r="U316" s="44">
        <v>1951.46</v>
      </c>
      <c r="V316" s="44">
        <v>1899.45</v>
      </c>
      <c r="W316" s="44">
        <v>1851.46</v>
      </c>
      <c r="X316" s="44">
        <v>1858.37</v>
      </c>
      <c r="Y316" s="44">
        <v>1667.32</v>
      </c>
      <c r="Z316" s="44">
        <v>1462.48</v>
      </c>
      <c r="AA316" s="44">
        <v>1250.6500000000001</v>
      </c>
    </row>
    <row r="317" spans="1:27" ht="12.75" hidden="1" customHeight="1" outlineLevel="1" x14ac:dyDescent="0.2">
      <c r="A317" s="97" t="s">
        <v>1917</v>
      </c>
      <c r="B317" s="63" t="s">
        <v>90</v>
      </c>
      <c r="C317" s="43" t="s">
        <v>79</v>
      </c>
      <c r="D317" s="44">
        <v>2222.89</v>
      </c>
      <c r="E317" s="44">
        <f>$D$317</f>
        <v>2222.89</v>
      </c>
      <c r="F317" s="44">
        <f t="shared" ref="F317:AA317" si="181">$D$317</f>
        <v>2222.89</v>
      </c>
      <c r="G317" s="44">
        <f t="shared" si="181"/>
        <v>2222.89</v>
      </c>
      <c r="H317" s="44">
        <f t="shared" si="181"/>
        <v>2222.89</v>
      </c>
      <c r="I317" s="44">
        <f t="shared" si="181"/>
        <v>2222.89</v>
      </c>
      <c r="J317" s="44">
        <f t="shared" si="181"/>
        <v>2222.89</v>
      </c>
      <c r="K317" s="44">
        <f t="shared" si="181"/>
        <v>2222.89</v>
      </c>
      <c r="L317" s="44">
        <f t="shared" si="181"/>
        <v>2222.89</v>
      </c>
      <c r="M317" s="44">
        <f t="shared" si="181"/>
        <v>2222.89</v>
      </c>
      <c r="N317" s="44">
        <f t="shared" si="181"/>
        <v>2222.89</v>
      </c>
      <c r="O317" s="44">
        <f t="shared" si="181"/>
        <v>2222.89</v>
      </c>
      <c r="P317" s="44">
        <f t="shared" si="181"/>
        <v>2222.89</v>
      </c>
      <c r="Q317" s="44">
        <f t="shared" si="181"/>
        <v>2222.89</v>
      </c>
      <c r="R317" s="44">
        <f t="shared" si="181"/>
        <v>2222.89</v>
      </c>
      <c r="S317" s="44">
        <f t="shared" si="181"/>
        <v>2222.89</v>
      </c>
      <c r="T317" s="44">
        <f t="shared" si="181"/>
        <v>2222.89</v>
      </c>
      <c r="U317" s="44">
        <f t="shared" si="181"/>
        <v>2222.89</v>
      </c>
      <c r="V317" s="44">
        <f t="shared" si="181"/>
        <v>2222.89</v>
      </c>
      <c r="W317" s="44">
        <f t="shared" si="181"/>
        <v>2222.89</v>
      </c>
      <c r="X317" s="44">
        <f t="shared" si="181"/>
        <v>2222.89</v>
      </c>
      <c r="Y317" s="44">
        <f t="shared" si="181"/>
        <v>2222.89</v>
      </c>
      <c r="Z317" s="44">
        <f t="shared" si="181"/>
        <v>2222.89</v>
      </c>
      <c r="AA317" s="44">
        <f t="shared" si="181"/>
        <v>2222.89</v>
      </c>
    </row>
    <row r="318" spans="1:27" ht="12.75" hidden="1" customHeight="1" outlineLevel="1" x14ac:dyDescent="0.2">
      <c r="A318" s="97" t="s">
        <v>1918</v>
      </c>
      <c r="B318" s="63" t="s">
        <v>83</v>
      </c>
      <c r="C318" s="43" t="s">
        <v>79</v>
      </c>
      <c r="D318" s="44">
        <v>3.63</v>
      </c>
      <c r="E318" s="44">
        <v>3.63</v>
      </c>
      <c r="F318" s="44">
        <v>3.63</v>
      </c>
      <c r="G318" s="44">
        <v>3.63</v>
      </c>
      <c r="H318" s="44">
        <v>3.63</v>
      </c>
      <c r="I318" s="44">
        <v>3.63</v>
      </c>
      <c r="J318" s="44">
        <v>3.63</v>
      </c>
      <c r="K318" s="44">
        <v>3.63</v>
      </c>
      <c r="L318" s="44">
        <v>3.63</v>
      </c>
      <c r="M318" s="44">
        <v>3.63</v>
      </c>
      <c r="N318" s="44">
        <v>3.63</v>
      </c>
      <c r="O318" s="44">
        <v>3.63</v>
      </c>
      <c r="P318" s="44">
        <v>3.63</v>
      </c>
      <c r="Q318" s="44">
        <v>3.63</v>
      </c>
      <c r="R318" s="44">
        <v>3.63</v>
      </c>
      <c r="S318" s="44">
        <v>3.63</v>
      </c>
      <c r="T318" s="44">
        <v>3.63</v>
      </c>
      <c r="U318" s="44">
        <v>3.63</v>
      </c>
      <c r="V318" s="44">
        <v>3.63</v>
      </c>
      <c r="W318" s="44">
        <v>3.63</v>
      </c>
      <c r="X318" s="44">
        <v>3.63</v>
      </c>
      <c r="Y318" s="44">
        <v>3.63</v>
      </c>
      <c r="Z318" s="44">
        <v>3.63</v>
      </c>
      <c r="AA318" s="44">
        <v>3.63</v>
      </c>
    </row>
    <row r="319" spans="1:27" ht="12.75" hidden="1" customHeight="1" outlineLevel="1" x14ac:dyDescent="0.2">
      <c r="A319" s="97" t="s">
        <v>1919</v>
      </c>
      <c r="B319" s="63" t="s">
        <v>81</v>
      </c>
      <c r="C319" s="43" t="s">
        <v>79</v>
      </c>
      <c r="D319" s="44">
        <f>$D$11</f>
        <v>216.36</v>
      </c>
      <c r="E319" s="44">
        <f t="shared" ref="E319:AA319" si="182">$D$11</f>
        <v>216.36</v>
      </c>
      <c r="F319" s="44">
        <f t="shared" si="182"/>
        <v>216.36</v>
      </c>
      <c r="G319" s="44">
        <f t="shared" si="182"/>
        <v>216.36</v>
      </c>
      <c r="H319" s="44">
        <f t="shared" si="182"/>
        <v>216.36</v>
      </c>
      <c r="I319" s="44">
        <f t="shared" si="182"/>
        <v>216.36</v>
      </c>
      <c r="J319" s="44">
        <f t="shared" si="182"/>
        <v>216.36</v>
      </c>
      <c r="K319" s="44">
        <f t="shared" si="182"/>
        <v>216.36</v>
      </c>
      <c r="L319" s="44">
        <f t="shared" si="182"/>
        <v>216.36</v>
      </c>
      <c r="M319" s="44">
        <f t="shared" si="182"/>
        <v>216.36</v>
      </c>
      <c r="N319" s="44">
        <f t="shared" si="182"/>
        <v>216.36</v>
      </c>
      <c r="O319" s="44">
        <f t="shared" si="182"/>
        <v>216.36</v>
      </c>
      <c r="P319" s="44">
        <f t="shared" si="182"/>
        <v>216.36</v>
      </c>
      <c r="Q319" s="44">
        <f t="shared" si="182"/>
        <v>216.36</v>
      </c>
      <c r="R319" s="44">
        <f t="shared" si="182"/>
        <v>216.36</v>
      </c>
      <c r="S319" s="44">
        <f t="shared" si="182"/>
        <v>216.36</v>
      </c>
      <c r="T319" s="44">
        <f t="shared" si="182"/>
        <v>216.36</v>
      </c>
      <c r="U319" s="44">
        <f t="shared" si="182"/>
        <v>216.36</v>
      </c>
      <c r="V319" s="44">
        <f t="shared" si="182"/>
        <v>216.36</v>
      </c>
      <c r="W319" s="44">
        <f t="shared" si="182"/>
        <v>216.36</v>
      </c>
      <c r="X319" s="44">
        <f t="shared" si="182"/>
        <v>216.36</v>
      </c>
      <c r="Y319" s="44">
        <f t="shared" si="182"/>
        <v>216.36</v>
      </c>
      <c r="Z319" s="44">
        <f t="shared" si="182"/>
        <v>216.36</v>
      </c>
      <c r="AA319" s="44">
        <f t="shared" si="182"/>
        <v>216.36</v>
      </c>
    </row>
    <row r="320" spans="1:27" ht="12.75" customHeight="1" collapsed="1" x14ac:dyDescent="0.2">
      <c r="A320" s="96" t="s">
        <v>1920</v>
      </c>
      <c r="B320" s="28" t="str">
        <f>"02"&amp;"."&amp;$B$776&amp;"."&amp;$B$777</f>
        <v>02.11.2023</v>
      </c>
      <c r="C320" s="88" t="s">
        <v>76</v>
      </c>
      <c r="D320" s="89">
        <f>ROUND(((D321+D322+D324+D323)/1000),5)</f>
        <v>3.5359699999999998</v>
      </c>
      <c r="E320" s="89">
        <f>ROUND(((E321+E322+E324+E323)/1000),5)</f>
        <v>3.4244500000000002</v>
      </c>
      <c r="F320" s="89">
        <f>ROUND(((F321+F322+F324+F323)/1000),5)</f>
        <v>3.3017099999999999</v>
      </c>
      <c r="G320" s="89">
        <f t="shared" ref="G320:AA320" si="183">ROUND(((G321+G322+G324+G323)/1000),5)</f>
        <v>3.2815300000000001</v>
      </c>
      <c r="H320" s="89">
        <f t="shared" si="183"/>
        <v>3.37697</v>
      </c>
      <c r="I320" s="89">
        <f t="shared" si="183"/>
        <v>3.60928</v>
      </c>
      <c r="J320" s="89">
        <f t="shared" si="183"/>
        <v>3.7583899999999999</v>
      </c>
      <c r="K320" s="89">
        <f t="shared" si="183"/>
        <v>4.0437099999999999</v>
      </c>
      <c r="L320" s="89">
        <f t="shared" si="183"/>
        <v>4.2480000000000002</v>
      </c>
      <c r="M320" s="89">
        <f t="shared" si="183"/>
        <v>4.3226000000000004</v>
      </c>
      <c r="N320" s="89">
        <f t="shared" si="183"/>
        <v>4.3340800000000002</v>
      </c>
      <c r="O320" s="89">
        <f t="shared" si="183"/>
        <v>4.3959599999999996</v>
      </c>
      <c r="P320" s="89">
        <f t="shared" si="183"/>
        <v>4.3695000000000004</v>
      </c>
      <c r="Q320" s="89">
        <f t="shared" si="183"/>
        <v>4.4147400000000001</v>
      </c>
      <c r="R320" s="89">
        <f t="shared" si="183"/>
        <v>4.3741700000000003</v>
      </c>
      <c r="S320" s="89">
        <f t="shared" si="183"/>
        <v>4.3966799999999999</v>
      </c>
      <c r="T320" s="89">
        <f t="shared" si="183"/>
        <v>4.3949100000000003</v>
      </c>
      <c r="U320" s="89">
        <f t="shared" si="183"/>
        <v>4.4343300000000001</v>
      </c>
      <c r="V320" s="89">
        <f t="shared" si="183"/>
        <v>4.4687400000000004</v>
      </c>
      <c r="W320" s="89">
        <f t="shared" si="183"/>
        <v>4.3993900000000004</v>
      </c>
      <c r="X320" s="89">
        <f t="shared" si="183"/>
        <v>4.3079400000000003</v>
      </c>
      <c r="Y320" s="89">
        <f t="shared" si="183"/>
        <v>4.3116199999999996</v>
      </c>
      <c r="Z320" s="89">
        <f t="shared" si="183"/>
        <v>3.8630100000000001</v>
      </c>
      <c r="AA320" s="89">
        <f t="shared" si="183"/>
        <v>3.7111700000000001</v>
      </c>
    </row>
    <row r="321" spans="1:27" ht="12.75" hidden="1" customHeight="1" outlineLevel="1" x14ac:dyDescent="0.2">
      <c r="A321" s="97" t="s">
        <v>1921</v>
      </c>
      <c r="B321" s="63" t="s">
        <v>242</v>
      </c>
      <c r="C321" s="43" t="s">
        <v>79</v>
      </c>
      <c r="D321" s="44">
        <v>1093.0899999999999</v>
      </c>
      <c r="E321" s="44">
        <v>981.57</v>
      </c>
      <c r="F321" s="44">
        <v>858.83</v>
      </c>
      <c r="G321" s="44">
        <v>838.65</v>
      </c>
      <c r="H321" s="44">
        <v>934.09</v>
      </c>
      <c r="I321" s="44">
        <v>1166.4000000000001</v>
      </c>
      <c r="J321" s="44">
        <v>1315.51</v>
      </c>
      <c r="K321" s="44">
        <v>1600.83</v>
      </c>
      <c r="L321" s="44">
        <v>1805.12</v>
      </c>
      <c r="M321" s="44">
        <v>1879.72</v>
      </c>
      <c r="N321" s="44">
        <v>1891.2</v>
      </c>
      <c r="O321" s="44">
        <v>1953.08</v>
      </c>
      <c r="P321" s="44">
        <v>1926.62</v>
      </c>
      <c r="Q321" s="44">
        <v>1971.86</v>
      </c>
      <c r="R321" s="44">
        <v>1931.29</v>
      </c>
      <c r="S321" s="44">
        <v>1953.8</v>
      </c>
      <c r="T321" s="44">
        <v>1952.03</v>
      </c>
      <c r="U321" s="44">
        <v>1991.45</v>
      </c>
      <c r="V321" s="44">
        <v>2025.86</v>
      </c>
      <c r="W321" s="44">
        <v>1956.51</v>
      </c>
      <c r="X321" s="44">
        <v>1865.06</v>
      </c>
      <c r="Y321" s="44">
        <v>1868.74</v>
      </c>
      <c r="Z321" s="44">
        <v>1420.13</v>
      </c>
      <c r="AA321" s="44">
        <v>1268.29</v>
      </c>
    </row>
    <row r="322" spans="1:27" ht="12.75" hidden="1" customHeight="1" outlineLevel="1" x14ac:dyDescent="0.2">
      <c r="A322" s="97" t="s">
        <v>1922</v>
      </c>
      <c r="B322" s="63" t="s">
        <v>90</v>
      </c>
      <c r="C322" s="43" t="s">
        <v>79</v>
      </c>
      <c r="D322" s="44">
        <f>$D$317</f>
        <v>2222.89</v>
      </c>
      <c r="E322" s="44">
        <f t="shared" ref="E322:AA322" si="184">$D$317</f>
        <v>2222.89</v>
      </c>
      <c r="F322" s="44">
        <f t="shared" si="184"/>
        <v>2222.89</v>
      </c>
      <c r="G322" s="44">
        <f t="shared" si="184"/>
        <v>2222.89</v>
      </c>
      <c r="H322" s="44">
        <f t="shared" si="184"/>
        <v>2222.89</v>
      </c>
      <c r="I322" s="44">
        <f t="shared" si="184"/>
        <v>2222.89</v>
      </c>
      <c r="J322" s="44">
        <f t="shared" si="184"/>
        <v>2222.89</v>
      </c>
      <c r="K322" s="44">
        <f t="shared" si="184"/>
        <v>2222.89</v>
      </c>
      <c r="L322" s="44">
        <f t="shared" si="184"/>
        <v>2222.89</v>
      </c>
      <c r="M322" s="44">
        <f t="shared" si="184"/>
        <v>2222.89</v>
      </c>
      <c r="N322" s="44">
        <f t="shared" si="184"/>
        <v>2222.89</v>
      </c>
      <c r="O322" s="44">
        <f t="shared" si="184"/>
        <v>2222.89</v>
      </c>
      <c r="P322" s="44">
        <f t="shared" si="184"/>
        <v>2222.89</v>
      </c>
      <c r="Q322" s="44">
        <f t="shared" si="184"/>
        <v>2222.89</v>
      </c>
      <c r="R322" s="44">
        <f t="shared" si="184"/>
        <v>2222.89</v>
      </c>
      <c r="S322" s="44">
        <f t="shared" si="184"/>
        <v>2222.89</v>
      </c>
      <c r="T322" s="44">
        <f t="shared" si="184"/>
        <v>2222.89</v>
      </c>
      <c r="U322" s="44">
        <f t="shared" si="184"/>
        <v>2222.89</v>
      </c>
      <c r="V322" s="44">
        <f t="shared" si="184"/>
        <v>2222.89</v>
      </c>
      <c r="W322" s="44">
        <f t="shared" si="184"/>
        <v>2222.89</v>
      </c>
      <c r="X322" s="44">
        <f t="shared" si="184"/>
        <v>2222.89</v>
      </c>
      <c r="Y322" s="44">
        <f t="shared" si="184"/>
        <v>2222.89</v>
      </c>
      <c r="Z322" s="44">
        <f t="shared" si="184"/>
        <v>2222.89</v>
      </c>
      <c r="AA322" s="44">
        <f t="shared" si="184"/>
        <v>2222.89</v>
      </c>
    </row>
    <row r="323" spans="1:27" ht="12.75" hidden="1" customHeight="1" outlineLevel="1" x14ac:dyDescent="0.2">
      <c r="A323" s="97" t="s">
        <v>1923</v>
      </c>
      <c r="B323" s="63" t="s">
        <v>83</v>
      </c>
      <c r="C323" s="43" t="s">
        <v>79</v>
      </c>
      <c r="D323" s="44">
        <v>3.63</v>
      </c>
      <c r="E323" s="44">
        <v>3.63</v>
      </c>
      <c r="F323" s="44">
        <v>3.63</v>
      </c>
      <c r="G323" s="44">
        <v>3.63</v>
      </c>
      <c r="H323" s="44">
        <v>3.63</v>
      </c>
      <c r="I323" s="44">
        <v>3.63</v>
      </c>
      <c r="J323" s="44">
        <v>3.63</v>
      </c>
      <c r="K323" s="44">
        <v>3.63</v>
      </c>
      <c r="L323" s="44">
        <v>3.63</v>
      </c>
      <c r="M323" s="44">
        <v>3.63</v>
      </c>
      <c r="N323" s="44">
        <v>3.63</v>
      </c>
      <c r="O323" s="44">
        <v>3.63</v>
      </c>
      <c r="P323" s="44">
        <v>3.63</v>
      </c>
      <c r="Q323" s="44">
        <v>3.63</v>
      </c>
      <c r="R323" s="44">
        <v>3.63</v>
      </c>
      <c r="S323" s="44">
        <v>3.63</v>
      </c>
      <c r="T323" s="44">
        <v>3.63</v>
      </c>
      <c r="U323" s="44">
        <v>3.63</v>
      </c>
      <c r="V323" s="44">
        <v>3.63</v>
      </c>
      <c r="W323" s="44">
        <v>3.63</v>
      </c>
      <c r="X323" s="44">
        <v>3.63</v>
      </c>
      <c r="Y323" s="44">
        <v>3.63</v>
      </c>
      <c r="Z323" s="44">
        <v>3.63</v>
      </c>
      <c r="AA323" s="44">
        <v>3.63</v>
      </c>
    </row>
    <row r="324" spans="1:27" ht="12.75" hidden="1" customHeight="1" outlineLevel="1" x14ac:dyDescent="0.2">
      <c r="A324" s="97" t="s">
        <v>1924</v>
      </c>
      <c r="B324" s="63" t="s">
        <v>81</v>
      </c>
      <c r="C324" s="43" t="s">
        <v>79</v>
      </c>
      <c r="D324" s="44">
        <f>$D$11</f>
        <v>216.36</v>
      </c>
      <c r="E324" s="44">
        <f t="shared" ref="E324:AA324" si="185">$D$11</f>
        <v>216.36</v>
      </c>
      <c r="F324" s="44">
        <f t="shared" si="185"/>
        <v>216.36</v>
      </c>
      <c r="G324" s="44">
        <f t="shared" si="185"/>
        <v>216.36</v>
      </c>
      <c r="H324" s="44">
        <f t="shared" si="185"/>
        <v>216.36</v>
      </c>
      <c r="I324" s="44">
        <f t="shared" si="185"/>
        <v>216.36</v>
      </c>
      <c r="J324" s="44">
        <f t="shared" si="185"/>
        <v>216.36</v>
      </c>
      <c r="K324" s="44">
        <f t="shared" si="185"/>
        <v>216.36</v>
      </c>
      <c r="L324" s="44">
        <f t="shared" si="185"/>
        <v>216.36</v>
      </c>
      <c r="M324" s="44">
        <f t="shared" si="185"/>
        <v>216.36</v>
      </c>
      <c r="N324" s="44">
        <f t="shared" si="185"/>
        <v>216.36</v>
      </c>
      <c r="O324" s="44">
        <f t="shared" si="185"/>
        <v>216.36</v>
      </c>
      <c r="P324" s="44">
        <f t="shared" si="185"/>
        <v>216.36</v>
      </c>
      <c r="Q324" s="44">
        <f t="shared" si="185"/>
        <v>216.36</v>
      </c>
      <c r="R324" s="44">
        <f t="shared" si="185"/>
        <v>216.36</v>
      </c>
      <c r="S324" s="44">
        <f t="shared" si="185"/>
        <v>216.36</v>
      </c>
      <c r="T324" s="44">
        <f t="shared" si="185"/>
        <v>216.36</v>
      </c>
      <c r="U324" s="44">
        <f t="shared" si="185"/>
        <v>216.36</v>
      </c>
      <c r="V324" s="44">
        <f t="shared" si="185"/>
        <v>216.36</v>
      </c>
      <c r="W324" s="44">
        <f t="shared" si="185"/>
        <v>216.36</v>
      </c>
      <c r="X324" s="44">
        <f t="shared" si="185"/>
        <v>216.36</v>
      </c>
      <c r="Y324" s="44">
        <f t="shared" si="185"/>
        <v>216.36</v>
      </c>
      <c r="Z324" s="44">
        <f t="shared" si="185"/>
        <v>216.36</v>
      </c>
      <c r="AA324" s="44">
        <f t="shared" si="185"/>
        <v>216.36</v>
      </c>
    </row>
    <row r="325" spans="1:27" ht="12.75" customHeight="1" collapsed="1" x14ac:dyDescent="0.2">
      <c r="A325" s="96" t="s">
        <v>1925</v>
      </c>
      <c r="B325" s="28" t="str">
        <f>"03"&amp;"."&amp;$B$776&amp;"."&amp;$B$777</f>
        <v>03.11.2023</v>
      </c>
      <c r="C325" s="88" t="s">
        <v>76</v>
      </c>
      <c r="D325" s="89">
        <f>ROUND(((D326+D327+D329+D328)/1000),5)</f>
        <v>3.5623399999999998</v>
      </c>
      <c r="E325" s="89">
        <f>ROUND(((E326+E327+E329+E328)/1000),5)</f>
        <v>3.4422799999999998</v>
      </c>
      <c r="F325" s="89">
        <f>ROUND(((F326+F327+F329+F328)/1000),5)</f>
        <v>3.3305799999999999</v>
      </c>
      <c r="G325" s="89">
        <f t="shared" ref="G325:AA325" si="186">ROUND(((G326+G327+G329+G328)/1000),5)</f>
        <v>3.3024399999999998</v>
      </c>
      <c r="H325" s="89">
        <f t="shared" si="186"/>
        <v>3.4337</v>
      </c>
      <c r="I325" s="89">
        <f t="shared" si="186"/>
        <v>3.5893999999999999</v>
      </c>
      <c r="J325" s="89">
        <f t="shared" si="186"/>
        <v>3.7598600000000002</v>
      </c>
      <c r="K325" s="89">
        <f t="shared" si="186"/>
        <v>4.0009199999999998</v>
      </c>
      <c r="L325" s="89">
        <f t="shared" si="186"/>
        <v>4.2577499999999997</v>
      </c>
      <c r="M325" s="89">
        <f t="shared" si="186"/>
        <v>4.31297</v>
      </c>
      <c r="N325" s="89">
        <f t="shared" si="186"/>
        <v>4.3246200000000004</v>
      </c>
      <c r="O325" s="89">
        <f t="shared" si="186"/>
        <v>4.3299799999999999</v>
      </c>
      <c r="P325" s="89">
        <f t="shared" si="186"/>
        <v>4.3369600000000004</v>
      </c>
      <c r="Q325" s="89">
        <f t="shared" si="186"/>
        <v>4.3338700000000001</v>
      </c>
      <c r="R325" s="89">
        <f t="shared" si="186"/>
        <v>4.3215199999999996</v>
      </c>
      <c r="S325" s="89">
        <f t="shared" si="186"/>
        <v>4.3149699999999998</v>
      </c>
      <c r="T325" s="89">
        <f t="shared" si="186"/>
        <v>4.2888799999999998</v>
      </c>
      <c r="U325" s="89">
        <f t="shared" si="186"/>
        <v>4.3853600000000004</v>
      </c>
      <c r="V325" s="89">
        <f t="shared" si="186"/>
        <v>4.4284400000000002</v>
      </c>
      <c r="W325" s="89">
        <f t="shared" si="186"/>
        <v>4.3881300000000003</v>
      </c>
      <c r="X325" s="89">
        <f t="shared" si="186"/>
        <v>4.2947699999999998</v>
      </c>
      <c r="Y325" s="89">
        <f t="shared" si="186"/>
        <v>4.1797000000000004</v>
      </c>
      <c r="Z325" s="89">
        <f t="shared" si="186"/>
        <v>3.895</v>
      </c>
      <c r="AA325" s="89">
        <f t="shared" si="186"/>
        <v>3.6906500000000002</v>
      </c>
    </row>
    <row r="326" spans="1:27" ht="12.75" hidden="1" customHeight="1" outlineLevel="1" x14ac:dyDescent="0.2">
      <c r="A326" s="97" t="s">
        <v>1926</v>
      </c>
      <c r="B326" s="63" t="s">
        <v>242</v>
      </c>
      <c r="C326" s="43" t="s">
        <v>79</v>
      </c>
      <c r="D326" s="44">
        <v>1119.46</v>
      </c>
      <c r="E326" s="44">
        <v>999.4</v>
      </c>
      <c r="F326" s="44">
        <v>887.7</v>
      </c>
      <c r="G326" s="44">
        <v>859.56</v>
      </c>
      <c r="H326" s="44">
        <v>990.82</v>
      </c>
      <c r="I326" s="44">
        <v>1146.52</v>
      </c>
      <c r="J326" s="44">
        <v>1316.98</v>
      </c>
      <c r="K326" s="44">
        <v>1558.04</v>
      </c>
      <c r="L326" s="44">
        <v>1814.87</v>
      </c>
      <c r="M326" s="44">
        <v>1870.09</v>
      </c>
      <c r="N326" s="44">
        <v>1881.74</v>
      </c>
      <c r="O326" s="44">
        <v>1887.1</v>
      </c>
      <c r="P326" s="44">
        <v>1894.08</v>
      </c>
      <c r="Q326" s="44">
        <v>1890.99</v>
      </c>
      <c r="R326" s="44">
        <v>1878.64</v>
      </c>
      <c r="S326" s="44">
        <v>1872.09</v>
      </c>
      <c r="T326" s="44">
        <v>1846</v>
      </c>
      <c r="U326" s="44">
        <v>1942.48</v>
      </c>
      <c r="V326" s="44">
        <v>1985.56</v>
      </c>
      <c r="W326" s="44">
        <v>1945.25</v>
      </c>
      <c r="X326" s="44">
        <v>1851.89</v>
      </c>
      <c r="Y326" s="44">
        <v>1736.82</v>
      </c>
      <c r="Z326" s="44">
        <v>1452.12</v>
      </c>
      <c r="AA326" s="44">
        <v>1247.77</v>
      </c>
    </row>
    <row r="327" spans="1:27" ht="12.75" hidden="1" customHeight="1" outlineLevel="1" x14ac:dyDescent="0.2">
      <c r="A327" s="97" t="s">
        <v>1927</v>
      </c>
      <c r="B327" s="63" t="s">
        <v>90</v>
      </c>
      <c r="C327" s="43" t="s">
        <v>79</v>
      </c>
      <c r="D327" s="44">
        <f>$D$317</f>
        <v>2222.89</v>
      </c>
      <c r="E327" s="44">
        <f t="shared" ref="E327:AA327" si="187">$D$317</f>
        <v>2222.89</v>
      </c>
      <c r="F327" s="44">
        <f t="shared" si="187"/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2">
      <c r="A328" s="97" t="s">
        <v>1928</v>
      </c>
      <c r="B328" s="63" t="s">
        <v>83</v>
      </c>
      <c r="C328" s="43" t="s">
        <v>79</v>
      </c>
      <c r="D328" s="44">
        <v>3.63</v>
      </c>
      <c r="E328" s="44">
        <v>3.63</v>
      </c>
      <c r="F328" s="44">
        <v>3.63</v>
      </c>
      <c r="G328" s="44">
        <v>3.63</v>
      </c>
      <c r="H328" s="44">
        <v>3.63</v>
      </c>
      <c r="I328" s="44">
        <v>3.63</v>
      </c>
      <c r="J328" s="44">
        <v>3.63</v>
      </c>
      <c r="K328" s="44">
        <v>3.63</v>
      </c>
      <c r="L328" s="44">
        <v>3.63</v>
      </c>
      <c r="M328" s="44">
        <v>3.63</v>
      </c>
      <c r="N328" s="44">
        <v>3.63</v>
      </c>
      <c r="O328" s="44">
        <v>3.63</v>
      </c>
      <c r="P328" s="44">
        <v>3.63</v>
      </c>
      <c r="Q328" s="44">
        <v>3.63</v>
      </c>
      <c r="R328" s="44">
        <v>3.63</v>
      </c>
      <c r="S328" s="44">
        <v>3.63</v>
      </c>
      <c r="T328" s="44">
        <v>3.63</v>
      </c>
      <c r="U328" s="44">
        <v>3.63</v>
      </c>
      <c r="V328" s="44">
        <v>3.63</v>
      </c>
      <c r="W328" s="44">
        <v>3.63</v>
      </c>
      <c r="X328" s="44">
        <v>3.63</v>
      </c>
      <c r="Y328" s="44">
        <v>3.63</v>
      </c>
      <c r="Z328" s="44">
        <v>3.63</v>
      </c>
      <c r="AA328" s="44">
        <v>3.63</v>
      </c>
    </row>
    <row r="329" spans="1:27" ht="12.75" hidden="1" customHeight="1" outlineLevel="1" x14ac:dyDescent="0.2">
      <c r="A329" s="97" t="s">
        <v>1929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collapsed="1" x14ac:dyDescent="0.2">
      <c r="A330" s="96" t="s">
        <v>1930</v>
      </c>
      <c r="B330" s="28" t="str">
        <f>"04"&amp;"."&amp;$B$776&amp;"."&amp;$B$777</f>
        <v>04.11.2023</v>
      </c>
      <c r="C330" s="88" t="s">
        <v>76</v>
      </c>
      <c r="D330" s="89">
        <f>ROUND(((D331+D332+D334+D333)/1000),5)</f>
        <v>3.6525099999999999</v>
      </c>
      <c r="E330" s="89">
        <f>ROUND(((E331+E332+E334+E333)/1000),5)</f>
        <v>3.5745900000000002</v>
      </c>
      <c r="F330" s="89">
        <f>ROUND(((F331+F332+F334+F333)/1000),5)</f>
        <v>3.4945400000000002</v>
      </c>
      <c r="G330" s="89">
        <f t="shared" ref="G330:AA330" si="189">ROUND(((G331+G332+G334+G333)/1000),5)</f>
        <v>3.4400200000000001</v>
      </c>
      <c r="H330" s="89">
        <f t="shared" si="189"/>
        <v>3.4902299999999999</v>
      </c>
      <c r="I330" s="89">
        <f t="shared" si="189"/>
        <v>3.58677</v>
      </c>
      <c r="J330" s="89">
        <f t="shared" si="189"/>
        <v>3.5989800000000001</v>
      </c>
      <c r="K330" s="89">
        <f t="shared" si="189"/>
        <v>3.7078600000000002</v>
      </c>
      <c r="L330" s="89">
        <f t="shared" si="189"/>
        <v>4.0273599999999998</v>
      </c>
      <c r="M330" s="89">
        <f t="shared" si="189"/>
        <v>4.1226599999999998</v>
      </c>
      <c r="N330" s="89">
        <f t="shared" si="189"/>
        <v>4.1731800000000003</v>
      </c>
      <c r="O330" s="89">
        <f t="shared" si="189"/>
        <v>4.1809700000000003</v>
      </c>
      <c r="P330" s="89">
        <f t="shared" si="189"/>
        <v>4.1742600000000003</v>
      </c>
      <c r="Q330" s="89">
        <f t="shared" si="189"/>
        <v>4.1739899999999999</v>
      </c>
      <c r="R330" s="89">
        <f t="shared" si="189"/>
        <v>4.1513</v>
      </c>
      <c r="S330" s="89">
        <f t="shared" si="189"/>
        <v>4.2824799999999996</v>
      </c>
      <c r="T330" s="89">
        <f t="shared" si="189"/>
        <v>4.3552600000000004</v>
      </c>
      <c r="U330" s="89">
        <f t="shared" si="189"/>
        <v>4.4996400000000003</v>
      </c>
      <c r="V330" s="89">
        <f t="shared" si="189"/>
        <v>4.5008100000000004</v>
      </c>
      <c r="W330" s="89">
        <f t="shared" si="189"/>
        <v>4.3753700000000002</v>
      </c>
      <c r="X330" s="89">
        <f t="shared" si="189"/>
        <v>4.1427899999999998</v>
      </c>
      <c r="Y330" s="89">
        <f t="shared" si="189"/>
        <v>4.0971200000000003</v>
      </c>
      <c r="Z330" s="89">
        <f t="shared" si="189"/>
        <v>3.7465600000000001</v>
      </c>
      <c r="AA330" s="89">
        <f t="shared" si="189"/>
        <v>3.6673499999999999</v>
      </c>
    </row>
    <row r="331" spans="1:27" ht="12.75" hidden="1" customHeight="1" outlineLevel="1" x14ac:dyDescent="0.2">
      <c r="A331" s="97" t="s">
        <v>1931</v>
      </c>
      <c r="B331" s="63" t="s">
        <v>242</v>
      </c>
      <c r="C331" s="43" t="s">
        <v>79</v>
      </c>
      <c r="D331" s="44">
        <v>1209.6300000000001</v>
      </c>
      <c r="E331" s="44">
        <v>1131.71</v>
      </c>
      <c r="F331" s="44">
        <v>1051.6600000000001</v>
      </c>
      <c r="G331" s="44">
        <v>997.14</v>
      </c>
      <c r="H331" s="44">
        <v>1047.3499999999999</v>
      </c>
      <c r="I331" s="44">
        <v>1143.8900000000001</v>
      </c>
      <c r="J331" s="44">
        <v>1156.0999999999999</v>
      </c>
      <c r="K331" s="44">
        <v>1264.98</v>
      </c>
      <c r="L331" s="44">
        <v>1584.48</v>
      </c>
      <c r="M331" s="44">
        <v>1679.78</v>
      </c>
      <c r="N331" s="44">
        <v>1730.3</v>
      </c>
      <c r="O331" s="44">
        <v>1738.09</v>
      </c>
      <c r="P331" s="44">
        <v>1731.38</v>
      </c>
      <c r="Q331" s="44">
        <v>1731.11</v>
      </c>
      <c r="R331" s="44">
        <v>1708.42</v>
      </c>
      <c r="S331" s="44">
        <v>1839.6</v>
      </c>
      <c r="T331" s="44">
        <v>1912.38</v>
      </c>
      <c r="U331" s="44">
        <v>2056.7600000000002</v>
      </c>
      <c r="V331" s="44">
        <v>2057.9299999999998</v>
      </c>
      <c r="W331" s="44">
        <v>1932.49</v>
      </c>
      <c r="X331" s="44">
        <v>1699.91</v>
      </c>
      <c r="Y331" s="44">
        <v>1654.24</v>
      </c>
      <c r="Z331" s="44">
        <v>1303.68</v>
      </c>
      <c r="AA331" s="44">
        <v>1224.47</v>
      </c>
    </row>
    <row r="332" spans="1:27" ht="12.75" hidden="1" customHeight="1" outlineLevel="1" x14ac:dyDescent="0.2">
      <c r="A332" s="97" t="s">
        <v>1932</v>
      </c>
      <c r="B332" s="63" t="s">
        <v>90</v>
      </c>
      <c r="C332" s="43" t="s">
        <v>79</v>
      </c>
      <c r="D332" s="44">
        <f>$D$317</f>
        <v>2222.89</v>
      </c>
      <c r="E332" s="44">
        <f t="shared" ref="E332:AA332" si="190">$D$317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2">
      <c r="A333" s="97" t="s">
        <v>1933</v>
      </c>
      <c r="B333" s="63" t="s">
        <v>83</v>
      </c>
      <c r="C333" s="43" t="s">
        <v>79</v>
      </c>
      <c r="D333" s="44">
        <v>3.63</v>
      </c>
      <c r="E333" s="44">
        <v>3.63</v>
      </c>
      <c r="F333" s="44">
        <v>3.63</v>
      </c>
      <c r="G333" s="44">
        <v>3.63</v>
      </c>
      <c r="H333" s="44">
        <v>3.63</v>
      </c>
      <c r="I333" s="44">
        <v>3.63</v>
      </c>
      <c r="J333" s="44">
        <v>3.63</v>
      </c>
      <c r="K333" s="44">
        <v>3.63</v>
      </c>
      <c r="L333" s="44">
        <v>3.63</v>
      </c>
      <c r="M333" s="44">
        <v>3.63</v>
      </c>
      <c r="N333" s="44">
        <v>3.63</v>
      </c>
      <c r="O333" s="44">
        <v>3.63</v>
      </c>
      <c r="P333" s="44">
        <v>3.63</v>
      </c>
      <c r="Q333" s="44">
        <v>3.63</v>
      </c>
      <c r="R333" s="44">
        <v>3.63</v>
      </c>
      <c r="S333" s="44">
        <v>3.63</v>
      </c>
      <c r="T333" s="44">
        <v>3.63</v>
      </c>
      <c r="U333" s="44">
        <v>3.63</v>
      </c>
      <c r="V333" s="44">
        <v>3.63</v>
      </c>
      <c r="W333" s="44">
        <v>3.63</v>
      </c>
      <c r="X333" s="44">
        <v>3.63</v>
      </c>
      <c r="Y333" s="44">
        <v>3.63</v>
      </c>
      <c r="Z333" s="44">
        <v>3.63</v>
      </c>
      <c r="AA333" s="44">
        <v>3.63</v>
      </c>
    </row>
    <row r="334" spans="1:27" ht="12.75" hidden="1" customHeight="1" outlineLevel="1" x14ac:dyDescent="0.2">
      <c r="A334" s="97" t="s">
        <v>1934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collapsed="1" x14ac:dyDescent="0.2">
      <c r="A335" s="96" t="s">
        <v>1935</v>
      </c>
      <c r="B335" s="28" t="str">
        <f>"05"&amp;"."&amp;$B$776&amp;"."&amp;$B$777</f>
        <v>05.11.2023</v>
      </c>
      <c r="C335" s="88" t="s">
        <v>76</v>
      </c>
      <c r="D335" s="89">
        <f>ROUND(((D336+D337+D339+D338)/1000),5)</f>
        <v>3.6474700000000002</v>
      </c>
      <c r="E335" s="89">
        <f>ROUND(((E336+E337+E339+E338)/1000),5)</f>
        <v>3.53816</v>
      </c>
      <c r="F335" s="89">
        <f>ROUND(((F336+F337+F339+F338)/1000),5)</f>
        <v>3.4552700000000001</v>
      </c>
      <c r="G335" s="89">
        <f t="shared" ref="G335:AA335" si="192">ROUND(((G336+G337+G339+G338)/1000),5)</f>
        <v>3.4368400000000001</v>
      </c>
      <c r="H335" s="89">
        <f t="shared" si="192"/>
        <v>3.44035</v>
      </c>
      <c r="I335" s="89">
        <f t="shared" si="192"/>
        <v>3.5578599999999998</v>
      </c>
      <c r="J335" s="89">
        <f t="shared" si="192"/>
        <v>3.5407899999999999</v>
      </c>
      <c r="K335" s="89">
        <f t="shared" si="192"/>
        <v>3.6406499999999999</v>
      </c>
      <c r="L335" s="89">
        <f t="shared" si="192"/>
        <v>3.8881800000000002</v>
      </c>
      <c r="M335" s="89">
        <f t="shared" si="192"/>
        <v>4.0645199999999999</v>
      </c>
      <c r="N335" s="89">
        <f t="shared" si="192"/>
        <v>4.1081899999999996</v>
      </c>
      <c r="O335" s="89">
        <f t="shared" si="192"/>
        <v>4.1185099999999997</v>
      </c>
      <c r="P335" s="89">
        <f t="shared" si="192"/>
        <v>4.1193200000000001</v>
      </c>
      <c r="Q335" s="89">
        <f t="shared" si="192"/>
        <v>4.1203000000000003</v>
      </c>
      <c r="R335" s="89">
        <f t="shared" si="192"/>
        <v>4.1066799999999999</v>
      </c>
      <c r="S335" s="89">
        <f t="shared" si="192"/>
        <v>4.0866199999999999</v>
      </c>
      <c r="T335" s="89">
        <f t="shared" si="192"/>
        <v>4.1157599999999999</v>
      </c>
      <c r="U335" s="89">
        <f t="shared" si="192"/>
        <v>4.3261099999999999</v>
      </c>
      <c r="V335" s="89">
        <f t="shared" si="192"/>
        <v>4.4317299999999999</v>
      </c>
      <c r="W335" s="89">
        <f t="shared" si="192"/>
        <v>4.3292700000000002</v>
      </c>
      <c r="X335" s="89">
        <f t="shared" si="192"/>
        <v>4.1502499999999998</v>
      </c>
      <c r="Y335" s="89">
        <f t="shared" si="192"/>
        <v>4.1068600000000002</v>
      </c>
      <c r="Z335" s="89">
        <f t="shared" si="192"/>
        <v>3.8684699999999999</v>
      </c>
      <c r="AA335" s="89">
        <f t="shared" si="192"/>
        <v>3.6554199999999999</v>
      </c>
    </row>
    <row r="336" spans="1:27" ht="12.75" hidden="1" customHeight="1" outlineLevel="1" x14ac:dyDescent="0.2">
      <c r="A336" s="97" t="s">
        <v>1936</v>
      </c>
      <c r="B336" s="63" t="s">
        <v>242</v>
      </c>
      <c r="C336" s="43" t="s">
        <v>79</v>
      </c>
      <c r="D336" s="44">
        <v>1204.5899999999999</v>
      </c>
      <c r="E336" s="44">
        <v>1095.28</v>
      </c>
      <c r="F336" s="44">
        <v>1012.39</v>
      </c>
      <c r="G336" s="44">
        <v>993.96</v>
      </c>
      <c r="H336" s="44">
        <v>997.47</v>
      </c>
      <c r="I336" s="44">
        <v>1114.98</v>
      </c>
      <c r="J336" s="44">
        <v>1097.9100000000001</v>
      </c>
      <c r="K336" s="44">
        <v>1197.77</v>
      </c>
      <c r="L336" s="44">
        <v>1445.3</v>
      </c>
      <c r="M336" s="44">
        <v>1621.64</v>
      </c>
      <c r="N336" s="44">
        <v>1665.31</v>
      </c>
      <c r="O336" s="44">
        <v>1675.63</v>
      </c>
      <c r="P336" s="44">
        <v>1676.44</v>
      </c>
      <c r="Q336" s="44">
        <v>1677.42</v>
      </c>
      <c r="R336" s="44">
        <v>1663.8</v>
      </c>
      <c r="S336" s="44">
        <v>1643.74</v>
      </c>
      <c r="T336" s="44">
        <v>1672.88</v>
      </c>
      <c r="U336" s="44">
        <v>1883.23</v>
      </c>
      <c r="V336" s="44">
        <v>1988.85</v>
      </c>
      <c r="W336" s="44">
        <v>1886.39</v>
      </c>
      <c r="X336" s="44">
        <v>1707.37</v>
      </c>
      <c r="Y336" s="44">
        <v>1663.98</v>
      </c>
      <c r="Z336" s="44">
        <v>1425.59</v>
      </c>
      <c r="AA336" s="44">
        <v>1212.54</v>
      </c>
    </row>
    <row r="337" spans="1:27" ht="12.75" hidden="1" customHeight="1" outlineLevel="1" x14ac:dyDescent="0.2">
      <c r="A337" s="97" t="s">
        <v>1937</v>
      </c>
      <c r="B337" s="63" t="s">
        <v>90</v>
      </c>
      <c r="C337" s="43" t="s">
        <v>79</v>
      </c>
      <c r="D337" s="44">
        <f>$D$317</f>
        <v>2222.89</v>
      </c>
      <c r="E337" s="44">
        <f t="shared" ref="E337:AA337" si="193">$D$317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2">
      <c r="A338" s="97" t="s">
        <v>1938</v>
      </c>
      <c r="B338" s="63" t="s">
        <v>83</v>
      </c>
      <c r="C338" s="43" t="s">
        <v>79</v>
      </c>
      <c r="D338" s="44">
        <v>3.63</v>
      </c>
      <c r="E338" s="44">
        <v>3.63</v>
      </c>
      <c r="F338" s="44">
        <v>3.63</v>
      </c>
      <c r="G338" s="44">
        <v>3.63</v>
      </c>
      <c r="H338" s="44">
        <v>3.63</v>
      </c>
      <c r="I338" s="44">
        <v>3.63</v>
      </c>
      <c r="J338" s="44">
        <v>3.63</v>
      </c>
      <c r="K338" s="44">
        <v>3.63</v>
      </c>
      <c r="L338" s="44">
        <v>3.63</v>
      </c>
      <c r="M338" s="44">
        <v>3.63</v>
      </c>
      <c r="N338" s="44">
        <v>3.63</v>
      </c>
      <c r="O338" s="44">
        <v>3.63</v>
      </c>
      <c r="P338" s="44">
        <v>3.63</v>
      </c>
      <c r="Q338" s="44">
        <v>3.63</v>
      </c>
      <c r="R338" s="44">
        <v>3.63</v>
      </c>
      <c r="S338" s="44">
        <v>3.63</v>
      </c>
      <c r="T338" s="44">
        <v>3.63</v>
      </c>
      <c r="U338" s="44">
        <v>3.63</v>
      </c>
      <c r="V338" s="44">
        <v>3.63</v>
      </c>
      <c r="W338" s="44">
        <v>3.63</v>
      </c>
      <c r="X338" s="44">
        <v>3.63</v>
      </c>
      <c r="Y338" s="44">
        <v>3.63</v>
      </c>
      <c r="Z338" s="44">
        <v>3.63</v>
      </c>
      <c r="AA338" s="44">
        <v>3.63</v>
      </c>
    </row>
    <row r="339" spans="1:27" ht="12.75" hidden="1" customHeight="1" outlineLevel="1" x14ac:dyDescent="0.2">
      <c r="A339" s="97" t="s">
        <v>1939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collapsed="1" x14ac:dyDescent="0.2">
      <c r="A340" s="96" t="s">
        <v>1940</v>
      </c>
      <c r="B340" s="28" t="str">
        <f>"06"&amp;"."&amp;$B$776&amp;"."&amp;$B$777</f>
        <v>06.11.2023</v>
      </c>
      <c r="C340" s="88" t="s">
        <v>76</v>
      </c>
      <c r="D340" s="89">
        <f>ROUND(((D341+D342+D344+D343)/1000),5)</f>
        <v>3.64961</v>
      </c>
      <c r="E340" s="89">
        <f>ROUND(((E341+E342+E344+E343)/1000),5)</f>
        <v>3.5732900000000001</v>
      </c>
      <c r="F340" s="89">
        <f>ROUND(((F341+F342+F344+F343)/1000),5)</f>
        <v>3.4917400000000001</v>
      </c>
      <c r="G340" s="89">
        <f t="shared" ref="G340:AA340" si="195">ROUND(((G341+G342+G344+G343)/1000),5)</f>
        <v>3.4492799999999999</v>
      </c>
      <c r="H340" s="89">
        <f t="shared" si="195"/>
        <v>3.4868199999999998</v>
      </c>
      <c r="I340" s="89">
        <f t="shared" si="195"/>
        <v>3.5803099999999999</v>
      </c>
      <c r="J340" s="89">
        <f t="shared" si="195"/>
        <v>3.6119500000000002</v>
      </c>
      <c r="K340" s="89">
        <f t="shared" si="195"/>
        <v>3.7258499999999999</v>
      </c>
      <c r="L340" s="89">
        <f t="shared" si="195"/>
        <v>3.9571900000000002</v>
      </c>
      <c r="M340" s="89">
        <f t="shared" si="195"/>
        <v>4.1505599999999996</v>
      </c>
      <c r="N340" s="89">
        <f t="shared" si="195"/>
        <v>4.2660400000000003</v>
      </c>
      <c r="O340" s="89">
        <f t="shared" si="195"/>
        <v>4.2851800000000004</v>
      </c>
      <c r="P340" s="89">
        <f t="shared" si="195"/>
        <v>4.2648099999999998</v>
      </c>
      <c r="Q340" s="89">
        <f t="shared" si="195"/>
        <v>4.2725999999999997</v>
      </c>
      <c r="R340" s="89">
        <f t="shared" si="195"/>
        <v>4.2401400000000002</v>
      </c>
      <c r="S340" s="89">
        <f t="shared" si="195"/>
        <v>4.22105</v>
      </c>
      <c r="T340" s="89">
        <f t="shared" si="195"/>
        <v>4.2914599999999998</v>
      </c>
      <c r="U340" s="89">
        <f t="shared" si="195"/>
        <v>4.3491600000000004</v>
      </c>
      <c r="V340" s="89">
        <f t="shared" si="195"/>
        <v>4.3447500000000003</v>
      </c>
      <c r="W340" s="89">
        <f t="shared" si="195"/>
        <v>4.3169399999999998</v>
      </c>
      <c r="X340" s="89">
        <f t="shared" si="195"/>
        <v>4.2833300000000003</v>
      </c>
      <c r="Y340" s="89">
        <f t="shared" si="195"/>
        <v>4.1531799999999999</v>
      </c>
      <c r="Z340" s="89">
        <f t="shared" si="195"/>
        <v>3.8304900000000002</v>
      </c>
      <c r="AA340" s="89">
        <f t="shared" si="195"/>
        <v>3.69272</v>
      </c>
    </row>
    <row r="341" spans="1:27" ht="12.75" hidden="1" customHeight="1" outlineLevel="1" x14ac:dyDescent="0.2">
      <c r="A341" s="97" t="s">
        <v>1941</v>
      </c>
      <c r="B341" s="63" t="s">
        <v>242</v>
      </c>
      <c r="C341" s="43" t="s">
        <v>79</v>
      </c>
      <c r="D341" s="44">
        <v>1206.73</v>
      </c>
      <c r="E341" s="44">
        <v>1130.4100000000001</v>
      </c>
      <c r="F341" s="44">
        <v>1048.8599999999999</v>
      </c>
      <c r="G341" s="44">
        <v>1006.4</v>
      </c>
      <c r="H341" s="44">
        <v>1043.94</v>
      </c>
      <c r="I341" s="44">
        <v>1137.43</v>
      </c>
      <c r="J341" s="44">
        <v>1169.07</v>
      </c>
      <c r="K341" s="44">
        <v>1282.97</v>
      </c>
      <c r="L341" s="44">
        <v>1514.31</v>
      </c>
      <c r="M341" s="44">
        <v>1707.68</v>
      </c>
      <c r="N341" s="44">
        <v>1823.16</v>
      </c>
      <c r="O341" s="44">
        <v>1842.3</v>
      </c>
      <c r="P341" s="44">
        <v>1821.93</v>
      </c>
      <c r="Q341" s="44">
        <v>1829.72</v>
      </c>
      <c r="R341" s="44">
        <v>1797.26</v>
      </c>
      <c r="S341" s="44">
        <v>1778.17</v>
      </c>
      <c r="T341" s="44">
        <v>1848.58</v>
      </c>
      <c r="U341" s="44">
        <v>1906.28</v>
      </c>
      <c r="V341" s="44">
        <v>1901.87</v>
      </c>
      <c r="W341" s="44">
        <v>1874.06</v>
      </c>
      <c r="X341" s="44">
        <v>1840.45</v>
      </c>
      <c r="Y341" s="44">
        <v>1710.3</v>
      </c>
      <c r="Z341" s="44">
        <v>1387.61</v>
      </c>
      <c r="AA341" s="44">
        <v>1249.8399999999999</v>
      </c>
    </row>
    <row r="342" spans="1:27" ht="12.75" hidden="1" customHeight="1" outlineLevel="1" x14ac:dyDescent="0.2">
      <c r="A342" s="97" t="s">
        <v>1942</v>
      </c>
      <c r="B342" s="63" t="s">
        <v>90</v>
      </c>
      <c r="C342" s="43" t="s">
        <v>79</v>
      </c>
      <c r="D342" s="44">
        <f>$D$317</f>
        <v>2222.89</v>
      </c>
      <c r="E342" s="44">
        <f t="shared" ref="E342:AA342" si="196">$D$317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2">
      <c r="A343" s="97" t="s">
        <v>1943</v>
      </c>
      <c r="B343" s="63" t="s">
        <v>83</v>
      </c>
      <c r="C343" s="43" t="s">
        <v>79</v>
      </c>
      <c r="D343" s="44">
        <v>3.63</v>
      </c>
      <c r="E343" s="44">
        <v>3.63</v>
      </c>
      <c r="F343" s="44">
        <v>3.63</v>
      </c>
      <c r="G343" s="44">
        <v>3.63</v>
      </c>
      <c r="H343" s="44">
        <v>3.63</v>
      </c>
      <c r="I343" s="44">
        <v>3.63</v>
      </c>
      <c r="J343" s="44">
        <v>3.63</v>
      </c>
      <c r="K343" s="44">
        <v>3.63</v>
      </c>
      <c r="L343" s="44">
        <v>3.63</v>
      </c>
      <c r="M343" s="44">
        <v>3.63</v>
      </c>
      <c r="N343" s="44">
        <v>3.63</v>
      </c>
      <c r="O343" s="44">
        <v>3.63</v>
      </c>
      <c r="P343" s="44">
        <v>3.63</v>
      </c>
      <c r="Q343" s="44">
        <v>3.63</v>
      </c>
      <c r="R343" s="44">
        <v>3.63</v>
      </c>
      <c r="S343" s="44">
        <v>3.63</v>
      </c>
      <c r="T343" s="44">
        <v>3.63</v>
      </c>
      <c r="U343" s="44">
        <v>3.63</v>
      </c>
      <c r="V343" s="44">
        <v>3.63</v>
      </c>
      <c r="W343" s="44">
        <v>3.63</v>
      </c>
      <c r="X343" s="44">
        <v>3.63</v>
      </c>
      <c r="Y343" s="44">
        <v>3.63</v>
      </c>
      <c r="Z343" s="44">
        <v>3.63</v>
      </c>
      <c r="AA343" s="44">
        <v>3.63</v>
      </c>
    </row>
    <row r="344" spans="1:27" ht="12.75" hidden="1" customHeight="1" outlineLevel="1" x14ac:dyDescent="0.2">
      <c r="A344" s="97" t="s">
        <v>1944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collapsed="1" x14ac:dyDescent="0.2">
      <c r="A345" s="96" t="s">
        <v>1945</v>
      </c>
      <c r="B345" s="28" t="str">
        <f>"07"&amp;"."&amp;$B$776&amp;"."&amp;$B$777</f>
        <v>07.11.2023</v>
      </c>
      <c r="C345" s="88" t="s">
        <v>76</v>
      </c>
      <c r="D345" s="89">
        <f>ROUND(((D346+D347+D349+D348)/1000),5)</f>
        <v>3.6</v>
      </c>
      <c r="E345" s="89">
        <f>ROUND(((E346+E347+E349+E348)/1000),5)</f>
        <v>3.4458099999999998</v>
      </c>
      <c r="F345" s="89">
        <f>ROUND(((F346+F347+F349+F348)/1000),5)</f>
        <v>3.3407399999999998</v>
      </c>
      <c r="G345" s="89">
        <f t="shared" ref="G345:AA345" si="198">ROUND(((G346+G347+G349+G348)/1000),5)</f>
        <v>3.29826</v>
      </c>
      <c r="H345" s="89">
        <f t="shared" si="198"/>
        <v>3.3792499999999999</v>
      </c>
      <c r="I345" s="89">
        <f t="shared" si="198"/>
        <v>3.6048200000000001</v>
      </c>
      <c r="J345" s="89">
        <f t="shared" si="198"/>
        <v>3.66899</v>
      </c>
      <c r="K345" s="89">
        <f t="shared" si="198"/>
        <v>3.9109099999999999</v>
      </c>
      <c r="L345" s="89">
        <f t="shared" si="198"/>
        <v>4.15496</v>
      </c>
      <c r="M345" s="89">
        <f t="shared" si="198"/>
        <v>4.29758</v>
      </c>
      <c r="N345" s="89">
        <f t="shared" si="198"/>
        <v>4.3084800000000003</v>
      </c>
      <c r="O345" s="89">
        <f t="shared" si="198"/>
        <v>4.3105900000000004</v>
      </c>
      <c r="P345" s="89">
        <f t="shared" si="198"/>
        <v>4.2705599999999997</v>
      </c>
      <c r="Q345" s="89">
        <f t="shared" si="198"/>
        <v>4.2883899999999997</v>
      </c>
      <c r="R345" s="89">
        <f t="shared" si="198"/>
        <v>4.2946400000000002</v>
      </c>
      <c r="S345" s="89">
        <f t="shared" si="198"/>
        <v>4.3168100000000003</v>
      </c>
      <c r="T345" s="89">
        <f t="shared" si="198"/>
        <v>4.3122400000000001</v>
      </c>
      <c r="U345" s="89">
        <f t="shared" si="198"/>
        <v>4.2940199999999997</v>
      </c>
      <c r="V345" s="89">
        <f t="shared" si="198"/>
        <v>4.3535199999999996</v>
      </c>
      <c r="W345" s="89">
        <f t="shared" si="198"/>
        <v>4.2587900000000003</v>
      </c>
      <c r="X345" s="89">
        <f t="shared" si="198"/>
        <v>4.1285699999999999</v>
      </c>
      <c r="Y345" s="89">
        <f t="shared" si="198"/>
        <v>4.06759</v>
      </c>
      <c r="Z345" s="89">
        <f t="shared" si="198"/>
        <v>3.7428599999999999</v>
      </c>
      <c r="AA345" s="89">
        <f t="shared" si="198"/>
        <v>3.6270500000000001</v>
      </c>
    </row>
    <row r="346" spans="1:27" ht="12.75" hidden="1" customHeight="1" outlineLevel="1" x14ac:dyDescent="0.2">
      <c r="A346" s="97" t="s">
        <v>1946</v>
      </c>
      <c r="B346" s="63" t="s">
        <v>242</v>
      </c>
      <c r="C346" s="43" t="s">
        <v>79</v>
      </c>
      <c r="D346" s="44">
        <v>1157.1199999999999</v>
      </c>
      <c r="E346" s="44">
        <v>1002.93</v>
      </c>
      <c r="F346" s="44">
        <v>897.86</v>
      </c>
      <c r="G346" s="44">
        <v>855.38</v>
      </c>
      <c r="H346" s="44">
        <v>936.37</v>
      </c>
      <c r="I346" s="44">
        <v>1161.94</v>
      </c>
      <c r="J346" s="44">
        <v>1226.1099999999999</v>
      </c>
      <c r="K346" s="44">
        <v>1468.03</v>
      </c>
      <c r="L346" s="44">
        <v>1712.08</v>
      </c>
      <c r="M346" s="44">
        <v>1854.7</v>
      </c>
      <c r="N346" s="44">
        <v>1865.6</v>
      </c>
      <c r="O346" s="44">
        <v>1867.71</v>
      </c>
      <c r="P346" s="44">
        <v>1827.68</v>
      </c>
      <c r="Q346" s="44">
        <v>1845.51</v>
      </c>
      <c r="R346" s="44">
        <v>1851.76</v>
      </c>
      <c r="S346" s="44">
        <v>1873.93</v>
      </c>
      <c r="T346" s="44">
        <v>1869.36</v>
      </c>
      <c r="U346" s="44">
        <v>1851.14</v>
      </c>
      <c r="V346" s="44">
        <v>1910.64</v>
      </c>
      <c r="W346" s="44">
        <v>1815.91</v>
      </c>
      <c r="X346" s="44">
        <v>1685.69</v>
      </c>
      <c r="Y346" s="44">
        <v>1624.71</v>
      </c>
      <c r="Z346" s="44">
        <v>1299.98</v>
      </c>
      <c r="AA346" s="44">
        <v>1184.17</v>
      </c>
    </row>
    <row r="347" spans="1:27" ht="12.75" hidden="1" customHeight="1" outlineLevel="1" x14ac:dyDescent="0.2">
      <c r="A347" s="97" t="s">
        <v>1947</v>
      </c>
      <c r="B347" s="63" t="s">
        <v>90</v>
      </c>
      <c r="C347" s="43" t="s">
        <v>79</v>
      </c>
      <c r="D347" s="44">
        <f>$D$317</f>
        <v>2222.89</v>
      </c>
      <c r="E347" s="44">
        <f t="shared" ref="E347:AA347" si="199">$D$317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2">
      <c r="A348" s="97" t="s">
        <v>1948</v>
      </c>
      <c r="B348" s="63" t="s">
        <v>83</v>
      </c>
      <c r="C348" s="43" t="s">
        <v>79</v>
      </c>
      <c r="D348" s="44">
        <v>3.63</v>
      </c>
      <c r="E348" s="44">
        <v>3.63</v>
      </c>
      <c r="F348" s="44">
        <v>3.63</v>
      </c>
      <c r="G348" s="44">
        <v>3.63</v>
      </c>
      <c r="H348" s="44">
        <v>3.63</v>
      </c>
      <c r="I348" s="44">
        <v>3.63</v>
      </c>
      <c r="J348" s="44">
        <v>3.63</v>
      </c>
      <c r="K348" s="44">
        <v>3.63</v>
      </c>
      <c r="L348" s="44">
        <v>3.63</v>
      </c>
      <c r="M348" s="44">
        <v>3.63</v>
      </c>
      <c r="N348" s="44">
        <v>3.63</v>
      </c>
      <c r="O348" s="44">
        <v>3.63</v>
      </c>
      <c r="P348" s="44">
        <v>3.63</v>
      </c>
      <c r="Q348" s="44">
        <v>3.63</v>
      </c>
      <c r="R348" s="44">
        <v>3.63</v>
      </c>
      <c r="S348" s="44">
        <v>3.63</v>
      </c>
      <c r="T348" s="44">
        <v>3.63</v>
      </c>
      <c r="U348" s="44">
        <v>3.63</v>
      </c>
      <c r="V348" s="44">
        <v>3.63</v>
      </c>
      <c r="W348" s="44">
        <v>3.63</v>
      </c>
      <c r="X348" s="44">
        <v>3.63</v>
      </c>
      <c r="Y348" s="44">
        <v>3.63</v>
      </c>
      <c r="Z348" s="44">
        <v>3.63</v>
      </c>
      <c r="AA348" s="44">
        <v>3.63</v>
      </c>
    </row>
    <row r="349" spans="1:27" ht="12.75" hidden="1" customHeight="1" outlineLevel="1" x14ac:dyDescent="0.2">
      <c r="A349" s="97" t="s">
        <v>1949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collapsed="1" x14ac:dyDescent="0.2">
      <c r="A350" s="96" t="s">
        <v>1950</v>
      </c>
      <c r="B350" s="28" t="str">
        <f>"08"&amp;"."&amp;$B$776&amp;"."&amp;$B$777</f>
        <v>08.11.2023</v>
      </c>
      <c r="C350" s="88" t="s">
        <v>76</v>
      </c>
      <c r="D350" s="89">
        <f>ROUND(((D351+D352+D354+D353)/1000),5)</f>
        <v>3.63944</v>
      </c>
      <c r="E350" s="89">
        <f>ROUND(((E351+E352+E354+E353)/1000),5)</f>
        <v>3.6103299999999998</v>
      </c>
      <c r="F350" s="89">
        <f>ROUND(((F351+F352+F354+F353)/1000),5)</f>
        <v>3.3845999999999998</v>
      </c>
      <c r="G350" s="89">
        <f t="shared" ref="G350:AA350" si="201">ROUND(((G351+G352+G354+G353)/1000),5)</f>
        <v>3.3803299999999998</v>
      </c>
      <c r="H350" s="89">
        <f t="shared" si="201"/>
        <v>3.4051100000000001</v>
      </c>
      <c r="I350" s="89">
        <f t="shared" si="201"/>
        <v>3.62967</v>
      </c>
      <c r="J350" s="89">
        <f t="shared" si="201"/>
        <v>3.6609099999999999</v>
      </c>
      <c r="K350" s="89">
        <f t="shared" si="201"/>
        <v>3.9418799999999998</v>
      </c>
      <c r="L350" s="89">
        <f t="shared" si="201"/>
        <v>4.1026699999999998</v>
      </c>
      <c r="M350" s="89">
        <f t="shared" si="201"/>
        <v>4.2811300000000001</v>
      </c>
      <c r="N350" s="89">
        <f t="shared" si="201"/>
        <v>4.2917899999999998</v>
      </c>
      <c r="O350" s="89">
        <f t="shared" si="201"/>
        <v>4.3209900000000001</v>
      </c>
      <c r="P350" s="89">
        <f t="shared" si="201"/>
        <v>4.32151</v>
      </c>
      <c r="Q350" s="89">
        <f t="shared" si="201"/>
        <v>4.3311599999999997</v>
      </c>
      <c r="R350" s="89">
        <f t="shared" si="201"/>
        <v>4.30898</v>
      </c>
      <c r="S350" s="89">
        <f t="shared" si="201"/>
        <v>4.3434400000000002</v>
      </c>
      <c r="T350" s="89">
        <f t="shared" si="201"/>
        <v>4.3488100000000003</v>
      </c>
      <c r="U350" s="89">
        <f t="shared" si="201"/>
        <v>4.3464499999999999</v>
      </c>
      <c r="V350" s="89">
        <f t="shared" si="201"/>
        <v>4.3413599999999999</v>
      </c>
      <c r="W350" s="89">
        <f t="shared" si="201"/>
        <v>4.28078</v>
      </c>
      <c r="X350" s="89">
        <f t="shared" si="201"/>
        <v>4.2156500000000001</v>
      </c>
      <c r="Y350" s="89">
        <f t="shared" si="201"/>
        <v>4.0954800000000002</v>
      </c>
      <c r="Z350" s="89">
        <f t="shared" si="201"/>
        <v>3.7968199999999999</v>
      </c>
      <c r="AA350" s="89">
        <f t="shared" si="201"/>
        <v>3.6451099999999999</v>
      </c>
    </row>
    <row r="351" spans="1:27" ht="12.75" hidden="1" customHeight="1" outlineLevel="1" x14ac:dyDescent="0.2">
      <c r="A351" s="97" t="s">
        <v>1951</v>
      </c>
      <c r="B351" s="63" t="s">
        <v>242</v>
      </c>
      <c r="C351" s="43" t="s">
        <v>79</v>
      </c>
      <c r="D351" s="44">
        <v>1196.56</v>
      </c>
      <c r="E351" s="44">
        <v>1167.45</v>
      </c>
      <c r="F351" s="44">
        <v>941.72</v>
      </c>
      <c r="G351" s="44">
        <v>937.45</v>
      </c>
      <c r="H351" s="44">
        <v>962.23</v>
      </c>
      <c r="I351" s="44">
        <v>1186.79</v>
      </c>
      <c r="J351" s="44">
        <v>1218.03</v>
      </c>
      <c r="K351" s="44">
        <v>1499</v>
      </c>
      <c r="L351" s="44">
        <v>1659.79</v>
      </c>
      <c r="M351" s="44">
        <v>1838.25</v>
      </c>
      <c r="N351" s="44">
        <v>1848.91</v>
      </c>
      <c r="O351" s="44">
        <v>1878.11</v>
      </c>
      <c r="P351" s="44">
        <v>1878.63</v>
      </c>
      <c r="Q351" s="44">
        <v>1888.28</v>
      </c>
      <c r="R351" s="44">
        <v>1866.1</v>
      </c>
      <c r="S351" s="44">
        <v>1900.56</v>
      </c>
      <c r="T351" s="44">
        <v>1905.93</v>
      </c>
      <c r="U351" s="44">
        <v>1903.57</v>
      </c>
      <c r="V351" s="44">
        <v>1898.48</v>
      </c>
      <c r="W351" s="44">
        <v>1837.9</v>
      </c>
      <c r="X351" s="44">
        <v>1772.77</v>
      </c>
      <c r="Y351" s="44">
        <v>1652.6</v>
      </c>
      <c r="Z351" s="44">
        <v>1353.94</v>
      </c>
      <c r="AA351" s="44">
        <v>1202.23</v>
      </c>
    </row>
    <row r="352" spans="1:27" ht="12.75" hidden="1" customHeight="1" outlineLevel="1" x14ac:dyDescent="0.2">
      <c r="A352" s="97" t="s">
        <v>1952</v>
      </c>
      <c r="B352" s="63" t="s">
        <v>90</v>
      </c>
      <c r="C352" s="43" t="s">
        <v>79</v>
      </c>
      <c r="D352" s="44">
        <f>$D$317</f>
        <v>2222.89</v>
      </c>
      <c r="E352" s="44">
        <f t="shared" ref="E352:AA352" si="202">$D$317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2">
      <c r="A353" s="97" t="s">
        <v>1953</v>
      </c>
      <c r="B353" s="63" t="s">
        <v>83</v>
      </c>
      <c r="C353" s="43" t="s">
        <v>79</v>
      </c>
      <c r="D353" s="44">
        <v>3.63</v>
      </c>
      <c r="E353" s="44">
        <v>3.63</v>
      </c>
      <c r="F353" s="44">
        <v>3.63</v>
      </c>
      <c r="G353" s="44">
        <v>3.63</v>
      </c>
      <c r="H353" s="44">
        <v>3.63</v>
      </c>
      <c r="I353" s="44">
        <v>3.63</v>
      </c>
      <c r="J353" s="44">
        <v>3.63</v>
      </c>
      <c r="K353" s="44">
        <v>3.63</v>
      </c>
      <c r="L353" s="44">
        <v>3.63</v>
      </c>
      <c r="M353" s="44">
        <v>3.63</v>
      </c>
      <c r="N353" s="44">
        <v>3.63</v>
      </c>
      <c r="O353" s="44">
        <v>3.63</v>
      </c>
      <c r="P353" s="44">
        <v>3.63</v>
      </c>
      <c r="Q353" s="44">
        <v>3.63</v>
      </c>
      <c r="R353" s="44">
        <v>3.63</v>
      </c>
      <c r="S353" s="44">
        <v>3.63</v>
      </c>
      <c r="T353" s="44">
        <v>3.63</v>
      </c>
      <c r="U353" s="44">
        <v>3.63</v>
      </c>
      <c r="V353" s="44">
        <v>3.63</v>
      </c>
      <c r="W353" s="44">
        <v>3.63</v>
      </c>
      <c r="X353" s="44">
        <v>3.63</v>
      </c>
      <c r="Y353" s="44">
        <v>3.63</v>
      </c>
      <c r="Z353" s="44">
        <v>3.63</v>
      </c>
      <c r="AA353" s="44">
        <v>3.63</v>
      </c>
    </row>
    <row r="354" spans="1:27" ht="12.75" hidden="1" customHeight="1" outlineLevel="1" x14ac:dyDescent="0.2">
      <c r="A354" s="97" t="s">
        <v>1954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collapsed="1" x14ac:dyDescent="0.2">
      <c r="A355" s="96" t="s">
        <v>1955</v>
      </c>
      <c r="B355" s="28" t="str">
        <f>"09"&amp;"."&amp;$B$776&amp;"."&amp;$B$777</f>
        <v>09.11.2023</v>
      </c>
      <c r="C355" s="88" t="s">
        <v>76</v>
      </c>
      <c r="D355" s="89">
        <f>ROUND(((D356+D357+D359+D358)/1000),5)</f>
        <v>3.66072</v>
      </c>
      <c r="E355" s="89">
        <f>ROUND(((E356+E357+E359+E358)/1000),5)</f>
        <v>3.6208399999999998</v>
      </c>
      <c r="F355" s="89">
        <f>ROUND(((F356+F357+F359+F358)/1000),5)</f>
        <v>3.5648200000000001</v>
      </c>
      <c r="G355" s="89">
        <f t="shared" ref="G355:AA355" si="204">ROUND(((G356+G357+G359+G358)/1000),5)</f>
        <v>3.4331499999999999</v>
      </c>
      <c r="H355" s="89">
        <f t="shared" si="204"/>
        <v>3.5906500000000001</v>
      </c>
      <c r="I355" s="89">
        <f t="shared" si="204"/>
        <v>3.63123</v>
      </c>
      <c r="J355" s="89">
        <f t="shared" si="204"/>
        <v>3.7107000000000001</v>
      </c>
      <c r="K355" s="89">
        <f t="shared" si="204"/>
        <v>3.9779900000000001</v>
      </c>
      <c r="L355" s="89">
        <f t="shared" si="204"/>
        <v>4.1479499999999998</v>
      </c>
      <c r="M355" s="89">
        <f t="shared" si="204"/>
        <v>4.2937000000000003</v>
      </c>
      <c r="N355" s="89">
        <f t="shared" si="204"/>
        <v>4.3476699999999999</v>
      </c>
      <c r="O355" s="89">
        <f t="shared" si="204"/>
        <v>4.3540200000000002</v>
      </c>
      <c r="P355" s="89">
        <f t="shared" si="204"/>
        <v>4.3187899999999999</v>
      </c>
      <c r="Q355" s="89">
        <f t="shared" si="204"/>
        <v>4.3257500000000002</v>
      </c>
      <c r="R355" s="89">
        <f t="shared" si="204"/>
        <v>4.3259400000000001</v>
      </c>
      <c r="S355" s="89">
        <f t="shared" si="204"/>
        <v>4.3050899999999999</v>
      </c>
      <c r="T355" s="89">
        <f t="shared" si="204"/>
        <v>4.2535699999999999</v>
      </c>
      <c r="U355" s="89">
        <f t="shared" si="204"/>
        <v>4.4269299999999996</v>
      </c>
      <c r="V355" s="89">
        <f t="shared" si="204"/>
        <v>4.4213300000000002</v>
      </c>
      <c r="W355" s="89">
        <f t="shared" si="204"/>
        <v>4.2941000000000003</v>
      </c>
      <c r="X355" s="89">
        <f t="shared" si="204"/>
        <v>4.1087400000000001</v>
      </c>
      <c r="Y355" s="89">
        <f t="shared" si="204"/>
        <v>4.0572299999999997</v>
      </c>
      <c r="Z355" s="89">
        <f t="shared" si="204"/>
        <v>3.7797399999999999</v>
      </c>
      <c r="AA355" s="89">
        <f t="shared" si="204"/>
        <v>3.6728499999999999</v>
      </c>
    </row>
    <row r="356" spans="1:27" ht="12.75" hidden="1" customHeight="1" outlineLevel="1" x14ac:dyDescent="0.2">
      <c r="A356" s="97" t="s">
        <v>1956</v>
      </c>
      <c r="B356" s="63" t="s">
        <v>242</v>
      </c>
      <c r="C356" s="43" t="s">
        <v>79</v>
      </c>
      <c r="D356" s="44">
        <v>1217.8399999999999</v>
      </c>
      <c r="E356" s="44">
        <v>1177.96</v>
      </c>
      <c r="F356" s="44">
        <v>1121.94</v>
      </c>
      <c r="G356" s="44">
        <v>990.27</v>
      </c>
      <c r="H356" s="44">
        <v>1147.77</v>
      </c>
      <c r="I356" s="44">
        <v>1188.3499999999999</v>
      </c>
      <c r="J356" s="44">
        <v>1267.82</v>
      </c>
      <c r="K356" s="44">
        <v>1535.11</v>
      </c>
      <c r="L356" s="44">
        <v>1705.07</v>
      </c>
      <c r="M356" s="44">
        <v>1850.82</v>
      </c>
      <c r="N356" s="44">
        <v>1904.79</v>
      </c>
      <c r="O356" s="44">
        <v>1911.14</v>
      </c>
      <c r="P356" s="44">
        <v>1875.91</v>
      </c>
      <c r="Q356" s="44">
        <v>1882.87</v>
      </c>
      <c r="R356" s="44">
        <v>1883.06</v>
      </c>
      <c r="S356" s="44">
        <v>1862.21</v>
      </c>
      <c r="T356" s="44">
        <v>1810.69</v>
      </c>
      <c r="U356" s="44">
        <v>1984.05</v>
      </c>
      <c r="V356" s="44">
        <v>1978.45</v>
      </c>
      <c r="W356" s="44">
        <v>1851.22</v>
      </c>
      <c r="X356" s="44">
        <v>1665.86</v>
      </c>
      <c r="Y356" s="44">
        <v>1614.35</v>
      </c>
      <c r="Z356" s="44">
        <v>1336.86</v>
      </c>
      <c r="AA356" s="44">
        <v>1229.97</v>
      </c>
    </row>
    <row r="357" spans="1:27" ht="12.75" hidden="1" customHeight="1" outlineLevel="1" x14ac:dyDescent="0.2">
      <c r="A357" s="97" t="s">
        <v>1957</v>
      </c>
      <c r="B357" s="63" t="s">
        <v>90</v>
      </c>
      <c r="C357" s="43" t="s">
        <v>79</v>
      </c>
      <c r="D357" s="44">
        <f>$D$317</f>
        <v>2222.89</v>
      </c>
      <c r="E357" s="44">
        <f t="shared" ref="E357:AA357" si="205">$D$317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2">
      <c r="A358" s="97" t="s">
        <v>1958</v>
      </c>
      <c r="B358" s="63" t="s">
        <v>83</v>
      </c>
      <c r="C358" s="43" t="s">
        <v>79</v>
      </c>
      <c r="D358" s="44">
        <v>3.63</v>
      </c>
      <c r="E358" s="44">
        <v>3.63</v>
      </c>
      <c r="F358" s="44">
        <v>3.63</v>
      </c>
      <c r="G358" s="44">
        <v>3.63</v>
      </c>
      <c r="H358" s="44">
        <v>3.63</v>
      </c>
      <c r="I358" s="44">
        <v>3.63</v>
      </c>
      <c r="J358" s="44">
        <v>3.63</v>
      </c>
      <c r="K358" s="44">
        <v>3.63</v>
      </c>
      <c r="L358" s="44">
        <v>3.63</v>
      </c>
      <c r="M358" s="44">
        <v>3.63</v>
      </c>
      <c r="N358" s="44">
        <v>3.63</v>
      </c>
      <c r="O358" s="44">
        <v>3.63</v>
      </c>
      <c r="P358" s="44">
        <v>3.63</v>
      </c>
      <c r="Q358" s="44">
        <v>3.63</v>
      </c>
      <c r="R358" s="44">
        <v>3.63</v>
      </c>
      <c r="S358" s="44">
        <v>3.63</v>
      </c>
      <c r="T358" s="44">
        <v>3.63</v>
      </c>
      <c r="U358" s="44">
        <v>3.63</v>
      </c>
      <c r="V358" s="44">
        <v>3.63</v>
      </c>
      <c r="W358" s="44">
        <v>3.63</v>
      </c>
      <c r="X358" s="44">
        <v>3.63</v>
      </c>
      <c r="Y358" s="44">
        <v>3.63</v>
      </c>
      <c r="Z358" s="44">
        <v>3.63</v>
      </c>
      <c r="AA358" s="44">
        <v>3.63</v>
      </c>
    </row>
    <row r="359" spans="1:27" ht="12.75" hidden="1" customHeight="1" outlineLevel="1" x14ac:dyDescent="0.2">
      <c r="A359" s="97" t="s">
        <v>1959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collapsed="1" x14ac:dyDescent="0.2">
      <c r="A360" s="96" t="s">
        <v>1960</v>
      </c>
      <c r="B360" s="28" t="str">
        <f>"10"&amp;"."&amp;$B$776&amp;"."&amp;$B$777</f>
        <v>10.11.2023</v>
      </c>
      <c r="C360" s="88" t="s">
        <v>76</v>
      </c>
      <c r="D360" s="89">
        <f>ROUND(((D361+D362+D364+D363)/1000),5)</f>
        <v>3.6424300000000001</v>
      </c>
      <c r="E360" s="89">
        <f>ROUND(((E361+E362+E364+E363)/1000),5)</f>
        <v>3.6024400000000001</v>
      </c>
      <c r="F360" s="89">
        <f>ROUND(((F361+F362+F364+F363)/1000),5)</f>
        <v>3.5653600000000001</v>
      </c>
      <c r="G360" s="89">
        <f t="shared" ref="G360:AA360" si="207">ROUND(((G361+G362+G364+G363)/1000),5)</f>
        <v>3.43405</v>
      </c>
      <c r="H360" s="89">
        <f t="shared" si="207"/>
        <v>3.5603500000000001</v>
      </c>
      <c r="I360" s="89">
        <f t="shared" si="207"/>
        <v>3.6332300000000002</v>
      </c>
      <c r="J360" s="89">
        <f t="shared" si="207"/>
        <v>3.7178599999999999</v>
      </c>
      <c r="K360" s="89">
        <f t="shared" si="207"/>
        <v>4.0156000000000001</v>
      </c>
      <c r="L360" s="89">
        <f t="shared" si="207"/>
        <v>4.2657800000000003</v>
      </c>
      <c r="M360" s="89">
        <f t="shared" si="207"/>
        <v>4.32491</v>
      </c>
      <c r="N360" s="89">
        <f t="shared" si="207"/>
        <v>4.3384400000000003</v>
      </c>
      <c r="O360" s="89">
        <f t="shared" si="207"/>
        <v>4.3815900000000001</v>
      </c>
      <c r="P360" s="89">
        <f t="shared" si="207"/>
        <v>4.3519399999999999</v>
      </c>
      <c r="Q360" s="89">
        <f t="shared" si="207"/>
        <v>4.3548600000000004</v>
      </c>
      <c r="R360" s="89">
        <f t="shared" si="207"/>
        <v>4.3537800000000004</v>
      </c>
      <c r="S360" s="89">
        <f t="shared" si="207"/>
        <v>4.3551000000000002</v>
      </c>
      <c r="T360" s="89">
        <f t="shared" si="207"/>
        <v>4.3217999999999996</v>
      </c>
      <c r="U360" s="89">
        <f t="shared" si="207"/>
        <v>4.4472199999999997</v>
      </c>
      <c r="V360" s="89">
        <f t="shared" si="207"/>
        <v>4.4256200000000003</v>
      </c>
      <c r="W360" s="89">
        <f t="shared" si="207"/>
        <v>4.3763899999999998</v>
      </c>
      <c r="X360" s="89">
        <f t="shared" si="207"/>
        <v>4.3067599999999997</v>
      </c>
      <c r="Y360" s="89">
        <f t="shared" si="207"/>
        <v>4.1407400000000001</v>
      </c>
      <c r="Z360" s="89">
        <f t="shared" si="207"/>
        <v>3.9063400000000001</v>
      </c>
      <c r="AA360" s="89">
        <f t="shared" si="207"/>
        <v>3.69049</v>
      </c>
    </row>
    <row r="361" spans="1:27" ht="12.75" hidden="1" customHeight="1" outlineLevel="1" x14ac:dyDescent="0.2">
      <c r="A361" s="97" t="s">
        <v>1961</v>
      </c>
      <c r="B361" s="63" t="s">
        <v>242</v>
      </c>
      <c r="C361" s="43" t="s">
        <v>79</v>
      </c>
      <c r="D361" s="44">
        <v>1199.55</v>
      </c>
      <c r="E361" s="44">
        <v>1159.56</v>
      </c>
      <c r="F361" s="44">
        <v>1122.48</v>
      </c>
      <c r="G361" s="44">
        <v>991.17</v>
      </c>
      <c r="H361" s="44">
        <v>1117.47</v>
      </c>
      <c r="I361" s="44">
        <v>1190.3499999999999</v>
      </c>
      <c r="J361" s="44">
        <v>1274.98</v>
      </c>
      <c r="K361" s="44">
        <v>1572.72</v>
      </c>
      <c r="L361" s="44">
        <v>1822.9</v>
      </c>
      <c r="M361" s="44">
        <v>1882.03</v>
      </c>
      <c r="N361" s="44">
        <v>1895.56</v>
      </c>
      <c r="O361" s="44">
        <v>1938.71</v>
      </c>
      <c r="P361" s="44">
        <v>1909.06</v>
      </c>
      <c r="Q361" s="44">
        <v>1911.98</v>
      </c>
      <c r="R361" s="44">
        <v>1910.9</v>
      </c>
      <c r="S361" s="44">
        <v>1912.22</v>
      </c>
      <c r="T361" s="44">
        <v>1878.92</v>
      </c>
      <c r="U361" s="44">
        <v>2004.34</v>
      </c>
      <c r="V361" s="44">
        <v>1982.74</v>
      </c>
      <c r="W361" s="44">
        <v>1933.51</v>
      </c>
      <c r="X361" s="44">
        <v>1863.88</v>
      </c>
      <c r="Y361" s="44">
        <v>1697.86</v>
      </c>
      <c r="Z361" s="44">
        <v>1463.46</v>
      </c>
      <c r="AA361" s="44">
        <v>1247.6099999999999</v>
      </c>
    </row>
    <row r="362" spans="1:27" ht="12.75" hidden="1" customHeight="1" outlineLevel="1" x14ac:dyDescent="0.2">
      <c r="A362" s="97" t="s">
        <v>1962</v>
      </c>
      <c r="B362" s="63" t="s">
        <v>90</v>
      </c>
      <c r="C362" s="43" t="s">
        <v>79</v>
      </c>
      <c r="D362" s="44">
        <f>$D$317</f>
        <v>2222.89</v>
      </c>
      <c r="E362" s="44">
        <f t="shared" ref="E362:AA362" si="208">$D$317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2">
      <c r="A363" s="97" t="s">
        <v>1963</v>
      </c>
      <c r="B363" s="63" t="s">
        <v>83</v>
      </c>
      <c r="C363" s="43" t="s">
        <v>79</v>
      </c>
      <c r="D363" s="44">
        <v>3.63</v>
      </c>
      <c r="E363" s="44">
        <v>3.63</v>
      </c>
      <c r="F363" s="44">
        <v>3.63</v>
      </c>
      <c r="G363" s="44">
        <v>3.63</v>
      </c>
      <c r="H363" s="44">
        <v>3.63</v>
      </c>
      <c r="I363" s="44">
        <v>3.63</v>
      </c>
      <c r="J363" s="44">
        <v>3.63</v>
      </c>
      <c r="K363" s="44">
        <v>3.63</v>
      </c>
      <c r="L363" s="44">
        <v>3.63</v>
      </c>
      <c r="M363" s="44">
        <v>3.63</v>
      </c>
      <c r="N363" s="44">
        <v>3.63</v>
      </c>
      <c r="O363" s="44">
        <v>3.63</v>
      </c>
      <c r="P363" s="44">
        <v>3.63</v>
      </c>
      <c r="Q363" s="44">
        <v>3.63</v>
      </c>
      <c r="R363" s="44">
        <v>3.63</v>
      </c>
      <c r="S363" s="44">
        <v>3.63</v>
      </c>
      <c r="T363" s="44">
        <v>3.63</v>
      </c>
      <c r="U363" s="44">
        <v>3.63</v>
      </c>
      <c r="V363" s="44">
        <v>3.63</v>
      </c>
      <c r="W363" s="44">
        <v>3.63</v>
      </c>
      <c r="X363" s="44">
        <v>3.63</v>
      </c>
      <c r="Y363" s="44">
        <v>3.63</v>
      </c>
      <c r="Z363" s="44">
        <v>3.63</v>
      </c>
      <c r="AA363" s="44">
        <v>3.63</v>
      </c>
    </row>
    <row r="364" spans="1:27" ht="12.75" hidden="1" customHeight="1" outlineLevel="1" x14ac:dyDescent="0.2">
      <c r="A364" s="97" t="s">
        <v>1964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collapsed="1" x14ac:dyDescent="0.2">
      <c r="A365" s="96" t="s">
        <v>1965</v>
      </c>
      <c r="B365" s="28" t="str">
        <f>"11"&amp;"."&amp;$B$776&amp;"."&amp;$B$777</f>
        <v>11.11.2023</v>
      </c>
      <c r="C365" s="88" t="s">
        <v>76</v>
      </c>
      <c r="D365" s="89">
        <f>ROUND(((D366+D367+D369+D368)/1000),5)</f>
        <v>3.6692999999999998</v>
      </c>
      <c r="E365" s="89">
        <f>ROUND(((E366+E367+E369+E368)/1000),5)</f>
        <v>3.6318199999999998</v>
      </c>
      <c r="F365" s="89">
        <f>ROUND(((F366+F367+F369+F368)/1000),5)</f>
        <v>3.6097999999999999</v>
      </c>
      <c r="G365" s="89">
        <f t="shared" ref="G365:AA365" si="210">ROUND(((G366+G367+G369+G368)/1000),5)</f>
        <v>3.5767500000000001</v>
      </c>
      <c r="H365" s="89">
        <f t="shared" si="210"/>
        <v>3.5911400000000002</v>
      </c>
      <c r="I365" s="89">
        <f t="shared" si="210"/>
        <v>3.6307399999999999</v>
      </c>
      <c r="J365" s="89">
        <f t="shared" si="210"/>
        <v>3.6396099999999998</v>
      </c>
      <c r="K365" s="89">
        <f t="shared" si="210"/>
        <v>3.7091699999999999</v>
      </c>
      <c r="L365" s="89">
        <f t="shared" si="210"/>
        <v>3.9671500000000002</v>
      </c>
      <c r="M365" s="89">
        <f t="shared" si="210"/>
        <v>4.0951399999999998</v>
      </c>
      <c r="N365" s="89">
        <f t="shared" si="210"/>
        <v>4.1523000000000003</v>
      </c>
      <c r="O365" s="89">
        <f t="shared" si="210"/>
        <v>4.1498600000000003</v>
      </c>
      <c r="P365" s="89">
        <f t="shared" si="210"/>
        <v>4.1117900000000001</v>
      </c>
      <c r="Q365" s="89">
        <f t="shared" si="210"/>
        <v>4.1112599999999997</v>
      </c>
      <c r="R365" s="89">
        <f t="shared" si="210"/>
        <v>4.1131799999999998</v>
      </c>
      <c r="S365" s="89">
        <f t="shared" si="210"/>
        <v>4.1000899999999998</v>
      </c>
      <c r="T365" s="89">
        <f t="shared" si="210"/>
        <v>4.1955400000000003</v>
      </c>
      <c r="U365" s="89">
        <f t="shared" si="210"/>
        <v>4.2527499999999998</v>
      </c>
      <c r="V365" s="89">
        <f t="shared" si="210"/>
        <v>4.3326200000000004</v>
      </c>
      <c r="W365" s="89">
        <f t="shared" si="210"/>
        <v>4.2828799999999996</v>
      </c>
      <c r="X365" s="89">
        <f t="shared" si="210"/>
        <v>4.1383400000000004</v>
      </c>
      <c r="Y365" s="89">
        <f t="shared" si="210"/>
        <v>4.0380599999999998</v>
      </c>
      <c r="Z365" s="89">
        <f t="shared" si="210"/>
        <v>3.8090600000000001</v>
      </c>
      <c r="AA365" s="89">
        <f t="shared" si="210"/>
        <v>3.6400199999999998</v>
      </c>
    </row>
    <row r="366" spans="1:27" ht="12.75" hidden="1" customHeight="1" outlineLevel="1" x14ac:dyDescent="0.2">
      <c r="A366" s="97" t="s">
        <v>1966</v>
      </c>
      <c r="B366" s="63" t="s">
        <v>242</v>
      </c>
      <c r="C366" s="43" t="s">
        <v>79</v>
      </c>
      <c r="D366" s="44">
        <v>1226.42</v>
      </c>
      <c r="E366" s="44">
        <v>1188.94</v>
      </c>
      <c r="F366" s="44">
        <v>1166.92</v>
      </c>
      <c r="G366" s="44">
        <v>1133.8699999999999</v>
      </c>
      <c r="H366" s="44">
        <v>1148.26</v>
      </c>
      <c r="I366" s="44">
        <v>1187.8599999999999</v>
      </c>
      <c r="J366" s="44">
        <v>1196.73</v>
      </c>
      <c r="K366" s="44">
        <v>1266.29</v>
      </c>
      <c r="L366" s="44">
        <v>1524.27</v>
      </c>
      <c r="M366" s="44">
        <v>1652.26</v>
      </c>
      <c r="N366" s="44">
        <v>1709.42</v>
      </c>
      <c r="O366" s="44">
        <v>1706.98</v>
      </c>
      <c r="P366" s="44">
        <v>1668.91</v>
      </c>
      <c r="Q366" s="44">
        <v>1668.38</v>
      </c>
      <c r="R366" s="44">
        <v>1670.3</v>
      </c>
      <c r="S366" s="44">
        <v>1657.21</v>
      </c>
      <c r="T366" s="44">
        <v>1752.66</v>
      </c>
      <c r="U366" s="44">
        <v>1809.87</v>
      </c>
      <c r="V366" s="44">
        <v>1889.74</v>
      </c>
      <c r="W366" s="44">
        <v>1840</v>
      </c>
      <c r="X366" s="44">
        <v>1695.46</v>
      </c>
      <c r="Y366" s="44">
        <v>1595.18</v>
      </c>
      <c r="Z366" s="44">
        <v>1366.18</v>
      </c>
      <c r="AA366" s="44">
        <v>1197.1400000000001</v>
      </c>
    </row>
    <row r="367" spans="1:27" ht="12.75" hidden="1" customHeight="1" outlineLevel="1" x14ac:dyDescent="0.2">
      <c r="A367" s="97" t="s">
        <v>1967</v>
      </c>
      <c r="B367" s="63" t="s">
        <v>90</v>
      </c>
      <c r="C367" s="43" t="s">
        <v>79</v>
      </c>
      <c r="D367" s="44">
        <f>$D$317</f>
        <v>2222.89</v>
      </c>
      <c r="E367" s="44">
        <f t="shared" ref="E367:AA367" si="211">$D$317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2">
      <c r="A368" s="97" t="s">
        <v>1968</v>
      </c>
      <c r="B368" s="63" t="s">
        <v>83</v>
      </c>
      <c r="C368" s="43" t="s">
        <v>79</v>
      </c>
      <c r="D368" s="44">
        <v>3.63</v>
      </c>
      <c r="E368" s="44">
        <v>3.63</v>
      </c>
      <c r="F368" s="44">
        <v>3.63</v>
      </c>
      <c r="G368" s="44">
        <v>3.63</v>
      </c>
      <c r="H368" s="44">
        <v>3.63</v>
      </c>
      <c r="I368" s="44">
        <v>3.63</v>
      </c>
      <c r="J368" s="44">
        <v>3.63</v>
      </c>
      <c r="K368" s="44">
        <v>3.63</v>
      </c>
      <c r="L368" s="44">
        <v>3.63</v>
      </c>
      <c r="M368" s="44">
        <v>3.63</v>
      </c>
      <c r="N368" s="44">
        <v>3.63</v>
      </c>
      <c r="O368" s="44">
        <v>3.63</v>
      </c>
      <c r="P368" s="44">
        <v>3.63</v>
      </c>
      <c r="Q368" s="44">
        <v>3.63</v>
      </c>
      <c r="R368" s="44">
        <v>3.63</v>
      </c>
      <c r="S368" s="44">
        <v>3.63</v>
      </c>
      <c r="T368" s="44">
        <v>3.63</v>
      </c>
      <c r="U368" s="44">
        <v>3.63</v>
      </c>
      <c r="V368" s="44">
        <v>3.63</v>
      </c>
      <c r="W368" s="44">
        <v>3.63</v>
      </c>
      <c r="X368" s="44">
        <v>3.63</v>
      </c>
      <c r="Y368" s="44">
        <v>3.63</v>
      </c>
      <c r="Z368" s="44">
        <v>3.63</v>
      </c>
      <c r="AA368" s="44">
        <v>3.63</v>
      </c>
    </row>
    <row r="369" spans="1:27" ht="12.75" hidden="1" customHeight="1" outlineLevel="1" x14ac:dyDescent="0.2">
      <c r="A369" s="97" t="s">
        <v>1969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collapsed="1" x14ac:dyDescent="0.2">
      <c r="A370" s="96" t="s">
        <v>1970</v>
      </c>
      <c r="B370" s="28" t="str">
        <f>"12"&amp;"."&amp;$B$776&amp;"."&amp;$B$777</f>
        <v>12.11.2023</v>
      </c>
      <c r="C370" s="88" t="s">
        <v>76</v>
      </c>
      <c r="D370" s="89">
        <f>ROUND(((D371+D372+D374+D373)/1000),5)</f>
        <v>3.6425700000000001</v>
      </c>
      <c r="E370" s="89">
        <f>ROUND(((E371+E372+E374+E373)/1000),5)</f>
        <v>3.6339899999999998</v>
      </c>
      <c r="F370" s="89">
        <f>ROUND(((F371+F372+F374+F373)/1000),5)</f>
        <v>3.6058400000000002</v>
      </c>
      <c r="G370" s="89">
        <f t="shared" ref="G370:AA370" si="213">ROUND(((G371+G372+G374+G373)/1000),5)</f>
        <v>3.5948199999999999</v>
      </c>
      <c r="H370" s="89">
        <f t="shared" si="213"/>
        <v>3.5802299999999998</v>
      </c>
      <c r="I370" s="89">
        <f t="shared" si="213"/>
        <v>3.6234000000000002</v>
      </c>
      <c r="J370" s="89">
        <f t="shared" si="213"/>
        <v>3.6272000000000002</v>
      </c>
      <c r="K370" s="89">
        <f t="shared" si="213"/>
        <v>3.6683300000000001</v>
      </c>
      <c r="L370" s="89">
        <f t="shared" si="213"/>
        <v>3.8681800000000002</v>
      </c>
      <c r="M370" s="89">
        <f t="shared" si="213"/>
        <v>4.0686799999999996</v>
      </c>
      <c r="N370" s="89">
        <f t="shared" si="213"/>
        <v>4.1541199999999998</v>
      </c>
      <c r="O370" s="89">
        <f t="shared" si="213"/>
        <v>4.1849400000000001</v>
      </c>
      <c r="P370" s="89">
        <f t="shared" si="213"/>
        <v>4.1866599999999998</v>
      </c>
      <c r="Q370" s="89">
        <f t="shared" si="213"/>
        <v>4.1883900000000001</v>
      </c>
      <c r="R370" s="89">
        <f t="shared" si="213"/>
        <v>4.17767</v>
      </c>
      <c r="S370" s="89">
        <f t="shared" si="213"/>
        <v>4.1642599999999996</v>
      </c>
      <c r="T370" s="89">
        <f t="shared" si="213"/>
        <v>4.2272999999999996</v>
      </c>
      <c r="U370" s="89">
        <f t="shared" si="213"/>
        <v>4.3387599999999997</v>
      </c>
      <c r="V370" s="89">
        <f t="shared" si="213"/>
        <v>4.3350600000000004</v>
      </c>
      <c r="W370" s="89">
        <f t="shared" si="213"/>
        <v>4.2920600000000002</v>
      </c>
      <c r="X370" s="89">
        <f t="shared" si="213"/>
        <v>4.2377799999999999</v>
      </c>
      <c r="Y370" s="89">
        <f t="shared" si="213"/>
        <v>4.1374199999999997</v>
      </c>
      <c r="Z370" s="89">
        <f t="shared" si="213"/>
        <v>3.8670300000000002</v>
      </c>
      <c r="AA370" s="89">
        <f t="shared" si="213"/>
        <v>3.64052</v>
      </c>
    </row>
    <row r="371" spans="1:27" ht="12.75" hidden="1" customHeight="1" outlineLevel="1" x14ac:dyDescent="0.2">
      <c r="A371" s="97" t="s">
        <v>1971</v>
      </c>
      <c r="B371" s="63" t="s">
        <v>242</v>
      </c>
      <c r="C371" s="43" t="s">
        <v>79</v>
      </c>
      <c r="D371" s="44">
        <v>1199.69</v>
      </c>
      <c r="E371" s="44">
        <v>1191.1099999999999</v>
      </c>
      <c r="F371" s="44">
        <v>1162.96</v>
      </c>
      <c r="G371" s="44">
        <v>1151.94</v>
      </c>
      <c r="H371" s="44">
        <v>1137.3499999999999</v>
      </c>
      <c r="I371" s="44">
        <v>1180.52</v>
      </c>
      <c r="J371" s="44">
        <v>1184.32</v>
      </c>
      <c r="K371" s="44">
        <v>1225.45</v>
      </c>
      <c r="L371" s="44">
        <v>1425.3</v>
      </c>
      <c r="M371" s="44">
        <v>1625.8</v>
      </c>
      <c r="N371" s="44">
        <v>1711.24</v>
      </c>
      <c r="O371" s="44">
        <v>1742.06</v>
      </c>
      <c r="P371" s="44">
        <v>1743.78</v>
      </c>
      <c r="Q371" s="44">
        <v>1745.51</v>
      </c>
      <c r="R371" s="44">
        <v>1734.79</v>
      </c>
      <c r="S371" s="44">
        <v>1721.38</v>
      </c>
      <c r="T371" s="44">
        <v>1784.42</v>
      </c>
      <c r="U371" s="44">
        <v>1895.88</v>
      </c>
      <c r="V371" s="44">
        <v>1892.18</v>
      </c>
      <c r="W371" s="44">
        <v>1849.18</v>
      </c>
      <c r="X371" s="44">
        <v>1794.9</v>
      </c>
      <c r="Y371" s="44">
        <v>1694.54</v>
      </c>
      <c r="Z371" s="44">
        <v>1424.15</v>
      </c>
      <c r="AA371" s="44">
        <v>1197.6400000000001</v>
      </c>
    </row>
    <row r="372" spans="1:27" ht="12.75" hidden="1" customHeight="1" outlineLevel="1" x14ac:dyDescent="0.2">
      <c r="A372" s="97" t="s">
        <v>1972</v>
      </c>
      <c r="B372" s="63" t="s">
        <v>90</v>
      </c>
      <c r="C372" s="43" t="s">
        <v>79</v>
      </c>
      <c r="D372" s="44">
        <f>$D$317</f>
        <v>2222.89</v>
      </c>
      <c r="E372" s="44">
        <f t="shared" ref="E372:AA372" si="214">$D$317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2">
      <c r="A373" s="97" t="s">
        <v>1973</v>
      </c>
      <c r="B373" s="63" t="s">
        <v>83</v>
      </c>
      <c r="C373" s="43" t="s">
        <v>79</v>
      </c>
      <c r="D373" s="44">
        <v>3.63</v>
      </c>
      <c r="E373" s="44">
        <v>3.63</v>
      </c>
      <c r="F373" s="44">
        <v>3.63</v>
      </c>
      <c r="G373" s="44">
        <v>3.63</v>
      </c>
      <c r="H373" s="44">
        <v>3.63</v>
      </c>
      <c r="I373" s="44">
        <v>3.63</v>
      </c>
      <c r="J373" s="44">
        <v>3.63</v>
      </c>
      <c r="K373" s="44">
        <v>3.63</v>
      </c>
      <c r="L373" s="44">
        <v>3.63</v>
      </c>
      <c r="M373" s="44">
        <v>3.63</v>
      </c>
      <c r="N373" s="44">
        <v>3.63</v>
      </c>
      <c r="O373" s="44">
        <v>3.63</v>
      </c>
      <c r="P373" s="44">
        <v>3.63</v>
      </c>
      <c r="Q373" s="44">
        <v>3.63</v>
      </c>
      <c r="R373" s="44">
        <v>3.63</v>
      </c>
      <c r="S373" s="44">
        <v>3.63</v>
      </c>
      <c r="T373" s="44">
        <v>3.63</v>
      </c>
      <c r="U373" s="44">
        <v>3.63</v>
      </c>
      <c r="V373" s="44">
        <v>3.63</v>
      </c>
      <c r="W373" s="44">
        <v>3.63</v>
      </c>
      <c r="X373" s="44">
        <v>3.63</v>
      </c>
      <c r="Y373" s="44">
        <v>3.63</v>
      </c>
      <c r="Z373" s="44">
        <v>3.63</v>
      </c>
      <c r="AA373" s="44">
        <v>3.63</v>
      </c>
    </row>
    <row r="374" spans="1:27" ht="12.75" hidden="1" customHeight="1" outlineLevel="1" x14ac:dyDescent="0.2">
      <c r="A374" s="97" t="s">
        <v>1974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collapsed="1" x14ac:dyDescent="0.2">
      <c r="A375" s="96" t="s">
        <v>1975</v>
      </c>
      <c r="B375" s="28" t="str">
        <f>"13"&amp;"."&amp;$B$776&amp;"."&amp;$B$777</f>
        <v>13.11.2023</v>
      </c>
      <c r="C375" s="88" t="s">
        <v>76</v>
      </c>
      <c r="D375" s="89">
        <f>ROUND(((D376+D377+D379+D378)/1000),5)</f>
        <v>3.66743</v>
      </c>
      <c r="E375" s="89">
        <f>ROUND(((E376+E377+E379+E378)/1000),5)</f>
        <v>3.6436099999999998</v>
      </c>
      <c r="F375" s="89">
        <f>ROUND(((F376+F377+F379+F378)/1000),5)</f>
        <v>3.6296300000000001</v>
      </c>
      <c r="G375" s="89">
        <f t="shared" ref="G375:AA375" si="216">ROUND(((G376+G377+G379+G378)/1000),5)</f>
        <v>3.6030099999999998</v>
      </c>
      <c r="H375" s="89">
        <f t="shared" si="216"/>
        <v>3.5919300000000001</v>
      </c>
      <c r="I375" s="89">
        <f t="shared" si="216"/>
        <v>3.6493500000000001</v>
      </c>
      <c r="J375" s="89">
        <f t="shared" si="216"/>
        <v>3.9040699999999999</v>
      </c>
      <c r="K375" s="89">
        <f t="shared" si="216"/>
        <v>4.1706099999999999</v>
      </c>
      <c r="L375" s="89">
        <f t="shared" si="216"/>
        <v>4.3299500000000002</v>
      </c>
      <c r="M375" s="89">
        <f t="shared" si="216"/>
        <v>4.3668199999999997</v>
      </c>
      <c r="N375" s="89">
        <f t="shared" si="216"/>
        <v>4.3721899999999998</v>
      </c>
      <c r="O375" s="89">
        <f t="shared" si="216"/>
        <v>4.3693</v>
      </c>
      <c r="P375" s="89">
        <f t="shared" si="216"/>
        <v>4.3464499999999999</v>
      </c>
      <c r="Q375" s="89">
        <f t="shared" si="216"/>
        <v>4.3615599999999999</v>
      </c>
      <c r="R375" s="89">
        <f t="shared" si="216"/>
        <v>4.3655900000000001</v>
      </c>
      <c r="S375" s="89">
        <f t="shared" si="216"/>
        <v>4.3797899999999998</v>
      </c>
      <c r="T375" s="89">
        <f t="shared" si="216"/>
        <v>4.4404599999999999</v>
      </c>
      <c r="U375" s="89">
        <f t="shared" si="216"/>
        <v>4.6530399999999998</v>
      </c>
      <c r="V375" s="89">
        <f t="shared" si="216"/>
        <v>4.6625800000000002</v>
      </c>
      <c r="W375" s="89">
        <f t="shared" si="216"/>
        <v>4.4305099999999999</v>
      </c>
      <c r="X375" s="89">
        <f t="shared" si="216"/>
        <v>4.4363200000000003</v>
      </c>
      <c r="Y375" s="89">
        <f t="shared" si="216"/>
        <v>4.3027199999999999</v>
      </c>
      <c r="Z375" s="89">
        <f t="shared" si="216"/>
        <v>3.9043000000000001</v>
      </c>
      <c r="AA375" s="89">
        <f t="shared" si="216"/>
        <v>3.7092000000000001</v>
      </c>
    </row>
    <row r="376" spans="1:27" ht="12.75" hidden="1" customHeight="1" outlineLevel="1" x14ac:dyDescent="0.2">
      <c r="A376" s="97" t="s">
        <v>1976</v>
      </c>
      <c r="B376" s="63" t="s">
        <v>242</v>
      </c>
      <c r="C376" s="43" t="s">
        <v>79</v>
      </c>
      <c r="D376" s="44">
        <v>1224.55</v>
      </c>
      <c r="E376" s="44">
        <v>1200.73</v>
      </c>
      <c r="F376" s="44">
        <v>1186.75</v>
      </c>
      <c r="G376" s="44">
        <v>1160.1300000000001</v>
      </c>
      <c r="H376" s="44">
        <v>1149.05</v>
      </c>
      <c r="I376" s="44">
        <v>1206.47</v>
      </c>
      <c r="J376" s="44">
        <v>1461.19</v>
      </c>
      <c r="K376" s="44">
        <v>1727.73</v>
      </c>
      <c r="L376" s="44">
        <v>1887.07</v>
      </c>
      <c r="M376" s="44">
        <v>1923.94</v>
      </c>
      <c r="N376" s="44">
        <v>1929.31</v>
      </c>
      <c r="O376" s="44">
        <v>1926.42</v>
      </c>
      <c r="P376" s="44">
        <v>1903.57</v>
      </c>
      <c r="Q376" s="44">
        <v>1918.68</v>
      </c>
      <c r="R376" s="44">
        <v>1922.71</v>
      </c>
      <c r="S376" s="44">
        <v>1936.91</v>
      </c>
      <c r="T376" s="44">
        <v>1997.58</v>
      </c>
      <c r="U376" s="44">
        <v>2210.16</v>
      </c>
      <c r="V376" s="44">
        <v>2219.6999999999998</v>
      </c>
      <c r="W376" s="44">
        <v>1987.63</v>
      </c>
      <c r="X376" s="44">
        <v>1993.44</v>
      </c>
      <c r="Y376" s="44">
        <v>1859.84</v>
      </c>
      <c r="Z376" s="44">
        <v>1461.42</v>
      </c>
      <c r="AA376" s="44">
        <v>1266.32</v>
      </c>
    </row>
    <row r="377" spans="1:27" ht="12.75" hidden="1" customHeight="1" outlineLevel="1" x14ac:dyDescent="0.2">
      <c r="A377" s="97" t="s">
        <v>1977</v>
      </c>
      <c r="B377" s="63" t="s">
        <v>90</v>
      </c>
      <c r="C377" s="43" t="s">
        <v>79</v>
      </c>
      <c r="D377" s="44">
        <f>$D$317</f>
        <v>2222.89</v>
      </c>
      <c r="E377" s="44">
        <f t="shared" ref="E377:AA377" si="217">$D$317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2">
      <c r="A378" s="97" t="s">
        <v>1978</v>
      </c>
      <c r="B378" s="63" t="s">
        <v>83</v>
      </c>
      <c r="C378" s="43" t="s">
        <v>79</v>
      </c>
      <c r="D378" s="44">
        <v>3.63</v>
      </c>
      <c r="E378" s="44">
        <v>3.63</v>
      </c>
      <c r="F378" s="44">
        <v>3.63</v>
      </c>
      <c r="G378" s="44">
        <v>3.63</v>
      </c>
      <c r="H378" s="44">
        <v>3.63</v>
      </c>
      <c r="I378" s="44">
        <v>3.63</v>
      </c>
      <c r="J378" s="44">
        <v>3.63</v>
      </c>
      <c r="K378" s="44">
        <v>3.63</v>
      </c>
      <c r="L378" s="44">
        <v>3.63</v>
      </c>
      <c r="M378" s="44">
        <v>3.63</v>
      </c>
      <c r="N378" s="44">
        <v>3.63</v>
      </c>
      <c r="O378" s="44">
        <v>3.63</v>
      </c>
      <c r="P378" s="44">
        <v>3.63</v>
      </c>
      <c r="Q378" s="44">
        <v>3.63</v>
      </c>
      <c r="R378" s="44">
        <v>3.63</v>
      </c>
      <c r="S378" s="44">
        <v>3.63</v>
      </c>
      <c r="T378" s="44">
        <v>3.63</v>
      </c>
      <c r="U378" s="44">
        <v>3.63</v>
      </c>
      <c r="V378" s="44">
        <v>3.63</v>
      </c>
      <c r="W378" s="44">
        <v>3.63</v>
      </c>
      <c r="X378" s="44">
        <v>3.63</v>
      </c>
      <c r="Y378" s="44">
        <v>3.63</v>
      </c>
      <c r="Z378" s="44">
        <v>3.63</v>
      </c>
      <c r="AA378" s="44">
        <v>3.63</v>
      </c>
    </row>
    <row r="379" spans="1:27" ht="12.75" hidden="1" customHeight="1" outlineLevel="1" x14ac:dyDescent="0.2">
      <c r="A379" s="97" t="s">
        <v>1979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collapsed="1" x14ac:dyDescent="0.2">
      <c r="A380" s="96" t="s">
        <v>1980</v>
      </c>
      <c r="B380" s="28" t="str">
        <f>"14"&amp;"."&amp;$B$776&amp;"."&amp;$B$777</f>
        <v>14.11.2023</v>
      </c>
      <c r="C380" s="88" t="s">
        <v>76</v>
      </c>
      <c r="D380" s="89">
        <f>ROUND(((D381+D382+D384+D383)/1000),5)</f>
        <v>3.6375500000000001</v>
      </c>
      <c r="E380" s="89">
        <f>ROUND(((E381+E382+E384+E383)/1000),5)</f>
        <v>3.5761699999999998</v>
      </c>
      <c r="F380" s="89">
        <f>ROUND(((F381+F382+F384+F383)/1000),5)</f>
        <v>3.5082399999999998</v>
      </c>
      <c r="G380" s="89">
        <f t="shared" ref="G380:AA380" si="219">ROUND(((G381+G382+G384+G383)/1000),5)</f>
        <v>3.4951599999999998</v>
      </c>
      <c r="H380" s="89">
        <f t="shared" si="219"/>
        <v>3.5558700000000001</v>
      </c>
      <c r="I380" s="89">
        <f t="shared" si="219"/>
        <v>3.6690499999999999</v>
      </c>
      <c r="J380" s="89">
        <f t="shared" si="219"/>
        <v>3.8435800000000002</v>
      </c>
      <c r="K380" s="89">
        <f t="shared" si="219"/>
        <v>4.1858500000000003</v>
      </c>
      <c r="L380" s="89">
        <f t="shared" si="219"/>
        <v>4.3688599999999997</v>
      </c>
      <c r="M380" s="89">
        <f t="shared" si="219"/>
        <v>4.4697100000000001</v>
      </c>
      <c r="N380" s="89">
        <f t="shared" si="219"/>
        <v>4.5630300000000004</v>
      </c>
      <c r="O380" s="89">
        <f t="shared" si="219"/>
        <v>4.5356699999999996</v>
      </c>
      <c r="P380" s="89">
        <f t="shared" si="219"/>
        <v>4.5094599999999998</v>
      </c>
      <c r="Q380" s="89">
        <f t="shared" si="219"/>
        <v>4.53329</v>
      </c>
      <c r="R380" s="89">
        <f t="shared" si="219"/>
        <v>4.6795099999999996</v>
      </c>
      <c r="S380" s="89">
        <f t="shared" si="219"/>
        <v>4.5991</v>
      </c>
      <c r="T380" s="89">
        <f t="shared" si="219"/>
        <v>4.6664000000000003</v>
      </c>
      <c r="U380" s="89">
        <f t="shared" si="219"/>
        <v>4.7093600000000002</v>
      </c>
      <c r="V380" s="89">
        <f t="shared" si="219"/>
        <v>4.5584699999999998</v>
      </c>
      <c r="W380" s="89">
        <f t="shared" si="219"/>
        <v>4.4705199999999996</v>
      </c>
      <c r="X380" s="89">
        <f t="shared" si="219"/>
        <v>4.3634199999999996</v>
      </c>
      <c r="Y380" s="89">
        <f t="shared" si="219"/>
        <v>4.2157499999999999</v>
      </c>
      <c r="Z380" s="89">
        <f t="shared" si="219"/>
        <v>3.9146399999999999</v>
      </c>
      <c r="AA380" s="89">
        <f t="shared" si="219"/>
        <v>3.7324600000000001</v>
      </c>
    </row>
    <row r="381" spans="1:27" ht="12.75" hidden="1" customHeight="1" outlineLevel="1" x14ac:dyDescent="0.2">
      <c r="A381" s="97" t="s">
        <v>1981</v>
      </c>
      <c r="B381" s="63" t="s">
        <v>242</v>
      </c>
      <c r="C381" s="43" t="s">
        <v>79</v>
      </c>
      <c r="D381" s="44">
        <v>1194.67</v>
      </c>
      <c r="E381" s="44">
        <v>1133.29</v>
      </c>
      <c r="F381" s="44">
        <v>1065.3599999999999</v>
      </c>
      <c r="G381" s="44">
        <v>1052.28</v>
      </c>
      <c r="H381" s="44">
        <v>1112.99</v>
      </c>
      <c r="I381" s="44">
        <v>1226.17</v>
      </c>
      <c r="J381" s="44">
        <v>1400.7</v>
      </c>
      <c r="K381" s="44">
        <v>1742.97</v>
      </c>
      <c r="L381" s="44">
        <v>1925.98</v>
      </c>
      <c r="M381" s="44">
        <v>2026.83</v>
      </c>
      <c r="N381" s="44">
        <v>2120.15</v>
      </c>
      <c r="O381" s="44">
        <v>2092.79</v>
      </c>
      <c r="P381" s="44">
        <v>2066.58</v>
      </c>
      <c r="Q381" s="44">
        <v>2090.41</v>
      </c>
      <c r="R381" s="44">
        <v>2236.63</v>
      </c>
      <c r="S381" s="44">
        <v>2156.2199999999998</v>
      </c>
      <c r="T381" s="44">
        <v>2223.52</v>
      </c>
      <c r="U381" s="44">
        <v>2266.48</v>
      </c>
      <c r="V381" s="44">
        <v>2115.59</v>
      </c>
      <c r="W381" s="44">
        <v>2027.64</v>
      </c>
      <c r="X381" s="44">
        <v>1920.54</v>
      </c>
      <c r="Y381" s="44">
        <v>1772.87</v>
      </c>
      <c r="Z381" s="44">
        <v>1471.76</v>
      </c>
      <c r="AA381" s="44">
        <v>1289.58</v>
      </c>
    </row>
    <row r="382" spans="1:27" ht="12.75" hidden="1" customHeight="1" outlineLevel="1" x14ac:dyDescent="0.2">
      <c r="A382" s="97" t="s">
        <v>1982</v>
      </c>
      <c r="B382" s="63" t="s">
        <v>90</v>
      </c>
      <c r="C382" s="43" t="s">
        <v>79</v>
      </c>
      <c r="D382" s="44">
        <f>$D$317</f>
        <v>2222.89</v>
      </c>
      <c r="E382" s="44">
        <f t="shared" ref="E382:AA382" si="220">$D$317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2">
      <c r="A383" s="97" t="s">
        <v>1983</v>
      </c>
      <c r="B383" s="63" t="s">
        <v>83</v>
      </c>
      <c r="C383" s="43" t="s">
        <v>79</v>
      </c>
      <c r="D383" s="44">
        <v>3.63</v>
      </c>
      <c r="E383" s="44">
        <v>3.63</v>
      </c>
      <c r="F383" s="44">
        <v>3.63</v>
      </c>
      <c r="G383" s="44">
        <v>3.63</v>
      </c>
      <c r="H383" s="44">
        <v>3.63</v>
      </c>
      <c r="I383" s="44">
        <v>3.63</v>
      </c>
      <c r="J383" s="44">
        <v>3.63</v>
      </c>
      <c r="K383" s="44">
        <v>3.63</v>
      </c>
      <c r="L383" s="44">
        <v>3.63</v>
      </c>
      <c r="M383" s="44">
        <v>3.63</v>
      </c>
      <c r="N383" s="44">
        <v>3.63</v>
      </c>
      <c r="O383" s="44">
        <v>3.63</v>
      </c>
      <c r="P383" s="44">
        <v>3.63</v>
      </c>
      <c r="Q383" s="44">
        <v>3.63</v>
      </c>
      <c r="R383" s="44">
        <v>3.63</v>
      </c>
      <c r="S383" s="44">
        <v>3.63</v>
      </c>
      <c r="T383" s="44">
        <v>3.63</v>
      </c>
      <c r="U383" s="44">
        <v>3.63</v>
      </c>
      <c r="V383" s="44">
        <v>3.63</v>
      </c>
      <c r="W383" s="44">
        <v>3.63</v>
      </c>
      <c r="X383" s="44">
        <v>3.63</v>
      </c>
      <c r="Y383" s="44">
        <v>3.63</v>
      </c>
      <c r="Z383" s="44">
        <v>3.63</v>
      </c>
      <c r="AA383" s="44">
        <v>3.63</v>
      </c>
    </row>
    <row r="384" spans="1:27" ht="12.75" hidden="1" customHeight="1" outlineLevel="1" x14ac:dyDescent="0.2">
      <c r="A384" s="97" t="s">
        <v>1984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collapsed="1" x14ac:dyDescent="0.2">
      <c r="A385" s="96" t="s">
        <v>1985</v>
      </c>
      <c r="B385" s="28" t="str">
        <f>"15"&amp;"."&amp;$B$776&amp;"."&amp;$B$777</f>
        <v>15.11.2023</v>
      </c>
      <c r="C385" s="88" t="s">
        <v>76</v>
      </c>
      <c r="D385" s="89">
        <f>ROUND(((D386+D387+D389+D388)/1000),5)</f>
        <v>3.6118700000000001</v>
      </c>
      <c r="E385" s="89">
        <f>ROUND(((E386+E387+E389+E388)/1000),5)</f>
        <v>3.5258500000000002</v>
      </c>
      <c r="F385" s="89">
        <f>ROUND(((F386+F387+F389+F388)/1000),5)</f>
        <v>3.4792999999999998</v>
      </c>
      <c r="G385" s="89">
        <f t="shared" ref="G385:AA385" si="222">ROUND(((G386+G387+G389+G388)/1000),5)</f>
        <v>3.4758900000000001</v>
      </c>
      <c r="H385" s="89">
        <f t="shared" si="222"/>
        <v>3.5244599999999999</v>
      </c>
      <c r="I385" s="89">
        <f t="shared" si="222"/>
        <v>3.68201</v>
      </c>
      <c r="J385" s="89">
        <f t="shared" si="222"/>
        <v>3.78457</v>
      </c>
      <c r="K385" s="89">
        <f t="shared" si="222"/>
        <v>4.0914900000000003</v>
      </c>
      <c r="L385" s="89">
        <f t="shared" si="222"/>
        <v>4.2345199999999998</v>
      </c>
      <c r="M385" s="89">
        <f t="shared" si="222"/>
        <v>4.3147599999999997</v>
      </c>
      <c r="N385" s="89">
        <f t="shared" si="222"/>
        <v>4.3327900000000001</v>
      </c>
      <c r="O385" s="89">
        <f t="shared" si="222"/>
        <v>4.3739800000000004</v>
      </c>
      <c r="P385" s="89">
        <f t="shared" si="222"/>
        <v>4.3448200000000003</v>
      </c>
      <c r="Q385" s="89">
        <f t="shared" si="222"/>
        <v>4.3621499999999997</v>
      </c>
      <c r="R385" s="89">
        <f t="shared" si="222"/>
        <v>4.3723099999999997</v>
      </c>
      <c r="S385" s="89">
        <f t="shared" si="222"/>
        <v>4.3761599999999996</v>
      </c>
      <c r="T385" s="89">
        <f t="shared" si="222"/>
        <v>4.3382199999999997</v>
      </c>
      <c r="U385" s="89">
        <f t="shared" si="222"/>
        <v>4.3740399999999999</v>
      </c>
      <c r="V385" s="89">
        <f t="shared" si="222"/>
        <v>4.3419100000000004</v>
      </c>
      <c r="W385" s="89">
        <f t="shared" si="222"/>
        <v>4.3424399999999999</v>
      </c>
      <c r="X385" s="89">
        <f t="shared" si="222"/>
        <v>4.2792199999999996</v>
      </c>
      <c r="Y385" s="89">
        <f t="shared" si="222"/>
        <v>4.1161599999999998</v>
      </c>
      <c r="Z385" s="89">
        <f t="shared" si="222"/>
        <v>3.9183699999999999</v>
      </c>
      <c r="AA385" s="89">
        <f t="shared" si="222"/>
        <v>3.7267100000000002</v>
      </c>
    </row>
    <row r="386" spans="1:27" ht="12.75" hidden="1" customHeight="1" outlineLevel="1" x14ac:dyDescent="0.2">
      <c r="A386" s="97" t="s">
        <v>1986</v>
      </c>
      <c r="B386" s="63" t="s">
        <v>242</v>
      </c>
      <c r="C386" s="43" t="s">
        <v>79</v>
      </c>
      <c r="D386" s="44">
        <v>1168.99</v>
      </c>
      <c r="E386" s="44">
        <v>1082.97</v>
      </c>
      <c r="F386" s="44">
        <v>1036.42</v>
      </c>
      <c r="G386" s="44">
        <v>1033.01</v>
      </c>
      <c r="H386" s="44">
        <v>1081.58</v>
      </c>
      <c r="I386" s="44">
        <v>1239.1300000000001</v>
      </c>
      <c r="J386" s="44">
        <v>1341.69</v>
      </c>
      <c r="K386" s="44">
        <v>1648.61</v>
      </c>
      <c r="L386" s="44">
        <v>1791.64</v>
      </c>
      <c r="M386" s="44">
        <v>1871.88</v>
      </c>
      <c r="N386" s="44">
        <v>1889.91</v>
      </c>
      <c r="O386" s="44">
        <v>1931.1</v>
      </c>
      <c r="P386" s="44">
        <v>1901.94</v>
      </c>
      <c r="Q386" s="44">
        <v>1919.27</v>
      </c>
      <c r="R386" s="44">
        <v>1929.43</v>
      </c>
      <c r="S386" s="44">
        <v>1933.28</v>
      </c>
      <c r="T386" s="44">
        <v>1895.34</v>
      </c>
      <c r="U386" s="44">
        <v>1931.16</v>
      </c>
      <c r="V386" s="44">
        <v>1899.03</v>
      </c>
      <c r="W386" s="44">
        <v>1899.56</v>
      </c>
      <c r="X386" s="44">
        <v>1836.34</v>
      </c>
      <c r="Y386" s="44">
        <v>1673.28</v>
      </c>
      <c r="Z386" s="44">
        <v>1475.49</v>
      </c>
      <c r="AA386" s="44">
        <v>1283.83</v>
      </c>
    </row>
    <row r="387" spans="1:27" ht="12.75" hidden="1" customHeight="1" outlineLevel="1" x14ac:dyDescent="0.2">
      <c r="A387" s="97" t="s">
        <v>1987</v>
      </c>
      <c r="B387" s="63" t="s">
        <v>90</v>
      </c>
      <c r="C387" s="43" t="s">
        <v>79</v>
      </c>
      <c r="D387" s="44">
        <f>$D$317</f>
        <v>2222.89</v>
      </c>
      <c r="E387" s="44">
        <f t="shared" ref="E387:AA387" si="223">$D$317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2">
      <c r="A388" s="97" t="s">
        <v>1988</v>
      </c>
      <c r="B388" s="63" t="s">
        <v>83</v>
      </c>
      <c r="C388" s="43" t="s">
        <v>79</v>
      </c>
      <c r="D388" s="44">
        <v>3.63</v>
      </c>
      <c r="E388" s="44">
        <v>3.63</v>
      </c>
      <c r="F388" s="44">
        <v>3.63</v>
      </c>
      <c r="G388" s="44">
        <v>3.63</v>
      </c>
      <c r="H388" s="44">
        <v>3.63</v>
      </c>
      <c r="I388" s="44">
        <v>3.63</v>
      </c>
      <c r="J388" s="44">
        <v>3.63</v>
      </c>
      <c r="K388" s="44">
        <v>3.63</v>
      </c>
      <c r="L388" s="44">
        <v>3.63</v>
      </c>
      <c r="M388" s="44">
        <v>3.63</v>
      </c>
      <c r="N388" s="44">
        <v>3.63</v>
      </c>
      <c r="O388" s="44">
        <v>3.63</v>
      </c>
      <c r="P388" s="44">
        <v>3.63</v>
      </c>
      <c r="Q388" s="44">
        <v>3.63</v>
      </c>
      <c r="R388" s="44">
        <v>3.63</v>
      </c>
      <c r="S388" s="44">
        <v>3.63</v>
      </c>
      <c r="T388" s="44">
        <v>3.63</v>
      </c>
      <c r="U388" s="44">
        <v>3.63</v>
      </c>
      <c r="V388" s="44">
        <v>3.63</v>
      </c>
      <c r="W388" s="44">
        <v>3.63</v>
      </c>
      <c r="X388" s="44">
        <v>3.63</v>
      </c>
      <c r="Y388" s="44">
        <v>3.63</v>
      </c>
      <c r="Z388" s="44">
        <v>3.63</v>
      </c>
      <c r="AA388" s="44">
        <v>3.63</v>
      </c>
    </row>
    <row r="389" spans="1:27" ht="12.75" hidden="1" customHeight="1" outlineLevel="1" x14ac:dyDescent="0.2">
      <c r="A389" s="97" t="s">
        <v>1989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collapsed="1" x14ac:dyDescent="0.2">
      <c r="A390" s="96" t="s">
        <v>1990</v>
      </c>
      <c r="B390" s="28" t="str">
        <f>"16"&amp;"."&amp;$B$776&amp;"."&amp;$B$777</f>
        <v>16.11.2023</v>
      </c>
      <c r="C390" s="88" t="s">
        <v>76</v>
      </c>
      <c r="D390" s="89">
        <f>ROUND(((D391+D392+D394+D393)/1000),5)</f>
        <v>3.5614499999999998</v>
      </c>
      <c r="E390" s="89">
        <f>ROUND(((E391+E392+E394+E393)/1000),5)</f>
        <v>3.4532400000000001</v>
      </c>
      <c r="F390" s="89">
        <f>ROUND(((F391+F392+F394+F393)/1000),5)</f>
        <v>3.3761800000000002</v>
      </c>
      <c r="G390" s="89">
        <f t="shared" ref="G390:AA390" si="225">ROUND(((G391+G392+G394+G393)/1000),5)</f>
        <v>3.3691800000000001</v>
      </c>
      <c r="H390" s="89">
        <f t="shared" si="225"/>
        <v>3.4533999999999998</v>
      </c>
      <c r="I390" s="89">
        <f t="shared" si="225"/>
        <v>3.63</v>
      </c>
      <c r="J390" s="89">
        <f t="shared" si="225"/>
        <v>3.7333500000000002</v>
      </c>
      <c r="K390" s="89">
        <f t="shared" si="225"/>
        <v>4.0214800000000004</v>
      </c>
      <c r="L390" s="89">
        <f t="shared" si="225"/>
        <v>4.2121399999999998</v>
      </c>
      <c r="M390" s="89">
        <f t="shared" si="225"/>
        <v>4.2836800000000004</v>
      </c>
      <c r="N390" s="89">
        <f t="shared" si="225"/>
        <v>4.3007799999999996</v>
      </c>
      <c r="O390" s="89">
        <f t="shared" si="225"/>
        <v>4.3323900000000002</v>
      </c>
      <c r="P390" s="89">
        <f t="shared" si="225"/>
        <v>4.3145499999999997</v>
      </c>
      <c r="Q390" s="89">
        <f t="shared" si="225"/>
        <v>4.3284200000000004</v>
      </c>
      <c r="R390" s="89">
        <f t="shared" si="225"/>
        <v>4.3329700000000004</v>
      </c>
      <c r="S390" s="89">
        <f t="shared" si="225"/>
        <v>4.3297600000000003</v>
      </c>
      <c r="T390" s="89">
        <f t="shared" si="225"/>
        <v>4.3120200000000004</v>
      </c>
      <c r="U390" s="89">
        <f t="shared" si="225"/>
        <v>4.3757900000000003</v>
      </c>
      <c r="V390" s="89">
        <f t="shared" si="225"/>
        <v>4.3143000000000002</v>
      </c>
      <c r="W390" s="89">
        <f t="shared" si="225"/>
        <v>4.3026499999999999</v>
      </c>
      <c r="X390" s="89">
        <f t="shared" si="225"/>
        <v>4.2306299999999997</v>
      </c>
      <c r="Y390" s="89">
        <f t="shared" si="225"/>
        <v>4.1005000000000003</v>
      </c>
      <c r="Z390" s="89">
        <f t="shared" si="225"/>
        <v>3.8612799999999998</v>
      </c>
      <c r="AA390" s="89">
        <f t="shared" si="225"/>
        <v>3.6693899999999999</v>
      </c>
    </row>
    <row r="391" spans="1:27" ht="12.75" hidden="1" customHeight="1" outlineLevel="1" x14ac:dyDescent="0.2">
      <c r="A391" s="97" t="s">
        <v>1991</v>
      </c>
      <c r="B391" s="63" t="s">
        <v>242</v>
      </c>
      <c r="C391" s="43" t="s">
        <v>79</v>
      </c>
      <c r="D391" s="44">
        <v>1118.57</v>
      </c>
      <c r="E391" s="44">
        <v>1010.36</v>
      </c>
      <c r="F391" s="44">
        <v>933.3</v>
      </c>
      <c r="G391" s="44">
        <v>926.3</v>
      </c>
      <c r="H391" s="44">
        <v>1010.52</v>
      </c>
      <c r="I391" s="44">
        <v>1187.1199999999999</v>
      </c>
      <c r="J391" s="44">
        <v>1290.47</v>
      </c>
      <c r="K391" s="44">
        <v>1578.6</v>
      </c>
      <c r="L391" s="44">
        <v>1769.26</v>
      </c>
      <c r="M391" s="44">
        <v>1840.8</v>
      </c>
      <c r="N391" s="44">
        <v>1857.9</v>
      </c>
      <c r="O391" s="44">
        <v>1889.51</v>
      </c>
      <c r="P391" s="44">
        <v>1871.67</v>
      </c>
      <c r="Q391" s="44">
        <v>1885.54</v>
      </c>
      <c r="R391" s="44">
        <v>1890.09</v>
      </c>
      <c r="S391" s="44">
        <v>1886.88</v>
      </c>
      <c r="T391" s="44">
        <v>1869.14</v>
      </c>
      <c r="U391" s="44">
        <v>1932.91</v>
      </c>
      <c r="V391" s="44">
        <v>1871.42</v>
      </c>
      <c r="W391" s="44">
        <v>1859.77</v>
      </c>
      <c r="X391" s="44">
        <v>1787.75</v>
      </c>
      <c r="Y391" s="44">
        <v>1657.62</v>
      </c>
      <c r="Z391" s="44">
        <v>1418.4</v>
      </c>
      <c r="AA391" s="44">
        <v>1226.51</v>
      </c>
    </row>
    <row r="392" spans="1:27" ht="12.75" hidden="1" customHeight="1" outlineLevel="1" x14ac:dyDescent="0.2">
      <c r="A392" s="97" t="s">
        <v>1992</v>
      </c>
      <c r="B392" s="63" t="s">
        <v>90</v>
      </c>
      <c r="C392" s="43" t="s">
        <v>79</v>
      </c>
      <c r="D392" s="44">
        <f>$D$317</f>
        <v>2222.89</v>
      </c>
      <c r="E392" s="44">
        <f t="shared" ref="E392:AA392" si="226">$D$317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2">
      <c r="A393" s="97" t="s">
        <v>1993</v>
      </c>
      <c r="B393" s="63" t="s">
        <v>83</v>
      </c>
      <c r="C393" s="43" t="s">
        <v>79</v>
      </c>
      <c r="D393" s="44">
        <v>3.63</v>
      </c>
      <c r="E393" s="44">
        <v>3.63</v>
      </c>
      <c r="F393" s="44">
        <v>3.63</v>
      </c>
      <c r="G393" s="44">
        <v>3.63</v>
      </c>
      <c r="H393" s="44">
        <v>3.63</v>
      </c>
      <c r="I393" s="44">
        <v>3.63</v>
      </c>
      <c r="J393" s="44">
        <v>3.63</v>
      </c>
      <c r="K393" s="44">
        <v>3.63</v>
      </c>
      <c r="L393" s="44">
        <v>3.63</v>
      </c>
      <c r="M393" s="44">
        <v>3.63</v>
      </c>
      <c r="N393" s="44">
        <v>3.63</v>
      </c>
      <c r="O393" s="44">
        <v>3.63</v>
      </c>
      <c r="P393" s="44">
        <v>3.63</v>
      </c>
      <c r="Q393" s="44">
        <v>3.63</v>
      </c>
      <c r="R393" s="44">
        <v>3.63</v>
      </c>
      <c r="S393" s="44">
        <v>3.63</v>
      </c>
      <c r="T393" s="44">
        <v>3.63</v>
      </c>
      <c r="U393" s="44">
        <v>3.63</v>
      </c>
      <c r="V393" s="44">
        <v>3.63</v>
      </c>
      <c r="W393" s="44">
        <v>3.63</v>
      </c>
      <c r="X393" s="44">
        <v>3.63</v>
      </c>
      <c r="Y393" s="44">
        <v>3.63</v>
      </c>
      <c r="Z393" s="44">
        <v>3.63</v>
      </c>
      <c r="AA393" s="44">
        <v>3.63</v>
      </c>
    </row>
    <row r="394" spans="1:27" ht="12.75" hidden="1" customHeight="1" outlineLevel="1" x14ac:dyDescent="0.2">
      <c r="A394" s="97" t="s">
        <v>1994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collapsed="1" x14ac:dyDescent="0.2">
      <c r="A395" s="96" t="s">
        <v>1995</v>
      </c>
      <c r="B395" s="28" t="str">
        <f>"17"&amp;"."&amp;$B$776&amp;"."&amp;$B$777</f>
        <v>17.11.2023</v>
      </c>
      <c r="C395" s="88" t="s">
        <v>76</v>
      </c>
      <c r="D395" s="89">
        <f>ROUND(((D396+D397+D399+D398)/1000),5)</f>
        <v>3.5979199999999998</v>
      </c>
      <c r="E395" s="89">
        <f>ROUND(((E396+E397+E399+E398)/1000),5)</f>
        <v>3.4884400000000002</v>
      </c>
      <c r="F395" s="89">
        <f>ROUND(((F396+F397+F399+F398)/1000),5)</f>
        <v>3.4404400000000002</v>
      </c>
      <c r="G395" s="89">
        <f t="shared" ref="G395:AA395" si="228">ROUND(((G396+G397+G399+G398)/1000),5)</f>
        <v>3.4341699999999999</v>
      </c>
      <c r="H395" s="89">
        <f t="shared" si="228"/>
        <v>3.4702299999999999</v>
      </c>
      <c r="I395" s="89">
        <f t="shared" si="228"/>
        <v>3.6467299999999998</v>
      </c>
      <c r="J395" s="89">
        <f t="shared" si="228"/>
        <v>3.7346699999999999</v>
      </c>
      <c r="K395" s="89">
        <f t="shared" si="228"/>
        <v>3.9894699999999998</v>
      </c>
      <c r="L395" s="89">
        <f t="shared" si="228"/>
        <v>4.2298600000000004</v>
      </c>
      <c r="M395" s="89">
        <f t="shared" si="228"/>
        <v>4.2880399999999996</v>
      </c>
      <c r="N395" s="89">
        <f t="shared" si="228"/>
        <v>4.3109400000000004</v>
      </c>
      <c r="O395" s="89">
        <f t="shared" si="228"/>
        <v>4.3274600000000003</v>
      </c>
      <c r="P395" s="89">
        <f t="shared" si="228"/>
        <v>4.30166</v>
      </c>
      <c r="Q395" s="89">
        <f t="shared" si="228"/>
        <v>4.30471</v>
      </c>
      <c r="R395" s="89">
        <f t="shared" si="228"/>
        <v>4.3107800000000003</v>
      </c>
      <c r="S395" s="89">
        <f t="shared" si="228"/>
        <v>4.3075000000000001</v>
      </c>
      <c r="T395" s="89">
        <f t="shared" si="228"/>
        <v>4.2900799999999997</v>
      </c>
      <c r="U395" s="89">
        <f t="shared" si="228"/>
        <v>4.3304200000000002</v>
      </c>
      <c r="V395" s="89">
        <f t="shared" si="228"/>
        <v>4.3095600000000003</v>
      </c>
      <c r="W395" s="89">
        <f t="shared" si="228"/>
        <v>4.3028300000000002</v>
      </c>
      <c r="X395" s="89">
        <f t="shared" si="228"/>
        <v>4.1958700000000002</v>
      </c>
      <c r="Y395" s="89">
        <f t="shared" si="228"/>
        <v>4.1047200000000004</v>
      </c>
      <c r="Z395" s="89">
        <f t="shared" si="228"/>
        <v>3.8592300000000002</v>
      </c>
      <c r="AA395" s="89">
        <f t="shared" si="228"/>
        <v>3.67964</v>
      </c>
    </row>
    <row r="396" spans="1:27" ht="12.75" hidden="1" customHeight="1" outlineLevel="1" x14ac:dyDescent="0.2">
      <c r="A396" s="97" t="s">
        <v>1996</v>
      </c>
      <c r="B396" s="63" t="s">
        <v>242</v>
      </c>
      <c r="C396" s="43" t="s">
        <v>79</v>
      </c>
      <c r="D396" s="44">
        <v>1155.04</v>
      </c>
      <c r="E396" s="44">
        <v>1045.56</v>
      </c>
      <c r="F396" s="44">
        <v>997.56</v>
      </c>
      <c r="G396" s="44">
        <v>991.29</v>
      </c>
      <c r="H396" s="44">
        <v>1027.3499999999999</v>
      </c>
      <c r="I396" s="44">
        <v>1203.8499999999999</v>
      </c>
      <c r="J396" s="44">
        <v>1291.79</v>
      </c>
      <c r="K396" s="44">
        <v>1546.59</v>
      </c>
      <c r="L396" s="44">
        <v>1786.98</v>
      </c>
      <c r="M396" s="44">
        <v>1845.16</v>
      </c>
      <c r="N396" s="44">
        <v>1868.06</v>
      </c>
      <c r="O396" s="44">
        <v>1884.58</v>
      </c>
      <c r="P396" s="44">
        <v>1858.78</v>
      </c>
      <c r="Q396" s="44">
        <v>1861.83</v>
      </c>
      <c r="R396" s="44">
        <v>1867.9</v>
      </c>
      <c r="S396" s="44">
        <v>1864.62</v>
      </c>
      <c r="T396" s="44">
        <v>1847.2</v>
      </c>
      <c r="U396" s="44">
        <v>1887.54</v>
      </c>
      <c r="V396" s="44">
        <v>1866.68</v>
      </c>
      <c r="W396" s="44">
        <v>1859.95</v>
      </c>
      <c r="X396" s="44">
        <v>1752.99</v>
      </c>
      <c r="Y396" s="44">
        <v>1661.84</v>
      </c>
      <c r="Z396" s="44">
        <v>1416.35</v>
      </c>
      <c r="AA396" s="44">
        <v>1236.76</v>
      </c>
    </row>
    <row r="397" spans="1:27" ht="12.75" hidden="1" customHeight="1" outlineLevel="1" x14ac:dyDescent="0.2">
      <c r="A397" s="97" t="s">
        <v>1997</v>
      </c>
      <c r="B397" s="63" t="s">
        <v>90</v>
      </c>
      <c r="C397" s="43" t="s">
        <v>79</v>
      </c>
      <c r="D397" s="44">
        <f>$D$317</f>
        <v>2222.89</v>
      </c>
      <c r="E397" s="44">
        <f t="shared" ref="E397:AA397" si="229">$D$317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2">
      <c r="A398" s="97" t="s">
        <v>1998</v>
      </c>
      <c r="B398" s="63" t="s">
        <v>83</v>
      </c>
      <c r="C398" s="43" t="s">
        <v>79</v>
      </c>
      <c r="D398" s="44">
        <v>3.63</v>
      </c>
      <c r="E398" s="44">
        <v>3.63</v>
      </c>
      <c r="F398" s="44">
        <v>3.63</v>
      </c>
      <c r="G398" s="44">
        <v>3.63</v>
      </c>
      <c r="H398" s="44">
        <v>3.63</v>
      </c>
      <c r="I398" s="44">
        <v>3.63</v>
      </c>
      <c r="J398" s="44">
        <v>3.63</v>
      </c>
      <c r="K398" s="44">
        <v>3.63</v>
      </c>
      <c r="L398" s="44">
        <v>3.63</v>
      </c>
      <c r="M398" s="44">
        <v>3.63</v>
      </c>
      <c r="N398" s="44">
        <v>3.63</v>
      </c>
      <c r="O398" s="44">
        <v>3.63</v>
      </c>
      <c r="P398" s="44">
        <v>3.63</v>
      </c>
      <c r="Q398" s="44">
        <v>3.63</v>
      </c>
      <c r="R398" s="44">
        <v>3.63</v>
      </c>
      <c r="S398" s="44">
        <v>3.63</v>
      </c>
      <c r="T398" s="44">
        <v>3.63</v>
      </c>
      <c r="U398" s="44">
        <v>3.63</v>
      </c>
      <c r="V398" s="44">
        <v>3.63</v>
      </c>
      <c r="W398" s="44">
        <v>3.63</v>
      </c>
      <c r="X398" s="44">
        <v>3.63</v>
      </c>
      <c r="Y398" s="44">
        <v>3.63</v>
      </c>
      <c r="Z398" s="44">
        <v>3.63</v>
      </c>
      <c r="AA398" s="44">
        <v>3.63</v>
      </c>
    </row>
    <row r="399" spans="1:27" ht="12.75" hidden="1" customHeight="1" outlineLevel="1" x14ac:dyDescent="0.2">
      <c r="A399" s="97" t="s">
        <v>1999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collapsed="1" x14ac:dyDescent="0.2">
      <c r="A400" s="96" t="s">
        <v>2000</v>
      </c>
      <c r="B400" s="28" t="str">
        <f>"18"&amp;"."&amp;$B$776&amp;"."&amp;$B$777</f>
        <v>18.11.2023</v>
      </c>
      <c r="C400" s="88" t="s">
        <v>76</v>
      </c>
      <c r="D400" s="89">
        <f>ROUND(((D401+D402+D404+D403)/1000),5)</f>
        <v>3.6375799999999998</v>
      </c>
      <c r="E400" s="89">
        <f>ROUND(((E401+E402+E404+E403)/1000),5)</f>
        <v>3.5446800000000001</v>
      </c>
      <c r="F400" s="89">
        <f>ROUND(((F401+F402+F404+F403)/1000),5)</f>
        <v>3.4941900000000001</v>
      </c>
      <c r="G400" s="89">
        <f t="shared" ref="G400:AA400" si="231">ROUND(((G401+G402+G404+G403)/1000),5)</f>
        <v>3.45818</v>
      </c>
      <c r="H400" s="89">
        <f t="shared" si="231"/>
        <v>3.48454</v>
      </c>
      <c r="I400" s="89">
        <f t="shared" si="231"/>
        <v>3.55</v>
      </c>
      <c r="J400" s="89">
        <f t="shared" si="231"/>
        <v>3.6173999999999999</v>
      </c>
      <c r="K400" s="89">
        <f t="shared" si="231"/>
        <v>3.84971</v>
      </c>
      <c r="L400" s="89">
        <f t="shared" si="231"/>
        <v>4.0744400000000001</v>
      </c>
      <c r="M400" s="89">
        <f t="shared" si="231"/>
        <v>4.20566</v>
      </c>
      <c r="N400" s="89">
        <f t="shared" si="231"/>
        <v>4.2743599999999997</v>
      </c>
      <c r="O400" s="89">
        <f t="shared" si="231"/>
        <v>4.2895000000000003</v>
      </c>
      <c r="P400" s="89">
        <f t="shared" si="231"/>
        <v>4.2772300000000003</v>
      </c>
      <c r="Q400" s="89">
        <f t="shared" si="231"/>
        <v>4.26966</v>
      </c>
      <c r="R400" s="89">
        <f t="shared" si="231"/>
        <v>4.2557099999999997</v>
      </c>
      <c r="S400" s="89">
        <f t="shared" si="231"/>
        <v>4.2552599999999998</v>
      </c>
      <c r="T400" s="89">
        <f t="shared" si="231"/>
        <v>4.2760600000000002</v>
      </c>
      <c r="U400" s="89">
        <f t="shared" si="231"/>
        <v>4.30884</v>
      </c>
      <c r="V400" s="89">
        <f t="shared" si="231"/>
        <v>4.2928600000000001</v>
      </c>
      <c r="W400" s="89">
        <f t="shared" si="231"/>
        <v>4.2515099999999997</v>
      </c>
      <c r="X400" s="89">
        <f t="shared" si="231"/>
        <v>4.1530800000000001</v>
      </c>
      <c r="Y400" s="89">
        <f t="shared" si="231"/>
        <v>3.9695999999999998</v>
      </c>
      <c r="Z400" s="89">
        <f t="shared" si="231"/>
        <v>3.6733500000000001</v>
      </c>
      <c r="AA400" s="89">
        <f t="shared" si="231"/>
        <v>3.6328399999999998</v>
      </c>
    </row>
    <row r="401" spans="1:27" ht="12.75" hidden="1" customHeight="1" outlineLevel="1" x14ac:dyDescent="0.2">
      <c r="A401" s="97" t="s">
        <v>2001</v>
      </c>
      <c r="B401" s="63" t="s">
        <v>242</v>
      </c>
      <c r="C401" s="43" t="s">
        <v>79</v>
      </c>
      <c r="D401" s="44">
        <v>1194.7</v>
      </c>
      <c r="E401" s="44">
        <v>1101.8</v>
      </c>
      <c r="F401" s="44">
        <v>1051.31</v>
      </c>
      <c r="G401" s="44">
        <v>1015.3</v>
      </c>
      <c r="H401" s="44">
        <v>1041.6600000000001</v>
      </c>
      <c r="I401" s="44">
        <v>1107.1199999999999</v>
      </c>
      <c r="J401" s="44">
        <v>1174.52</v>
      </c>
      <c r="K401" s="44">
        <v>1406.83</v>
      </c>
      <c r="L401" s="44">
        <v>1631.56</v>
      </c>
      <c r="M401" s="44">
        <v>1762.78</v>
      </c>
      <c r="N401" s="44">
        <v>1831.48</v>
      </c>
      <c r="O401" s="44">
        <v>1846.62</v>
      </c>
      <c r="P401" s="44">
        <v>1834.35</v>
      </c>
      <c r="Q401" s="44">
        <v>1826.78</v>
      </c>
      <c r="R401" s="44">
        <v>1812.83</v>
      </c>
      <c r="S401" s="44">
        <v>1812.38</v>
      </c>
      <c r="T401" s="44">
        <v>1833.18</v>
      </c>
      <c r="U401" s="44">
        <v>1865.96</v>
      </c>
      <c r="V401" s="44">
        <v>1849.98</v>
      </c>
      <c r="W401" s="44">
        <v>1808.63</v>
      </c>
      <c r="X401" s="44">
        <v>1710.2</v>
      </c>
      <c r="Y401" s="44">
        <v>1526.72</v>
      </c>
      <c r="Z401" s="44">
        <v>1230.47</v>
      </c>
      <c r="AA401" s="44">
        <v>1189.96</v>
      </c>
    </row>
    <row r="402" spans="1:27" ht="12.75" hidden="1" customHeight="1" outlineLevel="1" x14ac:dyDescent="0.2">
      <c r="A402" s="97" t="s">
        <v>2002</v>
      </c>
      <c r="B402" s="63" t="s">
        <v>90</v>
      </c>
      <c r="C402" s="43" t="s">
        <v>79</v>
      </c>
      <c r="D402" s="44">
        <f>$D$317</f>
        <v>2222.89</v>
      </c>
      <c r="E402" s="44">
        <f t="shared" ref="E402:AA402" si="232">$D$317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2">
      <c r="A403" s="97" t="s">
        <v>2003</v>
      </c>
      <c r="B403" s="63" t="s">
        <v>83</v>
      </c>
      <c r="C403" s="43" t="s">
        <v>79</v>
      </c>
      <c r="D403" s="44">
        <v>3.63</v>
      </c>
      <c r="E403" s="44">
        <v>3.63</v>
      </c>
      <c r="F403" s="44">
        <v>3.63</v>
      </c>
      <c r="G403" s="44">
        <v>3.63</v>
      </c>
      <c r="H403" s="44">
        <v>3.63</v>
      </c>
      <c r="I403" s="44">
        <v>3.63</v>
      </c>
      <c r="J403" s="44">
        <v>3.63</v>
      </c>
      <c r="K403" s="44">
        <v>3.63</v>
      </c>
      <c r="L403" s="44">
        <v>3.63</v>
      </c>
      <c r="M403" s="44">
        <v>3.63</v>
      </c>
      <c r="N403" s="44">
        <v>3.63</v>
      </c>
      <c r="O403" s="44">
        <v>3.63</v>
      </c>
      <c r="P403" s="44">
        <v>3.63</v>
      </c>
      <c r="Q403" s="44">
        <v>3.63</v>
      </c>
      <c r="R403" s="44">
        <v>3.63</v>
      </c>
      <c r="S403" s="44">
        <v>3.63</v>
      </c>
      <c r="T403" s="44">
        <v>3.63</v>
      </c>
      <c r="U403" s="44">
        <v>3.63</v>
      </c>
      <c r="V403" s="44">
        <v>3.63</v>
      </c>
      <c r="W403" s="44">
        <v>3.63</v>
      </c>
      <c r="X403" s="44">
        <v>3.63</v>
      </c>
      <c r="Y403" s="44">
        <v>3.63</v>
      </c>
      <c r="Z403" s="44">
        <v>3.63</v>
      </c>
      <c r="AA403" s="44">
        <v>3.63</v>
      </c>
    </row>
    <row r="404" spans="1:27" ht="12.75" hidden="1" customHeight="1" outlineLevel="1" x14ac:dyDescent="0.2">
      <c r="A404" s="97" t="s">
        <v>2004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collapsed="1" x14ac:dyDescent="0.2">
      <c r="A405" s="96" t="s">
        <v>2005</v>
      </c>
      <c r="B405" s="28" t="str">
        <f>"19"&amp;"."&amp;$B$776&amp;"."&amp;$B$777</f>
        <v>19.11.2023</v>
      </c>
      <c r="C405" s="88" t="s">
        <v>76</v>
      </c>
      <c r="D405" s="89">
        <f>ROUND(((D406+D407+D409+D408)/1000),5)</f>
        <v>3.5988500000000001</v>
      </c>
      <c r="E405" s="89">
        <f>ROUND(((E406+E407+E409+E408)/1000),5)</f>
        <v>3.59097</v>
      </c>
      <c r="F405" s="89">
        <f>ROUND(((F406+F407+F409+F408)/1000),5)</f>
        <v>3.5077400000000001</v>
      </c>
      <c r="G405" s="89">
        <f t="shared" ref="G405:AA405" si="234">ROUND(((G406+G407+G409+G408)/1000),5)</f>
        <v>3.4825300000000001</v>
      </c>
      <c r="H405" s="89">
        <f t="shared" si="234"/>
        <v>3.5033500000000002</v>
      </c>
      <c r="I405" s="89">
        <f t="shared" si="234"/>
        <v>3.5358100000000001</v>
      </c>
      <c r="J405" s="89">
        <f t="shared" si="234"/>
        <v>3.4199099999999998</v>
      </c>
      <c r="K405" s="89">
        <f t="shared" si="234"/>
        <v>3.5753599999999999</v>
      </c>
      <c r="L405" s="89">
        <f t="shared" si="234"/>
        <v>3.67883</v>
      </c>
      <c r="M405" s="89">
        <f t="shared" si="234"/>
        <v>3.8824200000000002</v>
      </c>
      <c r="N405" s="89">
        <f t="shared" si="234"/>
        <v>4.0141299999999998</v>
      </c>
      <c r="O405" s="89">
        <f t="shared" si="234"/>
        <v>4.0313100000000004</v>
      </c>
      <c r="P405" s="89">
        <f t="shared" si="234"/>
        <v>4.0383699999999996</v>
      </c>
      <c r="Q405" s="89">
        <f t="shared" si="234"/>
        <v>4.0399799999999999</v>
      </c>
      <c r="R405" s="89">
        <f t="shared" si="234"/>
        <v>4.0409600000000001</v>
      </c>
      <c r="S405" s="89">
        <f t="shared" si="234"/>
        <v>4.0466499999999996</v>
      </c>
      <c r="T405" s="89">
        <f t="shared" si="234"/>
        <v>4.0850400000000002</v>
      </c>
      <c r="U405" s="89">
        <f t="shared" si="234"/>
        <v>4.13741</v>
      </c>
      <c r="V405" s="89">
        <f t="shared" si="234"/>
        <v>4.1326499999999999</v>
      </c>
      <c r="W405" s="89">
        <f t="shared" si="234"/>
        <v>4.1207099999999999</v>
      </c>
      <c r="X405" s="89">
        <f t="shared" si="234"/>
        <v>4.0972400000000002</v>
      </c>
      <c r="Y405" s="89">
        <f t="shared" si="234"/>
        <v>3.8879299999999999</v>
      </c>
      <c r="Z405" s="89">
        <f t="shared" si="234"/>
        <v>3.71225</v>
      </c>
      <c r="AA405" s="89">
        <f t="shared" si="234"/>
        <v>3.6218900000000001</v>
      </c>
    </row>
    <row r="406" spans="1:27" ht="12.75" hidden="1" customHeight="1" outlineLevel="1" x14ac:dyDescent="0.2">
      <c r="A406" s="97" t="s">
        <v>2006</v>
      </c>
      <c r="B406" s="63" t="s">
        <v>242</v>
      </c>
      <c r="C406" s="43" t="s">
        <v>79</v>
      </c>
      <c r="D406" s="44">
        <v>1155.97</v>
      </c>
      <c r="E406" s="44">
        <v>1148.0899999999999</v>
      </c>
      <c r="F406" s="44">
        <v>1064.8599999999999</v>
      </c>
      <c r="G406" s="44">
        <v>1039.6500000000001</v>
      </c>
      <c r="H406" s="44">
        <v>1060.47</v>
      </c>
      <c r="I406" s="44">
        <v>1092.93</v>
      </c>
      <c r="J406" s="44">
        <v>977.03</v>
      </c>
      <c r="K406" s="44">
        <v>1132.48</v>
      </c>
      <c r="L406" s="44">
        <v>1235.95</v>
      </c>
      <c r="M406" s="44">
        <v>1439.54</v>
      </c>
      <c r="N406" s="44">
        <v>1571.25</v>
      </c>
      <c r="O406" s="44">
        <v>1588.43</v>
      </c>
      <c r="P406" s="44">
        <v>1595.49</v>
      </c>
      <c r="Q406" s="44">
        <v>1597.1</v>
      </c>
      <c r="R406" s="44">
        <v>1598.08</v>
      </c>
      <c r="S406" s="44">
        <v>1603.77</v>
      </c>
      <c r="T406" s="44">
        <v>1642.16</v>
      </c>
      <c r="U406" s="44">
        <v>1694.53</v>
      </c>
      <c r="V406" s="44">
        <v>1689.77</v>
      </c>
      <c r="W406" s="44">
        <v>1677.83</v>
      </c>
      <c r="X406" s="44">
        <v>1654.36</v>
      </c>
      <c r="Y406" s="44">
        <v>1445.05</v>
      </c>
      <c r="Z406" s="44">
        <v>1269.3699999999999</v>
      </c>
      <c r="AA406" s="44">
        <v>1179.01</v>
      </c>
    </row>
    <row r="407" spans="1:27" ht="12.75" hidden="1" customHeight="1" outlineLevel="1" x14ac:dyDescent="0.2">
      <c r="A407" s="97" t="s">
        <v>2007</v>
      </c>
      <c r="B407" s="63" t="s">
        <v>90</v>
      </c>
      <c r="C407" s="43" t="s">
        <v>79</v>
      </c>
      <c r="D407" s="44">
        <f>$D$317</f>
        <v>2222.89</v>
      </c>
      <c r="E407" s="44">
        <f t="shared" ref="E407:AA407" si="235">$D$317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2">
      <c r="A408" s="97" t="s">
        <v>2008</v>
      </c>
      <c r="B408" s="63" t="s">
        <v>83</v>
      </c>
      <c r="C408" s="43" t="s">
        <v>79</v>
      </c>
      <c r="D408" s="109">
        <v>3.63</v>
      </c>
      <c r="E408" s="109">
        <v>3.63</v>
      </c>
      <c r="F408" s="109">
        <v>3.63</v>
      </c>
      <c r="G408" s="109">
        <v>3.63</v>
      </c>
      <c r="H408" s="109">
        <v>3.63</v>
      </c>
      <c r="I408" s="109">
        <v>3.63</v>
      </c>
      <c r="J408" s="109">
        <v>3.63</v>
      </c>
      <c r="K408" s="109">
        <v>3.63</v>
      </c>
      <c r="L408" s="109">
        <v>3.63</v>
      </c>
      <c r="M408" s="109">
        <v>3.63</v>
      </c>
      <c r="N408" s="109">
        <v>3.63</v>
      </c>
      <c r="O408" s="109">
        <v>3.63</v>
      </c>
      <c r="P408" s="109">
        <v>3.63</v>
      </c>
      <c r="Q408" s="109">
        <v>3.63</v>
      </c>
      <c r="R408" s="109">
        <v>3.63</v>
      </c>
      <c r="S408" s="109">
        <v>3.63</v>
      </c>
      <c r="T408" s="109">
        <v>3.63</v>
      </c>
      <c r="U408" s="109">
        <v>3.63</v>
      </c>
      <c r="V408" s="109">
        <v>3.63</v>
      </c>
      <c r="W408" s="109">
        <v>3.63</v>
      </c>
      <c r="X408" s="109">
        <v>3.63</v>
      </c>
      <c r="Y408" s="109">
        <v>3.63</v>
      </c>
      <c r="Z408" s="109">
        <v>3.63</v>
      </c>
      <c r="AA408" s="109">
        <v>3.63</v>
      </c>
    </row>
    <row r="409" spans="1:27" ht="12.75" hidden="1" customHeight="1" outlineLevel="1" x14ac:dyDescent="0.2">
      <c r="A409" s="97" t="s">
        <v>2009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collapsed="1" x14ac:dyDescent="0.2">
      <c r="A410" s="96" t="s">
        <v>2010</v>
      </c>
      <c r="B410" s="28" t="str">
        <f>"20"&amp;"."&amp;$B$776&amp;"."&amp;$B$777</f>
        <v>20.11.2023</v>
      </c>
      <c r="C410" s="88" t="s">
        <v>76</v>
      </c>
      <c r="D410" s="89">
        <f>ROUND(((D411+D412+D414+D413)/1000),5)</f>
        <v>3.5369000000000002</v>
      </c>
      <c r="E410" s="89">
        <f>ROUND(((E411+E412+E414+E413)/1000),5)</f>
        <v>3.4393899999999999</v>
      </c>
      <c r="F410" s="89">
        <f>ROUND(((F411+F412+F414+F413)/1000),5)</f>
        <v>3.37636</v>
      </c>
      <c r="G410" s="89">
        <f t="shared" ref="G410:AA410" si="237">ROUND(((G411+G412+G414+G413)/1000),5)</f>
        <v>3.37202</v>
      </c>
      <c r="H410" s="89">
        <f t="shared" si="237"/>
        <v>3.4161000000000001</v>
      </c>
      <c r="I410" s="89">
        <f t="shared" si="237"/>
        <v>3.5945</v>
      </c>
      <c r="J410" s="89">
        <f t="shared" si="237"/>
        <v>3.7047599999999998</v>
      </c>
      <c r="K410" s="89">
        <f t="shared" si="237"/>
        <v>3.99397</v>
      </c>
      <c r="L410" s="89">
        <f t="shared" si="237"/>
        <v>4.1660899999999996</v>
      </c>
      <c r="M410" s="89">
        <f t="shared" si="237"/>
        <v>4.2273699999999996</v>
      </c>
      <c r="N410" s="89">
        <f t="shared" si="237"/>
        <v>4.2883800000000001</v>
      </c>
      <c r="O410" s="89">
        <f t="shared" si="237"/>
        <v>4.3332899999999999</v>
      </c>
      <c r="P410" s="89">
        <f t="shared" si="237"/>
        <v>4.2950400000000002</v>
      </c>
      <c r="Q410" s="89">
        <f t="shared" si="237"/>
        <v>4.3159099999999997</v>
      </c>
      <c r="R410" s="89">
        <f t="shared" si="237"/>
        <v>4.3122999999999996</v>
      </c>
      <c r="S410" s="89">
        <f t="shared" si="237"/>
        <v>4.2959100000000001</v>
      </c>
      <c r="T410" s="89">
        <f t="shared" si="237"/>
        <v>4.3043699999999996</v>
      </c>
      <c r="U410" s="89">
        <f t="shared" si="237"/>
        <v>4.4489099999999997</v>
      </c>
      <c r="V410" s="89">
        <f t="shared" si="237"/>
        <v>4.4534000000000002</v>
      </c>
      <c r="W410" s="89">
        <f t="shared" si="237"/>
        <v>4.2966199999999999</v>
      </c>
      <c r="X410" s="89">
        <f t="shared" si="237"/>
        <v>4.1344799999999999</v>
      </c>
      <c r="Y410" s="89">
        <f t="shared" si="237"/>
        <v>4.04169</v>
      </c>
      <c r="Z410" s="89">
        <f t="shared" si="237"/>
        <v>3.7523200000000001</v>
      </c>
      <c r="AA410" s="89">
        <f t="shared" si="237"/>
        <v>3.6309300000000002</v>
      </c>
    </row>
    <row r="411" spans="1:27" ht="12.75" hidden="1" customHeight="1" outlineLevel="1" x14ac:dyDescent="0.2">
      <c r="A411" s="97" t="s">
        <v>2011</v>
      </c>
      <c r="B411" s="63" t="s">
        <v>242</v>
      </c>
      <c r="C411" s="43" t="s">
        <v>79</v>
      </c>
      <c r="D411" s="44">
        <v>1094.02</v>
      </c>
      <c r="E411" s="44">
        <v>996.51</v>
      </c>
      <c r="F411" s="44">
        <v>933.48</v>
      </c>
      <c r="G411" s="44">
        <v>929.14</v>
      </c>
      <c r="H411" s="44">
        <v>973.22</v>
      </c>
      <c r="I411" s="44">
        <v>1151.6199999999999</v>
      </c>
      <c r="J411" s="44">
        <v>1261.8800000000001</v>
      </c>
      <c r="K411" s="44">
        <v>1551.09</v>
      </c>
      <c r="L411" s="44">
        <v>1723.21</v>
      </c>
      <c r="M411" s="44">
        <v>1784.49</v>
      </c>
      <c r="N411" s="44">
        <v>1845.5</v>
      </c>
      <c r="O411" s="44">
        <v>1890.41</v>
      </c>
      <c r="P411" s="44">
        <v>1852.16</v>
      </c>
      <c r="Q411" s="44">
        <v>1873.03</v>
      </c>
      <c r="R411" s="44">
        <v>1869.42</v>
      </c>
      <c r="S411" s="44">
        <v>1853.03</v>
      </c>
      <c r="T411" s="44">
        <v>1861.49</v>
      </c>
      <c r="U411" s="44">
        <v>2006.03</v>
      </c>
      <c r="V411" s="44">
        <v>2010.52</v>
      </c>
      <c r="W411" s="44">
        <v>1853.74</v>
      </c>
      <c r="X411" s="44">
        <v>1691.6</v>
      </c>
      <c r="Y411" s="44">
        <v>1598.81</v>
      </c>
      <c r="Z411" s="44">
        <v>1309.44</v>
      </c>
      <c r="AA411" s="44">
        <v>1188.05</v>
      </c>
    </row>
    <row r="412" spans="1:27" ht="12.75" hidden="1" customHeight="1" outlineLevel="1" x14ac:dyDescent="0.2">
      <c r="A412" s="97" t="s">
        <v>2012</v>
      </c>
      <c r="B412" s="63" t="s">
        <v>90</v>
      </c>
      <c r="C412" s="43" t="s">
        <v>79</v>
      </c>
      <c r="D412" s="44">
        <f>$D$317</f>
        <v>2222.89</v>
      </c>
      <c r="E412" s="44">
        <f t="shared" ref="E412:AA412" si="238">$D$317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2">
      <c r="A413" s="97" t="s">
        <v>2013</v>
      </c>
      <c r="B413" s="63" t="s">
        <v>83</v>
      </c>
      <c r="C413" s="43" t="s">
        <v>79</v>
      </c>
      <c r="D413" s="44">
        <v>3.63</v>
      </c>
      <c r="E413" s="44">
        <v>3.63</v>
      </c>
      <c r="F413" s="44">
        <v>3.63</v>
      </c>
      <c r="G413" s="44">
        <v>3.63</v>
      </c>
      <c r="H413" s="44">
        <v>3.63</v>
      </c>
      <c r="I413" s="44">
        <v>3.63</v>
      </c>
      <c r="J413" s="44">
        <v>3.63</v>
      </c>
      <c r="K413" s="44">
        <v>3.63</v>
      </c>
      <c r="L413" s="44">
        <v>3.63</v>
      </c>
      <c r="M413" s="44">
        <v>3.63</v>
      </c>
      <c r="N413" s="44">
        <v>3.63</v>
      </c>
      <c r="O413" s="44">
        <v>3.63</v>
      </c>
      <c r="P413" s="44">
        <v>3.63</v>
      </c>
      <c r="Q413" s="44">
        <v>3.63</v>
      </c>
      <c r="R413" s="44">
        <v>3.63</v>
      </c>
      <c r="S413" s="44">
        <v>3.63</v>
      </c>
      <c r="T413" s="44">
        <v>3.63</v>
      </c>
      <c r="U413" s="44">
        <v>3.63</v>
      </c>
      <c r="V413" s="44">
        <v>3.63</v>
      </c>
      <c r="W413" s="44">
        <v>3.63</v>
      </c>
      <c r="X413" s="44">
        <v>3.63</v>
      </c>
      <c r="Y413" s="44">
        <v>3.63</v>
      </c>
      <c r="Z413" s="44">
        <v>3.63</v>
      </c>
      <c r="AA413" s="44">
        <v>3.63</v>
      </c>
    </row>
    <row r="414" spans="1:27" ht="12.75" hidden="1" customHeight="1" outlineLevel="1" x14ac:dyDescent="0.2">
      <c r="A414" s="97" t="s">
        <v>2014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collapsed="1" x14ac:dyDescent="0.2">
      <c r="A415" s="96" t="s">
        <v>2015</v>
      </c>
      <c r="B415" s="28" t="str">
        <f>"21"&amp;"."&amp;$B$776&amp;"."&amp;$B$777</f>
        <v>21.11.2023</v>
      </c>
      <c r="C415" s="88" t="s">
        <v>76</v>
      </c>
      <c r="D415" s="89">
        <f>ROUND(((D416+D417+D419+D418)/1000),5)</f>
        <v>3.56758</v>
      </c>
      <c r="E415" s="89">
        <f>ROUND(((E416+E417+E419+E418)/1000),5)</f>
        <v>3.4941800000000001</v>
      </c>
      <c r="F415" s="89">
        <f>ROUND(((F416+F417+F419+F418)/1000),5)</f>
        <v>3.4285199999999998</v>
      </c>
      <c r="G415" s="89">
        <f t="shared" ref="G415:AA415" si="240">ROUND(((G416+G417+G419+G418)/1000),5)</f>
        <v>3.4207999999999998</v>
      </c>
      <c r="H415" s="89">
        <f t="shared" si="240"/>
        <v>3.4580099999999998</v>
      </c>
      <c r="I415" s="89">
        <f t="shared" si="240"/>
        <v>3.5873699999999999</v>
      </c>
      <c r="J415" s="89">
        <f t="shared" si="240"/>
        <v>3.7412999999999998</v>
      </c>
      <c r="K415" s="89">
        <f t="shared" si="240"/>
        <v>4.0590000000000002</v>
      </c>
      <c r="L415" s="89">
        <f t="shared" si="240"/>
        <v>4.2078899999999999</v>
      </c>
      <c r="M415" s="89">
        <f t="shared" si="240"/>
        <v>4.2395800000000001</v>
      </c>
      <c r="N415" s="89">
        <f t="shared" si="240"/>
        <v>4.4176700000000002</v>
      </c>
      <c r="O415" s="89">
        <f t="shared" si="240"/>
        <v>4.4324899999999996</v>
      </c>
      <c r="P415" s="89">
        <f t="shared" si="240"/>
        <v>4.3513599999999997</v>
      </c>
      <c r="Q415" s="89">
        <f t="shared" si="240"/>
        <v>4.3776000000000002</v>
      </c>
      <c r="R415" s="89">
        <f t="shared" si="240"/>
        <v>4.3689900000000002</v>
      </c>
      <c r="S415" s="89">
        <f t="shared" si="240"/>
        <v>4.35494</v>
      </c>
      <c r="T415" s="89">
        <f t="shared" si="240"/>
        <v>4.3874599999999999</v>
      </c>
      <c r="U415" s="89">
        <f t="shared" si="240"/>
        <v>4.4668900000000002</v>
      </c>
      <c r="V415" s="89">
        <f t="shared" si="240"/>
        <v>4.4519900000000003</v>
      </c>
      <c r="W415" s="89">
        <f t="shared" si="240"/>
        <v>4.3460200000000002</v>
      </c>
      <c r="X415" s="89">
        <f t="shared" si="240"/>
        <v>4.1879400000000002</v>
      </c>
      <c r="Y415" s="89">
        <f t="shared" si="240"/>
        <v>4.1112799999999998</v>
      </c>
      <c r="Z415" s="89">
        <f t="shared" si="240"/>
        <v>3.9181300000000001</v>
      </c>
      <c r="AA415" s="89">
        <f t="shared" si="240"/>
        <v>3.6846000000000001</v>
      </c>
    </row>
    <row r="416" spans="1:27" ht="12.75" hidden="1" customHeight="1" outlineLevel="1" x14ac:dyDescent="0.2">
      <c r="A416" s="97" t="s">
        <v>2016</v>
      </c>
      <c r="B416" s="63" t="s">
        <v>242</v>
      </c>
      <c r="C416" s="43" t="s">
        <v>79</v>
      </c>
      <c r="D416" s="44">
        <v>1124.7</v>
      </c>
      <c r="E416" s="44">
        <v>1051.3</v>
      </c>
      <c r="F416" s="44">
        <v>985.64</v>
      </c>
      <c r="G416" s="44">
        <v>977.92</v>
      </c>
      <c r="H416" s="44">
        <v>1015.13</v>
      </c>
      <c r="I416" s="44">
        <v>1144.49</v>
      </c>
      <c r="J416" s="44">
        <v>1298.42</v>
      </c>
      <c r="K416" s="44">
        <v>1616.12</v>
      </c>
      <c r="L416" s="44">
        <v>1765.01</v>
      </c>
      <c r="M416" s="44">
        <v>1796.7</v>
      </c>
      <c r="N416" s="44">
        <v>1974.79</v>
      </c>
      <c r="O416" s="44">
        <v>1989.61</v>
      </c>
      <c r="P416" s="44">
        <v>1908.48</v>
      </c>
      <c r="Q416" s="44">
        <v>1934.72</v>
      </c>
      <c r="R416" s="44">
        <v>1926.11</v>
      </c>
      <c r="S416" s="44">
        <v>1912.06</v>
      </c>
      <c r="T416" s="44">
        <v>1944.58</v>
      </c>
      <c r="U416" s="44">
        <v>2024.01</v>
      </c>
      <c r="V416" s="44">
        <v>2009.11</v>
      </c>
      <c r="W416" s="44">
        <v>1903.14</v>
      </c>
      <c r="X416" s="44">
        <v>1745.06</v>
      </c>
      <c r="Y416" s="44">
        <v>1668.4</v>
      </c>
      <c r="Z416" s="44">
        <v>1475.25</v>
      </c>
      <c r="AA416" s="44">
        <v>1241.72</v>
      </c>
    </row>
    <row r="417" spans="1:27" ht="12.75" hidden="1" customHeight="1" outlineLevel="1" x14ac:dyDescent="0.2">
      <c r="A417" s="97" t="s">
        <v>2017</v>
      </c>
      <c r="B417" s="63" t="s">
        <v>90</v>
      </c>
      <c r="C417" s="43" t="s">
        <v>79</v>
      </c>
      <c r="D417" s="44">
        <f>$D$317</f>
        <v>2222.89</v>
      </c>
      <c r="E417" s="44">
        <f t="shared" ref="E417:AA417" si="241">$D$317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2">
      <c r="A418" s="97" t="s">
        <v>2018</v>
      </c>
      <c r="B418" s="63" t="s">
        <v>83</v>
      </c>
      <c r="C418" s="43" t="s">
        <v>79</v>
      </c>
      <c r="D418" s="44">
        <v>3.63</v>
      </c>
      <c r="E418" s="44">
        <v>3.63</v>
      </c>
      <c r="F418" s="44">
        <v>3.63</v>
      </c>
      <c r="G418" s="44">
        <v>3.63</v>
      </c>
      <c r="H418" s="44">
        <v>3.63</v>
      </c>
      <c r="I418" s="44">
        <v>3.63</v>
      </c>
      <c r="J418" s="44">
        <v>3.63</v>
      </c>
      <c r="K418" s="44">
        <v>3.63</v>
      </c>
      <c r="L418" s="44">
        <v>3.63</v>
      </c>
      <c r="M418" s="44">
        <v>3.63</v>
      </c>
      <c r="N418" s="44">
        <v>3.63</v>
      </c>
      <c r="O418" s="44">
        <v>3.63</v>
      </c>
      <c r="P418" s="44">
        <v>3.63</v>
      </c>
      <c r="Q418" s="44">
        <v>3.63</v>
      </c>
      <c r="R418" s="44">
        <v>3.63</v>
      </c>
      <c r="S418" s="44">
        <v>3.63</v>
      </c>
      <c r="T418" s="44">
        <v>3.63</v>
      </c>
      <c r="U418" s="44">
        <v>3.63</v>
      </c>
      <c r="V418" s="44">
        <v>3.63</v>
      </c>
      <c r="W418" s="44">
        <v>3.63</v>
      </c>
      <c r="X418" s="44">
        <v>3.63</v>
      </c>
      <c r="Y418" s="44">
        <v>3.63</v>
      </c>
      <c r="Z418" s="44">
        <v>3.63</v>
      </c>
      <c r="AA418" s="44">
        <v>3.63</v>
      </c>
    </row>
    <row r="419" spans="1:27" ht="12.75" hidden="1" customHeight="1" outlineLevel="1" x14ac:dyDescent="0.2">
      <c r="A419" s="97" t="s">
        <v>2019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collapsed="1" x14ac:dyDescent="0.2">
      <c r="A420" s="96" t="s">
        <v>2020</v>
      </c>
      <c r="B420" s="28" t="str">
        <f>"22"&amp;"."&amp;$B$776&amp;"."&amp;$B$777</f>
        <v>22.11.2023</v>
      </c>
      <c r="C420" s="88" t="s">
        <v>76</v>
      </c>
      <c r="D420" s="89">
        <f>ROUND(((D421+D422+D424+D423)/1000),5)</f>
        <v>3.58358</v>
      </c>
      <c r="E420" s="89">
        <f>ROUND(((E421+E422+E424+E423)/1000),5)</f>
        <v>3.50326</v>
      </c>
      <c r="F420" s="89">
        <f>ROUND(((F421+F422+F424+F423)/1000),5)</f>
        <v>3.4222700000000001</v>
      </c>
      <c r="G420" s="89">
        <f t="shared" ref="G420:AA420" si="243">ROUND(((G421+G422+G424+G423)/1000),5)</f>
        <v>3.3966699999999999</v>
      </c>
      <c r="H420" s="89">
        <f t="shared" si="243"/>
        <v>3.4725199999999998</v>
      </c>
      <c r="I420" s="89">
        <f t="shared" si="243"/>
        <v>3.6421000000000001</v>
      </c>
      <c r="J420" s="89">
        <f t="shared" si="243"/>
        <v>3.8674900000000001</v>
      </c>
      <c r="K420" s="89">
        <f t="shared" si="243"/>
        <v>4.0799399999999997</v>
      </c>
      <c r="L420" s="89">
        <f t="shared" si="243"/>
        <v>4.24573</v>
      </c>
      <c r="M420" s="89">
        <f t="shared" si="243"/>
        <v>4.2660099999999996</v>
      </c>
      <c r="N420" s="89">
        <f t="shared" si="243"/>
        <v>4.3565500000000004</v>
      </c>
      <c r="O420" s="89">
        <f t="shared" si="243"/>
        <v>4.3586299999999998</v>
      </c>
      <c r="P420" s="89">
        <f t="shared" si="243"/>
        <v>4.3308099999999996</v>
      </c>
      <c r="Q420" s="89">
        <f t="shared" si="243"/>
        <v>4.3525700000000001</v>
      </c>
      <c r="R420" s="89">
        <f t="shared" si="243"/>
        <v>4.3377800000000004</v>
      </c>
      <c r="S420" s="89">
        <f t="shared" si="243"/>
        <v>4.32524</v>
      </c>
      <c r="T420" s="89">
        <f t="shared" si="243"/>
        <v>4.3849400000000003</v>
      </c>
      <c r="U420" s="89">
        <f t="shared" si="243"/>
        <v>4.4452699999999998</v>
      </c>
      <c r="V420" s="89">
        <f t="shared" si="243"/>
        <v>4.3979100000000004</v>
      </c>
      <c r="W420" s="89">
        <f t="shared" si="243"/>
        <v>4.3115899999999998</v>
      </c>
      <c r="X420" s="89">
        <f t="shared" si="243"/>
        <v>4.2282500000000001</v>
      </c>
      <c r="Y420" s="89">
        <f t="shared" si="243"/>
        <v>4.1963400000000002</v>
      </c>
      <c r="Z420" s="89">
        <f t="shared" si="243"/>
        <v>3.9384800000000002</v>
      </c>
      <c r="AA420" s="89">
        <f t="shared" si="243"/>
        <v>3.7191000000000001</v>
      </c>
    </row>
    <row r="421" spans="1:27" ht="12.75" hidden="1" customHeight="1" outlineLevel="1" x14ac:dyDescent="0.2">
      <c r="A421" s="97" t="s">
        <v>2021</v>
      </c>
      <c r="B421" s="63" t="s">
        <v>242</v>
      </c>
      <c r="C421" s="43" t="s">
        <v>79</v>
      </c>
      <c r="D421" s="44">
        <v>1140.7</v>
      </c>
      <c r="E421" s="44">
        <v>1060.3800000000001</v>
      </c>
      <c r="F421" s="44">
        <v>979.39</v>
      </c>
      <c r="G421" s="44">
        <v>953.79</v>
      </c>
      <c r="H421" s="44">
        <v>1029.6400000000001</v>
      </c>
      <c r="I421" s="44">
        <v>1199.22</v>
      </c>
      <c r="J421" s="44">
        <v>1424.61</v>
      </c>
      <c r="K421" s="44">
        <v>1637.06</v>
      </c>
      <c r="L421" s="44">
        <v>1802.85</v>
      </c>
      <c r="M421" s="44">
        <v>1823.13</v>
      </c>
      <c r="N421" s="44">
        <v>1913.67</v>
      </c>
      <c r="O421" s="44">
        <v>1915.75</v>
      </c>
      <c r="P421" s="44">
        <v>1887.93</v>
      </c>
      <c r="Q421" s="44">
        <v>1909.69</v>
      </c>
      <c r="R421" s="44">
        <v>1894.9</v>
      </c>
      <c r="S421" s="44">
        <v>1882.36</v>
      </c>
      <c r="T421" s="44">
        <v>1942.06</v>
      </c>
      <c r="U421" s="44">
        <v>2002.39</v>
      </c>
      <c r="V421" s="44">
        <v>1955.03</v>
      </c>
      <c r="W421" s="44">
        <v>1868.71</v>
      </c>
      <c r="X421" s="44">
        <v>1785.37</v>
      </c>
      <c r="Y421" s="44">
        <v>1753.46</v>
      </c>
      <c r="Z421" s="44">
        <v>1495.6</v>
      </c>
      <c r="AA421" s="44">
        <v>1276.22</v>
      </c>
    </row>
    <row r="422" spans="1:27" ht="12.75" hidden="1" customHeight="1" outlineLevel="1" x14ac:dyDescent="0.2">
      <c r="A422" s="97" t="s">
        <v>2022</v>
      </c>
      <c r="B422" s="63" t="s">
        <v>90</v>
      </c>
      <c r="C422" s="43" t="s">
        <v>79</v>
      </c>
      <c r="D422" s="44">
        <f>$D$317</f>
        <v>2222.89</v>
      </c>
      <c r="E422" s="44">
        <f t="shared" ref="E422:AA422" si="244">$D$317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2">
      <c r="A423" s="97" t="s">
        <v>2023</v>
      </c>
      <c r="B423" s="63" t="s">
        <v>83</v>
      </c>
      <c r="C423" s="43" t="s">
        <v>79</v>
      </c>
      <c r="D423" s="44">
        <v>3.63</v>
      </c>
      <c r="E423" s="44">
        <v>3.63</v>
      </c>
      <c r="F423" s="44">
        <v>3.63</v>
      </c>
      <c r="G423" s="44">
        <v>3.63</v>
      </c>
      <c r="H423" s="44">
        <v>3.63</v>
      </c>
      <c r="I423" s="44">
        <v>3.63</v>
      </c>
      <c r="J423" s="44">
        <v>3.63</v>
      </c>
      <c r="K423" s="44">
        <v>3.63</v>
      </c>
      <c r="L423" s="44">
        <v>3.63</v>
      </c>
      <c r="M423" s="44">
        <v>3.63</v>
      </c>
      <c r="N423" s="44">
        <v>3.63</v>
      </c>
      <c r="O423" s="44">
        <v>3.63</v>
      </c>
      <c r="P423" s="44">
        <v>3.63</v>
      </c>
      <c r="Q423" s="44">
        <v>3.63</v>
      </c>
      <c r="R423" s="44">
        <v>3.63</v>
      </c>
      <c r="S423" s="44">
        <v>3.63</v>
      </c>
      <c r="T423" s="44">
        <v>3.63</v>
      </c>
      <c r="U423" s="44">
        <v>3.63</v>
      </c>
      <c r="V423" s="44">
        <v>3.63</v>
      </c>
      <c r="W423" s="44">
        <v>3.63</v>
      </c>
      <c r="X423" s="44">
        <v>3.63</v>
      </c>
      <c r="Y423" s="44">
        <v>3.63</v>
      </c>
      <c r="Z423" s="44">
        <v>3.63</v>
      </c>
      <c r="AA423" s="44">
        <v>3.63</v>
      </c>
    </row>
    <row r="424" spans="1:27" ht="12.75" hidden="1" customHeight="1" outlineLevel="1" x14ac:dyDescent="0.2">
      <c r="A424" s="97" t="s">
        <v>2024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collapsed="1" x14ac:dyDescent="0.2">
      <c r="A425" s="96" t="s">
        <v>2025</v>
      </c>
      <c r="B425" s="28" t="str">
        <f>"23"&amp;"."&amp;$B$776&amp;"."&amp;$B$777</f>
        <v>23.11.2023</v>
      </c>
      <c r="C425" s="88" t="s">
        <v>76</v>
      </c>
      <c r="D425" s="89">
        <f>ROUND(((D426+D427+D429+D428)/1000),5)</f>
        <v>3.5902699999999999</v>
      </c>
      <c r="E425" s="89">
        <f>ROUND(((E426+E427+E429+E428)/1000),5)</f>
        <v>3.5050300000000001</v>
      </c>
      <c r="F425" s="89">
        <f>ROUND(((F426+F427+F429+F428)/1000),5)</f>
        <v>3.4725600000000001</v>
      </c>
      <c r="G425" s="89">
        <f t="shared" ref="G425:AA425" si="246">ROUND(((G426+G427+G429+G428)/1000),5)</f>
        <v>3.4721799999999998</v>
      </c>
      <c r="H425" s="89">
        <f t="shared" si="246"/>
        <v>3.4809000000000001</v>
      </c>
      <c r="I425" s="89">
        <f t="shared" si="246"/>
        <v>3.6343200000000002</v>
      </c>
      <c r="J425" s="89">
        <f t="shared" si="246"/>
        <v>3.8364099999999999</v>
      </c>
      <c r="K425" s="89">
        <f t="shared" si="246"/>
        <v>4.1052299999999997</v>
      </c>
      <c r="L425" s="89">
        <f t="shared" si="246"/>
        <v>4.2195200000000002</v>
      </c>
      <c r="M425" s="89">
        <f t="shared" si="246"/>
        <v>4.2364199999999999</v>
      </c>
      <c r="N425" s="89">
        <f t="shared" si="246"/>
        <v>4.2786999999999997</v>
      </c>
      <c r="O425" s="89">
        <f t="shared" si="246"/>
        <v>4.3492800000000003</v>
      </c>
      <c r="P425" s="89">
        <f t="shared" si="246"/>
        <v>4.3431499999999996</v>
      </c>
      <c r="Q425" s="89">
        <f t="shared" si="246"/>
        <v>4.3602100000000004</v>
      </c>
      <c r="R425" s="89">
        <f t="shared" si="246"/>
        <v>4.3506</v>
      </c>
      <c r="S425" s="89">
        <f t="shared" si="246"/>
        <v>4.2592699999999999</v>
      </c>
      <c r="T425" s="89">
        <f t="shared" si="246"/>
        <v>4.2604899999999999</v>
      </c>
      <c r="U425" s="89">
        <f t="shared" si="246"/>
        <v>4.3243999999999998</v>
      </c>
      <c r="V425" s="89">
        <f t="shared" si="246"/>
        <v>4.3578799999999998</v>
      </c>
      <c r="W425" s="89">
        <f t="shared" si="246"/>
        <v>4.2608899999999998</v>
      </c>
      <c r="X425" s="89">
        <f t="shared" si="246"/>
        <v>4.2354500000000002</v>
      </c>
      <c r="Y425" s="89">
        <f t="shared" si="246"/>
        <v>4.2047400000000001</v>
      </c>
      <c r="Z425" s="89">
        <f t="shared" si="246"/>
        <v>3.9249499999999999</v>
      </c>
      <c r="AA425" s="89">
        <f t="shared" si="246"/>
        <v>3.6778200000000001</v>
      </c>
    </row>
    <row r="426" spans="1:27" ht="12.75" hidden="1" customHeight="1" outlineLevel="1" x14ac:dyDescent="0.2">
      <c r="A426" s="97" t="s">
        <v>2026</v>
      </c>
      <c r="B426" s="63" t="s">
        <v>242</v>
      </c>
      <c r="C426" s="43" t="s">
        <v>79</v>
      </c>
      <c r="D426" s="44">
        <v>1147.3900000000001</v>
      </c>
      <c r="E426" s="44">
        <v>1062.1500000000001</v>
      </c>
      <c r="F426" s="44">
        <v>1029.68</v>
      </c>
      <c r="G426" s="44">
        <v>1029.3</v>
      </c>
      <c r="H426" s="44">
        <v>1038.02</v>
      </c>
      <c r="I426" s="44">
        <v>1191.44</v>
      </c>
      <c r="J426" s="44">
        <v>1393.53</v>
      </c>
      <c r="K426" s="44">
        <v>1662.35</v>
      </c>
      <c r="L426" s="44">
        <v>1776.64</v>
      </c>
      <c r="M426" s="44">
        <v>1793.54</v>
      </c>
      <c r="N426" s="44">
        <v>1835.82</v>
      </c>
      <c r="O426" s="44">
        <v>1906.4</v>
      </c>
      <c r="P426" s="44">
        <v>1900.27</v>
      </c>
      <c r="Q426" s="44">
        <v>1917.33</v>
      </c>
      <c r="R426" s="44">
        <v>1907.72</v>
      </c>
      <c r="S426" s="44">
        <v>1816.39</v>
      </c>
      <c r="T426" s="44">
        <v>1817.61</v>
      </c>
      <c r="U426" s="44">
        <v>1881.52</v>
      </c>
      <c r="V426" s="44">
        <v>1915</v>
      </c>
      <c r="W426" s="44">
        <v>1818.01</v>
      </c>
      <c r="X426" s="44">
        <v>1792.57</v>
      </c>
      <c r="Y426" s="44">
        <v>1761.86</v>
      </c>
      <c r="Z426" s="44">
        <v>1482.07</v>
      </c>
      <c r="AA426" s="44">
        <v>1234.94</v>
      </c>
    </row>
    <row r="427" spans="1:27" ht="12.75" hidden="1" customHeight="1" outlineLevel="1" x14ac:dyDescent="0.2">
      <c r="A427" s="97" t="s">
        <v>2027</v>
      </c>
      <c r="B427" s="63" t="s">
        <v>90</v>
      </c>
      <c r="C427" s="43" t="s">
        <v>79</v>
      </c>
      <c r="D427" s="44">
        <f>$D$317</f>
        <v>2222.89</v>
      </c>
      <c r="E427" s="44">
        <f t="shared" ref="E427:AA427" si="247">$D$317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2">
      <c r="A428" s="97" t="s">
        <v>2028</v>
      </c>
      <c r="B428" s="63" t="s">
        <v>83</v>
      </c>
      <c r="C428" s="43" t="s">
        <v>79</v>
      </c>
      <c r="D428" s="44">
        <v>3.63</v>
      </c>
      <c r="E428" s="44">
        <v>3.63</v>
      </c>
      <c r="F428" s="44">
        <v>3.63</v>
      </c>
      <c r="G428" s="44">
        <v>3.63</v>
      </c>
      <c r="H428" s="44">
        <v>3.63</v>
      </c>
      <c r="I428" s="44">
        <v>3.63</v>
      </c>
      <c r="J428" s="44">
        <v>3.63</v>
      </c>
      <c r="K428" s="44">
        <v>3.63</v>
      </c>
      <c r="L428" s="44">
        <v>3.63</v>
      </c>
      <c r="M428" s="44">
        <v>3.63</v>
      </c>
      <c r="N428" s="44">
        <v>3.63</v>
      </c>
      <c r="O428" s="44">
        <v>3.63</v>
      </c>
      <c r="P428" s="44">
        <v>3.63</v>
      </c>
      <c r="Q428" s="44">
        <v>3.63</v>
      </c>
      <c r="R428" s="44">
        <v>3.63</v>
      </c>
      <c r="S428" s="44">
        <v>3.63</v>
      </c>
      <c r="T428" s="44">
        <v>3.63</v>
      </c>
      <c r="U428" s="44">
        <v>3.63</v>
      </c>
      <c r="V428" s="44">
        <v>3.63</v>
      </c>
      <c r="W428" s="44">
        <v>3.63</v>
      </c>
      <c r="X428" s="44">
        <v>3.63</v>
      </c>
      <c r="Y428" s="44">
        <v>3.63</v>
      </c>
      <c r="Z428" s="44">
        <v>3.63</v>
      </c>
      <c r="AA428" s="44">
        <v>3.63</v>
      </c>
    </row>
    <row r="429" spans="1:27" ht="12.75" hidden="1" customHeight="1" outlineLevel="1" x14ac:dyDescent="0.2">
      <c r="A429" s="97" t="s">
        <v>2029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collapsed="1" x14ac:dyDescent="0.2">
      <c r="A430" s="96" t="s">
        <v>2030</v>
      </c>
      <c r="B430" s="28" t="str">
        <f>"24"&amp;"."&amp;$B$776&amp;"."&amp;$B$777</f>
        <v>24.11.2023</v>
      </c>
      <c r="C430" s="88" t="s">
        <v>76</v>
      </c>
      <c r="D430" s="89">
        <f>ROUND(((D431+D432+D434+D433)/1000),5)</f>
        <v>3.5607700000000002</v>
      </c>
      <c r="E430" s="89">
        <f>ROUND(((E431+E432+E434+E433)/1000),5)</f>
        <v>3.4386000000000001</v>
      </c>
      <c r="F430" s="89">
        <f>ROUND(((F431+F432+F434+F433)/1000),5)</f>
        <v>3.3704299999999998</v>
      </c>
      <c r="G430" s="89">
        <f t="shared" ref="G430:AA430" si="249">ROUND(((G431+G432+G434+G433)/1000),5)</f>
        <v>3.2104300000000001</v>
      </c>
      <c r="H430" s="89">
        <f t="shared" si="249"/>
        <v>3.37</v>
      </c>
      <c r="I430" s="89">
        <f t="shared" si="249"/>
        <v>3.6161400000000001</v>
      </c>
      <c r="J430" s="89">
        <f t="shared" si="249"/>
        <v>3.7309600000000001</v>
      </c>
      <c r="K430" s="89">
        <f t="shared" si="249"/>
        <v>4.0253100000000002</v>
      </c>
      <c r="L430" s="89">
        <f t="shared" si="249"/>
        <v>4.2656499999999999</v>
      </c>
      <c r="M430" s="89">
        <f t="shared" si="249"/>
        <v>4.2962499999999997</v>
      </c>
      <c r="N430" s="89">
        <f t="shared" si="249"/>
        <v>4.3289499999999999</v>
      </c>
      <c r="O430" s="89">
        <f t="shared" si="249"/>
        <v>4.3731900000000001</v>
      </c>
      <c r="P430" s="89">
        <f t="shared" si="249"/>
        <v>4.3471000000000002</v>
      </c>
      <c r="Q430" s="89">
        <f t="shared" si="249"/>
        <v>4.3654000000000002</v>
      </c>
      <c r="R430" s="89">
        <f t="shared" si="249"/>
        <v>4.3480299999999996</v>
      </c>
      <c r="S430" s="89">
        <f t="shared" si="249"/>
        <v>4.3304099999999996</v>
      </c>
      <c r="T430" s="89">
        <f t="shared" si="249"/>
        <v>4.3357299999999999</v>
      </c>
      <c r="U430" s="89">
        <f t="shared" si="249"/>
        <v>4.3521799999999997</v>
      </c>
      <c r="V430" s="89">
        <f t="shared" si="249"/>
        <v>4.3357400000000004</v>
      </c>
      <c r="W430" s="89">
        <f t="shared" si="249"/>
        <v>4.35351</v>
      </c>
      <c r="X430" s="89">
        <f t="shared" si="249"/>
        <v>4.2899099999999999</v>
      </c>
      <c r="Y430" s="89">
        <f t="shared" si="249"/>
        <v>4.2326499999999996</v>
      </c>
      <c r="Z430" s="89">
        <f t="shared" si="249"/>
        <v>4.0382999999999996</v>
      </c>
      <c r="AA430" s="89">
        <f t="shared" si="249"/>
        <v>3.8088299999999999</v>
      </c>
    </row>
    <row r="431" spans="1:27" ht="12.75" hidden="1" customHeight="1" outlineLevel="1" x14ac:dyDescent="0.2">
      <c r="A431" s="97" t="s">
        <v>2031</v>
      </c>
      <c r="B431" s="63" t="s">
        <v>242</v>
      </c>
      <c r="C431" s="43" t="s">
        <v>79</v>
      </c>
      <c r="D431" s="44">
        <v>1117.8900000000001</v>
      </c>
      <c r="E431" s="44">
        <v>995.72</v>
      </c>
      <c r="F431" s="44">
        <v>927.55</v>
      </c>
      <c r="G431" s="44">
        <v>767.55</v>
      </c>
      <c r="H431" s="44">
        <v>927.12</v>
      </c>
      <c r="I431" s="44">
        <v>1173.26</v>
      </c>
      <c r="J431" s="44">
        <v>1288.08</v>
      </c>
      <c r="K431" s="44">
        <v>1582.43</v>
      </c>
      <c r="L431" s="44">
        <v>1822.77</v>
      </c>
      <c r="M431" s="44">
        <v>1853.37</v>
      </c>
      <c r="N431" s="44">
        <v>1886.07</v>
      </c>
      <c r="O431" s="44">
        <v>1930.31</v>
      </c>
      <c r="P431" s="44">
        <v>1904.22</v>
      </c>
      <c r="Q431" s="44">
        <v>1922.52</v>
      </c>
      <c r="R431" s="44">
        <v>1905.15</v>
      </c>
      <c r="S431" s="44">
        <v>1887.53</v>
      </c>
      <c r="T431" s="44">
        <v>1892.85</v>
      </c>
      <c r="U431" s="44">
        <v>1909.3</v>
      </c>
      <c r="V431" s="44">
        <v>1892.86</v>
      </c>
      <c r="W431" s="44">
        <v>1910.63</v>
      </c>
      <c r="X431" s="44">
        <v>1847.03</v>
      </c>
      <c r="Y431" s="44">
        <v>1789.77</v>
      </c>
      <c r="Z431" s="44">
        <v>1595.42</v>
      </c>
      <c r="AA431" s="44">
        <v>1365.95</v>
      </c>
    </row>
    <row r="432" spans="1:27" ht="12.75" hidden="1" customHeight="1" outlineLevel="1" x14ac:dyDescent="0.2">
      <c r="A432" s="97" t="s">
        <v>2032</v>
      </c>
      <c r="B432" s="63" t="s">
        <v>90</v>
      </c>
      <c r="C432" s="43" t="s">
        <v>79</v>
      </c>
      <c r="D432" s="44">
        <f>$D$317</f>
        <v>2222.89</v>
      </c>
      <c r="E432" s="44">
        <f t="shared" ref="E432:AA432" si="250">$D$317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2">
      <c r="A433" s="97" t="s">
        <v>2033</v>
      </c>
      <c r="B433" s="63" t="s">
        <v>83</v>
      </c>
      <c r="C433" s="43" t="s">
        <v>79</v>
      </c>
      <c r="D433" s="44">
        <v>3.63</v>
      </c>
      <c r="E433" s="44">
        <v>3.63</v>
      </c>
      <c r="F433" s="44">
        <v>3.63</v>
      </c>
      <c r="G433" s="44">
        <v>3.63</v>
      </c>
      <c r="H433" s="44">
        <v>3.63</v>
      </c>
      <c r="I433" s="44">
        <v>3.63</v>
      </c>
      <c r="J433" s="44">
        <v>3.63</v>
      </c>
      <c r="K433" s="44">
        <v>3.63</v>
      </c>
      <c r="L433" s="44">
        <v>3.63</v>
      </c>
      <c r="M433" s="44">
        <v>3.63</v>
      </c>
      <c r="N433" s="44">
        <v>3.63</v>
      </c>
      <c r="O433" s="44">
        <v>3.63</v>
      </c>
      <c r="P433" s="44">
        <v>3.63</v>
      </c>
      <c r="Q433" s="44">
        <v>3.63</v>
      </c>
      <c r="R433" s="44">
        <v>3.63</v>
      </c>
      <c r="S433" s="44">
        <v>3.63</v>
      </c>
      <c r="T433" s="44">
        <v>3.63</v>
      </c>
      <c r="U433" s="44">
        <v>3.63</v>
      </c>
      <c r="V433" s="44">
        <v>3.63</v>
      </c>
      <c r="W433" s="44">
        <v>3.63</v>
      </c>
      <c r="X433" s="44">
        <v>3.63</v>
      </c>
      <c r="Y433" s="44">
        <v>3.63</v>
      </c>
      <c r="Z433" s="44">
        <v>3.63</v>
      </c>
      <c r="AA433" s="44">
        <v>3.63</v>
      </c>
    </row>
    <row r="434" spans="1:27" ht="12.75" hidden="1" customHeight="1" outlineLevel="1" x14ac:dyDescent="0.2">
      <c r="A434" s="97" t="s">
        <v>2034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collapsed="1" x14ac:dyDescent="0.2">
      <c r="A435" s="96" t="s">
        <v>2035</v>
      </c>
      <c r="B435" s="28" t="str">
        <f>"25"&amp;"."&amp;$B$776&amp;"."&amp;$B$777</f>
        <v>25.11.2023</v>
      </c>
      <c r="C435" s="88" t="s">
        <v>76</v>
      </c>
      <c r="D435" s="89">
        <f>ROUND(((D436+D437+D439+D438)/1000),5)</f>
        <v>3.6712799999999999</v>
      </c>
      <c r="E435" s="89">
        <f>ROUND(((E436+E437+E439+E438)/1000),5)</f>
        <v>3.6330100000000001</v>
      </c>
      <c r="F435" s="89">
        <f>ROUND(((F436+F437+F439+F438)/1000),5)</f>
        <v>3.5778699999999999</v>
      </c>
      <c r="G435" s="89">
        <f t="shared" ref="G435:AA435" si="252">ROUND(((G436+G437+G439+G438)/1000),5)</f>
        <v>3.5750999999999999</v>
      </c>
      <c r="H435" s="89">
        <f t="shared" si="252"/>
        <v>3.6047400000000001</v>
      </c>
      <c r="I435" s="89">
        <f t="shared" si="252"/>
        <v>3.6763300000000001</v>
      </c>
      <c r="J435" s="89">
        <f t="shared" si="252"/>
        <v>3.7120600000000001</v>
      </c>
      <c r="K435" s="89">
        <f t="shared" si="252"/>
        <v>3.9301200000000001</v>
      </c>
      <c r="L435" s="89">
        <f t="shared" si="252"/>
        <v>4.0844100000000001</v>
      </c>
      <c r="M435" s="89">
        <f t="shared" si="252"/>
        <v>4.2600199999999999</v>
      </c>
      <c r="N435" s="89">
        <f t="shared" si="252"/>
        <v>4.3254999999999999</v>
      </c>
      <c r="O435" s="89">
        <f t="shared" si="252"/>
        <v>4.3512899999999997</v>
      </c>
      <c r="P435" s="89">
        <f t="shared" si="252"/>
        <v>4.3517099999999997</v>
      </c>
      <c r="Q435" s="89">
        <f t="shared" si="252"/>
        <v>4.3265200000000004</v>
      </c>
      <c r="R435" s="89">
        <f t="shared" si="252"/>
        <v>4.3240800000000004</v>
      </c>
      <c r="S435" s="89">
        <f t="shared" si="252"/>
        <v>4.3278100000000004</v>
      </c>
      <c r="T435" s="89">
        <f t="shared" si="252"/>
        <v>4.3521599999999996</v>
      </c>
      <c r="U435" s="89">
        <f t="shared" si="252"/>
        <v>4.3639200000000002</v>
      </c>
      <c r="V435" s="89">
        <f t="shared" si="252"/>
        <v>4.3597299999999999</v>
      </c>
      <c r="W435" s="89">
        <f t="shared" si="252"/>
        <v>4.2725900000000001</v>
      </c>
      <c r="X435" s="89">
        <f t="shared" si="252"/>
        <v>4.2768699999999997</v>
      </c>
      <c r="Y435" s="89">
        <f t="shared" si="252"/>
        <v>4.1603399999999997</v>
      </c>
      <c r="Z435" s="89">
        <f t="shared" si="252"/>
        <v>3.9405299999999999</v>
      </c>
      <c r="AA435" s="89">
        <f t="shared" si="252"/>
        <v>3.8193999999999999</v>
      </c>
    </row>
    <row r="436" spans="1:27" ht="12.75" hidden="1" customHeight="1" outlineLevel="1" x14ac:dyDescent="0.2">
      <c r="A436" s="97" t="s">
        <v>2036</v>
      </c>
      <c r="B436" s="63" t="s">
        <v>242</v>
      </c>
      <c r="C436" s="43" t="s">
        <v>79</v>
      </c>
      <c r="D436" s="44">
        <v>1228.4000000000001</v>
      </c>
      <c r="E436" s="44">
        <v>1190.1300000000001</v>
      </c>
      <c r="F436" s="44">
        <v>1134.99</v>
      </c>
      <c r="G436" s="44">
        <v>1132.22</v>
      </c>
      <c r="H436" s="44">
        <v>1161.8599999999999</v>
      </c>
      <c r="I436" s="44">
        <v>1233.45</v>
      </c>
      <c r="J436" s="44">
        <v>1269.18</v>
      </c>
      <c r="K436" s="44">
        <v>1487.24</v>
      </c>
      <c r="L436" s="44">
        <v>1641.53</v>
      </c>
      <c r="M436" s="44">
        <v>1817.14</v>
      </c>
      <c r="N436" s="44">
        <v>1882.62</v>
      </c>
      <c r="O436" s="44">
        <v>1908.41</v>
      </c>
      <c r="P436" s="44">
        <v>1908.83</v>
      </c>
      <c r="Q436" s="44">
        <v>1883.64</v>
      </c>
      <c r="R436" s="44">
        <v>1881.2</v>
      </c>
      <c r="S436" s="44">
        <v>1884.93</v>
      </c>
      <c r="T436" s="44">
        <v>1909.28</v>
      </c>
      <c r="U436" s="44">
        <v>1921.04</v>
      </c>
      <c r="V436" s="44">
        <v>1916.85</v>
      </c>
      <c r="W436" s="44">
        <v>1829.71</v>
      </c>
      <c r="X436" s="44">
        <v>1833.99</v>
      </c>
      <c r="Y436" s="44">
        <v>1717.46</v>
      </c>
      <c r="Z436" s="44">
        <v>1497.65</v>
      </c>
      <c r="AA436" s="44">
        <v>1376.52</v>
      </c>
    </row>
    <row r="437" spans="1:27" ht="12.75" hidden="1" customHeight="1" outlineLevel="1" x14ac:dyDescent="0.2">
      <c r="A437" s="97" t="s">
        <v>2037</v>
      </c>
      <c r="B437" s="63" t="s">
        <v>90</v>
      </c>
      <c r="C437" s="43" t="s">
        <v>79</v>
      </c>
      <c r="D437" s="44">
        <f>$D$317</f>
        <v>2222.89</v>
      </c>
      <c r="E437" s="44">
        <f t="shared" ref="E437:AA437" si="253">$D$317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2">
      <c r="A438" s="97" t="s">
        <v>2038</v>
      </c>
      <c r="B438" s="63" t="s">
        <v>83</v>
      </c>
      <c r="C438" s="43" t="s">
        <v>79</v>
      </c>
      <c r="D438" s="44">
        <v>3.63</v>
      </c>
      <c r="E438" s="44">
        <v>3.63</v>
      </c>
      <c r="F438" s="44">
        <v>3.63</v>
      </c>
      <c r="G438" s="44">
        <v>3.63</v>
      </c>
      <c r="H438" s="44">
        <v>3.63</v>
      </c>
      <c r="I438" s="44">
        <v>3.63</v>
      </c>
      <c r="J438" s="44">
        <v>3.63</v>
      </c>
      <c r="K438" s="44">
        <v>3.63</v>
      </c>
      <c r="L438" s="44">
        <v>3.63</v>
      </c>
      <c r="M438" s="44">
        <v>3.63</v>
      </c>
      <c r="N438" s="44">
        <v>3.63</v>
      </c>
      <c r="O438" s="44">
        <v>3.63</v>
      </c>
      <c r="P438" s="44">
        <v>3.63</v>
      </c>
      <c r="Q438" s="44">
        <v>3.63</v>
      </c>
      <c r="R438" s="44">
        <v>3.63</v>
      </c>
      <c r="S438" s="44">
        <v>3.63</v>
      </c>
      <c r="T438" s="44">
        <v>3.63</v>
      </c>
      <c r="U438" s="44">
        <v>3.63</v>
      </c>
      <c r="V438" s="44">
        <v>3.63</v>
      </c>
      <c r="W438" s="44">
        <v>3.63</v>
      </c>
      <c r="X438" s="44">
        <v>3.63</v>
      </c>
      <c r="Y438" s="44">
        <v>3.63</v>
      </c>
      <c r="Z438" s="44">
        <v>3.63</v>
      </c>
      <c r="AA438" s="44">
        <v>3.63</v>
      </c>
    </row>
    <row r="439" spans="1:27" ht="12.75" hidden="1" customHeight="1" outlineLevel="1" x14ac:dyDescent="0.2">
      <c r="A439" s="97" t="s">
        <v>2039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collapsed="1" x14ac:dyDescent="0.2">
      <c r="A440" s="96" t="s">
        <v>2040</v>
      </c>
      <c r="B440" s="28" t="str">
        <f>"26"&amp;"."&amp;$B$776&amp;"."&amp;$B$777</f>
        <v>26.11.2023</v>
      </c>
      <c r="C440" s="88" t="s">
        <v>76</v>
      </c>
      <c r="D440" s="89">
        <f>ROUND(((D441+D442+D444+D443)/1000),5)</f>
        <v>3.6726299999999998</v>
      </c>
      <c r="E440" s="89">
        <f>ROUND(((E441+E442+E444+E443)/1000),5)</f>
        <v>3.5986400000000001</v>
      </c>
      <c r="F440" s="89">
        <f>ROUND(((F441+F442+F444+F443)/1000),5)</f>
        <v>3.5517799999999999</v>
      </c>
      <c r="G440" s="89">
        <f t="shared" ref="G440:AA440" si="255">ROUND(((G441+G442+G444+G443)/1000),5)</f>
        <v>3.5225200000000001</v>
      </c>
      <c r="H440" s="89">
        <f t="shared" si="255"/>
        <v>3.5352999999999999</v>
      </c>
      <c r="I440" s="89">
        <f t="shared" si="255"/>
        <v>3.59998</v>
      </c>
      <c r="J440" s="89">
        <f t="shared" si="255"/>
        <v>3.65387</v>
      </c>
      <c r="K440" s="89">
        <f t="shared" si="255"/>
        <v>3.7034199999999999</v>
      </c>
      <c r="L440" s="89">
        <f t="shared" si="255"/>
        <v>3.9577800000000001</v>
      </c>
      <c r="M440" s="89">
        <f t="shared" si="255"/>
        <v>4.0971399999999996</v>
      </c>
      <c r="N440" s="89">
        <f t="shared" si="255"/>
        <v>4.1665700000000001</v>
      </c>
      <c r="O440" s="89">
        <f t="shared" si="255"/>
        <v>4.2431700000000001</v>
      </c>
      <c r="P440" s="89">
        <f t="shared" si="255"/>
        <v>4.26084</v>
      </c>
      <c r="Q440" s="89">
        <f t="shared" si="255"/>
        <v>4.2667200000000003</v>
      </c>
      <c r="R440" s="89">
        <f t="shared" si="255"/>
        <v>4.1953199999999997</v>
      </c>
      <c r="S440" s="89">
        <f t="shared" si="255"/>
        <v>4.2300300000000002</v>
      </c>
      <c r="T440" s="89">
        <f t="shared" si="255"/>
        <v>4.2476900000000004</v>
      </c>
      <c r="U440" s="89">
        <f t="shared" si="255"/>
        <v>4.4633500000000002</v>
      </c>
      <c r="V440" s="89">
        <f t="shared" si="255"/>
        <v>4.4832000000000001</v>
      </c>
      <c r="W440" s="89">
        <f t="shared" si="255"/>
        <v>4.3629499999999997</v>
      </c>
      <c r="X440" s="89">
        <f t="shared" si="255"/>
        <v>4.3842600000000003</v>
      </c>
      <c r="Y440" s="89">
        <f t="shared" si="255"/>
        <v>4.1209699999999998</v>
      </c>
      <c r="Z440" s="89">
        <f t="shared" si="255"/>
        <v>3.8952300000000002</v>
      </c>
      <c r="AA440" s="89">
        <f t="shared" si="255"/>
        <v>3.698</v>
      </c>
    </row>
    <row r="441" spans="1:27" ht="12.75" hidden="1" customHeight="1" outlineLevel="1" x14ac:dyDescent="0.2">
      <c r="A441" s="97" t="s">
        <v>2041</v>
      </c>
      <c r="B441" s="63" t="s">
        <v>242</v>
      </c>
      <c r="C441" s="43" t="s">
        <v>79</v>
      </c>
      <c r="D441" s="44">
        <v>1229.75</v>
      </c>
      <c r="E441" s="44">
        <v>1155.76</v>
      </c>
      <c r="F441" s="44">
        <v>1108.9000000000001</v>
      </c>
      <c r="G441" s="44">
        <v>1079.6400000000001</v>
      </c>
      <c r="H441" s="44">
        <v>1092.42</v>
      </c>
      <c r="I441" s="44">
        <v>1157.0999999999999</v>
      </c>
      <c r="J441" s="44">
        <v>1210.99</v>
      </c>
      <c r="K441" s="44">
        <v>1260.54</v>
      </c>
      <c r="L441" s="44">
        <v>1514.9</v>
      </c>
      <c r="M441" s="44">
        <v>1654.26</v>
      </c>
      <c r="N441" s="44">
        <v>1723.69</v>
      </c>
      <c r="O441" s="44">
        <v>1800.29</v>
      </c>
      <c r="P441" s="44">
        <v>1817.96</v>
      </c>
      <c r="Q441" s="44">
        <v>1823.84</v>
      </c>
      <c r="R441" s="44">
        <v>1752.44</v>
      </c>
      <c r="S441" s="44">
        <v>1787.15</v>
      </c>
      <c r="T441" s="44">
        <v>1804.81</v>
      </c>
      <c r="U441" s="44">
        <v>2020.47</v>
      </c>
      <c r="V441" s="44">
        <v>2040.32</v>
      </c>
      <c r="W441" s="44">
        <v>1920.07</v>
      </c>
      <c r="X441" s="44">
        <v>1941.38</v>
      </c>
      <c r="Y441" s="44">
        <v>1678.09</v>
      </c>
      <c r="Z441" s="44">
        <v>1452.35</v>
      </c>
      <c r="AA441" s="44">
        <v>1255.1199999999999</v>
      </c>
    </row>
    <row r="442" spans="1:27" ht="12.75" hidden="1" customHeight="1" outlineLevel="1" x14ac:dyDescent="0.2">
      <c r="A442" s="97" t="s">
        <v>2042</v>
      </c>
      <c r="B442" s="63" t="s">
        <v>90</v>
      </c>
      <c r="C442" s="43" t="s">
        <v>79</v>
      </c>
      <c r="D442" s="44">
        <f>$D$317</f>
        <v>2222.89</v>
      </c>
      <c r="E442" s="44">
        <f t="shared" ref="E442:AA442" si="256">$D$317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2">
      <c r="A443" s="97" t="s">
        <v>2043</v>
      </c>
      <c r="B443" s="63" t="s">
        <v>83</v>
      </c>
      <c r="C443" s="43" t="s">
        <v>79</v>
      </c>
      <c r="D443" s="44">
        <v>3.63</v>
      </c>
      <c r="E443" s="44">
        <v>3.63</v>
      </c>
      <c r="F443" s="44">
        <v>3.63</v>
      </c>
      <c r="G443" s="44">
        <v>3.63</v>
      </c>
      <c r="H443" s="44">
        <v>3.63</v>
      </c>
      <c r="I443" s="44">
        <v>3.63</v>
      </c>
      <c r="J443" s="44">
        <v>3.63</v>
      </c>
      <c r="K443" s="44">
        <v>3.63</v>
      </c>
      <c r="L443" s="44">
        <v>3.63</v>
      </c>
      <c r="M443" s="44">
        <v>3.63</v>
      </c>
      <c r="N443" s="44">
        <v>3.63</v>
      </c>
      <c r="O443" s="44">
        <v>3.63</v>
      </c>
      <c r="P443" s="44">
        <v>3.63</v>
      </c>
      <c r="Q443" s="44">
        <v>3.63</v>
      </c>
      <c r="R443" s="44">
        <v>3.63</v>
      </c>
      <c r="S443" s="44">
        <v>3.63</v>
      </c>
      <c r="T443" s="44">
        <v>3.63</v>
      </c>
      <c r="U443" s="44">
        <v>3.63</v>
      </c>
      <c r="V443" s="44">
        <v>3.63</v>
      </c>
      <c r="W443" s="44">
        <v>3.63</v>
      </c>
      <c r="X443" s="44">
        <v>3.63</v>
      </c>
      <c r="Y443" s="44">
        <v>3.63</v>
      </c>
      <c r="Z443" s="44">
        <v>3.63</v>
      </c>
      <c r="AA443" s="44">
        <v>3.63</v>
      </c>
    </row>
    <row r="444" spans="1:27" ht="12.75" hidden="1" customHeight="1" outlineLevel="1" x14ac:dyDescent="0.2">
      <c r="A444" s="97" t="s">
        <v>2044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collapsed="1" x14ac:dyDescent="0.2">
      <c r="A445" s="96" t="s">
        <v>2045</v>
      </c>
      <c r="B445" s="28" t="str">
        <f>"27"&amp;"."&amp;$B$776&amp;"."&amp;$B$777</f>
        <v>27.11.2023</v>
      </c>
      <c r="C445" s="88" t="s">
        <v>76</v>
      </c>
      <c r="D445" s="89">
        <f>ROUND(((D446+D447+D449+D448)/1000),5)</f>
        <v>3.5216099999999999</v>
      </c>
      <c r="E445" s="89">
        <f>ROUND(((E446+E447+E449+E448)/1000),5)</f>
        <v>3.4592499999999999</v>
      </c>
      <c r="F445" s="89">
        <f>ROUND(((F446+F447+F449+F448)/1000),5)</f>
        <v>3.3886699999999998</v>
      </c>
      <c r="G445" s="89">
        <f t="shared" ref="G445:AA445" si="258">ROUND(((G446+G447+G449+G448)/1000),5)</f>
        <v>3.3764500000000002</v>
      </c>
      <c r="H445" s="89">
        <f t="shared" si="258"/>
        <v>3.4238</v>
      </c>
      <c r="I445" s="89">
        <f t="shared" si="258"/>
        <v>3.5732699999999999</v>
      </c>
      <c r="J445" s="89">
        <f t="shared" si="258"/>
        <v>3.6891799999999999</v>
      </c>
      <c r="K445" s="89">
        <f t="shared" si="258"/>
        <v>4.01267</v>
      </c>
      <c r="L445" s="89">
        <f t="shared" si="258"/>
        <v>4.2275900000000002</v>
      </c>
      <c r="M445" s="89">
        <f t="shared" si="258"/>
        <v>4.2495000000000003</v>
      </c>
      <c r="N445" s="89">
        <f t="shared" si="258"/>
        <v>4.33019</v>
      </c>
      <c r="O445" s="89">
        <f t="shared" si="258"/>
        <v>4.3838299999999997</v>
      </c>
      <c r="P445" s="89">
        <f t="shared" si="258"/>
        <v>4.35243</v>
      </c>
      <c r="Q445" s="89">
        <f t="shared" si="258"/>
        <v>4.3818099999999998</v>
      </c>
      <c r="R445" s="89">
        <f t="shared" si="258"/>
        <v>4.3807700000000001</v>
      </c>
      <c r="S445" s="89">
        <f t="shared" si="258"/>
        <v>4.3228999999999997</v>
      </c>
      <c r="T445" s="89">
        <f t="shared" si="258"/>
        <v>4.3100699999999996</v>
      </c>
      <c r="U445" s="89">
        <f t="shared" si="258"/>
        <v>4.3072400000000002</v>
      </c>
      <c r="V445" s="89">
        <f t="shared" si="258"/>
        <v>4.2887500000000003</v>
      </c>
      <c r="W445" s="89">
        <f t="shared" si="258"/>
        <v>4.2992900000000001</v>
      </c>
      <c r="X445" s="89">
        <f t="shared" si="258"/>
        <v>4.1935599999999997</v>
      </c>
      <c r="Y445" s="89">
        <f t="shared" si="258"/>
        <v>3.9839199999999999</v>
      </c>
      <c r="Z445" s="89">
        <f t="shared" si="258"/>
        <v>3.7481599999999999</v>
      </c>
      <c r="AA445" s="89">
        <f t="shared" si="258"/>
        <v>3.6443400000000001</v>
      </c>
    </row>
    <row r="446" spans="1:27" ht="12.75" hidden="1" customHeight="1" outlineLevel="1" x14ac:dyDescent="0.2">
      <c r="A446" s="97" t="s">
        <v>2046</v>
      </c>
      <c r="B446" s="63" t="s">
        <v>242</v>
      </c>
      <c r="C446" s="43" t="s">
        <v>79</v>
      </c>
      <c r="D446" s="44">
        <v>1078.73</v>
      </c>
      <c r="E446" s="44">
        <v>1016.37</v>
      </c>
      <c r="F446" s="44">
        <v>945.79</v>
      </c>
      <c r="G446" s="44">
        <v>933.57</v>
      </c>
      <c r="H446" s="44">
        <v>980.92</v>
      </c>
      <c r="I446" s="44">
        <v>1130.3900000000001</v>
      </c>
      <c r="J446" s="44">
        <v>1246.3</v>
      </c>
      <c r="K446" s="44">
        <v>1569.79</v>
      </c>
      <c r="L446" s="44">
        <v>1784.71</v>
      </c>
      <c r="M446" s="44">
        <v>1806.62</v>
      </c>
      <c r="N446" s="44">
        <v>1887.31</v>
      </c>
      <c r="O446" s="44">
        <v>1940.95</v>
      </c>
      <c r="P446" s="44">
        <v>1909.55</v>
      </c>
      <c r="Q446" s="44">
        <v>1938.93</v>
      </c>
      <c r="R446" s="44">
        <v>1937.89</v>
      </c>
      <c r="S446" s="44">
        <v>1880.02</v>
      </c>
      <c r="T446" s="44">
        <v>1867.19</v>
      </c>
      <c r="U446" s="44">
        <v>1864.36</v>
      </c>
      <c r="V446" s="44">
        <v>1845.87</v>
      </c>
      <c r="W446" s="44">
        <v>1856.41</v>
      </c>
      <c r="X446" s="44">
        <v>1750.68</v>
      </c>
      <c r="Y446" s="44">
        <v>1541.04</v>
      </c>
      <c r="Z446" s="44">
        <v>1305.28</v>
      </c>
      <c r="AA446" s="44">
        <v>1201.46</v>
      </c>
    </row>
    <row r="447" spans="1:27" ht="12.75" hidden="1" customHeight="1" outlineLevel="1" x14ac:dyDescent="0.2">
      <c r="A447" s="97" t="s">
        <v>2047</v>
      </c>
      <c r="B447" s="63" t="s">
        <v>90</v>
      </c>
      <c r="C447" s="43" t="s">
        <v>79</v>
      </c>
      <c r="D447" s="44">
        <f>$D$317</f>
        <v>2222.89</v>
      </c>
      <c r="E447" s="44">
        <f t="shared" ref="E447:AA447" si="259">$D$317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2">
      <c r="A448" s="97" t="s">
        <v>2048</v>
      </c>
      <c r="B448" s="63" t="s">
        <v>83</v>
      </c>
      <c r="C448" s="43" t="s">
        <v>79</v>
      </c>
      <c r="D448" s="44">
        <v>3.63</v>
      </c>
      <c r="E448" s="44">
        <v>3.63</v>
      </c>
      <c r="F448" s="44">
        <v>3.63</v>
      </c>
      <c r="G448" s="44">
        <v>3.63</v>
      </c>
      <c r="H448" s="44">
        <v>3.63</v>
      </c>
      <c r="I448" s="44">
        <v>3.63</v>
      </c>
      <c r="J448" s="44">
        <v>3.63</v>
      </c>
      <c r="K448" s="44">
        <v>3.63</v>
      </c>
      <c r="L448" s="44">
        <v>3.63</v>
      </c>
      <c r="M448" s="44">
        <v>3.63</v>
      </c>
      <c r="N448" s="44">
        <v>3.63</v>
      </c>
      <c r="O448" s="44">
        <v>3.63</v>
      </c>
      <c r="P448" s="44">
        <v>3.63</v>
      </c>
      <c r="Q448" s="44">
        <v>3.63</v>
      </c>
      <c r="R448" s="44">
        <v>3.63</v>
      </c>
      <c r="S448" s="44">
        <v>3.63</v>
      </c>
      <c r="T448" s="44">
        <v>3.63</v>
      </c>
      <c r="U448" s="44">
        <v>3.63</v>
      </c>
      <c r="V448" s="44">
        <v>3.63</v>
      </c>
      <c r="W448" s="44">
        <v>3.63</v>
      </c>
      <c r="X448" s="44">
        <v>3.63</v>
      </c>
      <c r="Y448" s="44">
        <v>3.63</v>
      </c>
      <c r="Z448" s="44">
        <v>3.63</v>
      </c>
      <c r="AA448" s="44">
        <v>3.63</v>
      </c>
    </row>
    <row r="449" spans="1:27" ht="12.75" hidden="1" customHeight="1" outlineLevel="1" x14ac:dyDescent="0.2">
      <c r="A449" s="97" t="s">
        <v>2049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collapsed="1" x14ac:dyDescent="0.2">
      <c r="A450" s="96" t="s">
        <v>2050</v>
      </c>
      <c r="B450" s="28" t="str">
        <f>"28"&amp;"."&amp;$B$776&amp;"."&amp;$B$777</f>
        <v>28.11.2023</v>
      </c>
      <c r="C450" s="88" t="s">
        <v>76</v>
      </c>
      <c r="D450" s="89">
        <f>ROUND(((D451+D452+D454+D453)/1000),5)</f>
        <v>3.5788000000000002</v>
      </c>
      <c r="E450" s="89">
        <f>ROUND(((E451+E452+E454+E453)/1000),5)</f>
        <v>3.4850599999999998</v>
      </c>
      <c r="F450" s="89">
        <f>ROUND(((F451+F452+F454+F453)/1000),5)</f>
        <v>3.4155099999999998</v>
      </c>
      <c r="G450" s="89">
        <f t="shared" ref="G450:AA450" si="261">ROUND(((G451+G452+G454+G453)/1000),5)</f>
        <v>3.4182000000000001</v>
      </c>
      <c r="H450" s="89">
        <f t="shared" si="261"/>
        <v>3.4712900000000002</v>
      </c>
      <c r="I450" s="89">
        <f t="shared" si="261"/>
        <v>3.6367699999999998</v>
      </c>
      <c r="J450" s="89">
        <f t="shared" si="261"/>
        <v>3.83189</v>
      </c>
      <c r="K450" s="89">
        <f t="shared" si="261"/>
        <v>4.01241</v>
      </c>
      <c r="L450" s="89">
        <f t="shared" si="261"/>
        <v>4.3091799999999996</v>
      </c>
      <c r="M450" s="89">
        <f t="shared" si="261"/>
        <v>4.3432700000000004</v>
      </c>
      <c r="N450" s="89">
        <f t="shared" si="261"/>
        <v>4.3493500000000003</v>
      </c>
      <c r="O450" s="89">
        <f t="shared" si="261"/>
        <v>4.3586900000000002</v>
      </c>
      <c r="P450" s="89">
        <f t="shared" si="261"/>
        <v>4.3526800000000003</v>
      </c>
      <c r="Q450" s="89">
        <f t="shared" si="261"/>
        <v>4.3500699999999997</v>
      </c>
      <c r="R450" s="89">
        <f t="shared" si="261"/>
        <v>4.3509500000000001</v>
      </c>
      <c r="S450" s="89">
        <f t="shared" si="261"/>
        <v>4.3483700000000001</v>
      </c>
      <c r="T450" s="89">
        <f t="shared" si="261"/>
        <v>4.3560600000000003</v>
      </c>
      <c r="U450" s="89">
        <f t="shared" si="261"/>
        <v>4.3644400000000001</v>
      </c>
      <c r="V450" s="89">
        <f t="shared" si="261"/>
        <v>4.3585599999999998</v>
      </c>
      <c r="W450" s="89">
        <f t="shared" si="261"/>
        <v>4.34964</v>
      </c>
      <c r="X450" s="89">
        <f t="shared" si="261"/>
        <v>4.2396900000000004</v>
      </c>
      <c r="Y450" s="89">
        <f t="shared" si="261"/>
        <v>4.0371499999999996</v>
      </c>
      <c r="Z450" s="89">
        <f t="shared" si="261"/>
        <v>3.7564899999999999</v>
      </c>
      <c r="AA450" s="89">
        <f t="shared" si="261"/>
        <v>3.6521599999999999</v>
      </c>
    </row>
    <row r="451" spans="1:27" ht="12.75" hidden="1" customHeight="1" outlineLevel="1" x14ac:dyDescent="0.2">
      <c r="A451" s="97" t="s">
        <v>2051</v>
      </c>
      <c r="B451" s="63" t="s">
        <v>242</v>
      </c>
      <c r="C451" s="43" t="s">
        <v>79</v>
      </c>
      <c r="D451" s="44">
        <v>1135.92</v>
      </c>
      <c r="E451" s="44">
        <v>1042.18</v>
      </c>
      <c r="F451" s="44">
        <v>972.63</v>
      </c>
      <c r="G451" s="44">
        <v>975.32</v>
      </c>
      <c r="H451" s="44">
        <v>1028.4100000000001</v>
      </c>
      <c r="I451" s="44">
        <v>1193.8900000000001</v>
      </c>
      <c r="J451" s="44">
        <v>1389.01</v>
      </c>
      <c r="K451" s="44">
        <v>1569.53</v>
      </c>
      <c r="L451" s="44">
        <v>1866.3</v>
      </c>
      <c r="M451" s="44">
        <v>1900.39</v>
      </c>
      <c r="N451" s="44">
        <v>1906.47</v>
      </c>
      <c r="O451" s="44">
        <v>1915.81</v>
      </c>
      <c r="P451" s="44">
        <v>1909.8</v>
      </c>
      <c r="Q451" s="44">
        <v>1907.19</v>
      </c>
      <c r="R451" s="44">
        <v>1908.07</v>
      </c>
      <c r="S451" s="44">
        <v>1905.49</v>
      </c>
      <c r="T451" s="44">
        <v>1913.18</v>
      </c>
      <c r="U451" s="44">
        <v>1921.56</v>
      </c>
      <c r="V451" s="44">
        <v>1915.68</v>
      </c>
      <c r="W451" s="44">
        <v>1906.76</v>
      </c>
      <c r="X451" s="44">
        <v>1796.81</v>
      </c>
      <c r="Y451" s="44">
        <v>1594.27</v>
      </c>
      <c r="Z451" s="44">
        <v>1313.61</v>
      </c>
      <c r="AA451" s="44">
        <v>1209.28</v>
      </c>
    </row>
    <row r="452" spans="1:27" ht="12.75" hidden="1" customHeight="1" outlineLevel="1" x14ac:dyDescent="0.2">
      <c r="A452" s="97" t="s">
        <v>2052</v>
      </c>
      <c r="B452" s="63" t="s">
        <v>90</v>
      </c>
      <c r="C452" s="43" t="s">
        <v>79</v>
      </c>
      <c r="D452" s="44">
        <f>$D$317</f>
        <v>2222.89</v>
      </c>
      <c r="E452" s="44">
        <f t="shared" ref="E452:AA452" si="262">$D$317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hidden="1" customHeight="1" outlineLevel="1" x14ac:dyDescent="0.2">
      <c r="A453" s="97" t="s">
        <v>2053</v>
      </c>
      <c r="B453" s="63" t="s">
        <v>83</v>
      </c>
      <c r="C453" s="43" t="s">
        <v>79</v>
      </c>
      <c r="D453" s="44">
        <v>3.63</v>
      </c>
      <c r="E453" s="44">
        <v>3.63</v>
      </c>
      <c r="F453" s="44">
        <v>3.63</v>
      </c>
      <c r="G453" s="44">
        <v>3.63</v>
      </c>
      <c r="H453" s="44">
        <v>3.63</v>
      </c>
      <c r="I453" s="44">
        <v>3.63</v>
      </c>
      <c r="J453" s="44">
        <v>3.63</v>
      </c>
      <c r="K453" s="44">
        <v>3.63</v>
      </c>
      <c r="L453" s="44">
        <v>3.63</v>
      </c>
      <c r="M453" s="44">
        <v>3.63</v>
      </c>
      <c r="N453" s="44">
        <v>3.63</v>
      </c>
      <c r="O453" s="44">
        <v>3.63</v>
      </c>
      <c r="P453" s="44">
        <v>3.63</v>
      </c>
      <c r="Q453" s="44">
        <v>3.63</v>
      </c>
      <c r="R453" s="44">
        <v>3.63</v>
      </c>
      <c r="S453" s="44">
        <v>3.63</v>
      </c>
      <c r="T453" s="44">
        <v>3.63</v>
      </c>
      <c r="U453" s="44">
        <v>3.63</v>
      </c>
      <c r="V453" s="44">
        <v>3.63</v>
      </c>
      <c r="W453" s="44">
        <v>3.63</v>
      </c>
      <c r="X453" s="44">
        <v>3.63</v>
      </c>
      <c r="Y453" s="44">
        <v>3.63</v>
      </c>
      <c r="Z453" s="44">
        <v>3.63</v>
      </c>
      <c r="AA453" s="44">
        <v>3.63</v>
      </c>
    </row>
    <row r="454" spans="1:27" ht="12.75" hidden="1" customHeight="1" outlineLevel="1" x14ac:dyDescent="0.2">
      <c r="A454" s="97" t="s">
        <v>2054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 t="shared" si="263"/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collapsed="1" x14ac:dyDescent="0.2">
      <c r="A455" s="96" t="s">
        <v>2055</v>
      </c>
      <c r="B455" s="28" t="str">
        <f>"29"&amp;"."&amp;$B$776&amp;"."&amp;$B$777</f>
        <v>29.11.2023</v>
      </c>
      <c r="C455" s="88" t="s">
        <v>76</v>
      </c>
      <c r="D455" s="89">
        <f>ROUND(((D456+D457+D459+D458)/1000),5)</f>
        <v>3.5945800000000001</v>
      </c>
      <c r="E455" s="89">
        <f>ROUND(((E456+E457+E459+E458)/1000),5)</f>
        <v>3.5255200000000002</v>
      </c>
      <c r="F455" s="89">
        <f>ROUND(((F456+F457+F459+F458)/1000),5)</f>
        <v>3.4715099999999999</v>
      </c>
      <c r="G455" s="89">
        <f t="shared" ref="G455:AA455" si="264">ROUND(((G456+G457+G459+G458)/1000),5)</f>
        <v>3.4696699999999998</v>
      </c>
      <c r="H455" s="89">
        <f t="shared" si="264"/>
        <v>3.5192800000000002</v>
      </c>
      <c r="I455" s="89">
        <f t="shared" si="264"/>
        <v>3.65726</v>
      </c>
      <c r="J455" s="89">
        <f t="shared" si="264"/>
        <v>3.83033</v>
      </c>
      <c r="K455" s="89">
        <f t="shared" si="264"/>
        <v>4.1151999999999997</v>
      </c>
      <c r="L455" s="89">
        <f t="shared" si="264"/>
        <v>4.2693500000000002</v>
      </c>
      <c r="M455" s="89">
        <f t="shared" si="264"/>
        <v>4.3034299999999996</v>
      </c>
      <c r="N455" s="89">
        <f t="shared" si="264"/>
        <v>4.3232499999999998</v>
      </c>
      <c r="O455" s="89">
        <f t="shared" si="264"/>
        <v>4.3600399999999997</v>
      </c>
      <c r="P455" s="89">
        <f t="shared" si="264"/>
        <v>4.3425900000000004</v>
      </c>
      <c r="Q455" s="89">
        <f t="shared" si="264"/>
        <v>4.3497500000000002</v>
      </c>
      <c r="R455" s="89">
        <f t="shared" si="264"/>
        <v>4.3395299999999999</v>
      </c>
      <c r="S455" s="89">
        <f t="shared" si="264"/>
        <v>4.3213600000000003</v>
      </c>
      <c r="T455" s="89">
        <f t="shared" si="264"/>
        <v>4.32369</v>
      </c>
      <c r="U455" s="89">
        <f t="shared" si="264"/>
        <v>4.3291599999999999</v>
      </c>
      <c r="V455" s="89">
        <f t="shared" si="264"/>
        <v>4.3176500000000004</v>
      </c>
      <c r="W455" s="89">
        <f t="shared" si="264"/>
        <v>4.3044799999999999</v>
      </c>
      <c r="X455" s="89">
        <f t="shared" si="264"/>
        <v>4.1819600000000001</v>
      </c>
      <c r="Y455" s="89">
        <f t="shared" si="264"/>
        <v>4.1034600000000001</v>
      </c>
      <c r="Z455" s="89">
        <f t="shared" si="264"/>
        <v>3.8791899999999999</v>
      </c>
      <c r="AA455" s="89">
        <f t="shared" si="264"/>
        <v>3.6660200000000001</v>
      </c>
    </row>
    <row r="456" spans="1:27" ht="12.75" hidden="1" customHeight="1" outlineLevel="1" x14ac:dyDescent="0.2">
      <c r="A456" s="97" t="s">
        <v>2056</v>
      </c>
      <c r="B456" s="63" t="s">
        <v>242</v>
      </c>
      <c r="C456" s="43" t="s">
        <v>79</v>
      </c>
      <c r="D456" s="44">
        <v>1151.7</v>
      </c>
      <c r="E456" s="44">
        <v>1082.6400000000001</v>
      </c>
      <c r="F456" s="44">
        <v>1028.6300000000001</v>
      </c>
      <c r="G456" s="44">
        <v>1026.79</v>
      </c>
      <c r="H456" s="44">
        <v>1076.4000000000001</v>
      </c>
      <c r="I456" s="44">
        <v>1214.3800000000001</v>
      </c>
      <c r="J456" s="44">
        <v>1387.45</v>
      </c>
      <c r="K456" s="44">
        <v>1672.32</v>
      </c>
      <c r="L456" s="44">
        <v>1826.47</v>
      </c>
      <c r="M456" s="44">
        <v>1860.55</v>
      </c>
      <c r="N456" s="44">
        <v>1880.37</v>
      </c>
      <c r="O456" s="44">
        <v>1917.16</v>
      </c>
      <c r="P456" s="44">
        <v>1899.71</v>
      </c>
      <c r="Q456" s="44">
        <v>1906.87</v>
      </c>
      <c r="R456" s="44">
        <v>1896.65</v>
      </c>
      <c r="S456" s="44">
        <v>1878.48</v>
      </c>
      <c r="T456" s="44">
        <v>1880.81</v>
      </c>
      <c r="U456" s="44">
        <v>1886.28</v>
      </c>
      <c r="V456" s="44">
        <v>1874.77</v>
      </c>
      <c r="W456" s="44">
        <v>1861.6</v>
      </c>
      <c r="X456" s="44">
        <v>1739.08</v>
      </c>
      <c r="Y456" s="44">
        <v>1660.58</v>
      </c>
      <c r="Z456" s="44">
        <v>1436.31</v>
      </c>
      <c r="AA456" s="44">
        <v>1223.1400000000001</v>
      </c>
    </row>
    <row r="457" spans="1:27" ht="12.75" hidden="1" customHeight="1" outlineLevel="1" x14ac:dyDescent="0.2">
      <c r="A457" s="97" t="s">
        <v>2057</v>
      </c>
      <c r="B457" s="63" t="s">
        <v>90</v>
      </c>
      <c r="C457" s="43" t="s">
        <v>79</v>
      </c>
      <c r="D457" s="44">
        <f>$D$317</f>
        <v>2222.89</v>
      </c>
      <c r="E457" s="44">
        <f t="shared" ref="E457:AA457" si="265">$D$317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hidden="1" customHeight="1" outlineLevel="1" x14ac:dyDescent="0.2">
      <c r="A458" s="97" t="s">
        <v>2058</v>
      </c>
      <c r="B458" s="63" t="s">
        <v>83</v>
      </c>
      <c r="C458" s="43" t="s">
        <v>79</v>
      </c>
      <c r="D458" s="44">
        <v>3.63</v>
      </c>
      <c r="E458" s="44">
        <v>3.63</v>
      </c>
      <c r="F458" s="44">
        <v>3.63</v>
      </c>
      <c r="G458" s="44">
        <v>3.63</v>
      </c>
      <c r="H458" s="44">
        <v>3.63</v>
      </c>
      <c r="I458" s="44">
        <v>3.63</v>
      </c>
      <c r="J458" s="44">
        <v>3.63</v>
      </c>
      <c r="K458" s="44">
        <v>3.63</v>
      </c>
      <c r="L458" s="44">
        <v>3.63</v>
      </c>
      <c r="M458" s="44">
        <v>3.63</v>
      </c>
      <c r="N458" s="44">
        <v>3.63</v>
      </c>
      <c r="O458" s="44">
        <v>3.63</v>
      </c>
      <c r="P458" s="44">
        <v>3.63</v>
      </c>
      <c r="Q458" s="44">
        <v>3.63</v>
      </c>
      <c r="R458" s="44">
        <v>3.63</v>
      </c>
      <c r="S458" s="44">
        <v>3.63</v>
      </c>
      <c r="T458" s="44">
        <v>3.63</v>
      </c>
      <c r="U458" s="44">
        <v>3.63</v>
      </c>
      <c r="V458" s="44">
        <v>3.63</v>
      </c>
      <c r="W458" s="44">
        <v>3.63</v>
      </c>
      <c r="X458" s="44">
        <v>3.63</v>
      </c>
      <c r="Y458" s="44">
        <v>3.63</v>
      </c>
      <c r="Z458" s="44">
        <v>3.63</v>
      </c>
      <c r="AA458" s="44">
        <v>3.63</v>
      </c>
    </row>
    <row r="459" spans="1:27" ht="12.75" hidden="1" customHeight="1" outlineLevel="1" x14ac:dyDescent="0.2">
      <c r="A459" s="97" t="s">
        <v>2059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 t="shared" si="266"/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collapsed="1" x14ac:dyDescent="0.2">
      <c r="A460" s="96" t="s">
        <v>2060</v>
      </c>
      <c r="B460" s="28" t="str">
        <f>"30"&amp;"."&amp;$B$776&amp;"."&amp;$B$777</f>
        <v>30.11.2023</v>
      </c>
      <c r="C460" s="88" t="s">
        <v>76</v>
      </c>
      <c r="D460" s="89">
        <f>ROUND(((D461+D462+D464+D463)/1000),5)</f>
        <v>3.59863</v>
      </c>
      <c r="E460" s="89">
        <f>ROUND(((E461+E462+E464+E463)/1000),5)</f>
        <v>3.5413999999999999</v>
      </c>
      <c r="F460" s="89">
        <f>ROUND(((F461+F462+F464+F463)/1000),5)</f>
        <v>3.48678</v>
      </c>
      <c r="G460" s="89">
        <f t="shared" ref="G460:AA460" si="267">ROUND(((G461+G462+G464+G463)/1000),5)</f>
        <v>3.4781200000000001</v>
      </c>
      <c r="H460" s="89">
        <f t="shared" si="267"/>
        <v>3.5192199999999998</v>
      </c>
      <c r="I460" s="89">
        <f t="shared" si="267"/>
        <v>3.6705100000000002</v>
      </c>
      <c r="J460" s="89">
        <f t="shared" si="267"/>
        <v>3.86565</v>
      </c>
      <c r="K460" s="89">
        <f t="shared" si="267"/>
        <v>4.1647600000000002</v>
      </c>
      <c r="L460" s="89">
        <f t="shared" si="267"/>
        <v>4.3255699999999999</v>
      </c>
      <c r="M460" s="89">
        <f t="shared" si="267"/>
        <v>4.3369400000000002</v>
      </c>
      <c r="N460" s="89">
        <f t="shared" si="267"/>
        <v>4.3631700000000002</v>
      </c>
      <c r="O460" s="89">
        <f t="shared" si="267"/>
        <v>4.4408500000000002</v>
      </c>
      <c r="P460" s="89">
        <f t="shared" si="267"/>
        <v>4.40855</v>
      </c>
      <c r="Q460" s="89">
        <f t="shared" si="267"/>
        <v>4.4289199999999997</v>
      </c>
      <c r="R460" s="89">
        <f t="shared" si="267"/>
        <v>4.36869</v>
      </c>
      <c r="S460" s="89">
        <f t="shared" si="267"/>
        <v>4.3616900000000003</v>
      </c>
      <c r="T460" s="89">
        <f t="shared" si="267"/>
        <v>4.3820499999999996</v>
      </c>
      <c r="U460" s="89">
        <f t="shared" si="267"/>
        <v>4.3921299999999999</v>
      </c>
      <c r="V460" s="89">
        <f t="shared" si="267"/>
        <v>4.3759300000000003</v>
      </c>
      <c r="W460" s="89">
        <f t="shared" si="267"/>
        <v>4.3671899999999999</v>
      </c>
      <c r="X460" s="89">
        <f t="shared" si="267"/>
        <v>4.3250000000000002</v>
      </c>
      <c r="Y460" s="89">
        <f t="shared" si="267"/>
        <v>4.2040899999999999</v>
      </c>
      <c r="Z460" s="89">
        <f t="shared" si="267"/>
        <v>3.8939599999999999</v>
      </c>
      <c r="AA460" s="89">
        <f t="shared" si="267"/>
        <v>3.7122999999999999</v>
      </c>
    </row>
    <row r="461" spans="1:27" ht="12.75" hidden="1" customHeight="1" outlineLevel="1" x14ac:dyDescent="0.2">
      <c r="A461" s="97" t="s">
        <v>2061</v>
      </c>
      <c r="B461" s="63" t="s">
        <v>242</v>
      </c>
      <c r="C461" s="43" t="s">
        <v>79</v>
      </c>
      <c r="D461" s="44">
        <v>1155.75</v>
      </c>
      <c r="E461" s="44">
        <v>1098.52</v>
      </c>
      <c r="F461" s="44">
        <v>1043.9000000000001</v>
      </c>
      <c r="G461" s="44">
        <v>1035.24</v>
      </c>
      <c r="H461" s="44">
        <v>1076.3399999999999</v>
      </c>
      <c r="I461" s="44">
        <v>1227.6300000000001</v>
      </c>
      <c r="J461" s="44">
        <v>1422.77</v>
      </c>
      <c r="K461" s="44">
        <v>1721.88</v>
      </c>
      <c r="L461" s="44">
        <v>1882.69</v>
      </c>
      <c r="M461" s="44">
        <v>1894.06</v>
      </c>
      <c r="N461" s="44">
        <v>1920.29</v>
      </c>
      <c r="O461" s="44">
        <v>1997.97</v>
      </c>
      <c r="P461" s="44">
        <v>1965.67</v>
      </c>
      <c r="Q461" s="44">
        <v>1986.04</v>
      </c>
      <c r="R461" s="44">
        <v>1925.81</v>
      </c>
      <c r="S461" s="44">
        <v>1918.81</v>
      </c>
      <c r="T461" s="44">
        <v>1939.17</v>
      </c>
      <c r="U461" s="44">
        <v>1949.25</v>
      </c>
      <c r="V461" s="44">
        <v>1933.05</v>
      </c>
      <c r="W461" s="44">
        <v>1924.31</v>
      </c>
      <c r="X461" s="44">
        <v>1882.12</v>
      </c>
      <c r="Y461" s="44">
        <v>1761.21</v>
      </c>
      <c r="Z461" s="44">
        <v>1451.08</v>
      </c>
      <c r="AA461" s="44">
        <v>1269.42</v>
      </c>
    </row>
    <row r="462" spans="1:27" ht="12.75" hidden="1" customHeight="1" outlineLevel="1" x14ac:dyDescent="0.2">
      <c r="A462" s="97" t="s">
        <v>2062</v>
      </c>
      <c r="B462" s="63" t="s">
        <v>90</v>
      </c>
      <c r="C462" s="43" t="s">
        <v>79</v>
      </c>
      <c r="D462" s="44">
        <f>$D$317</f>
        <v>2222.89</v>
      </c>
      <c r="E462" s="44">
        <f t="shared" ref="E462:AA462" si="268">$D$317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hidden="1" customHeight="1" outlineLevel="1" x14ac:dyDescent="0.2">
      <c r="A463" s="97" t="s">
        <v>2063</v>
      </c>
      <c r="B463" s="63" t="s">
        <v>83</v>
      </c>
      <c r="C463" s="43" t="s">
        <v>79</v>
      </c>
      <c r="D463" s="44">
        <v>3.63</v>
      </c>
      <c r="E463" s="44">
        <v>3.63</v>
      </c>
      <c r="F463" s="44">
        <v>3.63</v>
      </c>
      <c r="G463" s="44">
        <v>3.63</v>
      </c>
      <c r="H463" s="44">
        <v>3.63</v>
      </c>
      <c r="I463" s="44">
        <v>3.63</v>
      </c>
      <c r="J463" s="44">
        <v>3.63</v>
      </c>
      <c r="K463" s="44">
        <v>3.63</v>
      </c>
      <c r="L463" s="44">
        <v>3.63</v>
      </c>
      <c r="M463" s="44">
        <v>3.63</v>
      </c>
      <c r="N463" s="44">
        <v>3.63</v>
      </c>
      <c r="O463" s="44">
        <v>3.63</v>
      </c>
      <c r="P463" s="44">
        <v>3.63</v>
      </c>
      <c r="Q463" s="44">
        <v>3.63</v>
      </c>
      <c r="R463" s="44">
        <v>3.63</v>
      </c>
      <c r="S463" s="44">
        <v>3.63</v>
      </c>
      <c r="T463" s="44">
        <v>3.63</v>
      </c>
      <c r="U463" s="44">
        <v>3.63</v>
      </c>
      <c r="V463" s="44">
        <v>3.63</v>
      </c>
      <c r="W463" s="44">
        <v>3.63</v>
      </c>
      <c r="X463" s="44">
        <v>3.63</v>
      </c>
      <c r="Y463" s="44">
        <v>3.63</v>
      </c>
      <c r="Z463" s="44">
        <v>3.63</v>
      </c>
      <c r="AA463" s="44">
        <v>3.63</v>
      </c>
    </row>
    <row r="464" spans="1:27" ht="12.75" hidden="1" customHeight="1" outlineLevel="1" x14ac:dyDescent="0.2">
      <c r="A464" s="97" t="s">
        <v>2064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 t="shared" si="269"/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collapsed="1" x14ac:dyDescent="0.2">
      <c r="B465" s="99" t="s">
        <v>391</v>
      </c>
    </row>
    <row r="466" spans="1:27" x14ac:dyDescent="0.2">
      <c r="B466" s="99" t="s">
        <v>391</v>
      </c>
    </row>
    <row r="467" spans="1:27" x14ac:dyDescent="0.2">
      <c r="A467" s="181" t="s">
        <v>694</v>
      </c>
      <c r="B467" s="182"/>
      <c r="C467" s="182"/>
      <c r="D467" s="182"/>
      <c r="E467" s="182"/>
      <c r="F467" s="182"/>
      <c r="G467" s="182"/>
      <c r="H467" s="182"/>
      <c r="I467" s="182"/>
      <c r="J467" s="182"/>
      <c r="K467" s="182"/>
      <c r="L467" s="182"/>
      <c r="M467" s="182"/>
      <c r="N467" s="182"/>
      <c r="O467" s="182"/>
      <c r="P467" s="182"/>
      <c r="Q467" s="182"/>
      <c r="R467" s="182"/>
      <c r="S467" s="182"/>
      <c r="T467" s="182"/>
      <c r="U467" s="182"/>
      <c r="V467" s="182"/>
      <c r="W467" s="182"/>
      <c r="X467" s="182"/>
      <c r="Y467" s="182"/>
      <c r="Z467" s="182"/>
      <c r="AA467" s="183"/>
    </row>
    <row r="468" spans="1:27" ht="25.5" x14ac:dyDescent="0.2">
      <c r="A468" s="26" t="s">
        <v>64</v>
      </c>
      <c r="B468" s="27" t="s">
        <v>214</v>
      </c>
      <c r="C468" s="26" t="s">
        <v>215</v>
      </c>
      <c r="D468" s="27" t="s">
        <v>216</v>
      </c>
      <c r="E468" s="27" t="s">
        <v>217</v>
      </c>
      <c r="F468" s="27" t="s">
        <v>218</v>
      </c>
      <c r="G468" s="27" t="s">
        <v>219</v>
      </c>
      <c r="H468" s="27" t="s">
        <v>220</v>
      </c>
      <c r="I468" s="27" t="s">
        <v>221</v>
      </c>
      <c r="J468" s="27" t="s">
        <v>222</v>
      </c>
      <c r="K468" s="27" t="s">
        <v>223</v>
      </c>
      <c r="L468" s="27" t="s">
        <v>224</v>
      </c>
      <c r="M468" s="27" t="s">
        <v>225</v>
      </c>
      <c r="N468" s="27" t="s">
        <v>226</v>
      </c>
      <c r="O468" s="27" t="s">
        <v>227</v>
      </c>
      <c r="P468" s="27" t="s">
        <v>228</v>
      </c>
      <c r="Q468" s="27" t="s">
        <v>229</v>
      </c>
      <c r="R468" s="27" t="s">
        <v>230</v>
      </c>
      <c r="S468" s="27" t="s">
        <v>231</v>
      </c>
      <c r="T468" s="27" t="s">
        <v>232</v>
      </c>
      <c r="U468" s="27" t="s">
        <v>233</v>
      </c>
      <c r="V468" s="27" t="s">
        <v>234</v>
      </c>
      <c r="W468" s="27" t="s">
        <v>235</v>
      </c>
      <c r="X468" s="27" t="s">
        <v>236</v>
      </c>
      <c r="Y468" s="27" t="s">
        <v>237</v>
      </c>
      <c r="Z468" s="27" t="s">
        <v>238</v>
      </c>
      <c r="AA468" s="27" t="s">
        <v>239</v>
      </c>
    </row>
    <row r="469" spans="1:27" x14ac:dyDescent="0.2">
      <c r="A469" s="96" t="s">
        <v>2065</v>
      </c>
      <c r="B469" s="28" t="str">
        <f>"01"&amp;"."&amp;$B$776&amp;"."&amp;$B$777</f>
        <v>01.11.2023</v>
      </c>
      <c r="C469" s="88" t="s">
        <v>76</v>
      </c>
      <c r="D469" s="89">
        <f>ROUND(((D470+D471+D473+D472)/1000),5)</f>
        <v>4.9490499999999997</v>
      </c>
      <c r="E469" s="89">
        <f>ROUND(((E470+E471+E473+E472)/1000),5)</f>
        <v>4.8207800000000001</v>
      </c>
      <c r="F469" s="89">
        <f>ROUND(((F470+F471+F473+F472)/1000),5)</f>
        <v>4.75244</v>
      </c>
      <c r="G469" s="89">
        <f t="shared" ref="G469:AA469" si="270">ROUND(((G470+G471+G473+G472)/1000),5)</f>
        <v>4.71455</v>
      </c>
      <c r="H469" s="89">
        <f t="shared" si="270"/>
        <v>4.8237399999999999</v>
      </c>
      <c r="I469" s="89">
        <f t="shared" si="270"/>
        <v>4.98367</v>
      </c>
      <c r="J469" s="89">
        <f t="shared" si="270"/>
        <v>5.15299</v>
      </c>
      <c r="K469" s="89">
        <f t="shared" si="270"/>
        <v>5.3924899999999996</v>
      </c>
      <c r="L469" s="89">
        <f t="shared" si="270"/>
        <v>5.6164399999999999</v>
      </c>
      <c r="M469" s="89">
        <f t="shared" si="270"/>
        <v>5.7608899999999998</v>
      </c>
      <c r="N469" s="89">
        <f t="shared" si="270"/>
        <v>5.7672400000000001</v>
      </c>
      <c r="O469" s="89">
        <f t="shared" si="270"/>
        <v>5.7328599999999996</v>
      </c>
      <c r="P469" s="89">
        <f t="shared" si="270"/>
        <v>5.73278</v>
      </c>
      <c r="Q469" s="89">
        <f t="shared" si="270"/>
        <v>5.7933599999999998</v>
      </c>
      <c r="R469" s="89">
        <f t="shared" si="270"/>
        <v>5.74444</v>
      </c>
      <c r="S469" s="89">
        <f t="shared" si="270"/>
        <v>5.7669699999999997</v>
      </c>
      <c r="T469" s="89">
        <f t="shared" si="270"/>
        <v>5.7295999999999996</v>
      </c>
      <c r="U469" s="89">
        <f t="shared" si="270"/>
        <v>5.7312200000000004</v>
      </c>
      <c r="V469" s="89">
        <f t="shared" si="270"/>
        <v>5.6792100000000003</v>
      </c>
      <c r="W469" s="89">
        <f t="shared" si="270"/>
        <v>5.6312199999999999</v>
      </c>
      <c r="X469" s="89">
        <f t="shared" si="270"/>
        <v>5.6381300000000003</v>
      </c>
      <c r="Y469" s="89">
        <f t="shared" si="270"/>
        <v>5.4470799999999997</v>
      </c>
      <c r="Z469" s="89">
        <f t="shared" si="270"/>
        <v>5.2422399999999998</v>
      </c>
      <c r="AA469" s="89">
        <f t="shared" si="270"/>
        <v>5.0304099999999998</v>
      </c>
    </row>
    <row r="470" spans="1:27" ht="12.75" hidden="1" customHeight="1" outlineLevel="1" x14ac:dyDescent="0.2">
      <c r="A470" s="97" t="s">
        <v>2066</v>
      </c>
      <c r="B470" s="63" t="s">
        <v>242</v>
      </c>
      <c r="C470" s="43" t="s">
        <v>79</v>
      </c>
      <c r="D470" s="44">
        <v>1169.29</v>
      </c>
      <c r="E470" s="44">
        <v>1041.02</v>
      </c>
      <c r="F470" s="44">
        <v>972.68</v>
      </c>
      <c r="G470" s="44">
        <v>934.79</v>
      </c>
      <c r="H470" s="44">
        <v>1043.98</v>
      </c>
      <c r="I470" s="44">
        <v>1203.9100000000001</v>
      </c>
      <c r="J470" s="44">
        <v>1373.23</v>
      </c>
      <c r="K470" s="44">
        <v>1612.73</v>
      </c>
      <c r="L470" s="44">
        <v>1836.68</v>
      </c>
      <c r="M470" s="44">
        <v>1981.13</v>
      </c>
      <c r="N470" s="44">
        <v>1987.48</v>
      </c>
      <c r="O470" s="44">
        <v>1953.1</v>
      </c>
      <c r="P470" s="44">
        <v>1953.02</v>
      </c>
      <c r="Q470" s="44">
        <v>2013.6</v>
      </c>
      <c r="R470" s="44">
        <v>1964.68</v>
      </c>
      <c r="S470" s="44">
        <v>1987.21</v>
      </c>
      <c r="T470" s="44">
        <v>1949.84</v>
      </c>
      <c r="U470" s="44">
        <v>1951.46</v>
      </c>
      <c r="V470" s="44">
        <v>1899.45</v>
      </c>
      <c r="W470" s="44">
        <v>1851.46</v>
      </c>
      <c r="X470" s="44">
        <v>1858.37</v>
      </c>
      <c r="Y470" s="44">
        <v>1667.32</v>
      </c>
      <c r="Z470" s="44">
        <v>1462.48</v>
      </c>
      <c r="AA470" s="44">
        <v>1250.6500000000001</v>
      </c>
    </row>
    <row r="471" spans="1:27" ht="12.75" hidden="1" customHeight="1" outlineLevel="1" x14ac:dyDescent="0.2">
      <c r="A471" s="97" t="s">
        <v>2067</v>
      </c>
      <c r="B471" s="63" t="s">
        <v>90</v>
      </c>
      <c r="C471" s="43" t="s">
        <v>79</v>
      </c>
      <c r="D471" s="44">
        <v>3559.77</v>
      </c>
      <c r="E471" s="44">
        <f>$D$471</f>
        <v>3559.77</v>
      </c>
      <c r="F471" s="44">
        <f t="shared" ref="F471:AA471" si="271">$D$471</f>
        <v>3559.77</v>
      </c>
      <c r="G471" s="44">
        <f t="shared" si="271"/>
        <v>3559.77</v>
      </c>
      <c r="H471" s="44">
        <f t="shared" si="271"/>
        <v>3559.77</v>
      </c>
      <c r="I471" s="44">
        <f t="shared" si="271"/>
        <v>3559.77</v>
      </c>
      <c r="J471" s="44">
        <f t="shared" si="271"/>
        <v>3559.77</v>
      </c>
      <c r="K471" s="44">
        <f t="shared" si="271"/>
        <v>3559.77</v>
      </c>
      <c r="L471" s="44">
        <f t="shared" si="271"/>
        <v>3559.77</v>
      </c>
      <c r="M471" s="44">
        <f t="shared" si="271"/>
        <v>3559.77</v>
      </c>
      <c r="N471" s="44">
        <f t="shared" si="271"/>
        <v>3559.77</v>
      </c>
      <c r="O471" s="44">
        <f t="shared" si="271"/>
        <v>3559.77</v>
      </c>
      <c r="P471" s="44">
        <f t="shared" si="271"/>
        <v>3559.77</v>
      </c>
      <c r="Q471" s="44">
        <f t="shared" si="271"/>
        <v>3559.77</v>
      </c>
      <c r="R471" s="44">
        <f t="shared" si="271"/>
        <v>3559.77</v>
      </c>
      <c r="S471" s="44">
        <f t="shared" si="271"/>
        <v>3559.77</v>
      </c>
      <c r="T471" s="44">
        <f t="shared" si="271"/>
        <v>3559.77</v>
      </c>
      <c r="U471" s="44">
        <f t="shared" si="271"/>
        <v>3559.77</v>
      </c>
      <c r="V471" s="44">
        <f t="shared" si="271"/>
        <v>3559.77</v>
      </c>
      <c r="W471" s="44">
        <f t="shared" si="271"/>
        <v>3559.77</v>
      </c>
      <c r="X471" s="44">
        <f t="shared" si="271"/>
        <v>3559.77</v>
      </c>
      <c r="Y471" s="44">
        <f t="shared" si="271"/>
        <v>3559.77</v>
      </c>
      <c r="Z471" s="44">
        <f t="shared" si="271"/>
        <v>3559.77</v>
      </c>
      <c r="AA471" s="44">
        <f t="shared" si="271"/>
        <v>3559.77</v>
      </c>
    </row>
    <row r="472" spans="1:27" ht="12.75" hidden="1" customHeight="1" outlineLevel="1" x14ac:dyDescent="0.2">
      <c r="A472" s="97" t="s">
        <v>2068</v>
      </c>
      <c r="B472" s="63" t="s">
        <v>83</v>
      </c>
      <c r="C472" s="43" t="s">
        <v>79</v>
      </c>
      <c r="D472" s="44">
        <v>3.63</v>
      </c>
      <c r="E472" s="44">
        <v>3.63</v>
      </c>
      <c r="F472" s="44">
        <v>3.63</v>
      </c>
      <c r="G472" s="44">
        <v>3.63</v>
      </c>
      <c r="H472" s="44">
        <v>3.63</v>
      </c>
      <c r="I472" s="44">
        <v>3.63</v>
      </c>
      <c r="J472" s="44">
        <v>3.63</v>
      </c>
      <c r="K472" s="44">
        <v>3.63</v>
      </c>
      <c r="L472" s="44">
        <v>3.63</v>
      </c>
      <c r="M472" s="44">
        <v>3.63</v>
      </c>
      <c r="N472" s="44">
        <v>3.63</v>
      </c>
      <c r="O472" s="44">
        <v>3.63</v>
      </c>
      <c r="P472" s="44">
        <v>3.63</v>
      </c>
      <c r="Q472" s="44">
        <v>3.63</v>
      </c>
      <c r="R472" s="44">
        <v>3.63</v>
      </c>
      <c r="S472" s="44">
        <v>3.63</v>
      </c>
      <c r="T472" s="44">
        <v>3.63</v>
      </c>
      <c r="U472" s="44">
        <v>3.63</v>
      </c>
      <c r="V472" s="44">
        <v>3.63</v>
      </c>
      <c r="W472" s="44">
        <v>3.63</v>
      </c>
      <c r="X472" s="44">
        <v>3.63</v>
      </c>
      <c r="Y472" s="44">
        <v>3.63</v>
      </c>
      <c r="Z472" s="44">
        <v>3.63</v>
      </c>
      <c r="AA472" s="44">
        <v>3.63</v>
      </c>
    </row>
    <row r="473" spans="1:27" ht="12.75" hidden="1" customHeight="1" outlineLevel="1" x14ac:dyDescent="0.2">
      <c r="A473" s="97" t="s">
        <v>2069</v>
      </c>
      <c r="B473" s="63" t="s">
        <v>81</v>
      </c>
      <c r="C473" s="43" t="s">
        <v>79</v>
      </c>
      <c r="D473" s="44">
        <f>$D$11</f>
        <v>216.36</v>
      </c>
      <c r="E473" s="44">
        <f t="shared" ref="E473:AA473" si="272">$D$11</f>
        <v>216.36</v>
      </c>
      <c r="F473" s="44">
        <f t="shared" si="272"/>
        <v>216.36</v>
      </c>
      <c r="G473" s="44">
        <f t="shared" si="272"/>
        <v>216.36</v>
      </c>
      <c r="H473" s="44">
        <f t="shared" si="272"/>
        <v>216.36</v>
      </c>
      <c r="I473" s="44">
        <f t="shared" si="272"/>
        <v>216.36</v>
      </c>
      <c r="J473" s="44">
        <f t="shared" si="272"/>
        <v>216.36</v>
      </c>
      <c r="K473" s="44">
        <f t="shared" si="272"/>
        <v>216.36</v>
      </c>
      <c r="L473" s="44">
        <f t="shared" si="272"/>
        <v>216.36</v>
      </c>
      <c r="M473" s="44">
        <f t="shared" si="272"/>
        <v>216.36</v>
      </c>
      <c r="N473" s="44">
        <f t="shared" si="272"/>
        <v>216.36</v>
      </c>
      <c r="O473" s="44">
        <f t="shared" si="272"/>
        <v>216.36</v>
      </c>
      <c r="P473" s="44">
        <f t="shared" si="272"/>
        <v>216.36</v>
      </c>
      <c r="Q473" s="44">
        <f t="shared" si="272"/>
        <v>216.36</v>
      </c>
      <c r="R473" s="44">
        <f t="shared" si="272"/>
        <v>216.36</v>
      </c>
      <c r="S473" s="44">
        <f t="shared" si="272"/>
        <v>216.36</v>
      </c>
      <c r="T473" s="44">
        <f t="shared" si="272"/>
        <v>216.36</v>
      </c>
      <c r="U473" s="44">
        <f t="shared" si="272"/>
        <v>216.36</v>
      </c>
      <c r="V473" s="44">
        <f t="shared" si="272"/>
        <v>216.36</v>
      </c>
      <c r="W473" s="44">
        <f t="shared" si="272"/>
        <v>216.36</v>
      </c>
      <c r="X473" s="44">
        <f t="shared" si="272"/>
        <v>216.36</v>
      </c>
      <c r="Y473" s="44">
        <f t="shared" si="272"/>
        <v>216.36</v>
      </c>
      <c r="Z473" s="44">
        <f t="shared" si="272"/>
        <v>216.36</v>
      </c>
      <c r="AA473" s="44">
        <f t="shared" si="272"/>
        <v>216.36</v>
      </c>
    </row>
    <row r="474" spans="1:27" collapsed="1" x14ac:dyDescent="0.2">
      <c r="A474" s="96" t="s">
        <v>2070</v>
      </c>
      <c r="B474" s="28" t="str">
        <f>"02"&amp;"."&amp;$B$776&amp;"."&amp;$B$777</f>
        <v>02.11.2023</v>
      </c>
      <c r="C474" s="88" t="s">
        <v>76</v>
      </c>
      <c r="D474" s="89">
        <f>ROUND(((D475+D476+D478+D477)/1000),5)</f>
        <v>4.8728499999999997</v>
      </c>
      <c r="E474" s="89">
        <f>ROUND(((E475+E476+E478+E477)/1000),5)</f>
        <v>4.7613300000000001</v>
      </c>
      <c r="F474" s="89">
        <f>ROUND(((F475+F476+F478+F477)/1000),5)</f>
        <v>4.6385899999999998</v>
      </c>
      <c r="G474" s="89">
        <f t="shared" ref="G474:AA474" si="273">ROUND(((G475+G476+G478+G477)/1000),5)</f>
        <v>4.6184099999999999</v>
      </c>
      <c r="H474" s="89">
        <f t="shared" si="273"/>
        <v>4.7138499999999999</v>
      </c>
      <c r="I474" s="89">
        <f t="shared" si="273"/>
        <v>4.9461599999999999</v>
      </c>
      <c r="J474" s="89">
        <f t="shared" si="273"/>
        <v>5.0952700000000002</v>
      </c>
      <c r="K474" s="89">
        <f t="shared" si="273"/>
        <v>5.3805899999999998</v>
      </c>
      <c r="L474" s="89">
        <f t="shared" si="273"/>
        <v>5.5848800000000001</v>
      </c>
      <c r="M474" s="89">
        <f t="shared" si="273"/>
        <v>5.6594800000000003</v>
      </c>
      <c r="N474" s="89">
        <f t="shared" si="273"/>
        <v>5.67096</v>
      </c>
      <c r="O474" s="89">
        <f t="shared" si="273"/>
        <v>5.7328400000000004</v>
      </c>
      <c r="P474" s="89">
        <f t="shared" si="273"/>
        <v>5.7063800000000002</v>
      </c>
      <c r="Q474" s="89">
        <f t="shared" si="273"/>
        <v>5.75162</v>
      </c>
      <c r="R474" s="89">
        <f t="shared" si="273"/>
        <v>5.7110500000000002</v>
      </c>
      <c r="S474" s="89">
        <f t="shared" si="273"/>
        <v>5.7335599999999998</v>
      </c>
      <c r="T474" s="89">
        <f t="shared" si="273"/>
        <v>5.7317900000000002</v>
      </c>
      <c r="U474" s="89">
        <f t="shared" si="273"/>
        <v>5.77121</v>
      </c>
      <c r="V474" s="89">
        <f t="shared" si="273"/>
        <v>5.8056200000000002</v>
      </c>
      <c r="W474" s="89">
        <f t="shared" si="273"/>
        <v>5.7362700000000002</v>
      </c>
      <c r="X474" s="89">
        <f t="shared" si="273"/>
        <v>5.6448200000000002</v>
      </c>
      <c r="Y474" s="89">
        <f t="shared" si="273"/>
        <v>5.6485000000000003</v>
      </c>
      <c r="Z474" s="89">
        <f t="shared" si="273"/>
        <v>5.1998899999999999</v>
      </c>
      <c r="AA474" s="89">
        <f t="shared" si="273"/>
        <v>5.0480499999999999</v>
      </c>
    </row>
    <row r="475" spans="1:27" ht="12.75" hidden="1" customHeight="1" outlineLevel="1" x14ac:dyDescent="0.2">
      <c r="A475" s="97" t="s">
        <v>2071</v>
      </c>
      <c r="B475" s="63" t="s">
        <v>242</v>
      </c>
      <c r="C475" s="43" t="s">
        <v>79</v>
      </c>
      <c r="D475" s="44">
        <v>1093.0899999999999</v>
      </c>
      <c r="E475" s="44">
        <v>981.57</v>
      </c>
      <c r="F475" s="44">
        <v>858.83</v>
      </c>
      <c r="G475" s="44">
        <v>838.65</v>
      </c>
      <c r="H475" s="44">
        <v>934.09</v>
      </c>
      <c r="I475" s="44">
        <v>1166.4000000000001</v>
      </c>
      <c r="J475" s="44">
        <v>1315.51</v>
      </c>
      <c r="K475" s="44">
        <v>1600.83</v>
      </c>
      <c r="L475" s="44">
        <v>1805.12</v>
      </c>
      <c r="M475" s="44">
        <v>1879.72</v>
      </c>
      <c r="N475" s="44">
        <v>1891.2</v>
      </c>
      <c r="O475" s="44">
        <v>1953.08</v>
      </c>
      <c r="P475" s="44">
        <v>1926.62</v>
      </c>
      <c r="Q475" s="44">
        <v>1971.86</v>
      </c>
      <c r="R475" s="44">
        <v>1931.29</v>
      </c>
      <c r="S475" s="44">
        <v>1953.8</v>
      </c>
      <c r="T475" s="44">
        <v>1952.03</v>
      </c>
      <c r="U475" s="44">
        <v>1991.45</v>
      </c>
      <c r="V475" s="44">
        <v>2025.86</v>
      </c>
      <c r="W475" s="44">
        <v>1956.51</v>
      </c>
      <c r="X475" s="44">
        <v>1865.06</v>
      </c>
      <c r="Y475" s="44">
        <v>1868.74</v>
      </c>
      <c r="Z475" s="44">
        <v>1420.13</v>
      </c>
      <c r="AA475" s="44">
        <v>1268.29</v>
      </c>
    </row>
    <row r="476" spans="1:27" ht="12.75" hidden="1" customHeight="1" outlineLevel="1" x14ac:dyDescent="0.2">
      <c r="A476" s="97" t="s">
        <v>2072</v>
      </c>
      <c r="B476" s="63" t="s">
        <v>90</v>
      </c>
      <c r="C476" s="43" t="s">
        <v>79</v>
      </c>
      <c r="D476" s="44">
        <f>$D$471</f>
        <v>3559.77</v>
      </c>
      <c r="E476" s="44">
        <f t="shared" ref="E476:AA476" si="274">$D$471</f>
        <v>3559.77</v>
      </c>
      <c r="F476" s="44">
        <f t="shared" si="274"/>
        <v>3559.77</v>
      </c>
      <c r="G476" s="44">
        <f t="shared" si="274"/>
        <v>3559.77</v>
      </c>
      <c r="H476" s="44">
        <f t="shared" si="274"/>
        <v>3559.77</v>
      </c>
      <c r="I476" s="44">
        <f t="shared" si="274"/>
        <v>3559.77</v>
      </c>
      <c r="J476" s="44">
        <f t="shared" si="274"/>
        <v>3559.77</v>
      </c>
      <c r="K476" s="44">
        <f t="shared" si="274"/>
        <v>3559.77</v>
      </c>
      <c r="L476" s="44">
        <f t="shared" si="274"/>
        <v>3559.77</v>
      </c>
      <c r="M476" s="44">
        <f t="shared" si="274"/>
        <v>3559.77</v>
      </c>
      <c r="N476" s="44">
        <f t="shared" si="274"/>
        <v>3559.77</v>
      </c>
      <c r="O476" s="44">
        <f t="shared" si="274"/>
        <v>3559.77</v>
      </c>
      <c r="P476" s="44">
        <f t="shared" si="274"/>
        <v>3559.77</v>
      </c>
      <c r="Q476" s="44">
        <f t="shared" si="274"/>
        <v>3559.77</v>
      </c>
      <c r="R476" s="44">
        <f t="shared" si="274"/>
        <v>3559.77</v>
      </c>
      <c r="S476" s="44">
        <f t="shared" si="274"/>
        <v>3559.77</v>
      </c>
      <c r="T476" s="44">
        <f t="shared" si="274"/>
        <v>3559.77</v>
      </c>
      <c r="U476" s="44">
        <f t="shared" si="274"/>
        <v>3559.77</v>
      </c>
      <c r="V476" s="44">
        <f t="shared" si="274"/>
        <v>3559.77</v>
      </c>
      <c r="W476" s="44">
        <f t="shared" si="274"/>
        <v>3559.77</v>
      </c>
      <c r="X476" s="44">
        <f t="shared" si="274"/>
        <v>3559.77</v>
      </c>
      <c r="Y476" s="44">
        <f t="shared" si="274"/>
        <v>3559.77</v>
      </c>
      <c r="Z476" s="44">
        <f t="shared" si="274"/>
        <v>3559.77</v>
      </c>
      <c r="AA476" s="44">
        <f t="shared" si="274"/>
        <v>3559.77</v>
      </c>
    </row>
    <row r="477" spans="1:27" ht="12.75" hidden="1" customHeight="1" outlineLevel="1" x14ac:dyDescent="0.2">
      <c r="A477" s="97" t="s">
        <v>2073</v>
      </c>
      <c r="B477" s="63" t="s">
        <v>83</v>
      </c>
      <c r="C477" s="43" t="s">
        <v>79</v>
      </c>
      <c r="D477" s="44">
        <v>3.63</v>
      </c>
      <c r="E477" s="44">
        <v>3.63</v>
      </c>
      <c r="F477" s="44">
        <v>3.63</v>
      </c>
      <c r="G477" s="44">
        <v>3.63</v>
      </c>
      <c r="H477" s="44">
        <v>3.63</v>
      </c>
      <c r="I477" s="44">
        <v>3.63</v>
      </c>
      <c r="J477" s="44">
        <v>3.63</v>
      </c>
      <c r="K477" s="44">
        <v>3.63</v>
      </c>
      <c r="L477" s="44">
        <v>3.63</v>
      </c>
      <c r="M477" s="44">
        <v>3.63</v>
      </c>
      <c r="N477" s="44">
        <v>3.63</v>
      </c>
      <c r="O477" s="44">
        <v>3.63</v>
      </c>
      <c r="P477" s="44">
        <v>3.63</v>
      </c>
      <c r="Q477" s="44">
        <v>3.63</v>
      </c>
      <c r="R477" s="44">
        <v>3.63</v>
      </c>
      <c r="S477" s="44">
        <v>3.63</v>
      </c>
      <c r="T477" s="44">
        <v>3.63</v>
      </c>
      <c r="U477" s="44">
        <v>3.63</v>
      </c>
      <c r="V477" s="44">
        <v>3.63</v>
      </c>
      <c r="W477" s="44">
        <v>3.63</v>
      </c>
      <c r="X477" s="44">
        <v>3.63</v>
      </c>
      <c r="Y477" s="44">
        <v>3.63</v>
      </c>
      <c r="Z477" s="44">
        <v>3.63</v>
      </c>
      <c r="AA477" s="44">
        <v>3.63</v>
      </c>
    </row>
    <row r="478" spans="1:27" ht="12.75" hidden="1" customHeight="1" outlineLevel="1" x14ac:dyDescent="0.2">
      <c r="A478" s="97" t="s">
        <v>2074</v>
      </c>
      <c r="B478" s="63" t="s">
        <v>81</v>
      </c>
      <c r="C478" s="43" t="s">
        <v>79</v>
      </c>
      <c r="D478" s="44">
        <f>$D$11</f>
        <v>216.36</v>
      </c>
      <c r="E478" s="44">
        <f t="shared" ref="E478:AA478" si="275">$D$11</f>
        <v>216.36</v>
      </c>
      <c r="F478" s="44">
        <f t="shared" si="275"/>
        <v>216.36</v>
      </c>
      <c r="G478" s="44">
        <f t="shared" si="275"/>
        <v>216.36</v>
      </c>
      <c r="H478" s="44">
        <f t="shared" si="275"/>
        <v>216.36</v>
      </c>
      <c r="I478" s="44">
        <f t="shared" si="275"/>
        <v>216.36</v>
      </c>
      <c r="J478" s="44">
        <f t="shared" si="275"/>
        <v>216.36</v>
      </c>
      <c r="K478" s="44">
        <f t="shared" si="275"/>
        <v>216.36</v>
      </c>
      <c r="L478" s="44">
        <f t="shared" si="275"/>
        <v>216.36</v>
      </c>
      <c r="M478" s="44">
        <f t="shared" si="275"/>
        <v>216.36</v>
      </c>
      <c r="N478" s="44">
        <f t="shared" si="275"/>
        <v>216.36</v>
      </c>
      <c r="O478" s="44">
        <f t="shared" si="275"/>
        <v>216.36</v>
      </c>
      <c r="P478" s="44">
        <f t="shared" si="275"/>
        <v>216.36</v>
      </c>
      <c r="Q478" s="44">
        <f t="shared" si="275"/>
        <v>216.36</v>
      </c>
      <c r="R478" s="44">
        <f t="shared" si="275"/>
        <v>216.36</v>
      </c>
      <c r="S478" s="44">
        <f t="shared" si="275"/>
        <v>216.36</v>
      </c>
      <c r="T478" s="44">
        <f t="shared" si="275"/>
        <v>216.36</v>
      </c>
      <c r="U478" s="44">
        <f t="shared" si="275"/>
        <v>216.36</v>
      </c>
      <c r="V478" s="44">
        <f t="shared" si="275"/>
        <v>216.36</v>
      </c>
      <c r="W478" s="44">
        <f t="shared" si="275"/>
        <v>216.36</v>
      </c>
      <c r="X478" s="44">
        <f t="shared" si="275"/>
        <v>216.36</v>
      </c>
      <c r="Y478" s="44">
        <f t="shared" si="275"/>
        <v>216.36</v>
      </c>
      <c r="Z478" s="44">
        <f t="shared" si="275"/>
        <v>216.36</v>
      </c>
      <c r="AA478" s="44">
        <f t="shared" si="275"/>
        <v>216.36</v>
      </c>
    </row>
    <row r="479" spans="1:27" collapsed="1" x14ac:dyDescent="0.2">
      <c r="A479" s="96" t="s">
        <v>2075</v>
      </c>
      <c r="B479" s="28" t="str">
        <f>"03"&amp;"."&amp;$B$776&amp;"."&amp;$B$777</f>
        <v>03.11.2023</v>
      </c>
      <c r="C479" s="88" t="s">
        <v>76</v>
      </c>
      <c r="D479" s="89">
        <f>ROUND(((D480+D481+D483+D482)/1000),5)</f>
        <v>4.8992199999999997</v>
      </c>
      <c r="E479" s="89">
        <f>ROUND(((E480+E481+E483+E482)/1000),5)</f>
        <v>4.7791600000000001</v>
      </c>
      <c r="F479" s="89">
        <f>ROUND(((F480+F481+F483+F482)/1000),5)</f>
        <v>4.6674600000000002</v>
      </c>
      <c r="G479" s="89">
        <f t="shared" ref="G479:AA479" si="276">ROUND(((G480+G481+G483+G482)/1000),5)</f>
        <v>4.6393199999999997</v>
      </c>
      <c r="H479" s="89">
        <f t="shared" si="276"/>
        <v>4.7705799999999998</v>
      </c>
      <c r="I479" s="89">
        <f t="shared" si="276"/>
        <v>4.9262800000000002</v>
      </c>
      <c r="J479" s="89">
        <f t="shared" si="276"/>
        <v>5.0967399999999996</v>
      </c>
      <c r="K479" s="89">
        <f t="shared" si="276"/>
        <v>5.3377999999999997</v>
      </c>
      <c r="L479" s="89">
        <f t="shared" si="276"/>
        <v>5.5946300000000004</v>
      </c>
      <c r="M479" s="89">
        <f t="shared" si="276"/>
        <v>5.6498499999999998</v>
      </c>
      <c r="N479" s="89">
        <f t="shared" si="276"/>
        <v>5.6615000000000002</v>
      </c>
      <c r="O479" s="89">
        <f t="shared" si="276"/>
        <v>5.6668599999999998</v>
      </c>
      <c r="P479" s="89">
        <f t="shared" si="276"/>
        <v>5.6738400000000002</v>
      </c>
      <c r="Q479" s="89">
        <f t="shared" si="276"/>
        <v>5.67075</v>
      </c>
      <c r="R479" s="89">
        <f t="shared" si="276"/>
        <v>5.6584000000000003</v>
      </c>
      <c r="S479" s="89">
        <f t="shared" si="276"/>
        <v>5.6518499999999996</v>
      </c>
      <c r="T479" s="89">
        <f t="shared" si="276"/>
        <v>5.6257599999999996</v>
      </c>
      <c r="U479" s="89">
        <f t="shared" si="276"/>
        <v>5.7222400000000002</v>
      </c>
      <c r="V479" s="89">
        <f t="shared" si="276"/>
        <v>5.76532</v>
      </c>
      <c r="W479" s="89">
        <f t="shared" si="276"/>
        <v>5.7250100000000002</v>
      </c>
      <c r="X479" s="89">
        <f t="shared" si="276"/>
        <v>5.6316499999999996</v>
      </c>
      <c r="Y479" s="89">
        <f t="shared" si="276"/>
        <v>5.5165800000000003</v>
      </c>
      <c r="Z479" s="89">
        <f t="shared" si="276"/>
        <v>5.2318800000000003</v>
      </c>
      <c r="AA479" s="89">
        <f t="shared" si="276"/>
        <v>5.0275299999999996</v>
      </c>
    </row>
    <row r="480" spans="1:27" ht="12.75" hidden="1" customHeight="1" outlineLevel="1" x14ac:dyDescent="0.2">
      <c r="A480" s="97" t="s">
        <v>2076</v>
      </c>
      <c r="B480" s="63" t="s">
        <v>242</v>
      </c>
      <c r="C480" s="43" t="s">
        <v>79</v>
      </c>
      <c r="D480" s="44">
        <v>1119.46</v>
      </c>
      <c r="E480" s="44">
        <v>999.4</v>
      </c>
      <c r="F480" s="44">
        <v>887.7</v>
      </c>
      <c r="G480" s="44">
        <v>859.56</v>
      </c>
      <c r="H480" s="44">
        <v>990.82</v>
      </c>
      <c r="I480" s="44">
        <v>1146.52</v>
      </c>
      <c r="J480" s="44">
        <v>1316.98</v>
      </c>
      <c r="K480" s="44">
        <v>1558.04</v>
      </c>
      <c r="L480" s="44">
        <v>1814.87</v>
      </c>
      <c r="M480" s="44">
        <v>1870.09</v>
      </c>
      <c r="N480" s="44">
        <v>1881.74</v>
      </c>
      <c r="O480" s="44">
        <v>1887.1</v>
      </c>
      <c r="P480" s="44">
        <v>1894.08</v>
      </c>
      <c r="Q480" s="44">
        <v>1890.99</v>
      </c>
      <c r="R480" s="44">
        <v>1878.64</v>
      </c>
      <c r="S480" s="44">
        <v>1872.09</v>
      </c>
      <c r="T480" s="44">
        <v>1846</v>
      </c>
      <c r="U480" s="44">
        <v>1942.48</v>
      </c>
      <c r="V480" s="44">
        <v>1985.56</v>
      </c>
      <c r="W480" s="44">
        <v>1945.25</v>
      </c>
      <c r="X480" s="44">
        <v>1851.89</v>
      </c>
      <c r="Y480" s="44">
        <v>1736.82</v>
      </c>
      <c r="Z480" s="44">
        <v>1452.12</v>
      </c>
      <c r="AA480" s="44">
        <v>1247.77</v>
      </c>
    </row>
    <row r="481" spans="1:27" ht="12.75" hidden="1" customHeight="1" outlineLevel="1" x14ac:dyDescent="0.2">
      <c r="A481" s="97" t="s">
        <v>2077</v>
      </c>
      <c r="B481" s="63" t="s">
        <v>90</v>
      </c>
      <c r="C481" s="43" t="s">
        <v>79</v>
      </c>
      <c r="D481" s="44">
        <f>$D$471</f>
        <v>3559.77</v>
      </c>
      <c r="E481" s="44">
        <f t="shared" ref="E481:AA481" si="277">$D$471</f>
        <v>3559.77</v>
      </c>
      <c r="F481" s="44">
        <f t="shared" si="277"/>
        <v>3559.77</v>
      </c>
      <c r="G481" s="44">
        <f t="shared" si="277"/>
        <v>3559.77</v>
      </c>
      <c r="H481" s="44">
        <f t="shared" si="277"/>
        <v>3559.77</v>
      </c>
      <c r="I481" s="44">
        <f t="shared" si="277"/>
        <v>3559.77</v>
      </c>
      <c r="J481" s="44">
        <f t="shared" si="277"/>
        <v>3559.77</v>
      </c>
      <c r="K481" s="44">
        <f t="shared" si="277"/>
        <v>3559.77</v>
      </c>
      <c r="L481" s="44">
        <f t="shared" si="277"/>
        <v>3559.77</v>
      </c>
      <c r="M481" s="44">
        <f t="shared" si="277"/>
        <v>3559.77</v>
      </c>
      <c r="N481" s="44">
        <f t="shared" si="277"/>
        <v>3559.77</v>
      </c>
      <c r="O481" s="44">
        <f t="shared" si="277"/>
        <v>3559.77</v>
      </c>
      <c r="P481" s="44">
        <f t="shared" si="277"/>
        <v>3559.77</v>
      </c>
      <c r="Q481" s="44">
        <f t="shared" si="277"/>
        <v>3559.77</v>
      </c>
      <c r="R481" s="44">
        <f t="shared" si="277"/>
        <v>3559.77</v>
      </c>
      <c r="S481" s="44">
        <f t="shared" si="277"/>
        <v>3559.77</v>
      </c>
      <c r="T481" s="44">
        <f t="shared" si="277"/>
        <v>3559.77</v>
      </c>
      <c r="U481" s="44">
        <f t="shared" si="277"/>
        <v>3559.77</v>
      </c>
      <c r="V481" s="44">
        <f t="shared" si="277"/>
        <v>3559.77</v>
      </c>
      <c r="W481" s="44">
        <f t="shared" si="277"/>
        <v>3559.77</v>
      </c>
      <c r="X481" s="44">
        <f t="shared" si="277"/>
        <v>3559.77</v>
      </c>
      <c r="Y481" s="44">
        <f t="shared" si="277"/>
        <v>3559.77</v>
      </c>
      <c r="Z481" s="44">
        <f t="shared" si="277"/>
        <v>3559.77</v>
      </c>
      <c r="AA481" s="44">
        <f t="shared" si="277"/>
        <v>3559.77</v>
      </c>
    </row>
    <row r="482" spans="1:27" ht="12.75" hidden="1" customHeight="1" outlineLevel="1" x14ac:dyDescent="0.2">
      <c r="A482" s="97" t="s">
        <v>2078</v>
      </c>
      <c r="B482" s="63" t="s">
        <v>83</v>
      </c>
      <c r="C482" s="43" t="s">
        <v>79</v>
      </c>
      <c r="D482" s="44">
        <v>3.63</v>
      </c>
      <c r="E482" s="44">
        <v>3.63</v>
      </c>
      <c r="F482" s="44">
        <v>3.63</v>
      </c>
      <c r="G482" s="44">
        <v>3.63</v>
      </c>
      <c r="H482" s="44">
        <v>3.63</v>
      </c>
      <c r="I482" s="44">
        <v>3.63</v>
      </c>
      <c r="J482" s="44">
        <v>3.63</v>
      </c>
      <c r="K482" s="44">
        <v>3.63</v>
      </c>
      <c r="L482" s="44">
        <v>3.63</v>
      </c>
      <c r="M482" s="44">
        <v>3.63</v>
      </c>
      <c r="N482" s="44">
        <v>3.63</v>
      </c>
      <c r="O482" s="44">
        <v>3.63</v>
      </c>
      <c r="P482" s="44">
        <v>3.63</v>
      </c>
      <c r="Q482" s="44">
        <v>3.63</v>
      </c>
      <c r="R482" s="44">
        <v>3.63</v>
      </c>
      <c r="S482" s="44">
        <v>3.63</v>
      </c>
      <c r="T482" s="44">
        <v>3.63</v>
      </c>
      <c r="U482" s="44">
        <v>3.63</v>
      </c>
      <c r="V482" s="44">
        <v>3.63</v>
      </c>
      <c r="W482" s="44">
        <v>3.63</v>
      </c>
      <c r="X482" s="44">
        <v>3.63</v>
      </c>
      <c r="Y482" s="44">
        <v>3.63</v>
      </c>
      <c r="Z482" s="44">
        <v>3.63</v>
      </c>
      <c r="AA482" s="44">
        <v>3.63</v>
      </c>
    </row>
    <row r="483" spans="1:27" ht="12.75" hidden="1" customHeight="1" outlineLevel="1" x14ac:dyDescent="0.2">
      <c r="A483" s="97" t="s">
        <v>2079</v>
      </c>
      <c r="B483" s="63" t="s">
        <v>81</v>
      </c>
      <c r="C483" s="43" t="s">
        <v>79</v>
      </c>
      <c r="D483" s="44">
        <f>$D$11</f>
        <v>216.36</v>
      </c>
      <c r="E483" s="44">
        <f t="shared" ref="E483:AA483" si="278">$D$11</f>
        <v>216.36</v>
      </c>
      <c r="F483" s="44">
        <f t="shared" si="278"/>
        <v>216.36</v>
      </c>
      <c r="G483" s="44">
        <f t="shared" si="278"/>
        <v>216.36</v>
      </c>
      <c r="H483" s="44">
        <f t="shared" si="278"/>
        <v>216.36</v>
      </c>
      <c r="I483" s="44">
        <f t="shared" si="278"/>
        <v>216.36</v>
      </c>
      <c r="J483" s="44">
        <f t="shared" si="278"/>
        <v>216.36</v>
      </c>
      <c r="K483" s="44">
        <f t="shared" si="278"/>
        <v>216.36</v>
      </c>
      <c r="L483" s="44">
        <f t="shared" si="278"/>
        <v>216.36</v>
      </c>
      <c r="M483" s="44">
        <f t="shared" si="278"/>
        <v>216.36</v>
      </c>
      <c r="N483" s="44">
        <f t="shared" si="278"/>
        <v>216.36</v>
      </c>
      <c r="O483" s="44">
        <f t="shared" si="278"/>
        <v>216.36</v>
      </c>
      <c r="P483" s="44">
        <f t="shared" si="278"/>
        <v>216.36</v>
      </c>
      <c r="Q483" s="44">
        <f t="shared" si="278"/>
        <v>216.36</v>
      </c>
      <c r="R483" s="44">
        <f t="shared" si="278"/>
        <v>216.36</v>
      </c>
      <c r="S483" s="44">
        <f t="shared" si="278"/>
        <v>216.36</v>
      </c>
      <c r="T483" s="44">
        <f t="shared" si="278"/>
        <v>216.36</v>
      </c>
      <c r="U483" s="44">
        <f t="shared" si="278"/>
        <v>216.36</v>
      </c>
      <c r="V483" s="44">
        <f t="shared" si="278"/>
        <v>216.36</v>
      </c>
      <c r="W483" s="44">
        <f t="shared" si="278"/>
        <v>216.36</v>
      </c>
      <c r="X483" s="44">
        <f t="shared" si="278"/>
        <v>216.36</v>
      </c>
      <c r="Y483" s="44">
        <f t="shared" si="278"/>
        <v>216.36</v>
      </c>
      <c r="Z483" s="44">
        <f t="shared" si="278"/>
        <v>216.36</v>
      </c>
      <c r="AA483" s="44">
        <f t="shared" si="278"/>
        <v>216.36</v>
      </c>
    </row>
    <row r="484" spans="1:27" collapsed="1" x14ac:dyDescent="0.2">
      <c r="A484" s="96" t="s">
        <v>2080</v>
      </c>
      <c r="B484" s="28" t="str">
        <f>"04"&amp;"."&amp;$B$776&amp;"."&amp;$B$777</f>
        <v>04.11.2023</v>
      </c>
      <c r="C484" s="88" t="s">
        <v>76</v>
      </c>
      <c r="D484" s="89">
        <f>ROUND(((D485+D486+D488+D487)/1000),5)</f>
        <v>4.9893900000000002</v>
      </c>
      <c r="E484" s="89">
        <f>ROUND(((E485+E486+E488+E487)/1000),5)</f>
        <v>4.9114699999999996</v>
      </c>
      <c r="F484" s="89">
        <f>ROUND(((F485+F486+F488+F487)/1000),5)</f>
        <v>4.8314199999999996</v>
      </c>
      <c r="G484" s="89">
        <f t="shared" ref="G484:AA484" si="279">ROUND(((G485+G486+G488+G487)/1000),5)</f>
        <v>4.7769000000000004</v>
      </c>
      <c r="H484" s="89">
        <f t="shared" si="279"/>
        <v>4.8271100000000002</v>
      </c>
      <c r="I484" s="89">
        <f t="shared" si="279"/>
        <v>4.9236500000000003</v>
      </c>
      <c r="J484" s="89">
        <f t="shared" si="279"/>
        <v>4.9358599999999999</v>
      </c>
      <c r="K484" s="89">
        <f t="shared" si="279"/>
        <v>5.04474</v>
      </c>
      <c r="L484" s="89">
        <f t="shared" si="279"/>
        <v>5.3642399999999997</v>
      </c>
      <c r="M484" s="89">
        <f t="shared" si="279"/>
        <v>5.4595399999999996</v>
      </c>
      <c r="N484" s="89">
        <f t="shared" si="279"/>
        <v>5.5100600000000002</v>
      </c>
      <c r="O484" s="89">
        <f t="shared" si="279"/>
        <v>5.5178500000000001</v>
      </c>
      <c r="P484" s="89">
        <f t="shared" si="279"/>
        <v>5.5111400000000001</v>
      </c>
      <c r="Q484" s="89">
        <f t="shared" si="279"/>
        <v>5.5108699999999997</v>
      </c>
      <c r="R484" s="89">
        <f t="shared" si="279"/>
        <v>5.4881799999999998</v>
      </c>
      <c r="S484" s="89">
        <f t="shared" si="279"/>
        <v>5.6193600000000004</v>
      </c>
      <c r="T484" s="89">
        <f t="shared" si="279"/>
        <v>5.6921400000000002</v>
      </c>
      <c r="U484" s="89">
        <f t="shared" si="279"/>
        <v>5.8365200000000002</v>
      </c>
      <c r="V484" s="89">
        <f t="shared" si="279"/>
        <v>5.8376900000000003</v>
      </c>
      <c r="W484" s="89">
        <f t="shared" si="279"/>
        <v>5.71225</v>
      </c>
      <c r="X484" s="89">
        <f t="shared" si="279"/>
        <v>5.4796699999999996</v>
      </c>
      <c r="Y484" s="89">
        <f t="shared" si="279"/>
        <v>5.4340000000000002</v>
      </c>
      <c r="Z484" s="89">
        <f t="shared" si="279"/>
        <v>5.0834400000000004</v>
      </c>
      <c r="AA484" s="89">
        <f t="shared" si="279"/>
        <v>5.0042299999999997</v>
      </c>
    </row>
    <row r="485" spans="1:27" ht="12.75" hidden="1" customHeight="1" outlineLevel="1" x14ac:dyDescent="0.2">
      <c r="A485" s="97" t="s">
        <v>2081</v>
      </c>
      <c r="B485" s="63" t="s">
        <v>242</v>
      </c>
      <c r="C485" s="43" t="s">
        <v>79</v>
      </c>
      <c r="D485" s="44">
        <v>1209.6300000000001</v>
      </c>
      <c r="E485" s="44">
        <v>1131.71</v>
      </c>
      <c r="F485" s="44">
        <v>1051.6600000000001</v>
      </c>
      <c r="G485" s="44">
        <v>997.14</v>
      </c>
      <c r="H485" s="44">
        <v>1047.3499999999999</v>
      </c>
      <c r="I485" s="44">
        <v>1143.8900000000001</v>
      </c>
      <c r="J485" s="44">
        <v>1156.0999999999999</v>
      </c>
      <c r="K485" s="44">
        <v>1264.98</v>
      </c>
      <c r="L485" s="44">
        <v>1584.48</v>
      </c>
      <c r="M485" s="44">
        <v>1679.78</v>
      </c>
      <c r="N485" s="44">
        <v>1730.3</v>
      </c>
      <c r="O485" s="44">
        <v>1738.09</v>
      </c>
      <c r="P485" s="44">
        <v>1731.38</v>
      </c>
      <c r="Q485" s="44">
        <v>1731.11</v>
      </c>
      <c r="R485" s="44">
        <v>1708.42</v>
      </c>
      <c r="S485" s="44">
        <v>1839.6</v>
      </c>
      <c r="T485" s="44">
        <v>1912.38</v>
      </c>
      <c r="U485" s="44">
        <v>2056.7600000000002</v>
      </c>
      <c r="V485" s="44">
        <v>2057.9299999999998</v>
      </c>
      <c r="W485" s="44">
        <v>1932.49</v>
      </c>
      <c r="X485" s="44">
        <v>1699.91</v>
      </c>
      <c r="Y485" s="44">
        <v>1654.24</v>
      </c>
      <c r="Z485" s="44">
        <v>1303.68</v>
      </c>
      <c r="AA485" s="44">
        <v>1224.47</v>
      </c>
    </row>
    <row r="486" spans="1:27" ht="12.75" hidden="1" customHeight="1" outlineLevel="1" x14ac:dyDescent="0.2">
      <c r="A486" s="97" t="s">
        <v>2082</v>
      </c>
      <c r="B486" s="63" t="s">
        <v>90</v>
      </c>
      <c r="C486" s="43" t="s">
        <v>79</v>
      </c>
      <c r="D486" s="44">
        <f>$D$471</f>
        <v>3559.77</v>
      </c>
      <c r="E486" s="44">
        <f t="shared" ref="E486:AA486" si="280">$D$471</f>
        <v>3559.77</v>
      </c>
      <c r="F486" s="44">
        <f t="shared" si="280"/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2">
      <c r="A487" s="97" t="s">
        <v>2083</v>
      </c>
      <c r="B487" s="63" t="s">
        <v>83</v>
      </c>
      <c r="C487" s="43" t="s">
        <v>79</v>
      </c>
      <c r="D487" s="44">
        <v>3.63</v>
      </c>
      <c r="E487" s="44">
        <v>3.63</v>
      </c>
      <c r="F487" s="44">
        <v>3.63</v>
      </c>
      <c r="G487" s="44">
        <v>3.63</v>
      </c>
      <c r="H487" s="44">
        <v>3.63</v>
      </c>
      <c r="I487" s="44">
        <v>3.63</v>
      </c>
      <c r="J487" s="44">
        <v>3.63</v>
      </c>
      <c r="K487" s="44">
        <v>3.63</v>
      </c>
      <c r="L487" s="44">
        <v>3.63</v>
      </c>
      <c r="M487" s="44">
        <v>3.63</v>
      </c>
      <c r="N487" s="44">
        <v>3.63</v>
      </c>
      <c r="O487" s="44">
        <v>3.63</v>
      </c>
      <c r="P487" s="44">
        <v>3.63</v>
      </c>
      <c r="Q487" s="44">
        <v>3.63</v>
      </c>
      <c r="R487" s="44">
        <v>3.63</v>
      </c>
      <c r="S487" s="44">
        <v>3.63</v>
      </c>
      <c r="T487" s="44">
        <v>3.63</v>
      </c>
      <c r="U487" s="44">
        <v>3.63</v>
      </c>
      <c r="V487" s="44">
        <v>3.63</v>
      </c>
      <c r="W487" s="44">
        <v>3.63</v>
      </c>
      <c r="X487" s="44">
        <v>3.63</v>
      </c>
      <c r="Y487" s="44">
        <v>3.63</v>
      </c>
      <c r="Z487" s="44">
        <v>3.63</v>
      </c>
      <c r="AA487" s="44">
        <v>3.63</v>
      </c>
    </row>
    <row r="488" spans="1:27" ht="12.75" hidden="1" customHeight="1" outlineLevel="1" x14ac:dyDescent="0.2">
      <c r="A488" s="97" t="s">
        <v>2084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collapsed="1" x14ac:dyDescent="0.2">
      <c r="A489" s="96" t="s">
        <v>2085</v>
      </c>
      <c r="B489" s="28" t="str">
        <f>"05"&amp;"."&amp;$B$776&amp;"."&amp;$B$777</f>
        <v>05.11.2023</v>
      </c>
      <c r="C489" s="88" t="s">
        <v>76</v>
      </c>
      <c r="D489" s="89">
        <f>ROUND(((D490+D491+D493+D492)/1000),5)</f>
        <v>4.9843500000000001</v>
      </c>
      <c r="E489" s="89">
        <f>ROUND(((E490+E491+E493+E492)/1000),5)</f>
        <v>4.8750400000000003</v>
      </c>
      <c r="F489" s="89">
        <f>ROUND(((F490+F491+F493+F492)/1000),5)</f>
        <v>4.7921500000000004</v>
      </c>
      <c r="G489" s="89">
        <f t="shared" ref="G489:AA489" si="282">ROUND(((G490+G491+G493+G492)/1000),5)</f>
        <v>4.77372</v>
      </c>
      <c r="H489" s="89">
        <f t="shared" si="282"/>
        <v>4.7772300000000003</v>
      </c>
      <c r="I489" s="89">
        <f t="shared" si="282"/>
        <v>4.8947399999999996</v>
      </c>
      <c r="J489" s="89">
        <f t="shared" si="282"/>
        <v>4.8776700000000002</v>
      </c>
      <c r="K489" s="89">
        <f t="shared" si="282"/>
        <v>4.9775299999999998</v>
      </c>
      <c r="L489" s="89">
        <f t="shared" si="282"/>
        <v>5.22506</v>
      </c>
      <c r="M489" s="89">
        <f t="shared" si="282"/>
        <v>5.4013999999999998</v>
      </c>
      <c r="N489" s="89">
        <f t="shared" si="282"/>
        <v>5.4450700000000003</v>
      </c>
      <c r="O489" s="89">
        <f t="shared" si="282"/>
        <v>5.4553900000000004</v>
      </c>
      <c r="P489" s="89">
        <f t="shared" si="282"/>
        <v>5.4561999999999999</v>
      </c>
      <c r="Q489" s="89">
        <f t="shared" si="282"/>
        <v>5.4571800000000001</v>
      </c>
      <c r="R489" s="89">
        <f t="shared" si="282"/>
        <v>5.4435599999999997</v>
      </c>
      <c r="S489" s="89">
        <f t="shared" si="282"/>
        <v>5.4234999999999998</v>
      </c>
      <c r="T489" s="89">
        <f t="shared" si="282"/>
        <v>5.4526399999999997</v>
      </c>
      <c r="U489" s="89">
        <f t="shared" si="282"/>
        <v>5.6629899999999997</v>
      </c>
      <c r="V489" s="89">
        <f t="shared" si="282"/>
        <v>5.7686099999999998</v>
      </c>
      <c r="W489" s="89">
        <f t="shared" si="282"/>
        <v>5.66615</v>
      </c>
      <c r="X489" s="89">
        <f t="shared" si="282"/>
        <v>5.4871299999999996</v>
      </c>
      <c r="Y489" s="89">
        <f t="shared" si="282"/>
        <v>5.44374</v>
      </c>
      <c r="Z489" s="89">
        <f t="shared" si="282"/>
        <v>5.2053500000000001</v>
      </c>
      <c r="AA489" s="89">
        <f t="shared" si="282"/>
        <v>4.9923000000000002</v>
      </c>
    </row>
    <row r="490" spans="1:27" ht="12.75" hidden="1" customHeight="1" outlineLevel="1" x14ac:dyDescent="0.2">
      <c r="A490" s="97" t="s">
        <v>2086</v>
      </c>
      <c r="B490" s="63" t="s">
        <v>242</v>
      </c>
      <c r="C490" s="43" t="s">
        <v>79</v>
      </c>
      <c r="D490" s="44">
        <v>1204.5899999999999</v>
      </c>
      <c r="E490" s="44">
        <v>1095.28</v>
      </c>
      <c r="F490" s="44">
        <v>1012.39</v>
      </c>
      <c r="G490" s="44">
        <v>993.96</v>
      </c>
      <c r="H490" s="44">
        <v>997.47</v>
      </c>
      <c r="I490" s="44">
        <v>1114.98</v>
      </c>
      <c r="J490" s="44">
        <v>1097.9100000000001</v>
      </c>
      <c r="K490" s="44">
        <v>1197.77</v>
      </c>
      <c r="L490" s="44">
        <v>1445.3</v>
      </c>
      <c r="M490" s="44">
        <v>1621.64</v>
      </c>
      <c r="N490" s="44">
        <v>1665.31</v>
      </c>
      <c r="O490" s="44">
        <v>1675.63</v>
      </c>
      <c r="P490" s="44">
        <v>1676.44</v>
      </c>
      <c r="Q490" s="44">
        <v>1677.42</v>
      </c>
      <c r="R490" s="44">
        <v>1663.8</v>
      </c>
      <c r="S490" s="44">
        <v>1643.74</v>
      </c>
      <c r="T490" s="44">
        <v>1672.88</v>
      </c>
      <c r="U490" s="44">
        <v>1883.23</v>
      </c>
      <c r="V490" s="44">
        <v>1988.85</v>
      </c>
      <c r="W490" s="44">
        <v>1886.39</v>
      </c>
      <c r="X490" s="44">
        <v>1707.37</v>
      </c>
      <c r="Y490" s="44">
        <v>1663.98</v>
      </c>
      <c r="Z490" s="44">
        <v>1425.59</v>
      </c>
      <c r="AA490" s="44">
        <v>1212.54</v>
      </c>
    </row>
    <row r="491" spans="1:27" ht="12.75" hidden="1" customHeight="1" outlineLevel="1" x14ac:dyDescent="0.2">
      <c r="A491" s="97" t="s">
        <v>2087</v>
      </c>
      <c r="B491" s="63" t="s">
        <v>90</v>
      </c>
      <c r="C491" s="43" t="s">
        <v>79</v>
      </c>
      <c r="D491" s="44">
        <f>$D$471</f>
        <v>3559.77</v>
      </c>
      <c r="E491" s="44">
        <f t="shared" ref="E491:AA491" si="283">$D$471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2">
      <c r="A492" s="97" t="s">
        <v>2088</v>
      </c>
      <c r="B492" s="63" t="s">
        <v>83</v>
      </c>
      <c r="C492" s="43" t="s">
        <v>79</v>
      </c>
      <c r="D492" s="44">
        <v>3.63</v>
      </c>
      <c r="E492" s="44">
        <v>3.63</v>
      </c>
      <c r="F492" s="44">
        <v>3.63</v>
      </c>
      <c r="G492" s="44">
        <v>3.63</v>
      </c>
      <c r="H492" s="44">
        <v>3.63</v>
      </c>
      <c r="I492" s="44">
        <v>3.63</v>
      </c>
      <c r="J492" s="44">
        <v>3.63</v>
      </c>
      <c r="K492" s="44">
        <v>3.63</v>
      </c>
      <c r="L492" s="44">
        <v>3.63</v>
      </c>
      <c r="M492" s="44">
        <v>3.63</v>
      </c>
      <c r="N492" s="44">
        <v>3.63</v>
      </c>
      <c r="O492" s="44">
        <v>3.63</v>
      </c>
      <c r="P492" s="44">
        <v>3.63</v>
      </c>
      <c r="Q492" s="44">
        <v>3.63</v>
      </c>
      <c r="R492" s="44">
        <v>3.63</v>
      </c>
      <c r="S492" s="44">
        <v>3.63</v>
      </c>
      <c r="T492" s="44">
        <v>3.63</v>
      </c>
      <c r="U492" s="44">
        <v>3.63</v>
      </c>
      <c r="V492" s="44">
        <v>3.63</v>
      </c>
      <c r="W492" s="44">
        <v>3.63</v>
      </c>
      <c r="X492" s="44">
        <v>3.63</v>
      </c>
      <c r="Y492" s="44">
        <v>3.63</v>
      </c>
      <c r="Z492" s="44">
        <v>3.63</v>
      </c>
      <c r="AA492" s="44">
        <v>3.63</v>
      </c>
    </row>
    <row r="493" spans="1:27" ht="12.75" hidden="1" customHeight="1" outlineLevel="1" x14ac:dyDescent="0.2">
      <c r="A493" s="97" t="s">
        <v>2089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collapsed="1" x14ac:dyDescent="0.2">
      <c r="A494" s="96" t="s">
        <v>2090</v>
      </c>
      <c r="B494" s="28" t="str">
        <f>"06"&amp;"."&amp;$B$776&amp;"."&amp;$B$777</f>
        <v>06.11.2023</v>
      </c>
      <c r="C494" s="88" t="s">
        <v>76</v>
      </c>
      <c r="D494" s="89">
        <f>ROUND(((D495+D496+D498+D497)/1000),5)</f>
        <v>4.9864899999999999</v>
      </c>
      <c r="E494" s="89">
        <f>ROUND(((E495+E496+E498+E497)/1000),5)</f>
        <v>4.9101699999999999</v>
      </c>
      <c r="F494" s="89">
        <f>ROUND(((F495+F496+F498+F497)/1000),5)</f>
        <v>4.8286199999999999</v>
      </c>
      <c r="G494" s="89">
        <f t="shared" ref="G494:AA494" si="285">ROUND(((G495+G496+G498+G497)/1000),5)</f>
        <v>4.7861599999999997</v>
      </c>
      <c r="H494" s="89">
        <f t="shared" si="285"/>
        <v>4.8236999999999997</v>
      </c>
      <c r="I494" s="89">
        <f t="shared" si="285"/>
        <v>4.9171899999999997</v>
      </c>
      <c r="J494" s="89">
        <f t="shared" si="285"/>
        <v>4.9488300000000001</v>
      </c>
      <c r="K494" s="89">
        <f t="shared" si="285"/>
        <v>5.0627300000000002</v>
      </c>
      <c r="L494" s="89">
        <f t="shared" si="285"/>
        <v>5.2940699999999996</v>
      </c>
      <c r="M494" s="89">
        <f t="shared" si="285"/>
        <v>5.4874400000000003</v>
      </c>
      <c r="N494" s="89">
        <f t="shared" si="285"/>
        <v>5.6029200000000001</v>
      </c>
      <c r="O494" s="89">
        <f t="shared" si="285"/>
        <v>5.6220600000000003</v>
      </c>
      <c r="P494" s="89">
        <f t="shared" si="285"/>
        <v>5.6016899999999996</v>
      </c>
      <c r="Q494" s="89">
        <f t="shared" si="285"/>
        <v>5.6094799999999996</v>
      </c>
      <c r="R494" s="89">
        <f t="shared" si="285"/>
        <v>5.5770200000000001</v>
      </c>
      <c r="S494" s="89">
        <f t="shared" si="285"/>
        <v>5.5579299999999998</v>
      </c>
      <c r="T494" s="89">
        <f t="shared" si="285"/>
        <v>5.6283399999999997</v>
      </c>
      <c r="U494" s="89">
        <f t="shared" si="285"/>
        <v>5.6860400000000002</v>
      </c>
      <c r="V494" s="89">
        <f t="shared" si="285"/>
        <v>5.6816300000000002</v>
      </c>
      <c r="W494" s="89">
        <f t="shared" si="285"/>
        <v>5.6538199999999996</v>
      </c>
      <c r="X494" s="89">
        <f t="shared" si="285"/>
        <v>5.6202100000000002</v>
      </c>
      <c r="Y494" s="89">
        <f t="shared" si="285"/>
        <v>5.4900599999999997</v>
      </c>
      <c r="Z494" s="89">
        <f t="shared" si="285"/>
        <v>5.16737</v>
      </c>
      <c r="AA494" s="89">
        <f t="shared" si="285"/>
        <v>5.0296000000000003</v>
      </c>
    </row>
    <row r="495" spans="1:27" ht="12.75" hidden="1" customHeight="1" outlineLevel="1" x14ac:dyDescent="0.2">
      <c r="A495" s="97" t="s">
        <v>2091</v>
      </c>
      <c r="B495" s="63" t="s">
        <v>242</v>
      </c>
      <c r="C495" s="43" t="s">
        <v>79</v>
      </c>
      <c r="D495" s="44">
        <v>1206.73</v>
      </c>
      <c r="E495" s="44">
        <v>1130.4100000000001</v>
      </c>
      <c r="F495" s="44">
        <v>1048.8599999999999</v>
      </c>
      <c r="G495" s="44">
        <v>1006.4</v>
      </c>
      <c r="H495" s="44">
        <v>1043.94</v>
      </c>
      <c r="I495" s="44">
        <v>1137.43</v>
      </c>
      <c r="J495" s="44">
        <v>1169.07</v>
      </c>
      <c r="K495" s="44">
        <v>1282.97</v>
      </c>
      <c r="L495" s="44">
        <v>1514.31</v>
      </c>
      <c r="M495" s="44">
        <v>1707.68</v>
      </c>
      <c r="N495" s="44">
        <v>1823.16</v>
      </c>
      <c r="O495" s="44">
        <v>1842.3</v>
      </c>
      <c r="P495" s="44">
        <v>1821.93</v>
      </c>
      <c r="Q495" s="44">
        <v>1829.72</v>
      </c>
      <c r="R495" s="44">
        <v>1797.26</v>
      </c>
      <c r="S495" s="44">
        <v>1778.17</v>
      </c>
      <c r="T495" s="44">
        <v>1848.58</v>
      </c>
      <c r="U495" s="44">
        <v>1906.28</v>
      </c>
      <c r="V495" s="44">
        <v>1901.87</v>
      </c>
      <c r="W495" s="44">
        <v>1874.06</v>
      </c>
      <c r="X495" s="44">
        <v>1840.45</v>
      </c>
      <c r="Y495" s="44">
        <v>1710.3</v>
      </c>
      <c r="Z495" s="44">
        <v>1387.61</v>
      </c>
      <c r="AA495" s="44">
        <v>1249.8399999999999</v>
      </c>
    </row>
    <row r="496" spans="1:27" ht="12.75" hidden="1" customHeight="1" outlineLevel="1" x14ac:dyDescent="0.2">
      <c r="A496" s="97" t="s">
        <v>2092</v>
      </c>
      <c r="B496" s="63" t="s">
        <v>90</v>
      </c>
      <c r="C496" s="43" t="s">
        <v>79</v>
      </c>
      <c r="D496" s="44">
        <f>$D$471</f>
        <v>3559.77</v>
      </c>
      <c r="E496" s="44">
        <f t="shared" ref="E496:AA496" si="286">$D$471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2">
      <c r="A497" s="97" t="s">
        <v>2093</v>
      </c>
      <c r="B497" s="63" t="s">
        <v>83</v>
      </c>
      <c r="C497" s="43" t="s">
        <v>79</v>
      </c>
      <c r="D497" s="44">
        <v>3.63</v>
      </c>
      <c r="E497" s="44">
        <v>3.63</v>
      </c>
      <c r="F497" s="44">
        <v>3.63</v>
      </c>
      <c r="G497" s="44">
        <v>3.63</v>
      </c>
      <c r="H497" s="44">
        <v>3.63</v>
      </c>
      <c r="I497" s="44">
        <v>3.63</v>
      </c>
      <c r="J497" s="44">
        <v>3.63</v>
      </c>
      <c r="K497" s="44">
        <v>3.63</v>
      </c>
      <c r="L497" s="44">
        <v>3.63</v>
      </c>
      <c r="M497" s="44">
        <v>3.63</v>
      </c>
      <c r="N497" s="44">
        <v>3.63</v>
      </c>
      <c r="O497" s="44">
        <v>3.63</v>
      </c>
      <c r="P497" s="44">
        <v>3.63</v>
      </c>
      <c r="Q497" s="44">
        <v>3.63</v>
      </c>
      <c r="R497" s="44">
        <v>3.63</v>
      </c>
      <c r="S497" s="44">
        <v>3.63</v>
      </c>
      <c r="T497" s="44">
        <v>3.63</v>
      </c>
      <c r="U497" s="44">
        <v>3.63</v>
      </c>
      <c r="V497" s="44">
        <v>3.63</v>
      </c>
      <c r="W497" s="44">
        <v>3.63</v>
      </c>
      <c r="X497" s="44">
        <v>3.63</v>
      </c>
      <c r="Y497" s="44">
        <v>3.63</v>
      </c>
      <c r="Z497" s="44">
        <v>3.63</v>
      </c>
      <c r="AA497" s="44">
        <v>3.63</v>
      </c>
    </row>
    <row r="498" spans="1:27" ht="12.75" hidden="1" customHeight="1" outlineLevel="1" x14ac:dyDescent="0.2">
      <c r="A498" s="97" t="s">
        <v>2094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collapsed="1" x14ac:dyDescent="0.2">
      <c r="A499" s="96" t="s">
        <v>2095</v>
      </c>
      <c r="B499" s="28" t="str">
        <f>"07"&amp;"."&amp;$B$776&amp;"."&amp;$B$777</f>
        <v>07.11.2023</v>
      </c>
      <c r="C499" s="88" t="s">
        <v>76</v>
      </c>
      <c r="D499" s="89">
        <f>ROUND(((D500+D501+D503+D502)/1000),5)</f>
        <v>4.9368800000000004</v>
      </c>
      <c r="E499" s="89">
        <f>ROUND(((E500+E501+E503+E502)/1000),5)</f>
        <v>4.7826899999999997</v>
      </c>
      <c r="F499" s="89">
        <f>ROUND(((F500+F501+F503+F502)/1000),5)</f>
        <v>4.6776200000000001</v>
      </c>
      <c r="G499" s="89">
        <f t="shared" ref="G499:AA499" si="288">ROUND(((G500+G501+G503+G502)/1000),5)</f>
        <v>4.6351399999999998</v>
      </c>
      <c r="H499" s="89">
        <f t="shared" si="288"/>
        <v>4.7161299999999997</v>
      </c>
      <c r="I499" s="89">
        <f t="shared" si="288"/>
        <v>4.9417</v>
      </c>
      <c r="J499" s="89">
        <f t="shared" si="288"/>
        <v>5.0058699999999998</v>
      </c>
      <c r="K499" s="89">
        <f t="shared" si="288"/>
        <v>5.2477900000000002</v>
      </c>
      <c r="L499" s="89">
        <f t="shared" si="288"/>
        <v>5.4918399999999998</v>
      </c>
      <c r="M499" s="89">
        <f t="shared" si="288"/>
        <v>5.6344599999999998</v>
      </c>
      <c r="N499" s="89">
        <f t="shared" si="288"/>
        <v>5.6453600000000002</v>
      </c>
      <c r="O499" s="89">
        <f t="shared" si="288"/>
        <v>5.6474700000000002</v>
      </c>
      <c r="P499" s="89">
        <f t="shared" si="288"/>
        <v>5.6074400000000004</v>
      </c>
      <c r="Q499" s="89">
        <f t="shared" si="288"/>
        <v>5.6252700000000004</v>
      </c>
      <c r="R499" s="89">
        <f t="shared" si="288"/>
        <v>5.6315200000000001</v>
      </c>
      <c r="S499" s="89">
        <f t="shared" si="288"/>
        <v>5.6536900000000001</v>
      </c>
      <c r="T499" s="89">
        <f t="shared" si="288"/>
        <v>5.6491199999999999</v>
      </c>
      <c r="U499" s="89">
        <f t="shared" si="288"/>
        <v>5.6308999999999996</v>
      </c>
      <c r="V499" s="89">
        <f t="shared" si="288"/>
        <v>5.6904000000000003</v>
      </c>
      <c r="W499" s="89">
        <f t="shared" si="288"/>
        <v>5.5956700000000001</v>
      </c>
      <c r="X499" s="89">
        <f t="shared" si="288"/>
        <v>5.4654499999999997</v>
      </c>
      <c r="Y499" s="89">
        <f t="shared" si="288"/>
        <v>5.4044699999999999</v>
      </c>
      <c r="Z499" s="89">
        <f t="shared" si="288"/>
        <v>5.0797400000000001</v>
      </c>
      <c r="AA499" s="89">
        <f t="shared" si="288"/>
        <v>4.9639300000000004</v>
      </c>
    </row>
    <row r="500" spans="1:27" ht="12.75" hidden="1" customHeight="1" outlineLevel="1" x14ac:dyDescent="0.2">
      <c r="A500" s="97" t="s">
        <v>2096</v>
      </c>
      <c r="B500" s="63" t="s">
        <v>242</v>
      </c>
      <c r="C500" s="43" t="s">
        <v>79</v>
      </c>
      <c r="D500" s="44">
        <v>1157.1199999999999</v>
      </c>
      <c r="E500" s="44">
        <v>1002.93</v>
      </c>
      <c r="F500" s="44">
        <v>897.86</v>
      </c>
      <c r="G500" s="44">
        <v>855.38</v>
      </c>
      <c r="H500" s="44">
        <v>936.37</v>
      </c>
      <c r="I500" s="44">
        <v>1161.94</v>
      </c>
      <c r="J500" s="44">
        <v>1226.1099999999999</v>
      </c>
      <c r="K500" s="44">
        <v>1468.03</v>
      </c>
      <c r="L500" s="44">
        <v>1712.08</v>
      </c>
      <c r="M500" s="44">
        <v>1854.7</v>
      </c>
      <c r="N500" s="44">
        <v>1865.6</v>
      </c>
      <c r="O500" s="44">
        <v>1867.71</v>
      </c>
      <c r="P500" s="44">
        <v>1827.68</v>
      </c>
      <c r="Q500" s="44">
        <v>1845.51</v>
      </c>
      <c r="R500" s="44">
        <v>1851.76</v>
      </c>
      <c r="S500" s="44">
        <v>1873.93</v>
      </c>
      <c r="T500" s="44">
        <v>1869.36</v>
      </c>
      <c r="U500" s="44">
        <v>1851.14</v>
      </c>
      <c r="V500" s="44">
        <v>1910.64</v>
      </c>
      <c r="W500" s="44">
        <v>1815.91</v>
      </c>
      <c r="X500" s="44">
        <v>1685.69</v>
      </c>
      <c r="Y500" s="44">
        <v>1624.71</v>
      </c>
      <c r="Z500" s="44">
        <v>1299.98</v>
      </c>
      <c r="AA500" s="44">
        <v>1184.17</v>
      </c>
    </row>
    <row r="501" spans="1:27" ht="12.75" hidden="1" customHeight="1" outlineLevel="1" x14ac:dyDescent="0.2">
      <c r="A501" s="97" t="s">
        <v>2097</v>
      </c>
      <c r="B501" s="63" t="s">
        <v>90</v>
      </c>
      <c r="C501" s="43" t="s">
        <v>79</v>
      </c>
      <c r="D501" s="44">
        <f>$D$471</f>
        <v>3559.77</v>
      </c>
      <c r="E501" s="44">
        <f t="shared" ref="E501:AA501" si="289">$D$471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2">
      <c r="A502" s="97" t="s">
        <v>2098</v>
      </c>
      <c r="B502" s="63" t="s">
        <v>83</v>
      </c>
      <c r="C502" s="43" t="s">
        <v>79</v>
      </c>
      <c r="D502" s="44">
        <v>3.63</v>
      </c>
      <c r="E502" s="44">
        <v>3.63</v>
      </c>
      <c r="F502" s="44">
        <v>3.63</v>
      </c>
      <c r="G502" s="44">
        <v>3.63</v>
      </c>
      <c r="H502" s="44">
        <v>3.63</v>
      </c>
      <c r="I502" s="44">
        <v>3.63</v>
      </c>
      <c r="J502" s="44">
        <v>3.63</v>
      </c>
      <c r="K502" s="44">
        <v>3.63</v>
      </c>
      <c r="L502" s="44">
        <v>3.63</v>
      </c>
      <c r="M502" s="44">
        <v>3.63</v>
      </c>
      <c r="N502" s="44">
        <v>3.63</v>
      </c>
      <c r="O502" s="44">
        <v>3.63</v>
      </c>
      <c r="P502" s="44">
        <v>3.63</v>
      </c>
      <c r="Q502" s="44">
        <v>3.63</v>
      </c>
      <c r="R502" s="44">
        <v>3.63</v>
      </c>
      <c r="S502" s="44">
        <v>3.63</v>
      </c>
      <c r="T502" s="44">
        <v>3.63</v>
      </c>
      <c r="U502" s="44">
        <v>3.63</v>
      </c>
      <c r="V502" s="44">
        <v>3.63</v>
      </c>
      <c r="W502" s="44">
        <v>3.63</v>
      </c>
      <c r="X502" s="44">
        <v>3.63</v>
      </c>
      <c r="Y502" s="44">
        <v>3.63</v>
      </c>
      <c r="Z502" s="44">
        <v>3.63</v>
      </c>
      <c r="AA502" s="44">
        <v>3.63</v>
      </c>
    </row>
    <row r="503" spans="1:27" ht="12.75" hidden="1" customHeight="1" outlineLevel="1" x14ac:dyDescent="0.2">
      <c r="A503" s="97" t="s">
        <v>2099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collapsed="1" x14ac:dyDescent="0.2">
      <c r="A504" s="96" t="s">
        <v>2100</v>
      </c>
      <c r="B504" s="28" t="str">
        <f>"08"&amp;"."&amp;$B$776&amp;"."&amp;$B$777</f>
        <v>08.11.2023</v>
      </c>
      <c r="C504" s="88" t="s">
        <v>76</v>
      </c>
      <c r="D504" s="89">
        <f>ROUND(((D505+D506+D508+D507)/1000),5)</f>
        <v>4.9763200000000003</v>
      </c>
      <c r="E504" s="89">
        <f>ROUND(((E505+E506+E508+E507)/1000),5)</f>
        <v>4.9472100000000001</v>
      </c>
      <c r="F504" s="89">
        <f>ROUND(((F505+F506+F508+F507)/1000),5)</f>
        <v>4.7214799999999997</v>
      </c>
      <c r="G504" s="89">
        <f t="shared" ref="G504:AA504" si="291">ROUND(((G505+G506+G508+G507)/1000),5)</f>
        <v>4.7172099999999997</v>
      </c>
      <c r="H504" s="89">
        <f t="shared" si="291"/>
        <v>4.7419900000000004</v>
      </c>
      <c r="I504" s="89">
        <f t="shared" si="291"/>
        <v>4.9665499999999998</v>
      </c>
      <c r="J504" s="89">
        <f t="shared" si="291"/>
        <v>4.9977900000000002</v>
      </c>
      <c r="K504" s="89">
        <f t="shared" si="291"/>
        <v>5.2787600000000001</v>
      </c>
      <c r="L504" s="89">
        <f t="shared" si="291"/>
        <v>5.4395499999999997</v>
      </c>
      <c r="M504" s="89">
        <f t="shared" si="291"/>
        <v>5.6180099999999999</v>
      </c>
      <c r="N504" s="89">
        <f t="shared" si="291"/>
        <v>5.6286699999999996</v>
      </c>
      <c r="O504" s="89">
        <f t="shared" si="291"/>
        <v>5.65787</v>
      </c>
      <c r="P504" s="89">
        <f t="shared" si="291"/>
        <v>5.6583899999999998</v>
      </c>
      <c r="Q504" s="89">
        <f t="shared" si="291"/>
        <v>5.6680400000000004</v>
      </c>
      <c r="R504" s="89">
        <f t="shared" si="291"/>
        <v>5.6458599999999999</v>
      </c>
      <c r="S504" s="89">
        <f t="shared" si="291"/>
        <v>5.68032</v>
      </c>
      <c r="T504" s="89">
        <f t="shared" si="291"/>
        <v>5.6856900000000001</v>
      </c>
      <c r="U504" s="89">
        <f t="shared" si="291"/>
        <v>5.6833299999999998</v>
      </c>
      <c r="V504" s="89">
        <f t="shared" si="291"/>
        <v>5.6782399999999997</v>
      </c>
      <c r="W504" s="89">
        <f t="shared" si="291"/>
        <v>5.6176599999999999</v>
      </c>
      <c r="X504" s="89">
        <f t="shared" si="291"/>
        <v>5.55253</v>
      </c>
      <c r="Y504" s="89">
        <f t="shared" si="291"/>
        <v>5.4323600000000001</v>
      </c>
      <c r="Z504" s="89">
        <f t="shared" si="291"/>
        <v>5.1337000000000002</v>
      </c>
      <c r="AA504" s="89">
        <f t="shared" si="291"/>
        <v>4.9819899999999997</v>
      </c>
    </row>
    <row r="505" spans="1:27" ht="12.75" hidden="1" customHeight="1" outlineLevel="1" x14ac:dyDescent="0.2">
      <c r="A505" s="97" t="s">
        <v>2101</v>
      </c>
      <c r="B505" s="63" t="s">
        <v>242</v>
      </c>
      <c r="C505" s="43" t="s">
        <v>79</v>
      </c>
      <c r="D505" s="44">
        <v>1196.56</v>
      </c>
      <c r="E505" s="44">
        <v>1167.45</v>
      </c>
      <c r="F505" s="44">
        <v>941.72</v>
      </c>
      <c r="G505" s="44">
        <v>937.45</v>
      </c>
      <c r="H505" s="44">
        <v>962.23</v>
      </c>
      <c r="I505" s="44">
        <v>1186.79</v>
      </c>
      <c r="J505" s="44">
        <v>1218.03</v>
      </c>
      <c r="K505" s="44">
        <v>1499</v>
      </c>
      <c r="L505" s="44">
        <v>1659.79</v>
      </c>
      <c r="M505" s="44">
        <v>1838.25</v>
      </c>
      <c r="N505" s="44">
        <v>1848.91</v>
      </c>
      <c r="O505" s="44">
        <v>1878.11</v>
      </c>
      <c r="P505" s="44">
        <v>1878.63</v>
      </c>
      <c r="Q505" s="44">
        <v>1888.28</v>
      </c>
      <c r="R505" s="44">
        <v>1866.1</v>
      </c>
      <c r="S505" s="44">
        <v>1900.56</v>
      </c>
      <c r="T505" s="44">
        <v>1905.93</v>
      </c>
      <c r="U505" s="44">
        <v>1903.57</v>
      </c>
      <c r="V505" s="44">
        <v>1898.48</v>
      </c>
      <c r="W505" s="44">
        <v>1837.9</v>
      </c>
      <c r="X505" s="44">
        <v>1772.77</v>
      </c>
      <c r="Y505" s="44">
        <v>1652.6</v>
      </c>
      <c r="Z505" s="44">
        <v>1353.94</v>
      </c>
      <c r="AA505" s="44">
        <v>1202.23</v>
      </c>
    </row>
    <row r="506" spans="1:27" ht="12.75" hidden="1" customHeight="1" outlineLevel="1" x14ac:dyDescent="0.2">
      <c r="A506" s="97" t="s">
        <v>2102</v>
      </c>
      <c r="B506" s="63" t="s">
        <v>90</v>
      </c>
      <c r="C506" s="43" t="s">
        <v>79</v>
      </c>
      <c r="D506" s="44">
        <f>$D$471</f>
        <v>3559.77</v>
      </c>
      <c r="E506" s="44">
        <f t="shared" ref="E506:AA506" si="292">$D$471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2">
      <c r="A507" s="97" t="s">
        <v>2103</v>
      </c>
      <c r="B507" s="63" t="s">
        <v>83</v>
      </c>
      <c r="C507" s="43" t="s">
        <v>79</v>
      </c>
      <c r="D507" s="44">
        <v>3.63</v>
      </c>
      <c r="E507" s="44">
        <v>3.63</v>
      </c>
      <c r="F507" s="44">
        <v>3.63</v>
      </c>
      <c r="G507" s="44">
        <v>3.63</v>
      </c>
      <c r="H507" s="44">
        <v>3.63</v>
      </c>
      <c r="I507" s="44">
        <v>3.63</v>
      </c>
      <c r="J507" s="44">
        <v>3.63</v>
      </c>
      <c r="K507" s="44">
        <v>3.63</v>
      </c>
      <c r="L507" s="44">
        <v>3.63</v>
      </c>
      <c r="M507" s="44">
        <v>3.63</v>
      </c>
      <c r="N507" s="44">
        <v>3.63</v>
      </c>
      <c r="O507" s="44">
        <v>3.63</v>
      </c>
      <c r="P507" s="44">
        <v>3.63</v>
      </c>
      <c r="Q507" s="44">
        <v>3.63</v>
      </c>
      <c r="R507" s="44">
        <v>3.63</v>
      </c>
      <c r="S507" s="44">
        <v>3.63</v>
      </c>
      <c r="T507" s="44">
        <v>3.63</v>
      </c>
      <c r="U507" s="44">
        <v>3.63</v>
      </c>
      <c r="V507" s="44">
        <v>3.63</v>
      </c>
      <c r="W507" s="44">
        <v>3.63</v>
      </c>
      <c r="X507" s="44">
        <v>3.63</v>
      </c>
      <c r="Y507" s="44">
        <v>3.63</v>
      </c>
      <c r="Z507" s="44">
        <v>3.63</v>
      </c>
      <c r="AA507" s="44">
        <v>3.63</v>
      </c>
    </row>
    <row r="508" spans="1:27" ht="12.75" hidden="1" customHeight="1" outlineLevel="1" x14ac:dyDescent="0.2">
      <c r="A508" s="97" t="s">
        <v>2104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collapsed="1" x14ac:dyDescent="0.2">
      <c r="A509" s="96" t="s">
        <v>2105</v>
      </c>
      <c r="B509" s="28" t="str">
        <f>"09"&amp;"."&amp;$B$776&amp;"."&amp;$B$777</f>
        <v>09.11.2023</v>
      </c>
      <c r="C509" s="88" t="s">
        <v>76</v>
      </c>
      <c r="D509" s="89">
        <f>ROUND(((D510+D511+D513+D512)/1000),5)</f>
        <v>4.9976000000000003</v>
      </c>
      <c r="E509" s="89">
        <f>ROUND(((E510+E511+E513+E512)/1000),5)</f>
        <v>4.9577200000000001</v>
      </c>
      <c r="F509" s="89">
        <f>ROUND(((F510+F511+F513+F512)/1000),5)</f>
        <v>4.9016999999999999</v>
      </c>
      <c r="G509" s="89">
        <f t="shared" ref="G509:AA509" si="294">ROUND(((G510+G511+G513+G512)/1000),5)</f>
        <v>4.7700300000000002</v>
      </c>
      <c r="H509" s="89">
        <f t="shared" si="294"/>
        <v>4.92753</v>
      </c>
      <c r="I509" s="89">
        <f t="shared" si="294"/>
        <v>4.9681100000000002</v>
      </c>
      <c r="J509" s="89">
        <f t="shared" si="294"/>
        <v>5.04758</v>
      </c>
      <c r="K509" s="89">
        <f t="shared" si="294"/>
        <v>5.31487</v>
      </c>
      <c r="L509" s="89">
        <f t="shared" si="294"/>
        <v>5.4848299999999997</v>
      </c>
      <c r="M509" s="89">
        <f t="shared" si="294"/>
        <v>5.6305800000000001</v>
      </c>
      <c r="N509" s="89">
        <f t="shared" si="294"/>
        <v>5.6845499999999998</v>
      </c>
      <c r="O509" s="89">
        <f t="shared" si="294"/>
        <v>5.6909000000000001</v>
      </c>
      <c r="P509" s="89">
        <f t="shared" si="294"/>
        <v>5.6556699999999998</v>
      </c>
      <c r="Q509" s="89">
        <f t="shared" si="294"/>
        <v>5.6626300000000001</v>
      </c>
      <c r="R509" s="89">
        <f t="shared" si="294"/>
        <v>5.66282</v>
      </c>
      <c r="S509" s="89">
        <f t="shared" si="294"/>
        <v>5.6419699999999997</v>
      </c>
      <c r="T509" s="89">
        <f t="shared" si="294"/>
        <v>5.5904499999999997</v>
      </c>
      <c r="U509" s="89">
        <f t="shared" si="294"/>
        <v>5.7638100000000003</v>
      </c>
      <c r="V509" s="89">
        <f t="shared" si="294"/>
        <v>5.7582100000000001</v>
      </c>
      <c r="W509" s="89">
        <f t="shared" si="294"/>
        <v>5.6309800000000001</v>
      </c>
      <c r="X509" s="89">
        <f t="shared" si="294"/>
        <v>5.4456199999999999</v>
      </c>
      <c r="Y509" s="89">
        <f t="shared" si="294"/>
        <v>5.3941100000000004</v>
      </c>
      <c r="Z509" s="89">
        <f t="shared" si="294"/>
        <v>5.1166200000000002</v>
      </c>
      <c r="AA509" s="89">
        <f t="shared" si="294"/>
        <v>5.0097300000000002</v>
      </c>
    </row>
    <row r="510" spans="1:27" ht="12.75" hidden="1" customHeight="1" outlineLevel="1" x14ac:dyDescent="0.2">
      <c r="A510" s="97" t="s">
        <v>2106</v>
      </c>
      <c r="B510" s="63" t="s">
        <v>242</v>
      </c>
      <c r="C510" s="43" t="s">
        <v>79</v>
      </c>
      <c r="D510" s="44">
        <v>1217.8399999999999</v>
      </c>
      <c r="E510" s="44">
        <v>1177.96</v>
      </c>
      <c r="F510" s="44">
        <v>1121.94</v>
      </c>
      <c r="G510" s="44">
        <v>990.27</v>
      </c>
      <c r="H510" s="44">
        <v>1147.77</v>
      </c>
      <c r="I510" s="44">
        <v>1188.3499999999999</v>
      </c>
      <c r="J510" s="44">
        <v>1267.82</v>
      </c>
      <c r="K510" s="44">
        <v>1535.11</v>
      </c>
      <c r="L510" s="44">
        <v>1705.07</v>
      </c>
      <c r="M510" s="44">
        <v>1850.82</v>
      </c>
      <c r="N510" s="44">
        <v>1904.79</v>
      </c>
      <c r="O510" s="44">
        <v>1911.14</v>
      </c>
      <c r="P510" s="44">
        <v>1875.91</v>
      </c>
      <c r="Q510" s="44">
        <v>1882.87</v>
      </c>
      <c r="R510" s="44">
        <v>1883.06</v>
      </c>
      <c r="S510" s="44">
        <v>1862.21</v>
      </c>
      <c r="T510" s="44">
        <v>1810.69</v>
      </c>
      <c r="U510" s="44">
        <v>1984.05</v>
      </c>
      <c r="V510" s="44">
        <v>1978.45</v>
      </c>
      <c r="W510" s="44">
        <v>1851.22</v>
      </c>
      <c r="X510" s="44">
        <v>1665.86</v>
      </c>
      <c r="Y510" s="44">
        <v>1614.35</v>
      </c>
      <c r="Z510" s="44">
        <v>1336.86</v>
      </c>
      <c r="AA510" s="44">
        <v>1229.97</v>
      </c>
    </row>
    <row r="511" spans="1:27" ht="12.75" hidden="1" customHeight="1" outlineLevel="1" x14ac:dyDescent="0.2">
      <c r="A511" s="97" t="s">
        <v>2107</v>
      </c>
      <c r="B511" s="63" t="s">
        <v>90</v>
      </c>
      <c r="C511" s="43" t="s">
        <v>79</v>
      </c>
      <c r="D511" s="44">
        <f>$D$471</f>
        <v>3559.77</v>
      </c>
      <c r="E511" s="44">
        <f t="shared" ref="E511:AA511" si="295">$D$471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2">
      <c r="A512" s="97" t="s">
        <v>2108</v>
      </c>
      <c r="B512" s="63" t="s">
        <v>83</v>
      </c>
      <c r="C512" s="43" t="s">
        <v>79</v>
      </c>
      <c r="D512" s="44">
        <v>3.63</v>
      </c>
      <c r="E512" s="44">
        <v>3.63</v>
      </c>
      <c r="F512" s="44">
        <v>3.63</v>
      </c>
      <c r="G512" s="44">
        <v>3.63</v>
      </c>
      <c r="H512" s="44">
        <v>3.63</v>
      </c>
      <c r="I512" s="44">
        <v>3.63</v>
      </c>
      <c r="J512" s="44">
        <v>3.63</v>
      </c>
      <c r="K512" s="44">
        <v>3.63</v>
      </c>
      <c r="L512" s="44">
        <v>3.63</v>
      </c>
      <c r="M512" s="44">
        <v>3.63</v>
      </c>
      <c r="N512" s="44">
        <v>3.63</v>
      </c>
      <c r="O512" s="44">
        <v>3.63</v>
      </c>
      <c r="P512" s="44">
        <v>3.63</v>
      </c>
      <c r="Q512" s="44">
        <v>3.63</v>
      </c>
      <c r="R512" s="44">
        <v>3.63</v>
      </c>
      <c r="S512" s="44">
        <v>3.63</v>
      </c>
      <c r="T512" s="44">
        <v>3.63</v>
      </c>
      <c r="U512" s="44">
        <v>3.63</v>
      </c>
      <c r="V512" s="44">
        <v>3.63</v>
      </c>
      <c r="W512" s="44">
        <v>3.63</v>
      </c>
      <c r="X512" s="44">
        <v>3.63</v>
      </c>
      <c r="Y512" s="44">
        <v>3.63</v>
      </c>
      <c r="Z512" s="44">
        <v>3.63</v>
      </c>
      <c r="AA512" s="44">
        <v>3.63</v>
      </c>
    </row>
    <row r="513" spans="1:27" ht="12.75" hidden="1" customHeight="1" outlineLevel="1" x14ac:dyDescent="0.2">
      <c r="A513" s="97" t="s">
        <v>2109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collapsed="1" x14ac:dyDescent="0.2">
      <c r="A514" s="96" t="s">
        <v>2110</v>
      </c>
      <c r="B514" s="28" t="str">
        <f>"10"&amp;"."&amp;$B$776&amp;"."&amp;$B$777</f>
        <v>10.11.2023</v>
      </c>
      <c r="C514" s="88" t="s">
        <v>76</v>
      </c>
      <c r="D514" s="89">
        <f>ROUND(((D515+D516+D518+D517)/1000),5)</f>
        <v>4.9793099999999999</v>
      </c>
      <c r="E514" s="89">
        <f>ROUND(((E515+E516+E518+E517)/1000),5)</f>
        <v>4.9393200000000004</v>
      </c>
      <c r="F514" s="89">
        <f>ROUND(((F515+F516+F518+F517)/1000),5)</f>
        <v>4.9022399999999999</v>
      </c>
      <c r="G514" s="89">
        <f t="shared" ref="G514:AA514" si="297">ROUND(((G515+G516+G518+G517)/1000),5)</f>
        <v>4.7709299999999999</v>
      </c>
      <c r="H514" s="89">
        <f t="shared" si="297"/>
        <v>4.8972300000000004</v>
      </c>
      <c r="I514" s="89">
        <f t="shared" si="297"/>
        <v>4.97011</v>
      </c>
      <c r="J514" s="89">
        <f t="shared" si="297"/>
        <v>5.0547399999999998</v>
      </c>
      <c r="K514" s="89">
        <f t="shared" si="297"/>
        <v>5.3524799999999999</v>
      </c>
      <c r="L514" s="89">
        <f t="shared" si="297"/>
        <v>5.6026600000000002</v>
      </c>
      <c r="M514" s="89">
        <f t="shared" si="297"/>
        <v>5.6617899999999999</v>
      </c>
      <c r="N514" s="89">
        <f t="shared" si="297"/>
        <v>5.6753200000000001</v>
      </c>
      <c r="O514" s="89">
        <f t="shared" si="297"/>
        <v>5.7184699999999999</v>
      </c>
      <c r="P514" s="89">
        <f t="shared" si="297"/>
        <v>5.6888199999999998</v>
      </c>
      <c r="Q514" s="89">
        <f t="shared" si="297"/>
        <v>5.6917400000000002</v>
      </c>
      <c r="R514" s="89">
        <f t="shared" si="297"/>
        <v>5.6906600000000003</v>
      </c>
      <c r="S514" s="89">
        <f t="shared" si="297"/>
        <v>5.69198</v>
      </c>
      <c r="T514" s="89">
        <f t="shared" si="297"/>
        <v>5.6586800000000004</v>
      </c>
      <c r="U514" s="89">
        <f t="shared" si="297"/>
        <v>5.7840999999999996</v>
      </c>
      <c r="V514" s="89">
        <f t="shared" si="297"/>
        <v>5.7625000000000002</v>
      </c>
      <c r="W514" s="89">
        <f t="shared" si="297"/>
        <v>5.7132699999999996</v>
      </c>
      <c r="X514" s="89">
        <f t="shared" si="297"/>
        <v>5.6436400000000004</v>
      </c>
      <c r="Y514" s="89">
        <f t="shared" si="297"/>
        <v>5.4776199999999999</v>
      </c>
      <c r="Z514" s="89">
        <f t="shared" si="297"/>
        <v>5.24322</v>
      </c>
      <c r="AA514" s="89">
        <f t="shared" si="297"/>
        <v>5.0273700000000003</v>
      </c>
    </row>
    <row r="515" spans="1:27" ht="12.75" hidden="1" customHeight="1" outlineLevel="1" x14ac:dyDescent="0.2">
      <c r="A515" s="97" t="s">
        <v>2111</v>
      </c>
      <c r="B515" s="63" t="s">
        <v>242</v>
      </c>
      <c r="C515" s="43" t="s">
        <v>79</v>
      </c>
      <c r="D515" s="44">
        <v>1199.55</v>
      </c>
      <c r="E515" s="44">
        <v>1159.56</v>
      </c>
      <c r="F515" s="44">
        <v>1122.48</v>
      </c>
      <c r="G515" s="44">
        <v>991.17</v>
      </c>
      <c r="H515" s="44">
        <v>1117.47</v>
      </c>
      <c r="I515" s="44">
        <v>1190.3499999999999</v>
      </c>
      <c r="J515" s="44">
        <v>1274.98</v>
      </c>
      <c r="K515" s="44">
        <v>1572.72</v>
      </c>
      <c r="L515" s="44">
        <v>1822.9</v>
      </c>
      <c r="M515" s="44">
        <v>1882.03</v>
      </c>
      <c r="N515" s="44">
        <v>1895.56</v>
      </c>
      <c r="O515" s="44">
        <v>1938.71</v>
      </c>
      <c r="P515" s="44">
        <v>1909.06</v>
      </c>
      <c r="Q515" s="44">
        <v>1911.98</v>
      </c>
      <c r="R515" s="44">
        <v>1910.9</v>
      </c>
      <c r="S515" s="44">
        <v>1912.22</v>
      </c>
      <c r="T515" s="44">
        <v>1878.92</v>
      </c>
      <c r="U515" s="44">
        <v>2004.34</v>
      </c>
      <c r="V515" s="44">
        <v>1982.74</v>
      </c>
      <c r="W515" s="44">
        <v>1933.51</v>
      </c>
      <c r="X515" s="44">
        <v>1863.88</v>
      </c>
      <c r="Y515" s="44">
        <v>1697.86</v>
      </c>
      <c r="Z515" s="44">
        <v>1463.46</v>
      </c>
      <c r="AA515" s="44">
        <v>1247.6099999999999</v>
      </c>
    </row>
    <row r="516" spans="1:27" ht="12.75" hidden="1" customHeight="1" outlineLevel="1" x14ac:dyDescent="0.2">
      <c r="A516" s="97" t="s">
        <v>2112</v>
      </c>
      <c r="B516" s="63" t="s">
        <v>90</v>
      </c>
      <c r="C516" s="43" t="s">
        <v>79</v>
      </c>
      <c r="D516" s="44">
        <f>$D$471</f>
        <v>3559.77</v>
      </c>
      <c r="E516" s="44">
        <f t="shared" ref="E516:AA516" si="298">$D$471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2">
      <c r="A517" s="97" t="s">
        <v>2113</v>
      </c>
      <c r="B517" s="63" t="s">
        <v>83</v>
      </c>
      <c r="C517" s="43" t="s">
        <v>79</v>
      </c>
      <c r="D517" s="44">
        <v>3.63</v>
      </c>
      <c r="E517" s="44">
        <v>3.63</v>
      </c>
      <c r="F517" s="44">
        <v>3.63</v>
      </c>
      <c r="G517" s="44">
        <v>3.63</v>
      </c>
      <c r="H517" s="44">
        <v>3.63</v>
      </c>
      <c r="I517" s="44">
        <v>3.63</v>
      </c>
      <c r="J517" s="44">
        <v>3.63</v>
      </c>
      <c r="K517" s="44">
        <v>3.63</v>
      </c>
      <c r="L517" s="44">
        <v>3.63</v>
      </c>
      <c r="M517" s="44">
        <v>3.63</v>
      </c>
      <c r="N517" s="44">
        <v>3.63</v>
      </c>
      <c r="O517" s="44">
        <v>3.63</v>
      </c>
      <c r="P517" s="44">
        <v>3.63</v>
      </c>
      <c r="Q517" s="44">
        <v>3.63</v>
      </c>
      <c r="R517" s="44">
        <v>3.63</v>
      </c>
      <c r="S517" s="44">
        <v>3.63</v>
      </c>
      <c r="T517" s="44">
        <v>3.63</v>
      </c>
      <c r="U517" s="44">
        <v>3.63</v>
      </c>
      <c r="V517" s="44">
        <v>3.63</v>
      </c>
      <c r="W517" s="44">
        <v>3.63</v>
      </c>
      <c r="X517" s="44">
        <v>3.63</v>
      </c>
      <c r="Y517" s="44">
        <v>3.63</v>
      </c>
      <c r="Z517" s="44">
        <v>3.63</v>
      </c>
      <c r="AA517" s="44">
        <v>3.63</v>
      </c>
    </row>
    <row r="518" spans="1:27" ht="12.75" hidden="1" customHeight="1" outlineLevel="1" x14ac:dyDescent="0.2">
      <c r="A518" s="97" t="s">
        <v>2114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collapsed="1" x14ac:dyDescent="0.2">
      <c r="A519" s="96" t="s">
        <v>2115</v>
      </c>
      <c r="B519" s="28" t="str">
        <f>"11"&amp;"."&amp;$B$776&amp;"."&amp;$B$777</f>
        <v>11.11.2023</v>
      </c>
      <c r="C519" s="88" t="s">
        <v>76</v>
      </c>
      <c r="D519" s="89">
        <f>ROUND(((D520+D521+D523+D522)/1000),5)</f>
        <v>5.0061799999999996</v>
      </c>
      <c r="E519" s="89">
        <f>ROUND(((E520+E521+E523+E522)/1000),5)</f>
        <v>4.9687000000000001</v>
      </c>
      <c r="F519" s="89">
        <f>ROUND(((F520+F521+F523+F522)/1000),5)</f>
        <v>4.9466799999999997</v>
      </c>
      <c r="G519" s="89">
        <f t="shared" ref="G519:AA519" si="300">ROUND(((G520+G521+G523+G522)/1000),5)</f>
        <v>4.9136300000000004</v>
      </c>
      <c r="H519" s="89">
        <f t="shared" si="300"/>
        <v>4.9280200000000001</v>
      </c>
      <c r="I519" s="89">
        <f t="shared" si="300"/>
        <v>4.9676200000000001</v>
      </c>
      <c r="J519" s="89">
        <f t="shared" si="300"/>
        <v>4.9764900000000001</v>
      </c>
      <c r="K519" s="89">
        <f t="shared" si="300"/>
        <v>5.0460500000000001</v>
      </c>
      <c r="L519" s="89">
        <f t="shared" si="300"/>
        <v>5.30403</v>
      </c>
      <c r="M519" s="89">
        <f t="shared" si="300"/>
        <v>5.4320199999999996</v>
      </c>
      <c r="N519" s="89">
        <f t="shared" si="300"/>
        <v>5.4891800000000002</v>
      </c>
      <c r="O519" s="89">
        <f t="shared" si="300"/>
        <v>5.4867400000000002</v>
      </c>
      <c r="P519" s="89">
        <f t="shared" si="300"/>
        <v>5.4486699999999999</v>
      </c>
      <c r="Q519" s="89">
        <f t="shared" si="300"/>
        <v>5.4481400000000004</v>
      </c>
      <c r="R519" s="89">
        <f t="shared" si="300"/>
        <v>5.4500599999999997</v>
      </c>
      <c r="S519" s="89">
        <f t="shared" si="300"/>
        <v>5.4369699999999996</v>
      </c>
      <c r="T519" s="89">
        <f t="shared" si="300"/>
        <v>5.5324200000000001</v>
      </c>
      <c r="U519" s="89">
        <f t="shared" si="300"/>
        <v>5.5896299999999997</v>
      </c>
      <c r="V519" s="89">
        <f t="shared" si="300"/>
        <v>5.6695000000000002</v>
      </c>
      <c r="W519" s="89">
        <f t="shared" si="300"/>
        <v>5.6197600000000003</v>
      </c>
      <c r="X519" s="89">
        <f t="shared" si="300"/>
        <v>5.4752200000000002</v>
      </c>
      <c r="Y519" s="89">
        <f t="shared" si="300"/>
        <v>5.3749399999999996</v>
      </c>
      <c r="Z519" s="89">
        <f t="shared" si="300"/>
        <v>5.1459400000000004</v>
      </c>
      <c r="AA519" s="89">
        <f t="shared" si="300"/>
        <v>4.9768999999999997</v>
      </c>
    </row>
    <row r="520" spans="1:27" ht="12.75" hidden="1" customHeight="1" outlineLevel="1" x14ac:dyDescent="0.2">
      <c r="A520" s="97" t="s">
        <v>2116</v>
      </c>
      <c r="B520" s="63" t="s">
        <v>242</v>
      </c>
      <c r="C520" s="43" t="s">
        <v>79</v>
      </c>
      <c r="D520" s="44">
        <v>1226.42</v>
      </c>
      <c r="E520" s="44">
        <v>1188.94</v>
      </c>
      <c r="F520" s="44">
        <v>1166.92</v>
      </c>
      <c r="G520" s="44">
        <v>1133.8699999999999</v>
      </c>
      <c r="H520" s="44">
        <v>1148.26</v>
      </c>
      <c r="I520" s="44">
        <v>1187.8599999999999</v>
      </c>
      <c r="J520" s="44">
        <v>1196.73</v>
      </c>
      <c r="K520" s="44">
        <v>1266.29</v>
      </c>
      <c r="L520" s="44">
        <v>1524.27</v>
      </c>
      <c r="M520" s="44">
        <v>1652.26</v>
      </c>
      <c r="N520" s="44">
        <v>1709.42</v>
      </c>
      <c r="O520" s="44">
        <v>1706.98</v>
      </c>
      <c r="P520" s="44">
        <v>1668.91</v>
      </c>
      <c r="Q520" s="44">
        <v>1668.38</v>
      </c>
      <c r="R520" s="44">
        <v>1670.3</v>
      </c>
      <c r="S520" s="44">
        <v>1657.21</v>
      </c>
      <c r="T520" s="44">
        <v>1752.66</v>
      </c>
      <c r="U520" s="44">
        <v>1809.87</v>
      </c>
      <c r="V520" s="44">
        <v>1889.74</v>
      </c>
      <c r="W520" s="44">
        <v>1840</v>
      </c>
      <c r="X520" s="44">
        <v>1695.46</v>
      </c>
      <c r="Y520" s="44">
        <v>1595.18</v>
      </c>
      <c r="Z520" s="44">
        <v>1366.18</v>
      </c>
      <c r="AA520" s="44">
        <v>1197.1400000000001</v>
      </c>
    </row>
    <row r="521" spans="1:27" ht="12.75" hidden="1" customHeight="1" outlineLevel="1" x14ac:dyDescent="0.2">
      <c r="A521" s="97" t="s">
        <v>2117</v>
      </c>
      <c r="B521" s="63" t="s">
        <v>90</v>
      </c>
      <c r="C521" s="43" t="s">
        <v>79</v>
      </c>
      <c r="D521" s="44">
        <f>$D$471</f>
        <v>3559.77</v>
      </c>
      <c r="E521" s="44">
        <f t="shared" ref="E521:AA521" si="301">$D$471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2">
      <c r="A522" s="97" t="s">
        <v>2118</v>
      </c>
      <c r="B522" s="63" t="s">
        <v>83</v>
      </c>
      <c r="C522" s="43" t="s">
        <v>79</v>
      </c>
      <c r="D522" s="44">
        <v>3.63</v>
      </c>
      <c r="E522" s="44">
        <v>3.63</v>
      </c>
      <c r="F522" s="44">
        <v>3.63</v>
      </c>
      <c r="G522" s="44">
        <v>3.63</v>
      </c>
      <c r="H522" s="44">
        <v>3.63</v>
      </c>
      <c r="I522" s="44">
        <v>3.63</v>
      </c>
      <c r="J522" s="44">
        <v>3.63</v>
      </c>
      <c r="K522" s="44">
        <v>3.63</v>
      </c>
      <c r="L522" s="44">
        <v>3.63</v>
      </c>
      <c r="M522" s="44">
        <v>3.63</v>
      </c>
      <c r="N522" s="44">
        <v>3.63</v>
      </c>
      <c r="O522" s="44">
        <v>3.63</v>
      </c>
      <c r="P522" s="44">
        <v>3.63</v>
      </c>
      <c r="Q522" s="44">
        <v>3.63</v>
      </c>
      <c r="R522" s="44">
        <v>3.63</v>
      </c>
      <c r="S522" s="44">
        <v>3.63</v>
      </c>
      <c r="T522" s="44">
        <v>3.63</v>
      </c>
      <c r="U522" s="44">
        <v>3.63</v>
      </c>
      <c r="V522" s="44">
        <v>3.63</v>
      </c>
      <c r="W522" s="44">
        <v>3.63</v>
      </c>
      <c r="X522" s="44">
        <v>3.63</v>
      </c>
      <c r="Y522" s="44">
        <v>3.63</v>
      </c>
      <c r="Z522" s="44">
        <v>3.63</v>
      </c>
      <c r="AA522" s="44">
        <v>3.63</v>
      </c>
    </row>
    <row r="523" spans="1:27" ht="12.75" hidden="1" customHeight="1" outlineLevel="1" x14ac:dyDescent="0.2">
      <c r="A523" s="97" t="s">
        <v>2119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collapsed="1" x14ac:dyDescent="0.2">
      <c r="A524" s="96" t="s">
        <v>2120</v>
      </c>
      <c r="B524" s="28" t="str">
        <f>"12"&amp;"."&amp;$B$776&amp;"."&amp;$B$777</f>
        <v>12.11.2023</v>
      </c>
      <c r="C524" s="88" t="s">
        <v>76</v>
      </c>
      <c r="D524" s="89">
        <f>ROUND(((D525+D526+D528+D527)/1000),5)</f>
        <v>4.9794499999999999</v>
      </c>
      <c r="E524" s="89">
        <f>ROUND(((E525+E526+E528+E527)/1000),5)</f>
        <v>4.9708699999999997</v>
      </c>
      <c r="F524" s="89">
        <f>ROUND(((F525+F526+F528+F527)/1000),5)</f>
        <v>4.9427199999999996</v>
      </c>
      <c r="G524" s="89">
        <f t="shared" ref="G524:AA524" si="303">ROUND(((G525+G526+G528+G527)/1000),5)</f>
        <v>4.9317000000000002</v>
      </c>
      <c r="H524" s="89">
        <f t="shared" si="303"/>
        <v>4.9171100000000001</v>
      </c>
      <c r="I524" s="89">
        <f t="shared" si="303"/>
        <v>4.96028</v>
      </c>
      <c r="J524" s="89">
        <f t="shared" si="303"/>
        <v>4.96408</v>
      </c>
      <c r="K524" s="89">
        <f t="shared" si="303"/>
        <v>5.0052099999999999</v>
      </c>
      <c r="L524" s="89">
        <f t="shared" si="303"/>
        <v>5.2050599999999996</v>
      </c>
      <c r="M524" s="89">
        <f t="shared" si="303"/>
        <v>5.4055600000000004</v>
      </c>
      <c r="N524" s="89">
        <f t="shared" si="303"/>
        <v>5.4909999999999997</v>
      </c>
      <c r="O524" s="89">
        <f t="shared" si="303"/>
        <v>5.52182</v>
      </c>
      <c r="P524" s="89">
        <f t="shared" si="303"/>
        <v>5.5235399999999997</v>
      </c>
      <c r="Q524" s="89">
        <f t="shared" si="303"/>
        <v>5.5252699999999999</v>
      </c>
      <c r="R524" s="89">
        <f t="shared" si="303"/>
        <v>5.5145499999999998</v>
      </c>
      <c r="S524" s="89">
        <f t="shared" si="303"/>
        <v>5.5011400000000004</v>
      </c>
      <c r="T524" s="89">
        <f t="shared" si="303"/>
        <v>5.5641800000000003</v>
      </c>
      <c r="U524" s="89">
        <f t="shared" si="303"/>
        <v>5.6756399999999996</v>
      </c>
      <c r="V524" s="89">
        <f t="shared" si="303"/>
        <v>5.6719400000000002</v>
      </c>
      <c r="W524" s="89">
        <f t="shared" si="303"/>
        <v>5.6289400000000001</v>
      </c>
      <c r="X524" s="89">
        <f t="shared" si="303"/>
        <v>5.5746599999999997</v>
      </c>
      <c r="Y524" s="89">
        <f t="shared" si="303"/>
        <v>5.4743000000000004</v>
      </c>
      <c r="Z524" s="89">
        <f t="shared" si="303"/>
        <v>5.2039099999999996</v>
      </c>
      <c r="AA524" s="89">
        <f t="shared" si="303"/>
        <v>4.9774000000000003</v>
      </c>
    </row>
    <row r="525" spans="1:27" ht="12.75" hidden="1" customHeight="1" outlineLevel="1" x14ac:dyDescent="0.2">
      <c r="A525" s="97" t="s">
        <v>2121</v>
      </c>
      <c r="B525" s="63" t="s">
        <v>242</v>
      </c>
      <c r="C525" s="43" t="s">
        <v>79</v>
      </c>
      <c r="D525" s="44">
        <v>1199.69</v>
      </c>
      <c r="E525" s="44">
        <v>1191.1099999999999</v>
      </c>
      <c r="F525" s="44">
        <v>1162.96</v>
      </c>
      <c r="G525" s="44">
        <v>1151.94</v>
      </c>
      <c r="H525" s="44">
        <v>1137.3499999999999</v>
      </c>
      <c r="I525" s="44">
        <v>1180.52</v>
      </c>
      <c r="J525" s="44">
        <v>1184.32</v>
      </c>
      <c r="K525" s="44">
        <v>1225.45</v>
      </c>
      <c r="L525" s="44">
        <v>1425.3</v>
      </c>
      <c r="M525" s="44">
        <v>1625.8</v>
      </c>
      <c r="N525" s="44">
        <v>1711.24</v>
      </c>
      <c r="O525" s="44">
        <v>1742.06</v>
      </c>
      <c r="P525" s="44">
        <v>1743.78</v>
      </c>
      <c r="Q525" s="44">
        <v>1745.51</v>
      </c>
      <c r="R525" s="44">
        <v>1734.79</v>
      </c>
      <c r="S525" s="44">
        <v>1721.38</v>
      </c>
      <c r="T525" s="44">
        <v>1784.42</v>
      </c>
      <c r="U525" s="44">
        <v>1895.88</v>
      </c>
      <c r="V525" s="44">
        <v>1892.18</v>
      </c>
      <c r="W525" s="44">
        <v>1849.18</v>
      </c>
      <c r="X525" s="44">
        <v>1794.9</v>
      </c>
      <c r="Y525" s="44">
        <v>1694.54</v>
      </c>
      <c r="Z525" s="44">
        <v>1424.15</v>
      </c>
      <c r="AA525" s="44">
        <v>1197.6400000000001</v>
      </c>
    </row>
    <row r="526" spans="1:27" ht="12.75" hidden="1" customHeight="1" outlineLevel="1" x14ac:dyDescent="0.2">
      <c r="A526" s="97" t="s">
        <v>2122</v>
      </c>
      <c r="B526" s="63" t="s">
        <v>90</v>
      </c>
      <c r="C526" s="43" t="s">
        <v>79</v>
      </c>
      <c r="D526" s="44">
        <f>$D$471</f>
        <v>3559.77</v>
      </c>
      <c r="E526" s="44">
        <f t="shared" ref="E526:AA526" si="304">$D$471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2">
      <c r="A527" s="97" t="s">
        <v>2123</v>
      </c>
      <c r="B527" s="63" t="s">
        <v>83</v>
      </c>
      <c r="C527" s="43" t="s">
        <v>79</v>
      </c>
      <c r="D527" s="44">
        <v>3.63</v>
      </c>
      <c r="E527" s="44">
        <v>3.63</v>
      </c>
      <c r="F527" s="44">
        <v>3.63</v>
      </c>
      <c r="G527" s="44">
        <v>3.63</v>
      </c>
      <c r="H527" s="44">
        <v>3.63</v>
      </c>
      <c r="I527" s="44">
        <v>3.63</v>
      </c>
      <c r="J527" s="44">
        <v>3.63</v>
      </c>
      <c r="K527" s="44">
        <v>3.63</v>
      </c>
      <c r="L527" s="44">
        <v>3.63</v>
      </c>
      <c r="M527" s="44">
        <v>3.63</v>
      </c>
      <c r="N527" s="44">
        <v>3.63</v>
      </c>
      <c r="O527" s="44">
        <v>3.63</v>
      </c>
      <c r="P527" s="44">
        <v>3.63</v>
      </c>
      <c r="Q527" s="44">
        <v>3.63</v>
      </c>
      <c r="R527" s="44">
        <v>3.63</v>
      </c>
      <c r="S527" s="44">
        <v>3.63</v>
      </c>
      <c r="T527" s="44">
        <v>3.63</v>
      </c>
      <c r="U527" s="44">
        <v>3.63</v>
      </c>
      <c r="V527" s="44">
        <v>3.63</v>
      </c>
      <c r="W527" s="44">
        <v>3.63</v>
      </c>
      <c r="X527" s="44">
        <v>3.63</v>
      </c>
      <c r="Y527" s="44">
        <v>3.63</v>
      </c>
      <c r="Z527" s="44">
        <v>3.63</v>
      </c>
      <c r="AA527" s="44">
        <v>3.63</v>
      </c>
    </row>
    <row r="528" spans="1:27" ht="12.75" hidden="1" customHeight="1" outlineLevel="1" x14ac:dyDescent="0.2">
      <c r="A528" s="97" t="s">
        <v>2124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collapsed="1" x14ac:dyDescent="0.2">
      <c r="A529" s="96" t="s">
        <v>2125</v>
      </c>
      <c r="B529" s="28" t="str">
        <f>"13"&amp;"."&amp;$B$776&amp;"."&amp;$B$777</f>
        <v>13.11.2023</v>
      </c>
      <c r="C529" s="88" t="s">
        <v>76</v>
      </c>
      <c r="D529" s="89">
        <f>ROUND(((D530+D531+D533+D532)/1000),5)</f>
        <v>5.0043100000000003</v>
      </c>
      <c r="E529" s="89">
        <f>ROUND(((E530+E531+E533+E532)/1000),5)</f>
        <v>4.9804899999999996</v>
      </c>
      <c r="F529" s="89">
        <f>ROUND(((F530+F531+F533+F532)/1000),5)</f>
        <v>4.9665100000000004</v>
      </c>
      <c r="G529" s="89">
        <f t="shared" ref="G529:AA529" si="306">ROUND(((G530+G531+G533+G532)/1000),5)</f>
        <v>4.9398900000000001</v>
      </c>
      <c r="H529" s="89">
        <f t="shared" si="306"/>
        <v>4.9288100000000004</v>
      </c>
      <c r="I529" s="89">
        <f t="shared" si="306"/>
        <v>4.9862299999999999</v>
      </c>
      <c r="J529" s="89">
        <f t="shared" si="306"/>
        <v>5.2409499999999998</v>
      </c>
      <c r="K529" s="89">
        <f t="shared" si="306"/>
        <v>5.5074899999999998</v>
      </c>
      <c r="L529" s="89">
        <f t="shared" si="306"/>
        <v>5.66683</v>
      </c>
      <c r="M529" s="89">
        <f t="shared" si="306"/>
        <v>5.7037000000000004</v>
      </c>
      <c r="N529" s="89">
        <f t="shared" si="306"/>
        <v>5.7090699999999996</v>
      </c>
      <c r="O529" s="89">
        <f t="shared" si="306"/>
        <v>5.7061799999999998</v>
      </c>
      <c r="P529" s="89">
        <f t="shared" si="306"/>
        <v>5.6833299999999998</v>
      </c>
      <c r="Q529" s="89">
        <f t="shared" si="306"/>
        <v>5.6984399999999997</v>
      </c>
      <c r="R529" s="89">
        <f t="shared" si="306"/>
        <v>5.7024699999999999</v>
      </c>
      <c r="S529" s="89">
        <f t="shared" si="306"/>
        <v>5.7166699999999997</v>
      </c>
      <c r="T529" s="89">
        <f t="shared" si="306"/>
        <v>5.7773399999999997</v>
      </c>
      <c r="U529" s="89">
        <f t="shared" si="306"/>
        <v>5.9899199999999997</v>
      </c>
      <c r="V529" s="89">
        <f t="shared" si="306"/>
        <v>5.99946</v>
      </c>
      <c r="W529" s="89">
        <f t="shared" si="306"/>
        <v>5.7673899999999998</v>
      </c>
      <c r="X529" s="89">
        <f t="shared" si="306"/>
        <v>5.7732000000000001</v>
      </c>
      <c r="Y529" s="89">
        <f t="shared" si="306"/>
        <v>5.6395999999999997</v>
      </c>
      <c r="Z529" s="89">
        <f t="shared" si="306"/>
        <v>5.2411799999999999</v>
      </c>
      <c r="AA529" s="89">
        <f t="shared" si="306"/>
        <v>5.0460799999999999</v>
      </c>
    </row>
    <row r="530" spans="1:27" ht="12.75" hidden="1" customHeight="1" outlineLevel="1" x14ac:dyDescent="0.2">
      <c r="A530" s="97" t="s">
        <v>2126</v>
      </c>
      <c r="B530" s="63" t="s">
        <v>242</v>
      </c>
      <c r="C530" s="43" t="s">
        <v>79</v>
      </c>
      <c r="D530" s="44">
        <v>1224.55</v>
      </c>
      <c r="E530" s="44">
        <v>1200.73</v>
      </c>
      <c r="F530" s="44">
        <v>1186.75</v>
      </c>
      <c r="G530" s="44">
        <v>1160.1300000000001</v>
      </c>
      <c r="H530" s="44">
        <v>1149.05</v>
      </c>
      <c r="I530" s="44">
        <v>1206.47</v>
      </c>
      <c r="J530" s="44">
        <v>1461.19</v>
      </c>
      <c r="K530" s="44">
        <v>1727.73</v>
      </c>
      <c r="L530" s="44">
        <v>1887.07</v>
      </c>
      <c r="M530" s="44">
        <v>1923.94</v>
      </c>
      <c r="N530" s="44">
        <v>1929.31</v>
      </c>
      <c r="O530" s="44">
        <v>1926.42</v>
      </c>
      <c r="P530" s="44">
        <v>1903.57</v>
      </c>
      <c r="Q530" s="44">
        <v>1918.68</v>
      </c>
      <c r="R530" s="44">
        <v>1922.71</v>
      </c>
      <c r="S530" s="44">
        <v>1936.91</v>
      </c>
      <c r="T530" s="44">
        <v>1997.58</v>
      </c>
      <c r="U530" s="44">
        <v>2210.16</v>
      </c>
      <c r="V530" s="44">
        <v>2219.6999999999998</v>
      </c>
      <c r="W530" s="44">
        <v>1987.63</v>
      </c>
      <c r="X530" s="44">
        <v>1993.44</v>
      </c>
      <c r="Y530" s="44">
        <v>1859.84</v>
      </c>
      <c r="Z530" s="44">
        <v>1461.42</v>
      </c>
      <c r="AA530" s="44">
        <v>1266.32</v>
      </c>
    </row>
    <row r="531" spans="1:27" ht="12.75" hidden="1" customHeight="1" outlineLevel="1" x14ac:dyDescent="0.2">
      <c r="A531" s="97" t="s">
        <v>2127</v>
      </c>
      <c r="B531" s="63" t="s">
        <v>90</v>
      </c>
      <c r="C531" s="43" t="s">
        <v>79</v>
      </c>
      <c r="D531" s="44">
        <f>$D$471</f>
        <v>3559.77</v>
      </c>
      <c r="E531" s="44">
        <f t="shared" ref="E531:AA531" si="307">$D$471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2">
      <c r="A532" s="97" t="s">
        <v>2128</v>
      </c>
      <c r="B532" s="63" t="s">
        <v>83</v>
      </c>
      <c r="C532" s="43" t="s">
        <v>79</v>
      </c>
      <c r="D532" s="44">
        <v>3.63</v>
      </c>
      <c r="E532" s="44">
        <v>3.63</v>
      </c>
      <c r="F532" s="44">
        <v>3.63</v>
      </c>
      <c r="G532" s="44">
        <v>3.63</v>
      </c>
      <c r="H532" s="44">
        <v>3.63</v>
      </c>
      <c r="I532" s="44">
        <v>3.63</v>
      </c>
      <c r="J532" s="44">
        <v>3.63</v>
      </c>
      <c r="K532" s="44">
        <v>3.63</v>
      </c>
      <c r="L532" s="44">
        <v>3.63</v>
      </c>
      <c r="M532" s="44">
        <v>3.63</v>
      </c>
      <c r="N532" s="44">
        <v>3.63</v>
      </c>
      <c r="O532" s="44">
        <v>3.63</v>
      </c>
      <c r="P532" s="44">
        <v>3.63</v>
      </c>
      <c r="Q532" s="44">
        <v>3.63</v>
      </c>
      <c r="R532" s="44">
        <v>3.63</v>
      </c>
      <c r="S532" s="44">
        <v>3.63</v>
      </c>
      <c r="T532" s="44">
        <v>3.63</v>
      </c>
      <c r="U532" s="44">
        <v>3.63</v>
      </c>
      <c r="V532" s="44">
        <v>3.63</v>
      </c>
      <c r="W532" s="44">
        <v>3.63</v>
      </c>
      <c r="X532" s="44">
        <v>3.63</v>
      </c>
      <c r="Y532" s="44">
        <v>3.63</v>
      </c>
      <c r="Z532" s="44">
        <v>3.63</v>
      </c>
      <c r="AA532" s="44">
        <v>3.63</v>
      </c>
    </row>
    <row r="533" spans="1:27" ht="12.75" hidden="1" customHeight="1" outlineLevel="1" x14ac:dyDescent="0.2">
      <c r="A533" s="97" t="s">
        <v>2129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collapsed="1" x14ac:dyDescent="0.2">
      <c r="A534" s="96" t="s">
        <v>2130</v>
      </c>
      <c r="B534" s="28" t="str">
        <f>"14"&amp;"."&amp;$B$776&amp;"."&amp;$B$777</f>
        <v>14.11.2023</v>
      </c>
      <c r="C534" s="88" t="s">
        <v>76</v>
      </c>
      <c r="D534" s="89">
        <f>ROUND(((D535+D536+D538+D537)/1000),5)</f>
        <v>4.9744299999999999</v>
      </c>
      <c r="E534" s="89">
        <f>ROUND(((E535+E536+E538+E537)/1000),5)</f>
        <v>4.9130500000000001</v>
      </c>
      <c r="F534" s="89">
        <f>ROUND(((F535+F536+F538+F537)/1000),5)</f>
        <v>4.8451199999999996</v>
      </c>
      <c r="G534" s="89">
        <f t="shared" ref="G534:AA534" si="309">ROUND(((G535+G536+G538+G537)/1000),5)</f>
        <v>4.8320400000000001</v>
      </c>
      <c r="H534" s="89">
        <f t="shared" si="309"/>
        <v>4.8927500000000004</v>
      </c>
      <c r="I534" s="89">
        <f t="shared" si="309"/>
        <v>5.0059300000000002</v>
      </c>
      <c r="J534" s="89">
        <f t="shared" si="309"/>
        <v>5.1804600000000001</v>
      </c>
      <c r="K534" s="89">
        <f t="shared" si="309"/>
        <v>5.5227300000000001</v>
      </c>
      <c r="L534" s="89">
        <f t="shared" si="309"/>
        <v>5.7057399999999996</v>
      </c>
      <c r="M534" s="89">
        <f t="shared" si="309"/>
        <v>5.8065899999999999</v>
      </c>
      <c r="N534" s="89">
        <f t="shared" si="309"/>
        <v>5.8999100000000002</v>
      </c>
      <c r="O534" s="89">
        <f t="shared" si="309"/>
        <v>5.8725500000000004</v>
      </c>
      <c r="P534" s="89">
        <f t="shared" si="309"/>
        <v>5.8463399999999996</v>
      </c>
      <c r="Q534" s="89">
        <f t="shared" si="309"/>
        <v>5.8701699999999999</v>
      </c>
      <c r="R534" s="89">
        <f t="shared" si="309"/>
        <v>6.0163900000000003</v>
      </c>
      <c r="S534" s="89">
        <f t="shared" si="309"/>
        <v>5.9359799999999998</v>
      </c>
      <c r="T534" s="89">
        <f t="shared" si="309"/>
        <v>6.0032800000000002</v>
      </c>
      <c r="U534" s="89">
        <f t="shared" si="309"/>
        <v>6.0462400000000001</v>
      </c>
      <c r="V534" s="89">
        <f t="shared" si="309"/>
        <v>5.8953499999999996</v>
      </c>
      <c r="W534" s="89">
        <f t="shared" si="309"/>
        <v>5.8074000000000003</v>
      </c>
      <c r="X534" s="89">
        <f t="shared" si="309"/>
        <v>5.7003000000000004</v>
      </c>
      <c r="Y534" s="89">
        <f t="shared" si="309"/>
        <v>5.5526299999999997</v>
      </c>
      <c r="Z534" s="89">
        <f t="shared" si="309"/>
        <v>5.2515200000000002</v>
      </c>
      <c r="AA534" s="89">
        <f t="shared" si="309"/>
        <v>5.0693400000000004</v>
      </c>
    </row>
    <row r="535" spans="1:27" ht="12.75" hidden="1" customHeight="1" outlineLevel="1" x14ac:dyDescent="0.2">
      <c r="A535" s="97" t="s">
        <v>2131</v>
      </c>
      <c r="B535" s="63" t="s">
        <v>242</v>
      </c>
      <c r="C535" s="43" t="s">
        <v>79</v>
      </c>
      <c r="D535" s="44">
        <v>1194.67</v>
      </c>
      <c r="E535" s="44">
        <v>1133.29</v>
      </c>
      <c r="F535" s="44">
        <v>1065.3599999999999</v>
      </c>
      <c r="G535" s="44">
        <v>1052.28</v>
      </c>
      <c r="H535" s="44">
        <v>1112.99</v>
      </c>
      <c r="I535" s="44">
        <v>1226.17</v>
      </c>
      <c r="J535" s="44">
        <v>1400.7</v>
      </c>
      <c r="K535" s="44">
        <v>1742.97</v>
      </c>
      <c r="L535" s="44">
        <v>1925.98</v>
      </c>
      <c r="M535" s="44">
        <v>2026.83</v>
      </c>
      <c r="N535" s="44">
        <v>2120.15</v>
      </c>
      <c r="O535" s="44">
        <v>2092.79</v>
      </c>
      <c r="P535" s="44">
        <v>2066.58</v>
      </c>
      <c r="Q535" s="44">
        <v>2090.41</v>
      </c>
      <c r="R535" s="44">
        <v>2236.63</v>
      </c>
      <c r="S535" s="44">
        <v>2156.2199999999998</v>
      </c>
      <c r="T535" s="44">
        <v>2223.52</v>
      </c>
      <c r="U535" s="44">
        <v>2266.48</v>
      </c>
      <c r="V535" s="44">
        <v>2115.59</v>
      </c>
      <c r="W535" s="44">
        <v>2027.64</v>
      </c>
      <c r="X535" s="44">
        <v>1920.54</v>
      </c>
      <c r="Y535" s="44">
        <v>1772.87</v>
      </c>
      <c r="Z535" s="44">
        <v>1471.76</v>
      </c>
      <c r="AA535" s="44">
        <v>1289.58</v>
      </c>
    </row>
    <row r="536" spans="1:27" ht="12.75" hidden="1" customHeight="1" outlineLevel="1" x14ac:dyDescent="0.2">
      <c r="A536" s="97" t="s">
        <v>2132</v>
      </c>
      <c r="B536" s="63" t="s">
        <v>90</v>
      </c>
      <c r="C536" s="43" t="s">
        <v>79</v>
      </c>
      <c r="D536" s="44">
        <f>$D$471</f>
        <v>3559.77</v>
      </c>
      <c r="E536" s="44">
        <f t="shared" ref="E536:AA536" si="310">$D$471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2">
      <c r="A537" s="97" t="s">
        <v>2133</v>
      </c>
      <c r="B537" s="63" t="s">
        <v>83</v>
      </c>
      <c r="C537" s="43" t="s">
        <v>79</v>
      </c>
      <c r="D537" s="44">
        <v>3.63</v>
      </c>
      <c r="E537" s="44">
        <v>3.63</v>
      </c>
      <c r="F537" s="44">
        <v>3.63</v>
      </c>
      <c r="G537" s="44">
        <v>3.63</v>
      </c>
      <c r="H537" s="44">
        <v>3.63</v>
      </c>
      <c r="I537" s="44">
        <v>3.63</v>
      </c>
      <c r="J537" s="44">
        <v>3.63</v>
      </c>
      <c r="K537" s="44">
        <v>3.63</v>
      </c>
      <c r="L537" s="44">
        <v>3.63</v>
      </c>
      <c r="M537" s="44">
        <v>3.63</v>
      </c>
      <c r="N537" s="44">
        <v>3.63</v>
      </c>
      <c r="O537" s="44">
        <v>3.63</v>
      </c>
      <c r="P537" s="44">
        <v>3.63</v>
      </c>
      <c r="Q537" s="44">
        <v>3.63</v>
      </c>
      <c r="R537" s="44">
        <v>3.63</v>
      </c>
      <c r="S537" s="44">
        <v>3.63</v>
      </c>
      <c r="T537" s="44">
        <v>3.63</v>
      </c>
      <c r="U537" s="44">
        <v>3.63</v>
      </c>
      <c r="V537" s="44">
        <v>3.63</v>
      </c>
      <c r="W537" s="44">
        <v>3.63</v>
      </c>
      <c r="X537" s="44">
        <v>3.63</v>
      </c>
      <c r="Y537" s="44">
        <v>3.63</v>
      </c>
      <c r="Z537" s="44">
        <v>3.63</v>
      </c>
      <c r="AA537" s="44">
        <v>3.63</v>
      </c>
    </row>
    <row r="538" spans="1:27" ht="12.75" hidden="1" customHeight="1" outlineLevel="1" x14ac:dyDescent="0.2">
      <c r="A538" s="97" t="s">
        <v>2134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collapsed="1" x14ac:dyDescent="0.2">
      <c r="A539" s="96" t="s">
        <v>2135</v>
      </c>
      <c r="B539" s="28" t="str">
        <f>"15"&amp;"."&amp;$B$776&amp;"."&amp;$B$777</f>
        <v>15.11.2023</v>
      </c>
      <c r="C539" s="88" t="s">
        <v>76</v>
      </c>
      <c r="D539" s="89">
        <f>ROUND(((D540+D541+D543+D542)/1000),5)</f>
        <v>4.9487500000000004</v>
      </c>
      <c r="E539" s="89">
        <f>ROUND(((E540+E541+E543+E542)/1000),5)</f>
        <v>4.86273</v>
      </c>
      <c r="F539" s="89">
        <f>ROUND(((F540+F541+F543+F542)/1000),5)</f>
        <v>4.8161800000000001</v>
      </c>
      <c r="G539" s="89">
        <f t="shared" ref="G539:AA539" si="312">ROUND(((G540+G541+G543+G542)/1000),5)</f>
        <v>4.8127700000000004</v>
      </c>
      <c r="H539" s="89">
        <f t="shared" si="312"/>
        <v>4.8613400000000002</v>
      </c>
      <c r="I539" s="89">
        <f t="shared" si="312"/>
        <v>5.0188899999999999</v>
      </c>
      <c r="J539" s="89">
        <f t="shared" si="312"/>
        <v>5.1214500000000003</v>
      </c>
      <c r="K539" s="89">
        <f t="shared" si="312"/>
        <v>5.4283700000000001</v>
      </c>
      <c r="L539" s="89">
        <f t="shared" si="312"/>
        <v>5.5713999999999997</v>
      </c>
      <c r="M539" s="89">
        <f t="shared" si="312"/>
        <v>5.6516400000000004</v>
      </c>
      <c r="N539" s="89">
        <f t="shared" si="312"/>
        <v>5.66967</v>
      </c>
      <c r="O539" s="89">
        <f t="shared" si="312"/>
        <v>5.7108600000000003</v>
      </c>
      <c r="P539" s="89">
        <f t="shared" si="312"/>
        <v>5.6817000000000002</v>
      </c>
      <c r="Q539" s="89">
        <f t="shared" si="312"/>
        <v>5.6990299999999996</v>
      </c>
      <c r="R539" s="89">
        <f t="shared" si="312"/>
        <v>5.7091900000000004</v>
      </c>
      <c r="S539" s="89">
        <f t="shared" si="312"/>
        <v>5.7130400000000003</v>
      </c>
      <c r="T539" s="89">
        <f t="shared" si="312"/>
        <v>5.6750999999999996</v>
      </c>
      <c r="U539" s="89">
        <f t="shared" si="312"/>
        <v>5.7109199999999998</v>
      </c>
      <c r="V539" s="89">
        <f t="shared" si="312"/>
        <v>5.6787900000000002</v>
      </c>
      <c r="W539" s="89">
        <f t="shared" si="312"/>
        <v>5.6793199999999997</v>
      </c>
      <c r="X539" s="89">
        <f t="shared" si="312"/>
        <v>5.6161000000000003</v>
      </c>
      <c r="Y539" s="89">
        <f t="shared" si="312"/>
        <v>5.4530399999999997</v>
      </c>
      <c r="Z539" s="89">
        <f t="shared" si="312"/>
        <v>5.2552500000000002</v>
      </c>
      <c r="AA539" s="89">
        <f t="shared" si="312"/>
        <v>5.0635899999999996</v>
      </c>
    </row>
    <row r="540" spans="1:27" ht="12.75" hidden="1" customHeight="1" outlineLevel="1" x14ac:dyDescent="0.2">
      <c r="A540" s="97" t="s">
        <v>2136</v>
      </c>
      <c r="B540" s="63" t="s">
        <v>242</v>
      </c>
      <c r="C540" s="43" t="s">
        <v>79</v>
      </c>
      <c r="D540" s="44">
        <v>1168.99</v>
      </c>
      <c r="E540" s="44">
        <v>1082.97</v>
      </c>
      <c r="F540" s="44">
        <v>1036.42</v>
      </c>
      <c r="G540" s="44">
        <v>1033.01</v>
      </c>
      <c r="H540" s="44">
        <v>1081.58</v>
      </c>
      <c r="I540" s="44">
        <v>1239.1300000000001</v>
      </c>
      <c r="J540" s="44">
        <v>1341.69</v>
      </c>
      <c r="K540" s="44">
        <v>1648.61</v>
      </c>
      <c r="L540" s="44">
        <v>1791.64</v>
      </c>
      <c r="M540" s="44">
        <v>1871.88</v>
      </c>
      <c r="N540" s="44">
        <v>1889.91</v>
      </c>
      <c r="O540" s="44">
        <v>1931.1</v>
      </c>
      <c r="P540" s="44">
        <v>1901.94</v>
      </c>
      <c r="Q540" s="44">
        <v>1919.27</v>
      </c>
      <c r="R540" s="44">
        <v>1929.43</v>
      </c>
      <c r="S540" s="44">
        <v>1933.28</v>
      </c>
      <c r="T540" s="44">
        <v>1895.34</v>
      </c>
      <c r="U540" s="44">
        <v>1931.16</v>
      </c>
      <c r="V540" s="44">
        <v>1899.03</v>
      </c>
      <c r="W540" s="44">
        <v>1899.56</v>
      </c>
      <c r="X540" s="44">
        <v>1836.34</v>
      </c>
      <c r="Y540" s="44">
        <v>1673.28</v>
      </c>
      <c r="Z540" s="44">
        <v>1475.49</v>
      </c>
      <c r="AA540" s="44">
        <v>1283.83</v>
      </c>
    </row>
    <row r="541" spans="1:27" ht="12.75" hidden="1" customHeight="1" outlineLevel="1" x14ac:dyDescent="0.2">
      <c r="A541" s="97" t="s">
        <v>2137</v>
      </c>
      <c r="B541" s="63" t="s">
        <v>90</v>
      </c>
      <c r="C541" s="43" t="s">
        <v>79</v>
      </c>
      <c r="D541" s="44">
        <f>$D$471</f>
        <v>3559.77</v>
      </c>
      <c r="E541" s="44">
        <f t="shared" ref="E541:AA541" si="313">$D$471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2">
      <c r="A542" s="97" t="s">
        <v>2138</v>
      </c>
      <c r="B542" s="63" t="s">
        <v>83</v>
      </c>
      <c r="C542" s="43" t="s">
        <v>79</v>
      </c>
      <c r="D542" s="44">
        <v>3.63</v>
      </c>
      <c r="E542" s="44">
        <v>3.63</v>
      </c>
      <c r="F542" s="44">
        <v>3.63</v>
      </c>
      <c r="G542" s="44">
        <v>3.63</v>
      </c>
      <c r="H542" s="44">
        <v>3.63</v>
      </c>
      <c r="I542" s="44">
        <v>3.63</v>
      </c>
      <c r="J542" s="44">
        <v>3.63</v>
      </c>
      <c r="K542" s="44">
        <v>3.63</v>
      </c>
      <c r="L542" s="44">
        <v>3.63</v>
      </c>
      <c r="M542" s="44">
        <v>3.63</v>
      </c>
      <c r="N542" s="44">
        <v>3.63</v>
      </c>
      <c r="O542" s="44">
        <v>3.63</v>
      </c>
      <c r="P542" s="44">
        <v>3.63</v>
      </c>
      <c r="Q542" s="44">
        <v>3.63</v>
      </c>
      <c r="R542" s="44">
        <v>3.63</v>
      </c>
      <c r="S542" s="44">
        <v>3.63</v>
      </c>
      <c r="T542" s="44">
        <v>3.63</v>
      </c>
      <c r="U542" s="44">
        <v>3.63</v>
      </c>
      <c r="V542" s="44">
        <v>3.63</v>
      </c>
      <c r="W542" s="44">
        <v>3.63</v>
      </c>
      <c r="X542" s="44">
        <v>3.63</v>
      </c>
      <c r="Y542" s="44">
        <v>3.63</v>
      </c>
      <c r="Z542" s="44">
        <v>3.63</v>
      </c>
      <c r="AA542" s="44">
        <v>3.63</v>
      </c>
    </row>
    <row r="543" spans="1:27" ht="12.75" hidden="1" customHeight="1" outlineLevel="1" x14ac:dyDescent="0.2">
      <c r="A543" s="97" t="s">
        <v>2139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collapsed="1" x14ac:dyDescent="0.2">
      <c r="A544" s="96" t="s">
        <v>2140</v>
      </c>
      <c r="B544" s="28" t="str">
        <f>"16"&amp;"."&amp;$B$776&amp;"."&amp;$B$777</f>
        <v>16.11.2023</v>
      </c>
      <c r="C544" s="88" t="s">
        <v>76</v>
      </c>
      <c r="D544" s="89">
        <f>ROUND(((D545+D546+D548+D547)/1000),5)</f>
        <v>4.8983299999999996</v>
      </c>
      <c r="E544" s="89">
        <f>ROUND(((E545+E546+E548+E547)/1000),5)</f>
        <v>4.7901199999999999</v>
      </c>
      <c r="F544" s="89">
        <f>ROUND(((F545+F546+F548+F547)/1000),5)</f>
        <v>4.7130599999999996</v>
      </c>
      <c r="G544" s="89">
        <f t="shared" ref="G544:AA544" si="315">ROUND(((G545+G546+G548+G547)/1000),5)</f>
        <v>4.7060599999999999</v>
      </c>
      <c r="H544" s="89">
        <f t="shared" si="315"/>
        <v>4.7902800000000001</v>
      </c>
      <c r="I544" s="89">
        <f t="shared" si="315"/>
        <v>4.9668799999999997</v>
      </c>
      <c r="J544" s="89">
        <f t="shared" si="315"/>
        <v>5.0702299999999996</v>
      </c>
      <c r="K544" s="89">
        <f t="shared" si="315"/>
        <v>5.3583600000000002</v>
      </c>
      <c r="L544" s="89">
        <f t="shared" si="315"/>
        <v>5.5490199999999996</v>
      </c>
      <c r="M544" s="89">
        <f t="shared" si="315"/>
        <v>5.6205600000000002</v>
      </c>
      <c r="N544" s="89">
        <f t="shared" si="315"/>
        <v>5.6376600000000003</v>
      </c>
      <c r="O544" s="89">
        <f t="shared" si="315"/>
        <v>5.66927</v>
      </c>
      <c r="P544" s="89">
        <f t="shared" si="315"/>
        <v>5.6514300000000004</v>
      </c>
      <c r="Q544" s="89">
        <f t="shared" si="315"/>
        <v>5.6653000000000002</v>
      </c>
      <c r="R544" s="89">
        <f t="shared" si="315"/>
        <v>5.6698500000000003</v>
      </c>
      <c r="S544" s="89">
        <f t="shared" si="315"/>
        <v>5.6666400000000001</v>
      </c>
      <c r="T544" s="89">
        <f t="shared" si="315"/>
        <v>5.6489000000000003</v>
      </c>
      <c r="U544" s="89">
        <f t="shared" si="315"/>
        <v>5.7126700000000001</v>
      </c>
      <c r="V544" s="89">
        <f t="shared" si="315"/>
        <v>5.6511800000000001</v>
      </c>
      <c r="W544" s="89">
        <f t="shared" si="315"/>
        <v>5.6395299999999997</v>
      </c>
      <c r="X544" s="89">
        <f t="shared" si="315"/>
        <v>5.5675100000000004</v>
      </c>
      <c r="Y544" s="89">
        <f t="shared" si="315"/>
        <v>5.4373800000000001</v>
      </c>
      <c r="Z544" s="89">
        <f t="shared" si="315"/>
        <v>5.1981599999999997</v>
      </c>
      <c r="AA544" s="89">
        <f t="shared" si="315"/>
        <v>5.0062699999999998</v>
      </c>
    </row>
    <row r="545" spans="1:27" ht="12.75" hidden="1" customHeight="1" outlineLevel="1" x14ac:dyDescent="0.2">
      <c r="A545" s="97" t="s">
        <v>2141</v>
      </c>
      <c r="B545" s="63" t="s">
        <v>242</v>
      </c>
      <c r="C545" s="43" t="s">
        <v>79</v>
      </c>
      <c r="D545" s="44">
        <v>1118.57</v>
      </c>
      <c r="E545" s="44">
        <v>1010.36</v>
      </c>
      <c r="F545" s="44">
        <v>933.3</v>
      </c>
      <c r="G545" s="44">
        <v>926.3</v>
      </c>
      <c r="H545" s="44">
        <v>1010.52</v>
      </c>
      <c r="I545" s="44">
        <v>1187.1199999999999</v>
      </c>
      <c r="J545" s="44">
        <v>1290.47</v>
      </c>
      <c r="K545" s="44">
        <v>1578.6</v>
      </c>
      <c r="L545" s="44">
        <v>1769.26</v>
      </c>
      <c r="M545" s="44">
        <v>1840.8</v>
      </c>
      <c r="N545" s="44">
        <v>1857.9</v>
      </c>
      <c r="O545" s="44">
        <v>1889.51</v>
      </c>
      <c r="P545" s="44">
        <v>1871.67</v>
      </c>
      <c r="Q545" s="44">
        <v>1885.54</v>
      </c>
      <c r="R545" s="44">
        <v>1890.09</v>
      </c>
      <c r="S545" s="44">
        <v>1886.88</v>
      </c>
      <c r="T545" s="44">
        <v>1869.14</v>
      </c>
      <c r="U545" s="44">
        <v>1932.91</v>
      </c>
      <c r="V545" s="44">
        <v>1871.42</v>
      </c>
      <c r="W545" s="44">
        <v>1859.77</v>
      </c>
      <c r="X545" s="44">
        <v>1787.75</v>
      </c>
      <c r="Y545" s="44">
        <v>1657.62</v>
      </c>
      <c r="Z545" s="44">
        <v>1418.4</v>
      </c>
      <c r="AA545" s="44">
        <v>1226.51</v>
      </c>
    </row>
    <row r="546" spans="1:27" ht="12.75" hidden="1" customHeight="1" outlineLevel="1" x14ac:dyDescent="0.2">
      <c r="A546" s="97" t="s">
        <v>2142</v>
      </c>
      <c r="B546" s="63" t="s">
        <v>90</v>
      </c>
      <c r="C546" s="43" t="s">
        <v>79</v>
      </c>
      <c r="D546" s="44">
        <f>$D$471</f>
        <v>3559.77</v>
      </c>
      <c r="E546" s="44">
        <f t="shared" ref="E546:AA546" si="316">$D$471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2">
      <c r="A547" s="97" t="s">
        <v>2143</v>
      </c>
      <c r="B547" s="63" t="s">
        <v>83</v>
      </c>
      <c r="C547" s="43" t="s">
        <v>79</v>
      </c>
      <c r="D547" s="44">
        <v>3.63</v>
      </c>
      <c r="E547" s="44">
        <v>3.63</v>
      </c>
      <c r="F547" s="44">
        <v>3.63</v>
      </c>
      <c r="G547" s="44">
        <v>3.63</v>
      </c>
      <c r="H547" s="44">
        <v>3.63</v>
      </c>
      <c r="I547" s="44">
        <v>3.63</v>
      </c>
      <c r="J547" s="44">
        <v>3.63</v>
      </c>
      <c r="K547" s="44">
        <v>3.63</v>
      </c>
      <c r="L547" s="44">
        <v>3.63</v>
      </c>
      <c r="M547" s="44">
        <v>3.63</v>
      </c>
      <c r="N547" s="44">
        <v>3.63</v>
      </c>
      <c r="O547" s="44">
        <v>3.63</v>
      </c>
      <c r="P547" s="44">
        <v>3.63</v>
      </c>
      <c r="Q547" s="44">
        <v>3.63</v>
      </c>
      <c r="R547" s="44">
        <v>3.63</v>
      </c>
      <c r="S547" s="44">
        <v>3.63</v>
      </c>
      <c r="T547" s="44">
        <v>3.63</v>
      </c>
      <c r="U547" s="44">
        <v>3.63</v>
      </c>
      <c r="V547" s="44">
        <v>3.63</v>
      </c>
      <c r="W547" s="44">
        <v>3.63</v>
      </c>
      <c r="X547" s="44">
        <v>3.63</v>
      </c>
      <c r="Y547" s="44">
        <v>3.63</v>
      </c>
      <c r="Z547" s="44">
        <v>3.63</v>
      </c>
      <c r="AA547" s="44">
        <v>3.63</v>
      </c>
    </row>
    <row r="548" spans="1:27" ht="12.75" hidden="1" customHeight="1" outlineLevel="1" x14ac:dyDescent="0.2">
      <c r="A548" s="97" t="s">
        <v>2144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collapsed="1" x14ac:dyDescent="0.2">
      <c r="A549" s="96" t="s">
        <v>2145</v>
      </c>
      <c r="B549" s="28" t="str">
        <f>"17"&amp;"."&amp;$B$776&amp;"."&amp;$B$777</f>
        <v>17.11.2023</v>
      </c>
      <c r="C549" s="88" t="s">
        <v>76</v>
      </c>
      <c r="D549" s="89">
        <f>ROUND(((D550+D551+D553+D552)/1000),5)</f>
        <v>4.9348000000000001</v>
      </c>
      <c r="E549" s="89">
        <f>ROUND(((E550+E551+E553+E552)/1000),5)</f>
        <v>4.8253199999999996</v>
      </c>
      <c r="F549" s="89">
        <f>ROUND(((F550+F551+F553+F552)/1000),5)</f>
        <v>4.7773199999999996</v>
      </c>
      <c r="G549" s="89">
        <f t="shared" ref="G549:AA549" si="318">ROUND(((G550+G551+G553+G552)/1000),5)</f>
        <v>4.7710499999999998</v>
      </c>
      <c r="H549" s="89">
        <f t="shared" si="318"/>
        <v>4.8071099999999998</v>
      </c>
      <c r="I549" s="89">
        <f t="shared" si="318"/>
        <v>4.9836099999999997</v>
      </c>
      <c r="J549" s="89">
        <f t="shared" si="318"/>
        <v>5.0715500000000002</v>
      </c>
      <c r="K549" s="89">
        <f t="shared" si="318"/>
        <v>5.3263499999999997</v>
      </c>
      <c r="L549" s="89">
        <f t="shared" si="318"/>
        <v>5.5667400000000002</v>
      </c>
      <c r="M549" s="89">
        <f t="shared" si="318"/>
        <v>5.6249200000000004</v>
      </c>
      <c r="N549" s="89">
        <f t="shared" si="318"/>
        <v>5.6478200000000003</v>
      </c>
      <c r="O549" s="89">
        <f t="shared" si="318"/>
        <v>5.6643400000000002</v>
      </c>
      <c r="P549" s="89">
        <f t="shared" si="318"/>
        <v>5.6385399999999999</v>
      </c>
      <c r="Q549" s="89">
        <f t="shared" si="318"/>
        <v>5.6415899999999999</v>
      </c>
      <c r="R549" s="89">
        <f t="shared" si="318"/>
        <v>5.6476600000000001</v>
      </c>
      <c r="S549" s="89">
        <f t="shared" si="318"/>
        <v>5.64438</v>
      </c>
      <c r="T549" s="89">
        <f t="shared" si="318"/>
        <v>5.6269600000000004</v>
      </c>
      <c r="U549" s="89">
        <f t="shared" si="318"/>
        <v>5.6673</v>
      </c>
      <c r="V549" s="89">
        <f t="shared" si="318"/>
        <v>5.6464400000000001</v>
      </c>
      <c r="W549" s="89">
        <f t="shared" si="318"/>
        <v>5.63971</v>
      </c>
      <c r="X549" s="89">
        <f t="shared" si="318"/>
        <v>5.5327500000000001</v>
      </c>
      <c r="Y549" s="89">
        <f t="shared" si="318"/>
        <v>5.4416000000000002</v>
      </c>
      <c r="Z549" s="89">
        <f t="shared" si="318"/>
        <v>5.19611</v>
      </c>
      <c r="AA549" s="89">
        <f t="shared" si="318"/>
        <v>5.0165199999999999</v>
      </c>
    </row>
    <row r="550" spans="1:27" ht="12.75" hidden="1" customHeight="1" outlineLevel="1" x14ac:dyDescent="0.2">
      <c r="A550" s="97" t="s">
        <v>2146</v>
      </c>
      <c r="B550" s="63" t="s">
        <v>242</v>
      </c>
      <c r="C550" s="43" t="s">
        <v>79</v>
      </c>
      <c r="D550" s="44">
        <v>1155.04</v>
      </c>
      <c r="E550" s="44">
        <v>1045.56</v>
      </c>
      <c r="F550" s="44">
        <v>997.56</v>
      </c>
      <c r="G550" s="44">
        <v>991.29</v>
      </c>
      <c r="H550" s="44">
        <v>1027.3499999999999</v>
      </c>
      <c r="I550" s="44">
        <v>1203.8499999999999</v>
      </c>
      <c r="J550" s="44">
        <v>1291.79</v>
      </c>
      <c r="K550" s="44">
        <v>1546.59</v>
      </c>
      <c r="L550" s="44">
        <v>1786.98</v>
      </c>
      <c r="M550" s="44">
        <v>1845.16</v>
      </c>
      <c r="N550" s="44">
        <v>1868.06</v>
      </c>
      <c r="O550" s="44">
        <v>1884.58</v>
      </c>
      <c r="P550" s="44">
        <v>1858.78</v>
      </c>
      <c r="Q550" s="44">
        <v>1861.83</v>
      </c>
      <c r="R550" s="44">
        <v>1867.9</v>
      </c>
      <c r="S550" s="44">
        <v>1864.62</v>
      </c>
      <c r="T550" s="44">
        <v>1847.2</v>
      </c>
      <c r="U550" s="44">
        <v>1887.54</v>
      </c>
      <c r="V550" s="44">
        <v>1866.68</v>
      </c>
      <c r="W550" s="44">
        <v>1859.95</v>
      </c>
      <c r="X550" s="44">
        <v>1752.99</v>
      </c>
      <c r="Y550" s="44">
        <v>1661.84</v>
      </c>
      <c r="Z550" s="44">
        <v>1416.35</v>
      </c>
      <c r="AA550" s="44">
        <v>1236.76</v>
      </c>
    </row>
    <row r="551" spans="1:27" ht="12.75" hidden="1" customHeight="1" outlineLevel="1" x14ac:dyDescent="0.2">
      <c r="A551" s="97" t="s">
        <v>2147</v>
      </c>
      <c r="B551" s="63" t="s">
        <v>90</v>
      </c>
      <c r="C551" s="43" t="s">
        <v>79</v>
      </c>
      <c r="D551" s="44">
        <f>$D$471</f>
        <v>3559.77</v>
      </c>
      <c r="E551" s="44">
        <f t="shared" ref="E551:AA551" si="319">$D$471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2">
      <c r="A552" s="97" t="s">
        <v>2148</v>
      </c>
      <c r="B552" s="63" t="s">
        <v>83</v>
      </c>
      <c r="C552" s="43" t="s">
        <v>79</v>
      </c>
      <c r="D552" s="44">
        <v>3.63</v>
      </c>
      <c r="E552" s="44">
        <v>3.63</v>
      </c>
      <c r="F552" s="44">
        <v>3.63</v>
      </c>
      <c r="G552" s="44">
        <v>3.63</v>
      </c>
      <c r="H552" s="44">
        <v>3.63</v>
      </c>
      <c r="I552" s="44">
        <v>3.63</v>
      </c>
      <c r="J552" s="44">
        <v>3.63</v>
      </c>
      <c r="K552" s="44">
        <v>3.63</v>
      </c>
      <c r="L552" s="44">
        <v>3.63</v>
      </c>
      <c r="M552" s="44">
        <v>3.63</v>
      </c>
      <c r="N552" s="44">
        <v>3.63</v>
      </c>
      <c r="O552" s="44">
        <v>3.63</v>
      </c>
      <c r="P552" s="44">
        <v>3.63</v>
      </c>
      <c r="Q552" s="44">
        <v>3.63</v>
      </c>
      <c r="R552" s="44">
        <v>3.63</v>
      </c>
      <c r="S552" s="44">
        <v>3.63</v>
      </c>
      <c r="T552" s="44">
        <v>3.63</v>
      </c>
      <c r="U552" s="44">
        <v>3.63</v>
      </c>
      <c r="V552" s="44">
        <v>3.63</v>
      </c>
      <c r="W552" s="44">
        <v>3.63</v>
      </c>
      <c r="X552" s="44">
        <v>3.63</v>
      </c>
      <c r="Y552" s="44">
        <v>3.63</v>
      </c>
      <c r="Z552" s="44">
        <v>3.63</v>
      </c>
      <c r="AA552" s="44">
        <v>3.63</v>
      </c>
    </row>
    <row r="553" spans="1:27" ht="12.75" hidden="1" customHeight="1" outlineLevel="1" x14ac:dyDescent="0.2">
      <c r="A553" s="97" t="s">
        <v>2149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collapsed="1" x14ac:dyDescent="0.2">
      <c r="A554" s="96" t="s">
        <v>2150</v>
      </c>
      <c r="B554" s="28" t="str">
        <f>"18"&amp;"."&amp;$B$776&amp;"."&amp;$B$777</f>
        <v>18.11.2023</v>
      </c>
      <c r="C554" s="88" t="s">
        <v>76</v>
      </c>
      <c r="D554" s="89">
        <f>ROUND(((D555+D556+D558+D557)/1000),5)</f>
        <v>4.9744599999999997</v>
      </c>
      <c r="E554" s="89">
        <f>ROUND(((E555+E556+E558+E557)/1000),5)</f>
        <v>4.8815600000000003</v>
      </c>
      <c r="F554" s="89">
        <f>ROUND(((F555+F556+F558+F557)/1000),5)</f>
        <v>4.8310700000000004</v>
      </c>
      <c r="G554" s="89">
        <f t="shared" ref="G554:AA554" si="321">ROUND(((G555+G556+G558+G557)/1000),5)</f>
        <v>4.7950600000000003</v>
      </c>
      <c r="H554" s="89">
        <f t="shared" si="321"/>
        <v>4.8214199999999998</v>
      </c>
      <c r="I554" s="89">
        <f t="shared" si="321"/>
        <v>4.8868799999999997</v>
      </c>
      <c r="J554" s="89">
        <f t="shared" si="321"/>
        <v>4.9542799999999998</v>
      </c>
      <c r="K554" s="89">
        <f t="shared" si="321"/>
        <v>5.1865899999999998</v>
      </c>
      <c r="L554" s="89">
        <f t="shared" si="321"/>
        <v>5.4113199999999999</v>
      </c>
      <c r="M554" s="89">
        <f t="shared" si="321"/>
        <v>5.5425399999999998</v>
      </c>
      <c r="N554" s="89">
        <f t="shared" si="321"/>
        <v>5.6112399999999996</v>
      </c>
      <c r="O554" s="89">
        <f t="shared" si="321"/>
        <v>5.6263800000000002</v>
      </c>
      <c r="P554" s="89">
        <f t="shared" si="321"/>
        <v>5.6141100000000002</v>
      </c>
      <c r="Q554" s="89">
        <f t="shared" si="321"/>
        <v>5.6065399999999999</v>
      </c>
      <c r="R554" s="89">
        <f t="shared" si="321"/>
        <v>5.5925900000000004</v>
      </c>
      <c r="S554" s="89">
        <f t="shared" si="321"/>
        <v>5.5921399999999997</v>
      </c>
      <c r="T554" s="89">
        <f t="shared" si="321"/>
        <v>5.61294</v>
      </c>
      <c r="U554" s="89">
        <f t="shared" si="321"/>
        <v>5.6457199999999998</v>
      </c>
      <c r="V554" s="89">
        <f t="shared" si="321"/>
        <v>5.62974</v>
      </c>
      <c r="W554" s="89">
        <f t="shared" si="321"/>
        <v>5.5883900000000004</v>
      </c>
      <c r="X554" s="89">
        <f t="shared" si="321"/>
        <v>5.48996</v>
      </c>
      <c r="Y554" s="89">
        <f t="shared" si="321"/>
        <v>5.3064799999999996</v>
      </c>
      <c r="Z554" s="89">
        <f t="shared" si="321"/>
        <v>5.01023</v>
      </c>
      <c r="AA554" s="89">
        <f t="shared" si="321"/>
        <v>4.9697199999999997</v>
      </c>
    </row>
    <row r="555" spans="1:27" ht="12.75" hidden="1" customHeight="1" outlineLevel="1" x14ac:dyDescent="0.2">
      <c r="A555" s="97" t="s">
        <v>2151</v>
      </c>
      <c r="B555" s="63" t="s">
        <v>242</v>
      </c>
      <c r="C555" s="43" t="s">
        <v>79</v>
      </c>
      <c r="D555" s="44">
        <v>1194.7</v>
      </c>
      <c r="E555" s="44">
        <v>1101.8</v>
      </c>
      <c r="F555" s="44">
        <v>1051.31</v>
      </c>
      <c r="G555" s="44">
        <v>1015.3</v>
      </c>
      <c r="H555" s="44">
        <v>1041.6600000000001</v>
      </c>
      <c r="I555" s="44">
        <v>1107.1199999999999</v>
      </c>
      <c r="J555" s="44">
        <v>1174.52</v>
      </c>
      <c r="K555" s="44">
        <v>1406.83</v>
      </c>
      <c r="L555" s="44">
        <v>1631.56</v>
      </c>
      <c r="M555" s="44">
        <v>1762.78</v>
      </c>
      <c r="N555" s="44">
        <v>1831.48</v>
      </c>
      <c r="O555" s="44">
        <v>1846.62</v>
      </c>
      <c r="P555" s="44">
        <v>1834.35</v>
      </c>
      <c r="Q555" s="44">
        <v>1826.78</v>
      </c>
      <c r="R555" s="44">
        <v>1812.83</v>
      </c>
      <c r="S555" s="44">
        <v>1812.38</v>
      </c>
      <c r="T555" s="44">
        <v>1833.18</v>
      </c>
      <c r="U555" s="44">
        <v>1865.96</v>
      </c>
      <c r="V555" s="44">
        <v>1849.98</v>
      </c>
      <c r="W555" s="44">
        <v>1808.63</v>
      </c>
      <c r="X555" s="44">
        <v>1710.2</v>
      </c>
      <c r="Y555" s="44">
        <v>1526.72</v>
      </c>
      <c r="Z555" s="44">
        <v>1230.47</v>
      </c>
      <c r="AA555" s="44">
        <v>1189.96</v>
      </c>
    </row>
    <row r="556" spans="1:27" ht="12.75" hidden="1" customHeight="1" outlineLevel="1" x14ac:dyDescent="0.2">
      <c r="A556" s="97" t="s">
        <v>2152</v>
      </c>
      <c r="B556" s="63" t="s">
        <v>90</v>
      </c>
      <c r="C556" s="43" t="s">
        <v>79</v>
      </c>
      <c r="D556" s="44">
        <f>$D$471</f>
        <v>3559.77</v>
      </c>
      <c r="E556" s="44">
        <f t="shared" ref="E556:AA556" si="322">$D$471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2">
      <c r="A557" s="97" t="s">
        <v>2153</v>
      </c>
      <c r="B557" s="63" t="s">
        <v>83</v>
      </c>
      <c r="C557" s="43" t="s">
        <v>79</v>
      </c>
      <c r="D557" s="44">
        <v>3.63</v>
      </c>
      <c r="E557" s="44">
        <v>3.63</v>
      </c>
      <c r="F557" s="44">
        <v>3.63</v>
      </c>
      <c r="G557" s="44">
        <v>3.63</v>
      </c>
      <c r="H557" s="44">
        <v>3.63</v>
      </c>
      <c r="I557" s="44">
        <v>3.63</v>
      </c>
      <c r="J557" s="44">
        <v>3.63</v>
      </c>
      <c r="K557" s="44">
        <v>3.63</v>
      </c>
      <c r="L557" s="44">
        <v>3.63</v>
      </c>
      <c r="M557" s="44">
        <v>3.63</v>
      </c>
      <c r="N557" s="44">
        <v>3.63</v>
      </c>
      <c r="O557" s="44">
        <v>3.63</v>
      </c>
      <c r="P557" s="44">
        <v>3.63</v>
      </c>
      <c r="Q557" s="44">
        <v>3.63</v>
      </c>
      <c r="R557" s="44">
        <v>3.63</v>
      </c>
      <c r="S557" s="44">
        <v>3.63</v>
      </c>
      <c r="T557" s="44">
        <v>3.63</v>
      </c>
      <c r="U557" s="44">
        <v>3.63</v>
      </c>
      <c r="V557" s="44">
        <v>3.63</v>
      </c>
      <c r="W557" s="44">
        <v>3.63</v>
      </c>
      <c r="X557" s="44">
        <v>3.63</v>
      </c>
      <c r="Y557" s="44">
        <v>3.63</v>
      </c>
      <c r="Z557" s="44">
        <v>3.63</v>
      </c>
      <c r="AA557" s="44">
        <v>3.63</v>
      </c>
    </row>
    <row r="558" spans="1:27" ht="12.75" hidden="1" customHeight="1" outlineLevel="1" x14ac:dyDescent="0.2">
      <c r="A558" s="97" t="s">
        <v>2154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collapsed="1" x14ac:dyDescent="0.2">
      <c r="A559" s="96" t="s">
        <v>2155</v>
      </c>
      <c r="B559" s="28" t="str">
        <f>"19"&amp;"."&amp;$B$776&amp;"."&amp;$B$777</f>
        <v>19.11.2023</v>
      </c>
      <c r="C559" s="88" t="s">
        <v>76</v>
      </c>
      <c r="D559" s="89">
        <f>ROUND(((D560+D561+D563+D562)/1000),5)</f>
        <v>4.9357300000000004</v>
      </c>
      <c r="E559" s="89">
        <f>ROUND(((E560+E561+E563+E562)/1000),5)</f>
        <v>4.9278500000000003</v>
      </c>
      <c r="F559" s="89">
        <f>ROUND(((F560+F561+F563+F562)/1000),5)</f>
        <v>4.8446199999999999</v>
      </c>
      <c r="G559" s="89">
        <f t="shared" ref="G559:AA559" si="324">ROUND(((G560+G561+G563+G562)/1000),5)</f>
        <v>4.8194100000000004</v>
      </c>
      <c r="H559" s="89">
        <f t="shared" si="324"/>
        <v>4.84023</v>
      </c>
      <c r="I559" s="89">
        <f t="shared" si="324"/>
        <v>4.8726900000000004</v>
      </c>
      <c r="J559" s="89">
        <f t="shared" si="324"/>
        <v>4.7567899999999996</v>
      </c>
      <c r="K559" s="89">
        <f t="shared" si="324"/>
        <v>4.9122399999999997</v>
      </c>
      <c r="L559" s="89">
        <f t="shared" si="324"/>
        <v>5.0157100000000003</v>
      </c>
      <c r="M559" s="89">
        <f t="shared" si="324"/>
        <v>5.2192999999999996</v>
      </c>
      <c r="N559" s="89">
        <f t="shared" si="324"/>
        <v>5.3510099999999996</v>
      </c>
      <c r="O559" s="89">
        <f t="shared" si="324"/>
        <v>5.3681900000000002</v>
      </c>
      <c r="P559" s="89">
        <f t="shared" si="324"/>
        <v>5.3752500000000003</v>
      </c>
      <c r="Q559" s="89">
        <f t="shared" si="324"/>
        <v>5.3768599999999998</v>
      </c>
      <c r="R559" s="89">
        <f t="shared" si="324"/>
        <v>5.37784</v>
      </c>
      <c r="S559" s="89">
        <f t="shared" si="324"/>
        <v>5.3835300000000004</v>
      </c>
      <c r="T559" s="89">
        <f t="shared" si="324"/>
        <v>5.4219200000000001</v>
      </c>
      <c r="U559" s="89">
        <f t="shared" si="324"/>
        <v>5.4742899999999999</v>
      </c>
      <c r="V559" s="89">
        <f t="shared" si="324"/>
        <v>5.4695299999999998</v>
      </c>
      <c r="W559" s="89">
        <f t="shared" si="324"/>
        <v>5.4575899999999997</v>
      </c>
      <c r="X559" s="89">
        <f t="shared" si="324"/>
        <v>5.4341200000000001</v>
      </c>
      <c r="Y559" s="89">
        <f t="shared" si="324"/>
        <v>5.2248099999999997</v>
      </c>
      <c r="Z559" s="89">
        <f t="shared" si="324"/>
        <v>5.0491299999999999</v>
      </c>
      <c r="AA559" s="89">
        <f t="shared" si="324"/>
        <v>4.9587700000000003</v>
      </c>
    </row>
    <row r="560" spans="1:27" ht="12.75" hidden="1" customHeight="1" outlineLevel="1" x14ac:dyDescent="0.2">
      <c r="A560" s="97" t="s">
        <v>2156</v>
      </c>
      <c r="B560" s="63" t="s">
        <v>242</v>
      </c>
      <c r="C560" s="43" t="s">
        <v>79</v>
      </c>
      <c r="D560" s="44">
        <v>1155.97</v>
      </c>
      <c r="E560" s="44">
        <v>1148.0899999999999</v>
      </c>
      <c r="F560" s="44">
        <v>1064.8599999999999</v>
      </c>
      <c r="G560" s="44">
        <v>1039.6500000000001</v>
      </c>
      <c r="H560" s="44">
        <v>1060.47</v>
      </c>
      <c r="I560" s="44">
        <v>1092.93</v>
      </c>
      <c r="J560" s="44">
        <v>977.03</v>
      </c>
      <c r="K560" s="44">
        <v>1132.48</v>
      </c>
      <c r="L560" s="44">
        <v>1235.95</v>
      </c>
      <c r="M560" s="44">
        <v>1439.54</v>
      </c>
      <c r="N560" s="44">
        <v>1571.25</v>
      </c>
      <c r="O560" s="44">
        <v>1588.43</v>
      </c>
      <c r="P560" s="44">
        <v>1595.49</v>
      </c>
      <c r="Q560" s="44">
        <v>1597.1</v>
      </c>
      <c r="R560" s="44">
        <v>1598.08</v>
      </c>
      <c r="S560" s="44">
        <v>1603.77</v>
      </c>
      <c r="T560" s="44">
        <v>1642.16</v>
      </c>
      <c r="U560" s="44">
        <v>1694.53</v>
      </c>
      <c r="V560" s="44">
        <v>1689.77</v>
      </c>
      <c r="W560" s="44">
        <v>1677.83</v>
      </c>
      <c r="X560" s="44">
        <v>1654.36</v>
      </c>
      <c r="Y560" s="44">
        <v>1445.05</v>
      </c>
      <c r="Z560" s="44">
        <v>1269.3699999999999</v>
      </c>
      <c r="AA560" s="44">
        <v>1179.01</v>
      </c>
    </row>
    <row r="561" spans="1:27" ht="12.75" hidden="1" customHeight="1" outlineLevel="1" x14ac:dyDescent="0.2">
      <c r="A561" s="97" t="s">
        <v>2157</v>
      </c>
      <c r="B561" s="63" t="s">
        <v>90</v>
      </c>
      <c r="C561" s="43" t="s">
        <v>79</v>
      </c>
      <c r="D561" s="44">
        <f>$D$471</f>
        <v>3559.77</v>
      </c>
      <c r="E561" s="44">
        <f t="shared" ref="E561:AA561" si="325">$D$471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2">
      <c r="A562" s="97" t="s">
        <v>2158</v>
      </c>
      <c r="B562" s="63" t="s">
        <v>83</v>
      </c>
      <c r="C562" s="43" t="s">
        <v>79</v>
      </c>
      <c r="D562" s="44">
        <v>3.63</v>
      </c>
      <c r="E562" s="44">
        <v>3.63</v>
      </c>
      <c r="F562" s="44">
        <v>3.63</v>
      </c>
      <c r="G562" s="44">
        <v>3.63</v>
      </c>
      <c r="H562" s="44">
        <v>3.63</v>
      </c>
      <c r="I562" s="44">
        <v>3.63</v>
      </c>
      <c r="J562" s="44">
        <v>3.63</v>
      </c>
      <c r="K562" s="44">
        <v>3.63</v>
      </c>
      <c r="L562" s="44">
        <v>3.63</v>
      </c>
      <c r="M562" s="44">
        <v>3.63</v>
      </c>
      <c r="N562" s="44">
        <v>3.63</v>
      </c>
      <c r="O562" s="44">
        <v>3.63</v>
      </c>
      <c r="P562" s="44">
        <v>3.63</v>
      </c>
      <c r="Q562" s="44">
        <v>3.63</v>
      </c>
      <c r="R562" s="44">
        <v>3.63</v>
      </c>
      <c r="S562" s="44">
        <v>3.63</v>
      </c>
      <c r="T562" s="44">
        <v>3.63</v>
      </c>
      <c r="U562" s="44">
        <v>3.63</v>
      </c>
      <c r="V562" s="44">
        <v>3.63</v>
      </c>
      <c r="W562" s="44">
        <v>3.63</v>
      </c>
      <c r="X562" s="44">
        <v>3.63</v>
      </c>
      <c r="Y562" s="44">
        <v>3.63</v>
      </c>
      <c r="Z562" s="44">
        <v>3.63</v>
      </c>
      <c r="AA562" s="44">
        <v>3.63</v>
      </c>
    </row>
    <row r="563" spans="1:27" ht="12.75" hidden="1" customHeight="1" outlineLevel="1" x14ac:dyDescent="0.2">
      <c r="A563" s="97" t="s">
        <v>2159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collapsed="1" x14ac:dyDescent="0.2">
      <c r="A564" s="96" t="s">
        <v>2160</v>
      </c>
      <c r="B564" s="28" t="str">
        <f>"20"&amp;"."&amp;$B$776&amp;"."&amp;$B$777</f>
        <v>20.11.2023</v>
      </c>
      <c r="C564" s="88" t="s">
        <v>76</v>
      </c>
      <c r="D564" s="89">
        <f>ROUND(((D565+D566+D568+D567)/1000),5)</f>
        <v>4.87378</v>
      </c>
      <c r="E564" s="89">
        <f>ROUND(((E565+E566+E568+E567)/1000),5)</f>
        <v>4.7762700000000002</v>
      </c>
      <c r="F564" s="89">
        <f>ROUND(((F565+F566+F568+F567)/1000),5)</f>
        <v>4.7132399999999999</v>
      </c>
      <c r="G564" s="89">
        <f t="shared" ref="G564:AA564" si="327">ROUND(((G565+G566+G568+G567)/1000),5)</f>
        <v>4.7088999999999999</v>
      </c>
      <c r="H564" s="89">
        <f t="shared" si="327"/>
        <v>4.75298</v>
      </c>
      <c r="I564" s="89">
        <f t="shared" si="327"/>
        <v>4.9313799999999999</v>
      </c>
      <c r="J564" s="89">
        <f t="shared" si="327"/>
        <v>5.0416400000000001</v>
      </c>
      <c r="K564" s="89">
        <f t="shared" si="327"/>
        <v>5.3308499999999999</v>
      </c>
      <c r="L564" s="89">
        <f t="shared" si="327"/>
        <v>5.5029700000000004</v>
      </c>
      <c r="M564" s="89">
        <f t="shared" si="327"/>
        <v>5.5642500000000004</v>
      </c>
      <c r="N564" s="89">
        <f t="shared" si="327"/>
        <v>5.6252599999999999</v>
      </c>
      <c r="O564" s="89">
        <f t="shared" si="327"/>
        <v>5.6701699999999997</v>
      </c>
      <c r="P564" s="89">
        <f t="shared" si="327"/>
        <v>5.63192</v>
      </c>
      <c r="Q564" s="89">
        <f t="shared" si="327"/>
        <v>5.6527900000000004</v>
      </c>
      <c r="R564" s="89">
        <f t="shared" si="327"/>
        <v>5.6491800000000003</v>
      </c>
      <c r="S564" s="89">
        <f t="shared" si="327"/>
        <v>5.63279</v>
      </c>
      <c r="T564" s="89">
        <f t="shared" si="327"/>
        <v>5.6412500000000003</v>
      </c>
      <c r="U564" s="89">
        <f t="shared" si="327"/>
        <v>5.7857900000000004</v>
      </c>
      <c r="V564" s="89">
        <f t="shared" si="327"/>
        <v>5.7902800000000001</v>
      </c>
      <c r="W564" s="89">
        <f t="shared" si="327"/>
        <v>5.6334999999999997</v>
      </c>
      <c r="X564" s="89">
        <f t="shared" si="327"/>
        <v>5.4713599999999998</v>
      </c>
      <c r="Y564" s="89">
        <f t="shared" si="327"/>
        <v>5.3785699999999999</v>
      </c>
      <c r="Z564" s="89">
        <f t="shared" si="327"/>
        <v>5.0891999999999999</v>
      </c>
      <c r="AA564" s="89">
        <f t="shared" si="327"/>
        <v>4.9678100000000001</v>
      </c>
    </row>
    <row r="565" spans="1:27" ht="12.75" hidden="1" customHeight="1" outlineLevel="1" x14ac:dyDescent="0.2">
      <c r="A565" s="97" t="s">
        <v>2161</v>
      </c>
      <c r="B565" s="63" t="s">
        <v>242</v>
      </c>
      <c r="C565" s="43" t="s">
        <v>79</v>
      </c>
      <c r="D565" s="44">
        <v>1094.02</v>
      </c>
      <c r="E565" s="44">
        <v>996.51</v>
      </c>
      <c r="F565" s="44">
        <v>933.48</v>
      </c>
      <c r="G565" s="44">
        <v>929.14</v>
      </c>
      <c r="H565" s="44">
        <v>973.22</v>
      </c>
      <c r="I565" s="44">
        <v>1151.6199999999999</v>
      </c>
      <c r="J565" s="44">
        <v>1261.8800000000001</v>
      </c>
      <c r="K565" s="44">
        <v>1551.09</v>
      </c>
      <c r="L565" s="44">
        <v>1723.21</v>
      </c>
      <c r="M565" s="44">
        <v>1784.49</v>
      </c>
      <c r="N565" s="44">
        <v>1845.5</v>
      </c>
      <c r="O565" s="44">
        <v>1890.41</v>
      </c>
      <c r="P565" s="44">
        <v>1852.16</v>
      </c>
      <c r="Q565" s="44">
        <v>1873.03</v>
      </c>
      <c r="R565" s="44">
        <v>1869.42</v>
      </c>
      <c r="S565" s="44">
        <v>1853.03</v>
      </c>
      <c r="T565" s="44">
        <v>1861.49</v>
      </c>
      <c r="U565" s="44">
        <v>2006.03</v>
      </c>
      <c r="V565" s="44">
        <v>2010.52</v>
      </c>
      <c r="W565" s="44">
        <v>1853.74</v>
      </c>
      <c r="X565" s="44">
        <v>1691.6</v>
      </c>
      <c r="Y565" s="44">
        <v>1598.81</v>
      </c>
      <c r="Z565" s="44">
        <v>1309.44</v>
      </c>
      <c r="AA565" s="44">
        <v>1188.05</v>
      </c>
    </row>
    <row r="566" spans="1:27" ht="12.75" hidden="1" customHeight="1" outlineLevel="1" x14ac:dyDescent="0.2">
      <c r="A566" s="97" t="s">
        <v>2162</v>
      </c>
      <c r="B566" s="63" t="s">
        <v>90</v>
      </c>
      <c r="C566" s="43" t="s">
        <v>79</v>
      </c>
      <c r="D566" s="44">
        <f>$D$471</f>
        <v>3559.77</v>
      </c>
      <c r="E566" s="44">
        <f t="shared" ref="E566:AA566" si="328">$D$471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2">
      <c r="A567" s="97" t="s">
        <v>2163</v>
      </c>
      <c r="B567" s="63" t="s">
        <v>83</v>
      </c>
      <c r="C567" s="43" t="s">
        <v>79</v>
      </c>
      <c r="D567" s="44">
        <v>3.63</v>
      </c>
      <c r="E567" s="44">
        <v>3.63</v>
      </c>
      <c r="F567" s="44">
        <v>3.63</v>
      </c>
      <c r="G567" s="44">
        <v>3.63</v>
      </c>
      <c r="H567" s="44">
        <v>3.63</v>
      </c>
      <c r="I567" s="44">
        <v>3.63</v>
      </c>
      <c r="J567" s="44">
        <v>3.63</v>
      </c>
      <c r="K567" s="44">
        <v>3.63</v>
      </c>
      <c r="L567" s="44">
        <v>3.63</v>
      </c>
      <c r="M567" s="44">
        <v>3.63</v>
      </c>
      <c r="N567" s="44">
        <v>3.63</v>
      </c>
      <c r="O567" s="44">
        <v>3.63</v>
      </c>
      <c r="P567" s="44">
        <v>3.63</v>
      </c>
      <c r="Q567" s="44">
        <v>3.63</v>
      </c>
      <c r="R567" s="44">
        <v>3.63</v>
      </c>
      <c r="S567" s="44">
        <v>3.63</v>
      </c>
      <c r="T567" s="44">
        <v>3.63</v>
      </c>
      <c r="U567" s="44">
        <v>3.63</v>
      </c>
      <c r="V567" s="44">
        <v>3.63</v>
      </c>
      <c r="W567" s="44">
        <v>3.63</v>
      </c>
      <c r="X567" s="44">
        <v>3.63</v>
      </c>
      <c r="Y567" s="44">
        <v>3.63</v>
      </c>
      <c r="Z567" s="44">
        <v>3.63</v>
      </c>
      <c r="AA567" s="44">
        <v>3.63</v>
      </c>
    </row>
    <row r="568" spans="1:27" ht="12.75" hidden="1" customHeight="1" outlineLevel="1" x14ac:dyDescent="0.2">
      <c r="A568" s="97" t="s">
        <v>2164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collapsed="1" x14ac:dyDescent="0.2">
      <c r="A569" s="96" t="s">
        <v>2165</v>
      </c>
      <c r="B569" s="28" t="str">
        <f>"21"&amp;"."&amp;$B$776&amp;"."&amp;$B$777</f>
        <v>21.11.2023</v>
      </c>
      <c r="C569" s="88" t="s">
        <v>76</v>
      </c>
      <c r="D569" s="89">
        <f>ROUND(((D570+D571+D573+D572)/1000),5)</f>
        <v>4.9044600000000003</v>
      </c>
      <c r="E569" s="89">
        <f>ROUND(((E570+E571+E573+E572)/1000),5)</f>
        <v>4.8310599999999999</v>
      </c>
      <c r="F569" s="89">
        <f>ROUND(((F570+F571+F573+F572)/1000),5)</f>
        <v>4.7653999999999996</v>
      </c>
      <c r="G569" s="89">
        <f t="shared" ref="G569:AA569" si="330">ROUND(((G570+G571+G573+G572)/1000),5)</f>
        <v>4.7576799999999997</v>
      </c>
      <c r="H569" s="89">
        <f t="shared" si="330"/>
        <v>4.7948899999999997</v>
      </c>
      <c r="I569" s="89">
        <f t="shared" si="330"/>
        <v>4.9242499999999998</v>
      </c>
      <c r="J569" s="89">
        <f t="shared" si="330"/>
        <v>5.0781799999999997</v>
      </c>
      <c r="K569" s="89">
        <f t="shared" si="330"/>
        <v>5.39588</v>
      </c>
      <c r="L569" s="89">
        <f t="shared" si="330"/>
        <v>5.5447699999999998</v>
      </c>
      <c r="M569" s="89">
        <f t="shared" si="330"/>
        <v>5.57646</v>
      </c>
      <c r="N569" s="89">
        <f t="shared" si="330"/>
        <v>5.7545500000000001</v>
      </c>
      <c r="O569" s="89">
        <f t="shared" si="330"/>
        <v>5.7693700000000003</v>
      </c>
      <c r="P569" s="89">
        <f t="shared" si="330"/>
        <v>5.6882400000000004</v>
      </c>
      <c r="Q569" s="89">
        <f t="shared" si="330"/>
        <v>5.71448</v>
      </c>
      <c r="R569" s="89">
        <f t="shared" si="330"/>
        <v>5.70587</v>
      </c>
      <c r="S569" s="89">
        <f t="shared" si="330"/>
        <v>5.6918199999999999</v>
      </c>
      <c r="T569" s="89">
        <f t="shared" si="330"/>
        <v>5.7243399999999998</v>
      </c>
      <c r="U569" s="89">
        <f t="shared" si="330"/>
        <v>5.8037700000000001</v>
      </c>
      <c r="V569" s="89">
        <f t="shared" si="330"/>
        <v>5.7888700000000002</v>
      </c>
      <c r="W569" s="89">
        <f t="shared" si="330"/>
        <v>5.6829000000000001</v>
      </c>
      <c r="X569" s="89">
        <f t="shared" si="330"/>
        <v>5.5248200000000001</v>
      </c>
      <c r="Y569" s="89">
        <f t="shared" si="330"/>
        <v>5.4481599999999997</v>
      </c>
      <c r="Z569" s="89">
        <f t="shared" si="330"/>
        <v>5.2550100000000004</v>
      </c>
      <c r="AA569" s="89">
        <f t="shared" si="330"/>
        <v>5.0214800000000004</v>
      </c>
    </row>
    <row r="570" spans="1:27" ht="12.75" hidden="1" customHeight="1" outlineLevel="1" x14ac:dyDescent="0.2">
      <c r="A570" s="97" t="s">
        <v>2166</v>
      </c>
      <c r="B570" s="63" t="s">
        <v>242</v>
      </c>
      <c r="C570" s="43" t="s">
        <v>79</v>
      </c>
      <c r="D570" s="44">
        <v>1124.7</v>
      </c>
      <c r="E570" s="44">
        <v>1051.3</v>
      </c>
      <c r="F570" s="44">
        <v>985.64</v>
      </c>
      <c r="G570" s="44">
        <v>977.92</v>
      </c>
      <c r="H570" s="44">
        <v>1015.13</v>
      </c>
      <c r="I570" s="44">
        <v>1144.49</v>
      </c>
      <c r="J570" s="44">
        <v>1298.42</v>
      </c>
      <c r="K570" s="44">
        <v>1616.12</v>
      </c>
      <c r="L570" s="44">
        <v>1765.01</v>
      </c>
      <c r="M570" s="44">
        <v>1796.7</v>
      </c>
      <c r="N570" s="44">
        <v>1974.79</v>
      </c>
      <c r="O570" s="44">
        <v>1989.61</v>
      </c>
      <c r="P570" s="44">
        <v>1908.48</v>
      </c>
      <c r="Q570" s="44">
        <v>1934.72</v>
      </c>
      <c r="R570" s="44">
        <v>1926.11</v>
      </c>
      <c r="S570" s="44">
        <v>1912.06</v>
      </c>
      <c r="T570" s="44">
        <v>1944.58</v>
      </c>
      <c r="U570" s="44">
        <v>2024.01</v>
      </c>
      <c r="V570" s="44">
        <v>2009.11</v>
      </c>
      <c r="W570" s="44">
        <v>1903.14</v>
      </c>
      <c r="X570" s="44">
        <v>1745.06</v>
      </c>
      <c r="Y570" s="44">
        <v>1668.4</v>
      </c>
      <c r="Z570" s="44">
        <v>1475.25</v>
      </c>
      <c r="AA570" s="44">
        <v>1241.72</v>
      </c>
    </row>
    <row r="571" spans="1:27" ht="12.75" hidden="1" customHeight="1" outlineLevel="1" x14ac:dyDescent="0.2">
      <c r="A571" s="97" t="s">
        <v>2167</v>
      </c>
      <c r="B571" s="63" t="s">
        <v>90</v>
      </c>
      <c r="C571" s="43" t="s">
        <v>79</v>
      </c>
      <c r="D571" s="44">
        <f>$D$471</f>
        <v>3559.77</v>
      </c>
      <c r="E571" s="44">
        <f t="shared" ref="E571:AA571" si="331">$D$471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2">
      <c r="A572" s="97" t="s">
        <v>2168</v>
      </c>
      <c r="B572" s="63" t="s">
        <v>83</v>
      </c>
      <c r="C572" s="43" t="s">
        <v>79</v>
      </c>
      <c r="D572" s="44">
        <v>3.63</v>
      </c>
      <c r="E572" s="44">
        <v>3.63</v>
      </c>
      <c r="F572" s="44">
        <v>3.63</v>
      </c>
      <c r="G572" s="44">
        <v>3.63</v>
      </c>
      <c r="H572" s="44">
        <v>3.63</v>
      </c>
      <c r="I572" s="44">
        <v>3.63</v>
      </c>
      <c r="J572" s="44">
        <v>3.63</v>
      </c>
      <c r="K572" s="44">
        <v>3.63</v>
      </c>
      <c r="L572" s="44">
        <v>3.63</v>
      </c>
      <c r="M572" s="44">
        <v>3.63</v>
      </c>
      <c r="N572" s="44">
        <v>3.63</v>
      </c>
      <c r="O572" s="44">
        <v>3.63</v>
      </c>
      <c r="P572" s="44">
        <v>3.63</v>
      </c>
      <c r="Q572" s="44">
        <v>3.63</v>
      </c>
      <c r="R572" s="44">
        <v>3.63</v>
      </c>
      <c r="S572" s="44">
        <v>3.63</v>
      </c>
      <c r="T572" s="44">
        <v>3.63</v>
      </c>
      <c r="U572" s="44">
        <v>3.63</v>
      </c>
      <c r="V572" s="44">
        <v>3.63</v>
      </c>
      <c r="W572" s="44">
        <v>3.63</v>
      </c>
      <c r="X572" s="44">
        <v>3.63</v>
      </c>
      <c r="Y572" s="44">
        <v>3.63</v>
      </c>
      <c r="Z572" s="44">
        <v>3.63</v>
      </c>
      <c r="AA572" s="44">
        <v>3.63</v>
      </c>
    </row>
    <row r="573" spans="1:27" ht="12.75" hidden="1" customHeight="1" outlineLevel="1" x14ac:dyDescent="0.2">
      <c r="A573" s="97" t="s">
        <v>2169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collapsed="1" x14ac:dyDescent="0.2">
      <c r="A574" s="96" t="s">
        <v>2170</v>
      </c>
      <c r="B574" s="28" t="str">
        <f>"22"&amp;"."&amp;$B$776&amp;"."&amp;$B$777</f>
        <v>22.11.2023</v>
      </c>
      <c r="C574" s="88" t="s">
        <v>76</v>
      </c>
      <c r="D574" s="89">
        <f>ROUND(((D575+D576+D578+D577)/1000),5)</f>
        <v>4.9204600000000003</v>
      </c>
      <c r="E574" s="89">
        <f>ROUND(((E575+E576+E578+E577)/1000),5)</f>
        <v>4.8401399999999999</v>
      </c>
      <c r="F574" s="89">
        <f>ROUND(((F575+F576+F578+F577)/1000),5)</f>
        <v>4.75915</v>
      </c>
      <c r="G574" s="89">
        <f t="shared" ref="G574:AA574" si="333">ROUND(((G575+G576+G578+G577)/1000),5)</f>
        <v>4.7335500000000001</v>
      </c>
      <c r="H574" s="89">
        <f t="shared" si="333"/>
        <v>4.8094000000000001</v>
      </c>
      <c r="I574" s="89">
        <f t="shared" si="333"/>
        <v>4.97898</v>
      </c>
      <c r="J574" s="89">
        <f t="shared" si="333"/>
        <v>5.2043699999999999</v>
      </c>
      <c r="K574" s="89">
        <f t="shared" si="333"/>
        <v>5.4168200000000004</v>
      </c>
      <c r="L574" s="89">
        <f t="shared" si="333"/>
        <v>5.5826099999999999</v>
      </c>
      <c r="M574" s="89">
        <f t="shared" si="333"/>
        <v>5.6028900000000004</v>
      </c>
      <c r="N574" s="89">
        <f t="shared" si="333"/>
        <v>5.6934300000000002</v>
      </c>
      <c r="O574" s="89">
        <f t="shared" si="333"/>
        <v>5.6955099999999996</v>
      </c>
      <c r="P574" s="89">
        <f t="shared" si="333"/>
        <v>5.6676900000000003</v>
      </c>
      <c r="Q574" s="89">
        <f t="shared" si="333"/>
        <v>5.6894499999999999</v>
      </c>
      <c r="R574" s="89">
        <f t="shared" si="333"/>
        <v>5.6746600000000003</v>
      </c>
      <c r="S574" s="89">
        <f t="shared" si="333"/>
        <v>5.6621199999999998</v>
      </c>
      <c r="T574" s="89">
        <f t="shared" si="333"/>
        <v>5.7218200000000001</v>
      </c>
      <c r="U574" s="89">
        <f t="shared" si="333"/>
        <v>5.7821499999999997</v>
      </c>
      <c r="V574" s="89">
        <f t="shared" si="333"/>
        <v>5.7347900000000003</v>
      </c>
      <c r="W574" s="89">
        <f t="shared" si="333"/>
        <v>5.6484699999999997</v>
      </c>
      <c r="X574" s="89">
        <f t="shared" si="333"/>
        <v>5.5651299999999999</v>
      </c>
      <c r="Y574" s="89">
        <f t="shared" si="333"/>
        <v>5.53322</v>
      </c>
      <c r="Z574" s="89">
        <f t="shared" si="333"/>
        <v>5.27536</v>
      </c>
      <c r="AA574" s="89">
        <f t="shared" si="333"/>
        <v>5.0559799999999999</v>
      </c>
    </row>
    <row r="575" spans="1:27" ht="12.75" hidden="1" customHeight="1" outlineLevel="1" x14ac:dyDescent="0.2">
      <c r="A575" s="97" t="s">
        <v>2171</v>
      </c>
      <c r="B575" s="63" t="s">
        <v>242</v>
      </c>
      <c r="C575" s="43" t="s">
        <v>79</v>
      </c>
      <c r="D575" s="44">
        <v>1140.7</v>
      </c>
      <c r="E575" s="44">
        <v>1060.3800000000001</v>
      </c>
      <c r="F575" s="44">
        <v>979.39</v>
      </c>
      <c r="G575" s="44">
        <v>953.79</v>
      </c>
      <c r="H575" s="44">
        <v>1029.6400000000001</v>
      </c>
      <c r="I575" s="44">
        <v>1199.22</v>
      </c>
      <c r="J575" s="44">
        <v>1424.61</v>
      </c>
      <c r="K575" s="44">
        <v>1637.06</v>
      </c>
      <c r="L575" s="44">
        <v>1802.85</v>
      </c>
      <c r="M575" s="44">
        <v>1823.13</v>
      </c>
      <c r="N575" s="44">
        <v>1913.67</v>
      </c>
      <c r="O575" s="44">
        <v>1915.75</v>
      </c>
      <c r="P575" s="44">
        <v>1887.93</v>
      </c>
      <c r="Q575" s="44">
        <v>1909.69</v>
      </c>
      <c r="R575" s="44">
        <v>1894.9</v>
      </c>
      <c r="S575" s="44">
        <v>1882.36</v>
      </c>
      <c r="T575" s="44">
        <v>1942.06</v>
      </c>
      <c r="U575" s="44">
        <v>2002.39</v>
      </c>
      <c r="V575" s="44">
        <v>1955.03</v>
      </c>
      <c r="W575" s="44">
        <v>1868.71</v>
      </c>
      <c r="X575" s="44">
        <v>1785.37</v>
      </c>
      <c r="Y575" s="44">
        <v>1753.46</v>
      </c>
      <c r="Z575" s="44">
        <v>1495.6</v>
      </c>
      <c r="AA575" s="44">
        <v>1276.22</v>
      </c>
    </row>
    <row r="576" spans="1:27" ht="12.75" hidden="1" customHeight="1" outlineLevel="1" x14ac:dyDescent="0.2">
      <c r="A576" s="97" t="s">
        <v>2172</v>
      </c>
      <c r="B576" s="63" t="s">
        <v>90</v>
      </c>
      <c r="C576" s="43" t="s">
        <v>79</v>
      </c>
      <c r="D576" s="44">
        <f>$D$471</f>
        <v>3559.77</v>
      </c>
      <c r="E576" s="44">
        <f t="shared" ref="E576:AA576" si="334">$D$471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2">
      <c r="A577" s="97" t="s">
        <v>2173</v>
      </c>
      <c r="B577" s="63" t="s">
        <v>83</v>
      </c>
      <c r="C577" s="43" t="s">
        <v>79</v>
      </c>
      <c r="D577" s="44">
        <v>3.63</v>
      </c>
      <c r="E577" s="44">
        <v>3.63</v>
      </c>
      <c r="F577" s="44">
        <v>3.63</v>
      </c>
      <c r="G577" s="44">
        <v>3.63</v>
      </c>
      <c r="H577" s="44">
        <v>3.63</v>
      </c>
      <c r="I577" s="44">
        <v>3.63</v>
      </c>
      <c r="J577" s="44">
        <v>3.63</v>
      </c>
      <c r="K577" s="44">
        <v>3.63</v>
      </c>
      <c r="L577" s="44">
        <v>3.63</v>
      </c>
      <c r="M577" s="44">
        <v>3.63</v>
      </c>
      <c r="N577" s="44">
        <v>3.63</v>
      </c>
      <c r="O577" s="44">
        <v>3.63</v>
      </c>
      <c r="P577" s="44">
        <v>3.63</v>
      </c>
      <c r="Q577" s="44">
        <v>3.63</v>
      </c>
      <c r="R577" s="44">
        <v>3.63</v>
      </c>
      <c r="S577" s="44">
        <v>3.63</v>
      </c>
      <c r="T577" s="44">
        <v>3.63</v>
      </c>
      <c r="U577" s="44">
        <v>3.63</v>
      </c>
      <c r="V577" s="44">
        <v>3.63</v>
      </c>
      <c r="W577" s="44">
        <v>3.63</v>
      </c>
      <c r="X577" s="44">
        <v>3.63</v>
      </c>
      <c r="Y577" s="44">
        <v>3.63</v>
      </c>
      <c r="Z577" s="44">
        <v>3.63</v>
      </c>
      <c r="AA577" s="44">
        <v>3.63</v>
      </c>
    </row>
    <row r="578" spans="1:27" ht="12.75" hidden="1" customHeight="1" outlineLevel="1" x14ac:dyDescent="0.2">
      <c r="A578" s="97" t="s">
        <v>2174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collapsed="1" x14ac:dyDescent="0.2">
      <c r="A579" s="96" t="s">
        <v>2175</v>
      </c>
      <c r="B579" s="28" t="str">
        <f>"23"&amp;"."&amp;$B$776&amp;"."&amp;$B$777</f>
        <v>23.11.2023</v>
      </c>
      <c r="C579" s="88" t="s">
        <v>76</v>
      </c>
      <c r="D579" s="89">
        <f>ROUND(((D580+D581+D583+D582)/1000),5)</f>
        <v>4.9271500000000001</v>
      </c>
      <c r="E579" s="89">
        <f>ROUND(((E580+E581+E583+E582)/1000),5)</f>
        <v>4.8419100000000004</v>
      </c>
      <c r="F579" s="89">
        <f>ROUND(((F580+F581+F583+F582)/1000),5)</f>
        <v>4.8094400000000004</v>
      </c>
      <c r="G579" s="89">
        <f t="shared" ref="G579:AA579" si="336">ROUND(((G580+G581+G583+G582)/1000),5)</f>
        <v>4.8090599999999997</v>
      </c>
      <c r="H579" s="89">
        <f t="shared" si="336"/>
        <v>4.81778</v>
      </c>
      <c r="I579" s="89">
        <f t="shared" si="336"/>
        <v>4.9711999999999996</v>
      </c>
      <c r="J579" s="89">
        <f t="shared" si="336"/>
        <v>5.1732899999999997</v>
      </c>
      <c r="K579" s="89">
        <f t="shared" si="336"/>
        <v>5.4421099999999996</v>
      </c>
      <c r="L579" s="89">
        <f t="shared" si="336"/>
        <v>5.5564</v>
      </c>
      <c r="M579" s="89">
        <f t="shared" si="336"/>
        <v>5.5732999999999997</v>
      </c>
      <c r="N579" s="89">
        <f t="shared" si="336"/>
        <v>5.6155799999999996</v>
      </c>
      <c r="O579" s="89">
        <f t="shared" si="336"/>
        <v>5.6861600000000001</v>
      </c>
      <c r="P579" s="89">
        <f t="shared" si="336"/>
        <v>5.6800300000000004</v>
      </c>
      <c r="Q579" s="89">
        <f t="shared" si="336"/>
        <v>5.6970900000000002</v>
      </c>
      <c r="R579" s="89">
        <f t="shared" si="336"/>
        <v>5.6874799999999999</v>
      </c>
      <c r="S579" s="89">
        <f t="shared" si="336"/>
        <v>5.5961499999999997</v>
      </c>
      <c r="T579" s="89">
        <f t="shared" si="336"/>
        <v>5.5973699999999997</v>
      </c>
      <c r="U579" s="89">
        <f t="shared" si="336"/>
        <v>5.6612799999999996</v>
      </c>
      <c r="V579" s="89">
        <f t="shared" si="336"/>
        <v>5.6947599999999996</v>
      </c>
      <c r="W579" s="89">
        <f t="shared" si="336"/>
        <v>5.5977699999999997</v>
      </c>
      <c r="X579" s="89">
        <f t="shared" si="336"/>
        <v>5.57233</v>
      </c>
      <c r="Y579" s="89">
        <f t="shared" si="336"/>
        <v>5.54162</v>
      </c>
      <c r="Z579" s="89">
        <f t="shared" si="336"/>
        <v>5.2618299999999998</v>
      </c>
      <c r="AA579" s="89">
        <f t="shared" si="336"/>
        <v>5.0147000000000004</v>
      </c>
    </row>
    <row r="580" spans="1:27" ht="12.75" hidden="1" customHeight="1" outlineLevel="1" x14ac:dyDescent="0.2">
      <c r="A580" s="97" t="s">
        <v>2176</v>
      </c>
      <c r="B580" s="63" t="s">
        <v>242</v>
      </c>
      <c r="C580" s="43" t="s">
        <v>79</v>
      </c>
      <c r="D580" s="44">
        <v>1147.3900000000001</v>
      </c>
      <c r="E580" s="44">
        <v>1062.1500000000001</v>
      </c>
      <c r="F580" s="44">
        <v>1029.68</v>
      </c>
      <c r="G580" s="44">
        <v>1029.3</v>
      </c>
      <c r="H580" s="44">
        <v>1038.02</v>
      </c>
      <c r="I580" s="44">
        <v>1191.44</v>
      </c>
      <c r="J580" s="44">
        <v>1393.53</v>
      </c>
      <c r="K580" s="44">
        <v>1662.35</v>
      </c>
      <c r="L580" s="44">
        <v>1776.64</v>
      </c>
      <c r="M580" s="44">
        <v>1793.54</v>
      </c>
      <c r="N580" s="44">
        <v>1835.82</v>
      </c>
      <c r="O580" s="44">
        <v>1906.4</v>
      </c>
      <c r="P580" s="44">
        <v>1900.27</v>
      </c>
      <c r="Q580" s="44">
        <v>1917.33</v>
      </c>
      <c r="R580" s="44">
        <v>1907.72</v>
      </c>
      <c r="S580" s="44">
        <v>1816.39</v>
      </c>
      <c r="T580" s="44">
        <v>1817.61</v>
      </c>
      <c r="U580" s="44">
        <v>1881.52</v>
      </c>
      <c r="V580" s="44">
        <v>1915</v>
      </c>
      <c r="W580" s="44">
        <v>1818.01</v>
      </c>
      <c r="X580" s="44">
        <v>1792.57</v>
      </c>
      <c r="Y580" s="44">
        <v>1761.86</v>
      </c>
      <c r="Z580" s="44">
        <v>1482.07</v>
      </c>
      <c r="AA580" s="44">
        <v>1234.94</v>
      </c>
    </row>
    <row r="581" spans="1:27" ht="12.75" hidden="1" customHeight="1" outlineLevel="1" x14ac:dyDescent="0.2">
      <c r="A581" s="97" t="s">
        <v>2177</v>
      </c>
      <c r="B581" s="63" t="s">
        <v>90</v>
      </c>
      <c r="C581" s="43" t="s">
        <v>79</v>
      </c>
      <c r="D581" s="44">
        <f>$D$471</f>
        <v>3559.77</v>
      </c>
      <c r="E581" s="44">
        <f t="shared" ref="E581:AA581" si="337">$D$471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2">
      <c r="A582" s="97" t="s">
        <v>2178</v>
      </c>
      <c r="B582" s="63" t="s">
        <v>83</v>
      </c>
      <c r="C582" s="43" t="s">
        <v>79</v>
      </c>
      <c r="D582" s="44">
        <v>3.63</v>
      </c>
      <c r="E582" s="44">
        <v>3.63</v>
      </c>
      <c r="F582" s="44">
        <v>3.63</v>
      </c>
      <c r="G582" s="44">
        <v>3.63</v>
      </c>
      <c r="H582" s="44">
        <v>3.63</v>
      </c>
      <c r="I582" s="44">
        <v>3.63</v>
      </c>
      <c r="J582" s="44">
        <v>3.63</v>
      </c>
      <c r="K582" s="44">
        <v>3.63</v>
      </c>
      <c r="L582" s="44">
        <v>3.63</v>
      </c>
      <c r="M582" s="44">
        <v>3.63</v>
      </c>
      <c r="N582" s="44">
        <v>3.63</v>
      </c>
      <c r="O582" s="44">
        <v>3.63</v>
      </c>
      <c r="P582" s="44">
        <v>3.63</v>
      </c>
      <c r="Q582" s="44">
        <v>3.63</v>
      </c>
      <c r="R582" s="44">
        <v>3.63</v>
      </c>
      <c r="S582" s="44">
        <v>3.63</v>
      </c>
      <c r="T582" s="44">
        <v>3.63</v>
      </c>
      <c r="U582" s="44">
        <v>3.63</v>
      </c>
      <c r="V582" s="44">
        <v>3.63</v>
      </c>
      <c r="W582" s="44">
        <v>3.63</v>
      </c>
      <c r="X582" s="44">
        <v>3.63</v>
      </c>
      <c r="Y582" s="44">
        <v>3.63</v>
      </c>
      <c r="Z582" s="44">
        <v>3.63</v>
      </c>
      <c r="AA582" s="44">
        <v>3.63</v>
      </c>
    </row>
    <row r="583" spans="1:27" ht="12.75" hidden="1" customHeight="1" outlineLevel="1" x14ac:dyDescent="0.2">
      <c r="A583" s="97" t="s">
        <v>2179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collapsed="1" x14ac:dyDescent="0.2">
      <c r="A584" s="96" t="s">
        <v>2180</v>
      </c>
      <c r="B584" s="28" t="str">
        <f>"24"&amp;"."&amp;$B$776&amp;"."&amp;$B$777</f>
        <v>24.11.2023</v>
      </c>
      <c r="C584" s="88" t="s">
        <v>76</v>
      </c>
      <c r="D584" s="89">
        <f>ROUND(((D585+D586+D588+D587)/1000),5)</f>
        <v>4.8976499999999996</v>
      </c>
      <c r="E584" s="89">
        <f>ROUND(((E585+E586+E588+E587)/1000),5)</f>
        <v>4.7754799999999999</v>
      </c>
      <c r="F584" s="89">
        <f>ROUND(((F585+F586+F588+F587)/1000),5)</f>
        <v>4.7073099999999997</v>
      </c>
      <c r="G584" s="89">
        <f t="shared" ref="G584:AA584" si="339">ROUND(((G585+G586+G588+G587)/1000),5)</f>
        <v>4.5473100000000004</v>
      </c>
      <c r="H584" s="89">
        <f t="shared" si="339"/>
        <v>4.70688</v>
      </c>
      <c r="I584" s="89">
        <f t="shared" si="339"/>
        <v>4.9530200000000004</v>
      </c>
      <c r="J584" s="89">
        <f t="shared" si="339"/>
        <v>5.0678400000000003</v>
      </c>
      <c r="K584" s="89">
        <f t="shared" si="339"/>
        <v>5.36219</v>
      </c>
      <c r="L584" s="89">
        <f t="shared" si="339"/>
        <v>5.6025299999999998</v>
      </c>
      <c r="M584" s="89">
        <f t="shared" si="339"/>
        <v>5.6331300000000004</v>
      </c>
      <c r="N584" s="89">
        <f t="shared" si="339"/>
        <v>5.6658299999999997</v>
      </c>
      <c r="O584" s="89">
        <f t="shared" si="339"/>
        <v>5.71007</v>
      </c>
      <c r="P584" s="89">
        <f t="shared" si="339"/>
        <v>5.68398</v>
      </c>
      <c r="Q584" s="89">
        <f t="shared" si="339"/>
        <v>5.70228</v>
      </c>
      <c r="R584" s="89">
        <f t="shared" si="339"/>
        <v>5.6849100000000004</v>
      </c>
      <c r="S584" s="89">
        <f t="shared" si="339"/>
        <v>5.6672900000000004</v>
      </c>
      <c r="T584" s="89">
        <f t="shared" si="339"/>
        <v>5.6726099999999997</v>
      </c>
      <c r="U584" s="89">
        <f t="shared" si="339"/>
        <v>5.6890599999999996</v>
      </c>
      <c r="V584" s="89">
        <f t="shared" si="339"/>
        <v>5.6726200000000002</v>
      </c>
      <c r="W584" s="89">
        <f t="shared" si="339"/>
        <v>5.6903899999999998</v>
      </c>
      <c r="X584" s="89">
        <f t="shared" si="339"/>
        <v>5.6267899999999997</v>
      </c>
      <c r="Y584" s="89">
        <f t="shared" si="339"/>
        <v>5.5695300000000003</v>
      </c>
      <c r="Z584" s="89">
        <f t="shared" si="339"/>
        <v>5.3751800000000003</v>
      </c>
      <c r="AA584" s="89">
        <f t="shared" si="339"/>
        <v>5.1457100000000002</v>
      </c>
    </row>
    <row r="585" spans="1:27" ht="12.75" hidden="1" customHeight="1" outlineLevel="1" x14ac:dyDescent="0.2">
      <c r="A585" s="97" t="s">
        <v>2181</v>
      </c>
      <c r="B585" s="63" t="s">
        <v>242</v>
      </c>
      <c r="C585" s="43" t="s">
        <v>79</v>
      </c>
      <c r="D585" s="44">
        <v>1117.8900000000001</v>
      </c>
      <c r="E585" s="44">
        <v>995.72</v>
      </c>
      <c r="F585" s="44">
        <v>927.55</v>
      </c>
      <c r="G585" s="44">
        <v>767.55</v>
      </c>
      <c r="H585" s="44">
        <v>927.12</v>
      </c>
      <c r="I585" s="44">
        <v>1173.26</v>
      </c>
      <c r="J585" s="44">
        <v>1288.08</v>
      </c>
      <c r="K585" s="44">
        <v>1582.43</v>
      </c>
      <c r="L585" s="44">
        <v>1822.77</v>
      </c>
      <c r="M585" s="44">
        <v>1853.37</v>
      </c>
      <c r="N585" s="44">
        <v>1886.07</v>
      </c>
      <c r="O585" s="44">
        <v>1930.31</v>
      </c>
      <c r="P585" s="44">
        <v>1904.22</v>
      </c>
      <c r="Q585" s="44">
        <v>1922.52</v>
      </c>
      <c r="R585" s="44">
        <v>1905.15</v>
      </c>
      <c r="S585" s="44">
        <v>1887.53</v>
      </c>
      <c r="T585" s="44">
        <v>1892.85</v>
      </c>
      <c r="U585" s="44">
        <v>1909.3</v>
      </c>
      <c r="V585" s="44">
        <v>1892.86</v>
      </c>
      <c r="W585" s="44">
        <v>1910.63</v>
      </c>
      <c r="X585" s="44">
        <v>1847.03</v>
      </c>
      <c r="Y585" s="44">
        <v>1789.77</v>
      </c>
      <c r="Z585" s="44">
        <v>1595.42</v>
      </c>
      <c r="AA585" s="44">
        <v>1365.95</v>
      </c>
    </row>
    <row r="586" spans="1:27" ht="12.75" hidden="1" customHeight="1" outlineLevel="1" x14ac:dyDescent="0.2">
      <c r="A586" s="97" t="s">
        <v>2182</v>
      </c>
      <c r="B586" s="63" t="s">
        <v>90</v>
      </c>
      <c r="C586" s="43" t="s">
        <v>79</v>
      </c>
      <c r="D586" s="44">
        <f>$D$471</f>
        <v>3559.77</v>
      </c>
      <c r="E586" s="44">
        <f t="shared" ref="E586:AA586" si="340">$D$471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2">
      <c r="A587" s="97" t="s">
        <v>2183</v>
      </c>
      <c r="B587" s="63" t="s">
        <v>83</v>
      </c>
      <c r="C587" s="43" t="s">
        <v>79</v>
      </c>
      <c r="D587" s="44">
        <v>3.63</v>
      </c>
      <c r="E587" s="44">
        <v>3.63</v>
      </c>
      <c r="F587" s="44">
        <v>3.63</v>
      </c>
      <c r="G587" s="44">
        <v>3.63</v>
      </c>
      <c r="H587" s="44">
        <v>3.63</v>
      </c>
      <c r="I587" s="44">
        <v>3.63</v>
      </c>
      <c r="J587" s="44">
        <v>3.63</v>
      </c>
      <c r="K587" s="44">
        <v>3.63</v>
      </c>
      <c r="L587" s="44">
        <v>3.63</v>
      </c>
      <c r="M587" s="44">
        <v>3.63</v>
      </c>
      <c r="N587" s="44">
        <v>3.63</v>
      </c>
      <c r="O587" s="44">
        <v>3.63</v>
      </c>
      <c r="P587" s="44">
        <v>3.63</v>
      </c>
      <c r="Q587" s="44">
        <v>3.63</v>
      </c>
      <c r="R587" s="44">
        <v>3.63</v>
      </c>
      <c r="S587" s="44">
        <v>3.63</v>
      </c>
      <c r="T587" s="44">
        <v>3.63</v>
      </c>
      <c r="U587" s="44">
        <v>3.63</v>
      </c>
      <c r="V587" s="44">
        <v>3.63</v>
      </c>
      <c r="W587" s="44">
        <v>3.63</v>
      </c>
      <c r="X587" s="44">
        <v>3.63</v>
      </c>
      <c r="Y587" s="44">
        <v>3.63</v>
      </c>
      <c r="Z587" s="44">
        <v>3.63</v>
      </c>
      <c r="AA587" s="44">
        <v>3.63</v>
      </c>
    </row>
    <row r="588" spans="1:27" ht="12.75" hidden="1" customHeight="1" outlineLevel="1" x14ac:dyDescent="0.2">
      <c r="A588" s="97" t="s">
        <v>2184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collapsed="1" x14ac:dyDescent="0.2">
      <c r="A589" s="96" t="s">
        <v>2185</v>
      </c>
      <c r="B589" s="28" t="str">
        <f>"25"&amp;"."&amp;$B$776&amp;"."&amp;$B$777</f>
        <v>25.11.2023</v>
      </c>
      <c r="C589" s="88" t="s">
        <v>76</v>
      </c>
      <c r="D589" s="89">
        <f>ROUND(((D590+D591+D593+D592)/1000),5)</f>
        <v>5.0081600000000002</v>
      </c>
      <c r="E589" s="89">
        <f>ROUND(((E590+E591+E593+E592)/1000),5)</f>
        <v>4.9698900000000004</v>
      </c>
      <c r="F589" s="89">
        <f>ROUND(((F590+F591+F593+F592)/1000),5)</f>
        <v>4.9147499999999997</v>
      </c>
      <c r="G589" s="89">
        <f t="shared" ref="G589:AA589" si="342">ROUND(((G590+G591+G593+G592)/1000),5)</f>
        <v>4.9119799999999998</v>
      </c>
      <c r="H589" s="89">
        <f t="shared" si="342"/>
        <v>4.9416200000000003</v>
      </c>
      <c r="I589" s="89">
        <f t="shared" si="342"/>
        <v>5.0132099999999999</v>
      </c>
      <c r="J589" s="89">
        <f t="shared" si="342"/>
        <v>5.04894</v>
      </c>
      <c r="K589" s="89">
        <f t="shared" si="342"/>
        <v>5.2670000000000003</v>
      </c>
      <c r="L589" s="89">
        <f t="shared" si="342"/>
        <v>5.4212899999999999</v>
      </c>
      <c r="M589" s="89">
        <f t="shared" si="342"/>
        <v>5.5968999999999998</v>
      </c>
      <c r="N589" s="89">
        <f t="shared" si="342"/>
        <v>5.6623799999999997</v>
      </c>
      <c r="O589" s="89">
        <f t="shared" si="342"/>
        <v>5.6881700000000004</v>
      </c>
      <c r="P589" s="89">
        <f t="shared" si="342"/>
        <v>5.6885899999999996</v>
      </c>
      <c r="Q589" s="89">
        <f t="shared" si="342"/>
        <v>5.6634000000000002</v>
      </c>
      <c r="R589" s="89">
        <f t="shared" si="342"/>
        <v>5.6609600000000002</v>
      </c>
      <c r="S589" s="89">
        <f t="shared" si="342"/>
        <v>5.6646900000000002</v>
      </c>
      <c r="T589" s="89">
        <f t="shared" si="342"/>
        <v>5.6890400000000003</v>
      </c>
      <c r="U589" s="89">
        <f t="shared" si="342"/>
        <v>5.7008000000000001</v>
      </c>
      <c r="V589" s="89">
        <f t="shared" si="342"/>
        <v>5.6966099999999997</v>
      </c>
      <c r="W589" s="89">
        <f t="shared" si="342"/>
        <v>5.60947</v>
      </c>
      <c r="X589" s="89">
        <f t="shared" si="342"/>
        <v>5.6137499999999996</v>
      </c>
      <c r="Y589" s="89">
        <f t="shared" si="342"/>
        <v>5.4972200000000004</v>
      </c>
      <c r="Z589" s="89">
        <f t="shared" si="342"/>
        <v>5.2774099999999997</v>
      </c>
      <c r="AA589" s="89">
        <f t="shared" si="342"/>
        <v>5.1562799999999998</v>
      </c>
    </row>
    <row r="590" spans="1:27" ht="12.75" hidden="1" customHeight="1" outlineLevel="1" x14ac:dyDescent="0.2">
      <c r="A590" s="97" t="s">
        <v>2186</v>
      </c>
      <c r="B590" s="63" t="s">
        <v>242</v>
      </c>
      <c r="C590" s="43" t="s">
        <v>79</v>
      </c>
      <c r="D590" s="44">
        <v>1228.4000000000001</v>
      </c>
      <c r="E590" s="44">
        <v>1190.1300000000001</v>
      </c>
      <c r="F590" s="44">
        <v>1134.99</v>
      </c>
      <c r="G590" s="44">
        <v>1132.22</v>
      </c>
      <c r="H590" s="44">
        <v>1161.8599999999999</v>
      </c>
      <c r="I590" s="44">
        <v>1233.45</v>
      </c>
      <c r="J590" s="44">
        <v>1269.18</v>
      </c>
      <c r="K590" s="44">
        <v>1487.24</v>
      </c>
      <c r="L590" s="44">
        <v>1641.53</v>
      </c>
      <c r="M590" s="44">
        <v>1817.14</v>
      </c>
      <c r="N590" s="44">
        <v>1882.62</v>
      </c>
      <c r="O590" s="44">
        <v>1908.41</v>
      </c>
      <c r="P590" s="44">
        <v>1908.83</v>
      </c>
      <c r="Q590" s="44">
        <v>1883.64</v>
      </c>
      <c r="R590" s="44">
        <v>1881.2</v>
      </c>
      <c r="S590" s="44">
        <v>1884.93</v>
      </c>
      <c r="T590" s="44">
        <v>1909.28</v>
      </c>
      <c r="U590" s="44">
        <v>1921.04</v>
      </c>
      <c r="V590" s="44">
        <v>1916.85</v>
      </c>
      <c r="W590" s="44">
        <v>1829.71</v>
      </c>
      <c r="X590" s="44">
        <v>1833.99</v>
      </c>
      <c r="Y590" s="44">
        <v>1717.46</v>
      </c>
      <c r="Z590" s="44">
        <v>1497.65</v>
      </c>
      <c r="AA590" s="44">
        <v>1376.52</v>
      </c>
    </row>
    <row r="591" spans="1:27" ht="12.75" hidden="1" customHeight="1" outlineLevel="1" x14ac:dyDescent="0.2">
      <c r="A591" s="97" t="s">
        <v>2187</v>
      </c>
      <c r="B591" s="63" t="s">
        <v>90</v>
      </c>
      <c r="C591" s="43" t="s">
        <v>79</v>
      </c>
      <c r="D591" s="44">
        <f>$D$471</f>
        <v>3559.77</v>
      </c>
      <c r="E591" s="44">
        <f t="shared" ref="E591:AA591" si="343">$D$471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2">
      <c r="A592" s="97" t="s">
        <v>2188</v>
      </c>
      <c r="B592" s="63" t="s">
        <v>83</v>
      </c>
      <c r="C592" s="43" t="s">
        <v>79</v>
      </c>
      <c r="D592" s="44">
        <v>3.63</v>
      </c>
      <c r="E592" s="44">
        <v>3.63</v>
      </c>
      <c r="F592" s="44">
        <v>3.63</v>
      </c>
      <c r="G592" s="44">
        <v>3.63</v>
      </c>
      <c r="H592" s="44">
        <v>3.63</v>
      </c>
      <c r="I592" s="44">
        <v>3.63</v>
      </c>
      <c r="J592" s="44">
        <v>3.63</v>
      </c>
      <c r="K592" s="44">
        <v>3.63</v>
      </c>
      <c r="L592" s="44">
        <v>3.63</v>
      </c>
      <c r="M592" s="44">
        <v>3.63</v>
      </c>
      <c r="N592" s="44">
        <v>3.63</v>
      </c>
      <c r="O592" s="44">
        <v>3.63</v>
      </c>
      <c r="P592" s="44">
        <v>3.63</v>
      </c>
      <c r="Q592" s="44">
        <v>3.63</v>
      </c>
      <c r="R592" s="44">
        <v>3.63</v>
      </c>
      <c r="S592" s="44">
        <v>3.63</v>
      </c>
      <c r="T592" s="44">
        <v>3.63</v>
      </c>
      <c r="U592" s="44">
        <v>3.63</v>
      </c>
      <c r="V592" s="44">
        <v>3.63</v>
      </c>
      <c r="W592" s="44">
        <v>3.63</v>
      </c>
      <c r="X592" s="44">
        <v>3.63</v>
      </c>
      <c r="Y592" s="44">
        <v>3.63</v>
      </c>
      <c r="Z592" s="44">
        <v>3.63</v>
      </c>
      <c r="AA592" s="44">
        <v>3.63</v>
      </c>
    </row>
    <row r="593" spans="1:27" ht="12.75" hidden="1" customHeight="1" outlineLevel="1" x14ac:dyDescent="0.2">
      <c r="A593" s="97" t="s">
        <v>2189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collapsed="1" x14ac:dyDescent="0.2">
      <c r="A594" s="96" t="s">
        <v>2190</v>
      </c>
      <c r="B594" s="28" t="str">
        <f>"26"&amp;"."&amp;$B$776&amp;"."&amp;$B$777</f>
        <v>26.11.2023</v>
      </c>
      <c r="C594" s="88" t="s">
        <v>76</v>
      </c>
      <c r="D594" s="89">
        <f>ROUND(((D595+D596+D598+D597)/1000),5)</f>
        <v>5.0095099999999997</v>
      </c>
      <c r="E594" s="89">
        <f>ROUND(((E595+E596+E598+E597)/1000),5)</f>
        <v>4.9355200000000004</v>
      </c>
      <c r="F594" s="89">
        <f>ROUND(((F595+F596+F598+F597)/1000),5)</f>
        <v>4.8886599999999998</v>
      </c>
      <c r="G594" s="89">
        <f t="shared" ref="G594:AA594" si="345">ROUND(((G595+G596+G598+G597)/1000),5)</f>
        <v>4.8593999999999999</v>
      </c>
      <c r="H594" s="89">
        <f t="shared" si="345"/>
        <v>4.8721800000000002</v>
      </c>
      <c r="I594" s="89">
        <f t="shared" si="345"/>
        <v>4.9368600000000002</v>
      </c>
      <c r="J594" s="89">
        <f t="shared" si="345"/>
        <v>4.9907500000000002</v>
      </c>
      <c r="K594" s="89">
        <f t="shared" si="345"/>
        <v>5.0403000000000002</v>
      </c>
      <c r="L594" s="89">
        <f t="shared" si="345"/>
        <v>5.2946600000000004</v>
      </c>
      <c r="M594" s="89">
        <f t="shared" si="345"/>
        <v>5.4340200000000003</v>
      </c>
      <c r="N594" s="89">
        <f t="shared" si="345"/>
        <v>5.50345</v>
      </c>
      <c r="O594" s="89">
        <f t="shared" si="345"/>
        <v>5.58005</v>
      </c>
      <c r="P594" s="89">
        <f t="shared" si="345"/>
        <v>5.5977199999999998</v>
      </c>
      <c r="Q594" s="89">
        <f t="shared" si="345"/>
        <v>5.6036000000000001</v>
      </c>
      <c r="R594" s="89">
        <f t="shared" si="345"/>
        <v>5.5321999999999996</v>
      </c>
      <c r="S594" s="89">
        <f t="shared" si="345"/>
        <v>5.56691</v>
      </c>
      <c r="T594" s="89">
        <f t="shared" si="345"/>
        <v>5.5845700000000003</v>
      </c>
      <c r="U594" s="89">
        <f t="shared" si="345"/>
        <v>5.80023</v>
      </c>
      <c r="V594" s="89">
        <f t="shared" si="345"/>
        <v>5.8200799999999999</v>
      </c>
      <c r="W594" s="89">
        <f t="shared" si="345"/>
        <v>5.6998300000000004</v>
      </c>
      <c r="X594" s="89">
        <f t="shared" si="345"/>
        <v>5.7211400000000001</v>
      </c>
      <c r="Y594" s="89">
        <f t="shared" si="345"/>
        <v>5.4578499999999996</v>
      </c>
      <c r="Z594" s="89">
        <f t="shared" si="345"/>
        <v>5.2321099999999996</v>
      </c>
      <c r="AA594" s="89">
        <f t="shared" si="345"/>
        <v>5.0348800000000002</v>
      </c>
    </row>
    <row r="595" spans="1:27" ht="12.75" hidden="1" customHeight="1" outlineLevel="1" x14ac:dyDescent="0.2">
      <c r="A595" s="97" t="s">
        <v>2191</v>
      </c>
      <c r="B595" s="63" t="s">
        <v>242</v>
      </c>
      <c r="C595" s="43" t="s">
        <v>79</v>
      </c>
      <c r="D595" s="44">
        <v>1229.75</v>
      </c>
      <c r="E595" s="44">
        <v>1155.76</v>
      </c>
      <c r="F595" s="44">
        <v>1108.9000000000001</v>
      </c>
      <c r="G595" s="44">
        <v>1079.6400000000001</v>
      </c>
      <c r="H595" s="44">
        <v>1092.42</v>
      </c>
      <c r="I595" s="44">
        <v>1157.0999999999999</v>
      </c>
      <c r="J595" s="44">
        <v>1210.99</v>
      </c>
      <c r="K595" s="44">
        <v>1260.54</v>
      </c>
      <c r="L595" s="44">
        <v>1514.9</v>
      </c>
      <c r="M595" s="44">
        <v>1654.26</v>
      </c>
      <c r="N595" s="44">
        <v>1723.69</v>
      </c>
      <c r="O595" s="44">
        <v>1800.29</v>
      </c>
      <c r="P595" s="44">
        <v>1817.96</v>
      </c>
      <c r="Q595" s="44">
        <v>1823.84</v>
      </c>
      <c r="R595" s="44">
        <v>1752.44</v>
      </c>
      <c r="S595" s="44">
        <v>1787.15</v>
      </c>
      <c r="T595" s="44">
        <v>1804.81</v>
      </c>
      <c r="U595" s="44">
        <v>2020.47</v>
      </c>
      <c r="V595" s="44">
        <v>2040.32</v>
      </c>
      <c r="W595" s="44">
        <v>1920.07</v>
      </c>
      <c r="X595" s="44">
        <v>1941.38</v>
      </c>
      <c r="Y595" s="44">
        <v>1678.09</v>
      </c>
      <c r="Z595" s="44">
        <v>1452.35</v>
      </c>
      <c r="AA595" s="44">
        <v>1255.1199999999999</v>
      </c>
    </row>
    <row r="596" spans="1:27" ht="12.75" hidden="1" customHeight="1" outlineLevel="1" x14ac:dyDescent="0.2">
      <c r="A596" s="97" t="s">
        <v>2192</v>
      </c>
      <c r="B596" s="63" t="s">
        <v>90</v>
      </c>
      <c r="C596" s="43" t="s">
        <v>79</v>
      </c>
      <c r="D596" s="44">
        <f>$D$471</f>
        <v>3559.77</v>
      </c>
      <c r="E596" s="44">
        <f t="shared" ref="E596:AA596" si="346">$D$471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2">
      <c r="A597" s="97" t="s">
        <v>2193</v>
      </c>
      <c r="B597" s="63" t="s">
        <v>83</v>
      </c>
      <c r="C597" s="43" t="s">
        <v>79</v>
      </c>
      <c r="D597" s="44">
        <v>3.63</v>
      </c>
      <c r="E597" s="44">
        <v>3.63</v>
      </c>
      <c r="F597" s="44">
        <v>3.63</v>
      </c>
      <c r="G597" s="44">
        <v>3.63</v>
      </c>
      <c r="H597" s="44">
        <v>3.63</v>
      </c>
      <c r="I597" s="44">
        <v>3.63</v>
      </c>
      <c r="J597" s="44">
        <v>3.63</v>
      </c>
      <c r="K597" s="44">
        <v>3.63</v>
      </c>
      <c r="L597" s="44">
        <v>3.63</v>
      </c>
      <c r="M597" s="44">
        <v>3.63</v>
      </c>
      <c r="N597" s="44">
        <v>3.63</v>
      </c>
      <c r="O597" s="44">
        <v>3.63</v>
      </c>
      <c r="P597" s="44">
        <v>3.63</v>
      </c>
      <c r="Q597" s="44">
        <v>3.63</v>
      </c>
      <c r="R597" s="44">
        <v>3.63</v>
      </c>
      <c r="S597" s="44">
        <v>3.63</v>
      </c>
      <c r="T597" s="44">
        <v>3.63</v>
      </c>
      <c r="U597" s="44">
        <v>3.63</v>
      </c>
      <c r="V597" s="44">
        <v>3.63</v>
      </c>
      <c r="W597" s="44">
        <v>3.63</v>
      </c>
      <c r="X597" s="44">
        <v>3.63</v>
      </c>
      <c r="Y597" s="44">
        <v>3.63</v>
      </c>
      <c r="Z597" s="44">
        <v>3.63</v>
      </c>
      <c r="AA597" s="44">
        <v>3.63</v>
      </c>
    </row>
    <row r="598" spans="1:27" ht="12.75" hidden="1" customHeight="1" outlineLevel="1" x14ac:dyDescent="0.2">
      <c r="A598" s="97" t="s">
        <v>2194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collapsed="1" x14ac:dyDescent="0.2">
      <c r="A599" s="96" t="s">
        <v>2195</v>
      </c>
      <c r="B599" s="28" t="str">
        <f>"27"&amp;"."&amp;$B$776&amp;"."&amp;$B$777</f>
        <v>27.11.2023</v>
      </c>
      <c r="C599" s="88" t="s">
        <v>76</v>
      </c>
      <c r="D599" s="89">
        <f>ROUND(((D600+D601+D603+D602)/1000),5)</f>
        <v>4.8584899999999998</v>
      </c>
      <c r="E599" s="89">
        <f>ROUND(((E600+E601+E603+E602)/1000),5)</f>
        <v>4.7961299999999998</v>
      </c>
      <c r="F599" s="89">
        <f>ROUND(((F600+F601+F603+F602)/1000),5)</f>
        <v>4.7255500000000001</v>
      </c>
      <c r="G599" s="89">
        <f t="shared" ref="G599:AA599" si="348">ROUND(((G600+G601+G603+G602)/1000),5)</f>
        <v>4.71333</v>
      </c>
      <c r="H599" s="89">
        <f t="shared" si="348"/>
        <v>4.7606799999999998</v>
      </c>
      <c r="I599" s="89">
        <f t="shared" si="348"/>
        <v>4.9101499999999998</v>
      </c>
      <c r="J599" s="89">
        <f t="shared" si="348"/>
        <v>5.0260600000000002</v>
      </c>
      <c r="K599" s="89">
        <f t="shared" si="348"/>
        <v>5.3495499999999998</v>
      </c>
      <c r="L599" s="89">
        <f t="shared" si="348"/>
        <v>5.56447</v>
      </c>
      <c r="M599" s="89">
        <f t="shared" si="348"/>
        <v>5.5863800000000001</v>
      </c>
      <c r="N599" s="89">
        <f t="shared" si="348"/>
        <v>5.6670699999999998</v>
      </c>
      <c r="O599" s="89">
        <f t="shared" si="348"/>
        <v>5.7207100000000004</v>
      </c>
      <c r="P599" s="89">
        <f t="shared" si="348"/>
        <v>5.6893099999999999</v>
      </c>
      <c r="Q599" s="89">
        <f t="shared" si="348"/>
        <v>5.7186899999999996</v>
      </c>
      <c r="R599" s="89">
        <f t="shared" si="348"/>
        <v>5.7176499999999999</v>
      </c>
      <c r="S599" s="89">
        <f t="shared" si="348"/>
        <v>5.6597799999999996</v>
      </c>
      <c r="T599" s="89">
        <f t="shared" si="348"/>
        <v>5.6469500000000004</v>
      </c>
      <c r="U599" s="89">
        <f t="shared" si="348"/>
        <v>5.64412</v>
      </c>
      <c r="V599" s="89">
        <f t="shared" si="348"/>
        <v>5.6256300000000001</v>
      </c>
      <c r="W599" s="89">
        <f t="shared" si="348"/>
        <v>5.6361699999999999</v>
      </c>
      <c r="X599" s="89">
        <f t="shared" si="348"/>
        <v>5.5304399999999996</v>
      </c>
      <c r="Y599" s="89">
        <f t="shared" si="348"/>
        <v>5.3208000000000002</v>
      </c>
      <c r="Z599" s="89">
        <f t="shared" si="348"/>
        <v>5.0850400000000002</v>
      </c>
      <c r="AA599" s="89">
        <f t="shared" si="348"/>
        <v>4.9812200000000004</v>
      </c>
    </row>
    <row r="600" spans="1:27" ht="12.75" hidden="1" customHeight="1" outlineLevel="1" x14ac:dyDescent="0.2">
      <c r="A600" s="97" t="s">
        <v>2196</v>
      </c>
      <c r="B600" s="63" t="s">
        <v>242</v>
      </c>
      <c r="C600" s="43" t="s">
        <v>79</v>
      </c>
      <c r="D600" s="44">
        <v>1078.73</v>
      </c>
      <c r="E600" s="44">
        <v>1016.37</v>
      </c>
      <c r="F600" s="44">
        <v>945.79</v>
      </c>
      <c r="G600" s="44">
        <v>933.57</v>
      </c>
      <c r="H600" s="44">
        <v>980.92</v>
      </c>
      <c r="I600" s="44">
        <v>1130.3900000000001</v>
      </c>
      <c r="J600" s="44">
        <v>1246.3</v>
      </c>
      <c r="K600" s="44">
        <v>1569.79</v>
      </c>
      <c r="L600" s="44">
        <v>1784.71</v>
      </c>
      <c r="M600" s="44">
        <v>1806.62</v>
      </c>
      <c r="N600" s="44">
        <v>1887.31</v>
      </c>
      <c r="O600" s="44">
        <v>1940.95</v>
      </c>
      <c r="P600" s="44">
        <v>1909.55</v>
      </c>
      <c r="Q600" s="44">
        <v>1938.93</v>
      </c>
      <c r="R600" s="44">
        <v>1937.89</v>
      </c>
      <c r="S600" s="44">
        <v>1880.02</v>
      </c>
      <c r="T600" s="44">
        <v>1867.19</v>
      </c>
      <c r="U600" s="44">
        <v>1864.36</v>
      </c>
      <c r="V600" s="44">
        <v>1845.87</v>
      </c>
      <c r="W600" s="44">
        <v>1856.41</v>
      </c>
      <c r="X600" s="44">
        <v>1750.68</v>
      </c>
      <c r="Y600" s="44">
        <v>1541.04</v>
      </c>
      <c r="Z600" s="44">
        <v>1305.28</v>
      </c>
      <c r="AA600" s="44">
        <v>1201.46</v>
      </c>
    </row>
    <row r="601" spans="1:27" ht="12.75" hidden="1" customHeight="1" outlineLevel="1" x14ac:dyDescent="0.2">
      <c r="A601" s="97" t="s">
        <v>2197</v>
      </c>
      <c r="B601" s="63" t="s">
        <v>90</v>
      </c>
      <c r="C601" s="43" t="s">
        <v>79</v>
      </c>
      <c r="D601" s="44">
        <f>$D$471</f>
        <v>3559.77</v>
      </c>
      <c r="E601" s="44">
        <f t="shared" ref="E601:AA601" si="349">$D$471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hidden="1" customHeight="1" outlineLevel="1" x14ac:dyDescent="0.2">
      <c r="A602" s="97" t="s">
        <v>2198</v>
      </c>
      <c r="B602" s="63" t="s">
        <v>83</v>
      </c>
      <c r="C602" s="43" t="s">
        <v>79</v>
      </c>
      <c r="D602" s="44">
        <v>3.63</v>
      </c>
      <c r="E602" s="44">
        <v>3.63</v>
      </c>
      <c r="F602" s="44">
        <v>3.63</v>
      </c>
      <c r="G602" s="44">
        <v>3.63</v>
      </c>
      <c r="H602" s="44">
        <v>3.63</v>
      </c>
      <c r="I602" s="44">
        <v>3.63</v>
      </c>
      <c r="J602" s="44">
        <v>3.63</v>
      </c>
      <c r="K602" s="44">
        <v>3.63</v>
      </c>
      <c r="L602" s="44">
        <v>3.63</v>
      </c>
      <c r="M602" s="44">
        <v>3.63</v>
      </c>
      <c r="N602" s="44">
        <v>3.63</v>
      </c>
      <c r="O602" s="44">
        <v>3.63</v>
      </c>
      <c r="P602" s="44">
        <v>3.63</v>
      </c>
      <c r="Q602" s="44">
        <v>3.63</v>
      </c>
      <c r="R602" s="44">
        <v>3.63</v>
      </c>
      <c r="S602" s="44">
        <v>3.63</v>
      </c>
      <c r="T602" s="44">
        <v>3.63</v>
      </c>
      <c r="U602" s="44">
        <v>3.63</v>
      </c>
      <c r="V602" s="44">
        <v>3.63</v>
      </c>
      <c r="W602" s="44">
        <v>3.63</v>
      </c>
      <c r="X602" s="44">
        <v>3.63</v>
      </c>
      <c r="Y602" s="44">
        <v>3.63</v>
      </c>
      <c r="Z602" s="44">
        <v>3.63</v>
      </c>
      <c r="AA602" s="44">
        <v>3.63</v>
      </c>
    </row>
    <row r="603" spans="1:27" ht="12.75" hidden="1" customHeight="1" outlineLevel="1" x14ac:dyDescent="0.2">
      <c r="A603" s="97" t="s">
        <v>2199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 t="shared" si="350"/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collapsed="1" x14ac:dyDescent="0.2">
      <c r="A604" s="96" t="s">
        <v>2200</v>
      </c>
      <c r="B604" s="28" t="str">
        <f>"28"&amp;"."&amp;$B$776&amp;"."&amp;$B$777</f>
        <v>28.11.2023</v>
      </c>
      <c r="C604" s="88" t="s">
        <v>76</v>
      </c>
      <c r="D604" s="89">
        <f>ROUND(((D605+D606+D608+D607)/1000),5)</f>
        <v>4.91568</v>
      </c>
      <c r="E604" s="89">
        <f>ROUND(((E605+E606+E608+E607)/1000),5)</f>
        <v>4.8219399999999997</v>
      </c>
      <c r="F604" s="89">
        <f>ROUND(((F605+F606+F608+F607)/1000),5)</f>
        <v>4.7523900000000001</v>
      </c>
      <c r="G604" s="89">
        <f t="shared" ref="G604:AA604" si="351">ROUND(((G605+G606+G608+G607)/1000),5)</f>
        <v>4.7550800000000004</v>
      </c>
      <c r="H604" s="89">
        <f t="shared" si="351"/>
        <v>4.8081699999999996</v>
      </c>
      <c r="I604" s="89">
        <f t="shared" si="351"/>
        <v>4.9736500000000001</v>
      </c>
      <c r="J604" s="89">
        <f t="shared" si="351"/>
        <v>5.1687700000000003</v>
      </c>
      <c r="K604" s="89">
        <f t="shared" si="351"/>
        <v>5.3492899999999999</v>
      </c>
      <c r="L604" s="89">
        <f t="shared" si="351"/>
        <v>5.6460600000000003</v>
      </c>
      <c r="M604" s="89">
        <f t="shared" si="351"/>
        <v>5.6801500000000003</v>
      </c>
      <c r="N604" s="89">
        <f t="shared" si="351"/>
        <v>5.6862300000000001</v>
      </c>
      <c r="O604" s="89">
        <f t="shared" si="351"/>
        <v>5.69557</v>
      </c>
      <c r="P604" s="89">
        <f t="shared" si="351"/>
        <v>5.6895600000000002</v>
      </c>
      <c r="Q604" s="89">
        <f t="shared" si="351"/>
        <v>5.6869500000000004</v>
      </c>
      <c r="R604" s="89">
        <f t="shared" si="351"/>
        <v>5.6878299999999999</v>
      </c>
      <c r="S604" s="89">
        <f t="shared" si="351"/>
        <v>5.6852499999999999</v>
      </c>
      <c r="T604" s="89">
        <f t="shared" si="351"/>
        <v>5.6929400000000001</v>
      </c>
      <c r="U604" s="89">
        <f t="shared" si="351"/>
        <v>5.7013199999999999</v>
      </c>
      <c r="V604" s="89">
        <f t="shared" si="351"/>
        <v>5.6954399999999996</v>
      </c>
      <c r="W604" s="89">
        <f t="shared" si="351"/>
        <v>5.6865199999999998</v>
      </c>
      <c r="X604" s="89">
        <f t="shared" si="351"/>
        <v>5.5765700000000002</v>
      </c>
      <c r="Y604" s="89">
        <f t="shared" si="351"/>
        <v>5.3740300000000003</v>
      </c>
      <c r="Z604" s="89">
        <f t="shared" si="351"/>
        <v>5.0933700000000002</v>
      </c>
      <c r="AA604" s="89">
        <f t="shared" si="351"/>
        <v>4.9890400000000001</v>
      </c>
    </row>
    <row r="605" spans="1:27" ht="12.75" hidden="1" customHeight="1" outlineLevel="1" x14ac:dyDescent="0.2">
      <c r="A605" s="97" t="s">
        <v>2201</v>
      </c>
      <c r="B605" s="63" t="s">
        <v>242</v>
      </c>
      <c r="C605" s="43" t="s">
        <v>79</v>
      </c>
      <c r="D605" s="44">
        <v>1135.92</v>
      </c>
      <c r="E605" s="44">
        <v>1042.18</v>
      </c>
      <c r="F605" s="44">
        <v>972.63</v>
      </c>
      <c r="G605" s="44">
        <v>975.32</v>
      </c>
      <c r="H605" s="44">
        <v>1028.4100000000001</v>
      </c>
      <c r="I605" s="44">
        <v>1193.8900000000001</v>
      </c>
      <c r="J605" s="44">
        <v>1389.01</v>
      </c>
      <c r="K605" s="44">
        <v>1569.53</v>
      </c>
      <c r="L605" s="44">
        <v>1866.3</v>
      </c>
      <c r="M605" s="44">
        <v>1900.39</v>
      </c>
      <c r="N605" s="44">
        <v>1906.47</v>
      </c>
      <c r="O605" s="44">
        <v>1915.81</v>
      </c>
      <c r="P605" s="44">
        <v>1909.8</v>
      </c>
      <c r="Q605" s="44">
        <v>1907.19</v>
      </c>
      <c r="R605" s="44">
        <v>1908.07</v>
      </c>
      <c r="S605" s="44">
        <v>1905.49</v>
      </c>
      <c r="T605" s="44">
        <v>1913.18</v>
      </c>
      <c r="U605" s="44">
        <v>1921.56</v>
      </c>
      <c r="V605" s="44">
        <v>1915.68</v>
      </c>
      <c r="W605" s="44">
        <v>1906.76</v>
      </c>
      <c r="X605" s="44">
        <v>1796.81</v>
      </c>
      <c r="Y605" s="44">
        <v>1594.27</v>
      </c>
      <c r="Z605" s="44">
        <v>1313.61</v>
      </c>
      <c r="AA605" s="44">
        <v>1209.28</v>
      </c>
    </row>
    <row r="606" spans="1:27" ht="12.75" hidden="1" customHeight="1" outlineLevel="1" x14ac:dyDescent="0.2">
      <c r="A606" s="97" t="s">
        <v>2202</v>
      </c>
      <c r="B606" s="63" t="s">
        <v>90</v>
      </c>
      <c r="C606" s="43" t="s">
        <v>79</v>
      </c>
      <c r="D606" s="44">
        <f>$D$471</f>
        <v>3559.77</v>
      </c>
      <c r="E606" s="44">
        <f t="shared" ref="E606:AA606" si="352">$D$471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hidden="1" customHeight="1" outlineLevel="1" x14ac:dyDescent="0.2">
      <c r="A607" s="97" t="s">
        <v>2203</v>
      </c>
      <c r="B607" s="63" t="s">
        <v>83</v>
      </c>
      <c r="C607" s="43" t="s">
        <v>79</v>
      </c>
      <c r="D607" s="44">
        <v>3.63</v>
      </c>
      <c r="E607" s="44">
        <v>3.63</v>
      </c>
      <c r="F607" s="44">
        <v>3.63</v>
      </c>
      <c r="G607" s="44">
        <v>3.63</v>
      </c>
      <c r="H607" s="44">
        <v>3.63</v>
      </c>
      <c r="I607" s="44">
        <v>3.63</v>
      </c>
      <c r="J607" s="44">
        <v>3.63</v>
      </c>
      <c r="K607" s="44">
        <v>3.63</v>
      </c>
      <c r="L607" s="44">
        <v>3.63</v>
      </c>
      <c r="M607" s="44">
        <v>3.63</v>
      </c>
      <c r="N607" s="44">
        <v>3.63</v>
      </c>
      <c r="O607" s="44">
        <v>3.63</v>
      </c>
      <c r="P607" s="44">
        <v>3.63</v>
      </c>
      <c r="Q607" s="44">
        <v>3.63</v>
      </c>
      <c r="R607" s="44">
        <v>3.63</v>
      </c>
      <c r="S607" s="44">
        <v>3.63</v>
      </c>
      <c r="T607" s="44">
        <v>3.63</v>
      </c>
      <c r="U607" s="44">
        <v>3.63</v>
      </c>
      <c r="V607" s="44">
        <v>3.63</v>
      </c>
      <c r="W607" s="44">
        <v>3.63</v>
      </c>
      <c r="X607" s="44">
        <v>3.63</v>
      </c>
      <c r="Y607" s="44">
        <v>3.63</v>
      </c>
      <c r="Z607" s="44">
        <v>3.63</v>
      </c>
      <c r="AA607" s="44">
        <v>3.63</v>
      </c>
    </row>
    <row r="608" spans="1:27" ht="12.75" hidden="1" customHeight="1" outlineLevel="1" x14ac:dyDescent="0.2">
      <c r="A608" s="97" t="s">
        <v>2204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 t="shared" si="353"/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collapsed="1" x14ac:dyDescent="0.2">
      <c r="A609" s="96" t="s">
        <v>2205</v>
      </c>
      <c r="B609" s="28" t="str">
        <f>"29"&amp;"."&amp;$B$776&amp;"."&amp;$B$777</f>
        <v>29.11.2023</v>
      </c>
      <c r="C609" s="88" t="s">
        <v>76</v>
      </c>
      <c r="D609" s="89">
        <f>ROUND(((D610+D611+D613+D612)/1000),5)</f>
        <v>4.9314600000000004</v>
      </c>
      <c r="E609" s="89">
        <f>ROUND(((E610+E611+E613+E612)/1000),5)</f>
        <v>4.8624000000000001</v>
      </c>
      <c r="F609" s="89">
        <f>ROUND(((F610+F611+F613+F612)/1000),5)</f>
        <v>4.8083900000000002</v>
      </c>
      <c r="G609" s="89">
        <f t="shared" ref="G609:AA609" si="354">ROUND(((G610+G611+G613+G612)/1000),5)</f>
        <v>4.8065499999999997</v>
      </c>
      <c r="H609" s="89">
        <f t="shared" si="354"/>
        <v>4.85616</v>
      </c>
      <c r="I609" s="89">
        <f t="shared" si="354"/>
        <v>4.9941399999999998</v>
      </c>
      <c r="J609" s="89">
        <f t="shared" si="354"/>
        <v>5.1672099999999999</v>
      </c>
      <c r="K609" s="89">
        <f t="shared" si="354"/>
        <v>5.4520799999999996</v>
      </c>
      <c r="L609" s="89">
        <f t="shared" si="354"/>
        <v>5.60623</v>
      </c>
      <c r="M609" s="89">
        <f t="shared" si="354"/>
        <v>5.6403100000000004</v>
      </c>
      <c r="N609" s="89">
        <f t="shared" si="354"/>
        <v>5.6601299999999997</v>
      </c>
      <c r="O609" s="89">
        <f t="shared" si="354"/>
        <v>5.6969200000000004</v>
      </c>
      <c r="P609" s="89">
        <f t="shared" si="354"/>
        <v>5.6794700000000002</v>
      </c>
      <c r="Q609" s="89">
        <f t="shared" si="354"/>
        <v>5.6866300000000001</v>
      </c>
      <c r="R609" s="89">
        <f t="shared" si="354"/>
        <v>5.6764099999999997</v>
      </c>
      <c r="S609" s="89">
        <f t="shared" si="354"/>
        <v>5.6582400000000002</v>
      </c>
      <c r="T609" s="89">
        <f t="shared" si="354"/>
        <v>5.6605699999999999</v>
      </c>
      <c r="U609" s="89">
        <f t="shared" si="354"/>
        <v>5.6660399999999997</v>
      </c>
      <c r="V609" s="89">
        <f t="shared" si="354"/>
        <v>5.6545300000000003</v>
      </c>
      <c r="W609" s="89">
        <f t="shared" si="354"/>
        <v>5.6413599999999997</v>
      </c>
      <c r="X609" s="89">
        <f t="shared" si="354"/>
        <v>5.51884</v>
      </c>
      <c r="Y609" s="89">
        <f t="shared" si="354"/>
        <v>5.44034</v>
      </c>
      <c r="Z609" s="89">
        <f t="shared" si="354"/>
        <v>5.2160700000000002</v>
      </c>
      <c r="AA609" s="89">
        <f t="shared" si="354"/>
        <v>5.0029000000000003</v>
      </c>
    </row>
    <row r="610" spans="1:27" ht="12.75" hidden="1" customHeight="1" outlineLevel="1" x14ac:dyDescent="0.2">
      <c r="A610" s="97" t="s">
        <v>2206</v>
      </c>
      <c r="B610" s="63" t="s">
        <v>242</v>
      </c>
      <c r="C610" s="43" t="s">
        <v>79</v>
      </c>
      <c r="D610" s="44">
        <v>1151.7</v>
      </c>
      <c r="E610" s="44">
        <v>1082.6400000000001</v>
      </c>
      <c r="F610" s="44">
        <v>1028.6300000000001</v>
      </c>
      <c r="G610" s="44">
        <v>1026.79</v>
      </c>
      <c r="H610" s="44">
        <v>1076.4000000000001</v>
      </c>
      <c r="I610" s="44">
        <v>1214.3800000000001</v>
      </c>
      <c r="J610" s="44">
        <v>1387.45</v>
      </c>
      <c r="K610" s="44">
        <v>1672.32</v>
      </c>
      <c r="L610" s="44">
        <v>1826.47</v>
      </c>
      <c r="M610" s="44">
        <v>1860.55</v>
      </c>
      <c r="N610" s="44">
        <v>1880.37</v>
      </c>
      <c r="O610" s="44">
        <v>1917.16</v>
      </c>
      <c r="P610" s="44">
        <v>1899.71</v>
      </c>
      <c r="Q610" s="44">
        <v>1906.87</v>
      </c>
      <c r="R610" s="44">
        <v>1896.65</v>
      </c>
      <c r="S610" s="44">
        <v>1878.48</v>
      </c>
      <c r="T610" s="44">
        <v>1880.81</v>
      </c>
      <c r="U610" s="44">
        <v>1886.28</v>
      </c>
      <c r="V610" s="44">
        <v>1874.77</v>
      </c>
      <c r="W610" s="44">
        <v>1861.6</v>
      </c>
      <c r="X610" s="44">
        <v>1739.08</v>
      </c>
      <c r="Y610" s="44">
        <v>1660.58</v>
      </c>
      <c r="Z610" s="44">
        <v>1436.31</v>
      </c>
      <c r="AA610" s="44">
        <v>1223.1400000000001</v>
      </c>
    </row>
    <row r="611" spans="1:27" ht="12.75" hidden="1" customHeight="1" outlineLevel="1" x14ac:dyDescent="0.2">
      <c r="A611" s="97" t="s">
        <v>2207</v>
      </c>
      <c r="B611" s="63" t="s">
        <v>90</v>
      </c>
      <c r="C611" s="43" t="s">
        <v>79</v>
      </c>
      <c r="D611" s="44">
        <f>$D$471</f>
        <v>3559.77</v>
      </c>
      <c r="E611" s="44">
        <f t="shared" ref="E611:AA611" si="355">$D$471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hidden="1" customHeight="1" outlineLevel="1" x14ac:dyDescent="0.2">
      <c r="A612" s="97" t="s">
        <v>2208</v>
      </c>
      <c r="B612" s="63" t="s">
        <v>83</v>
      </c>
      <c r="C612" s="43" t="s">
        <v>79</v>
      </c>
      <c r="D612" s="44">
        <v>3.63</v>
      </c>
      <c r="E612" s="44">
        <v>3.63</v>
      </c>
      <c r="F612" s="44">
        <v>3.63</v>
      </c>
      <c r="G612" s="44">
        <v>3.63</v>
      </c>
      <c r="H612" s="44">
        <v>3.63</v>
      </c>
      <c r="I612" s="44">
        <v>3.63</v>
      </c>
      <c r="J612" s="44">
        <v>3.63</v>
      </c>
      <c r="K612" s="44">
        <v>3.63</v>
      </c>
      <c r="L612" s="44">
        <v>3.63</v>
      </c>
      <c r="M612" s="44">
        <v>3.63</v>
      </c>
      <c r="N612" s="44">
        <v>3.63</v>
      </c>
      <c r="O612" s="44">
        <v>3.63</v>
      </c>
      <c r="P612" s="44">
        <v>3.63</v>
      </c>
      <c r="Q612" s="44">
        <v>3.63</v>
      </c>
      <c r="R612" s="44">
        <v>3.63</v>
      </c>
      <c r="S612" s="44">
        <v>3.63</v>
      </c>
      <c r="T612" s="44">
        <v>3.63</v>
      </c>
      <c r="U612" s="44">
        <v>3.63</v>
      </c>
      <c r="V612" s="44">
        <v>3.63</v>
      </c>
      <c r="W612" s="44">
        <v>3.63</v>
      </c>
      <c r="X612" s="44">
        <v>3.63</v>
      </c>
      <c r="Y612" s="44">
        <v>3.63</v>
      </c>
      <c r="Z612" s="44">
        <v>3.63</v>
      </c>
      <c r="AA612" s="44">
        <v>3.63</v>
      </c>
    </row>
    <row r="613" spans="1:27" ht="12.75" hidden="1" customHeight="1" outlineLevel="1" x14ac:dyDescent="0.2">
      <c r="A613" s="97" t="s">
        <v>2209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 t="shared" si="356"/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collapsed="1" x14ac:dyDescent="0.2">
      <c r="A614" s="96" t="s">
        <v>2210</v>
      </c>
      <c r="B614" s="28" t="str">
        <f>"30"&amp;"."&amp;$B$776&amp;"."&amp;$B$777</f>
        <v>30.11.2023</v>
      </c>
      <c r="C614" s="88" t="s">
        <v>76</v>
      </c>
      <c r="D614" s="89">
        <f>ROUND(((D615+D616+D618+D617)/1000),5)</f>
        <v>4.9355099999999998</v>
      </c>
      <c r="E614" s="89">
        <f>ROUND(((E615+E616+E618+E617)/1000),5)</f>
        <v>4.8782800000000002</v>
      </c>
      <c r="F614" s="89">
        <f>ROUND(((F615+F616+F618+F617)/1000),5)</f>
        <v>4.8236600000000003</v>
      </c>
      <c r="G614" s="89">
        <f t="shared" ref="G614:AA614" si="357">ROUND(((G615+G616+G618+G617)/1000),5)</f>
        <v>4.8150000000000004</v>
      </c>
      <c r="H614" s="89">
        <f t="shared" si="357"/>
        <v>4.8560999999999996</v>
      </c>
      <c r="I614" s="89">
        <f t="shared" si="357"/>
        <v>5.00739</v>
      </c>
      <c r="J614" s="89">
        <f t="shared" si="357"/>
        <v>5.2025300000000003</v>
      </c>
      <c r="K614" s="89">
        <f t="shared" si="357"/>
        <v>5.5016400000000001</v>
      </c>
      <c r="L614" s="89">
        <f t="shared" si="357"/>
        <v>5.6624499999999998</v>
      </c>
      <c r="M614" s="89">
        <f t="shared" si="357"/>
        <v>5.6738200000000001</v>
      </c>
      <c r="N614" s="89">
        <f t="shared" si="357"/>
        <v>5.7000500000000001</v>
      </c>
      <c r="O614" s="89">
        <f t="shared" si="357"/>
        <v>5.77773</v>
      </c>
      <c r="P614" s="89">
        <f t="shared" si="357"/>
        <v>5.7454299999999998</v>
      </c>
      <c r="Q614" s="89">
        <f t="shared" si="357"/>
        <v>5.7657999999999996</v>
      </c>
      <c r="R614" s="89">
        <f t="shared" si="357"/>
        <v>5.7055699999999998</v>
      </c>
      <c r="S614" s="89">
        <f t="shared" si="357"/>
        <v>5.6985700000000001</v>
      </c>
      <c r="T614" s="89">
        <f t="shared" si="357"/>
        <v>5.7189300000000003</v>
      </c>
      <c r="U614" s="89">
        <f t="shared" si="357"/>
        <v>5.7290099999999997</v>
      </c>
      <c r="V614" s="89">
        <f t="shared" si="357"/>
        <v>5.7128100000000002</v>
      </c>
      <c r="W614" s="89">
        <f t="shared" si="357"/>
        <v>5.7040699999999998</v>
      </c>
      <c r="X614" s="89">
        <f t="shared" si="357"/>
        <v>5.66188</v>
      </c>
      <c r="Y614" s="89">
        <f t="shared" si="357"/>
        <v>5.5409699999999997</v>
      </c>
      <c r="Z614" s="89">
        <f t="shared" si="357"/>
        <v>5.2308399999999997</v>
      </c>
      <c r="AA614" s="89">
        <f t="shared" si="357"/>
        <v>5.0491799999999998</v>
      </c>
    </row>
    <row r="615" spans="1:27" ht="12.75" hidden="1" customHeight="1" outlineLevel="1" x14ac:dyDescent="0.2">
      <c r="A615" s="97" t="s">
        <v>2211</v>
      </c>
      <c r="B615" s="63" t="s">
        <v>242</v>
      </c>
      <c r="C615" s="43" t="s">
        <v>79</v>
      </c>
      <c r="D615" s="44">
        <v>1155.75</v>
      </c>
      <c r="E615" s="44">
        <v>1098.52</v>
      </c>
      <c r="F615" s="44">
        <v>1043.9000000000001</v>
      </c>
      <c r="G615" s="44">
        <v>1035.24</v>
      </c>
      <c r="H615" s="44">
        <v>1076.3399999999999</v>
      </c>
      <c r="I615" s="44">
        <v>1227.6300000000001</v>
      </c>
      <c r="J615" s="44">
        <v>1422.77</v>
      </c>
      <c r="K615" s="44">
        <v>1721.88</v>
      </c>
      <c r="L615" s="44">
        <v>1882.69</v>
      </c>
      <c r="M615" s="44">
        <v>1894.06</v>
      </c>
      <c r="N615" s="44">
        <v>1920.29</v>
      </c>
      <c r="O615" s="44">
        <v>1997.97</v>
      </c>
      <c r="P615" s="44">
        <v>1965.67</v>
      </c>
      <c r="Q615" s="44">
        <v>1986.04</v>
      </c>
      <c r="R615" s="44">
        <v>1925.81</v>
      </c>
      <c r="S615" s="44">
        <v>1918.81</v>
      </c>
      <c r="T615" s="44">
        <v>1939.17</v>
      </c>
      <c r="U615" s="44">
        <v>1949.25</v>
      </c>
      <c r="V615" s="44">
        <v>1933.05</v>
      </c>
      <c r="W615" s="44">
        <v>1924.31</v>
      </c>
      <c r="X615" s="44">
        <v>1882.12</v>
      </c>
      <c r="Y615" s="44">
        <v>1761.21</v>
      </c>
      <c r="Z615" s="44">
        <v>1451.08</v>
      </c>
      <c r="AA615" s="44">
        <v>1269.42</v>
      </c>
    </row>
    <row r="616" spans="1:27" ht="12.75" hidden="1" customHeight="1" outlineLevel="1" x14ac:dyDescent="0.2">
      <c r="A616" s="97" t="s">
        <v>2212</v>
      </c>
      <c r="B616" s="63" t="s">
        <v>90</v>
      </c>
      <c r="C616" s="43" t="s">
        <v>79</v>
      </c>
      <c r="D616" s="44">
        <f>$D$471</f>
        <v>3559.77</v>
      </c>
      <c r="E616" s="44">
        <f t="shared" ref="E616:AA616" si="358">$D$471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hidden="1" customHeight="1" outlineLevel="1" x14ac:dyDescent="0.2">
      <c r="A617" s="97" t="s">
        <v>2213</v>
      </c>
      <c r="B617" s="63" t="s">
        <v>83</v>
      </c>
      <c r="C617" s="43" t="s">
        <v>79</v>
      </c>
      <c r="D617" s="44">
        <v>3.63</v>
      </c>
      <c r="E617" s="44">
        <v>3.63</v>
      </c>
      <c r="F617" s="44">
        <v>3.63</v>
      </c>
      <c r="G617" s="44">
        <v>3.63</v>
      </c>
      <c r="H617" s="44">
        <v>3.63</v>
      </c>
      <c r="I617" s="44">
        <v>3.63</v>
      </c>
      <c r="J617" s="44">
        <v>3.63</v>
      </c>
      <c r="K617" s="44">
        <v>3.63</v>
      </c>
      <c r="L617" s="44">
        <v>3.63</v>
      </c>
      <c r="M617" s="44">
        <v>3.63</v>
      </c>
      <c r="N617" s="44">
        <v>3.63</v>
      </c>
      <c r="O617" s="44">
        <v>3.63</v>
      </c>
      <c r="P617" s="44">
        <v>3.63</v>
      </c>
      <c r="Q617" s="44">
        <v>3.63</v>
      </c>
      <c r="R617" s="44">
        <v>3.63</v>
      </c>
      <c r="S617" s="44">
        <v>3.63</v>
      </c>
      <c r="T617" s="44">
        <v>3.63</v>
      </c>
      <c r="U617" s="44">
        <v>3.63</v>
      </c>
      <c r="V617" s="44">
        <v>3.63</v>
      </c>
      <c r="W617" s="44">
        <v>3.63</v>
      </c>
      <c r="X617" s="44">
        <v>3.63</v>
      </c>
      <c r="Y617" s="44">
        <v>3.63</v>
      </c>
      <c r="Z617" s="44">
        <v>3.63</v>
      </c>
      <c r="AA617" s="44">
        <v>3.63</v>
      </c>
    </row>
    <row r="618" spans="1:27" ht="12.75" hidden="1" customHeight="1" outlineLevel="1" x14ac:dyDescent="0.2">
      <c r="A618" s="97" t="s">
        <v>2214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 t="shared" si="359"/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collapsed="1" x14ac:dyDescent="0.2">
      <c r="B619" s="99" t="s">
        <v>391</v>
      </c>
    </row>
    <row r="620" spans="1:27" x14ac:dyDescent="0.2">
      <c r="B620" s="99" t="s">
        <v>391</v>
      </c>
    </row>
    <row r="621" spans="1:27" x14ac:dyDescent="0.2">
      <c r="A621" s="181" t="s">
        <v>2215</v>
      </c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  <c r="Z621" s="182"/>
      <c r="AA621" s="183"/>
    </row>
    <row r="622" spans="1:27" ht="25.5" x14ac:dyDescent="0.2">
      <c r="A622" s="26" t="s">
        <v>64</v>
      </c>
      <c r="B622" s="27" t="s">
        <v>214</v>
      </c>
      <c r="C622" s="26" t="s">
        <v>215</v>
      </c>
      <c r="D622" s="27" t="s">
        <v>216</v>
      </c>
      <c r="E622" s="27" t="s">
        <v>217</v>
      </c>
      <c r="F622" s="27" t="s">
        <v>218</v>
      </c>
      <c r="G622" s="27" t="s">
        <v>219</v>
      </c>
      <c r="H622" s="27" t="s">
        <v>220</v>
      </c>
      <c r="I622" s="27" t="s">
        <v>221</v>
      </c>
      <c r="J622" s="27" t="s">
        <v>222</v>
      </c>
      <c r="K622" s="27" t="s">
        <v>223</v>
      </c>
      <c r="L622" s="27" t="s">
        <v>224</v>
      </c>
      <c r="M622" s="27" t="s">
        <v>225</v>
      </c>
      <c r="N622" s="27" t="s">
        <v>226</v>
      </c>
      <c r="O622" s="27" t="s">
        <v>227</v>
      </c>
      <c r="P622" s="27" t="s">
        <v>228</v>
      </c>
      <c r="Q622" s="27" t="s">
        <v>229</v>
      </c>
      <c r="R622" s="27" t="s">
        <v>230</v>
      </c>
      <c r="S622" s="27" t="s">
        <v>231</v>
      </c>
      <c r="T622" s="27" t="s">
        <v>232</v>
      </c>
      <c r="U622" s="27" t="s">
        <v>233</v>
      </c>
      <c r="V622" s="27" t="s">
        <v>234</v>
      </c>
      <c r="W622" s="27" t="s">
        <v>235</v>
      </c>
      <c r="X622" s="27" t="s">
        <v>236</v>
      </c>
      <c r="Y622" s="27" t="s">
        <v>237</v>
      </c>
      <c r="Z622" s="27" t="s">
        <v>238</v>
      </c>
      <c r="AA622" s="27" t="s">
        <v>239</v>
      </c>
    </row>
    <row r="623" spans="1:27" x14ac:dyDescent="0.2">
      <c r="A623" s="96" t="s">
        <v>2216</v>
      </c>
      <c r="B623" s="28" t="str">
        <f>"01"&amp;"."&amp;$B$776&amp;"."&amp;$B$777</f>
        <v>01.11.2023</v>
      </c>
      <c r="C623" s="88" t="s">
        <v>76</v>
      </c>
      <c r="D623" s="89">
        <f>ROUND((D624)/1000,5)</f>
        <v>0</v>
      </c>
      <c r="E623" s="89">
        <f t="shared" ref="E623:AA623" si="360">ROUND((E624)/1000,5)</f>
        <v>0</v>
      </c>
      <c r="F623" s="89">
        <f t="shared" si="360"/>
        <v>0</v>
      </c>
      <c r="G623" s="89">
        <f t="shared" si="360"/>
        <v>0</v>
      </c>
      <c r="H623" s="89">
        <f t="shared" si="360"/>
        <v>0</v>
      </c>
      <c r="I623" s="89">
        <f t="shared" si="360"/>
        <v>0.16858000000000001</v>
      </c>
      <c r="J623" s="89">
        <f t="shared" si="360"/>
        <v>0.17455999999999999</v>
      </c>
      <c r="K623" s="89">
        <f t="shared" si="360"/>
        <v>0</v>
      </c>
      <c r="L623" s="89">
        <f t="shared" si="360"/>
        <v>4.5109999999999997E-2</v>
      </c>
      <c r="M623" s="89">
        <f t="shared" si="360"/>
        <v>4.9699999999999996E-3</v>
      </c>
      <c r="N623" s="89">
        <f t="shared" si="360"/>
        <v>0</v>
      </c>
      <c r="O623" s="89">
        <f t="shared" si="360"/>
        <v>0</v>
      </c>
      <c r="P623" s="89">
        <f t="shared" si="360"/>
        <v>0</v>
      </c>
      <c r="Q623" s="89">
        <f t="shared" si="360"/>
        <v>0</v>
      </c>
      <c r="R623" s="89">
        <f t="shared" si="360"/>
        <v>0</v>
      </c>
      <c r="S623" s="89">
        <f t="shared" si="360"/>
        <v>0</v>
      </c>
      <c r="T623" s="89">
        <f t="shared" si="360"/>
        <v>0</v>
      </c>
      <c r="U623" s="89">
        <f t="shared" si="360"/>
        <v>1.57E-3</v>
      </c>
      <c r="V623" s="89">
        <f t="shared" si="360"/>
        <v>2.299E-2</v>
      </c>
      <c r="W623" s="89">
        <f t="shared" si="360"/>
        <v>0</v>
      </c>
      <c r="X623" s="89">
        <f t="shared" si="360"/>
        <v>0</v>
      </c>
      <c r="Y623" s="89">
        <f t="shared" si="360"/>
        <v>0</v>
      </c>
      <c r="Z623" s="89">
        <f t="shared" si="360"/>
        <v>0</v>
      </c>
      <c r="AA623" s="89">
        <f t="shared" si="360"/>
        <v>0</v>
      </c>
    </row>
    <row r="624" spans="1:27" ht="12.75" hidden="1" customHeight="1" outlineLevel="1" x14ac:dyDescent="0.2">
      <c r="A624" s="97" t="s">
        <v>2217</v>
      </c>
      <c r="B624" s="63" t="s">
        <v>242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0</v>
      </c>
      <c r="I624" s="44">
        <v>168.58</v>
      </c>
      <c r="J624" s="44">
        <v>174.56</v>
      </c>
      <c r="K624" s="44">
        <v>0</v>
      </c>
      <c r="L624" s="44">
        <v>45.11</v>
      </c>
      <c r="M624" s="44">
        <v>4.97</v>
      </c>
      <c r="N624" s="44">
        <v>0</v>
      </c>
      <c r="O624" s="44">
        <v>0</v>
      </c>
      <c r="P624" s="44">
        <v>0</v>
      </c>
      <c r="Q624" s="44">
        <v>0</v>
      </c>
      <c r="R624" s="44">
        <v>0</v>
      </c>
      <c r="S624" s="44">
        <v>0</v>
      </c>
      <c r="T624" s="44">
        <v>0</v>
      </c>
      <c r="U624" s="44">
        <v>1.57</v>
      </c>
      <c r="V624" s="44">
        <v>22.99</v>
      </c>
      <c r="W624" s="44">
        <v>0</v>
      </c>
      <c r="X624" s="44">
        <v>0</v>
      </c>
      <c r="Y624" s="44">
        <v>0</v>
      </c>
      <c r="Z624" s="44">
        <v>0</v>
      </c>
      <c r="AA624" s="44">
        <v>0</v>
      </c>
    </row>
    <row r="625" spans="1:27" collapsed="1" x14ac:dyDescent="0.2">
      <c r="A625" s="96" t="s">
        <v>2218</v>
      </c>
      <c r="B625" s="28" t="str">
        <f>"02"&amp;"."&amp;$B$776&amp;"."&amp;$B$777</f>
        <v>02.11.2023</v>
      </c>
      <c r="C625" s="88" t="s">
        <v>76</v>
      </c>
      <c r="D625" s="89">
        <f>ROUND((D626)/1000,5)</f>
        <v>0</v>
      </c>
      <c r="E625" s="89">
        <f t="shared" ref="E625:AA625" si="361">ROUND((E626)/1000,5)</f>
        <v>0.12037</v>
      </c>
      <c r="F625" s="89">
        <f t="shared" si="361"/>
        <v>0.23169000000000001</v>
      </c>
      <c r="G625" s="89">
        <f t="shared" si="361"/>
        <v>0.24124000000000001</v>
      </c>
      <c r="H625" s="89">
        <f t="shared" si="361"/>
        <v>0.27145999999999998</v>
      </c>
      <c r="I625" s="89">
        <f t="shared" si="361"/>
        <v>3.4000000000000002E-4</v>
      </c>
      <c r="J625" s="89">
        <f t="shared" si="361"/>
        <v>4.1300000000000003E-2</v>
      </c>
      <c r="K625" s="89">
        <f t="shared" si="361"/>
        <v>0</v>
      </c>
      <c r="L625" s="89">
        <f t="shared" si="361"/>
        <v>5.5219999999999998E-2</v>
      </c>
      <c r="M625" s="89">
        <f t="shared" si="361"/>
        <v>5.9540000000000003E-2</v>
      </c>
      <c r="N625" s="89">
        <f t="shared" si="361"/>
        <v>2.2200000000000001E-2</v>
      </c>
      <c r="O625" s="89">
        <f t="shared" si="361"/>
        <v>0</v>
      </c>
      <c r="P625" s="89">
        <f t="shared" si="361"/>
        <v>0</v>
      </c>
      <c r="Q625" s="89">
        <f t="shared" si="361"/>
        <v>0</v>
      </c>
      <c r="R625" s="89">
        <f t="shared" si="361"/>
        <v>2.3000000000000001E-4</v>
      </c>
      <c r="S625" s="89">
        <f t="shared" si="361"/>
        <v>2.494E-2</v>
      </c>
      <c r="T625" s="89">
        <f t="shared" si="361"/>
        <v>0.10864</v>
      </c>
      <c r="U625" s="89">
        <f t="shared" si="361"/>
        <v>0.15759999999999999</v>
      </c>
      <c r="V625" s="89">
        <f t="shared" si="361"/>
        <v>1.7659999999999999E-2</v>
      </c>
      <c r="W625" s="89">
        <f t="shared" si="361"/>
        <v>0</v>
      </c>
      <c r="X625" s="89">
        <f t="shared" si="361"/>
        <v>0</v>
      </c>
      <c r="Y625" s="89">
        <f t="shared" si="361"/>
        <v>0</v>
      </c>
      <c r="Z625" s="89">
        <f t="shared" si="361"/>
        <v>0</v>
      </c>
      <c r="AA625" s="89">
        <f t="shared" si="361"/>
        <v>0</v>
      </c>
    </row>
    <row r="626" spans="1:27" ht="12.75" hidden="1" customHeight="1" outlineLevel="1" x14ac:dyDescent="0.2">
      <c r="A626" s="97" t="s">
        <v>2219</v>
      </c>
      <c r="B626" s="63" t="s">
        <v>242</v>
      </c>
      <c r="C626" s="43" t="s">
        <v>79</v>
      </c>
      <c r="D626" s="44">
        <v>0</v>
      </c>
      <c r="E626" s="44">
        <v>120.37</v>
      </c>
      <c r="F626" s="44">
        <v>231.69</v>
      </c>
      <c r="G626" s="44">
        <v>241.24</v>
      </c>
      <c r="H626" s="44">
        <v>271.45999999999998</v>
      </c>
      <c r="I626" s="44">
        <v>0.34</v>
      </c>
      <c r="J626" s="44">
        <v>41.3</v>
      </c>
      <c r="K626" s="44">
        <v>0</v>
      </c>
      <c r="L626" s="44">
        <v>55.22</v>
      </c>
      <c r="M626" s="44">
        <v>59.54</v>
      </c>
      <c r="N626" s="44">
        <v>22.2</v>
      </c>
      <c r="O626" s="44">
        <v>0</v>
      </c>
      <c r="P626" s="44">
        <v>0</v>
      </c>
      <c r="Q626" s="44">
        <v>0</v>
      </c>
      <c r="R626" s="44">
        <v>0.23</v>
      </c>
      <c r="S626" s="44">
        <v>24.94</v>
      </c>
      <c r="T626" s="44">
        <v>108.64</v>
      </c>
      <c r="U626" s="44">
        <v>157.6</v>
      </c>
      <c r="V626" s="44">
        <v>17.66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collapsed="1" x14ac:dyDescent="0.2">
      <c r="A627" s="96" t="s">
        <v>2220</v>
      </c>
      <c r="B627" s="28" t="str">
        <f>"03"&amp;"."&amp;$B$776&amp;"."&amp;$B$777</f>
        <v>03.11.2023</v>
      </c>
      <c r="C627" s="88" t="s">
        <v>76</v>
      </c>
      <c r="D627" s="89">
        <f>ROUND((D628)/1000,5)</f>
        <v>0</v>
      </c>
      <c r="E627" s="89">
        <f t="shared" ref="E627:AA627" si="362">ROUND((E628)/1000,5)</f>
        <v>0</v>
      </c>
      <c r="F627" s="89">
        <f t="shared" si="362"/>
        <v>0</v>
      </c>
      <c r="G627" s="89">
        <f t="shared" si="362"/>
        <v>0</v>
      </c>
      <c r="H627" s="89">
        <f t="shared" si="362"/>
        <v>1.0200000000000001E-3</v>
      </c>
      <c r="I627" s="89">
        <f t="shared" si="362"/>
        <v>0.10403999999999999</v>
      </c>
      <c r="J627" s="89">
        <f t="shared" si="362"/>
        <v>0.20584</v>
      </c>
      <c r="K627" s="89">
        <f t="shared" si="362"/>
        <v>0.16769999999999999</v>
      </c>
      <c r="L627" s="89">
        <f t="shared" si="362"/>
        <v>0.13871</v>
      </c>
      <c r="M627" s="89">
        <f t="shared" si="362"/>
        <v>0.13449</v>
      </c>
      <c r="N627" s="89">
        <f t="shared" si="362"/>
        <v>0.12368999999999999</v>
      </c>
      <c r="O627" s="89">
        <f t="shared" si="362"/>
        <v>0.12670000000000001</v>
      </c>
      <c r="P627" s="89">
        <f t="shared" si="362"/>
        <v>0.2167</v>
      </c>
      <c r="Q627" s="89">
        <f t="shared" si="362"/>
        <v>0.22306000000000001</v>
      </c>
      <c r="R627" s="89">
        <f t="shared" si="362"/>
        <v>0.19197</v>
      </c>
      <c r="S627" s="89">
        <f t="shared" si="362"/>
        <v>0.22001999999999999</v>
      </c>
      <c r="T627" s="89">
        <f t="shared" si="362"/>
        <v>0.13395000000000001</v>
      </c>
      <c r="U627" s="89">
        <f t="shared" si="362"/>
        <v>9.4530000000000003E-2</v>
      </c>
      <c r="V627" s="89">
        <f t="shared" si="362"/>
        <v>4.2169999999999999E-2</v>
      </c>
      <c r="W627" s="89">
        <f t="shared" si="362"/>
        <v>0</v>
      </c>
      <c r="X627" s="89">
        <f t="shared" si="362"/>
        <v>3.3390000000000003E-2</v>
      </c>
      <c r="Y627" s="89">
        <f t="shared" si="362"/>
        <v>0</v>
      </c>
      <c r="Z627" s="89">
        <f t="shared" si="362"/>
        <v>6.7600000000000004E-3</v>
      </c>
      <c r="AA627" s="89">
        <f t="shared" si="362"/>
        <v>0.436</v>
      </c>
    </row>
    <row r="628" spans="1:27" ht="12.75" hidden="1" customHeight="1" outlineLevel="1" x14ac:dyDescent="0.2">
      <c r="A628" s="97" t="s">
        <v>2221</v>
      </c>
      <c r="B628" s="63" t="s">
        <v>242</v>
      </c>
      <c r="C628" s="43" t="s">
        <v>79</v>
      </c>
      <c r="D628" s="44">
        <v>0</v>
      </c>
      <c r="E628" s="44">
        <v>0</v>
      </c>
      <c r="F628" s="44">
        <v>0</v>
      </c>
      <c r="G628" s="44">
        <v>0</v>
      </c>
      <c r="H628" s="44">
        <v>1.02</v>
      </c>
      <c r="I628" s="44">
        <v>104.04</v>
      </c>
      <c r="J628" s="44">
        <v>205.84</v>
      </c>
      <c r="K628" s="44">
        <v>167.7</v>
      </c>
      <c r="L628" s="44">
        <v>138.71</v>
      </c>
      <c r="M628" s="44">
        <v>134.49</v>
      </c>
      <c r="N628" s="44">
        <v>123.69</v>
      </c>
      <c r="O628" s="44">
        <v>126.7</v>
      </c>
      <c r="P628" s="44">
        <v>216.7</v>
      </c>
      <c r="Q628" s="44">
        <v>223.06</v>
      </c>
      <c r="R628" s="44">
        <v>191.97</v>
      </c>
      <c r="S628" s="44">
        <v>220.02</v>
      </c>
      <c r="T628" s="44">
        <v>133.94999999999999</v>
      </c>
      <c r="U628" s="44">
        <v>94.53</v>
      </c>
      <c r="V628" s="44">
        <v>42.17</v>
      </c>
      <c r="W628" s="44">
        <v>0</v>
      </c>
      <c r="X628" s="44">
        <v>33.39</v>
      </c>
      <c r="Y628" s="44">
        <v>0</v>
      </c>
      <c r="Z628" s="44">
        <v>6.76</v>
      </c>
      <c r="AA628" s="44">
        <v>436</v>
      </c>
    </row>
    <row r="629" spans="1:27" collapsed="1" x14ac:dyDescent="0.2">
      <c r="A629" s="96" t="s">
        <v>2222</v>
      </c>
      <c r="B629" s="28" t="str">
        <f>"04"&amp;"."&amp;$B$776&amp;"."&amp;$B$777</f>
        <v>04.11.2023</v>
      </c>
      <c r="C629" s="88" t="s">
        <v>76</v>
      </c>
      <c r="D629" s="89">
        <f>ROUND((D630)/1000,5)</f>
        <v>0</v>
      </c>
      <c r="E629" s="89">
        <f t="shared" ref="E629:AA629" si="363">ROUND((E630)/1000,5)</f>
        <v>0</v>
      </c>
      <c r="F629" s="89">
        <f t="shared" si="363"/>
        <v>0</v>
      </c>
      <c r="G629" s="89">
        <f t="shared" si="363"/>
        <v>3.7170000000000002E-2</v>
      </c>
      <c r="H629" s="89">
        <f t="shared" si="363"/>
        <v>7.3779999999999998E-2</v>
      </c>
      <c r="I629" s="89">
        <f t="shared" si="363"/>
        <v>2.93E-2</v>
      </c>
      <c r="J629" s="89">
        <f t="shared" si="363"/>
        <v>8.1519999999999995E-2</v>
      </c>
      <c r="K629" s="89">
        <f t="shared" si="363"/>
        <v>0.14596000000000001</v>
      </c>
      <c r="L629" s="89">
        <f t="shared" si="363"/>
        <v>9.3219999999999997E-2</v>
      </c>
      <c r="M629" s="89">
        <f t="shared" si="363"/>
        <v>5.3999999999999999E-2</v>
      </c>
      <c r="N629" s="89">
        <f t="shared" si="363"/>
        <v>0.10138</v>
      </c>
      <c r="O629" s="89">
        <f t="shared" si="363"/>
        <v>0.10082000000000001</v>
      </c>
      <c r="P629" s="89">
        <f t="shared" si="363"/>
        <v>0.11618000000000001</v>
      </c>
      <c r="Q629" s="89">
        <f t="shared" si="363"/>
        <v>8.1299999999999997E-2</v>
      </c>
      <c r="R629" s="89">
        <f t="shared" si="363"/>
        <v>4.863E-2</v>
      </c>
      <c r="S629" s="89">
        <f t="shared" si="363"/>
        <v>1.67E-3</v>
      </c>
      <c r="T629" s="89">
        <f t="shared" si="363"/>
        <v>0.16064999999999999</v>
      </c>
      <c r="U629" s="89">
        <f t="shared" si="363"/>
        <v>0.17885000000000001</v>
      </c>
      <c r="V629" s="89">
        <f t="shared" si="363"/>
        <v>0.14413000000000001</v>
      </c>
      <c r="W629" s="89">
        <f t="shared" si="363"/>
        <v>0</v>
      </c>
      <c r="X629" s="89">
        <f t="shared" si="363"/>
        <v>0</v>
      </c>
      <c r="Y629" s="89">
        <f t="shared" si="363"/>
        <v>0</v>
      </c>
      <c r="Z629" s="89">
        <f t="shared" si="363"/>
        <v>0</v>
      </c>
      <c r="AA629" s="89">
        <f t="shared" si="363"/>
        <v>0</v>
      </c>
    </row>
    <row r="630" spans="1:27" ht="12.75" hidden="1" customHeight="1" outlineLevel="1" x14ac:dyDescent="0.2">
      <c r="A630" s="97" t="s">
        <v>2223</v>
      </c>
      <c r="B630" s="63" t="s">
        <v>242</v>
      </c>
      <c r="C630" s="43" t="s">
        <v>79</v>
      </c>
      <c r="D630" s="44">
        <v>0</v>
      </c>
      <c r="E630" s="44">
        <v>0</v>
      </c>
      <c r="F630" s="44">
        <v>0</v>
      </c>
      <c r="G630" s="44">
        <v>37.17</v>
      </c>
      <c r="H630" s="44">
        <v>73.78</v>
      </c>
      <c r="I630" s="44">
        <v>29.3</v>
      </c>
      <c r="J630" s="44">
        <v>81.52</v>
      </c>
      <c r="K630" s="44">
        <v>145.96</v>
      </c>
      <c r="L630" s="44">
        <v>93.22</v>
      </c>
      <c r="M630" s="44">
        <v>54</v>
      </c>
      <c r="N630" s="44">
        <v>101.38</v>
      </c>
      <c r="O630" s="44">
        <v>100.82</v>
      </c>
      <c r="P630" s="44">
        <v>116.18</v>
      </c>
      <c r="Q630" s="44">
        <v>81.3</v>
      </c>
      <c r="R630" s="44">
        <v>48.63</v>
      </c>
      <c r="S630" s="44">
        <v>1.67</v>
      </c>
      <c r="T630" s="44">
        <v>160.65</v>
      </c>
      <c r="U630" s="44">
        <v>178.85</v>
      </c>
      <c r="V630" s="44">
        <v>144.13</v>
      </c>
      <c r="W630" s="44">
        <v>0</v>
      </c>
      <c r="X630" s="44">
        <v>0</v>
      </c>
      <c r="Y630" s="44">
        <v>0</v>
      </c>
      <c r="Z630" s="44">
        <v>0</v>
      </c>
      <c r="AA630" s="44">
        <v>0</v>
      </c>
    </row>
    <row r="631" spans="1:27" collapsed="1" x14ac:dyDescent="0.2">
      <c r="A631" s="96" t="s">
        <v>2224</v>
      </c>
      <c r="B631" s="28" t="str">
        <f>"05"&amp;"."&amp;$B$776&amp;"."&amp;$B$777</f>
        <v>05.11.2023</v>
      </c>
      <c r="C631" s="88" t="s">
        <v>76</v>
      </c>
      <c r="D631" s="89">
        <f>ROUND((D632)/1000,5)</f>
        <v>0</v>
      </c>
      <c r="E631" s="89">
        <f t="shared" ref="E631:AA631" si="364">ROUND((E632)/1000,5)</f>
        <v>0</v>
      </c>
      <c r="F631" s="89">
        <f t="shared" si="364"/>
        <v>0</v>
      </c>
      <c r="G631" s="89">
        <f t="shared" si="364"/>
        <v>0</v>
      </c>
      <c r="H631" s="89">
        <f t="shared" si="364"/>
        <v>0</v>
      </c>
      <c r="I631" s="89">
        <f t="shared" si="364"/>
        <v>0</v>
      </c>
      <c r="J631" s="89">
        <f t="shared" si="364"/>
        <v>0</v>
      </c>
      <c r="K631" s="89">
        <f t="shared" si="364"/>
        <v>0</v>
      </c>
      <c r="L631" s="89">
        <f t="shared" si="364"/>
        <v>6.5579999999999999E-2</v>
      </c>
      <c r="M631" s="89">
        <f t="shared" si="364"/>
        <v>0</v>
      </c>
      <c r="N631" s="89">
        <f t="shared" si="364"/>
        <v>0</v>
      </c>
      <c r="O631" s="89">
        <f t="shared" si="364"/>
        <v>2.1800000000000001E-3</v>
      </c>
      <c r="P631" s="89">
        <f t="shared" si="364"/>
        <v>0</v>
      </c>
      <c r="Q631" s="89">
        <f t="shared" si="364"/>
        <v>0</v>
      </c>
      <c r="R631" s="89">
        <f t="shared" si="364"/>
        <v>0</v>
      </c>
      <c r="S631" s="89">
        <f t="shared" si="364"/>
        <v>0</v>
      </c>
      <c r="T631" s="89">
        <f t="shared" si="364"/>
        <v>4.9100000000000003E-3</v>
      </c>
      <c r="U631" s="89">
        <f t="shared" si="364"/>
        <v>5.0549999999999998E-2</v>
      </c>
      <c r="V631" s="89">
        <f t="shared" si="364"/>
        <v>1.7749999999999998E-2</v>
      </c>
      <c r="W631" s="89">
        <f t="shared" si="364"/>
        <v>0</v>
      </c>
      <c r="X631" s="89">
        <f t="shared" si="364"/>
        <v>0</v>
      </c>
      <c r="Y631" s="89">
        <f t="shared" si="364"/>
        <v>0</v>
      </c>
      <c r="Z631" s="89">
        <f t="shared" si="364"/>
        <v>0</v>
      </c>
      <c r="AA631" s="89">
        <f t="shared" si="364"/>
        <v>0</v>
      </c>
    </row>
    <row r="632" spans="1:27" ht="12.75" hidden="1" customHeight="1" outlineLevel="1" x14ac:dyDescent="0.2">
      <c r="A632" s="97" t="s">
        <v>2225</v>
      </c>
      <c r="B632" s="63" t="s">
        <v>242</v>
      </c>
      <c r="C632" s="43" t="s">
        <v>79</v>
      </c>
      <c r="D632" s="44">
        <v>0</v>
      </c>
      <c r="E632" s="44">
        <v>0</v>
      </c>
      <c r="F632" s="44">
        <v>0</v>
      </c>
      <c r="G632" s="44">
        <v>0</v>
      </c>
      <c r="H632" s="44">
        <v>0</v>
      </c>
      <c r="I632" s="44">
        <v>0</v>
      </c>
      <c r="J632" s="44">
        <v>0</v>
      </c>
      <c r="K632" s="44">
        <v>0</v>
      </c>
      <c r="L632" s="44">
        <v>65.58</v>
      </c>
      <c r="M632" s="44">
        <v>0</v>
      </c>
      <c r="N632" s="44">
        <v>0</v>
      </c>
      <c r="O632" s="44">
        <v>2.1800000000000002</v>
      </c>
      <c r="P632" s="44">
        <v>0</v>
      </c>
      <c r="Q632" s="44">
        <v>0</v>
      </c>
      <c r="R632" s="44">
        <v>0</v>
      </c>
      <c r="S632" s="44">
        <v>0</v>
      </c>
      <c r="T632" s="44">
        <v>4.91</v>
      </c>
      <c r="U632" s="44">
        <v>50.55</v>
      </c>
      <c r="V632" s="44">
        <v>17.75</v>
      </c>
      <c r="W632" s="44">
        <v>0</v>
      </c>
      <c r="X632" s="44">
        <v>0</v>
      </c>
      <c r="Y632" s="44">
        <v>0</v>
      </c>
      <c r="Z632" s="44">
        <v>0</v>
      </c>
      <c r="AA632" s="44">
        <v>0</v>
      </c>
    </row>
    <row r="633" spans="1:27" collapsed="1" x14ac:dyDescent="0.2">
      <c r="A633" s="96" t="s">
        <v>2226</v>
      </c>
      <c r="B633" s="28" t="str">
        <f>"06"&amp;"."&amp;$B$776&amp;"."&amp;$B$777</f>
        <v>06.11.2023</v>
      </c>
      <c r="C633" s="88" t="s">
        <v>76</v>
      </c>
      <c r="D633" s="89">
        <f>ROUND((D634)/1000,5)</f>
        <v>0</v>
      </c>
      <c r="E633" s="89">
        <f t="shared" ref="E633:AA633" si="365">ROUND((E634)/1000,5)</f>
        <v>0</v>
      </c>
      <c r="F633" s="89">
        <f t="shared" si="365"/>
        <v>0</v>
      </c>
      <c r="G633" s="89">
        <f t="shared" si="365"/>
        <v>0</v>
      </c>
      <c r="H633" s="89">
        <f t="shared" si="365"/>
        <v>0</v>
      </c>
      <c r="I633" s="89">
        <f t="shared" si="365"/>
        <v>3.492E-2</v>
      </c>
      <c r="J633" s="89">
        <f t="shared" si="365"/>
        <v>8.7299999999999999E-3</v>
      </c>
      <c r="K633" s="89">
        <f t="shared" si="365"/>
        <v>0</v>
      </c>
      <c r="L633" s="89">
        <f t="shared" si="365"/>
        <v>5.9459999999999999E-2</v>
      </c>
      <c r="M633" s="89">
        <f t="shared" si="365"/>
        <v>0.17463999999999999</v>
      </c>
      <c r="N633" s="89">
        <f t="shared" si="365"/>
        <v>7.9269999999999993E-2</v>
      </c>
      <c r="O633" s="89">
        <f t="shared" si="365"/>
        <v>0.12986</v>
      </c>
      <c r="P633" s="89">
        <f t="shared" si="365"/>
        <v>0.19758999999999999</v>
      </c>
      <c r="Q633" s="89">
        <f t="shared" si="365"/>
        <v>0.23277999999999999</v>
      </c>
      <c r="R633" s="89">
        <f t="shared" si="365"/>
        <v>0.22353999999999999</v>
      </c>
      <c r="S633" s="89">
        <f t="shared" si="365"/>
        <v>0.27484999999999998</v>
      </c>
      <c r="T633" s="89">
        <f t="shared" si="365"/>
        <v>0.17277999999999999</v>
      </c>
      <c r="U633" s="89">
        <f t="shared" si="365"/>
        <v>0.19575999999999999</v>
      </c>
      <c r="V633" s="89">
        <f t="shared" si="365"/>
        <v>9.9460000000000007E-2</v>
      </c>
      <c r="W633" s="89">
        <f t="shared" si="365"/>
        <v>1.3140000000000001E-2</v>
      </c>
      <c r="X633" s="89">
        <f t="shared" si="365"/>
        <v>0</v>
      </c>
      <c r="Y633" s="89">
        <f t="shared" si="365"/>
        <v>0</v>
      </c>
      <c r="Z633" s="89">
        <f t="shared" si="365"/>
        <v>0</v>
      </c>
      <c r="AA633" s="89">
        <f t="shared" si="365"/>
        <v>0</v>
      </c>
    </row>
    <row r="634" spans="1:27" ht="12.75" hidden="1" customHeight="1" outlineLevel="1" x14ac:dyDescent="0.2">
      <c r="A634" s="97" t="s">
        <v>2227</v>
      </c>
      <c r="B634" s="63" t="s">
        <v>242</v>
      </c>
      <c r="C634" s="43" t="s">
        <v>79</v>
      </c>
      <c r="D634" s="44">
        <v>0</v>
      </c>
      <c r="E634" s="44">
        <v>0</v>
      </c>
      <c r="F634" s="44">
        <v>0</v>
      </c>
      <c r="G634" s="44">
        <v>0</v>
      </c>
      <c r="H634" s="44">
        <v>0</v>
      </c>
      <c r="I634" s="44">
        <v>34.92</v>
      </c>
      <c r="J634" s="44">
        <v>8.73</v>
      </c>
      <c r="K634" s="44">
        <v>0</v>
      </c>
      <c r="L634" s="44">
        <v>59.46</v>
      </c>
      <c r="M634" s="44">
        <v>174.64</v>
      </c>
      <c r="N634" s="44">
        <v>79.27</v>
      </c>
      <c r="O634" s="44">
        <v>129.86000000000001</v>
      </c>
      <c r="P634" s="44">
        <v>197.59</v>
      </c>
      <c r="Q634" s="44">
        <v>232.78</v>
      </c>
      <c r="R634" s="44">
        <v>223.54</v>
      </c>
      <c r="S634" s="44">
        <v>274.85000000000002</v>
      </c>
      <c r="T634" s="44">
        <v>172.78</v>
      </c>
      <c r="U634" s="44">
        <v>195.76</v>
      </c>
      <c r="V634" s="44">
        <v>99.46</v>
      </c>
      <c r="W634" s="44">
        <v>13.14</v>
      </c>
      <c r="X634" s="44">
        <v>0</v>
      </c>
      <c r="Y634" s="44">
        <v>0</v>
      </c>
      <c r="Z634" s="44">
        <v>0</v>
      </c>
      <c r="AA634" s="44">
        <v>0</v>
      </c>
    </row>
    <row r="635" spans="1:27" collapsed="1" x14ac:dyDescent="0.2">
      <c r="A635" s="96" t="s">
        <v>2228</v>
      </c>
      <c r="B635" s="28" t="str">
        <f>"07"&amp;"."&amp;$B$776&amp;"."&amp;$B$777</f>
        <v>07.11.2023</v>
      </c>
      <c r="C635" s="88" t="s">
        <v>76</v>
      </c>
      <c r="D635" s="89">
        <f>ROUND((D636)/1000,5)</f>
        <v>0</v>
      </c>
      <c r="E635" s="89">
        <f t="shared" ref="E635:AA635" si="366">ROUND((E636)/1000,5)</f>
        <v>0</v>
      </c>
      <c r="F635" s="89">
        <f t="shared" si="366"/>
        <v>0</v>
      </c>
      <c r="G635" s="89">
        <f t="shared" si="366"/>
        <v>1.618E-2</v>
      </c>
      <c r="H635" s="89">
        <f t="shared" si="366"/>
        <v>0.1041</v>
      </c>
      <c r="I635" s="89">
        <f t="shared" si="366"/>
        <v>0.11620999999999999</v>
      </c>
      <c r="J635" s="89">
        <f t="shared" si="366"/>
        <v>0.19964000000000001</v>
      </c>
      <c r="K635" s="89">
        <f t="shared" si="366"/>
        <v>9.7430000000000003E-2</v>
      </c>
      <c r="L635" s="89">
        <f t="shared" si="366"/>
        <v>0.17730000000000001</v>
      </c>
      <c r="M635" s="89">
        <f t="shared" si="366"/>
        <v>2.7699999999999999E-2</v>
      </c>
      <c r="N635" s="89">
        <f t="shared" si="366"/>
        <v>0</v>
      </c>
      <c r="O635" s="89">
        <f t="shared" si="366"/>
        <v>0</v>
      </c>
      <c r="P635" s="89">
        <f t="shared" si="366"/>
        <v>0</v>
      </c>
      <c r="Q635" s="89">
        <f t="shared" si="366"/>
        <v>0</v>
      </c>
      <c r="R635" s="89">
        <f t="shared" si="366"/>
        <v>1.6140000000000002E-2</v>
      </c>
      <c r="S635" s="89">
        <f t="shared" si="366"/>
        <v>9.2200000000000004E-2</v>
      </c>
      <c r="T635" s="89">
        <f t="shared" si="366"/>
        <v>0.18995000000000001</v>
      </c>
      <c r="U635" s="89">
        <f t="shared" si="366"/>
        <v>0.13103000000000001</v>
      </c>
      <c r="V635" s="89">
        <f t="shared" si="366"/>
        <v>1.4999999999999999E-4</v>
      </c>
      <c r="W635" s="89">
        <f t="shared" si="366"/>
        <v>0</v>
      </c>
      <c r="X635" s="89">
        <f t="shared" si="366"/>
        <v>0</v>
      </c>
      <c r="Y635" s="89">
        <f t="shared" si="366"/>
        <v>0</v>
      </c>
      <c r="Z635" s="89">
        <f t="shared" si="366"/>
        <v>1.1509999999999999E-2</v>
      </c>
      <c r="AA635" s="89">
        <f t="shared" si="366"/>
        <v>0</v>
      </c>
    </row>
    <row r="636" spans="1:27" ht="12.75" hidden="1" customHeight="1" outlineLevel="1" x14ac:dyDescent="0.2">
      <c r="A636" s="97" t="s">
        <v>2229</v>
      </c>
      <c r="B636" s="63" t="s">
        <v>242</v>
      </c>
      <c r="C636" s="43" t="s">
        <v>79</v>
      </c>
      <c r="D636" s="44">
        <v>0</v>
      </c>
      <c r="E636" s="44">
        <v>0</v>
      </c>
      <c r="F636" s="44">
        <v>0</v>
      </c>
      <c r="G636" s="44">
        <v>16.18</v>
      </c>
      <c r="H636" s="44">
        <v>104.1</v>
      </c>
      <c r="I636" s="44">
        <v>116.21</v>
      </c>
      <c r="J636" s="44">
        <v>199.64</v>
      </c>
      <c r="K636" s="44">
        <v>97.43</v>
      </c>
      <c r="L636" s="44">
        <v>177.3</v>
      </c>
      <c r="M636" s="44">
        <v>27.7</v>
      </c>
      <c r="N636" s="44">
        <v>0</v>
      </c>
      <c r="O636" s="44">
        <v>0</v>
      </c>
      <c r="P636" s="44">
        <v>0</v>
      </c>
      <c r="Q636" s="44">
        <v>0</v>
      </c>
      <c r="R636" s="44">
        <v>16.14</v>
      </c>
      <c r="S636" s="44">
        <v>92.2</v>
      </c>
      <c r="T636" s="44">
        <v>189.95</v>
      </c>
      <c r="U636" s="44">
        <v>131.03</v>
      </c>
      <c r="V636" s="44">
        <v>0.15</v>
      </c>
      <c r="W636" s="44">
        <v>0</v>
      </c>
      <c r="X636" s="44">
        <v>0</v>
      </c>
      <c r="Y636" s="44">
        <v>0</v>
      </c>
      <c r="Z636" s="44">
        <v>11.51</v>
      </c>
      <c r="AA636" s="44">
        <v>0</v>
      </c>
    </row>
    <row r="637" spans="1:27" collapsed="1" x14ac:dyDescent="0.2">
      <c r="A637" s="96" t="s">
        <v>2230</v>
      </c>
      <c r="B637" s="28" t="str">
        <f>"08"&amp;"."&amp;$B$776&amp;"."&amp;$B$777</f>
        <v>08.11.2023</v>
      </c>
      <c r="C637" s="88" t="s">
        <v>76</v>
      </c>
      <c r="D637" s="89">
        <f>ROUND((D638)/1000,5)</f>
        <v>0</v>
      </c>
      <c r="E637" s="89">
        <f t="shared" ref="E637:AA637" si="367">ROUND((E638)/1000,5)</f>
        <v>0</v>
      </c>
      <c r="F637" s="89">
        <f t="shared" si="367"/>
        <v>0</v>
      </c>
      <c r="G637" s="89">
        <f t="shared" si="367"/>
        <v>4.7840000000000001E-2</v>
      </c>
      <c r="H637" s="89">
        <f t="shared" si="367"/>
        <v>3.0000000000000001E-5</v>
      </c>
      <c r="I637" s="89">
        <f t="shared" si="367"/>
        <v>5.28E-3</v>
      </c>
      <c r="J637" s="89">
        <f t="shared" si="367"/>
        <v>0.2253</v>
      </c>
      <c r="K637" s="89">
        <f t="shared" si="367"/>
        <v>0.15709999999999999</v>
      </c>
      <c r="L637" s="89">
        <f t="shared" si="367"/>
        <v>0.19384000000000001</v>
      </c>
      <c r="M637" s="89">
        <f t="shared" si="367"/>
        <v>5.3769999999999998E-2</v>
      </c>
      <c r="N637" s="89">
        <f t="shared" si="367"/>
        <v>4.5690000000000001E-2</v>
      </c>
      <c r="O637" s="89">
        <f t="shared" si="367"/>
        <v>0</v>
      </c>
      <c r="P637" s="89">
        <f t="shared" si="367"/>
        <v>0</v>
      </c>
      <c r="Q637" s="89">
        <f t="shared" si="367"/>
        <v>2.48E-3</v>
      </c>
      <c r="R637" s="89">
        <f t="shared" si="367"/>
        <v>7.7400000000000004E-3</v>
      </c>
      <c r="S637" s="89">
        <f t="shared" si="367"/>
        <v>6.8999999999999999E-3</v>
      </c>
      <c r="T637" s="89">
        <f t="shared" si="367"/>
        <v>5.9270000000000003E-2</v>
      </c>
      <c r="U637" s="89">
        <f t="shared" si="367"/>
        <v>9.8309999999999995E-2</v>
      </c>
      <c r="V637" s="89">
        <f t="shared" si="367"/>
        <v>6.0659999999999999E-2</v>
      </c>
      <c r="W637" s="89">
        <f t="shared" si="367"/>
        <v>0</v>
      </c>
      <c r="X637" s="89">
        <f t="shared" si="367"/>
        <v>0</v>
      </c>
      <c r="Y637" s="89">
        <f t="shared" si="367"/>
        <v>0</v>
      </c>
      <c r="Z637" s="89">
        <f t="shared" si="367"/>
        <v>0</v>
      </c>
      <c r="AA637" s="89">
        <f t="shared" si="367"/>
        <v>1E-3</v>
      </c>
    </row>
    <row r="638" spans="1:27" ht="12.75" hidden="1" customHeight="1" outlineLevel="1" x14ac:dyDescent="0.2">
      <c r="A638" s="97" t="s">
        <v>2231</v>
      </c>
      <c r="B638" s="63" t="s">
        <v>242</v>
      </c>
      <c r="C638" s="43" t="s">
        <v>79</v>
      </c>
      <c r="D638" s="44">
        <v>0</v>
      </c>
      <c r="E638" s="44">
        <v>0</v>
      </c>
      <c r="F638" s="44">
        <v>0</v>
      </c>
      <c r="G638" s="44">
        <v>47.84</v>
      </c>
      <c r="H638" s="44">
        <v>0.03</v>
      </c>
      <c r="I638" s="44">
        <v>5.28</v>
      </c>
      <c r="J638" s="44">
        <v>225.3</v>
      </c>
      <c r="K638" s="44">
        <v>157.1</v>
      </c>
      <c r="L638" s="44">
        <v>193.84</v>
      </c>
      <c r="M638" s="44">
        <v>53.77</v>
      </c>
      <c r="N638" s="44">
        <v>45.69</v>
      </c>
      <c r="O638" s="44">
        <v>0</v>
      </c>
      <c r="P638" s="44">
        <v>0</v>
      </c>
      <c r="Q638" s="44">
        <v>2.48</v>
      </c>
      <c r="R638" s="44">
        <v>7.74</v>
      </c>
      <c r="S638" s="44">
        <v>6.9</v>
      </c>
      <c r="T638" s="44">
        <v>59.27</v>
      </c>
      <c r="U638" s="44">
        <v>98.31</v>
      </c>
      <c r="V638" s="44">
        <v>60.66</v>
      </c>
      <c r="W638" s="44">
        <v>0</v>
      </c>
      <c r="X638" s="44">
        <v>0</v>
      </c>
      <c r="Y638" s="44">
        <v>0</v>
      </c>
      <c r="Z638" s="44">
        <v>0</v>
      </c>
      <c r="AA638" s="44">
        <v>1</v>
      </c>
    </row>
    <row r="639" spans="1:27" collapsed="1" x14ac:dyDescent="0.2">
      <c r="A639" s="96" t="s">
        <v>2232</v>
      </c>
      <c r="B639" s="28" t="str">
        <f>"09"&amp;"."&amp;$B$776&amp;"."&amp;$B$777</f>
        <v>09.11.2023</v>
      </c>
      <c r="C639" s="88" t="s">
        <v>76</v>
      </c>
      <c r="D639" s="89">
        <f>ROUND((D640)/1000,5)</f>
        <v>0</v>
      </c>
      <c r="E639" s="89">
        <f t="shared" ref="E639:AA639" si="368">ROUND((E640)/1000,5)</f>
        <v>0</v>
      </c>
      <c r="F639" s="89">
        <f t="shared" si="368"/>
        <v>0</v>
      </c>
      <c r="G639" s="89">
        <f t="shared" si="368"/>
        <v>4.9699999999999996E-3</v>
      </c>
      <c r="H639" s="89">
        <f t="shared" si="368"/>
        <v>0</v>
      </c>
      <c r="I639" s="89">
        <f t="shared" si="368"/>
        <v>8.5199999999999998E-3</v>
      </c>
      <c r="J639" s="89">
        <f t="shared" si="368"/>
        <v>0.21795999999999999</v>
      </c>
      <c r="K639" s="89">
        <f t="shared" si="368"/>
        <v>4.0849999999999997E-2</v>
      </c>
      <c r="L639" s="89">
        <f t="shared" si="368"/>
        <v>0.12107</v>
      </c>
      <c r="M639" s="89">
        <f t="shared" si="368"/>
        <v>0.17041000000000001</v>
      </c>
      <c r="N639" s="89">
        <f t="shared" si="368"/>
        <v>5.0650000000000001E-2</v>
      </c>
      <c r="O639" s="89">
        <f t="shared" si="368"/>
        <v>0</v>
      </c>
      <c r="P639" s="89">
        <f t="shared" si="368"/>
        <v>0</v>
      </c>
      <c r="Q639" s="89">
        <f t="shared" si="368"/>
        <v>0</v>
      </c>
      <c r="R639" s="89">
        <f t="shared" si="368"/>
        <v>0</v>
      </c>
      <c r="S639" s="89">
        <f t="shared" si="368"/>
        <v>1.1140000000000001E-2</v>
      </c>
      <c r="T639" s="89">
        <f t="shared" si="368"/>
        <v>0.1457</v>
      </c>
      <c r="U639" s="89">
        <f t="shared" si="368"/>
        <v>0.13321</v>
      </c>
      <c r="V639" s="89">
        <f t="shared" si="368"/>
        <v>8.9219999999999994E-2</v>
      </c>
      <c r="W639" s="89">
        <f t="shared" si="368"/>
        <v>0</v>
      </c>
      <c r="X639" s="89">
        <f t="shared" si="368"/>
        <v>0</v>
      </c>
      <c r="Y639" s="89">
        <f t="shared" si="368"/>
        <v>0</v>
      </c>
      <c r="Z639" s="89">
        <f t="shared" si="368"/>
        <v>0</v>
      </c>
      <c r="AA639" s="89">
        <f t="shared" si="368"/>
        <v>0</v>
      </c>
    </row>
    <row r="640" spans="1:27" ht="12.75" hidden="1" customHeight="1" outlineLevel="1" x14ac:dyDescent="0.2">
      <c r="A640" s="97" t="s">
        <v>2233</v>
      </c>
      <c r="B640" s="63" t="s">
        <v>242</v>
      </c>
      <c r="C640" s="43" t="s">
        <v>79</v>
      </c>
      <c r="D640" s="44">
        <v>0</v>
      </c>
      <c r="E640" s="44">
        <v>0</v>
      </c>
      <c r="F640" s="44">
        <v>0</v>
      </c>
      <c r="G640" s="44">
        <v>4.97</v>
      </c>
      <c r="H640" s="44">
        <v>0</v>
      </c>
      <c r="I640" s="44">
        <v>8.52</v>
      </c>
      <c r="J640" s="44">
        <v>217.96</v>
      </c>
      <c r="K640" s="44">
        <v>40.85</v>
      </c>
      <c r="L640" s="44">
        <v>121.07</v>
      </c>
      <c r="M640" s="44">
        <v>170.41</v>
      </c>
      <c r="N640" s="44">
        <v>50.65</v>
      </c>
      <c r="O640" s="44">
        <v>0</v>
      </c>
      <c r="P640" s="44">
        <v>0</v>
      </c>
      <c r="Q640" s="44">
        <v>0</v>
      </c>
      <c r="R640" s="44">
        <v>0</v>
      </c>
      <c r="S640" s="44">
        <v>11.14</v>
      </c>
      <c r="T640" s="44">
        <v>145.69999999999999</v>
      </c>
      <c r="U640" s="44">
        <v>133.21</v>
      </c>
      <c r="V640" s="44">
        <v>89.22</v>
      </c>
      <c r="W640" s="44">
        <v>0</v>
      </c>
      <c r="X640" s="44">
        <v>0</v>
      </c>
      <c r="Y640" s="44">
        <v>0</v>
      </c>
      <c r="Z640" s="44">
        <v>0</v>
      </c>
      <c r="AA640" s="44">
        <v>0</v>
      </c>
    </row>
    <row r="641" spans="1:27" collapsed="1" x14ac:dyDescent="0.2">
      <c r="A641" s="96" t="s">
        <v>2234</v>
      </c>
      <c r="B641" s="28" t="str">
        <f>"10"&amp;"."&amp;$B$776&amp;"."&amp;$B$777</f>
        <v>10.11.2023</v>
      </c>
      <c r="C641" s="88" t="s">
        <v>76</v>
      </c>
      <c r="D641" s="89">
        <f>ROUND((D642)/1000,5)</f>
        <v>0</v>
      </c>
      <c r="E641" s="89">
        <f t="shared" ref="E641:AA641" si="369">ROUND((E642)/1000,5)</f>
        <v>0</v>
      </c>
      <c r="F641" s="89">
        <f t="shared" si="369"/>
        <v>0</v>
      </c>
      <c r="G641" s="89">
        <f t="shared" si="369"/>
        <v>0</v>
      </c>
      <c r="H641" s="89">
        <f t="shared" si="369"/>
        <v>0</v>
      </c>
      <c r="I641" s="89">
        <f t="shared" si="369"/>
        <v>5.0950000000000002E-2</v>
      </c>
      <c r="J641" s="89">
        <f t="shared" si="369"/>
        <v>0.25098999999999999</v>
      </c>
      <c r="K641" s="89">
        <f t="shared" si="369"/>
        <v>0.16672000000000001</v>
      </c>
      <c r="L641" s="89">
        <f t="shared" si="369"/>
        <v>6.1030000000000001E-2</v>
      </c>
      <c r="M641" s="89">
        <f t="shared" si="369"/>
        <v>1.9640000000000001E-2</v>
      </c>
      <c r="N641" s="89">
        <f t="shared" si="369"/>
        <v>0.1108</v>
      </c>
      <c r="O641" s="89">
        <f t="shared" si="369"/>
        <v>3.5110000000000002E-2</v>
      </c>
      <c r="P641" s="89">
        <f t="shared" si="369"/>
        <v>4.036E-2</v>
      </c>
      <c r="Q641" s="89">
        <f t="shared" si="369"/>
        <v>3.7519999999999998E-2</v>
      </c>
      <c r="R641" s="89">
        <f t="shared" si="369"/>
        <v>7.109E-2</v>
      </c>
      <c r="S641" s="89">
        <f t="shared" si="369"/>
        <v>0.10013</v>
      </c>
      <c r="T641" s="89">
        <f t="shared" si="369"/>
        <v>0.17266999999999999</v>
      </c>
      <c r="U641" s="89">
        <f t="shared" si="369"/>
        <v>0.10942</v>
      </c>
      <c r="V641" s="89">
        <f t="shared" si="369"/>
        <v>5.9709999999999999E-2</v>
      </c>
      <c r="W641" s="89">
        <f t="shared" si="369"/>
        <v>0</v>
      </c>
      <c r="X641" s="89">
        <f t="shared" si="369"/>
        <v>0</v>
      </c>
      <c r="Y641" s="89">
        <f t="shared" si="369"/>
        <v>3.8350000000000002E-2</v>
      </c>
      <c r="Z641" s="89">
        <f t="shared" si="369"/>
        <v>3.449E-2</v>
      </c>
      <c r="AA641" s="89">
        <f t="shared" si="369"/>
        <v>6.9809999999999997E-2</v>
      </c>
    </row>
    <row r="642" spans="1:27" ht="12.75" hidden="1" customHeight="1" outlineLevel="1" x14ac:dyDescent="0.2">
      <c r="A642" s="97" t="s">
        <v>2235</v>
      </c>
      <c r="B642" s="63" t="s">
        <v>242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0</v>
      </c>
      <c r="I642" s="44">
        <v>50.95</v>
      </c>
      <c r="J642" s="44">
        <v>250.99</v>
      </c>
      <c r="K642" s="44">
        <v>166.72</v>
      </c>
      <c r="L642" s="44">
        <v>61.03</v>
      </c>
      <c r="M642" s="44">
        <v>19.64</v>
      </c>
      <c r="N642" s="44">
        <v>110.8</v>
      </c>
      <c r="O642" s="44">
        <v>35.11</v>
      </c>
      <c r="P642" s="44">
        <v>40.36</v>
      </c>
      <c r="Q642" s="44">
        <v>37.520000000000003</v>
      </c>
      <c r="R642" s="44">
        <v>71.09</v>
      </c>
      <c r="S642" s="44">
        <v>100.13</v>
      </c>
      <c r="T642" s="44">
        <v>172.67</v>
      </c>
      <c r="U642" s="44">
        <v>109.42</v>
      </c>
      <c r="V642" s="44">
        <v>59.71</v>
      </c>
      <c r="W642" s="44">
        <v>0</v>
      </c>
      <c r="X642" s="44">
        <v>0</v>
      </c>
      <c r="Y642" s="44">
        <v>38.35</v>
      </c>
      <c r="Z642" s="44">
        <v>34.49</v>
      </c>
      <c r="AA642" s="44">
        <v>69.81</v>
      </c>
    </row>
    <row r="643" spans="1:27" collapsed="1" x14ac:dyDescent="0.2">
      <c r="A643" s="96" t="s">
        <v>2236</v>
      </c>
      <c r="B643" s="28" t="str">
        <f>"11"&amp;"."&amp;$B$776&amp;"."&amp;$B$777</f>
        <v>11.11.2023</v>
      </c>
      <c r="C643" s="88" t="s">
        <v>76</v>
      </c>
      <c r="D643" s="89">
        <f>ROUND((D644)/1000,5)</f>
        <v>0</v>
      </c>
      <c r="E643" s="89">
        <f t="shared" ref="E643:AA643" si="370">ROUND((E644)/1000,5)</f>
        <v>1.3990000000000001E-2</v>
      </c>
      <c r="F643" s="89">
        <f t="shared" si="370"/>
        <v>0</v>
      </c>
      <c r="G643" s="89">
        <f t="shared" si="370"/>
        <v>0</v>
      </c>
      <c r="H643" s="89">
        <f t="shared" si="370"/>
        <v>3.8120000000000001E-2</v>
      </c>
      <c r="I643" s="89">
        <f t="shared" si="370"/>
        <v>4.3470000000000002E-2</v>
      </c>
      <c r="J643" s="89">
        <f t="shared" si="370"/>
        <v>5.7000000000000002E-2</v>
      </c>
      <c r="K643" s="89">
        <f t="shared" si="370"/>
        <v>0.20399999999999999</v>
      </c>
      <c r="L643" s="89">
        <f t="shared" si="370"/>
        <v>0.16170999999999999</v>
      </c>
      <c r="M643" s="89">
        <f t="shared" si="370"/>
        <v>0.14338000000000001</v>
      </c>
      <c r="N643" s="89">
        <f t="shared" si="370"/>
        <v>0.17876</v>
      </c>
      <c r="O643" s="89">
        <f t="shared" si="370"/>
        <v>0.17612</v>
      </c>
      <c r="P643" s="89">
        <f t="shared" si="370"/>
        <v>0.16955999999999999</v>
      </c>
      <c r="Q643" s="89">
        <f t="shared" si="370"/>
        <v>0.18015</v>
      </c>
      <c r="R643" s="89">
        <f t="shared" si="370"/>
        <v>0.17151</v>
      </c>
      <c r="S643" s="89">
        <f t="shared" si="370"/>
        <v>0.22062999999999999</v>
      </c>
      <c r="T643" s="89">
        <f t="shared" si="370"/>
        <v>0.19639999999999999</v>
      </c>
      <c r="U643" s="89">
        <f t="shared" si="370"/>
        <v>0.12239</v>
      </c>
      <c r="V643" s="89">
        <f t="shared" si="370"/>
        <v>6.404E-2</v>
      </c>
      <c r="W643" s="89">
        <f t="shared" si="370"/>
        <v>2.0400000000000001E-2</v>
      </c>
      <c r="X643" s="89">
        <f t="shared" si="370"/>
        <v>0</v>
      </c>
      <c r="Y643" s="89">
        <f t="shared" si="370"/>
        <v>0</v>
      </c>
      <c r="Z643" s="89">
        <f t="shared" si="370"/>
        <v>0</v>
      </c>
      <c r="AA643" s="89">
        <f t="shared" si="370"/>
        <v>2.7E-4</v>
      </c>
    </row>
    <row r="644" spans="1:27" ht="12.75" hidden="1" customHeight="1" outlineLevel="1" x14ac:dyDescent="0.2">
      <c r="A644" s="97" t="s">
        <v>2237</v>
      </c>
      <c r="B644" s="63" t="s">
        <v>242</v>
      </c>
      <c r="C644" s="43" t="s">
        <v>79</v>
      </c>
      <c r="D644" s="44">
        <v>0</v>
      </c>
      <c r="E644" s="44">
        <v>13.99</v>
      </c>
      <c r="F644" s="44">
        <v>0</v>
      </c>
      <c r="G644" s="44">
        <v>0</v>
      </c>
      <c r="H644" s="44">
        <v>38.119999999999997</v>
      </c>
      <c r="I644" s="44">
        <v>43.47</v>
      </c>
      <c r="J644" s="44">
        <v>57</v>
      </c>
      <c r="K644" s="44">
        <v>204</v>
      </c>
      <c r="L644" s="44">
        <v>161.71</v>
      </c>
      <c r="M644" s="44">
        <v>143.38</v>
      </c>
      <c r="N644" s="44">
        <v>178.76</v>
      </c>
      <c r="O644" s="44">
        <v>176.12</v>
      </c>
      <c r="P644" s="44">
        <v>169.56</v>
      </c>
      <c r="Q644" s="44">
        <v>180.15</v>
      </c>
      <c r="R644" s="44">
        <v>171.51</v>
      </c>
      <c r="S644" s="44">
        <v>220.63</v>
      </c>
      <c r="T644" s="44">
        <v>196.4</v>
      </c>
      <c r="U644" s="44">
        <v>122.39</v>
      </c>
      <c r="V644" s="44">
        <v>64.040000000000006</v>
      </c>
      <c r="W644" s="44">
        <v>20.399999999999999</v>
      </c>
      <c r="X644" s="44">
        <v>0</v>
      </c>
      <c r="Y644" s="44">
        <v>0</v>
      </c>
      <c r="Z644" s="44">
        <v>0</v>
      </c>
      <c r="AA644" s="44">
        <v>0.27</v>
      </c>
    </row>
    <row r="645" spans="1:27" collapsed="1" x14ac:dyDescent="0.2">
      <c r="A645" s="96" t="s">
        <v>2238</v>
      </c>
      <c r="B645" s="28" t="str">
        <f>"12"&amp;"."&amp;$B$776&amp;"."&amp;$B$777</f>
        <v>12.11.2023</v>
      </c>
      <c r="C645" s="88" t="s">
        <v>76</v>
      </c>
      <c r="D645" s="89">
        <f>ROUND((D646)/1000,5)</f>
        <v>1.285E-2</v>
      </c>
      <c r="E645" s="89">
        <f t="shared" ref="E645:AA645" si="371">ROUND((E646)/1000,5)</f>
        <v>0</v>
      </c>
      <c r="F645" s="89">
        <f t="shared" si="371"/>
        <v>0</v>
      </c>
      <c r="G645" s="89">
        <f t="shared" si="371"/>
        <v>0</v>
      </c>
      <c r="H645" s="89">
        <f t="shared" si="371"/>
        <v>5.3690000000000002E-2</v>
      </c>
      <c r="I645" s="89">
        <f t="shared" si="371"/>
        <v>4.333E-2</v>
      </c>
      <c r="J645" s="89">
        <f t="shared" si="371"/>
        <v>5.6219999999999999E-2</v>
      </c>
      <c r="K645" s="89">
        <f t="shared" si="371"/>
        <v>0.17554</v>
      </c>
      <c r="L645" s="89">
        <f t="shared" si="371"/>
        <v>0.21468000000000001</v>
      </c>
      <c r="M645" s="89">
        <f t="shared" si="371"/>
        <v>0.20257</v>
      </c>
      <c r="N645" s="89">
        <f t="shared" si="371"/>
        <v>0.1666</v>
      </c>
      <c r="O645" s="89">
        <f t="shared" si="371"/>
        <v>0.15423999999999999</v>
      </c>
      <c r="P645" s="89">
        <f t="shared" si="371"/>
        <v>0.17815</v>
      </c>
      <c r="Q645" s="89">
        <f t="shared" si="371"/>
        <v>0.23291999999999999</v>
      </c>
      <c r="R645" s="89">
        <f t="shared" si="371"/>
        <v>0.24460999999999999</v>
      </c>
      <c r="S645" s="89">
        <f t="shared" si="371"/>
        <v>0.25131999999999999</v>
      </c>
      <c r="T645" s="89">
        <f t="shared" si="371"/>
        <v>0.34611999999999998</v>
      </c>
      <c r="U645" s="89">
        <f t="shared" si="371"/>
        <v>0.26258999999999999</v>
      </c>
      <c r="V645" s="89">
        <f t="shared" si="371"/>
        <v>0.13789999999999999</v>
      </c>
      <c r="W645" s="89">
        <f t="shared" si="371"/>
        <v>6.3530000000000003E-2</v>
      </c>
      <c r="X645" s="89">
        <f t="shared" si="371"/>
        <v>7.7969999999999998E-2</v>
      </c>
      <c r="Y645" s="89">
        <f t="shared" si="371"/>
        <v>0</v>
      </c>
      <c r="Z645" s="89">
        <f t="shared" si="371"/>
        <v>1.12E-2</v>
      </c>
      <c r="AA645" s="89">
        <f t="shared" si="371"/>
        <v>6.9180000000000005E-2</v>
      </c>
    </row>
    <row r="646" spans="1:27" ht="12.75" hidden="1" customHeight="1" outlineLevel="1" x14ac:dyDescent="0.2">
      <c r="A646" s="97" t="s">
        <v>2239</v>
      </c>
      <c r="B646" s="63" t="s">
        <v>242</v>
      </c>
      <c r="C646" s="43" t="s">
        <v>79</v>
      </c>
      <c r="D646" s="44">
        <v>12.85</v>
      </c>
      <c r="E646" s="44">
        <v>0</v>
      </c>
      <c r="F646" s="44">
        <v>0</v>
      </c>
      <c r="G646" s="44">
        <v>0</v>
      </c>
      <c r="H646" s="44">
        <v>53.69</v>
      </c>
      <c r="I646" s="44">
        <v>43.33</v>
      </c>
      <c r="J646" s="44">
        <v>56.22</v>
      </c>
      <c r="K646" s="44">
        <v>175.54</v>
      </c>
      <c r="L646" s="44">
        <v>214.68</v>
      </c>
      <c r="M646" s="44">
        <v>202.57</v>
      </c>
      <c r="N646" s="44">
        <v>166.6</v>
      </c>
      <c r="O646" s="44">
        <v>154.24</v>
      </c>
      <c r="P646" s="44">
        <v>178.15</v>
      </c>
      <c r="Q646" s="44">
        <v>232.92</v>
      </c>
      <c r="R646" s="44">
        <v>244.61</v>
      </c>
      <c r="S646" s="44">
        <v>251.32</v>
      </c>
      <c r="T646" s="44">
        <v>346.12</v>
      </c>
      <c r="U646" s="44">
        <v>262.58999999999997</v>
      </c>
      <c r="V646" s="44">
        <v>137.9</v>
      </c>
      <c r="W646" s="44">
        <v>63.53</v>
      </c>
      <c r="X646" s="44">
        <v>77.97</v>
      </c>
      <c r="Y646" s="44">
        <v>0</v>
      </c>
      <c r="Z646" s="44">
        <v>11.2</v>
      </c>
      <c r="AA646" s="44">
        <v>69.180000000000007</v>
      </c>
    </row>
    <row r="647" spans="1:27" collapsed="1" x14ac:dyDescent="0.2">
      <c r="A647" s="96" t="s">
        <v>2240</v>
      </c>
      <c r="B647" s="28" t="str">
        <f>"13"&amp;"."&amp;$B$776&amp;"."&amp;$B$777</f>
        <v>13.11.2023</v>
      </c>
      <c r="C647" s="88" t="s">
        <v>76</v>
      </c>
      <c r="D647" s="89">
        <f>ROUND((D648)/1000,5)</f>
        <v>1.2239999999999999E-2</v>
      </c>
      <c r="E647" s="89">
        <f t="shared" ref="E647:AA647" si="372">ROUND((E648)/1000,5)</f>
        <v>0</v>
      </c>
      <c r="F647" s="89">
        <f t="shared" si="372"/>
        <v>0</v>
      </c>
      <c r="G647" s="89">
        <f t="shared" si="372"/>
        <v>0</v>
      </c>
      <c r="H647" s="89">
        <f t="shared" si="372"/>
        <v>3.6400000000000002E-2</v>
      </c>
      <c r="I647" s="89">
        <f t="shared" si="372"/>
        <v>0.19291</v>
      </c>
      <c r="J647" s="89">
        <f t="shared" si="372"/>
        <v>0.21134</v>
      </c>
      <c r="K647" s="89">
        <f t="shared" si="372"/>
        <v>0.18870000000000001</v>
      </c>
      <c r="L647" s="89">
        <f t="shared" si="372"/>
        <v>0.17765</v>
      </c>
      <c r="M647" s="89">
        <f t="shared" si="372"/>
        <v>0.17000999999999999</v>
      </c>
      <c r="N647" s="89">
        <f t="shared" si="372"/>
        <v>0.15561</v>
      </c>
      <c r="O647" s="89">
        <f t="shared" si="372"/>
        <v>0.11673</v>
      </c>
      <c r="P647" s="89">
        <f t="shared" si="372"/>
        <v>0.23044000000000001</v>
      </c>
      <c r="Q647" s="89">
        <f t="shared" si="372"/>
        <v>0.27522999999999997</v>
      </c>
      <c r="R647" s="89">
        <f t="shared" si="372"/>
        <v>0.34509000000000001</v>
      </c>
      <c r="S647" s="89">
        <f t="shared" si="372"/>
        <v>0.36552000000000001</v>
      </c>
      <c r="T647" s="89">
        <f t="shared" si="372"/>
        <v>0.32178000000000001</v>
      </c>
      <c r="U647" s="89">
        <f t="shared" si="372"/>
        <v>9.8610000000000003E-2</v>
      </c>
      <c r="V647" s="89">
        <f t="shared" si="372"/>
        <v>1.4420000000000001E-2</v>
      </c>
      <c r="W647" s="89">
        <f t="shared" si="372"/>
        <v>3.381E-2</v>
      </c>
      <c r="X647" s="89">
        <f t="shared" si="372"/>
        <v>4.9800000000000001E-3</v>
      </c>
      <c r="Y647" s="89">
        <f t="shared" si="372"/>
        <v>0</v>
      </c>
      <c r="Z647" s="89">
        <f t="shared" si="372"/>
        <v>0</v>
      </c>
      <c r="AA647" s="89">
        <f t="shared" si="372"/>
        <v>3.1800000000000002E-2</v>
      </c>
    </row>
    <row r="648" spans="1:27" ht="12.75" hidden="1" customHeight="1" outlineLevel="1" x14ac:dyDescent="0.2">
      <c r="A648" s="97" t="s">
        <v>2241</v>
      </c>
      <c r="B648" s="63" t="s">
        <v>242</v>
      </c>
      <c r="C648" s="43" t="s">
        <v>79</v>
      </c>
      <c r="D648" s="44">
        <v>12.24</v>
      </c>
      <c r="E648" s="44">
        <v>0</v>
      </c>
      <c r="F648" s="44">
        <v>0</v>
      </c>
      <c r="G648" s="44">
        <v>0</v>
      </c>
      <c r="H648" s="44">
        <v>36.4</v>
      </c>
      <c r="I648" s="44">
        <v>192.91</v>
      </c>
      <c r="J648" s="44">
        <v>211.34</v>
      </c>
      <c r="K648" s="44">
        <v>188.7</v>
      </c>
      <c r="L648" s="44">
        <v>177.65</v>
      </c>
      <c r="M648" s="44">
        <v>170.01</v>
      </c>
      <c r="N648" s="44">
        <v>155.61000000000001</v>
      </c>
      <c r="O648" s="44">
        <v>116.73</v>
      </c>
      <c r="P648" s="44">
        <v>230.44</v>
      </c>
      <c r="Q648" s="44">
        <v>275.23</v>
      </c>
      <c r="R648" s="44">
        <v>345.09</v>
      </c>
      <c r="S648" s="44">
        <v>365.52</v>
      </c>
      <c r="T648" s="44">
        <v>321.77999999999997</v>
      </c>
      <c r="U648" s="44">
        <v>98.61</v>
      </c>
      <c r="V648" s="44">
        <v>14.42</v>
      </c>
      <c r="W648" s="44">
        <v>33.81</v>
      </c>
      <c r="X648" s="44">
        <v>4.9800000000000004</v>
      </c>
      <c r="Y648" s="44">
        <v>0</v>
      </c>
      <c r="Z648" s="44">
        <v>0</v>
      </c>
      <c r="AA648" s="44">
        <v>31.8</v>
      </c>
    </row>
    <row r="649" spans="1:27" collapsed="1" x14ac:dyDescent="0.2">
      <c r="A649" s="96" t="s">
        <v>2242</v>
      </c>
      <c r="B649" s="28" t="str">
        <f>"14"&amp;"."&amp;$B$776&amp;"."&amp;$B$777</f>
        <v>14.11.2023</v>
      </c>
      <c r="C649" s="88" t="s">
        <v>76</v>
      </c>
      <c r="D649" s="89">
        <f>ROUND((D650)/1000,5)</f>
        <v>0</v>
      </c>
      <c r="E649" s="89">
        <f t="shared" ref="E649:AA649" si="373">ROUND((E650)/1000,5)</f>
        <v>9.8999999999999999E-4</v>
      </c>
      <c r="F649" s="89">
        <f t="shared" si="373"/>
        <v>1.2319999999999999E-2</v>
      </c>
      <c r="G649" s="89">
        <f t="shared" si="373"/>
        <v>8.2580000000000001E-2</v>
      </c>
      <c r="H649" s="89">
        <f t="shared" si="373"/>
        <v>9.0670000000000001E-2</v>
      </c>
      <c r="I649" s="89">
        <f t="shared" si="373"/>
        <v>0.23316000000000001</v>
      </c>
      <c r="J649" s="89">
        <f t="shared" si="373"/>
        <v>0.22661000000000001</v>
      </c>
      <c r="K649" s="89">
        <f t="shared" si="373"/>
        <v>0.15770999999999999</v>
      </c>
      <c r="L649" s="89">
        <f t="shared" si="373"/>
        <v>0.11532000000000001</v>
      </c>
      <c r="M649" s="89">
        <f t="shared" si="373"/>
        <v>5.3940000000000002E-2</v>
      </c>
      <c r="N649" s="89">
        <f t="shared" si="373"/>
        <v>1.1800000000000001E-3</v>
      </c>
      <c r="O649" s="89">
        <f t="shared" si="373"/>
        <v>1.2899999999999999E-3</v>
      </c>
      <c r="P649" s="89">
        <f t="shared" si="373"/>
        <v>2.7779999999999999E-2</v>
      </c>
      <c r="Q649" s="89">
        <f t="shared" si="373"/>
        <v>5.5900000000000004E-3</v>
      </c>
      <c r="R649" s="89">
        <f t="shared" si="373"/>
        <v>0</v>
      </c>
      <c r="S649" s="89">
        <f t="shared" si="373"/>
        <v>4.0000000000000003E-5</v>
      </c>
      <c r="T649" s="89">
        <f t="shared" si="373"/>
        <v>0</v>
      </c>
      <c r="U649" s="89">
        <f t="shared" si="373"/>
        <v>0</v>
      </c>
      <c r="V649" s="89">
        <f t="shared" si="373"/>
        <v>0</v>
      </c>
      <c r="W649" s="89">
        <f t="shared" si="373"/>
        <v>0</v>
      </c>
      <c r="X649" s="89">
        <f t="shared" si="373"/>
        <v>0</v>
      </c>
      <c r="Y649" s="89">
        <f t="shared" si="373"/>
        <v>0</v>
      </c>
      <c r="Z649" s="89">
        <f t="shared" si="373"/>
        <v>0</v>
      </c>
      <c r="AA649" s="89">
        <f t="shared" si="373"/>
        <v>0</v>
      </c>
    </row>
    <row r="650" spans="1:27" ht="12.75" hidden="1" customHeight="1" outlineLevel="1" x14ac:dyDescent="0.2">
      <c r="A650" s="97" t="s">
        <v>2243</v>
      </c>
      <c r="B650" s="63" t="s">
        <v>242</v>
      </c>
      <c r="C650" s="43" t="s">
        <v>79</v>
      </c>
      <c r="D650" s="44">
        <v>0</v>
      </c>
      <c r="E650" s="44">
        <v>0.99</v>
      </c>
      <c r="F650" s="44">
        <v>12.32</v>
      </c>
      <c r="G650" s="44">
        <v>82.58</v>
      </c>
      <c r="H650" s="44">
        <v>90.67</v>
      </c>
      <c r="I650" s="44">
        <v>233.16</v>
      </c>
      <c r="J650" s="44">
        <v>226.61</v>
      </c>
      <c r="K650" s="44">
        <v>157.71</v>
      </c>
      <c r="L650" s="44">
        <v>115.32</v>
      </c>
      <c r="M650" s="44">
        <v>53.94</v>
      </c>
      <c r="N650" s="44">
        <v>1.18</v>
      </c>
      <c r="O650" s="44">
        <v>1.29</v>
      </c>
      <c r="P650" s="44">
        <v>27.78</v>
      </c>
      <c r="Q650" s="44">
        <v>5.59</v>
      </c>
      <c r="R650" s="44">
        <v>0</v>
      </c>
      <c r="S650" s="44">
        <v>0.04</v>
      </c>
      <c r="T650" s="44">
        <v>0</v>
      </c>
      <c r="U650" s="44">
        <v>0</v>
      </c>
      <c r="V650" s="44">
        <v>0</v>
      </c>
      <c r="W650" s="44">
        <v>0</v>
      </c>
      <c r="X650" s="44">
        <v>0</v>
      </c>
      <c r="Y650" s="44">
        <v>0</v>
      </c>
      <c r="Z650" s="44">
        <v>0</v>
      </c>
      <c r="AA650" s="44">
        <v>0</v>
      </c>
    </row>
    <row r="651" spans="1:27" collapsed="1" x14ac:dyDescent="0.2">
      <c r="A651" s="96" t="s">
        <v>2244</v>
      </c>
      <c r="B651" s="28" t="str">
        <f>"15"&amp;"."&amp;$B$776&amp;"."&amp;$B$777</f>
        <v>15.11.2023</v>
      </c>
      <c r="C651" s="88" t="s">
        <v>76</v>
      </c>
      <c r="D651" s="89">
        <f>ROUND((D652)/1000,5)</f>
        <v>0</v>
      </c>
      <c r="E651" s="89">
        <f t="shared" ref="E651:AA651" si="374">ROUND((E652)/1000,5)</f>
        <v>0</v>
      </c>
      <c r="F651" s="89">
        <f t="shared" si="374"/>
        <v>0</v>
      </c>
      <c r="G651" s="89">
        <f t="shared" si="374"/>
        <v>0</v>
      </c>
      <c r="H651" s="89">
        <f t="shared" si="374"/>
        <v>5.3699999999999998E-2</v>
      </c>
      <c r="I651" s="89">
        <f t="shared" si="374"/>
        <v>4.5969999999999997E-2</v>
      </c>
      <c r="J651" s="89">
        <f t="shared" si="374"/>
        <v>0.22373999999999999</v>
      </c>
      <c r="K651" s="89">
        <f t="shared" si="374"/>
        <v>5.5849999999999997E-2</v>
      </c>
      <c r="L651" s="89">
        <f t="shared" si="374"/>
        <v>8.4870000000000001E-2</v>
      </c>
      <c r="M651" s="89">
        <f t="shared" si="374"/>
        <v>6.9499999999999996E-3</v>
      </c>
      <c r="N651" s="89">
        <f t="shared" si="374"/>
        <v>0</v>
      </c>
      <c r="O651" s="89">
        <f t="shared" si="374"/>
        <v>0</v>
      </c>
      <c r="P651" s="89">
        <f t="shared" si="374"/>
        <v>0</v>
      </c>
      <c r="Q651" s="89">
        <f t="shared" si="374"/>
        <v>0</v>
      </c>
      <c r="R651" s="89">
        <f t="shared" si="374"/>
        <v>0</v>
      </c>
      <c r="S651" s="89">
        <f t="shared" si="374"/>
        <v>0</v>
      </c>
      <c r="T651" s="89">
        <f t="shared" si="374"/>
        <v>0</v>
      </c>
      <c r="U651" s="89">
        <f t="shared" si="374"/>
        <v>0</v>
      </c>
      <c r="V651" s="89">
        <f t="shared" si="374"/>
        <v>0</v>
      </c>
      <c r="W651" s="89">
        <f t="shared" si="374"/>
        <v>0</v>
      </c>
      <c r="X651" s="89">
        <f t="shared" si="374"/>
        <v>0</v>
      </c>
      <c r="Y651" s="89">
        <f t="shared" si="374"/>
        <v>0</v>
      </c>
      <c r="Z651" s="89">
        <f t="shared" si="374"/>
        <v>0</v>
      </c>
      <c r="AA651" s="89">
        <f t="shared" si="374"/>
        <v>0</v>
      </c>
    </row>
    <row r="652" spans="1:27" ht="12.75" hidden="1" customHeight="1" outlineLevel="1" x14ac:dyDescent="0.2">
      <c r="A652" s="97" t="s">
        <v>2245</v>
      </c>
      <c r="B652" s="63" t="s">
        <v>242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53.7</v>
      </c>
      <c r="I652" s="44">
        <v>45.97</v>
      </c>
      <c r="J652" s="44">
        <v>223.74</v>
      </c>
      <c r="K652" s="44">
        <v>55.85</v>
      </c>
      <c r="L652" s="44">
        <v>84.87</v>
      </c>
      <c r="M652" s="44">
        <v>6.95</v>
      </c>
      <c r="N652" s="44">
        <v>0</v>
      </c>
      <c r="O652" s="44">
        <v>0</v>
      </c>
      <c r="P652" s="44">
        <v>0</v>
      </c>
      <c r="Q652" s="44">
        <v>0</v>
      </c>
      <c r="R652" s="44">
        <v>0</v>
      </c>
      <c r="S652" s="44">
        <v>0</v>
      </c>
      <c r="T652" s="44">
        <v>0</v>
      </c>
      <c r="U652" s="44">
        <v>0</v>
      </c>
      <c r="V652" s="44">
        <v>0</v>
      </c>
      <c r="W652" s="44">
        <v>0</v>
      </c>
      <c r="X652" s="44">
        <v>0</v>
      </c>
      <c r="Y652" s="44">
        <v>0</v>
      </c>
      <c r="Z652" s="44">
        <v>0</v>
      </c>
      <c r="AA652" s="44">
        <v>0</v>
      </c>
    </row>
    <row r="653" spans="1:27" collapsed="1" x14ac:dyDescent="0.2">
      <c r="A653" s="96" t="s">
        <v>2246</v>
      </c>
      <c r="B653" s="28" t="str">
        <f>"16"&amp;"."&amp;$B$776&amp;"."&amp;$B$777</f>
        <v>16.11.2023</v>
      </c>
      <c r="C653" s="88" t="s">
        <v>76</v>
      </c>
      <c r="D653" s="89">
        <f>ROUND((D654)/1000,5)</f>
        <v>0</v>
      </c>
      <c r="E653" s="89">
        <f t="shared" ref="E653:AA653" si="375">ROUND((E654)/1000,5)</f>
        <v>0</v>
      </c>
      <c r="F653" s="89">
        <f t="shared" si="375"/>
        <v>0</v>
      </c>
      <c r="G653" s="89">
        <f t="shared" si="375"/>
        <v>0</v>
      </c>
      <c r="H653" s="89">
        <f t="shared" si="375"/>
        <v>3.2530000000000003E-2</v>
      </c>
      <c r="I653" s="89">
        <f t="shared" si="375"/>
        <v>6.4229999999999995E-2</v>
      </c>
      <c r="J653" s="89">
        <f t="shared" si="375"/>
        <v>0.25170999999999999</v>
      </c>
      <c r="K653" s="89">
        <f t="shared" si="375"/>
        <v>0.18199000000000001</v>
      </c>
      <c r="L653" s="89">
        <f t="shared" si="375"/>
        <v>8.9499999999999996E-2</v>
      </c>
      <c r="M653" s="89">
        <f t="shared" si="375"/>
        <v>9.8449999999999996E-2</v>
      </c>
      <c r="N653" s="89">
        <f t="shared" si="375"/>
        <v>0</v>
      </c>
      <c r="O653" s="89">
        <f t="shared" si="375"/>
        <v>0</v>
      </c>
      <c r="P653" s="89">
        <f t="shared" si="375"/>
        <v>0</v>
      </c>
      <c r="Q653" s="89">
        <f t="shared" si="375"/>
        <v>3.2809999999999999E-2</v>
      </c>
      <c r="R653" s="89">
        <f t="shared" si="375"/>
        <v>6.1120000000000001E-2</v>
      </c>
      <c r="S653" s="89">
        <f t="shared" si="375"/>
        <v>0.13664999999999999</v>
      </c>
      <c r="T653" s="89">
        <f t="shared" si="375"/>
        <v>0.16375999999999999</v>
      </c>
      <c r="U653" s="89">
        <f t="shared" si="375"/>
        <v>5.1830000000000001E-2</v>
      </c>
      <c r="V653" s="89">
        <f t="shared" si="375"/>
        <v>0</v>
      </c>
      <c r="W653" s="89">
        <f t="shared" si="375"/>
        <v>0</v>
      </c>
      <c r="X653" s="89">
        <f t="shared" si="375"/>
        <v>0</v>
      </c>
      <c r="Y653" s="89">
        <f t="shared" si="375"/>
        <v>0</v>
      </c>
      <c r="Z653" s="89">
        <f t="shared" si="375"/>
        <v>0</v>
      </c>
      <c r="AA653" s="89">
        <f t="shared" si="375"/>
        <v>0</v>
      </c>
    </row>
    <row r="654" spans="1:27" ht="12.75" hidden="1" customHeight="1" outlineLevel="1" x14ac:dyDescent="0.2">
      <c r="A654" s="97" t="s">
        <v>2247</v>
      </c>
      <c r="B654" s="63" t="s">
        <v>242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32.53</v>
      </c>
      <c r="I654" s="44">
        <v>64.23</v>
      </c>
      <c r="J654" s="44">
        <v>251.71</v>
      </c>
      <c r="K654" s="44">
        <v>181.99</v>
      </c>
      <c r="L654" s="44">
        <v>89.5</v>
      </c>
      <c r="M654" s="44">
        <v>98.45</v>
      </c>
      <c r="N654" s="44">
        <v>0</v>
      </c>
      <c r="O654" s="44">
        <v>0</v>
      </c>
      <c r="P654" s="44">
        <v>0</v>
      </c>
      <c r="Q654" s="44">
        <v>32.81</v>
      </c>
      <c r="R654" s="44">
        <v>61.12</v>
      </c>
      <c r="S654" s="44">
        <v>136.65</v>
      </c>
      <c r="T654" s="44">
        <v>163.76</v>
      </c>
      <c r="U654" s="44">
        <v>51.83</v>
      </c>
      <c r="V654" s="44">
        <v>0</v>
      </c>
      <c r="W654" s="44">
        <v>0</v>
      </c>
      <c r="X654" s="44">
        <v>0</v>
      </c>
      <c r="Y654" s="44">
        <v>0</v>
      </c>
      <c r="Z654" s="44">
        <v>0</v>
      </c>
      <c r="AA654" s="44">
        <v>0</v>
      </c>
    </row>
    <row r="655" spans="1:27" collapsed="1" x14ac:dyDescent="0.2">
      <c r="A655" s="96" t="s">
        <v>2248</v>
      </c>
      <c r="B655" s="28" t="str">
        <f>"17"&amp;"."&amp;$B$776&amp;"."&amp;$B$777</f>
        <v>17.11.2023</v>
      </c>
      <c r="C655" s="88" t="s">
        <v>76</v>
      </c>
      <c r="D655" s="89">
        <f>ROUND((D656)/1000,5)</f>
        <v>0</v>
      </c>
      <c r="E655" s="89">
        <f t="shared" ref="E655:AA655" si="376">ROUND((E656)/1000,5)</f>
        <v>0</v>
      </c>
      <c r="F655" s="89">
        <f t="shared" si="376"/>
        <v>3.4299999999999999E-3</v>
      </c>
      <c r="G655" s="89">
        <f t="shared" si="376"/>
        <v>3.381E-2</v>
      </c>
      <c r="H655" s="89">
        <f t="shared" si="376"/>
        <v>6.7360000000000003E-2</v>
      </c>
      <c r="I655" s="89">
        <f t="shared" si="376"/>
        <v>6.6040000000000001E-2</v>
      </c>
      <c r="J655" s="89">
        <f t="shared" si="376"/>
        <v>0.16234999999999999</v>
      </c>
      <c r="K655" s="89">
        <f t="shared" si="376"/>
        <v>0.12581000000000001</v>
      </c>
      <c r="L655" s="89">
        <f t="shared" si="376"/>
        <v>9.3460000000000001E-2</v>
      </c>
      <c r="M655" s="89">
        <f t="shared" si="376"/>
        <v>1.9879999999999998E-2</v>
      </c>
      <c r="N655" s="89">
        <f t="shared" si="376"/>
        <v>0</v>
      </c>
      <c r="O655" s="89">
        <f t="shared" si="376"/>
        <v>0</v>
      </c>
      <c r="P655" s="89">
        <f t="shared" si="376"/>
        <v>1.9310000000000001E-2</v>
      </c>
      <c r="Q655" s="89">
        <f t="shared" si="376"/>
        <v>7.2300000000000003E-3</v>
      </c>
      <c r="R655" s="89">
        <f t="shared" si="376"/>
        <v>2.5329999999999998E-2</v>
      </c>
      <c r="S655" s="89">
        <f t="shared" si="376"/>
        <v>0.14151</v>
      </c>
      <c r="T655" s="89">
        <f t="shared" si="376"/>
        <v>0.13163</v>
      </c>
      <c r="U655" s="89">
        <f t="shared" si="376"/>
        <v>5.0310000000000001E-2</v>
      </c>
      <c r="V655" s="89">
        <f t="shared" si="376"/>
        <v>2.7820000000000001E-2</v>
      </c>
      <c r="W655" s="89">
        <f t="shared" si="376"/>
        <v>0</v>
      </c>
      <c r="X655" s="89">
        <f t="shared" si="376"/>
        <v>0</v>
      </c>
      <c r="Y655" s="89">
        <f t="shared" si="376"/>
        <v>0</v>
      </c>
      <c r="Z655" s="89">
        <f t="shared" si="376"/>
        <v>0</v>
      </c>
      <c r="AA655" s="89">
        <f t="shared" si="376"/>
        <v>0</v>
      </c>
    </row>
    <row r="656" spans="1:27" ht="12.75" hidden="1" customHeight="1" outlineLevel="1" x14ac:dyDescent="0.2">
      <c r="A656" s="97" t="s">
        <v>2249</v>
      </c>
      <c r="B656" s="63" t="s">
        <v>242</v>
      </c>
      <c r="C656" s="43" t="s">
        <v>79</v>
      </c>
      <c r="D656" s="44">
        <v>0</v>
      </c>
      <c r="E656" s="44">
        <v>0</v>
      </c>
      <c r="F656" s="44">
        <v>3.43</v>
      </c>
      <c r="G656" s="44">
        <v>33.81</v>
      </c>
      <c r="H656" s="44">
        <v>67.36</v>
      </c>
      <c r="I656" s="44">
        <v>66.040000000000006</v>
      </c>
      <c r="J656" s="44">
        <v>162.35</v>
      </c>
      <c r="K656" s="44">
        <v>125.81</v>
      </c>
      <c r="L656" s="44">
        <v>93.46</v>
      </c>
      <c r="M656" s="44">
        <v>19.88</v>
      </c>
      <c r="N656" s="44">
        <v>0</v>
      </c>
      <c r="O656" s="44">
        <v>0</v>
      </c>
      <c r="P656" s="44">
        <v>19.309999999999999</v>
      </c>
      <c r="Q656" s="44">
        <v>7.23</v>
      </c>
      <c r="R656" s="44">
        <v>25.33</v>
      </c>
      <c r="S656" s="44">
        <v>141.51</v>
      </c>
      <c r="T656" s="44">
        <v>131.63</v>
      </c>
      <c r="U656" s="44">
        <v>50.31</v>
      </c>
      <c r="V656" s="44">
        <v>27.82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collapsed="1" x14ac:dyDescent="0.2">
      <c r="A657" s="96" t="s">
        <v>2250</v>
      </c>
      <c r="B657" s="28" t="str">
        <f>"18"&amp;"."&amp;$B$776&amp;"."&amp;$B$777</f>
        <v>18.11.2023</v>
      </c>
      <c r="C657" s="88" t="s">
        <v>76</v>
      </c>
      <c r="D657" s="89">
        <f>ROUND((D658)/1000,5)</f>
        <v>0</v>
      </c>
      <c r="E657" s="89">
        <f t="shared" ref="E657:AA657" si="377">ROUND((E658)/1000,5)</f>
        <v>0</v>
      </c>
      <c r="F657" s="89">
        <f t="shared" si="377"/>
        <v>0</v>
      </c>
      <c r="G657" s="89">
        <f t="shared" si="377"/>
        <v>3.2550000000000003E-2</v>
      </c>
      <c r="H657" s="89">
        <f t="shared" si="377"/>
        <v>5.8029999999999998E-2</v>
      </c>
      <c r="I657" s="89">
        <f t="shared" si="377"/>
        <v>0.12806000000000001</v>
      </c>
      <c r="J657" s="89">
        <f t="shared" si="377"/>
        <v>0.10284</v>
      </c>
      <c r="K657" s="89">
        <f t="shared" si="377"/>
        <v>0.12156</v>
      </c>
      <c r="L657" s="89">
        <f t="shared" si="377"/>
        <v>0.15789</v>
      </c>
      <c r="M657" s="89">
        <f t="shared" si="377"/>
        <v>0.15236</v>
      </c>
      <c r="N657" s="89">
        <f t="shared" si="377"/>
        <v>0.17313000000000001</v>
      </c>
      <c r="O657" s="89">
        <f t="shared" si="377"/>
        <v>0.18564</v>
      </c>
      <c r="P657" s="89">
        <f t="shared" si="377"/>
        <v>0.22090000000000001</v>
      </c>
      <c r="Q657" s="89">
        <f t="shared" si="377"/>
        <v>0.22586999999999999</v>
      </c>
      <c r="R657" s="89">
        <f t="shared" si="377"/>
        <v>0.19872000000000001</v>
      </c>
      <c r="S657" s="89">
        <f t="shared" si="377"/>
        <v>0.20408999999999999</v>
      </c>
      <c r="T657" s="89">
        <f t="shared" si="377"/>
        <v>0.28220000000000001</v>
      </c>
      <c r="U657" s="89">
        <f t="shared" si="377"/>
        <v>0.23419999999999999</v>
      </c>
      <c r="V657" s="89">
        <f t="shared" si="377"/>
        <v>0.16117999999999999</v>
      </c>
      <c r="W657" s="89">
        <f t="shared" si="377"/>
        <v>1.9900000000000001E-2</v>
      </c>
      <c r="X657" s="89">
        <f t="shared" si="377"/>
        <v>0</v>
      </c>
      <c r="Y657" s="89">
        <f t="shared" si="377"/>
        <v>0</v>
      </c>
      <c r="Z657" s="89">
        <f t="shared" si="377"/>
        <v>0</v>
      </c>
      <c r="AA657" s="89">
        <f t="shared" si="377"/>
        <v>0</v>
      </c>
    </row>
    <row r="658" spans="1:27" ht="12.75" hidden="1" customHeight="1" outlineLevel="1" x14ac:dyDescent="0.2">
      <c r="A658" s="97" t="s">
        <v>2251</v>
      </c>
      <c r="B658" s="63" t="s">
        <v>242</v>
      </c>
      <c r="C658" s="43" t="s">
        <v>79</v>
      </c>
      <c r="D658" s="44">
        <v>0</v>
      </c>
      <c r="E658" s="44">
        <v>0</v>
      </c>
      <c r="F658" s="44">
        <v>0</v>
      </c>
      <c r="G658" s="44">
        <v>32.549999999999997</v>
      </c>
      <c r="H658" s="44">
        <v>58.03</v>
      </c>
      <c r="I658" s="44">
        <v>128.06</v>
      </c>
      <c r="J658" s="44">
        <v>102.84</v>
      </c>
      <c r="K658" s="44">
        <v>121.56</v>
      </c>
      <c r="L658" s="44">
        <v>157.88999999999999</v>
      </c>
      <c r="M658" s="44">
        <v>152.36000000000001</v>
      </c>
      <c r="N658" s="44">
        <v>173.13</v>
      </c>
      <c r="O658" s="44">
        <v>185.64</v>
      </c>
      <c r="P658" s="44">
        <v>220.9</v>
      </c>
      <c r="Q658" s="44">
        <v>225.87</v>
      </c>
      <c r="R658" s="44">
        <v>198.72</v>
      </c>
      <c r="S658" s="44">
        <v>204.09</v>
      </c>
      <c r="T658" s="44">
        <v>282.2</v>
      </c>
      <c r="U658" s="44">
        <v>234.2</v>
      </c>
      <c r="V658" s="44">
        <v>161.18</v>
      </c>
      <c r="W658" s="44">
        <v>19.899999999999999</v>
      </c>
      <c r="X658" s="44">
        <v>0</v>
      </c>
      <c r="Y658" s="44">
        <v>0</v>
      </c>
      <c r="Z658" s="44">
        <v>0</v>
      </c>
      <c r="AA658" s="44">
        <v>0</v>
      </c>
    </row>
    <row r="659" spans="1:27" collapsed="1" x14ac:dyDescent="0.2">
      <c r="A659" s="96" t="s">
        <v>2252</v>
      </c>
      <c r="B659" s="28" t="str">
        <f>"19"&amp;"."&amp;$B$776&amp;"."&amp;$B$777</f>
        <v>19.11.2023</v>
      </c>
      <c r="C659" s="88" t="s">
        <v>76</v>
      </c>
      <c r="D659" s="89">
        <f>ROUND((D660)/1000,5)</f>
        <v>0</v>
      </c>
      <c r="E659" s="89">
        <f t="shared" ref="E659:AA659" si="378">ROUND((E660)/1000,5)</f>
        <v>0</v>
      </c>
      <c r="F659" s="89">
        <f t="shared" si="378"/>
        <v>0</v>
      </c>
      <c r="G659" s="89">
        <f t="shared" si="378"/>
        <v>0</v>
      </c>
      <c r="H659" s="89">
        <f t="shared" si="378"/>
        <v>0</v>
      </c>
      <c r="I659" s="89">
        <f t="shared" si="378"/>
        <v>0</v>
      </c>
      <c r="J659" s="89">
        <f t="shared" si="378"/>
        <v>0.14613000000000001</v>
      </c>
      <c r="K659" s="89">
        <f t="shared" si="378"/>
        <v>0.10482</v>
      </c>
      <c r="L659" s="89">
        <f t="shared" si="378"/>
        <v>0.26439000000000001</v>
      </c>
      <c r="M659" s="89">
        <f t="shared" si="378"/>
        <v>0.13267999999999999</v>
      </c>
      <c r="N659" s="89">
        <f t="shared" si="378"/>
        <v>4.165E-2</v>
      </c>
      <c r="O659" s="89">
        <f t="shared" si="378"/>
        <v>6.4449999999999993E-2</v>
      </c>
      <c r="P659" s="89">
        <f t="shared" si="378"/>
        <v>6.1199999999999997E-2</v>
      </c>
      <c r="Q659" s="89">
        <f t="shared" si="378"/>
        <v>0.11394</v>
      </c>
      <c r="R659" s="89">
        <f t="shared" si="378"/>
        <v>0.11811000000000001</v>
      </c>
      <c r="S659" s="89">
        <f t="shared" si="378"/>
        <v>0.20910000000000001</v>
      </c>
      <c r="T659" s="89">
        <f t="shared" si="378"/>
        <v>0.41521000000000002</v>
      </c>
      <c r="U659" s="89">
        <f t="shared" si="378"/>
        <v>0.43004999999999999</v>
      </c>
      <c r="V659" s="89">
        <f t="shared" si="378"/>
        <v>0.43761</v>
      </c>
      <c r="W659" s="89">
        <f t="shared" si="378"/>
        <v>0.12864999999999999</v>
      </c>
      <c r="X659" s="89">
        <f t="shared" si="378"/>
        <v>0.11967999999999999</v>
      </c>
      <c r="Y659" s="89">
        <f t="shared" si="378"/>
        <v>0.16463</v>
      </c>
      <c r="Z659" s="89">
        <f t="shared" si="378"/>
        <v>5.289E-2</v>
      </c>
      <c r="AA659" s="89">
        <f t="shared" si="378"/>
        <v>2.1440000000000001E-2</v>
      </c>
    </row>
    <row r="660" spans="1:27" ht="12.75" hidden="1" customHeight="1" outlineLevel="1" x14ac:dyDescent="0.2">
      <c r="A660" s="97" t="s">
        <v>2253</v>
      </c>
      <c r="B660" s="63" t="s">
        <v>242</v>
      </c>
      <c r="C660" s="43" t="s">
        <v>79</v>
      </c>
      <c r="D660" s="44">
        <v>0</v>
      </c>
      <c r="E660" s="44">
        <v>0</v>
      </c>
      <c r="F660" s="44">
        <v>0</v>
      </c>
      <c r="G660" s="44">
        <v>0</v>
      </c>
      <c r="H660" s="44">
        <v>0</v>
      </c>
      <c r="I660" s="44">
        <v>0</v>
      </c>
      <c r="J660" s="44">
        <v>146.13</v>
      </c>
      <c r="K660" s="44">
        <v>104.82</v>
      </c>
      <c r="L660" s="44">
        <v>264.39</v>
      </c>
      <c r="M660" s="44">
        <v>132.68</v>
      </c>
      <c r="N660" s="44">
        <v>41.65</v>
      </c>
      <c r="O660" s="44">
        <v>64.45</v>
      </c>
      <c r="P660" s="44">
        <v>61.2</v>
      </c>
      <c r="Q660" s="44">
        <v>113.94</v>
      </c>
      <c r="R660" s="44">
        <v>118.11</v>
      </c>
      <c r="S660" s="44">
        <v>209.1</v>
      </c>
      <c r="T660" s="44">
        <v>415.21</v>
      </c>
      <c r="U660" s="44">
        <v>430.05</v>
      </c>
      <c r="V660" s="44">
        <v>437.61</v>
      </c>
      <c r="W660" s="44">
        <v>128.65</v>
      </c>
      <c r="X660" s="44">
        <v>119.68</v>
      </c>
      <c r="Y660" s="44">
        <v>164.63</v>
      </c>
      <c r="Z660" s="44">
        <v>52.89</v>
      </c>
      <c r="AA660" s="44">
        <v>21.44</v>
      </c>
    </row>
    <row r="661" spans="1:27" collapsed="1" x14ac:dyDescent="0.2">
      <c r="A661" s="96" t="s">
        <v>2254</v>
      </c>
      <c r="B661" s="28" t="str">
        <f>"20"&amp;"."&amp;$B$776&amp;"."&amp;$B$777</f>
        <v>20.11.2023</v>
      </c>
      <c r="C661" s="88" t="s">
        <v>76</v>
      </c>
      <c r="D661" s="89">
        <f>ROUND((D662)/1000,5)</f>
        <v>0</v>
      </c>
      <c r="E661" s="89">
        <f t="shared" ref="E661:AA661" si="379">ROUND((E662)/1000,5)</f>
        <v>7.2309999999999999E-2</v>
      </c>
      <c r="F661" s="89">
        <f t="shared" si="379"/>
        <v>7.3849999999999999E-2</v>
      </c>
      <c r="G661" s="89">
        <f t="shared" si="379"/>
        <v>9.9809999999999996E-2</v>
      </c>
      <c r="H661" s="89">
        <f t="shared" si="379"/>
        <v>0.21597</v>
      </c>
      <c r="I661" s="89">
        <f t="shared" si="379"/>
        <v>0.28410999999999997</v>
      </c>
      <c r="J661" s="89">
        <f t="shared" si="379"/>
        <v>0.49104999999999999</v>
      </c>
      <c r="K661" s="89">
        <f t="shared" si="379"/>
        <v>0.40462999999999999</v>
      </c>
      <c r="L661" s="89">
        <f t="shared" si="379"/>
        <v>0.40322000000000002</v>
      </c>
      <c r="M661" s="89">
        <f t="shared" si="379"/>
        <v>0.36891000000000002</v>
      </c>
      <c r="N661" s="89">
        <f t="shared" si="379"/>
        <v>0.34750999999999999</v>
      </c>
      <c r="O661" s="89">
        <f t="shared" si="379"/>
        <v>0.51424000000000003</v>
      </c>
      <c r="P661" s="89">
        <f t="shared" si="379"/>
        <v>0.55640999999999996</v>
      </c>
      <c r="Q661" s="89">
        <f t="shared" si="379"/>
        <v>0.49264000000000002</v>
      </c>
      <c r="R661" s="89">
        <f t="shared" si="379"/>
        <v>1.98386</v>
      </c>
      <c r="S661" s="89">
        <f t="shared" si="379"/>
        <v>2.8927900000000002</v>
      </c>
      <c r="T661" s="89">
        <f t="shared" si="379"/>
        <v>2.9134699999999998</v>
      </c>
      <c r="U661" s="89">
        <f t="shared" si="379"/>
        <v>2.8035999999999999</v>
      </c>
      <c r="V661" s="89">
        <f t="shared" si="379"/>
        <v>0.35838999999999999</v>
      </c>
      <c r="W661" s="89">
        <f t="shared" si="379"/>
        <v>0.26640999999999998</v>
      </c>
      <c r="X661" s="89">
        <f t="shared" si="379"/>
        <v>0.34455000000000002</v>
      </c>
      <c r="Y661" s="89">
        <f t="shared" si="379"/>
        <v>0.39457999999999999</v>
      </c>
      <c r="Z661" s="89">
        <f t="shared" si="379"/>
        <v>0.10741000000000001</v>
      </c>
      <c r="AA661" s="89">
        <f t="shared" si="379"/>
        <v>5.867E-2</v>
      </c>
    </row>
    <row r="662" spans="1:27" ht="12.75" hidden="1" customHeight="1" outlineLevel="1" x14ac:dyDescent="0.2">
      <c r="A662" s="97" t="s">
        <v>2255</v>
      </c>
      <c r="B662" s="63" t="s">
        <v>242</v>
      </c>
      <c r="C662" s="43" t="s">
        <v>79</v>
      </c>
      <c r="D662" s="44">
        <v>0</v>
      </c>
      <c r="E662" s="44">
        <v>72.31</v>
      </c>
      <c r="F662" s="44">
        <v>73.849999999999994</v>
      </c>
      <c r="G662" s="44">
        <v>99.81</v>
      </c>
      <c r="H662" s="44">
        <v>215.97</v>
      </c>
      <c r="I662" s="44">
        <v>284.11</v>
      </c>
      <c r="J662" s="44">
        <v>491.05</v>
      </c>
      <c r="K662" s="44">
        <v>404.63</v>
      </c>
      <c r="L662" s="44">
        <v>403.22</v>
      </c>
      <c r="M662" s="44">
        <v>368.91</v>
      </c>
      <c r="N662" s="44">
        <v>347.51</v>
      </c>
      <c r="O662" s="44">
        <v>514.24</v>
      </c>
      <c r="P662" s="44">
        <v>556.41</v>
      </c>
      <c r="Q662" s="44">
        <v>492.64</v>
      </c>
      <c r="R662" s="44">
        <v>1983.86</v>
      </c>
      <c r="S662" s="44">
        <v>2892.79</v>
      </c>
      <c r="T662" s="44">
        <v>2913.47</v>
      </c>
      <c r="U662" s="44">
        <v>2803.6</v>
      </c>
      <c r="V662" s="44">
        <v>358.39</v>
      </c>
      <c r="W662" s="44">
        <v>266.41000000000003</v>
      </c>
      <c r="X662" s="44">
        <v>344.55</v>
      </c>
      <c r="Y662" s="44">
        <v>394.58</v>
      </c>
      <c r="Z662" s="44">
        <v>107.41</v>
      </c>
      <c r="AA662" s="44">
        <v>58.67</v>
      </c>
    </row>
    <row r="663" spans="1:27" collapsed="1" x14ac:dyDescent="0.2">
      <c r="A663" s="96" t="s">
        <v>2256</v>
      </c>
      <c r="B663" s="28" t="str">
        <f>"21"&amp;"."&amp;$B$776&amp;"."&amp;$B$777</f>
        <v>21.11.2023</v>
      </c>
      <c r="C663" s="88" t="s">
        <v>76</v>
      </c>
      <c r="D663" s="89">
        <f>ROUND((D664)/1000,5)</f>
        <v>2.443E-2</v>
      </c>
      <c r="E663" s="89">
        <f t="shared" ref="E663:AA663" si="380">ROUND((E664)/1000,5)</f>
        <v>3.0859999999999999E-2</v>
      </c>
      <c r="F663" s="89">
        <f t="shared" si="380"/>
        <v>4.1169999999999998E-2</v>
      </c>
      <c r="G663" s="89">
        <f t="shared" si="380"/>
        <v>0</v>
      </c>
      <c r="H663" s="89">
        <f t="shared" si="380"/>
        <v>0.10536</v>
      </c>
      <c r="I663" s="89">
        <f t="shared" si="380"/>
        <v>0.29764000000000002</v>
      </c>
      <c r="J663" s="89">
        <f t="shared" si="380"/>
        <v>0.58940999999999999</v>
      </c>
      <c r="K663" s="89">
        <f t="shared" si="380"/>
        <v>0.44156000000000001</v>
      </c>
      <c r="L663" s="89">
        <f t="shared" si="380"/>
        <v>0.36708000000000002</v>
      </c>
      <c r="M663" s="89">
        <f t="shared" si="380"/>
        <v>0.22553000000000001</v>
      </c>
      <c r="N663" s="89">
        <f t="shared" si="380"/>
        <v>2.0029999999999999E-2</v>
      </c>
      <c r="O663" s="89">
        <f t="shared" si="380"/>
        <v>0.16313</v>
      </c>
      <c r="P663" s="89">
        <f t="shared" si="380"/>
        <v>0.30657000000000001</v>
      </c>
      <c r="Q663" s="89">
        <f t="shared" si="380"/>
        <v>0.45107999999999998</v>
      </c>
      <c r="R663" s="89">
        <f t="shared" si="380"/>
        <v>0.47942000000000001</v>
      </c>
      <c r="S663" s="89">
        <f t="shared" si="380"/>
        <v>0.69535999999999998</v>
      </c>
      <c r="T663" s="89">
        <f t="shared" si="380"/>
        <v>0.67293000000000003</v>
      </c>
      <c r="U663" s="89">
        <f t="shared" si="380"/>
        <v>0.38024999999999998</v>
      </c>
      <c r="V663" s="89">
        <f t="shared" si="380"/>
        <v>1.1860000000000001E-2</v>
      </c>
      <c r="W663" s="89">
        <f t="shared" si="380"/>
        <v>9.5149999999999998E-2</v>
      </c>
      <c r="X663" s="89">
        <f t="shared" si="380"/>
        <v>0.22993</v>
      </c>
      <c r="Y663" s="89">
        <f t="shared" si="380"/>
        <v>0.28876000000000002</v>
      </c>
      <c r="Z663" s="89">
        <f t="shared" si="380"/>
        <v>0</v>
      </c>
      <c r="AA663" s="89">
        <f t="shared" si="380"/>
        <v>0</v>
      </c>
    </row>
    <row r="664" spans="1:27" ht="12.75" hidden="1" customHeight="1" outlineLevel="1" x14ac:dyDescent="0.2">
      <c r="A664" s="97" t="s">
        <v>2257</v>
      </c>
      <c r="B664" s="63" t="s">
        <v>242</v>
      </c>
      <c r="C664" s="43" t="s">
        <v>79</v>
      </c>
      <c r="D664" s="44">
        <v>24.43</v>
      </c>
      <c r="E664" s="44">
        <v>30.86</v>
      </c>
      <c r="F664" s="44">
        <v>41.17</v>
      </c>
      <c r="G664" s="44">
        <v>0</v>
      </c>
      <c r="H664" s="44">
        <v>105.36</v>
      </c>
      <c r="I664" s="44">
        <v>297.64</v>
      </c>
      <c r="J664" s="44">
        <v>589.41</v>
      </c>
      <c r="K664" s="44">
        <v>441.56</v>
      </c>
      <c r="L664" s="44">
        <v>367.08</v>
      </c>
      <c r="M664" s="44">
        <v>225.53</v>
      </c>
      <c r="N664" s="44">
        <v>20.03</v>
      </c>
      <c r="O664" s="44">
        <v>163.13</v>
      </c>
      <c r="P664" s="44">
        <v>306.57</v>
      </c>
      <c r="Q664" s="44">
        <v>451.08</v>
      </c>
      <c r="R664" s="44">
        <v>479.42</v>
      </c>
      <c r="S664" s="44">
        <v>695.36</v>
      </c>
      <c r="T664" s="44">
        <v>672.93</v>
      </c>
      <c r="U664" s="44">
        <v>380.25</v>
      </c>
      <c r="V664" s="44">
        <v>11.86</v>
      </c>
      <c r="W664" s="44">
        <v>95.15</v>
      </c>
      <c r="X664" s="44">
        <v>229.93</v>
      </c>
      <c r="Y664" s="44">
        <v>288.76</v>
      </c>
      <c r="Z664" s="44">
        <v>0</v>
      </c>
      <c r="AA664" s="44">
        <v>0</v>
      </c>
    </row>
    <row r="665" spans="1:27" collapsed="1" x14ac:dyDescent="0.2">
      <c r="A665" s="96" t="s">
        <v>2258</v>
      </c>
      <c r="B665" s="28" t="str">
        <f>"22"&amp;"."&amp;$B$776&amp;"."&amp;$B$777</f>
        <v>22.11.2023</v>
      </c>
      <c r="C665" s="88" t="s">
        <v>76</v>
      </c>
      <c r="D665" s="89">
        <f>ROUND((D666)/1000,5)</f>
        <v>0</v>
      </c>
      <c r="E665" s="89">
        <f t="shared" ref="E665:AA665" si="381">ROUND((E666)/1000,5)</f>
        <v>0</v>
      </c>
      <c r="F665" s="89">
        <f t="shared" si="381"/>
        <v>1.2E-4</v>
      </c>
      <c r="G665" s="89">
        <f t="shared" si="381"/>
        <v>0</v>
      </c>
      <c r="H665" s="89">
        <f t="shared" si="381"/>
        <v>4.0059999999999998E-2</v>
      </c>
      <c r="I665" s="89">
        <f t="shared" si="381"/>
        <v>0.29774</v>
      </c>
      <c r="J665" s="89">
        <f t="shared" si="381"/>
        <v>0.46947</v>
      </c>
      <c r="K665" s="89">
        <f t="shared" si="381"/>
        <v>0.307</v>
      </c>
      <c r="L665" s="89">
        <f t="shared" si="381"/>
        <v>0.20472000000000001</v>
      </c>
      <c r="M665" s="89">
        <f t="shared" si="381"/>
        <v>0.1741</v>
      </c>
      <c r="N665" s="89">
        <f t="shared" si="381"/>
        <v>0.15239</v>
      </c>
      <c r="O665" s="89">
        <f t="shared" si="381"/>
        <v>0.31074000000000002</v>
      </c>
      <c r="P665" s="89">
        <f t="shared" si="381"/>
        <v>0.47622999999999999</v>
      </c>
      <c r="Q665" s="89">
        <f t="shared" si="381"/>
        <v>0.43648999999999999</v>
      </c>
      <c r="R665" s="89">
        <f t="shared" si="381"/>
        <v>1.3259399999999999</v>
      </c>
      <c r="S665" s="89">
        <f t="shared" si="381"/>
        <v>2.6518700000000002</v>
      </c>
      <c r="T665" s="89">
        <f t="shared" si="381"/>
        <v>1.76278</v>
      </c>
      <c r="U665" s="89">
        <f t="shared" si="381"/>
        <v>1.7398899999999999</v>
      </c>
      <c r="V665" s="89">
        <f t="shared" si="381"/>
        <v>0.44257999999999997</v>
      </c>
      <c r="W665" s="89">
        <f t="shared" si="381"/>
        <v>0.27633999999999997</v>
      </c>
      <c r="X665" s="89">
        <f t="shared" si="381"/>
        <v>0.33767000000000003</v>
      </c>
      <c r="Y665" s="89">
        <f t="shared" si="381"/>
        <v>0.17016000000000001</v>
      </c>
      <c r="Z665" s="89">
        <f t="shared" si="381"/>
        <v>0</v>
      </c>
      <c r="AA665" s="89">
        <f t="shared" si="381"/>
        <v>0</v>
      </c>
    </row>
    <row r="666" spans="1:27" ht="12.75" hidden="1" customHeight="1" outlineLevel="1" x14ac:dyDescent="0.2">
      <c r="A666" s="97" t="s">
        <v>2259</v>
      </c>
      <c r="B666" s="63" t="s">
        <v>242</v>
      </c>
      <c r="C666" s="43" t="s">
        <v>79</v>
      </c>
      <c r="D666" s="44">
        <v>0</v>
      </c>
      <c r="E666" s="44">
        <v>0</v>
      </c>
      <c r="F666" s="44">
        <v>0.12</v>
      </c>
      <c r="G666" s="44">
        <v>0</v>
      </c>
      <c r="H666" s="44">
        <v>40.06</v>
      </c>
      <c r="I666" s="44">
        <v>297.74</v>
      </c>
      <c r="J666" s="44">
        <v>469.47</v>
      </c>
      <c r="K666" s="44">
        <v>307</v>
      </c>
      <c r="L666" s="44">
        <v>204.72</v>
      </c>
      <c r="M666" s="44">
        <v>174.1</v>
      </c>
      <c r="N666" s="44">
        <v>152.38999999999999</v>
      </c>
      <c r="O666" s="44">
        <v>310.74</v>
      </c>
      <c r="P666" s="44">
        <v>476.23</v>
      </c>
      <c r="Q666" s="44">
        <v>436.49</v>
      </c>
      <c r="R666" s="44">
        <v>1325.94</v>
      </c>
      <c r="S666" s="44">
        <v>2651.87</v>
      </c>
      <c r="T666" s="44">
        <v>1762.78</v>
      </c>
      <c r="U666" s="44">
        <v>1739.89</v>
      </c>
      <c r="V666" s="44">
        <v>442.58</v>
      </c>
      <c r="W666" s="44">
        <v>276.33999999999997</v>
      </c>
      <c r="X666" s="44">
        <v>337.67</v>
      </c>
      <c r="Y666" s="44">
        <v>170.16</v>
      </c>
      <c r="Z666" s="44">
        <v>0</v>
      </c>
      <c r="AA666" s="44">
        <v>0</v>
      </c>
    </row>
    <row r="667" spans="1:27" collapsed="1" x14ac:dyDescent="0.2">
      <c r="A667" s="96" t="s">
        <v>2260</v>
      </c>
      <c r="B667" s="28" t="str">
        <f>"23"&amp;"."&amp;$B$776&amp;"."&amp;$B$777</f>
        <v>23.11.2023</v>
      </c>
      <c r="C667" s="88" t="s">
        <v>76</v>
      </c>
      <c r="D667" s="89">
        <f>ROUND((D668)/1000,5)</f>
        <v>0</v>
      </c>
      <c r="E667" s="89">
        <f t="shared" ref="E667:AA667" si="382">ROUND((E668)/1000,5)</f>
        <v>0</v>
      </c>
      <c r="F667" s="89">
        <f t="shared" si="382"/>
        <v>0</v>
      </c>
      <c r="G667" s="89">
        <f t="shared" si="382"/>
        <v>0</v>
      </c>
      <c r="H667" s="89">
        <f t="shared" si="382"/>
        <v>5.8569999999999997E-2</v>
      </c>
      <c r="I667" s="89">
        <f t="shared" si="382"/>
        <v>8.3379999999999996E-2</v>
      </c>
      <c r="J667" s="89">
        <f t="shared" si="382"/>
        <v>0.46761999999999998</v>
      </c>
      <c r="K667" s="89">
        <f t="shared" si="382"/>
        <v>0.42662</v>
      </c>
      <c r="L667" s="89">
        <f t="shared" si="382"/>
        <v>0.31140000000000001</v>
      </c>
      <c r="M667" s="89">
        <f t="shared" si="382"/>
        <v>0.51444000000000001</v>
      </c>
      <c r="N667" s="89">
        <f t="shared" si="382"/>
        <v>1.3595600000000001</v>
      </c>
      <c r="O667" s="89">
        <f t="shared" si="382"/>
        <v>0.54852000000000001</v>
      </c>
      <c r="P667" s="89">
        <f t="shared" si="382"/>
        <v>0.35278999999999999</v>
      </c>
      <c r="Q667" s="89">
        <f t="shared" si="382"/>
        <v>0.32957999999999998</v>
      </c>
      <c r="R667" s="89">
        <f t="shared" si="382"/>
        <v>0.40453</v>
      </c>
      <c r="S667" s="89">
        <f t="shared" si="382"/>
        <v>2.7714699999999999</v>
      </c>
      <c r="T667" s="89">
        <f t="shared" si="382"/>
        <v>2.75115</v>
      </c>
      <c r="U667" s="89">
        <f t="shared" si="382"/>
        <v>1.3579699999999999</v>
      </c>
      <c r="V667" s="89">
        <f t="shared" si="382"/>
        <v>0.68111999999999995</v>
      </c>
      <c r="W667" s="89">
        <f t="shared" si="382"/>
        <v>0.49219000000000002</v>
      </c>
      <c r="X667" s="89">
        <f t="shared" si="382"/>
        <v>0.2979</v>
      </c>
      <c r="Y667" s="89">
        <f t="shared" si="382"/>
        <v>4.4000000000000002E-4</v>
      </c>
      <c r="Z667" s="89">
        <f t="shared" si="382"/>
        <v>0</v>
      </c>
      <c r="AA667" s="89">
        <f t="shared" si="382"/>
        <v>0</v>
      </c>
    </row>
    <row r="668" spans="1:27" ht="12.75" hidden="1" customHeight="1" outlineLevel="1" x14ac:dyDescent="0.2">
      <c r="A668" s="97" t="s">
        <v>2261</v>
      </c>
      <c r="B668" s="63" t="s">
        <v>242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58.57</v>
      </c>
      <c r="I668" s="44">
        <v>83.38</v>
      </c>
      <c r="J668" s="44">
        <v>467.62</v>
      </c>
      <c r="K668" s="44">
        <v>426.62</v>
      </c>
      <c r="L668" s="44">
        <v>311.39999999999998</v>
      </c>
      <c r="M668" s="44">
        <v>514.44000000000005</v>
      </c>
      <c r="N668" s="44">
        <v>1359.56</v>
      </c>
      <c r="O668" s="44">
        <v>548.52</v>
      </c>
      <c r="P668" s="44">
        <v>352.79</v>
      </c>
      <c r="Q668" s="44">
        <v>329.58</v>
      </c>
      <c r="R668" s="44">
        <v>404.53</v>
      </c>
      <c r="S668" s="44">
        <v>2771.47</v>
      </c>
      <c r="T668" s="44">
        <v>2751.15</v>
      </c>
      <c r="U668" s="44">
        <v>1357.97</v>
      </c>
      <c r="V668" s="44">
        <v>681.12</v>
      </c>
      <c r="W668" s="44">
        <v>492.19</v>
      </c>
      <c r="X668" s="44">
        <v>297.89999999999998</v>
      </c>
      <c r="Y668" s="44">
        <v>0.44</v>
      </c>
      <c r="Z668" s="44">
        <v>0</v>
      </c>
      <c r="AA668" s="44">
        <v>0</v>
      </c>
    </row>
    <row r="669" spans="1:27" collapsed="1" x14ac:dyDescent="0.2">
      <c r="A669" s="96" t="s">
        <v>2262</v>
      </c>
      <c r="B669" s="28" t="str">
        <f>"24"&amp;"."&amp;$B$776&amp;"."&amp;$B$777</f>
        <v>24.11.2023</v>
      </c>
      <c r="C669" s="88" t="s">
        <v>76</v>
      </c>
      <c r="D669" s="89">
        <f>ROUND((D670)/1000,5)</f>
        <v>0</v>
      </c>
      <c r="E669" s="89">
        <f t="shared" ref="E669:AA669" si="383">ROUND((E670)/1000,5)</f>
        <v>2.8549999999999999E-2</v>
      </c>
      <c r="F669" s="89">
        <f t="shared" si="383"/>
        <v>1.3999999999999999E-4</v>
      </c>
      <c r="G669" s="89">
        <f t="shared" si="383"/>
        <v>0.16175999999999999</v>
      </c>
      <c r="H669" s="89">
        <f t="shared" si="383"/>
        <v>0.19120999999999999</v>
      </c>
      <c r="I669" s="89">
        <f t="shared" si="383"/>
        <v>0.22048000000000001</v>
      </c>
      <c r="J669" s="89">
        <f t="shared" si="383"/>
        <v>0.60507999999999995</v>
      </c>
      <c r="K669" s="89">
        <f t="shared" si="383"/>
        <v>0.55279999999999996</v>
      </c>
      <c r="L669" s="89">
        <f t="shared" si="383"/>
        <v>0.27433999999999997</v>
      </c>
      <c r="M669" s="89">
        <f t="shared" si="383"/>
        <v>0.23279</v>
      </c>
      <c r="N669" s="89">
        <f t="shared" si="383"/>
        <v>0.24573999999999999</v>
      </c>
      <c r="O669" s="89">
        <f t="shared" si="383"/>
        <v>0.24659</v>
      </c>
      <c r="P669" s="89">
        <f t="shared" si="383"/>
        <v>0.46364</v>
      </c>
      <c r="Q669" s="89">
        <f t="shared" si="383"/>
        <v>0.29608000000000001</v>
      </c>
      <c r="R669" s="89">
        <f t="shared" si="383"/>
        <v>0.27472999999999997</v>
      </c>
      <c r="S669" s="89">
        <f t="shared" si="383"/>
        <v>0.24535999999999999</v>
      </c>
      <c r="T669" s="89">
        <f t="shared" si="383"/>
        <v>0.23413999999999999</v>
      </c>
      <c r="U669" s="89">
        <f t="shared" si="383"/>
        <v>0.21779999999999999</v>
      </c>
      <c r="V669" s="89">
        <f t="shared" si="383"/>
        <v>0.13458999999999999</v>
      </c>
      <c r="W669" s="89">
        <f t="shared" si="383"/>
        <v>0.22139</v>
      </c>
      <c r="X669" s="89">
        <f t="shared" si="383"/>
        <v>0.18337999999999999</v>
      </c>
      <c r="Y669" s="89">
        <f t="shared" si="383"/>
        <v>0.14649000000000001</v>
      </c>
      <c r="Z669" s="89">
        <f t="shared" si="383"/>
        <v>0</v>
      </c>
      <c r="AA669" s="89">
        <f t="shared" si="383"/>
        <v>0</v>
      </c>
    </row>
    <row r="670" spans="1:27" ht="12.75" hidden="1" customHeight="1" outlineLevel="1" x14ac:dyDescent="0.2">
      <c r="A670" s="97" t="s">
        <v>2263</v>
      </c>
      <c r="B670" s="63" t="s">
        <v>242</v>
      </c>
      <c r="C670" s="43" t="s">
        <v>79</v>
      </c>
      <c r="D670" s="44">
        <v>0</v>
      </c>
      <c r="E670" s="44">
        <v>28.55</v>
      </c>
      <c r="F670" s="44">
        <v>0.14000000000000001</v>
      </c>
      <c r="G670" s="44">
        <v>161.76</v>
      </c>
      <c r="H670" s="44">
        <v>191.21</v>
      </c>
      <c r="I670" s="44">
        <v>220.48</v>
      </c>
      <c r="J670" s="44">
        <v>605.08000000000004</v>
      </c>
      <c r="K670" s="44">
        <v>552.79999999999995</v>
      </c>
      <c r="L670" s="44">
        <v>274.33999999999997</v>
      </c>
      <c r="M670" s="44">
        <v>232.79</v>
      </c>
      <c r="N670" s="44">
        <v>245.74</v>
      </c>
      <c r="O670" s="44">
        <v>246.59</v>
      </c>
      <c r="P670" s="44">
        <v>463.64</v>
      </c>
      <c r="Q670" s="44">
        <v>296.08</v>
      </c>
      <c r="R670" s="44">
        <v>274.73</v>
      </c>
      <c r="S670" s="44">
        <v>245.36</v>
      </c>
      <c r="T670" s="44">
        <v>234.14</v>
      </c>
      <c r="U670" s="44">
        <v>217.8</v>
      </c>
      <c r="V670" s="44">
        <v>134.59</v>
      </c>
      <c r="W670" s="44">
        <v>221.39</v>
      </c>
      <c r="X670" s="44">
        <v>183.38</v>
      </c>
      <c r="Y670" s="44">
        <v>146.49</v>
      </c>
      <c r="Z670" s="44">
        <v>0</v>
      </c>
      <c r="AA670" s="44">
        <v>0</v>
      </c>
    </row>
    <row r="671" spans="1:27" collapsed="1" x14ac:dyDescent="0.2">
      <c r="A671" s="96" t="s">
        <v>2264</v>
      </c>
      <c r="B671" s="28" t="str">
        <f>"25"&amp;"."&amp;$B$776&amp;"."&amp;$B$777</f>
        <v>25.11.2023</v>
      </c>
      <c r="C671" s="88" t="s">
        <v>76</v>
      </c>
      <c r="D671" s="89">
        <f>ROUND((D672)/1000,5)</f>
        <v>3.2000000000000003E-4</v>
      </c>
      <c r="E671" s="89">
        <f t="shared" ref="E671:AA671" si="384">ROUND((E672)/1000,5)</f>
        <v>4.258E-2</v>
      </c>
      <c r="F671" s="89">
        <f t="shared" si="384"/>
        <v>0.14887</v>
      </c>
      <c r="G671" s="89">
        <f t="shared" si="384"/>
        <v>0.13893</v>
      </c>
      <c r="H671" s="89">
        <f t="shared" si="384"/>
        <v>0.10269</v>
      </c>
      <c r="I671" s="89">
        <f t="shared" si="384"/>
        <v>0.27768999999999999</v>
      </c>
      <c r="J671" s="89">
        <f t="shared" si="384"/>
        <v>0.42498000000000002</v>
      </c>
      <c r="K671" s="89">
        <f t="shared" si="384"/>
        <v>0.39050000000000001</v>
      </c>
      <c r="L671" s="89">
        <f t="shared" si="384"/>
        <v>0.29249000000000003</v>
      </c>
      <c r="M671" s="89">
        <f t="shared" si="384"/>
        <v>0.18045</v>
      </c>
      <c r="N671" s="89">
        <f t="shared" si="384"/>
        <v>0.12378</v>
      </c>
      <c r="O671" s="89">
        <f t="shared" si="384"/>
        <v>0.26766000000000001</v>
      </c>
      <c r="P671" s="89">
        <f t="shared" si="384"/>
        <v>0.27816000000000002</v>
      </c>
      <c r="Q671" s="89">
        <f t="shared" si="384"/>
        <v>0.29977999999999999</v>
      </c>
      <c r="R671" s="89">
        <f t="shared" si="384"/>
        <v>0.25977</v>
      </c>
      <c r="S671" s="89">
        <f t="shared" si="384"/>
        <v>0.28216999999999998</v>
      </c>
      <c r="T671" s="89">
        <f t="shared" si="384"/>
        <v>0.33163999999999999</v>
      </c>
      <c r="U671" s="89">
        <f t="shared" si="384"/>
        <v>0.28864000000000001</v>
      </c>
      <c r="V671" s="89">
        <f t="shared" si="384"/>
        <v>0</v>
      </c>
      <c r="W671" s="89">
        <f t="shared" si="384"/>
        <v>1.06E-2</v>
      </c>
      <c r="X671" s="89">
        <f t="shared" si="384"/>
        <v>0</v>
      </c>
      <c r="Y671" s="89">
        <f t="shared" si="384"/>
        <v>1.1469999999999999E-2</v>
      </c>
      <c r="Z671" s="89">
        <f t="shared" si="384"/>
        <v>0</v>
      </c>
      <c r="AA671" s="89">
        <f t="shared" si="384"/>
        <v>0</v>
      </c>
    </row>
    <row r="672" spans="1:27" ht="12.75" hidden="1" customHeight="1" outlineLevel="1" x14ac:dyDescent="0.2">
      <c r="A672" s="97" t="s">
        <v>2265</v>
      </c>
      <c r="B672" s="63" t="s">
        <v>242</v>
      </c>
      <c r="C672" s="43" t="s">
        <v>79</v>
      </c>
      <c r="D672" s="44">
        <v>0.32</v>
      </c>
      <c r="E672" s="44">
        <v>42.58</v>
      </c>
      <c r="F672" s="44">
        <v>148.87</v>
      </c>
      <c r="G672" s="44">
        <v>138.93</v>
      </c>
      <c r="H672" s="44">
        <v>102.69</v>
      </c>
      <c r="I672" s="44">
        <v>277.69</v>
      </c>
      <c r="J672" s="44">
        <v>424.98</v>
      </c>
      <c r="K672" s="44">
        <v>390.5</v>
      </c>
      <c r="L672" s="44">
        <v>292.49</v>
      </c>
      <c r="M672" s="44">
        <v>180.45</v>
      </c>
      <c r="N672" s="44">
        <v>123.78</v>
      </c>
      <c r="O672" s="44">
        <v>267.66000000000003</v>
      </c>
      <c r="P672" s="44">
        <v>278.16000000000003</v>
      </c>
      <c r="Q672" s="44">
        <v>299.77999999999997</v>
      </c>
      <c r="R672" s="44">
        <v>259.77</v>
      </c>
      <c r="S672" s="44">
        <v>282.17</v>
      </c>
      <c r="T672" s="44">
        <v>331.64</v>
      </c>
      <c r="U672" s="44">
        <v>288.64</v>
      </c>
      <c r="V672" s="44">
        <v>0</v>
      </c>
      <c r="W672" s="44">
        <v>10.6</v>
      </c>
      <c r="X672" s="44">
        <v>0</v>
      </c>
      <c r="Y672" s="44">
        <v>11.47</v>
      </c>
      <c r="Z672" s="44">
        <v>0</v>
      </c>
      <c r="AA672" s="44">
        <v>0</v>
      </c>
    </row>
    <row r="673" spans="1:27" collapsed="1" x14ac:dyDescent="0.2">
      <c r="A673" s="96" t="s">
        <v>2266</v>
      </c>
      <c r="B673" s="28" t="str">
        <f>"26"&amp;"."&amp;$B$776&amp;"."&amp;$B$777</f>
        <v>26.11.2023</v>
      </c>
      <c r="C673" s="88" t="s">
        <v>76</v>
      </c>
      <c r="D673" s="89">
        <f>ROUND((D674)/1000,5)</f>
        <v>1.2E-4</v>
      </c>
      <c r="E673" s="89">
        <f t="shared" ref="E673:AA673" si="385">ROUND((E674)/1000,5)</f>
        <v>0</v>
      </c>
      <c r="F673" s="89">
        <f t="shared" si="385"/>
        <v>0</v>
      </c>
      <c r="G673" s="89">
        <f t="shared" si="385"/>
        <v>0</v>
      </c>
      <c r="H673" s="89">
        <f t="shared" si="385"/>
        <v>0</v>
      </c>
      <c r="I673" s="89">
        <f t="shared" si="385"/>
        <v>0</v>
      </c>
      <c r="J673" s="89">
        <f t="shared" si="385"/>
        <v>0</v>
      </c>
      <c r="K673" s="89">
        <f t="shared" si="385"/>
        <v>0</v>
      </c>
      <c r="L673" s="89">
        <f t="shared" si="385"/>
        <v>2.5319999999999999E-2</v>
      </c>
      <c r="M673" s="89">
        <f t="shared" si="385"/>
        <v>9.4000000000000004E-3</v>
      </c>
      <c r="N673" s="89">
        <f t="shared" si="385"/>
        <v>3.5200000000000001E-3</v>
      </c>
      <c r="O673" s="89">
        <f t="shared" si="385"/>
        <v>1.172E-2</v>
      </c>
      <c r="P673" s="89">
        <f t="shared" si="385"/>
        <v>0</v>
      </c>
      <c r="Q673" s="89">
        <f t="shared" si="385"/>
        <v>0</v>
      </c>
      <c r="R673" s="89">
        <f t="shared" si="385"/>
        <v>1.115E-2</v>
      </c>
      <c r="S673" s="89">
        <f t="shared" si="385"/>
        <v>0</v>
      </c>
      <c r="T673" s="89">
        <f t="shared" si="385"/>
        <v>5.5599999999999998E-3</v>
      </c>
      <c r="U673" s="89">
        <f t="shared" si="385"/>
        <v>0</v>
      </c>
      <c r="V673" s="89">
        <f t="shared" si="385"/>
        <v>0</v>
      </c>
      <c r="W673" s="89">
        <f t="shared" si="385"/>
        <v>0</v>
      </c>
      <c r="X673" s="89">
        <f t="shared" si="385"/>
        <v>0</v>
      </c>
      <c r="Y673" s="89">
        <f t="shared" si="385"/>
        <v>0</v>
      </c>
      <c r="Z673" s="89">
        <f t="shared" si="385"/>
        <v>0</v>
      </c>
      <c r="AA673" s="89">
        <f t="shared" si="385"/>
        <v>0</v>
      </c>
    </row>
    <row r="674" spans="1:27" ht="12.75" hidden="1" customHeight="1" outlineLevel="1" x14ac:dyDescent="0.2">
      <c r="A674" s="97" t="s">
        <v>2267</v>
      </c>
      <c r="B674" s="63" t="s">
        <v>242</v>
      </c>
      <c r="C674" s="43" t="s">
        <v>79</v>
      </c>
      <c r="D674" s="44">
        <v>0.12</v>
      </c>
      <c r="E674" s="44">
        <v>0</v>
      </c>
      <c r="F674" s="44">
        <v>0</v>
      </c>
      <c r="G674" s="44">
        <v>0</v>
      </c>
      <c r="H674" s="44">
        <v>0</v>
      </c>
      <c r="I674" s="44">
        <v>0</v>
      </c>
      <c r="J674" s="44">
        <v>0</v>
      </c>
      <c r="K674" s="44">
        <v>0</v>
      </c>
      <c r="L674" s="44">
        <v>25.32</v>
      </c>
      <c r="M674" s="44">
        <v>9.4</v>
      </c>
      <c r="N674" s="44">
        <v>3.52</v>
      </c>
      <c r="O674" s="44">
        <v>11.72</v>
      </c>
      <c r="P674" s="44">
        <v>0</v>
      </c>
      <c r="Q674" s="44">
        <v>0</v>
      </c>
      <c r="R674" s="44">
        <v>11.15</v>
      </c>
      <c r="S674" s="44">
        <v>0</v>
      </c>
      <c r="T674" s="44">
        <v>5.56</v>
      </c>
      <c r="U674" s="44">
        <v>0</v>
      </c>
      <c r="V674" s="44">
        <v>0</v>
      </c>
      <c r="W674" s="44">
        <v>0</v>
      </c>
      <c r="X674" s="44">
        <v>0</v>
      </c>
      <c r="Y674" s="44">
        <v>0</v>
      </c>
      <c r="Z674" s="44">
        <v>0</v>
      </c>
      <c r="AA674" s="44">
        <v>0</v>
      </c>
    </row>
    <row r="675" spans="1:27" collapsed="1" x14ac:dyDescent="0.2">
      <c r="A675" s="96" t="s">
        <v>2268</v>
      </c>
      <c r="B675" s="28" t="str">
        <f>"27"&amp;"."&amp;$B$776&amp;"."&amp;$B$777</f>
        <v>27.11.2023</v>
      </c>
      <c r="C675" s="88" t="s">
        <v>76</v>
      </c>
      <c r="D675" s="89">
        <f>ROUND((D676)/1000,5)</f>
        <v>0</v>
      </c>
      <c r="E675" s="89">
        <f t="shared" ref="E675:AA675" si="386">ROUND((E676)/1000,5)</f>
        <v>0</v>
      </c>
      <c r="F675" s="89">
        <f t="shared" si="386"/>
        <v>0</v>
      </c>
      <c r="G675" s="89">
        <f t="shared" si="386"/>
        <v>5.3440000000000001E-2</v>
      </c>
      <c r="H675" s="89">
        <f t="shared" si="386"/>
        <v>9.0579999999999994E-2</v>
      </c>
      <c r="I675" s="89">
        <f t="shared" si="386"/>
        <v>6.9849999999999995E-2</v>
      </c>
      <c r="J675" s="89">
        <f t="shared" si="386"/>
        <v>0.36388999999999999</v>
      </c>
      <c r="K675" s="89">
        <f t="shared" si="386"/>
        <v>0.24907000000000001</v>
      </c>
      <c r="L675" s="89">
        <f t="shared" si="386"/>
        <v>0.39162000000000002</v>
      </c>
      <c r="M675" s="89">
        <f t="shared" si="386"/>
        <v>7.0319999999999994E-2</v>
      </c>
      <c r="N675" s="89">
        <f t="shared" si="386"/>
        <v>4.2220000000000001E-2</v>
      </c>
      <c r="O675" s="89">
        <f t="shared" si="386"/>
        <v>3.7810000000000003E-2</v>
      </c>
      <c r="P675" s="89">
        <f t="shared" si="386"/>
        <v>5.8279999999999998E-2</v>
      </c>
      <c r="Q675" s="89">
        <f t="shared" si="386"/>
        <v>6.4149999999999999E-2</v>
      </c>
      <c r="R675" s="89">
        <f t="shared" si="386"/>
        <v>4.1880000000000001E-2</v>
      </c>
      <c r="S675" s="89">
        <f t="shared" si="386"/>
        <v>0.10337</v>
      </c>
      <c r="T675" s="89">
        <f t="shared" si="386"/>
        <v>0.11495</v>
      </c>
      <c r="U675" s="89">
        <f t="shared" si="386"/>
        <v>8.5669999999999996E-2</v>
      </c>
      <c r="V675" s="89">
        <f t="shared" si="386"/>
        <v>4.1480000000000003E-2</v>
      </c>
      <c r="W675" s="89">
        <f t="shared" si="386"/>
        <v>2.3E-3</v>
      </c>
      <c r="X675" s="89">
        <f t="shared" si="386"/>
        <v>0</v>
      </c>
      <c r="Y675" s="89">
        <f t="shared" si="386"/>
        <v>0</v>
      </c>
      <c r="Z675" s="89">
        <f t="shared" si="386"/>
        <v>0</v>
      </c>
      <c r="AA675" s="89">
        <f t="shared" si="386"/>
        <v>0</v>
      </c>
    </row>
    <row r="676" spans="1:27" ht="12.75" hidden="1" customHeight="1" outlineLevel="1" x14ac:dyDescent="0.2">
      <c r="A676" s="97" t="s">
        <v>2269</v>
      </c>
      <c r="B676" s="63" t="s">
        <v>242</v>
      </c>
      <c r="C676" s="43" t="s">
        <v>79</v>
      </c>
      <c r="D676" s="44">
        <v>0</v>
      </c>
      <c r="E676" s="44">
        <v>0</v>
      </c>
      <c r="F676" s="44">
        <v>0</v>
      </c>
      <c r="G676" s="44">
        <v>53.44</v>
      </c>
      <c r="H676" s="44">
        <v>90.58</v>
      </c>
      <c r="I676" s="44">
        <v>69.849999999999994</v>
      </c>
      <c r="J676" s="44">
        <v>363.89</v>
      </c>
      <c r="K676" s="44">
        <v>249.07</v>
      </c>
      <c r="L676" s="44">
        <v>391.62</v>
      </c>
      <c r="M676" s="44">
        <v>70.319999999999993</v>
      </c>
      <c r="N676" s="44">
        <v>42.22</v>
      </c>
      <c r="O676" s="44">
        <v>37.81</v>
      </c>
      <c r="P676" s="44">
        <v>58.28</v>
      </c>
      <c r="Q676" s="44">
        <v>64.150000000000006</v>
      </c>
      <c r="R676" s="44">
        <v>41.88</v>
      </c>
      <c r="S676" s="44">
        <v>103.37</v>
      </c>
      <c r="T676" s="44">
        <v>114.95</v>
      </c>
      <c r="U676" s="44">
        <v>85.67</v>
      </c>
      <c r="V676" s="44">
        <v>41.48</v>
      </c>
      <c r="W676" s="44">
        <v>2.2999999999999998</v>
      </c>
      <c r="X676" s="44">
        <v>0</v>
      </c>
      <c r="Y676" s="44">
        <v>0</v>
      </c>
      <c r="Z676" s="44">
        <v>0</v>
      </c>
      <c r="AA676" s="44">
        <v>0</v>
      </c>
    </row>
    <row r="677" spans="1:27" collapsed="1" x14ac:dyDescent="0.2">
      <c r="A677" s="96" t="s">
        <v>2270</v>
      </c>
      <c r="B677" s="28" t="str">
        <f>"28"&amp;"."&amp;$B$776&amp;"."&amp;$B$777</f>
        <v>28.11.2023</v>
      </c>
      <c r="C677" s="88" t="s">
        <v>76</v>
      </c>
      <c r="D677" s="89">
        <f>ROUND((D678)/1000,5)</f>
        <v>0</v>
      </c>
      <c r="E677" s="89">
        <f t="shared" ref="E677:AA677" si="387">ROUND((E678)/1000,5)</f>
        <v>0</v>
      </c>
      <c r="F677" s="89">
        <f t="shared" si="387"/>
        <v>3.4810000000000001E-2</v>
      </c>
      <c r="G677" s="89">
        <f t="shared" si="387"/>
        <v>0.10537000000000001</v>
      </c>
      <c r="H677" s="89">
        <f t="shared" si="387"/>
        <v>0.14896000000000001</v>
      </c>
      <c r="I677" s="89">
        <f t="shared" si="387"/>
        <v>0.30873</v>
      </c>
      <c r="J677" s="89">
        <f t="shared" si="387"/>
        <v>0.51085999999999998</v>
      </c>
      <c r="K677" s="89">
        <f t="shared" si="387"/>
        <v>0.43963999999999998</v>
      </c>
      <c r="L677" s="89">
        <f t="shared" si="387"/>
        <v>0.19869000000000001</v>
      </c>
      <c r="M677" s="89">
        <f t="shared" si="387"/>
        <v>0.16400999999999999</v>
      </c>
      <c r="N677" s="89">
        <f t="shared" si="387"/>
        <v>9.7860000000000003E-2</v>
      </c>
      <c r="O677" s="89">
        <f t="shared" si="387"/>
        <v>0.12998000000000001</v>
      </c>
      <c r="P677" s="89">
        <f t="shared" si="387"/>
        <v>0.16883000000000001</v>
      </c>
      <c r="Q677" s="89">
        <f t="shared" si="387"/>
        <v>0.16400999999999999</v>
      </c>
      <c r="R677" s="89">
        <f t="shared" si="387"/>
        <v>0.16403000000000001</v>
      </c>
      <c r="S677" s="89">
        <f t="shared" si="387"/>
        <v>0.13346</v>
      </c>
      <c r="T677" s="89">
        <f t="shared" si="387"/>
        <v>0.15808</v>
      </c>
      <c r="U677" s="89">
        <f t="shared" si="387"/>
        <v>0.11831</v>
      </c>
      <c r="V677" s="89">
        <f t="shared" si="387"/>
        <v>8.6120000000000002E-2</v>
      </c>
      <c r="W677" s="89">
        <f t="shared" si="387"/>
        <v>3.5290000000000002E-2</v>
      </c>
      <c r="X677" s="89">
        <f t="shared" si="387"/>
        <v>9.5100000000000004E-2</v>
      </c>
      <c r="Y677" s="89">
        <f t="shared" si="387"/>
        <v>6.8650000000000003E-2</v>
      </c>
      <c r="Z677" s="89">
        <f t="shared" si="387"/>
        <v>3.6700000000000001E-3</v>
      </c>
      <c r="AA677" s="89">
        <f t="shared" si="387"/>
        <v>0</v>
      </c>
    </row>
    <row r="678" spans="1:27" ht="12.75" hidden="1" customHeight="1" outlineLevel="1" x14ac:dyDescent="0.2">
      <c r="A678" s="97" t="s">
        <v>2271</v>
      </c>
      <c r="B678" s="63" t="s">
        <v>242</v>
      </c>
      <c r="C678" s="43" t="s">
        <v>79</v>
      </c>
      <c r="D678" s="44">
        <v>0</v>
      </c>
      <c r="E678" s="44">
        <v>0</v>
      </c>
      <c r="F678" s="44">
        <v>34.81</v>
      </c>
      <c r="G678" s="44">
        <v>105.37</v>
      </c>
      <c r="H678" s="44">
        <v>148.96</v>
      </c>
      <c r="I678" s="44">
        <v>308.73</v>
      </c>
      <c r="J678" s="44">
        <v>510.86</v>
      </c>
      <c r="K678" s="44">
        <v>439.64</v>
      </c>
      <c r="L678" s="44">
        <v>198.69</v>
      </c>
      <c r="M678" s="44">
        <v>164.01</v>
      </c>
      <c r="N678" s="44">
        <v>97.86</v>
      </c>
      <c r="O678" s="44">
        <v>129.97999999999999</v>
      </c>
      <c r="P678" s="44">
        <v>168.83</v>
      </c>
      <c r="Q678" s="44">
        <v>164.01</v>
      </c>
      <c r="R678" s="44">
        <v>164.03</v>
      </c>
      <c r="S678" s="44">
        <v>133.46</v>
      </c>
      <c r="T678" s="44">
        <v>158.08000000000001</v>
      </c>
      <c r="U678" s="44">
        <v>118.31</v>
      </c>
      <c r="V678" s="44">
        <v>86.12</v>
      </c>
      <c r="W678" s="44">
        <v>35.29</v>
      </c>
      <c r="X678" s="44">
        <v>95.1</v>
      </c>
      <c r="Y678" s="44">
        <v>68.650000000000006</v>
      </c>
      <c r="Z678" s="44">
        <v>3.67</v>
      </c>
      <c r="AA678" s="44">
        <v>0</v>
      </c>
    </row>
    <row r="679" spans="1:27" collapsed="1" x14ac:dyDescent="0.2">
      <c r="A679" s="96" t="s">
        <v>2272</v>
      </c>
      <c r="B679" s="28" t="str">
        <f>"29"&amp;"."&amp;$B$776&amp;"."&amp;$B$777</f>
        <v>29.11.2023</v>
      </c>
      <c r="C679" s="88" t="s">
        <v>76</v>
      </c>
      <c r="D679" s="89">
        <f>ROUND((D680)/1000,5)</f>
        <v>0</v>
      </c>
      <c r="E679" s="89">
        <f t="shared" ref="E679:AA679" si="388">ROUND((E680)/1000,5)</f>
        <v>0</v>
      </c>
      <c r="F679" s="89">
        <f t="shared" si="388"/>
        <v>0</v>
      </c>
      <c r="G679" s="89">
        <f t="shared" si="388"/>
        <v>2.32E-3</v>
      </c>
      <c r="H679" s="89">
        <f t="shared" si="388"/>
        <v>9.9510000000000001E-2</v>
      </c>
      <c r="I679" s="89">
        <f t="shared" si="388"/>
        <v>9.0389999999999998E-2</v>
      </c>
      <c r="J679" s="89">
        <f t="shared" si="388"/>
        <v>0.42226999999999998</v>
      </c>
      <c r="K679" s="89">
        <f t="shared" si="388"/>
        <v>0.25514999999999999</v>
      </c>
      <c r="L679" s="89">
        <f t="shared" si="388"/>
        <v>0.15062999999999999</v>
      </c>
      <c r="M679" s="89">
        <f t="shared" si="388"/>
        <v>9.0230000000000005E-2</v>
      </c>
      <c r="N679" s="89">
        <f t="shared" si="388"/>
        <v>6.3829999999999998E-2</v>
      </c>
      <c r="O679" s="89">
        <f t="shared" si="388"/>
        <v>6.855E-2</v>
      </c>
      <c r="P679" s="89">
        <f t="shared" si="388"/>
        <v>8.0409999999999995E-2</v>
      </c>
      <c r="Q679" s="89">
        <f t="shared" si="388"/>
        <v>9.6449999999999994E-2</v>
      </c>
      <c r="R679" s="89">
        <f t="shared" si="388"/>
        <v>8.3040000000000003E-2</v>
      </c>
      <c r="S679" s="89">
        <f t="shared" si="388"/>
        <v>7.6999999999999999E-2</v>
      </c>
      <c r="T679" s="89">
        <f t="shared" si="388"/>
        <v>4.8120000000000003E-2</v>
      </c>
      <c r="U679" s="89">
        <f t="shared" si="388"/>
        <v>4.6240000000000003E-2</v>
      </c>
      <c r="V679" s="89">
        <f t="shared" si="388"/>
        <v>1.3899999999999999E-2</v>
      </c>
      <c r="W679" s="89">
        <f t="shared" si="388"/>
        <v>0</v>
      </c>
      <c r="X679" s="89">
        <f t="shared" si="388"/>
        <v>0</v>
      </c>
      <c r="Y679" s="89">
        <f t="shared" si="388"/>
        <v>0</v>
      </c>
      <c r="Z679" s="89">
        <f t="shared" si="388"/>
        <v>0</v>
      </c>
      <c r="AA679" s="89">
        <f t="shared" si="388"/>
        <v>0</v>
      </c>
    </row>
    <row r="680" spans="1:27" ht="12.75" hidden="1" customHeight="1" outlineLevel="1" x14ac:dyDescent="0.2">
      <c r="A680" s="97" t="s">
        <v>2273</v>
      </c>
      <c r="B680" s="63" t="s">
        <v>242</v>
      </c>
      <c r="C680" s="43" t="s">
        <v>79</v>
      </c>
      <c r="D680" s="44">
        <v>0</v>
      </c>
      <c r="E680" s="44">
        <v>0</v>
      </c>
      <c r="F680" s="44">
        <v>0</v>
      </c>
      <c r="G680" s="44">
        <v>2.3199999999999998</v>
      </c>
      <c r="H680" s="44">
        <v>99.51</v>
      </c>
      <c r="I680" s="44">
        <v>90.39</v>
      </c>
      <c r="J680" s="44">
        <v>422.27</v>
      </c>
      <c r="K680" s="44">
        <v>255.15</v>
      </c>
      <c r="L680" s="44">
        <v>150.63</v>
      </c>
      <c r="M680" s="44">
        <v>90.23</v>
      </c>
      <c r="N680" s="44">
        <v>63.83</v>
      </c>
      <c r="O680" s="44">
        <v>68.55</v>
      </c>
      <c r="P680" s="44">
        <v>80.41</v>
      </c>
      <c r="Q680" s="44">
        <v>96.45</v>
      </c>
      <c r="R680" s="44">
        <v>83.04</v>
      </c>
      <c r="S680" s="44">
        <v>77</v>
      </c>
      <c r="T680" s="44">
        <v>48.12</v>
      </c>
      <c r="U680" s="44">
        <v>46.24</v>
      </c>
      <c r="V680" s="44">
        <v>13.9</v>
      </c>
      <c r="W680" s="44">
        <v>0</v>
      </c>
      <c r="X680" s="44">
        <v>0</v>
      </c>
      <c r="Y680" s="44">
        <v>0</v>
      </c>
      <c r="Z680" s="44">
        <v>0</v>
      </c>
      <c r="AA680" s="44">
        <v>0</v>
      </c>
    </row>
    <row r="681" spans="1:27" collapsed="1" x14ac:dyDescent="0.2">
      <c r="A681" s="96" t="s">
        <v>2274</v>
      </c>
      <c r="B681" s="28" t="str">
        <f>"30"&amp;"."&amp;$B$776&amp;"."&amp;$B$777</f>
        <v>30.11.2023</v>
      </c>
      <c r="C681" s="88" t="s">
        <v>76</v>
      </c>
      <c r="D681" s="89">
        <f>ROUND((D682)/1000,5)</f>
        <v>0</v>
      </c>
      <c r="E681" s="89">
        <f t="shared" ref="E681:AA681" si="389">ROUND((E682)/1000,5)</f>
        <v>0</v>
      </c>
      <c r="F681" s="89">
        <f t="shared" si="389"/>
        <v>0</v>
      </c>
      <c r="G681" s="89">
        <f t="shared" si="389"/>
        <v>3.7719999999999997E-2</v>
      </c>
      <c r="H681" s="89">
        <f t="shared" si="389"/>
        <v>0.10578</v>
      </c>
      <c r="I681" s="89">
        <f t="shared" si="389"/>
        <v>0.26491999999999999</v>
      </c>
      <c r="J681" s="89">
        <f t="shared" si="389"/>
        <v>0.44408999999999998</v>
      </c>
      <c r="K681" s="89">
        <f t="shared" si="389"/>
        <v>0.20907000000000001</v>
      </c>
      <c r="L681" s="89">
        <f t="shared" si="389"/>
        <v>0.15311</v>
      </c>
      <c r="M681" s="89">
        <f t="shared" si="389"/>
        <v>9.7269999999999995E-2</v>
      </c>
      <c r="N681" s="89">
        <f t="shared" si="389"/>
        <v>5.3659999999999999E-2</v>
      </c>
      <c r="O681" s="89">
        <f t="shared" si="389"/>
        <v>1.17E-3</v>
      </c>
      <c r="P681" s="89">
        <f t="shared" si="389"/>
        <v>2.0240000000000001E-2</v>
      </c>
      <c r="Q681" s="89">
        <f t="shared" si="389"/>
        <v>0.10032000000000001</v>
      </c>
      <c r="R681" s="89">
        <f t="shared" si="389"/>
        <v>0.13294</v>
      </c>
      <c r="S681" s="89">
        <f t="shared" si="389"/>
        <v>0.14409</v>
      </c>
      <c r="T681" s="89">
        <f t="shared" si="389"/>
        <v>0.16727</v>
      </c>
      <c r="U681" s="89">
        <f t="shared" si="389"/>
        <v>9.7239999999999993E-2</v>
      </c>
      <c r="V681" s="89">
        <f t="shared" si="389"/>
        <v>8.9800000000000001E-3</v>
      </c>
      <c r="W681" s="89">
        <f t="shared" si="389"/>
        <v>0</v>
      </c>
      <c r="X681" s="89">
        <f t="shared" si="389"/>
        <v>0</v>
      </c>
      <c r="Y681" s="89">
        <f t="shared" si="389"/>
        <v>4.4159999999999998E-2</v>
      </c>
      <c r="Z681" s="89">
        <f t="shared" si="389"/>
        <v>0</v>
      </c>
      <c r="AA681" s="89">
        <f t="shared" si="389"/>
        <v>0</v>
      </c>
    </row>
    <row r="682" spans="1:27" ht="12.75" hidden="1" customHeight="1" outlineLevel="1" x14ac:dyDescent="0.2">
      <c r="A682" s="97" t="s">
        <v>2275</v>
      </c>
      <c r="B682" s="63" t="s">
        <v>242</v>
      </c>
      <c r="C682" s="43" t="s">
        <v>79</v>
      </c>
      <c r="D682" s="44">
        <v>0</v>
      </c>
      <c r="E682" s="44">
        <v>0</v>
      </c>
      <c r="F682" s="44">
        <v>0</v>
      </c>
      <c r="G682" s="44">
        <v>37.72</v>
      </c>
      <c r="H682" s="44">
        <v>105.78</v>
      </c>
      <c r="I682" s="44">
        <v>264.92</v>
      </c>
      <c r="J682" s="44">
        <v>444.09</v>
      </c>
      <c r="K682" s="44">
        <v>209.07</v>
      </c>
      <c r="L682" s="44">
        <v>153.11000000000001</v>
      </c>
      <c r="M682" s="44">
        <v>97.27</v>
      </c>
      <c r="N682" s="44">
        <v>53.66</v>
      </c>
      <c r="O682" s="44">
        <v>1.17</v>
      </c>
      <c r="P682" s="44">
        <v>20.239999999999998</v>
      </c>
      <c r="Q682" s="44">
        <v>100.32</v>
      </c>
      <c r="R682" s="44">
        <v>132.94</v>
      </c>
      <c r="S682" s="44">
        <v>144.09</v>
      </c>
      <c r="T682" s="44">
        <v>167.27</v>
      </c>
      <c r="U682" s="44">
        <v>97.24</v>
      </c>
      <c r="V682" s="44">
        <v>8.98</v>
      </c>
      <c r="W682" s="44">
        <v>0</v>
      </c>
      <c r="X682" s="44">
        <v>0</v>
      </c>
      <c r="Y682" s="44">
        <v>44.16</v>
      </c>
      <c r="Z682" s="44">
        <v>0</v>
      </c>
      <c r="AA682" s="44">
        <v>0</v>
      </c>
    </row>
    <row r="683" spans="1:27" collapsed="1" x14ac:dyDescent="0.2">
      <c r="B683" s="99" t="s">
        <v>391</v>
      </c>
    </row>
    <row r="684" spans="1:27" x14ac:dyDescent="0.2">
      <c r="B684" s="99" t="s">
        <v>391</v>
      </c>
    </row>
    <row r="685" spans="1:27" x14ac:dyDescent="0.2">
      <c r="A685" s="181" t="s">
        <v>2276</v>
      </c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  <c r="Z685" s="182"/>
      <c r="AA685" s="183"/>
    </row>
    <row r="686" spans="1:27" ht="25.5" x14ac:dyDescent="0.2">
      <c r="A686" s="26" t="s">
        <v>64</v>
      </c>
      <c r="B686" s="27" t="s">
        <v>214</v>
      </c>
      <c r="C686" s="26" t="s">
        <v>215</v>
      </c>
      <c r="D686" s="27" t="s">
        <v>216</v>
      </c>
      <c r="E686" s="27" t="s">
        <v>217</v>
      </c>
      <c r="F686" s="27" t="s">
        <v>218</v>
      </c>
      <c r="G686" s="27" t="s">
        <v>219</v>
      </c>
      <c r="H686" s="27" t="s">
        <v>220</v>
      </c>
      <c r="I686" s="27" t="s">
        <v>221</v>
      </c>
      <c r="J686" s="27" t="s">
        <v>222</v>
      </c>
      <c r="K686" s="27" t="s">
        <v>223</v>
      </c>
      <c r="L686" s="27" t="s">
        <v>224</v>
      </c>
      <c r="M686" s="27" t="s">
        <v>225</v>
      </c>
      <c r="N686" s="27" t="s">
        <v>226</v>
      </c>
      <c r="O686" s="27" t="s">
        <v>227</v>
      </c>
      <c r="P686" s="27" t="s">
        <v>228</v>
      </c>
      <c r="Q686" s="27" t="s">
        <v>229</v>
      </c>
      <c r="R686" s="27" t="s">
        <v>230</v>
      </c>
      <c r="S686" s="27" t="s">
        <v>231</v>
      </c>
      <c r="T686" s="27" t="s">
        <v>232</v>
      </c>
      <c r="U686" s="27" t="s">
        <v>233</v>
      </c>
      <c r="V686" s="27" t="s">
        <v>234</v>
      </c>
      <c r="W686" s="27" t="s">
        <v>235</v>
      </c>
      <c r="X686" s="27" t="s">
        <v>236</v>
      </c>
      <c r="Y686" s="27" t="s">
        <v>237</v>
      </c>
      <c r="Z686" s="27" t="s">
        <v>238</v>
      </c>
      <c r="AA686" s="27" t="s">
        <v>239</v>
      </c>
    </row>
    <row r="687" spans="1:27" x14ac:dyDescent="0.2">
      <c r="A687" s="96" t="s">
        <v>2277</v>
      </c>
      <c r="B687" s="28" t="str">
        <f>"01"&amp;"."&amp;$B$776&amp;"."&amp;$B$777</f>
        <v>01.11.2023</v>
      </c>
      <c r="C687" s="88" t="s">
        <v>76</v>
      </c>
      <c r="D687" s="89">
        <f>ROUND((D688)/1000,5)</f>
        <v>0.27717000000000003</v>
      </c>
      <c r="E687" s="89">
        <f t="shared" ref="E687:AA687" si="390">ROUND((E688)/1000,5)</f>
        <v>0.15945999999999999</v>
      </c>
      <c r="F687" s="89">
        <f t="shared" si="390"/>
        <v>2.5260000000000001E-2</v>
      </c>
      <c r="G687" s="89">
        <f t="shared" si="390"/>
        <v>2.8400000000000001E-3</v>
      </c>
      <c r="H687" s="89">
        <f t="shared" si="390"/>
        <v>9.2999999999999992E-3</v>
      </c>
      <c r="I687" s="89">
        <f t="shared" si="390"/>
        <v>0</v>
      </c>
      <c r="J687" s="89">
        <f t="shared" si="390"/>
        <v>0</v>
      </c>
      <c r="K687" s="89">
        <f t="shared" si="390"/>
        <v>5.953E-2</v>
      </c>
      <c r="L687" s="89">
        <f t="shared" si="390"/>
        <v>0</v>
      </c>
      <c r="M687" s="89">
        <f t="shared" si="390"/>
        <v>1.2600000000000001E-3</v>
      </c>
      <c r="N687" s="89">
        <f t="shared" si="390"/>
        <v>6.6549999999999998E-2</v>
      </c>
      <c r="O687" s="89">
        <f t="shared" si="390"/>
        <v>8.6360000000000006E-2</v>
      </c>
      <c r="P687" s="89">
        <f t="shared" si="390"/>
        <v>6.8570000000000006E-2</v>
      </c>
      <c r="Q687" s="89">
        <f t="shared" si="390"/>
        <v>0.16111</v>
      </c>
      <c r="R687" s="89">
        <f t="shared" si="390"/>
        <v>0.10197000000000001</v>
      </c>
      <c r="S687" s="89">
        <f t="shared" si="390"/>
        <v>9.5699999999999993E-2</v>
      </c>
      <c r="T687" s="89">
        <f t="shared" si="390"/>
        <v>5.8749999999999997E-2</v>
      </c>
      <c r="U687" s="89">
        <f t="shared" si="390"/>
        <v>8.3499999999999998E-3</v>
      </c>
      <c r="V687" s="89">
        <f t="shared" si="390"/>
        <v>1.35E-2</v>
      </c>
      <c r="W687" s="89">
        <f t="shared" si="390"/>
        <v>0.17816000000000001</v>
      </c>
      <c r="X687" s="89">
        <f t="shared" si="390"/>
        <v>0.19907</v>
      </c>
      <c r="Y687" s="89">
        <f t="shared" si="390"/>
        <v>0.36280000000000001</v>
      </c>
      <c r="Z687" s="89">
        <f t="shared" si="390"/>
        <v>0.23433999999999999</v>
      </c>
      <c r="AA687" s="89">
        <f t="shared" si="390"/>
        <v>0.21467</v>
      </c>
    </row>
    <row r="688" spans="1:27" ht="12.75" hidden="1" customHeight="1" outlineLevel="1" x14ac:dyDescent="0.2">
      <c r="A688" s="97" t="s">
        <v>2278</v>
      </c>
      <c r="B688" s="63" t="s">
        <v>242</v>
      </c>
      <c r="C688" s="43" t="s">
        <v>79</v>
      </c>
      <c r="D688" s="44">
        <v>277.17</v>
      </c>
      <c r="E688" s="44">
        <v>159.46</v>
      </c>
      <c r="F688" s="44">
        <v>25.26</v>
      </c>
      <c r="G688" s="44">
        <v>2.84</v>
      </c>
      <c r="H688" s="44">
        <v>9.3000000000000007</v>
      </c>
      <c r="I688" s="44">
        <v>0</v>
      </c>
      <c r="J688" s="44">
        <v>0</v>
      </c>
      <c r="K688" s="44">
        <v>59.53</v>
      </c>
      <c r="L688" s="44">
        <v>0</v>
      </c>
      <c r="M688" s="44">
        <v>1.26</v>
      </c>
      <c r="N688" s="44">
        <v>66.55</v>
      </c>
      <c r="O688" s="44">
        <v>86.36</v>
      </c>
      <c r="P688" s="44">
        <v>68.569999999999993</v>
      </c>
      <c r="Q688" s="44">
        <v>161.11000000000001</v>
      </c>
      <c r="R688" s="44">
        <v>101.97</v>
      </c>
      <c r="S688" s="44">
        <v>95.7</v>
      </c>
      <c r="T688" s="44">
        <v>58.75</v>
      </c>
      <c r="U688" s="44">
        <v>8.35</v>
      </c>
      <c r="V688" s="44">
        <v>13.5</v>
      </c>
      <c r="W688" s="44">
        <v>178.16</v>
      </c>
      <c r="X688" s="44">
        <v>199.07</v>
      </c>
      <c r="Y688" s="44">
        <v>362.8</v>
      </c>
      <c r="Z688" s="44">
        <v>234.34</v>
      </c>
      <c r="AA688" s="44">
        <v>214.67</v>
      </c>
    </row>
    <row r="689" spans="1:27" collapsed="1" x14ac:dyDescent="0.2">
      <c r="A689" s="96" t="s">
        <v>2279</v>
      </c>
      <c r="B689" s="28" t="str">
        <f>"02"&amp;"."&amp;$B$776&amp;"."&amp;$B$777</f>
        <v>02.11.2023</v>
      </c>
      <c r="C689" s="88" t="s">
        <v>76</v>
      </c>
      <c r="D689" s="89">
        <f>ROUND((D690)/1000,5)</f>
        <v>0.29929</v>
      </c>
      <c r="E689" s="89">
        <f t="shared" ref="E689:AA689" si="391">ROUND((E690)/1000,5)</f>
        <v>4.0320000000000002E-2</v>
      </c>
      <c r="F689" s="89">
        <f t="shared" si="391"/>
        <v>1.881E-2</v>
      </c>
      <c r="G689" s="89">
        <f t="shared" si="391"/>
        <v>1.5709999999999998E-2</v>
      </c>
      <c r="H689" s="89">
        <f t="shared" si="391"/>
        <v>8.5800000000000008E-3</v>
      </c>
      <c r="I689" s="89">
        <f t="shared" si="391"/>
        <v>1.4599999999999999E-3</v>
      </c>
      <c r="J689" s="89">
        <f t="shared" si="391"/>
        <v>0</v>
      </c>
      <c r="K689" s="89">
        <f t="shared" si="391"/>
        <v>0.25817000000000001</v>
      </c>
      <c r="L689" s="89">
        <f t="shared" si="391"/>
        <v>0</v>
      </c>
      <c r="M689" s="89">
        <f t="shared" si="391"/>
        <v>4.1000000000000003E-3</v>
      </c>
      <c r="N689" s="89">
        <f t="shared" si="391"/>
        <v>1.8929999999999999E-2</v>
      </c>
      <c r="O689" s="89">
        <f t="shared" si="391"/>
        <v>0.10174999999999999</v>
      </c>
      <c r="P689" s="89">
        <f t="shared" si="391"/>
        <v>6.096E-2</v>
      </c>
      <c r="Q689" s="89">
        <f t="shared" si="391"/>
        <v>0.1041</v>
      </c>
      <c r="R689" s="89">
        <f t="shared" si="391"/>
        <v>6.6899999999999998E-3</v>
      </c>
      <c r="S689" s="89">
        <f t="shared" si="391"/>
        <v>0</v>
      </c>
      <c r="T689" s="89">
        <f t="shared" si="391"/>
        <v>0</v>
      </c>
      <c r="U689" s="89">
        <f t="shared" si="391"/>
        <v>1.09E-3</v>
      </c>
      <c r="V689" s="89">
        <f t="shared" si="391"/>
        <v>5.7000000000000002E-3</v>
      </c>
      <c r="W689" s="89">
        <f t="shared" si="391"/>
        <v>0.1003</v>
      </c>
      <c r="X689" s="89">
        <f t="shared" si="391"/>
        <v>0.13508999999999999</v>
      </c>
      <c r="Y689" s="89">
        <f t="shared" si="391"/>
        <v>0.28416000000000002</v>
      </c>
      <c r="Z689" s="89">
        <f t="shared" si="391"/>
        <v>0.14954000000000001</v>
      </c>
      <c r="AA689" s="89">
        <f t="shared" si="391"/>
        <v>0.18762999999999999</v>
      </c>
    </row>
    <row r="690" spans="1:27" ht="12.75" hidden="1" customHeight="1" outlineLevel="1" x14ac:dyDescent="0.2">
      <c r="A690" s="97" t="s">
        <v>2280</v>
      </c>
      <c r="B690" s="63" t="s">
        <v>242</v>
      </c>
      <c r="C690" s="43" t="s">
        <v>79</v>
      </c>
      <c r="D690" s="44">
        <v>299.29000000000002</v>
      </c>
      <c r="E690" s="44">
        <v>40.32</v>
      </c>
      <c r="F690" s="44">
        <v>18.809999999999999</v>
      </c>
      <c r="G690" s="44">
        <v>15.71</v>
      </c>
      <c r="H690" s="44">
        <v>8.58</v>
      </c>
      <c r="I690" s="44">
        <v>1.46</v>
      </c>
      <c r="J690" s="44">
        <v>0</v>
      </c>
      <c r="K690" s="44">
        <v>258.17</v>
      </c>
      <c r="L690" s="44">
        <v>0</v>
      </c>
      <c r="M690" s="44">
        <v>4.0999999999999996</v>
      </c>
      <c r="N690" s="44">
        <v>18.93</v>
      </c>
      <c r="O690" s="44">
        <v>101.75</v>
      </c>
      <c r="P690" s="44">
        <v>60.96</v>
      </c>
      <c r="Q690" s="44">
        <v>104.1</v>
      </c>
      <c r="R690" s="44">
        <v>6.69</v>
      </c>
      <c r="S690" s="44">
        <v>0</v>
      </c>
      <c r="T690" s="44">
        <v>0</v>
      </c>
      <c r="U690" s="44">
        <v>1.0900000000000001</v>
      </c>
      <c r="V690" s="44">
        <v>5.7</v>
      </c>
      <c r="W690" s="44">
        <v>100.3</v>
      </c>
      <c r="X690" s="44">
        <v>135.09</v>
      </c>
      <c r="Y690" s="44">
        <v>284.16000000000003</v>
      </c>
      <c r="Z690" s="44">
        <v>149.54</v>
      </c>
      <c r="AA690" s="44">
        <v>187.63</v>
      </c>
    </row>
    <row r="691" spans="1:27" collapsed="1" x14ac:dyDescent="0.2">
      <c r="A691" s="96" t="s">
        <v>2281</v>
      </c>
      <c r="B691" s="28" t="str">
        <f>"03"&amp;"."&amp;$B$776&amp;"."&amp;$B$777</f>
        <v>03.11.2023</v>
      </c>
      <c r="C691" s="88" t="s">
        <v>76</v>
      </c>
      <c r="D691" s="89">
        <f>ROUND((D692)/1000,5)</f>
        <v>7.3819999999999997E-2</v>
      </c>
      <c r="E691" s="89">
        <f t="shared" ref="E691:AA691" si="392">ROUND((E692)/1000,5)</f>
        <v>0.12327</v>
      </c>
      <c r="F691" s="89">
        <f t="shared" si="392"/>
        <v>7.6060000000000003E-2</v>
      </c>
      <c r="G691" s="89">
        <f t="shared" si="392"/>
        <v>4.086E-2</v>
      </c>
      <c r="H691" s="89">
        <f t="shared" si="392"/>
        <v>2.7999999999999998E-4</v>
      </c>
      <c r="I691" s="89">
        <f t="shared" si="392"/>
        <v>0</v>
      </c>
      <c r="J691" s="89">
        <f t="shared" si="392"/>
        <v>0</v>
      </c>
      <c r="K691" s="89">
        <f t="shared" si="392"/>
        <v>0</v>
      </c>
      <c r="L691" s="89">
        <f t="shared" si="392"/>
        <v>0</v>
      </c>
      <c r="M691" s="89">
        <f t="shared" si="392"/>
        <v>0</v>
      </c>
      <c r="N691" s="89">
        <f t="shared" si="392"/>
        <v>0</v>
      </c>
      <c r="O691" s="89">
        <f t="shared" si="392"/>
        <v>0</v>
      </c>
      <c r="P691" s="89">
        <f t="shared" si="392"/>
        <v>0</v>
      </c>
      <c r="Q691" s="89">
        <f t="shared" si="392"/>
        <v>0</v>
      </c>
      <c r="R691" s="89">
        <f t="shared" si="392"/>
        <v>0</v>
      </c>
      <c r="S691" s="89">
        <f t="shared" si="392"/>
        <v>0</v>
      </c>
      <c r="T691" s="89">
        <f t="shared" si="392"/>
        <v>0</v>
      </c>
      <c r="U691" s="89">
        <f t="shared" si="392"/>
        <v>0</v>
      </c>
      <c r="V691" s="89">
        <f t="shared" si="392"/>
        <v>4.8999999999999998E-4</v>
      </c>
      <c r="W691" s="89">
        <f t="shared" si="392"/>
        <v>3.0210000000000001E-2</v>
      </c>
      <c r="X691" s="89">
        <f t="shared" si="392"/>
        <v>1.66E-3</v>
      </c>
      <c r="Y691" s="89">
        <f t="shared" si="392"/>
        <v>7.8299999999999995E-2</v>
      </c>
      <c r="Z691" s="89">
        <f t="shared" si="392"/>
        <v>2.6589999999999999E-2</v>
      </c>
      <c r="AA691" s="89">
        <f t="shared" si="392"/>
        <v>0</v>
      </c>
    </row>
    <row r="692" spans="1:27" ht="12.75" hidden="1" customHeight="1" outlineLevel="1" x14ac:dyDescent="0.2">
      <c r="A692" s="97" t="s">
        <v>2282</v>
      </c>
      <c r="B692" s="63" t="s">
        <v>242</v>
      </c>
      <c r="C692" s="43" t="s">
        <v>79</v>
      </c>
      <c r="D692" s="44">
        <v>73.819999999999993</v>
      </c>
      <c r="E692" s="44">
        <v>123.27</v>
      </c>
      <c r="F692" s="44">
        <v>76.06</v>
      </c>
      <c r="G692" s="44">
        <v>40.86</v>
      </c>
      <c r="H692" s="44">
        <v>0.28000000000000003</v>
      </c>
      <c r="I692" s="44">
        <v>0</v>
      </c>
      <c r="J692" s="44">
        <v>0</v>
      </c>
      <c r="K692" s="44">
        <v>0</v>
      </c>
      <c r="L692" s="44">
        <v>0</v>
      </c>
      <c r="M692" s="44">
        <v>0</v>
      </c>
      <c r="N692" s="44">
        <v>0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0.49</v>
      </c>
      <c r="W692" s="44">
        <v>30.21</v>
      </c>
      <c r="X692" s="44">
        <v>1.66</v>
      </c>
      <c r="Y692" s="44">
        <v>78.3</v>
      </c>
      <c r="Z692" s="44">
        <v>26.59</v>
      </c>
      <c r="AA692" s="44">
        <v>0</v>
      </c>
    </row>
    <row r="693" spans="1:27" collapsed="1" x14ac:dyDescent="0.2">
      <c r="A693" s="96" t="s">
        <v>2283</v>
      </c>
      <c r="B693" s="28" t="str">
        <f>"04"&amp;"."&amp;$B$776&amp;"."&amp;$B$777</f>
        <v>04.11.2023</v>
      </c>
      <c r="C693" s="88" t="s">
        <v>76</v>
      </c>
      <c r="D693" s="89">
        <f>ROUND((D694)/1000,5)</f>
        <v>0.10518</v>
      </c>
      <c r="E693" s="89">
        <f t="shared" ref="E693:AA693" si="393">ROUND((E694)/1000,5)</f>
        <v>4.3339999999999997E-2</v>
      </c>
      <c r="F693" s="89">
        <f t="shared" si="393"/>
        <v>3.5069999999999997E-2</v>
      </c>
      <c r="G693" s="89">
        <f t="shared" si="393"/>
        <v>0</v>
      </c>
      <c r="H693" s="89">
        <f t="shared" si="393"/>
        <v>0</v>
      </c>
      <c r="I693" s="89">
        <f t="shared" si="393"/>
        <v>0</v>
      </c>
      <c r="J693" s="89">
        <f t="shared" si="393"/>
        <v>0</v>
      </c>
      <c r="K693" s="89">
        <f t="shared" si="393"/>
        <v>0</v>
      </c>
      <c r="L693" s="89">
        <f t="shared" si="393"/>
        <v>0</v>
      </c>
      <c r="M693" s="89">
        <f t="shared" si="393"/>
        <v>0</v>
      </c>
      <c r="N693" s="89">
        <f t="shared" si="393"/>
        <v>0</v>
      </c>
      <c r="O693" s="89">
        <f t="shared" si="393"/>
        <v>0</v>
      </c>
      <c r="P693" s="89">
        <f t="shared" si="393"/>
        <v>0</v>
      </c>
      <c r="Q693" s="89">
        <f t="shared" si="393"/>
        <v>0</v>
      </c>
      <c r="R693" s="89">
        <f t="shared" si="393"/>
        <v>0</v>
      </c>
      <c r="S693" s="89">
        <f t="shared" si="393"/>
        <v>6.8479999999999999E-2</v>
      </c>
      <c r="T693" s="89">
        <f t="shared" si="393"/>
        <v>0</v>
      </c>
      <c r="U693" s="89">
        <f t="shared" si="393"/>
        <v>0</v>
      </c>
      <c r="V693" s="89">
        <f t="shared" si="393"/>
        <v>0</v>
      </c>
      <c r="W693" s="89">
        <f t="shared" si="393"/>
        <v>0.12761</v>
      </c>
      <c r="X693" s="89">
        <f t="shared" si="393"/>
        <v>0.17204</v>
      </c>
      <c r="Y693" s="89">
        <f t="shared" si="393"/>
        <v>0.13166</v>
      </c>
      <c r="Z693" s="89">
        <f t="shared" si="393"/>
        <v>7.4900000000000001E-3</v>
      </c>
      <c r="AA693" s="89">
        <f t="shared" si="393"/>
        <v>4.4940000000000001E-2</v>
      </c>
    </row>
    <row r="694" spans="1:27" ht="12.75" hidden="1" customHeight="1" outlineLevel="1" x14ac:dyDescent="0.2">
      <c r="A694" s="97" t="s">
        <v>2284</v>
      </c>
      <c r="B694" s="63" t="s">
        <v>242</v>
      </c>
      <c r="C694" s="43" t="s">
        <v>79</v>
      </c>
      <c r="D694" s="44">
        <v>105.18</v>
      </c>
      <c r="E694" s="44">
        <v>43.34</v>
      </c>
      <c r="F694" s="44">
        <v>35.07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</v>
      </c>
      <c r="N694" s="44">
        <v>0</v>
      </c>
      <c r="O694" s="44">
        <v>0</v>
      </c>
      <c r="P694" s="44">
        <v>0</v>
      </c>
      <c r="Q694" s="44">
        <v>0</v>
      </c>
      <c r="R694" s="44">
        <v>0</v>
      </c>
      <c r="S694" s="44">
        <v>68.48</v>
      </c>
      <c r="T694" s="44">
        <v>0</v>
      </c>
      <c r="U694" s="44">
        <v>0</v>
      </c>
      <c r="V694" s="44">
        <v>0</v>
      </c>
      <c r="W694" s="44">
        <v>127.61</v>
      </c>
      <c r="X694" s="44">
        <v>172.04</v>
      </c>
      <c r="Y694" s="44">
        <v>131.66</v>
      </c>
      <c r="Z694" s="44">
        <v>7.49</v>
      </c>
      <c r="AA694" s="44">
        <v>44.94</v>
      </c>
    </row>
    <row r="695" spans="1:27" collapsed="1" x14ac:dyDescent="0.2">
      <c r="A695" s="96" t="s">
        <v>2285</v>
      </c>
      <c r="B695" s="28" t="str">
        <f>"05"&amp;"."&amp;$B$776&amp;"."&amp;$B$777</f>
        <v>05.11.2023</v>
      </c>
      <c r="C695" s="88" t="s">
        <v>76</v>
      </c>
      <c r="D695" s="89">
        <f>ROUND((D696)/1000,5)</f>
        <v>0.14408000000000001</v>
      </c>
      <c r="E695" s="89">
        <f t="shared" ref="E695:AA695" si="394">ROUND((E696)/1000,5)</f>
        <v>0.24746000000000001</v>
      </c>
      <c r="F695" s="89">
        <f t="shared" si="394"/>
        <v>0.12773000000000001</v>
      </c>
      <c r="G695" s="89">
        <f t="shared" si="394"/>
        <v>2.8049999999999999E-2</v>
      </c>
      <c r="H695" s="89">
        <f t="shared" si="394"/>
        <v>7.2650000000000006E-2</v>
      </c>
      <c r="I695" s="89">
        <f t="shared" si="394"/>
        <v>0.16270000000000001</v>
      </c>
      <c r="J695" s="89">
        <f t="shared" si="394"/>
        <v>0.19036</v>
      </c>
      <c r="K695" s="89">
        <f t="shared" si="394"/>
        <v>0.10297000000000001</v>
      </c>
      <c r="L695" s="89">
        <f t="shared" si="394"/>
        <v>0</v>
      </c>
      <c r="M695" s="89">
        <f t="shared" si="394"/>
        <v>6.5970000000000001E-2</v>
      </c>
      <c r="N695" s="89">
        <f t="shared" si="394"/>
        <v>7.7890000000000001E-2</v>
      </c>
      <c r="O695" s="89">
        <f t="shared" si="394"/>
        <v>0</v>
      </c>
      <c r="P695" s="89">
        <f t="shared" si="394"/>
        <v>2.726E-2</v>
      </c>
      <c r="Q695" s="89">
        <f t="shared" si="394"/>
        <v>0.18819</v>
      </c>
      <c r="R695" s="89">
        <f t="shared" si="394"/>
        <v>0.26273999999999997</v>
      </c>
      <c r="S695" s="89">
        <f t="shared" si="394"/>
        <v>0.29424</v>
      </c>
      <c r="T695" s="89">
        <f t="shared" si="394"/>
        <v>0.10029</v>
      </c>
      <c r="U695" s="89">
        <f t="shared" si="394"/>
        <v>0.17688000000000001</v>
      </c>
      <c r="V695" s="89">
        <f t="shared" si="394"/>
        <v>0.26685999999999999</v>
      </c>
      <c r="W695" s="89">
        <f t="shared" si="394"/>
        <v>0.57618999999999998</v>
      </c>
      <c r="X695" s="89">
        <f t="shared" si="394"/>
        <v>0.19436</v>
      </c>
      <c r="Y695" s="89">
        <f t="shared" si="394"/>
        <v>0.48542000000000002</v>
      </c>
      <c r="Z695" s="89">
        <f t="shared" si="394"/>
        <v>0.28254000000000001</v>
      </c>
      <c r="AA695" s="89">
        <f t="shared" si="394"/>
        <v>6.4009999999999997E-2</v>
      </c>
    </row>
    <row r="696" spans="1:27" ht="12.75" hidden="1" customHeight="1" outlineLevel="1" x14ac:dyDescent="0.2">
      <c r="A696" s="97" t="s">
        <v>2286</v>
      </c>
      <c r="B696" s="63" t="s">
        <v>242</v>
      </c>
      <c r="C696" s="43" t="s">
        <v>79</v>
      </c>
      <c r="D696" s="44">
        <v>144.08000000000001</v>
      </c>
      <c r="E696" s="44">
        <v>247.46</v>
      </c>
      <c r="F696" s="44">
        <v>127.73</v>
      </c>
      <c r="G696" s="44">
        <v>28.05</v>
      </c>
      <c r="H696" s="44">
        <v>72.650000000000006</v>
      </c>
      <c r="I696" s="44">
        <v>162.69999999999999</v>
      </c>
      <c r="J696" s="44">
        <v>190.36</v>
      </c>
      <c r="K696" s="44">
        <v>102.97</v>
      </c>
      <c r="L696" s="44">
        <v>0</v>
      </c>
      <c r="M696" s="44">
        <v>65.97</v>
      </c>
      <c r="N696" s="44">
        <v>77.89</v>
      </c>
      <c r="O696" s="44">
        <v>0</v>
      </c>
      <c r="P696" s="44">
        <v>27.26</v>
      </c>
      <c r="Q696" s="44">
        <v>188.19</v>
      </c>
      <c r="R696" s="44">
        <v>262.74</v>
      </c>
      <c r="S696" s="44">
        <v>294.24</v>
      </c>
      <c r="T696" s="44">
        <v>100.29</v>
      </c>
      <c r="U696" s="44">
        <v>176.88</v>
      </c>
      <c r="V696" s="44">
        <v>266.86</v>
      </c>
      <c r="W696" s="44">
        <v>576.19000000000005</v>
      </c>
      <c r="X696" s="44">
        <v>194.36</v>
      </c>
      <c r="Y696" s="44">
        <v>485.42</v>
      </c>
      <c r="Z696" s="44">
        <v>282.54000000000002</v>
      </c>
      <c r="AA696" s="44">
        <v>64.010000000000005</v>
      </c>
    </row>
    <row r="697" spans="1:27" collapsed="1" x14ac:dyDescent="0.2">
      <c r="A697" s="96" t="s">
        <v>2287</v>
      </c>
      <c r="B697" s="28" t="str">
        <f>"06"&amp;"."&amp;$B$776&amp;"."&amp;$B$777</f>
        <v>06.11.2023</v>
      </c>
      <c r="C697" s="88" t="s">
        <v>76</v>
      </c>
      <c r="D697" s="89">
        <f>ROUND((D698)/1000,5)</f>
        <v>2.2899999999999999E-3</v>
      </c>
      <c r="E697" s="89">
        <f t="shared" ref="E697:AA697" si="395">ROUND((E698)/1000,5)</f>
        <v>8.8459999999999997E-2</v>
      </c>
      <c r="F697" s="89">
        <f t="shared" si="395"/>
        <v>0.23810999999999999</v>
      </c>
      <c r="G697" s="89">
        <f t="shared" si="395"/>
        <v>6.6610000000000003E-2</v>
      </c>
      <c r="H697" s="89">
        <f t="shared" si="395"/>
        <v>7.51E-2</v>
      </c>
      <c r="I697" s="89">
        <f t="shared" si="395"/>
        <v>0</v>
      </c>
      <c r="J697" s="89">
        <f t="shared" si="395"/>
        <v>0</v>
      </c>
      <c r="K697" s="89">
        <f t="shared" si="395"/>
        <v>5.2769999999999997E-2</v>
      </c>
      <c r="L697" s="89">
        <f t="shared" si="395"/>
        <v>0</v>
      </c>
      <c r="M697" s="89">
        <f t="shared" si="395"/>
        <v>0</v>
      </c>
      <c r="N697" s="89">
        <f t="shared" si="395"/>
        <v>0</v>
      </c>
      <c r="O697" s="89">
        <f t="shared" si="395"/>
        <v>0</v>
      </c>
      <c r="P697" s="89">
        <f t="shared" si="395"/>
        <v>0</v>
      </c>
      <c r="Q697" s="89">
        <f t="shared" si="395"/>
        <v>0</v>
      </c>
      <c r="R697" s="89">
        <f t="shared" si="395"/>
        <v>6.0000000000000002E-5</v>
      </c>
      <c r="S697" s="89">
        <f t="shared" si="395"/>
        <v>0</v>
      </c>
      <c r="T697" s="89">
        <f t="shared" si="395"/>
        <v>0</v>
      </c>
      <c r="U697" s="89">
        <f t="shared" si="395"/>
        <v>0</v>
      </c>
      <c r="V697" s="89">
        <f t="shared" si="395"/>
        <v>0</v>
      </c>
      <c r="W697" s="89">
        <f t="shared" si="395"/>
        <v>0</v>
      </c>
      <c r="X697" s="89">
        <f t="shared" si="395"/>
        <v>3.0859999999999999E-2</v>
      </c>
      <c r="Y697" s="89">
        <f t="shared" si="395"/>
        <v>0.41843000000000002</v>
      </c>
      <c r="Z697" s="89">
        <f t="shared" si="395"/>
        <v>7.2040000000000007E-2</v>
      </c>
      <c r="AA697" s="89">
        <f t="shared" si="395"/>
        <v>0.10517</v>
      </c>
    </row>
    <row r="698" spans="1:27" ht="12.75" hidden="1" customHeight="1" outlineLevel="1" x14ac:dyDescent="0.2">
      <c r="A698" s="97" t="s">
        <v>2288</v>
      </c>
      <c r="B698" s="63" t="s">
        <v>242</v>
      </c>
      <c r="C698" s="43" t="s">
        <v>79</v>
      </c>
      <c r="D698" s="44">
        <v>2.29</v>
      </c>
      <c r="E698" s="44">
        <v>88.46</v>
      </c>
      <c r="F698" s="44">
        <v>238.11</v>
      </c>
      <c r="G698" s="44">
        <v>66.61</v>
      </c>
      <c r="H698" s="44">
        <v>75.099999999999994</v>
      </c>
      <c r="I698" s="44">
        <v>0</v>
      </c>
      <c r="J698" s="44">
        <v>0</v>
      </c>
      <c r="K698" s="44">
        <v>52.77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0.06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30.86</v>
      </c>
      <c r="Y698" s="44">
        <v>418.43</v>
      </c>
      <c r="Z698" s="44">
        <v>72.040000000000006</v>
      </c>
      <c r="AA698" s="44">
        <v>105.17</v>
      </c>
    </row>
    <row r="699" spans="1:27" collapsed="1" x14ac:dyDescent="0.2">
      <c r="A699" s="96" t="s">
        <v>2289</v>
      </c>
      <c r="B699" s="28" t="str">
        <f>"07"&amp;"."&amp;$B$776&amp;"."&amp;$B$777</f>
        <v>07.11.2023</v>
      </c>
      <c r="C699" s="88" t="s">
        <v>76</v>
      </c>
      <c r="D699" s="89">
        <f>ROUND((D700)/1000,5)</f>
        <v>0.15798000000000001</v>
      </c>
      <c r="E699" s="89">
        <f t="shared" ref="E699:AA699" si="396">ROUND((E700)/1000,5)</f>
        <v>0.10475</v>
      </c>
      <c r="F699" s="89">
        <f t="shared" si="396"/>
        <v>6.7339999999999997E-2</v>
      </c>
      <c r="G699" s="89">
        <f t="shared" si="396"/>
        <v>0</v>
      </c>
      <c r="H699" s="89">
        <f t="shared" si="396"/>
        <v>0</v>
      </c>
      <c r="I699" s="89">
        <f t="shared" si="396"/>
        <v>0</v>
      </c>
      <c r="J699" s="89">
        <f t="shared" si="396"/>
        <v>0</v>
      </c>
      <c r="K699" s="89">
        <f t="shared" si="396"/>
        <v>0</v>
      </c>
      <c r="L699" s="89">
        <f t="shared" si="396"/>
        <v>0</v>
      </c>
      <c r="M699" s="89">
        <f t="shared" si="396"/>
        <v>0</v>
      </c>
      <c r="N699" s="89">
        <f t="shared" si="396"/>
        <v>7.0200000000000002E-3</v>
      </c>
      <c r="O699" s="89">
        <f t="shared" si="396"/>
        <v>0.1008</v>
      </c>
      <c r="P699" s="89">
        <f t="shared" si="396"/>
        <v>0.22347</v>
      </c>
      <c r="Q699" s="89">
        <f t="shared" si="396"/>
        <v>6.7499999999999999E-3</v>
      </c>
      <c r="R699" s="89">
        <f t="shared" si="396"/>
        <v>0</v>
      </c>
      <c r="S699" s="89">
        <f t="shared" si="396"/>
        <v>0</v>
      </c>
      <c r="T699" s="89">
        <f t="shared" si="396"/>
        <v>0</v>
      </c>
      <c r="U699" s="89">
        <f t="shared" si="396"/>
        <v>0</v>
      </c>
      <c r="V699" s="89">
        <f t="shared" si="396"/>
        <v>7.1999999999999998E-3</v>
      </c>
      <c r="W699" s="89">
        <f t="shared" si="396"/>
        <v>0.13886000000000001</v>
      </c>
      <c r="X699" s="89">
        <f t="shared" si="396"/>
        <v>0.18754000000000001</v>
      </c>
      <c r="Y699" s="89">
        <f t="shared" si="396"/>
        <v>0.42897999999999997</v>
      </c>
      <c r="Z699" s="89">
        <f t="shared" si="396"/>
        <v>0.12765000000000001</v>
      </c>
      <c r="AA699" s="89">
        <f t="shared" si="396"/>
        <v>0.14981</v>
      </c>
    </row>
    <row r="700" spans="1:27" ht="12.75" hidden="1" customHeight="1" outlineLevel="1" x14ac:dyDescent="0.2">
      <c r="A700" s="97" t="s">
        <v>2290</v>
      </c>
      <c r="B700" s="63" t="s">
        <v>242</v>
      </c>
      <c r="C700" s="43" t="s">
        <v>79</v>
      </c>
      <c r="D700" s="44">
        <v>157.97999999999999</v>
      </c>
      <c r="E700" s="44">
        <v>104.75</v>
      </c>
      <c r="F700" s="44">
        <v>67.34</v>
      </c>
      <c r="G700" s="44">
        <v>0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7.02</v>
      </c>
      <c r="O700" s="44">
        <v>100.8</v>
      </c>
      <c r="P700" s="44">
        <v>223.47</v>
      </c>
      <c r="Q700" s="44">
        <v>6.75</v>
      </c>
      <c r="R700" s="44">
        <v>0</v>
      </c>
      <c r="S700" s="44">
        <v>0</v>
      </c>
      <c r="T700" s="44">
        <v>0</v>
      </c>
      <c r="U700" s="44">
        <v>0</v>
      </c>
      <c r="V700" s="44">
        <v>7.2</v>
      </c>
      <c r="W700" s="44">
        <v>138.86000000000001</v>
      </c>
      <c r="X700" s="44">
        <v>187.54</v>
      </c>
      <c r="Y700" s="44">
        <v>428.98</v>
      </c>
      <c r="Z700" s="44">
        <v>127.65</v>
      </c>
      <c r="AA700" s="44">
        <v>149.81</v>
      </c>
    </row>
    <row r="701" spans="1:27" collapsed="1" x14ac:dyDescent="0.2">
      <c r="A701" s="96" t="s">
        <v>2291</v>
      </c>
      <c r="B701" s="28" t="str">
        <f>"08"&amp;"."&amp;$B$776&amp;"."&amp;$B$777</f>
        <v>08.11.2023</v>
      </c>
      <c r="C701" s="88" t="s">
        <v>76</v>
      </c>
      <c r="D701" s="89">
        <f>ROUND((D702)/1000,5)</f>
        <v>0.15079999999999999</v>
      </c>
      <c r="E701" s="89">
        <f t="shared" ref="E701:AA701" si="397">ROUND((E702)/1000,5)</f>
        <v>0.25151000000000001</v>
      </c>
      <c r="F701" s="89">
        <f t="shared" si="397"/>
        <v>1.3729999999999999E-2</v>
      </c>
      <c r="G701" s="89">
        <f t="shared" si="397"/>
        <v>0</v>
      </c>
      <c r="H701" s="89">
        <f t="shared" si="397"/>
        <v>4.0200000000000001E-3</v>
      </c>
      <c r="I701" s="89">
        <f t="shared" si="397"/>
        <v>0</v>
      </c>
      <c r="J701" s="89">
        <f t="shared" si="397"/>
        <v>0</v>
      </c>
      <c r="K701" s="89">
        <f t="shared" si="397"/>
        <v>0</v>
      </c>
      <c r="L701" s="89">
        <f t="shared" si="397"/>
        <v>0</v>
      </c>
      <c r="M701" s="89">
        <f t="shared" si="397"/>
        <v>0</v>
      </c>
      <c r="N701" s="89">
        <f t="shared" si="397"/>
        <v>3.6000000000000002E-4</v>
      </c>
      <c r="O701" s="89">
        <f t="shared" si="397"/>
        <v>6.4799999999999996E-3</v>
      </c>
      <c r="P701" s="89">
        <f t="shared" si="397"/>
        <v>3.4959999999999998E-2</v>
      </c>
      <c r="Q701" s="89">
        <f t="shared" si="397"/>
        <v>3.7599999999999999E-3</v>
      </c>
      <c r="R701" s="89">
        <f t="shared" si="397"/>
        <v>6.9999999999999994E-5</v>
      </c>
      <c r="S701" s="89">
        <f t="shared" si="397"/>
        <v>8.0000000000000007E-5</v>
      </c>
      <c r="T701" s="89">
        <f t="shared" si="397"/>
        <v>0</v>
      </c>
      <c r="U701" s="89">
        <f t="shared" si="397"/>
        <v>4.4000000000000002E-4</v>
      </c>
      <c r="V701" s="89">
        <f t="shared" si="397"/>
        <v>2.49E-3</v>
      </c>
      <c r="W701" s="89">
        <f t="shared" si="397"/>
        <v>0.14038</v>
      </c>
      <c r="X701" s="89">
        <f t="shared" si="397"/>
        <v>0.12185</v>
      </c>
      <c r="Y701" s="89">
        <f t="shared" si="397"/>
        <v>0.42199999999999999</v>
      </c>
      <c r="Z701" s="89">
        <f t="shared" si="397"/>
        <v>0.31372</v>
      </c>
      <c r="AA701" s="89">
        <f t="shared" si="397"/>
        <v>2.8510000000000001E-2</v>
      </c>
    </row>
    <row r="702" spans="1:27" ht="12.75" hidden="1" customHeight="1" outlineLevel="1" x14ac:dyDescent="0.2">
      <c r="A702" s="97" t="s">
        <v>2292</v>
      </c>
      <c r="B702" s="63" t="s">
        <v>242</v>
      </c>
      <c r="C702" s="43" t="s">
        <v>79</v>
      </c>
      <c r="D702" s="44">
        <v>150.80000000000001</v>
      </c>
      <c r="E702" s="44">
        <v>251.51</v>
      </c>
      <c r="F702" s="44">
        <v>13.73</v>
      </c>
      <c r="G702" s="44">
        <v>0</v>
      </c>
      <c r="H702" s="44">
        <v>4.0199999999999996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0.36</v>
      </c>
      <c r="O702" s="44">
        <v>6.48</v>
      </c>
      <c r="P702" s="44">
        <v>34.96</v>
      </c>
      <c r="Q702" s="44">
        <v>3.76</v>
      </c>
      <c r="R702" s="44">
        <v>7.0000000000000007E-2</v>
      </c>
      <c r="S702" s="44">
        <v>0.08</v>
      </c>
      <c r="T702" s="44">
        <v>0</v>
      </c>
      <c r="U702" s="44">
        <v>0.44</v>
      </c>
      <c r="V702" s="44">
        <v>2.4900000000000002</v>
      </c>
      <c r="W702" s="44">
        <v>140.38</v>
      </c>
      <c r="X702" s="44">
        <v>121.85</v>
      </c>
      <c r="Y702" s="44">
        <v>422</v>
      </c>
      <c r="Z702" s="44">
        <v>313.72000000000003</v>
      </c>
      <c r="AA702" s="44">
        <v>28.51</v>
      </c>
    </row>
    <row r="703" spans="1:27" collapsed="1" x14ac:dyDescent="0.2">
      <c r="A703" s="96" t="s">
        <v>2293</v>
      </c>
      <c r="B703" s="28" t="str">
        <f>"09"&amp;"."&amp;$B$776&amp;"."&amp;$B$777</f>
        <v>09.11.2023</v>
      </c>
      <c r="C703" s="88" t="s">
        <v>76</v>
      </c>
      <c r="D703" s="89">
        <f>ROUND((D704)/1000,5)</f>
        <v>0.18248</v>
      </c>
      <c r="E703" s="89">
        <f t="shared" ref="E703:AA703" si="398">ROUND((E704)/1000,5)</f>
        <v>0.37370999999999999</v>
      </c>
      <c r="F703" s="89">
        <f t="shared" si="398"/>
        <v>0.29452</v>
      </c>
      <c r="G703" s="89">
        <f t="shared" si="398"/>
        <v>4.4999999999999997E-3</v>
      </c>
      <c r="H703" s="89">
        <f t="shared" si="398"/>
        <v>0.15093000000000001</v>
      </c>
      <c r="I703" s="89">
        <f t="shared" si="398"/>
        <v>0</v>
      </c>
      <c r="J703" s="89">
        <f t="shared" si="398"/>
        <v>0</v>
      </c>
      <c r="K703" s="89">
        <f t="shared" si="398"/>
        <v>0</v>
      </c>
      <c r="L703" s="89">
        <f t="shared" si="398"/>
        <v>0</v>
      </c>
      <c r="M703" s="89">
        <f t="shared" si="398"/>
        <v>0</v>
      </c>
      <c r="N703" s="89">
        <f t="shared" si="398"/>
        <v>6.2100000000000002E-3</v>
      </c>
      <c r="O703" s="89">
        <f t="shared" si="398"/>
        <v>7.9949999999999993E-2</v>
      </c>
      <c r="P703" s="89">
        <f t="shared" si="398"/>
        <v>5.7320000000000003E-2</v>
      </c>
      <c r="Q703" s="89">
        <f t="shared" si="398"/>
        <v>4.1259999999999998E-2</v>
      </c>
      <c r="R703" s="89">
        <f t="shared" si="398"/>
        <v>4.7109999999999999E-2</v>
      </c>
      <c r="S703" s="89">
        <f t="shared" si="398"/>
        <v>0</v>
      </c>
      <c r="T703" s="89">
        <f t="shared" si="398"/>
        <v>0</v>
      </c>
      <c r="U703" s="89">
        <f t="shared" si="398"/>
        <v>0</v>
      </c>
      <c r="V703" s="89">
        <f t="shared" si="398"/>
        <v>0</v>
      </c>
      <c r="W703" s="89">
        <f t="shared" si="398"/>
        <v>4.4080000000000001E-2</v>
      </c>
      <c r="X703" s="89">
        <f t="shared" si="398"/>
        <v>0.23580999999999999</v>
      </c>
      <c r="Y703" s="89">
        <f t="shared" si="398"/>
        <v>0.45516000000000001</v>
      </c>
      <c r="Z703" s="89">
        <f t="shared" si="398"/>
        <v>0.39600999999999997</v>
      </c>
      <c r="AA703" s="89">
        <f t="shared" si="398"/>
        <v>6.6379999999999995E-2</v>
      </c>
    </row>
    <row r="704" spans="1:27" ht="12.75" hidden="1" customHeight="1" outlineLevel="1" x14ac:dyDescent="0.2">
      <c r="A704" s="97" t="s">
        <v>2294</v>
      </c>
      <c r="B704" s="63" t="s">
        <v>242</v>
      </c>
      <c r="C704" s="43" t="s">
        <v>79</v>
      </c>
      <c r="D704" s="44">
        <v>182.48</v>
      </c>
      <c r="E704" s="44">
        <v>373.71</v>
      </c>
      <c r="F704" s="44">
        <v>294.52</v>
      </c>
      <c r="G704" s="44">
        <v>4.5</v>
      </c>
      <c r="H704" s="44">
        <v>150.93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6.21</v>
      </c>
      <c r="O704" s="44">
        <v>79.95</v>
      </c>
      <c r="P704" s="44">
        <v>57.32</v>
      </c>
      <c r="Q704" s="44">
        <v>41.26</v>
      </c>
      <c r="R704" s="44">
        <v>47.11</v>
      </c>
      <c r="S704" s="44">
        <v>0</v>
      </c>
      <c r="T704" s="44">
        <v>0</v>
      </c>
      <c r="U704" s="44">
        <v>0</v>
      </c>
      <c r="V704" s="44">
        <v>0</v>
      </c>
      <c r="W704" s="44">
        <v>44.08</v>
      </c>
      <c r="X704" s="44">
        <v>235.81</v>
      </c>
      <c r="Y704" s="44">
        <v>455.16</v>
      </c>
      <c r="Z704" s="44">
        <v>396.01</v>
      </c>
      <c r="AA704" s="44">
        <v>66.38</v>
      </c>
    </row>
    <row r="705" spans="1:27" collapsed="1" x14ac:dyDescent="0.2">
      <c r="A705" s="96" t="s">
        <v>2295</v>
      </c>
      <c r="B705" s="28" t="str">
        <f>"10"&amp;"."&amp;$B$776&amp;"."&amp;$B$777</f>
        <v>10.11.2023</v>
      </c>
      <c r="C705" s="88" t="s">
        <v>76</v>
      </c>
      <c r="D705" s="89">
        <f>ROUND((D706)/1000,5)</f>
        <v>5.5079999999999997E-2</v>
      </c>
      <c r="E705" s="89">
        <f t="shared" ref="E705:AA705" si="399">ROUND((E706)/1000,5)</f>
        <v>1.1831700000000001</v>
      </c>
      <c r="F705" s="89">
        <f t="shared" si="399"/>
        <v>1.1474899999999999</v>
      </c>
      <c r="G705" s="89">
        <f t="shared" si="399"/>
        <v>1.0138799999999999</v>
      </c>
      <c r="H705" s="89">
        <f t="shared" si="399"/>
        <v>1.13866</v>
      </c>
      <c r="I705" s="89">
        <f t="shared" si="399"/>
        <v>0</v>
      </c>
      <c r="J705" s="89">
        <f t="shared" si="399"/>
        <v>0</v>
      </c>
      <c r="K705" s="89">
        <f t="shared" si="399"/>
        <v>0</v>
      </c>
      <c r="L705" s="89">
        <f t="shared" si="399"/>
        <v>0</v>
      </c>
      <c r="M705" s="89">
        <f t="shared" si="399"/>
        <v>2.2000000000000001E-4</v>
      </c>
      <c r="N705" s="89">
        <f t="shared" si="399"/>
        <v>0</v>
      </c>
      <c r="O705" s="89">
        <f t="shared" si="399"/>
        <v>0</v>
      </c>
      <c r="P705" s="89">
        <f t="shared" si="399"/>
        <v>0</v>
      </c>
      <c r="Q705" s="89">
        <f t="shared" si="399"/>
        <v>0</v>
      </c>
      <c r="R705" s="89">
        <f t="shared" si="399"/>
        <v>0</v>
      </c>
      <c r="S705" s="89">
        <f t="shared" si="399"/>
        <v>0</v>
      </c>
      <c r="T705" s="89">
        <f t="shared" si="399"/>
        <v>0</v>
      </c>
      <c r="U705" s="89">
        <f t="shared" si="399"/>
        <v>0</v>
      </c>
      <c r="V705" s="89">
        <f t="shared" si="399"/>
        <v>0</v>
      </c>
      <c r="W705" s="89">
        <f t="shared" si="399"/>
        <v>6.43E-3</v>
      </c>
      <c r="X705" s="89">
        <f t="shared" si="399"/>
        <v>5.355E-2</v>
      </c>
      <c r="Y705" s="89">
        <f t="shared" si="399"/>
        <v>0.16707</v>
      </c>
      <c r="Z705" s="89">
        <f t="shared" si="399"/>
        <v>8.1999999999999998E-4</v>
      </c>
      <c r="AA705" s="89">
        <f t="shared" si="399"/>
        <v>0</v>
      </c>
    </row>
    <row r="706" spans="1:27" ht="12.75" hidden="1" customHeight="1" outlineLevel="1" x14ac:dyDescent="0.2">
      <c r="A706" s="97" t="s">
        <v>2296</v>
      </c>
      <c r="B706" s="63" t="s">
        <v>242</v>
      </c>
      <c r="C706" s="43" t="s">
        <v>79</v>
      </c>
      <c r="D706" s="44">
        <v>55.08</v>
      </c>
      <c r="E706" s="44">
        <v>1183.17</v>
      </c>
      <c r="F706" s="44">
        <v>1147.49</v>
      </c>
      <c r="G706" s="44">
        <v>1013.88</v>
      </c>
      <c r="H706" s="44">
        <v>1138.6600000000001</v>
      </c>
      <c r="I706" s="44">
        <v>0</v>
      </c>
      <c r="J706" s="44">
        <v>0</v>
      </c>
      <c r="K706" s="44">
        <v>0</v>
      </c>
      <c r="L706" s="44">
        <v>0</v>
      </c>
      <c r="M706" s="44">
        <v>0.22</v>
      </c>
      <c r="N706" s="44">
        <v>0</v>
      </c>
      <c r="O706" s="44">
        <v>0</v>
      </c>
      <c r="P706" s="44">
        <v>0</v>
      </c>
      <c r="Q706" s="44">
        <v>0</v>
      </c>
      <c r="R706" s="44">
        <v>0</v>
      </c>
      <c r="S706" s="44">
        <v>0</v>
      </c>
      <c r="T706" s="44">
        <v>0</v>
      </c>
      <c r="U706" s="44">
        <v>0</v>
      </c>
      <c r="V706" s="44">
        <v>0</v>
      </c>
      <c r="W706" s="44">
        <v>6.43</v>
      </c>
      <c r="X706" s="44">
        <v>53.55</v>
      </c>
      <c r="Y706" s="44">
        <v>167.07</v>
      </c>
      <c r="Z706" s="44">
        <v>0.82</v>
      </c>
      <c r="AA706" s="44">
        <v>0</v>
      </c>
    </row>
    <row r="707" spans="1:27" collapsed="1" x14ac:dyDescent="0.2">
      <c r="A707" s="96" t="s">
        <v>2297</v>
      </c>
      <c r="B707" s="28" t="str">
        <f>"11"&amp;"."&amp;$B$776&amp;"."&amp;$B$777</f>
        <v>11.11.2023</v>
      </c>
      <c r="C707" s="88" t="s">
        <v>76</v>
      </c>
      <c r="D707" s="89">
        <f>ROUND((D708)/1000,5)</f>
        <v>1.3610000000000001E-2</v>
      </c>
      <c r="E707" s="89">
        <f t="shared" ref="E707:AA707" si="400">ROUND((E708)/1000,5)</f>
        <v>0</v>
      </c>
      <c r="F707" s="89">
        <f t="shared" si="400"/>
        <v>5.5969999999999999E-2</v>
      </c>
      <c r="G707" s="89">
        <f t="shared" si="400"/>
        <v>0.13209000000000001</v>
      </c>
      <c r="H707" s="89">
        <f t="shared" si="400"/>
        <v>0</v>
      </c>
      <c r="I707" s="89">
        <f t="shared" si="400"/>
        <v>0</v>
      </c>
      <c r="J707" s="89">
        <f t="shared" si="400"/>
        <v>4.002E-2</v>
      </c>
      <c r="K707" s="89">
        <f t="shared" si="400"/>
        <v>0</v>
      </c>
      <c r="L707" s="89">
        <f t="shared" si="400"/>
        <v>2.0789999999999999E-2</v>
      </c>
      <c r="M707" s="89">
        <f t="shared" si="400"/>
        <v>4.0699999999999998E-3</v>
      </c>
      <c r="N707" s="89">
        <f t="shared" si="400"/>
        <v>0</v>
      </c>
      <c r="O707" s="89">
        <f t="shared" si="400"/>
        <v>0</v>
      </c>
      <c r="P707" s="89">
        <f t="shared" si="400"/>
        <v>0</v>
      </c>
      <c r="Q707" s="89">
        <f t="shared" si="400"/>
        <v>0</v>
      </c>
      <c r="R707" s="89">
        <f t="shared" si="400"/>
        <v>0</v>
      </c>
      <c r="S707" s="89">
        <f t="shared" si="400"/>
        <v>0</v>
      </c>
      <c r="T707" s="89">
        <f t="shared" si="400"/>
        <v>3.3E-3</v>
      </c>
      <c r="U707" s="89">
        <f t="shared" si="400"/>
        <v>0</v>
      </c>
      <c r="V707" s="89">
        <f t="shared" si="400"/>
        <v>5.0479999999999997E-2</v>
      </c>
      <c r="W707" s="89">
        <f t="shared" si="400"/>
        <v>0.13866999999999999</v>
      </c>
      <c r="X707" s="89">
        <f t="shared" si="400"/>
        <v>0.32013999999999998</v>
      </c>
      <c r="Y707" s="89">
        <f t="shared" si="400"/>
        <v>0.29365000000000002</v>
      </c>
      <c r="Z707" s="89">
        <f t="shared" si="400"/>
        <v>5.867E-2</v>
      </c>
      <c r="AA707" s="89">
        <f t="shared" si="400"/>
        <v>6.4999999999999997E-4</v>
      </c>
    </row>
    <row r="708" spans="1:27" ht="12.75" hidden="1" customHeight="1" outlineLevel="1" x14ac:dyDescent="0.2">
      <c r="A708" s="97" t="s">
        <v>2298</v>
      </c>
      <c r="B708" s="63" t="s">
        <v>242</v>
      </c>
      <c r="C708" s="43" t="s">
        <v>79</v>
      </c>
      <c r="D708" s="44">
        <v>13.61</v>
      </c>
      <c r="E708" s="44">
        <v>0</v>
      </c>
      <c r="F708" s="44">
        <v>55.97</v>
      </c>
      <c r="G708" s="44">
        <v>132.09</v>
      </c>
      <c r="H708" s="44">
        <v>0</v>
      </c>
      <c r="I708" s="44">
        <v>0</v>
      </c>
      <c r="J708" s="44">
        <v>40.020000000000003</v>
      </c>
      <c r="K708" s="44">
        <v>0</v>
      </c>
      <c r="L708" s="44">
        <v>20.79</v>
      </c>
      <c r="M708" s="44">
        <v>4.07</v>
      </c>
      <c r="N708" s="44">
        <v>0</v>
      </c>
      <c r="O708" s="44">
        <v>0</v>
      </c>
      <c r="P708" s="44">
        <v>0</v>
      </c>
      <c r="Q708" s="44">
        <v>0</v>
      </c>
      <c r="R708" s="44">
        <v>0</v>
      </c>
      <c r="S708" s="44">
        <v>0</v>
      </c>
      <c r="T708" s="44">
        <v>3.3</v>
      </c>
      <c r="U708" s="44">
        <v>0</v>
      </c>
      <c r="V708" s="44">
        <v>50.48</v>
      </c>
      <c r="W708" s="44">
        <v>138.66999999999999</v>
      </c>
      <c r="X708" s="44">
        <v>320.14</v>
      </c>
      <c r="Y708" s="44">
        <v>293.64999999999998</v>
      </c>
      <c r="Z708" s="44">
        <v>58.67</v>
      </c>
      <c r="AA708" s="44">
        <v>0.65</v>
      </c>
    </row>
    <row r="709" spans="1:27" collapsed="1" x14ac:dyDescent="0.2">
      <c r="A709" s="96" t="s">
        <v>2299</v>
      </c>
      <c r="B709" s="28" t="str">
        <f>"12"&amp;"."&amp;$B$776&amp;"."&amp;$B$777</f>
        <v>12.11.2023</v>
      </c>
      <c r="C709" s="88" t="s">
        <v>76</v>
      </c>
      <c r="D709" s="89">
        <f>ROUND((D710)/1000,5)</f>
        <v>0</v>
      </c>
      <c r="E709" s="89">
        <f t="shared" ref="E709:AA709" si="401">ROUND((E710)/1000,5)</f>
        <v>4.5229999999999999E-2</v>
      </c>
      <c r="F709" s="89">
        <f t="shared" si="401"/>
        <v>1.1856599999999999</v>
      </c>
      <c r="G709" s="89">
        <f t="shared" si="401"/>
        <v>1.1786399999999999</v>
      </c>
      <c r="H709" s="89">
        <f t="shared" si="401"/>
        <v>0</v>
      </c>
      <c r="I709" s="89">
        <f t="shared" si="401"/>
        <v>0</v>
      </c>
      <c r="J709" s="89">
        <f t="shared" si="401"/>
        <v>0</v>
      </c>
      <c r="K709" s="89">
        <f t="shared" si="401"/>
        <v>0</v>
      </c>
      <c r="L709" s="89">
        <f t="shared" si="401"/>
        <v>0</v>
      </c>
      <c r="M709" s="89">
        <f t="shared" si="401"/>
        <v>0</v>
      </c>
      <c r="N709" s="89">
        <f t="shared" si="401"/>
        <v>0</v>
      </c>
      <c r="O709" s="89">
        <f t="shared" si="401"/>
        <v>0</v>
      </c>
      <c r="P709" s="89">
        <f t="shared" si="401"/>
        <v>0</v>
      </c>
      <c r="Q709" s="89">
        <f t="shared" si="401"/>
        <v>0</v>
      </c>
      <c r="R709" s="89">
        <f t="shared" si="401"/>
        <v>0</v>
      </c>
      <c r="S709" s="89">
        <f t="shared" si="401"/>
        <v>0</v>
      </c>
      <c r="T709" s="89">
        <f t="shared" si="401"/>
        <v>0</v>
      </c>
      <c r="U709" s="89">
        <f t="shared" si="401"/>
        <v>0</v>
      </c>
      <c r="V709" s="89">
        <f t="shared" si="401"/>
        <v>0</v>
      </c>
      <c r="W709" s="89">
        <f t="shared" si="401"/>
        <v>0</v>
      </c>
      <c r="X709" s="89">
        <f t="shared" si="401"/>
        <v>0</v>
      </c>
      <c r="Y709" s="89">
        <f t="shared" si="401"/>
        <v>0.14143</v>
      </c>
      <c r="Z709" s="89">
        <f t="shared" si="401"/>
        <v>0</v>
      </c>
      <c r="AA709" s="89">
        <f t="shared" si="401"/>
        <v>0</v>
      </c>
    </row>
    <row r="710" spans="1:27" ht="12.75" hidden="1" customHeight="1" outlineLevel="1" x14ac:dyDescent="0.2">
      <c r="A710" s="97" t="s">
        <v>2300</v>
      </c>
      <c r="B710" s="63" t="s">
        <v>242</v>
      </c>
      <c r="C710" s="43" t="s">
        <v>79</v>
      </c>
      <c r="D710" s="44">
        <v>0</v>
      </c>
      <c r="E710" s="44">
        <v>45.23</v>
      </c>
      <c r="F710" s="44">
        <v>1185.6600000000001</v>
      </c>
      <c r="G710" s="44">
        <v>1178.6400000000001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141.43</v>
      </c>
      <c r="Z710" s="44">
        <v>0</v>
      </c>
      <c r="AA710" s="44">
        <v>0</v>
      </c>
    </row>
    <row r="711" spans="1:27" collapsed="1" x14ac:dyDescent="0.2">
      <c r="A711" s="96" t="s">
        <v>2301</v>
      </c>
      <c r="B711" s="28" t="str">
        <f>"13"&amp;"."&amp;$B$776&amp;"."&amp;$B$777</f>
        <v>13.11.2023</v>
      </c>
      <c r="C711" s="88" t="s">
        <v>76</v>
      </c>
      <c r="D711" s="89">
        <f>ROUND((D712)/1000,5)</f>
        <v>0.18564</v>
      </c>
      <c r="E711" s="89">
        <f t="shared" ref="E711:AA711" si="402">ROUND((E712)/1000,5)</f>
        <v>0.19778000000000001</v>
      </c>
      <c r="F711" s="89">
        <f t="shared" si="402"/>
        <v>0.22789000000000001</v>
      </c>
      <c r="G711" s="89">
        <f t="shared" si="402"/>
        <v>0.11898</v>
      </c>
      <c r="H711" s="89">
        <f t="shared" si="402"/>
        <v>0</v>
      </c>
      <c r="I711" s="89">
        <f t="shared" si="402"/>
        <v>0</v>
      </c>
      <c r="J711" s="89">
        <f t="shared" si="402"/>
        <v>0</v>
      </c>
      <c r="K711" s="89">
        <f t="shared" si="402"/>
        <v>0</v>
      </c>
      <c r="L711" s="89">
        <f t="shared" si="402"/>
        <v>0</v>
      </c>
      <c r="M711" s="89">
        <f t="shared" si="402"/>
        <v>0</v>
      </c>
      <c r="N711" s="89">
        <f t="shared" si="402"/>
        <v>0</v>
      </c>
      <c r="O711" s="89">
        <f t="shared" si="402"/>
        <v>0</v>
      </c>
      <c r="P711" s="89">
        <f t="shared" si="402"/>
        <v>0</v>
      </c>
      <c r="Q711" s="89">
        <f t="shared" si="402"/>
        <v>0</v>
      </c>
      <c r="R711" s="89">
        <f t="shared" si="402"/>
        <v>0</v>
      </c>
      <c r="S711" s="89">
        <f t="shared" si="402"/>
        <v>0</v>
      </c>
      <c r="T711" s="89">
        <f t="shared" si="402"/>
        <v>0</v>
      </c>
      <c r="U711" s="89">
        <f t="shared" si="402"/>
        <v>2.2169999999999999E-2</v>
      </c>
      <c r="V711" s="89">
        <f t="shared" si="402"/>
        <v>0.11862</v>
      </c>
      <c r="W711" s="89">
        <f t="shared" si="402"/>
        <v>7.1300000000000001E-3</v>
      </c>
      <c r="X711" s="89">
        <f t="shared" si="402"/>
        <v>0.12539</v>
      </c>
      <c r="Y711" s="89">
        <f t="shared" si="402"/>
        <v>0.13342000000000001</v>
      </c>
      <c r="Z711" s="89">
        <f t="shared" si="402"/>
        <v>2.5080000000000002E-2</v>
      </c>
      <c r="AA711" s="89">
        <f t="shared" si="402"/>
        <v>0</v>
      </c>
    </row>
    <row r="712" spans="1:27" ht="12.75" hidden="1" customHeight="1" outlineLevel="1" x14ac:dyDescent="0.2">
      <c r="A712" s="97" t="s">
        <v>2302</v>
      </c>
      <c r="B712" s="63" t="s">
        <v>242</v>
      </c>
      <c r="C712" s="43" t="s">
        <v>79</v>
      </c>
      <c r="D712" s="44">
        <v>185.64</v>
      </c>
      <c r="E712" s="44">
        <v>197.78</v>
      </c>
      <c r="F712" s="44">
        <v>227.89</v>
      </c>
      <c r="G712" s="44">
        <v>118.98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22.17</v>
      </c>
      <c r="V712" s="44">
        <v>118.62</v>
      </c>
      <c r="W712" s="44">
        <v>7.13</v>
      </c>
      <c r="X712" s="44">
        <v>125.39</v>
      </c>
      <c r="Y712" s="44">
        <v>133.41999999999999</v>
      </c>
      <c r="Z712" s="44">
        <v>25.08</v>
      </c>
      <c r="AA712" s="44">
        <v>0</v>
      </c>
    </row>
    <row r="713" spans="1:27" collapsed="1" x14ac:dyDescent="0.2">
      <c r="A713" s="96" t="s">
        <v>2303</v>
      </c>
      <c r="B713" s="28" t="str">
        <f>"14"&amp;"."&amp;$B$776&amp;"."&amp;$B$777</f>
        <v>14.11.2023</v>
      </c>
      <c r="C713" s="88" t="s">
        <v>76</v>
      </c>
      <c r="D713" s="89">
        <f>ROUND((D714)/1000,5)</f>
        <v>2.589E-2</v>
      </c>
      <c r="E713" s="89">
        <f t="shared" ref="E713:AA713" si="403">ROUND((E714)/1000,5)</f>
        <v>9.0000000000000006E-5</v>
      </c>
      <c r="F713" s="89">
        <f t="shared" si="403"/>
        <v>0</v>
      </c>
      <c r="G713" s="89">
        <f t="shared" si="403"/>
        <v>0</v>
      </c>
      <c r="H713" s="89">
        <f t="shared" si="403"/>
        <v>0</v>
      </c>
      <c r="I713" s="89">
        <f t="shared" si="403"/>
        <v>0</v>
      </c>
      <c r="J713" s="89">
        <f t="shared" si="403"/>
        <v>0</v>
      </c>
      <c r="K713" s="89">
        <f t="shared" si="403"/>
        <v>0</v>
      </c>
      <c r="L713" s="89">
        <f t="shared" si="403"/>
        <v>0</v>
      </c>
      <c r="M713" s="89">
        <f t="shared" si="403"/>
        <v>1.5200000000000001E-3</v>
      </c>
      <c r="N713" s="89">
        <f t="shared" si="403"/>
        <v>3.8760000000000003E-2</v>
      </c>
      <c r="O713" s="89">
        <f t="shared" si="403"/>
        <v>6.4999999999999997E-3</v>
      </c>
      <c r="P713" s="89">
        <f t="shared" si="403"/>
        <v>7.5000000000000002E-4</v>
      </c>
      <c r="Q713" s="89">
        <f t="shared" si="403"/>
        <v>4.15E-3</v>
      </c>
      <c r="R713" s="89">
        <f t="shared" si="403"/>
        <v>0.14945</v>
      </c>
      <c r="S713" s="89">
        <f t="shared" si="403"/>
        <v>6.6129999999999994E-2</v>
      </c>
      <c r="T713" s="89">
        <f t="shared" si="403"/>
        <v>0.14898</v>
      </c>
      <c r="U713" s="89">
        <f t="shared" si="403"/>
        <v>0.23130999999999999</v>
      </c>
      <c r="V713" s="89">
        <f t="shared" si="403"/>
        <v>0.17873</v>
      </c>
      <c r="W713" s="89">
        <f t="shared" si="403"/>
        <v>0.15856000000000001</v>
      </c>
      <c r="X713" s="89">
        <f t="shared" si="403"/>
        <v>0.19447999999999999</v>
      </c>
      <c r="Y713" s="89">
        <f t="shared" si="403"/>
        <v>0.65127999999999997</v>
      </c>
      <c r="Z713" s="89">
        <f t="shared" si="403"/>
        <v>0.46505999999999997</v>
      </c>
      <c r="AA713" s="89">
        <f t="shared" si="403"/>
        <v>0.25683</v>
      </c>
    </row>
    <row r="714" spans="1:27" ht="12.75" hidden="1" customHeight="1" outlineLevel="1" x14ac:dyDescent="0.2">
      <c r="A714" s="97" t="s">
        <v>2304</v>
      </c>
      <c r="B714" s="63" t="s">
        <v>242</v>
      </c>
      <c r="C714" s="43" t="s">
        <v>79</v>
      </c>
      <c r="D714" s="44">
        <v>25.89</v>
      </c>
      <c r="E714" s="44">
        <v>0.09</v>
      </c>
      <c r="F714" s="44">
        <v>0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1.52</v>
      </c>
      <c r="N714" s="44">
        <v>38.76</v>
      </c>
      <c r="O714" s="44">
        <v>6.5</v>
      </c>
      <c r="P714" s="44">
        <v>0.75</v>
      </c>
      <c r="Q714" s="44">
        <v>4.1500000000000004</v>
      </c>
      <c r="R714" s="44">
        <v>149.44999999999999</v>
      </c>
      <c r="S714" s="44">
        <v>66.13</v>
      </c>
      <c r="T714" s="44">
        <v>148.97999999999999</v>
      </c>
      <c r="U714" s="44">
        <v>231.31</v>
      </c>
      <c r="V714" s="44">
        <v>178.73</v>
      </c>
      <c r="W714" s="44">
        <v>158.56</v>
      </c>
      <c r="X714" s="44">
        <v>194.48</v>
      </c>
      <c r="Y714" s="44">
        <v>651.28</v>
      </c>
      <c r="Z714" s="44">
        <v>465.06</v>
      </c>
      <c r="AA714" s="44">
        <v>256.83</v>
      </c>
    </row>
    <row r="715" spans="1:27" collapsed="1" x14ac:dyDescent="0.2">
      <c r="A715" s="96" t="s">
        <v>2305</v>
      </c>
      <c r="B715" s="28" t="str">
        <f>"15"&amp;"."&amp;$B$776&amp;"."&amp;$B$777</f>
        <v>15.11.2023</v>
      </c>
      <c r="C715" s="88" t="s">
        <v>76</v>
      </c>
      <c r="D715" s="89">
        <f>ROUND((D716)/1000,5)</f>
        <v>0.10247000000000001</v>
      </c>
      <c r="E715" s="89">
        <f t="shared" ref="E715:AA715" si="404">ROUND((E716)/1000,5)</f>
        <v>4.1540000000000001E-2</v>
      </c>
      <c r="F715" s="89">
        <f t="shared" si="404"/>
        <v>5.4239999999999997E-2</v>
      </c>
      <c r="G715" s="89">
        <f t="shared" si="404"/>
        <v>1.48E-3</v>
      </c>
      <c r="H715" s="89">
        <f t="shared" si="404"/>
        <v>0</v>
      </c>
      <c r="I715" s="89">
        <f t="shared" si="404"/>
        <v>0</v>
      </c>
      <c r="J715" s="89">
        <f t="shared" si="404"/>
        <v>0</v>
      </c>
      <c r="K715" s="89">
        <f t="shared" si="404"/>
        <v>0</v>
      </c>
      <c r="L715" s="89">
        <f t="shared" si="404"/>
        <v>0</v>
      </c>
      <c r="M715" s="89">
        <f t="shared" si="404"/>
        <v>0</v>
      </c>
      <c r="N715" s="89">
        <f t="shared" si="404"/>
        <v>9.8809999999999995E-2</v>
      </c>
      <c r="O715" s="89">
        <f t="shared" si="404"/>
        <v>0.12751999999999999</v>
      </c>
      <c r="P715" s="89">
        <f t="shared" si="404"/>
        <v>0.13316</v>
      </c>
      <c r="Q715" s="89">
        <f t="shared" si="404"/>
        <v>0.10806</v>
      </c>
      <c r="R715" s="89">
        <f t="shared" si="404"/>
        <v>0.10142</v>
      </c>
      <c r="S715" s="89">
        <f t="shared" si="404"/>
        <v>9.1189999999999993E-2</v>
      </c>
      <c r="T715" s="89">
        <f t="shared" si="404"/>
        <v>2.4400000000000002E-2</v>
      </c>
      <c r="U715" s="89">
        <f t="shared" si="404"/>
        <v>9.7619999999999998E-2</v>
      </c>
      <c r="V715" s="89">
        <f t="shared" si="404"/>
        <v>0.15573999999999999</v>
      </c>
      <c r="W715" s="89">
        <f t="shared" si="404"/>
        <v>0.39835999999999999</v>
      </c>
      <c r="X715" s="89">
        <f t="shared" si="404"/>
        <v>0.46079999999999999</v>
      </c>
      <c r="Y715" s="89">
        <f t="shared" si="404"/>
        <v>0.41678999999999999</v>
      </c>
      <c r="Z715" s="89">
        <f t="shared" si="404"/>
        <v>0.59328000000000003</v>
      </c>
      <c r="AA715" s="89">
        <f t="shared" si="404"/>
        <v>0.32932</v>
      </c>
    </row>
    <row r="716" spans="1:27" ht="12.75" hidden="1" customHeight="1" outlineLevel="1" x14ac:dyDescent="0.2">
      <c r="A716" s="97" t="s">
        <v>2306</v>
      </c>
      <c r="B716" s="63" t="s">
        <v>242</v>
      </c>
      <c r="C716" s="43" t="s">
        <v>79</v>
      </c>
      <c r="D716" s="44">
        <v>102.47</v>
      </c>
      <c r="E716" s="44">
        <v>41.54</v>
      </c>
      <c r="F716" s="44">
        <v>54.24</v>
      </c>
      <c r="G716" s="44">
        <v>1.48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98.81</v>
      </c>
      <c r="O716" s="44">
        <v>127.52</v>
      </c>
      <c r="P716" s="44">
        <v>133.16</v>
      </c>
      <c r="Q716" s="44">
        <v>108.06</v>
      </c>
      <c r="R716" s="44">
        <v>101.42</v>
      </c>
      <c r="S716" s="44">
        <v>91.19</v>
      </c>
      <c r="T716" s="44">
        <v>24.4</v>
      </c>
      <c r="U716" s="44">
        <v>97.62</v>
      </c>
      <c r="V716" s="44">
        <v>155.74</v>
      </c>
      <c r="W716" s="44">
        <v>398.36</v>
      </c>
      <c r="X716" s="44">
        <v>460.8</v>
      </c>
      <c r="Y716" s="44">
        <v>416.79</v>
      </c>
      <c r="Z716" s="44">
        <v>593.28</v>
      </c>
      <c r="AA716" s="44">
        <v>329.32</v>
      </c>
    </row>
    <row r="717" spans="1:27" collapsed="1" x14ac:dyDescent="0.2">
      <c r="A717" s="96" t="s">
        <v>2307</v>
      </c>
      <c r="B717" s="28" t="str">
        <f>"16"&amp;"."&amp;$B$776&amp;"."&amp;$B$777</f>
        <v>16.11.2023</v>
      </c>
      <c r="C717" s="88" t="s">
        <v>76</v>
      </c>
      <c r="D717" s="89">
        <f>ROUND((D718)/1000,5)</f>
        <v>0.12256</v>
      </c>
      <c r="E717" s="89">
        <f t="shared" ref="E717:AA717" si="405">ROUND((E718)/1000,5)</f>
        <v>0.12464</v>
      </c>
      <c r="F717" s="89">
        <f t="shared" si="405"/>
        <v>6.5030000000000004E-2</v>
      </c>
      <c r="G717" s="89">
        <f t="shared" si="405"/>
        <v>2.0199999999999999E-2</v>
      </c>
      <c r="H717" s="89">
        <f t="shared" si="405"/>
        <v>0</v>
      </c>
      <c r="I717" s="89">
        <f t="shared" si="405"/>
        <v>0</v>
      </c>
      <c r="J717" s="89">
        <f t="shared" si="405"/>
        <v>0</v>
      </c>
      <c r="K717" s="89">
        <f t="shared" si="405"/>
        <v>0</v>
      </c>
      <c r="L717" s="89">
        <f t="shared" si="405"/>
        <v>0</v>
      </c>
      <c r="M717" s="89">
        <f t="shared" si="405"/>
        <v>0</v>
      </c>
      <c r="N717" s="89">
        <f t="shared" si="405"/>
        <v>2.5839999999999998E-2</v>
      </c>
      <c r="O717" s="89">
        <f t="shared" si="405"/>
        <v>3.7319999999999999E-2</v>
      </c>
      <c r="P717" s="89">
        <f t="shared" si="405"/>
        <v>6.5399999999999998E-3</v>
      </c>
      <c r="Q717" s="89">
        <f t="shared" si="405"/>
        <v>0</v>
      </c>
      <c r="R717" s="89">
        <f t="shared" si="405"/>
        <v>0</v>
      </c>
      <c r="S717" s="89">
        <f t="shared" si="405"/>
        <v>0</v>
      </c>
      <c r="T717" s="89">
        <f t="shared" si="405"/>
        <v>0</v>
      </c>
      <c r="U717" s="89">
        <f t="shared" si="405"/>
        <v>0</v>
      </c>
      <c r="V717" s="89">
        <f t="shared" si="405"/>
        <v>2.9739999999999999E-2</v>
      </c>
      <c r="W717" s="89">
        <f t="shared" si="405"/>
        <v>0.12590999999999999</v>
      </c>
      <c r="X717" s="89">
        <f t="shared" si="405"/>
        <v>0.29389999999999999</v>
      </c>
      <c r="Y717" s="89">
        <f t="shared" si="405"/>
        <v>0.58562999999999998</v>
      </c>
      <c r="Z717" s="89">
        <f t="shared" si="405"/>
        <v>0.44838</v>
      </c>
      <c r="AA717" s="89">
        <f t="shared" si="405"/>
        <v>0.11272</v>
      </c>
    </row>
    <row r="718" spans="1:27" ht="12.75" hidden="1" customHeight="1" outlineLevel="1" x14ac:dyDescent="0.2">
      <c r="A718" s="97" t="s">
        <v>2308</v>
      </c>
      <c r="B718" s="63" t="s">
        <v>242</v>
      </c>
      <c r="C718" s="43" t="s">
        <v>79</v>
      </c>
      <c r="D718" s="44">
        <v>122.56</v>
      </c>
      <c r="E718" s="44">
        <v>124.64</v>
      </c>
      <c r="F718" s="44">
        <v>65.03</v>
      </c>
      <c r="G718" s="44">
        <v>20.2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25.84</v>
      </c>
      <c r="O718" s="44">
        <v>37.32</v>
      </c>
      <c r="P718" s="44">
        <v>6.54</v>
      </c>
      <c r="Q718" s="44">
        <v>0</v>
      </c>
      <c r="R718" s="44">
        <v>0</v>
      </c>
      <c r="S718" s="44">
        <v>0</v>
      </c>
      <c r="T718" s="44">
        <v>0</v>
      </c>
      <c r="U718" s="44">
        <v>0</v>
      </c>
      <c r="V718" s="44">
        <v>29.74</v>
      </c>
      <c r="W718" s="44">
        <v>125.91</v>
      </c>
      <c r="X718" s="44">
        <v>293.89999999999998</v>
      </c>
      <c r="Y718" s="44">
        <v>585.63</v>
      </c>
      <c r="Z718" s="44">
        <v>448.38</v>
      </c>
      <c r="AA718" s="44">
        <v>112.72</v>
      </c>
    </row>
    <row r="719" spans="1:27" collapsed="1" x14ac:dyDescent="0.2">
      <c r="A719" s="96" t="s">
        <v>2309</v>
      </c>
      <c r="B719" s="28" t="str">
        <f>"17"&amp;"."&amp;$B$776&amp;"."&amp;$B$777</f>
        <v>17.11.2023</v>
      </c>
      <c r="C719" s="88" t="s">
        <v>76</v>
      </c>
      <c r="D719" s="89">
        <f>ROUND((D720)/1000,5)</f>
        <v>0.15279999999999999</v>
      </c>
      <c r="E719" s="89">
        <f t="shared" ref="E719:AA719" si="406">ROUND((E720)/1000,5)</f>
        <v>6.3140000000000002E-2</v>
      </c>
      <c r="F719" s="89">
        <f t="shared" si="406"/>
        <v>0</v>
      </c>
      <c r="G719" s="89">
        <f t="shared" si="406"/>
        <v>0</v>
      </c>
      <c r="H719" s="89">
        <f t="shared" si="406"/>
        <v>0</v>
      </c>
      <c r="I719" s="89">
        <f t="shared" si="406"/>
        <v>0</v>
      </c>
      <c r="J719" s="89">
        <f t="shared" si="406"/>
        <v>0</v>
      </c>
      <c r="K719" s="89">
        <f t="shared" si="406"/>
        <v>0</v>
      </c>
      <c r="L719" s="89">
        <f t="shared" si="406"/>
        <v>0</v>
      </c>
      <c r="M719" s="89">
        <f t="shared" si="406"/>
        <v>0</v>
      </c>
      <c r="N719" s="89">
        <f t="shared" si="406"/>
        <v>4.3909999999999998E-2</v>
      </c>
      <c r="O719" s="89">
        <f t="shared" si="406"/>
        <v>1.6400000000000001E-2</v>
      </c>
      <c r="P719" s="89">
        <f t="shared" si="406"/>
        <v>0</v>
      </c>
      <c r="Q719" s="89">
        <f t="shared" si="406"/>
        <v>0</v>
      </c>
      <c r="R719" s="89">
        <f t="shared" si="406"/>
        <v>0</v>
      </c>
      <c r="S719" s="89">
        <f t="shared" si="406"/>
        <v>0</v>
      </c>
      <c r="T719" s="89">
        <f t="shared" si="406"/>
        <v>0</v>
      </c>
      <c r="U719" s="89">
        <f t="shared" si="406"/>
        <v>0</v>
      </c>
      <c r="V719" s="89">
        <f t="shared" si="406"/>
        <v>0</v>
      </c>
      <c r="W719" s="89">
        <f t="shared" si="406"/>
        <v>7.5999999999999998E-2</v>
      </c>
      <c r="X719" s="89">
        <f t="shared" si="406"/>
        <v>6.5430000000000002E-2</v>
      </c>
      <c r="Y719" s="89">
        <f t="shared" si="406"/>
        <v>0.20391000000000001</v>
      </c>
      <c r="Z719" s="89">
        <f t="shared" si="406"/>
        <v>0.1205</v>
      </c>
      <c r="AA719" s="89">
        <f t="shared" si="406"/>
        <v>1.3639999999999999E-2</v>
      </c>
    </row>
    <row r="720" spans="1:27" ht="12.75" hidden="1" customHeight="1" outlineLevel="1" x14ac:dyDescent="0.2">
      <c r="A720" s="97" t="s">
        <v>2310</v>
      </c>
      <c r="B720" s="63" t="s">
        <v>242</v>
      </c>
      <c r="C720" s="43" t="s">
        <v>79</v>
      </c>
      <c r="D720" s="44">
        <v>152.80000000000001</v>
      </c>
      <c r="E720" s="44">
        <v>63.14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43.91</v>
      </c>
      <c r="O720" s="44">
        <v>16.399999999999999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76</v>
      </c>
      <c r="X720" s="44">
        <v>65.430000000000007</v>
      </c>
      <c r="Y720" s="44">
        <v>203.91</v>
      </c>
      <c r="Z720" s="44">
        <v>120.5</v>
      </c>
      <c r="AA720" s="44">
        <v>13.64</v>
      </c>
    </row>
    <row r="721" spans="1:27" collapsed="1" x14ac:dyDescent="0.2">
      <c r="A721" s="96" t="s">
        <v>2311</v>
      </c>
      <c r="B721" s="28" t="str">
        <f>"18"&amp;"."&amp;$B$776&amp;"."&amp;$B$777</f>
        <v>18.11.2023</v>
      </c>
      <c r="C721" s="88" t="s">
        <v>76</v>
      </c>
      <c r="D721" s="89">
        <f>ROUND((D722)/1000,5)</f>
        <v>2.7019999999999999E-2</v>
      </c>
      <c r="E721" s="89">
        <f t="shared" ref="E721:AA721" si="407">ROUND((E722)/1000,5)</f>
        <v>4.2360000000000002E-2</v>
      </c>
      <c r="F721" s="89">
        <f t="shared" si="407"/>
        <v>1.3939999999999999E-2</v>
      </c>
      <c r="G721" s="89">
        <f t="shared" si="407"/>
        <v>4.8999999999999998E-4</v>
      </c>
      <c r="H721" s="89">
        <f t="shared" si="407"/>
        <v>0</v>
      </c>
      <c r="I721" s="89">
        <f t="shared" si="407"/>
        <v>0</v>
      </c>
      <c r="J721" s="89">
        <f t="shared" si="407"/>
        <v>0</v>
      </c>
      <c r="K721" s="89">
        <f t="shared" si="407"/>
        <v>0</v>
      </c>
      <c r="L721" s="89">
        <f t="shared" si="407"/>
        <v>0</v>
      </c>
      <c r="M721" s="89">
        <f t="shared" si="407"/>
        <v>0</v>
      </c>
      <c r="N721" s="89">
        <f t="shared" si="407"/>
        <v>0</v>
      </c>
      <c r="O721" s="89">
        <f t="shared" si="407"/>
        <v>0</v>
      </c>
      <c r="P721" s="89">
        <f t="shared" si="407"/>
        <v>0</v>
      </c>
      <c r="Q721" s="89">
        <f t="shared" si="407"/>
        <v>0</v>
      </c>
      <c r="R721" s="89">
        <f t="shared" si="407"/>
        <v>0</v>
      </c>
      <c r="S721" s="89">
        <f t="shared" si="407"/>
        <v>0</v>
      </c>
      <c r="T721" s="89">
        <f t="shared" si="407"/>
        <v>0</v>
      </c>
      <c r="U721" s="89">
        <f t="shared" si="407"/>
        <v>0</v>
      </c>
      <c r="V721" s="89">
        <f t="shared" si="407"/>
        <v>0</v>
      </c>
      <c r="W721" s="89">
        <f t="shared" si="407"/>
        <v>0</v>
      </c>
      <c r="X721" s="89">
        <f t="shared" si="407"/>
        <v>2.8629999999999999E-2</v>
      </c>
      <c r="Y721" s="89">
        <f t="shared" si="407"/>
        <v>7.4730000000000005E-2</v>
      </c>
      <c r="Z721" s="89">
        <f t="shared" si="407"/>
        <v>2.1299999999999999E-2</v>
      </c>
      <c r="AA721" s="89">
        <f t="shared" si="407"/>
        <v>2.2409999999999999E-2</v>
      </c>
    </row>
    <row r="722" spans="1:27" ht="12.75" hidden="1" customHeight="1" outlineLevel="1" x14ac:dyDescent="0.2">
      <c r="A722" s="97" t="s">
        <v>2312</v>
      </c>
      <c r="B722" s="63" t="s">
        <v>242</v>
      </c>
      <c r="C722" s="43" t="s">
        <v>79</v>
      </c>
      <c r="D722" s="44">
        <v>27.02</v>
      </c>
      <c r="E722" s="44">
        <v>42.36</v>
      </c>
      <c r="F722" s="44">
        <v>13.94</v>
      </c>
      <c r="G722" s="44">
        <v>0.49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28.63</v>
      </c>
      <c r="Y722" s="44">
        <v>74.73</v>
      </c>
      <c r="Z722" s="44">
        <v>21.3</v>
      </c>
      <c r="AA722" s="44">
        <v>22.41</v>
      </c>
    </row>
    <row r="723" spans="1:27" collapsed="1" x14ac:dyDescent="0.2">
      <c r="A723" s="96" t="s">
        <v>2313</v>
      </c>
      <c r="B723" s="28" t="str">
        <f>"19"&amp;"."&amp;$B$776&amp;"."&amp;$B$777</f>
        <v>19.11.2023</v>
      </c>
      <c r="C723" s="88" t="s">
        <v>76</v>
      </c>
      <c r="D723" s="89">
        <f>ROUND((D724)/1000,5)</f>
        <v>0.24284</v>
      </c>
      <c r="E723" s="89">
        <f t="shared" ref="E723:AA723" si="408">ROUND((E724)/1000,5)</f>
        <v>0.28234999999999999</v>
      </c>
      <c r="F723" s="89">
        <f t="shared" si="408"/>
        <v>4.7499999999999999E-3</v>
      </c>
      <c r="G723" s="89">
        <f t="shared" si="408"/>
        <v>0.22391</v>
      </c>
      <c r="H723" s="89">
        <f t="shared" si="408"/>
        <v>1.08666</v>
      </c>
      <c r="I723" s="89">
        <f t="shared" si="408"/>
        <v>2.3869999999999999E-2</v>
      </c>
      <c r="J723" s="89">
        <f t="shared" si="408"/>
        <v>0</v>
      </c>
      <c r="K723" s="89">
        <f t="shared" si="408"/>
        <v>0</v>
      </c>
      <c r="L723" s="89">
        <f t="shared" si="408"/>
        <v>0</v>
      </c>
      <c r="M723" s="89">
        <f t="shared" si="408"/>
        <v>0</v>
      </c>
      <c r="N723" s="89">
        <f t="shared" si="408"/>
        <v>0</v>
      </c>
      <c r="O723" s="89">
        <f t="shared" si="408"/>
        <v>0</v>
      </c>
      <c r="P723" s="89">
        <f t="shared" si="408"/>
        <v>0</v>
      </c>
      <c r="Q723" s="89">
        <f t="shared" si="408"/>
        <v>0</v>
      </c>
      <c r="R723" s="89">
        <f t="shared" si="408"/>
        <v>0</v>
      </c>
      <c r="S723" s="89">
        <f t="shared" si="408"/>
        <v>0</v>
      </c>
      <c r="T723" s="89">
        <f t="shared" si="408"/>
        <v>0</v>
      </c>
      <c r="U723" s="89">
        <f t="shared" si="408"/>
        <v>0</v>
      </c>
      <c r="V723" s="89">
        <f t="shared" si="408"/>
        <v>0</v>
      </c>
      <c r="W723" s="89">
        <f t="shared" si="408"/>
        <v>0</v>
      </c>
      <c r="X723" s="89">
        <f t="shared" si="408"/>
        <v>0</v>
      </c>
      <c r="Y723" s="89">
        <f t="shared" si="408"/>
        <v>0</v>
      </c>
      <c r="Z723" s="89">
        <f t="shared" si="408"/>
        <v>0</v>
      </c>
      <c r="AA723" s="89">
        <f t="shared" si="408"/>
        <v>0</v>
      </c>
    </row>
    <row r="724" spans="1:27" ht="12.75" hidden="1" customHeight="1" outlineLevel="1" x14ac:dyDescent="0.2">
      <c r="A724" s="97" t="s">
        <v>2314</v>
      </c>
      <c r="B724" s="63" t="s">
        <v>242</v>
      </c>
      <c r="C724" s="43" t="s">
        <v>79</v>
      </c>
      <c r="D724" s="44">
        <v>242.84</v>
      </c>
      <c r="E724" s="44">
        <v>282.35000000000002</v>
      </c>
      <c r="F724" s="44">
        <v>4.75</v>
      </c>
      <c r="G724" s="44">
        <v>223.91</v>
      </c>
      <c r="H724" s="44">
        <v>1086.6600000000001</v>
      </c>
      <c r="I724" s="44">
        <v>23.87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0</v>
      </c>
      <c r="Y724" s="44">
        <v>0</v>
      </c>
      <c r="Z724" s="44">
        <v>0</v>
      </c>
      <c r="AA724" s="44">
        <v>0</v>
      </c>
    </row>
    <row r="725" spans="1:27" collapsed="1" x14ac:dyDescent="0.2">
      <c r="A725" s="96" t="s">
        <v>2315</v>
      </c>
      <c r="B725" s="28" t="str">
        <f>"20"&amp;"."&amp;$B$776&amp;"."&amp;$B$777</f>
        <v>20.11.2023</v>
      </c>
      <c r="C725" s="88" t="s">
        <v>76</v>
      </c>
      <c r="D725" s="89">
        <f>ROUND((D726)/1000,5)</f>
        <v>0</v>
      </c>
      <c r="E725" s="89">
        <f t="shared" ref="E725:AA725" si="409">ROUND((E726)/1000,5)</f>
        <v>0</v>
      </c>
      <c r="F725" s="89">
        <f t="shared" si="409"/>
        <v>0</v>
      </c>
      <c r="G725" s="89">
        <f t="shared" si="409"/>
        <v>0</v>
      </c>
      <c r="H725" s="89">
        <f t="shared" si="409"/>
        <v>0</v>
      </c>
      <c r="I725" s="89">
        <f t="shared" si="409"/>
        <v>0</v>
      </c>
      <c r="J725" s="89">
        <f t="shared" si="409"/>
        <v>0</v>
      </c>
      <c r="K725" s="89">
        <f t="shared" si="409"/>
        <v>0</v>
      </c>
      <c r="L725" s="89">
        <f t="shared" si="409"/>
        <v>0</v>
      </c>
      <c r="M725" s="89">
        <f t="shared" si="409"/>
        <v>0</v>
      </c>
      <c r="N725" s="89">
        <f t="shared" si="409"/>
        <v>1.9789999999999999E-2</v>
      </c>
      <c r="O725" s="89">
        <f t="shared" si="409"/>
        <v>7.6000000000000004E-4</v>
      </c>
      <c r="P725" s="89">
        <f t="shared" si="409"/>
        <v>6.6E-4</v>
      </c>
      <c r="Q725" s="89">
        <f t="shared" si="409"/>
        <v>3.3600000000000001E-3</v>
      </c>
      <c r="R725" s="89">
        <f t="shared" si="409"/>
        <v>0</v>
      </c>
      <c r="S725" s="89">
        <f t="shared" si="409"/>
        <v>0</v>
      </c>
      <c r="T725" s="89">
        <f t="shared" si="409"/>
        <v>0</v>
      </c>
      <c r="U725" s="89">
        <f t="shared" si="409"/>
        <v>0</v>
      </c>
      <c r="V725" s="89">
        <f t="shared" si="409"/>
        <v>5.5900000000000004E-3</v>
      </c>
      <c r="W725" s="89">
        <f t="shared" si="409"/>
        <v>2.8559999999999999E-2</v>
      </c>
      <c r="X725" s="89">
        <f t="shared" si="409"/>
        <v>0</v>
      </c>
      <c r="Y725" s="89">
        <f t="shared" si="409"/>
        <v>0</v>
      </c>
      <c r="Z725" s="89">
        <f t="shared" si="409"/>
        <v>0</v>
      </c>
      <c r="AA725" s="89">
        <f t="shared" si="409"/>
        <v>0</v>
      </c>
    </row>
    <row r="726" spans="1:27" ht="12.75" hidden="1" customHeight="1" outlineLevel="1" x14ac:dyDescent="0.2">
      <c r="A726" s="97" t="s">
        <v>2316</v>
      </c>
      <c r="B726" s="63" t="s">
        <v>242</v>
      </c>
      <c r="C726" s="43" t="s">
        <v>79</v>
      </c>
      <c r="D726" s="44">
        <v>0</v>
      </c>
      <c r="E726" s="44">
        <v>0</v>
      </c>
      <c r="F726" s="44">
        <v>0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19.79</v>
      </c>
      <c r="O726" s="44">
        <v>0.76</v>
      </c>
      <c r="P726" s="44">
        <v>0.66</v>
      </c>
      <c r="Q726" s="44">
        <v>3.36</v>
      </c>
      <c r="R726" s="44">
        <v>0</v>
      </c>
      <c r="S726" s="44">
        <v>0</v>
      </c>
      <c r="T726" s="44">
        <v>0</v>
      </c>
      <c r="U726" s="44">
        <v>0</v>
      </c>
      <c r="V726" s="44">
        <v>5.59</v>
      </c>
      <c r="W726" s="44">
        <v>28.56</v>
      </c>
      <c r="X726" s="44">
        <v>0</v>
      </c>
      <c r="Y726" s="44">
        <v>0</v>
      </c>
      <c r="Z726" s="44">
        <v>0</v>
      </c>
      <c r="AA726" s="44">
        <v>0</v>
      </c>
    </row>
    <row r="727" spans="1:27" collapsed="1" x14ac:dyDescent="0.2">
      <c r="A727" s="96" t="s">
        <v>2317</v>
      </c>
      <c r="B727" s="28" t="str">
        <f>"21"&amp;"."&amp;$B$776&amp;"."&amp;$B$777</f>
        <v>21.11.2023</v>
      </c>
      <c r="C727" s="88" t="s">
        <v>76</v>
      </c>
      <c r="D727" s="89">
        <f>ROUND((D728)/1000,5)</f>
        <v>1.814E-2</v>
      </c>
      <c r="E727" s="89">
        <f t="shared" ref="E727:AA727" si="410">ROUND((E728)/1000,5)</f>
        <v>0</v>
      </c>
      <c r="F727" s="89">
        <f t="shared" si="410"/>
        <v>0</v>
      </c>
      <c r="G727" s="89">
        <f t="shared" si="410"/>
        <v>2.6290000000000001E-2</v>
      </c>
      <c r="H727" s="89">
        <f t="shared" si="410"/>
        <v>0</v>
      </c>
      <c r="I727" s="89">
        <f t="shared" si="410"/>
        <v>0</v>
      </c>
      <c r="J727" s="89">
        <f t="shared" si="410"/>
        <v>0</v>
      </c>
      <c r="K727" s="89">
        <f t="shared" si="410"/>
        <v>0</v>
      </c>
      <c r="L727" s="89">
        <f t="shared" si="410"/>
        <v>2.8250000000000001E-2</v>
      </c>
      <c r="M727" s="89">
        <f t="shared" si="410"/>
        <v>6.2E-4</v>
      </c>
      <c r="N727" s="89">
        <f t="shared" si="410"/>
        <v>8.8000000000000003E-4</v>
      </c>
      <c r="O727" s="89">
        <f t="shared" si="410"/>
        <v>3.0799999999999998E-3</v>
      </c>
      <c r="P727" s="89">
        <f t="shared" si="410"/>
        <v>0</v>
      </c>
      <c r="Q727" s="89">
        <f t="shared" si="410"/>
        <v>1.9400000000000001E-3</v>
      </c>
      <c r="R727" s="89">
        <f t="shared" si="410"/>
        <v>2.7999999999999998E-4</v>
      </c>
      <c r="S727" s="89">
        <f t="shared" si="410"/>
        <v>0</v>
      </c>
      <c r="T727" s="89">
        <f t="shared" si="410"/>
        <v>0</v>
      </c>
      <c r="U727" s="89">
        <f t="shared" si="410"/>
        <v>3.8190000000000002E-2</v>
      </c>
      <c r="V727" s="89">
        <f t="shared" si="410"/>
        <v>0.12465</v>
      </c>
      <c r="W727" s="89">
        <f t="shared" si="410"/>
        <v>0</v>
      </c>
      <c r="X727" s="89">
        <f t="shared" si="410"/>
        <v>0</v>
      </c>
      <c r="Y727" s="89">
        <f t="shared" si="410"/>
        <v>1.1610000000000001E-2</v>
      </c>
      <c r="Z727" s="89">
        <f t="shared" si="410"/>
        <v>6.9320000000000007E-2</v>
      </c>
      <c r="AA727" s="89">
        <f t="shared" si="410"/>
        <v>2.332E-2</v>
      </c>
    </row>
    <row r="728" spans="1:27" ht="12.75" hidden="1" customHeight="1" outlineLevel="1" x14ac:dyDescent="0.2">
      <c r="A728" s="97" t="s">
        <v>2318</v>
      </c>
      <c r="B728" s="63" t="s">
        <v>242</v>
      </c>
      <c r="C728" s="43" t="s">
        <v>79</v>
      </c>
      <c r="D728" s="44">
        <v>18.14</v>
      </c>
      <c r="E728" s="44">
        <v>0</v>
      </c>
      <c r="F728" s="44">
        <v>0</v>
      </c>
      <c r="G728" s="44">
        <v>26.29</v>
      </c>
      <c r="H728" s="44">
        <v>0</v>
      </c>
      <c r="I728" s="44">
        <v>0</v>
      </c>
      <c r="J728" s="44">
        <v>0</v>
      </c>
      <c r="K728" s="44">
        <v>0</v>
      </c>
      <c r="L728" s="44">
        <v>28.25</v>
      </c>
      <c r="M728" s="44">
        <v>0.62</v>
      </c>
      <c r="N728" s="44">
        <v>0.88</v>
      </c>
      <c r="O728" s="44">
        <v>3.08</v>
      </c>
      <c r="P728" s="44">
        <v>0</v>
      </c>
      <c r="Q728" s="44">
        <v>1.94</v>
      </c>
      <c r="R728" s="44">
        <v>0.28000000000000003</v>
      </c>
      <c r="S728" s="44">
        <v>0</v>
      </c>
      <c r="T728" s="44">
        <v>0</v>
      </c>
      <c r="U728" s="44">
        <v>38.19</v>
      </c>
      <c r="V728" s="44">
        <v>124.65</v>
      </c>
      <c r="W728" s="44">
        <v>0</v>
      </c>
      <c r="X728" s="44">
        <v>0</v>
      </c>
      <c r="Y728" s="44">
        <v>11.61</v>
      </c>
      <c r="Z728" s="44">
        <v>69.319999999999993</v>
      </c>
      <c r="AA728" s="44">
        <v>23.32</v>
      </c>
    </row>
    <row r="729" spans="1:27" collapsed="1" x14ac:dyDescent="0.2">
      <c r="A729" s="96" t="s">
        <v>2319</v>
      </c>
      <c r="B729" s="28" t="str">
        <f>"22"&amp;"."&amp;$B$776&amp;"."&amp;$B$777</f>
        <v>22.11.2023</v>
      </c>
      <c r="C729" s="88" t="s">
        <v>76</v>
      </c>
      <c r="D729" s="89">
        <f>ROUND((D730)/1000,5)</f>
        <v>8.0430000000000001E-2</v>
      </c>
      <c r="E729" s="89">
        <f t="shared" ref="E729:AA729" si="411">ROUND((E730)/1000,5)</f>
        <v>5.3200000000000001E-3</v>
      </c>
      <c r="F729" s="89">
        <f t="shared" si="411"/>
        <v>1.1800000000000001E-3</v>
      </c>
      <c r="G729" s="89">
        <f t="shared" si="411"/>
        <v>1.9279999999999999E-2</v>
      </c>
      <c r="H729" s="89">
        <f t="shared" si="411"/>
        <v>0</v>
      </c>
      <c r="I729" s="89">
        <f t="shared" si="411"/>
        <v>0</v>
      </c>
      <c r="J729" s="89">
        <f t="shared" si="411"/>
        <v>0</v>
      </c>
      <c r="K729" s="89">
        <f t="shared" si="411"/>
        <v>0</v>
      </c>
      <c r="L729" s="89">
        <f t="shared" si="411"/>
        <v>2.0910000000000002E-2</v>
      </c>
      <c r="M729" s="89">
        <f t="shared" si="411"/>
        <v>0</v>
      </c>
      <c r="N729" s="89">
        <f t="shared" si="411"/>
        <v>2.0200000000000001E-3</v>
      </c>
      <c r="O729" s="89">
        <f t="shared" si="411"/>
        <v>2.3700000000000001E-3</v>
      </c>
      <c r="P729" s="89">
        <f t="shared" si="411"/>
        <v>0</v>
      </c>
      <c r="Q729" s="89">
        <f t="shared" si="411"/>
        <v>2.0699999999999998E-3</v>
      </c>
      <c r="R729" s="89">
        <f t="shared" si="411"/>
        <v>0</v>
      </c>
      <c r="S729" s="89">
        <f t="shared" si="411"/>
        <v>0</v>
      </c>
      <c r="T729" s="89">
        <f t="shared" si="411"/>
        <v>0</v>
      </c>
      <c r="U729" s="89">
        <f t="shared" si="411"/>
        <v>0</v>
      </c>
      <c r="V729" s="89">
        <f t="shared" si="411"/>
        <v>0</v>
      </c>
      <c r="W729" s="89">
        <f t="shared" si="411"/>
        <v>3.422E-2</v>
      </c>
      <c r="X729" s="89">
        <f t="shared" si="411"/>
        <v>8.2699999999999996E-3</v>
      </c>
      <c r="Y729" s="89">
        <f t="shared" si="411"/>
        <v>0</v>
      </c>
      <c r="Z729" s="89">
        <f t="shared" si="411"/>
        <v>8.8849999999999998E-2</v>
      </c>
      <c r="AA729" s="89">
        <f t="shared" si="411"/>
        <v>8.1129999999999994E-2</v>
      </c>
    </row>
    <row r="730" spans="1:27" ht="12.75" hidden="1" customHeight="1" outlineLevel="1" x14ac:dyDescent="0.2">
      <c r="A730" s="97" t="s">
        <v>2320</v>
      </c>
      <c r="B730" s="63" t="s">
        <v>242</v>
      </c>
      <c r="C730" s="43" t="s">
        <v>79</v>
      </c>
      <c r="D730" s="44">
        <v>80.430000000000007</v>
      </c>
      <c r="E730" s="44">
        <v>5.32</v>
      </c>
      <c r="F730" s="44">
        <v>1.18</v>
      </c>
      <c r="G730" s="44">
        <v>19.28</v>
      </c>
      <c r="H730" s="44">
        <v>0</v>
      </c>
      <c r="I730" s="44">
        <v>0</v>
      </c>
      <c r="J730" s="44">
        <v>0</v>
      </c>
      <c r="K730" s="44">
        <v>0</v>
      </c>
      <c r="L730" s="44">
        <v>20.91</v>
      </c>
      <c r="M730" s="44">
        <v>0</v>
      </c>
      <c r="N730" s="44">
        <v>2.02</v>
      </c>
      <c r="O730" s="44">
        <v>2.37</v>
      </c>
      <c r="P730" s="44">
        <v>0</v>
      </c>
      <c r="Q730" s="44">
        <v>2.0699999999999998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34.22</v>
      </c>
      <c r="X730" s="44">
        <v>8.27</v>
      </c>
      <c r="Y730" s="44">
        <v>0</v>
      </c>
      <c r="Z730" s="44">
        <v>88.85</v>
      </c>
      <c r="AA730" s="44">
        <v>81.13</v>
      </c>
    </row>
    <row r="731" spans="1:27" collapsed="1" x14ac:dyDescent="0.2">
      <c r="A731" s="96" t="s">
        <v>2321</v>
      </c>
      <c r="B731" s="28" t="str">
        <f>"23"&amp;"."&amp;$B$776&amp;"."&amp;$B$777</f>
        <v>23.11.2023</v>
      </c>
      <c r="C731" s="88" t="s">
        <v>76</v>
      </c>
      <c r="D731" s="89">
        <f>ROUND((D732)/1000,5)</f>
        <v>0.16211999999999999</v>
      </c>
      <c r="E731" s="89">
        <f t="shared" ref="E731:AA731" si="412">ROUND((E732)/1000,5)</f>
        <v>0.11703</v>
      </c>
      <c r="F731" s="89">
        <f t="shared" si="412"/>
        <v>4.367E-2</v>
      </c>
      <c r="G731" s="89">
        <f t="shared" si="412"/>
        <v>1.8929999999999999E-2</v>
      </c>
      <c r="H731" s="89">
        <f t="shared" si="412"/>
        <v>0</v>
      </c>
      <c r="I731" s="89">
        <f t="shared" si="412"/>
        <v>0</v>
      </c>
      <c r="J731" s="89">
        <f t="shared" si="412"/>
        <v>0</v>
      </c>
      <c r="K731" s="89">
        <f t="shared" si="412"/>
        <v>0</v>
      </c>
      <c r="L731" s="89">
        <f t="shared" si="412"/>
        <v>0</v>
      </c>
      <c r="M731" s="89">
        <f t="shared" si="412"/>
        <v>0</v>
      </c>
      <c r="N731" s="89">
        <f t="shared" si="412"/>
        <v>0</v>
      </c>
      <c r="O731" s="89">
        <f t="shared" si="412"/>
        <v>2.7E-4</v>
      </c>
      <c r="P731" s="89">
        <f t="shared" si="412"/>
        <v>0</v>
      </c>
      <c r="Q731" s="89">
        <f t="shared" si="412"/>
        <v>0</v>
      </c>
      <c r="R731" s="89">
        <f t="shared" si="412"/>
        <v>0</v>
      </c>
      <c r="S731" s="89">
        <f t="shared" si="412"/>
        <v>0</v>
      </c>
      <c r="T731" s="89">
        <f t="shared" si="412"/>
        <v>0</v>
      </c>
      <c r="U731" s="89">
        <f t="shared" si="412"/>
        <v>0</v>
      </c>
      <c r="V731" s="89">
        <f t="shared" si="412"/>
        <v>0</v>
      </c>
      <c r="W731" s="89">
        <f t="shared" si="412"/>
        <v>1.4080000000000001E-2</v>
      </c>
      <c r="X731" s="89">
        <f t="shared" si="412"/>
        <v>0</v>
      </c>
      <c r="Y731" s="89">
        <f t="shared" si="412"/>
        <v>1.65E-3</v>
      </c>
      <c r="Z731" s="89">
        <f t="shared" si="412"/>
        <v>6.6540000000000002E-2</v>
      </c>
      <c r="AA731" s="89">
        <f t="shared" si="412"/>
        <v>1.6760000000000001E-2</v>
      </c>
    </row>
    <row r="732" spans="1:27" ht="12.75" hidden="1" customHeight="1" outlineLevel="1" x14ac:dyDescent="0.2">
      <c r="A732" s="97" t="s">
        <v>2322</v>
      </c>
      <c r="B732" s="63" t="s">
        <v>242</v>
      </c>
      <c r="C732" s="43" t="s">
        <v>79</v>
      </c>
      <c r="D732" s="44">
        <v>162.12</v>
      </c>
      <c r="E732" s="44">
        <v>117.03</v>
      </c>
      <c r="F732" s="44">
        <v>43.67</v>
      </c>
      <c r="G732" s="44">
        <v>18.93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0.27</v>
      </c>
      <c r="P732" s="44">
        <v>0</v>
      </c>
      <c r="Q732" s="44">
        <v>0</v>
      </c>
      <c r="R732" s="44">
        <v>0</v>
      </c>
      <c r="S732" s="44">
        <v>0</v>
      </c>
      <c r="T732" s="44">
        <v>0</v>
      </c>
      <c r="U732" s="44">
        <v>0</v>
      </c>
      <c r="V732" s="44">
        <v>0</v>
      </c>
      <c r="W732" s="44">
        <v>14.08</v>
      </c>
      <c r="X732" s="44">
        <v>0</v>
      </c>
      <c r="Y732" s="44">
        <v>1.65</v>
      </c>
      <c r="Z732" s="44">
        <v>66.540000000000006</v>
      </c>
      <c r="AA732" s="44">
        <v>16.760000000000002</v>
      </c>
    </row>
    <row r="733" spans="1:27" collapsed="1" x14ac:dyDescent="0.2">
      <c r="A733" s="96" t="s">
        <v>2323</v>
      </c>
      <c r="B733" s="28" t="str">
        <f>"24"&amp;"."&amp;$B$776&amp;"."&amp;$B$777</f>
        <v>24.11.2023</v>
      </c>
      <c r="C733" s="88" t="s">
        <v>76</v>
      </c>
      <c r="D733" s="89">
        <f>ROUND((D734)/1000,5)</f>
        <v>1.2199999999999999E-3</v>
      </c>
      <c r="E733" s="89">
        <f t="shared" ref="E733:AA733" si="413">ROUND((E734)/1000,5)</f>
        <v>0</v>
      </c>
      <c r="F733" s="89">
        <f t="shared" si="413"/>
        <v>1.34E-3</v>
      </c>
      <c r="G733" s="89">
        <f t="shared" si="413"/>
        <v>0</v>
      </c>
      <c r="H733" s="89">
        <f t="shared" si="413"/>
        <v>0</v>
      </c>
      <c r="I733" s="89">
        <f t="shared" si="413"/>
        <v>0</v>
      </c>
      <c r="J733" s="89">
        <f t="shared" si="413"/>
        <v>0</v>
      </c>
      <c r="K733" s="89">
        <f t="shared" si="413"/>
        <v>0</v>
      </c>
      <c r="L733" s="89">
        <f t="shared" si="413"/>
        <v>0</v>
      </c>
      <c r="M733" s="89">
        <f t="shared" si="413"/>
        <v>0</v>
      </c>
      <c r="N733" s="89">
        <f t="shared" si="413"/>
        <v>0</v>
      </c>
      <c r="O733" s="89">
        <f t="shared" si="413"/>
        <v>0</v>
      </c>
      <c r="P733" s="89">
        <f t="shared" si="413"/>
        <v>0</v>
      </c>
      <c r="Q733" s="89">
        <f t="shared" si="413"/>
        <v>0</v>
      </c>
      <c r="R733" s="89">
        <f t="shared" si="413"/>
        <v>0</v>
      </c>
      <c r="S733" s="89">
        <f t="shared" si="413"/>
        <v>0</v>
      </c>
      <c r="T733" s="89">
        <f t="shared" si="413"/>
        <v>0</v>
      </c>
      <c r="U733" s="89">
        <f t="shared" si="413"/>
        <v>0</v>
      </c>
      <c r="V733" s="89">
        <f t="shared" si="413"/>
        <v>0</v>
      </c>
      <c r="W733" s="89">
        <f t="shared" si="413"/>
        <v>0</v>
      </c>
      <c r="X733" s="89">
        <f t="shared" si="413"/>
        <v>0</v>
      </c>
      <c r="Y733" s="89">
        <f t="shared" si="413"/>
        <v>0</v>
      </c>
      <c r="Z733" s="89">
        <f t="shared" si="413"/>
        <v>0.19828999999999999</v>
      </c>
      <c r="AA733" s="89">
        <f t="shared" si="413"/>
        <v>8.3699999999999997E-2</v>
      </c>
    </row>
    <row r="734" spans="1:27" ht="12.75" hidden="1" customHeight="1" outlineLevel="1" x14ac:dyDescent="0.2">
      <c r="A734" s="97" t="s">
        <v>2324</v>
      </c>
      <c r="B734" s="63" t="s">
        <v>242</v>
      </c>
      <c r="C734" s="43" t="s">
        <v>79</v>
      </c>
      <c r="D734" s="44">
        <v>1.22</v>
      </c>
      <c r="E734" s="44">
        <v>0</v>
      </c>
      <c r="F734" s="44">
        <v>1.34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0</v>
      </c>
      <c r="O734" s="44">
        <v>0</v>
      </c>
      <c r="P734" s="44">
        <v>0</v>
      </c>
      <c r="Q734" s="44">
        <v>0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0</v>
      </c>
      <c r="Z734" s="44">
        <v>198.29</v>
      </c>
      <c r="AA734" s="44">
        <v>83.7</v>
      </c>
    </row>
    <row r="735" spans="1:27" collapsed="1" x14ac:dyDescent="0.2">
      <c r="A735" s="96" t="s">
        <v>2325</v>
      </c>
      <c r="B735" s="28" t="str">
        <f>"25"&amp;"."&amp;$B$776&amp;"."&amp;$B$777</f>
        <v>25.11.2023</v>
      </c>
      <c r="C735" s="88" t="s">
        <v>76</v>
      </c>
      <c r="D735" s="89">
        <f>ROUND((D736)/1000,5)</f>
        <v>4.2199999999999998E-3</v>
      </c>
      <c r="E735" s="89">
        <f t="shared" ref="E735:AA735" si="414">ROUND((E736)/1000,5)</f>
        <v>0</v>
      </c>
      <c r="F735" s="89">
        <f t="shared" si="414"/>
        <v>0</v>
      </c>
      <c r="G735" s="89">
        <f t="shared" si="414"/>
        <v>0</v>
      </c>
      <c r="H735" s="89">
        <f t="shared" si="414"/>
        <v>0</v>
      </c>
      <c r="I735" s="89">
        <f t="shared" si="414"/>
        <v>0</v>
      </c>
      <c r="J735" s="89">
        <f t="shared" si="414"/>
        <v>0</v>
      </c>
      <c r="K735" s="89">
        <f t="shared" si="414"/>
        <v>0</v>
      </c>
      <c r="L735" s="89">
        <f t="shared" si="414"/>
        <v>6.2100000000000002E-3</v>
      </c>
      <c r="M735" s="89">
        <f t="shared" si="414"/>
        <v>6.9959999999999994E-2</v>
      </c>
      <c r="N735" s="89">
        <f t="shared" si="414"/>
        <v>0.12377000000000001</v>
      </c>
      <c r="O735" s="89">
        <f t="shared" si="414"/>
        <v>1.77E-2</v>
      </c>
      <c r="P735" s="89">
        <f t="shared" si="414"/>
        <v>8.3000000000000001E-4</v>
      </c>
      <c r="Q735" s="89">
        <f t="shared" si="414"/>
        <v>0</v>
      </c>
      <c r="R735" s="89">
        <f t="shared" si="414"/>
        <v>0</v>
      </c>
      <c r="S735" s="89">
        <f t="shared" si="414"/>
        <v>0</v>
      </c>
      <c r="T735" s="89">
        <f t="shared" si="414"/>
        <v>0</v>
      </c>
      <c r="U735" s="89">
        <f t="shared" si="414"/>
        <v>0</v>
      </c>
      <c r="V735" s="89">
        <f t="shared" si="414"/>
        <v>0.16880000000000001</v>
      </c>
      <c r="W735" s="89">
        <f t="shared" si="414"/>
        <v>0.16356000000000001</v>
      </c>
      <c r="X735" s="89">
        <f t="shared" si="414"/>
        <v>0.17493</v>
      </c>
      <c r="Y735" s="89">
        <f t="shared" si="414"/>
        <v>0</v>
      </c>
      <c r="Z735" s="89">
        <f t="shared" si="414"/>
        <v>9.8269999999999996E-2</v>
      </c>
      <c r="AA735" s="89">
        <f t="shared" si="414"/>
        <v>3.712E-2</v>
      </c>
    </row>
    <row r="736" spans="1:27" ht="12.75" hidden="1" customHeight="1" outlineLevel="1" x14ac:dyDescent="0.2">
      <c r="A736" s="97" t="s">
        <v>2326</v>
      </c>
      <c r="B736" s="63" t="s">
        <v>242</v>
      </c>
      <c r="C736" s="43" t="s">
        <v>79</v>
      </c>
      <c r="D736" s="44">
        <v>4.22</v>
      </c>
      <c r="E736" s="44">
        <v>0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0</v>
      </c>
      <c r="L736" s="44">
        <v>6.21</v>
      </c>
      <c r="M736" s="44">
        <v>69.959999999999994</v>
      </c>
      <c r="N736" s="44">
        <v>123.77</v>
      </c>
      <c r="O736" s="44">
        <v>17.7</v>
      </c>
      <c r="P736" s="44">
        <v>0.83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168.8</v>
      </c>
      <c r="W736" s="44">
        <v>163.56</v>
      </c>
      <c r="X736" s="44">
        <v>174.93</v>
      </c>
      <c r="Y736" s="44">
        <v>0</v>
      </c>
      <c r="Z736" s="44">
        <v>98.27</v>
      </c>
      <c r="AA736" s="44">
        <v>37.119999999999997</v>
      </c>
    </row>
    <row r="737" spans="1:27" collapsed="1" x14ac:dyDescent="0.2">
      <c r="A737" s="96" t="s">
        <v>2327</v>
      </c>
      <c r="B737" s="28" t="str">
        <f>"26"&amp;"."&amp;$B$776&amp;"."&amp;$B$777</f>
        <v>26.11.2023</v>
      </c>
      <c r="C737" s="88" t="s">
        <v>76</v>
      </c>
      <c r="D737" s="89">
        <f>ROUND((D738)/1000,5)</f>
        <v>0.19062999999999999</v>
      </c>
      <c r="E737" s="89">
        <f t="shared" ref="E737:AA737" si="415">ROUND((E738)/1000,5)</f>
        <v>0.18870000000000001</v>
      </c>
      <c r="F737" s="89">
        <f t="shared" si="415"/>
        <v>0.17787</v>
      </c>
      <c r="G737" s="89">
        <f t="shared" si="415"/>
        <v>0.13502</v>
      </c>
      <c r="H737" s="89">
        <f t="shared" si="415"/>
        <v>9.7089999999999996E-2</v>
      </c>
      <c r="I737" s="89">
        <f t="shared" si="415"/>
        <v>0.14398</v>
      </c>
      <c r="J737" s="89">
        <f t="shared" si="415"/>
        <v>5.5460000000000002E-2</v>
      </c>
      <c r="K737" s="89">
        <f t="shared" si="415"/>
        <v>4.7730000000000002E-2</v>
      </c>
      <c r="L737" s="89">
        <f t="shared" si="415"/>
        <v>0</v>
      </c>
      <c r="M737" s="89">
        <f t="shared" si="415"/>
        <v>0.10262</v>
      </c>
      <c r="N737" s="89">
        <f t="shared" si="415"/>
        <v>0.20956</v>
      </c>
      <c r="O737" s="89">
        <f t="shared" si="415"/>
        <v>0.24317</v>
      </c>
      <c r="P737" s="89">
        <f t="shared" si="415"/>
        <v>0.31378</v>
      </c>
      <c r="Q737" s="89">
        <f t="shared" si="415"/>
        <v>0.35175000000000001</v>
      </c>
      <c r="R737" s="89">
        <f t="shared" si="415"/>
        <v>0.19262000000000001</v>
      </c>
      <c r="S737" s="89">
        <f t="shared" si="415"/>
        <v>0.46339999999999998</v>
      </c>
      <c r="T737" s="89">
        <f t="shared" si="415"/>
        <v>0.14036000000000001</v>
      </c>
      <c r="U737" s="89">
        <f t="shared" si="415"/>
        <v>0.39617999999999998</v>
      </c>
      <c r="V737" s="89">
        <f t="shared" si="415"/>
        <v>0.56062999999999996</v>
      </c>
      <c r="W737" s="89">
        <f t="shared" si="415"/>
        <v>0.57382999999999995</v>
      </c>
      <c r="X737" s="89">
        <f t="shared" si="415"/>
        <v>0.69976000000000005</v>
      </c>
      <c r="Y737" s="89">
        <f t="shared" si="415"/>
        <v>0.53586999999999996</v>
      </c>
      <c r="Z737" s="89">
        <f t="shared" si="415"/>
        <v>0.48282999999999998</v>
      </c>
      <c r="AA737" s="89">
        <f t="shared" si="415"/>
        <v>0.34221000000000001</v>
      </c>
    </row>
    <row r="738" spans="1:27" ht="12.75" hidden="1" customHeight="1" outlineLevel="1" x14ac:dyDescent="0.2">
      <c r="A738" s="97" t="s">
        <v>2328</v>
      </c>
      <c r="B738" s="63" t="s">
        <v>242</v>
      </c>
      <c r="C738" s="43" t="s">
        <v>79</v>
      </c>
      <c r="D738" s="44">
        <v>190.63</v>
      </c>
      <c r="E738" s="44">
        <v>188.7</v>
      </c>
      <c r="F738" s="44">
        <v>177.87</v>
      </c>
      <c r="G738" s="44">
        <v>135.02000000000001</v>
      </c>
      <c r="H738" s="44">
        <v>97.09</v>
      </c>
      <c r="I738" s="44">
        <v>143.97999999999999</v>
      </c>
      <c r="J738" s="44">
        <v>55.46</v>
      </c>
      <c r="K738" s="44">
        <v>47.73</v>
      </c>
      <c r="L738" s="44">
        <v>0</v>
      </c>
      <c r="M738" s="44">
        <v>102.62</v>
      </c>
      <c r="N738" s="44">
        <v>209.56</v>
      </c>
      <c r="O738" s="44">
        <v>243.17</v>
      </c>
      <c r="P738" s="44">
        <v>313.77999999999997</v>
      </c>
      <c r="Q738" s="44">
        <v>351.75</v>
      </c>
      <c r="R738" s="44">
        <v>192.62</v>
      </c>
      <c r="S738" s="44">
        <v>463.4</v>
      </c>
      <c r="T738" s="44">
        <v>140.36000000000001</v>
      </c>
      <c r="U738" s="44">
        <v>396.18</v>
      </c>
      <c r="V738" s="44">
        <v>560.63</v>
      </c>
      <c r="W738" s="44">
        <v>573.83000000000004</v>
      </c>
      <c r="X738" s="44">
        <v>699.76</v>
      </c>
      <c r="Y738" s="44">
        <v>535.87</v>
      </c>
      <c r="Z738" s="44">
        <v>482.83</v>
      </c>
      <c r="AA738" s="44">
        <v>342.21</v>
      </c>
    </row>
    <row r="739" spans="1:27" collapsed="1" x14ac:dyDescent="0.2">
      <c r="A739" s="96" t="s">
        <v>2329</v>
      </c>
      <c r="B739" s="28" t="str">
        <f>"27"&amp;"."&amp;$B$776&amp;"."&amp;$B$777</f>
        <v>27.11.2023</v>
      </c>
      <c r="C739" s="88" t="s">
        <v>76</v>
      </c>
      <c r="D739" s="89">
        <f>ROUND((D740)/1000,5)</f>
        <v>0.10044</v>
      </c>
      <c r="E739" s="89">
        <f t="shared" ref="E739:AA739" si="416">ROUND((E740)/1000,5)</f>
        <v>0.12497</v>
      </c>
      <c r="F739" s="89">
        <f t="shared" si="416"/>
        <v>9.6540000000000001E-2</v>
      </c>
      <c r="G739" s="89">
        <f t="shared" si="416"/>
        <v>0</v>
      </c>
      <c r="H739" s="89">
        <f t="shared" si="416"/>
        <v>0</v>
      </c>
      <c r="I739" s="89">
        <f t="shared" si="416"/>
        <v>0</v>
      </c>
      <c r="J739" s="89">
        <f t="shared" si="416"/>
        <v>0</v>
      </c>
      <c r="K739" s="89">
        <f t="shared" si="416"/>
        <v>0</v>
      </c>
      <c r="L739" s="89">
        <f t="shared" si="416"/>
        <v>0</v>
      </c>
      <c r="M739" s="89">
        <f t="shared" si="416"/>
        <v>2.4969999999999999E-2</v>
      </c>
      <c r="N739" s="89">
        <f t="shared" si="416"/>
        <v>9.0499999999999997E-2</v>
      </c>
      <c r="O739" s="89">
        <f t="shared" si="416"/>
        <v>9.8150000000000001E-2</v>
      </c>
      <c r="P739" s="89">
        <f t="shared" si="416"/>
        <v>7.2700000000000001E-2</v>
      </c>
      <c r="Q739" s="89">
        <f t="shared" si="416"/>
        <v>7.2150000000000006E-2</v>
      </c>
      <c r="R739" s="89">
        <f t="shared" si="416"/>
        <v>9.0560000000000002E-2</v>
      </c>
      <c r="S739" s="89">
        <f t="shared" si="416"/>
        <v>5.0160000000000003E-2</v>
      </c>
      <c r="T739" s="89">
        <f t="shared" si="416"/>
        <v>4.7989999999999998E-2</v>
      </c>
      <c r="U739" s="89">
        <f t="shared" si="416"/>
        <v>7.3090000000000002E-2</v>
      </c>
      <c r="V739" s="89">
        <f t="shared" si="416"/>
        <v>0.12005</v>
      </c>
      <c r="W739" s="89">
        <f t="shared" si="416"/>
        <v>0.30501</v>
      </c>
      <c r="X739" s="89">
        <f t="shared" si="416"/>
        <v>0.27742</v>
      </c>
      <c r="Y739" s="89">
        <f t="shared" si="416"/>
        <v>7.9769999999999994E-2</v>
      </c>
      <c r="Z739" s="89">
        <f t="shared" si="416"/>
        <v>0.15273999999999999</v>
      </c>
      <c r="AA739" s="89">
        <f t="shared" si="416"/>
        <v>6.7489999999999994E-2</v>
      </c>
    </row>
    <row r="740" spans="1:27" ht="12.75" hidden="1" customHeight="1" outlineLevel="1" x14ac:dyDescent="0.2">
      <c r="A740" s="97" t="s">
        <v>2330</v>
      </c>
      <c r="B740" s="63" t="s">
        <v>242</v>
      </c>
      <c r="C740" s="43" t="s">
        <v>79</v>
      </c>
      <c r="D740" s="44">
        <v>100.44</v>
      </c>
      <c r="E740" s="44">
        <v>124.97</v>
      </c>
      <c r="F740" s="44">
        <v>96.54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4">
        <v>0</v>
      </c>
      <c r="M740" s="44">
        <v>24.97</v>
      </c>
      <c r="N740" s="44">
        <v>90.5</v>
      </c>
      <c r="O740" s="44">
        <v>98.15</v>
      </c>
      <c r="P740" s="44">
        <v>72.7</v>
      </c>
      <c r="Q740" s="44">
        <v>72.150000000000006</v>
      </c>
      <c r="R740" s="44">
        <v>90.56</v>
      </c>
      <c r="S740" s="44">
        <v>50.16</v>
      </c>
      <c r="T740" s="44">
        <v>47.99</v>
      </c>
      <c r="U740" s="44">
        <v>73.09</v>
      </c>
      <c r="V740" s="44">
        <v>120.05</v>
      </c>
      <c r="W740" s="44">
        <v>305.01</v>
      </c>
      <c r="X740" s="44">
        <v>277.42</v>
      </c>
      <c r="Y740" s="44">
        <v>79.77</v>
      </c>
      <c r="Z740" s="44">
        <v>152.74</v>
      </c>
      <c r="AA740" s="44">
        <v>67.489999999999995</v>
      </c>
    </row>
    <row r="741" spans="1:27" collapsed="1" x14ac:dyDescent="0.2">
      <c r="A741" s="96" t="s">
        <v>2331</v>
      </c>
      <c r="B741" s="28" t="str">
        <f>"28"&amp;"."&amp;$B$776&amp;"."&amp;$B$777</f>
        <v>28.11.2023</v>
      </c>
      <c r="C741" s="88" t="s">
        <v>76</v>
      </c>
      <c r="D741" s="89">
        <f>ROUND((D742)/1000,5)</f>
        <v>1.061E-2</v>
      </c>
      <c r="E741" s="89">
        <f t="shared" ref="E741:AA741" si="417">ROUND((E742)/1000,5)</f>
        <v>1.09E-2</v>
      </c>
      <c r="F741" s="89">
        <f t="shared" si="417"/>
        <v>0</v>
      </c>
      <c r="G741" s="89">
        <f t="shared" si="417"/>
        <v>0</v>
      </c>
      <c r="H741" s="89">
        <f t="shared" si="417"/>
        <v>0</v>
      </c>
      <c r="I741" s="89">
        <f t="shared" si="417"/>
        <v>0</v>
      </c>
      <c r="J741" s="89">
        <f t="shared" si="417"/>
        <v>0</v>
      </c>
      <c r="K741" s="89">
        <f t="shared" si="417"/>
        <v>0</v>
      </c>
      <c r="L741" s="89">
        <f t="shared" si="417"/>
        <v>0</v>
      </c>
      <c r="M741" s="89">
        <f t="shared" si="417"/>
        <v>0</v>
      </c>
      <c r="N741" s="89">
        <f t="shared" si="417"/>
        <v>1.32E-3</v>
      </c>
      <c r="O741" s="89">
        <f t="shared" si="417"/>
        <v>0</v>
      </c>
      <c r="P741" s="89">
        <f t="shared" si="417"/>
        <v>0</v>
      </c>
      <c r="Q741" s="89">
        <f t="shared" si="417"/>
        <v>0</v>
      </c>
      <c r="R741" s="89">
        <f t="shared" si="417"/>
        <v>0</v>
      </c>
      <c r="S741" s="89">
        <f t="shared" si="417"/>
        <v>2.5999999999999998E-4</v>
      </c>
      <c r="T741" s="89">
        <f t="shared" si="417"/>
        <v>3.5000000000000001E-3</v>
      </c>
      <c r="U741" s="89">
        <f t="shared" si="417"/>
        <v>1.1999999999999999E-3</v>
      </c>
      <c r="V741" s="89">
        <f t="shared" si="417"/>
        <v>2.33E-3</v>
      </c>
      <c r="W741" s="89">
        <f t="shared" si="417"/>
        <v>0</v>
      </c>
      <c r="X741" s="89">
        <f t="shared" si="417"/>
        <v>0</v>
      </c>
      <c r="Y741" s="89">
        <f t="shared" si="417"/>
        <v>0</v>
      </c>
      <c r="Z741" s="89">
        <f t="shared" si="417"/>
        <v>2.0000000000000002E-5</v>
      </c>
      <c r="AA741" s="89">
        <f t="shared" si="417"/>
        <v>0.11935999999999999</v>
      </c>
    </row>
    <row r="742" spans="1:27" ht="12.75" hidden="1" customHeight="1" outlineLevel="1" x14ac:dyDescent="0.2">
      <c r="A742" s="97" t="s">
        <v>2332</v>
      </c>
      <c r="B742" s="63" t="s">
        <v>242</v>
      </c>
      <c r="C742" s="43" t="s">
        <v>79</v>
      </c>
      <c r="D742" s="44">
        <v>10.61</v>
      </c>
      <c r="E742" s="44">
        <v>10.9</v>
      </c>
      <c r="F742" s="44">
        <v>0</v>
      </c>
      <c r="G742" s="44">
        <v>0</v>
      </c>
      <c r="H742" s="44">
        <v>0</v>
      </c>
      <c r="I742" s="44">
        <v>0</v>
      </c>
      <c r="J742" s="44">
        <v>0</v>
      </c>
      <c r="K742" s="44">
        <v>0</v>
      </c>
      <c r="L742" s="44">
        <v>0</v>
      </c>
      <c r="M742" s="44">
        <v>0</v>
      </c>
      <c r="N742" s="44">
        <v>1.32</v>
      </c>
      <c r="O742" s="44">
        <v>0</v>
      </c>
      <c r="P742" s="44">
        <v>0</v>
      </c>
      <c r="Q742" s="44">
        <v>0</v>
      </c>
      <c r="R742" s="44">
        <v>0</v>
      </c>
      <c r="S742" s="44">
        <v>0.26</v>
      </c>
      <c r="T742" s="44">
        <v>3.5</v>
      </c>
      <c r="U742" s="44">
        <v>1.2</v>
      </c>
      <c r="V742" s="44">
        <v>2.33</v>
      </c>
      <c r="W742" s="44">
        <v>0</v>
      </c>
      <c r="X742" s="44">
        <v>0</v>
      </c>
      <c r="Y742" s="44">
        <v>0</v>
      </c>
      <c r="Z742" s="44">
        <v>0.02</v>
      </c>
      <c r="AA742" s="44">
        <v>119.36</v>
      </c>
    </row>
    <row r="743" spans="1:27" collapsed="1" x14ac:dyDescent="0.2">
      <c r="A743" s="96" t="s">
        <v>2333</v>
      </c>
      <c r="B743" s="28" t="str">
        <f>"29"&amp;"."&amp;$B$776&amp;"."&amp;$B$777</f>
        <v>29.11.2023</v>
      </c>
      <c r="C743" s="88" t="s">
        <v>76</v>
      </c>
      <c r="D743" s="89">
        <f>ROUND((D744)/1000,5)</f>
        <v>9.0209999999999999E-2</v>
      </c>
      <c r="E743" s="89">
        <f t="shared" ref="E743:AA743" si="418">ROUND((E744)/1000,5)</f>
        <v>0.14971999999999999</v>
      </c>
      <c r="F743" s="89">
        <f t="shared" si="418"/>
        <v>5.1900000000000002E-3</v>
      </c>
      <c r="G743" s="89">
        <f t="shared" si="418"/>
        <v>1.6000000000000001E-4</v>
      </c>
      <c r="H743" s="89">
        <f t="shared" si="418"/>
        <v>0</v>
      </c>
      <c r="I743" s="89">
        <f t="shared" si="418"/>
        <v>0</v>
      </c>
      <c r="J743" s="89">
        <f t="shared" si="418"/>
        <v>0</v>
      </c>
      <c r="K743" s="89">
        <f t="shared" si="418"/>
        <v>0</v>
      </c>
      <c r="L743" s="89">
        <f t="shared" si="418"/>
        <v>0</v>
      </c>
      <c r="M743" s="89">
        <f t="shared" si="418"/>
        <v>0</v>
      </c>
      <c r="N743" s="89">
        <f t="shared" si="418"/>
        <v>0</v>
      </c>
      <c r="O743" s="89">
        <f t="shared" si="418"/>
        <v>0</v>
      </c>
      <c r="P743" s="89">
        <f t="shared" si="418"/>
        <v>0</v>
      </c>
      <c r="Q743" s="89">
        <f t="shared" si="418"/>
        <v>0</v>
      </c>
      <c r="R743" s="89">
        <f t="shared" si="418"/>
        <v>0</v>
      </c>
      <c r="S743" s="89">
        <f t="shared" si="418"/>
        <v>0</v>
      </c>
      <c r="T743" s="89">
        <f t="shared" si="418"/>
        <v>0</v>
      </c>
      <c r="U743" s="89">
        <f t="shared" si="418"/>
        <v>0</v>
      </c>
      <c r="V743" s="89">
        <f t="shared" si="418"/>
        <v>0</v>
      </c>
      <c r="W743" s="89">
        <f t="shared" si="418"/>
        <v>7.7600000000000002E-2</v>
      </c>
      <c r="X743" s="89">
        <f t="shared" si="418"/>
        <v>0.17179</v>
      </c>
      <c r="Y743" s="89">
        <f t="shared" si="418"/>
        <v>0.18764</v>
      </c>
      <c r="Z743" s="89">
        <f t="shared" si="418"/>
        <v>0.36513000000000001</v>
      </c>
      <c r="AA743" s="89">
        <f t="shared" si="418"/>
        <v>0.32052999999999998</v>
      </c>
    </row>
    <row r="744" spans="1:27" ht="12.75" hidden="1" customHeight="1" outlineLevel="1" x14ac:dyDescent="0.2">
      <c r="A744" s="97" t="s">
        <v>2334</v>
      </c>
      <c r="B744" s="63" t="s">
        <v>242</v>
      </c>
      <c r="C744" s="43" t="s">
        <v>79</v>
      </c>
      <c r="D744" s="44">
        <v>90.21</v>
      </c>
      <c r="E744" s="44">
        <v>149.72</v>
      </c>
      <c r="F744" s="44">
        <v>5.19</v>
      </c>
      <c r="G744" s="44">
        <v>0.16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77.599999999999994</v>
      </c>
      <c r="X744" s="44">
        <v>171.79</v>
      </c>
      <c r="Y744" s="44">
        <v>187.64</v>
      </c>
      <c r="Z744" s="44">
        <v>365.13</v>
      </c>
      <c r="AA744" s="44">
        <v>320.52999999999997</v>
      </c>
    </row>
    <row r="745" spans="1:27" collapsed="1" x14ac:dyDescent="0.2">
      <c r="A745" s="96" t="s">
        <v>2335</v>
      </c>
      <c r="B745" s="28" t="str">
        <f>"30"&amp;"."&amp;$B$776&amp;"."&amp;$B$777</f>
        <v>30.11.2023</v>
      </c>
      <c r="C745" s="88" t="s">
        <v>76</v>
      </c>
      <c r="D745" s="89">
        <f>ROUND((D746)/1000,5)</f>
        <v>6.923E-2</v>
      </c>
      <c r="E745" s="89">
        <f t="shared" ref="E745:AA745" si="419">ROUND((E746)/1000,5)</f>
        <v>4.1119999999999997E-2</v>
      </c>
      <c r="F745" s="89">
        <f t="shared" si="419"/>
        <v>8.94E-3</v>
      </c>
      <c r="G745" s="89">
        <f t="shared" si="419"/>
        <v>0</v>
      </c>
      <c r="H745" s="89">
        <f t="shared" si="419"/>
        <v>0</v>
      </c>
      <c r="I745" s="89">
        <f t="shared" si="419"/>
        <v>0</v>
      </c>
      <c r="J745" s="89">
        <f t="shared" si="419"/>
        <v>0</v>
      </c>
      <c r="K745" s="89">
        <f t="shared" si="419"/>
        <v>0</v>
      </c>
      <c r="L745" s="89">
        <f t="shared" si="419"/>
        <v>0</v>
      </c>
      <c r="M745" s="89">
        <f t="shared" si="419"/>
        <v>0</v>
      </c>
      <c r="N745" s="89">
        <f t="shared" si="419"/>
        <v>1.2869999999999999E-2</v>
      </c>
      <c r="O745" s="89">
        <f t="shared" si="419"/>
        <v>1.6900000000000001E-3</v>
      </c>
      <c r="P745" s="89">
        <f t="shared" si="419"/>
        <v>0</v>
      </c>
      <c r="Q745" s="89">
        <f t="shared" si="419"/>
        <v>0</v>
      </c>
      <c r="R745" s="89">
        <f t="shared" si="419"/>
        <v>1.16E-3</v>
      </c>
      <c r="S745" s="89">
        <f t="shared" si="419"/>
        <v>1.2600000000000001E-3</v>
      </c>
      <c r="T745" s="89">
        <f t="shared" si="419"/>
        <v>0</v>
      </c>
      <c r="U745" s="89">
        <f t="shared" si="419"/>
        <v>3.1890000000000002E-2</v>
      </c>
      <c r="V745" s="89">
        <f t="shared" si="419"/>
        <v>4.2819999999999997E-2</v>
      </c>
      <c r="W745" s="89">
        <f t="shared" si="419"/>
        <v>8.3210000000000006E-2</v>
      </c>
      <c r="X745" s="89">
        <f t="shared" si="419"/>
        <v>6.3369999999999996E-2</v>
      </c>
      <c r="Y745" s="89">
        <f t="shared" si="419"/>
        <v>0</v>
      </c>
      <c r="Z745" s="89">
        <f t="shared" si="419"/>
        <v>0.11658</v>
      </c>
      <c r="AA745" s="89">
        <f t="shared" si="419"/>
        <v>8.1860000000000002E-2</v>
      </c>
    </row>
    <row r="746" spans="1:27" ht="12.75" hidden="1" customHeight="1" outlineLevel="1" x14ac:dyDescent="0.2">
      <c r="A746" s="97" t="s">
        <v>2336</v>
      </c>
      <c r="B746" s="63" t="s">
        <v>242</v>
      </c>
      <c r="C746" s="43" t="s">
        <v>79</v>
      </c>
      <c r="D746" s="44">
        <v>69.23</v>
      </c>
      <c r="E746" s="44">
        <v>41.12</v>
      </c>
      <c r="F746" s="44">
        <v>8.94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12.87</v>
      </c>
      <c r="O746" s="44">
        <v>1.69</v>
      </c>
      <c r="P746" s="44">
        <v>0</v>
      </c>
      <c r="Q746" s="44">
        <v>0</v>
      </c>
      <c r="R746" s="44">
        <v>1.1599999999999999</v>
      </c>
      <c r="S746" s="44">
        <v>1.26</v>
      </c>
      <c r="T746" s="44">
        <v>0</v>
      </c>
      <c r="U746" s="44">
        <v>31.89</v>
      </c>
      <c r="V746" s="44">
        <v>42.82</v>
      </c>
      <c r="W746" s="44">
        <v>83.21</v>
      </c>
      <c r="X746" s="44">
        <v>63.37</v>
      </c>
      <c r="Y746" s="44">
        <v>0</v>
      </c>
      <c r="Z746" s="44">
        <v>116.58</v>
      </c>
      <c r="AA746" s="44">
        <v>81.86</v>
      </c>
    </row>
    <row r="747" spans="1:27" collapsed="1" x14ac:dyDescent="0.2">
      <c r="B747" s="99"/>
    </row>
    <row r="748" spans="1:27" x14ac:dyDescent="0.2">
      <c r="B748" s="99" t="s">
        <v>391</v>
      </c>
    </row>
    <row r="749" spans="1:27" x14ac:dyDescent="0.2">
      <c r="A749" s="181" t="s">
        <v>2337</v>
      </c>
      <c r="B749" s="182"/>
      <c r="C749" s="182"/>
      <c r="D749" s="182"/>
      <c r="E749" s="182"/>
      <c r="F749" s="182"/>
      <c r="G749" s="182"/>
      <c r="H749" s="182"/>
      <c r="I749" s="182"/>
      <c r="J749" s="182"/>
      <c r="K749" s="182"/>
      <c r="L749" s="182"/>
      <c r="M749" s="182"/>
      <c r="N749" s="182"/>
      <c r="O749" s="182"/>
      <c r="P749" s="182"/>
      <c r="Q749" s="182"/>
      <c r="R749" s="182"/>
      <c r="S749" s="182"/>
      <c r="T749" s="182"/>
      <c r="U749" s="182"/>
      <c r="V749" s="182"/>
      <c r="W749" s="182"/>
      <c r="X749" s="182"/>
      <c r="Y749" s="182"/>
      <c r="Z749" s="182"/>
      <c r="AA749" s="183"/>
    </row>
    <row r="750" spans="1:27" s="116" customFormat="1" x14ac:dyDescent="0.2">
      <c r="A750" s="28" t="s">
        <v>64</v>
      </c>
      <c r="B750" s="203" t="s">
        <v>2338</v>
      </c>
      <c r="C750" s="203"/>
      <c r="D750" s="203"/>
      <c r="E750" s="203"/>
      <c r="F750" s="203"/>
      <c r="G750" s="203"/>
      <c r="H750" s="203"/>
      <c r="I750" s="203"/>
      <c r="J750" s="203"/>
      <c r="K750" s="203"/>
      <c r="L750" s="115" t="s">
        <v>3</v>
      </c>
      <c r="M750" s="115" t="s">
        <v>2339</v>
      </c>
    </row>
    <row r="751" spans="1:27" s="116" customFormat="1" x14ac:dyDescent="0.2">
      <c r="A751" s="96" t="s">
        <v>2340</v>
      </c>
      <c r="B751" s="204" t="s">
        <v>2341</v>
      </c>
      <c r="C751" s="204"/>
      <c r="D751" s="204"/>
      <c r="E751" s="204"/>
      <c r="F751" s="204"/>
      <c r="G751" s="204"/>
      <c r="H751" s="204"/>
      <c r="I751" s="204"/>
      <c r="J751" s="204"/>
      <c r="K751" s="204"/>
      <c r="L751" s="117" t="s">
        <v>2342</v>
      </c>
      <c r="M751" s="118">
        <v>8.8199999999999997E-3</v>
      </c>
    </row>
    <row r="752" spans="1:27" s="116" customFormat="1" x14ac:dyDescent="0.2">
      <c r="A752" s="96" t="s">
        <v>2343</v>
      </c>
      <c r="B752" s="204" t="s">
        <v>2344</v>
      </c>
      <c r="C752" s="204"/>
      <c r="D752" s="204"/>
      <c r="E752" s="204"/>
      <c r="F752" s="204"/>
      <c r="G752" s="204"/>
      <c r="H752" s="204"/>
      <c r="I752" s="204"/>
      <c r="J752" s="204"/>
      <c r="K752" s="204"/>
      <c r="L752" s="117" t="s">
        <v>2342</v>
      </c>
      <c r="M752" s="118">
        <v>0.20687</v>
      </c>
    </row>
    <row r="755" spans="1:27" x14ac:dyDescent="0.2">
      <c r="A755" s="181" t="s">
        <v>845</v>
      </c>
      <c r="B755" s="182"/>
      <c r="C755" s="182"/>
      <c r="D755" s="182"/>
      <c r="E755" s="182"/>
      <c r="F755" s="182"/>
      <c r="G755" s="182"/>
      <c r="H755" s="182"/>
      <c r="I755" s="182"/>
      <c r="J755" s="182"/>
      <c r="K755" s="182"/>
      <c r="L755" s="182"/>
      <c r="M755" s="182"/>
      <c r="N755" s="182"/>
      <c r="O755" s="182"/>
      <c r="P755" s="182"/>
      <c r="Q755" s="182"/>
      <c r="R755" s="182"/>
      <c r="S755" s="182"/>
      <c r="T755" s="182"/>
      <c r="U755" s="182"/>
      <c r="V755" s="182"/>
      <c r="W755" s="182"/>
      <c r="X755" s="182"/>
      <c r="Y755" s="182"/>
      <c r="Z755" s="182"/>
      <c r="AA755" s="183"/>
    </row>
    <row r="756" spans="1:27" ht="15" customHeight="1" x14ac:dyDescent="0.2">
      <c r="A756" s="184" t="s">
        <v>2345</v>
      </c>
      <c r="B756" s="186" t="s">
        <v>847</v>
      </c>
      <c r="C756" s="188" t="s">
        <v>848</v>
      </c>
      <c r="D756" s="27" t="s">
        <v>69</v>
      </c>
      <c r="E756" s="27" t="s">
        <v>70</v>
      </c>
      <c r="F756" s="27" t="s">
        <v>849</v>
      </c>
      <c r="G756" s="27" t="s">
        <v>850</v>
      </c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</row>
    <row r="757" spans="1:27" x14ac:dyDescent="0.2">
      <c r="A757" s="185"/>
      <c r="B757" s="187"/>
      <c r="C757" s="189"/>
      <c r="D757" s="103">
        <f>D758</f>
        <v>880567.97</v>
      </c>
      <c r="E757" s="103">
        <f t="shared" ref="E757:G757" si="420">E758</f>
        <v>880567.97</v>
      </c>
      <c r="F757" s="103">
        <f t="shared" si="420"/>
        <v>880567.97</v>
      </c>
      <c r="G757" s="103">
        <f t="shared" si="420"/>
        <v>880567.97</v>
      </c>
    </row>
    <row r="758" spans="1:27" ht="12.75" hidden="1" customHeight="1" outlineLevel="1" x14ac:dyDescent="0.2">
      <c r="A758" s="104" t="s">
        <v>2346</v>
      </c>
      <c r="B758" s="105" t="s">
        <v>852</v>
      </c>
      <c r="C758" s="106" t="s">
        <v>848</v>
      </c>
      <c r="D758" s="44">
        <v>880567.97</v>
      </c>
      <c r="E758" s="44">
        <f>$D758</f>
        <v>880567.97</v>
      </c>
      <c r="F758" s="44">
        <f>$D758</f>
        <v>880567.97</v>
      </c>
      <c r="G758" s="44">
        <f>$D758</f>
        <v>880567.97</v>
      </c>
    </row>
    <row r="759" spans="1:27" collapsed="1" x14ac:dyDescent="0.2"/>
    <row r="761" spans="1:27" ht="12.75" customHeight="1" x14ac:dyDescent="0.25">
      <c r="A761" s="190" t="s">
        <v>84</v>
      </c>
      <c r="B761" s="190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1:27" ht="12.75" customHeight="1" x14ac:dyDescent="0.25">
      <c r="A762" s="174" t="s">
        <v>3073</v>
      </c>
      <c r="B762" s="174"/>
      <c r="C762" s="174"/>
      <c r="D762" s="174"/>
      <c r="E762" s="174"/>
      <c r="F762" s="174"/>
      <c r="G762" s="174"/>
      <c r="H762" s="174"/>
      <c r="I762" s="174"/>
      <c r="J762" s="174"/>
      <c r="K762" s="174"/>
      <c r="L762" s="174"/>
      <c r="M762" s="174"/>
      <c r="N762" s="174"/>
      <c r="O762" s="174"/>
      <c r="P762"/>
      <c r="Q762"/>
      <c r="R762"/>
      <c r="S762"/>
      <c r="T762"/>
      <c r="U762"/>
      <c r="V762"/>
      <c r="W762"/>
      <c r="X762"/>
      <c r="Y762"/>
      <c r="Z762"/>
      <c r="AA762"/>
    </row>
    <row r="764" spans="1:27" x14ac:dyDescent="0.2">
      <c r="A764" s="54"/>
      <c r="B764" s="55"/>
    </row>
    <row r="765" spans="1:27" x14ac:dyDescent="0.2">
      <c r="A765" s="54"/>
      <c r="B765" s="56"/>
    </row>
    <row r="776" spans="2:2" hidden="1" x14ac:dyDescent="0.2">
      <c r="B776" s="107" t="s">
        <v>3074</v>
      </c>
    </row>
    <row r="777" spans="2:2" hidden="1" x14ac:dyDescent="0.2">
      <c r="B777" s="108" t="s">
        <v>3075</v>
      </c>
    </row>
  </sheetData>
  <autoFilter ref="B6:C678" xr:uid="{00000000-0001-0000-0D00-000000000000}"/>
  <mergeCells count="18">
    <mergeCell ref="A762:O762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1:B761"/>
    <mergeCell ref="A467:AA467"/>
    <mergeCell ref="A1:AA3"/>
    <mergeCell ref="A4:AA4"/>
    <mergeCell ref="A5:AA5"/>
    <mergeCell ref="A159:AA159"/>
    <mergeCell ref="A313:AA313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C2BBA-FC6D-4EF8-9B17-58FA779B653A}">
  <sheetPr>
    <tabColor rgb="FFFFC000"/>
    <pageSetUpPr fitToPage="1"/>
  </sheetPr>
  <dimension ref="A1:AA777"/>
  <sheetViews>
    <sheetView view="pageBreakPreview" zoomScale="75" zoomScaleNormal="100" zoomScaleSheetLayoutView="75" workbookViewId="0">
      <selection activeCell="N8" sqref="N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75" t="s">
        <v>1614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5" customHeight="1" x14ac:dyDescent="0.25">
      <c r="A4" s="178" t="s">
        <v>1009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A5" s="181" t="s">
        <v>213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1615</v>
      </c>
      <c r="B7" s="28" t="str">
        <f>"01"&amp;"."&amp;$B$776&amp;"."&amp;$B$777</f>
        <v>01.11.2023</v>
      </c>
      <c r="C7" s="88" t="s">
        <v>76</v>
      </c>
      <c r="D7" s="89">
        <f>ROUND(((D8+D9+D11+D10)/1000),5)</f>
        <v>2.3545699999999998</v>
      </c>
      <c r="E7" s="89">
        <f>ROUND(((E8+E9+E11+E10)/1000),5)</f>
        <v>2.2263000000000002</v>
      </c>
      <c r="F7" s="89">
        <f>ROUND(((F8+F9+F11+F10)/1000),5)</f>
        <v>2.1579600000000001</v>
      </c>
      <c r="G7" s="89">
        <f t="shared" ref="G7:AA7" si="0">ROUND(((G8+G9+G11+G10)/1000),5)</f>
        <v>2.1200700000000001</v>
      </c>
      <c r="H7" s="89">
        <f t="shared" si="0"/>
        <v>2.22926</v>
      </c>
      <c r="I7" s="89">
        <f t="shared" si="0"/>
        <v>2.3891900000000001</v>
      </c>
      <c r="J7" s="89">
        <f t="shared" si="0"/>
        <v>2.5585100000000001</v>
      </c>
      <c r="K7" s="89">
        <f t="shared" si="0"/>
        <v>2.7980100000000001</v>
      </c>
      <c r="L7" s="89">
        <f t="shared" si="0"/>
        <v>3.02196</v>
      </c>
      <c r="M7" s="89">
        <f t="shared" si="0"/>
        <v>3.1664099999999999</v>
      </c>
      <c r="N7" s="89">
        <f t="shared" si="0"/>
        <v>3.1727599999999998</v>
      </c>
      <c r="O7" s="89">
        <f t="shared" si="0"/>
        <v>3.1383800000000002</v>
      </c>
      <c r="P7" s="89">
        <f t="shared" si="0"/>
        <v>3.1383000000000001</v>
      </c>
      <c r="Q7" s="89">
        <f t="shared" si="0"/>
        <v>3.1988799999999999</v>
      </c>
      <c r="R7" s="89">
        <f t="shared" si="0"/>
        <v>3.1499600000000001</v>
      </c>
      <c r="S7" s="89">
        <f t="shared" si="0"/>
        <v>3.1724899999999998</v>
      </c>
      <c r="T7" s="89">
        <f t="shared" si="0"/>
        <v>3.1351200000000001</v>
      </c>
      <c r="U7" s="89">
        <f t="shared" si="0"/>
        <v>3.1367400000000001</v>
      </c>
      <c r="V7" s="89">
        <f t="shared" si="0"/>
        <v>3.08473</v>
      </c>
      <c r="W7" s="89">
        <f t="shared" si="0"/>
        <v>3.03674</v>
      </c>
      <c r="X7" s="89">
        <f t="shared" si="0"/>
        <v>3.04365</v>
      </c>
      <c r="Y7" s="89">
        <f t="shared" si="0"/>
        <v>2.8525999999999998</v>
      </c>
      <c r="Z7" s="89">
        <f t="shared" si="0"/>
        <v>2.6477599999999999</v>
      </c>
      <c r="AA7" s="89">
        <f t="shared" si="0"/>
        <v>2.4359299999999999</v>
      </c>
    </row>
    <row r="8" spans="1:27" ht="12.75" hidden="1" customHeight="1" outlineLevel="1" x14ac:dyDescent="0.2">
      <c r="A8" s="97" t="s">
        <v>1616</v>
      </c>
      <c r="B8" s="63" t="s">
        <v>242</v>
      </c>
      <c r="C8" s="43" t="s">
        <v>79</v>
      </c>
      <c r="D8" s="44">
        <v>1169.29</v>
      </c>
      <c r="E8" s="44">
        <v>1041.02</v>
      </c>
      <c r="F8" s="44">
        <v>972.68</v>
      </c>
      <c r="G8" s="44">
        <v>934.79</v>
      </c>
      <c r="H8" s="44">
        <v>1043.98</v>
      </c>
      <c r="I8" s="44">
        <v>1203.9100000000001</v>
      </c>
      <c r="J8" s="44">
        <v>1373.23</v>
      </c>
      <c r="K8" s="44">
        <v>1612.73</v>
      </c>
      <c r="L8" s="44">
        <v>1836.68</v>
      </c>
      <c r="M8" s="44">
        <v>1981.13</v>
      </c>
      <c r="N8" s="44">
        <v>1987.48</v>
      </c>
      <c r="O8" s="44">
        <v>1953.1</v>
      </c>
      <c r="P8" s="44">
        <v>1953.02</v>
      </c>
      <c r="Q8" s="44">
        <v>2013.6</v>
      </c>
      <c r="R8" s="44">
        <v>1964.68</v>
      </c>
      <c r="S8" s="44">
        <v>1987.21</v>
      </c>
      <c r="T8" s="44">
        <v>1949.84</v>
      </c>
      <c r="U8" s="44">
        <v>1951.46</v>
      </c>
      <c r="V8" s="44">
        <v>1899.45</v>
      </c>
      <c r="W8" s="44">
        <v>1851.46</v>
      </c>
      <c r="X8" s="44">
        <v>1858.37</v>
      </c>
      <c r="Y8" s="44">
        <v>1667.32</v>
      </c>
      <c r="Z8" s="44">
        <v>1462.48</v>
      </c>
      <c r="AA8" s="44">
        <v>1250.6500000000001</v>
      </c>
    </row>
    <row r="9" spans="1:27" ht="12.75" hidden="1" customHeight="1" outlineLevel="1" x14ac:dyDescent="0.2">
      <c r="A9" s="97" t="s">
        <v>1617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97" t="s">
        <v>1618</v>
      </c>
      <c r="B10" s="63" t="s">
        <v>83</v>
      </c>
      <c r="C10" s="43" t="s">
        <v>79</v>
      </c>
      <c r="D10" s="44">
        <v>3.63</v>
      </c>
      <c r="E10" s="44">
        <v>3.63</v>
      </c>
      <c r="F10" s="44">
        <v>3.63</v>
      </c>
      <c r="G10" s="44">
        <v>3.63</v>
      </c>
      <c r="H10" s="44">
        <v>3.63</v>
      </c>
      <c r="I10" s="44">
        <v>3.63</v>
      </c>
      <c r="J10" s="44">
        <v>3.63</v>
      </c>
      <c r="K10" s="44">
        <v>3.63</v>
      </c>
      <c r="L10" s="44">
        <v>3.63</v>
      </c>
      <c r="M10" s="44">
        <v>3.63</v>
      </c>
      <c r="N10" s="44">
        <v>3.63</v>
      </c>
      <c r="O10" s="44">
        <v>3.63</v>
      </c>
      <c r="P10" s="44">
        <v>3.63</v>
      </c>
      <c r="Q10" s="44">
        <v>3.63</v>
      </c>
      <c r="R10" s="44">
        <v>3.63</v>
      </c>
      <c r="S10" s="44">
        <v>3.63</v>
      </c>
      <c r="T10" s="44">
        <v>3.63</v>
      </c>
      <c r="U10" s="44">
        <v>3.63</v>
      </c>
      <c r="V10" s="44">
        <v>3.63</v>
      </c>
      <c r="W10" s="44">
        <v>3.63</v>
      </c>
      <c r="X10" s="44">
        <v>3.63</v>
      </c>
      <c r="Y10" s="44">
        <v>3.63</v>
      </c>
      <c r="Z10" s="44">
        <v>3.63</v>
      </c>
      <c r="AA10" s="44">
        <v>3.63</v>
      </c>
    </row>
    <row r="11" spans="1:27" ht="12.75" hidden="1" customHeight="1" outlineLevel="1" x14ac:dyDescent="0.2">
      <c r="A11" s="97" t="s">
        <v>1619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collapsed="1" x14ac:dyDescent="0.2">
      <c r="A12" s="96" t="s">
        <v>1620</v>
      </c>
      <c r="B12" s="28" t="str">
        <f>"02"&amp;"."&amp;$B$776&amp;"."&amp;$B$777</f>
        <v>02.11.2023</v>
      </c>
      <c r="C12" s="88" t="s">
        <v>76</v>
      </c>
      <c r="D12" s="89">
        <f>ROUND(((D13+D14+D16+D15)/1000),5)</f>
        <v>2.2783699999999998</v>
      </c>
      <c r="E12" s="89">
        <f>ROUND(((E13+E14+E16+E15)/1000),5)</f>
        <v>2.1668500000000002</v>
      </c>
      <c r="F12" s="89">
        <f>ROUND(((F13+F14+F16+F15)/1000),5)</f>
        <v>2.0441099999999999</v>
      </c>
      <c r="G12" s="89">
        <f t="shared" ref="G12:AA12" si="3">ROUND(((G13+G14+G16+G15)/1000),5)</f>
        <v>2.02393</v>
      </c>
      <c r="H12" s="89">
        <f t="shared" si="3"/>
        <v>2.11937</v>
      </c>
      <c r="I12" s="89">
        <f t="shared" si="3"/>
        <v>2.35168</v>
      </c>
      <c r="J12" s="89">
        <f t="shared" si="3"/>
        <v>2.5007899999999998</v>
      </c>
      <c r="K12" s="89">
        <f t="shared" si="3"/>
        <v>2.7861099999999999</v>
      </c>
      <c r="L12" s="89">
        <f t="shared" si="3"/>
        <v>2.9904000000000002</v>
      </c>
      <c r="M12" s="89">
        <f t="shared" si="3"/>
        <v>3.0649999999999999</v>
      </c>
      <c r="N12" s="89">
        <f t="shared" si="3"/>
        <v>3.0764800000000001</v>
      </c>
      <c r="O12" s="89">
        <f t="shared" si="3"/>
        <v>3.13836</v>
      </c>
      <c r="P12" s="89">
        <f t="shared" si="3"/>
        <v>3.1118999999999999</v>
      </c>
      <c r="Q12" s="89">
        <f t="shared" si="3"/>
        <v>3.1571400000000001</v>
      </c>
      <c r="R12" s="89">
        <f t="shared" si="3"/>
        <v>3.1165699999999998</v>
      </c>
      <c r="S12" s="89">
        <f t="shared" si="3"/>
        <v>3.1390799999999999</v>
      </c>
      <c r="T12" s="89">
        <f t="shared" si="3"/>
        <v>3.1373099999999998</v>
      </c>
      <c r="U12" s="89">
        <f t="shared" si="3"/>
        <v>3.1767300000000001</v>
      </c>
      <c r="V12" s="89">
        <f t="shared" si="3"/>
        <v>3.2111399999999999</v>
      </c>
      <c r="W12" s="89">
        <f t="shared" si="3"/>
        <v>3.1417899999999999</v>
      </c>
      <c r="X12" s="89">
        <f t="shared" si="3"/>
        <v>3.0503399999999998</v>
      </c>
      <c r="Y12" s="89">
        <f t="shared" si="3"/>
        <v>3.05402</v>
      </c>
      <c r="Z12" s="89">
        <f t="shared" si="3"/>
        <v>2.60541</v>
      </c>
      <c r="AA12" s="89">
        <f t="shared" si="3"/>
        <v>2.45357</v>
      </c>
    </row>
    <row r="13" spans="1:27" ht="12.75" hidden="1" customHeight="1" outlineLevel="1" x14ac:dyDescent="0.2">
      <c r="A13" s="97" t="s">
        <v>1621</v>
      </c>
      <c r="B13" s="63" t="s">
        <v>242</v>
      </c>
      <c r="C13" s="43" t="s">
        <v>79</v>
      </c>
      <c r="D13" s="44">
        <v>1093.0899999999999</v>
      </c>
      <c r="E13" s="44">
        <v>981.57</v>
      </c>
      <c r="F13" s="44">
        <v>858.83</v>
      </c>
      <c r="G13" s="44">
        <v>838.65</v>
      </c>
      <c r="H13" s="44">
        <v>934.09</v>
      </c>
      <c r="I13" s="44">
        <v>1166.4000000000001</v>
      </c>
      <c r="J13" s="44">
        <v>1315.51</v>
      </c>
      <c r="K13" s="44">
        <v>1600.83</v>
      </c>
      <c r="L13" s="44">
        <v>1805.12</v>
      </c>
      <c r="M13" s="44">
        <v>1879.72</v>
      </c>
      <c r="N13" s="44">
        <v>1891.2</v>
      </c>
      <c r="O13" s="44">
        <v>1953.08</v>
      </c>
      <c r="P13" s="44">
        <v>1926.62</v>
      </c>
      <c r="Q13" s="44">
        <v>1971.86</v>
      </c>
      <c r="R13" s="44">
        <v>1931.29</v>
      </c>
      <c r="S13" s="44">
        <v>1953.8</v>
      </c>
      <c r="T13" s="44">
        <v>1952.03</v>
      </c>
      <c r="U13" s="44">
        <v>1991.45</v>
      </c>
      <c r="V13" s="44">
        <v>2025.86</v>
      </c>
      <c r="W13" s="44">
        <v>1956.51</v>
      </c>
      <c r="X13" s="44">
        <v>1865.06</v>
      </c>
      <c r="Y13" s="44">
        <v>1868.74</v>
      </c>
      <c r="Z13" s="44">
        <v>1420.13</v>
      </c>
      <c r="AA13" s="44">
        <v>1268.29</v>
      </c>
    </row>
    <row r="14" spans="1:27" ht="12.75" hidden="1" customHeight="1" outlineLevel="1" x14ac:dyDescent="0.2">
      <c r="A14" s="97" t="s">
        <v>1622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97" t="s">
        <v>1623</v>
      </c>
      <c r="B15" s="63" t="s">
        <v>83</v>
      </c>
      <c r="C15" s="43" t="s">
        <v>79</v>
      </c>
      <c r="D15" s="44">
        <v>3.63</v>
      </c>
      <c r="E15" s="44">
        <v>3.63</v>
      </c>
      <c r="F15" s="44">
        <v>3.63</v>
      </c>
      <c r="G15" s="44">
        <v>3.63</v>
      </c>
      <c r="H15" s="44">
        <v>3.63</v>
      </c>
      <c r="I15" s="44">
        <v>3.63</v>
      </c>
      <c r="J15" s="44">
        <v>3.63</v>
      </c>
      <c r="K15" s="44">
        <v>3.63</v>
      </c>
      <c r="L15" s="44">
        <v>3.63</v>
      </c>
      <c r="M15" s="44">
        <v>3.63</v>
      </c>
      <c r="N15" s="44">
        <v>3.63</v>
      </c>
      <c r="O15" s="44">
        <v>3.63</v>
      </c>
      <c r="P15" s="44">
        <v>3.63</v>
      </c>
      <c r="Q15" s="44">
        <v>3.63</v>
      </c>
      <c r="R15" s="44">
        <v>3.63</v>
      </c>
      <c r="S15" s="44">
        <v>3.63</v>
      </c>
      <c r="T15" s="44">
        <v>3.63</v>
      </c>
      <c r="U15" s="44">
        <v>3.63</v>
      </c>
      <c r="V15" s="44">
        <v>3.63</v>
      </c>
      <c r="W15" s="44">
        <v>3.63</v>
      </c>
      <c r="X15" s="44">
        <v>3.63</v>
      </c>
      <c r="Y15" s="44">
        <v>3.63</v>
      </c>
      <c r="Z15" s="44">
        <v>3.63</v>
      </c>
      <c r="AA15" s="44">
        <v>3.63</v>
      </c>
    </row>
    <row r="16" spans="1:27" ht="12.75" hidden="1" customHeight="1" outlineLevel="1" x14ac:dyDescent="0.2">
      <c r="A16" s="97" t="s">
        <v>1624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collapsed="1" x14ac:dyDescent="0.2">
      <c r="A17" s="96" t="s">
        <v>1625</v>
      </c>
      <c r="B17" s="28" t="str">
        <f>"03"&amp;"."&amp;$B$776&amp;"."&amp;$B$777</f>
        <v>03.11.2023</v>
      </c>
      <c r="C17" s="88" t="s">
        <v>76</v>
      </c>
      <c r="D17" s="89">
        <f>ROUND(((D18+D19+D21+D20)/1000),5)</f>
        <v>2.3047399999999998</v>
      </c>
      <c r="E17" s="89">
        <f>ROUND(((E18+E19+E21+E20)/1000),5)</f>
        <v>2.1846800000000002</v>
      </c>
      <c r="F17" s="89">
        <f>ROUND(((F18+F19+F21+F20)/1000),5)</f>
        <v>2.0729799999999998</v>
      </c>
      <c r="G17" s="89">
        <f t="shared" ref="G17:AA17" si="6">ROUND(((G18+G19+G21+G20)/1000),5)</f>
        <v>2.0448400000000002</v>
      </c>
      <c r="H17" s="89">
        <f t="shared" si="6"/>
        <v>2.1760999999999999</v>
      </c>
      <c r="I17" s="89">
        <f t="shared" si="6"/>
        <v>2.3317999999999999</v>
      </c>
      <c r="J17" s="89">
        <f t="shared" si="6"/>
        <v>2.5022600000000002</v>
      </c>
      <c r="K17" s="89">
        <f t="shared" si="6"/>
        <v>2.7433200000000002</v>
      </c>
      <c r="L17" s="89">
        <f t="shared" si="6"/>
        <v>3.0001500000000001</v>
      </c>
      <c r="M17" s="89">
        <f t="shared" si="6"/>
        <v>3.0553699999999999</v>
      </c>
      <c r="N17" s="89">
        <f t="shared" si="6"/>
        <v>3.0670199999999999</v>
      </c>
      <c r="O17" s="89">
        <f t="shared" si="6"/>
        <v>3.0723799999999999</v>
      </c>
      <c r="P17" s="89">
        <f t="shared" si="6"/>
        <v>3.0793599999999999</v>
      </c>
      <c r="Q17" s="89">
        <f t="shared" si="6"/>
        <v>3.0762700000000001</v>
      </c>
      <c r="R17" s="89">
        <f t="shared" si="6"/>
        <v>3.06392</v>
      </c>
      <c r="S17" s="89">
        <f t="shared" si="6"/>
        <v>3.0573700000000001</v>
      </c>
      <c r="T17" s="89">
        <f t="shared" si="6"/>
        <v>3.0312800000000002</v>
      </c>
      <c r="U17" s="89">
        <f t="shared" si="6"/>
        <v>3.1277599999999999</v>
      </c>
      <c r="V17" s="89">
        <f t="shared" si="6"/>
        <v>3.1708400000000001</v>
      </c>
      <c r="W17" s="89">
        <f t="shared" si="6"/>
        <v>3.1305299999999998</v>
      </c>
      <c r="X17" s="89">
        <f t="shared" si="6"/>
        <v>3.0371700000000001</v>
      </c>
      <c r="Y17" s="89">
        <f t="shared" si="6"/>
        <v>2.9220999999999999</v>
      </c>
      <c r="Z17" s="89">
        <f t="shared" si="6"/>
        <v>2.6374</v>
      </c>
      <c r="AA17" s="89">
        <f t="shared" si="6"/>
        <v>2.4330500000000002</v>
      </c>
    </row>
    <row r="18" spans="1:27" ht="12.75" hidden="1" customHeight="1" outlineLevel="1" x14ac:dyDescent="0.2">
      <c r="A18" s="97" t="s">
        <v>1626</v>
      </c>
      <c r="B18" s="63" t="s">
        <v>242</v>
      </c>
      <c r="C18" s="43" t="s">
        <v>79</v>
      </c>
      <c r="D18" s="44">
        <v>1119.46</v>
      </c>
      <c r="E18" s="44">
        <v>999.4</v>
      </c>
      <c r="F18" s="44">
        <v>887.7</v>
      </c>
      <c r="G18" s="44">
        <v>859.56</v>
      </c>
      <c r="H18" s="44">
        <v>990.82</v>
      </c>
      <c r="I18" s="44">
        <v>1146.52</v>
      </c>
      <c r="J18" s="44">
        <v>1316.98</v>
      </c>
      <c r="K18" s="44">
        <v>1558.04</v>
      </c>
      <c r="L18" s="44">
        <v>1814.87</v>
      </c>
      <c r="M18" s="44">
        <v>1870.09</v>
      </c>
      <c r="N18" s="44">
        <v>1881.74</v>
      </c>
      <c r="O18" s="44">
        <v>1887.1</v>
      </c>
      <c r="P18" s="44">
        <v>1894.08</v>
      </c>
      <c r="Q18" s="44">
        <v>1890.99</v>
      </c>
      <c r="R18" s="44">
        <v>1878.64</v>
      </c>
      <c r="S18" s="44">
        <v>1872.09</v>
      </c>
      <c r="T18" s="44">
        <v>1846</v>
      </c>
      <c r="U18" s="44">
        <v>1942.48</v>
      </c>
      <c r="V18" s="44">
        <v>1985.56</v>
      </c>
      <c r="W18" s="44">
        <v>1945.25</v>
      </c>
      <c r="X18" s="44">
        <v>1851.89</v>
      </c>
      <c r="Y18" s="44">
        <v>1736.82</v>
      </c>
      <c r="Z18" s="44">
        <v>1452.12</v>
      </c>
      <c r="AA18" s="44">
        <v>1247.77</v>
      </c>
    </row>
    <row r="19" spans="1:27" ht="12.75" hidden="1" customHeight="1" outlineLevel="1" x14ac:dyDescent="0.2">
      <c r="A19" s="97" t="s">
        <v>1627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97" t="s">
        <v>1628</v>
      </c>
      <c r="B20" s="63" t="s">
        <v>83</v>
      </c>
      <c r="C20" s="43" t="s">
        <v>79</v>
      </c>
      <c r="D20" s="44">
        <v>3.63</v>
      </c>
      <c r="E20" s="44">
        <v>3.63</v>
      </c>
      <c r="F20" s="44">
        <v>3.63</v>
      </c>
      <c r="G20" s="44">
        <v>3.63</v>
      </c>
      <c r="H20" s="44">
        <v>3.63</v>
      </c>
      <c r="I20" s="44">
        <v>3.63</v>
      </c>
      <c r="J20" s="44">
        <v>3.63</v>
      </c>
      <c r="K20" s="44">
        <v>3.63</v>
      </c>
      <c r="L20" s="44">
        <v>3.63</v>
      </c>
      <c r="M20" s="44">
        <v>3.63</v>
      </c>
      <c r="N20" s="44">
        <v>3.63</v>
      </c>
      <c r="O20" s="44">
        <v>3.63</v>
      </c>
      <c r="P20" s="44">
        <v>3.63</v>
      </c>
      <c r="Q20" s="44">
        <v>3.63</v>
      </c>
      <c r="R20" s="44">
        <v>3.63</v>
      </c>
      <c r="S20" s="44">
        <v>3.63</v>
      </c>
      <c r="T20" s="44">
        <v>3.63</v>
      </c>
      <c r="U20" s="44">
        <v>3.63</v>
      </c>
      <c r="V20" s="44">
        <v>3.63</v>
      </c>
      <c r="W20" s="44">
        <v>3.63</v>
      </c>
      <c r="X20" s="44">
        <v>3.63</v>
      </c>
      <c r="Y20" s="44">
        <v>3.63</v>
      </c>
      <c r="Z20" s="44">
        <v>3.63</v>
      </c>
      <c r="AA20" s="44">
        <v>3.63</v>
      </c>
    </row>
    <row r="21" spans="1:27" ht="12.75" hidden="1" customHeight="1" outlineLevel="1" x14ac:dyDescent="0.2">
      <c r="A21" s="97" t="s">
        <v>1629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collapsed="1" x14ac:dyDescent="0.2">
      <c r="A22" s="96" t="s">
        <v>1630</v>
      </c>
      <c r="B22" s="28" t="str">
        <f>"04"&amp;"."&amp;$B$776&amp;"."&amp;$B$777</f>
        <v>04.11.2023</v>
      </c>
      <c r="C22" s="88" t="s">
        <v>76</v>
      </c>
      <c r="D22" s="89">
        <f>ROUND(((D23+D24+D26+D25)/1000),5)</f>
        <v>2.3949099999999999</v>
      </c>
      <c r="E22" s="89">
        <f>ROUND(((E23+E24+E26+E25)/1000),5)</f>
        <v>2.3169900000000001</v>
      </c>
      <c r="F22" s="89">
        <f>ROUND(((F23+F24+F26+F25)/1000),5)</f>
        <v>2.2369400000000002</v>
      </c>
      <c r="G22" s="89">
        <f t="shared" ref="G22:AA22" si="9">ROUND(((G23+G24+G26+G25)/1000),5)</f>
        <v>2.18242</v>
      </c>
      <c r="H22" s="89">
        <f t="shared" si="9"/>
        <v>2.2326299999999999</v>
      </c>
      <c r="I22" s="89">
        <f t="shared" si="9"/>
        <v>2.32917</v>
      </c>
      <c r="J22" s="89">
        <f t="shared" si="9"/>
        <v>2.34138</v>
      </c>
      <c r="K22" s="89">
        <f t="shared" si="9"/>
        <v>2.4502600000000001</v>
      </c>
      <c r="L22" s="89">
        <f t="shared" si="9"/>
        <v>2.7697600000000002</v>
      </c>
      <c r="M22" s="89">
        <f t="shared" si="9"/>
        <v>2.8650600000000002</v>
      </c>
      <c r="N22" s="89">
        <f t="shared" si="9"/>
        <v>2.9155799999999998</v>
      </c>
      <c r="O22" s="89">
        <f t="shared" si="9"/>
        <v>2.9233699999999998</v>
      </c>
      <c r="P22" s="89">
        <f t="shared" si="9"/>
        <v>2.9166599999999998</v>
      </c>
      <c r="Q22" s="89">
        <f t="shared" si="9"/>
        <v>2.9163899999999998</v>
      </c>
      <c r="R22" s="89">
        <f t="shared" si="9"/>
        <v>2.8936999999999999</v>
      </c>
      <c r="S22" s="89">
        <f t="shared" si="9"/>
        <v>3.02488</v>
      </c>
      <c r="T22" s="89">
        <f t="shared" si="9"/>
        <v>3.0976599999999999</v>
      </c>
      <c r="U22" s="89">
        <f t="shared" si="9"/>
        <v>3.2420399999999998</v>
      </c>
      <c r="V22" s="89">
        <f t="shared" si="9"/>
        <v>3.2432099999999999</v>
      </c>
      <c r="W22" s="89">
        <f t="shared" si="9"/>
        <v>3.1177700000000002</v>
      </c>
      <c r="X22" s="89">
        <f t="shared" si="9"/>
        <v>2.8851900000000001</v>
      </c>
      <c r="Y22" s="89">
        <f t="shared" si="9"/>
        <v>2.8395199999999998</v>
      </c>
      <c r="Z22" s="89">
        <f t="shared" si="9"/>
        <v>2.4889600000000001</v>
      </c>
      <c r="AA22" s="89">
        <f t="shared" si="9"/>
        <v>2.4097499999999998</v>
      </c>
    </row>
    <row r="23" spans="1:27" ht="12.75" hidden="1" customHeight="1" outlineLevel="1" x14ac:dyDescent="0.2">
      <c r="A23" s="97" t="s">
        <v>1631</v>
      </c>
      <c r="B23" s="63" t="s">
        <v>242</v>
      </c>
      <c r="C23" s="43" t="s">
        <v>79</v>
      </c>
      <c r="D23" s="44">
        <v>1209.6300000000001</v>
      </c>
      <c r="E23" s="44">
        <v>1131.71</v>
      </c>
      <c r="F23" s="44">
        <v>1051.6600000000001</v>
      </c>
      <c r="G23" s="44">
        <v>997.14</v>
      </c>
      <c r="H23" s="44">
        <v>1047.3499999999999</v>
      </c>
      <c r="I23" s="44">
        <v>1143.8900000000001</v>
      </c>
      <c r="J23" s="44">
        <v>1156.0999999999999</v>
      </c>
      <c r="K23" s="44">
        <v>1264.98</v>
      </c>
      <c r="L23" s="44">
        <v>1584.48</v>
      </c>
      <c r="M23" s="44">
        <v>1679.78</v>
      </c>
      <c r="N23" s="44">
        <v>1730.3</v>
      </c>
      <c r="O23" s="44">
        <v>1738.09</v>
      </c>
      <c r="P23" s="44">
        <v>1731.38</v>
      </c>
      <c r="Q23" s="44">
        <v>1731.11</v>
      </c>
      <c r="R23" s="44">
        <v>1708.42</v>
      </c>
      <c r="S23" s="44">
        <v>1839.6</v>
      </c>
      <c r="T23" s="44">
        <v>1912.38</v>
      </c>
      <c r="U23" s="44">
        <v>2056.7600000000002</v>
      </c>
      <c r="V23" s="44">
        <v>2057.9299999999998</v>
      </c>
      <c r="W23" s="44">
        <v>1932.49</v>
      </c>
      <c r="X23" s="44">
        <v>1699.91</v>
      </c>
      <c r="Y23" s="44">
        <v>1654.24</v>
      </c>
      <c r="Z23" s="44">
        <v>1303.68</v>
      </c>
      <c r="AA23" s="44">
        <v>1224.47</v>
      </c>
    </row>
    <row r="24" spans="1:27" ht="12.75" hidden="1" customHeight="1" outlineLevel="1" x14ac:dyDescent="0.2">
      <c r="A24" s="97" t="s">
        <v>1632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97" t="s">
        <v>1633</v>
      </c>
      <c r="B25" s="63" t="s">
        <v>83</v>
      </c>
      <c r="C25" s="43" t="s">
        <v>79</v>
      </c>
      <c r="D25" s="44">
        <v>3.63</v>
      </c>
      <c r="E25" s="44">
        <v>3.63</v>
      </c>
      <c r="F25" s="44">
        <v>3.63</v>
      </c>
      <c r="G25" s="44">
        <v>3.63</v>
      </c>
      <c r="H25" s="44">
        <v>3.63</v>
      </c>
      <c r="I25" s="44">
        <v>3.63</v>
      </c>
      <c r="J25" s="44">
        <v>3.63</v>
      </c>
      <c r="K25" s="44">
        <v>3.63</v>
      </c>
      <c r="L25" s="44">
        <v>3.63</v>
      </c>
      <c r="M25" s="44">
        <v>3.63</v>
      </c>
      <c r="N25" s="44">
        <v>3.63</v>
      </c>
      <c r="O25" s="44">
        <v>3.63</v>
      </c>
      <c r="P25" s="44">
        <v>3.63</v>
      </c>
      <c r="Q25" s="44">
        <v>3.63</v>
      </c>
      <c r="R25" s="44">
        <v>3.63</v>
      </c>
      <c r="S25" s="44">
        <v>3.63</v>
      </c>
      <c r="T25" s="44">
        <v>3.63</v>
      </c>
      <c r="U25" s="44">
        <v>3.63</v>
      </c>
      <c r="V25" s="44">
        <v>3.63</v>
      </c>
      <c r="W25" s="44">
        <v>3.63</v>
      </c>
      <c r="X25" s="44">
        <v>3.63</v>
      </c>
      <c r="Y25" s="44">
        <v>3.63</v>
      </c>
      <c r="Z25" s="44">
        <v>3.63</v>
      </c>
      <c r="AA25" s="44">
        <v>3.63</v>
      </c>
    </row>
    <row r="26" spans="1:27" ht="12.75" hidden="1" customHeight="1" outlineLevel="1" x14ac:dyDescent="0.2">
      <c r="A26" s="97" t="s">
        <v>1634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collapsed="1" x14ac:dyDescent="0.2">
      <c r="A27" s="96" t="s">
        <v>1635</v>
      </c>
      <c r="B27" s="28" t="str">
        <f>"05"&amp;"."&amp;$B$776&amp;"."&amp;$B$777</f>
        <v>05.11.2023</v>
      </c>
      <c r="C27" s="88" t="s">
        <v>76</v>
      </c>
      <c r="D27" s="89">
        <f>ROUND(((D28+D29+D31+D30)/1000),5)</f>
        <v>2.3898700000000002</v>
      </c>
      <c r="E27" s="89">
        <f>ROUND(((E28+E29+E31+E30)/1000),5)</f>
        <v>2.2805599999999999</v>
      </c>
      <c r="F27" s="89">
        <f>ROUND(((F28+F29+F31+F30)/1000),5)</f>
        <v>2.19767</v>
      </c>
      <c r="G27" s="89">
        <f t="shared" ref="G27:AA27" si="12">ROUND(((G28+G29+G31+G30)/1000),5)</f>
        <v>2.1792400000000001</v>
      </c>
      <c r="H27" s="89">
        <f t="shared" si="12"/>
        <v>2.18275</v>
      </c>
      <c r="I27" s="89">
        <f t="shared" si="12"/>
        <v>2.3002600000000002</v>
      </c>
      <c r="J27" s="89">
        <f t="shared" si="12"/>
        <v>2.2831899999999998</v>
      </c>
      <c r="K27" s="89">
        <f t="shared" si="12"/>
        <v>2.3830499999999999</v>
      </c>
      <c r="L27" s="89">
        <f t="shared" si="12"/>
        <v>2.6305800000000001</v>
      </c>
      <c r="M27" s="89">
        <f t="shared" si="12"/>
        <v>2.8069199999999999</v>
      </c>
      <c r="N27" s="89">
        <f t="shared" si="12"/>
        <v>2.85059</v>
      </c>
      <c r="O27" s="89">
        <f t="shared" si="12"/>
        <v>2.8609100000000001</v>
      </c>
      <c r="P27" s="89">
        <f t="shared" si="12"/>
        <v>2.86172</v>
      </c>
      <c r="Q27" s="89">
        <f t="shared" si="12"/>
        <v>2.8626999999999998</v>
      </c>
      <c r="R27" s="89">
        <f t="shared" si="12"/>
        <v>2.8490799999999998</v>
      </c>
      <c r="S27" s="89">
        <f t="shared" si="12"/>
        <v>2.8290199999999999</v>
      </c>
      <c r="T27" s="89">
        <f t="shared" si="12"/>
        <v>2.8581599999999998</v>
      </c>
      <c r="U27" s="89">
        <f t="shared" si="12"/>
        <v>3.0685099999999998</v>
      </c>
      <c r="V27" s="89">
        <f t="shared" si="12"/>
        <v>3.1741299999999999</v>
      </c>
      <c r="W27" s="89">
        <f t="shared" si="12"/>
        <v>3.0716700000000001</v>
      </c>
      <c r="X27" s="89">
        <f t="shared" si="12"/>
        <v>2.8926500000000002</v>
      </c>
      <c r="Y27" s="89">
        <f t="shared" si="12"/>
        <v>2.8492600000000001</v>
      </c>
      <c r="Z27" s="89">
        <f t="shared" si="12"/>
        <v>2.6108699999999998</v>
      </c>
      <c r="AA27" s="89">
        <f t="shared" si="12"/>
        <v>2.3978199999999998</v>
      </c>
    </row>
    <row r="28" spans="1:27" ht="12.75" hidden="1" customHeight="1" outlineLevel="1" x14ac:dyDescent="0.2">
      <c r="A28" s="97" t="s">
        <v>1636</v>
      </c>
      <c r="B28" s="63" t="s">
        <v>242</v>
      </c>
      <c r="C28" s="43" t="s">
        <v>79</v>
      </c>
      <c r="D28" s="44">
        <v>1204.5899999999999</v>
      </c>
      <c r="E28" s="44">
        <v>1095.28</v>
      </c>
      <c r="F28" s="44">
        <v>1012.39</v>
      </c>
      <c r="G28" s="44">
        <v>993.96</v>
      </c>
      <c r="H28" s="44">
        <v>997.47</v>
      </c>
      <c r="I28" s="44">
        <v>1114.98</v>
      </c>
      <c r="J28" s="44">
        <v>1097.9100000000001</v>
      </c>
      <c r="K28" s="44">
        <v>1197.77</v>
      </c>
      <c r="L28" s="44">
        <v>1445.3</v>
      </c>
      <c r="M28" s="44">
        <v>1621.64</v>
      </c>
      <c r="N28" s="44">
        <v>1665.31</v>
      </c>
      <c r="O28" s="44">
        <v>1675.63</v>
      </c>
      <c r="P28" s="44">
        <v>1676.44</v>
      </c>
      <c r="Q28" s="44">
        <v>1677.42</v>
      </c>
      <c r="R28" s="44">
        <v>1663.8</v>
      </c>
      <c r="S28" s="44">
        <v>1643.74</v>
      </c>
      <c r="T28" s="44">
        <v>1672.88</v>
      </c>
      <c r="U28" s="44">
        <v>1883.23</v>
      </c>
      <c r="V28" s="44">
        <v>1988.85</v>
      </c>
      <c r="W28" s="44">
        <v>1886.39</v>
      </c>
      <c r="X28" s="44">
        <v>1707.37</v>
      </c>
      <c r="Y28" s="44">
        <v>1663.98</v>
      </c>
      <c r="Z28" s="44">
        <v>1425.59</v>
      </c>
      <c r="AA28" s="44">
        <v>1212.54</v>
      </c>
    </row>
    <row r="29" spans="1:27" ht="12.75" hidden="1" customHeight="1" outlineLevel="1" x14ac:dyDescent="0.2">
      <c r="A29" s="97" t="s">
        <v>1637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97" t="s">
        <v>1638</v>
      </c>
      <c r="B30" s="63" t="s">
        <v>83</v>
      </c>
      <c r="C30" s="43" t="s">
        <v>79</v>
      </c>
      <c r="D30" s="44">
        <v>3.63</v>
      </c>
      <c r="E30" s="44">
        <v>3.63</v>
      </c>
      <c r="F30" s="44">
        <v>3.63</v>
      </c>
      <c r="G30" s="44">
        <v>3.63</v>
      </c>
      <c r="H30" s="44">
        <v>3.63</v>
      </c>
      <c r="I30" s="44">
        <v>3.63</v>
      </c>
      <c r="J30" s="44">
        <v>3.63</v>
      </c>
      <c r="K30" s="44">
        <v>3.63</v>
      </c>
      <c r="L30" s="44">
        <v>3.63</v>
      </c>
      <c r="M30" s="44">
        <v>3.63</v>
      </c>
      <c r="N30" s="44">
        <v>3.63</v>
      </c>
      <c r="O30" s="44">
        <v>3.63</v>
      </c>
      <c r="P30" s="44">
        <v>3.63</v>
      </c>
      <c r="Q30" s="44">
        <v>3.63</v>
      </c>
      <c r="R30" s="44">
        <v>3.63</v>
      </c>
      <c r="S30" s="44">
        <v>3.63</v>
      </c>
      <c r="T30" s="44">
        <v>3.63</v>
      </c>
      <c r="U30" s="44">
        <v>3.63</v>
      </c>
      <c r="V30" s="44">
        <v>3.63</v>
      </c>
      <c r="W30" s="44">
        <v>3.63</v>
      </c>
      <c r="X30" s="44">
        <v>3.63</v>
      </c>
      <c r="Y30" s="44">
        <v>3.63</v>
      </c>
      <c r="Z30" s="44">
        <v>3.63</v>
      </c>
      <c r="AA30" s="44">
        <v>3.63</v>
      </c>
    </row>
    <row r="31" spans="1:27" ht="12.75" hidden="1" customHeight="1" outlineLevel="1" x14ac:dyDescent="0.2">
      <c r="A31" s="97" t="s">
        <v>1639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collapsed="1" x14ac:dyDescent="0.2">
      <c r="A32" s="96" t="s">
        <v>1640</v>
      </c>
      <c r="B32" s="28" t="str">
        <f>"06"&amp;"."&amp;$B$776&amp;"."&amp;$B$777</f>
        <v>06.11.2023</v>
      </c>
      <c r="C32" s="88" t="s">
        <v>76</v>
      </c>
      <c r="D32" s="89">
        <f>ROUND(((D33+D34+D36+D35)/1000),5)</f>
        <v>2.39201</v>
      </c>
      <c r="E32" s="89">
        <f>ROUND(((E33+E34+E36+E35)/1000),5)</f>
        <v>2.31569</v>
      </c>
      <c r="F32" s="89">
        <f>ROUND(((F33+F34+F36+F35)/1000),5)</f>
        <v>2.23414</v>
      </c>
      <c r="G32" s="89">
        <f t="shared" ref="G32:AA32" si="15">ROUND(((G33+G34+G36+G35)/1000),5)</f>
        <v>2.1916799999999999</v>
      </c>
      <c r="H32" s="89">
        <f t="shared" si="15"/>
        <v>2.2292200000000002</v>
      </c>
      <c r="I32" s="89">
        <f t="shared" si="15"/>
        <v>2.3227099999999998</v>
      </c>
      <c r="J32" s="89">
        <f t="shared" si="15"/>
        <v>2.3543500000000002</v>
      </c>
      <c r="K32" s="89">
        <f t="shared" si="15"/>
        <v>2.4682499999999998</v>
      </c>
      <c r="L32" s="89">
        <f t="shared" si="15"/>
        <v>2.6995900000000002</v>
      </c>
      <c r="M32" s="89">
        <f t="shared" si="15"/>
        <v>2.89296</v>
      </c>
      <c r="N32" s="89">
        <f t="shared" si="15"/>
        <v>3.0084399999999998</v>
      </c>
      <c r="O32" s="89">
        <f t="shared" si="15"/>
        <v>3.0275799999999999</v>
      </c>
      <c r="P32" s="89">
        <f t="shared" si="15"/>
        <v>3.0072100000000002</v>
      </c>
      <c r="Q32" s="89">
        <f t="shared" si="15"/>
        <v>3.0150000000000001</v>
      </c>
      <c r="R32" s="89">
        <f t="shared" si="15"/>
        <v>2.9825400000000002</v>
      </c>
      <c r="S32" s="89">
        <f t="shared" si="15"/>
        <v>2.9634499999999999</v>
      </c>
      <c r="T32" s="89">
        <f t="shared" si="15"/>
        <v>3.0338599999999998</v>
      </c>
      <c r="U32" s="89">
        <f t="shared" si="15"/>
        <v>3.0915599999999999</v>
      </c>
      <c r="V32" s="89">
        <f t="shared" si="15"/>
        <v>3.0871499999999998</v>
      </c>
      <c r="W32" s="89">
        <f t="shared" si="15"/>
        <v>3.0593400000000002</v>
      </c>
      <c r="X32" s="89">
        <f t="shared" si="15"/>
        <v>3.0257299999999998</v>
      </c>
      <c r="Y32" s="89">
        <f t="shared" si="15"/>
        <v>2.8955799999999998</v>
      </c>
      <c r="Z32" s="89">
        <f t="shared" si="15"/>
        <v>2.5728900000000001</v>
      </c>
      <c r="AA32" s="89">
        <f t="shared" si="15"/>
        <v>2.43512</v>
      </c>
    </row>
    <row r="33" spans="1:27" ht="12.75" hidden="1" customHeight="1" outlineLevel="1" x14ac:dyDescent="0.2">
      <c r="A33" s="97" t="s">
        <v>1641</v>
      </c>
      <c r="B33" s="63" t="s">
        <v>242</v>
      </c>
      <c r="C33" s="43" t="s">
        <v>79</v>
      </c>
      <c r="D33" s="44">
        <v>1206.73</v>
      </c>
      <c r="E33" s="44">
        <v>1130.4100000000001</v>
      </c>
      <c r="F33" s="44">
        <v>1048.8599999999999</v>
      </c>
      <c r="G33" s="44">
        <v>1006.4</v>
      </c>
      <c r="H33" s="44">
        <v>1043.94</v>
      </c>
      <c r="I33" s="44">
        <v>1137.43</v>
      </c>
      <c r="J33" s="44">
        <v>1169.07</v>
      </c>
      <c r="K33" s="44">
        <v>1282.97</v>
      </c>
      <c r="L33" s="44">
        <v>1514.31</v>
      </c>
      <c r="M33" s="44">
        <v>1707.68</v>
      </c>
      <c r="N33" s="44">
        <v>1823.16</v>
      </c>
      <c r="O33" s="44">
        <v>1842.3</v>
      </c>
      <c r="P33" s="44">
        <v>1821.93</v>
      </c>
      <c r="Q33" s="44">
        <v>1829.72</v>
      </c>
      <c r="R33" s="44">
        <v>1797.26</v>
      </c>
      <c r="S33" s="44">
        <v>1778.17</v>
      </c>
      <c r="T33" s="44">
        <v>1848.58</v>
      </c>
      <c r="U33" s="44">
        <v>1906.28</v>
      </c>
      <c r="V33" s="44">
        <v>1901.87</v>
      </c>
      <c r="W33" s="44">
        <v>1874.06</v>
      </c>
      <c r="X33" s="44">
        <v>1840.45</v>
      </c>
      <c r="Y33" s="44">
        <v>1710.3</v>
      </c>
      <c r="Z33" s="44">
        <v>1387.61</v>
      </c>
      <c r="AA33" s="44">
        <v>1249.8399999999999</v>
      </c>
    </row>
    <row r="34" spans="1:27" ht="12.75" hidden="1" customHeight="1" outlineLevel="1" x14ac:dyDescent="0.2">
      <c r="A34" s="97" t="s">
        <v>1642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97" t="s">
        <v>1643</v>
      </c>
      <c r="B35" s="63" t="s">
        <v>83</v>
      </c>
      <c r="C35" s="43" t="s">
        <v>79</v>
      </c>
      <c r="D35" s="44">
        <v>3.63</v>
      </c>
      <c r="E35" s="44">
        <v>3.63</v>
      </c>
      <c r="F35" s="44">
        <v>3.63</v>
      </c>
      <c r="G35" s="44">
        <v>3.63</v>
      </c>
      <c r="H35" s="44">
        <v>3.63</v>
      </c>
      <c r="I35" s="44">
        <v>3.63</v>
      </c>
      <c r="J35" s="44">
        <v>3.63</v>
      </c>
      <c r="K35" s="44">
        <v>3.63</v>
      </c>
      <c r="L35" s="44">
        <v>3.63</v>
      </c>
      <c r="M35" s="44">
        <v>3.63</v>
      </c>
      <c r="N35" s="44">
        <v>3.63</v>
      </c>
      <c r="O35" s="44">
        <v>3.63</v>
      </c>
      <c r="P35" s="44">
        <v>3.63</v>
      </c>
      <c r="Q35" s="44">
        <v>3.63</v>
      </c>
      <c r="R35" s="44">
        <v>3.63</v>
      </c>
      <c r="S35" s="44">
        <v>3.63</v>
      </c>
      <c r="T35" s="44">
        <v>3.63</v>
      </c>
      <c r="U35" s="44">
        <v>3.63</v>
      </c>
      <c r="V35" s="44">
        <v>3.63</v>
      </c>
      <c r="W35" s="44">
        <v>3.63</v>
      </c>
      <c r="X35" s="44">
        <v>3.63</v>
      </c>
      <c r="Y35" s="44">
        <v>3.63</v>
      </c>
      <c r="Z35" s="44">
        <v>3.63</v>
      </c>
      <c r="AA35" s="44">
        <v>3.63</v>
      </c>
    </row>
    <row r="36" spans="1:27" ht="12.75" hidden="1" customHeight="1" outlineLevel="1" x14ac:dyDescent="0.2">
      <c r="A36" s="97" t="s">
        <v>1644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collapsed="1" x14ac:dyDescent="0.2">
      <c r="A37" s="96" t="s">
        <v>1645</v>
      </c>
      <c r="B37" s="28" t="str">
        <f>"07"&amp;"."&amp;$B$776&amp;"."&amp;$B$777</f>
        <v>07.11.2023</v>
      </c>
      <c r="C37" s="88" t="s">
        <v>76</v>
      </c>
      <c r="D37" s="89">
        <f>ROUND(((D38+D39+D41+D40)/1000),5)</f>
        <v>2.3424</v>
      </c>
      <c r="E37" s="89">
        <f>ROUND(((E38+E39+E41+E40)/1000),5)</f>
        <v>2.1882100000000002</v>
      </c>
      <c r="F37" s="89">
        <f>ROUND(((F38+F39+F41+F40)/1000),5)</f>
        <v>2.0831400000000002</v>
      </c>
      <c r="G37" s="89">
        <f t="shared" ref="G37:AA37" si="18">ROUND(((G38+G39+G41+G40)/1000),5)</f>
        <v>2.0406599999999999</v>
      </c>
      <c r="H37" s="89">
        <f t="shared" si="18"/>
        <v>2.1216499999999998</v>
      </c>
      <c r="I37" s="89">
        <f t="shared" si="18"/>
        <v>2.3472200000000001</v>
      </c>
      <c r="J37" s="89">
        <f t="shared" si="18"/>
        <v>2.4113899999999999</v>
      </c>
      <c r="K37" s="89">
        <f t="shared" si="18"/>
        <v>2.6533099999999998</v>
      </c>
      <c r="L37" s="89">
        <f t="shared" si="18"/>
        <v>2.8973599999999999</v>
      </c>
      <c r="M37" s="89">
        <f t="shared" si="18"/>
        <v>3.0399799999999999</v>
      </c>
      <c r="N37" s="89">
        <f t="shared" si="18"/>
        <v>3.0508799999999998</v>
      </c>
      <c r="O37" s="89">
        <f t="shared" si="18"/>
        <v>3.0529899999999999</v>
      </c>
      <c r="P37" s="89">
        <f t="shared" si="18"/>
        <v>3.0129600000000001</v>
      </c>
      <c r="Q37" s="89">
        <f t="shared" si="18"/>
        <v>3.0307900000000001</v>
      </c>
      <c r="R37" s="89">
        <f t="shared" si="18"/>
        <v>3.0370400000000002</v>
      </c>
      <c r="S37" s="89">
        <f t="shared" si="18"/>
        <v>3.0592100000000002</v>
      </c>
      <c r="T37" s="89">
        <f t="shared" si="18"/>
        <v>3.05464</v>
      </c>
      <c r="U37" s="89">
        <f t="shared" si="18"/>
        <v>3.0364200000000001</v>
      </c>
      <c r="V37" s="89">
        <f t="shared" si="18"/>
        <v>3.09592</v>
      </c>
      <c r="W37" s="89">
        <f t="shared" si="18"/>
        <v>3.0011899999999998</v>
      </c>
      <c r="X37" s="89">
        <f t="shared" si="18"/>
        <v>2.8709699999999998</v>
      </c>
      <c r="Y37" s="89">
        <f t="shared" si="18"/>
        <v>2.80999</v>
      </c>
      <c r="Z37" s="89">
        <f t="shared" si="18"/>
        <v>2.4852599999999998</v>
      </c>
      <c r="AA37" s="89">
        <f t="shared" si="18"/>
        <v>2.3694500000000001</v>
      </c>
    </row>
    <row r="38" spans="1:27" ht="12.75" hidden="1" customHeight="1" outlineLevel="1" x14ac:dyDescent="0.2">
      <c r="A38" s="97" t="s">
        <v>1646</v>
      </c>
      <c r="B38" s="63" t="s">
        <v>242</v>
      </c>
      <c r="C38" s="43" t="s">
        <v>79</v>
      </c>
      <c r="D38" s="44">
        <v>1157.1199999999999</v>
      </c>
      <c r="E38" s="44">
        <v>1002.93</v>
      </c>
      <c r="F38" s="44">
        <v>897.86</v>
      </c>
      <c r="G38" s="44">
        <v>855.38</v>
      </c>
      <c r="H38" s="44">
        <v>936.37</v>
      </c>
      <c r="I38" s="44">
        <v>1161.94</v>
      </c>
      <c r="J38" s="44">
        <v>1226.1099999999999</v>
      </c>
      <c r="K38" s="44">
        <v>1468.03</v>
      </c>
      <c r="L38" s="44">
        <v>1712.08</v>
      </c>
      <c r="M38" s="44">
        <v>1854.7</v>
      </c>
      <c r="N38" s="44">
        <v>1865.6</v>
      </c>
      <c r="O38" s="44">
        <v>1867.71</v>
      </c>
      <c r="P38" s="44">
        <v>1827.68</v>
      </c>
      <c r="Q38" s="44">
        <v>1845.51</v>
      </c>
      <c r="R38" s="44">
        <v>1851.76</v>
      </c>
      <c r="S38" s="44">
        <v>1873.93</v>
      </c>
      <c r="T38" s="44">
        <v>1869.36</v>
      </c>
      <c r="U38" s="44">
        <v>1851.14</v>
      </c>
      <c r="V38" s="44">
        <v>1910.64</v>
      </c>
      <c r="W38" s="44">
        <v>1815.91</v>
      </c>
      <c r="X38" s="44">
        <v>1685.69</v>
      </c>
      <c r="Y38" s="44">
        <v>1624.71</v>
      </c>
      <c r="Z38" s="44">
        <v>1299.98</v>
      </c>
      <c r="AA38" s="44">
        <v>1184.17</v>
      </c>
    </row>
    <row r="39" spans="1:27" ht="12.75" hidden="1" customHeight="1" outlineLevel="1" x14ac:dyDescent="0.2">
      <c r="A39" s="97" t="s">
        <v>1647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97" t="s">
        <v>1648</v>
      </c>
      <c r="B40" s="63" t="s">
        <v>83</v>
      </c>
      <c r="C40" s="43" t="s">
        <v>79</v>
      </c>
      <c r="D40" s="44">
        <v>3.63</v>
      </c>
      <c r="E40" s="44">
        <v>3.63</v>
      </c>
      <c r="F40" s="44">
        <v>3.63</v>
      </c>
      <c r="G40" s="44">
        <v>3.63</v>
      </c>
      <c r="H40" s="44">
        <v>3.63</v>
      </c>
      <c r="I40" s="44">
        <v>3.63</v>
      </c>
      <c r="J40" s="44">
        <v>3.63</v>
      </c>
      <c r="K40" s="44">
        <v>3.63</v>
      </c>
      <c r="L40" s="44">
        <v>3.63</v>
      </c>
      <c r="M40" s="44">
        <v>3.63</v>
      </c>
      <c r="N40" s="44">
        <v>3.63</v>
      </c>
      <c r="O40" s="44">
        <v>3.63</v>
      </c>
      <c r="P40" s="44">
        <v>3.63</v>
      </c>
      <c r="Q40" s="44">
        <v>3.63</v>
      </c>
      <c r="R40" s="44">
        <v>3.63</v>
      </c>
      <c r="S40" s="44">
        <v>3.63</v>
      </c>
      <c r="T40" s="44">
        <v>3.63</v>
      </c>
      <c r="U40" s="44">
        <v>3.63</v>
      </c>
      <c r="V40" s="44">
        <v>3.63</v>
      </c>
      <c r="W40" s="44">
        <v>3.63</v>
      </c>
      <c r="X40" s="44">
        <v>3.63</v>
      </c>
      <c r="Y40" s="44">
        <v>3.63</v>
      </c>
      <c r="Z40" s="44">
        <v>3.63</v>
      </c>
      <c r="AA40" s="44">
        <v>3.63</v>
      </c>
    </row>
    <row r="41" spans="1:27" ht="12.75" hidden="1" customHeight="1" outlineLevel="1" x14ac:dyDescent="0.2">
      <c r="A41" s="97" t="s">
        <v>1649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collapsed="1" x14ac:dyDescent="0.2">
      <c r="A42" s="96" t="s">
        <v>1650</v>
      </c>
      <c r="B42" s="28" t="str">
        <f>"08"&amp;"."&amp;$B$776&amp;"."&amp;$B$777</f>
        <v>08.11.2023</v>
      </c>
      <c r="C42" s="88" t="s">
        <v>76</v>
      </c>
      <c r="D42" s="89">
        <f>ROUND(((D43+D44+D46+D45)/1000),5)</f>
        <v>2.38184</v>
      </c>
      <c r="E42" s="89">
        <f>ROUND(((E43+E44+E46+E45)/1000),5)</f>
        <v>2.3527300000000002</v>
      </c>
      <c r="F42" s="89">
        <f>ROUND(((F43+F44+F46+F45)/1000),5)</f>
        <v>2.1269999999999998</v>
      </c>
      <c r="G42" s="89">
        <f t="shared" ref="G42:AA42" si="21">ROUND(((G43+G44+G46+G45)/1000),5)</f>
        <v>2.1227299999999998</v>
      </c>
      <c r="H42" s="89">
        <f t="shared" si="21"/>
        <v>2.14751</v>
      </c>
      <c r="I42" s="89">
        <f t="shared" si="21"/>
        <v>2.3720699999999999</v>
      </c>
      <c r="J42" s="89">
        <f t="shared" si="21"/>
        <v>2.4033099999999998</v>
      </c>
      <c r="K42" s="89">
        <f t="shared" si="21"/>
        <v>2.6842800000000002</v>
      </c>
      <c r="L42" s="89">
        <f t="shared" si="21"/>
        <v>2.8450700000000002</v>
      </c>
      <c r="M42" s="89">
        <f t="shared" si="21"/>
        <v>3.0235300000000001</v>
      </c>
      <c r="N42" s="89">
        <f t="shared" si="21"/>
        <v>3.0341900000000002</v>
      </c>
      <c r="O42" s="89">
        <f t="shared" si="21"/>
        <v>3.0633900000000001</v>
      </c>
      <c r="P42" s="89">
        <f t="shared" si="21"/>
        <v>3.0639099999999999</v>
      </c>
      <c r="Q42" s="89">
        <f t="shared" si="21"/>
        <v>3.0735600000000001</v>
      </c>
      <c r="R42" s="89">
        <f t="shared" si="21"/>
        <v>3.05138</v>
      </c>
      <c r="S42" s="89">
        <f t="shared" si="21"/>
        <v>3.0858400000000001</v>
      </c>
      <c r="T42" s="89">
        <f t="shared" si="21"/>
        <v>3.0912099999999998</v>
      </c>
      <c r="U42" s="89">
        <f t="shared" si="21"/>
        <v>3.0888499999999999</v>
      </c>
      <c r="V42" s="89">
        <f t="shared" si="21"/>
        <v>3.0837599999999998</v>
      </c>
      <c r="W42" s="89">
        <f t="shared" si="21"/>
        <v>3.02318</v>
      </c>
      <c r="X42" s="89">
        <f t="shared" si="21"/>
        <v>2.9580500000000001</v>
      </c>
      <c r="Y42" s="89">
        <f t="shared" si="21"/>
        <v>2.8378800000000002</v>
      </c>
      <c r="Z42" s="89">
        <f t="shared" si="21"/>
        <v>2.5392199999999998</v>
      </c>
      <c r="AA42" s="89">
        <f t="shared" si="21"/>
        <v>2.3875099999999998</v>
      </c>
    </row>
    <row r="43" spans="1:27" ht="12.75" hidden="1" customHeight="1" outlineLevel="1" x14ac:dyDescent="0.2">
      <c r="A43" s="97" t="s">
        <v>1651</v>
      </c>
      <c r="B43" s="63" t="s">
        <v>242</v>
      </c>
      <c r="C43" s="43" t="s">
        <v>79</v>
      </c>
      <c r="D43" s="44">
        <v>1196.56</v>
      </c>
      <c r="E43" s="44">
        <v>1167.45</v>
      </c>
      <c r="F43" s="44">
        <v>941.72</v>
      </c>
      <c r="G43" s="44">
        <v>937.45</v>
      </c>
      <c r="H43" s="44">
        <v>962.23</v>
      </c>
      <c r="I43" s="44">
        <v>1186.79</v>
      </c>
      <c r="J43" s="44">
        <v>1218.03</v>
      </c>
      <c r="K43" s="44">
        <v>1499</v>
      </c>
      <c r="L43" s="44">
        <v>1659.79</v>
      </c>
      <c r="M43" s="44">
        <v>1838.25</v>
      </c>
      <c r="N43" s="44">
        <v>1848.91</v>
      </c>
      <c r="O43" s="44">
        <v>1878.11</v>
      </c>
      <c r="P43" s="44">
        <v>1878.63</v>
      </c>
      <c r="Q43" s="44">
        <v>1888.28</v>
      </c>
      <c r="R43" s="44">
        <v>1866.1</v>
      </c>
      <c r="S43" s="44">
        <v>1900.56</v>
      </c>
      <c r="T43" s="44">
        <v>1905.93</v>
      </c>
      <c r="U43" s="44">
        <v>1903.57</v>
      </c>
      <c r="V43" s="44">
        <v>1898.48</v>
      </c>
      <c r="W43" s="44">
        <v>1837.9</v>
      </c>
      <c r="X43" s="44">
        <v>1772.77</v>
      </c>
      <c r="Y43" s="44">
        <v>1652.6</v>
      </c>
      <c r="Z43" s="44">
        <v>1353.94</v>
      </c>
      <c r="AA43" s="44">
        <v>1202.23</v>
      </c>
    </row>
    <row r="44" spans="1:27" ht="12.75" hidden="1" customHeight="1" outlineLevel="1" x14ac:dyDescent="0.2">
      <c r="A44" s="97" t="s">
        <v>1652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97" t="s">
        <v>1653</v>
      </c>
      <c r="B45" s="63" t="s">
        <v>83</v>
      </c>
      <c r="C45" s="43" t="s">
        <v>79</v>
      </c>
      <c r="D45" s="44">
        <v>3.63</v>
      </c>
      <c r="E45" s="44">
        <v>3.63</v>
      </c>
      <c r="F45" s="44">
        <v>3.63</v>
      </c>
      <c r="G45" s="44">
        <v>3.63</v>
      </c>
      <c r="H45" s="44">
        <v>3.63</v>
      </c>
      <c r="I45" s="44">
        <v>3.63</v>
      </c>
      <c r="J45" s="44">
        <v>3.63</v>
      </c>
      <c r="K45" s="44">
        <v>3.63</v>
      </c>
      <c r="L45" s="44">
        <v>3.63</v>
      </c>
      <c r="M45" s="44">
        <v>3.63</v>
      </c>
      <c r="N45" s="44">
        <v>3.63</v>
      </c>
      <c r="O45" s="44">
        <v>3.63</v>
      </c>
      <c r="P45" s="44">
        <v>3.63</v>
      </c>
      <c r="Q45" s="44">
        <v>3.63</v>
      </c>
      <c r="R45" s="44">
        <v>3.63</v>
      </c>
      <c r="S45" s="44">
        <v>3.63</v>
      </c>
      <c r="T45" s="44">
        <v>3.63</v>
      </c>
      <c r="U45" s="44">
        <v>3.63</v>
      </c>
      <c r="V45" s="44">
        <v>3.63</v>
      </c>
      <c r="W45" s="44">
        <v>3.63</v>
      </c>
      <c r="X45" s="44">
        <v>3.63</v>
      </c>
      <c r="Y45" s="44">
        <v>3.63</v>
      </c>
      <c r="Z45" s="44">
        <v>3.63</v>
      </c>
      <c r="AA45" s="44">
        <v>3.63</v>
      </c>
    </row>
    <row r="46" spans="1:27" ht="12.75" hidden="1" customHeight="1" outlineLevel="1" x14ac:dyDescent="0.2">
      <c r="A46" s="97" t="s">
        <v>1654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collapsed="1" x14ac:dyDescent="0.2">
      <c r="A47" s="96" t="s">
        <v>1655</v>
      </c>
      <c r="B47" s="28" t="str">
        <f>"09"&amp;"."&amp;$B$776&amp;"."&amp;$B$777</f>
        <v>09.11.2023</v>
      </c>
      <c r="C47" s="88" t="s">
        <v>76</v>
      </c>
      <c r="D47" s="89">
        <f>ROUND(((D48+D49+D51+D50)/1000),5)</f>
        <v>2.4031199999999999</v>
      </c>
      <c r="E47" s="89">
        <f>ROUND(((E48+E49+E51+E50)/1000),5)</f>
        <v>2.3632399999999998</v>
      </c>
      <c r="F47" s="89">
        <f>ROUND(((F48+F49+F51+F50)/1000),5)</f>
        <v>2.30722</v>
      </c>
      <c r="G47" s="89">
        <f t="shared" ref="G47:AA47" si="24">ROUND(((G48+G49+G51+G50)/1000),5)</f>
        <v>2.1755499999999999</v>
      </c>
      <c r="H47" s="89">
        <f t="shared" si="24"/>
        <v>2.3330500000000001</v>
      </c>
      <c r="I47" s="89">
        <f t="shared" si="24"/>
        <v>2.3736299999999999</v>
      </c>
      <c r="J47" s="89">
        <f t="shared" si="24"/>
        <v>2.4531000000000001</v>
      </c>
      <c r="K47" s="89">
        <f t="shared" si="24"/>
        <v>2.7203900000000001</v>
      </c>
      <c r="L47" s="89">
        <f t="shared" si="24"/>
        <v>2.8903500000000002</v>
      </c>
      <c r="M47" s="89">
        <f t="shared" si="24"/>
        <v>3.0360999999999998</v>
      </c>
      <c r="N47" s="89">
        <f t="shared" si="24"/>
        <v>3.0900699999999999</v>
      </c>
      <c r="O47" s="89">
        <f t="shared" si="24"/>
        <v>3.0964200000000002</v>
      </c>
      <c r="P47" s="89">
        <f t="shared" si="24"/>
        <v>3.0611899999999999</v>
      </c>
      <c r="Q47" s="89">
        <f t="shared" si="24"/>
        <v>3.0681500000000002</v>
      </c>
      <c r="R47" s="89">
        <f t="shared" si="24"/>
        <v>3.0683400000000001</v>
      </c>
      <c r="S47" s="89">
        <f t="shared" si="24"/>
        <v>3.0474899999999998</v>
      </c>
      <c r="T47" s="89">
        <f t="shared" si="24"/>
        <v>2.9959699999999998</v>
      </c>
      <c r="U47" s="89">
        <f t="shared" si="24"/>
        <v>3.16933</v>
      </c>
      <c r="V47" s="89">
        <f t="shared" si="24"/>
        <v>3.1637300000000002</v>
      </c>
      <c r="W47" s="89">
        <f t="shared" si="24"/>
        <v>3.0365000000000002</v>
      </c>
      <c r="X47" s="89">
        <f t="shared" si="24"/>
        <v>2.85114</v>
      </c>
      <c r="Y47" s="89">
        <f t="shared" si="24"/>
        <v>2.7996300000000001</v>
      </c>
      <c r="Z47" s="89">
        <f t="shared" si="24"/>
        <v>2.5221399999999998</v>
      </c>
      <c r="AA47" s="89">
        <f t="shared" si="24"/>
        <v>2.4152499999999999</v>
      </c>
    </row>
    <row r="48" spans="1:27" ht="12.75" hidden="1" customHeight="1" outlineLevel="1" x14ac:dyDescent="0.2">
      <c r="A48" s="97" t="s">
        <v>1656</v>
      </c>
      <c r="B48" s="63" t="s">
        <v>242</v>
      </c>
      <c r="C48" s="43" t="s">
        <v>79</v>
      </c>
      <c r="D48" s="44">
        <v>1217.8399999999999</v>
      </c>
      <c r="E48" s="44">
        <v>1177.96</v>
      </c>
      <c r="F48" s="44">
        <v>1121.94</v>
      </c>
      <c r="G48" s="44">
        <v>990.27</v>
      </c>
      <c r="H48" s="44">
        <v>1147.77</v>
      </c>
      <c r="I48" s="44">
        <v>1188.3499999999999</v>
      </c>
      <c r="J48" s="44">
        <v>1267.82</v>
      </c>
      <c r="K48" s="44">
        <v>1535.11</v>
      </c>
      <c r="L48" s="44">
        <v>1705.07</v>
      </c>
      <c r="M48" s="44">
        <v>1850.82</v>
      </c>
      <c r="N48" s="44">
        <v>1904.79</v>
      </c>
      <c r="O48" s="44">
        <v>1911.14</v>
      </c>
      <c r="P48" s="44">
        <v>1875.91</v>
      </c>
      <c r="Q48" s="44">
        <v>1882.87</v>
      </c>
      <c r="R48" s="44">
        <v>1883.06</v>
      </c>
      <c r="S48" s="44">
        <v>1862.21</v>
      </c>
      <c r="T48" s="44">
        <v>1810.69</v>
      </c>
      <c r="U48" s="44">
        <v>1984.05</v>
      </c>
      <c r="V48" s="44">
        <v>1978.45</v>
      </c>
      <c r="W48" s="44">
        <v>1851.22</v>
      </c>
      <c r="X48" s="44">
        <v>1665.86</v>
      </c>
      <c r="Y48" s="44">
        <v>1614.35</v>
      </c>
      <c r="Z48" s="44">
        <v>1336.86</v>
      </c>
      <c r="AA48" s="44">
        <v>1229.97</v>
      </c>
    </row>
    <row r="49" spans="1:27" ht="12.75" hidden="1" customHeight="1" outlineLevel="1" x14ac:dyDescent="0.2">
      <c r="A49" s="97" t="s">
        <v>1657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97" t="s">
        <v>1658</v>
      </c>
      <c r="B50" s="63" t="s">
        <v>83</v>
      </c>
      <c r="C50" s="43" t="s">
        <v>79</v>
      </c>
      <c r="D50" s="44">
        <v>3.63</v>
      </c>
      <c r="E50" s="44">
        <v>3.63</v>
      </c>
      <c r="F50" s="44">
        <v>3.63</v>
      </c>
      <c r="G50" s="44">
        <v>3.63</v>
      </c>
      <c r="H50" s="44">
        <v>3.63</v>
      </c>
      <c r="I50" s="44">
        <v>3.63</v>
      </c>
      <c r="J50" s="44">
        <v>3.63</v>
      </c>
      <c r="K50" s="44">
        <v>3.63</v>
      </c>
      <c r="L50" s="44">
        <v>3.63</v>
      </c>
      <c r="M50" s="44">
        <v>3.63</v>
      </c>
      <c r="N50" s="44">
        <v>3.63</v>
      </c>
      <c r="O50" s="44">
        <v>3.63</v>
      </c>
      <c r="P50" s="44">
        <v>3.63</v>
      </c>
      <c r="Q50" s="44">
        <v>3.63</v>
      </c>
      <c r="R50" s="44">
        <v>3.63</v>
      </c>
      <c r="S50" s="44">
        <v>3.63</v>
      </c>
      <c r="T50" s="44">
        <v>3.63</v>
      </c>
      <c r="U50" s="44">
        <v>3.63</v>
      </c>
      <c r="V50" s="44">
        <v>3.63</v>
      </c>
      <c r="W50" s="44">
        <v>3.63</v>
      </c>
      <c r="X50" s="44">
        <v>3.63</v>
      </c>
      <c r="Y50" s="44">
        <v>3.63</v>
      </c>
      <c r="Z50" s="44">
        <v>3.63</v>
      </c>
      <c r="AA50" s="44">
        <v>3.63</v>
      </c>
    </row>
    <row r="51" spans="1:27" ht="12.75" hidden="1" customHeight="1" outlineLevel="1" x14ac:dyDescent="0.2">
      <c r="A51" s="97" t="s">
        <v>1659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collapsed="1" x14ac:dyDescent="0.2">
      <c r="A52" s="96" t="s">
        <v>1660</v>
      </c>
      <c r="B52" s="28" t="str">
        <f>"10"&amp;"."&amp;$B$776&amp;"."&amp;$B$777</f>
        <v>10.11.2023</v>
      </c>
      <c r="C52" s="88" t="s">
        <v>76</v>
      </c>
      <c r="D52" s="89">
        <f>ROUND(((D53+D54+D56+D55)/1000),5)</f>
        <v>2.38483</v>
      </c>
      <c r="E52" s="89">
        <f>ROUND(((E53+E54+E56+E55)/1000),5)</f>
        <v>2.34484</v>
      </c>
      <c r="F52" s="89">
        <f>ROUND(((F53+F54+F56+F55)/1000),5)</f>
        <v>2.30776</v>
      </c>
      <c r="G52" s="89">
        <f t="shared" ref="G52:AA52" si="27">ROUND(((G53+G54+G56+G55)/1000),5)</f>
        <v>2.17645</v>
      </c>
      <c r="H52" s="89">
        <f t="shared" si="27"/>
        <v>2.3027500000000001</v>
      </c>
      <c r="I52" s="89">
        <f t="shared" si="27"/>
        <v>2.3756300000000001</v>
      </c>
      <c r="J52" s="89">
        <f t="shared" si="27"/>
        <v>2.4602599999999999</v>
      </c>
      <c r="K52" s="89">
        <f t="shared" si="27"/>
        <v>2.758</v>
      </c>
      <c r="L52" s="89">
        <f t="shared" si="27"/>
        <v>3.0081799999999999</v>
      </c>
      <c r="M52" s="89">
        <f t="shared" si="27"/>
        <v>3.06731</v>
      </c>
      <c r="N52" s="89">
        <f t="shared" si="27"/>
        <v>3.0808399999999998</v>
      </c>
      <c r="O52" s="89">
        <f t="shared" si="27"/>
        <v>3.12399</v>
      </c>
      <c r="P52" s="89">
        <f t="shared" si="27"/>
        <v>3.0943399999999999</v>
      </c>
      <c r="Q52" s="89">
        <f t="shared" si="27"/>
        <v>3.0972599999999999</v>
      </c>
      <c r="R52" s="89">
        <f t="shared" si="27"/>
        <v>3.0961799999999999</v>
      </c>
      <c r="S52" s="89">
        <f t="shared" si="27"/>
        <v>3.0975000000000001</v>
      </c>
      <c r="T52" s="89">
        <f t="shared" si="27"/>
        <v>3.0642</v>
      </c>
      <c r="U52" s="89">
        <f t="shared" si="27"/>
        <v>3.1896200000000001</v>
      </c>
      <c r="V52" s="89">
        <f t="shared" si="27"/>
        <v>3.1680199999999998</v>
      </c>
      <c r="W52" s="89">
        <f t="shared" si="27"/>
        <v>3.1187900000000002</v>
      </c>
      <c r="X52" s="89">
        <f t="shared" si="27"/>
        <v>3.0491600000000001</v>
      </c>
      <c r="Y52" s="89">
        <f t="shared" si="27"/>
        <v>2.88314</v>
      </c>
      <c r="Z52" s="89">
        <f t="shared" si="27"/>
        <v>2.6487400000000001</v>
      </c>
      <c r="AA52" s="89">
        <f t="shared" si="27"/>
        <v>2.43289</v>
      </c>
    </row>
    <row r="53" spans="1:27" ht="12.75" hidden="1" customHeight="1" outlineLevel="1" x14ac:dyDescent="0.2">
      <c r="A53" s="97" t="s">
        <v>1661</v>
      </c>
      <c r="B53" s="63" t="s">
        <v>242</v>
      </c>
      <c r="C53" s="43" t="s">
        <v>79</v>
      </c>
      <c r="D53" s="44">
        <v>1199.55</v>
      </c>
      <c r="E53" s="44">
        <v>1159.56</v>
      </c>
      <c r="F53" s="44">
        <v>1122.48</v>
      </c>
      <c r="G53" s="44">
        <v>991.17</v>
      </c>
      <c r="H53" s="44">
        <v>1117.47</v>
      </c>
      <c r="I53" s="44">
        <v>1190.3499999999999</v>
      </c>
      <c r="J53" s="44">
        <v>1274.98</v>
      </c>
      <c r="K53" s="44">
        <v>1572.72</v>
      </c>
      <c r="L53" s="44">
        <v>1822.9</v>
      </c>
      <c r="M53" s="44">
        <v>1882.03</v>
      </c>
      <c r="N53" s="44">
        <v>1895.56</v>
      </c>
      <c r="O53" s="44">
        <v>1938.71</v>
      </c>
      <c r="P53" s="44">
        <v>1909.06</v>
      </c>
      <c r="Q53" s="44">
        <v>1911.98</v>
      </c>
      <c r="R53" s="44">
        <v>1910.9</v>
      </c>
      <c r="S53" s="44">
        <v>1912.22</v>
      </c>
      <c r="T53" s="44">
        <v>1878.92</v>
      </c>
      <c r="U53" s="44">
        <v>2004.34</v>
      </c>
      <c r="V53" s="44">
        <v>1982.74</v>
      </c>
      <c r="W53" s="44">
        <v>1933.51</v>
      </c>
      <c r="X53" s="44">
        <v>1863.88</v>
      </c>
      <c r="Y53" s="44">
        <v>1697.86</v>
      </c>
      <c r="Z53" s="44">
        <v>1463.46</v>
      </c>
      <c r="AA53" s="44">
        <v>1247.6099999999999</v>
      </c>
    </row>
    <row r="54" spans="1:27" ht="12.75" hidden="1" customHeight="1" outlineLevel="1" x14ac:dyDescent="0.2">
      <c r="A54" s="97" t="s">
        <v>1662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97" t="s">
        <v>1663</v>
      </c>
      <c r="B55" s="63" t="s">
        <v>83</v>
      </c>
      <c r="C55" s="43" t="s">
        <v>79</v>
      </c>
      <c r="D55" s="44">
        <v>3.63</v>
      </c>
      <c r="E55" s="44">
        <v>3.63</v>
      </c>
      <c r="F55" s="44">
        <v>3.63</v>
      </c>
      <c r="G55" s="44">
        <v>3.63</v>
      </c>
      <c r="H55" s="44">
        <v>3.63</v>
      </c>
      <c r="I55" s="44">
        <v>3.63</v>
      </c>
      <c r="J55" s="44">
        <v>3.63</v>
      </c>
      <c r="K55" s="44">
        <v>3.63</v>
      </c>
      <c r="L55" s="44">
        <v>3.63</v>
      </c>
      <c r="M55" s="44">
        <v>3.63</v>
      </c>
      <c r="N55" s="44">
        <v>3.63</v>
      </c>
      <c r="O55" s="44">
        <v>3.63</v>
      </c>
      <c r="P55" s="44">
        <v>3.63</v>
      </c>
      <c r="Q55" s="44">
        <v>3.63</v>
      </c>
      <c r="R55" s="44">
        <v>3.63</v>
      </c>
      <c r="S55" s="44">
        <v>3.63</v>
      </c>
      <c r="T55" s="44">
        <v>3.63</v>
      </c>
      <c r="U55" s="44">
        <v>3.63</v>
      </c>
      <c r="V55" s="44">
        <v>3.63</v>
      </c>
      <c r="W55" s="44">
        <v>3.63</v>
      </c>
      <c r="X55" s="44">
        <v>3.63</v>
      </c>
      <c r="Y55" s="44">
        <v>3.63</v>
      </c>
      <c r="Z55" s="44">
        <v>3.63</v>
      </c>
      <c r="AA55" s="44">
        <v>3.63</v>
      </c>
    </row>
    <row r="56" spans="1:27" ht="12.75" hidden="1" customHeight="1" outlineLevel="1" x14ac:dyDescent="0.2">
      <c r="A56" s="97" t="s">
        <v>1664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collapsed="1" x14ac:dyDescent="0.2">
      <c r="A57" s="96" t="s">
        <v>1665</v>
      </c>
      <c r="B57" s="28" t="str">
        <f>"11"&amp;"."&amp;$B$776&amp;"."&amp;$B$777</f>
        <v>11.11.2023</v>
      </c>
      <c r="C57" s="88" t="s">
        <v>76</v>
      </c>
      <c r="D57" s="89">
        <f>ROUND(((D58+D59+D61+D60)/1000),5)</f>
        <v>2.4117000000000002</v>
      </c>
      <c r="E57" s="89">
        <f>ROUND(((E58+E59+E61+E60)/1000),5)</f>
        <v>2.3742200000000002</v>
      </c>
      <c r="F57" s="89">
        <f>ROUND(((F58+F59+F61+F60)/1000),5)</f>
        <v>2.3521999999999998</v>
      </c>
      <c r="G57" s="89">
        <f t="shared" ref="G57:AA57" si="30">ROUND(((G58+G59+G61+G60)/1000),5)</f>
        <v>2.31915</v>
      </c>
      <c r="H57" s="89">
        <f t="shared" si="30"/>
        <v>2.3335400000000002</v>
      </c>
      <c r="I57" s="89">
        <f t="shared" si="30"/>
        <v>2.3731399999999998</v>
      </c>
      <c r="J57" s="89">
        <f t="shared" si="30"/>
        <v>2.3820100000000002</v>
      </c>
      <c r="K57" s="89">
        <f t="shared" si="30"/>
        <v>2.4515699999999998</v>
      </c>
      <c r="L57" s="89">
        <f t="shared" si="30"/>
        <v>2.7095500000000001</v>
      </c>
      <c r="M57" s="89">
        <f t="shared" si="30"/>
        <v>2.8375400000000002</v>
      </c>
      <c r="N57" s="89">
        <f t="shared" si="30"/>
        <v>2.8946999999999998</v>
      </c>
      <c r="O57" s="89">
        <f t="shared" si="30"/>
        <v>2.8922599999999998</v>
      </c>
      <c r="P57" s="89">
        <f t="shared" si="30"/>
        <v>2.85419</v>
      </c>
      <c r="Q57" s="89">
        <f t="shared" si="30"/>
        <v>2.8536600000000001</v>
      </c>
      <c r="R57" s="89">
        <f t="shared" si="30"/>
        <v>2.8555799999999998</v>
      </c>
      <c r="S57" s="89">
        <f t="shared" si="30"/>
        <v>2.8424900000000002</v>
      </c>
      <c r="T57" s="89">
        <f t="shared" si="30"/>
        <v>2.9379400000000002</v>
      </c>
      <c r="U57" s="89">
        <f t="shared" si="30"/>
        <v>2.9951500000000002</v>
      </c>
      <c r="V57" s="89">
        <f t="shared" si="30"/>
        <v>3.0750199999999999</v>
      </c>
      <c r="W57" s="89">
        <f t="shared" si="30"/>
        <v>3.02528</v>
      </c>
      <c r="X57" s="89">
        <f t="shared" si="30"/>
        <v>2.8807399999999999</v>
      </c>
      <c r="Y57" s="89">
        <f t="shared" si="30"/>
        <v>2.7804600000000002</v>
      </c>
      <c r="Z57" s="89">
        <f t="shared" si="30"/>
        <v>2.5514600000000001</v>
      </c>
      <c r="AA57" s="89">
        <f t="shared" si="30"/>
        <v>2.3824200000000002</v>
      </c>
    </row>
    <row r="58" spans="1:27" ht="12.75" hidden="1" customHeight="1" outlineLevel="1" x14ac:dyDescent="0.2">
      <c r="A58" s="97" t="s">
        <v>1666</v>
      </c>
      <c r="B58" s="63" t="s">
        <v>242</v>
      </c>
      <c r="C58" s="43" t="s">
        <v>79</v>
      </c>
      <c r="D58" s="44">
        <v>1226.42</v>
      </c>
      <c r="E58" s="44">
        <v>1188.94</v>
      </c>
      <c r="F58" s="44">
        <v>1166.92</v>
      </c>
      <c r="G58" s="44">
        <v>1133.8699999999999</v>
      </c>
      <c r="H58" s="44">
        <v>1148.26</v>
      </c>
      <c r="I58" s="44">
        <v>1187.8599999999999</v>
      </c>
      <c r="J58" s="44">
        <v>1196.73</v>
      </c>
      <c r="K58" s="44">
        <v>1266.29</v>
      </c>
      <c r="L58" s="44">
        <v>1524.27</v>
      </c>
      <c r="M58" s="44">
        <v>1652.26</v>
      </c>
      <c r="N58" s="44">
        <v>1709.42</v>
      </c>
      <c r="O58" s="44">
        <v>1706.98</v>
      </c>
      <c r="P58" s="44">
        <v>1668.91</v>
      </c>
      <c r="Q58" s="44">
        <v>1668.38</v>
      </c>
      <c r="R58" s="44">
        <v>1670.3</v>
      </c>
      <c r="S58" s="44">
        <v>1657.21</v>
      </c>
      <c r="T58" s="44">
        <v>1752.66</v>
      </c>
      <c r="U58" s="44">
        <v>1809.87</v>
      </c>
      <c r="V58" s="44">
        <v>1889.74</v>
      </c>
      <c r="W58" s="44">
        <v>1840</v>
      </c>
      <c r="X58" s="44">
        <v>1695.46</v>
      </c>
      <c r="Y58" s="44">
        <v>1595.18</v>
      </c>
      <c r="Z58" s="44">
        <v>1366.18</v>
      </c>
      <c r="AA58" s="44">
        <v>1197.1400000000001</v>
      </c>
    </row>
    <row r="59" spans="1:27" ht="12.75" hidden="1" customHeight="1" outlineLevel="1" x14ac:dyDescent="0.2">
      <c r="A59" s="97" t="s">
        <v>1667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97" t="s">
        <v>1668</v>
      </c>
      <c r="B60" s="63" t="s">
        <v>83</v>
      </c>
      <c r="C60" s="43" t="s">
        <v>79</v>
      </c>
      <c r="D60" s="44">
        <v>3.63</v>
      </c>
      <c r="E60" s="44">
        <v>3.63</v>
      </c>
      <c r="F60" s="44">
        <v>3.63</v>
      </c>
      <c r="G60" s="44">
        <v>3.63</v>
      </c>
      <c r="H60" s="44">
        <v>3.63</v>
      </c>
      <c r="I60" s="44">
        <v>3.63</v>
      </c>
      <c r="J60" s="44">
        <v>3.63</v>
      </c>
      <c r="K60" s="44">
        <v>3.63</v>
      </c>
      <c r="L60" s="44">
        <v>3.63</v>
      </c>
      <c r="M60" s="44">
        <v>3.63</v>
      </c>
      <c r="N60" s="44">
        <v>3.63</v>
      </c>
      <c r="O60" s="44">
        <v>3.63</v>
      </c>
      <c r="P60" s="44">
        <v>3.63</v>
      </c>
      <c r="Q60" s="44">
        <v>3.63</v>
      </c>
      <c r="R60" s="44">
        <v>3.63</v>
      </c>
      <c r="S60" s="44">
        <v>3.63</v>
      </c>
      <c r="T60" s="44">
        <v>3.63</v>
      </c>
      <c r="U60" s="44">
        <v>3.63</v>
      </c>
      <c r="V60" s="44">
        <v>3.63</v>
      </c>
      <c r="W60" s="44">
        <v>3.63</v>
      </c>
      <c r="X60" s="44">
        <v>3.63</v>
      </c>
      <c r="Y60" s="44">
        <v>3.63</v>
      </c>
      <c r="Z60" s="44">
        <v>3.63</v>
      </c>
      <c r="AA60" s="44">
        <v>3.63</v>
      </c>
    </row>
    <row r="61" spans="1:27" ht="12.75" hidden="1" customHeight="1" outlineLevel="1" x14ac:dyDescent="0.2">
      <c r="A61" s="97" t="s">
        <v>1669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collapsed="1" x14ac:dyDescent="0.2">
      <c r="A62" s="96" t="s">
        <v>1670</v>
      </c>
      <c r="B62" s="28" t="str">
        <f>"12"&amp;"."&amp;$B$776&amp;"."&amp;$B$777</f>
        <v>12.11.2023</v>
      </c>
      <c r="C62" s="88" t="s">
        <v>76</v>
      </c>
      <c r="D62" s="89">
        <f>ROUND(((D63+D64+D66+D65)/1000),5)</f>
        <v>2.38497</v>
      </c>
      <c r="E62" s="89">
        <f>ROUND(((E63+E64+E66+E65)/1000),5)</f>
        <v>2.3763899999999998</v>
      </c>
      <c r="F62" s="89">
        <f>ROUND(((F63+F64+F66+F65)/1000),5)</f>
        <v>2.3482400000000001</v>
      </c>
      <c r="G62" s="89">
        <f t="shared" ref="G62:AA62" si="33">ROUND(((G63+G64+G66+G65)/1000),5)</f>
        <v>2.3372199999999999</v>
      </c>
      <c r="H62" s="89">
        <f t="shared" si="33"/>
        <v>2.3226300000000002</v>
      </c>
      <c r="I62" s="89">
        <f t="shared" si="33"/>
        <v>2.3658000000000001</v>
      </c>
      <c r="J62" s="89">
        <f t="shared" si="33"/>
        <v>2.3696000000000002</v>
      </c>
      <c r="K62" s="89">
        <f t="shared" si="33"/>
        <v>2.41073</v>
      </c>
      <c r="L62" s="89">
        <f t="shared" si="33"/>
        <v>2.6105800000000001</v>
      </c>
      <c r="M62" s="89">
        <f t="shared" si="33"/>
        <v>2.81108</v>
      </c>
      <c r="N62" s="89">
        <f t="shared" si="33"/>
        <v>2.8965200000000002</v>
      </c>
      <c r="O62" s="89">
        <f t="shared" si="33"/>
        <v>2.9273400000000001</v>
      </c>
      <c r="P62" s="89">
        <f t="shared" si="33"/>
        <v>2.9290600000000002</v>
      </c>
      <c r="Q62" s="89">
        <f t="shared" si="33"/>
        <v>2.93079</v>
      </c>
      <c r="R62" s="89">
        <f t="shared" si="33"/>
        <v>2.9200699999999999</v>
      </c>
      <c r="S62" s="89">
        <f t="shared" si="33"/>
        <v>2.90666</v>
      </c>
      <c r="T62" s="89">
        <f t="shared" si="33"/>
        <v>2.9697</v>
      </c>
      <c r="U62" s="89">
        <f t="shared" si="33"/>
        <v>3.0811600000000001</v>
      </c>
      <c r="V62" s="89">
        <f t="shared" si="33"/>
        <v>3.0774599999999999</v>
      </c>
      <c r="W62" s="89">
        <f t="shared" si="33"/>
        <v>3.0344600000000002</v>
      </c>
      <c r="X62" s="89">
        <f t="shared" si="33"/>
        <v>2.9801799999999998</v>
      </c>
      <c r="Y62" s="89">
        <f t="shared" si="33"/>
        <v>2.87982</v>
      </c>
      <c r="Z62" s="89">
        <f t="shared" si="33"/>
        <v>2.6094300000000001</v>
      </c>
      <c r="AA62" s="89">
        <f t="shared" si="33"/>
        <v>2.3829199999999999</v>
      </c>
    </row>
    <row r="63" spans="1:27" ht="12.75" hidden="1" customHeight="1" outlineLevel="1" x14ac:dyDescent="0.2">
      <c r="A63" s="97" t="s">
        <v>1671</v>
      </c>
      <c r="B63" s="63" t="s">
        <v>242</v>
      </c>
      <c r="C63" s="43" t="s">
        <v>79</v>
      </c>
      <c r="D63" s="44">
        <v>1199.69</v>
      </c>
      <c r="E63" s="44">
        <v>1191.1099999999999</v>
      </c>
      <c r="F63" s="44">
        <v>1162.96</v>
      </c>
      <c r="G63" s="44">
        <v>1151.94</v>
      </c>
      <c r="H63" s="44">
        <v>1137.3499999999999</v>
      </c>
      <c r="I63" s="44">
        <v>1180.52</v>
      </c>
      <c r="J63" s="44">
        <v>1184.32</v>
      </c>
      <c r="K63" s="44">
        <v>1225.45</v>
      </c>
      <c r="L63" s="44">
        <v>1425.3</v>
      </c>
      <c r="M63" s="44">
        <v>1625.8</v>
      </c>
      <c r="N63" s="44">
        <v>1711.24</v>
      </c>
      <c r="O63" s="44">
        <v>1742.06</v>
      </c>
      <c r="P63" s="44">
        <v>1743.78</v>
      </c>
      <c r="Q63" s="44">
        <v>1745.51</v>
      </c>
      <c r="R63" s="44">
        <v>1734.79</v>
      </c>
      <c r="S63" s="44">
        <v>1721.38</v>
      </c>
      <c r="T63" s="44">
        <v>1784.42</v>
      </c>
      <c r="U63" s="44">
        <v>1895.88</v>
      </c>
      <c r="V63" s="44">
        <v>1892.18</v>
      </c>
      <c r="W63" s="44">
        <v>1849.18</v>
      </c>
      <c r="X63" s="44">
        <v>1794.9</v>
      </c>
      <c r="Y63" s="44">
        <v>1694.54</v>
      </c>
      <c r="Z63" s="44">
        <v>1424.15</v>
      </c>
      <c r="AA63" s="44">
        <v>1197.6400000000001</v>
      </c>
    </row>
    <row r="64" spans="1:27" ht="12.75" hidden="1" customHeight="1" outlineLevel="1" x14ac:dyDescent="0.2">
      <c r="A64" s="97" t="s">
        <v>1672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97" t="s">
        <v>1673</v>
      </c>
      <c r="B65" s="63" t="s">
        <v>83</v>
      </c>
      <c r="C65" s="43" t="s">
        <v>79</v>
      </c>
      <c r="D65" s="44">
        <v>3.63</v>
      </c>
      <c r="E65" s="44">
        <v>3.63</v>
      </c>
      <c r="F65" s="44">
        <v>3.63</v>
      </c>
      <c r="G65" s="44">
        <v>3.63</v>
      </c>
      <c r="H65" s="44">
        <v>3.63</v>
      </c>
      <c r="I65" s="44">
        <v>3.63</v>
      </c>
      <c r="J65" s="44">
        <v>3.63</v>
      </c>
      <c r="K65" s="44">
        <v>3.63</v>
      </c>
      <c r="L65" s="44">
        <v>3.63</v>
      </c>
      <c r="M65" s="44">
        <v>3.63</v>
      </c>
      <c r="N65" s="44">
        <v>3.63</v>
      </c>
      <c r="O65" s="44">
        <v>3.63</v>
      </c>
      <c r="P65" s="44">
        <v>3.63</v>
      </c>
      <c r="Q65" s="44">
        <v>3.63</v>
      </c>
      <c r="R65" s="44">
        <v>3.63</v>
      </c>
      <c r="S65" s="44">
        <v>3.63</v>
      </c>
      <c r="T65" s="44">
        <v>3.63</v>
      </c>
      <c r="U65" s="44">
        <v>3.63</v>
      </c>
      <c r="V65" s="44">
        <v>3.63</v>
      </c>
      <c r="W65" s="44">
        <v>3.63</v>
      </c>
      <c r="X65" s="44">
        <v>3.63</v>
      </c>
      <c r="Y65" s="44">
        <v>3.63</v>
      </c>
      <c r="Z65" s="44">
        <v>3.63</v>
      </c>
      <c r="AA65" s="44">
        <v>3.63</v>
      </c>
    </row>
    <row r="66" spans="1:27" ht="12.75" hidden="1" customHeight="1" outlineLevel="1" x14ac:dyDescent="0.2">
      <c r="A66" s="97" t="s">
        <v>1674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collapsed="1" x14ac:dyDescent="0.2">
      <c r="A67" s="96" t="s">
        <v>1675</v>
      </c>
      <c r="B67" s="28" t="str">
        <f>"13"&amp;"."&amp;$B$776&amp;"."&amp;$B$777</f>
        <v>13.11.2023</v>
      </c>
      <c r="C67" s="88" t="s">
        <v>76</v>
      </c>
      <c r="D67" s="89">
        <f>ROUND(((D68+D69+D71+D70)/1000),5)</f>
        <v>2.4098299999999999</v>
      </c>
      <c r="E67" s="89">
        <f>ROUND(((E68+E69+E71+E70)/1000),5)</f>
        <v>2.3860100000000002</v>
      </c>
      <c r="F67" s="89">
        <f>ROUND(((F68+F69+F71+F70)/1000),5)</f>
        <v>2.3720300000000001</v>
      </c>
      <c r="G67" s="89">
        <f t="shared" ref="G67:AA67" si="36">ROUND(((G68+G69+G71+G70)/1000),5)</f>
        <v>2.3454100000000002</v>
      </c>
      <c r="H67" s="89">
        <f t="shared" si="36"/>
        <v>2.33433</v>
      </c>
      <c r="I67" s="89">
        <f t="shared" si="36"/>
        <v>2.39175</v>
      </c>
      <c r="J67" s="89">
        <f t="shared" si="36"/>
        <v>2.6464699999999999</v>
      </c>
      <c r="K67" s="89">
        <f t="shared" si="36"/>
        <v>2.9130099999999999</v>
      </c>
      <c r="L67" s="89">
        <f t="shared" si="36"/>
        <v>3.0723500000000001</v>
      </c>
      <c r="M67" s="89">
        <f t="shared" si="36"/>
        <v>3.1092200000000001</v>
      </c>
      <c r="N67" s="89">
        <f t="shared" si="36"/>
        <v>3.1145900000000002</v>
      </c>
      <c r="O67" s="89">
        <f t="shared" si="36"/>
        <v>3.1116999999999999</v>
      </c>
      <c r="P67" s="89">
        <f t="shared" si="36"/>
        <v>3.0888499999999999</v>
      </c>
      <c r="Q67" s="89">
        <f t="shared" si="36"/>
        <v>3.1039599999999998</v>
      </c>
      <c r="R67" s="89">
        <f t="shared" si="36"/>
        <v>3.10799</v>
      </c>
      <c r="S67" s="89">
        <f t="shared" si="36"/>
        <v>3.1221899999999998</v>
      </c>
      <c r="T67" s="89">
        <f t="shared" si="36"/>
        <v>3.1828599999999998</v>
      </c>
      <c r="U67" s="89">
        <f t="shared" si="36"/>
        <v>3.3954399999999998</v>
      </c>
      <c r="V67" s="89">
        <f t="shared" si="36"/>
        <v>3.4049800000000001</v>
      </c>
      <c r="W67" s="89">
        <f t="shared" si="36"/>
        <v>3.1729099999999999</v>
      </c>
      <c r="X67" s="89">
        <f t="shared" si="36"/>
        <v>3.1787200000000002</v>
      </c>
      <c r="Y67" s="89">
        <f t="shared" si="36"/>
        <v>3.0451199999999998</v>
      </c>
      <c r="Z67" s="89">
        <f t="shared" si="36"/>
        <v>2.6467000000000001</v>
      </c>
      <c r="AA67" s="89">
        <f t="shared" si="36"/>
        <v>2.4516</v>
      </c>
    </row>
    <row r="68" spans="1:27" ht="12.75" hidden="1" customHeight="1" outlineLevel="1" x14ac:dyDescent="0.2">
      <c r="A68" s="97" t="s">
        <v>1676</v>
      </c>
      <c r="B68" s="63" t="s">
        <v>242</v>
      </c>
      <c r="C68" s="43" t="s">
        <v>79</v>
      </c>
      <c r="D68" s="44">
        <v>1224.55</v>
      </c>
      <c r="E68" s="44">
        <v>1200.73</v>
      </c>
      <c r="F68" s="44">
        <v>1186.75</v>
      </c>
      <c r="G68" s="44">
        <v>1160.1300000000001</v>
      </c>
      <c r="H68" s="44">
        <v>1149.05</v>
      </c>
      <c r="I68" s="44">
        <v>1206.47</v>
      </c>
      <c r="J68" s="44">
        <v>1461.19</v>
      </c>
      <c r="K68" s="44">
        <v>1727.73</v>
      </c>
      <c r="L68" s="44">
        <v>1887.07</v>
      </c>
      <c r="M68" s="44">
        <v>1923.94</v>
      </c>
      <c r="N68" s="44">
        <v>1929.31</v>
      </c>
      <c r="O68" s="44">
        <v>1926.42</v>
      </c>
      <c r="P68" s="44">
        <v>1903.57</v>
      </c>
      <c r="Q68" s="44">
        <v>1918.68</v>
      </c>
      <c r="R68" s="44">
        <v>1922.71</v>
      </c>
      <c r="S68" s="44">
        <v>1936.91</v>
      </c>
      <c r="T68" s="44">
        <v>1997.58</v>
      </c>
      <c r="U68" s="44">
        <v>2210.16</v>
      </c>
      <c r="V68" s="44">
        <v>2219.6999999999998</v>
      </c>
      <c r="W68" s="44">
        <v>1987.63</v>
      </c>
      <c r="X68" s="44">
        <v>1993.44</v>
      </c>
      <c r="Y68" s="44">
        <v>1859.84</v>
      </c>
      <c r="Z68" s="44">
        <v>1461.42</v>
      </c>
      <c r="AA68" s="44">
        <v>1266.32</v>
      </c>
    </row>
    <row r="69" spans="1:27" ht="12.75" hidden="1" customHeight="1" outlineLevel="1" x14ac:dyDescent="0.2">
      <c r="A69" s="97" t="s">
        <v>1677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97" t="s">
        <v>1678</v>
      </c>
      <c r="B70" s="63" t="s">
        <v>83</v>
      </c>
      <c r="C70" s="43" t="s">
        <v>79</v>
      </c>
      <c r="D70" s="44">
        <v>3.63</v>
      </c>
      <c r="E70" s="44">
        <v>3.63</v>
      </c>
      <c r="F70" s="44">
        <v>3.63</v>
      </c>
      <c r="G70" s="44">
        <v>3.63</v>
      </c>
      <c r="H70" s="44">
        <v>3.63</v>
      </c>
      <c r="I70" s="44">
        <v>3.63</v>
      </c>
      <c r="J70" s="44">
        <v>3.63</v>
      </c>
      <c r="K70" s="44">
        <v>3.63</v>
      </c>
      <c r="L70" s="44">
        <v>3.63</v>
      </c>
      <c r="M70" s="44">
        <v>3.63</v>
      </c>
      <c r="N70" s="44">
        <v>3.63</v>
      </c>
      <c r="O70" s="44">
        <v>3.63</v>
      </c>
      <c r="P70" s="44">
        <v>3.63</v>
      </c>
      <c r="Q70" s="44">
        <v>3.63</v>
      </c>
      <c r="R70" s="44">
        <v>3.63</v>
      </c>
      <c r="S70" s="44">
        <v>3.63</v>
      </c>
      <c r="T70" s="44">
        <v>3.63</v>
      </c>
      <c r="U70" s="44">
        <v>3.63</v>
      </c>
      <c r="V70" s="44">
        <v>3.63</v>
      </c>
      <c r="W70" s="44">
        <v>3.63</v>
      </c>
      <c r="X70" s="44">
        <v>3.63</v>
      </c>
      <c r="Y70" s="44">
        <v>3.63</v>
      </c>
      <c r="Z70" s="44">
        <v>3.63</v>
      </c>
      <c r="AA70" s="44">
        <v>3.63</v>
      </c>
    </row>
    <row r="71" spans="1:27" ht="12.75" hidden="1" customHeight="1" outlineLevel="1" x14ac:dyDescent="0.2">
      <c r="A71" s="97" t="s">
        <v>1679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collapsed="1" x14ac:dyDescent="0.2">
      <c r="A72" s="96" t="s">
        <v>1680</v>
      </c>
      <c r="B72" s="28" t="str">
        <f>"14"&amp;"."&amp;$B$776&amp;"."&amp;$B$777</f>
        <v>14.11.2023</v>
      </c>
      <c r="C72" s="88" t="s">
        <v>76</v>
      </c>
      <c r="D72" s="89">
        <f>ROUND(((D73+D74+D76+D75)/1000),5)</f>
        <v>2.37995</v>
      </c>
      <c r="E72" s="89">
        <f>ROUND(((E73+E74+E76+E75)/1000),5)</f>
        <v>2.3185699999999998</v>
      </c>
      <c r="F72" s="89">
        <f>ROUND(((F73+F74+F76+F75)/1000),5)</f>
        <v>2.2506400000000002</v>
      </c>
      <c r="G72" s="89">
        <f t="shared" ref="G72:AA72" si="39">ROUND(((G73+G74+G76+G75)/1000),5)</f>
        <v>2.2375600000000002</v>
      </c>
      <c r="H72" s="89">
        <f t="shared" si="39"/>
        <v>2.29827</v>
      </c>
      <c r="I72" s="89">
        <f t="shared" si="39"/>
        <v>2.4114499999999999</v>
      </c>
      <c r="J72" s="89">
        <f t="shared" si="39"/>
        <v>2.5859800000000002</v>
      </c>
      <c r="K72" s="89">
        <f t="shared" si="39"/>
        <v>2.9282499999999998</v>
      </c>
      <c r="L72" s="89">
        <f t="shared" si="39"/>
        <v>3.1112600000000001</v>
      </c>
      <c r="M72" s="89">
        <f t="shared" si="39"/>
        <v>3.21211</v>
      </c>
      <c r="N72" s="89">
        <f t="shared" si="39"/>
        <v>3.3054299999999999</v>
      </c>
      <c r="O72" s="89">
        <f t="shared" si="39"/>
        <v>3.27807</v>
      </c>
      <c r="P72" s="89">
        <f t="shared" si="39"/>
        <v>3.2518600000000002</v>
      </c>
      <c r="Q72" s="89">
        <f t="shared" si="39"/>
        <v>3.27569</v>
      </c>
      <c r="R72" s="89">
        <f t="shared" si="39"/>
        <v>3.42191</v>
      </c>
      <c r="S72" s="89">
        <f t="shared" si="39"/>
        <v>3.3414999999999999</v>
      </c>
      <c r="T72" s="89">
        <f t="shared" si="39"/>
        <v>3.4087999999999998</v>
      </c>
      <c r="U72" s="89">
        <f t="shared" si="39"/>
        <v>3.4517600000000002</v>
      </c>
      <c r="V72" s="89">
        <f t="shared" si="39"/>
        <v>3.3008700000000002</v>
      </c>
      <c r="W72" s="89">
        <f t="shared" si="39"/>
        <v>3.21292</v>
      </c>
      <c r="X72" s="89">
        <f t="shared" si="39"/>
        <v>3.10582</v>
      </c>
      <c r="Y72" s="89">
        <f t="shared" si="39"/>
        <v>2.9581499999999998</v>
      </c>
      <c r="Z72" s="89">
        <f t="shared" si="39"/>
        <v>2.6570399999999998</v>
      </c>
      <c r="AA72" s="89">
        <f t="shared" si="39"/>
        <v>2.4748600000000001</v>
      </c>
    </row>
    <row r="73" spans="1:27" ht="12.75" hidden="1" customHeight="1" outlineLevel="1" x14ac:dyDescent="0.2">
      <c r="A73" s="97" t="s">
        <v>1681</v>
      </c>
      <c r="B73" s="63" t="s">
        <v>242</v>
      </c>
      <c r="C73" s="43" t="s">
        <v>79</v>
      </c>
      <c r="D73" s="44">
        <v>1194.67</v>
      </c>
      <c r="E73" s="44">
        <v>1133.29</v>
      </c>
      <c r="F73" s="44">
        <v>1065.3599999999999</v>
      </c>
      <c r="G73" s="44">
        <v>1052.28</v>
      </c>
      <c r="H73" s="44">
        <v>1112.99</v>
      </c>
      <c r="I73" s="44">
        <v>1226.17</v>
      </c>
      <c r="J73" s="44">
        <v>1400.7</v>
      </c>
      <c r="K73" s="44">
        <v>1742.97</v>
      </c>
      <c r="L73" s="44">
        <v>1925.98</v>
      </c>
      <c r="M73" s="44">
        <v>2026.83</v>
      </c>
      <c r="N73" s="44">
        <v>2120.15</v>
      </c>
      <c r="O73" s="44">
        <v>2092.79</v>
      </c>
      <c r="P73" s="44">
        <v>2066.58</v>
      </c>
      <c r="Q73" s="44">
        <v>2090.41</v>
      </c>
      <c r="R73" s="44">
        <v>2236.63</v>
      </c>
      <c r="S73" s="44">
        <v>2156.2199999999998</v>
      </c>
      <c r="T73" s="44">
        <v>2223.52</v>
      </c>
      <c r="U73" s="44">
        <v>2266.48</v>
      </c>
      <c r="V73" s="44">
        <v>2115.59</v>
      </c>
      <c r="W73" s="44">
        <v>2027.64</v>
      </c>
      <c r="X73" s="44">
        <v>1920.54</v>
      </c>
      <c r="Y73" s="44">
        <v>1772.87</v>
      </c>
      <c r="Z73" s="44">
        <v>1471.76</v>
      </c>
      <c r="AA73" s="44">
        <v>1289.58</v>
      </c>
    </row>
    <row r="74" spans="1:27" ht="12.75" hidden="1" customHeight="1" outlineLevel="1" x14ac:dyDescent="0.2">
      <c r="A74" s="97" t="s">
        <v>1682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97" t="s">
        <v>1683</v>
      </c>
      <c r="B75" s="63" t="s">
        <v>83</v>
      </c>
      <c r="C75" s="43" t="s">
        <v>79</v>
      </c>
      <c r="D75" s="44">
        <v>3.63</v>
      </c>
      <c r="E75" s="44">
        <v>3.63</v>
      </c>
      <c r="F75" s="44">
        <v>3.63</v>
      </c>
      <c r="G75" s="44">
        <v>3.63</v>
      </c>
      <c r="H75" s="44">
        <v>3.63</v>
      </c>
      <c r="I75" s="44">
        <v>3.63</v>
      </c>
      <c r="J75" s="44">
        <v>3.63</v>
      </c>
      <c r="K75" s="44">
        <v>3.63</v>
      </c>
      <c r="L75" s="44">
        <v>3.63</v>
      </c>
      <c r="M75" s="44">
        <v>3.63</v>
      </c>
      <c r="N75" s="44">
        <v>3.63</v>
      </c>
      <c r="O75" s="44">
        <v>3.63</v>
      </c>
      <c r="P75" s="44">
        <v>3.63</v>
      </c>
      <c r="Q75" s="44">
        <v>3.63</v>
      </c>
      <c r="R75" s="44">
        <v>3.63</v>
      </c>
      <c r="S75" s="44">
        <v>3.63</v>
      </c>
      <c r="T75" s="44">
        <v>3.63</v>
      </c>
      <c r="U75" s="44">
        <v>3.63</v>
      </c>
      <c r="V75" s="44">
        <v>3.63</v>
      </c>
      <c r="W75" s="44">
        <v>3.63</v>
      </c>
      <c r="X75" s="44">
        <v>3.63</v>
      </c>
      <c r="Y75" s="44">
        <v>3.63</v>
      </c>
      <c r="Z75" s="44">
        <v>3.63</v>
      </c>
      <c r="AA75" s="44">
        <v>3.63</v>
      </c>
    </row>
    <row r="76" spans="1:27" ht="12.75" hidden="1" customHeight="1" outlineLevel="1" x14ac:dyDescent="0.2">
      <c r="A76" s="97" t="s">
        <v>1684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collapsed="1" x14ac:dyDescent="0.2">
      <c r="A77" s="96" t="s">
        <v>1685</v>
      </c>
      <c r="B77" s="28" t="str">
        <f>"15"&amp;"."&amp;$B$776&amp;"."&amp;$B$777</f>
        <v>15.11.2023</v>
      </c>
      <c r="C77" s="88" t="s">
        <v>76</v>
      </c>
      <c r="D77" s="89">
        <f>ROUND(((D78+D79+D81+D80)/1000),5)</f>
        <v>2.3542700000000001</v>
      </c>
      <c r="E77" s="89">
        <f>ROUND(((E78+E79+E81+E80)/1000),5)</f>
        <v>2.2682500000000001</v>
      </c>
      <c r="F77" s="89">
        <f>ROUND(((F78+F79+F81+F80)/1000),5)</f>
        <v>2.2216999999999998</v>
      </c>
      <c r="G77" s="89">
        <f t="shared" ref="G77:AA77" si="42">ROUND(((G78+G79+G81+G80)/1000),5)</f>
        <v>2.2182900000000001</v>
      </c>
      <c r="H77" s="89">
        <f t="shared" si="42"/>
        <v>2.2668599999999999</v>
      </c>
      <c r="I77" s="89">
        <f t="shared" si="42"/>
        <v>2.42441</v>
      </c>
      <c r="J77" s="89">
        <f t="shared" si="42"/>
        <v>2.5269699999999999</v>
      </c>
      <c r="K77" s="89">
        <f t="shared" si="42"/>
        <v>2.8338899999999998</v>
      </c>
      <c r="L77" s="89">
        <f t="shared" si="42"/>
        <v>2.9769199999999998</v>
      </c>
      <c r="M77" s="89">
        <f t="shared" si="42"/>
        <v>3.0571600000000001</v>
      </c>
      <c r="N77" s="89">
        <f t="shared" si="42"/>
        <v>3.0751900000000001</v>
      </c>
      <c r="O77" s="89">
        <f t="shared" si="42"/>
        <v>3.1163799999999999</v>
      </c>
      <c r="P77" s="89">
        <f t="shared" si="42"/>
        <v>3.0872199999999999</v>
      </c>
      <c r="Q77" s="89">
        <f t="shared" si="42"/>
        <v>3.1045500000000001</v>
      </c>
      <c r="R77" s="89">
        <f t="shared" si="42"/>
        <v>3.1147100000000001</v>
      </c>
      <c r="S77" s="89">
        <f t="shared" si="42"/>
        <v>3.11856</v>
      </c>
      <c r="T77" s="89">
        <f t="shared" si="42"/>
        <v>3.0806200000000001</v>
      </c>
      <c r="U77" s="89">
        <f t="shared" si="42"/>
        <v>3.1164399999999999</v>
      </c>
      <c r="V77" s="89">
        <f t="shared" si="42"/>
        <v>3.0843099999999999</v>
      </c>
      <c r="W77" s="89">
        <f t="shared" si="42"/>
        <v>3.0848399999999998</v>
      </c>
      <c r="X77" s="89">
        <f t="shared" si="42"/>
        <v>3.02162</v>
      </c>
      <c r="Y77" s="89">
        <f t="shared" si="42"/>
        <v>2.8585600000000002</v>
      </c>
      <c r="Z77" s="89">
        <f t="shared" si="42"/>
        <v>2.6607699999999999</v>
      </c>
      <c r="AA77" s="89">
        <f t="shared" si="42"/>
        <v>2.4691100000000001</v>
      </c>
    </row>
    <row r="78" spans="1:27" ht="12.75" hidden="1" customHeight="1" outlineLevel="1" x14ac:dyDescent="0.2">
      <c r="A78" s="97" t="s">
        <v>1686</v>
      </c>
      <c r="B78" s="63" t="s">
        <v>242</v>
      </c>
      <c r="C78" s="43" t="s">
        <v>79</v>
      </c>
      <c r="D78" s="44">
        <v>1168.99</v>
      </c>
      <c r="E78" s="44">
        <v>1082.97</v>
      </c>
      <c r="F78" s="44">
        <v>1036.42</v>
      </c>
      <c r="G78" s="44">
        <v>1033.01</v>
      </c>
      <c r="H78" s="44">
        <v>1081.58</v>
      </c>
      <c r="I78" s="44">
        <v>1239.1300000000001</v>
      </c>
      <c r="J78" s="44">
        <v>1341.69</v>
      </c>
      <c r="K78" s="44">
        <v>1648.61</v>
      </c>
      <c r="L78" s="44">
        <v>1791.64</v>
      </c>
      <c r="M78" s="44">
        <v>1871.88</v>
      </c>
      <c r="N78" s="44">
        <v>1889.91</v>
      </c>
      <c r="O78" s="44">
        <v>1931.1</v>
      </c>
      <c r="P78" s="44">
        <v>1901.94</v>
      </c>
      <c r="Q78" s="44">
        <v>1919.27</v>
      </c>
      <c r="R78" s="44">
        <v>1929.43</v>
      </c>
      <c r="S78" s="44">
        <v>1933.28</v>
      </c>
      <c r="T78" s="44">
        <v>1895.34</v>
      </c>
      <c r="U78" s="44">
        <v>1931.16</v>
      </c>
      <c r="V78" s="44">
        <v>1899.03</v>
      </c>
      <c r="W78" s="44">
        <v>1899.56</v>
      </c>
      <c r="X78" s="44">
        <v>1836.34</v>
      </c>
      <c r="Y78" s="44">
        <v>1673.28</v>
      </c>
      <c r="Z78" s="44">
        <v>1475.49</v>
      </c>
      <c r="AA78" s="44">
        <v>1283.83</v>
      </c>
    </row>
    <row r="79" spans="1:27" ht="12.75" hidden="1" customHeight="1" outlineLevel="1" x14ac:dyDescent="0.2">
      <c r="A79" s="97" t="s">
        <v>1687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97" t="s">
        <v>1688</v>
      </c>
      <c r="B80" s="63" t="s">
        <v>83</v>
      </c>
      <c r="C80" s="43" t="s">
        <v>79</v>
      </c>
      <c r="D80" s="44">
        <v>3.63</v>
      </c>
      <c r="E80" s="44">
        <v>3.63</v>
      </c>
      <c r="F80" s="44">
        <v>3.63</v>
      </c>
      <c r="G80" s="44">
        <v>3.63</v>
      </c>
      <c r="H80" s="44">
        <v>3.63</v>
      </c>
      <c r="I80" s="44">
        <v>3.63</v>
      </c>
      <c r="J80" s="44">
        <v>3.63</v>
      </c>
      <c r="K80" s="44">
        <v>3.63</v>
      </c>
      <c r="L80" s="44">
        <v>3.63</v>
      </c>
      <c r="M80" s="44">
        <v>3.63</v>
      </c>
      <c r="N80" s="44">
        <v>3.63</v>
      </c>
      <c r="O80" s="44">
        <v>3.63</v>
      </c>
      <c r="P80" s="44">
        <v>3.63</v>
      </c>
      <c r="Q80" s="44">
        <v>3.63</v>
      </c>
      <c r="R80" s="44">
        <v>3.63</v>
      </c>
      <c r="S80" s="44">
        <v>3.63</v>
      </c>
      <c r="T80" s="44">
        <v>3.63</v>
      </c>
      <c r="U80" s="44">
        <v>3.63</v>
      </c>
      <c r="V80" s="44">
        <v>3.63</v>
      </c>
      <c r="W80" s="44">
        <v>3.63</v>
      </c>
      <c r="X80" s="44">
        <v>3.63</v>
      </c>
      <c r="Y80" s="44">
        <v>3.63</v>
      </c>
      <c r="Z80" s="44">
        <v>3.63</v>
      </c>
      <c r="AA80" s="44">
        <v>3.63</v>
      </c>
    </row>
    <row r="81" spans="1:27" ht="12.75" hidden="1" customHeight="1" outlineLevel="1" x14ac:dyDescent="0.2">
      <c r="A81" s="97" t="s">
        <v>1689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collapsed="1" x14ac:dyDescent="0.2">
      <c r="A82" s="96" t="s">
        <v>1690</v>
      </c>
      <c r="B82" s="28" t="str">
        <f>"16"&amp;"."&amp;$B$776&amp;"."&amp;$B$777</f>
        <v>16.11.2023</v>
      </c>
      <c r="C82" s="88" t="s">
        <v>76</v>
      </c>
      <c r="D82" s="89">
        <f>ROUND(((D83+D84+D86+D85)/1000),5)</f>
        <v>2.3038500000000002</v>
      </c>
      <c r="E82" s="89">
        <f>ROUND(((E83+E84+E86+E85)/1000),5)</f>
        <v>2.19564</v>
      </c>
      <c r="F82" s="89">
        <f>ROUND(((F83+F84+F86+F85)/1000),5)</f>
        <v>2.1185800000000001</v>
      </c>
      <c r="G82" s="89">
        <f t="shared" ref="G82:AA82" si="45">ROUND(((G83+G84+G86+G85)/1000),5)</f>
        <v>2.11158</v>
      </c>
      <c r="H82" s="89">
        <f t="shared" si="45"/>
        <v>2.1958000000000002</v>
      </c>
      <c r="I82" s="89">
        <f t="shared" si="45"/>
        <v>2.3723999999999998</v>
      </c>
      <c r="J82" s="89">
        <f t="shared" si="45"/>
        <v>2.4757500000000001</v>
      </c>
      <c r="K82" s="89">
        <f t="shared" si="45"/>
        <v>2.7638799999999999</v>
      </c>
      <c r="L82" s="89">
        <f t="shared" si="45"/>
        <v>2.9545400000000002</v>
      </c>
      <c r="M82" s="89">
        <f t="shared" si="45"/>
        <v>3.0260799999999999</v>
      </c>
      <c r="N82" s="89">
        <f t="shared" si="45"/>
        <v>3.04318</v>
      </c>
      <c r="O82" s="89">
        <f t="shared" si="45"/>
        <v>3.0747900000000001</v>
      </c>
      <c r="P82" s="89">
        <f t="shared" si="45"/>
        <v>3.0569500000000001</v>
      </c>
      <c r="Q82" s="89">
        <f t="shared" si="45"/>
        <v>3.0708199999999999</v>
      </c>
      <c r="R82" s="89">
        <f t="shared" si="45"/>
        <v>3.0753699999999999</v>
      </c>
      <c r="S82" s="89">
        <f t="shared" si="45"/>
        <v>3.0721599999999998</v>
      </c>
      <c r="T82" s="89">
        <f t="shared" si="45"/>
        <v>3.0544199999999999</v>
      </c>
      <c r="U82" s="89">
        <f t="shared" si="45"/>
        <v>3.1181899999999998</v>
      </c>
      <c r="V82" s="89">
        <f t="shared" si="45"/>
        <v>3.0567000000000002</v>
      </c>
      <c r="W82" s="89">
        <f t="shared" si="45"/>
        <v>3.0450499999999998</v>
      </c>
      <c r="X82" s="89">
        <f t="shared" si="45"/>
        <v>2.9730300000000001</v>
      </c>
      <c r="Y82" s="89">
        <f t="shared" si="45"/>
        <v>2.8429000000000002</v>
      </c>
      <c r="Z82" s="89">
        <f t="shared" si="45"/>
        <v>2.6036800000000002</v>
      </c>
      <c r="AA82" s="89">
        <f t="shared" si="45"/>
        <v>2.4117899999999999</v>
      </c>
    </row>
    <row r="83" spans="1:27" ht="12.75" hidden="1" customHeight="1" outlineLevel="1" x14ac:dyDescent="0.2">
      <c r="A83" s="97" t="s">
        <v>1691</v>
      </c>
      <c r="B83" s="63" t="s">
        <v>242</v>
      </c>
      <c r="C83" s="43" t="s">
        <v>79</v>
      </c>
      <c r="D83" s="44">
        <v>1118.57</v>
      </c>
      <c r="E83" s="44">
        <v>1010.36</v>
      </c>
      <c r="F83" s="44">
        <v>933.3</v>
      </c>
      <c r="G83" s="44">
        <v>926.3</v>
      </c>
      <c r="H83" s="44">
        <v>1010.52</v>
      </c>
      <c r="I83" s="44">
        <v>1187.1199999999999</v>
      </c>
      <c r="J83" s="44">
        <v>1290.47</v>
      </c>
      <c r="K83" s="44">
        <v>1578.6</v>
      </c>
      <c r="L83" s="44">
        <v>1769.26</v>
      </c>
      <c r="M83" s="44">
        <v>1840.8</v>
      </c>
      <c r="N83" s="44">
        <v>1857.9</v>
      </c>
      <c r="O83" s="44">
        <v>1889.51</v>
      </c>
      <c r="P83" s="44">
        <v>1871.67</v>
      </c>
      <c r="Q83" s="44">
        <v>1885.54</v>
      </c>
      <c r="R83" s="44">
        <v>1890.09</v>
      </c>
      <c r="S83" s="44">
        <v>1886.88</v>
      </c>
      <c r="T83" s="44">
        <v>1869.14</v>
      </c>
      <c r="U83" s="44">
        <v>1932.91</v>
      </c>
      <c r="V83" s="44">
        <v>1871.42</v>
      </c>
      <c r="W83" s="44">
        <v>1859.77</v>
      </c>
      <c r="X83" s="44">
        <v>1787.75</v>
      </c>
      <c r="Y83" s="44">
        <v>1657.62</v>
      </c>
      <c r="Z83" s="44">
        <v>1418.4</v>
      </c>
      <c r="AA83" s="44">
        <v>1226.51</v>
      </c>
    </row>
    <row r="84" spans="1:27" ht="12.75" hidden="1" customHeight="1" outlineLevel="1" x14ac:dyDescent="0.2">
      <c r="A84" s="97" t="s">
        <v>1692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97" t="s">
        <v>1693</v>
      </c>
      <c r="B85" s="63" t="s">
        <v>83</v>
      </c>
      <c r="C85" s="43" t="s">
        <v>79</v>
      </c>
      <c r="D85" s="44">
        <v>3.63</v>
      </c>
      <c r="E85" s="44">
        <v>3.63</v>
      </c>
      <c r="F85" s="44">
        <v>3.63</v>
      </c>
      <c r="G85" s="44">
        <v>3.63</v>
      </c>
      <c r="H85" s="44">
        <v>3.63</v>
      </c>
      <c r="I85" s="44">
        <v>3.63</v>
      </c>
      <c r="J85" s="44">
        <v>3.63</v>
      </c>
      <c r="K85" s="44">
        <v>3.63</v>
      </c>
      <c r="L85" s="44">
        <v>3.63</v>
      </c>
      <c r="M85" s="44">
        <v>3.63</v>
      </c>
      <c r="N85" s="44">
        <v>3.63</v>
      </c>
      <c r="O85" s="44">
        <v>3.63</v>
      </c>
      <c r="P85" s="44">
        <v>3.63</v>
      </c>
      <c r="Q85" s="44">
        <v>3.63</v>
      </c>
      <c r="R85" s="44">
        <v>3.63</v>
      </c>
      <c r="S85" s="44">
        <v>3.63</v>
      </c>
      <c r="T85" s="44">
        <v>3.63</v>
      </c>
      <c r="U85" s="44">
        <v>3.63</v>
      </c>
      <c r="V85" s="44">
        <v>3.63</v>
      </c>
      <c r="W85" s="44">
        <v>3.63</v>
      </c>
      <c r="X85" s="44">
        <v>3.63</v>
      </c>
      <c r="Y85" s="44">
        <v>3.63</v>
      </c>
      <c r="Z85" s="44">
        <v>3.63</v>
      </c>
      <c r="AA85" s="44">
        <v>3.63</v>
      </c>
    </row>
    <row r="86" spans="1:27" ht="12.75" hidden="1" customHeight="1" outlineLevel="1" x14ac:dyDescent="0.2">
      <c r="A86" s="97" t="s">
        <v>1694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collapsed="1" x14ac:dyDescent="0.2">
      <c r="A87" s="96" t="s">
        <v>1695</v>
      </c>
      <c r="B87" s="28" t="str">
        <f>"17"&amp;"."&amp;$B$776&amp;"."&amp;$B$777</f>
        <v>17.11.2023</v>
      </c>
      <c r="C87" s="88" t="s">
        <v>76</v>
      </c>
      <c r="D87" s="89">
        <f>ROUND(((D88+D89+D91+D90)/1000),5)</f>
        <v>2.3403200000000002</v>
      </c>
      <c r="E87" s="89">
        <f>ROUND(((E88+E89+E91+E90)/1000),5)</f>
        <v>2.2308400000000002</v>
      </c>
      <c r="F87" s="89">
        <f>ROUND(((F88+F89+F91+F90)/1000),5)</f>
        <v>2.1828400000000001</v>
      </c>
      <c r="G87" s="89">
        <f t="shared" ref="G87:AA87" si="48">ROUND(((G88+G89+G91+G90)/1000),5)</f>
        <v>2.1765699999999999</v>
      </c>
      <c r="H87" s="89">
        <f t="shared" si="48"/>
        <v>2.2126299999999999</v>
      </c>
      <c r="I87" s="89">
        <f t="shared" si="48"/>
        <v>2.3891300000000002</v>
      </c>
      <c r="J87" s="89">
        <f t="shared" si="48"/>
        <v>2.4770699999999999</v>
      </c>
      <c r="K87" s="89">
        <f t="shared" si="48"/>
        <v>2.7318699999999998</v>
      </c>
      <c r="L87" s="89">
        <f t="shared" si="48"/>
        <v>2.9722599999999999</v>
      </c>
      <c r="M87" s="89">
        <f t="shared" si="48"/>
        <v>3.03044</v>
      </c>
      <c r="N87" s="89">
        <f t="shared" si="48"/>
        <v>3.0533399999999999</v>
      </c>
      <c r="O87" s="89">
        <f t="shared" si="48"/>
        <v>3.0698599999999998</v>
      </c>
      <c r="P87" s="89">
        <f t="shared" si="48"/>
        <v>3.04406</v>
      </c>
      <c r="Q87" s="89">
        <f t="shared" si="48"/>
        <v>3.04711</v>
      </c>
      <c r="R87" s="89">
        <f t="shared" si="48"/>
        <v>3.0531799999999998</v>
      </c>
      <c r="S87" s="89">
        <f t="shared" si="48"/>
        <v>3.0499000000000001</v>
      </c>
      <c r="T87" s="89">
        <f t="shared" si="48"/>
        <v>3.0324800000000001</v>
      </c>
      <c r="U87" s="89">
        <f t="shared" si="48"/>
        <v>3.0728200000000001</v>
      </c>
      <c r="V87" s="89">
        <f t="shared" si="48"/>
        <v>3.0519599999999998</v>
      </c>
      <c r="W87" s="89">
        <f t="shared" si="48"/>
        <v>3.0452300000000001</v>
      </c>
      <c r="X87" s="89">
        <f t="shared" si="48"/>
        <v>2.9382700000000002</v>
      </c>
      <c r="Y87" s="89">
        <f t="shared" si="48"/>
        <v>2.8471199999999999</v>
      </c>
      <c r="Z87" s="89">
        <f t="shared" si="48"/>
        <v>2.6016300000000001</v>
      </c>
      <c r="AA87" s="89">
        <f t="shared" si="48"/>
        <v>2.42204</v>
      </c>
    </row>
    <row r="88" spans="1:27" ht="12.75" hidden="1" customHeight="1" outlineLevel="1" x14ac:dyDescent="0.2">
      <c r="A88" s="97" t="s">
        <v>1696</v>
      </c>
      <c r="B88" s="63" t="s">
        <v>242</v>
      </c>
      <c r="C88" s="43" t="s">
        <v>79</v>
      </c>
      <c r="D88" s="44">
        <v>1155.04</v>
      </c>
      <c r="E88" s="44">
        <v>1045.56</v>
      </c>
      <c r="F88" s="44">
        <v>997.56</v>
      </c>
      <c r="G88" s="44">
        <v>991.29</v>
      </c>
      <c r="H88" s="44">
        <v>1027.3499999999999</v>
      </c>
      <c r="I88" s="44">
        <v>1203.8499999999999</v>
      </c>
      <c r="J88" s="44">
        <v>1291.79</v>
      </c>
      <c r="K88" s="44">
        <v>1546.59</v>
      </c>
      <c r="L88" s="44">
        <v>1786.98</v>
      </c>
      <c r="M88" s="44">
        <v>1845.16</v>
      </c>
      <c r="N88" s="44">
        <v>1868.06</v>
      </c>
      <c r="O88" s="44">
        <v>1884.58</v>
      </c>
      <c r="P88" s="44">
        <v>1858.78</v>
      </c>
      <c r="Q88" s="44">
        <v>1861.83</v>
      </c>
      <c r="R88" s="44">
        <v>1867.9</v>
      </c>
      <c r="S88" s="44">
        <v>1864.62</v>
      </c>
      <c r="T88" s="44">
        <v>1847.2</v>
      </c>
      <c r="U88" s="44">
        <v>1887.54</v>
      </c>
      <c r="V88" s="44">
        <v>1866.68</v>
      </c>
      <c r="W88" s="44">
        <v>1859.95</v>
      </c>
      <c r="X88" s="44">
        <v>1752.99</v>
      </c>
      <c r="Y88" s="44">
        <v>1661.84</v>
      </c>
      <c r="Z88" s="44">
        <v>1416.35</v>
      </c>
      <c r="AA88" s="44">
        <v>1236.76</v>
      </c>
    </row>
    <row r="89" spans="1:27" ht="12.75" hidden="1" customHeight="1" outlineLevel="1" x14ac:dyDescent="0.2">
      <c r="A89" s="97" t="s">
        <v>1697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97" t="s">
        <v>1698</v>
      </c>
      <c r="B90" s="63" t="s">
        <v>83</v>
      </c>
      <c r="C90" s="43" t="s">
        <v>79</v>
      </c>
      <c r="D90" s="44">
        <v>3.63</v>
      </c>
      <c r="E90" s="44">
        <v>3.63</v>
      </c>
      <c r="F90" s="44">
        <v>3.63</v>
      </c>
      <c r="G90" s="44">
        <v>3.63</v>
      </c>
      <c r="H90" s="44">
        <v>3.63</v>
      </c>
      <c r="I90" s="44">
        <v>3.63</v>
      </c>
      <c r="J90" s="44">
        <v>3.63</v>
      </c>
      <c r="K90" s="44">
        <v>3.63</v>
      </c>
      <c r="L90" s="44">
        <v>3.63</v>
      </c>
      <c r="M90" s="44">
        <v>3.63</v>
      </c>
      <c r="N90" s="44">
        <v>3.63</v>
      </c>
      <c r="O90" s="44">
        <v>3.63</v>
      </c>
      <c r="P90" s="44">
        <v>3.63</v>
      </c>
      <c r="Q90" s="44">
        <v>3.63</v>
      </c>
      <c r="R90" s="44">
        <v>3.63</v>
      </c>
      <c r="S90" s="44">
        <v>3.63</v>
      </c>
      <c r="T90" s="44">
        <v>3.63</v>
      </c>
      <c r="U90" s="44">
        <v>3.63</v>
      </c>
      <c r="V90" s="44">
        <v>3.63</v>
      </c>
      <c r="W90" s="44">
        <v>3.63</v>
      </c>
      <c r="X90" s="44">
        <v>3.63</v>
      </c>
      <c r="Y90" s="44">
        <v>3.63</v>
      </c>
      <c r="Z90" s="44">
        <v>3.63</v>
      </c>
      <c r="AA90" s="44">
        <v>3.63</v>
      </c>
    </row>
    <row r="91" spans="1:27" ht="12.75" hidden="1" customHeight="1" outlineLevel="1" x14ac:dyDescent="0.2">
      <c r="A91" s="97" t="s">
        <v>1699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collapsed="1" x14ac:dyDescent="0.2">
      <c r="A92" s="96" t="s">
        <v>1700</v>
      </c>
      <c r="B92" s="28" t="str">
        <f>"18"&amp;"."&amp;$B$776&amp;"."&amp;$B$777</f>
        <v>18.11.2023</v>
      </c>
      <c r="C92" s="88" t="s">
        <v>76</v>
      </c>
      <c r="D92" s="89">
        <f>ROUND(((D93+D94+D96+D95)/1000),5)</f>
        <v>2.3799800000000002</v>
      </c>
      <c r="E92" s="89">
        <f>ROUND(((E93+E94+E96+E95)/1000),5)</f>
        <v>2.28708</v>
      </c>
      <c r="F92" s="89">
        <f>ROUND(((F93+F94+F96+F95)/1000),5)</f>
        <v>2.2365900000000001</v>
      </c>
      <c r="G92" s="89">
        <f t="shared" ref="G92:AA92" si="51">ROUND(((G93+G94+G96+G95)/1000),5)</f>
        <v>2.20058</v>
      </c>
      <c r="H92" s="89">
        <f t="shared" si="51"/>
        <v>2.2269399999999999</v>
      </c>
      <c r="I92" s="89">
        <f t="shared" si="51"/>
        <v>2.2924000000000002</v>
      </c>
      <c r="J92" s="89">
        <f t="shared" si="51"/>
        <v>2.3597999999999999</v>
      </c>
      <c r="K92" s="89">
        <f t="shared" si="51"/>
        <v>2.5921099999999999</v>
      </c>
      <c r="L92" s="89">
        <f t="shared" si="51"/>
        <v>2.81684</v>
      </c>
      <c r="M92" s="89">
        <f t="shared" si="51"/>
        <v>2.9480599999999999</v>
      </c>
      <c r="N92" s="89">
        <f t="shared" si="51"/>
        <v>3.0167600000000001</v>
      </c>
      <c r="O92" s="89">
        <f t="shared" si="51"/>
        <v>3.0318999999999998</v>
      </c>
      <c r="P92" s="89">
        <f t="shared" si="51"/>
        <v>3.0196299999999998</v>
      </c>
      <c r="Q92" s="89">
        <f t="shared" si="51"/>
        <v>3.01206</v>
      </c>
      <c r="R92" s="89">
        <f t="shared" si="51"/>
        <v>2.9981100000000001</v>
      </c>
      <c r="S92" s="89">
        <f t="shared" si="51"/>
        <v>2.9976600000000002</v>
      </c>
      <c r="T92" s="89">
        <f t="shared" si="51"/>
        <v>3.0184600000000001</v>
      </c>
      <c r="U92" s="89">
        <f t="shared" si="51"/>
        <v>3.05124</v>
      </c>
      <c r="V92" s="89">
        <f t="shared" si="51"/>
        <v>3.0352600000000001</v>
      </c>
      <c r="W92" s="89">
        <f t="shared" si="51"/>
        <v>2.9939100000000001</v>
      </c>
      <c r="X92" s="89">
        <f t="shared" si="51"/>
        <v>2.8954800000000001</v>
      </c>
      <c r="Y92" s="89">
        <f t="shared" si="51"/>
        <v>2.7120000000000002</v>
      </c>
      <c r="Z92" s="89">
        <f t="shared" si="51"/>
        <v>2.4157500000000001</v>
      </c>
      <c r="AA92" s="89">
        <f t="shared" si="51"/>
        <v>2.3752399999999998</v>
      </c>
    </row>
    <row r="93" spans="1:27" ht="12.75" hidden="1" customHeight="1" outlineLevel="1" x14ac:dyDescent="0.2">
      <c r="A93" s="97" t="s">
        <v>1701</v>
      </c>
      <c r="B93" s="63" t="s">
        <v>242</v>
      </c>
      <c r="C93" s="43" t="s">
        <v>79</v>
      </c>
      <c r="D93" s="44">
        <v>1194.7</v>
      </c>
      <c r="E93" s="44">
        <v>1101.8</v>
      </c>
      <c r="F93" s="44">
        <v>1051.31</v>
      </c>
      <c r="G93" s="44">
        <v>1015.3</v>
      </c>
      <c r="H93" s="44">
        <v>1041.6600000000001</v>
      </c>
      <c r="I93" s="44">
        <v>1107.1199999999999</v>
      </c>
      <c r="J93" s="44">
        <v>1174.52</v>
      </c>
      <c r="K93" s="44">
        <v>1406.83</v>
      </c>
      <c r="L93" s="44">
        <v>1631.56</v>
      </c>
      <c r="M93" s="44">
        <v>1762.78</v>
      </c>
      <c r="N93" s="44">
        <v>1831.48</v>
      </c>
      <c r="O93" s="44">
        <v>1846.62</v>
      </c>
      <c r="P93" s="44">
        <v>1834.35</v>
      </c>
      <c r="Q93" s="44">
        <v>1826.78</v>
      </c>
      <c r="R93" s="44">
        <v>1812.83</v>
      </c>
      <c r="S93" s="44">
        <v>1812.38</v>
      </c>
      <c r="T93" s="44">
        <v>1833.18</v>
      </c>
      <c r="U93" s="44">
        <v>1865.96</v>
      </c>
      <c r="V93" s="44">
        <v>1849.98</v>
      </c>
      <c r="W93" s="44">
        <v>1808.63</v>
      </c>
      <c r="X93" s="44">
        <v>1710.2</v>
      </c>
      <c r="Y93" s="44">
        <v>1526.72</v>
      </c>
      <c r="Z93" s="44">
        <v>1230.47</v>
      </c>
      <c r="AA93" s="44">
        <v>1189.96</v>
      </c>
    </row>
    <row r="94" spans="1:27" ht="12.75" hidden="1" customHeight="1" outlineLevel="1" x14ac:dyDescent="0.2">
      <c r="A94" s="97" t="s">
        <v>1702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97" t="s">
        <v>1703</v>
      </c>
      <c r="B95" s="63" t="s">
        <v>83</v>
      </c>
      <c r="C95" s="43" t="s">
        <v>79</v>
      </c>
      <c r="D95" s="44">
        <v>3.63</v>
      </c>
      <c r="E95" s="44">
        <v>3.63</v>
      </c>
      <c r="F95" s="44">
        <v>3.63</v>
      </c>
      <c r="G95" s="44">
        <v>3.63</v>
      </c>
      <c r="H95" s="44">
        <v>3.63</v>
      </c>
      <c r="I95" s="44">
        <v>3.63</v>
      </c>
      <c r="J95" s="44">
        <v>3.63</v>
      </c>
      <c r="K95" s="44">
        <v>3.63</v>
      </c>
      <c r="L95" s="44">
        <v>3.63</v>
      </c>
      <c r="M95" s="44">
        <v>3.63</v>
      </c>
      <c r="N95" s="44">
        <v>3.63</v>
      </c>
      <c r="O95" s="44">
        <v>3.63</v>
      </c>
      <c r="P95" s="44">
        <v>3.63</v>
      </c>
      <c r="Q95" s="44">
        <v>3.63</v>
      </c>
      <c r="R95" s="44">
        <v>3.63</v>
      </c>
      <c r="S95" s="44">
        <v>3.63</v>
      </c>
      <c r="T95" s="44">
        <v>3.63</v>
      </c>
      <c r="U95" s="44">
        <v>3.63</v>
      </c>
      <c r="V95" s="44">
        <v>3.63</v>
      </c>
      <c r="W95" s="44">
        <v>3.63</v>
      </c>
      <c r="X95" s="44">
        <v>3.63</v>
      </c>
      <c r="Y95" s="44">
        <v>3.63</v>
      </c>
      <c r="Z95" s="44">
        <v>3.63</v>
      </c>
      <c r="AA95" s="44">
        <v>3.63</v>
      </c>
    </row>
    <row r="96" spans="1:27" ht="12.75" hidden="1" customHeight="1" outlineLevel="1" x14ac:dyDescent="0.2">
      <c r="A96" s="97" t="s">
        <v>1704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collapsed="1" x14ac:dyDescent="0.2">
      <c r="A97" s="96" t="s">
        <v>1705</v>
      </c>
      <c r="B97" s="28" t="str">
        <f>"19"&amp;"."&amp;$B$776&amp;"."&amp;$B$777</f>
        <v>19.11.2023</v>
      </c>
      <c r="C97" s="88" t="s">
        <v>76</v>
      </c>
      <c r="D97" s="89">
        <f>ROUND(((D98+D99+D101+D100)/1000),5)</f>
        <v>2.3412500000000001</v>
      </c>
      <c r="E97" s="89">
        <f>ROUND(((E98+E99+E101+E100)/1000),5)</f>
        <v>2.3333699999999999</v>
      </c>
      <c r="F97" s="89">
        <f>ROUND(((F98+F99+F101+F100)/1000),5)</f>
        <v>2.25014</v>
      </c>
      <c r="G97" s="89">
        <f t="shared" ref="G97:AA97" si="54">ROUND(((G98+G99+G101+G100)/1000),5)</f>
        <v>2.2249300000000001</v>
      </c>
      <c r="H97" s="89">
        <f t="shared" si="54"/>
        <v>2.2457500000000001</v>
      </c>
      <c r="I97" s="89">
        <f t="shared" si="54"/>
        <v>2.2782100000000001</v>
      </c>
      <c r="J97" s="89">
        <f t="shared" si="54"/>
        <v>2.1623100000000002</v>
      </c>
      <c r="K97" s="89">
        <f t="shared" si="54"/>
        <v>2.3177599999999998</v>
      </c>
      <c r="L97" s="89">
        <f t="shared" si="54"/>
        <v>2.42123</v>
      </c>
      <c r="M97" s="89">
        <f t="shared" si="54"/>
        <v>2.6248200000000002</v>
      </c>
      <c r="N97" s="89">
        <f t="shared" si="54"/>
        <v>2.7565300000000001</v>
      </c>
      <c r="O97" s="89">
        <f t="shared" si="54"/>
        <v>2.7737099999999999</v>
      </c>
      <c r="P97" s="89">
        <f t="shared" si="54"/>
        <v>2.78077</v>
      </c>
      <c r="Q97" s="89">
        <f t="shared" si="54"/>
        <v>2.7823799999999999</v>
      </c>
      <c r="R97" s="89">
        <f t="shared" si="54"/>
        <v>2.7833600000000001</v>
      </c>
      <c r="S97" s="89">
        <f t="shared" si="54"/>
        <v>2.78905</v>
      </c>
      <c r="T97" s="89">
        <f t="shared" si="54"/>
        <v>2.8274400000000002</v>
      </c>
      <c r="U97" s="89">
        <f t="shared" si="54"/>
        <v>2.87981</v>
      </c>
      <c r="V97" s="89">
        <f t="shared" si="54"/>
        <v>2.8750499999999999</v>
      </c>
      <c r="W97" s="89">
        <f t="shared" si="54"/>
        <v>2.8631099999999998</v>
      </c>
      <c r="X97" s="89">
        <f t="shared" si="54"/>
        <v>2.8396400000000002</v>
      </c>
      <c r="Y97" s="89">
        <f t="shared" si="54"/>
        <v>2.6303299999999998</v>
      </c>
      <c r="Z97" s="89">
        <f t="shared" si="54"/>
        <v>2.45465</v>
      </c>
      <c r="AA97" s="89">
        <f t="shared" si="54"/>
        <v>2.36429</v>
      </c>
    </row>
    <row r="98" spans="1:27" ht="12.75" hidden="1" customHeight="1" outlineLevel="1" x14ac:dyDescent="0.2">
      <c r="A98" s="97" t="s">
        <v>1706</v>
      </c>
      <c r="B98" s="63" t="s">
        <v>242</v>
      </c>
      <c r="C98" s="43" t="s">
        <v>79</v>
      </c>
      <c r="D98" s="44">
        <v>1155.97</v>
      </c>
      <c r="E98" s="44">
        <v>1148.0899999999999</v>
      </c>
      <c r="F98" s="44">
        <v>1064.8599999999999</v>
      </c>
      <c r="G98" s="44">
        <v>1039.6500000000001</v>
      </c>
      <c r="H98" s="44">
        <v>1060.47</v>
      </c>
      <c r="I98" s="44">
        <v>1092.93</v>
      </c>
      <c r="J98" s="44">
        <v>977.03</v>
      </c>
      <c r="K98" s="44">
        <v>1132.48</v>
      </c>
      <c r="L98" s="44">
        <v>1235.95</v>
      </c>
      <c r="M98" s="44">
        <v>1439.54</v>
      </c>
      <c r="N98" s="44">
        <v>1571.25</v>
      </c>
      <c r="O98" s="44">
        <v>1588.43</v>
      </c>
      <c r="P98" s="44">
        <v>1595.49</v>
      </c>
      <c r="Q98" s="44">
        <v>1597.1</v>
      </c>
      <c r="R98" s="44">
        <v>1598.08</v>
      </c>
      <c r="S98" s="44">
        <v>1603.77</v>
      </c>
      <c r="T98" s="44">
        <v>1642.16</v>
      </c>
      <c r="U98" s="44">
        <v>1694.53</v>
      </c>
      <c r="V98" s="44">
        <v>1689.77</v>
      </c>
      <c r="W98" s="44">
        <v>1677.83</v>
      </c>
      <c r="X98" s="44">
        <v>1654.36</v>
      </c>
      <c r="Y98" s="44">
        <v>1445.05</v>
      </c>
      <c r="Z98" s="44">
        <v>1269.3699999999999</v>
      </c>
      <c r="AA98" s="44">
        <v>1179.01</v>
      </c>
    </row>
    <row r="99" spans="1:27" ht="12.75" hidden="1" customHeight="1" outlineLevel="1" x14ac:dyDescent="0.2">
      <c r="A99" s="97" t="s">
        <v>1707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97" t="s">
        <v>1708</v>
      </c>
      <c r="B100" s="63" t="s">
        <v>83</v>
      </c>
      <c r="C100" s="43" t="s">
        <v>79</v>
      </c>
      <c r="D100" s="44">
        <v>3.63</v>
      </c>
      <c r="E100" s="44">
        <v>3.63</v>
      </c>
      <c r="F100" s="44">
        <v>3.63</v>
      </c>
      <c r="G100" s="44">
        <v>3.63</v>
      </c>
      <c r="H100" s="44">
        <v>3.63</v>
      </c>
      <c r="I100" s="44">
        <v>3.63</v>
      </c>
      <c r="J100" s="44">
        <v>3.63</v>
      </c>
      <c r="K100" s="44">
        <v>3.63</v>
      </c>
      <c r="L100" s="44">
        <v>3.63</v>
      </c>
      <c r="M100" s="44">
        <v>3.63</v>
      </c>
      <c r="N100" s="44">
        <v>3.63</v>
      </c>
      <c r="O100" s="44">
        <v>3.63</v>
      </c>
      <c r="P100" s="44">
        <v>3.63</v>
      </c>
      <c r="Q100" s="44">
        <v>3.63</v>
      </c>
      <c r="R100" s="44">
        <v>3.63</v>
      </c>
      <c r="S100" s="44">
        <v>3.63</v>
      </c>
      <c r="T100" s="44">
        <v>3.63</v>
      </c>
      <c r="U100" s="44">
        <v>3.63</v>
      </c>
      <c r="V100" s="44">
        <v>3.63</v>
      </c>
      <c r="W100" s="44">
        <v>3.63</v>
      </c>
      <c r="X100" s="44">
        <v>3.63</v>
      </c>
      <c r="Y100" s="44">
        <v>3.63</v>
      </c>
      <c r="Z100" s="44">
        <v>3.63</v>
      </c>
      <c r="AA100" s="44">
        <v>3.63</v>
      </c>
    </row>
    <row r="101" spans="1:27" ht="12.75" hidden="1" customHeight="1" outlineLevel="1" x14ac:dyDescent="0.2">
      <c r="A101" s="97" t="s">
        <v>1709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collapsed="1" x14ac:dyDescent="0.2">
      <c r="A102" s="96" t="s">
        <v>1710</v>
      </c>
      <c r="B102" s="28" t="str">
        <f>"20"&amp;"."&amp;$B$776&amp;"."&amp;$B$777</f>
        <v>20.11.2023</v>
      </c>
      <c r="C102" s="88" t="s">
        <v>76</v>
      </c>
      <c r="D102" s="89">
        <f>ROUND(((D103+D104+D106+D105)/1000),5)</f>
        <v>2.2793000000000001</v>
      </c>
      <c r="E102" s="89">
        <f>ROUND(((E103+E104+E106+E105)/1000),5)</f>
        <v>2.1817899999999999</v>
      </c>
      <c r="F102" s="89">
        <f>ROUND(((F103+F104+F106+F105)/1000),5)</f>
        <v>2.11876</v>
      </c>
      <c r="G102" s="89">
        <f t="shared" ref="G102:AA102" si="57">ROUND(((G103+G104+G106+G105)/1000),5)</f>
        <v>2.11442</v>
      </c>
      <c r="H102" s="89">
        <f t="shared" si="57"/>
        <v>2.1585000000000001</v>
      </c>
      <c r="I102" s="89">
        <f t="shared" si="57"/>
        <v>2.3369</v>
      </c>
      <c r="J102" s="89">
        <f t="shared" si="57"/>
        <v>2.4471599999999998</v>
      </c>
      <c r="K102" s="89">
        <f t="shared" si="57"/>
        <v>2.73637</v>
      </c>
      <c r="L102" s="89">
        <f t="shared" si="57"/>
        <v>2.90849</v>
      </c>
      <c r="M102" s="89">
        <f t="shared" si="57"/>
        <v>2.96977</v>
      </c>
      <c r="N102" s="89">
        <f t="shared" si="57"/>
        <v>3.03078</v>
      </c>
      <c r="O102" s="89">
        <f t="shared" si="57"/>
        <v>3.0756899999999998</v>
      </c>
      <c r="P102" s="89">
        <f t="shared" si="57"/>
        <v>3.0374400000000001</v>
      </c>
      <c r="Q102" s="89">
        <f t="shared" si="57"/>
        <v>3.0583100000000001</v>
      </c>
      <c r="R102" s="89">
        <f t="shared" si="57"/>
        <v>3.0547</v>
      </c>
      <c r="S102" s="89">
        <f t="shared" si="57"/>
        <v>3.0383100000000001</v>
      </c>
      <c r="T102" s="89">
        <f t="shared" si="57"/>
        <v>3.04677</v>
      </c>
      <c r="U102" s="89">
        <f t="shared" si="57"/>
        <v>3.1913100000000001</v>
      </c>
      <c r="V102" s="89">
        <f t="shared" si="57"/>
        <v>3.1958000000000002</v>
      </c>
      <c r="W102" s="89">
        <f t="shared" si="57"/>
        <v>3.0390199999999998</v>
      </c>
      <c r="X102" s="89">
        <f t="shared" si="57"/>
        <v>2.8768799999999999</v>
      </c>
      <c r="Y102" s="89">
        <f t="shared" si="57"/>
        <v>2.78409</v>
      </c>
      <c r="Z102" s="89">
        <f t="shared" si="57"/>
        <v>2.49472</v>
      </c>
      <c r="AA102" s="89">
        <f t="shared" si="57"/>
        <v>2.3733300000000002</v>
      </c>
    </row>
    <row r="103" spans="1:27" ht="12.75" hidden="1" customHeight="1" outlineLevel="1" x14ac:dyDescent="0.2">
      <c r="A103" s="97" t="s">
        <v>1711</v>
      </c>
      <c r="B103" s="63" t="s">
        <v>242</v>
      </c>
      <c r="C103" s="43" t="s">
        <v>79</v>
      </c>
      <c r="D103" s="44">
        <v>1094.02</v>
      </c>
      <c r="E103" s="44">
        <v>996.51</v>
      </c>
      <c r="F103" s="44">
        <v>933.48</v>
      </c>
      <c r="G103" s="44">
        <v>929.14</v>
      </c>
      <c r="H103" s="44">
        <v>973.22</v>
      </c>
      <c r="I103" s="44">
        <v>1151.6199999999999</v>
      </c>
      <c r="J103" s="44">
        <v>1261.8800000000001</v>
      </c>
      <c r="K103" s="44">
        <v>1551.09</v>
      </c>
      <c r="L103" s="44">
        <v>1723.21</v>
      </c>
      <c r="M103" s="44">
        <v>1784.49</v>
      </c>
      <c r="N103" s="44">
        <v>1845.5</v>
      </c>
      <c r="O103" s="44">
        <v>1890.41</v>
      </c>
      <c r="P103" s="44">
        <v>1852.16</v>
      </c>
      <c r="Q103" s="44">
        <v>1873.03</v>
      </c>
      <c r="R103" s="44">
        <v>1869.42</v>
      </c>
      <c r="S103" s="44">
        <v>1853.03</v>
      </c>
      <c r="T103" s="44">
        <v>1861.49</v>
      </c>
      <c r="U103" s="44">
        <v>2006.03</v>
      </c>
      <c r="V103" s="44">
        <v>2010.52</v>
      </c>
      <c r="W103" s="44">
        <v>1853.74</v>
      </c>
      <c r="X103" s="44">
        <v>1691.6</v>
      </c>
      <c r="Y103" s="44">
        <v>1598.81</v>
      </c>
      <c r="Z103" s="44">
        <v>1309.44</v>
      </c>
      <c r="AA103" s="44">
        <v>1188.05</v>
      </c>
    </row>
    <row r="104" spans="1:27" ht="12.75" hidden="1" customHeight="1" outlineLevel="1" x14ac:dyDescent="0.2">
      <c r="A104" s="97" t="s">
        <v>1712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97" t="s">
        <v>1713</v>
      </c>
      <c r="B105" s="63" t="s">
        <v>83</v>
      </c>
      <c r="C105" s="43" t="s">
        <v>79</v>
      </c>
      <c r="D105" s="44">
        <v>3.63</v>
      </c>
      <c r="E105" s="44">
        <v>3.63</v>
      </c>
      <c r="F105" s="44">
        <v>3.63</v>
      </c>
      <c r="G105" s="44">
        <v>3.63</v>
      </c>
      <c r="H105" s="44">
        <v>3.63</v>
      </c>
      <c r="I105" s="44">
        <v>3.63</v>
      </c>
      <c r="J105" s="44">
        <v>3.63</v>
      </c>
      <c r="K105" s="44">
        <v>3.63</v>
      </c>
      <c r="L105" s="44">
        <v>3.63</v>
      </c>
      <c r="M105" s="44">
        <v>3.63</v>
      </c>
      <c r="N105" s="44">
        <v>3.63</v>
      </c>
      <c r="O105" s="44">
        <v>3.63</v>
      </c>
      <c r="P105" s="44">
        <v>3.63</v>
      </c>
      <c r="Q105" s="44">
        <v>3.63</v>
      </c>
      <c r="R105" s="44">
        <v>3.63</v>
      </c>
      <c r="S105" s="44">
        <v>3.63</v>
      </c>
      <c r="T105" s="44">
        <v>3.63</v>
      </c>
      <c r="U105" s="44">
        <v>3.63</v>
      </c>
      <c r="V105" s="44">
        <v>3.63</v>
      </c>
      <c r="W105" s="44">
        <v>3.63</v>
      </c>
      <c r="X105" s="44">
        <v>3.63</v>
      </c>
      <c r="Y105" s="44">
        <v>3.63</v>
      </c>
      <c r="Z105" s="44">
        <v>3.63</v>
      </c>
      <c r="AA105" s="44">
        <v>3.63</v>
      </c>
    </row>
    <row r="106" spans="1:27" ht="12.75" hidden="1" customHeight="1" outlineLevel="1" x14ac:dyDescent="0.2">
      <c r="A106" s="97" t="s">
        <v>1714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collapsed="1" x14ac:dyDescent="0.2">
      <c r="A107" s="96" t="s">
        <v>1715</v>
      </c>
      <c r="B107" s="28" t="str">
        <f>"21"&amp;"."&amp;$B$776&amp;"."&amp;$B$777</f>
        <v>21.11.2023</v>
      </c>
      <c r="C107" s="88" t="s">
        <v>76</v>
      </c>
      <c r="D107" s="89">
        <f>ROUND(((D108+D109+D111+D110)/1000),5)</f>
        <v>2.3099799999999999</v>
      </c>
      <c r="E107" s="89">
        <f>ROUND(((E108+E109+E111+E110)/1000),5)</f>
        <v>2.23658</v>
      </c>
      <c r="F107" s="89">
        <f>ROUND(((F108+F109+F111+F110)/1000),5)</f>
        <v>2.1709200000000002</v>
      </c>
      <c r="G107" s="89">
        <f t="shared" ref="G107:AA107" si="60">ROUND(((G108+G109+G111+G110)/1000),5)</f>
        <v>2.1631999999999998</v>
      </c>
      <c r="H107" s="89">
        <f t="shared" si="60"/>
        <v>2.2004100000000002</v>
      </c>
      <c r="I107" s="89">
        <f t="shared" si="60"/>
        <v>2.3297699999999999</v>
      </c>
      <c r="J107" s="89">
        <f t="shared" si="60"/>
        <v>2.4836999999999998</v>
      </c>
      <c r="K107" s="89">
        <f t="shared" si="60"/>
        <v>2.8014000000000001</v>
      </c>
      <c r="L107" s="89">
        <f t="shared" si="60"/>
        <v>2.9502899999999999</v>
      </c>
      <c r="M107" s="89">
        <f t="shared" si="60"/>
        <v>2.9819800000000001</v>
      </c>
      <c r="N107" s="89">
        <f t="shared" si="60"/>
        <v>3.1600700000000002</v>
      </c>
      <c r="O107" s="89">
        <f t="shared" si="60"/>
        <v>3.17489</v>
      </c>
      <c r="P107" s="89">
        <f t="shared" si="60"/>
        <v>3.0937600000000001</v>
      </c>
      <c r="Q107" s="89">
        <f t="shared" si="60"/>
        <v>3.12</v>
      </c>
      <c r="R107" s="89">
        <f t="shared" si="60"/>
        <v>3.1113900000000001</v>
      </c>
      <c r="S107" s="89">
        <f t="shared" si="60"/>
        <v>3.09734</v>
      </c>
      <c r="T107" s="89">
        <f t="shared" si="60"/>
        <v>3.1298599999999999</v>
      </c>
      <c r="U107" s="89">
        <f t="shared" si="60"/>
        <v>3.2092900000000002</v>
      </c>
      <c r="V107" s="89">
        <f t="shared" si="60"/>
        <v>3.1943899999999998</v>
      </c>
      <c r="W107" s="89">
        <f t="shared" si="60"/>
        <v>3.0884200000000002</v>
      </c>
      <c r="X107" s="89">
        <f t="shared" si="60"/>
        <v>2.9303400000000002</v>
      </c>
      <c r="Y107" s="89">
        <f t="shared" si="60"/>
        <v>2.8536800000000002</v>
      </c>
      <c r="Z107" s="89">
        <f t="shared" si="60"/>
        <v>2.6605300000000001</v>
      </c>
      <c r="AA107" s="89">
        <f t="shared" si="60"/>
        <v>2.427</v>
      </c>
    </row>
    <row r="108" spans="1:27" ht="12.75" hidden="1" customHeight="1" outlineLevel="1" x14ac:dyDescent="0.2">
      <c r="A108" s="97" t="s">
        <v>1716</v>
      </c>
      <c r="B108" s="63" t="s">
        <v>242</v>
      </c>
      <c r="C108" s="43" t="s">
        <v>79</v>
      </c>
      <c r="D108" s="44">
        <v>1124.7</v>
      </c>
      <c r="E108" s="44">
        <v>1051.3</v>
      </c>
      <c r="F108" s="44">
        <v>985.64</v>
      </c>
      <c r="G108" s="44">
        <v>977.92</v>
      </c>
      <c r="H108" s="44">
        <v>1015.13</v>
      </c>
      <c r="I108" s="44">
        <v>1144.49</v>
      </c>
      <c r="J108" s="44">
        <v>1298.42</v>
      </c>
      <c r="K108" s="44">
        <v>1616.12</v>
      </c>
      <c r="L108" s="44">
        <v>1765.01</v>
      </c>
      <c r="M108" s="44">
        <v>1796.7</v>
      </c>
      <c r="N108" s="44">
        <v>1974.79</v>
      </c>
      <c r="O108" s="44">
        <v>1989.61</v>
      </c>
      <c r="P108" s="44">
        <v>1908.48</v>
      </c>
      <c r="Q108" s="44">
        <v>1934.72</v>
      </c>
      <c r="R108" s="44">
        <v>1926.11</v>
      </c>
      <c r="S108" s="44">
        <v>1912.06</v>
      </c>
      <c r="T108" s="44">
        <v>1944.58</v>
      </c>
      <c r="U108" s="44">
        <v>2024.01</v>
      </c>
      <c r="V108" s="44">
        <v>2009.11</v>
      </c>
      <c r="W108" s="44">
        <v>1903.14</v>
      </c>
      <c r="X108" s="44">
        <v>1745.06</v>
      </c>
      <c r="Y108" s="44">
        <v>1668.4</v>
      </c>
      <c r="Z108" s="44">
        <v>1475.25</v>
      </c>
      <c r="AA108" s="44">
        <v>1241.72</v>
      </c>
    </row>
    <row r="109" spans="1:27" ht="12.75" hidden="1" customHeight="1" outlineLevel="1" x14ac:dyDescent="0.2">
      <c r="A109" s="97" t="s">
        <v>1717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97" t="s">
        <v>1718</v>
      </c>
      <c r="B110" s="63" t="s">
        <v>83</v>
      </c>
      <c r="C110" s="43" t="s">
        <v>79</v>
      </c>
      <c r="D110" s="44">
        <v>3.63</v>
      </c>
      <c r="E110" s="44">
        <v>3.63</v>
      </c>
      <c r="F110" s="44">
        <v>3.63</v>
      </c>
      <c r="G110" s="44">
        <v>3.63</v>
      </c>
      <c r="H110" s="44">
        <v>3.63</v>
      </c>
      <c r="I110" s="44">
        <v>3.63</v>
      </c>
      <c r="J110" s="44">
        <v>3.63</v>
      </c>
      <c r="K110" s="44">
        <v>3.63</v>
      </c>
      <c r="L110" s="44">
        <v>3.63</v>
      </c>
      <c r="M110" s="44">
        <v>3.63</v>
      </c>
      <c r="N110" s="44">
        <v>3.63</v>
      </c>
      <c r="O110" s="44">
        <v>3.63</v>
      </c>
      <c r="P110" s="44">
        <v>3.63</v>
      </c>
      <c r="Q110" s="44">
        <v>3.63</v>
      </c>
      <c r="R110" s="44">
        <v>3.63</v>
      </c>
      <c r="S110" s="44">
        <v>3.63</v>
      </c>
      <c r="T110" s="44">
        <v>3.63</v>
      </c>
      <c r="U110" s="44">
        <v>3.63</v>
      </c>
      <c r="V110" s="44">
        <v>3.63</v>
      </c>
      <c r="W110" s="44">
        <v>3.63</v>
      </c>
      <c r="X110" s="44">
        <v>3.63</v>
      </c>
      <c r="Y110" s="44">
        <v>3.63</v>
      </c>
      <c r="Z110" s="44">
        <v>3.63</v>
      </c>
      <c r="AA110" s="44">
        <v>3.63</v>
      </c>
    </row>
    <row r="111" spans="1:27" ht="12.75" hidden="1" customHeight="1" outlineLevel="1" x14ac:dyDescent="0.2">
      <c r="A111" s="97" t="s">
        <v>1719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collapsed="1" x14ac:dyDescent="0.2">
      <c r="A112" s="96" t="s">
        <v>1720</v>
      </c>
      <c r="B112" s="28" t="str">
        <f>"22"&amp;"."&amp;$B$776&amp;"."&amp;$B$777</f>
        <v>22.11.2023</v>
      </c>
      <c r="C112" s="88" t="s">
        <v>76</v>
      </c>
      <c r="D112" s="89">
        <f>ROUND(((D113+D114+D116+D115)/1000),5)</f>
        <v>2.3259799999999999</v>
      </c>
      <c r="E112" s="89">
        <f>ROUND(((E113+E114+E116+E115)/1000),5)</f>
        <v>2.24566</v>
      </c>
      <c r="F112" s="89">
        <f>ROUND(((F113+F114+F116+F115)/1000),5)</f>
        <v>2.1646700000000001</v>
      </c>
      <c r="G112" s="89">
        <f t="shared" ref="G112:AA112" si="63">ROUND(((G113+G114+G116+G115)/1000),5)</f>
        <v>2.1390699999999998</v>
      </c>
      <c r="H112" s="89">
        <f t="shared" si="63"/>
        <v>2.2149200000000002</v>
      </c>
      <c r="I112" s="89">
        <f t="shared" si="63"/>
        <v>2.3845000000000001</v>
      </c>
      <c r="J112" s="89">
        <f t="shared" si="63"/>
        <v>2.60989</v>
      </c>
      <c r="K112" s="89">
        <f t="shared" si="63"/>
        <v>2.8223400000000001</v>
      </c>
      <c r="L112" s="89">
        <f t="shared" si="63"/>
        <v>2.98813</v>
      </c>
      <c r="M112" s="89">
        <f t="shared" si="63"/>
        <v>3.00841</v>
      </c>
      <c r="N112" s="89">
        <f t="shared" si="63"/>
        <v>3.0989499999999999</v>
      </c>
      <c r="O112" s="89">
        <f t="shared" si="63"/>
        <v>3.1010300000000002</v>
      </c>
      <c r="P112" s="89">
        <f t="shared" si="63"/>
        <v>3.07321</v>
      </c>
      <c r="Q112" s="89">
        <f t="shared" si="63"/>
        <v>3.09497</v>
      </c>
      <c r="R112" s="89">
        <f t="shared" si="63"/>
        <v>3.0801799999999999</v>
      </c>
      <c r="S112" s="89">
        <f t="shared" si="63"/>
        <v>3.0676399999999999</v>
      </c>
      <c r="T112" s="89">
        <f t="shared" si="63"/>
        <v>3.1273399999999998</v>
      </c>
      <c r="U112" s="89">
        <f t="shared" si="63"/>
        <v>3.1876699999999998</v>
      </c>
      <c r="V112" s="89">
        <f t="shared" si="63"/>
        <v>3.1403099999999999</v>
      </c>
      <c r="W112" s="89">
        <f t="shared" si="63"/>
        <v>3.0539900000000002</v>
      </c>
      <c r="X112" s="89">
        <f t="shared" si="63"/>
        <v>2.97065</v>
      </c>
      <c r="Y112" s="89">
        <f t="shared" si="63"/>
        <v>2.9387400000000001</v>
      </c>
      <c r="Z112" s="89">
        <f t="shared" si="63"/>
        <v>2.6808800000000002</v>
      </c>
      <c r="AA112" s="89">
        <f t="shared" si="63"/>
        <v>2.4615</v>
      </c>
    </row>
    <row r="113" spans="1:27" ht="12.75" hidden="1" customHeight="1" outlineLevel="1" x14ac:dyDescent="0.2">
      <c r="A113" s="97" t="s">
        <v>1721</v>
      </c>
      <c r="B113" s="63" t="s">
        <v>242</v>
      </c>
      <c r="C113" s="43" t="s">
        <v>79</v>
      </c>
      <c r="D113" s="44">
        <v>1140.7</v>
      </c>
      <c r="E113" s="44">
        <v>1060.3800000000001</v>
      </c>
      <c r="F113" s="44">
        <v>979.39</v>
      </c>
      <c r="G113" s="44">
        <v>953.79</v>
      </c>
      <c r="H113" s="44">
        <v>1029.6400000000001</v>
      </c>
      <c r="I113" s="44">
        <v>1199.22</v>
      </c>
      <c r="J113" s="44">
        <v>1424.61</v>
      </c>
      <c r="K113" s="44">
        <v>1637.06</v>
      </c>
      <c r="L113" s="44">
        <v>1802.85</v>
      </c>
      <c r="M113" s="44">
        <v>1823.13</v>
      </c>
      <c r="N113" s="44">
        <v>1913.67</v>
      </c>
      <c r="O113" s="44">
        <v>1915.75</v>
      </c>
      <c r="P113" s="44">
        <v>1887.93</v>
      </c>
      <c r="Q113" s="44">
        <v>1909.69</v>
      </c>
      <c r="R113" s="44">
        <v>1894.9</v>
      </c>
      <c r="S113" s="44">
        <v>1882.36</v>
      </c>
      <c r="T113" s="44">
        <v>1942.06</v>
      </c>
      <c r="U113" s="44">
        <v>2002.39</v>
      </c>
      <c r="V113" s="44">
        <v>1955.03</v>
      </c>
      <c r="W113" s="44">
        <v>1868.71</v>
      </c>
      <c r="X113" s="44">
        <v>1785.37</v>
      </c>
      <c r="Y113" s="44">
        <v>1753.46</v>
      </c>
      <c r="Z113" s="44">
        <v>1495.6</v>
      </c>
      <c r="AA113" s="44">
        <v>1276.22</v>
      </c>
    </row>
    <row r="114" spans="1:27" ht="12.75" hidden="1" customHeight="1" outlineLevel="1" x14ac:dyDescent="0.2">
      <c r="A114" s="97" t="s">
        <v>1722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97" t="s">
        <v>1723</v>
      </c>
      <c r="B115" s="63" t="s">
        <v>83</v>
      </c>
      <c r="C115" s="43" t="s">
        <v>79</v>
      </c>
      <c r="D115" s="44">
        <v>3.63</v>
      </c>
      <c r="E115" s="44">
        <v>3.63</v>
      </c>
      <c r="F115" s="44">
        <v>3.63</v>
      </c>
      <c r="G115" s="44">
        <v>3.63</v>
      </c>
      <c r="H115" s="44">
        <v>3.63</v>
      </c>
      <c r="I115" s="44">
        <v>3.63</v>
      </c>
      <c r="J115" s="44">
        <v>3.63</v>
      </c>
      <c r="K115" s="44">
        <v>3.63</v>
      </c>
      <c r="L115" s="44">
        <v>3.63</v>
      </c>
      <c r="M115" s="44">
        <v>3.63</v>
      </c>
      <c r="N115" s="44">
        <v>3.63</v>
      </c>
      <c r="O115" s="44">
        <v>3.63</v>
      </c>
      <c r="P115" s="44">
        <v>3.63</v>
      </c>
      <c r="Q115" s="44">
        <v>3.63</v>
      </c>
      <c r="R115" s="44">
        <v>3.63</v>
      </c>
      <c r="S115" s="44">
        <v>3.63</v>
      </c>
      <c r="T115" s="44">
        <v>3.63</v>
      </c>
      <c r="U115" s="44">
        <v>3.63</v>
      </c>
      <c r="V115" s="44">
        <v>3.63</v>
      </c>
      <c r="W115" s="44">
        <v>3.63</v>
      </c>
      <c r="X115" s="44">
        <v>3.63</v>
      </c>
      <c r="Y115" s="44">
        <v>3.63</v>
      </c>
      <c r="Z115" s="44">
        <v>3.63</v>
      </c>
      <c r="AA115" s="44">
        <v>3.63</v>
      </c>
    </row>
    <row r="116" spans="1:27" ht="12.75" hidden="1" customHeight="1" outlineLevel="1" x14ac:dyDescent="0.2">
      <c r="A116" s="97" t="s">
        <v>1724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collapsed="1" x14ac:dyDescent="0.2">
      <c r="A117" s="96" t="s">
        <v>1725</v>
      </c>
      <c r="B117" s="28" t="str">
        <f>"23"&amp;"."&amp;$B$776&amp;"."&amp;$B$777</f>
        <v>23.11.2023</v>
      </c>
      <c r="C117" s="88" t="s">
        <v>76</v>
      </c>
      <c r="D117" s="89">
        <f>ROUND(((D118+D119+D121+D120)/1000),5)</f>
        <v>2.3326699999999998</v>
      </c>
      <c r="E117" s="89">
        <f>ROUND(((E118+E119+E121+E120)/1000),5)</f>
        <v>2.24743</v>
      </c>
      <c r="F117" s="89">
        <f>ROUND(((F118+F119+F121+F120)/1000),5)</f>
        <v>2.21496</v>
      </c>
      <c r="G117" s="89">
        <f t="shared" ref="G117:AA117" si="66">ROUND(((G118+G119+G121+G120)/1000),5)</f>
        <v>2.2145800000000002</v>
      </c>
      <c r="H117" s="89">
        <f t="shared" si="66"/>
        <v>2.2233000000000001</v>
      </c>
      <c r="I117" s="89">
        <f t="shared" si="66"/>
        <v>2.3767200000000002</v>
      </c>
      <c r="J117" s="89">
        <f t="shared" si="66"/>
        <v>2.5788099999999998</v>
      </c>
      <c r="K117" s="89">
        <f t="shared" si="66"/>
        <v>2.8476300000000001</v>
      </c>
      <c r="L117" s="89">
        <f t="shared" si="66"/>
        <v>2.9619200000000001</v>
      </c>
      <c r="M117" s="89">
        <f t="shared" si="66"/>
        <v>2.9788199999999998</v>
      </c>
      <c r="N117" s="89">
        <f t="shared" si="66"/>
        <v>3.0211000000000001</v>
      </c>
      <c r="O117" s="89">
        <f t="shared" si="66"/>
        <v>3.0916800000000002</v>
      </c>
      <c r="P117" s="89">
        <f t="shared" si="66"/>
        <v>3.08555</v>
      </c>
      <c r="Q117" s="89">
        <f t="shared" si="66"/>
        <v>3.1026099999999999</v>
      </c>
      <c r="R117" s="89">
        <f t="shared" si="66"/>
        <v>3.093</v>
      </c>
      <c r="S117" s="89">
        <f t="shared" si="66"/>
        <v>3.0016699999999998</v>
      </c>
      <c r="T117" s="89">
        <f t="shared" si="66"/>
        <v>3.0028899999999998</v>
      </c>
      <c r="U117" s="89">
        <f t="shared" si="66"/>
        <v>3.0668000000000002</v>
      </c>
      <c r="V117" s="89">
        <f t="shared" si="66"/>
        <v>3.1002800000000001</v>
      </c>
      <c r="W117" s="89">
        <f t="shared" si="66"/>
        <v>3.0032899999999998</v>
      </c>
      <c r="X117" s="89">
        <f t="shared" si="66"/>
        <v>2.9778500000000001</v>
      </c>
      <c r="Y117" s="89">
        <f t="shared" si="66"/>
        <v>2.9471400000000001</v>
      </c>
      <c r="Z117" s="89">
        <f t="shared" si="66"/>
        <v>2.6673499999999999</v>
      </c>
      <c r="AA117" s="89">
        <f t="shared" si="66"/>
        <v>2.42022</v>
      </c>
    </row>
    <row r="118" spans="1:27" ht="12.75" hidden="1" customHeight="1" outlineLevel="1" x14ac:dyDescent="0.2">
      <c r="A118" s="97" t="s">
        <v>1726</v>
      </c>
      <c r="B118" s="63" t="s">
        <v>242</v>
      </c>
      <c r="C118" s="43" t="s">
        <v>79</v>
      </c>
      <c r="D118" s="44">
        <v>1147.3900000000001</v>
      </c>
      <c r="E118" s="44">
        <v>1062.1500000000001</v>
      </c>
      <c r="F118" s="44">
        <v>1029.68</v>
      </c>
      <c r="G118" s="44">
        <v>1029.3</v>
      </c>
      <c r="H118" s="44">
        <v>1038.02</v>
      </c>
      <c r="I118" s="44">
        <v>1191.44</v>
      </c>
      <c r="J118" s="44">
        <v>1393.53</v>
      </c>
      <c r="K118" s="44">
        <v>1662.35</v>
      </c>
      <c r="L118" s="44">
        <v>1776.64</v>
      </c>
      <c r="M118" s="44">
        <v>1793.54</v>
      </c>
      <c r="N118" s="44">
        <v>1835.82</v>
      </c>
      <c r="O118" s="44">
        <v>1906.4</v>
      </c>
      <c r="P118" s="44">
        <v>1900.27</v>
      </c>
      <c r="Q118" s="44">
        <v>1917.33</v>
      </c>
      <c r="R118" s="44">
        <v>1907.72</v>
      </c>
      <c r="S118" s="44">
        <v>1816.39</v>
      </c>
      <c r="T118" s="44">
        <v>1817.61</v>
      </c>
      <c r="U118" s="44">
        <v>1881.52</v>
      </c>
      <c r="V118" s="44">
        <v>1915</v>
      </c>
      <c r="W118" s="44">
        <v>1818.01</v>
      </c>
      <c r="X118" s="44">
        <v>1792.57</v>
      </c>
      <c r="Y118" s="44">
        <v>1761.86</v>
      </c>
      <c r="Z118" s="44">
        <v>1482.07</v>
      </c>
      <c r="AA118" s="44">
        <v>1234.94</v>
      </c>
    </row>
    <row r="119" spans="1:27" ht="12.75" hidden="1" customHeight="1" outlineLevel="1" x14ac:dyDescent="0.2">
      <c r="A119" s="97" t="s">
        <v>1727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97" t="s">
        <v>1728</v>
      </c>
      <c r="B120" s="63" t="s">
        <v>83</v>
      </c>
      <c r="C120" s="43" t="s">
        <v>79</v>
      </c>
      <c r="D120" s="44">
        <v>3.63</v>
      </c>
      <c r="E120" s="44">
        <v>3.63</v>
      </c>
      <c r="F120" s="44">
        <v>3.63</v>
      </c>
      <c r="G120" s="44">
        <v>3.63</v>
      </c>
      <c r="H120" s="44">
        <v>3.63</v>
      </c>
      <c r="I120" s="44">
        <v>3.63</v>
      </c>
      <c r="J120" s="44">
        <v>3.63</v>
      </c>
      <c r="K120" s="44">
        <v>3.63</v>
      </c>
      <c r="L120" s="44">
        <v>3.63</v>
      </c>
      <c r="M120" s="44">
        <v>3.63</v>
      </c>
      <c r="N120" s="44">
        <v>3.63</v>
      </c>
      <c r="O120" s="44">
        <v>3.63</v>
      </c>
      <c r="P120" s="44">
        <v>3.63</v>
      </c>
      <c r="Q120" s="44">
        <v>3.63</v>
      </c>
      <c r="R120" s="44">
        <v>3.63</v>
      </c>
      <c r="S120" s="44">
        <v>3.63</v>
      </c>
      <c r="T120" s="44">
        <v>3.63</v>
      </c>
      <c r="U120" s="44">
        <v>3.63</v>
      </c>
      <c r="V120" s="44">
        <v>3.63</v>
      </c>
      <c r="W120" s="44">
        <v>3.63</v>
      </c>
      <c r="X120" s="44">
        <v>3.63</v>
      </c>
      <c r="Y120" s="44">
        <v>3.63</v>
      </c>
      <c r="Z120" s="44">
        <v>3.63</v>
      </c>
      <c r="AA120" s="44">
        <v>3.63</v>
      </c>
    </row>
    <row r="121" spans="1:27" ht="12.75" hidden="1" customHeight="1" outlineLevel="1" x14ac:dyDescent="0.2">
      <c r="A121" s="97" t="s">
        <v>1729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collapsed="1" x14ac:dyDescent="0.2">
      <c r="A122" s="96" t="s">
        <v>1730</v>
      </c>
      <c r="B122" s="28" t="str">
        <f>"24"&amp;"."&amp;$B$776&amp;"."&amp;$B$777</f>
        <v>24.11.2023</v>
      </c>
      <c r="C122" s="88" t="s">
        <v>76</v>
      </c>
      <c r="D122" s="89">
        <f>ROUND(((D123+D124+D126+D125)/1000),5)</f>
        <v>2.3031700000000002</v>
      </c>
      <c r="E122" s="89">
        <f>ROUND(((E123+E124+E126+E125)/1000),5)</f>
        <v>2.181</v>
      </c>
      <c r="F122" s="89">
        <f>ROUND(((F123+F124+F126+F125)/1000),5)</f>
        <v>2.1128300000000002</v>
      </c>
      <c r="G122" s="89">
        <f t="shared" ref="G122:AA122" si="69">ROUND(((G123+G124+G126+G125)/1000),5)</f>
        <v>1.9528300000000001</v>
      </c>
      <c r="H122" s="89">
        <f t="shared" si="69"/>
        <v>2.1124000000000001</v>
      </c>
      <c r="I122" s="89">
        <f t="shared" si="69"/>
        <v>2.3585400000000001</v>
      </c>
      <c r="J122" s="89">
        <f t="shared" si="69"/>
        <v>2.47336</v>
      </c>
      <c r="K122" s="89">
        <f t="shared" si="69"/>
        <v>2.7677100000000001</v>
      </c>
      <c r="L122" s="89">
        <f t="shared" si="69"/>
        <v>3.0080499999999999</v>
      </c>
      <c r="M122" s="89">
        <f t="shared" si="69"/>
        <v>3.0386500000000001</v>
      </c>
      <c r="N122" s="89">
        <f t="shared" si="69"/>
        <v>3.0713499999999998</v>
      </c>
      <c r="O122" s="89">
        <f t="shared" si="69"/>
        <v>3.1155900000000001</v>
      </c>
      <c r="P122" s="89">
        <f t="shared" si="69"/>
        <v>3.0895000000000001</v>
      </c>
      <c r="Q122" s="89">
        <f t="shared" si="69"/>
        <v>3.1078000000000001</v>
      </c>
      <c r="R122" s="89">
        <f t="shared" si="69"/>
        <v>3.09043</v>
      </c>
      <c r="S122" s="89">
        <f t="shared" si="69"/>
        <v>3.07281</v>
      </c>
      <c r="T122" s="89">
        <f t="shared" si="69"/>
        <v>3.0781299999999998</v>
      </c>
      <c r="U122" s="89">
        <f t="shared" si="69"/>
        <v>3.0945800000000001</v>
      </c>
      <c r="V122" s="89">
        <f t="shared" si="69"/>
        <v>3.0781399999999999</v>
      </c>
      <c r="W122" s="89">
        <f t="shared" si="69"/>
        <v>3.0959099999999999</v>
      </c>
      <c r="X122" s="89">
        <f t="shared" si="69"/>
        <v>3.0323099999999998</v>
      </c>
      <c r="Y122" s="89">
        <f t="shared" si="69"/>
        <v>2.97505</v>
      </c>
      <c r="Z122" s="89">
        <f t="shared" si="69"/>
        <v>2.7806999999999999</v>
      </c>
      <c r="AA122" s="89">
        <f t="shared" si="69"/>
        <v>2.5512299999999999</v>
      </c>
    </row>
    <row r="123" spans="1:27" ht="12.75" hidden="1" customHeight="1" outlineLevel="1" x14ac:dyDescent="0.2">
      <c r="A123" s="97" t="s">
        <v>1731</v>
      </c>
      <c r="B123" s="63" t="s">
        <v>242</v>
      </c>
      <c r="C123" s="43" t="s">
        <v>79</v>
      </c>
      <c r="D123" s="44">
        <v>1117.8900000000001</v>
      </c>
      <c r="E123" s="44">
        <v>995.72</v>
      </c>
      <c r="F123" s="44">
        <v>927.55</v>
      </c>
      <c r="G123" s="44">
        <v>767.55</v>
      </c>
      <c r="H123" s="44">
        <v>927.12</v>
      </c>
      <c r="I123" s="44">
        <v>1173.26</v>
      </c>
      <c r="J123" s="44">
        <v>1288.08</v>
      </c>
      <c r="K123" s="44">
        <v>1582.43</v>
      </c>
      <c r="L123" s="44">
        <v>1822.77</v>
      </c>
      <c r="M123" s="44">
        <v>1853.37</v>
      </c>
      <c r="N123" s="44">
        <v>1886.07</v>
      </c>
      <c r="O123" s="44">
        <v>1930.31</v>
      </c>
      <c r="P123" s="44">
        <v>1904.22</v>
      </c>
      <c r="Q123" s="44">
        <v>1922.52</v>
      </c>
      <c r="R123" s="44">
        <v>1905.15</v>
      </c>
      <c r="S123" s="44">
        <v>1887.53</v>
      </c>
      <c r="T123" s="44">
        <v>1892.85</v>
      </c>
      <c r="U123" s="44">
        <v>1909.3</v>
      </c>
      <c r="V123" s="44">
        <v>1892.86</v>
      </c>
      <c r="W123" s="44">
        <v>1910.63</v>
      </c>
      <c r="X123" s="44">
        <v>1847.03</v>
      </c>
      <c r="Y123" s="44">
        <v>1789.77</v>
      </c>
      <c r="Z123" s="44">
        <v>1595.42</v>
      </c>
      <c r="AA123" s="44">
        <v>1365.95</v>
      </c>
    </row>
    <row r="124" spans="1:27" ht="12.75" hidden="1" customHeight="1" outlineLevel="1" x14ac:dyDescent="0.2">
      <c r="A124" s="97" t="s">
        <v>1732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97" t="s">
        <v>1733</v>
      </c>
      <c r="B125" s="63" t="s">
        <v>83</v>
      </c>
      <c r="C125" s="43" t="s">
        <v>79</v>
      </c>
      <c r="D125" s="44">
        <v>3.63</v>
      </c>
      <c r="E125" s="44">
        <v>3.63</v>
      </c>
      <c r="F125" s="44">
        <v>3.63</v>
      </c>
      <c r="G125" s="44">
        <v>3.63</v>
      </c>
      <c r="H125" s="44">
        <v>3.63</v>
      </c>
      <c r="I125" s="44">
        <v>3.63</v>
      </c>
      <c r="J125" s="44">
        <v>3.63</v>
      </c>
      <c r="K125" s="44">
        <v>3.63</v>
      </c>
      <c r="L125" s="44">
        <v>3.63</v>
      </c>
      <c r="M125" s="44">
        <v>3.63</v>
      </c>
      <c r="N125" s="44">
        <v>3.63</v>
      </c>
      <c r="O125" s="44">
        <v>3.63</v>
      </c>
      <c r="P125" s="44">
        <v>3.63</v>
      </c>
      <c r="Q125" s="44">
        <v>3.63</v>
      </c>
      <c r="R125" s="44">
        <v>3.63</v>
      </c>
      <c r="S125" s="44">
        <v>3.63</v>
      </c>
      <c r="T125" s="44">
        <v>3.63</v>
      </c>
      <c r="U125" s="44">
        <v>3.63</v>
      </c>
      <c r="V125" s="44">
        <v>3.63</v>
      </c>
      <c r="W125" s="44">
        <v>3.63</v>
      </c>
      <c r="X125" s="44">
        <v>3.63</v>
      </c>
      <c r="Y125" s="44">
        <v>3.63</v>
      </c>
      <c r="Z125" s="44">
        <v>3.63</v>
      </c>
      <c r="AA125" s="44">
        <v>3.63</v>
      </c>
    </row>
    <row r="126" spans="1:27" ht="12.75" hidden="1" customHeight="1" outlineLevel="1" x14ac:dyDescent="0.2">
      <c r="A126" s="97" t="s">
        <v>1734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collapsed="1" x14ac:dyDescent="0.2">
      <c r="A127" s="96" t="s">
        <v>1735</v>
      </c>
      <c r="B127" s="28" t="str">
        <f>"25"&amp;"."&amp;$B$776&amp;"."&amp;$B$777</f>
        <v>25.11.2023</v>
      </c>
      <c r="C127" s="88" t="s">
        <v>76</v>
      </c>
      <c r="D127" s="89">
        <f>ROUND(((D128+D129+D131+D130)/1000),5)</f>
        <v>2.4136799999999998</v>
      </c>
      <c r="E127" s="89">
        <f>ROUND(((E128+E129+E131+E130)/1000),5)</f>
        <v>2.37541</v>
      </c>
      <c r="F127" s="89">
        <f>ROUND(((F128+F129+F131+F130)/1000),5)</f>
        <v>2.3202699999999998</v>
      </c>
      <c r="G127" s="89">
        <f t="shared" ref="G127:AA127" si="72">ROUND(((G128+G129+G131+G130)/1000),5)</f>
        <v>2.3174999999999999</v>
      </c>
      <c r="H127" s="89">
        <f t="shared" si="72"/>
        <v>2.34714</v>
      </c>
      <c r="I127" s="89">
        <f t="shared" si="72"/>
        <v>2.41873</v>
      </c>
      <c r="J127" s="89">
        <f t="shared" si="72"/>
        <v>2.4544600000000001</v>
      </c>
      <c r="K127" s="89">
        <f t="shared" si="72"/>
        <v>2.67252</v>
      </c>
      <c r="L127" s="89">
        <f t="shared" si="72"/>
        <v>2.82681</v>
      </c>
      <c r="M127" s="89">
        <f t="shared" si="72"/>
        <v>3.0024199999999999</v>
      </c>
      <c r="N127" s="89">
        <f t="shared" si="72"/>
        <v>3.0678999999999998</v>
      </c>
      <c r="O127" s="89">
        <f t="shared" si="72"/>
        <v>3.0936900000000001</v>
      </c>
      <c r="P127" s="89">
        <f t="shared" si="72"/>
        <v>3.0941100000000001</v>
      </c>
      <c r="Q127" s="89">
        <f t="shared" si="72"/>
        <v>3.0689199999999999</v>
      </c>
      <c r="R127" s="89">
        <f t="shared" si="72"/>
        <v>3.0664799999999999</v>
      </c>
      <c r="S127" s="89">
        <f t="shared" si="72"/>
        <v>3.0702099999999999</v>
      </c>
      <c r="T127" s="89">
        <f t="shared" si="72"/>
        <v>3.09456</v>
      </c>
      <c r="U127" s="89">
        <f t="shared" si="72"/>
        <v>3.1063200000000002</v>
      </c>
      <c r="V127" s="89">
        <f t="shared" si="72"/>
        <v>3.1021299999999998</v>
      </c>
      <c r="W127" s="89">
        <f t="shared" si="72"/>
        <v>3.0149900000000001</v>
      </c>
      <c r="X127" s="89">
        <f t="shared" si="72"/>
        <v>3.0192700000000001</v>
      </c>
      <c r="Y127" s="89">
        <f t="shared" si="72"/>
        <v>2.9027400000000001</v>
      </c>
      <c r="Z127" s="89">
        <f t="shared" si="72"/>
        <v>2.6829299999999998</v>
      </c>
      <c r="AA127" s="89">
        <f t="shared" si="72"/>
        <v>2.5617999999999999</v>
      </c>
    </row>
    <row r="128" spans="1:27" ht="12.75" hidden="1" customHeight="1" outlineLevel="1" x14ac:dyDescent="0.2">
      <c r="A128" s="97" t="s">
        <v>1736</v>
      </c>
      <c r="B128" s="63" t="s">
        <v>242</v>
      </c>
      <c r="C128" s="43" t="s">
        <v>79</v>
      </c>
      <c r="D128" s="44">
        <v>1228.4000000000001</v>
      </c>
      <c r="E128" s="44">
        <v>1190.1300000000001</v>
      </c>
      <c r="F128" s="44">
        <v>1134.99</v>
      </c>
      <c r="G128" s="44">
        <v>1132.22</v>
      </c>
      <c r="H128" s="44">
        <v>1161.8599999999999</v>
      </c>
      <c r="I128" s="44">
        <v>1233.45</v>
      </c>
      <c r="J128" s="44">
        <v>1269.18</v>
      </c>
      <c r="K128" s="44">
        <v>1487.24</v>
      </c>
      <c r="L128" s="44">
        <v>1641.53</v>
      </c>
      <c r="M128" s="44">
        <v>1817.14</v>
      </c>
      <c r="N128" s="44">
        <v>1882.62</v>
      </c>
      <c r="O128" s="44">
        <v>1908.41</v>
      </c>
      <c r="P128" s="44">
        <v>1908.83</v>
      </c>
      <c r="Q128" s="44">
        <v>1883.64</v>
      </c>
      <c r="R128" s="44">
        <v>1881.2</v>
      </c>
      <c r="S128" s="44">
        <v>1884.93</v>
      </c>
      <c r="T128" s="44">
        <v>1909.28</v>
      </c>
      <c r="U128" s="44">
        <v>1921.04</v>
      </c>
      <c r="V128" s="44">
        <v>1916.85</v>
      </c>
      <c r="W128" s="44">
        <v>1829.71</v>
      </c>
      <c r="X128" s="44">
        <v>1833.99</v>
      </c>
      <c r="Y128" s="44">
        <v>1717.46</v>
      </c>
      <c r="Z128" s="44">
        <v>1497.65</v>
      </c>
      <c r="AA128" s="44">
        <v>1376.52</v>
      </c>
    </row>
    <row r="129" spans="1:27" ht="12.75" hidden="1" customHeight="1" outlineLevel="1" x14ac:dyDescent="0.2">
      <c r="A129" s="97" t="s">
        <v>1737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97" t="s">
        <v>1738</v>
      </c>
      <c r="B130" s="63" t="s">
        <v>83</v>
      </c>
      <c r="C130" s="43" t="s">
        <v>79</v>
      </c>
      <c r="D130" s="44">
        <v>3.63</v>
      </c>
      <c r="E130" s="44">
        <v>3.63</v>
      </c>
      <c r="F130" s="44">
        <v>3.63</v>
      </c>
      <c r="G130" s="44">
        <v>3.63</v>
      </c>
      <c r="H130" s="44">
        <v>3.63</v>
      </c>
      <c r="I130" s="44">
        <v>3.63</v>
      </c>
      <c r="J130" s="44">
        <v>3.63</v>
      </c>
      <c r="K130" s="44">
        <v>3.63</v>
      </c>
      <c r="L130" s="44">
        <v>3.63</v>
      </c>
      <c r="M130" s="44">
        <v>3.63</v>
      </c>
      <c r="N130" s="44">
        <v>3.63</v>
      </c>
      <c r="O130" s="44">
        <v>3.63</v>
      </c>
      <c r="P130" s="44">
        <v>3.63</v>
      </c>
      <c r="Q130" s="44">
        <v>3.63</v>
      </c>
      <c r="R130" s="44">
        <v>3.63</v>
      </c>
      <c r="S130" s="44">
        <v>3.63</v>
      </c>
      <c r="T130" s="44">
        <v>3.63</v>
      </c>
      <c r="U130" s="44">
        <v>3.63</v>
      </c>
      <c r="V130" s="44">
        <v>3.63</v>
      </c>
      <c r="W130" s="44">
        <v>3.63</v>
      </c>
      <c r="X130" s="44">
        <v>3.63</v>
      </c>
      <c r="Y130" s="44">
        <v>3.63</v>
      </c>
      <c r="Z130" s="44">
        <v>3.63</v>
      </c>
      <c r="AA130" s="44">
        <v>3.63</v>
      </c>
    </row>
    <row r="131" spans="1:27" ht="12.75" hidden="1" customHeight="1" outlineLevel="1" x14ac:dyDescent="0.2">
      <c r="A131" s="97" t="s">
        <v>1739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collapsed="1" x14ac:dyDescent="0.2">
      <c r="A132" s="96" t="s">
        <v>1740</v>
      </c>
      <c r="B132" s="28" t="str">
        <f>"26"&amp;"."&amp;$B$776&amp;"."&amp;$B$777</f>
        <v>26.11.2023</v>
      </c>
      <c r="C132" s="88" t="s">
        <v>76</v>
      </c>
      <c r="D132" s="89">
        <f>ROUND(((D133+D134+D136+D135)/1000),5)</f>
        <v>2.4150299999999998</v>
      </c>
      <c r="E132" s="89">
        <f>ROUND(((E133+E134+E136+E135)/1000),5)</f>
        <v>2.34104</v>
      </c>
      <c r="F132" s="89">
        <f>ROUND(((F133+F134+F136+F135)/1000),5)</f>
        <v>2.2941799999999999</v>
      </c>
      <c r="G132" s="89">
        <f t="shared" ref="G132:AA132" si="75">ROUND(((G133+G134+G136+G135)/1000),5)</f>
        <v>2.26492</v>
      </c>
      <c r="H132" s="89">
        <f t="shared" si="75"/>
        <v>2.2776999999999998</v>
      </c>
      <c r="I132" s="89">
        <f t="shared" si="75"/>
        <v>2.3423799999999999</v>
      </c>
      <c r="J132" s="89">
        <f t="shared" si="75"/>
        <v>2.3962699999999999</v>
      </c>
      <c r="K132" s="89">
        <f t="shared" si="75"/>
        <v>2.4458199999999999</v>
      </c>
      <c r="L132" s="89">
        <f t="shared" si="75"/>
        <v>2.70018</v>
      </c>
      <c r="M132" s="89">
        <f t="shared" si="75"/>
        <v>2.83954</v>
      </c>
      <c r="N132" s="89">
        <f t="shared" si="75"/>
        <v>2.9089700000000001</v>
      </c>
      <c r="O132" s="89">
        <f t="shared" si="75"/>
        <v>2.9855700000000001</v>
      </c>
      <c r="P132" s="89">
        <f t="shared" si="75"/>
        <v>3.0032399999999999</v>
      </c>
      <c r="Q132" s="89">
        <f t="shared" si="75"/>
        <v>3.0091199999999998</v>
      </c>
      <c r="R132" s="89">
        <f t="shared" si="75"/>
        <v>2.9377200000000001</v>
      </c>
      <c r="S132" s="89">
        <f t="shared" si="75"/>
        <v>2.9724300000000001</v>
      </c>
      <c r="T132" s="89">
        <f t="shared" si="75"/>
        <v>2.9900899999999999</v>
      </c>
      <c r="U132" s="89">
        <f t="shared" si="75"/>
        <v>3.2057500000000001</v>
      </c>
      <c r="V132" s="89">
        <f t="shared" si="75"/>
        <v>3.2256</v>
      </c>
      <c r="W132" s="89">
        <f t="shared" si="75"/>
        <v>3.1053500000000001</v>
      </c>
      <c r="X132" s="89">
        <f t="shared" si="75"/>
        <v>3.1266600000000002</v>
      </c>
      <c r="Y132" s="89">
        <f t="shared" si="75"/>
        <v>2.8633700000000002</v>
      </c>
      <c r="Z132" s="89">
        <f t="shared" si="75"/>
        <v>2.6376300000000001</v>
      </c>
      <c r="AA132" s="89">
        <f t="shared" si="75"/>
        <v>2.4403999999999999</v>
      </c>
    </row>
    <row r="133" spans="1:27" ht="12.75" hidden="1" customHeight="1" outlineLevel="1" x14ac:dyDescent="0.2">
      <c r="A133" s="97" t="s">
        <v>1741</v>
      </c>
      <c r="B133" s="63" t="s">
        <v>242</v>
      </c>
      <c r="C133" s="43" t="s">
        <v>79</v>
      </c>
      <c r="D133" s="44">
        <v>1229.75</v>
      </c>
      <c r="E133" s="44">
        <v>1155.76</v>
      </c>
      <c r="F133" s="44">
        <v>1108.9000000000001</v>
      </c>
      <c r="G133" s="44">
        <v>1079.6400000000001</v>
      </c>
      <c r="H133" s="44">
        <v>1092.42</v>
      </c>
      <c r="I133" s="44">
        <v>1157.0999999999999</v>
      </c>
      <c r="J133" s="44">
        <v>1210.99</v>
      </c>
      <c r="K133" s="44">
        <v>1260.54</v>
      </c>
      <c r="L133" s="44">
        <v>1514.9</v>
      </c>
      <c r="M133" s="44">
        <v>1654.26</v>
      </c>
      <c r="N133" s="44">
        <v>1723.69</v>
      </c>
      <c r="O133" s="44">
        <v>1800.29</v>
      </c>
      <c r="P133" s="44">
        <v>1817.96</v>
      </c>
      <c r="Q133" s="44">
        <v>1823.84</v>
      </c>
      <c r="R133" s="44">
        <v>1752.44</v>
      </c>
      <c r="S133" s="44">
        <v>1787.15</v>
      </c>
      <c r="T133" s="44">
        <v>1804.81</v>
      </c>
      <c r="U133" s="44">
        <v>2020.47</v>
      </c>
      <c r="V133" s="44">
        <v>2040.32</v>
      </c>
      <c r="W133" s="44">
        <v>1920.07</v>
      </c>
      <c r="X133" s="44">
        <v>1941.38</v>
      </c>
      <c r="Y133" s="44">
        <v>1678.09</v>
      </c>
      <c r="Z133" s="44">
        <v>1452.35</v>
      </c>
      <c r="AA133" s="44">
        <v>1255.1199999999999</v>
      </c>
    </row>
    <row r="134" spans="1:27" ht="12.75" hidden="1" customHeight="1" outlineLevel="1" x14ac:dyDescent="0.2">
      <c r="A134" s="97" t="s">
        <v>1742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97" t="s">
        <v>1743</v>
      </c>
      <c r="B135" s="63" t="s">
        <v>83</v>
      </c>
      <c r="C135" s="43" t="s">
        <v>79</v>
      </c>
      <c r="D135" s="44">
        <v>3.63</v>
      </c>
      <c r="E135" s="44">
        <v>3.63</v>
      </c>
      <c r="F135" s="44">
        <v>3.63</v>
      </c>
      <c r="G135" s="44">
        <v>3.63</v>
      </c>
      <c r="H135" s="44">
        <v>3.63</v>
      </c>
      <c r="I135" s="44">
        <v>3.63</v>
      </c>
      <c r="J135" s="44">
        <v>3.63</v>
      </c>
      <c r="K135" s="44">
        <v>3.63</v>
      </c>
      <c r="L135" s="44">
        <v>3.63</v>
      </c>
      <c r="M135" s="44">
        <v>3.63</v>
      </c>
      <c r="N135" s="44">
        <v>3.63</v>
      </c>
      <c r="O135" s="44">
        <v>3.63</v>
      </c>
      <c r="P135" s="44">
        <v>3.63</v>
      </c>
      <c r="Q135" s="44">
        <v>3.63</v>
      </c>
      <c r="R135" s="44">
        <v>3.63</v>
      </c>
      <c r="S135" s="44">
        <v>3.63</v>
      </c>
      <c r="T135" s="44">
        <v>3.63</v>
      </c>
      <c r="U135" s="44">
        <v>3.63</v>
      </c>
      <c r="V135" s="44">
        <v>3.63</v>
      </c>
      <c r="W135" s="44">
        <v>3.63</v>
      </c>
      <c r="X135" s="44">
        <v>3.63</v>
      </c>
      <c r="Y135" s="44">
        <v>3.63</v>
      </c>
      <c r="Z135" s="44">
        <v>3.63</v>
      </c>
      <c r="AA135" s="44">
        <v>3.63</v>
      </c>
    </row>
    <row r="136" spans="1:27" ht="12.75" hidden="1" customHeight="1" outlineLevel="1" x14ac:dyDescent="0.2">
      <c r="A136" s="97" t="s">
        <v>1744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collapsed="1" x14ac:dyDescent="0.2">
      <c r="A137" s="96" t="s">
        <v>1745</v>
      </c>
      <c r="B137" s="28" t="str">
        <f>"27"&amp;"."&amp;$B$776&amp;"."&amp;$B$777</f>
        <v>27.11.2023</v>
      </c>
      <c r="C137" s="88" t="s">
        <v>76</v>
      </c>
      <c r="D137" s="89">
        <f>ROUND(((D138+D139+D141+D140)/1000),5)</f>
        <v>2.2640099999999999</v>
      </c>
      <c r="E137" s="89">
        <f>ROUND(((E138+E139+E141+E140)/1000),5)</f>
        <v>2.2016499999999999</v>
      </c>
      <c r="F137" s="89">
        <f>ROUND(((F138+F139+F141+F140)/1000),5)</f>
        <v>2.1310699999999998</v>
      </c>
      <c r="G137" s="89">
        <f t="shared" ref="G137:AA137" si="78">ROUND(((G138+G139+G141+G140)/1000),5)</f>
        <v>2.1188500000000001</v>
      </c>
      <c r="H137" s="89">
        <f t="shared" si="78"/>
        <v>2.1661999999999999</v>
      </c>
      <c r="I137" s="89">
        <f t="shared" si="78"/>
        <v>2.3156699999999999</v>
      </c>
      <c r="J137" s="89">
        <f t="shared" si="78"/>
        <v>2.4315799999999999</v>
      </c>
      <c r="K137" s="89">
        <f t="shared" si="78"/>
        <v>2.7550699999999999</v>
      </c>
      <c r="L137" s="89">
        <f t="shared" si="78"/>
        <v>2.9699900000000001</v>
      </c>
      <c r="M137" s="89">
        <f t="shared" si="78"/>
        <v>2.9918999999999998</v>
      </c>
      <c r="N137" s="89">
        <f t="shared" si="78"/>
        <v>3.0725899999999999</v>
      </c>
      <c r="O137" s="89">
        <f t="shared" si="78"/>
        <v>3.1262300000000001</v>
      </c>
      <c r="P137" s="89">
        <f t="shared" si="78"/>
        <v>3.09483</v>
      </c>
      <c r="Q137" s="89">
        <f t="shared" si="78"/>
        <v>3.1242100000000002</v>
      </c>
      <c r="R137" s="89">
        <f t="shared" si="78"/>
        <v>3.12317</v>
      </c>
      <c r="S137" s="89">
        <f t="shared" si="78"/>
        <v>3.0653000000000001</v>
      </c>
      <c r="T137" s="89">
        <f t="shared" si="78"/>
        <v>3.05247</v>
      </c>
      <c r="U137" s="89">
        <f t="shared" si="78"/>
        <v>3.0496400000000001</v>
      </c>
      <c r="V137" s="89">
        <f t="shared" si="78"/>
        <v>3.0311499999999998</v>
      </c>
      <c r="W137" s="89">
        <f t="shared" si="78"/>
        <v>3.04169</v>
      </c>
      <c r="X137" s="89">
        <f t="shared" si="78"/>
        <v>2.9359600000000001</v>
      </c>
      <c r="Y137" s="89">
        <f t="shared" si="78"/>
        <v>2.7263199999999999</v>
      </c>
      <c r="Z137" s="89">
        <f t="shared" si="78"/>
        <v>2.4905599999999999</v>
      </c>
      <c r="AA137" s="89">
        <f t="shared" si="78"/>
        <v>2.3867400000000001</v>
      </c>
    </row>
    <row r="138" spans="1:27" ht="12.75" hidden="1" customHeight="1" outlineLevel="1" x14ac:dyDescent="0.2">
      <c r="A138" s="97" t="s">
        <v>1746</v>
      </c>
      <c r="B138" s="63" t="s">
        <v>242</v>
      </c>
      <c r="C138" s="43" t="s">
        <v>79</v>
      </c>
      <c r="D138" s="44">
        <v>1078.73</v>
      </c>
      <c r="E138" s="44">
        <v>1016.37</v>
      </c>
      <c r="F138" s="44">
        <v>945.79</v>
      </c>
      <c r="G138" s="44">
        <v>933.57</v>
      </c>
      <c r="H138" s="44">
        <v>980.92</v>
      </c>
      <c r="I138" s="44">
        <v>1130.3900000000001</v>
      </c>
      <c r="J138" s="44">
        <v>1246.3</v>
      </c>
      <c r="K138" s="44">
        <v>1569.79</v>
      </c>
      <c r="L138" s="44">
        <v>1784.71</v>
      </c>
      <c r="M138" s="44">
        <v>1806.62</v>
      </c>
      <c r="N138" s="44">
        <v>1887.31</v>
      </c>
      <c r="O138" s="44">
        <v>1940.95</v>
      </c>
      <c r="P138" s="44">
        <v>1909.55</v>
      </c>
      <c r="Q138" s="44">
        <v>1938.93</v>
      </c>
      <c r="R138" s="44">
        <v>1937.89</v>
      </c>
      <c r="S138" s="44">
        <v>1880.02</v>
      </c>
      <c r="T138" s="44">
        <v>1867.19</v>
      </c>
      <c r="U138" s="44">
        <v>1864.36</v>
      </c>
      <c r="V138" s="44">
        <v>1845.87</v>
      </c>
      <c r="W138" s="44">
        <v>1856.41</v>
      </c>
      <c r="X138" s="44">
        <v>1750.68</v>
      </c>
      <c r="Y138" s="44">
        <v>1541.04</v>
      </c>
      <c r="Z138" s="44">
        <v>1305.28</v>
      </c>
      <c r="AA138" s="44">
        <v>1201.46</v>
      </c>
    </row>
    <row r="139" spans="1:27" ht="12.75" hidden="1" customHeight="1" outlineLevel="1" x14ac:dyDescent="0.2">
      <c r="A139" s="97" t="s">
        <v>1747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97" t="s">
        <v>1748</v>
      </c>
      <c r="B140" s="63" t="s">
        <v>83</v>
      </c>
      <c r="C140" s="43" t="s">
        <v>79</v>
      </c>
      <c r="D140" s="44">
        <v>3.63</v>
      </c>
      <c r="E140" s="44">
        <v>3.63</v>
      </c>
      <c r="F140" s="44">
        <v>3.63</v>
      </c>
      <c r="G140" s="44">
        <v>3.63</v>
      </c>
      <c r="H140" s="44">
        <v>3.63</v>
      </c>
      <c r="I140" s="44">
        <v>3.63</v>
      </c>
      <c r="J140" s="44">
        <v>3.63</v>
      </c>
      <c r="K140" s="44">
        <v>3.63</v>
      </c>
      <c r="L140" s="44">
        <v>3.63</v>
      </c>
      <c r="M140" s="44">
        <v>3.63</v>
      </c>
      <c r="N140" s="44">
        <v>3.63</v>
      </c>
      <c r="O140" s="44">
        <v>3.63</v>
      </c>
      <c r="P140" s="44">
        <v>3.63</v>
      </c>
      <c r="Q140" s="44">
        <v>3.63</v>
      </c>
      <c r="R140" s="44">
        <v>3.63</v>
      </c>
      <c r="S140" s="44">
        <v>3.63</v>
      </c>
      <c r="T140" s="44">
        <v>3.63</v>
      </c>
      <c r="U140" s="44">
        <v>3.63</v>
      </c>
      <c r="V140" s="44">
        <v>3.63</v>
      </c>
      <c r="W140" s="44">
        <v>3.63</v>
      </c>
      <c r="X140" s="44">
        <v>3.63</v>
      </c>
      <c r="Y140" s="44">
        <v>3.63</v>
      </c>
      <c r="Z140" s="44">
        <v>3.63</v>
      </c>
      <c r="AA140" s="44">
        <v>3.63</v>
      </c>
    </row>
    <row r="141" spans="1:27" ht="12.75" hidden="1" customHeight="1" outlineLevel="1" x14ac:dyDescent="0.2">
      <c r="A141" s="97" t="s">
        <v>1749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collapsed="1" x14ac:dyDescent="0.2">
      <c r="A142" s="96" t="s">
        <v>1750</v>
      </c>
      <c r="B142" s="28" t="str">
        <f>"28"&amp;"."&amp;$B$776&amp;"."&amp;$B$777</f>
        <v>28.11.2023</v>
      </c>
      <c r="C142" s="88" t="s">
        <v>76</v>
      </c>
      <c r="D142" s="89">
        <f>ROUND(((D143+D144+D146+D145)/1000),5)</f>
        <v>2.3212000000000002</v>
      </c>
      <c r="E142" s="89">
        <f>ROUND(((E143+E144+E146+E145)/1000),5)</f>
        <v>2.2274600000000002</v>
      </c>
      <c r="F142" s="89">
        <f>ROUND(((F143+F144+F146+F145)/1000),5)</f>
        <v>2.1579100000000002</v>
      </c>
      <c r="G142" s="89">
        <f t="shared" ref="G142:AA142" si="81">ROUND(((G143+G144+G146+G145)/1000),5)</f>
        <v>2.1606000000000001</v>
      </c>
      <c r="H142" s="89">
        <f t="shared" si="81"/>
        <v>2.2136900000000002</v>
      </c>
      <c r="I142" s="89">
        <f t="shared" si="81"/>
        <v>2.3791699999999998</v>
      </c>
      <c r="J142" s="89">
        <f t="shared" si="81"/>
        <v>2.57429</v>
      </c>
      <c r="K142" s="89">
        <f t="shared" si="81"/>
        <v>2.75481</v>
      </c>
      <c r="L142" s="89">
        <f t="shared" si="81"/>
        <v>3.05158</v>
      </c>
      <c r="M142" s="89">
        <f t="shared" si="81"/>
        <v>3.0856699999999999</v>
      </c>
      <c r="N142" s="89">
        <f t="shared" si="81"/>
        <v>3.0917500000000002</v>
      </c>
      <c r="O142" s="89">
        <f t="shared" si="81"/>
        <v>3.1010900000000001</v>
      </c>
      <c r="P142" s="89">
        <f t="shared" si="81"/>
        <v>3.0950799999999998</v>
      </c>
      <c r="Q142" s="89">
        <f t="shared" si="81"/>
        <v>3.0924700000000001</v>
      </c>
      <c r="R142" s="89">
        <f t="shared" si="81"/>
        <v>3.09335</v>
      </c>
      <c r="S142" s="89">
        <f t="shared" si="81"/>
        <v>3.09077</v>
      </c>
      <c r="T142" s="89">
        <f t="shared" si="81"/>
        <v>3.0984600000000002</v>
      </c>
      <c r="U142" s="89">
        <f t="shared" si="81"/>
        <v>3.10684</v>
      </c>
      <c r="V142" s="89">
        <f t="shared" si="81"/>
        <v>3.1009600000000002</v>
      </c>
      <c r="W142" s="89">
        <f t="shared" si="81"/>
        <v>3.0920399999999999</v>
      </c>
      <c r="X142" s="89">
        <f t="shared" si="81"/>
        <v>2.9820899999999999</v>
      </c>
      <c r="Y142" s="89">
        <f t="shared" si="81"/>
        <v>2.77955</v>
      </c>
      <c r="Z142" s="89">
        <f t="shared" si="81"/>
        <v>2.4988899999999998</v>
      </c>
      <c r="AA142" s="89">
        <f t="shared" si="81"/>
        <v>2.3945599999999998</v>
      </c>
    </row>
    <row r="143" spans="1:27" ht="12.75" hidden="1" customHeight="1" outlineLevel="1" x14ac:dyDescent="0.2">
      <c r="A143" s="97" t="s">
        <v>1751</v>
      </c>
      <c r="B143" s="63" t="s">
        <v>242</v>
      </c>
      <c r="C143" s="43" t="s">
        <v>79</v>
      </c>
      <c r="D143" s="44">
        <v>1135.92</v>
      </c>
      <c r="E143" s="44">
        <v>1042.18</v>
      </c>
      <c r="F143" s="44">
        <v>972.63</v>
      </c>
      <c r="G143" s="44">
        <v>975.32</v>
      </c>
      <c r="H143" s="44">
        <v>1028.4100000000001</v>
      </c>
      <c r="I143" s="44">
        <v>1193.8900000000001</v>
      </c>
      <c r="J143" s="44">
        <v>1389.01</v>
      </c>
      <c r="K143" s="44">
        <v>1569.53</v>
      </c>
      <c r="L143" s="44">
        <v>1866.3</v>
      </c>
      <c r="M143" s="44">
        <v>1900.39</v>
      </c>
      <c r="N143" s="44">
        <v>1906.47</v>
      </c>
      <c r="O143" s="44">
        <v>1915.81</v>
      </c>
      <c r="P143" s="44">
        <v>1909.8</v>
      </c>
      <c r="Q143" s="44">
        <v>1907.19</v>
      </c>
      <c r="R143" s="44">
        <v>1908.07</v>
      </c>
      <c r="S143" s="44">
        <v>1905.49</v>
      </c>
      <c r="T143" s="44">
        <v>1913.18</v>
      </c>
      <c r="U143" s="44">
        <v>1921.56</v>
      </c>
      <c r="V143" s="44">
        <v>1915.68</v>
      </c>
      <c r="W143" s="44">
        <v>1906.76</v>
      </c>
      <c r="X143" s="44">
        <v>1796.81</v>
      </c>
      <c r="Y143" s="44">
        <v>1594.27</v>
      </c>
      <c r="Z143" s="44">
        <v>1313.61</v>
      </c>
      <c r="AA143" s="44">
        <v>1209.28</v>
      </c>
    </row>
    <row r="144" spans="1:27" ht="12.75" hidden="1" customHeight="1" outlineLevel="1" x14ac:dyDescent="0.2">
      <c r="A144" s="97" t="s">
        <v>1752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97" t="s">
        <v>1753</v>
      </c>
      <c r="B145" s="63" t="s">
        <v>83</v>
      </c>
      <c r="C145" s="43" t="s">
        <v>79</v>
      </c>
      <c r="D145" s="44">
        <v>3.63</v>
      </c>
      <c r="E145" s="44">
        <v>3.63</v>
      </c>
      <c r="F145" s="44">
        <v>3.63</v>
      </c>
      <c r="G145" s="44">
        <v>3.63</v>
      </c>
      <c r="H145" s="44">
        <v>3.63</v>
      </c>
      <c r="I145" s="44">
        <v>3.63</v>
      </c>
      <c r="J145" s="44">
        <v>3.63</v>
      </c>
      <c r="K145" s="44">
        <v>3.63</v>
      </c>
      <c r="L145" s="44">
        <v>3.63</v>
      </c>
      <c r="M145" s="44">
        <v>3.63</v>
      </c>
      <c r="N145" s="44">
        <v>3.63</v>
      </c>
      <c r="O145" s="44">
        <v>3.63</v>
      </c>
      <c r="P145" s="44">
        <v>3.63</v>
      </c>
      <c r="Q145" s="44">
        <v>3.63</v>
      </c>
      <c r="R145" s="44">
        <v>3.63</v>
      </c>
      <c r="S145" s="44">
        <v>3.63</v>
      </c>
      <c r="T145" s="44">
        <v>3.63</v>
      </c>
      <c r="U145" s="44">
        <v>3.63</v>
      </c>
      <c r="V145" s="44">
        <v>3.63</v>
      </c>
      <c r="W145" s="44">
        <v>3.63</v>
      </c>
      <c r="X145" s="44">
        <v>3.63</v>
      </c>
      <c r="Y145" s="44">
        <v>3.63</v>
      </c>
      <c r="Z145" s="44">
        <v>3.63</v>
      </c>
      <c r="AA145" s="44">
        <v>3.63</v>
      </c>
    </row>
    <row r="146" spans="1:27" ht="12.75" hidden="1" customHeight="1" outlineLevel="1" x14ac:dyDescent="0.2">
      <c r="A146" s="97" t="s">
        <v>1754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collapsed="1" x14ac:dyDescent="0.2">
      <c r="A147" s="96" t="s">
        <v>1755</v>
      </c>
      <c r="B147" s="28" t="str">
        <f>"29"&amp;"."&amp;$B$776&amp;"."&amp;$B$777</f>
        <v>29.11.2023</v>
      </c>
      <c r="C147" s="88" t="s">
        <v>76</v>
      </c>
      <c r="D147" s="89">
        <f>ROUND(((D148+D149+D151+D150)/1000),5)</f>
        <v>2.3369800000000001</v>
      </c>
      <c r="E147" s="89">
        <f>ROUND(((E148+E149+E151+E150)/1000),5)</f>
        <v>2.2679200000000002</v>
      </c>
      <c r="F147" s="89">
        <f>ROUND(((F148+F149+F151+F150)/1000),5)</f>
        <v>2.2139099999999998</v>
      </c>
      <c r="G147" s="89">
        <f t="shared" ref="G147:AA147" si="84">ROUND(((G148+G149+G151+G150)/1000),5)</f>
        <v>2.2120700000000002</v>
      </c>
      <c r="H147" s="89">
        <f t="shared" si="84"/>
        <v>2.2616800000000001</v>
      </c>
      <c r="I147" s="89">
        <f t="shared" si="84"/>
        <v>2.3996599999999999</v>
      </c>
      <c r="J147" s="89">
        <f t="shared" si="84"/>
        <v>2.57273</v>
      </c>
      <c r="K147" s="89">
        <f t="shared" si="84"/>
        <v>2.8576000000000001</v>
      </c>
      <c r="L147" s="89">
        <f t="shared" si="84"/>
        <v>3.0117500000000001</v>
      </c>
      <c r="M147" s="89">
        <f t="shared" si="84"/>
        <v>3.04583</v>
      </c>
      <c r="N147" s="89">
        <f t="shared" si="84"/>
        <v>3.0656500000000002</v>
      </c>
      <c r="O147" s="89">
        <f t="shared" si="84"/>
        <v>3.1024400000000001</v>
      </c>
      <c r="P147" s="89">
        <f t="shared" si="84"/>
        <v>3.0849899999999999</v>
      </c>
      <c r="Q147" s="89">
        <f t="shared" si="84"/>
        <v>3.0921500000000002</v>
      </c>
      <c r="R147" s="89">
        <f t="shared" si="84"/>
        <v>3.0819299999999998</v>
      </c>
      <c r="S147" s="89">
        <f t="shared" si="84"/>
        <v>3.0637599999999998</v>
      </c>
      <c r="T147" s="89">
        <f t="shared" si="84"/>
        <v>3.06609</v>
      </c>
      <c r="U147" s="89">
        <f t="shared" si="84"/>
        <v>3.0715599999999998</v>
      </c>
      <c r="V147" s="89">
        <f t="shared" si="84"/>
        <v>3.0600499999999999</v>
      </c>
      <c r="W147" s="89">
        <f t="shared" si="84"/>
        <v>3.0468799999999998</v>
      </c>
      <c r="X147" s="89">
        <f t="shared" si="84"/>
        <v>2.9243600000000001</v>
      </c>
      <c r="Y147" s="89">
        <f t="shared" si="84"/>
        <v>2.8458600000000001</v>
      </c>
      <c r="Z147" s="89">
        <f t="shared" si="84"/>
        <v>2.6215899999999999</v>
      </c>
      <c r="AA147" s="89">
        <f t="shared" si="84"/>
        <v>2.40842</v>
      </c>
    </row>
    <row r="148" spans="1:27" ht="12.75" hidden="1" customHeight="1" outlineLevel="1" x14ac:dyDescent="0.2">
      <c r="A148" s="97" t="s">
        <v>1756</v>
      </c>
      <c r="B148" s="63" t="s">
        <v>242</v>
      </c>
      <c r="C148" s="43" t="s">
        <v>79</v>
      </c>
      <c r="D148" s="44">
        <v>1151.7</v>
      </c>
      <c r="E148" s="44">
        <v>1082.6400000000001</v>
      </c>
      <c r="F148" s="44">
        <v>1028.6300000000001</v>
      </c>
      <c r="G148" s="44">
        <v>1026.79</v>
      </c>
      <c r="H148" s="44">
        <v>1076.4000000000001</v>
      </c>
      <c r="I148" s="44">
        <v>1214.3800000000001</v>
      </c>
      <c r="J148" s="44">
        <v>1387.45</v>
      </c>
      <c r="K148" s="44">
        <v>1672.32</v>
      </c>
      <c r="L148" s="44">
        <v>1826.47</v>
      </c>
      <c r="M148" s="44">
        <v>1860.55</v>
      </c>
      <c r="N148" s="44">
        <v>1880.37</v>
      </c>
      <c r="O148" s="44">
        <v>1917.16</v>
      </c>
      <c r="P148" s="44">
        <v>1899.71</v>
      </c>
      <c r="Q148" s="44">
        <v>1906.87</v>
      </c>
      <c r="R148" s="44">
        <v>1896.65</v>
      </c>
      <c r="S148" s="44">
        <v>1878.48</v>
      </c>
      <c r="T148" s="44">
        <v>1880.81</v>
      </c>
      <c r="U148" s="44">
        <v>1886.28</v>
      </c>
      <c r="V148" s="44">
        <v>1874.77</v>
      </c>
      <c r="W148" s="44">
        <v>1861.6</v>
      </c>
      <c r="X148" s="44">
        <v>1739.08</v>
      </c>
      <c r="Y148" s="44">
        <v>1660.58</v>
      </c>
      <c r="Z148" s="44">
        <v>1436.31</v>
      </c>
      <c r="AA148" s="44">
        <v>1223.1400000000001</v>
      </c>
    </row>
    <row r="149" spans="1:27" ht="12.75" hidden="1" customHeight="1" outlineLevel="1" x14ac:dyDescent="0.2">
      <c r="A149" s="97" t="s">
        <v>1757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97" t="s">
        <v>1758</v>
      </c>
      <c r="B150" s="63" t="s">
        <v>83</v>
      </c>
      <c r="C150" s="43" t="s">
        <v>79</v>
      </c>
      <c r="D150" s="44">
        <v>3.63</v>
      </c>
      <c r="E150" s="44">
        <v>3.63</v>
      </c>
      <c r="F150" s="44">
        <v>3.63</v>
      </c>
      <c r="G150" s="44">
        <v>3.63</v>
      </c>
      <c r="H150" s="44">
        <v>3.63</v>
      </c>
      <c r="I150" s="44">
        <v>3.63</v>
      </c>
      <c r="J150" s="44">
        <v>3.63</v>
      </c>
      <c r="K150" s="44">
        <v>3.63</v>
      </c>
      <c r="L150" s="44">
        <v>3.63</v>
      </c>
      <c r="M150" s="44">
        <v>3.63</v>
      </c>
      <c r="N150" s="44">
        <v>3.63</v>
      </c>
      <c r="O150" s="44">
        <v>3.63</v>
      </c>
      <c r="P150" s="44">
        <v>3.63</v>
      </c>
      <c r="Q150" s="44">
        <v>3.63</v>
      </c>
      <c r="R150" s="44">
        <v>3.63</v>
      </c>
      <c r="S150" s="44">
        <v>3.63</v>
      </c>
      <c r="T150" s="44">
        <v>3.63</v>
      </c>
      <c r="U150" s="44">
        <v>3.63</v>
      </c>
      <c r="V150" s="44">
        <v>3.63</v>
      </c>
      <c r="W150" s="44">
        <v>3.63</v>
      </c>
      <c r="X150" s="44">
        <v>3.63</v>
      </c>
      <c r="Y150" s="44">
        <v>3.63</v>
      </c>
      <c r="Z150" s="44">
        <v>3.63</v>
      </c>
      <c r="AA150" s="44">
        <v>3.63</v>
      </c>
    </row>
    <row r="151" spans="1:27" ht="12.75" hidden="1" customHeight="1" outlineLevel="1" x14ac:dyDescent="0.2">
      <c r="A151" s="97" t="s">
        <v>1759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collapsed="1" x14ac:dyDescent="0.2">
      <c r="A152" s="96" t="s">
        <v>1760</v>
      </c>
      <c r="B152" s="28" t="str">
        <f>"30"&amp;"."&amp;$B$776&amp;"."&amp;$B$777</f>
        <v>30.11.2023</v>
      </c>
      <c r="C152" s="88" t="s">
        <v>76</v>
      </c>
      <c r="D152" s="89">
        <f>ROUND(((D153+D154+D156+D155)/1000),5)</f>
        <v>2.3410299999999999</v>
      </c>
      <c r="E152" s="89">
        <f>ROUND(((E153+E154+E156+E155)/1000),5)</f>
        <v>2.2837999999999998</v>
      </c>
      <c r="F152" s="89">
        <f>ROUND(((F153+F154+F156+F155)/1000),5)</f>
        <v>2.2291799999999999</v>
      </c>
      <c r="G152" s="89">
        <f t="shared" ref="G152:AA152" si="87">ROUND(((G153+G154+G156+G155)/1000),5)</f>
        <v>2.22052</v>
      </c>
      <c r="H152" s="89">
        <f t="shared" si="87"/>
        <v>2.2616200000000002</v>
      </c>
      <c r="I152" s="89">
        <f t="shared" si="87"/>
        <v>2.4129100000000001</v>
      </c>
      <c r="J152" s="89">
        <f t="shared" si="87"/>
        <v>2.60805</v>
      </c>
      <c r="K152" s="89">
        <f t="shared" si="87"/>
        <v>2.9071600000000002</v>
      </c>
      <c r="L152" s="89">
        <f t="shared" si="87"/>
        <v>3.0679699999999999</v>
      </c>
      <c r="M152" s="89">
        <f t="shared" si="87"/>
        <v>3.0793400000000002</v>
      </c>
      <c r="N152" s="89">
        <f t="shared" si="87"/>
        <v>3.1055700000000002</v>
      </c>
      <c r="O152" s="89">
        <f t="shared" si="87"/>
        <v>3.1832500000000001</v>
      </c>
      <c r="P152" s="89">
        <f t="shared" si="87"/>
        <v>3.1509499999999999</v>
      </c>
      <c r="Q152" s="89">
        <f t="shared" si="87"/>
        <v>3.1713200000000001</v>
      </c>
      <c r="R152" s="89">
        <f t="shared" si="87"/>
        <v>3.1110899999999999</v>
      </c>
      <c r="S152" s="89">
        <f t="shared" si="87"/>
        <v>3.1040899999999998</v>
      </c>
      <c r="T152" s="89">
        <f t="shared" si="87"/>
        <v>3.1244499999999999</v>
      </c>
      <c r="U152" s="89">
        <f t="shared" si="87"/>
        <v>3.1345299999999998</v>
      </c>
      <c r="V152" s="89">
        <f t="shared" si="87"/>
        <v>3.1183299999999998</v>
      </c>
      <c r="W152" s="89">
        <f t="shared" si="87"/>
        <v>3.1095899999999999</v>
      </c>
      <c r="X152" s="89">
        <f t="shared" si="87"/>
        <v>3.0674000000000001</v>
      </c>
      <c r="Y152" s="89">
        <f t="shared" si="87"/>
        <v>2.9464899999999998</v>
      </c>
      <c r="Z152" s="89">
        <f t="shared" si="87"/>
        <v>2.6363599999999998</v>
      </c>
      <c r="AA152" s="89">
        <f t="shared" si="87"/>
        <v>2.4546999999999999</v>
      </c>
    </row>
    <row r="153" spans="1:27" ht="12.75" hidden="1" customHeight="1" outlineLevel="1" x14ac:dyDescent="0.2">
      <c r="A153" s="97" t="s">
        <v>1761</v>
      </c>
      <c r="B153" s="63" t="s">
        <v>242</v>
      </c>
      <c r="C153" s="43" t="s">
        <v>79</v>
      </c>
      <c r="D153" s="44">
        <v>1155.75</v>
      </c>
      <c r="E153" s="44">
        <v>1098.52</v>
      </c>
      <c r="F153" s="44">
        <v>1043.9000000000001</v>
      </c>
      <c r="G153" s="44">
        <v>1035.24</v>
      </c>
      <c r="H153" s="44">
        <v>1076.3399999999999</v>
      </c>
      <c r="I153" s="44">
        <v>1227.6300000000001</v>
      </c>
      <c r="J153" s="44">
        <v>1422.77</v>
      </c>
      <c r="K153" s="44">
        <v>1721.88</v>
      </c>
      <c r="L153" s="44">
        <v>1882.69</v>
      </c>
      <c r="M153" s="44">
        <v>1894.06</v>
      </c>
      <c r="N153" s="44">
        <v>1920.29</v>
      </c>
      <c r="O153" s="44">
        <v>1997.97</v>
      </c>
      <c r="P153" s="44">
        <v>1965.67</v>
      </c>
      <c r="Q153" s="44">
        <v>1986.04</v>
      </c>
      <c r="R153" s="44">
        <v>1925.81</v>
      </c>
      <c r="S153" s="44">
        <v>1918.81</v>
      </c>
      <c r="T153" s="44">
        <v>1939.17</v>
      </c>
      <c r="U153" s="44">
        <v>1949.25</v>
      </c>
      <c r="V153" s="44">
        <v>1933.05</v>
      </c>
      <c r="W153" s="44">
        <v>1924.31</v>
      </c>
      <c r="X153" s="44">
        <v>1882.12</v>
      </c>
      <c r="Y153" s="44">
        <v>1761.21</v>
      </c>
      <c r="Z153" s="44">
        <v>1451.08</v>
      </c>
      <c r="AA153" s="44">
        <v>1269.42</v>
      </c>
    </row>
    <row r="154" spans="1:27" ht="12.75" hidden="1" customHeight="1" outlineLevel="1" x14ac:dyDescent="0.2">
      <c r="A154" s="97" t="s">
        <v>1762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97" t="s">
        <v>1763</v>
      </c>
      <c r="B155" s="63" t="s">
        <v>83</v>
      </c>
      <c r="C155" s="43" t="s">
        <v>79</v>
      </c>
      <c r="D155" s="44">
        <v>3.63</v>
      </c>
      <c r="E155" s="44">
        <v>3.63</v>
      </c>
      <c r="F155" s="44">
        <v>3.63</v>
      </c>
      <c r="G155" s="44">
        <v>3.63</v>
      </c>
      <c r="H155" s="44">
        <v>3.63</v>
      </c>
      <c r="I155" s="44">
        <v>3.63</v>
      </c>
      <c r="J155" s="44">
        <v>3.63</v>
      </c>
      <c r="K155" s="44">
        <v>3.63</v>
      </c>
      <c r="L155" s="44">
        <v>3.63</v>
      </c>
      <c r="M155" s="44">
        <v>3.63</v>
      </c>
      <c r="N155" s="44">
        <v>3.63</v>
      </c>
      <c r="O155" s="44">
        <v>3.63</v>
      </c>
      <c r="P155" s="44">
        <v>3.63</v>
      </c>
      <c r="Q155" s="44">
        <v>3.63</v>
      </c>
      <c r="R155" s="44">
        <v>3.63</v>
      </c>
      <c r="S155" s="44">
        <v>3.63</v>
      </c>
      <c r="T155" s="44">
        <v>3.63</v>
      </c>
      <c r="U155" s="44">
        <v>3.63</v>
      </c>
      <c r="V155" s="44">
        <v>3.63</v>
      </c>
      <c r="W155" s="44">
        <v>3.63</v>
      </c>
      <c r="X155" s="44">
        <v>3.63</v>
      </c>
      <c r="Y155" s="44">
        <v>3.63</v>
      </c>
      <c r="Z155" s="44">
        <v>3.63</v>
      </c>
      <c r="AA155" s="44">
        <v>3.63</v>
      </c>
    </row>
    <row r="156" spans="1:27" ht="12.75" hidden="1" customHeight="1" outlineLevel="1" x14ac:dyDescent="0.2">
      <c r="A156" s="97" t="s">
        <v>1764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collapsed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2.75" customHeight="1" x14ac:dyDescent="0.2">
      <c r="A158" s="98"/>
      <c r="B158" s="99" t="s">
        <v>391</v>
      </c>
      <c r="C158" s="100"/>
      <c r="D158" s="101"/>
      <c r="E158" s="101"/>
      <c r="F158" s="101"/>
      <c r="G158" s="101"/>
      <c r="I158" s="39"/>
    </row>
    <row r="159" spans="1:27" x14ac:dyDescent="0.2">
      <c r="A159" s="181" t="s">
        <v>392</v>
      </c>
      <c r="B159" s="182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3"/>
    </row>
    <row r="160" spans="1:27" ht="27" customHeight="1" x14ac:dyDescent="0.2">
      <c r="A160" s="26" t="s">
        <v>64</v>
      </c>
      <c r="B160" s="27" t="s">
        <v>214</v>
      </c>
      <c r="C160" s="26" t="s">
        <v>215</v>
      </c>
      <c r="D160" s="27" t="s">
        <v>216</v>
      </c>
      <c r="E160" s="27" t="s">
        <v>217</v>
      </c>
      <c r="F160" s="27" t="s">
        <v>218</v>
      </c>
      <c r="G160" s="27" t="s">
        <v>219</v>
      </c>
      <c r="H160" s="27" t="s">
        <v>220</v>
      </c>
      <c r="I160" s="27" t="s">
        <v>221</v>
      </c>
      <c r="J160" s="27" t="s">
        <v>222</v>
      </c>
      <c r="K160" s="27" t="s">
        <v>223</v>
      </c>
      <c r="L160" s="27" t="s">
        <v>224</v>
      </c>
      <c r="M160" s="27" t="s">
        <v>225</v>
      </c>
      <c r="N160" s="27" t="s">
        <v>226</v>
      </c>
      <c r="O160" s="27" t="s">
        <v>227</v>
      </c>
      <c r="P160" s="27" t="s">
        <v>228</v>
      </c>
      <c r="Q160" s="27" t="s">
        <v>229</v>
      </c>
      <c r="R160" s="27" t="s">
        <v>230</v>
      </c>
      <c r="S160" s="27" t="s">
        <v>231</v>
      </c>
      <c r="T160" s="27" t="s">
        <v>232</v>
      </c>
      <c r="U160" s="27" t="s">
        <v>233</v>
      </c>
      <c r="V160" s="27" t="s">
        <v>234</v>
      </c>
      <c r="W160" s="27" t="s">
        <v>235</v>
      </c>
      <c r="X160" s="27" t="s">
        <v>236</v>
      </c>
      <c r="Y160" s="27" t="s">
        <v>237</v>
      </c>
      <c r="Z160" s="27" t="s">
        <v>238</v>
      </c>
      <c r="AA160" s="27" t="s">
        <v>239</v>
      </c>
    </row>
    <row r="161" spans="1:27" x14ac:dyDescent="0.2">
      <c r="A161" s="96" t="s">
        <v>1765</v>
      </c>
      <c r="B161" s="28" t="str">
        <f>"01"&amp;"."&amp;$B$776&amp;"."&amp;$B$777</f>
        <v>01.11.2023</v>
      </c>
      <c r="C161" s="88" t="s">
        <v>76</v>
      </c>
      <c r="D161" s="89">
        <f>ROUND(((D162+D163+D165+D164)/1000),5)</f>
        <v>3.0001199999999999</v>
      </c>
      <c r="E161" s="89">
        <f>ROUND(((E162+E163+E165+E164)/1000),5)</f>
        <v>2.8718499999999998</v>
      </c>
      <c r="F161" s="89">
        <f>ROUND(((F162+F163+F165+F164)/1000),5)</f>
        <v>2.8035100000000002</v>
      </c>
      <c r="G161" s="89">
        <f t="shared" ref="G161:AA161" si="90">ROUND(((G162+G163+G165+G164)/1000),5)</f>
        <v>2.7656200000000002</v>
      </c>
      <c r="H161" s="89">
        <f t="shared" si="90"/>
        <v>2.8748100000000001</v>
      </c>
      <c r="I161" s="89">
        <f t="shared" si="90"/>
        <v>3.0347400000000002</v>
      </c>
      <c r="J161" s="89">
        <f t="shared" si="90"/>
        <v>3.2040600000000001</v>
      </c>
      <c r="K161" s="89">
        <f t="shared" si="90"/>
        <v>3.4435600000000002</v>
      </c>
      <c r="L161" s="89">
        <f t="shared" si="90"/>
        <v>3.66751</v>
      </c>
      <c r="M161" s="89">
        <f t="shared" si="90"/>
        <v>3.81196</v>
      </c>
      <c r="N161" s="89">
        <f t="shared" si="90"/>
        <v>3.8183099999999999</v>
      </c>
      <c r="O161" s="89">
        <f t="shared" si="90"/>
        <v>3.7839299999999998</v>
      </c>
      <c r="P161" s="89">
        <f t="shared" si="90"/>
        <v>3.7838500000000002</v>
      </c>
      <c r="Q161" s="89">
        <f t="shared" si="90"/>
        <v>3.84443</v>
      </c>
      <c r="R161" s="89">
        <f t="shared" si="90"/>
        <v>3.7955100000000002</v>
      </c>
      <c r="S161" s="89">
        <f t="shared" si="90"/>
        <v>3.8180399999999999</v>
      </c>
      <c r="T161" s="89">
        <f t="shared" si="90"/>
        <v>3.7806700000000002</v>
      </c>
      <c r="U161" s="89">
        <f t="shared" si="90"/>
        <v>3.7822900000000002</v>
      </c>
      <c r="V161" s="89">
        <f t="shared" si="90"/>
        <v>3.73028</v>
      </c>
      <c r="W161" s="89">
        <f t="shared" si="90"/>
        <v>3.6822900000000001</v>
      </c>
      <c r="X161" s="89">
        <f t="shared" si="90"/>
        <v>3.6892</v>
      </c>
      <c r="Y161" s="89">
        <f t="shared" si="90"/>
        <v>3.4981499999999999</v>
      </c>
      <c r="Z161" s="89">
        <f t="shared" si="90"/>
        <v>3.29331</v>
      </c>
      <c r="AA161" s="89">
        <f t="shared" si="90"/>
        <v>3.08148</v>
      </c>
    </row>
    <row r="162" spans="1:27" ht="12.75" hidden="1" customHeight="1" outlineLevel="1" x14ac:dyDescent="0.2">
      <c r="A162" s="97" t="s">
        <v>1766</v>
      </c>
      <c r="B162" s="63" t="s">
        <v>242</v>
      </c>
      <c r="C162" s="43" t="s">
        <v>79</v>
      </c>
      <c r="D162" s="44">
        <v>1169.29</v>
      </c>
      <c r="E162" s="44">
        <v>1041.02</v>
      </c>
      <c r="F162" s="44">
        <v>972.68</v>
      </c>
      <c r="G162" s="44">
        <v>934.79</v>
      </c>
      <c r="H162" s="44">
        <v>1043.98</v>
      </c>
      <c r="I162" s="44">
        <v>1203.9100000000001</v>
      </c>
      <c r="J162" s="44">
        <v>1373.23</v>
      </c>
      <c r="K162" s="44">
        <v>1612.73</v>
      </c>
      <c r="L162" s="44">
        <v>1836.68</v>
      </c>
      <c r="M162" s="44">
        <v>1981.13</v>
      </c>
      <c r="N162" s="44">
        <v>1987.48</v>
      </c>
      <c r="O162" s="44">
        <v>1953.1</v>
      </c>
      <c r="P162" s="44">
        <v>1953.02</v>
      </c>
      <c r="Q162" s="44">
        <v>2013.6</v>
      </c>
      <c r="R162" s="44">
        <v>1964.68</v>
      </c>
      <c r="S162" s="44">
        <v>1987.21</v>
      </c>
      <c r="T162" s="44">
        <v>1949.84</v>
      </c>
      <c r="U162" s="44">
        <v>1951.46</v>
      </c>
      <c r="V162" s="44">
        <v>1899.45</v>
      </c>
      <c r="W162" s="44">
        <v>1851.46</v>
      </c>
      <c r="X162" s="44">
        <v>1858.37</v>
      </c>
      <c r="Y162" s="44">
        <v>1667.32</v>
      </c>
      <c r="Z162" s="44">
        <v>1462.48</v>
      </c>
      <c r="AA162" s="44">
        <v>1250.6500000000001</v>
      </c>
    </row>
    <row r="163" spans="1:27" ht="12.75" hidden="1" customHeight="1" outlineLevel="1" x14ac:dyDescent="0.2">
      <c r="A163" s="97" t="s">
        <v>1767</v>
      </c>
      <c r="B163" s="63" t="s">
        <v>90</v>
      </c>
      <c r="C163" s="43" t="s">
        <v>79</v>
      </c>
      <c r="D163" s="44">
        <v>1716.97</v>
      </c>
      <c r="E163" s="44">
        <f>$D$163</f>
        <v>1716.97</v>
      </c>
      <c r="F163" s="44">
        <f t="shared" ref="F163:AA163" si="91">$D$163</f>
        <v>1716.97</v>
      </c>
      <c r="G163" s="44">
        <f t="shared" si="91"/>
        <v>1716.97</v>
      </c>
      <c r="H163" s="44">
        <f t="shared" si="91"/>
        <v>1716.97</v>
      </c>
      <c r="I163" s="44">
        <f t="shared" si="91"/>
        <v>1716.97</v>
      </c>
      <c r="J163" s="44">
        <f t="shared" si="91"/>
        <v>1716.97</v>
      </c>
      <c r="K163" s="44">
        <f t="shared" si="91"/>
        <v>1716.97</v>
      </c>
      <c r="L163" s="44">
        <f t="shared" si="91"/>
        <v>1716.97</v>
      </c>
      <c r="M163" s="44">
        <f t="shared" si="91"/>
        <v>1716.97</v>
      </c>
      <c r="N163" s="44">
        <f t="shared" si="91"/>
        <v>1716.97</v>
      </c>
      <c r="O163" s="44">
        <f t="shared" si="91"/>
        <v>1716.97</v>
      </c>
      <c r="P163" s="44">
        <f t="shared" si="91"/>
        <v>1716.97</v>
      </c>
      <c r="Q163" s="44">
        <f t="shared" si="91"/>
        <v>1716.97</v>
      </c>
      <c r="R163" s="44">
        <f t="shared" si="91"/>
        <v>1716.97</v>
      </c>
      <c r="S163" s="44">
        <f t="shared" si="91"/>
        <v>1716.97</v>
      </c>
      <c r="T163" s="44">
        <f t="shared" si="91"/>
        <v>1716.97</v>
      </c>
      <c r="U163" s="44">
        <f t="shared" si="91"/>
        <v>1716.97</v>
      </c>
      <c r="V163" s="44">
        <f t="shared" si="91"/>
        <v>1716.97</v>
      </c>
      <c r="W163" s="44">
        <f t="shared" si="91"/>
        <v>1716.97</v>
      </c>
      <c r="X163" s="44">
        <f t="shared" si="91"/>
        <v>1716.97</v>
      </c>
      <c r="Y163" s="44">
        <f t="shared" si="91"/>
        <v>1716.97</v>
      </c>
      <c r="Z163" s="44">
        <f t="shared" si="91"/>
        <v>1716.97</v>
      </c>
      <c r="AA163" s="44">
        <f t="shared" si="91"/>
        <v>1716.97</v>
      </c>
    </row>
    <row r="164" spans="1:27" ht="12.75" hidden="1" customHeight="1" outlineLevel="1" x14ac:dyDescent="0.2">
      <c r="A164" s="97" t="s">
        <v>1768</v>
      </c>
      <c r="B164" s="63" t="s">
        <v>83</v>
      </c>
      <c r="C164" s="43" t="s">
        <v>79</v>
      </c>
      <c r="D164" s="44">
        <v>3.63</v>
      </c>
      <c r="E164" s="44">
        <v>3.63</v>
      </c>
      <c r="F164" s="44">
        <v>3.63</v>
      </c>
      <c r="G164" s="44">
        <v>3.63</v>
      </c>
      <c r="H164" s="44">
        <v>3.63</v>
      </c>
      <c r="I164" s="44">
        <v>3.63</v>
      </c>
      <c r="J164" s="44">
        <v>3.63</v>
      </c>
      <c r="K164" s="44">
        <v>3.63</v>
      </c>
      <c r="L164" s="44">
        <v>3.63</v>
      </c>
      <c r="M164" s="44">
        <v>3.63</v>
      </c>
      <c r="N164" s="44">
        <v>3.63</v>
      </c>
      <c r="O164" s="44">
        <v>3.63</v>
      </c>
      <c r="P164" s="44">
        <v>3.63</v>
      </c>
      <c r="Q164" s="44">
        <v>3.63</v>
      </c>
      <c r="R164" s="44">
        <v>3.63</v>
      </c>
      <c r="S164" s="44">
        <v>3.63</v>
      </c>
      <c r="T164" s="44">
        <v>3.63</v>
      </c>
      <c r="U164" s="44">
        <v>3.63</v>
      </c>
      <c r="V164" s="44">
        <v>3.63</v>
      </c>
      <c r="W164" s="44">
        <v>3.63</v>
      </c>
      <c r="X164" s="44">
        <v>3.63</v>
      </c>
      <c r="Y164" s="44">
        <v>3.63</v>
      </c>
      <c r="Z164" s="44">
        <v>3.63</v>
      </c>
      <c r="AA164" s="44">
        <v>3.63</v>
      </c>
    </row>
    <row r="165" spans="1:27" ht="12.75" hidden="1" customHeight="1" outlineLevel="1" x14ac:dyDescent="0.2">
      <c r="A165" s="97" t="s">
        <v>1769</v>
      </c>
      <c r="B165" s="63" t="s">
        <v>81</v>
      </c>
      <c r="C165" s="43" t="s">
        <v>79</v>
      </c>
      <c r="D165" s="44">
        <f>$D$11</f>
        <v>110.23</v>
      </c>
      <c r="E165" s="44">
        <f t="shared" ref="E165:AA165" si="92">$D$11</f>
        <v>110.23</v>
      </c>
      <c r="F165" s="44">
        <f t="shared" si="92"/>
        <v>110.23</v>
      </c>
      <c r="G165" s="44">
        <f t="shared" si="92"/>
        <v>110.23</v>
      </c>
      <c r="H165" s="44">
        <f t="shared" si="92"/>
        <v>110.23</v>
      </c>
      <c r="I165" s="44">
        <f t="shared" si="92"/>
        <v>110.23</v>
      </c>
      <c r="J165" s="44">
        <f t="shared" si="92"/>
        <v>110.23</v>
      </c>
      <c r="K165" s="44">
        <f t="shared" si="92"/>
        <v>110.23</v>
      </c>
      <c r="L165" s="44">
        <f t="shared" si="92"/>
        <v>110.23</v>
      </c>
      <c r="M165" s="44">
        <f t="shared" si="92"/>
        <v>110.23</v>
      </c>
      <c r="N165" s="44">
        <f t="shared" si="92"/>
        <v>110.23</v>
      </c>
      <c r="O165" s="44">
        <f t="shared" si="92"/>
        <v>110.23</v>
      </c>
      <c r="P165" s="44">
        <f t="shared" si="92"/>
        <v>110.23</v>
      </c>
      <c r="Q165" s="44">
        <f t="shared" si="92"/>
        <v>110.23</v>
      </c>
      <c r="R165" s="44">
        <f t="shared" si="92"/>
        <v>110.23</v>
      </c>
      <c r="S165" s="44">
        <f t="shared" si="92"/>
        <v>110.23</v>
      </c>
      <c r="T165" s="44">
        <f t="shared" si="92"/>
        <v>110.23</v>
      </c>
      <c r="U165" s="44">
        <f t="shared" si="92"/>
        <v>110.23</v>
      </c>
      <c r="V165" s="44">
        <f t="shared" si="92"/>
        <v>110.23</v>
      </c>
      <c r="W165" s="44">
        <f t="shared" si="92"/>
        <v>110.23</v>
      </c>
      <c r="X165" s="44">
        <f t="shared" si="92"/>
        <v>110.23</v>
      </c>
      <c r="Y165" s="44">
        <f t="shared" si="92"/>
        <v>110.23</v>
      </c>
      <c r="Z165" s="44">
        <f t="shared" si="92"/>
        <v>110.23</v>
      </c>
      <c r="AA165" s="44">
        <f t="shared" si="92"/>
        <v>110.23</v>
      </c>
    </row>
    <row r="166" spans="1:27" collapsed="1" x14ac:dyDescent="0.2">
      <c r="A166" s="96" t="s">
        <v>1770</v>
      </c>
      <c r="B166" s="28" t="str">
        <f>"02"&amp;"."&amp;$B$776&amp;"."&amp;$B$777</f>
        <v>02.11.2023</v>
      </c>
      <c r="C166" s="88" t="s">
        <v>76</v>
      </c>
      <c r="D166" s="89">
        <f>ROUND(((D167+D168+D170+D169)/1000),5)</f>
        <v>2.9239199999999999</v>
      </c>
      <c r="E166" s="89">
        <f>ROUND(((E167+E168+E170+E169)/1000),5)</f>
        <v>2.8123999999999998</v>
      </c>
      <c r="F166" s="89">
        <f>ROUND(((F167+F168+F170+F169)/1000),5)</f>
        <v>2.6896599999999999</v>
      </c>
      <c r="G166" s="89">
        <f t="shared" ref="G166:AA166" si="93">ROUND(((G167+G168+G170+G169)/1000),5)</f>
        <v>2.6694800000000001</v>
      </c>
      <c r="H166" s="89">
        <f t="shared" si="93"/>
        <v>2.76492</v>
      </c>
      <c r="I166" s="89">
        <f t="shared" si="93"/>
        <v>2.9972300000000001</v>
      </c>
      <c r="J166" s="89">
        <f t="shared" si="93"/>
        <v>3.1463399999999999</v>
      </c>
      <c r="K166" s="89">
        <f t="shared" si="93"/>
        <v>3.4316599999999999</v>
      </c>
      <c r="L166" s="89">
        <f t="shared" si="93"/>
        <v>3.6359499999999998</v>
      </c>
      <c r="M166" s="89">
        <f t="shared" si="93"/>
        <v>3.71055</v>
      </c>
      <c r="N166" s="89">
        <f t="shared" si="93"/>
        <v>3.7220300000000002</v>
      </c>
      <c r="O166" s="89">
        <f t="shared" si="93"/>
        <v>3.7839100000000001</v>
      </c>
      <c r="P166" s="89">
        <f t="shared" si="93"/>
        <v>3.75745</v>
      </c>
      <c r="Q166" s="89">
        <f t="shared" si="93"/>
        <v>3.8026900000000001</v>
      </c>
      <c r="R166" s="89">
        <f t="shared" si="93"/>
        <v>3.7621199999999999</v>
      </c>
      <c r="S166" s="89">
        <f t="shared" si="93"/>
        <v>3.7846299999999999</v>
      </c>
      <c r="T166" s="89">
        <f t="shared" si="93"/>
        <v>3.7828599999999999</v>
      </c>
      <c r="U166" s="89">
        <f t="shared" si="93"/>
        <v>3.8222800000000001</v>
      </c>
      <c r="V166" s="89">
        <f t="shared" si="93"/>
        <v>3.85669</v>
      </c>
      <c r="W166" s="89">
        <f t="shared" si="93"/>
        <v>3.7873399999999999</v>
      </c>
      <c r="X166" s="89">
        <f t="shared" si="93"/>
        <v>3.6958899999999999</v>
      </c>
      <c r="Y166" s="89">
        <f t="shared" si="93"/>
        <v>3.69957</v>
      </c>
      <c r="Z166" s="89">
        <f t="shared" si="93"/>
        <v>3.2509600000000001</v>
      </c>
      <c r="AA166" s="89">
        <f t="shared" si="93"/>
        <v>3.0991200000000001</v>
      </c>
    </row>
    <row r="167" spans="1:27" ht="12.75" hidden="1" customHeight="1" outlineLevel="1" x14ac:dyDescent="0.2">
      <c r="A167" s="97" t="s">
        <v>1771</v>
      </c>
      <c r="B167" s="63" t="s">
        <v>242</v>
      </c>
      <c r="C167" s="43" t="s">
        <v>79</v>
      </c>
      <c r="D167" s="44">
        <v>1093.0899999999999</v>
      </c>
      <c r="E167" s="44">
        <v>981.57</v>
      </c>
      <c r="F167" s="44">
        <v>858.83</v>
      </c>
      <c r="G167" s="44">
        <v>838.65</v>
      </c>
      <c r="H167" s="44">
        <v>934.09</v>
      </c>
      <c r="I167" s="44">
        <v>1166.4000000000001</v>
      </c>
      <c r="J167" s="44">
        <v>1315.51</v>
      </c>
      <c r="K167" s="44">
        <v>1600.83</v>
      </c>
      <c r="L167" s="44">
        <v>1805.12</v>
      </c>
      <c r="M167" s="44">
        <v>1879.72</v>
      </c>
      <c r="N167" s="44">
        <v>1891.2</v>
      </c>
      <c r="O167" s="44">
        <v>1953.08</v>
      </c>
      <c r="P167" s="44">
        <v>1926.62</v>
      </c>
      <c r="Q167" s="44">
        <v>1971.86</v>
      </c>
      <c r="R167" s="44">
        <v>1931.29</v>
      </c>
      <c r="S167" s="44">
        <v>1953.8</v>
      </c>
      <c r="T167" s="44">
        <v>1952.03</v>
      </c>
      <c r="U167" s="44">
        <v>1991.45</v>
      </c>
      <c r="V167" s="44">
        <v>2025.86</v>
      </c>
      <c r="W167" s="44">
        <v>1956.51</v>
      </c>
      <c r="X167" s="44">
        <v>1865.06</v>
      </c>
      <c r="Y167" s="44">
        <v>1868.74</v>
      </c>
      <c r="Z167" s="44">
        <v>1420.13</v>
      </c>
      <c r="AA167" s="44">
        <v>1268.29</v>
      </c>
    </row>
    <row r="168" spans="1:27" ht="12.75" hidden="1" customHeight="1" outlineLevel="1" x14ac:dyDescent="0.2">
      <c r="A168" s="97" t="s">
        <v>1772</v>
      </c>
      <c r="B168" s="63" t="s">
        <v>90</v>
      </c>
      <c r="C168" s="43" t="s">
        <v>79</v>
      </c>
      <c r="D168" s="44">
        <f>$D$163</f>
        <v>1716.97</v>
      </c>
      <c r="E168" s="44">
        <f>$D$163</f>
        <v>1716.97</v>
      </c>
      <c r="F168" s="44">
        <f t="shared" ref="F168:AA168" si="94">$D$163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2">
      <c r="A169" s="97" t="s">
        <v>1773</v>
      </c>
      <c r="B169" s="63" t="s">
        <v>83</v>
      </c>
      <c r="C169" s="43" t="s">
        <v>79</v>
      </c>
      <c r="D169" s="44">
        <v>3.63</v>
      </c>
      <c r="E169" s="44">
        <v>3.63</v>
      </c>
      <c r="F169" s="44">
        <v>3.63</v>
      </c>
      <c r="G169" s="44">
        <v>3.63</v>
      </c>
      <c r="H169" s="44">
        <v>3.63</v>
      </c>
      <c r="I169" s="44">
        <v>3.63</v>
      </c>
      <c r="J169" s="44">
        <v>3.63</v>
      </c>
      <c r="K169" s="44">
        <v>3.63</v>
      </c>
      <c r="L169" s="44">
        <v>3.63</v>
      </c>
      <c r="M169" s="44">
        <v>3.63</v>
      </c>
      <c r="N169" s="44">
        <v>3.63</v>
      </c>
      <c r="O169" s="44">
        <v>3.63</v>
      </c>
      <c r="P169" s="44">
        <v>3.63</v>
      </c>
      <c r="Q169" s="44">
        <v>3.63</v>
      </c>
      <c r="R169" s="44">
        <v>3.63</v>
      </c>
      <c r="S169" s="44">
        <v>3.63</v>
      </c>
      <c r="T169" s="44">
        <v>3.63</v>
      </c>
      <c r="U169" s="44">
        <v>3.63</v>
      </c>
      <c r="V169" s="44">
        <v>3.63</v>
      </c>
      <c r="W169" s="44">
        <v>3.63</v>
      </c>
      <c r="X169" s="44">
        <v>3.63</v>
      </c>
      <c r="Y169" s="44">
        <v>3.63</v>
      </c>
      <c r="Z169" s="44">
        <v>3.63</v>
      </c>
      <c r="AA169" s="44">
        <v>3.63</v>
      </c>
    </row>
    <row r="170" spans="1:27" ht="12.75" hidden="1" customHeight="1" outlineLevel="1" x14ac:dyDescent="0.2">
      <c r="A170" s="97" t="s">
        <v>1774</v>
      </c>
      <c r="B170" s="63" t="s">
        <v>81</v>
      </c>
      <c r="C170" s="43" t="s">
        <v>79</v>
      </c>
      <c r="D170" s="44">
        <f>$D$11</f>
        <v>110.23</v>
      </c>
      <c r="E170" s="44">
        <f t="shared" ref="E170:AA170" si="95">$D$11</f>
        <v>110.23</v>
      </c>
      <c r="F170" s="44">
        <f t="shared" si="95"/>
        <v>110.23</v>
      </c>
      <c r="G170" s="44">
        <f t="shared" si="95"/>
        <v>110.23</v>
      </c>
      <c r="H170" s="44">
        <f t="shared" si="95"/>
        <v>110.23</v>
      </c>
      <c r="I170" s="44">
        <f t="shared" si="95"/>
        <v>110.23</v>
      </c>
      <c r="J170" s="44">
        <f t="shared" si="95"/>
        <v>110.23</v>
      </c>
      <c r="K170" s="44">
        <f t="shared" si="95"/>
        <v>110.23</v>
      </c>
      <c r="L170" s="44">
        <f t="shared" si="95"/>
        <v>110.23</v>
      </c>
      <c r="M170" s="44">
        <f t="shared" si="95"/>
        <v>110.23</v>
      </c>
      <c r="N170" s="44">
        <f t="shared" si="95"/>
        <v>110.23</v>
      </c>
      <c r="O170" s="44">
        <f t="shared" si="95"/>
        <v>110.23</v>
      </c>
      <c r="P170" s="44">
        <f t="shared" si="95"/>
        <v>110.23</v>
      </c>
      <c r="Q170" s="44">
        <f t="shared" si="95"/>
        <v>110.23</v>
      </c>
      <c r="R170" s="44">
        <f t="shared" si="95"/>
        <v>110.23</v>
      </c>
      <c r="S170" s="44">
        <f t="shared" si="95"/>
        <v>110.23</v>
      </c>
      <c r="T170" s="44">
        <f t="shared" si="95"/>
        <v>110.23</v>
      </c>
      <c r="U170" s="44">
        <f t="shared" si="95"/>
        <v>110.23</v>
      </c>
      <c r="V170" s="44">
        <f t="shared" si="95"/>
        <v>110.23</v>
      </c>
      <c r="W170" s="44">
        <f t="shared" si="95"/>
        <v>110.23</v>
      </c>
      <c r="X170" s="44">
        <f t="shared" si="95"/>
        <v>110.23</v>
      </c>
      <c r="Y170" s="44">
        <f t="shared" si="95"/>
        <v>110.23</v>
      </c>
      <c r="Z170" s="44">
        <f t="shared" si="95"/>
        <v>110.23</v>
      </c>
      <c r="AA170" s="44">
        <f t="shared" si="95"/>
        <v>110.23</v>
      </c>
    </row>
    <row r="171" spans="1:27" ht="12.75" customHeight="1" collapsed="1" x14ac:dyDescent="0.2">
      <c r="A171" s="96" t="s">
        <v>1775</v>
      </c>
      <c r="B171" s="28" t="str">
        <f>"03"&amp;"."&amp;$B$776&amp;"."&amp;$B$777</f>
        <v>03.11.2023</v>
      </c>
      <c r="C171" s="88" t="s">
        <v>76</v>
      </c>
      <c r="D171" s="89">
        <f>ROUND(((D172+D173+D175+D174)/1000),5)</f>
        <v>2.9502899999999999</v>
      </c>
      <c r="E171" s="89">
        <f>ROUND(((E172+E173+E175+E174)/1000),5)</f>
        <v>2.8302299999999998</v>
      </c>
      <c r="F171" s="89">
        <f>ROUND(((F172+F173+F175+F174)/1000),5)</f>
        <v>2.7185299999999999</v>
      </c>
      <c r="G171" s="89">
        <f t="shared" ref="G171:AA171" si="96">ROUND(((G172+G173+G175+G174)/1000),5)</f>
        <v>2.6903899999999998</v>
      </c>
      <c r="H171" s="89">
        <f t="shared" si="96"/>
        <v>2.82165</v>
      </c>
      <c r="I171" s="89">
        <f t="shared" si="96"/>
        <v>2.9773499999999999</v>
      </c>
      <c r="J171" s="89">
        <f t="shared" si="96"/>
        <v>3.1478100000000002</v>
      </c>
      <c r="K171" s="89">
        <f t="shared" si="96"/>
        <v>3.3888699999999998</v>
      </c>
      <c r="L171" s="89">
        <f t="shared" si="96"/>
        <v>3.6457000000000002</v>
      </c>
      <c r="M171" s="89">
        <f t="shared" si="96"/>
        <v>3.70092</v>
      </c>
      <c r="N171" s="89">
        <f t="shared" si="96"/>
        <v>3.7125699999999999</v>
      </c>
      <c r="O171" s="89">
        <f t="shared" si="96"/>
        <v>3.71793</v>
      </c>
      <c r="P171" s="89">
        <f t="shared" si="96"/>
        <v>3.7249099999999999</v>
      </c>
      <c r="Q171" s="89">
        <f t="shared" si="96"/>
        <v>3.7218200000000001</v>
      </c>
      <c r="R171" s="89">
        <f t="shared" si="96"/>
        <v>3.70947</v>
      </c>
      <c r="S171" s="89">
        <f t="shared" si="96"/>
        <v>3.7029200000000002</v>
      </c>
      <c r="T171" s="89">
        <f t="shared" si="96"/>
        <v>3.6768299999999998</v>
      </c>
      <c r="U171" s="89">
        <f t="shared" si="96"/>
        <v>3.7733099999999999</v>
      </c>
      <c r="V171" s="89">
        <f t="shared" si="96"/>
        <v>3.8163900000000002</v>
      </c>
      <c r="W171" s="89">
        <f t="shared" si="96"/>
        <v>3.7760799999999999</v>
      </c>
      <c r="X171" s="89">
        <f t="shared" si="96"/>
        <v>3.6827200000000002</v>
      </c>
      <c r="Y171" s="89">
        <f t="shared" si="96"/>
        <v>3.56765</v>
      </c>
      <c r="Z171" s="89">
        <f t="shared" si="96"/>
        <v>3.28295</v>
      </c>
      <c r="AA171" s="89">
        <f t="shared" si="96"/>
        <v>3.0785999999999998</v>
      </c>
    </row>
    <row r="172" spans="1:27" ht="12.75" hidden="1" customHeight="1" outlineLevel="1" x14ac:dyDescent="0.2">
      <c r="A172" s="97" t="s">
        <v>1776</v>
      </c>
      <c r="B172" s="63" t="s">
        <v>242</v>
      </c>
      <c r="C172" s="43" t="s">
        <v>79</v>
      </c>
      <c r="D172" s="44">
        <v>1119.46</v>
      </c>
      <c r="E172" s="44">
        <v>999.4</v>
      </c>
      <c r="F172" s="44">
        <v>887.7</v>
      </c>
      <c r="G172" s="44">
        <v>859.56</v>
      </c>
      <c r="H172" s="44">
        <v>990.82</v>
      </c>
      <c r="I172" s="44">
        <v>1146.52</v>
      </c>
      <c r="J172" s="44">
        <v>1316.98</v>
      </c>
      <c r="K172" s="44">
        <v>1558.04</v>
      </c>
      <c r="L172" s="44">
        <v>1814.87</v>
      </c>
      <c r="M172" s="44">
        <v>1870.09</v>
      </c>
      <c r="N172" s="44">
        <v>1881.74</v>
      </c>
      <c r="O172" s="44">
        <v>1887.1</v>
      </c>
      <c r="P172" s="44">
        <v>1894.08</v>
      </c>
      <c r="Q172" s="44">
        <v>1890.99</v>
      </c>
      <c r="R172" s="44">
        <v>1878.64</v>
      </c>
      <c r="S172" s="44">
        <v>1872.09</v>
      </c>
      <c r="T172" s="44">
        <v>1846</v>
      </c>
      <c r="U172" s="44">
        <v>1942.48</v>
      </c>
      <c r="V172" s="44">
        <v>1985.56</v>
      </c>
      <c r="W172" s="44">
        <v>1945.25</v>
      </c>
      <c r="X172" s="44">
        <v>1851.89</v>
      </c>
      <c r="Y172" s="44">
        <v>1736.82</v>
      </c>
      <c r="Z172" s="44">
        <v>1452.12</v>
      </c>
      <c r="AA172" s="44">
        <v>1247.77</v>
      </c>
    </row>
    <row r="173" spans="1:27" ht="12.75" hidden="1" customHeight="1" outlineLevel="1" x14ac:dyDescent="0.2">
      <c r="A173" s="97" t="s">
        <v>1777</v>
      </c>
      <c r="B173" s="63" t="s">
        <v>90</v>
      </c>
      <c r="C173" s="43" t="s">
        <v>79</v>
      </c>
      <c r="D173" s="44">
        <f>$D$163</f>
        <v>1716.97</v>
      </c>
      <c r="E173" s="44">
        <f>$D$163</f>
        <v>1716.97</v>
      </c>
      <c r="F173" s="44">
        <f t="shared" ref="F173:AA173" si="97">$D$163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2">
      <c r="A174" s="97" t="s">
        <v>1778</v>
      </c>
      <c r="B174" s="63" t="s">
        <v>83</v>
      </c>
      <c r="C174" s="43" t="s">
        <v>79</v>
      </c>
      <c r="D174" s="44">
        <v>3.63</v>
      </c>
      <c r="E174" s="44">
        <v>3.63</v>
      </c>
      <c r="F174" s="44">
        <v>3.63</v>
      </c>
      <c r="G174" s="44">
        <v>3.63</v>
      </c>
      <c r="H174" s="44">
        <v>3.63</v>
      </c>
      <c r="I174" s="44">
        <v>3.63</v>
      </c>
      <c r="J174" s="44">
        <v>3.63</v>
      </c>
      <c r="K174" s="44">
        <v>3.63</v>
      </c>
      <c r="L174" s="44">
        <v>3.63</v>
      </c>
      <c r="M174" s="44">
        <v>3.63</v>
      </c>
      <c r="N174" s="44">
        <v>3.63</v>
      </c>
      <c r="O174" s="44">
        <v>3.63</v>
      </c>
      <c r="P174" s="44">
        <v>3.63</v>
      </c>
      <c r="Q174" s="44">
        <v>3.63</v>
      </c>
      <c r="R174" s="44">
        <v>3.63</v>
      </c>
      <c r="S174" s="44">
        <v>3.63</v>
      </c>
      <c r="T174" s="44">
        <v>3.63</v>
      </c>
      <c r="U174" s="44">
        <v>3.63</v>
      </c>
      <c r="V174" s="44">
        <v>3.63</v>
      </c>
      <c r="W174" s="44">
        <v>3.63</v>
      </c>
      <c r="X174" s="44">
        <v>3.63</v>
      </c>
      <c r="Y174" s="44">
        <v>3.63</v>
      </c>
      <c r="Z174" s="44">
        <v>3.63</v>
      </c>
      <c r="AA174" s="44">
        <v>3.63</v>
      </c>
    </row>
    <row r="175" spans="1:27" ht="12.75" hidden="1" customHeight="1" outlineLevel="1" x14ac:dyDescent="0.2">
      <c r="A175" s="97" t="s">
        <v>1779</v>
      </c>
      <c r="B175" s="63" t="s">
        <v>81</v>
      </c>
      <c r="C175" s="43" t="s">
        <v>79</v>
      </c>
      <c r="D175" s="44">
        <f>$D$11</f>
        <v>110.23</v>
      </c>
      <c r="E175" s="44">
        <f t="shared" ref="E175:AA175" si="98">$D$11</f>
        <v>110.23</v>
      </c>
      <c r="F175" s="44">
        <f t="shared" si="98"/>
        <v>110.23</v>
      </c>
      <c r="G175" s="44">
        <f t="shared" si="98"/>
        <v>110.23</v>
      </c>
      <c r="H175" s="44">
        <f t="shared" si="98"/>
        <v>110.23</v>
      </c>
      <c r="I175" s="44">
        <f t="shared" si="98"/>
        <v>110.23</v>
      </c>
      <c r="J175" s="44">
        <f t="shared" si="98"/>
        <v>110.23</v>
      </c>
      <c r="K175" s="44">
        <f t="shared" si="98"/>
        <v>110.23</v>
      </c>
      <c r="L175" s="44">
        <f t="shared" si="98"/>
        <v>110.23</v>
      </c>
      <c r="M175" s="44">
        <f t="shared" si="98"/>
        <v>110.23</v>
      </c>
      <c r="N175" s="44">
        <f t="shared" si="98"/>
        <v>110.23</v>
      </c>
      <c r="O175" s="44">
        <f t="shared" si="98"/>
        <v>110.23</v>
      </c>
      <c r="P175" s="44">
        <f t="shared" si="98"/>
        <v>110.23</v>
      </c>
      <c r="Q175" s="44">
        <f t="shared" si="98"/>
        <v>110.23</v>
      </c>
      <c r="R175" s="44">
        <f t="shared" si="98"/>
        <v>110.23</v>
      </c>
      <c r="S175" s="44">
        <f t="shared" si="98"/>
        <v>110.23</v>
      </c>
      <c r="T175" s="44">
        <f t="shared" si="98"/>
        <v>110.23</v>
      </c>
      <c r="U175" s="44">
        <f t="shared" si="98"/>
        <v>110.23</v>
      </c>
      <c r="V175" s="44">
        <f t="shared" si="98"/>
        <v>110.23</v>
      </c>
      <c r="W175" s="44">
        <f t="shared" si="98"/>
        <v>110.23</v>
      </c>
      <c r="X175" s="44">
        <f t="shared" si="98"/>
        <v>110.23</v>
      </c>
      <c r="Y175" s="44">
        <f t="shared" si="98"/>
        <v>110.23</v>
      </c>
      <c r="Z175" s="44">
        <f t="shared" si="98"/>
        <v>110.23</v>
      </c>
      <c r="AA175" s="44">
        <f t="shared" si="98"/>
        <v>110.23</v>
      </c>
    </row>
    <row r="176" spans="1:27" ht="12.75" customHeight="1" collapsed="1" x14ac:dyDescent="0.2">
      <c r="A176" s="96" t="s">
        <v>1780</v>
      </c>
      <c r="B176" s="28" t="str">
        <f>"04"&amp;"."&amp;$B$776&amp;"."&amp;$B$777</f>
        <v>04.11.2023</v>
      </c>
      <c r="C176" s="88" t="s">
        <v>76</v>
      </c>
      <c r="D176" s="89">
        <f>ROUND(((D177+D178+D180+D179)/1000),5)</f>
        <v>3.0404599999999999</v>
      </c>
      <c r="E176" s="89">
        <f>ROUND(((E177+E178+E180+E179)/1000),5)</f>
        <v>2.9625400000000002</v>
      </c>
      <c r="F176" s="89">
        <f>ROUND(((F177+F178+F180+F179)/1000),5)</f>
        <v>2.8824900000000002</v>
      </c>
      <c r="G176" s="89">
        <f t="shared" ref="G176:AA176" si="99">ROUND(((G177+G178+G180+G179)/1000),5)</f>
        <v>2.8279700000000001</v>
      </c>
      <c r="H176" s="89">
        <f t="shared" si="99"/>
        <v>2.87818</v>
      </c>
      <c r="I176" s="89">
        <f t="shared" si="99"/>
        <v>2.97472</v>
      </c>
      <c r="J176" s="89">
        <f t="shared" si="99"/>
        <v>2.9869300000000001</v>
      </c>
      <c r="K176" s="89">
        <f t="shared" si="99"/>
        <v>3.0958100000000002</v>
      </c>
      <c r="L176" s="89">
        <f t="shared" si="99"/>
        <v>3.4153099999999998</v>
      </c>
      <c r="M176" s="89">
        <f t="shared" si="99"/>
        <v>3.5106099999999998</v>
      </c>
      <c r="N176" s="89">
        <f t="shared" si="99"/>
        <v>3.5611299999999999</v>
      </c>
      <c r="O176" s="89">
        <f t="shared" si="99"/>
        <v>3.5689199999999999</v>
      </c>
      <c r="P176" s="89">
        <f t="shared" si="99"/>
        <v>3.5622099999999999</v>
      </c>
      <c r="Q176" s="89">
        <f t="shared" si="99"/>
        <v>3.5619399999999999</v>
      </c>
      <c r="R176" s="89">
        <f t="shared" si="99"/>
        <v>3.53925</v>
      </c>
      <c r="S176" s="89">
        <f t="shared" si="99"/>
        <v>3.6704300000000001</v>
      </c>
      <c r="T176" s="89">
        <f t="shared" si="99"/>
        <v>3.7432099999999999</v>
      </c>
      <c r="U176" s="89">
        <f t="shared" si="99"/>
        <v>3.8875899999999999</v>
      </c>
      <c r="V176" s="89">
        <f t="shared" si="99"/>
        <v>3.88876</v>
      </c>
      <c r="W176" s="89">
        <f t="shared" si="99"/>
        <v>3.7633200000000002</v>
      </c>
      <c r="X176" s="89">
        <f t="shared" si="99"/>
        <v>3.5307400000000002</v>
      </c>
      <c r="Y176" s="89">
        <f t="shared" si="99"/>
        <v>3.4850699999999999</v>
      </c>
      <c r="Z176" s="89">
        <f t="shared" si="99"/>
        <v>3.1345100000000001</v>
      </c>
      <c r="AA176" s="89">
        <f t="shared" si="99"/>
        <v>3.0552999999999999</v>
      </c>
    </row>
    <row r="177" spans="1:27" ht="12.75" hidden="1" customHeight="1" outlineLevel="1" x14ac:dyDescent="0.2">
      <c r="A177" s="97" t="s">
        <v>1781</v>
      </c>
      <c r="B177" s="63" t="s">
        <v>242</v>
      </c>
      <c r="C177" s="43" t="s">
        <v>79</v>
      </c>
      <c r="D177" s="44">
        <v>1209.6300000000001</v>
      </c>
      <c r="E177" s="44">
        <v>1131.71</v>
      </c>
      <c r="F177" s="44">
        <v>1051.6600000000001</v>
      </c>
      <c r="G177" s="44">
        <v>997.14</v>
      </c>
      <c r="H177" s="44">
        <v>1047.3499999999999</v>
      </c>
      <c r="I177" s="44">
        <v>1143.8900000000001</v>
      </c>
      <c r="J177" s="44">
        <v>1156.0999999999999</v>
      </c>
      <c r="K177" s="44">
        <v>1264.98</v>
      </c>
      <c r="L177" s="44">
        <v>1584.48</v>
      </c>
      <c r="M177" s="44">
        <v>1679.78</v>
      </c>
      <c r="N177" s="44">
        <v>1730.3</v>
      </c>
      <c r="O177" s="44">
        <v>1738.09</v>
      </c>
      <c r="P177" s="44">
        <v>1731.38</v>
      </c>
      <c r="Q177" s="44">
        <v>1731.11</v>
      </c>
      <c r="R177" s="44">
        <v>1708.42</v>
      </c>
      <c r="S177" s="44">
        <v>1839.6</v>
      </c>
      <c r="T177" s="44">
        <v>1912.38</v>
      </c>
      <c r="U177" s="44">
        <v>2056.7600000000002</v>
      </c>
      <c r="V177" s="44">
        <v>2057.9299999999998</v>
      </c>
      <c r="W177" s="44">
        <v>1932.49</v>
      </c>
      <c r="X177" s="44">
        <v>1699.91</v>
      </c>
      <c r="Y177" s="44">
        <v>1654.24</v>
      </c>
      <c r="Z177" s="44">
        <v>1303.68</v>
      </c>
      <c r="AA177" s="44">
        <v>1224.47</v>
      </c>
    </row>
    <row r="178" spans="1:27" ht="12.75" hidden="1" customHeight="1" outlineLevel="1" x14ac:dyDescent="0.2">
      <c r="A178" s="97" t="s">
        <v>1782</v>
      </c>
      <c r="B178" s="63" t="s">
        <v>90</v>
      </c>
      <c r="C178" s="43" t="s">
        <v>79</v>
      </c>
      <c r="D178" s="44">
        <f>$D$163</f>
        <v>1716.97</v>
      </c>
      <c r="E178" s="44">
        <f>$D$163</f>
        <v>1716.97</v>
      </c>
      <c r="F178" s="44">
        <f t="shared" ref="F178:AA178" si="100">$D$163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2">
      <c r="A179" s="97" t="s">
        <v>1783</v>
      </c>
      <c r="B179" s="63" t="s">
        <v>83</v>
      </c>
      <c r="C179" s="43" t="s">
        <v>79</v>
      </c>
      <c r="D179" s="44">
        <v>3.63</v>
      </c>
      <c r="E179" s="44">
        <v>3.63</v>
      </c>
      <c r="F179" s="44">
        <v>3.63</v>
      </c>
      <c r="G179" s="44">
        <v>3.63</v>
      </c>
      <c r="H179" s="44">
        <v>3.63</v>
      </c>
      <c r="I179" s="44">
        <v>3.63</v>
      </c>
      <c r="J179" s="44">
        <v>3.63</v>
      </c>
      <c r="K179" s="44">
        <v>3.63</v>
      </c>
      <c r="L179" s="44">
        <v>3.63</v>
      </c>
      <c r="M179" s="44">
        <v>3.63</v>
      </c>
      <c r="N179" s="44">
        <v>3.63</v>
      </c>
      <c r="O179" s="44">
        <v>3.63</v>
      </c>
      <c r="P179" s="44">
        <v>3.63</v>
      </c>
      <c r="Q179" s="44">
        <v>3.63</v>
      </c>
      <c r="R179" s="44">
        <v>3.63</v>
      </c>
      <c r="S179" s="44">
        <v>3.63</v>
      </c>
      <c r="T179" s="44">
        <v>3.63</v>
      </c>
      <c r="U179" s="44">
        <v>3.63</v>
      </c>
      <c r="V179" s="44">
        <v>3.63</v>
      </c>
      <c r="W179" s="44">
        <v>3.63</v>
      </c>
      <c r="X179" s="44">
        <v>3.63</v>
      </c>
      <c r="Y179" s="44">
        <v>3.63</v>
      </c>
      <c r="Z179" s="44">
        <v>3.63</v>
      </c>
      <c r="AA179" s="44">
        <v>3.63</v>
      </c>
    </row>
    <row r="180" spans="1:27" ht="12.75" hidden="1" customHeight="1" outlineLevel="1" x14ac:dyDescent="0.2">
      <c r="A180" s="97" t="s">
        <v>1784</v>
      </c>
      <c r="B180" s="63" t="s">
        <v>81</v>
      </c>
      <c r="C180" s="43" t="s">
        <v>79</v>
      </c>
      <c r="D180" s="44">
        <f>$D$11</f>
        <v>110.23</v>
      </c>
      <c r="E180" s="44">
        <f t="shared" ref="E180:AA180" si="101">$D$11</f>
        <v>110.23</v>
      </c>
      <c r="F180" s="44">
        <f t="shared" si="101"/>
        <v>110.23</v>
      </c>
      <c r="G180" s="44">
        <f t="shared" si="101"/>
        <v>110.23</v>
      </c>
      <c r="H180" s="44">
        <f t="shared" si="101"/>
        <v>110.23</v>
      </c>
      <c r="I180" s="44">
        <f t="shared" si="101"/>
        <v>110.23</v>
      </c>
      <c r="J180" s="44">
        <f t="shared" si="101"/>
        <v>110.23</v>
      </c>
      <c r="K180" s="44">
        <f t="shared" si="101"/>
        <v>110.23</v>
      </c>
      <c r="L180" s="44">
        <f t="shared" si="101"/>
        <v>110.23</v>
      </c>
      <c r="M180" s="44">
        <f t="shared" si="101"/>
        <v>110.23</v>
      </c>
      <c r="N180" s="44">
        <f t="shared" si="101"/>
        <v>110.23</v>
      </c>
      <c r="O180" s="44">
        <f t="shared" si="101"/>
        <v>110.23</v>
      </c>
      <c r="P180" s="44">
        <f t="shared" si="101"/>
        <v>110.23</v>
      </c>
      <c r="Q180" s="44">
        <f t="shared" si="101"/>
        <v>110.23</v>
      </c>
      <c r="R180" s="44">
        <f t="shared" si="101"/>
        <v>110.23</v>
      </c>
      <c r="S180" s="44">
        <f t="shared" si="101"/>
        <v>110.23</v>
      </c>
      <c r="T180" s="44">
        <f t="shared" si="101"/>
        <v>110.23</v>
      </c>
      <c r="U180" s="44">
        <f t="shared" si="101"/>
        <v>110.23</v>
      </c>
      <c r="V180" s="44">
        <f t="shared" si="101"/>
        <v>110.23</v>
      </c>
      <c r="W180" s="44">
        <f t="shared" si="101"/>
        <v>110.23</v>
      </c>
      <c r="X180" s="44">
        <f t="shared" si="101"/>
        <v>110.23</v>
      </c>
      <c r="Y180" s="44">
        <f t="shared" si="101"/>
        <v>110.23</v>
      </c>
      <c r="Z180" s="44">
        <f t="shared" si="101"/>
        <v>110.23</v>
      </c>
      <c r="AA180" s="44">
        <f t="shared" si="101"/>
        <v>110.23</v>
      </c>
    </row>
    <row r="181" spans="1:27" ht="12.75" customHeight="1" collapsed="1" x14ac:dyDescent="0.2">
      <c r="A181" s="96" t="s">
        <v>1785</v>
      </c>
      <c r="B181" s="28" t="str">
        <f>"05"&amp;"."&amp;$B$776&amp;"."&amp;$B$777</f>
        <v>05.11.2023</v>
      </c>
      <c r="C181" s="88" t="s">
        <v>76</v>
      </c>
      <c r="D181" s="89">
        <f>ROUND(((D182+D183+D185+D184)/1000),5)</f>
        <v>3.0354199999999998</v>
      </c>
      <c r="E181" s="89">
        <f>ROUND(((E182+E183+E185+E184)/1000),5)</f>
        <v>2.92611</v>
      </c>
      <c r="F181" s="89">
        <f>ROUND(((F182+F183+F185+F184)/1000),5)</f>
        <v>2.8432200000000001</v>
      </c>
      <c r="G181" s="89">
        <f t="shared" ref="G181:AA181" si="102">ROUND(((G182+G183+G185+G184)/1000),5)</f>
        <v>2.8247900000000001</v>
      </c>
      <c r="H181" s="89">
        <f t="shared" si="102"/>
        <v>2.8283</v>
      </c>
      <c r="I181" s="89">
        <f t="shared" si="102"/>
        <v>2.9458099999999998</v>
      </c>
      <c r="J181" s="89">
        <f t="shared" si="102"/>
        <v>2.9287399999999999</v>
      </c>
      <c r="K181" s="89">
        <f t="shared" si="102"/>
        <v>3.0286</v>
      </c>
      <c r="L181" s="89">
        <f t="shared" si="102"/>
        <v>3.2761300000000002</v>
      </c>
      <c r="M181" s="89">
        <f t="shared" si="102"/>
        <v>3.4524699999999999</v>
      </c>
      <c r="N181" s="89">
        <f t="shared" si="102"/>
        <v>3.49614</v>
      </c>
      <c r="O181" s="89">
        <f t="shared" si="102"/>
        <v>3.5064600000000001</v>
      </c>
      <c r="P181" s="89">
        <f t="shared" si="102"/>
        <v>3.5072700000000001</v>
      </c>
      <c r="Q181" s="89">
        <f t="shared" si="102"/>
        <v>3.5082499999999999</v>
      </c>
      <c r="R181" s="89">
        <f t="shared" si="102"/>
        <v>3.4946299999999999</v>
      </c>
      <c r="S181" s="89">
        <f t="shared" si="102"/>
        <v>3.4745699999999999</v>
      </c>
      <c r="T181" s="89">
        <f t="shared" si="102"/>
        <v>3.5037099999999999</v>
      </c>
      <c r="U181" s="89">
        <f t="shared" si="102"/>
        <v>3.7140599999999999</v>
      </c>
      <c r="V181" s="89">
        <f t="shared" si="102"/>
        <v>3.81968</v>
      </c>
      <c r="W181" s="89">
        <f t="shared" si="102"/>
        <v>3.7172200000000002</v>
      </c>
      <c r="X181" s="89">
        <f t="shared" si="102"/>
        <v>3.5381999999999998</v>
      </c>
      <c r="Y181" s="89">
        <f t="shared" si="102"/>
        <v>3.4948100000000002</v>
      </c>
      <c r="Z181" s="89">
        <f t="shared" si="102"/>
        <v>3.2564199999999999</v>
      </c>
      <c r="AA181" s="89">
        <f t="shared" si="102"/>
        <v>3.0433699999999999</v>
      </c>
    </row>
    <row r="182" spans="1:27" ht="12.75" hidden="1" customHeight="1" outlineLevel="1" x14ac:dyDescent="0.2">
      <c r="A182" s="97" t="s">
        <v>1786</v>
      </c>
      <c r="B182" s="63" t="s">
        <v>242</v>
      </c>
      <c r="C182" s="43" t="s">
        <v>79</v>
      </c>
      <c r="D182" s="44">
        <v>1204.5899999999999</v>
      </c>
      <c r="E182" s="44">
        <v>1095.28</v>
      </c>
      <c r="F182" s="44">
        <v>1012.39</v>
      </c>
      <c r="G182" s="44">
        <v>993.96</v>
      </c>
      <c r="H182" s="44">
        <v>997.47</v>
      </c>
      <c r="I182" s="44">
        <v>1114.98</v>
      </c>
      <c r="J182" s="44">
        <v>1097.9100000000001</v>
      </c>
      <c r="K182" s="44">
        <v>1197.77</v>
      </c>
      <c r="L182" s="44">
        <v>1445.3</v>
      </c>
      <c r="M182" s="44">
        <v>1621.64</v>
      </c>
      <c r="N182" s="44">
        <v>1665.31</v>
      </c>
      <c r="O182" s="44">
        <v>1675.63</v>
      </c>
      <c r="P182" s="44">
        <v>1676.44</v>
      </c>
      <c r="Q182" s="44">
        <v>1677.42</v>
      </c>
      <c r="R182" s="44">
        <v>1663.8</v>
      </c>
      <c r="S182" s="44">
        <v>1643.74</v>
      </c>
      <c r="T182" s="44">
        <v>1672.88</v>
      </c>
      <c r="U182" s="44">
        <v>1883.23</v>
      </c>
      <c r="V182" s="44">
        <v>1988.85</v>
      </c>
      <c r="W182" s="44">
        <v>1886.39</v>
      </c>
      <c r="X182" s="44">
        <v>1707.37</v>
      </c>
      <c r="Y182" s="44">
        <v>1663.98</v>
      </c>
      <c r="Z182" s="44">
        <v>1425.59</v>
      </c>
      <c r="AA182" s="44">
        <v>1212.54</v>
      </c>
    </row>
    <row r="183" spans="1:27" ht="12.75" hidden="1" customHeight="1" outlineLevel="1" x14ac:dyDescent="0.2">
      <c r="A183" s="97" t="s">
        <v>1787</v>
      </c>
      <c r="B183" s="63" t="s">
        <v>90</v>
      </c>
      <c r="C183" s="43" t="s">
        <v>79</v>
      </c>
      <c r="D183" s="44">
        <f>$D$163</f>
        <v>1716.97</v>
      </c>
      <c r="E183" s="44">
        <f>$D$163</f>
        <v>1716.97</v>
      </c>
      <c r="F183" s="44">
        <f t="shared" ref="F183:AA183" si="103">$D$163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2">
      <c r="A184" s="97" t="s">
        <v>1788</v>
      </c>
      <c r="B184" s="63" t="s">
        <v>83</v>
      </c>
      <c r="C184" s="43" t="s">
        <v>79</v>
      </c>
      <c r="D184" s="44">
        <v>3.63</v>
      </c>
      <c r="E184" s="44">
        <v>3.63</v>
      </c>
      <c r="F184" s="44">
        <v>3.63</v>
      </c>
      <c r="G184" s="44">
        <v>3.63</v>
      </c>
      <c r="H184" s="44">
        <v>3.63</v>
      </c>
      <c r="I184" s="44">
        <v>3.63</v>
      </c>
      <c r="J184" s="44">
        <v>3.63</v>
      </c>
      <c r="K184" s="44">
        <v>3.63</v>
      </c>
      <c r="L184" s="44">
        <v>3.63</v>
      </c>
      <c r="M184" s="44">
        <v>3.63</v>
      </c>
      <c r="N184" s="44">
        <v>3.63</v>
      </c>
      <c r="O184" s="44">
        <v>3.63</v>
      </c>
      <c r="P184" s="44">
        <v>3.63</v>
      </c>
      <c r="Q184" s="44">
        <v>3.63</v>
      </c>
      <c r="R184" s="44">
        <v>3.63</v>
      </c>
      <c r="S184" s="44">
        <v>3.63</v>
      </c>
      <c r="T184" s="44">
        <v>3.63</v>
      </c>
      <c r="U184" s="44">
        <v>3.63</v>
      </c>
      <c r="V184" s="44">
        <v>3.63</v>
      </c>
      <c r="W184" s="44">
        <v>3.63</v>
      </c>
      <c r="X184" s="44">
        <v>3.63</v>
      </c>
      <c r="Y184" s="44">
        <v>3.63</v>
      </c>
      <c r="Z184" s="44">
        <v>3.63</v>
      </c>
      <c r="AA184" s="44">
        <v>3.63</v>
      </c>
    </row>
    <row r="185" spans="1:27" ht="12.75" hidden="1" customHeight="1" outlineLevel="1" x14ac:dyDescent="0.2">
      <c r="A185" s="97" t="s">
        <v>1789</v>
      </c>
      <c r="B185" s="63" t="s">
        <v>81</v>
      </c>
      <c r="C185" s="43" t="s">
        <v>79</v>
      </c>
      <c r="D185" s="44">
        <f>$D$11</f>
        <v>110.23</v>
      </c>
      <c r="E185" s="44">
        <f t="shared" ref="E185:AA185" si="104">$D$11</f>
        <v>110.23</v>
      </c>
      <c r="F185" s="44">
        <f t="shared" si="104"/>
        <v>110.23</v>
      </c>
      <c r="G185" s="44">
        <f t="shared" si="104"/>
        <v>110.23</v>
      </c>
      <c r="H185" s="44">
        <f t="shared" si="104"/>
        <v>110.23</v>
      </c>
      <c r="I185" s="44">
        <f t="shared" si="104"/>
        <v>110.23</v>
      </c>
      <c r="J185" s="44">
        <f t="shared" si="104"/>
        <v>110.23</v>
      </c>
      <c r="K185" s="44">
        <f t="shared" si="104"/>
        <v>110.23</v>
      </c>
      <c r="L185" s="44">
        <f t="shared" si="104"/>
        <v>110.23</v>
      </c>
      <c r="M185" s="44">
        <f t="shared" si="104"/>
        <v>110.23</v>
      </c>
      <c r="N185" s="44">
        <f t="shared" si="104"/>
        <v>110.23</v>
      </c>
      <c r="O185" s="44">
        <f t="shared" si="104"/>
        <v>110.23</v>
      </c>
      <c r="P185" s="44">
        <f t="shared" si="104"/>
        <v>110.23</v>
      </c>
      <c r="Q185" s="44">
        <f t="shared" si="104"/>
        <v>110.23</v>
      </c>
      <c r="R185" s="44">
        <f t="shared" si="104"/>
        <v>110.23</v>
      </c>
      <c r="S185" s="44">
        <f t="shared" si="104"/>
        <v>110.23</v>
      </c>
      <c r="T185" s="44">
        <f t="shared" si="104"/>
        <v>110.23</v>
      </c>
      <c r="U185" s="44">
        <f t="shared" si="104"/>
        <v>110.23</v>
      </c>
      <c r="V185" s="44">
        <f t="shared" si="104"/>
        <v>110.23</v>
      </c>
      <c r="W185" s="44">
        <f t="shared" si="104"/>
        <v>110.23</v>
      </c>
      <c r="X185" s="44">
        <f t="shared" si="104"/>
        <v>110.23</v>
      </c>
      <c r="Y185" s="44">
        <f t="shared" si="104"/>
        <v>110.23</v>
      </c>
      <c r="Z185" s="44">
        <f t="shared" si="104"/>
        <v>110.23</v>
      </c>
      <c r="AA185" s="44">
        <f t="shared" si="104"/>
        <v>110.23</v>
      </c>
    </row>
    <row r="186" spans="1:27" ht="12.75" customHeight="1" collapsed="1" x14ac:dyDescent="0.2">
      <c r="A186" s="96" t="s">
        <v>1790</v>
      </c>
      <c r="B186" s="28" t="str">
        <f>"06"&amp;"."&amp;$B$776&amp;"."&amp;$B$777</f>
        <v>06.11.2023</v>
      </c>
      <c r="C186" s="88" t="s">
        <v>76</v>
      </c>
      <c r="D186" s="89">
        <f>ROUND(((D187+D188+D190+D189)/1000),5)</f>
        <v>3.03756</v>
      </c>
      <c r="E186" s="89">
        <f>ROUND(((E187+E188+E190+E189)/1000),5)</f>
        <v>2.9612400000000001</v>
      </c>
      <c r="F186" s="89">
        <f>ROUND(((F187+F188+F190+F189)/1000),5)</f>
        <v>2.8796900000000001</v>
      </c>
      <c r="G186" s="89">
        <f t="shared" ref="G186:AA186" si="105">ROUND(((G187+G188+G190+G189)/1000),5)</f>
        <v>2.8372299999999999</v>
      </c>
      <c r="H186" s="89">
        <f t="shared" si="105"/>
        <v>2.8747699999999998</v>
      </c>
      <c r="I186" s="89">
        <f t="shared" si="105"/>
        <v>2.9682599999999999</v>
      </c>
      <c r="J186" s="89">
        <f t="shared" si="105"/>
        <v>2.9998999999999998</v>
      </c>
      <c r="K186" s="89">
        <f t="shared" si="105"/>
        <v>3.1137999999999999</v>
      </c>
      <c r="L186" s="89">
        <f t="shared" si="105"/>
        <v>3.3451399999999998</v>
      </c>
      <c r="M186" s="89">
        <f t="shared" si="105"/>
        <v>3.53851</v>
      </c>
      <c r="N186" s="89">
        <f t="shared" si="105"/>
        <v>3.6539899999999998</v>
      </c>
      <c r="O186" s="89">
        <f t="shared" si="105"/>
        <v>3.67313</v>
      </c>
      <c r="P186" s="89">
        <f t="shared" si="105"/>
        <v>3.6527599999999998</v>
      </c>
      <c r="Q186" s="89">
        <f t="shared" si="105"/>
        <v>3.6605500000000002</v>
      </c>
      <c r="R186" s="89">
        <f t="shared" si="105"/>
        <v>3.6280899999999998</v>
      </c>
      <c r="S186" s="89">
        <f t="shared" si="105"/>
        <v>3.609</v>
      </c>
      <c r="T186" s="89">
        <f t="shared" si="105"/>
        <v>3.6794099999999998</v>
      </c>
      <c r="U186" s="89">
        <f t="shared" si="105"/>
        <v>3.7371099999999999</v>
      </c>
      <c r="V186" s="89">
        <f t="shared" si="105"/>
        <v>3.7326999999999999</v>
      </c>
      <c r="W186" s="89">
        <f t="shared" si="105"/>
        <v>3.7048899999999998</v>
      </c>
      <c r="X186" s="89">
        <f t="shared" si="105"/>
        <v>3.6712799999999999</v>
      </c>
      <c r="Y186" s="89">
        <f t="shared" si="105"/>
        <v>3.5411299999999999</v>
      </c>
      <c r="Z186" s="89">
        <f t="shared" si="105"/>
        <v>3.2184400000000002</v>
      </c>
      <c r="AA186" s="89">
        <f t="shared" si="105"/>
        <v>3.08067</v>
      </c>
    </row>
    <row r="187" spans="1:27" ht="12.75" hidden="1" customHeight="1" outlineLevel="1" x14ac:dyDescent="0.2">
      <c r="A187" s="97" t="s">
        <v>1791</v>
      </c>
      <c r="B187" s="63" t="s">
        <v>242</v>
      </c>
      <c r="C187" s="43" t="s">
        <v>79</v>
      </c>
      <c r="D187" s="44">
        <v>1206.73</v>
      </c>
      <c r="E187" s="44">
        <v>1130.4100000000001</v>
      </c>
      <c r="F187" s="44">
        <v>1048.8599999999999</v>
      </c>
      <c r="G187" s="44">
        <v>1006.4</v>
      </c>
      <c r="H187" s="44">
        <v>1043.94</v>
      </c>
      <c r="I187" s="44">
        <v>1137.43</v>
      </c>
      <c r="J187" s="44">
        <v>1169.07</v>
      </c>
      <c r="K187" s="44">
        <v>1282.97</v>
      </c>
      <c r="L187" s="44">
        <v>1514.31</v>
      </c>
      <c r="M187" s="44">
        <v>1707.68</v>
      </c>
      <c r="N187" s="44">
        <v>1823.16</v>
      </c>
      <c r="O187" s="44">
        <v>1842.3</v>
      </c>
      <c r="P187" s="44">
        <v>1821.93</v>
      </c>
      <c r="Q187" s="44">
        <v>1829.72</v>
      </c>
      <c r="R187" s="44">
        <v>1797.26</v>
      </c>
      <c r="S187" s="44">
        <v>1778.17</v>
      </c>
      <c r="T187" s="44">
        <v>1848.58</v>
      </c>
      <c r="U187" s="44">
        <v>1906.28</v>
      </c>
      <c r="V187" s="44">
        <v>1901.87</v>
      </c>
      <c r="W187" s="44">
        <v>1874.06</v>
      </c>
      <c r="X187" s="44">
        <v>1840.45</v>
      </c>
      <c r="Y187" s="44">
        <v>1710.3</v>
      </c>
      <c r="Z187" s="44">
        <v>1387.61</v>
      </c>
      <c r="AA187" s="44">
        <v>1249.8399999999999</v>
      </c>
    </row>
    <row r="188" spans="1:27" ht="12.75" hidden="1" customHeight="1" outlineLevel="1" x14ac:dyDescent="0.2">
      <c r="A188" s="97" t="s">
        <v>1792</v>
      </c>
      <c r="B188" s="63" t="s">
        <v>90</v>
      </c>
      <c r="C188" s="43" t="s">
        <v>79</v>
      </c>
      <c r="D188" s="44">
        <f>$D$163</f>
        <v>1716.97</v>
      </c>
      <c r="E188" s="44">
        <f>$D$163</f>
        <v>1716.97</v>
      </c>
      <c r="F188" s="44">
        <f t="shared" ref="F188:AA188" si="106">$D$163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2">
      <c r="A189" s="97" t="s">
        <v>1793</v>
      </c>
      <c r="B189" s="63" t="s">
        <v>83</v>
      </c>
      <c r="C189" s="43" t="s">
        <v>79</v>
      </c>
      <c r="D189" s="44">
        <v>3.63</v>
      </c>
      <c r="E189" s="44">
        <v>3.63</v>
      </c>
      <c r="F189" s="44">
        <v>3.63</v>
      </c>
      <c r="G189" s="44">
        <v>3.63</v>
      </c>
      <c r="H189" s="44">
        <v>3.63</v>
      </c>
      <c r="I189" s="44">
        <v>3.63</v>
      </c>
      <c r="J189" s="44">
        <v>3.63</v>
      </c>
      <c r="K189" s="44">
        <v>3.63</v>
      </c>
      <c r="L189" s="44">
        <v>3.63</v>
      </c>
      <c r="M189" s="44">
        <v>3.63</v>
      </c>
      <c r="N189" s="44">
        <v>3.63</v>
      </c>
      <c r="O189" s="44">
        <v>3.63</v>
      </c>
      <c r="P189" s="44">
        <v>3.63</v>
      </c>
      <c r="Q189" s="44">
        <v>3.63</v>
      </c>
      <c r="R189" s="44">
        <v>3.63</v>
      </c>
      <c r="S189" s="44">
        <v>3.63</v>
      </c>
      <c r="T189" s="44">
        <v>3.63</v>
      </c>
      <c r="U189" s="44">
        <v>3.63</v>
      </c>
      <c r="V189" s="44">
        <v>3.63</v>
      </c>
      <c r="W189" s="44">
        <v>3.63</v>
      </c>
      <c r="X189" s="44">
        <v>3.63</v>
      </c>
      <c r="Y189" s="44">
        <v>3.63</v>
      </c>
      <c r="Z189" s="44">
        <v>3.63</v>
      </c>
      <c r="AA189" s="44">
        <v>3.63</v>
      </c>
    </row>
    <row r="190" spans="1:27" ht="12.75" hidden="1" customHeight="1" outlineLevel="1" x14ac:dyDescent="0.2">
      <c r="A190" s="97" t="s">
        <v>1794</v>
      </c>
      <c r="B190" s="63" t="s">
        <v>81</v>
      </c>
      <c r="C190" s="43" t="s">
        <v>79</v>
      </c>
      <c r="D190" s="44">
        <f>$D$11</f>
        <v>110.23</v>
      </c>
      <c r="E190" s="44">
        <f t="shared" ref="E190:AA190" si="107">$D$11</f>
        <v>110.23</v>
      </c>
      <c r="F190" s="44">
        <f t="shared" si="107"/>
        <v>110.23</v>
      </c>
      <c r="G190" s="44">
        <f t="shared" si="107"/>
        <v>110.23</v>
      </c>
      <c r="H190" s="44">
        <f t="shared" si="107"/>
        <v>110.23</v>
      </c>
      <c r="I190" s="44">
        <f t="shared" si="107"/>
        <v>110.23</v>
      </c>
      <c r="J190" s="44">
        <f t="shared" si="107"/>
        <v>110.23</v>
      </c>
      <c r="K190" s="44">
        <f t="shared" si="107"/>
        <v>110.23</v>
      </c>
      <c r="L190" s="44">
        <f t="shared" si="107"/>
        <v>110.23</v>
      </c>
      <c r="M190" s="44">
        <f t="shared" si="107"/>
        <v>110.23</v>
      </c>
      <c r="N190" s="44">
        <f t="shared" si="107"/>
        <v>110.23</v>
      </c>
      <c r="O190" s="44">
        <f t="shared" si="107"/>
        <v>110.23</v>
      </c>
      <c r="P190" s="44">
        <f t="shared" si="107"/>
        <v>110.23</v>
      </c>
      <c r="Q190" s="44">
        <f t="shared" si="107"/>
        <v>110.23</v>
      </c>
      <c r="R190" s="44">
        <f t="shared" si="107"/>
        <v>110.23</v>
      </c>
      <c r="S190" s="44">
        <f t="shared" si="107"/>
        <v>110.23</v>
      </c>
      <c r="T190" s="44">
        <f t="shared" si="107"/>
        <v>110.23</v>
      </c>
      <c r="U190" s="44">
        <f t="shared" si="107"/>
        <v>110.23</v>
      </c>
      <c r="V190" s="44">
        <f t="shared" si="107"/>
        <v>110.23</v>
      </c>
      <c r="W190" s="44">
        <f t="shared" si="107"/>
        <v>110.23</v>
      </c>
      <c r="X190" s="44">
        <f t="shared" si="107"/>
        <v>110.23</v>
      </c>
      <c r="Y190" s="44">
        <f t="shared" si="107"/>
        <v>110.23</v>
      </c>
      <c r="Z190" s="44">
        <f t="shared" si="107"/>
        <v>110.23</v>
      </c>
      <c r="AA190" s="44">
        <f t="shared" si="107"/>
        <v>110.23</v>
      </c>
    </row>
    <row r="191" spans="1:27" ht="12.75" customHeight="1" collapsed="1" x14ac:dyDescent="0.2">
      <c r="A191" s="96" t="s">
        <v>1795</v>
      </c>
      <c r="B191" s="28" t="str">
        <f>"07"&amp;"."&amp;$B$776&amp;"."&amp;$B$777</f>
        <v>07.11.2023</v>
      </c>
      <c r="C191" s="88" t="s">
        <v>76</v>
      </c>
      <c r="D191" s="89">
        <f>ROUND(((D192+D193+D195+D194)/1000),5)</f>
        <v>2.9879500000000001</v>
      </c>
      <c r="E191" s="89">
        <f>ROUND(((E192+E193+E195+E194)/1000),5)</f>
        <v>2.8337599999999998</v>
      </c>
      <c r="F191" s="89">
        <f>ROUND(((F192+F193+F195+F194)/1000),5)</f>
        <v>2.7286899999999998</v>
      </c>
      <c r="G191" s="89">
        <f t="shared" ref="G191:AA191" si="108">ROUND(((G192+G193+G195+G194)/1000),5)</f>
        <v>2.68621</v>
      </c>
      <c r="H191" s="89">
        <f t="shared" si="108"/>
        <v>2.7671999999999999</v>
      </c>
      <c r="I191" s="89">
        <f t="shared" si="108"/>
        <v>2.9927700000000002</v>
      </c>
      <c r="J191" s="89">
        <f t="shared" si="108"/>
        <v>3.05694</v>
      </c>
      <c r="K191" s="89">
        <f t="shared" si="108"/>
        <v>3.2988599999999999</v>
      </c>
      <c r="L191" s="89">
        <f t="shared" si="108"/>
        <v>3.54291</v>
      </c>
      <c r="M191" s="89">
        <f t="shared" si="108"/>
        <v>3.68553</v>
      </c>
      <c r="N191" s="89">
        <f t="shared" si="108"/>
        <v>3.6964299999999999</v>
      </c>
      <c r="O191" s="89">
        <f t="shared" si="108"/>
        <v>3.6985399999999999</v>
      </c>
      <c r="P191" s="89">
        <f t="shared" si="108"/>
        <v>3.6585100000000002</v>
      </c>
      <c r="Q191" s="89">
        <f t="shared" si="108"/>
        <v>3.6763400000000002</v>
      </c>
      <c r="R191" s="89">
        <f t="shared" si="108"/>
        <v>3.6825899999999998</v>
      </c>
      <c r="S191" s="89">
        <f t="shared" si="108"/>
        <v>3.7047599999999998</v>
      </c>
      <c r="T191" s="89">
        <f t="shared" si="108"/>
        <v>3.7001900000000001</v>
      </c>
      <c r="U191" s="89">
        <f t="shared" si="108"/>
        <v>3.6819700000000002</v>
      </c>
      <c r="V191" s="89">
        <f t="shared" si="108"/>
        <v>3.7414700000000001</v>
      </c>
      <c r="W191" s="89">
        <f t="shared" si="108"/>
        <v>3.6467399999999999</v>
      </c>
      <c r="X191" s="89">
        <f t="shared" si="108"/>
        <v>3.5165199999999999</v>
      </c>
      <c r="Y191" s="89">
        <f t="shared" si="108"/>
        <v>3.4555400000000001</v>
      </c>
      <c r="Z191" s="89">
        <f t="shared" si="108"/>
        <v>3.1308099999999999</v>
      </c>
      <c r="AA191" s="89">
        <f t="shared" si="108"/>
        <v>3.0150000000000001</v>
      </c>
    </row>
    <row r="192" spans="1:27" ht="12.75" hidden="1" customHeight="1" outlineLevel="1" x14ac:dyDescent="0.2">
      <c r="A192" s="97" t="s">
        <v>1796</v>
      </c>
      <c r="B192" s="63" t="s">
        <v>242</v>
      </c>
      <c r="C192" s="43" t="s">
        <v>79</v>
      </c>
      <c r="D192" s="44">
        <v>1157.1199999999999</v>
      </c>
      <c r="E192" s="44">
        <v>1002.93</v>
      </c>
      <c r="F192" s="44">
        <v>897.86</v>
      </c>
      <c r="G192" s="44">
        <v>855.38</v>
      </c>
      <c r="H192" s="44">
        <v>936.37</v>
      </c>
      <c r="I192" s="44">
        <v>1161.94</v>
      </c>
      <c r="J192" s="44">
        <v>1226.1099999999999</v>
      </c>
      <c r="K192" s="44">
        <v>1468.03</v>
      </c>
      <c r="L192" s="44">
        <v>1712.08</v>
      </c>
      <c r="M192" s="44">
        <v>1854.7</v>
      </c>
      <c r="N192" s="44">
        <v>1865.6</v>
      </c>
      <c r="O192" s="44">
        <v>1867.71</v>
      </c>
      <c r="P192" s="44">
        <v>1827.68</v>
      </c>
      <c r="Q192" s="44">
        <v>1845.51</v>
      </c>
      <c r="R192" s="44">
        <v>1851.76</v>
      </c>
      <c r="S192" s="44">
        <v>1873.93</v>
      </c>
      <c r="T192" s="44">
        <v>1869.36</v>
      </c>
      <c r="U192" s="44">
        <v>1851.14</v>
      </c>
      <c r="V192" s="44">
        <v>1910.64</v>
      </c>
      <c r="W192" s="44">
        <v>1815.91</v>
      </c>
      <c r="X192" s="44">
        <v>1685.69</v>
      </c>
      <c r="Y192" s="44">
        <v>1624.71</v>
      </c>
      <c r="Z192" s="44">
        <v>1299.98</v>
      </c>
      <c r="AA192" s="44">
        <v>1184.17</v>
      </c>
    </row>
    <row r="193" spans="1:27" ht="12.75" hidden="1" customHeight="1" outlineLevel="1" x14ac:dyDescent="0.2">
      <c r="A193" s="97" t="s">
        <v>1797</v>
      </c>
      <c r="B193" s="63" t="s">
        <v>90</v>
      </c>
      <c r="C193" s="43" t="s">
        <v>79</v>
      </c>
      <c r="D193" s="44">
        <f>$D$163</f>
        <v>1716.97</v>
      </c>
      <c r="E193" s="44">
        <f>$D$163</f>
        <v>1716.97</v>
      </c>
      <c r="F193" s="44">
        <f t="shared" ref="F193:AA193" si="109">$D$163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2">
      <c r="A194" s="97" t="s">
        <v>1798</v>
      </c>
      <c r="B194" s="63" t="s">
        <v>83</v>
      </c>
      <c r="C194" s="43" t="s">
        <v>79</v>
      </c>
      <c r="D194" s="44">
        <v>3.63</v>
      </c>
      <c r="E194" s="44">
        <v>3.63</v>
      </c>
      <c r="F194" s="44">
        <v>3.63</v>
      </c>
      <c r="G194" s="44">
        <v>3.63</v>
      </c>
      <c r="H194" s="44">
        <v>3.63</v>
      </c>
      <c r="I194" s="44">
        <v>3.63</v>
      </c>
      <c r="J194" s="44">
        <v>3.63</v>
      </c>
      <c r="K194" s="44">
        <v>3.63</v>
      </c>
      <c r="L194" s="44">
        <v>3.63</v>
      </c>
      <c r="M194" s="44">
        <v>3.63</v>
      </c>
      <c r="N194" s="44">
        <v>3.63</v>
      </c>
      <c r="O194" s="44">
        <v>3.63</v>
      </c>
      <c r="P194" s="44">
        <v>3.63</v>
      </c>
      <c r="Q194" s="44">
        <v>3.63</v>
      </c>
      <c r="R194" s="44">
        <v>3.63</v>
      </c>
      <c r="S194" s="44">
        <v>3.63</v>
      </c>
      <c r="T194" s="44">
        <v>3.63</v>
      </c>
      <c r="U194" s="44">
        <v>3.63</v>
      </c>
      <c r="V194" s="44">
        <v>3.63</v>
      </c>
      <c r="W194" s="44">
        <v>3.63</v>
      </c>
      <c r="X194" s="44">
        <v>3.63</v>
      </c>
      <c r="Y194" s="44">
        <v>3.63</v>
      </c>
      <c r="Z194" s="44">
        <v>3.63</v>
      </c>
      <c r="AA194" s="44">
        <v>3.63</v>
      </c>
    </row>
    <row r="195" spans="1:27" ht="12.75" hidden="1" customHeight="1" outlineLevel="1" x14ac:dyDescent="0.2">
      <c r="A195" s="97" t="s">
        <v>1799</v>
      </c>
      <c r="B195" s="63" t="s">
        <v>81</v>
      </c>
      <c r="C195" s="43" t="s">
        <v>79</v>
      </c>
      <c r="D195" s="44">
        <f>$D$11</f>
        <v>110.23</v>
      </c>
      <c r="E195" s="44">
        <f t="shared" ref="E195:AA195" si="110">$D$11</f>
        <v>110.23</v>
      </c>
      <c r="F195" s="44">
        <f t="shared" si="110"/>
        <v>110.23</v>
      </c>
      <c r="G195" s="44">
        <f t="shared" si="110"/>
        <v>110.23</v>
      </c>
      <c r="H195" s="44">
        <f t="shared" si="110"/>
        <v>110.23</v>
      </c>
      <c r="I195" s="44">
        <f t="shared" si="110"/>
        <v>110.23</v>
      </c>
      <c r="J195" s="44">
        <f t="shared" si="110"/>
        <v>110.23</v>
      </c>
      <c r="K195" s="44">
        <f t="shared" si="110"/>
        <v>110.23</v>
      </c>
      <c r="L195" s="44">
        <f t="shared" si="110"/>
        <v>110.23</v>
      </c>
      <c r="M195" s="44">
        <f t="shared" si="110"/>
        <v>110.23</v>
      </c>
      <c r="N195" s="44">
        <f t="shared" si="110"/>
        <v>110.23</v>
      </c>
      <c r="O195" s="44">
        <f t="shared" si="110"/>
        <v>110.23</v>
      </c>
      <c r="P195" s="44">
        <f t="shared" si="110"/>
        <v>110.23</v>
      </c>
      <c r="Q195" s="44">
        <f t="shared" si="110"/>
        <v>110.23</v>
      </c>
      <c r="R195" s="44">
        <f t="shared" si="110"/>
        <v>110.23</v>
      </c>
      <c r="S195" s="44">
        <f t="shared" si="110"/>
        <v>110.23</v>
      </c>
      <c r="T195" s="44">
        <f t="shared" si="110"/>
        <v>110.23</v>
      </c>
      <c r="U195" s="44">
        <f t="shared" si="110"/>
        <v>110.23</v>
      </c>
      <c r="V195" s="44">
        <f t="shared" si="110"/>
        <v>110.23</v>
      </c>
      <c r="W195" s="44">
        <f t="shared" si="110"/>
        <v>110.23</v>
      </c>
      <c r="X195" s="44">
        <f t="shared" si="110"/>
        <v>110.23</v>
      </c>
      <c r="Y195" s="44">
        <f t="shared" si="110"/>
        <v>110.23</v>
      </c>
      <c r="Z195" s="44">
        <f t="shared" si="110"/>
        <v>110.23</v>
      </c>
      <c r="AA195" s="44">
        <f t="shared" si="110"/>
        <v>110.23</v>
      </c>
    </row>
    <row r="196" spans="1:27" ht="12.75" customHeight="1" collapsed="1" x14ac:dyDescent="0.2">
      <c r="A196" s="96" t="s">
        <v>1800</v>
      </c>
      <c r="B196" s="28" t="str">
        <f>"08"&amp;"."&amp;$B$776&amp;"."&amp;$B$777</f>
        <v>08.11.2023</v>
      </c>
      <c r="C196" s="88" t="s">
        <v>76</v>
      </c>
      <c r="D196" s="89">
        <f>ROUND(((D197+D198+D200+D199)/1000),5)</f>
        <v>3.02739</v>
      </c>
      <c r="E196" s="89">
        <f>ROUND(((E197+E198+E200+E199)/1000),5)</f>
        <v>2.9982799999999998</v>
      </c>
      <c r="F196" s="89">
        <f>ROUND(((F197+F198+F200+F199)/1000),5)</f>
        <v>2.7725499999999998</v>
      </c>
      <c r="G196" s="89">
        <f t="shared" ref="G196:AA196" si="111">ROUND(((G197+G198+G200+G199)/1000),5)</f>
        <v>2.7682799999999999</v>
      </c>
      <c r="H196" s="89">
        <f t="shared" si="111"/>
        <v>2.7930600000000001</v>
      </c>
      <c r="I196" s="89">
        <f t="shared" si="111"/>
        <v>3.01762</v>
      </c>
      <c r="J196" s="89">
        <f t="shared" si="111"/>
        <v>3.0488599999999999</v>
      </c>
      <c r="K196" s="89">
        <f t="shared" si="111"/>
        <v>3.3298299999999998</v>
      </c>
      <c r="L196" s="89">
        <f t="shared" si="111"/>
        <v>3.4906199999999998</v>
      </c>
      <c r="M196" s="89">
        <f t="shared" si="111"/>
        <v>3.6690800000000001</v>
      </c>
      <c r="N196" s="89">
        <f t="shared" si="111"/>
        <v>3.6797399999999998</v>
      </c>
      <c r="O196" s="89">
        <f t="shared" si="111"/>
        <v>3.7089400000000001</v>
      </c>
      <c r="P196" s="89">
        <f t="shared" si="111"/>
        <v>3.70946</v>
      </c>
      <c r="Q196" s="89">
        <f t="shared" si="111"/>
        <v>3.7191100000000001</v>
      </c>
      <c r="R196" s="89">
        <f t="shared" si="111"/>
        <v>3.69693</v>
      </c>
      <c r="S196" s="89">
        <f t="shared" si="111"/>
        <v>3.7313900000000002</v>
      </c>
      <c r="T196" s="89">
        <f t="shared" si="111"/>
        <v>3.7367599999999999</v>
      </c>
      <c r="U196" s="89">
        <f t="shared" si="111"/>
        <v>3.7343999999999999</v>
      </c>
      <c r="V196" s="89">
        <f t="shared" si="111"/>
        <v>3.7293099999999999</v>
      </c>
      <c r="W196" s="89">
        <f t="shared" si="111"/>
        <v>3.66873</v>
      </c>
      <c r="X196" s="89">
        <f t="shared" si="111"/>
        <v>3.6036000000000001</v>
      </c>
      <c r="Y196" s="89">
        <f t="shared" si="111"/>
        <v>3.4834299999999998</v>
      </c>
      <c r="Z196" s="89">
        <f t="shared" si="111"/>
        <v>3.1847699999999999</v>
      </c>
      <c r="AA196" s="89">
        <f t="shared" si="111"/>
        <v>3.0330599999999999</v>
      </c>
    </row>
    <row r="197" spans="1:27" ht="12.75" hidden="1" customHeight="1" outlineLevel="1" x14ac:dyDescent="0.2">
      <c r="A197" s="97" t="s">
        <v>1801</v>
      </c>
      <c r="B197" s="63" t="s">
        <v>242</v>
      </c>
      <c r="C197" s="43" t="s">
        <v>79</v>
      </c>
      <c r="D197" s="44">
        <v>1196.56</v>
      </c>
      <c r="E197" s="44">
        <v>1167.45</v>
      </c>
      <c r="F197" s="44">
        <v>941.72</v>
      </c>
      <c r="G197" s="44">
        <v>937.45</v>
      </c>
      <c r="H197" s="44">
        <v>962.23</v>
      </c>
      <c r="I197" s="44">
        <v>1186.79</v>
      </c>
      <c r="J197" s="44">
        <v>1218.03</v>
      </c>
      <c r="K197" s="44">
        <v>1499</v>
      </c>
      <c r="L197" s="44">
        <v>1659.79</v>
      </c>
      <c r="M197" s="44">
        <v>1838.25</v>
      </c>
      <c r="N197" s="44">
        <v>1848.91</v>
      </c>
      <c r="O197" s="44">
        <v>1878.11</v>
      </c>
      <c r="P197" s="44">
        <v>1878.63</v>
      </c>
      <c r="Q197" s="44">
        <v>1888.28</v>
      </c>
      <c r="R197" s="44">
        <v>1866.1</v>
      </c>
      <c r="S197" s="44">
        <v>1900.56</v>
      </c>
      <c r="T197" s="44">
        <v>1905.93</v>
      </c>
      <c r="U197" s="44">
        <v>1903.57</v>
      </c>
      <c r="V197" s="44">
        <v>1898.48</v>
      </c>
      <c r="W197" s="44">
        <v>1837.9</v>
      </c>
      <c r="X197" s="44">
        <v>1772.77</v>
      </c>
      <c r="Y197" s="44">
        <v>1652.6</v>
      </c>
      <c r="Z197" s="44">
        <v>1353.94</v>
      </c>
      <c r="AA197" s="44">
        <v>1202.23</v>
      </c>
    </row>
    <row r="198" spans="1:27" ht="12.75" hidden="1" customHeight="1" outlineLevel="1" x14ac:dyDescent="0.2">
      <c r="A198" s="97" t="s">
        <v>1802</v>
      </c>
      <c r="B198" s="63" t="s">
        <v>90</v>
      </c>
      <c r="C198" s="43" t="s">
        <v>79</v>
      </c>
      <c r="D198" s="44">
        <f>$D$163</f>
        <v>1716.97</v>
      </c>
      <c r="E198" s="44">
        <f>$D$163</f>
        <v>1716.97</v>
      </c>
      <c r="F198" s="44">
        <f t="shared" ref="F198:AA198" si="112">$D$163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2">
      <c r="A199" s="97" t="s">
        <v>1803</v>
      </c>
      <c r="B199" s="63" t="s">
        <v>83</v>
      </c>
      <c r="C199" s="43" t="s">
        <v>79</v>
      </c>
      <c r="D199" s="44">
        <v>3.63</v>
      </c>
      <c r="E199" s="44">
        <v>3.63</v>
      </c>
      <c r="F199" s="44">
        <v>3.63</v>
      </c>
      <c r="G199" s="44">
        <v>3.63</v>
      </c>
      <c r="H199" s="44">
        <v>3.63</v>
      </c>
      <c r="I199" s="44">
        <v>3.63</v>
      </c>
      <c r="J199" s="44">
        <v>3.63</v>
      </c>
      <c r="K199" s="44">
        <v>3.63</v>
      </c>
      <c r="L199" s="44">
        <v>3.63</v>
      </c>
      <c r="M199" s="44">
        <v>3.63</v>
      </c>
      <c r="N199" s="44">
        <v>3.63</v>
      </c>
      <c r="O199" s="44">
        <v>3.63</v>
      </c>
      <c r="P199" s="44">
        <v>3.63</v>
      </c>
      <c r="Q199" s="44">
        <v>3.63</v>
      </c>
      <c r="R199" s="44">
        <v>3.63</v>
      </c>
      <c r="S199" s="44">
        <v>3.63</v>
      </c>
      <c r="T199" s="44">
        <v>3.63</v>
      </c>
      <c r="U199" s="44">
        <v>3.63</v>
      </c>
      <c r="V199" s="44">
        <v>3.63</v>
      </c>
      <c r="W199" s="44">
        <v>3.63</v>
      </c>
      <c r="X199" s="44">
        <v>3.63</v>
      </c>
      <c r="Y199" s="44">
        <v>3.63</v>
      </c>
      <c r="Z199" s="44">
        <v>3.63</v>
      </c>
      <c r="AA199" s="44">
        <v>3.63</v>
      </c>
    </row>
    <row r="200" spans="1:27" ht="12.75" hidden="1" customHeight="1" outlineLevel="1" x14ac:dyDescent="0.2">
      <c r="A200" s="97" t="s">
        <v>1804</v>
      </c>
      <c r="B200" s="63" t="s">
        <v>81</v>
      </c>
      <c r="C200" s="43" t="s">
        <v>79</v>
      </c>
      <c r="D200" s="44">
        <f>$D$11</f>
        <v>110.23</v>
      </c>
      <c r="E200" s="44">
        <f t="shared" ref="E200:AA200" si="113">$D$11</f>
        <v>110.23</v>
      </c>
      <c r="F200" s="44">
        <f t="shared" si="113"/>
        <v>110.23</v>
      </c>
      <c r="G200" s="44">
        <f t="shared" si="113"/>
        <v>110.23</v>
      </c>
      <c r="H200" s="44">
        <f t="shared" si="113"/>
        <v>110.23</v>
      </c>
      <c r="I200" s="44">
        <f t="shared" si="113"/>
        <v>110.23</v>
      </c>
      <c r="J200" s="44">
        <f t="shared" si="113"/>
        <v>110.23</v>
      </c>
      <c r="K200" s="44">
        <f t="shared" si="113"/>
        <v>110.23</v>
      </c>
      <c r="L200" s="44">
        <f t="shared" si="113"/>
        <v>110.23</v>
      </c>
      <c r="M200" s="44">
        <f t="shared" si="113"/>
        <v>110.23</v>
      </c>
      <c r="N200" s="44">
        <f t="shared" si="113"/>
        <v>110.23</v>
      </c>
      <c r="O200" s="44">
        <f t="shared" si="113"/>
        <v>110.23</v>
      </c>
      <c r="P200" s="44">
        <f t="shared" si="113"/>
        <v>110.23</v>
      </c>
      <c r="Q200" s="44">
        <f t="shared" si="113"/>
        <v>110.23</v>
      </c>
      <c r="R200" s="44">
        <f t="shared" si="113"/>
        <v>110.23</v>
      </c>
      <c r="S200" s="44">
        <f t="shared" si="113"/>
        <v>110.23</v>
      </c>
      <c r="T200" s="44">
        <f t="shared" si="113"/>
        <v>110.23</v>
      </c>
      <c r="U200" s="44">
        <f t="shared" si="113"/>
        <v>110.23</v>
      </c>
      <c r="V200" s="44">
        <f t="shared" si="113"/>
        <v>110.23</v>
      </c>
      <c r="W200" s="44">
        <f t="shared" si="113"/>
        <v>110.23</v>
      </c>
      <c r="X200" s="44">
        <f t="shared" si="113"/>
        <v>110.23</v>
      </c>
      <c r="Y200" s="44">
        <f t="shared" si="113"/>
        <v>110.23</v>
      </c>
      <c r="Z200" s="44">
        <f t="shared" si="113"/>
        <v>110.23</v>
      </c>
      <c r="AA200" s="44">
        <f t="shared" si="113"/>
        <v>110.23</v>
      </c>
    </row>
    <row r="201" spans="1:27" ht="12.75" customHeight="1" collapsed="1" x14ac:dyDescent="0.2">
      <c r="A201" s="96" t="s">
        <v>1805</v>
      </c>
      <c r="B201" s="28" t="str">
        <f>"09"&amp;"."&amp;$B$776&amp;"."&amp;$B$777</f>
        <v>09.11.2023</v>
      </c>
      <c r="C201" s="88" t="s">
        <v>76</v>
      </c>
      <c r="D201" s="89">
        <f>ROUND(((D202+D203+D205+D204)/1000),5)</f>
        <v>3.04867</v>
      </c>
      <c r="E201" s="89">
        <f>ROUND(((E202+E203+E205+E204)/1000),5)</f>
        <v>3.0087899999999999</v>
      </c>
      <c r="F201" s="89">
        <f>ROUND(((F202+F203+F205+F204)/1000),5)</f>
        <v>2.9527700000000001</v>
      </c>
      <c r="G201" s="89">
        <f t="shared" ref="G201:AA201" si="114">ROUND(((G202+G203+G205+G204)/1000),5)</f>
        <v>2.8210999999999999</v>
      </c>
      <c r="H201" s="89">
        <f t="shared" si="114"/>
        <v>2.9786000000000001</v>
      </c>
      <c r="I201" s="89">
        <f t="shared" si="114"/>
        <v>3.01918</v>
      </c>
      <c r="J201" s="89">
        <f t="shared" si="114"/>
        <v>3.0986500000000001</v>
      </c>
      <c r="K201" s="89">
        <f t="shared" si="114"/>
        <v>3.3659400000000002</v>
      </c>
      <c r="L201" s="89">
        <f t="shared" si="114"/>
        <v>3.5358999999999998</v>
      </c>
      <c r="M201" s="89">
        <f t="shared" si="114"/>
        <v>3.6816499999999999</v>
      </c>
      <c r="N201" s="89">
        <f t="shared" si="114"/>
        <v>3.7356199999999999</v>
      </c>
      <c r="O201" s="89">
        <f t="shared" si="114"/>
        <v>3.7419699999999998</v>
      </c>
      <c r="P201" s="89">
        <f t="shared" si="114"/>
        <v>3.7067399999999999</v>
      </c>
      <c r="Q201" s="89">
        <f t="shared" si="114"/>
        <v>3.7136999999999998</v>
      </c>
      <c r="R201" s="89">
        <f t="shared" si="114"/>
        <v>3.7138900000000001</v>
      </c>
      <c r="S201" s="89">
        <f t="shared" si="114"/>
        <v>3.6930399999999999</v>
      </c>
      <c r="T201" s="89">
        <f t="shared" si="114"/>
        <v>3.6415199999999999</v>
      </c>
      <c r="U201" s="89">
        <f t="shared" si="114"/>
        <v>3.81488</v>
      </c>
      <c r="V201" s="89">
        <f t="shared" si="114"/>
        <v>3.8092800000000002</v>
      </c>
      <c r="W201" s="89">
        <f t="shared" si="114"/>
        <v>3.6820499999999998</v>
      </c>
      <c r="X201" s="89">
        <f t="shared" si="114"/>
        <v>3.4966900000000001</v>
      </c>
      <c r="Y201" s="89">
        <f t="shared" si="114"/>
        <v>3.4451800000000001</v>
      </c>
      <c r="Z201" s="89">
        <f t="shared" si="114"/>
        <v>3.1676899999999999</v>
      </c>
      <c r="AA201" s="89">
        <f t="shared" si="114"/>
        <v>3.0608</v>
      </c>
    </row>
    <row r="202" spans="1:27" ht="12.75" hidden="1" customHeight="1" outlineLevel="1" x14ac:dyDescent="0.2">
      <c r="A202" s="97" t="s">
        <v>1806</v>
      </c>
      <c r="B202" s="63" t="s">
        <v>242</v>
      </c>
      <c r="C202" s="43" t="s">
        <v>79</v>
      </c>
      <c r="D202" s="44">
        <v>1217.8399999999999</v>
      </c>
      <c r="E202" s="44">
        <v>1177.96</v>
      </c>
      <c r="F202" s="44">
        <v>1121.94</v>
      </c>
      <c r="G202" s="44">
        <v>990.27</v>
      </c>
      <c r="H202" s="44">
        <v>1147.77</v>
      </c>
      <c r="I202" s="44">
        <v>1188.3499999999999</v>
      </c>
      <c r="J202" s="44">
        <v>1267.82</v>
      </c>
      <c r="K202" s="44">
        <v>1535.11</v>
      </c>
      <c r="L202" s="44">
        <v>1705.07</v>
      </c>
      <c r="M202" s="44">
        <v>1850.82</v>
      </c>
      <c r="N202" s="44">
        <v>1904.79</v>
      </c>
      <c r="O202" s="44">
        <v>1911.14</v>
      </c>
      <c r="P202" s="44">
        <v>1875.91</v>
      </c>
      <c r="Q202" s="44">
        <v>1882.87</v>
      </c>
      <c r="R202" s="44">
        <v>1883.06</v>
      </c>
      <c r="S202" s="44">
        <v>1862.21</v>
      </c>
      <c r="T202" s="44">
        <v>1810.69</v>
      </c>
      <c r="U202" s="44">
        <v>1984.05</v>
      </c>
      <c r="V202" s="44">
        <v>1978.45</v>
      </c>
      <c r="W202" s="44">
        <v>1851.22</v>
      </c>
      <c r="X202" s="44">
        <v>1665.86</v>
      </c>
      <c r="Y202" s="44">
        <v>1614.35</v>
      </c>
      <c r="Z202" s="44">
        <v>1336.86</v>
      </c>
      <c r="AA202" s="44">
        <v>1229.97</v>
      </c>
    </row>
    <row r="203" spans="1:27" ht="12.75" hidden="1" customHeight="1" outlineLevel="1" x14ac:dyDescent="0.2">
      <c r="A203" s="97" t="s">
        <v>1807</v>
      </c>
      <c r="B203" s="63" t="s">
        <v>90</v>
      </c>
      <c r="C203" s="43" t="s">
        <v>79</v>
      </c>
      <c r="D203" s="44">
        <f>$D$163</f>
        <v>1716.97</v>
      </c>
      <c r="E203" s="44">
        <f>$D$163</f>
        <v>1716.97</v>
      </c>
      <c r="F203" s="44">
        <f t="shared" ref="F203:AA203" si="115">$D$163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2">
      <c r="A204" s="97" t="s">
        <v>1808</v>
      </c>
      <c r="B204" s="63" t="s">
        <v>83</v>
      </c>
      <c r="C204" s="43" t="s">
        <v>79</v>
      </c>
      <c r="D204" s="44">
        <v>3.63</v>
      </c>
      <c r="E204" s="44">
        <v>3.63</v>
      </c>
      <c r="F204" s="44">
        <v>3.63</v>
      </c>
      <c r="G204" s="44">
        <v>3.63</v>
      </c>
      <c r="H204" s="44">
        <v>3.63</v>
      </c>
      <c r="I204" s="44">
        <v>3.63</v>
      </c>
      <c r="J204" s="44">
        <v>3.63</v>
      </c>
      <c r="K204" s="44">
        <v>3.63</v>
      </c>
      <c r="L204" s="44">
        <v>3.63</v>
      </c>
      <c r="M204" s="44">
        <v>3.63</v>
      </c>
      <c r="N204" s="44">
        <v>3.63</v>
      </c>
      <c r="O204" s="44">
        <v>3.63</v>
      </c>
      <c r="P204" s="44">
        <v>3.63</v>
      </c>
      <c r="Q204" s="44">
        <v>3.63</v>
      </c>
      <c r="R204" s="44">
        <v>3.63</v>
      </c>
      <c r="S204" s="44">
        <v>3.63</v>
      </c>
      <c r="T204" s="44">
        <v>3.63</v>
      </c>
      <c r="U204" s="44">
        <v>3.63</v>
      </c>
      <c r="V204" s="44">
        <v>3.63</v>
      </c>
      <c r="W204" s="44">
        <v>3.63</v>
      </c>
      <c r="X204" s="44">
        <v>3.63</v>
      </c>
      <c r="Y204" s="44">
        <v>3.63</v>
      </c>
      <c r="Z204" s="44">
        <v>3.63</v>
      </c>
      <c r="AA204" s="44">
        <v>3.63</v>
      </c>
    </row>
    <row r="205" spans="1:27" ht="12.75" hidden="1" customHeight="1" outlineLevel="1" x14ac:dyDescent="0.2">
      <c r="A205" s="97" t="s">
        <v>1809</v>
      </c>
      <c r="B205" s="63" t="s">
        <v>81</v>
      </c>
      <c r="C205" s="43" t="s">
        <v>79</v>
      </c>
      <c r="D205" s="44">
        <f>$D$11</f>
        <v>110.23</v>
      </c>
      <c r="E205" s="44">
        <f t="shared" ref="E205:AA205" si="116">$D$11</f>
        <v>110.23</v>
      </c>
      <c r="F205" s="44">
        <f t="shared" si="116"/>
        <v>110.23</v>
      </c>
      <c r="G205" s="44">
        <f t="shared" si="116"/>
        <v>110.23</v>
      </c>
      <c r="H205" s="44">
        <f t="shared" si="116"/>
        <v>110.23</v>
      </c>
      <c r="I205" s="44">
        <f t="shared" si="116"/>
        <v>110.23</v>
      </c>
      <c r="J205" s="44">
        <f t="shared" si="116"/>
        <v>110.23</v>
      </c>
      <c r="K205" s="44">
        <f t="shared" si="116"/>
        <v>110.23</v>
      </c>
      <c r="L205" s="44">
        <f t="shared" si="116"/>
        <v>110.23</v>
      </c>
      <c r="M205" s="44">
        <f t="shared" si="116"/>
        <v>110.23</v>
      </c>
      <c r="N205" s="44">
        <f t="shared" si="116"/>
        <v>110.23</v>
      </c>
      <c r="O205" s="44">
        <f t="shared" si="116"/>
        <v>110.23</v>
      </c>
      <c r="P205" s="44">
        <f t="shared" si="116"/>
        <v>110.23</v>
      </c>
      <c r="Q205" s="44">
        <f t="shared" si="116"/>
        <v>110.23</v>
      </c>
      <c r="R205" s="44">
        <f t="shared" si="116"/>
        <v>110.23</v>
      </c>
      <c r="S205" s="44">
        <f t="shared" si="116"/>
        <v>110.23</v>
      </c>
      <c r="T205" s="44">
        <f t="shared" si="116"/>
        <v>110.23</v>
      </c>
      <c r="U205" s="44">
        <f t="shared" si="116"/>
        <v>110.23</v>
      </c>
      <c r="V205" s="44">
        <f t="shared" si="116"/>
        <v>110.23</v>
      </c>
      <c r="W205" s="44">
        <f t="shared" si="116"/>
        <v>110.23</v>
      </c>
      <c r="X205" s="44">
        <f t="shared" si="116"/>
        <v>110.23</v>
      </c>
      <c r="Y205" s="44">
        <f t="shared" si="116"/>
        <v>110.23</v>
      </c>
      <c r="Z205" s="44">
        <f t="shared" si="116"/>
        <v>110.23</v>
      </c>
      <c r="AA205" s="44">
        <f t="shared" si="116"/>
        <v>110.23</v>
      </c>
    </row>
    <row r="206" spans="1:27" ht="12.75" customHeight="1" collapsed="1" x14ac:dyDescent="0.2">
      <c r="A206" s="96" t="s">
        <v>1810</v>
      </c>
      <c r="B206" s="28" t="str">
        <f>"10"&amp;"."&amp;$B$776&amp;"."&amp;$B$777</f>
        <v>10.11.2023</v>
      </c>
      <c r="C206" s="88" t="s">
        <v>76</v>
      </c>
      <c r="D206" s="89">
        <f>ROUND(((D207+D208+D210+D209)/1000),5)</f>
        <v>3.0303800000000001</v>
      </c>
      <c r="E206" s="89">
        <f>ROUND(((E207+E208+E210+E209)/1000),5)</f>
        <v>2.9903900000000001</v>
      </c>
      <c r="F206" s="89">
        <f>ROUND(((F207+F208+F210+F209)/1000),5)</f>
        <v>2.9533100000000001</v>
      </c>
      <c r="G206" s="89">
        <f t="shared" ref="G206:AA206" si="117">ROUND(((G207+G208+G210+G209)/1000),5)</f>
        <v>2.8220000000000001</v>
      </c>
      <c r="H206" s="89">
        <f t="shared" si="117"/>
        <v>2.9483000000000001</v>
      </c>
      <c r="I206" s="89">
        <f t="shared" si="117"/>
        <v>3.0211800000000002</v>
      </c>
      <c r="J206" s="89">
        <f t="shared" si="117"/>
        <v>3.10581</v>
      </c>
      <c r="K206" s="89">
        <f t="shared" si="117"/>
        <v>3.4035500000000001</v>
      </c>
      <c r="L206" s="89">
        <f t="shared" si="117"/>
        <v>3.6537299999999999</v>
      </c>
      <c r="M206" s="89">
        <f t="shared" si="117"/>
        <v>3.71286</v>
      </c>
      <c r="N206" s="89">
        <f t="shared" si="117"/>
        <v>3.7263899999999999</v>
      </c>
      <c r="O206" s="89">
        <f t="shared" si="117"/>
        <v>3.7695400000000001</v>
      </c>
      <c r="P206" s="89">
        <f t="shared" si="117"/>
        <v>3.7398899999999999</v>
      </c>
      <c r="Q206" s="89">
        <f t="shared" si="117"/>
        <v>3.74281</v>
      </c>
      <c r="R206" s="89">
        <f t="shared" si="117"/>
        <v>3.74173</v>
      </c>
      <c r="S206" s="89">
        <f t="shared" si="117"/>
        <v>3.7430500000000002</v>
      </c>
      <c r="T206" s="89">
        <f t="shared" si="117"/>
        <v>3.7097500000000001</v>
      </c>
      <c r="U206" s="89">
        <f t="shared" si="117"/>
        <v>3.8351700000000002</v>
      </c>
      <c r="V206" s="89">
        <f t="shared" si="117"/>
        <v>3.8135699999999999</v>
      </c>
      <c r="W206" s="89">
        <f t="shared" si="117"/>
        <v>3.7643399999999998</v>
      </c>
      <c r="X206" s="89">
        <f t="shared" si="117"/>
        <v>3.6947100000000002</v>
      </c>
      <c r="Y206" s="89">
        <f t="shared" si="117"/>
        <v>3.5286900000000001</v>
      </c>
      <c r="Z206" s="89">
        <f t="shared" si="117"/>
        <v>3.2942900000000002</v>
      </c>
      <c r="AA206" s="89">
        <f t="shared" si="117"/>
        <v>3.0784400000000001</v>
      </c>
    </row>
    <row r="207" spans="1:27" ht="12.75" hidden="1" customHeight="1" outlineLevel="1" x14ac:dyDescent="0.2">
      <c r="A207" s="97" t="s">
        <v>1811</v>
      </c>
      <c r="B207" s="63" t="s">
        <v>242</v>
      </c>
      <c r="C207" s="43" t="s">
        <v>79</v>
      </c>
      <c r="D207" s="44">
        <v>1199.55</v>
      </c>
      <c r="E207" s="44">
        <v>1159.56</v>
      </c>
      <c r="F207" s="44">
        <v>1122.48</v>
      </c>
      <c r="G207" s="44">
        <v>991.17</v>
      </c>
      <c r="H207" s="44">
        <v>1117.47</v>
      </c>
      <c r="I207" s="44">
        <v>1190.3499999999999</v>
      </c>
      <c r="J207" s="44">
        <v>1274.98</v>
      </c>
      <c r="K207" s="44">
        <v>1572.72</v>
      </c>
      <c r="L207" s="44">
        <v>1822.9</v>
      </c>
      <c r="M207" s="44">
        <v>1882.03</v>
      </c>
      <c r="N207" s="44">
        <v>1895.56</v>
      </c>
      <c r="O207" s="44">
        <v>1938.71</v>
      </c>
      <c r="P207" s="44">
        <v>1909.06</v>
      </c>
      <c r="Q207" s="44">
        <v>1911.98</v>
      </c>
      <c r="R207" s="44">
        <v>1910.9</v>
      </c>
      <c r="S207" s="44">
        <v>1912.22</v>
      </c>
      <c r="T207" s="44">
        <v>1878.92</v>
      </c>
      <c r="U207" s="44">
        <v>2004.34</v>
      </c>
      <c r="V207" s="44">
        <v>1982.74</v>
      </c>
      <c r="W207" s="44">
        <v>1933.51</v>
      </c>
      <c r="X207" s="44">
        <v>1863.88</v>
      </c>
      <c r="Y207" s="44">
        <v>1697.86</v>
      </c>
      <c r="Z207" s="44">
        <v>1463.46</v>
      </c>
      <c r="AA207" s="44">
        <v>1247.6099999999999</v>
      </c>
    </row>
    <row r="208" spans="1:27" ht="12.75" hidden="1" customHeight="1" outlineLevel="1" x14ac:dyDescent="0.2">
      <c r="A208" s="97" t="s">
        <v>1812</v>
      </c>
      <c r="B208" s="63" t="s">
        <v>90</v>
      </c>
      <c r="C208" s="43" t="s">
        <v>79</v>
      </c>
      <c r="D208" s="44">
        <f>$D$163</f>
        <v>1716.97</v>
      </c>
      <c r="E208" s="44">
        <f>$D$163</f>
        <v>1716.97</v>
      </c>
      <c r="F208" s="44">
        <f t="shared" ref="F208:AA208" si="118">$D$163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2">
      <c r="A209" s="97" t="s">
        <v>1813</v>
      </c>
      <c r="B209" s="63" t="s">
        <v>83</v>
      </c>
      <c r="C209" s="43" t="s">
        <v>79</v>
      </c>
      <c r="D209" s="44">
        <v>3.63</v>
      </c>
      <c r="E209" s="44">
        <v>3.63</v>
      </c>
      <c r="F209" s="44">
        <v>3.63</v>
      </c>
      <c r="G209" s="44">
        <v>3.63</v>
      </c>
      <c r="H209" s="44">
        <v>3.63</v>
      </c>
      <c r="I209" s="44">
        <v>3.63</v>
      </c>
      <c r="J209" s="44">
        <v>3.63</v>
      </c>
      <c r="K209" s="44">
        <v>3.63</v>
      </c>
      <c r="L209" s="44">
        <v>3.63</v>
      </c>
      <c r="M209" s="44">
        <v>3.63</v>
      </c>
      <c r="N209" s="44">
        <v>3.63</v>
      </c>
      <c r="O209" s="44">
        <v>3.63</v>
      </c>
      <c r="P209" s="44">
        <v>3.63</v>
      </c>
      <c r="Q209" s="44">
        <v>3.63</v>
      </c>
      <c r="R209" s="44">
        <v>3.63</v>
      </c>
      <c r="S209" s="44">
        <v>3.63</v>
      </c>
      <c r="T209" s="44">
        <v>3.63</v>
      </c>
      <c r="U209" s="44">
        <v>3.63</v>
      </c>
      <c r="V209" s="44">
        <v>3.63</v>
      </c>
      <c r="W209" s="44">
        <v>3.63</v>
      </c>
      <c r="X209" s="44">
        <v>3.63</v>
      </c>
      <c r="Y209" s="44">
        <v>3.63</v>
      </c>
      <c r="Z209" s="44">
        <v>3.63</v>
      </c>
      <c r="AA209" s="44">
        <v>3.63</v>
      </c>
    </row>
    <row r="210" spans="1:27" ht="12.75" hidden="1" customHeight="1" outlineLevel="1" x14ac:dyDescent="0.2">
      <c r="A210" s="97" t="s">
        <v>1814</v>
      </c>
      <c r="B210" s="63" t="s">
        <v>81</v>
      </c>
      <c r="C210" s="43" t="s">
        <v>79</v>
      </c>
      <c r="D210" s="44">
        <f>$D$11</f>
        <v>110.23</v>
      </c>
      <c r="E210" s="44">
        <f t="shared" ref="E210:AA210" si="119">$D$11</f>
        <v>110.23</v>
      </c>
      <c r="F210" s="44">
        <f t="shared" si="119"/>
        <v>110.23</v>
      </c>
      <c r="G210" s="44">
        <f t="shared" si="119"/>
        <v>110.23</v>
      </c>
      <c r="H210" s="44">
        <f t="shared" si="119"/>
        <v>110.23</v>
      </c>
      <c r="I210" s="44">
        <f t="shared" si="119"/>
        <v>110.23</v>
      </c>
      <c r="J210" s="44">
        <f t="shared" si="119"/>
        <v>110.23</v>
      </c>
      <c r="K210" s="44">
        <f t="shared" si="119"/>
        <v>110.23</v>
      </c>
      <c r="L210" s="44">
        <f t="shared" si="119"/>
        <v>110.23</v>
      </c>
      <c r="M210" s="44">
        <f t="shared" si="119"/>
        <v>110.23</v>
      </c>
      <c r="N210" s="44">
        <f t="shared" si="119"/>
        <v>110.23</v>
      </c>
      <c r="O210" s="44">
        <f t="shared" si="119"/>
        <v>110.23</v>
      </c>
      <c r="P210" s="44">
        <f t="shared" si="119"/>
        <v>110.23</v>
      </c>
      <c r="Q210" s="44">
        <f t="shared" si="119"/>
        <v>110.23</v>
      </c>
      <c r="R210" s="44">
        <f t="shared" si="119"/>
        <v>110.23</v>
      </c>
      <c r="S210" s="44">
        <f t="shared" si="119"/>
        <v>110.23</v>
      </c>
      <c r="T210" s="44">
        <f t="shared" si="119"/>
        <v>110.23</v>
      </c>
      <c r="U210" s="44">
        <f t="shared" si="119"/>
        <v>110.23</v>
      </c>
      <c r="V210" s="44">
        <f t="shared" si="119"/>
        <v>110.23</v>
      </c>
      <c r="W210" s="44">
        <f t="shared" si="119"/>
        <v>110.23</v>
      </c>
      <c r="X210" s="44">
        <f t="shared" si="119"/>
        <v>110.23</v>
      </c>
      <c r="Y210" s="44">
        <f t="shared" si="119"/>
        <v>110.23</v>
      </c>
      <c r="Z210" s="44">
        <f t="shared" si="119"/>
        <v>110.23</v>
      </c>
      <c r="AA210" s="44">
        <f t="shared" si="119"/>
        <v>110.23</v>
      </c>
    </row>
    <row r="211" spans="1:27" ht="12.75" customHeight="1" collapsed="1" x14ac:dyDescent="0.2">
      <c r="A211" s="96" t="s">
        <v>1815</v>
      </c>
      <c r="B211" s="28" t="str">
        <f>"11"&amp;"."&amp;$B$776&amp;"."&amp;$B$777</f>
        <v>11.11.2023</v>
      </c>
      <c r="C211" s="88" t="s">
        <v>76</v>
      </c>
      <c r="D211" s="89">
        <f>ROUND(((D212+D213+D215+D214)/1000),5)</f>
        <v>3.0572499999999998</v>
      </c>
      <c r="E211" s="89">
        <f>ROUND(((E212+E213+E215+E214)/1000),5)</f>
        <v>3.0197699999999998</v>
      </c>
      <c r="F211" s="89">
        <f>ROUND(((F212+F213+F215+F214)/1000),5)</f>
        <v>2.9977499999999999</v>
      </c>
      <c r="G211" s="89">
        <f t="shared" ref="G211:AA211" si="120">ROUND(((G212+G213+G215+G214)/1000),5)</f>
        <v>2.9647000000000001</v>
      </c>
      <c r="H211" s="89">
        <f t="shared" si="120"/>
        <v>2.9790899999999998</v>
      </c>
      <c r="I211" s="89">
        <f t="shared" si="120"/>
        <v>3.0186899999999999</v>
      </c>
      <c r="J211" s="89">
        <f t="shared" si="120"/>
        <v>3.0275599999999998</v>
      </c>
      <c r="K211" s="89">
        <f t="shared" si="120"/>
        <v>3.0971199999999999</v>
      </c>
      <c r="L211" s="89">
        <f t="shared" si="120"/>
        <v>3.3551000000000002</v>
      </c>
      <c r="M211" s="89">
        <f t="shared" si="120"/>
        <v>3.4830899999999998</v>
      </c>
      <c r="N211" s="89">
        <f t="shared" si="120"/>
        <v>3.5402499999999999</v>
      </c>
      <c r="O211" s="89">
        <f t="shared" si="120"/>
        <v>3.5378099999999999</v>
      </c>
      <c r="P211" s="89">
        <f t="shared" si="120"/>
        <v>3.4997400000000001</v>
      </c>
      <c r="Q211" s="89">
        <f t="shared" si="120"/>
        <v>3.4992100000000002</v>
      </c>
      <c r="R211" s="89">
        <f t="shared" si="120"/>
        <v>3.5011299999999999</v>
      </c>
      <c r="S211" s="89">
        <f t="shared" si="120"/>
        <v>3.4880399999999998</v>
      </c>
      <c r="T211" s="89">
        <f t="shared" si="120"/>
        <v>3.5834899999999998</v>
      </c>
      <c r="U211" s="89">
        <f t="shared" si="120"/>
        <v>3.6406999999999998</v>
      </c>
      <c r="V211" s="89">
        <f t="shared" si="120"/>
        <v>3.7205699999999999</v>
      </c>
      <c r="W211" s="89">
        <f t="shared" si="120"/>
        <v>3.67083</v>
      </c>
      <c r="X211" s="89">
        <f t="shared" si="120"/>
        <v>3.5262899999999999</v>
      </c>
      <c r="Y211" s="89">
        <f t="shared" si="120"/>
        <v>3.4260100000000002</v>
      </c>
      <c r="Z211" s="89">
        <f t="shared" si="120"/>
        <v>3.1970100000000001</v>
      </c>
      <c r="AA211" s="89">
        <f t="shared" si="120"/>
        <v>3.0279699999999998</v>
      </c>
    </row>
    <row r="212" spans="1:27" ht="12.75" hidden="1" customHeight="1" outlineLevel="1" x14ac:dyDescent="0.2">
      <c r="A212" s="97" t="s">
        <v>1816</v>
      </c>
      <c r="B212" s="63" t="s">
        <v>242</v>
      </c>
      <c r="C212" s="43" t="s">
        <v>79</v>
      </c>
      <c r="D212" s="44">
        <v>1226.42</v>
      </c>
      <c r="E212" s="44">
        <v>1188.94</v>
      </c>
      <c r="F212" s="44">
        <v>1166.92</v>
      </c>
      <c r="G212" s="44">
        <v>1133.8699999999999</v>
      </c>
      <c r="H212" s="44">
        <v>1148.26</v>
      </c>
      <c r="I212" s="44">
        <v>1187.8599999999999</v>
      </c>
      <c r="J212" s="44">
        <v>1196.73</v>
      </c>
      <c r="K212" s="44">
        <v>1266.29</v>
      </c>
      <c r="L212" s="44">
        <v>1524.27</v>
      </c>
      <c r="M212" s="44">
        <v>1652.26</v>
      </c>
      <c r="N212" s="44">
        <v>1709.42</v>
      </c>
      <c r="O212" s="44">
        <v>1706.98</v>
      </c>
      <c r="P212" s="44">
        <v>1668.91</v>
      </c>
      <c r="Q212" s="44">
        <v>1668.38</v>
      </c>
      <c r="R212" s="44">
        <v>1670.3</v>
      </c>
      <c r="S212" s="44">
        <v>1657.21</v>
      </c>
      <c r="T212" s="44">
        <v>1752.66</v>
      </c>
      <c r="U212" s="44">
        <v>1809.87</v>
      </c>
      <c r="V212" s="44">
        <v>1889.74</v>
      </c>
      <c r="W212" s="44">
        <v>1840</v>
      </c>
      <c r="X212" s="44">
        <v>1695.46</v>
      </c>
      <c r="Y212" s="44">
        <v>1595.18</v>
      </c>
      <c r="Z212" s="44">
        <v>1366.18</v>
      </c>
      <c r="AA212" s="44">
        <v>1197.1400000000001</v>
      </c>
    </row>
    <row r="213" spans="1:27" ht="12.75" hidden="1" customHeight="1" outlineLevel="1" x14ac:dyDescent="0.2">
      <c r="A213" s="97" t="s">
        <v>1817</v>
      </c>
      <c r="B213" s="63" t="s">
        <v>90</v>
      </c>
      <c r="C213" s="43" t="s">
        <v>79</v>
      </c>
      <c r="D213" s="44">
        <f>$D$163</f>
        <v>1716.97</v>
      </c>
      <c r="E213" s="44">
        <f>$D$163</f>
        <v>1716.97</v>
      </c>
      <c r="F213" s="44">
        <f t="shared" ref="F213:AA213" si="121">$D$163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2">
      <c r="A214" s="97" t="s">
        <v>1818</v>
      </c>
      <c r="B214" s="63" t="s">
        <v>83</v>
      </c>
      <c r="C214" s="43" t="s">
        <v>79</v>
      </c>
      <c r="D214" s="44">
        <v>3.63</v>
      </c>
      <c r="E214" s="44">
        <v>3.63</v>
      </c>
      <c r="F214" s="44">
        <v>3.63</v>
      </c>
      <c r="G214" s="44">
        <v>3.63</v>
      </c>
      <c r="H214" s="44">
        <v>3.63</v>
      </c>
      <c r="I214" s="44">
        <v>3.63</v>
      </c>
      <c r="J214" s="44">
        <v>3.63</v>
      </c>
      <c r="K214" s="44">
        <v>3.63</v>
      </c>
      <c r="L214" s="44">
        <v>3.63</v>
      </c>
      <c r="M214" s="44">
        <v>3.63</v>
      </c>
      <c r="N214" s="44">
        <v>3.63</v>
      </c>
      <c r="O214" s="44">
        <v>3.63</v>
      </c>
      <c r="P214" s="44">
        <v>3.63</v>
      </c>
      <c r="Q214" s="44">
        <v>3.63</v>
      </c>
      <c r="R214" s="44">
        <v>3.63</v>
      </c>
      <c r="S214" s="44">
        <v>3.63</v>
      </c>
      <c r="T214" s="44">
        <v>3.63</v>
      </c>
      <c r="U214" s="44">
        <v>3.63</v>
      </c>
      <c r="V214" s="44">
        <v>3.63</v>
      </c>
      <c r="W214" s="44">
        <v>3.63</v>
      </c>
      <c r="X214" s="44">
        <v>3.63</v>
      </c>
      <c r="Y214" s="44">
        <v>3.63</v>
      </c>
      <c r="Z214" s="44">
        <v>3.63</v>
      </c>
      <c r="AA214" s="44">
        <v>3.63</v>
      </c>
    </row>
    <row r="215" spans="1:27" ht="12.75" hidden="1" customHeight="1" outlineLevel="1" x14ac:dyDescent="0.2">
      <c r="A215" s="97" t="s">
        <v>1819</v>
      </c>
      <c r="B215" s="63" t="s">
        <v>81</v>
      </c>
      <c r="C215" s="43" t="s">
        <v>79</v>
      </c>
      <c r="D215" s="44">
        <f>$D$11</f>
        <v>110.23</v>
      </c>
      <c r="E215" s="44">
        <f t="shared" ref="E215:AA215" si="122">$D$11</f>
        <v>110.23</v>
      </c>
      <c r="F215" s="44">
        <f t="shared" si="122"/>
        <v>110.23</v>
      </c>
      <c r="G215" s="44">
        <f t="shared" si="122"/>
        <v>110.23</v>
      </c>
      <c r="H215" s="44">
        <f t="shared" si="122"/>
        <v>110.23</v>
      </c>
      <c r="I215" s="44">
        <f t="shared" si="122"/>
        <v>110.23</v>
      </c>
      <c r="J215" s="44">
        <f t="shared" si="122"/>
        <v>110.23</v>
      </c>
      <c r="K215" s="44">
        <f t="shared" si="122"/>
        <v>110.23</v>
      </c>
      <c r="L215" s="44">
        <f t="shared" si="122"/>
        <v>110.23</v>
      </c>
      <c r="M215" s="44">
        <f t="shared" si="122"/>
        <v>110.23</v>
      </c>
      <c r="N215" s="44">
        <f t="shared" si="122"/>
        <v>110.23</v>
      </c>
      <c r="O215" s="44">
        <f t="shared" si="122"/>
        <v>110.23</v>
      </c>
      <c r="P215" s="44">
        <f t="shared" si="122"/>
        <v>110.23</v>
      </c>
      <c r="Q215" s="44">
        <f t="shared" si="122"/>
        <v>110.23</v>
      </c>
      <c r="R215" s="44">
        <f t="shared" si="122"/>
        <v>110.23</v>
      </c>
      <c r="S215" s="44">
        <f t="shared" si="122"/>
        <v>110.23</v>
      </c>
      <c r="T215" s="44">
        <f t="shared" si="122"/>
        <v>110.23</v>
      </c>
      <c r="U215" s="44">
        <f t="shared" si="122"/>
        <v>110.23</v>
      </c>
      <c r="V215" s="44">
        <f t="shared" si="122"/>
        <v>110.23</v>
      </c>
      <c r="W215" s="44">
        <f t="shared" si="122"/>
        <v>110.23</v>
      </c>
      <c r="X215" s="44">
        <f t="shared" si="122"/>
        <v>110.23</v>
      </c>
      <c r="Y215" s="44">
        <f t="shared" si="122"/>
        <v>110.23</v>
      </c>
      <c r="Z215" s="44">
        <f t="shared" si="122"/>
        <v>110.23</v>
      </c>
      <c r="AA215" s="44">
        <f t="shared" si="122"/>
        <v>110.23</v>
      </c>
    </row>
    <row r="216" spans="1:27" ht="12.75" customHeight="1" collapsed="1" x14ac:dyDescent="0.2">
      <c r="A216" s="96" t="s">
        <v>1820</v>
      </c>
      <c r="B216" s="28" t="str">
        <f>"12"&amp;"."&amp;$B$776&amp;"."&amp;$B$777</f>
        <v>12.11.2023</v>
      </c>
      <c r="C216" s="88" t="s">
        <v>76</v>
      </c>
      <c r="D216" s="89">
        <f>ROUND(((D217+D218+D220+D219)/1000),5)</f>
        <v>3.0305200000000001</v>
      </c>
      <c r="E216" s="89">
        <f>ROUND(((E217+E218+E220+E219)/1000),5)</f>
        <v>3.0219399999999998</v>
      </c>
      <c r="F216" s="89">
        <f>ROUND(((F217+F218+F220+F219)/1000),5)</f>
        <v>2.9937900000000002</v>
      </c>
      <c r="G216" s="89">
        <f t="shared" ref="G216:AA216" si="123">ROUND(((G217+G218+G220+G219)/1000),5)</f>
        <v>2.9827699999999999</v>
      </c>
      <c r="H216" s="89">
        <f t="shared" si="123"/>
        <v>2.9681799999999998</v>
      </c>
      <c r="I216" s="89">
        <f t="shared" si="123"/>
        <v>3.0113500000000002</v>
      </c>
      <c r="J216" s="89">
        <f t="shared" si="123"/>
        <v>3.0151500000000002</v>
      </c>
      <c r="K216" s="89">
        <f t="shared" si="123"/>
        <v>3.0562800000000001</v>
      </c>
      <c r="L216" s="89">
        <f t="shared" si="123"/>
        <v>3.2561300000000002</v>
      </c>
      <c r="M216" s="89">
        <f t="shared" si="123"/>
        <v>3.4566300000000001</v>
      </c>
      <c r="N216" s="89">
        <f t="shared" si="123"/>
        <v>3.5420699999999998</v>
      </c>
      <c r="O216" s="89">
        <f t="shared" si="123"/>
        <v>3.5728900000000001</v>
      </c>
      <c r="P216" s="89">
        <f t="shared" si="123"/>
        <v>3.5746099999999998</v>
      </c>
      <c r="Q216" s="89">
        <f t="shared" si="123"/>
        <v>3.5763400000000001</v>
      </c>
      <c r="R216" s="89">
        <f t="shared" si="123"/>
        <v>3.56562</v>
      </c>
      <c r="S216" s="89">
        <f t="shared" si="123"/>
        <v>3.5522100000000001</v>
      </c>
      <c r="T216" s="89">
        <f t="shared" si="123"/>
        <v>3.6152500000000001</v>
      </c>
      <c r="U216" s="89">
        <f t="shared" si="123"/>
        <v>3.7267100000000002</v>
      </c>
      <c r="V216" s="89">
        <f t="shared" si="123"/>
        <v>3.7230099999999999</v>
      </c>
      <c r="W216" s="89">
        <f t="shared" si="123"/>
        <v>3.6800099999999998</v>
      </c>
      <c r="X216" s="89">
        <f t="shared" si="123"/>
        <v>3.6257299999999999</v>
      </c>
      <c r="Y216" s="89">
        <f t="shared" si="123"/>
        <v>3.5253700000000001</v>
      </c>
      <c r="Z216" s="89">
        <f t="shared" si="123"/>
        <v>3.2549800000000002</v>
      </c>
      <c r="AA216" s="89">
        <f t="shared" si="123"/>
        <v>3.02847</v>
      </c>
    </row>
    <row r="217" spans="1:27" ht="12.75" hidden="1" customHeight="1" outlineLevel="1" x14ac:dyDescent="0.2">
      <c r="A217" s="97" t="s">
        <v>1821</v>
      </c>
      <c r="B217" s="63" t="s">
        <v>242</v>
      </c>
      <c r="C217" s="43" t="s">
        <v>79</v>
      </c>
      <c r="D217" s="44">
        <v>1199.69</v>
      </c>
      <c r="E217" s="44">
        <v>1191.1099999999999</v>
      </c>
      <c r="F217" s="44">
        <v>1162.96</v>
      </c>
      <c r="G217" s="44">
        <v>1151.94</v>
      </c>
      <c r="H217" s="44">
        <v>1137.3499999999999</v>
      </c>
      <c r="I217" s="44">
        <v>1180.52</v>
      </c>
      <c r="J217" s="44">
        <v>1184.32</v>
      </c>
      <c r="K217" s="44">
        <v>1225.45</v>
      </c>
      <c r="L217" s="44">
        <v>1425.3</v>
      </c>
      <c r="M217" s="44">
        <v>1625.8</v>
      </c>
      <c r="N217" s="44">
        <v>1711.24</v>
      </c>
      <c r="O217" s="44">
        <v>1742.06</v>
      </c>
      <c r="P217" s="44">
        <v>1743.78</v>
      </c>
      <c r="Q217" s="44">
        <v>1745.51</v>
      </c>
      <c r="R217" s="44">
        <v>1734.79</v>
      </c>
      <c r="S217" s="44">
        <v>1721.38</v>
      </c>
      <c r="T217" s="44">
        <v>1784.42</v>
      </c>
      <c r="U217" s="44">
        <v>1895.88</v>
      </c>
      <c r="V217" s="44">
        <v>1892.18</v>
      </c>
      <c r="W217" s="44">
        <v>1849.18</v>
      </c>
      <c r="X217" s="44">
        <v>1794.9</v>
      </c>
      <c r="Y217" s="44">
        <v>1694.54</v>
      </c>
      <c r="Z217" s="44">
        <v>1424.15</v>
      </c>
      <c r="AA217" s="44">
        <v>1197.6400000000001</v>
      </c>
    </row>
    <row r="218" spans="1:27" ht="12.75" hidden="1" customHeight="1" outlineLevel="1" x14ac:dyDescent="0.2">
      <c r="A218" s="97" t="s">
        <v>1822</v>
      </c>
      <c r="B218" s="63" t="s">
        <v>90</v>
      </c>
      <c r="C218" s="43" t="s">
        <v>79</v>
      </c>
      <c r="D218" s="44">
        <f>$D$163</f>
        <v>1716.97</v>
      </c>
      <c r="E218" s="44">
        <f>$D$163</f>
        <v>1716.97</v>
      </c>
      <c r="F218" s="44">
        <f t="shared" ref="F218:AA218" si="124">$D$163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2">
      <c r="A219" s="97" t="s">
        <v>1823</v>
      </c>
      <c r="B219" s="63" t="s">
        <v>83</v>
      </c>
      <c r="C219" s="43" t="s">
        <v>79</v>
      </c>
      <c r="D219" s="44">
        <v>3.63</v>
      </c>
      <c r="E219" s="44">
        <v>3.63</v>
      </c>
      <c r="F219" s="44">
        <v>3.63</v>
      </c>
      <c r="G219" s="44">
        <v>3.63</v>
      </c>
      <c r="H219" s="44">
        <v>3.63</v>
      </c>
      <c r="I219" s="44">
        <v>3.63</v>
      </c>
      <c r="J219" s="44">
        <v>3.63</v>
      </c>
      <c r="K219" s="44">
        <v>3.63</v>
      </c>
      <c r="L219" s="44">
        <v>3.63</v>
      </c>
      <c r="M219" s="44">
        <v>3.63</v>
      </c>
      <c r="N219" s="44">
        <v>3.63</v>
      </c>
      <c r="O219" s="44">
        <v>3.63</v>
      </c>
      <c r="P219" s="44">
        <v>3.63</v>
      </c>
      <c r="Q219" s="44">
        <v>3.63</v>
      </c>
      <c r="R219" s="44">
        <v>3.63</v>
      </c>
      <c r="S219" s="44">
        <v>3.63</v>
      </c>
      <c r="T219" s="44">
        <v>3.63</v>
      </c>
      <c r="U219" s="44">
        <v>3.63</v>
      </c>
      <c r="V219" s="44">
        <v>3.63</v>
      </c>
      <c r="W219" s="44">
        <v>3.63</v>
      </c>
      <c r="X219" s="44">
        <v>3.63</v>
      </c>
      <c r="Y219" s="44">
        <v>3.63</v>
      </c>
      <c r="Z219" s="44">
        <v>3.63</v>
      </c>
      <c r="AA219" s="44">
        <v>3.63</v>
      </c>
    </row>
    <row r="220" spans="1:27" ht="12.75" hidden="1" customHeight="1" outlineLevel="1" x14ac:dyDescent="0.2">
      <c r="A220" s="97" t="s">
        <v>1824</v>
      </c>
      <c r="B220" s="63" t="s">
        <v>81</v>
      </c>
      <c r="C220" s="43" t="s">
        <v>79</v>
      </c>
      <c r="D220" s="44">
        <f>$D$11</f>
        <v>110.23</v>
      </c>
      <c r="E220" s="44">
        <f t="shared" ref="E220:AA220" si="125">$D$11</f>
        <v>110.23</v>
      </c>
      <c r="F220" s="44">
        <f t="shared" si="125"/>
        <v>110.23</v>
      </c>
      <c r="G220" s="44">
        <f t="shared" si="125"/>
        <v>110.23</v>
      </c>
      <c r="H220" s="44">
        <f t="shared" si="125"/>
        <v>110.23</v>
      </c>
      <c r="I220" s="44">
        <f t="shared" si="125"/>
        <v>110.23</v>
      </c>
      <c r="J220" s="44">
        <f t="shared" si="125"/>
        <v>110.23</v>
      </c>
      <c r="K220" s="44">
        <f t="shared" si="125"/>
        <v>110.23</v>
      </c>
      <c r="L220" s="44">
        <f t="shared" si="125"/>
        <v>110.23</v>
      </c>
      <c r="M220" s="44">
        <f t="shared" si="125"/>
        <v>110.23</v>
      </c>
      <c r="N220" s="44">
        <f t="shared" si="125"/>
        <v>110.23</v>
      </c>
      <c r="O220" s="44">
        <f t="shared" si="125"/>
        <v>110.23</v>
      </c>
      <c r="P220" s="44">
        <f t="shared" si="125"/>
        <v>110.23</v>
      </c>
      <c r="Q220" s="44">
        <f t="shared" si="125"/>
        <v>110.23</v>
      </c>
      <c r="R220" s="44">
        <f t="shared" si="125"/>
        <v>110.23</v>
      </c>
      <c r="S220" s="44">
        <f t="shared" si="125"/>
        <v>110.23</v>
      </c>
      <c r="T220" s="44">
        <f t="shared" si="125"/>
        <v>110.23</v>
      </c>
      <c r="U220" s="44">
        <f t="shared" si="125"/>
        <v>110.23</v>
      </c>
      <c r="V220" s="44">
        <f t="shared" si="125"/>
        <v>110.23</v>
      </c>
      <c r="W220" s="44">
        <f t="shared" si="125"/>
        <v>110.23</v>
      </c>
      <c r="X220" s="44">
        <f t="shared" si="125"/>
        <v>110.23</v>
      </c>
      <c r="Y220" s="44">
        <f t="shared" si="125"/>
        <v>110.23</v>
      </c>
      <c r="Z220" s="44">
        <f t="shared" si="125"/>
        <v>110.23</v>
      </c>
      <c r="AA220" s="44">
        <f t="shared" si="125"/>
        <v>110.23</v>
      </c>
    </row>
    <row r="221" spans="1:27" ht="12.75" customHeight="1" collapsed="1" x14ac:dyDescent="0.2">
      <c r="A221" s="96" t="s">
        <v>1825</v>
      </c>
      <c r="B221" s="28" t="str">
        <f>"13"&amp;"."&amp;$B$776&amp;"."&amp;$B$777</f>
        <v>13.11.2023</v>
      </c>
      <c r="C221" s="88" t="s">
        <v>76</v>
      </c>
      <c r="D221" s="89">
        <f>ROUND(((D222+D223+D225+D224)/1000),5)</f>
        <v>3.05538</v>
      </c>
      <c r="E221" s="89">
        <f>ROUND(((E222+E223+E225+E224)/1000),5)</f>
        <v>3.0315599999999998</v>
      </c>
      <c r="F221" s="89">
        <f>ROUND(((F222+F223+F225+F224)/1000),5)</f>
        <v>3.0175800000000002</v>
      </c>
      <c r="G221" s="89">
        <f t="shared" ref="G221:AA221" si="126">ROUND(((G222+G223+G225+G224)/1000),5)</f>
        <v>2.9909599999999998</v>
      </c>
      <c r="H221" s="89">
        <f t="shared" si="126"/>
        <v>2.9798800000000001</v>
      </c>
      <c r="I221" s="89">
        <f t="shared" si="126"/>
        <v>3.0373000000000001</v>
      </c>
      <c r="J221" s="89">
        <f t="shared" si="126"/>
        <v>3.2920199999999999</v>
      </c>
      <c r="K221" s="89">
        <f t="shared" si="126"/>
        <v>3.5585599999999999</v>
      </c>
      <c r="L221" s="89">
        <f t="shared" si="126"/>
        <v>3.7179000000000002</v>
      </c>
      <c r="M221" s="89">
        <f t="shared" si="126"/>
        <v>3.7547700000000002</v>
      </c>
      <c r="N221" s="89">
        <f t="shared" si="126"/>
        <v>3.7601399999999998</v>
      </c>
      <c r="O221" s="89">
        <f t="shared" si="126"/>
        <v>3.75725</v>
      </c>
      <c r="P221" s="89">
        <f t="shared" si="126"/>
        <v>3.7343999999999999</v>
      </c>
      <c r="Q221" s="89">
        <f t="shared" si="126"/>
        <v>3.7495099999999999</v>
      </c>
      <c r="R221" s="89">
        <f t="shared" si="126"/>
        <v>3.7535400000000001</v>
      </c>
      <c r="S221" s="89">
        <f t="shared" si="126"/>
        <v>3.7677399999999999</v>
      </c>
      <c r="T221" s="89">
        <f t="shared" si="126"/>
        <v>3.8284099999999999</v>
      </c>
      <c r="U221" s="89">
        <f t="shared" si="126"/>
        <v>4.0409899999999999</v>
      </c>
      <c r="V221" s="89">
        <f t="shared" si="126"/>
        <v>4.0505300000000002</v>
      </c>
      <c r="W221" s="89">
        <f t="shared" si="126"/>
        <v>3.81846</v>
      </c>
      <c r="X221" s="89">
        <f t="shared" si="126"/>
        <v>3.8242699999999998</v>
      </c>
      <c r="Y221" s="89">
        <f t="shared" si="126"/>
        <v>3.6906699999999999</v>
      </c>
      <c r="Z221" s="89">
        <f t="shared" si="126"/>
        <v>3.2922500000000001</v>
      </c>
      <c r="AA221" s="89">
        <f t="shared" si="126"/>
        <v>3.0971500000000001</v>
      </c>
    </row>
    <row r="222" spans="1:27" ht="12.75" hidden="1" customHeight="1" outlineLevel="1" x14ac:dyDescent="0.2">
      <c r="A222" s="97" t="s">
        <v>1826</v>
      </c>
      <c r="B222" s="63" t="s">
        <v>242</v>
      </c>
      <c r="C222" s="43" t="s">
        <v>79</v>
      </c>
      <c r="D222" s="44">
        <v>1224.55</v>
      </c>
      <c r="E222" s="44">
        <v>1200.73</v>
      </c>
      <c r="F222" s="44">
        <v>1186.75</v>
      </c>
      <c r="G222" s="44">
        <v>1160.1300000000001</v>
      </c>
      <c r="H222" s="44">
        <v>1149.05</v>
      </c>
      <c r="I222" s="44">
        <v>1206.47</v>
      </c>
      <c r="J222" s="44">
        <v>1461.19</v>
      </c>
      <c r="K222" s="44">
        <v>1727.73</v>
      </c>
      <c r="L222" s="44">
        <v>1887.07</v>
      </c>
      <c r="M222" s="44">
        <v>1923.94</v>
      </c>
      <c r="N222" s="44">
        <v>1929.31</v>
      </c>
      <c r="O222" s="44">
        <v>1926.42</v>
      </c>
      <c r="P222" s="44">
        <v>1903.57</v>
      </c>
      <c r="Q222" s="44">
        <v>1918.68</v>
      </c>
      <c r="R222" s="44">
        <v>1922.71</v>
      </c>
      <c r="S222" s="44">
        <v>1936.91</v>
      </c>
      <c r="T222" s="44">
        <v>1997.58</v>
      </c>
      <c r="U222" s="44">
        <v>2210.16</v>
      </c>
      <c r="V222" s="44">
        <v>2219.6999999999998</v>
      </c>
      <c r="W222" s="44">
        <v>1987.63</v>
      </c>
      <c r="X222" s="44">
        <v>1993.44</v>
      </c>
      <c r="Y222" s="44">
        <v>1859.84</v>
      </c>
      <c r="Z222" s="44">
        <v>1461.42</v>
      </c>
      <c r="AA222" s="44">
        <v>1266.32</v>
      </c>
    </row>
    <row r="223" spans="1:27" ht="12.75" hidden="1" customHeight="1" outlineLevel="1" x14ac:dyDescent="0.2">
      <c r="A223" s="97" t="s">
        <v>1827</v>
      </c>
      <c r="B223" s="63" t="s">
        <v>90</v>
      </c>
      <c r="C223" s="43" t="s">
        <v>79</v>
      </c>
      <c r="D223" s="44">
        <f>$D$163</f>
        <v>1716.97</v>
      </c>
      <c r="E223" s="44">
        <f>$D$163</f>
        <v>1716.97</v>
      </c>
      <c r="F223" s="44">
        <f t="shared" ref="F223:AA223" si="127">$D$163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2">
      <c r="A224" s="97" t="s">
        <v>1828</v>
      </c>
      <c r="B224" s="63" t="s">
        <v>83</v>
      </c>
      <c r="C224" s="43" t="s">
        <v>79</v>
      </c>
      <c r="D224" s="44">
        <v>3.63</v>
      </c>
      <c r="E224" s="44">
        <v>3.63</v>
      </c>
      <c r="F224" s="44">
        <v>3.63</v>
      </c>
      <c r="G224" s="44">
        <v>3.63</v>
      </c>
      <c r="H224" s="44">
        <v>3.63</v>
      </c>
      <c r="I224" s="44">
        <v>3.63</v>
      </c>
      <c r="J224" s="44">
        <v>3.63</v>
      </c>
      <c r="K224" s="44">
        <v>3.63</v>
      </c>
      <c r="L224" s="44">
        <v>3.63</v>
      </c>
      <c r="M224" s="44">
        <v>3.63</v>
      </c>
      <c r="N224" s="44">
        <v>3.63</v>
      </c>
      <c r="O224" s="44">
        <v>3.63</v>
      </c>
      <c r="P224" s="44">
        <v>3.63</v>
      </c>
      <c r="Q224" s="44">
        <v>3.63</v>
      </c>
      <c r="R224" s="44">
        <v>3.63</v>
      </c>
      <c r="S224" s="44">
        <v>3.63</v>
      </c>
      <c r="T224" s="44">
        <v>3.63</v>
      </c>
      <c r="U224" s="44">
        <v>3.63</v>
      </c>
      <c r="V224" s="44">
        <v>3.63</v>
      </c>
      <c r="W224" s="44">
        <v>3.63</v>
      </c>
      <c r="X224" s="44">
        <v>3.63</v>
      </c>
      <c r="Y224" s="44">
        <v>3.63</v>
      </c>
      <c r="Z224" s="44">
        <v>3.63</v>
      </c>
      <c r="AA224" s="44">
        <v>3.63</v>
      </c>
    </row>
    <row r="225" spans="1:27" ht="12.75" hidden="1" customHeight="1" outlineLevel="1" x14ac:dyDescent="0.2">
      <c r="A225" s="97" t="s">
        <v>1829</v>
      </c>
      <c r="B225" s="63" t="s">
        <v>81</v>
      </c>
      <c r="C225" s="43" t="s">
        <v>79</v>
      </c>
      <c r="D225" s="44">
        <f>$D$11</f>
        <v>110.23</v>
      </c>
      <c r="E225" s="44">
        <f t="shared" ref="E225:AA225" si="128">$D$11</f>
        <v>110.23</v>
      </c>
      <c r="F225" s="44">
        <f t="shared" si="128"/>
        <v>110.23</v>
      </c>
      <c r="G225" s="44">
        <f t="shared" si="128"/>
        <v>110.23</v>
      </c>
      <c r="H225" s="44">
        <f t="shared" si="128"/>
        <v>110.23</v>
      </c>
      <c r="I225" s="44">
        <f t="shared" si="128"/>
        <v>110.23</v>
      </c>
      <c r="J225" s="44">
        <f t="shared" si="128"/>
        <v>110.23</v>
      </c>
      <c r="K225" s="44">
        <f t="shared" si="128"/>
        <v>110.23</v>
      </c>
      <c r="L225" s="44">
        <f t="shared" si="128"/>
        <v>110.23</v>
      </c>
      <c r="M225" s="44">
        <f t="shared" si="128"/>
        <v>110.23</v>
      </c>
      <c r="N225" s="44">
        <f t="shared" si="128"/>
        <v>110.23</v>
      </c>
      <c r="O225" s="44">
        <f t="shared" si="128"/>
        <v>110.23</v>
      </c>
      <c r="P225" s="44">
        <f t="shared" si="128"/>
        <v>110.23</v>
      </c>
      <c r="Q225" s="44">
        <f t="shared" si="128"/>
        <v>110.23</v>
      </c>
      <c r="R225" s="44">
        <f t="shared" si="128"/>
        <v>110.23</v>
      </c>
      <c r="S225" s="44">
        <f t="shared" si="128"/>
        <v>110.23</v>
      </c>
      <c r="T225" s="44">
        <f t="shared" si="128"/>
        <v>110.23</v>
      </c>
      <c r="U225" s="44">
        <f t="shared" si="128"/>
        <v>110.23</v>
      </c>
      <c r="V225" s="44">
        <f t="shared" si="128"/>
        <v>110.23</v>
      </c>
      <c r="W225" s="44">
        <f t="shared" si="128"/>
        <v>110.23</v>
      </c>
      <c r="X225" s="44">
        <f t="shared" si="128"/>
        <v>110.23</v>
      </c>
      <c r="Y225" s="44">
        <f t="shared" si="128"/>
        <v>110.23</v>
      </c>
      <c r="Z225" s="44">
        <f t="shared" si="128"/>
        <v>110.23</v>
      </c>
      <c r="AA225" s="44">
        <f t="shared" si="128"/>
        <v>110.23</v>
      </c>
    </row>
    <row r="226" spans="1:27" ht="12.75" customHeight="1" collapsed="1" x14ac:dyDescent="0.2">
      <c r="A226" s="96" t="s">
        <v>1830</v>
      </c>
      <c r="B226" s="28" t="str">
        <f>"14"&amp;"."&amp;$B$776&amp;"."&amp;$B$777</f>
        <v>14.11.2023</v>
      </c>
      <c r="C226" s="88" t="s">
        <v>76</v>
      </c>
      <c r="D226" s="89">
        <f>ROUND(((D227+D228+D230+D229)/1000),5)</f>
        <v>3.0255000000000001</v>
      </c>
      <c r="E226" s="89">
        <f>ROUND(((E227+E228+E230+E229)/1000),5)</f>
        <v>2.9641199999999999</v>
      </c>
      <c r="F226" s="89">
        <f>ROUND(((F227+F228+F230+F229)/1000),5)</f>
        <v>2.8961899999999998</v>
      </c>
      <c r="G226" s="89">
        <f t="shared" ref="G226:AA226" si="129">ROUND(((G227+G228+G230+G229)/1000),5)</f>
        <v>2.8831099999999998</v>
      </c>
      <c r="H226" s="89">
        <f t="shared" si="129"/>
        <v>2.9438200000000001</v>
      </c>
      <c r="I226" s="89">
        <f t="shared" si="129"/>
        <v>3.0569999999999999</v>
      </c>
      <c r="J226" s="89">
        <f t="shared" si="129"/>
        <v>3.2315299999999998</v>
      </c>
      <c r="K226" s="89">
        <f t="shared" si="129"/>
        <v>3.5737999999999999</v>
      </c>
      <c r="L226" s="89">
        <f t="shared" si="129"/>
        <v>3.7568100000000002</v>
      </c>
      <c r="M226" s="89">
        <f t="shared" si="129"/>
        <v>3.8576600000000001</v>
      </c>
      <c r="N226" s="89">
        <f t="shared" si="129"/>
        <v>3.9509799999999999</v>
      </c>
      <c r="O226" s="89">
        <f t="shared" si="129"/>
        <v>3.9236200000000001</v>
      </c>
      <c r="P226" s="89">
        <f t="shared" si="129"/>
        <v>3.8974099999999998</v>
      </c>
      <c r="Q226" s="89">
        <f t="shared" si="129"/>
        <v>3.9212400000000001</v>
      </c>
      <c r="R226" s="89">
        <f t="shared" si="129"/>
        <v>4.0674599999999996</v>
      </c>
      <c r="S226" s="89">
        <f t="shared" si="129"/>
        <v>3.98705</v>
      </c>
      <c r="T226" s="89">
        <f t="shared" si="129"/>
        <v>4.0543500000000003</v>
      </c>
      <c r="U226" s="89">
        <f t="shared" si="129"/>
        <v>4.0973100000000002</v>
      </c>
      <c r="V226" s="89">
        <f t="shared" si="129"/>
        <v>3.9464199999999998</v>
      </c>
      <c r="W226" s="89">
        <f t="shared" si="129"/>
        <v>3.8584700000000001</v>
      </c>
      <c r="X226" s="89">
        <f t="shared" si="129"/>
        <v>3.7513700000000001</v>
      </c>
      <c r="Y226" s="89">
        <f t="shared" si="129"/>
        <v>3.6036999999999999</v>
      </c>
      <c r="Z226" s="89">
        <f t="shared" si="129"/>
        <v>3.3025899999999999</v>
      </c>
      <c r="AA226" s="89">
        <f t="shared" si="129"/>
        <v>3.1204100000000001</v>
      </c>
    </row>
    <row r="227" spans="1:27" ht="12.75" hidden="1" customHeight="1" outlineLevel="1" x14ac:dyDescent="0.2">
      <c r="A227" s="97" t="s">
        <v>1831</v>
      </c>
      <c r="B227" s="63" t="s">
        <v>242</v>
      </c>
      <c r="C227" s="43" t="s">
        <v>79</v>
      </c>
      <c r="D227" s="44">
        <v>1194.67</v>
      </c>
      <c r="E227" s="44">
        <v>1133.29</v>
      </c>
      <c r="F227" s="44">
        <v>1065.3599999999999</v>
      </c>
      <c r="G227" s="44">
        <v>1052.28</v>
      </c>
      <c r="H227" s="44">
        <v>1112.99</v>
      </c>
      <c r="I227" s="44">
        <v>1226.17</v>
      </c>
      <c r="J227" s="44">
        <v>1400.7</v>
      </c>
      <c r="K227" s="44">
        <v>1742.97</v>
      </c>
      <c r="L227" s="44">
        <v>1925.98</v>
      </c>
      <c r="M227" s="44">
        <v>2026.83</v>
      </c>
      <c r="N227" s="44">
        <v>2120.15</v>
      </c>
      <c r="O227" s="44">
        <v>2092.79</v>
      </c>
      <c r="P227" s="44">
        <v>2066.58</v>
      </c>
      <c r="Q227" s="44">
        <v>2090.41</v>
      </c>
      <c r="R227" s="44">
        <v>2236.63</v>
      </c>
      <c r="S227" s="44">
        <v>2156.2199999999998</v>
      </c>
      <c r="T227" s="44">
        <v>2223.52</v>
      </c>
      <c r="U227" s="44">
        <v>2266.48</v>
      </c>
      <c r="V227" s="44">
        <v>2115.59</v>
      </c>
      <c r="W227" s="44">
        <v>2027.64</v>
      </c>
      <c r="X227" s="44">
        <v>1920.54</v>
      </c>
      <c r="Y227" s="44">
        <v>1772.87</v>
      </c>
      <c r="Z227" s="44">
        <v>1471.76</v>
      </c>
      <c r="AA227" s="44">
        <v>1289.58</v>
      </c>
    </row>
    <row r="228" spans="1:27" ht="12.75" hidden="1" customHeight="1" outlineLevel="1" x14ac:dyDescent="0.2">
      <c r="A228" s="97" t="s">
        <v>1832</v>
      </c>
      <c r="B228" s="63" t="s">
        <v>90</v>
      </c>
      <c r="C228" s="43" t="s">
        <v>79</v>
      </c>
      <c r="D228" s="44">
        <f>$D$163</f>
        <v>1716.97</v>
      </c>
      <c r="E228" s="44">
        <f>$D$163</f>
        <v>1716.97</v>
      </c>
      <c r="F228" s="44">
        <f t="shared" ref="F228:AA228" si="130">$D$163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2">
      <c r="A229" s="97" t="s">
        <v>1833</v>
      </c>
      <c r="B229" s="63" t="s">
        <v>83</v>
      </c>
      <c r="C229" s="43" t="s">
        <v>79</v>
      </c>
      <c r="D229" s="44">
        <v>3.63</v>
      </c>
      <c r="E229" s="44">
        <v>3.63</v>
      </c>
      <c r="F229" s="44">
        <v>3.63</v>
      </c>
      <c r="G229" s="44">
        <v>3.63</v>
      </c>
      <c r="H229" s="44">
        <v>3.63</v>
      </c>
      <c r="I229" s="44">
        <v>3.63</v>
      </c>
      <c r="J229" s="44">
        <v>3.63</v>
      </c>
      <c r="K229" s="44">
        <v>3.63</v>
      </c>
      <c r="L229" s="44">
        <v>3.63</v>
      </c>
      <c r="M229" s="44">
        <v>3.63</v>
      </c>
      <c r="N229" s="44">
        <v>3.63</v>
      </c>
      <c r="O229" s="44">
        <v>3.63</v>
      </c>
      <c r="P229" s="44">
        <v>3.63</v>
      </c>
      <c r="Q229" s="44">
        <v>3.63</v>
      </c>
      <c r="R229" s="44">
        <v>3.63</v>
      </c>
      <c r="S229" s="44">
        <v>3.63</v>
      </c>
      <c r="T229" s="44">
        <v>3.63</v>
      </c>
      <c r="U229" s="44">
        <v>3.63</v>
      </c>
      <c r="V229" s="44">
        <v>3.63</v>
      </c>
      <c r="W229" s="44">
        <v>3.63</v>
      </c>
      <c r="X229" s="44">
        <v>3.63</v>
      </c>
      <c r="Y229" s="44">
        <v>3.63</v>
      </c>
      <c r="Z229" s="44">
        <v>3.63</v>
      </c>
      <c r="AA229" s="44">
        <v>3.63</v>
      </c>
    </row>
    <row r="230" spans="1:27" ht="12.75" hidden="1" customHeight="1" outlineLevel="1" x14ac:dyDescent="0.2">
      <c r="A230" s="97" t="s">
        <v>1834</v>
      </c>
      <c r="B230" s="63" t="s">
        <v>81</v>
      </c>
      <c r="C230" s="43" t="s">
        <v>79</v>
      </c>
      <c r="D230" s="44">
        <f>$D$11</f>
        <v>110.23</v>
      </c>
      <c r="E230" s="44">
        <f t="shared" ref="E230:AA230" si="131">$D$11</f>
        <v>110.23</v>
      </c>
      <c r="F230" s="44">
        <f t="shared" si="131"/>
        <v>110.23</v>
      </c>
      <c r="G230" s="44">
        <f t="shared" si="131"/>
        <v>110.23</v>
      </c>
      <c r="H230" s="44">
        <f t="shared" si="131"/>
        <v>110.23</v>
      </c>
      <c r="I230" s="44">
        <f t="shared" si="131"/>
        <v>110.23</v>
      </c>
      <c r="J230" s="44">
        <f t="shared" si="131"/>
        <v>110.23</v>
      </c>
      <c r="K230" s="44">
        <f t="shared" si="131"/>
        <v>110.23</v>
      </c>
      <c r="L230" s="44">
        <f t="shared" si="131"/>
        <v>110.23</v>
      </c>
      <c r="M230" s="44">
        <f t="shared" si="131"/>
        <v>110.23</v>
      </c>
      <c r="N230" s="44">
        <f t="shared" si="131"/>
        <v>110.23</v>
      </c>
      <c r="O230" s="44">
        <f t="shared" si="131"/>
        <v>110.23</v>
      </c>
      <c r="P230" s="44">
        <f t="shared" si="131"/>
        <v>110.23</v>
      </c>
      <c r="Q230" s="44">
        <f t="shared" si="131"/>
        <v>110.23</v>
      </c>
      <c r="R230" s="44">
        <f t="shared" si="131"/>
        <v>110.23</v>
      </c>
      <c r="S230" s="44">
        <f t="shared" si="131"/>
        <v>110.23</v>
      </c>
      <c r="T230" s="44">
        <f t="shared" si="131"/>
        <v>110.23</v>
      </c>
      <c r="U230" s="44">
        <f t="shared" si="131"/>
        <v>110.23</v>
      </c>
      <c r="V230" s="44">
        <f t="shared" si="131"/>
        <v>110.23</v>
      </c>
      <c r="W230" s="44">
        <f t="shared" si="131"/>
        <v>110.23</v>
      </c>
      <c r="X230" s="44">
        <f t="shared" si="131"/>
        <v>110.23</v>
      </c>
      <c r="Y230" s="44">
        <f t="shared" si="131"/>
        <v>110.23</v>
      </c>
      <c r="Z230" s="44">
        <f t="shared" si="131"/>
        <v>110.23</v>
      </c>
      <c r="AA230" s="44">
        <f t="shared" si="131"/>
        <v>110.23</v>
      </c>
    </row>
    <row r="231" spans="1:27" ht="12.75" customHeight="1" collapsed="1" x14ac:dyDescent="0.2">
      <c r="A231" s="96" t="s">
        <v>1835</v>
      </c>
      <c r="B231" s="28" t="str">
        <f>"15"&amp;"."&amp;$B$776&amp;"."&amp;$B$777</f>
        <v>15.11.2023</v>
      </c>
      <c r="C231" s="88" t="s">
        <v>76</v>
      </c>
      <c r="D231" s="89">
        <f>ROUND(((D232+D233+D235+D234)/1000),5)</f>
        <v>2.9998200000000002</v>
      </c>
      <c r="E231" s="89">
        <f>ROUND(((E232+E233+E235+E234)/1000),5)</f>
        <v>2.9138000000000002</v>
      </c>
      <c r="F231" s="89">
        <f>ROUND(((F232+F233+F235+F234)/1000),5)</f>
        <v>2.8672499999999999</v>
      </c>
      <c r="G231" s="89">
        <f t="shared" ref="G231:AA231" si="132">ROUND(((G232+G233+G235+G234)/1000),5)</f>
        <v>2.8638400000000002</v>
      </c>
      <c r="H231" s="89">
        <f t="shared" si="132"/>
        <v>2.9124099999999999</v>
      </c>
      <c r="I231" s="89">
        <f t="shared" si="132"/>
        <v>3.06996</v>
      </c>
      <c r="J231" s="89">
        <f t="shared" si="132"/>
        <v>3.17252</v>
      </c>
      <c r="K231" s="89">
        <f t="shared" si="132"/>
        <v>3.4794399999999999</v>
      </c>
      <c r="L231" s="89">
        <f t="shared" si="132"/>
        <v>3.6224699999999999</v>
      </c>
      <c r="M231" s="89">
        <f t="shared" si="132"/>
        <v>3.7027100000000002</v>
      </c>
      <c r="N231" s="89">
        <f t="shared" si="132"/>
        <v>3.7207400000000002</v>
      </c>
      <c r="O231" s="89">
        <f t="shared" si="132"/>
        <v>3.76193</v>
      </c>
      <c r="P231" s="89">
        <f t="shared" si="132"/>
        <v>3.7327699999999999</v>
      </c>
      <c r="Q231" s="89">
        <f t="shared" si="132"/>
        <v>3.7501000000000002</v>
      </c>
      <c r="R231" s="89">
        <f t="shared" si="132"/>
        <v>3.7602600000000002</v>
      </c>
      <c r="S231" s="89">
        <f t="shared" si="132"/>
        <v>3.7641100000000001</v>
      </c>
      <c r="T231" s="89">
        <f t="shared" si="132"/>
        <v>3.7261700000000002</v>
      </c>
      <c r="U231" s="89">
        <f t="shared" si="132"/>
        <v>3.7619899999999999</v>
      </c>
      <c r="V231" s="89">
        <f t="shared" si="132"/>
        <v>3.72986</v>
      </c>
      <c r="W231" s="89">
        <f t="shared" si="132"/>
        <v>3.7303899999999999</v>
      </c>
      <c r="X231" s="89">
        <f t="shared" si="132"/>
        <v>3.66717</v>
      </c>
      <c r="Y231" s="89">
        <f t="shared" si="132"/>
        <v>3.5041099999999998</v>
      </c>
      <c r="Z231" s="89">
        <f t="shared" si="132"/>
        <v>3.3063199999999999</v>
      </c>
      <c r="AA231" s="89">
        <f t="shared" si="132"/>
        <v>3.1146600000000002</v>
      </c>
    </row>
    <row r="232" spans="1:27" ht="12.75" hidden="1" customHeight="1" outlineLevel="1" x14ac:dyDescent="0.2">
      <c r="A232" s="97" t="s">
        <v>1836</v>
      </c>
      <c r="B232" s="63" t="s">
        <v>242</v>
      </c>
      <c r="C232" s="43" t="s">
        <v>79</v>
      </c>
      <c r="D232" s="44">
        <v>1168.99</v>
      </c>
      <c r="E232" s="44">
        <v>1082.97</v>
      </c>
      <c r="F232" s="44">
        <v>1036.42</v>
      </c>
      <c r="G232" s="44">
        <v>1033.01</v>
      </c>
      <c r="H232" s="44">
        <v>1081.58</v>
      </c>
      <c r="I232" s="44">
        <v>1239.1300000000001</v>
      </c>
      <c r="J232" s="44">
        <v>1341.69</v>
      </c>
      <c r="K232" s="44">
        <v>1648.61</v>
      </c>
      <c r="L232" s="44">
        <v>1791.64</v>
      </c>
      <c r="M232" s="44">
        <v>1871.88</v>
      </c>
      <c r="N232" s="44">
        <v>1889.91</v>
      </c>
      <c r="O232" s="44">
        <v>1931.1</v>
      </c>
      <c r="P232" s="44">
        <v>1901.94</v>
      </c>
      <c r="Q232" s="44">
        <v>1919.27</v>
      </c>
      <c r="R232" s="44">
        <v>1929.43</v>
      </c>
      <c r="S232" s="44">
        <v>1933.28</v>
      </c>
      <c r="T232" s="44">
        <v>1895.34</v>
      </c>
      <c r="U232" s="44">
        <v>1931.16</v>
      </c>
      <c r="V232" s="44">
        <v>1899.03</v>
      </c>
      <c r="W232" s="44">
        <v>1899.56</v>
      </c>
      <c r="X232" s="44">
        <v>1836.34</v>
      </c>
      <c r="Y232" s="44">
        <v>1673.28</v>
      </c>
      <c r="Z232" s="44">
        <v>1475.49</v>
      </c>
      <c r="AA232" s="44">
        <v>1283.83</v>
      </c>
    </row>
    <row r="233" spans="1:27" ht="12.75" hidden="1" customHeight="1" outlineLevel="1" x14ac:dyDescent="0.2">
      <c r="A233" s="97" t="s">
        <v>1837</v>
      </c>
      <c r="B233" s="63" t="s">
        <v>90</v>
      </c>
      <c r="C233" s="43" t="s">
        <v>79</v>
      </c>
      <c r="D233" s="44">
        <f>$D$163</f>
        <v>1716.97</v>
      </c>
      <c r="E233" s="44">
        <f>$D$163</f>
        <v>1716.97</v>
      </c>
      <c r="F233" s="44">
        <f t="shared" ref="F233:AA233" si="133">$D$163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2">
      <c r="A234" s="97" t="s">
        <v>1838</v>
      </c>
      <c r="B234" s="63" t="s">
        <v>83</v>
      </c>
      <c r="C234" s="43" t="s">
        <v>79</v>
      </c>
      <c r="D234" s="44">
        <v>3.63</v>
      </c>
      <c r="E234" s="44">
        <v>3.63</v>
      </c>
      <c r="F234" s="44">
        <v>3.63</v>
      </c>
      <c r="G234" s="44">
        <v>3.63</v>
      </c>
      <c r="H234" s="44">
        <v>3.63</v>
      </c>
      <c r="I234" s="44">
        <v>3.63</v>
      </c>
      <c r="J234" s="44">
        <v>3.63</v>
      </c>
      <c r="K234" s="44">
        <v>3.63</v>
      </c>
      <c r="L234" s="44">
        <v>3.63</v>
      </c>
      <c r="M234" s="44">
        <v>3.63</v>
      </c>
      <c r="N234" s="44">
        <v>3.63</v>
      </c>
      <c r="O234" s="44">
        <v>3.63</v>
      </c>
      <c r="P234" s="44">
        <v>3.63</v>
      </c>
      <c r="Q234" s="44">
        <v>3.63</v>
      </c>
      <c r="R234" s="44">
        <v>3.63</v>
      </c>
      <c r="S234" s="44">
        <v>3.63</v>
      </c>
      <c r="T234" s="44">
        <v>3.63</v>
      </c>
      <c r="U234" s="44">
        <v>3.63</v>
      </c>
      <c r="V234" s="44">
        <v>3.63</v>
      </c>
      <c r="W234" s="44">
        <v>3.63</v>
      </c>
      <c r="X234" s="44">
        <v>3.63</v>
      </c>
      <c r="Y234" s="44">
        <v>3.63</v>
      </c>
      <c r="Z234" s="44">
        <v>3.63</v>
      </c>
      <c r="AA234" s="44">
        <v>3.63</v>
      </c>
    </row>
    <row r="235" spans="1:27" ht="12.75" hidden="1" customHeight="1" outlineLevel="1" x14ac:dyDescent="0.2">
      <c r="A235" s="97" t="s">
        <v>1839</v>
      </c>
      <c r="B235" s="63" t="s">
        <v>81</v>
      </c>
      <c r="C235" s="43" t="s">
        <v>79</v>
      </c>
      <c r="D235" s="44">
        <f>$D$11</f>
        <v>110.23</v>
      </c>
      <c r="E235" s="44">
        <f t="shared" ref="E235:AA235" si="134">$D$11</f>
        <v>110.23</v>
      </c>
      <c r="F235" s="44">
        <f t="shared" si="134"/>
        <v>110.23</v>
      </c>
      <c r="G235" s="44">
        <f t="shared" si="134"/>
        <v>110.23</v>
      </c>
      <c r="H235" s="44">
        <f t="shared" si="134"/>
        <v>110.23</v>
      </c>
      <c r="I235" s="44">
        <f t="shared" si="134"/>
        <v>110.23</v>
      </c>
      <c r="J235" s="44">
        <f t="shared" si="134"/>
        <v>110.23</v>
      </c>
      <c r="K235" s="44">
        <f t="shared" si="134"/>
        <v>110.23</v>
      </c>
      <c r="L235" s="44">
        <f t="shared" si="134"/>
        <v>110.23</v>
      </c>
      <c r="M235" s="44">
        <f t="shared" si="134"/>
        <v>110.23</v>
      </c>
      <c r="N235" s="44">
        <f t="shared" si="134"/>
        <v>110.23</v>
      </c>
      <c r="O235" s="44">
        <f t="shared" si="134"/>
        <v>110.23</v>
      </c>
      <c r="P235" s="44">
        <f t="shared" si="134"/>
        <v>110.23</v>
      </c>
      <c r="Q235" s="44">
        <f t="shared" si="134"/>
        <v>110.23</v>
      </c>
      <c r="R235" s="44">
        <f t="shared" si="134"/>
        <v>110.23</v>
      </c>
      <c r="S235" s="44">
        <f t="shared" si="134"/>
        <v>110.23</v>
      </c>
      <c r="T235" s="44">
        <f t="shared" si="134"/>
        <v>110.23</v>
      </c>
      <c r="U235" s="44">
        <f t="shared" si="134"/>
        <v>110.23</v>
      </c>
      <c r="V235" s="44">
        <f t="shared" si="134"/>
        <v>110.23</v>
      </c>
      <c r="W235" s="44">
        <f t="shared" si="134"/>
        <v>110.23</v>
      </c>
      <c r="X235" s="44">
        <f t="shared" si="134"/>
        <v>110.23</v>
      </c>
      <c r="Y235" s="44">
        <f t="shared" si="134"/>
        <v>110.23</v>
      </c>
      <c r="Z235" s="44">
        <f t="shared" si="134"/>
        <v>110.23</v>
      </c>
      <c r="AA235" s="44">
        <f t="shared" si="134"/>
        <v>110.23</v>
      </c>
    </row>
    <row r="236" spans="1:27" ht="12.75" customHeight="1" collapsed="1" x14ac:dyDescent="0.2">
      <c r="A236" s="96" t="s">
        <v>1840</v>
      </c>
      <c r="B236" s="28" t="str">
        <f>"16"&amp;"."&amp;$B$776&amp;"."&amp;$B$777</f>
        <v>16.11.2023</v>
      </c>
      <c r="C236" s="88" t="s">
        <v>76</v>
      </c>
      <c r="D236" s="89">
        <f>ROUND(((D237+D238+D240+D239)/1000),5)</f>
        <v>2.9493999999999998</v>
      </c>
      <c r="E236" s="89">
        <f>ROUND(((E237+E238+E240+E239)/1000),5)</f>
        <v>2.8411900000000001</v>
      </c>
      <c r="F236" s="89">
        <f>ROUND(((F237+F238+F240+F239)/1000),5)</f>
        <v>2.7641300000000002</v>
      </c>
      <c r="G236" s="89">
        <f t="shared" ref="G236:AA236" si="135">ROUND(((G237+G238+G240+G239)/1000),5)</f>
        <v>2.7571300000000001</v>
      </c>
      <c r="H236" s="89">
        <f t="shared" si="135"/>
        <v>2.8413499999999998</v>
      </c>
      <c r="I236" s="89">
        <f t="shared" si="135"/>
        <v>3.0179499999999999</v>
      </c>
      <c r="J236" s="89">
        <f t="shared" si="135"/>
        <v>3.1213000000000002</v>
      </c>
      <c r="K236" s="89">
        <f t="shared" si="135"/>
        <v>3.40943</v>
      </c>
      <c r="L236" s="89">
        <f t="shared" si="135"/>
        <v>3.6000899999999998</v>
      </c>
      <c r="M236" s="89">
        <f t="shared" si="135"/>
        <v>3.6716299999999999</v>
      </c>
      <c r="N236" s="89">
        <f t="shared" si="135"/>
        <v>3.6887300000000001</v>
      </c>
      <c r="O236" s="89">
        <f t="shared" si="135"/>
        <v>3.7203400000000002</v>
      </c>
      <c r="P236" s="89">
        <f t="shared" si="135"/>
        <v>3.7025000000000001</v>
      </c>
      <c r="Q236" s="89">
        <f t="shared" si="135"/>
        <v>3.71637</v>
      </c>
      <c r="R236" s="89">
        <f t="shared" si="135"/>
        <v>3.72092</v>
      </c>
      <c r="S236" s="89">
        <f t="shared" si="135"/>
        <v>3.7177099999999998</v>
      </c>
      <c r="T236" s="89">
        <f t="shared" si="135"/>
        <v>3.69997</v>
      </c>
      <c r="U236" s="89">
        <f t="shared" si="135"/>
        <v>3.7637399999999999</v>
      </c>
      <c r="V236" s="89">
        <f t="shared" si="135"/>
        <v>3.7022499999999998</v>
      </c>
      <c r="W236" s="89">
        <f t="shared" si="135"/>
        <v>3.6905999999999999</v>
      </c>
      <c r="X236" s="89">
        <f t="shared" si="135"/>
        <v>3.6185800000000001</v>
      </c>
      <c r="Y236" s="89">
        <f t="shared" si="135"/>
        <v>3.4884499999999998</v>
      </c>
      <c r="Z236" s="89">
        <f t="shared" si="135"/>
        <v>3.2492299999999998</v>
      </c>
      <c r="AA236" s="89">
        <f t="shared" si="135"/>
        <v>3.0573399999999999</v>
      </c>
    </row>
    <row r="237" spans="1:27" ht="12.75" hidden="1" customHeight="1" outlineLevel="1" x14ac:dyDescent="0.2">
      <c r="A237" s="97" t="s">
        <v>1841</v>
      </c>
      <c r="B237" s="63" t="s">
        <v>242</v>
      </c>
      <c r="C237" s="43" t="s">
        <v>79</v>
      </c>
      <c r="D237" s="44">
        <v>1118.57</v>
      </c>
      <c r="E237" s="44">
        <v>1010.36</v>
      </c>
      <c r="F237" s="44">
        <v>933.3</v>
      </c>
      <c r="G237" s="44">
        <v>926.3</v>
      </c>
      <c r="H237" s="44">
        <v>1010.52</v>
      </c>
      <c r="I237" s="44">
        <v>1187.1199999999999</v>
      </c>
      <c r="J237" s="44">
        <v>1290.47</v>
      </c>
      <c r="K237" s="44">
        <v>1578.6</v>
      </c>
      <c r="L237" s="44">
        <v>1769.26</v>
      </c>
      <c r="M237" s="44">
        <v>1840.8</v>
      </c>
      <c r="N237" s="44">
        <v>1857.9</v>
      </c>
      <c r="O237" s="44">
        <v>1889.51</v>
      </c>
      <c r="P237" s="44">
        <v>1871.67</v>
      </c>
      <c r="Q237" s="44">
        <v>1885.54</v>
      </c>
      <c r="R237" s="44">
        <v>1890.09</v>
      </c>
      <c r="S237" s="44">
        <v>1886.88</v>
      </c>
      <c r="T237" s="44">
        <v>1869.14</v>
      </c>
      <c r="U237" s="44">
        <v>1932.91</v>
      </c>
      <c r="V237" s="44">
        <v>1871.42</v>
      </c>
      <c r="W237" s="44">
        <v>1859.77</v>
      </c>
      <c r="X237" s="44">
        <v>1787.75</v>
      </c>
      <c r="Y237" s="44">
        <v>1657.62</v>
      </c>
      <c r="Z237" s="44">
        <v>1418.4</v>
      </c>
      <c r="AA237" s="44">
        <v>1226.51</v>
      </c>
    </row>
    <row r="238" spans="1:27" ht="12.75" hidden="1" customHeight="1" outlineLevel="1" x14ac:dyDescent="0.2">
      <c r="A238" s="97" t="s">
        <v>1842</v>
      </c>
      <c r="B238" s="63" t="s">
        <v>90</v>
      </c>
      <c r="C238" s="43" t="s">
        <v>79</v>
      </c>
      <c r="D238" s="44">
        <f>$D$163</f>
        <v>1716.97</v>
      </c>
      <c r="E238" s="44">
        <f>$D$163</f>
        <v>1716.97</v>
      </c>
      <c r="F238" s="44">
        <f t="shared" ref="F238:AA238" si="136">$D$163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2">
      <c r="A239" s="97" t="s">
        <v>1843</v>
      </c>
      <c r="B239" s="63" t="s">
        <v>83</v>
      </c>
      <c r="C239" s="43" t="s">
        <v>79</v>
      </c>
      <c r="D239" s="44">
        <v>3.63</v>
      </c>
      <c r="E239" s="44">
        <v>3.63</v>
      </c>
      <c r="F239" s="44">
        <v>3.63</v>
      </c>
      <c r="G239" s="44">
        <v>3.63</v>
      </c>
      <c r="H239" s="44">
        <v>3.63</v>
      </c>
      <c r="I239" s="44">
        <v>3.63</v>
      </c>
      <c r="J239" s="44">
        <v>3.63</v>
      </c>
      <c r="K239" s="44">
        <v>3.63</v>
      </c>
      <c r="L239" s="44">
        <v>3.63</v>
      </c>
      <c r="M239" s="44">
        <v>3.63</v>
      </c>
      <c r="N239" s="44">
        <v>3.63</v>
      </c>
      <c r="O239" s="44">
        <v>3.63</v>
      </c>
      <c r="P239" s="44">
        <v>3.63</v>
      </c>
      <c r="Q239" s="44">
        <v>3.63</v>
      </c>
      <c r="R239" s="44">
        <v>3.63</v>
      </c>
      <c r="S239" s="44">
        <v>3.63</v>
      </c>
      <c r="T239" s="44">
        <v>3.63</v>
      </c>
      <c r="U239" s="44">
        <v>3.63</v>
      </c>
      <c r="V239" s="44">
        <v>3.63</v>
      </c>
      <c r="W239" s="44">
        <v>3.63</v>
      </c>
      <c r="X239" s="44">
        <v>3.63</v>
      </c>
      <c r="Y239" s="44">
        <v>3.63</v>
      </c>
      <c r="Z239" s="44">
        <v>3.63</v>
      </c>
      <c r="AA239" s="44">
        <v>3.63</v>
      </c>
    </row>
    <row r="240" spans="1:27" ht="12.75" hidden="1" customHeight="1" outlineLevel="1" x14ac:dyDescent="0.2">
      <c r="A240" s="97" t="s">
        <v>1844</v>
      </c>
      <c r="B240" s="63" t="s">
        <v>81</v>
      </c>
      <c r="C240" s="43" t="s">
        <v>79</v>
      </c>
      <c r="D240" s="44">
        <f>$D$11</f>
        <v>110.23</v>
      </c>
      <c r="E240" s="44">
        <f t="shared" ref="E240:AA240" si="137">$D$11</f>
        <v>110.23</v>
      </c>
      <c r="F240" s="44">
        <f t="shared" si="137"/>
        <v>110.23</v>
      </c>
      <c r="G240" s="44">
        <f t="shared" si="137"/>
        <v>110.23</v>
      </c>
      <c r="H240" s="44">
        <f t="shared" si="137"/>
        <v>110.23</v>
      </c>
      <c r="I240" s="44">
        <f t="shared" si="137"/>
        <v>110.23</v>
      </c>
      <c r="J240" s="44">
        <f t="shared" si="137"/>
        <v>110.23</v>
      </c>
      <c r="K240" s="44">
        <f t="shared" si="137"/>
        <v>110.23</v>
      </c>
      <c r="L240" s="44">
        <f t="shared" si="137"/>
        <v>110.23</v>
      </c>
      <c r="M240" s="44">
        <f t="shared" si="137"/>
        <v>110.23</v>
      </c>
      <c r="N240" s="44">
        <f t="shared" si="137"/>
        <v>110.23</v>
      </c>
      <c r="O240" s="44">
        <f t="shared" si="137"/>
        <v>110.23</v>
      </c>
      <c r="P240" s="44">
        <f t="shared" si="137"/>
        <v>110.23</v>
      </c>
      <c r="Q240" s="44">
        <f t="shared" si="137"/>
        <v>110.23</v>
      </c>
      <c r="R240" s="44">
        <f t="shared" si="137"/>
        <v>110.23</v>
      </c>
      <c r="S240" s="44">
        <f t="shared" si="137"/>
        <v>110.23</v>
      </c>
      <c r="T240" s="44">
        <f t="shared" si="137"/>
        <v>110.23</v>
      </c>
      <c r="U240" s="44">
        <f t="shared" si="137"/>
        <v>110.23</v>
      </c>
      <c r="V240" s="44">
        <f t="shared" si="137"/>
        <v>110.23</v>
      </c>
      <c r="W240" s="44">
        <f t="shared" si="137"/>
        <v>110.23</v>
      </c>
      <c r="X240" s="44">
        <f t="shared" si="137"/>
        <v>110.23</v>
      </c>
      <c r="Y240" s="44">
        <f t="shared" si="137"/>
        <v>110.23</v>
      </c>
      <c r="Z240" s="44">
        <f t="shared" si="137"/>
        <v>110.23</v>
      </c>
      <c r="AA240" s="44">
        <f t="shared" si="137"/>
        <v>110.23</v>
      </c>
    </row>
    <row r="241" spans="1:27" ht="12.75" customHeight="1" collapsed="1" x14ac:dyDescent="0.2">
      <c r="A241" s="96" t="s">
        <v>1845</v>
      </c>
      <c r="B241" s="28" t="str">
        <f>"17"&amp;"."&amp;$B$776&amp;"."&amp;$B$777</f>
        <v>17.11.2023</v>
      </c>
      <c r="C241" s="88" t="s">
        <v>76</v>
      </c>
      <c r="D241" s="89">
        <f>ROUND(((D242+D243+D245+D244)/1000),5)</f>
        <v>2.9858699999999998</v>
      </c>
      <c r="E241" s="89">
        <f>ROUND(((E242+E243+E245+E244)/1000),5)</f>
        <v>2.8763899999999998</v>
      </c>
      <c r="F241" s="89">
        <f>ROUND(((F242+F243+F245+F244)/1000),5)</f>
        <v>2.8283900000000002</v>
      </c>
      <c r="G241" s="89">
        <f t="shared" ref="G241:AA241" si="138">ROUND(((G242+G243+G245+G244)/1000),5)</f>
        <v>2.82212</v>
      </c>
      <c r="H241" s="89">
        <f t="shared" si="138"/>
        <v>2.8581799999999999</v>
      </c>
      <c r="I241" s="89">
        <f t="shared" si="138"/>
        <v>3.0346799999999998</v>
      </c>
      <c r="J241" s="89">
        <f t="shared" si="138"/>
        <v>3.12262</v>
      </c>
      <c r="K241" s="89">
        <f t="shared" si="138"/>
        <v>3.3774199999999999</v>
      </c>
      <c r="L241" s="89">
        <f t="shared" si="138"/>
        <v>3.61781</v>
      </c>
      <c r="M241" s="89">
        <f t="shared" si="138"/>
        <v>3.6759900000000001</v>
      </c>
      <c r="N241" s="89">
        <f t="shared" si="138"/>
        <v>3.69889</v>
      </c>
      <c r="O241" s="89">
        <f t="shared" si="138"/>
        <v>3.7154099999999999</v>
      </c>
      <c r="P241" s="89">
        <f t="shared" si="138"/>
        <v>3.6896100000000001</v>
      </c>
      <c r="Q241" s="89">
        <f t="shared" si="138"/>
        <v>3.6926600000000001</v>
      </c>
      <c r="R241" s="89">
        <f t="shared" si="138"/>
        <v>3.6987299999999999</v>
      </c>
      <c r="S241" s="89">
        <f t="shared" si="138"/>
        <v>3.6954500000000001</v>
      </c>
      <c r="T241" s="89">
        <f t="shared" si="138"/>
        <v>3.6780300000000001</v>
      </c>
      <c r="U241" s="89">
        <f t="shared" si="138"/>
        <v>3.7183700000000002</v>
      </c>
      <c r="V241" s="89">
        <f t="shared" si="138"/>
        <v>3.6975099999999999</v>
      </c>
      <c r="W241" s="89">
        <f t="shared" si="138"/>
        <v>3.6907800000000002</v>
      </c>
      <c r="X241" s="89">
        <f t="shared" si="138"/>
        <v>3.5838199999999998</v>
      </c>
      <c r="Y241" s="89">
        <f t="shared" si="138"/>
        <v>3.4926699999999999</v>
      </c>
      <c r="Z241" s="89">
        <f t="shared" si="138"/>
        <v>3.2471800000000002</v>
      </c>
      <c r="AA241" s="89">
        <f t="shared" si="138"/>
        <v>3.06759</v>
      </c>
    </row>
    <row r="242" spans="1:27" ht="12.75" hidden="1" customHeight="1" outlineLevel="1" x14ac:dyDescent="0.2">
      <c r="A242" s="97" t="s">
        <v>1846</v>
      </c>
      <c r="B242" s="63" t="s">
        <v>242</v>
      </c>
      <c r="C242" s="43" t="s">
        <v>79</v>
      </c>
      <c r="D242" s="44">
        <v>1155.04</v>
      </c>
      <c r="E242" s="44">
        <v>1045.56</v>
      </c>
      <c r="F242" s="44">
        <v>997.56</v>
      </c>
      <c r="G242" s="44">
        <v>991.29</v>
      </c>
      <c r="H242" s="44">
        <v>1027.3499999999999</v>
      </c>
      <c r="I242" s="44">
        <v>1203.8499999999999</v>
      </c>
      <c r="J242" s="44">
        <v>1291.79</v>
      </c>
      <c r="K242" s="44">
        <v>1546.59</v>
      </c>
      <c r="L242" s="44">
        <v>1786.98</v>
      </c>
      <c r="M242" s="44">
        <v>1845.16</v>
      </c>
      <c r="N242" s="44">
        <v>1868.06</v>
      </c>
      <c r="O242" s="44">
        <v>1884.58</v>
      </c>
      <c r="P242" s="44">
        <v>1858.78</v>
      </c>
      <c r="Q242" s="44">
        <v>1861.83</v>
      </c>
      <c r="R242" s="44">
        <v>1867.9</v>
      </c>
      <c r="S242" s="44">
        <v>1864.62</v>
      </c>
      <c r="T242" s="44">
        <v>1847.2</v>
      </c>
      <c r="U242" s="44">
        <v>1887.54</v>
      </c>
      <c r="V242" s="44">
        <v>1866.68</v>
      </c>
      <c r="W242" s="44">
        <v>1859.95</v>
      </c>
      <c r="X242" s="44">
        <v>1752.99</v>
      </c>
      <c r="Y242" s="44">
        <v>1661.84</v>
      </c>
      <c r="Z242" s="44">
        <v>1416.35</v>
      </c>
      <c r="AA242" s="44">
        <v>1236.76</v>
      </c>
    </row>
    <row r="243" spans="1:27" ht="12.75" hidden="1" customHeight="1" outlineLevel="1" x14ac:dyDescent="0.2">
      <c r="A243" s="97" t="s">
        <v>1847</v>
      </c>
      <c r="B243" s="63" t="s">
        <v>90</v>
      </c>
      <c r="C243" s="43" t="s">
        <v>79</v>
      </c>
      <c r="D243" s="44">
        <f>$D$163</f>
        <v>1716.97</v>
      </c>
      <c r="E243" s="44">
        <f>$D$163</f>
        <v>1716.97</v>
      </c>
      <c r="F243" s="44">
        <f t="shared" ref="F243:AA243" si="139">$D$163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2">
      <c r="A244" s="97" t="s">
        <v>1848</v>
      </c>
      <c r="B244" s="63" t="s">
        <v>83</v>
      </c>
      <c r="C244" s="43" t="s">
        <v>79</v>
      </c>
      <c r="D244" s="44">
        <v>3.63</v>
      </c>
      <c r="E244" s="44">
        <v>3.63</v>
      </c>
      <c r="F244" s="44">
        <v>3.63</v>
      </c>
      <c r="G244" s="44">
        <v>3.63</v>
      </c>
      <c r="H244" s="44">
        <v>3.63</v>
      </c>
      <c r="I244" s="44">
        <v>3.63</v>
      </c>
      <c r="J244" s="44">
        <v>3.63</v>
      </c>
      <c r="K244" s="44">
        <v>3.63</v>
      </c>
      <c r="L244" s="44">
        <v>3.63</v>
      </c>
      <c r="M244" s="44">
        <v>3.63</v>
      </c>
      <c r="N244" s="44">
        <v>3.63</v>
      </c>
      <c r="O244" s="44">
        <v>3.63</v>
      </c>
      <c r="P244" s="44">
        <v>3.63</v>
      </c>
      <c r="Q244" s="44">
        <v>3.63</v>
      </c>
      <c r="R244" s="44">
        <v>3.63</v>
      </c>
      <c r="S244" s="44">
        <v>3.63</v>
      </c>
      <c r="T244" s="44">
        <v>3.63</v>
      </c>
      <c r="U244" s="44">
        <v>3.63</v>
      </c>
      <c r="V244" s="44">
        <v>3.63</v>
      </c>
      <c r="W244" s="44">
        <v>3.63</v>
      </c>
      <c r="X244" s="44">
        <v>3.63</v>
      </c>
      <c r="Y244" s="44">
        <v>3.63</v>
      </c>
      <c r="Z244" s="44">
        <v>3.63</v>
      </c>
      <c r="AA244" s="44">
        <v>3.63</v>
      </c>
    </row>
    <row r="245" spans="1:27" ht="12.75" hidden="1" customHeight="1" outlineLevel="1" x14ac:dyDescent="0.2">
      <c r="A245" s="97" t="s">
        <v>1849</v>
      </c>
      <c r="B245" s="63" t="s">
        <v>81</v>
      </c>
      <c r="C245" s="43" t="s">
        <v>79</v>
      </c>
      <c r="D245" s="44">
        <f>$D$11</f>
        <v>110.23</v>
      </c>
      <c r="E245" s="44">
        <f t="shared" ref="E245:AA245" si="140">$D$11</f>
        <v>110.23</v>
      </c>
      <c r="F245" s="44">
        <f t="shared" si="140"/>
        <v>110.23</v>
      </c>
      <c r="G245" s="44">
        <f t="shared" si="140"/>
        <v>110.23</v>
      </c>
      <c r="H245" s="44">
        <f t="shared" si="140"/>
        <v>110.23</v>
      </c>
      <c r="I245" s="44">
        <f t="shared" si="140"/>
        <v>110.23</v>
      </c>
      <c r="J245" s="44">
        <f t="shared" si="140"/>
        <v>110.23</v>
      </c>
      <c r="K245" s="44">
        <f t="shared" si="140"/>
        <v>110.23</v>
      </c>
      <c r="L245" s="44">
        <f t="shared" si="140"/>
        <v>110.23</v>
      </c>
      <c r="M245" s="44">
        <f t="shared" si="140"/>
        <v>110.23</v>
      </c>
      <c r="N245" s="44">
        <f t="shared" si="140"/>
        <v>110.23</v>
      </c>
      <c r="O245" s="44">
        <f t="shared" si="140"/>
        <v>110.23</v>
      </c>
      <c r="P245" s="44">
        <f t="shared" si="140"/>
        <v>110.23</v>
      </c>
      <c r="Q245" s="44">
        <f t="shared" si="140"/>
        <v>110.23</v>
      </c>
      <c r="R245" s="44">
        <f t="shared" si="140"/>
        <v>110.23</v>
      </c>
      <c r="S245" s="44">
        <f t="shared" si="140"/>
        <v>110.23</v>
      </c>
      <c r="T245" s="44">
        <f t="shared" si="140"/>
        <v>110.23</v>
      </c>
      <c r="U245" s="44">
        <f t="shared" si="140"/>
        <v>110.23</v>
      </c>
      <c r="V245" s="44">
        <f t="shared" si="140"/>
        <v>110.23</v>
      </c>
      <c r="W245" s="44">
        <f t="shared" si="140"/>
        <v>110.23</v>
      </c>
      <c r="X245" s="44">
        <f t="shared" si="140"/>
        <v>110.23</v>
      </c>
      <c r="Y245" s="44">
        <f t="shared" si="140"/>
        <v>110.23</v>
      </c>
      <c r="Z245" s="44">
        <f t="shared" si="140"/>
        <v>110.23</v>
      </c>
      <c r="AA245" s="44">
        <f t="shared" si="140"/>
        <v>110.23</v>
      </c>
    </row>
    <row r="246" spans="1:27" ht="12.75" customHeight="1" collapsed="1" x14ac:dyDescent="0.2">
      <c r="A246" s="96" t="s">
        <v>1850</v>
      </c>
      <c r="B246" s="28" t="str">
        <f>"18"&amp;"."&amp;$B$776&amp;"."&amp;$B$777</f>
        <v>18.11.2023</v>
      </c>
      <c r="C246" s="88" t="s">
        <v>76</v>
      </c>
      <c r="D246" s="89">
        <f>ROUND(((D247+D248+D250+D249)/1000),5)</f>
        <v>3.0255299999999998</v>
      </c>
      <c r="E246" s="89">
        <f>ROUND(((E247+E248+E250+E249)/1000),5)</f>
        <v>2.9326300000000001</v>
      </c>
      <c r="F246" s="89">
        <f>ROUND(((F247+F248+F250+F249)/1000),5)</f>
        <v>2.8821400000000001</v>
      </c>
      <c r="G246" s="89">
        <f t="shared" ref="G246:AA246" si="141">ROUND(((G247+G248+G250+G249)/1000),5)</f>
        <v>2.84613</v>
      </c>
      <c r="H246" s="89">
        <f t="shared" si="141"/>
        <v>2.87249</v>
      </c>
      <c r="I246" s="89">
        <f t="shared" si="141"/>
        <v>2.9379499999999998</v>
      </c>
      <c r="J246" s="89">
        <f t="shared" si="141"/>
        <v>3.00535</v>
      </c>
      <c r="K246" s="89">
        <f t="shared" si="141"/>
        <v>3.23766</v>
      </c>
      <c r="L246" s="89">
        <f t="shared" si="141"/>
        <v>3.4623900000000001</v>
      </c>
      <c r="M246" s="89">
        <f t="shared" si="141"/>
        <v>3.59361</v>
      </c>
      <c r="N246" s="89">
        <f t="shared" si="141"/>
        <v>3.6623100000000002</v>
      </c>
      <c r="O246" s="89">
        <f t="shared" si="141"/>
        <v>3.6774499999999999</v>
      </c>
      <c r="P246" s="89">
        <f t="shared" si="141"/>
        <v>3.6651799999999999</v>
      </c>
      <c r="Q246" s="89">
        <f t="shared" si="141"/>
        <v>3.65761</v>
      </c>
      <c r="R246" s="89">
        <f t="shared" si="141"/>
        <v>3.6436600000000001</v>
      </c>
      <c r="S246" s="89">
        <f t="shared" si="141"/>
        <v>3.6432099999999998</v>
      </c>
      <c r="T246" s="89">
        <f t="shared" si="141"/>
        <v>3.6640100000000002</v>
      </c>
      <c r="U246" s="89">
        <f t="shared" si="141"/>
        <v>3.69679</v>
      </c>
      <c r="V246" s="89">
        <f t="shared" si="141"/>
        <v>3.6808100000000001</v>
      </c>
      <c r="W246" s="89">
        <f t="shared" si="141"/>
        <v>3.6394600000000001</v>
      </c>
      <c r="X246" s="89">
        <f t="shared" si="141"/>
        <v>3.5410300000000001</v>
      </c>
      <c r="Y246" s="89">
        <f t="shared" si="141"/>
        <v>3.3575499999999998</v>
      </c>
      <c r="Z246" s="89">
        <f t="shared" si="141"/>
        <v>3.0613000000000001</v>
      </c>
      <c r="AA246" s="89">
        <f t="shared" si="141"/>
        <v>3.0207899999999999</v>
      </c>
    </row>
    <row r="247" spans="1:27" ht="12.75" hidden="1" customHeight="1" outlineLevel="1" x14ac:dyDescent="0.2">
      <c r="A247" s="97" t="s">
        <v>1851</v>
      </c>
      <c r="B247" s="63" t="s">
        <v>242</v>
      </c>
      <c r="C247" s="43" t="s">
        <v>79</v>
      </c>
      <c r="D247" s="44">
        <v>1194.7</v>
      </c>
      <c r="E247" s="44">
        <v>1101.8</v>
      </c>
      <c r="F247" s="44">
        <v>1051.31</v>
      </c>
      <c r="G247" s="44">
        <v>1015.3</v>
      </c>
      <c r="H247" s="44">
        <v>1041.6600000000001</v>
      </c>
      <c r="I247" s="44">
        <v>1107.1199999999999</v>
      </c>
      <c r="J247" s="44">
        <v>1174.52</v>
      </c>
      <c r="K247" s="44">
        <v>1406.83</v>
      </c>
      <c r="L247" s="44">
        <v>1631.56</v>
      </c>
      <c r="M247" s="44">
        <v>1762.78</v>
      </c>
      <c r="N247" s="44">
        <v>1831.48</v>
      </c>
      <c r="O247" s="44">
        <v>1846.62</v>
      </c>
      <c r="P247" s="44">
        <v>1834.35</v>
      </c>
      <c r="Q247" s="44">
        <v>1826.78</v>
      </c>
      <c r="R247" s="44">
        <v>1812.83</v>
      </c>
      <c r="S247" s="44">
        <v>1812.38</v>
      </c>
      <c r="T247" s="44">
        <v>1833.18</v>
      </c>
      <c r="U247" s="44">
        <v>1865.96</v>
      </c>
      <c r="V247" s="44">
        <v>1849.98</v>
      </c>
      <c r="W247" s="44">
        <v>1808.63</v>
      </c>
      <c r="X247" s="44">
        <v>1710.2</v>
      </c>
      <c r="Y247" s="44">
        <v>1526.72</v>
      </c>
      <c r="Z247" s="44">
        <v>1230.47</v>
      </c>
      <c r="AA247" s="44">
        <v>1189.96</v>
      </c>
    </row>
    <row r="248" spans="1:27" ht="12.75" hidden="1" customHeight="1" outlineLevel="1" x14ac:dyDescent="0.2">
      <c r="A248" s="97" t="s">
        <v>1852</v>
      </c>
      <c r="B248" s="63" t="s">
        <v>90</v>
      </c>
      <c r="C248" s="43" t="s">
        <v>79</v>
      </c>
      <c r="D248" s="44">
        <f>$D$163</f>
        <v>1716.97</v>
      </c>
      <c r="E248" s="44">
        <f>$D$163</f>
        <v>1716.97</v>
      </c>
      <c r="F248" s="44">
        <f t="shared" ref="F248:AA248" si="142">$D$163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2">
      <c r="A249" s="97" t="s">
        <v>1853</v>
      </c>
      <c r="B249" s="63" t="s">
        <v>83</v>
      </c>
      <c r="C249" s="43" t="s">
        <v>79</v>
      </c>
      <c r="D249" s="44">
        <v>3.63</v>
      </c>
      <c r="E249" s="44">
        <v>3.63</v>
      </c>
      <c r="F249" s="44">
        <v>3.63</v>
      </c>
      <c r="G249" s="44">
        <v>3.63</v>
      </c>
      <c r="H249" s="44">
        <v>3.63</v>
      </c>
      <c r="I249" s="44">
        <v>3.63</v>
      </c>
      <c r="J249" s="44">
        <v>3.63</v>
      </c>
      <c r="K249" s="44">
        <v>3.63</v>
      </c>
      <c r="L249" s="44">
        <v>3.63</v>
      </c>
      <c r="M249" s="44">
        <v>3.63</v>
      </c>
      <c r="N249" s="44">
        <v>3.63</v>
      </c>
      <c r="O249" s="44">
        <v>3.63</v>
      </c>
      <c r="P249" s="44">
        <v>3.63</v>
      </c>
      <c r="Q249" s="44">
        <v>3.63</v>
      </c>
      <c r="R249" s="44">
        <v>3.63</v>
      </c>
      <c r="S249" s="44">
        <v>3.63</v>
      </c>
      <c r="T249" s="44">
        <v>3.63</v>
      </c>
      <c r="U249" s="44">
        <v>3.63</v>
      </c>
      <c r="V249" s="44">
        <v>3.63</v>
      </c>
      <c r="W249" s="44">
        <v>3.63</v>
      </c>
      <c r="X249" s="44">
        <v>3.63</v>
      </c>
      <c r="Y249" s="44">
        <v>3.63</v>
      </c>
      <c r="Z249" s="44">
        <v>3.63</v>
      </c>
      <c r="AA249" s="44">
        <v>3.63</v>
      </c>
    </row>
    <row r="250" spans="1:27" ht="12.75" hidden="1" customHeight="1" outlineLevel="1" x14ac:dyDescent="0.2">
      <c r="A250" s="97" t="s">
        <v>1854</v>
      </c>
      <c r="B250" s="63" t="s">
        <v>81</v>
      </c>
      <c r="C250" s="43" t="s">
        <v>79</v>
      </c>
      <c r="D250" s="44">
        <f>$D$11</f>
        <v>110.23</v>
      </c>
      <c r="E250" s="44">
        <f t="shared" ref="E250:AA250" si="143">$D$11</f>
        <v>110.23</v>
      </c>
      <c r="F250" s="44">
        <f t="shared" si="143"/>
        <v>110.23</v>
      </c>
      <c r="G250" s="44">
        <f t="shared" si="143"/>
        <v>110.23</v>
      </c>
      <c r="H250" s="44">
        <f t="shared" si="143"/>
        <v>110.23</v>
      </c>
      <c r="I250" s="44">
        <f t="shared" si="143"/>
        <v>110.23</v>
      </c>
      <c r="J250" s="44">
        <f t="shared" si="143"/>
        <v>110.23</v>
      </c>
      <c r="K250" s="44">
        <f t="shared" si="143"/>
        <v>110.23</v>
      </c>
      <c r="L250" s="44">
        <f t="shared" si="143"/>
        <v>110.23</v>
      </c>
      <c r="M250" s="44">
        <f t="shared" si="143"/>
        <v>110.23</v>
      </c>
      <c r="N250" s="44">
        <f t="shared" si="143"/>
        <v>110.23</v>
      </c>
      <c r="O250" s="44">
        <f t="shared" si="143"/>
        <v>110.23</v>
      </c>
      <c r="P250" s="44">
        <f t="shared" si="143"/>
        <v>110.23</v>
      </c>
      <c r="Q250" s="44">
        <f t="shared" si="143"/>
        <v>110.23</v>
      </c>
      <c r="R250" s="44">
        <f t="shared" si="143"/>
        <v>110.23</v>
      </c>
      <c r="S250" s="44">
        <f t="shared" si="143"/>
        <v>110.23</v>
      </c>
      <c r="T250" s="44">
        <f t="shared" si="143"/>
        <v>110.23</v>
      </c>
      <c r="U250" s="44">
        <f t="shared" si="143"/>
        <v>110.23</v>
      </c>
      <c r="V250" s="44">
        <f t="shared" si="143"/>
        <v>110.23</v>
      </c>
      <c r="W250" s="44">
        <f t="shared" si="143"/>
        <v>110.23</v>
      </c>
      <c r="X250" s="44">
        <f t="shared" si="143"/>
        <v>110.23</v>
      </c>
      <c r="Y250" s="44">
        <f t="shared" si="143"/>
        <v>110.23</v>
      </c>
      <c r="Z250" s="44">
        <f t="shared" si="143"/>
        <v>110.23</v>
      </c>
      <c r="AA250" s="44">
        <f t="shared" si="143"/>
        <v>110.23</v>
      </c>
    </row>
    <row r="251" spans="1:27" ht="12.75" customHeight="1" collapsed="1" x14ac:dyDescent="0.2">
      <c r="A251" s="96" t="s">
        <v>1855</v>
      </c>
      <c r="B251" s="28" t="str">
        <f>"19"&amp;"."&amp;$B$776&amp;"."&amp;$B$777</f>
        <v>19.11.2023</v>
      </c>
      <c r="C251" s="88" t="s">
        <v>76</v>
      </c>
      <c r="D251" s="89">
        <f>ROUND(((D252+D253+D255+D254)/1000),5)</f>
        <v>2.9868000000000001</v>
      </c>
      <c r="E251" s="89">
        <f>ROUND(((E252+E253+E255+E254)/1000),5)</f>
        <v>2.97892</v>
      </c>
      <c r="F251" s="89">
        <f>ROUND(((F252+F253+F255+F254)/1000),5)</f>
        <v>2.8956900000000001</v>
      </c>
      <c r="G251" s="89">
        <f t="shared" ref="G251:AA251" si="144">ROUND(((G252+G253+G255+G254)/1000),5)</f>
        <v>2.8704800000000001</v>
      </c>
      <c r="H251" s="89">
        <f t="shared" si="144"/>
        <v>2.8913000000000002</v>
      </c>
      <c r="I251" s="89">
        <f t="shared" si="144"/>
        <v>2.9237600000000001</v>
      </c>
      <c r="J251" s="89">
        <f t="shared" si="144"/>
        <v>2.8078599999999998</v>
      </c>
      <c r="K251" s="89">
        <f t="shared" si="144"/>
        <v>2.9633099999999999</v>
      </c>
      <c r="L251" s="89">
        <f t="shared" si="144"/>
        <v>3.0667800000000001</v>
      </c>
      <c r="M251" s="89">
        <f t="shared" si="144"/>
        <v>3.2703700000000002</v>
      </c>
      <c r="N251" s="89">
        <f t="shared" si="144"/>
        <v>3.4020800000000002</v>
      </c>
      <c r="O251" s="89">
        <f t="shared" si="144"/>
        <v>3.41926</v>
      </c>
      <c r="P251" s="89">
        <f t="shared" si="144"/>
        <v>3.42632</v>
      </c>
      <c r="Q251" s="89">
        <f t="shared" si="144"/>
        <v>3.4279299999999999</v>
      </c>
      <c r="R251" s="89">
        <f t="shared" si="144"/>
        <v>3.4289100000000001</v>
      </c>
      <c r="S251" s="89">
        <f t="shared" si="144"/>
        <v>3.4346000000000001</v>
      </c>
      <c r="T251" s="89">
        <f t="shared" si="144"/>
        <v>3.4729899999999998</v>
      </c>
      <c r="U251" s="89">
        <f t="shared" si="144"/>
        <v>3.52536</v>
      </c>
      <c r="V251" s="89">
        <f t="shared" si="144"/>
        <v>3.5206</v>
      </c>
      <c r="W251" s="89">
        <f t="shared" si="144"/>
        <v>3.5086599999999999</v>
      </c>
      <c r="X251" s="89">
        <f t="shared" si="144"/>
        <v>3.4851899999999998</v>
      </c>
      <c r="Y251" s="89">
        <f t="shared" si="144"/>
        <v>3.2758799999999999</v>
      </c>
      <c r="Z251" s="89">
        <f t="shared" si="144"/>
        <v>3.1002000000000001</v>
      </c>
      <c r="AA251" s="89">
        <f t="shared" si="144"/>
        <v>3.0098400000000001</v>
      </c>
    </row>
    <row r="252" spans="1:27" ht="12.75" hidden="1" customHeight="1" outlineLevel="1" x14ac:dyDescent="0.2">
      <c r="A252" s="97" t="s">
        <v>1856</v>
      </c>
      <c r="B252" s="63" t="s">
        <v>242</v>
      </c>
      <c r="C252" s="43" t="s">
        <v>79</v>
      </c>
      <c r="D252" s="44">
        <v>1155.97</v>
      </c>
      <c r="E252" s="44">
        <v>1148.0899999999999</v>
      </c>
      <c r="F252" s="44">
        <v>1064.8599999999999</v>
      </c>
      <c r="G252" s="44">
        <v>1039.6500000000001</v>
      </c>
      <c r="H252" s="44">
        <v>1060.47</v>
      </c>
      <c r="I252" s="44">
        <v>1092.93</v>
      </c>
      <c r="J252" s="44">
        <v>977.03</v>
      </c>
      <c r="K252" s="44">
        <v>1132.48</v>
      </c>
      <c r="L252" s="44">
        <v>1235.95</v>
      </c>
      <c r="M252" s="44">
        <v>1439.54</v>
      </c>
      <c r="N252" s="44">
        <v>1571.25</v>
      </c>
      <c r="O252" s="44">
        <v>1588.43</v>
      </c>
      <c r="P252" s="44">
        <v>1595.49</v>
      </c>
      <c r="Q252" s="44">
        <v>1597.1</v>
      </c>
      <c r="R252" s="44">
        <v>1598.08</v>
      </c>
      <c r="S252" s="44">
        <v>1603.77</v>
      </c>
      <c r="T252" s="44">
        <v>1642.16</v>
      </c>
      <c r="U252" s="44">
        <v>1694.53</v>
      </c>
      <c r="V252" s="44">
        <v>1689.77</v>
      </c>
      <c r="W252" s="44">
        <v>1677.83</v>
      </c>
      <c r="X252" s="44">
        <v>1654.36</v>
      </c>
      <c r="Y252" s="44">
        <v>1445.05</v>
      </c>
      <c r="Z252" s="44">
        <v>1269.3699999999999</v>
      </c>
      <c r="AA252" s="44">
        <v>1179.01</v>
      </c>
    </row>
    <row r="253" spans="1:27" ht="12.75" hidden="1" customHeight="1" outlineLevel="1" x14ac:dyDescent="0.2">
      <c r="A253" s="97" t="s">
        <v>1857</v>
      </c>
      <c r="B253" s="63" t="s">
        <v>90</v>
      </c>
      <c r="C253" s="43" t="s">
        <v>79</v>
      </c>
      <c r="D253" s="44">
        <f>$D$163</f>
        <v>1716.97</v>
      </c>
      <c r="E253" s="44">
        <f>$D$163</f>
        <v>1716.97</v>
      </c>
      <c r="F253" s="44">
        <f t="shared" ref="F253:AA253" si="145">$D$163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2">
      <c r="A254" s="97" t="s">
        <v>1858</v>
      </c>
      <c r="B254" s="63" t="s">
        <v>83</v>
      </c>
      <c r="C254" s="43" t="s">
        <v>79</v>
      </c>
      <c r="D254" s="44">
        <v>3.63</v>
      </c>
      <c r="E254" s="44">
        <v>3.63</v>
      </c>
      <c r="F254" s="44">
        <v>3.63</v>
      </c>
      <c r="G254" s="44">
        <v>3.63</v>
      </c>
      <c r="H254" s="44">
        <v>3.63</v>
      </c>
      <c r="I254" s="44">
        <v>3.63</v>
      </c>
      <c r="J254" s="44">
        <v>3.63</v>
      </c>
      <c r="K254" s="44">
        <v>3.63</v>
      </c>
      <c r="L254" s="44">
        <v>3.63</v>
      </c>
      <c r="M254" s="44">
        <v>3.63</v>
      </c>
      <c r="N254" s="44">
        <v>3.63</v>
      </c>
      <c r="O254" s="44">
        <v>3.63</v>
      </c>
      <c r="P254" s="44">
        <v>3.63</v>
      </c>
      <c r="Q254" s="44">
        <v>3.63</v>
      </c>
      <c r="R254" s="44">
        <v>3.63</v>
      </c>
      <c r="S254" s="44">
        <v>3.63</v>
      </c>
      <c r="T254" s="44">
        <v>3.63</v>
      </c>
      <c r="U254" s="44">
        <v>3.63</v>
      </c>
      <c r="V254" s="44">
        <v>3.63</v>
      </c>
      <c r="W254" s="44">
        <v>3.63</v>
      </c>
      <c r="X254" s="44">
        <v>3.63</v>
      </c>
      <c r="Y254" s="44">
        <v>3.63</v>
      </c>
      <c r="Z254" s="44">
        <v>3.63</v>
      </c>
      <c r="AA254" s="44">
        <v>3.63</v>
      </c>
    </row>
    <row r="255" spans="1:27" ht="12.75" hidden="1" customHeight="1" outlineLevel="1" x14ac:dyDescent="0.2">
      <c r="A255" s="97" t="s">
        <v>1859</v>
      </c>
      <c r="B255" s="63" t="s">
        <v>81</v>
      </c>
      <c r="C255" s="43" t="s">
        <v>79</v>
      </c>
      <c r="D255" s="44">
        <f>$D$11</f>
        <v>110.23</v>
      </c>
      <c r="E255" s="44">
        <f t="shared" ref="E255:AA255" si="146">$D$11</f>
        <v>110.23</v>
      </c>
      <c r="F255" s="44">
        <f t="shared" si="146"/>
        <v>110.23</v>
      </c>
      <c r="G255" s="44">
        <f t="shared" si="146"/>
        <v>110.23</v>
      </c>
      <c r="H255" s="44">
        <f t="shared" si="146"/>
        <v>110.23</v>
      </c>
      <c r="I255" s="44">
        <f t="shared" si="146"/>
        <v>110.23</v>
      </c>
      <c r="J255" s="44">
        <f t="shared" si="146"/>
        <v>110.23</v>
      </c>
      <c r="K255" s="44">
        <f t="shared" si="146"/>
        <v>110.23</v>
      </c>
      <c r="L255" s="44">
        <f t="shared" si="146"/>
        <v>110.23</v>
      </c>
      <c r="M255" s="44">
        <f t="shared" si="146"/>
        <v>110.23</v>
      </c>
      <c r="N255" s="44">
        <f t="shared" si="146"/>
        <v>110.23</v>
      </c>
      <c r="O255" s="44">
        <f t="shared" si="146"/>
        <v>110.23</v>
      </c>
      <c r="P255" s="44">
        <f t="shared" si="146"/>
        <v>110.23</v>
      </c>
      <c r="Q255" s="44">
        <f t="shared" si="146"/>
        <v>110.23</v>
      </c>
      <c r="R255" s="44">
        <f t="shared" si="146"/>
        <v>110.23</v>
      </c>
      <c r="S255" s="44">
        <f t="shared" si="146"/>
        <v>110.23</v>
      </c>
      <c r="T255" s="44">
        <f t="shared" si="146"/>
        <v>110.23</v>
      </c>
      <c r="U255" s="44">
        <f t="shared" si="146"/>
        <v>110.23</v>
      </c>
      <c r="V255" s="44">
        <f t="shared" si="146"/>
        <v>110.23</v>
      </c>
      <c r="W255" s="44">
        <f t="shared" si="146"/>
        <v>110.23</v>
      </c>
      <c r="X255" s="44">
        <f t="shared" si="146"/>
        <v>110.23</v>
      </c>
      <c r="Y255" s="44">
        <f t="shared" si="146"/>
        <v>110.23</v>
      </c>
      <c r="Z255" s="44">
        <f t="shared" si="146"/>
        <v>110.23</v>
      </c>
      <c r="AA255" s="44">
        <f t="shared" si="146"/>
        <v>110.23</v>
      </c>
    </row>
    <row r="256" spans="1:27" ht="12.75" customHeight="1" collapsed="1" x14ac:dyDescent="0.2">
      <c r="A256" s="96" t="s">
        <v>1860</v>
      </c>
      <c r="B256" s="28" t="str">
        <f>"20"&amp;"."&amp;$B$776&amp;"."&amp;$B$777</f>
        <v>20.11.2023</v>
      </c>
      <c r="C256" s="88" t="s">
        <v>76</v>
      </c>
      <c r="D256" s="89">
        <f>ROUND(((D257+D258+D260+D259)/1000),5)</f>
        <v>2.9248500000000002</v>
      </c>
      <c r="E256" s="89">
        <f>ROUND(((E257+E258+E260+E259)/1000),5)</f>
        <v>2.82734</v>
      </c>
      <c r="F256" s="89">
        <f>ROUND(((F257+F258+F260+F259)/1000),5)</f>
        <v>2.76431</v>
      </c>
      <c r="G256" s="89">
        <f t="shared" ref="G256:AA256" si="147">ROUND(((G257+G258+G260+G259)/1000),5)</f>
        <v>2.75997</v>
      </c>
      <c r="H256" s="89">
        <f t="shared" si="147"/>
        <v>2.8040500000000002</v>
      </c>
      <c r="I256" s="89">
        <f t="shared" si="147"/>
        <v>2.98245</v>
      </c>
      <c r="J256" s="89">
        <f t="shared" si="147"/>
        <v>3.0927099999999998</v>
      </c>
      <c r="K256" s="89">
        <f t="shared" si="147"/>
        <v>3.38192</v>
      </c>
      <c r="L256" s="89">
        <f t="shared" si="147"/>
        <v>3.5540400000000001</v>
      </c>
      <c r="M256" s="89">
        <f t="shared" si="147"/>
        <v>3.6153200000000001</v>
      </c>
      <c r="N256" s="89">
        <f t="shared" si="147"/>
        <v>3.6763300000000001</v>
      </c>
      <c r="O256" s="89">
        <f t="shared" si="147"/>
        <v>3.7212399999999999</v>
      </c>
      <c r="P256" s="89">
        <f t="shared" si="147"/>
        <v>3.6829900000000002</v>
      </c>
      <c r="Q256" s="89">
        <f t="shared" si="147"/>
        <v>3.7038600000000002</v>
      </c>
      <c r="R256" s="89">
        <f t="shared" si="147"/>
        <v>3.70025</v>
      </c>
      <c r="S256" s="89">
        <f t="shared" si="147"/>
        <v>3.6838600000000001</v>
      </c>
      <c r="T256" s="89">
        <f t="shared" si="147"/>
        <v>3.69232</v>
      </c>
      <c r="U256" s="89">
        <f t="shared" si="147"/>
        <v>3.8368600000000002</v>
      </c>
      <c r="V256" s="89">
        <f t="shared" si="147"/>
        <v>3.8413499999999998</v>
      </c>
      <c r="W256" s="89">
        <f t="shared" si="147"/>
        <v>3.6845699999999999</v>
      </c>
      <c r="X256" s="89">
        <f t="shared" si="147"/>
        <v>3.5224299999999999</v>
      </c>
      <c r="Y256" s="89">
        <f t="shared" si="147"/>
        <v>3.42964</v>
      </c>
      <c r="Z256" s="89">
        <f t="shared" si="147"/>
        <v>3.1402700000000001</v>
      </c>
      <c r="AA256" s="89">
        <f t="shared" si="147"/>
        <v>3.0188799999999998</v>
      </c>
    </row>
    <row r="257" spans="1:27" ht="12.75" hidden="1" customHeight="1" outlineLevel="1" x14ac:dyDescent="0.2">
      <c r="A257" s="97" t="s">
        <v>1861</v>
      </c>
      <c r="B257" s="63" t="s">
        <v>242</v>
      </c>
      <c r="C257" s="43" t="s">
        <v>79</v>
      </c>
      <c r="D257" s="44">
        <v>1094.02</v>
      </c>
      <c r="E257" s="44">
        <v>996.51</v>
      </c>
      <c r="F257" s="44">
        <v>933.48</v>
      </c>
      <c r="G257" s="44">
        <v>929.14</v>
      </c>
      <c r="H257" s="44">
        <v>973.22</v>
      </c>
      <c r="I257" s="44">
        <v>1151.6199999999999</v>
      </c>
      <c r="J257" s="44">
        <v>1261.8800000000001</v>
      </c>
      <c r="K257" s="44">
        <v>1551.09</v>
      </c>
      <c r="L257" s="44">
        <v>1723.21</v>
      </c>
      <c r="M257" s="44">
        <v>1784.49</v>
      </c>
      <c r="N257" s="44">
        <v>1845.5</v>
      </c>
      <c r="O257" s="44">
        <v>1890.41</v>
      </c>
      <c r="P257" s="44">
        <v>1852.16</v>
      </c>
      <c r="Q257" s="44">
        <v>1873.03</v>
      </c>
      <c r="R257" s="44">
        <v>1869.42</v>
      </c>
      <c r="S257" s="44">
        <v>1853.03</v>
      </c>
      <c r="T257" s="44">
        <v>1861.49</v>
      </c>
      <c r="U257" s="44">
        <v>2006.03</v>
      </c>
      <c r="V257" s="44">
        <v>2010.52</v>
      </c>
      <c r="W257" s="44">
        <v>1853.74</v>
      </c>
      <c r="X257" s="44">
        <v>1691.6</v>
      </c>
      <c r="Y257" s="44">
        <v>1598.81</v>
      </c>
      <c r="Z257" s="44">
        <v>1309.44</v>
      </c>
      <c r="AA257" s="44">
        <v>1188.05</v>
      </c>
    </row>
    <row r="258" spans="1:27" ht="12.75" hidden="1" customHeight="1" outlineLevel="1" x14ac:dyDescent="0.2">
      <c r="A258" s="97" t="s">
        <v>1862</v>
      </c>
      <c r="B258" s="63" t="s">
        <v>90</v>
      </c>
      <c r="C258" s="43" t="s">
        <v>79</v>
      </c>
      <c r="D258" s="44">
        <f>$D$163</f>
        <v>1716.97</v>
      </c>
      <c r="E258" s="44">
        <f>$D$163</f>
        <v>1716.97</v>
      </c>
      <c r="F258" s="44">
        <f t="shared" ref="F258:AA258" si="148">$D$163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2">
      <c r="A259" s="97" t="s">
        <v>1863</v>
      </c>
      <c r="B259" s="63" t="s">
        <v>83</v>
      </c>
      <c r="C259" s="43" t="s">
        <v>79</v>
      </c>
      <c r="D259" s="44">
        <v>3.63</v>
      </c>
      <c r="E259" s="44">
        <v>3.63</v>
      </c>
      <c r="F259" s="44">
        <v>3.63</v>
      </c>
      <c r="G259" s="44">
        <v>3.63</v>
      </c>
      <c r="H259" s="44">
        <v>3.63</v>
      </c>
      <c r="I259" s="44">
        <v>3.63</v>
      </c>
      <c r="J259" s="44">
        <v>3.63</v>
      </c>
      <c r="K259" s="44">
        <v>3.63</v>
      </c>
      <c r="L259" s="44">
        <v>3.63</v>
      </c>
      <c r="M259" s="44">
        <v>3.63</v>
      </c>
      <c r="N259" s="44">
        <v>3.63</v>
      </c>
      <c r="O259" s="44">
        <v>3.63</v>
      </c>
      <c r="P259" s="44">
        <v>3.63</v>
      </c>
      <c r="Q259" s="44">
        <v>3.63</v>
      </c>
      <c r="R259" s="44">
        <v>3.63</v>
      </c>
      <c r="S259" s="44">
        <v>3.63</v>
      </c>
      <c r="T259" s="44">
        <v>3.63</v>
      </c>
      <c r="U259" s="44">
        <v>3.63</v>
      </c>
      <c r="V259" s="44">
        <v>3.63</v>
      </c>
      <c r="W259" s="44">
        <v>3.63</v>
      </c>
      <c r="X259" s="44">
        <v>3.63</v>
      </c>
      <c r="Y259" s="44">
        <v>3.63</v>
      </c>
      <c r="Z259" s="44">
        <v>3.63</v>
      </c>
      <c r="AA259" s="44">
        <v>3.63</v>
      </c>
    </row>
    <row r="260" spans="1:27" ht="12.75" hidden="1" customHeight="1" outlineLevel="1" x14ac:dyDescent="0.2">
      <c r="A260" s="97" t="s">
        <v>1864</v>
      </c>
      <c r="B260" s="63" t="s">
        <v>81</v>
      </c>
      <c r="C260" s="43" t="s">
        <v>79</v>
      </c>
      <c r="D260" s="44">
        <f>$D$11</f>
        <v>110.23</v>
      </c>
      <c r="E260" s="44">
        <f t="shared" ref="E260:AA260" si="149">$D$11</f>
        <v>110.23</v>
      </c>
      <c r="F260" s="44">
        <f t="shared" si="149"/>
        <v>110.23</v>
      </c>
      <c r="G260" s="44">
        <f t="shared" si="149"/>
        <v>110.23</v>
      </c>
      <c r="H260" s="44">
        <f t="shared" si="149"/>
        <v>110.23</v>
      </c>
      <c r="I260" s="44">
        <f t="shared" si="149"/>
        <v>110.23</v>
      </c>
      <c r="J260" s="44">
        <f t="shared" si="149"/>
        <v>110.23</v>
      </c>
      <c r="K260" s="44">
        <f t="shared" si="149"/>
        <v>110.23</v>
      </c>
      <c r="L260" s="44">
        <f t="shared" si="149"/>
        <v>110.23</v>
      </c>
      <c r="M260" s="44">
        <f t="shared" si="149"/>
        <v>110.23</v>
      </c>
      <c r="N260" s="44">
        <f t="shared" si="149"/>
        <v>110.23</v>
      </c>
      <c r="O260" s="44">
        <f t="shared" si="149"/>
        <v>110.23</v>
      </c>
      <c r="P260" s="44">
        <f t="shared" si="149"/>
        <v>110.23</v>
      </c>
      <c r="Q260" s="44">
        <f t="shared" si="149"/>
        <v>110.23</v>
      </c>
      <c r="R260" s="44">
        <f t="shared" si="149"/>
        <v>110.23</v>
      </c>
      <c r="S260" s="44">
        <f t="shared" si="149"/>
        <v>110.23</v>
      </c>
      <c r="T260" s="44">
        <f t="shared" si="149"/>
        <v>110.23</v>
      </c>
      <c r="U260" s="44">
        <f t="shared" si="149"/>
        <v>110.23</v>
      </c>
      <c r="V260" s="44">
        <f t="shared" si="149"/>
        <v>110.23</v>
      </c>
      <c r="W260" s="44">
        <f t="shared" si="149"/>
        <v>110.23</v>
      </c>
      <c r="X260" s="44">
        <f t="shared" si="149"/>
        <v>110.23</v>
      </c>
      <c r="Y260" s="44">
        <f t="shared" si="149"/>
        <v>110.23</v>
      </c>
      <c r="Z260" s="44">
        <f t="shared" si="149"/>
        <v>110.23</v>
      </c>
      <c r="AA260" s="44">
        <f t="shared" si="149"/>
        <v>110.23</v>
      </c>
    </row>
    <row r="261" spans="1:27" ht="12.75" customHeight="1" collapsed="1" x14ac:dyDescent="0.2">
      <c r="A261" s="96" t="s">
        <v>1865</v>
      </c>
      <c r="B261" s="28" t="str">
        <f>"21"&amp;"."&amp;$B$776&amp;"."&amp;$B$777</f>
        <v>21.11.2023</v>
      </c>
      <c r="C261" s="88" t="s">
        <v>76</v>
      </c>
      <c r="D261" s="89">
        <f>ROUND(((D262+D263+D265+D264)/1000),5)</f>
        <v>2.95553</v>
      </c>
      <c r="E261" s="89">
        <f>ROUND(((E262+E263+E265+E264)/1000),5)</f>
        <v>2.8821300000000001</v>
      </c>
      <c r="F261" s="89">
        <f>ROUND(((F262+F263+F265+F264)/1000),5)</f>
        <v>2.8164699999999998</v>
      </c>
      <c r="G261" s="89">
        <f t="shared" ref="G261:AA261" si="150">ROUND(((G262+G263+G265+G264)/1000),5)</f>
        <v>2.8087499999999999</v>
      </c>
      <c r="H261" s="89">
        <f t="shared" si="150"/>
        <v>2.8459599999999998</v>
      </c>
      <c r="I261" s="89">
        <f t="shared" si="150"/>
        <v>2.97532</v>
      </c>
      <c r="J261" s="89">
        <f t="shared" si="150"/>
        <v>3.1292499999999999</v>
      </c>
      <c r="K261" s="89">
        <f t="shared" si="150"/>
        <v>3.4469500000000002</v>
      </c>
      <c r="L261" s="89">
        <f t="shared" si="150"/>
        <v>3.5958399999999999</v>
      </c>
      <c r="M261" s="89">
        <f t="shared" si="150"/>
        <v>3.6275300000000001</v>
      </c>
      <c r="N261" s="89">
        <f t="shared" si="150"/>
        <v>3.8056199999999998</v>
      </c>
      <c r="O261" s="89">
        <f t="shared" si="150"/>
        <v>3.8204400000000001</v>
      </c>
      <c r="P261" s="89">
        <f t="shared" si="150"/>
        <v>3.7393100000000001</v>
      </c>
      <c r="Q261" s="89">
        <f t="shared" si="150"/>
        <v>3.7655500000000002</v>
      </c>
      <c r="R261" s="89">
        <f t="shared" si="150"/>
        <v>3.7569400000000002</v>
      </c>
      <c r="S261" s="89">
        <f t="shared" si="150"/>
        <v>3.7428900000000001</v>
      </c>
      <c r="T261" s="89">
        <f t="shared" si="150"/>
        <v>3.7754099999999999</v>
      </c>
      <c r="U261" s="89">
        <f t="shared" si="150"/>
        <v>3.8548399999999998</v>
      </c>
      <c r="V261" s="89">
        <f t="shared" si="150"/>
        <v>3.8399399999999999</v>
      </c>
      <c r="W261" s="89">
        <f t="shared" si="150"/>
        <v>3.7339699999999998</v>
      </c>
      <c r="X261" s="89">
        <f t="shared" si="150"/>
        <v>3.5758899999999998</v>
      </c>
      <c r="Y261" s="89">
        <f t="shared" si="150"/>
        <v>3.4992299999999998</v>
      </c>
      <c r="Z261" s="89">
        <f t="shared" si="150"/>
        <v>3.3060800000000001</v>
      </c>
      <c r="AA261" s="89">
        <f t="shared" si="150"/>
        <v>3.0725500000000001</v>
      </c>
    </row>
    <row r="262" spans="1:27" ht="12.75" hidden="1" customHeight="1" outlineLevel="1" x14ac:dyDescent="0.2">
      <c r="A262" s="97" t="s">
        <v>1866</v>
      </c>
      <c r="B262" s="63" t="s">
        <v>242</v>
      </c>
      <c r="C262" s="43" t="s">
        <v>79</v>
      </c>
      <c r="D262" s="44">
        <v>1124.7</v>
      </c>
      <c r="E262" s="44">
        <v>1051.3</v>
      </c>
      <c r="F262" s="44">
        <v>985.64</v>
      </c>
      <c r="G262" s="44">
        <v>977.92</v>
      </c>
      <c r="H262" s="44">
        <v>1015.13</v>
      </c>
      <c r="I262" s="44">
        <v>1144.49</v>
      </c>
      <c r="J262" s="44">
        <v>1298.42</v>
      </c>
      <c r="K262" s="44">
        <v>1616.12</v>
      </c>
      <c r="L262" s="44">
        <v>1765.01</v>
      </c>
      <c r="M262" s="44">
        <v>1796.7</v>
      </c>
      <c r="N262" s="44">
        <v>1974.79</v>
      </c>
      <c r="O262" s="44">
        <v>1989.61</v>
      </c>
      <c r="P262" s="44">
        <v>1908.48</v>
      </c>
      <c r="Q262" s="44">
        <v>1934.72</v>
      </c>
      <c r="R262" s="44">
        <v>1926.11</v>
      </c>
      <c r="S262" s="44">
        <v>1912.06</v>
      </c>
      <c r="T262" s="44">
        <v>1944.58</v>
      </c>
      <c r="U262" s="44">
        <v>2024.01</v>
      </c>
      <c r="V262" s="44">
        <v>2009.11</v>
      </c>
      <c r="W262" s="44">
        <v>1903.14</v>
      </c>
      <c r="X262" s="44">
        <v>1745.06</v>
      </c>
      <c r="Y262" s="44">
        <v>1668.4</v>
      </c>
      <c r="Z262" s="44">
        <v>1475.25</v>
      </c>
      <c r="AA262" s="44">
        <v>1241.72</v>
      </c>
    </row>
    <row r="263" spans="1:27" ht="12.75" hidden="1" customHeight="1" outlineLevel="1" x14ac:dyDescent="0.2">
      <c r="A263" s="97" t="s">
        <v>1867</v>
      </c>
      <c r="B263" s="63" t="s">
        <v>90</v>
      </c>
      <c r="C263" s="43" t="s">
        <v>79</v>
      </c>
      <c r="D263" s="44">
        <f>$D$163</f>
        <v>1716.97</v>
      </c>
      <c r="E263" s="44">
        <f>$D$163</f>
        <v>1716.97</v>
      </c>
      <c r="F263" s="44">
        <f t="shared" ref="F263:AA263" si="151">$D$163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2">
      <c r="A264" s="97" t="s">
        <v>1868</v>
      </c>
      <c r="B264" s="63" t="s">
        <v>83</v>
      </c>
      <c r="C264" s="43" t="s">
        <v>79</v>
      </c>
      <c r="D264" s="44">
        <v>3.63</v>
      </c>
      <c r="E264" s="44">
        <v>3.63</v>
      </c>
      <c r="F264" s="44">
        <v>3.63</v>
      </c>
      <c r="G264" s="44">
        <v>3.63</v>
      </c>
      <c r="H264" s="44">
        <v>3.63</v>
      </c>
      <c r="I264" s="44">
        <v>3.63</v>
      </c>
      <c r="J264" s="44">
        <v>3.63</v>
      </c>
      <c r="K264" s="44">
        <v>3.63</v>
      </c>
      <c r="L264" s="44">
        <v>3.63</v>
      </c>
      <c r="M264" s="44">
        <v>3.63</v>
      </c>
      <c r="N264" s="44">
        <v>3.63</v>
      </c>
      <c r="O264" s="44">
        <v>3.63</v>
      </c>
      <c r="P264" s="44">
        <v>3.63</v>
      </c>
      <c r="Q264" s="44">
        <v>3.63</v>
      </c>
      <c r="R264" s="44">
        <v>3.63</v>
      </c>
      <c r="S264" s="44">
        <v>3.63</v>
      </c>
      <c r="T264" s="44">
        <v>3.63</v>
      </c>
      <c r="U264" s="44">
        <v>3.63</v>
      </c>
      <c r="V264" s="44">
        <v>3.63</v>
      </c>
      <c r="W264" s="44">
        <v>3.63</v>
      </c>
      <c r="X264" s="44">
        <v>3.63</v>
      </c>
      <c r="Y264" s="44">
        <v>3.63</v>
      </c>
      <c r="Z264" s="44">
        <v>3.63</v>
      </c>
      <c r="AA264" s="44">
        <v>3.63</v>
      </c>
    </row>
    <row r="265" spans="1:27" ht="12.75" hidden="1" customHeight="1" outlineLevel="1" x14ac:dyDescent="0.2">
      <c r="A265" s="97" t="s">
        <v>1869</v>
      </c>
      <c r="B265" s="63" t="s">
        <v>81</v>
      </c>
      <c r="C265" s="43" t="s">
        <v>79</v>
      </c>
      <c r="D265" s="44">
        <f>$D$11</f>
        <v>110.23</v>
      </c>
      <c r="E265" s="44">
        <f t="shared" ref="E265:AA265" si="152">$D$11</f>
        <v>110.23</v>
      </c>
      <c r="F265" s="44">
        <f t="shared" si="152"/>
        <v>110.23</v>
      </c>
      <c r="G265" s="44">
        <f t="shared" si="152"/>
        <v>110.23</v>
      </c>
      <c r="H265" s="44">
        <f t="shared" si="152"/>
        <v>110.23</v>
      </c>
      <c r="I265" s="44">
        <f t="shared" si="152"/>
        <v>110.23</v>
      </c>
      <c r="J265" s="44">
        <f t="shared" si="152"/>
        <v>110.23</v>
      </c>
      <c r="K265" s="44">
        <f t="shared" si="152"/>
        <v>110.23</v>
      </c>
      <c r="L265" s="44">
        <f t="shared" si="152"/>
        <v>110.23</v>
      </c>
      <c r="M265" s="44">
        <f t="shared" si="152"/>
        <v>110.23</v>
      </c>
      <c r="N265" s="44">
        <f t="shared" si="152"/>
        <v>110.23</v>
      </c>
      <c r="O265" s="44">
        <f t="shared" si="152"/>
        <v>110.23</v>
      </c>
      <c r="P265" s="44">
        <f t="shared" si="152"/>
        <v>110.23</v>
      </c>
      <c r="Q265" s="44">
        <f t="shared" si="152"/>
        <v>110.23</v>
      </c>
      <c r="R265" s="44">
        <f t="shared" si="152"/>
        <v>110.23</v>
      </c>
      <c r="S265" s="44">
        <f t="shared" si="152"/>
        <v>110.23</v>
      </c>
      <c r="T265" s="44">
        <f t="shared" si="152"/>
        <v>110.23</v>
      </c>
      <c r="U265" s="44">
        <f t="shared" si="152"/>
        <v>110.23</v>
      </c>
      <c r="V265" s="44">
        <f t="shared" si="152"/>
        <v>110.23</v>
      </c>
      <c r="W265" s="44">
        <f t="shared" si="152"/>
        <v>110.23</v>
      </c>
      <c r="X265" s="44">
        <f t="shared" si="152"/>
        <v>110.23</v>
      </c>
      <c r="Y265" s="44">
        <f t="shared" si="152"/>
        <v>110.23</v>
      </c>
      <c r="Z265" s="44">
        <f t="shared" si="152"/>
        <v>110.23</v>
      </c>
      <c r="AA265" s="44">
        <f t="shared" si="152"/>
        <v>110.23</v>
      </c>
    </row>
    <row r="266" spans="1:27" ht="12.75" customHeight="1" collapsed="1" x14ac:dyDescent="0.2">
      <c r="A266" s="96" t="s">
        <v>1870</v>
      </c>
      <c r="B266" s="28" t="str">
        <f>"22"&amp;"."&amp;$B$776&amp;"."&amp;$B$777</f>
        <v>22.11.2023</v>
      </c>
      <c r="C266" s="88" t="s">
        <v>76</v>
      </c>
      <c r="D266" s="89">
        <f>ROUND(((D267+D268+D270+D269)/1000),5)</f>
        <v>2.97153</v>
      </c>
      <c r="E266" s="89">
        <f>ROUND(((E267+E268+E270+E269)/1000),5)</f>
        <v>2.8912100000000001</v>
      </c>
      <c r="F266" s="89">
        <f>ROUND(((F267+F268+F270+F269)/1000),5)</f>
        <v>2.8102200000000002</v>
      </c>
      <c r="G266" s="89">
        <f t="shared" ref="G266:AA266" si="153">ROUND(((G267+G268+G270+G269)/1000),5)</f>
        <v>2.7846199999999999</v>
      </c>
      <c r="H266" s="89">
        <f t="shared" si="153"/>
        <v>2.8604699999999998</v>
      </c>
      <c r="I266" s="89">
        <f t="shared" si="153"/>
        <v>3.0300500000000001</v>
      </c>
      <c r="J266" s="89">
        <f t="shared" si="153"/>
        <v>3.2554400000000001</v>
      </c>
      <c r="K266" s="89">
        <f t="shared" si="153"/>
        <v>3.4678900000000001</v>
      </c>
      <c r="L266" s="89">
        <f t="shared" si="153"/>
        <v>3.63368</v>
      </c>
      <c r="M266" s="89">
        <f t="shared" si="153"/>
        <v>3.6539600000000001</v>
      </c>
      <c r="N266" s="89">
        <f t="shared" si="153"/>
        <v>3.7444999999999999</v>
      </c>
      <c r="O266" s="89">
        <f t="shared" si="153"/>
        <v>3.7465799999999998</v>
      </c>
      <c r="P266" s="89">
        <f t="shared" si="153"/>
        <v>3.7187600000000001</v>
      </c>
      <c r="Q266" s="89">
        <f t="shared" si="153"/>
        <v>3.7405200000000001</v>
      </c>
      <c r="R266" s="89">
        <f t="shared" si="153"/>
        <v>3.72573</v>
      </c>
      <c r="S266" s="89">
        <f t="shared" si="153"/>
        <v>3.71319</v>
      </c>
      <c r="T266" s="89">
        <f t="shared" si="153"/>
        <v>3.7728899999999999</v>
      </c>
      <c r="U266" s="89">
        <f t="shared" si="153"/>
        <v>3.8332199999999998</v>
      </c>
      <c r="V266" s="89">
        <f t="shared" si="153"/>
        <v>3.78586</v>
      </c>
      <c r="W266" s="89">
        <f t="shared" si="153"/>
        <v>3.6995399999999998</v>
      </c>
      <c r="X266" s="89">
        <f t="shared" si="153"/>
        <v>3.6162000000000001</v>
      </c>
      <c r="Y266" s="89">
        <f t="shared" si="153"/>
        <v>3.5842900000000002</v>
      </c>
      <c r="Z266" s="89">
        <f t="shared" si="153"/>
        <v>3.3264300000000002</v>
      </c>
      <c r="AA266" s="89">
        <f t="shared" si="153"/>
        <v>3.1070500000000001</v>
      </c>
    </row>
    <row r="267" spans="1:27" ht="12.75" hidden="1" customHeight="1" outlineLevel="1" x14ac:dyDescent="0.2">
      <c r="A267" s="97" t="s">
        <v>1871</v>
      </c>
      <c r="B267" s="63" t="s">
        <v>242</v>
      </c>
      <c r="C267" s="43" t="s">
        <v>79</v>
      </c>
      <c r="D267" s="44">
        <v>1140.7</v>
      </c>
      <c r="E267" s="44">
        <v>1060.3800000000001</v>
      </c>
      <c r="F267" s="44">
        <v>979.39</v>
      </c>
      <c r="G267" s="44">
        <v>953.79</v>
      </c>
      <c r="H267" s="44">
        <v>1029.6400000000001</v>
      </c>
      <c r="I267" s="44">
        <v>1199.22</v>
      </c>
      <c r="J267" s="44">
        <v>1424.61</v>
      </c>
      <c r="K267" s="44">
        <v>1637.06</v>
      </c>
      <c r="L267" s="44">
        <v>1802.85</v>
      </c>
      <c r="M267" s="44">
        <v>1823.13</v>
      </c>
      <c r="N267" s="44">
        <v>1913.67</v>
      </c>
      <c r="O267" s="44">
        <v>1915.75</v>
      </c>
      <c r="P267" s="44">
        <v>1887.93</v>
      </c>
      <c r="Q267" s="44">
        <v>1909.69</v>
      </c>
      <c r="R267" s="44">
        <v>1894.9</v>
      </c>
      <c r="S267" s="44">
        <v>1882.36</v>
      </c>
      <c r="T267" s="44">
        <v>1942.06</v>
      </c>
      <c r="U267" s="44">
        <v>2002.39</v>
      </c>
      <c r="V267" s="44">
        <v>1955.03</v>
      </c>
      <c r="W267" s="44">
        <v>1868.71</v>
      </c>
      <c r="X267" s="44">
        <v>1785.37</v>
      </c>
      <c r="Y267" s="44">
        <v>1753.46</v>
      </c>
      <c r="Z267" s="44">
        <v>1495.6</v>
      </c>
      <c r="AA267" s="44">
        <v>1276.22</v>
      </c>
    </row>
    <row r="268" spans="1:27" ht="12.75" hidden="1" customHeight="1" outlineLevel="1" x14ac:dyDescent="0.2">
      <c r="A268" s="97" t="s">
        <v>1872</v>
      </c>
      <c r="B268" s="63" t="s">
        <v>90</v>
      </c>
      <c r="C268" s="43" t="s">
        <v>79</v>
      </c>
      <c r="D268" s="44">
        <f>$D$163</f>
        <v>1716.97</v>
      </c>
      <c r="E268" s="44">
        <f>$D$163</f>
        <v>1716.97</v>
      </c>
      <c r="F268" s="44">
        <f t="shared" ref="F268:AA268" si="154">$D$163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2">
      <c r="A269" s="97" t="s">
        <v>1873</v>
      </c>
      <c r="B269" s="63" t="s">
        <v>83</v>
      </c>
      <c r="C269" s="43" t="s">
        <v>79</v>
      </c>
      <c r="D269" s="44">
        <v>3.63</v>
      </c>
      <c r="E269" s="44">
        <v>3.63</v>
      </c>
      <c r="F269" s="44">
        <v>3.63</v>
      </c>
      <c r="G269" s="44">
        <v>3.63</v>
      </c>
      <c r="H269" s="44">
        <v>3.63</v>
      </c>
      <c r="I269" s="44">
        <v>3.63</v>
      </c>
      <c r="J269" s="44">
        <v>3.63</v>
      </c>
      <c r="K269" s="44">
        <v>3.63</v>
      </c>
      <c r="L269" s="44">
        <v>3.63</v>
      </c>
      <c r="M269" s="44">
        <v>3.63</v>
      </c>
      <c r="N269" s="44">
        <v>3.63</v>
      </c>
      <c r="O269" s="44">
        <v>3.63</v>
      </c>
      <c r="P269" s="44">
        <v>3.63</v>
      </c>
      <c r="Q269" s="44">
        <v>3.63</v>
      </c>
      <c r="R269" s="44">
        <v>3.63</v>
      </c>
      <c r="S269" s="44">
        <v>3.63</v>
      </c>
      <c r="T269" s="44">
        <v>3.63</v>
      </c>
      <c r="U269" s="44">
        <v>3.63</v>
      </c>
      <c r="V269" s="44">
        <v>3.63</v>
      </c>
      <c r="W269" s="44">
        <v>3.63</v>
      </c>
      <c r="X269" s="44">
        <v>3.63</v>
      </c>
      <c r="Y269" s="44">
        <v>3.63</v>
      </c>
      <c r="Z269" s="44">
        <v>3.63</v>
      </c>
      <c r="AA269" s="44">
        <v>3.63</v>
      </c>
    </row>
    <row r="270" spans="1:27" ht="12.75" hidden="1" customHeight="1" outlineLevel="1" x14ac:dyDescent="0.2">
      <c r="A270" s="97" t="s">
        <v>1874</v>
      </c>
      <c r="B270" s="63" t="s">
        <v>81</v>
      </c>
      <c r="C270" s="43" t="s">
        <v>79</v>
      </c>
      <c r="D270" s="44">
        <f>$D$11</f>
        <v>110.23</v>
      </c>
      <c r="E270" s="44">
        <f t="shared" ref="E270:AA270" si="155">$D$11</f>
        <v>110.23</v>
      </c>
      <c r="F270" s="44">
        <f t="shared" si="155"/>
        <v>110.23</v>
      </c>
      <c r="G270" s="44">
        <f t="shared" si="155"/>
        <v>110.23</v>
      </c>
      <c r="H270" s="44">
        <f t="shared" si="155"/>
        <v>110.23</v>
      </c>
      <c r="I270" s="44">
        <f t="shared" si="155"/>
        <v>110.23</v>
      </c>
      <c r="J270" s="44">
        <f t="shared" si="155"/>
        <v>110.23</v>
      </c>
      <c r="K270" s="44">
        <f t="shared" si="155"/>
        <v>110.23</v>
      </c>
      <c r="L270" s="44">
        <f t="shared" si="155"/>
        <v>110.23</v>
      </c>
      <c r="M270" s="44">
        <f t="shared" si="155"/>
        <v>110.23</v>
      </c>
      <c r="N270" s="44">
        <f t="shared" si="155"/>
        <v>110.23</v>
      </c>
      <c r="O270" s="44">
        <f t="shared" si="155"/>
        <v>110.23</v>
      </c>
      <c r="P270" s="44">
        <f t="shared" si="155"/>
        <v>110.23</v>
      </c>
      <c r="Q270" s="44">
        <f t="shared" si="155"/>
        <v>110.23</v>
      </c>
      <c r="R270" s="44">
        <f t="shared" si="155"/>
        <v>110.23</v>
      </c>
      <c r="S270" s="44">
        <f t="shared" si="155"/>
        <v>110.23</v>
      </c>
      <c r="T270" s="44">
        <f t="shared" si="155"/>
        <v>110.23</v>
      </c>
      <c r="U270" s="44">
        <f t="shared" si="155"/>
        <v>110.23</v>
      </c>
      <c r="V270" s="44">
        <f t="shared" si="155"/>
        <v>110.23</v>
      </c>
      <c r="W270" s="44">
        <f t="shared" si="155"/>
        <v>110.23</v>
      </c>
      <c r="X270" s="44">
        <f t="shared" si="155"/>
        <v>110.23</v>
      </c>
      <c r="Y270" s="44">
        <f t="shared" si="155"/>
        <v>110.23</v>
      </c>
      <c r="Z270" s="44">
        <f t="shared" si="155"/>
        <v>110.23</v>
      </c>
      <c r="AA270" s="44">
        <f t="shared" si="155"/>
        <v>110.23</v>
      </c>
    </row>
    <row r="271" spans="1:27" ht="12.75" customHeight="1" collapsed="1" x14ac:dyDescent="0.2">
      <c r="A271" s="96" t="s">
        <v>1875</v>
      </c>
      <c r="B271" s="28" t="str">
        <f>"23"&amp;"."&amp;$B$776&amp;"."&amp;$B$777</f>
        <v>23.11.2023</v>
      </c>
      <c r="C271" s="88" t="s">
        <v>76</v>
      </c>
      <c r="D271" s="89">
        <f>ROUND(((D272+D273+D275+D274)/1000),5)</f>
        <v>2.9782199999999999</v>
      </c>
      <c r="E271" s="89">
        <f>ROUND(((E272+E273+E275+E274)/1000),5)</f>
        <v>2.8929800000000001</v>
      </c>
      <c r="F271" s="89">
        <f>ROUND(((F272+F273+F275+F274)/1000),5)</f>
        <v>2.8605100000000001</v>
      </c>
      <c r="G271" s="89">
        <f t="shared" ref="G271:AA271" si="156">ROUND(((G272+G273+G275+G274)/1000),5)</f>
        <v>2.8601299999999998</v>
      </c>
      <c r="H271" s="89">
        <f t="shared" si="156"/>
        <v>2.8688500000000001</v>
      </c>
      <c r="I271" s="89">
        <f t="shared" si="156"/>
        <v>3.0222699999999998</v>
      </c>
      <c r="J271" s="89">
        <f t="shared" si="156"/>
        <v>3.2243599999999999</v>
      </c>
      <c r="K271" s="89">
        <f t="shared" si="156"/>
        <v>3.4931800000000002</v>
      </c>
      <c r="L271" s="89">
        <f t="shared" si="156"/>
        <v>3.6074700000000002</v>
      </c>
      <c r="M271" s="89">
        <f t="shared" si="156"/>
        <v>3.6243699999999999</v>
      </c>
      <c r="N271" s="89">
        <f t="shared" si="156"/>
        <v>3.6666500000000002</v>
      </c>
      <c r="O271" s="89">
        <f t="shared" si="156"/>
        <v>3.7372299999999998</v>
      </c>
      <c r="P271" s="89">
        <f t="shared" si="156"/>
        <v>3.7311000000000001</v>
      </c>
      <c r="Q271" s="89">
        <f t="shared" si="156"/>
        <v>3.7481599999999999</v>
      </c>
      <c r="R271" s="89">
        <f t="shared" si="156"/>
        <v>3.73855</v>
      </c>
      <c r="S271" s="89">
        <f t="shared" si="156"/>
        <v>3.6472199999999999</v>
      </c>
      <c r="T271" s="89">
        <f t="shared" si="156"/>
        <v>3.6484399999999999</v>
      </c>
      <c r="U271" s="89">
        <f t="shared" si="156"/>
        <v>3.7123499999999998</v>
      </c>
      <c r="V271" s="89">
        <f t="shared" si="156"/>
        <v>3.7458300000000002</v>
      </c>
      <c r="W271" s="89">
        <f t="shared" si="156"/>
        <v>3.6488399999999999</v>
      </c>
      <c r="X271" s="89">
        <f t="shared" si="156"/>
        <v>3.6234000000000002</v>
      </c>
      <c r="Y271" s="89">
        <f t="shared" si="156"/>
        <v>3.5926900000000002</v>
      </c>
      <c r="Z271" s="89">
        <f t="shared" si="156"/>
        <v>3.3129</v>
      </c>
      <c r="AA271" s="89">
        <f t="shared" si="156"/>
        <v>3.0657700000000001</v>
      </c>
    </row>
    <row r="272" spans="1:27" ht="12.75" hidden="1" customHeight="1" outlineLevel="1" x14ac:dyDescent="0.2">
      <c r="A272" s="97" t="s">
        <v>1876</v>
      </c>
      <c r="B272" s="63" t="s">
        <v>242</v>
      </c>
      <c r="C272" s="43" t="s">
        <v>79</v>
      </c>
      <c r="D272" s="44">
        <v>1147.3900000000001</v>
      </c>
      <c r="E272" s="44">
        <v>1062.1500000000001</v>
      </c>
      <c r="F272" s="44">
        <v>1029.68</v>
      </c>
      <c r="G272" s="44">
        <v>1029.3</v>
      </c>
      <c r="H272" s="44">
        <v>1038.02</v>
      </c>
      <c r="I272" s="44">
        <v>1191.44</v>
      </c>
      <c r="J272" s="44">
        <v>1393.53</v>
      </c>
      <c r="K272" s="44">
        <v>1662.35</v>
      </c>
      <c r="L272" s="44">
        <v>1776.64</v>
      </c>
      <c r="M272" s="44">
        <v>1793.54</v>
      </c>
      <c r="N272" s="44">
        <v>1835.82</v>
      </c>
      <c r="O272" s="44">
        <v>1906.4</v>
      </c>
      <c r="P272" s="44">
        <v>1900.27</v>
      </c>
      <c r="Q272" s="44">
        <v>1917.33</v>
      </c>
      <c r="R272" s="44">
        <v>1907.72</v>
      </c>
      <c r="S272" s="44">
        <v>1816.39</v>
      </c>
      <c r="T272" s="44">
        <v>1817.61</v>
      </c>
      <c r="U272" s="44">
        <v>1881.52</v>
      </c>
      <c r="V272" s="44">
        <v>1915</v>
      </c>
      <c r="W272" s="44">
        <v>1818.01</v>
      </c>
      <c r="X272" s="44">
        <v>1792.57</v>
      </c>
      <c r="Y272" s="44">
        <v>1761.86</v>
      </c>
      <c r="Z272" s="44">
        <v>1482.07</v>
      </c>
      <c r="AA272" s="44">
        <v>1234.94</v>
      </c>
    </row>
    <row r="273" spans="1:27" ht="12.75" hidden="1" customHeight="1" outlineLevel="1" x14ac:dyDescent="0.2">
      <c r="A273" s="97" t="s">
        <v>1877</v>
      </c>
      <c r="B273" s="63" t="s">
        <v>90</v>
      </c>
      <c r="C273" s="43" t="s">
        <v>79</v>
      </c>
      <c r="D273" s="44">
        <f>$D$163</f>
        <v>1716.97</v>
      </c>
      <c r="E273" s="44">
        <f>$D$163</f>
        <v>1716.97</v>
      </c>
      <c r="F273" s="44">
        <f t="shared" ref="F273:AA273" si="157">$D$163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2">
      <c r="A274" s="97" t="s">
        <v>1878</v>
      </c>
      <c r="B274" s="63" t="s">
        <v>83</v>
      </c>
      <c r="C274" s="43" t="s">
        <v>79</v>
      </c>
      <c r="D274" s="44">
        <v>3.63</v>
      </c>
      <c r="E274" s="44">
        <v>3.63</v>
      </c>
      <c r="F274" s="44">
        <v>3.63</v>
      </c>
      <c r="G274" s="44">
        <v>3.63</v>
      </c>
      <c r="H274" s="44">
        <v>3.63</v>
      </c>
      <c r="I274" s="44">
        <v>3.63</v>
      </c>
      <c r="J274" s="44">
        <v>3.63</v>
      </c>
      <c r="K274" s="44">
        <v>3.63</v>
      </c>
      <c r="L274" s="44">
        <v>3.63</v>
      </c>
      <c r="M274" s="44">
        <v>3.63</v>
      </c>
      <c r="N274" s="44">
        <v>3.63</v>
      </c>
      <c r="O274" s="44">
        <v>3.63</v>
      </c>
      <c r="P274" s="44">
        <v>3.63</v>
      </c>
      <c r="Q274" s="44">
        <v>3.63</v>
      </c>
      <c r="R274" s="44">
        <v>3.63</v>
      </c>
      <c r="S274" s="44">
        <v>3.63</v>
      </c>
      <c r="T274" s="44">
        <v>3.63</v>
      </c>
      <c r="U274" s="44">
        <v>3.63</v>
      </c>
      <c r="V274" s="44">
        <v>3.63</v>
      </c>
      <c r="W274" s="44">
        <v>3.63</v>
      </c>
      <c r="X274" s="44">
        <v>3.63</v>
      </c>
      <c r="Y274" s="44">
        <v>3.63</v>
      </c>
      <c r="Z274" s="44">
        <v>3.63</v>
      </c>
      <c r="AA274" s="44">
        <v>3.63</v>
      </c>
    </row>
    <row r="275" spans="1:27" ht="12.75" hidden="1" customHeight="1" outlineLevel="1" x14ac:dyDescent="0.2">
      <c r="A275" s="97" t="s">
        <v>1879</v>
      </c>
      <c r="B275" s="63" t="s">
        <v>81</v>
      </c>
      <c r="C275" s="43" t="s">
        <v>79</v>
      </c>
      <c r="D275" s="44">
        <f>$D$11</f>
        <v>110.23</v>
      </c>
      <c r="E275" s="44">
        <f t="shared" ref="E275:AA275" si="158">$D$11</f>
        <v>110.23</v>
      </c>
      <c r="F275" s="44">
        <f t="shared" si="158"/>
        <v>110.23</v>
      </c>
      <c r="G275" s="44">
        <f t="shared" si="158"/>
        <v>110.23</v>
      </c>
      <c r="H275" s="44">
        <f t="shared" si="158"/>
        <v>110.23</v>
      </c>
      <c r="I275" s="44">
        <f t="shared" si="158"/>
        <v>110.23</v>
      </c>
      <c r="J275" s="44">
        <f t="shared" si="158"/>
        <v>110.23</v>
      </c>
      <c r="K275" s="44">
        <f t="shared" si="158"/>
        <v>110.23</v>
      </c>
      <c r="L275" s="44">
        <f t="shared" si="158"/>
        <v>110.23</v>
      </c>
      <c r="M275" s="44">
        <f t="shared" si="158"/>
        <v>110.23</v>
      </c>
      <c r="N275" s="44">
        <f t="shared" si="158"/>
        <v>110.23</v>
      </c>
      <c r="O275" s="44">
        <f t="shared" si="158"/>
        <v>110.23</v>
      </c>
      <c r="P275" s="44">
        <f t="shared" si="158"/>
        <v>110.23</v>
      </c>
      <c r="Q275" s="44">
        <f t="shared" si="158"/>
        <v>110.23</v>
      </c>
      <c r="R275" s="44">
        <f t="shared" si="158"/>
        <v>110.23</v>
      </c>
      <c r="S275" s="44">
        <f t="shared" si="158"/>
        <v>110.23</v>
      </c>
      <c r="T275" s="44">
        <f t="shared" si="158"/>
        <v>110.23</v>
      </c>
      <c r="U275" s="44">
        <f t="shared" si="158"/>
        <v>110.23</v>
      </c>
      <c r="V275" s="44">
        <f t="shared" si="158"/>
        <v>110.23</v>
      </c>
      <c r="W275" s="44">
        <f t="shared" si="158"/>
        <v>110.23</v>
      </c>
      <c r="X275" s="44">
        <f t="shared" si="158"/>
        <v>110.23</v>
      </c>
      <c r="Y275" s="44">
        <f t="shared" si="158"/>
        <v>110.23</v>
      </c>
      <c r="Z275" s="44">
        <f t="shared" si="158"/>
        <v>110.23</v>
      </c>
      <c r="AA275" s="44">
        <f t="shared" si="158"/>
        <v>110.23</v>
      </c>
    </row>
    <row r="276" spans="1:27" ht="12.75" customHeight="1" collapsed="1" x14ac:dyDescent="0.2">
      <c r="A276" s="96" t="s">
        <v>1880</v>
      </c>
      <c r="B276" s="28" t="str">
        <f>"24"&amp;"."&amp;$B$776&amp;"."&amp;$B$777</f>
        <v>24.11.2023</v>
      </c>
      <c r="C276" s="88" t="s">
        <v>76</v>
      </c>
      <c r="D276" s="89">
        <f>ROUND(((D277+D278+D280+D279)/1000),5)</f>
        <v>2.9487199999999998</v>
      </c>
      <c r="E276" s="89">
        <f>ROUND(((E277+E278+E280+E279)/1000),5)</f>
        <v>2.8265500000000001</v>
      </c>
      <c r="F276" s="89">
        <f>ROUND(((F277+F278+F280+F279)/1000),5)</f>
        <v>2.7583799999999998</v>
      </c>
      <c r="G276" s="89">
        <f t="shared" ref="G276:AA276" si="159">ROUND(((G277+G278+G280+G279)/1000),5)</f>
        <v>2.5983800000000001</v>
      </c>
      <c r="H276" s="89">
        <f t="shared" si="159"/>
        <v>2.7579500000000001</v>
      </c>
      <c r="I276" s="89">
        <f t="shared" si="159"/>
        <v>3.0040900000000001</v>
      </c>
      <c r="J276" s="89">
        <f t="shared" si="159"/>
        <v>3.1189100000000001</v>
      </c>
      <c r="K276" s="89">
        <f t="shared" si="159"/>
        <v>3.4132600000000002</v>
      </c>
      <c r="L276" s="89">
        <f t="shared" si="159"/>
        <v>3.6536</v>
      </c>
      <c r="M276" s="89">
        <f t="shared" si="159"/>
        <v>3.6842000000000001</v>
      </c>
      <c r="N276" s="89">
        <f t="shared" si="159"/>
        <v>3.7168999999999999</v>
      </c>
      <c r="O276" s="89">
        <f t="shared" si="159"/>
        <v>3.7611400000000001</v>
      </c>
      <c r="P276" s="89">
        <f t="shared" si="159"/>
        <v>3.7350500000000002</v>
      </c>
      <c r="Q276" s="89">
        <f t="shared" si="159"/>
        <v>3.7533500000000002</v>
      </c>
      <c r="R276" s="89">
        <f t="shared" si="159"/>
        <v>3.7359800000000001</v>
      </c>
      <c r="S276" s="89">
        <f t="shared" si="159"/>
        <v>3.7183600000000001</v>
      </c>
      <c r="T276" s="89">
        <f t="shared" si="159"/>
        <v>3.7236799999999999</v>
      </c>
      <c r="U276" s="89">
        <f t="shared" si="159"/>
        <v>3.7401300000000002</v>
      </c>
      <c r="V276" s="89">
        <f t="shared" si="159"/>
        <v>3.7236899999999999</v>
      </c>
      <c r="W276" s="89">
        <f t="shared" si="159"/>
        <v>3.74146</v>
      </c>
      <c r="X276" s="89">
        <f t="shared" si="159"/>
        <v>3.6778599999999999</v>
      </c>
      <c r="Y276" s="89">
        <f t="shared" si="159"/>
        <v>3.6206</v>
      </c>
      <c r="Z276" s="89">
        <f t="shared" si="159"/>
        <v>3.42625</v>
      </c>
      <c r="AA276" s="89">
        <f t="shared" si="159"/>
        <v>3.19678</v>
      </c>
    </row>
    <row r="277" spans="1:27" ht="12.75" hidden="1" customHeight="1" outlineLevel="1" x14ac:dyDescent="0.2">
      <c r="A277" s="97" t="s">
        <v>1881</v>
      </c>
      <c r="B277" s="63" t="s">
        <v>242</v>
      </c>
      <c r="C277" s="43" t="s">
        <v>79</v>
      </c>
      <c r="D277" s="44">
        <v>1117.8900000000001</v>
      </c>
      <c r="E277" s="44">
        <v>995.72</v>
      </c>
      <c r="F277" s="44">
        <v>927.55</v>
      </c>
      <c r="G277" s="44">
        <v>767.55</v>
      </c>
      <c r="H277" s="44">
        <v>927.12</v>
      </c>
      <c r="I277" s="44">
        <v>1173.26</v>
      </c>
      <c r="J277" s="44">
        <v>1288.08</v>
      </c>
      <c r="K277" s="44">
        <v>1582.43</v>
      </c>
      <c r="L277" s="44">
        <v>1822.77</v>
      </c>
      <c r="M277" s="44">
        <v>1853.37</v>
      </c>
      <c r="N277" s="44">
        <v>1886.07</v>
      </c>
      <c r="O277" s="44">
        <v>1930.31</v>
      </c>
      <c r="P277" s="44">
        <v>1904.22</v>
      </c>
      <c r="Q277" s="44">
        <v>1922.52</v>
      </c>
      <c r="R277" s="44">
        <v>1905.15</v>
      </c>
      <c r="S277" s="44">
        <v>1887.53</v>
      </c>
      <c r="T277" s="44">
        <v>1892.85</v>
      </c>
      <c r="U277" s="44">
        <v>1909.3</v>
      </c>
      <c r="V277" s="44">
        <v>1892.86</v>
      </c>
      <c r="W277" s="44">
        <v>1910.63</v>
      </c>
      <c r="X277" s="44">
        <v>1847.03</v>
      </c>
      <c r="Y277" s="44">
        <v>1789.77</v>
      </c>
      <c r="Z277" s="44">
        <v>1595.42</v>
      </c>
      <c r="AA277" s="44">
        <v>1365.95</v>
      </c>
    </row>
    <row r="278" spans="1:27" ht="12.75" hidden="1" customHeight="1" outlineLevel="1" x14ac:dyDescent="0.2">
      <c r="A278" s="97" t="s">
        <v>1882</v>
      </c>
      <c r="B278" s="63" t="s">
        <v>90</v>
      </c>
      <c r="C278" s="43" t="s">
        <v>79</v>
      </c>
      <c r="D278" s="44">
        <f>$D$163</f>
        <v>1716.97</v>
      </c>
      <c r="E278" s="44">
        <f>$D$163</f>
        <v>1716.97</v>
      </c>
      <c r="F278" s="44">
        <f t="shared" ref="F278:AA278" si="160">$D$163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2">
      <c r="A279" s="97" t="s">
        <v>1883</v>
      </c>
      <c r="B279" s="63" t="s">
        <v>83</v>
      </c>
      <c r="C279" s="43" t="s">
        <v>79</v>
      </c>
      <c r="D279" s="44">
        <v>3.63</v>
      </c>
      <c r="E279" s="44">
        <v>3.63</v>
      </c>
      <c r="F279" s="44">
        <v>3.63</v>
      </c>
      <c r="G279" s="44">
        <v>3.63</v>
      </c>
      <c r="H279" s="44">
        <v>3.63</v>
      </c>
      <c r="I279" s="44">
        <v>3.63</v>
      </c>
      <c r="J279" s="44">
        <v>3.63</v>
      </c>
      <c r="K279" s="44">
        <v>3.63</v>
      </c>
      <c r="L279" s="44">
        <v>3.63</v>
      </c>
      <c r="M279" s="44">
        <v>3.63</v>
      </c>
      <c r="N279" s="44">
        <v>3.63</v>
      </c>
      <c r="O279" s="44">
        <v>3.63</v>
      </c>
      <c r="P279" s="44">
        <v>3.63</v>
      </c>
      <c r="Q279" s="44">
        <v>3.63</v>
      </c>
      <c r="R279" s="44">
        <v>3.63</v>
      </c>
      <c r="S279" s="44">
        <v>3.63</v>
      </c>
      <c r="T279" s="44">
        <v>3.63</v>
      </c>
      <c r="U279" s="44">
        <v>3.63</v>
      </c>
      <c r="V279" s="44">
        <v>3.63</v>
      </c>
      <c r="W279" s="44">
        <v>3.63</v>
      </c>
      <c r="X279" s="44">
        <v>3.63</v>
      </c>
      <c r="Y279" s="44">
        <v>3.63</v>
      </c>
      <c r="Z279" s="44">
        <v>3.63</v>
      </c>
      <c r="AA279" s="44">
        <v>3.63</v>
      </c>
    </row>
    <row r="280" spans="1:27" ht="12.75" hidden="1" customHeight="1" outlineLevel="1" x14ac:dyDescent="0.2">
      <c r="A280" s="97" t="s">
        <v>1884</v>
      </c>
      <c r="B280" s="63" t="s">
        <v>81</v>
      </c>
      <c r="C280" s="43" t="s">
        <v>79</v>
      </c>
      <c r="D280" s="44">
        <f>$D$11</f>
        <v>110.23</v>
      </c>
      <c r="E280" s="44">
        <f t="shared" ref="E280:AA280" si="161">$D$11</f>
        <v>110.23</v>
      </c>
      <c r="F280" s="44">
        <f t="shared" si="161"/>
        <v>110.23</v>
      </c>
      <c r="G280" s="44">
        <f t="shared" si="161"/>
        <v>110.23</v>
      </c>
      <c r="H280" s="44">
        <f t="shared" si="161"/>
        <v>110.23</v>
      </c>
      <c r="I280" s="44">
        <f t="shared" si="161"/>
        <v>110.23</v>
      </c>
      <c r="J280" s="44">
        <f t="shared" si="161"/>
        <v>110.23</v>
      </c>
      <c r="K280" s="44">
        <f t="shared" si="161"/>
        <v>110.23</v>
      </c>
      <c r="L280" s="44">
        <f t="shared" si="161"/>
        <v>110.23</v>
      </c>
      <c r="M280" s="44">
        <f t="shared" si="161"/>
        <v>110.23</v>
      </c>
      <c r="N280" s="44">
        <f t="shared" si="161"/>
        <v>110.23</v>
      </c>
      <c r="O280" s="44">
        <f t="shared" si="161"/>
        <v>110.23</v>
      </c>
      <c r="P280" s="44">
        <f t="shared" si="161"/>
        <v>110.23</v>
      </c>
      <c r="Q280" s="44">
        <f t="shared" si="161"/>
        <v>110.23</v>
      </c>
      <c r="R280" s="44">
        <f t="shared" si="161"/>
        <v>110.23</v>
      </c>
      <c r="S280" s="44">
        <f t="shared" si="161"/>
        <v>110.23</v>
      </c>
      <c r="T280" s="44">
        <f t="shared" si="161"/>
        <v>110.23</v>
      </c>
      <c r="U280" s="44">
        <f t="shared" si="161"/>
        <v>110.23</v>
      </c>
      <c r="V280" s="44">
        <f t="shared" si="161"/>
        <v>110.23</v>
      </c>
      <c r="W280" s="44">
        <f t="shared" si="161"/>
        <v>110.23</v>
      </c>
      <c r="X280" s="44">
        <f t="shared" si="161"/>
        <v>110.23</v>
      </c>
      <c r="Y280" s="44">
        <f t="shared" si="161"/>
        <v>110.23</v>
      </c>
      <c r="Z280" s="44">
        <f t="shared" si="161"/>
        <v>110.23</v>
      </c>
      <c r="AA280" s="44">
        <f t="shared" si="161"/>
        <v>110.23</v>
      </c>
    </row>
    <row r="281" spans="1:27" ht="12.75" customHeight="1" collapsed="1" x14ac:dyDescent="0.2">
      <c r="A281" s="96" t="s">
        <v>1885</v>
      </c>
      <c r="B281" s="28" t="str">
        <f>"25"&amp;"."&amp;$B$776&amp;"."&amp;$B$777</f>
        <v>25.11.2023</v>
      </c>
      <c r="C281" s="88" t="s">
        <v>76</v>
      </c>
      <c r="D281" s="89">
        <f>ROUND(((D282+D283+D285+D284)/1000),5)</f>
        <v>3.0592299999999999</v>
      </c>
      <c r="E281" s="89">
        <f>ROUND(((E282+E283+E285+E284)/1000),5)</f>
        <v>3.0209600000000001</v>
      </c>
      <c r="F281" s="89">
        <f>ROUND(((F282+F283+F285+F284)/1000),5)</f>
        <v>2.9658199999999999</v>
      </c>
      <c r="G281" s="89">
        <f t="shared" ref="G281:AA281" si="162">ROUND(((G282+G283+G285+G284)/1000),5)</f>
        <v>2.96305</v>
      </c>
      <c r="H281" s="89">
        <f t="shared" si="162"/>
        <v>2.9926900000000001</v>
      </c>
      <c r="I281" s="89">
        <f t="shared" si="162"/>
        <v>3.0642800000000001</v>
      </c>
      <c r="J281" s="89">
        <f t="shared" si="162"/>
        <v>3.1000100000000002</v>
      </c>
      <c r="K281" s="89">
        <f t="shared" si="162"/>
        <v>3.3180700000000001</v>
      </c>
      <c r="L281" s="89">
        <f t="shared" si="162"/>
        <v>3.4723600000000001</v>
      </c>
      <c r="M281" s="89">
        <f t="shared" si="162"/>
        <v>3.6479699999999999</v>
      </c>
      <c r="N281" s="89">
        <f t="shared" si="162"/>
        <v>3.7134499999999999</v>
      </c>
      <c r="O281" s="89">
        <f t="shared" si="162"/>
        <v>3.7392400000000001</v>
      </c>
      <c r="P281" s="89">
        <f t="shared" si="162"/>
        <v>3.7396600000000002</v>
      </c>
      <c r="Q281" s="89">
        <f t="shared" si="162"/>
        <v>3.7144699999999999</v>
      </c>
      <c r="R281" s="89">
        <f t="shared" si="162"/>
        <v>3.7120299999999999</v>
      </c>
      <c r="S281" s="89">
        <f t="shared" si="162"/>
        <v>3.71576</v>
      </c>
      <c r="T281" s="89">
        <f t="shared" si="162"/>
        <v>3.74011</v>
      </c>
      <c r="U281" s="89">
        <f t="shared" si="162"/>
        <v>3.7518699999999998</v>
      </c>
      <c r="V281" s="89">
        <f t="shared" si="162"/>
        <v>3.7476799999999999</v>
      </c>
      <c r="W281" s="89">
        <f t="shared" si="162"/>
        <v>3.6605400000000001</v>
      </c>
      <c r="X281" s="89">
        <f t="shared" si="162"/>
        <v>3.6648200000000002</v>
      </c>
      <c r="Y281" s="89">
        <f t="shared" si="162"/>
        <v>3.5482900000000002</v>
      </c>
      <c r="Z281" s="89">
        <f t="shared" si="162"/>
        <v>3.3284799999999999</v>
      </c>
      <c r="AA281" s="89">
        <f t="shared" si="162"/>
        <v>3.2073499999999999</v>
      </c>
    </row>
    <row r="282" spans="1:27" ht="12.75" hidden="1" customHeight="1" outlineLevel="1" x14ac:dyDescent="0.2">
      <c r="A282" s="97" t="s">
        <v>1886</v>
      </c>
      <c r="B282" s="63" t="s">
        <v>242</v>
      </c>
      <c r="C282" s="43" t="s">
        <v>79</v>
      </c>
      <c r="D282" s="44">
        <v>1228.4000000000001</v>
      </c>
      <c r="E282" s="44">
        <v>1190.1300000000001</v>
      </c>
      <c r="F282" s="44">
        <v>1134.99</v>
      </c>
      <c r="G282" s="44">
        <v>1132.22</v>
      </c>
      <c r="H282" s="44">
        <v>1161.8599999999999</v>
      </c>
      <c r="I282" s="44">
        <v>1233.45</v>
      </c>
      <c r="J282" s="44">
        <v>1269.18</v>
      </c>
      <c r="K282" s="44">
        <v>1487.24</v>
      </c>
      <c r="L282" s="44">
        <v>1641.53</v>
      </c>
      <c r="M282" s="44">
        <v>1817.14</v>
      </c>
      <c r="N282" s="44">
        <v>1882.62</v>
      </c>
      <c r="O282" s="44">
        <v>1908.41</v>
      </c>
      <c r="P282" s="44">
        <v>1908.83</v>
      </c>
      <c r="Q282" s="44">
        <v>1883.64</v>
      </c>
      <c r="R282" s="44">
        <v>1881.2</v>
      </c>
      <c r="S282" s="44">
        <v>1884.93</v>
      </c>
      <c r="T282" s="44">
        <v>1909.28</v>
      </c>
      <c r="U282" s="44">
        <v>1921.04</v>
      </c>
      <c r="V282" s="44">
        <v>1916.85</v>
      </c>
      <c r="W282" s="44">
        <v>1829.71</v>
      </c>
      <c r="X282" s="44">
        <v>1833.99</v>
      </c>
      <c r="Y282" s="44">
        <v>1717.46</v>
      </c>
      <c r="Z282" s="44">
        <v>1497.65</v>
      </c>
      <c r="AA282" s="44">
        <v>1376.52</v>
      </c>
    </row>
    <row r="283" spans="1:27" ht="12.75" hidden="1" customHeight="1" outlineLevel="1" x14ac:dyDescent="0.2">
      <c r="A283" s="97" t="s">
        <v>1887</v>
      </c>
      <c r="B283" s="63" t="s">
        <v>90</v>
      </c>
      <c r="C283" s="43" t="s">
        <v>79</v>
      </c>
      <c r="D283" s="44">
        <f>$D$163</f>
        <v>1716.97</v>
      </c>
      <c r="E283" s="44">
        <f>$D$163</f>
        <v>1716.97</v>
      </c>
      <c r="F283" s="44">
        <f t="shared" ref="F283:AA283" si="163">$D$163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2">
      <c r="A284" s="97" t="s">
        <v>1888</v>
      </c>
      <c r="B284" s="63" t="s">
        <v>83</v>
      </c>
      <c r="C284" s="43" t="s">
        <v>79</v>
      </c>
      <c r="D284" s="44">
        <v>3.63</v>
      </c>
      <c r="E284" s="44">
        <v>3.63</v>
      </c>
      <c r="F284" s="44">
        <v>3.63</v>
      </c>
      <c r="G284" s="44">
        <v>3.63</v>
      </c>
      <c r="H284" s="44">
        <v>3.63</v>
      </c>
      <c r="I284" s="44">
        <v>3.63</v>
      </c>
      <c r="J284" s="44">
        <v>3.63</v>
      </c>
      <c r="K284" s="44">
        <v>3.63</v>
      </c>
      <c r="L284" s="44">
        <v>3.63</v>
      </c>
      <c r="M284" s="44">
        <v>3.63</v>
      </c>
      <c r="N284" s="44">
        <v>3.63</v>
      </c>
      <c r="O284" s="44">
        <v>3.63</v>
      </c>
      <c r="P284" s="44">
        <v>3.63</v>
      </c>
      <c r="Q284" s="44">
        <v>3.63</v>
      </c>
      <c r="R284" s="44">
        <v>3.63</v>
      </c>
      <c r="S284" s="44">
        <v>3.63</v>
      </c>
      <c r="T284" s="44">
        <v>3.63</v>
      </c>
      <c r="U284" s="44">
        <v>3.63</v>
      </c>
      <c r="V284" s="44">
        <v>3.63</v>
      </c>
      <c r="W284" s="44">
        <v>3.63</v>
      </c>
      <c r="X284" s="44">
        <v>3.63</v>
      </c>
      <c r="Y284" s="44">
        <v>3.63</v>
      </c>
      <c r="Z284" s="44">
        <v>3.63</v>
      </c>
      <c r="AA284" s="44">
        <v>3.63</v>
      </c>
    </row>
    <row r="285" spans="1:27" ht="12.75" hidden="1" customHeight="1" outlineLevel="1" x14ac:dyDescent="0.2">
      <c r="A285" s="97" t="s">
        <v>1889</v>
      </c>
      <c r="B285" s="63" t="s">
        <v>81</v>
      </c>
      <c r="C285" s="43" t="s">
        <v>79</v>
      </c>
      <c r="D285" s="44">
        <f>$D$11</f>
        <v>110.23</v>
      </c>
      <c r="E285" s="44">
        <f t="shared" ref="E285:AA285" si="164">$D$11</f>
        <v>110.23</v>
      </c>
      <c r="F285" s="44">
        <f t="shared" si="164"/>
        <v>110.23</v>
      </c>
      <c r="G285" s="44">
        <f t="shared" si="164"/>
        <v>110.23</v>
      </c>
      <c r="H285" s="44">
        <f t="shared" si="164"/>
        <v>110.23</v>
      </c>
      <c r="I285" s="44">
        <f t="shared" si="164"/>
        <v>110.23</v>
      </c>
      <c r="J285" s="44">
        <f t="shared" si="164"/>
        <v>110.23</v>
      </c>
      <c r="K285" s="44">
        <f t="shared" si="164"/>
        <v>110.23</v>
      </c>
      <c r="L285" s="44">
        <f t="shared" si="164"/>
        <v>110.23</v>
      </c>
      <c r="M285" s="44">
        <f t="shared" si="164"/>
        <v>110.23</v>
      </c>
      <c r="N285" s="44">
        <f t="shared" si="164"/>
        <v>110.23</v>
      </c>
      <c r="O285" s="44">
        <f t="shared" si="164"/>
        <v>110.23</v>
      </c>
      <c r="P285" s="44">
        <f t="shared" si="164"/>
        <v>110.23</v>
      </c>
      <c r="Q285" s="44">
        <f t="shared" si="164"/>
        <v>110.23</v>
      </c>
      <c r="R285" s="44">
        <f t="shared" si="164"/>
        <v>110.23</v>
      </c>
      <c r="S285" s="44">
        <f t="shared" si="164"/>
        <v>110.23</v>
      </c>
      <c r="T285" s="44">
        <f t="shared" si="164"/>
        <v>110.23</v>
      </c>
      <c r="U285" s="44">
        <f t="shared" si="164"/>
        <v>110.23</v>
      </c>
      <c r="V285" s="44">
        <f t="shared" si="164"/>
        <v>110.23</v>
      </c>
      <c r="W285" s="44">
        <f t="shared" si="164"/>
        <v>110.23</v>
      </c>
      <c r="X285" s="44">
        <f t="shared" si="164"/>
        <v>110.23</v>
      </c>
      <c r="Y285" s="44">
        <f t="shared" si="164"/>
        <v>110.23</v>
      </c>
      <c r="Z285" s="44">
        <f t="shared" si="164"/>
        <v>110.23</v>
      </c>
      <c r="AA285" s="44">
        <f t="shared" si="164"/>
        <v>110.23</v>
      </c>
    </row>
    <row r="286" spans="1:27" ht="12.75" customHeight="1" collapsed="1" x14ac:dyDescent="0.2">
      <c r="A286" s="96" t="s">
        <v>1890</v>
      </c>
      <c r="B286" s="28" t="str">
        <f>"26"&amp;"."&amp;$B$776&amp;"."&amp;$B$777</f>
        <v>26.11.2023</v>
      </c>
      <c r="C286" s="88" t="s">
        <v>76</v>
      </c>
      <c r="D286" s="89">
        <f>ROUND(((D287+D288+D290+D289)/1000),5)</f>
        <v>3.0605799999999999</v>
      </c>
      <c r="E286" s="89">
        <f>ROUND(((E287+E288+E290+E289)/1000),5)</f>
        <v>2.9865900000000001</v>
      </c>
      <c r="F286" s="89">
        <f>ROUND(((F287+F288+F290+F289)/1000),5)</f>
        <v>2.93973</v>
      </c>
      <c r="G286" s="89">
        <f t="shared" ref="G286:AA286" si="165">ROUND(((G287+G288+G290+G289)/1000),5)</f>
        <v>2.9104700000000001</v>
      </c>
      <c r="H286" s="89">
        <f t="shared" si="165"/>
        <v>2.9232499999999999</v>
      </c>
      <c r="I286" s="89">
        <f t="shared" si="165"/>
        <v>2.98793</v>
      </c>
      <c r="J286" s="89">
        <f t="shared" si="165"/>
        <v>3.04182</v>
      </c>
      <c r="K286" s="89">
        <f t="shared" si="165"/>
        <v>3.09137</v>
      </c>
      <c r="L286" s="89">
        <f t="shared" si="165"/>
        <v>3.3457300000000001</v>
      </c>
      <c r="M286" s="89">
        <f t="shared" si="165"/>
        <v>3.48509</v>
      </c>
      <c r="N286" s="89">
        <f t="shared" si="165"/>
        <v>3.5545200000000001</v>
      </c>
      <c r="O286" s="89">
        <f t="shared" si="165"/>
        <v>3.6311200000000001</v>
      </c>
      <c r="P286" s="89">
        <f t="shared" si="165"/>
        <v>3.64879</v>
      </c>
      <c r="Q286" s="89">
        <f t="shared" si="165"/>
        <v>3.6546699999999999</v>
      </c>
      <c r="R286" s="89">
        <f t="shared" si="165"/>
        <v>3.5832700000000002</v>
      </c>
      <c r="S286" s="89">
        <f t="shared" si="165"/>
        <v>3.6179800000000002</v>
      </c>
      <c r="T286" s="89">
        <f t="shared" si="165"/>
        <v>3.63564</v>
      </c>
      <c r="U286" s="89">
        <f t="shared" si="165"/>
        <v>3.8513000000000002</v>
      </c>
      <c r="V286" s="89">
        <f t="shared" si="165"/>
        <v>3.8711500000000001</v>
      </c>
      <c r="W286" s="89">
        <f t="shared" si="165"/>
        <v>3.7509000000000001</v>
      </c>
      <c r="X286" s="89">
        <f t="shared" si="165"/>
        <v>3.7722099999999998</v>
      </c>
      <c r="Y286" s="89">
        <f t="shared" si="165"/>
        <v>3.5089199999999998</v>
      </c>
      <c r="Z286" s="89">
        <f t="shared" si="165"/>
        <v>3.2831800000000002</v>
      </c>
      <c r="AA286" s="89">
        <f t="shared" si="165"/>
        <v>3.08595</v>
      </c>
    </row>
    <row r="287" spans="1:27" ht="12.75" hidden="1" customHeight="1" outlineLevel="1" x14ac:dyDescent="0.2">
      <c r="A287" s="97" t="s">
        <v>1891</v>
      </c>
      <c r="B287" s="63" t="s">
        <v>242</v>
      </c>
      <c r="C287" s="43" t="s">
        <v>79</v>
      </c>
      <c r="D287" s="44">
        <v>1229.75</v>
      </c>
      <c r="E287" s="44">
        <v>1155.76</v>
      </c>
      <c r="F287" s="44">
        <v>1108.9000000000001</v>
      </c>
      <c r="G287" s="44">
        <v>1079.6400000000001</v>
      </c>
      <c r="H287" s="44">
        <v>1092.42</v>
      </c>
      <c r="I287" s="44">
        <v>1157.0999999999999</v>
      </c>
      <c r="J287" s="44">
        <v>1210.99</v>
      </c>
      <c r="K287" s="44">
        <v>1260.54</v>
      </c>
      <c r="L287" s="44">
        <v>1514.9</v>
      </c>
      <c r="M287" s="44">
        <v>1654.26</v>
      </c>
      <c r="N287" s="44">
        <v>1723.69</v>
      </c>
      <c r="O287" s="44">
        <v>1800.29</v>
      </c>
      <c r="P287" s="44">
        <v>1817.96</v>
      </c>
      <c r="Q287" s="44">
        <v>1823.84</v>
      </c>
      <c r="R287" s="44">
        <v>1752.44</v>
      </c>
      <c r="S287" s="44">
        <v>1787.15</v>
      </c>
      <c r="T287" s="44">
        <v>1804.81</v>
      </c>
      <c r="U287" s="44">
        <v>2020.47</v>
      </c>
      <c r="V287" s="44">
        <v>2040.32</v>
      </c>
      <c r="W287" s="44">
        <v>1920.07</v>
      </c>
      <c r="X287" s="44">
        <v>1941.38</v>
      </c>
      <c r="Y287" s="44">
        <v>1678.09</v>
      </c>
      <c r="Z287" s="44">
        <v>1452.35</v>
      </c>
      <c r="AA287" s="44">
        <v>1255.1199999999999</v>
      </c>
    </row>
    <row r="288" spans="1:27" ht="12.75" hidden="1" customHeight="1" outlineLevel="1" x14ac:dyDescent="0.2">
      <c r="A288" s="97" t="s">
        <v>1892</v>
      </c>
      <c r="B288" s="63" t="s">
        <v>90</v>
      </c>
      <c r="C288" s="43" t="s">
        <v>79</v>
      </c>
      <c r="D288" s="44">
        <f>$D$163</f>
        <v>1716.97</v>
      </c>
      <c r="E288" s="44">
        <f>$D$163</f>
        <v>1716.97</v>
      </c>
      <c r="F288" s="44">
        <f t="shared" ref="F288:AA288" si="166">$D$163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2">
      <c r="A289" s="97" t="s">
        <v>1893</v>
      </c>
      <c r="B289" s="63" t="s">
        <v>83</v>
      </c>
      <c r="C289" s="43" t="s">
        <v>79</v>
      </c>
      <c r="D289" s="44">
        <v>3.63</v>
      </c>
      <c r="E289" s="44">
        <v>3.63</v>
      </c>
      <c r="F289" s="44">
        <v>3.63</v>
      </c>
      <c r="G289" s="44">
        <v>3.63</v>
      </c>
      <c r="H289" s="44">
        <v>3.63</v>
      </c>
      <c r="I289" s="44">
        <v>3.63</v>
      </c>
      <c r="J289" s="44">
        <v>3.63</v>
      </c>
      <c r="K289" s="44">
        <v>3.63</v>
      </c>
      <c r="L289" s="44">
        <v>3.63</v>
      </c>
      <c r="M289" s="44">
        <v>3.63</v>
      </c>
      <c r="N289" s="44">
        <v>3.63</v>
      </c>
      <c r="O289" s="44">
        <v>3.63</v>
      </c>
      <c r="P289" s="44">
        <v>3.63</v>
      </c>
      <c r="Q289" s="44">
        <v>3.63</v>
      </c>
      <c r="R289" s="44">
        <v>3.63</v>
      </c>
      <c r="S289" s="44">
        <v>3.63</v>
      </c>
      <c r="T289" s="44">
        <v>3.63</v>
      </c>
      <c r="U289" s="44">
        <v>3.63</v>
      </c>
      <c r="V289" s="44">
        <v>3.63</v>
      </c>
      <c r="W289" s="44">
        <v>3.63</v>
      </c>
      <c r="X289" s="44">
        <v>3.63</v>
      </c>
      <c r="Y289" s="44">
        <v>3.63</v>
      </c>
      <c r="Z289" s="44">
        <v>3.63</v>
      </c>
      <c r="AA289" s="44">
        <v>3.63</v>
      </c>
    </row>
    <row r="290" spans="1:27" ht="12.75" hidden="1" customHeight="1" outlineLevel="1" x14ac:dyDescent="0.2">
      <c r="A290" s="97" t="s">
        <v>1894</v>
      </c>
      <c r="B290" s="63" t="s">
        <v>81</v>
      </c>
      <c r="C290" s="43" t="s">
        <v>79</v>
      </c>
      <c r="D290" s="44">
        <f>$D$11</f>
        <v>110.23</v>
      </c>
      <c r="E290" s="44">
        <f t="shared" ref="E290:AA290" si="167">$D$11</f>
        <v>110.23</v>
      </c>
      <c r="F290" s="44">
        <f t="shared" si="167"/>
        <v>110.23</v>
      </c>
      <c r="G290" s="44">
        <f t="shared" si="167"/>
        <v>110.23</v>
      </c>
      <c r="H290" s="44">
        <f t="shared" si="167"/>
        <v>110.23</v>
      </c>
      <c r="I290" s="44">
        <f t="shared" si="167"/>
        <v>110.23</v>
      </c>
      <c r="J290" s="44">
        <f t="shared" si="167"/>
        <v>110.23</v>
      </c>
      <c r="K290" s="44">
        <f t="shared" si="167"/>
        <v>110.23</v>
      </c>
      <c r="L290" s="44">
        <f t="shared" si="167"/>
        <v>110.23</v>
      </c>
      <c r="M290" s="44">
        <f t="shared" si="167"/>
        <v>110.23</v>
      </c>
      <c r="N290" s="44">
        <f t="shared" si="167"/>
        <v>110.23</v>
      </c>
      <c r="O290" s="44">
        <f t="shared" si="167"/>
        <v>110.23</v>
      </c>
      <c r="P290" s="44">
        <f t="shared" si="167"/>
        <v>110.23</v>
      </c>
      <c r="Q290" s="44">
        <f t="shared" si="167"/>
        <v>110.23</v>
      </c>
      <c r="R290" s="44">
        <f t="shared" si="167"/>
        <v>110.23</v>
      </c>
      <c r="S290" s="44">
        <f t="shared" si="167"/>
        <v>110.23</v>
      </c>
      <c r="T290" s="44">
        <f t="shared" si="167"/>
        <v>110.23</v>
      </c>
      <c r="U290" s="44">
        <f t="shared" si="167"/>
        <v>110.23</v>
      </c>
      <c r="V290" s="44">
        <f t="shared" si="167"/>
        <v>110.23</v>
      </c>
      <c r="W290" s="44">
        <f t="shared" si="167"/>
        <v>110.23</v>
      </c>
      <c r="X290" s="44">
        <f t="shared" si="167"/>
        <v>110.23</v>
      </c>
      <c r="Y290" s="44">
        <f t="shared" si="167"/>
        <v>110.23</v>
      </c>
      <c r="Z290" s="44">
        <f t="shared" si="167"/>
        <v>110.23</v>
      </c>
      <c r="AA290" s="44">
        <f t="shared" si="167"/>
        <v>110.23</v>
      </c>
    </row>
    <row r="291" spans="1:27" ht="12.75" customHeight="1" collapsed="1" x14ac:dyDescent="0.2">
      <c r="A291" s="96" t="s">
        <v>1895</v>
      </c>
      <c r="B291" s="28" t="str">
        <f>"27"&amp;"."&amp;$B$776&amp;"."&amp;$B$777</f>
        <v>27.11.2023</v>
      </c>
      <c r="C291" s="88" t="s">
        <v>76</v>
      </c>
      <c r="D291" s="89">
        <f>ROUND(((D292+D293+D295+D294)/1000),5)</f>
        <v>2.9095599999999999</v>
      </c>
      <c r="E291" s="89">
        <f>ROUND(((E292+E293+E295+E294)/1000),5)</f>
        <v>2.8472</v>
      </c>
      <c r="F291" s="89">
        <f>ROUND(((F292+F293+F295+F294)/1000),5)</f>
        <v>2.7766199999999999</v>
      </c>
      <c r="G291" s="89">
        <f t="shared" ref="G291:AA291" si="168">ROUND(((G292+G293+G295+G294)/1000),5)</f>
        <v>2.7644000000000002</v>
      </c>
      <c r="H291" s="89">
        <f t="shared" si="168"/>
        <v>2.81175</v>
      </c>
      <c r="I291" s="89">
        <f t="shared" si="168"/>
        <v>2.96122</v>
      </c>
      <c r="J291" s="89">
        <f t="shared" si="168"/>
        <v>3.0771299999999999</v>
      </c>
      <c r="K291" s="89">
        <f t="shared" si="168"/>
        <v>3.40062</v>
      </c>
      <c r="L291" s="89">
        <f t="shared" si="168"/>
        <v>3.6155400000000002</v>
      </c>
      <c r="M291" s="89">
        <f t="shared" si="168"/>
        <v>3.6374499999999999</v>
      </c>
      <c r="N291" s="89">
        <f t="shared" si="168"/>
        <v>3.71814</v>
      </c>
      <c r="O291" s="89">
        <f t="shared" si="168"/>
        <v>3.7717800000000001</v>
      </c>
      <c r="P291" s="89">
        <f t="shared" si="168"/>
        <v>3.74038</v>
      </c>
      <c r="Q291" s="89">
        <f t="shared" si="168"/>
        <v>3.7697600000000002</v>
      </c>
      <c r="R291" s="89">
        <f t="shared" si="168"/>
        <v>3.7687200000000001</v>
      </c>
      <c r="S291" s="89">
        <f t="shared" si="168"/>
        <v>3.7108500000000002</v>
      </c>
      <c r="T291" s="89">
        <f t="shared" si="168"/>
        <v>3.6980200000000001</v>
      </c>
      <c r="U291" s="89">
        <f t="shared" si="168"/>
        <v>3.6951900000000002</v>
      </c>
      <c r="V291" s="89">
        <f t="shared" si="168"/>
        <v>3.6766999999999999</v>
      </c>
      <c r="W291" s="89">
        <f t="shared" si="168"/>
        <v>3.6872400000000001</v>
      </c>
      <c r="X291" s="89">
        <f t="shared" si="168"/>
        <v>3.5815100000000002</v>
      </c>
      <c r="Y291" s="89">
        <f t="shared" si="168"/>
        <v>3.3718699999999999</v>
      </c>
      <c r="Z291" s="89">
        <f t="shared" si="168"/>
        <v>3.13611</v>
      </c>
      <c r="AA291" s="89">
        <f t="shared" si="168"/>
        <v>3.0322900000000002</v>
      </c>
    </row>
    <row r="292" spans="1:27" ht="12.75" hidden="1" customHeight="1" outlineLevel="1" x14ac:dyDescent="0.2">
      <c r="A292" s="97" t="s">
        <v>1896</v>
      </c>
      <c r="B292" s="63" t="s">
        <v>242</v>
      </c>
      <c r="C292" s="43" t="s">
        <v>79</v>
      </c>
      <c r="D292" s="44">
        <v>1078.73</v>
      </c>
      <c r="E292" s="44">
        <v>1016.37</v>
      </c>
      <c r="F292" s="44">
        <v>945.79</v>
      </c>
      <c r="G292" s="44">
        <v>933.57</v>
      </c>
      <c r="H292" s="44">
        <v>980.92</v>
      </c>
      <c r="I292" s="44">
        <v>1130.3900000000001</v>
      </c>
      <c r="J292" s="44">
        <v>1246.3</v>
      </c>
      <c r="K292" s="44">
        <v>1569.79</v>
      </c>
      <c r="L292" s="44">
        <v>1784.71</v>
      </c>
      <c r="M292" s="44">
        <v>1806.62</v>
      </c>
      <c r="N292" s="44">
        <v>1887.31</v>
      </c>
      <c r="O292" s="44">
        <v>1940.95</v>
      </c>
      <c r="P292" s="44">
        <v>1909.55</v>
      </c>
      <c r="Q292" s="44">
        <v>1938.93</v>
      </c>
      <c r="R292" s="44">
        <v>1937.89</v>
      </c>
      <c r="S292" s="44">
        <v>1880.02</v>
      </c>
      <c r="T292" s="44">
        <v>1867.19</v>
      </c>
      <c r="U292" s="44">
        <v>1864.36</v>
      </c>
      <c r="V292" s="44">
        <v>1845.87</v>
      </c>
      <c r="W292" s="44">
        <v>1856.41</v>
      </c>
      <c r="X292" s="44">
        <v>1750.68</v>
      </c>
      <c r="Y292" s="44">
        <v>1541.04</v>
      </c>
      <c r="Z292" s="44">
        <v>1305.28</v>
      </c>
      <c r="AA292" s="44">
        <v>1201.46</v>
      </c>
    </row>
    <row r="293" spans="1:27" ht="12.75" hidden="1" customHeight="1" outlineLevel="1" x14ac:dyDescent="0.2">
      <c r="A293" s="97" t="s">
        <v>1897</v>
      </c>
      <c r="B293" s="63" t="s">
        <v>90</v>
      </c>
      <c r="C293" s="43" t="s">
        <v>79</v>
      </c>
      <c r="D293" s="44">
        <f>$D$163</f>
        <v>1716.97</v>
      </c>
      <c r="E293" s="44">
        <f>$D$163</f>
        <v>1716.97</v>
      </c>
      <c r="F293" s="44">
        <f t="shared" ref="F293:AA293" si="169">$D$163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2">
      <c r="A294" s="97" t="s">
        <v>1898</v>
      </c>
      <c r="B294" s="63" t="s">
        <v>83</v>
      </c>
      <c r="C294" s="43" t="s">
        <v>79</v>
      </c>
      <c r="D294" s="44">
        <v>3.63</v>
      </c>
      <c r="E294" s="44">
        <v>3.63</v>
      </c>
      <c r="F294" s="44">
        <v>3.63</v>
      </c>
      <c r="G294" s="44">
        <v>3.63</v>
      </c>
      <c r="H294" s="44">
        <v>3.63</v>
      </c>
      <c r="I294" s="44">
        <v>3.63</v>
      </c>
      <c r="J294" s="44">
        <v>3.63</v>
      </c>
      <c r="K294" s="44">
        <v>3.63</v>
      </c>
      <c r="L294" s="44">
        <v>3.63</v>
      </c>
      <c r="M294" s="44">
        <v>3.63</v>
      </c>
      <c r="N294" s="44">
        <v>3.63</v>
      </c>
      <c r="O294" s="44">
        <v>3.63</v>
      </c>
      <c r="P294" s="44">
        <v>3.63</v>
      </c>
      <c r="Q294" s="44">
        <v>3.63</v>
      </c>
      <c r="R294" s="44">
        <v>3.63</v>
      </c>
      <c r="S294" s="44">
        <v>3.63</v>
      </c>
      <c r="T294" s="44">
        <v>3.63</v>
      </c>
      <c r="U294" s="44">
        <v>3.63</v>
      </c>
      <c r="V294" s="44">
        <v>3.63</v>
      </c>
      <c r="W294" s="44">
        <v>3.63</v>
      </c>
      <c r="X294" s="44">
        <v>3.63</v>
      </c>
      <c r="Y294" s="44">
        <v>3.63</v>
      </c>
      <c r="Z294" s="44">
        <v>3.63</v>
      </c>
      <c r="AA294" s="44">
        <v>3.63</v>
      </c>
    </row>
    <row r="295" spans="1:27" ht="12.75" hidden="1" customHeight="1" outlineLevel="1" x14ac:dyDescent="0.2">
      <c r="A295" s="97" t="s">
        <v>1899</v>
      </c>
      <c r="B295" s="63" t="s">
        <v>81</v>
      </c>
      <c r="C295" s="43" t="s">
        <v>79</v>
      </c>
      <c r="D295" s="44">
        <f>$D$11</f>
        <v>110.23</v>
      </c>
      <c r="E295" s="44">
        <f t="shared" ref="E295:AA295" si="170">$D$11</f>
        <v>110.23</v>
      </c>
      <c r="F295" s="44">
        <f t="shared" si="170"/>
        <v>110.23</v>
      </c>
      <c r="G295" s="44">
        <f t="shared" si="170"/>
        <v>110.23</v>
      </c>
      <c r="H295" s="44">
        <f t="shared" si="170"/>
        <v>110.23</v>
      </c>
      <c r="I295" s="44">
        <f t="shared" si="170"/>
        <v>110.23</v>
      </c>
      <c r="J295" s="44">
        <f t="shared" si="170"/>
        <v>110.23</v>
      </c>
      <c r="K295" s="44">
        <f t="shared" si="170"/>
        <v>110.23</v>
      </c>
      <c r="L295" s="44">
        <f t="shared" si="170"/>
        <v>110.23</v>
      </c>
      <c r="M295" s="44">
        <f t="shared" si="170"/>
        <v>110.23</v>
      </c>
      <c r="N295" s="44">
        <f t="shared" si="170"/>
        <v>110.23</v>
      </c>
      <c r="O295" s="44">
        <f t="shared" si="170"/>
        <v>110.23</v>
      </c>
      <c r="P295" s="44">
        <f t="shared" si="170"/>
        <v>110.23</v>
      </c>
      <c r="Q295" s="44">
        <f t="shared" si="170"/>
        <v>110.23</v>
      </c>
      <c r="R295" s="44">
        <f t="shared" si="170"/>
        <v>110.23</v>
      </c>
      <c r="S295" s="44">
        <f t="shared" si="170"/>
        <v>110.23</v>
      </c>
      <c r="T295" s="44">
        <f t="shared" si="170"/>
        <v>110.23</v>
      </c>
      <c r="U295" s="44">
        <f t="shared" si="170"/>
        <v>110.23</v>
      </c>
      <c r="V295" s="44">
        <f t="shared" si="170"/>
        <v>110.23</v>
      </c>
      <c r="W295" s="44">
        <f t="shared" si="170"/>
        <v>110.23</v>
      </c>
      <c r="X295" s="44">
        <f t="shared" si="170"/>
        <v>110.23</v>
      </c>
      <c r="Y295" s="44">
        <f t="shared" si="170"/>
        <v>110.23</v>
      </c>
      <c r="Z295" s="44">
        <f t="shared" si="170"/>
        <v>110.23</v>
      </c>
      <c r="AA295" s="44">
        <f t="shared" si="170"/>
        <v>110.23</v>
      </c>
    </row>
    <row r="296" spans="1:27" ht="12.75" customHeight="1" collapsed="1" x14ac:dyDescent="0.2">
      <c r="A296" s="96" t="s">
        <v>1900</v>
      </c>
      <c r="B296" s="28" t="str">
        <f>"28"&amp;"."&amp;$B$776&amp;"."&amp;$B$777</f>
        <v>28.11.2023</v>
      </c>
      <c r="C296" s="88" t="s">
        <v>76</v>
      </c>
      <c r="D296" s="89">
        <f>ROUND(((D297+D298+D300+D299)/1000),5)</f>
        <v>2.9667500000000002</v>
      </c>
      <c r="E296" s="89">
        <f>ROUND(((E297+E298+E300+E299)/1000),5)</f>
        <v>2.8730099999999998</v>
      </c>
      <c r="F296" s="89">
        <f>ROUND(((F297+F298+F300+F299)/1000),5)</f>
        <v>2.8034599999999998</v>
      </c>
      <c r="G296" s="89">
        <f t="shared" ref="G296:AA296" si="171">ROUND(((G297+G298+G300+G299)/1000),5)</f>
        <v>2.8061500000000001</v>
      </c>
      <c r="H296" s="89">
        <f t="shared" si="171"/>
        <v>2.8592399999999998</v>
      </c>
      <c r="I296" s="89">
        <f t="shared" si="171"/>
        <v>3.0247199999999999</v>
      </c>
      <c r="J296" s="89">
        <f t="shared" si="171"/>
        <v>3.21984</v>
      </c>
      <c r="K296" s="89">
        <f t="shared" si="171"/>
        <v>3.40036</v>
      </c>
      <c r="L296" s="89">
        <f t="shared" si="171"/>
        <v>3.69713</v>
      </c>
      <c r="M296" s="89">
        <f t="shared" si="171"/>
        <v>3.73122</v>
      </c>
      <c r="N296" s="89">
        <f t="shared" si="171"/>
        <v>3.7372999999999998</v>
      </c>
      <c r="O296" s="89">
        <f t="shared" si="171"/>
        <v>3.7466400000000002</v>
      </c>
      <c r="P296" s="89">
        <f t="shared" si="171"/>
        <v>3.7406299999999999</v>
      </c>
      <c r="Q296" s="89">
        <f t="shared" si="171"/>
        <v>3.7380200000000001</v>
      </c>
      <c r="R296" s="89">
        <f t="shared" si="171"/>
        <v>3.7389000000000001</v>
      </c>
      <c r="S296" s="89">
        <f t="shared" si="171"/>
        <v>3.7363200000000001</v>
      </c>
      <c r="T296" s="89">
        <f t="shared" si="171"/>
        <v>3.7440099999999998</v>
      </c>
      <c r="U296" s="89">
        <f t="shared" si="171"/>
        <v>3.7523900000000001</v>
      </c>
      <c r="V296" s="89">
        <f t="shared" si="171"/>
        <v>3.7465099999999998</v>
      </c>
      <c r="W296" s="89">
        <f t="shared" si="171"/>
        <v>3.73759</v>
      </c>
      <c r="X296" s="89">
        <f t="shared" si="171"/>
        <v>3.62764</v>
      </c>
      <c r="Y296" s="89">
        <f t="shared" si="171"/>
        <v>3.4251</v>
      </c>
      <c r="Z296" s="89">
        <f t="shared" si="171"/>
        <v>3.1444399999999999</v>
      </c>
      <c r="AA296" s="89">
        <f t="shared" si="171"/>
        <v>3.0401099999999999</v>
      </c>
    </row>
    <row r="297" spans="1:27" ht="12.75" hidden="1" customHeight="1" outlineLevel="1" x14ac:dyDescent="0.2">
      <c r="A297" s="97" t="s">
        <v>1901</v>
      </c>
      <c r="B297" s="63" t="s">
        <v>242</v>
      </c>
      <c r="C297" s="43" t="s">
        <v>79</v>
      </c>
      <c r="D297" s="44">
        <v>1135.92</v>
      </c>
      <c r="E297" s="44">
        <v>1042.18</v>
      </c>
      <c r="F297" s="44">
        <v>972.63</v>
      </c>
      <c r="G297" s="44">
        <v>975.32</v>
      </c>
      <c r="H297" s="44">
        <v>1028.4100000000001</v>
      </c>
      <c r="I297" s="44">
        <v>1193.8900000000001</v>
      </c>
      <c r="J297" s="44">
        <v>1389.01</v>
      </c>
      <c r="K297" s="44">
        <v>1569.53</v>
      </c>
      <c r="L297" s="44">
        <v>1866.3</v>
      </c>
      <c r="M297" s="44">
        <v>1900.39</v>
      </c>
      <c r="N297" s="44">
        <v>1906.47</v>
      </c>
      <c r="O297" s="44">
        <v>1915.81</v>
      </c>
      <c r="P297" s="44">
        <v>1909.8</v>
      </c>
      <c r="Q297" s="44">
        <v>1907.19</v>
      </c>
      <c r="R297" s="44">
        <v>1908.07</v>
      </c>
      <c r="S297" s="44">
        <v>1905.49</v>
      </c>
      <c r="T297" s="44">
        <v>1913.18</v>
      </c>
      <c r="U297" s="44">
        <v>1921.56</v>
      </c>
      <c r="V297" s="44">
        <v>1915.68</v>
      </c>
      <c r="W297" s="44">
        <v>1906.76</v>
      </c>
      <c r="X297" s="44">
        <v>1796.81</v>
      </c>
      <c r="Y297" s="44">
        <v>1594.27</v>
      </c>
      <c r="Z297" s="44">
        <v>1313.61</v>
      </c>
      <c r="AA297" s="44">
        <v>1209.28</v>
      </c>
    </row>
    <row r="298" spans="1:27" ht="12.75" hidden="1" customHeight="1" outlineLevel="1" x14ac:dyDescent="0.2">
      <c r="A298" s="97" t="s">
        <v>1902</v>
      </c>
      <c r="B298" s="63" t="s">
        <v>90</v>
      </c>
      <c r="C298" s="43" t="s">
        <v>79</v>
      </c>
      <c r="D298" s="44">
        <f>$D$163</f>
        <v>1716.97</v>
      </c>
      <c r="E298" s="44">
        <f>$D$163</f>
        <v>1716.97</v>
      </c>
      <c r="F298" s="44">
        <f t="shared" ref="F298:AA298" si="172">$D$163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2">
      <c r="A299" s="97" t="s">
        <v>1903</v>
      </c>
      <c r="B299" s="63" t="s">
        <v>83</v>
      </c>
      <c r="C299" s="43" t="s">
        <v>79</v>
      </c>
      <c r="D299" s="44">
        <v>3.63</v>
      </c>
      <c r="E299" s="44">
        <v>3.63</v>
      </c>
      <c r="F299" s="44">
        <v>3.63</v>
      </c>
      <c r="G299" s="44">
        <v>3.63</v>
      </c>
      <c r="H299" s="44">
        <v>3.63</v>
      </c>
      <c r="I299" s="44">
        <v>3.63</v>
      </c>
      <c r="J299" s="44">
        <v>3.63</v>
      </c>
      <c r="K299" s="44">
        <v>3.63</v>
      </c>
      <c r="L299" s="44">
        <v>3.63</v>
      </c>
      <c r="M299" s="44">
        <v>3.63</v>
      </c>
      <c r="N299" s="44">
        <v>3.63</v>
      </c>
      <c r="O299" s="44">
        <v>3.63</v>
      </c>
      <c r="P299" s="44">
        <v>3.63</v>
      </c>
      <c r="Q299" s="44">
        <v>3.63</v>
      </c>
      <c r="R299" s="44">
        <v>3.63</v>
      </c>
      <c r="S299" s="44">
        <v>3.63</v>
      </c>
      <c r="T299" s="44">
        <v>3.63</v>
      </c>
      <c r="U299" s="44">
        <v>3.63</v>
      </c>
      <c r="V299" s="44">
        <v>3.63</v>
      </c>
      <c r="W299" s="44">
        <v>3.63</v>
      </c>
      <c r="X299" s="44">
        <v>3.63</v>
      </c>
      <c r="Y299" s="44">
        <v>3.63</v>
      </c>
      <c r="Z299" s="44">
        <v>3.63</v>
      </c>
      <c r="AA299" s="44">
        <v>3.63</v>
      </c>
    </row>
    <row r="300" spans="1:27" ht="12.75" hidden="1" customHeight="1" outlineLevel="1" x14ac:dyDescent="0.2">
      <c r="A300" s="97" t="s">
        <v>1904</v>
      </c>
      <c r="B300" s="63" t="s">
        <v>81</v>
      </c>
      <c r="C300" s="43" t="s">
        <v>79</v>
      </c>
      <c r="D300" s="44">
        <f>$D$11</f>
        <v>110.23</v>
      </c>
      <c r="E300" s="44">
        <f t="shared" ref="E300:AA300" si="173">$D$11</f>
        <v>110.23</v>
      </c>
      <c r="F300" s="44">
        <f t="shared" si="173"/>
        <v>110.23</v>
      </c>
      <c r="G300" s="44">
        <f t="shared" si="173"/>
        <v>110.23</v>
      </c>
      <c r="H300" s="44">
        <f t="shared" si="173"/>
        <v>110.23</v>
      </c>
      <c r="I300" s="44">
        <f t="shared" si="173"/>
        <v>110.23</v>
      </c>
      <c r="J300" s="44">
        <f t="shared" si="173"/>
        <v>110.23</v>
      </c>
      <c r="K300" s="44">
        <f t="shared" si="173"/>
        <v>110.23</v>
      </c>
      <c r="L300" s="44">
        <f t="shared" si="173"/>
        <v>110.23</v>
      </c>
      <c r="M300" s="44">
        <f t="shared" si="173"/>
        <v>110.23</v>
      </c>
      <c r="N300" s="44">
        <f t="shared" si="173"/>
        <v>110.23</v>
      </c>
      <c r="O300" s="44">
        <f t="shared" si="173"/>
        <v>110.23</v>
      </c>
      <c r="P300" s="44">
        <f t="shared" si="173"/>
        <v>110.23</v>
      </c>
      <c r="Q300" s="44">
        <f t="shared" si="173"/>
        <v>110.23</v>
      </c>
      <c r="R300" s="44">
        <f t="shared" si="173"/>
        <v>110.23</v>
      </c>
      <c r="S300" s="44">
        <f t="shared" si="173"/>
        <v>110.23</v>
      </c>
      <c r="T300" s="44">
        <f t="shared" si="173"/>
        <v>110.23</v>
      </c>
      <c r="U300" s="44">
        <f t="shared" si="173"/>
        <v>110.23</v>
      </c>
      <c r="V300" s="44">
        <f t="shared" si="173"/>
        <v>110.23</v>
      </c>
      <c r="W300" s="44">
        <f t="shared" si="173"/>
        <v>110.23</v>
      </c>
      <c r="X300" s="44">
        <f t="shared" si="173"/>
        <v>110.23</v>
      </c>
      <c r="Y300" s="44">
        <f t="shared" si="173"/>
        <v>110.23</v>
      </c>
      <c r="Z300" s="44">
        <f t="shared" si="173"/>
        <v>110.23</v>
      </c>
      <c r="AA300" s="44">
        <f t="shared" si="173"/>
        <v>110.23</v>
      </c>
    </row>
    <row r="301" spans="1:27" ht="12.75" customHeight="1" collapsed="1" x14ac:dyDescent="0.2">
      <c r="A301" s="96" t="s">
        <v>1905</v>
      </c>
      <c r="B301" s="28" t="str">
        <f>"29"&amp;"."&amp;$B$776&amp;"."&amp;$B$777</f>
        <v>29.11.2023</v>
      </c>
      <c r="C301" s="88" t="s">
        <v>76</v>
      </c>
      <c r="D301" s="89">
        <f>ROUND(((D302+D303+D305+D304)/1000),5)</f>
        <v>2.9825300000000001</v>
      </c>
      <c r="E301" s="89">
        <f>ROUND(((E302+E303+E305+E304)/1000),5)</f>
        <v>2.9134699999999998</v>
      </c>
      <c r="F301" s="89">
        <f>ROUND(((F302+F303+F305+F304)/1000),5)</f>
        <v>2.8594599999999999</v>
      </c>
      <c r="G301" s="89">
        <f t="shared" ref="G301:AA301" si="174">ROUND(((G302+G303+G305+G304)/1000),5)</f>
        <v>2.8576199999999998</v>
      </c>
      <c r="H301" s="89">
        <f t="shared" si="174"/>
        <v>2.9072300000000002</v>
      </c>
      <c r="I301" s="89">
        <f t="shared" si="174"/>
        <v>3.04521</v>
      </c>
      <c r="J301" s="89">
        <f t="shared" si="174"/>
        <v>3.21828</v>
      </c>
      <c r="K301" s="89">
        <f t="shared" si="174"/>
        <v>3.5031500000000002</v>
      </c>
      <c r="L301" s="89">
        <f t="shared" si="174"/>
        <v>3.6573000000000002</v>
      </c>
      <c r="M301" s="89">
        <f t="shared" si="174"/>
        <v>3.6913800000000001</v>
      </c>
      <c r="N301" s="89">
        <f t="shared" si="174"/>
        <v>3.7111999999999998</v>
      </c>
      <c r="O301" s="89">
        <f t="shared" si="174"/>
        <v>3.7479900000000002</v>
      </c>
      <c r="P301" s="89">
        <f t="shared" si="174"/>
        <v>3.73054</v>
      </c>
      <c r="Q301" s="89">
        <f t="shared" si="174"/>
        <v>3.7376999999999998</v>
      </c>
      <c r="R301" s="89">
        <f t="shared" si="174"/>
        <v>3.7274799999999999</v>
      </c>
      <c r="S301" s="89">
        <f t="shared" si="174"/>
        <v>3.7093099999999999</v>
      </c>
      <c r="T301" s="89">
        <f t="shared" si="174"/>
        <v>3.7116400000000001</v>
      </c>
      <c r="U301" s="89">
        <f t="shared" si="174"/>
        <v>3.7171099999999999</v>
      </c>
      <c r="V301" s="89">
        <f t="shared" si="174"/>
        <v>3.7056</v>
      </c>
      <c r="W301" s="89">
        <f t="shared" si="174"/>
        <v>3.6924299999999999</v>
      </c>
      <c r="X301" s="89">
        <f t="shared" si="174"/>
        <v>3.5699100000000001</v>
      </c>
      <c r="Y301" s="89">
        <f t="shared" si="174"/>
        <v>3.4914100000000001</v>
      </c>
      <c r="Z301" s="89">
        <f t="shared" si="174"/>
        <v>3.2671399999999999</v>
      </c>
      <c r="AA301" s="89">
        <f t="shared" si="174"/>
        <v>3.0539700000000001</v>
      </c>
    </row>
    <row r="302" spans="1:27" ht="12.75" hidden="1" customHeight="1" outlineLevel="1" x14ac:dyDescent="0.2">
      <c r="A302" s="97" t="s">
        <v>1906</v>
      </c>
      <c r="B302" s="63" t="s">
        <v>242</v>
      </c>
      <c r="C302" s="43" t="s">
        <v>79</v>
      </c>
      <c r="D302" s="44">
        <v>1151.7</v>
      </c>
      <c r="E302" s="44">
        <v>1082.6400000000001</v>
      </c>
      <c r="F302" s="44">
        <v>1028.6300000000001</v>
      </c>
      <c r="G302" s="44">
        <v>1026.79</v>
      </c>
      <c r="H302" s="44">
        <v>1076.4000000000001</v>
      </c>
      <c r="I302" s="44">
        <v>1214.3800000000001</v>
      </c>
      <c r="J302" s="44">
        <v>1387.45</v>
      </c>
      <c r="K302" s="44">
        <v>1672.32</v>
      </c>
      <c r="L302" s="44">
        <v>1826.47</v>
      </c>
      <c r="M302" s="44">
        <v>1860.55</v>
      </c>
      <c r="N302" s="44">
        <v>1880.37</v>
      </c>
      <c r="O302" s="44">
        <v>1917.16</v>
      </c>
      <c r="P302" s="44">
        <v>1899.71</v>
      </c>
      <c r="Q302" s="44">
        <v>1906.87</v>
      </c>
      <c r="R302" s="44">
        <v>1896.65</v>
      </c>
      <c r="S302" s="44">
        <v>1878.48</v>
      </c>
      <c r="T302" s="44">
        <v>1880.81</v>
      </c>
      <c r="U302" s="44">
        <v>1886.28</v>
      </c>
      <c r="V302" s="44">
        <v>1874.77</v>
      </c>
      <c r="W302" s="44">
        <v>1861.6</v>
      </c>
      <c r="X302" s="44">
        <v>1739.08</v>
      </c>
      <c r="Y302" s="44">
        <v>1660.58</v>
      </c>
      <c r="Z302" s="44">
        <v>1436.31</v>
      </c>
      <c r="AA302" s="44">
        <v>1223.1400000000001</v>
      </c>
    </row>
    <row r="303" spans="1:27" ht="12.75" hidden="1" customHeight="1" outlineLevel="1" x14ac:dyDescent="0.2">
      <c r="A303" s="97" t="s">
        <v>1907</v>
      </c>
      <c r="B303" s="63" t="s">
        <v>90</v>
      </c>
      <c r="C303" s="43" t="s">
        <v>79</v>
      </c>
      <c r="D303" s="44">
        <f>$D$163</f>
        <v>1716.97</v>
      </c>
      <c r="E303" s="44">
        <f>$D$163</f>
        <v>1716.97</v>
      </c>
      <c r="F303" s="44">
        <f t="shared" ref="F303:AA303" si="175">$D$163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hidden="1" customHeight="1" outlineLevel="1" x14ac:dyDescent="0.2">
      <c r="A304" s="97" t="s">
        <v>1908</v>
      </c>
      <c r="B304" s="63" t="s">
        <v>83</v>
      </c>
      <c r="C304" s="43" t="s">
        <v>79</v>
      </c>
      <c r="D304" s="44">
        <v>3.63</v>
      </c>
      <c r="E304" s="44">
        <v>3.63</v>
      </c>
      <c r="F304" s="44">
        <v>3.63</v>
      </c>
      <c r="G304" s="44">
        <v>3.63</v>
      </c>
      <c r="H304" s="44">
        <v>3.63</v>
      </c>
      <c r="I304" s="44">
        <v>3.63</v>
      </c>
      <c r="J304" s="44">
        <v>3.63</v>
      </c>
      <c r="K304" s="44">
        <v>3.63</v>
      </c>
      <c r="L304" s="44">
        <v>3.63</v>
      </c>
      <c r="M304" s="44">
        <v>3.63</v>
      </c>
      <c r="N304" s="44">
        <v>3.63</v>
      </c>
      <c r="O304" s="44">
        <v>3.63</v>
      </c>
      <c r="P304" s="44">
        <v>3.63</v>
      </c>
      <c r="Q304" s="44">
        <v>3.63</v>
      </c>
      <c r="R304" s="44">
        <v>3.63</v>
      </c>
      <c r="S304" s="44">
        <v>3.63</v>
      </c>
      <c r="T304" s="44">
        <v>3.63</v>
      </c>
      <c r="U304" s="44">
        <v>3.63</v>
      </c>
      <c r="V304" s="44">
        <v>3.63</v>
      </c>
      <c r="W304" s="44">
        <v>3.63</v>
      </c>
      <c r="X304" s="44">
        <v>3.63</v>
      </c>
      <c r="Y304" s="44">
        <v>3.63</v>
      </c>
      <c r="Z304" s="44">
        <v>3.63</v>
      </c>
      <c r="AA304" s="44">
        <v>3.63</v>
      </c>
    </row>
    <row r="305" spans="1:27" ht="12.75" hidden="1" customHeight="1" outlineLevel="1" x14ac:dyDescent="0.2">
      <c r="A305" s="97" t="s">
        <v>1909</v>
      </c>
      <c r="B305" s="63" t="s">
        <v>81</v>
      </c>
      <c r="C305" s="43" t="s">
        <v>79</v>
      </c>
      <c r="D305" s="44">
        <f>$D$11</f>
        <v>110.23</v>
      </c>
      <c r="E305" s="44">
        <f t="shared" ref="E305:AA305" si="176">$D$11</f>
        <v>110.23</v>
      </c>
      <c r="F305" s="44">
        <f t="shared" si="176"/>
        <v>110.23</v>
      </c>
      <c r="G305" s="44">
        <f t="shared" si="176"/>
        <v>110.23</v>
      </c>
      <c r="H305" s="44">
        <f t="shared" si="176"/>
        <v>110.23</v>
      </c>
      <c r="I305" s="44">
        <f t="shared" si="176"/>
        <v>110.23</v>
      </c>
      <c r="J305" s="44">
        <f t="shared" si="176"/>
        <v>110.23</v>
      </c>
      <c r="K305" s="44">
        <f t="shared" si="176"/>
        <v>110.23</v>
      </c>
      <c r="L305" s="44">
        <f t="shared" si="176"/>
        <v>110.23</v>
      </c>
      <c r="M305" s="44">
        <f t="shared" si="176"/>
        <v>110.23</v>
      </c>
      <c r="N305" s="44">
        <f t="shared" si="176"/>
        <v>110.23</v>
      </c>
      <c r="O305" s="44">
        <f t="shared" si="176"/>
        <v>110.23</v>
      </c>
      <c r="P305" s="44">
        <f t="shared" si="176"/>
        <v>110.23</v>
      </c>
      <c r="Q305" s="44">
        <f t="shared" si="176"/>
        <v>110.23</v>
      </c>
      <c r="R305" s="44">
        <f t="shared" si="176"/>
        <v>110.23</v>
      </c>
      <c r="S305" s="44">
        <f t="shared" si="176"/>
        <v>110.23</v>
      </c>
      <c r="T305" s="44">
        <f t="shared" si="176"/>
        <v>110.23</v>
      </c>
      <c r="U305" s="44">
        <f t="shared" si="176"/>
        <v>110.23</v>
      </c>
      <c r="V305" s="44">
        <f t="shared" si="176"/>
        <v>110.23</v>
      </c>
      <c r="W305" s="44">
        <f t="shared" si="176"/>
        <v>110.23</v>
      </c>
      <c r="X305" s="44">
        <f t="shared" si="176"/>
        <v>110.23</v>
      </c>
      <c r="Y305" s="44">
        <f t="shared" si="176"/>
        <v>110.23</v>
      </c>
      <c r="Z305" s="44">
        <f t="shared" si="176"/>
        <v>110.23</v>
      </c>
      <c r="AA305" s="44">
        <f t="shared" si="176"/>
        <v>110.23</v>
      </c>
    </row>
    <row r="306" spans="1:27" ht="12.75" customHeight="1" collapsed="1" x14ac:dyDescent="0.2">
      <c r="A306" s="96" t="s">
        <v>1910</v>
      </c>
      <c r="B306" s="28" t="str">
        <f>"30"&amp;"."&amp;$B$776&amp;"."&amp;$B$777</f>
        <v>30.11.2023</v>
      </c>
      <c r="C306" s="88" t="s">
        <v>76</v>
      </c>
      <c r="D306" s="89">
        <f>ROUND(((D307+D308+D310+D309)/1000),5)</f>
        <v>2.98658</v>
      </c>
      <c r="E306" s="89">
        <f>ROUND(((E307+E308+E310+E309)/1000),5)</f>
        <v>2.9293499999999999</v>
      </c>
      <c r="F306" s="89">
        <f>ROUND(((F307+F308+F310+F309)/1000),5)</f>
        <v>2.87473</v>
      </c>
      <c r="G306" s="89">
        <f t="shared" ref="G306:AA306" si="177">ROUND(((G307+G308+G310+G309)/1000),5)</f>
        <v>2.8660700000000001</v>
      </c>
      <c r="H306" s="89">
        <f t="shared" si="177"/>
        <v>2.9071699999999998</v>
      </c>
      <c r="I306" s="89">
        <f t="shared" si="177"/>
        <v>3.0584600000000002</v>
      </c>
      <c r="J306" s="89">
        <f t="shared" si="177"/>
        <v>3.2536</v>
      </c>
      <c r="K306" s="89">
        <f t="shared" si="177"/>
        <v>3.5527099999999998</v>
      </c>
      <c r="L306" s="89">
        <f t="shared" si="177"/>
        <v>3.7135199999999999</v>
      </c>
      <c r="M306" s="89">
        <f t="shared" si="177"/>
        <v>3.7248899999999998</v>
      </c>
      <c r="N306" s="89">
        <f t="shared" si="177"/>
        <v>3.7511199999999998</v>
      </c>
      <c r="O306" s="89">
        <f t="shared" si="177"/>
        <v>3.8288000000000002</v>
      </c>
      <c r="P306" s="89">
        <f t="shared" si="177"/>
        <v>3.7965</v>
      </c>
      <c r="Q306" s="89">
        <f t="shared" si="177"/>
        <v>3.8168700000000002</v>
      </c>
      <c r="R306" s="89">
        <f t="shared" si="177"/>
        <v>3.75664</v>
      </c>
      <c r="S306" s="89">
        <f t="shared" si="177"/>
        <v>3.7496399999999999</v>
      </c>
      <c r="T306" s="89">
        <f t="shared" si="177"/>
        <v>3.77</v>
      </c>
      <c r="U306" s="89">
        <f t="shared" si="177"/>
        <v>3.7800799999999999</v>
      </c>
      <c r="V306" s="89">
        <f t="shared" si="177"/>
        <v>3.7638799999999999</v>
      </c>
      <c r="W306" s="89">
        <f t="shared" si="177"/>
        <v>3.7551399999999999</v>
      </c>
      <c r="X306" s="89">
        <f t="shared" si="177"/>
        <v>3.7129500000000002</v>
      </c>
      <c r="Y306" s="89">
        <f t="shared" si="177"/>
        <v>3.5920399999999999</v>
      </c>
      <c r="Z306" s="89">
        <f t="shared" si="177"/>
        <v>3.2819099999999999</v>
      </c>
      <c r="AA306" s="89">
        <f t="shared" si="177"/>
        <v>3.10025</v>
      </c>
    </row>
    <row r="307" spans="1:27" ht="12.75" hidden="1" customHeight="1" outlineLevel="1" x14ac:dyDescent="0.2">
      <c r="A307" s="97" t="s">
        <v>1911</v>
      </c>
      <c r="B307" s="63" t="s">
        <v>242</v>
      </c>
      <c r="C307" s="43" t="s">
        <v>79</v>
      </c>
      <c r="D307" s="44">
        <v>1155.75</v>
      </c>
      <c r="E307" s="44">
        <v>1098.52</v>
      </c>
      <c r="F307" s="44">
        <v>1043.9000000000001</v>
      </c>
      <c r="G307" s="44">
        <v>1035.24</v>
      </c>
      <c r="H307" s="44">
        <v>1076.3399999999999</v>
      </c>
      <c r="I307" s="44">
        <v>1227.6300000000001</v>
      </c>
      <c r="J307" s="44">
        <v>1422.77</v>
      </c>
      <c r="K307" s="44">
        <v>1721.88</v>
      </c>
      <c r="L307" s="44">
        <v>1882.69</v>
      </c>
      <c r="M307" s="44">
        <v>1894.06</v>
      </c>
      <c r="N307" s="44">
        <v>1920.29</v>
      </c>
      <c r="O307" s="44">
        <v>1997.97</v>
      </c>
      <c r="P307" s="44">
        <v>1965.67</v>
      </c>
      <c r="Q307" s="44">
        <v>1986.04</v>
      </c>
      <c r="R307" s="44">
        <v>1925.81</v>
      </c>
      <c r="S307" s="44">
        <v>1918.81</v>
      </c>
      <c r="T307" s="44">
        <v>1939.17</v>
      </c>
      <c r="U307" s="44">
        <v>1949.25</v>
      </c>
      <c r="V307" s="44">
        <v>1933.05</v>
      </c>
      <c r="W307" s="44">
        <v>1924.31</v>
      </c>
      <c r="X307" s="44">
        <v>1882.12</v>
      </c>
      <c r="Y307" s="44">
        <v>1761.21</v>
      </c>
      <c r="Z307" s="44">
        <v>1451.08</v>
      </c>
      <c r="AA307" s="44">
        <v>1269.42</v>
      </c>
    </row>
    <row r="308" spans="1:27" ht="12.75" hidden="1" customHeight="1" outlineLevel="1" x14ac:dyDescent="0.2">
      <c r="A308" s="97" t="s">
        <v>1912</v>
      </c>
      <c r="B308" s="63" t="s">
        <v>90</v>
      </c>
      <c r="C308" s="43" t="s">
        <v>79</v>
      </c>
      <c r="D308" s="44">
        <f>$D$163</f>
        <v>1716.97</v>
      </c>
      <c r="E308" s="44">
        <f>$D$163</f>
        <v>1716.97</v>
      </c>
      <c r="F308" s="44">
        <f t="shared" ref="F308:AA308" si="178">$D$163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hidden="1" customHeight="1" outlineLevel="1" x14ac:dyDescent="0.2">
      <c r="A309" s="97" t="s">
        <v>1913</v>
      </c>
      <c r="B309" s="63" t="s">
        <v>83</v>
      </c>
      <c r="C309" s="43" t="s">
        <v>79</v>
      </c>
      <c r="D309" s="44">
        <v>3.63</v>
      </c>
      <c r="E309" s="44">
        <v>3.63</v>
      </c>
      <c r="F309" s="44">
        <v>3.63</v>
      </c>
      <c r="G309" s="44">
        <v>3.63</v>
      </c>
      <c r="H309" s="44">
        <v>3.63</v>
      </c>
      <c r="I309" s="44">
        <v>3.63</v>
      </c>
      <c r="J309" s="44">
        <v>3.63</v>
      </c>
      <c r="K309" s="44">
        <v>3.63</v>
      </c>
      <c r="L309" s="44">
        <v>3.63</v>
      </c>
      <c r="M309" s="44">
        <v>3.63</v>
      </c>
      <c r="N309" s="44">
        <v>3.63</v>
      </c>
      <c r="O309" s="44">
        <v>3.63</v>
      </c>
      <c r="P309" s="44">
        <v>3.63</v>
      </c>
      <c r="Q309" s="44">
        <v>3.63</v>
      </c>
      <c r="R309" s="44">
        <v>3.63</v>
      </c>
      <c r="S309" s="44">
        <v>3.63</v>
      </c>
      <c r="T309" s="44">
        <v>3.63</v>
      </c>
      <c r="U309" s="44">
        <v>3.63</v>
      </c>
      <c r="V309" s="44">
        <v>3.63</v>
      </c>
      <c r="W309" s="44">
        <v>3.63</v>
      </c>
      <c r="X309" s="44">
        <v>3.63</v>
      </c>
      <c r="Y309" s="44">
        <v>3.63</v>
      </c>
      <c r="Z309" s="44">
        <v>3.63</v>
      </c>
      <c r="AA309" s="44">
        <v>3.63</v>
      </c>
    </row>
    <row r="310" spans="1:27" ht="12.75" hidden="1" customHeight="1" outlineLevel="1" x14ac:dyDescent="0.2">
      <c r="A310" s="97" t="s">
        <v>1914</v>
      </c>
      <c r="B310" s="63" t="s">
        <v>81</v>
      </c>
      <c r="C310" s="43" t="s">
        <v>79</v>
      </c>
      <c r="D310" s="44">
        <f>$D$11</f>
        <v>110.23</v>
      </c>
      <c r="E310" s="44">
        <f t="shared" ref="E310:AA310" si="179">$D$11</f>
        <v>110.23</v>
      </c>
      <c r="F310" s="44">
        <f t="shared" si="179"/>
        <v>110.23</v>
      </c>
      <c r="G310" s="44">
        <f t="shared" si="179"/>
        <v>110.23</v>
      </c>
      <c r="H310" s="44">
        <f t="shared" si="179"/>
        <v>110.23</v>
      </c>
      <c r="I310" s="44">
        <f t="shared" si="179"/>
        <v>110.23</v>
      </c>
      <c r="J310" s="44">
        <f t="shared" si="179"/>
        <v>110.23</v>
      </c>
      <c r="K310" s="44">
        <f t="shared" si="179"/>
        <v>110.23</v>
      </c>
      <c r="L310" s="44">
        <f t="shared" si="179"/>
        <v>110.23</v>
      </c>
      <c r="M310" s="44">
        <f t="shared" si="179"/>
        <v>110.23</v>
      </c>
      <c r="N310" s="44">
        <f t="shared" si="179"/>
        <v>110.23</v>
      </c>
      <c r="O310" s="44">
        <f t="shared" si="179"/>
        <v>110.23</v>
      </c>
      <c r="P310" s="44">
        <f t="shared" si="179"/>
        <v>110.23</v>
      </c>
      <c r="Q310" s="44">
        <f t="shared" si="179"/>
        <v>110.23</v>
      </c>
      <c r="R310" s="44">
        <f t="shared" si="179"/>
        <v>110.23</v>
      </c>
      <c r="S310" s="44">
        <f t="shared" si="179"/>
        <v>110.23</v>
      </c>
      <c r="T310" s="44">
        <f t="shared" si="179"/>
        <v>110.23</v>
      </c>
      <c r="U310" s="44">
        <f t="shared" si="179"/>
        <v>110.23</v>
      </c>
      <c r="V310" s="44">
        <f t="shared" si="179"/>
        <v>110.23</v>
      </c>
      <c r="W310" s="44">
        <f t="shared" si="179"/>
        <v>110.23</v>
      </c>
      <c r="X310" s="44">
        <f t="shared" si="179"/>
        <v>110.23</v>
      </c>
      <c r="Y310" s="44">
        <f t="shared" si="179"/>
        <v>110.23</v>
      </c>
      <c r="Z310" s="44">
        <f t="shared" si="179"/>
        <v>110.23</v>
      </c>
      <c r="AA310" s="44">
        <f t="shared" si="179"/>
        <v>110.23</v>
      </c>
    </row>
    <row r="311" spans="1:27" ht="12.75" customHeight="1" collapsed="1" x14ac:dyDescent="0.2">
      <c r="A311" s="98"/>
      <c r="B311" s="99" t="s">
        <v>391</v>
      </c>
      <c r="C311" s="100"/>
      <c r="D311" s="101"/>
      <c r="E311" s="101"/>
      <c r="F311" s="101"/>
      <c r="G311" s="101"/>
      <c r="I311" s="39"/>
    </row>
    <row r="312" spans="1:27" ht="12.75" customHeight="1" x14ac:dyDescent="0.2">
      <c r="A312" s="98"/>
      <c r="B312" s="99" t="s">
        <v>391</v>
      </c>
      <c r="C312" s="100"/>
      <c r="D312" s="101"/>
      <c r="E312" s="101"/>
      <c r="F312" s="101"/>
      <c r="G312" s="101"/>
      <c r="I312" s="39"/>
    </row>
    <row r="313" spans="1:27" ht="12.75" customHeight="1" x14ac:dyDescent="0.2">
      <c r="A313" s="181" t="s">
        <v>543</v>
      </c>
      <c r="B313" s="182"/>
      <c r="C313" s="182"/>
      <c r="D313" s="182"/>
      <c r="E313" s="182"/>
      <c r="F313" s="182"/>
      <c r="G313" s="182"/>
      <c r="H313" s="182"/>
      <c r="I313" s="182"/>
      <c r="J313" s="182"/>
      <c r="K313" s="182"/>
      <c r="L313" s="182"/>
      <c r="M313" s="182"/>
      <c r="N313" s="182"/>
      <c r="O313" s="182"/>
      <c r="P313" s="182"/>
      <c r="Q313" s="182"/>
      <c r="R313" s="182"/>
      <c r="S313" s="182"/>
      <c r="T313" s="182"/>
      <c r="U313" s="182"/>
      <c r="V313" s="182"/>
      <c r="W313" s="182"/>
      <c r="X313" s="182"/>
      <c r="Y313" s="182"/>
      <c r="Z313" s="182"/>
      <c r="AA313" s="183"/>
    </row>
    <row r="314" spans="1:27" ht="25.5" x14ac:dyDescent="0.2">
      <c r="A314" s="26" t="s">
        <v>64</v>
      </c>
      <c r="B314" s="27" t="s">
        <v>214</v>
      </c>
      <c r="C314" s="26" t="s">
        <v>215</v>
      </c>
      <c r="D314" s="27" t="s">
        <v>216</v>
      </c>
      <c r="E314" s="27" t="s">
        <v>217</v>
      </c>
      <c r="F314" s="27" t="s">
        <v>218</v>
      </c>
      <c r="G314" s="27" t="s">
        <v>219</v>
      </c>
      <c r="H314" s="27" t="s">
        <v>220</v>
      </c>
      <c r="I314" s="27" t="s">
        <v>221</v>
      </c>
      <c r="J314" s="27" t="s">
        <v>222</v>
      </c>
      <c r="K314" s="27" t="s">
        <v>223</v>
      </c>
      <c r="L314" s="27" t="s">
        <v>224</v>
      </c>
      <c r="M314" s="27" t="s">
        <v>225</v>
      </c>
      <c r="N314" s="27" t="s">
        <v>226</v>
      </c>
      <c r="O314" s="27" t="s">
        <v>227</v>
      </c>
      <c r="P314" s="27" t="s">
        <v>228</v>
      </c>
      <c r="Q314" s="27" t="s">
        <v>229</v>
      </c>
      <c r="R314" s="27" t="s">
        <v>230</v>
      </c>
      <c r="S314" s="27" t="s">
        <v>231</v>
      </c>
      <c r="T314" s="27" t="s">
        <v>232</v>
      </c>
      <c r="U314" s="27" t="s">
        <v>233</v>
      </c>
      <c r="V314" s="27" t="s">
        <v>234</v>
      </c>
      <c r="W314" s="27" t="s">
        <v>235</v>
      </c>
      <c r="X314" s="27" t="s">
        <v>236</v>
      </c>
      <c r="Y314" s="27" t="s">
        <v>237</v>
      </c>
      <c r="Z314" s="27" t="s">
        <v>238</v>
      </c>
      <c r="AA314" s="27" t="s">
        <v>239</v>
      </c>
    </row>
    <row r="315" spans="1:27" ht="12.75" customHeight="1" x14ac:dyDescent="0.2">
      <c r="A315" s="96" t="s">
        <v>1915</v>
      </c>
      <c r="B315" s="28" t="str">
        <f>"01"&amp;"."&amp;$B$776&amp;"."&amp;$B$777</f>
        <v>01.11.2023</v>
      </c>
      <c r="C315" s="88" t="s">
        <v>76</v>
      </c>
      <c r="D315" s="89">
        <f>ROUND(((D316+D317+D319+D318)/1000),5)</f>
        <v>3.50604</v>
      </c>
      <c r="E315" s="89">
        <f>ROUND(((E316+E317+E319+E318)/1000),5)</f>
        <v>3.3777699999999999</v>
      </c>
      <c r="F315" s="89">
        <f>ROUND(((F316+F317+F319+F318)/1000),5)</f>
        <v>3.3094299999999999</v>
      </c>
      <c r="G315" s="89">
        <f t="shared" ref="G315:AA315" si="180">ROUND(((G316+G317+G319+G318)/1000),5)</f>
        <v>3.2715399999999999</v>
      </c>
      <c r="H315" s="89">
        <f t="shared" si="180"/>
        <v>3.3807299999999998</v>
      </c>
      <c r="I315" s="89">
        <f t="shared" si="180"/>
        <v>3.5406599999999999</v>
      </c>
      <c r="J315" s="89">
        <f t="shared" si="180"/>
        <v>3.7099799999999998</v>
      </c>
      <c r="K315" s="89">
        <f t="shared" si="180"/>
        <v>3.9494799999999999</v>
      </c>
      <c r="L315" s="89">
        <f t="shared" si="180"/>
        <v>4.1734299999999998</v>
      </c>
      <c r="M315" s="89">
        <f t="shared" si="180"/>
        <v>4.3178799999999997</v>
      </c>
      <c r="N315" s="89">
        <f t="shared" si="180"/>
        <v>4.32423</v>
      </c>
      <c r="O315" s="89">
        <f t="shared" si="180"/>
        <v>4.2898500000000004</v>
      </c>
      <c r="P315" s="89">
        <f t="shared" si="180"/>
        <v>4.2897699999999999</v>
      </c>
      <c r="Q315" s="89">
        <f t="shared" si="180"/>
        <v>4.3503499999999997</v>
      </c>
      <c r="R315" s="89">
        <f t="shared" si="180"/>
        <v>4.3014299999999999</v>
      </c>
      <c r="S315" s="89">
        <f t="shared" si="180"/>
        <v>4.3239599999999996</v>
      </c>
      <c r="T315" s="89">
        <f t="shared" si="180"/>
        <v>4.2865900000000003</v>
      </c>
      <c r="U315" s="89">
        <f t="shared" si="180"/>
        <v>4.2882100000000003</v>
      </c>
      <c r="V315" s="89">
        <f t="shared" si="180"/>
        <v>4.2362000000000002</v>
      </c>
      <c r="W315" s="89">
        <f t="shared" si="180"/>
        <v>4.1882099999999998</v>
      </c>
      <c r="X315" s="89">
        <f t="shared" si="180"/>
        <v>4.1951200000000002</v>
      </c>
      <c r="Y315" s="89">
        <f t="shared" si="180"/>
        <v>4.0040699999999996</v>
      </c>
      <c r="Z315" s="89">
        <f t="shared" si="180"/>
        <v>3.7992300000000001</v>
      </c>
      <c r="AA315" s="89">
        <f t="shared" si="180"/>
        <v>3.5874000000000001</v>
      </c>
    </row>
    <row r="316" spans="1:27" ht="12.75" hidden="1" customHeight="1" outlineLevel="1" x14ac:dyDescent="0.2">
      <c r="A316" s="97" t="s">
        <v>1916</v>
      </c>
      <c r="B316" s="63" t="s">
        <v>242</v>
      </c>
      <c r="C316" s="43" t="s">
        <v>79</v>
      </c>
      <c r="D316" s="44">
        <v>1169.29</v>
      </c>
      <c r="E316" s="44">
        <v>1041.02</v>
      </c>
      <c r="F316" s="44">
        <v>972.68</v>
      </c>
      <c r="G316" s="44">
        <v>934.79</v>
      </c>
      <c r="H316" s="44">
        <v>1043.98</v>
      </c>
      <c r="I316" s="44">
        <v>1203.9100000000001</v>
      </c>
      <c r="J316" s="44">
        <v>1373.23</v>
      </c>
      <c r="K316" s="44">
        <v>1612.73</v>
      </c>
      <c r="L316" s="44">
        <v>1836.68</v>
      </c>
      <c r="M316" s="44">
        <v>1981.13</v>
      </c>
      <c r="N316" s="44">
        <v>1987.48</v>
      </c>
      <c r="O316" s="44">
        <v>1953.1</v>
      </c>
      <c r="P316" s="44">
        <v>1953.02</v>
      </c>
      <c r="Q316" s="44">
        <v>2013.6</v>
      </c>
      <c r="R316" s="44">
        <v>1964.68</v>
      </c>
      <c r="S316" s="44">
        <v>1987.21</v>
      </c>
      <c r="T316" s="44">
        <v>1949.84</v>
      </c>
      <c r="U316" s="44">
        <v>1951.46</v>
      </c>
      <c r="V316" s="44">
        <v>1899.45</v>
      </c>
      <c r="W316" s="44">
        <v>1851.46</v>
      </c>
      <c r="X316" s="44">
        <v>1858.37</v>
      </c>
      <c r="Y316" s="44">
        <v>1667.32</v>
      </c>
      <c r="Z316" s="44">
        <v>1462.48</v>
      </c>
      <c r="AA316" s="44">
        <v>1250.6500000000001</v>
      </c>
    </row>
    <row r="317" spans="1:27" ht="12.75" hidden="1" customHeight="1" outlineLevel="1" x14ac:dyDescent="0.2">
      <c r="A317" s="97" t="s">
        <v>1917</v>
      </c>
      <c r="B317" s="63" t="s">
        <v>90</v>
      </c>
      <c r="C317" s="43" t="s">
        <v>79</v>
      </c>
      <c r="D317" s="44">
        <v>2222.89</v>
      </c>
      <c r="E317" s="44">
        <f>$D$317</f>
        <v>2222.89</v>
      </c>
      <c r="F317" s="44">
        <f t="shared" ref="F317:AA317" si="181">$D$317</f>
        <v>2222.89</v>
      </c>
      <c r="G317" s="44">
        <f t="shared" si="181"/>
        <v>2222.89</v>
      </c>
      <c r="H317" s="44">
        <f t="shared" si="181"/>
        <v>2222.89</v>
      </c>
      <c r="I317" s="44">
        <f t="shared" si="181"/>
        <v>2222.89</v>
      </c>
      <c r="J317" s="44">
        <f t="shared" si="181"/>
        <v>2222.89</v>
      </c>
      <c r="K317" s="44">
        <f t="shared" si="181"/>
        <v>2222.89</v>
      </c>
      <c r="L317" s="44">
        <f t="shared" si="181"/>
        <v>2222.89</v>
      </c>
      <c r="M317" s="44">
        <f t="shared" si="181"/>
        <v>2222.89</v>
      </c>
      <c r="N317" s="44">
        <f t="shared" si="181"/>
        <v>2222.89</v>
      </c>
      <c r="O317" s="44">
        <f t="shared" si="181"/>
        <v>2222.89</v>
      </c>
      <c r="P317" s="44">
        <f t="shared" si="181"/>
        <v>2222.89</v>
      </c>
      <c r="Q317" s="44">
        <f t="shared" si="181"/>
        <v>2222.89</v>
      </c>
      <c r="R317" s="44">
        <f t="shared" si="181"/>
        <v>2222.89</v>
      </c>
      <c r="S317" s="44">
        <f t="shared" si="181"/>
        <v>2222.89</v>
      </c>
      <c r="T317" s="44">
        <f t="shared" si="181"/>
        <v>2222.89</v>
      </c>
      <c r="U317" s="44">
        <f t="shared" si="181"/>
        <v>2222.89</v>
      </c>
      <c r="V317" s="44">
        <f t="shared" si="181"/>
        <v>2222.89</v>
      </c>
      <c r="W317" s="44">
        <f t="shared" si="181"/>
        <v>2222.89</v>
      </c>
      <c r="X317" s="44">
        <f t="shared" si="181"/>
        <v>2222.89</v>
      </c>
      <c r="Y317" s="44">
        <f t="shared" si="181"/>
        <v>2222.89</v>
      </c>
      <c r="Z317" s="44">
        <f t="shared" si="181"/>
        <v>2222.89</v>
      </c>
      <c r="AA317" s="44">
        <f t="shared" si="181"/>
        <v>2222.89</v>
      </c>
    </row>
    <row r="318" spans="1:27" ht="12.75" hidden="1" customHeight="1" outlineLevel="1" x14ac:dyDescent="0.2">
      <c r="A318" s="97" t="s">
        <v>1918</v>
      </c>
      <c r="B318" s="63" t="s">
        <v>83</v>
      </c>
      <c r="C318" s="43" t="s">
        <v>79</v>
      </c>
      <c r="D318" s="44">
        <v>3.63</v>
      </c>
      <c r="E318" s="44">
        <v>3.63</v>
      </c>
      <c r="F318" s="44">
        <v>3.63</v>
      </c>
      <c r="G318" s="44">
        <v>3.63</v>
      </c>
      <c r="H318" s="44">
        <v>3.63</v>
      </c>
      <c r="I318" s="44">
        <v>3.63</v>
      </c>
      <c r="J318" s="44">
        <v>3.63</v>
      </c>
      <c r="K318" s="44">
        <v>3.63</v>
      </c>
      <c r="L318" s="44">
        <v>3.63</v>
      </c>
      <c r="M318" s="44">
        <v>3.63</v>
      </c>
      <c r="N318" s="44">
        <v>3.63</v>
      </c>
      <c r="O318" s="44">
        <v>3.63</v>
      </c>
      <c r="P318" s="44">
        <v>3.63</v>
      </c>
      <c r="Q318" s="44">
        <v>3.63</v>
      </c>
      <c r="R318" s="44">
        <v>3.63</v>
      </c>
      <c r="S318" s="44">
        <v>3.63</v>
      </c>
      <c r="T318" s="44">
        <v>3.63</v>
      </c>
      <c r="U318" s="44">
        <v>3.63</v>
      </c>
      <c r="V318" s="44">
        <v>3.63</v>
      </c>
      <c r="W318" s="44">
        <v>3.63</v>
      </c>
      <c r="X318" s="44">
        <v>3.63</v>
      </c>
      <c r="Y318" s="44">
        <v>3.63</v>
      </c>
      <c r="Z318" s="44">
        <v>3.63</v>
      </c>
      <c r="AA318" s="44">
        <v>3.63</v>
      </c>
    </row>
    <row r="319" spans="1:27" ht="12.75" hidden="1" customHeight="1" outlineLevel="1" x14ac:dyDescent="0.2">
      <c r="A319" s="97" t="s">
        <v>1919</v>
      </c>
      <c r="B319" s="63" t="s">
        <v>81</v>
      </c>
      <c r="C319" s="43" t="s">
        <v>79</v>
      </c>
      <c r="D319" s="44">
        <f>$D$11</f>
        <v>110.23</v>
      </c>
      <c r="E319" s="44">
        <f t="shared" ref="E319:AA319" si="182">$D$11</f>
        <v>110.23</v>
      </c>
      <c r="F319" s="44">
        <f t="shared" si="182"/>
        <v>110.23</v>
      </c>
      <c r="G319" s="44">
        <f t="shared" si="182"/>
        <v>110.23</v>
      </c>
      <c r="H319" s="44">
        <f t="shared" si="182"/>
        <v>110.23</v>
      </c>
      <c r="I319" s="44">
        <f t="shared" si="182"/>
        <v>110.23</v>
      </c>
      <c r="J319" s="44">
        <f t="shared" si="182"/>
        <v>110.23</v>
      </c>
      <c r="K319" s="44">
        <f t="shared" si="182"/>
        <v>110.23</v>
      </c>
      <c r="L319" s="44">
        <f t="shared" si="182"/>
        <v>110.23</v>
      </c>
      <c r="M319" s="44">
        <f t="shared" si="182"/>
        <v>110.23</v>
      </c>
      <c r="N319" s="44">
        <f t="shared" si="182"/>
        <v>110.23</v>
      </c>
      <c r="O319" s="44">
        <f t="shared" si="182"/>
        <v>110.23</v>
      </c>
      <c r="P319" s="44">
        <f t="shared" si="182"/>
        <v>110.23</v>
      </c>
      <c r="Q319" s="44">
        <f t="shared" si="182"/>
        <v>110.23</v>
      </c>
      <c r="R319" s="44">
        <f t="shared" si="182"/>
        <v>110.23</v>
      </c>
      <c r="S319" s="44">
        <f t="shared" si="182"/>
        <v>110.23</v>
      </c>
      <c r="T319" s="44">
        <f t="shared" si="182"/>
        <v>110.23</v>
      </c>
      <c r="U319" s="44">
        <f t="shared" si="182"/>
        <v>110.23</v>
      </c>
      <c r="V319" s="44">
        <f t="shared" si="182"/>
        <v>110.23</v>
      </c>
      <c r="W319" s="44">
        <f t="shared" si="182"/>
        <v>110.23</v>
      </c>
      <c r="X319" s="44">
        <f t="shared" si="182"/>
        <v>110.23</v>
      </c>
      <c r="Y319" s="44">
        <f t="shared" si="182"/>
        <v>110.23</v>
      </c>
      <c r="Z319" s="44">
        <f t="shared" si="182"/>
        <v>110.23</v>
      </c>
      <c r="AA319" s="44">
        <f t="shared" si="182"/>
        <v>110.23</v>
      </c>
    </row>
    <row r="320" spans="1:27" ht="12.75" customHeight="1" collapsed="1" x14ac:dyDescent="0.2">
      <c r="A320" s="96" t="s">
        <v>1920</v>
      </c>
      <c r="B320" s="28" t="str">
        <f>"02"&amp;"."&amp;$B$776&amp;"."&amp;$B$777</f>
        <v>02.11.2023</v>
      </c>
      <c r="C320" s="88" t="s">
        <v>76</v>
      </c>
      <c r="D320" s="89">
        <f>ROUND(((D321+D322+D324+D323)/1000),5)</f>
        <v>3.42984</v>
      </c>
      <c r="E320" s="89">
        <f>ROUND(((E321+E322+E324+E323)/1000),5)</f>
        <v>3.3183199999999999</v>
      </c>
      <c r="F320" s="89">
        <f>ROUND(((F321+F322+F324+F323)/1000),5)</f>
        <v>3.1955800000000001</v>
      </c>
      <c r="G320" s="89">
        <f t="shared" ref="G320:AA320" si="183">ROUND(((G321+G322+G324+G323)/1000),5)</f>
        <v>3.1753999999999998</v>
      </c>
      <c r="H320" s="89">
        <f t="shared" si="183"/>
        <v>3.2708400000000002</v>
      </c>
      <c r="I320" s="89">
        <f t="shared" si="183"/>
        <v>3.5031500000000002</v>
      </c>
      <c r="J320" s="89">
        <f t="shared" si="183"/>
        <v>3.6522600000000001</v>
      </c>
      <c r="K320" s="89">
        <f t="shared" si="183"/>
        <v>3.9375800000000001</v>
      </c>
      <c r="L320" s="89">
        <f t="shared" si="183"/>
        <v>4.1418699999999999</v>
      </c>
      <c r="M320" s="89">
        <f t="shared" si="183"/>
        <v>4.2164700000000002</v>
      </c>
      <c r="N320" s="89">
        <f t="shared" si="183"/>
        <v>4.2279499999999999</v>
      </c>
      <c r="O320" s="89">
        <f t="shared" si="183"/>
        <v>4.2898300000000003</v>
      </c>
      <c r="P320" s="89">
        <f t="shared" si="183"/>
        <v>4.2633700000000001</v>
      </c>
      <c r="Q320" s="89">
        <f t="shared" si="183"/>
        <v>4.3086099999999998</v>
      </c>
      <c r="R320" s="89">
        <f t="shared" si="183"/>
        <v>4.2680400000000001</v>
      </c>
      <c r="S320" s="89">
        <f t="shared" si="183"/>
        <v>4.2905499999999996</v>
      </c>
      <c r="T320" s="89">
        <f t="shared" si="183"/>
        <v>4.28878</v>
      </c>
      <c r="U320" s="89">
        <f t="shared" si="183"/>
        <v>4.3281999999999998</v>
      </c>
      <c r="V320" s="89">
        <f t="shared" si="183"/>
        <v>4.3626100000000001</v>
      </c>
      <c r="W320" s="89">
        <f t="shared" si="183"/>
        <v>4.2932600000000001</v>
      </c>
      <c r="X320" s="89">
        <f t="shared" si="183"/>
        <v>4.20181</v>
      </c>
      <c r="Y320" s="89">
        <f t="shared" si="183"/>
        <v>4.2054900000000002</v>
      </c>
      <c r="Z320" s="89">
        <f t="shared" si="183"/>
        <v>3.7568800000000002</v>
      </c>
      <c r="AA320" s="89">
        <f t="shared" si="183"/>
        <v>3.6050399999999998</v>
      </c>
    </row>
    <row r="321" spans="1:27" ht="12.75" hidden="1" customHeight="1" outlineLevel="1" x14ac:dyDescent="0.2">
      <c r="A321" s="97" t="s">
        <v>1921</v>
      </c>
      <c r="B321" s="63" t="s">
        <v>242</v>
      </c>
      <c r="C321" s="43" t="s">
        <v>79</v>
      </c>
      <c r="D321" s="44">
        <v>1093.0899999999999</v>
      </c>
      <c r="E321" s="44">
        <v>981.57</v>
      </c>
      <c r="F321" s="44">
        <v>858.83</v>
      </c>
      <c r="G321" s="44">
        <v>838.65</v>
      </c>
      <c r="H321" s="44">
        <v>934.09</v>
      </c>
      <c r="I321" s="44">
        <v>1166.4000000000001</v>
      </c>
      <c r="J321" s="44">
        <v>1315.51</v>
      </c>
      <c r="K321" s="44">
        <v>1600.83</v>
      </c>
      <c r="L321" s="44">
        <v>1805.12</v>
      </c>
      <c r="M321" s="44">
        <v>1879.72</v>
      </c>
      <c r="N321" s="44">
        <v>1891.2</v>
      </c>
      <c r="O321" s="44">
        <v>1953.08</v>
      </c>
      <c r="P321" s="44">
        <v>1926.62</v>
      </c>
      <c r="Q321" s="44">
        <v>1971.86</v>
      </c>
      <c r="R321" s="44">
        <v>1931.29</v>
      </c>
      <c r="S321" s="44">
        <v>1953.8</v>
      </c>
      <c r="T321" s="44">
        <v>1952.03</v>
      </c>
      <c r="U321" s="44">
        <v>1991.45</v>
      </c>
      <c r="V321" s="44">
        <v>2025.86</v>
      </c>
      <c r="W321" s="44">
        <v>1956.51</v>
      </c>
      <c r="X321" s="44">
        <v>1865.06</v>
      </c>
      <c r="Y321" s="44">
        <v>1868.74</v>
      </c>
      <c r="Z321" s="44">
        <v>1420.13</v>
      </c>
      <c r="AA321" s="44">
        <v>1268.29</v>
      </c>
    </row>
    <row r="322" spans="1:27" ht="12.75" hidden="1" customHeight="1" outlineLevel="1" x14ac:dyDescent="0.2">
      <c r="A322" s="97" t="s">
        <v>1922</v>
      </c>
      <c r="B322" s="63" t="s">
        <v>90</v>
      </c>
      <c r="C322" s="43" t="s">
        <v>79</v>
      </c>
      <c r="D322" s="44">
        <f>$D$317</f>
        <v>2222.89</v>
      </c>
      <c r="E322" s="44">
        <f t="shared" ref="E322:AA322" si="184">$D$317</f>
        <v>2222.89</v>
      </c>
      <c r="F322" s="44">
        <f t="shared" si="184"/>
        <v>2222.89</v>
      </c>
      <c r="G322" s="44">
        <f t="shared" si="184"/>
        <v>2222.89</v>
      </c>
      <c r="H322" s="44">
        <f t="shared" si="184"/>
        <v>2222.89</v>
      </c>
      <c r="I322" s="44">
        <f t="shared" si="184"/>
        <v>2222.89</v>
      </c>
      <c r="J322" s="44">
        <f t="shared" si="184"/>
        <v>2222.89</v>
      </c>
      <c r="K322" s="44">
        <f t="shared" si="184"/>
        <v>2222.89</v>
      </c>
      <c r="L322" s="44">
        <f t="shared" si="184"/>
        <v>2222.89</v>
      </c>
      <c r="M322" s="44">
        <f t="shared" si="184"/>
        <v>2222.89</v>
      </c>
      <c r="N322" s="44">
        <f t="shared" si="184"/>
        <v>2222.89</v>
      </c>
      <c r="O322" s="44">
        <f t="shared" si="184"/>
        <v>2222.89</v>
      </c>
      <c r="P322" s="44">
        <f t="shared" si="184"/>
        <v>2222.89</v>
      </c>
      <c r="Q322" s="44">
        <f t="shared" si="184"/>
        <v>2222.89</v>
      </c>
      <c r="R322" s="44">
        <f t="shared" si="184"/>
        <v>2222.89</v>
      </c>
      <c r="S322" s="44">
        <f t="shared" si="184"/>
        <v>2222.89</v>
      </c>
      <c r="T322" s="44">
        <f t="shared" si="184"/>
        <v>2222.89</v>
      </c>
      <c r="U322" s="44">
        <f t="shared" si="184"/>
        <v>2222.89</v>
      </c>
      <c r="V322" s="44">
        <f t="shared" si="184"/>
        <v>2222.89</v>
      </c>
      <c r="W322" s="44">
        <f t="shared" si="184"/>
        <v>2222.89</v>
      </c>
      <c r="X322" s="44">
        <f t="shared" si="184"/>
        <v>2222.89</v>
      </c>
      <c r="Y322" s="44">
        <f t="shared" si="184"/>
        <v>2222.89</v>
      </c>
      <c r="Z322" s="44">
        <f t="shared" si="184"/>
        <v>2222.89</v>
      </c>
      <c r="AA322" s="44">
        <f t="shared" si="184"/>
        <v>2222.89</v>
      </c>
    </row>
    <row r="323" spans="1:27" ht="12.75" hidden="1" customHeight="1" outlineLevel="1" x14ac:dyDescent="0.2">
      <c r="A323" s="97" t="s">
        <v>1923</v>
      </c>
      <c r="B323" s="63" t="s">
        <v>83</v>
      </c>
      <c r="C323" s="43" t="s">
        <v>79</v>
      </c>
      <c r="D323" s="44">
        <v>3.63</v>
      </c>
      <c r="E323" s="44">
        <v>3.63</v>
      </c>
      <c r="F323" s="44">
        <v>3.63</v>
      </c>
      <c r="G323" s="44">
        <v>3.63</v>
      </c>
      <c r="H323" s="44">
        <v>3.63</v>
      </c>
      <c r="I323" s="44">
        <v>3.63</v>
      </c>
      <c r="J323" s="44">
        <v>3.63</v>
      </c>
      <c r="K323" s="44">
        <v>3.63</v>
      </c>
      <c r="L323" s="44">
        <v>3.63</v>
      </c>
      <c r="M323" s="44">
        <v>3.63</v>
      </c>
      <c r="N323" s="44">
        <v>3.63</v>
      </c>
      <c r="O323" s="44">
        <v>3.63</v>
      </c>
      <c r="P323" s="44">
        <v>3.63</v>
      </c>
      <c r="Q323" s="44">
        <v>3.63</v>
      </c>
      <c r="R323" s="44">
        <v>3.63</v>
      </c>
      <c r="S323" s="44">
        <v>3.63</v>
      </c>
      <c r="T323" s="44">
        <v>3.63</v>
      </c>
      <c r="U323" s="44">
        <v>3.63</v>
      </c>
      <c r="V323" s="44">
        <v>3.63</v>
      </c>
      <c r="W323" s="44">
        <v>3.63</v>
      </c>
      <c r="X323" s="44">
        <v>3.63</v>
      </c>
      <c r="Y323" s="44">
        <v>3.63</v>
      </c>
      <c r="Z323" s="44">
        <v>3.63</v>
      </c>
      <c r="AA323" s="44">
        <v>3.63</v>
      </c>
    </row>
    <row r="324" spans="1:27" ht="12.75" hidden="1" customHeight="1" outlineLevel="1" x14ac:dyDescent="0.2">
      <c r="A324" s="97" t="s">
        <v>1924</v>
      </c>
      <c r="B324" s="63" t="s">
        <v>81</v>
      </c>
      <c r="C324" s="43" t="s">
        <v>79</v>
      </c>
      <c r="D324" s="44">
        <f>$D$11</f>
        <v>110.23</v>
      </c>
      <c r="E324" s="44">
        <f t="shared" ref="E324:AA324" si="185">$D$11</f>
        <v>110.23</v>
      </c>
      <c r="F324" s="44">
        <f t="shared" si="185"/>
        <v>110.23</v>
      </c>
      <c r="G324" s="44">
        <f t="shared" si="185"/>
        <v>110.23</v>
      </c>
      <c r="H324" s="44">
        <f t="shared" si="185"/>
        <v>110.23</v>
      </c>
      <c r="I324" s="44">
        <f t="shared" si="185"/>
        <v>110.23</v>
      </c>
      <c r="J324" s="44">
        <f t="shared" si="185"/>
        <v>110.23</v>
      </c>
      <c r="K324" s="44">
        <f t="shared" si="185"/>
        <v>110.23</v>
      </c>
      <c r="L324" s="44">
        <f t="shared" si="185"/>
        <v>110.23</v>
      </c>
      <c r="M324" s="44">
        <f t="shared" si="185"/>
        <v>110.23</v>
      </c>
      <c r="N324" s="44">
        <f t="shared" si="185"/>
        <v>110.23</v>
      </c>
      <c r="O324" s="44">
        <f t="shared" si="185"/>
        <v>110.23</v>
      </c>
      <c r="P324" s="44">
        <f t="shared" si="185"/>
        <v>110.23</v>
      </c>
      <c r="Q324" s="44">
        <f t="shared" si="185"/>
        <v>110.23</v>
      </c>
      <c r="R324" s="44">
        <f t="shared" si="185"/>
        <v>110.23</v>
      </c>
      <c r="S324" s="44">
        <f t="shared" si="185"/>
        <v>110.23</v>
      </c>
      <c r="T324" s="44">
        <f t="shared" si="185"/>
        <v>110.23</v>
      </c>
      <c r="U324" s="44">
        <f t="shared" si="185"/>
        <v>110.23</v>
      </c>
      <c r="V324" s="44">
        <f t="shared" si="185"/>
        <v>110.23</v>
      </c>
      <c r="W324" s="44">
        <f t="shared" si="185"/>
        <v>110.23</v>
      </c>
      <c r="X324" s="44">
        <f t="shared" si="185"/>
        <v>110.23</v>
      </c>
      <c r="Y324" s="44">
        <f t="shared" si="185"/>
        <v>110.23</v>
      </c>
      <c r="Z324" s="44">
        <f t="shared" si="185"/>
        <v>110.23</v>
      </c>
      <c r="AA324" s="44">
        <f t="shared" si="185"/>
        <v>110.23</v>
      </c>
    </row>
    <row r="325" spans="1:27" ht="12.75" customHeight="1" collapsed="1" x14ac:dyDescent="0.2">
      <c r="A325" s="96" t="s">
        <v>1925</v>
      </c>
      <c r="B325" s="28" t="str">
        <f>"03"&amp;"."&amp;$B$776&amp;"."&amp;$B$777</f>
        <v>03.11.2023</v>
      </c>
      <c r="C325" s="88" t="s">
        <v>76</v>
      </c>
      <c r="D325" s="89">
        <f>ROUND(((D326+D327+D329+D328)/1000),5)</f>
        <v>3.45621</v>
      </c>
      <c r="E325" s="89">
        <f>ROUND(((E326+E327+E329+E328)/1000),5)</f>
        <v>3.3361499999999999</v>
      </c>
      <c r="F325" s="89">
        <f>ROUND(((F326+F327+F329+F328)/1000),5)</f>
        <v>3.22445</v>
      </c>
      <c r="G325" s="89">
        <f t="shared" ref="G325:AA325" si="186">ROUND(((G326+G327+G329+G328)/1000),5)</f>
        <v>3.19631</v>
      </c>
      <c r="H325" s="89">
        <f t="shared" si="186"/>
        <v>3.3275700000000001</v>
      </c>
      <c r="I325" s="89">
        <f t="shared" si="186"/>
        <v>3.4832700000000001</v>
      </c>
      <c r="J325" s="89">
        <f t="shared" si="186"/>
        <v>3.6537299999999999</v>
      </c>
      <c r="K325" s="89">
        <f t="shared" si="186"/>
        <v>3.89479</v>
      </c>
      <c r="L325" s="89">
        <f t="shared" si="186"/>
        <v>4.1516200000000003</v>
      </c>
      <c r="M325" s="89">
        <f t="shared" si="186"/>
        <v>4.2068399999999997</v>
      </c>
      <c r="N325" s="89">
        <f t="shared" si="186"/>
        <v>4.2184900000000001</v>
      </c>
      <c r="O325" s="89">
        <f t="shared" si="186"/>
        <v>4.2238499999999997</v>
      </c>
      <c r="P325" s="89">
        <f t="shared" si="186"/>
        <v>4.2308300000000001</v>
      </c>
      <c r="Q325" s="89">
        <f t="shared" si="186"/>
        <v>4.2277399999999998</v>
      </c>
      <c r="R325" s="89">
        <f t="shared" si="186"/>
        <v>4.2153900000000002</v>
      </c>
      <c r="S325" s="89">
        <f t="shared" si="186"/>
        <v>4.2088400000000004</v>
      </c>
      <c r="T325" s="89">
        <f t="shared" si="186"/>
        <v>4.1827500000000004</v>
      </c>
      <c r="U325" s="89">
        <f t="shared" si="186"/>
        <v>4.2792300000000001</v>
      </c>
      <c r="V325" s="89">
        <f t="shared" si="186"/>
        <v>4.3223099999999999</v>
      </c>
      <c r="W325" s="89">
        <f t="shared" si="186"/>
        <v>4.282</v>
      </c>
      <c r="X325" s="89">
        <f t="shared" si="186"/>
        <v>4.1886400000000004</v>
      </c>
      <c r="Y325" s="89">
        <f t="shared" si="186"/>
        <v>4.0735700000000001</v>
      </c>
      <c r="Z325" s="89">
        <f t="shared" si="186"/>
        <v>3.7888700000000002</v>
      </c>
      <c r="AA325" s="89">
        <f t="shared" si="186"/>
        <v>3.5845199999999999</v>
      </c>
    </row>
    <row r="326" spans="1:27" ht="12.75" hidden="1" customHeight="1" outlineLevel="1" x14ac:dyDescent="0.2">
      <c r="A326" s="97" t="s">
        <v>1926</v>
      </c>
      <c r="B326" s="63" t="s">
        <v>242</v>
      </c>
      <c r="C326" s="43" t="s">
        <v>79</v>
      </c>
      <c r="D326" s="44">
        <v>1119.46</v>
      </c>
      <c r="E326" s="44">
        <v>999.4</v>
      </c>
      <c r="F326" s="44">
        <v>887.7</v>
      </c>
      <c r="G326" s="44">
        <v>859.56</v>
      </c>
      <c r="H326" s="44">
        <v>990.82</v>
      </c>
      <c r="I326" s="44">
        <v>1146.52</v>
      </c>
      <c r="J326" s="44">
        <v>1316.98</v>
      </c>
      <c r="K326" s="44">
        <v>1558.04</v>
      </c>
      <c r="L326" s="44">
        <v>1814.87</v>
      </c>
      <c r="M326" s="44">
        <v>1870.09</v>
      </c>
      <c r="N326" s="44">
        <v>1881.74</v>
      </c>
      <c r="O326" s="44">
        <v>1887.1</v>
      </c>
      <c r="P326" s="44">
        <v>1894.08</v>
      </c>
      <c r="Q326" s="44">
        <v>1890.99</v>
      </c>
      <c r="R326" s="44">
        <v>1878.64</v>
      </c>
      <c r="S326" s="44">
        <v>1872.09</v>
      </c>
      <c r="T326" s="44">
        <v>1846</v>
      </c>
      <c r="U326" s="44">
        <v>1942.48</v>
      </c>
      <c r="V326" s="44">
        <v>1985.56</v>
      </c>
      <c r="W326" s="44">
        <v>1945.25</v>
      </c>
      <c r="X326" s="44">
        <v>1851.89</v>
      </c>
      <c r="Y326" s="44">
        <v>1736.82</v>
      </c>
      <c r="Z326" s="44">
        <v>1452.12</v>
      </c>
      <c r="AA326" s="44">
        <v>1247.77</v>
      </c>
    </row>
    <row r="327" spans="1:27" ht="12.75" hidden="1" customHeight="1" outlineLevel="1" x14ac:dyDescent="0.2">
      <c r="A327" s="97" t="s">
        <v>1927</v>
      </c>
      <c r="B327" s="63" t="s">
        <v>90</v>
      </c>
      <c r="C327" s="43" t="s">
        <v>79</v>
      </c>
      <c r="D327" s="44">
        <f>$D$317</f>
        <v>2222.89</v>
      </c>
      <c r="E327" s="44">
        <f t="shared" ref="E327:AA327" si="187">$D$317</f>
        <v>2222.89</v>
      </c>
      <c r="F327" s="44">
        <f t="shared" si="187"/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2">
      <c r="A328" s="97" t="s">
        <v>1928</v>
      </c>
      <c r="B328" s="63" t="s">
        <v>83</v>
      </c>
      <c r="C328" s="43" t="s">
        <v>79</v>
      </c>
      <c r="D328" s="44">
        <v>3.63</v>
      </c>
      <c r="E328" s="44">
        <v>3.63</v>
      </c>
      <c r="F328" s="44">
        <v>3.63</v>
      </c>
      <c r="G328" s="44">
        <v>3.63</v>
      </c>
      <c r="H328" s="44">
        <v>3.63</v>
      </c>
      <c r="I328" s="44">
        <v>3.63</v>
      </c>
      <c r="J328" s="44">
        <v>3.63</v>
      </c>
      <c r="K328" s="44">
        <v>3.63</v>
      </c>
      <c r="L328" s="44">
        <v>3.63</v>
      </c>
      <c r="M328" s="44">
        <v>3.63</v>
      </c>
      <c r="N328" s="44">
        <v>3.63</v>
      </c>
      <c r="O328" s="44">
        <v>3.63</v>
      </c>
      <c r="P328" s="44">
        <v>3.63</v>
      </c>
      <c r="Q328" s="44">
        <v>3.63</v>
      </c>
      <c r="R328" s="44">
        <v>3.63</v>
      </c>
      <c r="S328" s="44">
        <v>3.63</v>
      </c>
      <c r="T328" s="44">
        <v>3.63</v>
      </c>
      <c r="U328" s="44">
        <v>3.63</v>
      </c>
      <c r="V328" s="44">
        <v>3.63</v>
      </c>
      <c r="W328" s="44">
        <v>3.63</v>
      </c>
      <c r="X328" s="44">
        <v>3.63</v>
      </c>
      <c r="Y328" s="44">
        <v>3.63</v>
      </c>
      <c r="Z328" s="44">
        <v>3.63</v>
      </c>
      <c r="AA328" s="44">
        <v>3.63</v>
      </c>
    </row>
    <row r="329" spans="1:27" ht="12.75" hidden="1" customHeight="1" outlineLevel="1" x14ac:dyDescent="0.2">
      <c r="A329" s="97" t="s">
        <v>1929</v>
      </c>
      <c r="B329" s="63" t="s">
        <v>81</v>
      </c>
      <c r="C329" s="43" t="s">
        <v>79</v>
      </c>
      <c r="D329" s="44">
        <f>$D$11</f>
        <v>110.23</v>
      </c>
      <c r="E329" s="44">
        <f t="shared" ref="E329:AA329" si="188">$D$11</f>
        <v>110.23</v>
      </c>
      <c r="F329" s="44">
        <f t="shared" si="188"/>
        <v>110.23</v>
      </c>
      <c r="G329" s="44">
        <f t="shared" si="188"/>
        <v>110.23</v>
      </c>
      <c r="H329" s="44">
        <f t="shared" si="188"/>
        <v>110.23</v>
      </c>
      <c r="I329" s="44">
        <f t="shared" si="188"/>
        <v>110.23</v>
      </c>
      <c r="J329" s="44">
        <f t="shared" si="188"/>
        <v>110.23</v>
      </c>
      <c r="K329" s="44">
        <f t="shared" si="188"/>
        <v>110.23</v>
      </c>
      <c r="L329" s="44">
        <f t="shared" si="188"/>
        <v>110.23</v>
      </c>
      <c r="M329" s="44">
        <f t="shared" si="188"/>
        <v>110.23</v>
      </c>
      <c r="N329" s="44">
        <f t="shared" si="188"/>
        <v>110.23</v>
      </c>
      <c r="O329" s="44">
        <f t="shared" si="188"/>
        <v>110.23</v>
      </c>
      <c r="P329" s="44">
        <f t="shared" si="188"/>
        <v>110.23</v>
      </c>
      <c r="Q329" s="44">
        <f t="shared" si="188"/>
        <v>110.23</v>
      </c>
      <c r="R329" s="44">
        <f t="shared" si="188"/>
        <v>110.23</v>
      </c>
      <c r="S329" s="44">
        <f t="shared" si="188"/>
        <v>110.23</v>
      </c>
      <c r="T329" s="44">
        <f t="shared" si="188"/>
        <v>110.23</v>
      </c>
      <c r="U329" s="44">
        <f t="shared" si="188"/>
        <v>110.23</v>
      </c>
      <c r="V329" s="44">
        <f t="shared" si="188"/>
        <v>110.23</v>
      </c>
      <c r="W329" s="44">
        <f t="shared" si="188"/>
        <v>110.23</v>
      </c>
      <c r="X329" s="44">
        <f t="shared" si="188"/>
        <v>110.23</v>
      </c>
      <c r="Y329" s="44">
        <f t="shared" si="188"/>
        <v>110.23</v>
      </c>
      <c r="Z329" s="44">
        <f t="shared" si="188"/>
        <v>110.23</v>
      </c>
      <c r="AA329" s="44">
        <f t="shared" si="188"/>
        <v>110.23</v>
      </c>
    </row>
    <row r="330" spans="1:27" ht="12.75" customHeight="1" collapsed="1" x14ac:dyDescent="0.2">
      <c r="A330" s="96" t="s">
        <v>1930</v>
      </c>
      <c r="B330" s="28" t="str">
        <f>"04"&amp;"."&amp;$B$776&amp;"."&amp;$B$777</f>
        <v>04.11.2023</v>
      </c>
      <c r="C330" s="88" t="s">
        <v>76</v>
      </c>
      <c r="D330" s="89">
        <f>ROUND(((D331+D332+D334+D333)/1000),5)</f>
        <v>3.5463800000000001</v>
      </c>
      <c r="E330" s="89">
        <f>ROUND(((E331+E332+E334+E333)/1000),5)</f>
        <v>3.4684599999999999</v>
      </c>
      <c r="F330" s="89">
        <f>ROUND(((F331+F332+F334+F333)/1000),5)</f>
        <v>3.3884099999999999</v>
      </c>
      <c r="G330" s="89">
        <f t="shared" ref="G330:AA330" si="189">ROUND(((G331+G332+G334+G333)/1000),5)</f>
        <v>3.3338899999999998</v>
      </c>
      <c r="H330" s="89">
        <f t="shared" si="189"/>
        <v>3.3841000000000001</v>
      </c>
      <c r="I330" s="89">
        <f t="shared" si="189"/>
        <v>3.4806400000000002</v>
      </c>
      <c r="J330" s="89">
        <f t="shared" si="189"/>
        <v>3.4928499999999998</v>
      </c>
      <c r="K330" s="89">
        <f t="shared" si="189"/>
        <v>3.6017299999999999</v>
      </c>
      <c r="L330" s="89">
        <f t="shared" si="189"/>
        <v>3.92123</v>
      </c>
      <c r="M330" s="89">
        <f t="shared" si="189"/>
        <v>4.0165300000000004</v>
      </c>
      <c r="N330" s="89">
        <f t="shared" si="189"/>
        <v>4.0670500000000001</v>
      </c>
      <c r="O330" s="89">
        <f t="shared" si="189"/>
        <v>4.07484</v>
      </c>
      <c r="P330" s="89">
        <f t="shared" si="189"/>
        <v>4.06813</v>
      </c>
      <c r="Q330" s="89">
        <f t="shared" si="189"/>
        <v>4.0678599999999996</v>
      </c>
      <c r="R330" s="89">
        <f t="shared" si="189"/>
        <v>4.0451699999999997</v>
      </c>
      <c r="S330" s="89">
        <f t="shared" si="189"/>
        <v>4.1763500000000002</v>
      </c>
      <c r="T330" s="89">
        <f t="shared" si="189"/>
        <v>4.2491300000000001</v>
      </c>
      <c r="U330" s="89">
        <f t="shared" si="189"/>
        <v>4.39351</v>
      </c>
      <c r="V330" s="89">
        <f t="shared" si="189"/>
        <v>4.3946800000000001</v>
      </c>
      <c r="W330" s="89">
        <f t="shared" si="189"/>
        <v>4.2692399999999999</v>
      </c>
      <c r="X330" s="89">
        <f t="shared" si="189"/>
        <v>4.0366600000000004</v>
      </c>
      <c r="Y330" s="89">
        <f t="shared" si="189"/>
        <v>3.99099</v>
      </c>
      <c r="Z330" s="89">
        <f t="shared" si="189"/>
        <v>3.6404299999999998</v>
      </c>
      <c r="AA330" s="89">
        <f t="shared" si="189"/>
        <v>3.5612200000000001</v>
      </c>
    </row>
    <row r="331" spans="1:27" ht="12.75" hidden="1" customHeight="1" outlineLevel="1" x14ac:dyDescent="0.2">
      <c r="A331" s="97" t="s">
        <v>1931</v>
      </c>
      <c r="B331" s="63" t="s">
        <v>242</v>
      </c>
      <c r="C331" s="43" t="s">
        <v>79</v>
      </c>
      <c r="D331" s="44">
        <v>1209.6300000000001</v>
      </c>
      <c r="E331" s="44">
        <v>1131.71</v>
      </c>
      <c r="F331" s="44">
        <v>1051.6600000000001</v>
      </c>
      <c r="G331" s="44">
        <v>997.14</v>
      </c>
      <c r="H331" s="44">
        <v>1047.3499999999999</v>
      </c>
      <c r="I331" s="44">
        <v>1143.8900000000001</v>
      </c>
      <c r="J331" s="44">
        <v>1156.0999999999999</v>
      </c>
      <c r="K331" s="44">
        <v>1264.98</v>
      </c>
      <c r="L331" s="44">
        <v>1584.48</v>
      </c>
      <c r="M331" s="44">
        <v>1679.78</v>
      </c>
      <c r="N331" s="44">
        <v>1730.3</v>
      </c>
      <c r="O331" s="44">
        <v>1738.09</v>
      </c>
      <c r="P331" s="44">
        <v>1731.38</v>
      </c>
      <c r="Q331" s="44">
        <v>1731.11</v>
      </c>
      <c r="R331" s="44">
        <v>1708.42</v>
      </c>
      <c r="S331" s="44">
        <v>1839.6</v>
      </c>
      <c r="T331" s="44">
        <v>1912.38</v>
      </c>
      <c r="U331" s="44">
        <v>2056.7600000000002</v>
      </c>
      <c r="V331" s="44">
        <v>2057.9299999999998</v>
      </c>
      <c r="W331" s="44">
        <v>1932.49</v>
      </c>
      <c r="X331" s="44">
        <v>1699.91</v>
      </c>
      <c r="Y331" s="44">
        <v>1654.24</v>
      </c>
      <c r="Z331" s="44">
        <v>1303.68</v>
      </c>
      <c r="AA331" s="44">
        <v>1224.47</v>
      </c>
    </row>
    <row r="332" spans="1:27" ht="12.75" hidden="1" customHeight="1" outlineLevel="1" x14ac:dyDescent="0.2">
      <c r="A332" s="97" t="s">
        <v>1932</v>
      </c>
      <c r="B332" s="63" t="s">
        <v>90</v>
      </c>
      <c r="C332" s="43" t="s">
        <v>79</v>
      </c>
      <c r="D332" s="44">
        <f>$D$317</f>
        <v>2222.89</v>
      </c>
      <c r="E332" s="44">
        <f t="shared" ref="E332:AA332" si="190">$D$317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2">
      <c r="A333" s="97" t="s">
        <v>1933</v>
      </c>
      <c r="B333" s="63" t="s">
        <v>83</v>
      </c>
      <c r="C333" s="43" t="s">
        <v>79</v>
      </c>
      <c r="D333" s="44">
        <v>3.63</v>
      </c>
      <c r="E333" s="44">
        <v>3.63</v>
      </c>
      <c r="F333" s="44">
        <v>3.63</v>
      </c>
      <c r="G333" s="44">
        <v>3.63</v>
      </c>
      <c r="H333" s="44">
        <v>3.63</v>
      </c>
      <c r="I333" s="44">
        <v>3.63</v>
      </c>
      <c r="J333" s="44">
        <v>3.63</v>
      </c>
      <c r="K333" s="44">
        <v>3.63</v>
      </c>
      <c r="L333" s="44">
        <v>3.63</v>
      </c>
      <c r="M333" s="44">
        <v>3.63</v>
      </c>
      <c r="N333" s="44">
        <v>3.63</v>
      </c>
      <c r="O333" s="44">
        <v>3.63</v>
      </c>
      <c r="P333" s="44">
        <v>3.63</v>
      </c>
      <c r="Q333" s="44">
        <v>3.63</v>
      </c>
      <c r="R333" s="44">
        <v>3.63</v>
      </c>
      <c r="S333" s="44">
        <v>3.63</v>
      </c>
      <c r="T333" s="44">
        <v>3.63</v>
      </c>
      <c r="U333" s="44">
        <v>3.63</v>
      </c>
      <c r="V333" s="44">
        <v>3.63</v>
      </c>
      <c r="W333" s="44">
        <v>3.63</v>
      </c>
      <c r="X333" s="44">
        <v>3.63</v>
      </c>
      <c r="Y333" s="44">
        <v>3.63</v>
      </c>
      <c r="Z333" s="44">
        <v>3.63</v>
      </c>
      <c r="AA333" s="44">
        <v>3.63</v>
      </c>
    </row>
    <row r="334" spans="1:27" ht="12.75" hidden="1" customHeight="1" outlineLevel="1" x14ac:dyDescent="0.2">
      <c r="A334" s="97" t="s">
        <v>1934</v>
      </c>
      <c r="B334" s="63" t="s">
        <v>81</v>
      </c>
      <c r="C334" s="43" t="s">
        <v>79</v>
      </c>
      <c r="D334" s="44">
        <f>$D$11</f>
        <v>110.23</v>
      </c>
      <c r="E334" s="44">
        <f t="shared" ref="E334:AA334" si="191">$D$11</f>
        <v>110.23</v>
      </c>
      <c r="F334" s="44">
        <f t="shared" si="191"/>
        <v>110.23</v>
      </c>
      <c r="G334" s="44">
        <f t="shared" si="191"/>
        <v>110.23</v>
      </c>
      <c r="H334" s="44">
        <f t="shared" si="191"/>
        <v>110.23</v>
      </c>
      <c r="I334" s="44">
        <f t="shared" si="191"/>
        <v>110.23</v>
      </c>
      <c r="J334" s="44">
        <f t="shared" si="191"/>
        <v>110.23</v>
      </c>
      <c r="K334" s="44">
        <f t="shared" si="191"/>
        <v>110.23</v>
      </c>
      <c r="L334" s="44">
        <f t="shared" si="191"/>
        <v>110.23</v>
      </c>
      <c r="M334" s="44">
        <f t="shared" si="191"/>
        <v>110.23</v>
      </c>
      <c r="N334" s="44">
        <f t="shared" si="191"/>
        <v>110.23</v>
      </c>
      <c r="O334" s="44">
        <f t="shared" si="191"/>
        <v>110.23</v>
      </c>
      <c r="P334" s="44">
        <f t="shared" si="191"/>
        <v>110.23</v>
      </c>
      <c r="Q334" s="44">
        <f t="shared" si="191"/>
        <v>110.23</v>
      </c>
      <c r="R334" s="44">
        <f t="shared" si="191"/>
        <v>110.23</v>
      </c>
      <c r="S334" s="44">
        <f t="shared" si="191"/>
        <v>110.23</v>
      </c>
      <c r="T334" s="44">
        <f t="shared" si="191"/>
        <v>110.23</v>
      </c>
      <c r="U334" s="44">
        <f t="shared" si="191"/>
        <v>110.23</v>
      </c>
      <c r="V334" s="44">
        <f t="shared" si="191"/>
        <v>110.23</v>
      </c>
      <c r="W334" s="44">
        <f t="shared" si="191"/>
        <v>110.23</v>
      </c>
      <c r="X334" s="44">
        <f t="shared" si="191"/>
        <v>110.23</v>
      </c>
      <c r="Y334" s="44">
        <f t="shared" si="191"/>
        <v>110.23</v>
      </c>
      <c r="Z334" s="44">
        <f t="shared" si="191"/>
        <v>110.23</v>
      </c>
      <c r="AA334" s="44">
        <f t="shared" si="191"/>
        <v>110.23</v>
      </c>
    </row>
    <row r="335" spans="1:27" ht="12.75" customHeight="1" collapsed="1" x14ac:dyDescent="0.2">
      <c r="A335" s="96" t="s">
        <v>1935</v>
      </c>
      <c r="B335" s="28" t="str">
        <f>"05"&amp;"."&amp;$B$776&amp;"."&amp;$B$777</f>
        <v>05.11.2023</v>
      </c>
      <c r="C335" s="88" t="s">
        <v>76</v>
      </c>
      <c r="D335" s="89">
        <f>ROUND(((D336+D337+D339+D338)/1000),5)</f>
        <v>3.5413399999999999</v>
      </c>
      <c r="E335" s="89">
        <f>ROUND(((E336+E337+E339+E338)/1000),5)</f>
        <v>3.4320300000000001</v>
      </c>
      <c r="F335" s="89">
        <f>ROUND(((F336+F337+F339+F338)/1000),5)</f>
        <v>3.3491399999999998</v>
      </c>
      <c r="G335" s="89">
        <f t="shared" ref="G335:AA335" si="192">ROUND(((G336+G337+G339+G338)/1000),5)</f>
        <v>3.3307099999999998</v>
      </c>
      <c r="H335" s="89">
        <f t="shared" si="192"/>
        <v>3.3342200000000002</v>
      </c>
      <c r="I335" s="89">
        <f t="shared" si="192"/>
        <v>3.45173</v>
      </c>
      <c r="J335" s="89">
        <f t="shared" si="192"/>
        <v>3.43466</v>
      </c>
      <c r="K335" s="89">
        <f t="shared" si="192"/>
        <v>3.5345200000000001</v>
      </c>
      <c r="L335" s="89">
        <f t="shared" si="192"/>
        <v>3.7820499999999999</v>
      </c>
      <c r="M335" s="89">
        <f t="shared" si="192"/>
        <v>3.9583900000000001</v>
      </c>
      <c r="N335" s="89">
        <f t="shared" si="192"/>
        <v>4.0020600000000002</v>
      </c>
      <c r="O335" s="89">
        <f t="shared" si="192"/>
        <v>4.0123800000000003</v>
      </c>
      <c r="P335" s="89">
        <f t="shared" si="192"/>
        <v>4.0131899999999998</v>
      </c>
      <c r="Q335" s="89">
        <f t="shared" si="192"/>
        <v>4.01417</v>
      </c>
      <c r="R335" s="89">
        <f t="shared" si="192"/>
        <v>4.0005499999999996</v>
      </c>
      <c r="S335" s="89">
        <f t="shared" si="192"/>
        <v>3.9804900000000001</v>
      </c>
      <c r="T335" s="89">
        <f t="shared" si="192"/>
        <v>4.0096299999999996</v>
      </c>
      <c r="U335" s="89">
        <f t="shared" si="192"/>
        <v>4.2199799999999996</v>
      </c>
      <c r="V335" s="89">
        <f t="shared" si="192"/>
        <v>4.3255999999999997</v>
      </c>
      <c r="W335" s="89">
        <f t="shared" si="192"/>
        <v>4.2231399999999999</v>
      </c>
      <c r="X335" s="89">
        <f t="shared" si="192"/>
        <v>4.0441200000000004</v>
      </c>
      <c r="Y335" s="89">
        <f t="shared" si="192"/>
        <v>4.0007299999999999</v>
      </c>
      <c r="Z335" s="89">
        <f t="shared" si="192"/>
        <v>3.76234</v>
      </c>
      <c r="AA335" s="89">
        <f t="shared" si="192"/>
        <v>3.5492900000000001</v>
      </c>
    </row>
    <row r="336" spans="1:27" ht="12.75" hidden="1" customHeight="1" outlineLevel="1" x14ac:dyDescent="0.2">
      <c r="A336" s="97" t="s">
        <v>1936</v>
      </c>
      <c r="B336" s="63" t="s">
        <v>242</v>
      </c>
      <c r="C336" s="43" t="s">
        <v>79</v>
      </c>
      <c r="D336" s="44">
        <v>1204.5899999999999</v>
      </c>
      <c r="E336" s="44">
        <v>1095.28</v>
      </c>
      <c r="F336" s="44">
        <v>1012.39</v>
      </c>
      <c r="G336" s="44">
        <v>993.96</v>
      </c>
      <c r="H336" s="44">
        <v>997.47</v>
      </c>
      <c r="I336" s="44">
        <v>1114.98</v>
      </c>
      <c r="J336" s="44">
        <v>1097.9100000000001</v>
      </c>
      <c r="K336" s="44">
        <v>1197.77</v>
      </c>
      <c r="L336" s="44">
        <v>1445.3</v>
      </c>
      <c r="M336" s="44">
        <v>1621.64</v>
      </c>
      <c r="N336" s="44">
        <v>1665.31</v>
      </c>
      <c r="O336" s="44">
        <v>1675.63</v>
      </c>
      <c r="P336" s="44">
        <v>1676.44</v>
      </c>
      <c r="Q336" s="44">
        <v>1677.42</v>
      </c>
      <c r="R336" s="44">
        <v>1663.8</v>
      </c>
      <c r="S336" s="44">
        <v>1643.74</v>
      </c>
      <c r="T336" s="44">
        <v>1672.88</v>
      </c>
      <c r="U336" s="44">
        <v>1883.23</v>
      </c>
      <c r="V336" s="44">
        <v>1988.85</v>
      </c>
      <c r="W336" s="44">
        <v>1886.39</v>
      </c>
      <c r="X336" s="44">
        <v>1707.37</v>
      </c>
      <c r="Y336" s="44">
        <v>1663.98</v>
      </c>
      <c r="Z336" s="44">
        <v>1425.59</v>
      </c>
      <c r="AA336" s="44">
        <v>1212.54</v>
      </c>
    </row>
    <row r="337" spans="1:27" ht="12.75" hidden="1" customHeight="1" outlineLevel="1" x14ac:dyDescent="0.2">
      <c r="A337" s="97" t="s">
        <v>1937</v>
      </c>
      <c r="B337" s="63" t="s">
        <v>90</v>
      </c>
      <c r="C337" s="43" t="s">
        <v>79</v>
      </c>
      <c r="D337" s="44">
        <f>$D$317</f>
        <v>2222.89</v>
      </c>
      <c r="E337" s="44">
        <f t="shared" ref="E337:AA337" si="193">$D$317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2">
      <c r="A338" s="97" t="s">
        <v>1938</v>
      </c>
      <c r="B338" s="63" t="s">
        <v>83</v>
      </c>
      <c r="C338" s="43" t="s">
        <v>79</v>
      </c>
      <c r="D338" s="44">
        <v>3.63</v>
      </c>
      <c r="E338" s="44">
        <v>3.63</v>
      </c>
      <c r="F338" s="44">
        <v>3.63</v>
      </c>
      <c r="G338" s="44">
        <v>3.63</v>
      </c>
      <c r="H338" s="44">
        <v>3.63</v>
      </c>
      <c r="I338" s="44">
        <v>3.63</v>
      </c>
      <c r="J338" s="44">
        <v>3.63</v>
      </c>
      <c r="K338" s="44">
        <v>3.63</v>
      </c>
      <c r="L338" s="44">
        <v>3.63</v>
      </c>
      <c r="M338" s="44">
        <v>3.63</v>
      </c>
      <c r="N338" s="44">
        <v>3.63</v>
      </c>
      <c r="O338" s="44">
        <v>3.63</v>
      </c>
      <c r="P338" s="44">
        <v>3.63</v>
      </c>
      <c r="Q338" s="44">
        <v>3.63</v>
      </c>
      <c r="R338" s="44">
        <v>3.63</v>
      </c>
      <c r="S338" s="44">
        <v>3.63</v>
      </c>
      <c r="T338" s="44">
        <v>3.63</v>
      </c>
      <c r="U338" s="44">
        <v>3.63</v>
      </c>
      <c r="V338" s="44">
        <v>3.63</v>
      </c>
      <c r="W338" s="44">
        <v>3.63</v>
      </c>
      <c r="X338" s="44">
        <v>3.63</v>
      </c>
      <c r="Y338" s="44">
        <v>3.63</v>
      </c>
      <c r="Z338" s="44">
        <v>3.63</v>
      </c>
      <c r="AA338" s="44">
        <v>3.63</v>
      </c>
    </row>
    <row r="339" spans="1:27" ht="12.75" hidden="1" customHeight="1" outlineLevel="1" x14ac:dyDescent="0.2">
      <c r="A339" s="97" t="s">
        <v>1939</v>
      </c>
      <c r="B339" s="63" t="s">
        <v>81</v>
      </c>
      <c r="C339" s="43" t="s">
        <v>79</v>
      </c>
      <c r="D339" s="44">
        <f>$D$11</f>
        <v>110.23</v>
      </c>
      <c r="E339" s="44">
        <f t="shared" ref="E339:AA339" si="194">$D$11</f>
        <v>110.23</v>
      </c>
      <c r="F339" s="44">
        <f t="shared" si="194"/>
        <v>110.23</v>
      </c>
      <c r="G339" s="44">
        <f t="shared" si="194"/>
        <v>110.23</v>
      </c>
      <c r="H339" s="44">
        <f t="shared" si="194"/>
        <v>110.23</v>
      </c>
      <c r="I339" s="44">
        <f t="shared" si="194"/>
        <v>110.23</v>
      </c>
      <c r="J339" s="44">
        <f t="shared" si="194"/>
        <v>110.23</v>
      </c>
      <c r="K339" s="44">
        <f t="shared" si="194"/>
        <v>110.23</v>
      </c>
      <c r="L339" s="44">
        <f t="shared" si="194"/>
        <v>110.23</v>
      </c>
      <c r="M339" s="44">
        <f t="shared" si="194"/>
        <v>110.23</v>
      </c>
      <c r="N339" s="44">
        <f t="shared" si="194"/>
        <v>110.23</v>
      </c>
      <c r="O339" s="44">
        <f t="shared" si="194"/>
        <v>110.23</v>
      </c>
      <c r="P339" s="44">
        <f t="shared" si="194"/>
        <v>110.23</v>
      </c>
      <c r="Q339" s="44">
        <f t="shared" si="194"/>
        <v>110.23</v>
      </c>
      <c r="R339" s="44">
        <f t="shared" si="194"/>
        <v>110.23</v>
      </c>
      <c r="S339" s="44">
        <f t="shared" si="194"/>
        <v>110.23</v>
      </c>
      <c r="T339" s="44">
        <f t="shared" si="194"/>
        <v>110.23</v>
      </c>
      <c r="U339" s="44">
        <f t="shared" si="194"/>
        <v>110.23</v>
      </c>
      <c r="V339" s="44">
        <f t="shared" si="194"/>
        <v>110.23</v>
      </c>
      <c r="W339" s="44">
        <f t="shared" si="194"/>
        <v>110.23</v>
      </c>
      <c r="X339" s="44">
        <f t="shared" si="194"/>
        <v>110.23</v>
      </c>
      <c r="Y339" s="44">
        <f t="shared" si="194"/>
        <v>110.23</v>
      </c>
      <c r="Z339" s="44">
        <f t="shared" si="194"/>
        <v>110.23</v>
      </c>
      <c r="AA339" s="44">
        <f t="shared" si="194"/>
        <v>110.23</v>
      </c>
    </row>
    <row r="340" spans="1:27" ht="12.75" customHeight="1" collapsed="1" x14ac:dyDescent="0.2">
      <c r="A340" s="96" t="s">
        <v>1940</v>
      </c>
      <c r="B340" s="28" t="str">
        <f>"06"&amp;"."&amp;$B$776&amp;"."&amp;$B$777</f>
        <v>06.11.2023</v>
      </c>
      <c r="C340" s="88" t="s">
        <v>76</v>
      </c>
      <c r="D340" s="89">
        <f>ROUND(((D341+D342+D344+D343)/1000),5)</f>
        <v>3.5434800000000002</v>
      </c>
      <c r="E340" s="89">
        <f>ROUND(((E341+E342+E344+E343)/1000),5)</f>
        <v>3.4671599999999998</v>
      </c>
      <c r="F340" s="89">
        <f>ROUND(((F341+F342+F344+F343)/1000),5)</f>
        <v>3.3856099999999998</v>
      </c>
      <c r="G340" s="89">
        <f t="shared" ref="G340:AA340" si="195">ROUND(((G341+G342+G344+G343)/1000),5)</f>
        <v>3.3431500000000001</v>
      </c>
      <c r="H340" s="89">
        <f t="shared" si="195"/>
        <v>3.38069</v>
      </c>
      <c r="I340" s="89">
        <f t="shared" si="195"/>
        <v>3.47418</v>
      </c>
      <c r="J340" s="89">
        <f t="shared" si="195"/>
        <v>3.5058199999999999</v>
      </c>
      <c r="K340" s="89">
        <f t="shared" si="195"/>
        <v>3.61972</v>
      </c>
      <c r="L340" s="89">
        <f t="shared" si="195"/>
        <v>3.8510599999999999</v>
      </c>
      <c r="M340" s="89">
        <f t="shared" si="195"/>
        <v>4.0444300000000002</v>
      </c>
      <c r="N340" s="89">
        <f t="shared" si="195"/>
        <v>4.15991</v>
      </c>
      <c r="O340" s="89">
        <f t="shared" si="195"/>
        <v>4.1790500000000002</v>
      </c>
      <c r="P340" s="89">
        <f t="shared" si="195"/>
        <v>4.1586800000000004</v>
      </c>
      <c r="Q340" s="89">
        <f t="shared" si="195"/>
        <v>4.1664700000000003</v>
      </c>
      <c r="R340" s="89">
        <f t="shared" si="195"/>
        <v>4.13401</v>
      </c>
      <c r="S340" s="89">
        <f t="shared" si="195"/>
        <v>4.1149199999999997</v>
      </c>
      <c r="T340" s="89">
        <f t="shared" si="195"/>
        <v>4.1853300000000004</v>
      </c>
      <c r="U340" s="89">
        <f t="shared" si="195"/>
        <v>4.2430300000000001</v>
      </c>
      <c r="V340" s="89">
        <f t="shared" si="195"/>
        <v>4.2386200000000001</v>
      </c>
      <c r="W340" s="89">
        <f t="shared" si="195"/>
        <v>4.2108100000000004</v>
      </c>
      <c r="X340" s="89">
        <f t="shared" si="195"/>
        <v>4.1772</v>
      </c>
      <c r="Y340" s="89">
        <f t="shared" si="195"/>
        <v>4.0470499999999996</v>
      </c>
      <c r="Z340" s="89">
        <f t="shared" si="195"/>
        <v>3.7243599999999999</v>
      </c>
      <c r="AA340" s="89">
        <f t="shared" si="195"/>
        <v>3.5865900000000002</v>
      </c>
    </row>
    <row r="341" spans="1:27" ht="12.75" hidden="1" customHeight="1" outlineLevel="1" x14ac:dyDescent="0.2">
      <c r="A341" s="97" t="s">
        <v>1941</v>
      </c>
      <c r="B341" s="63" t="s">
        <v>242</v>
      </c>
      <c r="C341" s="43" t="s">
        <v>79</v>
      </c>
      <c r="D341" s="44">
        <v>1206.73</v>
      </c>
      <c r="E341" s="44">
        <v>1130.4100000000001</v>
      </c>
      <c r="F341" s="44">
        <v>1048.8599999999999</v>
      </c>
      <c r="G341" s="44">
        <v>1006.4</v>
      </c>
      <c r="H341" s="44">
        <v>1043.94</v>
      </c>
      <c r="I341" s="44">
        <v>1137.43</v>
      </c>
      <c r="J341" s="44">
        <v>1169.07</v>
      </c>
      <c r="K341" s="44">
        <v>1282.97</v>
      </c>
      <c r="L341" s="44">
        <v>1514.31</v>
      </c>
      <c r="M341" s="44">
        <v>1707.68</v>
      </c>
      <c r="N341" s="44">
        <v>1823.16</v>
      </c>
      <c r="O341" s="44">
        <v>1842.3</v>
      </c>
      <c r="P341" s="44">
        <v>1821.93</v>
      </c>
      <c r="Q341" s="44">
        <v>1829.72</v>
      </c>
      <c r="R341" s="44">
        <v>1797.26</v>
      </c>
      <c r="S341" s="44">
        <v>1778.17</v>
      </c>
      <c r="T341" s="44">
        <v>1848.58</v>
      </c>
      <c r="U341" s="44">
        <v>1906.28</v>
      </c>
      <c r="V341" s="44">
        <v>1901.87</v>
      </c>
      <c r="W341" s="44">
        <v>1874.06</v>
      </c>
      <c r="X341" s="44">
        <v>1840.45</v>
      </c>
      <c r="Y341" s="44">
        <v>1710.3</v>
      </c>
      <c r="Z341" s="44">
        <v>1387.61</v>
      </c>
      <c r="AA341" s="44">
        <v>1249.8399999999999</v>
      </c>
    </row>
    <row r="342" spans="1:27" ht="12.75" hidden="1" customHeight="1" outlineLevel="1" x14ac:dyDescent="0.2">
      <c r="A342" s="97" t="s">
        <v>1942</v>
      </c>
      <c r="B342" s="63" t="s">
        <v>90</v>
      </c>
      <c r="C342" s="43" t="s">
        <v>79</v>
      </c>
      <c r="D342" s="44">
        <f>$D$317</f>
        <v>2222.89</v>
      </c>
      <c r="E342" s="44">
        <f t="shared" ref="E342:AA342" si="196">$D$317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2">
      <c r="A343" s="97" t="s">
        <v>1943</v>
      </c>
      <c r="B343" s="63" t="s">
        <v>83</v>
      </c>
      <c r="C343" s="43" t="s">
        <v>79</v>
      </c>
      <c r="D343" s="44">
        <v>3.63</v>
      </c>
      <c r="E343" s="44">
        <v>3.63</v>
      </c>
      <c r="F343" s="44">
        <v>3.63</v>
      </c>
      <c r="G343" s="44">
        <v>3.63</v>
      </c>
      <c r="H343" s="44">
        <v>3.63</v>
      </c>
      <c r="I343" s="44">
        <v>3.63</v>
      </c>
      <c r="J343" s="44">
        <v>3.63</v>
      </c>
      <c r="K343" s="44">
        <v>3.63</v>
      </c>
      <c r="L343" s="44">
        <v>3.63</v>
      </c>
      <c r="M343" s="44">
        <v>3.63</v>
      </c>
      <c r="N343" s="44">
        <v>3.63</v>
      </c>
      <c r="O343" s="44">
        <v>3.63</v>
      </c>
      <c r="P343" s="44">
        <v>3.63</v>
      </c>
      <c r="Q343" s="44">
        <v>3.63</v>
      </c>
      <c r="R343" s="44">
        <v>3.63</v>
      </c>
      <c r="S343" s="44">
        <v>3.63</v>
      </c>
      <c r="T343" s="44">
        <v>3.63</v>
      </c>
      <c r="U343" s="44">
        <v>3.63</v>
      </c>
      <c r="V343" s="44">
        <v>3.63</v>
      </c>
      <c r="W343" s="44">
        <v>3.63</v>
      </c>
      <c r="X343" s="44">
        <v>3.63</v>
      </c>
      <c r="Y343" s="44">
        <v>3.63</v>
      </c>
      <c r="Z343" s="44">
        <v>3.63</v>
      </c>
      <c r="AA343" s="44">
        <v>3.63</v>
      </c>
    </row>
    <row r="344" spans="1:27" ht="12.75" hidden="1" customHeight="1" outlineLevel="1" x14ac:dyDescent="0.2">
      <c r="A344" s="97" t="s">
        <v>1944</v>
      </c>
      <c r="B344" s="63" t="s">
        <v>81</v>
      </c>
      <c r="C344" s="43" t="s">
        <v>79</v>
      </c>
      <c r="D344" s="44">
        <f>$D$11</f>
        <v>110.23</v>
      </c>
      <c r="E344" s="44">
        <f t="shared" ref="E344:AA344" si="197">$D$11</f>
        <v>110.23</v>
      </c>
      <c r="F344" s="44">
        <f t="shared" si="197"/>
        <v>110.23</v>
      </c>
      <c r="G344" s="44">
        <f t="shared" si="197"/>
        <v>110.23</v>
      </c>
      <c r="H344" s="44">
        <f t="shared" si="197"/>
        <v>110.23</v>
      </c>
      <c r="I344" s="44">
        <f t="shared" si="197"/>
        <v>110.23</v>
      </c>
      <c r="J344" s="44">
        <f t="shared" si="197"/>
        <v>110.23</v>
      </c>
      <c r="K344" s="44">
        <f t="shared" si="197"/>
        <v>110.23</v>
      </c>
      <c r="L344" s="44">
        <f t="shared" si="197"/>
        <v>110.23</v>
      </c>
      <c r="M344" s="44">
        <f t="shared" si="197"/>
        <v>110.23</v>
      </c>
      <c r="N344" s="44">
        <f t="shared" si="197"/>
        <v>110.23</v>
      </c>
      <c r="O344" s="44">
        <f t="shared" si="197"/>
        <v>110.23</v>
      </c>
      <c r="P344" s="44">
        <f t="shared" si="197"/>
        <v>110.23</v>
      </c>
      <c r="Q344" s="44">
        <f t="shared" si="197"/>
        <v>110.23</v>
      </c>
      <c r="R344" s="44">
        <f t="shared" si="197"/>
        <v>110.23</v>
      </c>
      <c r="S344" s="44">
        <f t="shared" si="197"/>
        <v>110.23</v>
      </c>
      <c r="T344" s="44">
        <f t="shared" si="197"/>
        <v>110.23</v>
      </c>
      <c r="U344" s="44">
        <f t="shared" si="197"/>
        <v>110.23</v>
      </c>
      <c r="V344" s="44">
        <f t="shared" si="197"/>
        <v>110.23</v>
      </c>
      <c r="W344" s="44">
        <f t="shared" si="197"/>
        <v>110.23</v>
      </c>
      <c r="X344" s="44">
        <f t="shared" si="197"/>
        <v>110.23</v>
      </c>
      <c r="Y344" s="44">
        <f t="shared" si="197"/>
        <v>110.23</v>
      </c>
      <c r="Z344" s="44">
        <f t="shared" si="197"/>
        <v>110.23</v>
      </c>
      <c r="AA344" s="44">
        <f t="shared" si="197"/>
        <v>110.23</v>
      </c>
    </row>
    <row r="345" spans="1:27" ht="12.75" customHeight="1" collapsed="1" x14ac:dyDescent="0.2">
      <c r="A345" s="96" t="s">
        <v>1945</v>
      </c>
      <c r="B345" s="28" t="str">
        <f>"07"&amp;"."&amp;$B$776&amp;"."&amp;$B$777</f>
        <v>07.11.2023</v>
      </c>
      <c r="C345" s="88" t="s">
        <v>76</v>
      </c>
      <c r="D345" s="89">
        <f>ROUND(((D346+D347+D349+D348)/1000),5)</f>
        <v>3.4938699999999998</v>
      </c>
      <c r="E345" s="89">
        <f>ROUND(((E346+E347+E349+E348)/1000),5)</f>
        <v>3.33968</v>
      </c>
      <c r="F345" s="89">
        <f>ROUND(((F346+F347+F349+F348)/1000),5)</f>
        <v>3.23461</v>
      </c>
      <c r="G345" s="89">
        <f t="shared" ref="G345:AA345" si="198">ROUND(((G346+G347+G349+G348)/1000),5)</f>
        <v>3.1921300000000001</v>
      </c>
      <c r="H345" s="89">
        <f t="shared" si="198"/>
        <v>3.27312</v>
      </c>
      <c r="I345" s="89">
        <f t="shared" si="198"/>
        <v>3.4986899999999999</v>
      </c>
      <c r="J345" s="89">
        <f t="shared" si="198"/>
        <v>3.5628600000000001</v>
      </c>
      <c r="K345" s="89">
        <f t="shared" si="198"/>
        <v>3.8047800000000001</v>
      </c>
      <c r="L345" s="89">
        <f t="shared" si="198"/>
        <v>4.0488299999999997</v>
      </c>
      <c r="M345" s="89">
        <f t="shared" si="198"/>
        <v>4.1914499999999997</v>
      </c>
      <c r="N345" s="89">
        <f t="shared" si="198"/>
        <v>4.20235</v>
      </c>
      <c r="O345" s="89">
        <f t="shared" si="198"/>
        <v>4.2044600000000001</v>
      </c>
      <c r="P345" s="89">
        <f t="shared" si="198"/>
        <v>4.1644300000000003</v>
      </c>
      <c r="Q345" s="89">
        <f t="shared" si="198"/>
        <v>4.1822600000000003</v>
      </c>
      <c r="R345" s="89">
        <f t="shared" si="198"/>
        <v>4.18851</v>
      </c>
      <c r="S345" s="89">
        <f t="shared" si="198"/>
        <v>4.21068</v>
      </c>
      <c r="T345" s="89">
        <f t="shared" si="198"/>
        <v>4.2061099999999998</v>
      </c>
      <c r="U345" s="89">
        <f t="shared" si="198"/>
        <v>4.1878900000000003</v>
      </c>
      <c r="V345" s="89">
        <f t="shared" si="198"/>
        <v>4.2473900000000002</v>
      </c>
      <c r="W345" s="89">
        <f t="shared" si="198"/>
        <v>4.15266</v>
      </c>
      <c r="X345" s="89">
        <f t="shared" si="198"/>
        <v>4.0224399999999996</v>
      </c>
      <c r="Y345" s="89">
        <f t="shared" si="198"/>
        <v>3.9614600000000002</v>
      </c>
      <c r="Z345" s="89">
        <f t="shared" si="198"/>
        <v>3.63673</v>
      </c>
      <c r="AA345" s="89">
        <f t="shared" si="198"/>
        <v>3.5209199999999998</v>
      </c>
    </row>
    <row r="346" spans="1:27" ht="12.75" hidden="1" customHeight="1" outlineLevel="1" x14ac:dyDescent="0.2">
      <c r="A346" s="97" t="s">
        <v>1946</v>
      </c>
      <c r="B346" s="63" t="s">
        <v>242</v>
      </c>
      <c r="C346" s="43" t="s">
        <v>79</v>
      </c>
      <c r="D346" s="44">
        <v>1157.1199999999999</v>
      </c>
      <c r="E346" s="44">
        <v>1002.93</v>
      </c>
      <c r="F346" s="44">
        <v>897.86</v>
      </c>
      <c r="G346" s="44">
        <v>855.38</v>
      </c>
      <c r="H346" s="44">
        <v>936.37</v>
      </c>
      <c r="I346" s="44">
        <v>1161.94</v>
      </c>
      <c r="J346" s="44">
        <v>1226.1099999999999</v>
      </c>
      <c r="K346" s="44">
        <v>1468.03</v>
      </c>
      <c r="L346" s="44">
        <v>1712.08</v>
      </c>
      <c r="M346" s="44">
        <v>1854.7</v>
      </c>
      <c r="N346" s="44">
        <v>1865.6</v>
      </c>
      <c r="O346" s="44">
        <v>1867.71</v>
      </c>
      <c r="P346" s="44">
        <v>1827.68</v>
      </c>
      <c r="Q346" s="44">
        <v>1845.51</v>
      </c>
      <c r="R346" s="44">
        <v>1851.76</v>
      </c>
      <c r="S346" s="44">
        <v>1873.93</v>
      </c>
      <c r="T346" s="44">
        <v>1869.36</v>
      </c>
      <c r="U346" s="44">
        <v>1851.14</v>
      </c>
      <c r="V346" s="44">
        <v>1910.64</v>
      </c>
      <c r="W346" s="44">
        <v>1815.91</v>
      </c>
      <c r="X346" s="44">
        <v>1685.69</v>
      </c>
      <c r="Y346" s="44">
        <v>1624.71</v>
      </c>
      <c r="Z346" s="44">
        <v>1299.98</v>
      </c>
      <c r="AA346" s="44">
        <v>1184.17</v>
      </c>
    </row>
    <row r="347" spans="1:27" ht="12.75" hidden="1" customHeight="1" outlineLevel="1" x14ac:dyDescent="0.2">
      <c r="A347" s="97" t="s">
        <v>1947</v>
      </c>
      <c r="B347" s="63" t="s">
        <v>90</v>
      </c>
      <c r="C347" s="43" t="s">
        <v>79</v>
      </c>
      <c r="D347" s="44">
        <f>$D$317</f>
        <v>2222.89</v>
      </c>
      <c r="E347" s="44">
        <f t="shared" ref="E347:AA347" si="199">$D$317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2">
      <c r="A348" s="97" t="s">
        <v>1948</v>
      </c>
      <c r="B348" s="63" t="s">
        <v>83</v>
      </c>
      <c r="C348" s="43" t="s">
        <v>79</v>
      </c>
      <c r="D348" s="44">
        <v>3.63</v>
      </c>
      <c r="E348" s="44">
        <v>3.63</v>
      </c>
      <c r="F348" s="44">
        <v>3.63</v>
      </c>
      <c r="G348" s="44">
        <v>3.63</v>
      </c>
      <c r="H348" s="44">
        <v>3.63</v>
      </c>
      <c r="I348" s="44">
        <v>3.63</v>
      </c>
      <c r="J348" s="44">
        <v>3.63</v>
      </c>
      <c r="K348" s="44">
        <v>3.63</v>
      </c>
      <c r="L348" s="44">
        <v>3.63</v>
      </c>
      <c r="M348" s="44">
        <v>3.63</v>
      </c>
      <c r="N348" s="44">
        <v>3.63</v>
      </c>
      <c r="O348" s="44">
        <v>3.63</v>
      </c>
      <c r="P348" s="44">
        <v>3.63</v>
      </c>
      <c r="Q348" s="44">
        <v>3.63</v>
      </c>
      <c r="R348" s="44">
        <v>3.63</v>
      </c>
      <c r="S348" s="44">
        <v>3.63</v>
      </c>
      <c r="T348" s="44">
        <v>3.63</v>
      </c>
      <c r="U348" s="44">
        <v>3.63</v>
      </c>
      <c r="V348" s="44">
        <v>3.63</v>
      </c>
      <c r="W348" s="44">
        <v>3.63</v>
      </c>
      <c r="X348" s="44">
        <v>3.63</v>
      </c>
      <c r="Y348" s="44">
        <v>3.63</v>
      </c>
      <c r="Z348" s="44">
        <v>3.63</v>
      </c>
      <c r="AA348" s="44">
        <v>3.63</v>
      </c>
    </row>
    <row r="349" spans="1:27" ht="12.75" hidden="1" customHeight="1" outlineLevel="1" x14ac:dyDescent="0.2">
      <c r="A349" s="97" t="s">
        <v>1949</v>
      </c>
      <c r="B349" s="63" t="s">
        <v>81</v>
      </c>
      <c r="C349" s="43" t="s">
        <v>79</v>
      </c>
      <c r="D349" s="44">
        <f>$D$11</f>
        <v>110.23</v>
      </c>
      <c r="E349" s="44">
        <f t="shared" ref="E349:AA349" si="200">$D$11</f>
        <v>110.23</v>
      </c>
      <c r="F349" s="44">
        <f t="shared" si="200"/>
        <v>110.23</v>
      </c>
      <c r="G349" s="44">
        <f t="shared" si="200"/>
        <v>110.23</v>
      </c>
      <c r="H349" s="44">
        <f t="shared" si="200"/>
        <v>110.23</v>
      </c>
      <c r="I349" s="44">
        <f t="shared" si="200"/>
        <v>110.23</v>
      </c>
      <c r="J349" s="44">
        <f t="shared" si="200"/>
        <v>110.23</v>
      </c>
      <c r="K349" s="44">
        <f t="shared" si="200"/>
        <v>110.23</v>
      </c>
      <c r="L349" s="44">
        <f t="shared" si="200"/>
        <v>110.23</v>
      </c>
      <c r="M349" s="44">
        <f t="shared" si="200"/>
        <v>110.23</v>
      </c>
      <c r="N349" s="44">
        <f t="shared" si="200"/>
        <v>110.23</v>
      </c>
      <c r="O349" s="44">
        <f t="shared" si="200"/>
        <v>110.23</v>
      </c>
      <c r="P349" s="44">
        <f t="shared" si="200"/>
        <v>110.23</v>
      </c>
      <c r="Q349" s="44">
        <f t="shared" si="200"/>
        <v>110.23</v>
      </c>
      <c r="R349" s="44">
        <f t="shared" si="200"/>
        <v>110.23</v>
      </c>
      <c r="S349" s="44">
        <f t="shared" si="200"/>
        <v>110.23</v>
      </c>
      <c r="T349" s="44">
        <f t="shared" si="200"/>
        <v>110.23</v>
      </c>
      <c r="U349" s="44">
        <f t="shared" si="200"/>
        <v>110.23</v>
      </c>
      <c r="V349" s="44">
        <f t="shared" si="200"/>
        <v>110.23</v>
      </c>
      <c r="W349" s="44">
        <f t="shared" si="200"/>
        <v>110.23</v>
      </c>
      <c r="X349" s="44">
        <f t="shared" si="200"/>
        <v>110.23</v>
      </c>
      <c r="Y349" s="44">
        <f t="shared" si="200"/>
        <v>110.23</v>
      </c>
      <c r="Z349" s="44">
        <f t="shared" si="200"/>
        <v>110.23</v>
      </c>
      <c r="AA349" s="44">
        <f t="shared" si="200"/>
        <v>110.23</v>
      </c>
    </row>
    <row r="350" spans="1:27" ht="12.75" customHeight="1" collapsed="1" x14ac:dyDescent="0.2">
      <c r="A350" s="96" t="s">
        <v>1950</v>
      </c>
      <c r="B350" s="28" t="str">
        <f>"08"&amp;"."&amp;$B$776&amp;"."&amp;$B$777</f>
        <v>08.11.2023</v>
      </c>
      <c r="C350" s="88" t="s">
        <v>76</v>
      </c>
      <c r="D350" s="89">
        <f>ROUND(((D351+D352+D354+D353)/1000),5)</f>
        <v>3.5333100000000002</v>
      </c>
      <c r="E350" s="89">
        <f>ROUND(((E351+E352+E354+E353)/1000),5)</f>
        <v>3.5042</v>
      </c>
      <c r="F350" s="89">
        <f>ROUND(((F351+F352+F354+F353)/1000),5)</f>
        <v>3.27847</v>
      </c>
      <c r="G350" s="89">
        <f t="shared" ref="G350:AA350" si="201">ROUND(((G351+G352+G354+G353)/1000),5)</f>
        <v>3.2742</v>
      </c>
      <c r="H350" s="89">
        <f t="shared" si="201"/>
        <v>3.2989799999999998</v>
      </c>
      <c r="I350" s="89">
        <f t="shared" si="201"/>
        <v>3.5235400000000001</v>
      </c>
      <c r="J350" s="89">
        <f t="shared" si="201"/>
        <v>3.5547800000000001</v>
      </c>
      <c r="K350" s="89">
        <f t="shared" si="201"/>
        <v>3.83575</v>
      </c>
      <c r="L350" s="89">
        <f t="shared" si="201"/>
        <v>3.99654</v>
      </c>
      <c r="M350" s="89">
        <f t="shared" si="201"/>
        <v>4.1749999999999998</v>
      </c>
      <c r="N350" s="89">
        <f t="shared" si="201"/>
        <v>4.1856600000000004</v>
      </c>
      <c r="O350" s="89">
        <f t="shared" si="201"/>
        <v>4.2148599999999998</v>
      </c>
      <c r="P350" s="89">
        <f t="shared" si="201"/>
        <v>4.2153799999999997</v>
      </c>
      <c r="Q350" s="89">
        <f t="shared" si="201"/>
        <v>4.2250300000000003</v>
      </c>
      <c r="R350" s="89">
        <f t="shared" si="201"/>
        <v>4.2028499999999998</v>
      </c>
      <c r="S350" s="89">
        <f t="shared" si="201"/>
        <v>4.2373099999999999</v>
      </c>
      <c r="T350" s="89">
        <f t="shared" si="201"/>
        <v>4.24268</v>
      </c>
      <c r="U350" s="89">
        <f t="shared" si="201"/>
        <v>4.2403199999999996</v>
      </c>
      <c r="V350" s="89">
        <f t="shared" si="201"/>
        <v>4.2352299999999996</v>
      </c>
      <c r="W350" s="89">
        <f t="shared" si="201"/>
        <v>4.1746499999999997</v>
      </c>
      <c r="X350" s="89">
        <f t="shared" si="201"/>
        <v>4.1095199999999998</v>
      </c>
      <c r="Y350" s="89">
        <f t="shared" si="201"/>
        <v>3.98935</v>
      </c>
      <c r="Z350" s="89">
        <f t="shared" si="201"/>
        <v>3.69069</v>
      </c>
      <c r="AA350" s="89">
        <f t="shared" si="201"/>
        <v>3.53898</v>
      </c>
    </row>
    <row r="351" spans="1:27" ht="12.75" hidden="1" customHeight="1" outlineLevel="1" x14ac:dyDescent="0.2">
      <c r="A351" s="97" t="s">
        <v>1951</v>
      </c>
      <c r="B351" s="63" t="s">
        <v>242</v>
      </c>
      <c r="C351" s="43" t="s">
        <v>79</v>
      </c>
      <c r="D351" s="44">
        <v>1196.56</v>
      </c>
      <c r="E351" s="44">
        <v>1167.45</v>
      </c>
      <c r="F351" s="44">
        <v>941.72</v>
      </c>
      <c r="G351" s="44">
        <v>937.45</v>
      </c>
      <c r="H351" s="44">
        <v>962.23</v>
      </c>
      <c r="I351" s="44">
        <v>1186.79</v>
      </c>
      <c r="J351" s="44">
        <v>1218.03</v>
      </c>
      <c r="K351" s="44">
        <v>1499</v>
      </c>
      <c r="L351" s="44">
        <v>1659.79</v>
      </c>
      <c r="M351" s="44">
        <v>1838.25</v>
      </c>
      <c r="N351" s="44">
        <v>1848.91</v>
      </c>
      <c r="O351" s="44">
        <v>1878.11</v>
      </c>
      <c r="P351" s="44">
        <v>1878.63</v>
      </c>
      <c r="Q351" s="44">
        <v>1888.28</v>
      </c>
      <c r="R351" s="44">
        <v>1866.1</v>
      </c>
      <c r="S351" s="44">
        <v>1900.56</v>
      </c>
      <c r="T351" s="44">
        <v>1905.93</v>
      </c>
      <c r="U351" s="44">
        <v>1903.57</v>
      </c>
      <c r="V351" s="44">
        <v>1898.48</v>
      </c>
      <c r="W351" s="44">
        <v>1837.9</v>
      </c>
      <c r="X351" s="44">
        <v>1772.77</v>
      </c>
      <c r="Y351" s="44">
        <v>1652.6</v>
      </c>
      <c r="Z351" s="44">
        <v>1353.94</v>
      </c>
      <c r="AA351" s="44">
        <v>1202.23</v>
      </c>
    </row>
    <row r="352" spans="1:27" ht="12.75" hidden="1" customHeight="1" outlineLevel="1" x14ac:dyDescent="0.2">
      <c r="A352" s="97" t="s">
        <v>1952</v>
      </c>
      <c r="B352" s="63" t="s">
        <v>90</v>
      </c>
      <c r="C352" s="43" t="s">
        <v>79</v>
      </c>
      <c r="D352" s="44">
        <f>$D$317</f>
        <v>2222.89</v>
      </c>
      <c r="E352" s="44">
        <f t="shared" ref="E352:AA352" si="202">$D$317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2">
      <c r="A353" s="97" t="s">
        <v>1953</v>
      </c>
      <c r="B353" s="63" t="s">
        <v>83</v>
      </c>
      <c r="C353" s="43" t="s">
        <v>79</v>
      </c>
      <c r="D353" s="44">
        <v>3.63</v>
      </c>
      <c r="E353" s="44">
        <v>3.63</v>
      </c>
      <c r="F353" s="44">
        <v>3.63</v>
      </c>
      <c r="G353" s="44">
        <v>3.63</v>
      </c>
      <c r="H353" s="44">
        <v>3.63</v>
      </c>
      <c r="I353" s="44">
        <v>3.63</v>
      </c>
      <c r="J353" s="44">
        <v>3.63</v>
      </c>
      <c r="K353" s="44">
        <v>3.63</v>
      </c>
      <c r="L353" s="44">
        <v>3.63</v>
      </c>
      <c r="M353" s="44">
        <v>3.63</v>
      </c>
      <c r="N353" s="44">
        <v>3.63</v>
      </c>
      <c r="O353" s="44">
        <v>3.63</v>
      </c>
      <c r="P353" s="44">
        <v>3.63</v>
      </c>
      <c r="Q353" s="44">
        <v>3.63</v>
      </c>
      <c r="R353" s="44">
        <v>3.63</v>
      </c>
      <c r="S353" s="44">
        <v>3.63</v>
      </c>
      <c r="T353" s="44">
        <v>3.63</v>
      </c>
      <c r="U353" s="44">
        <v>3.63</v>
      </c>
      <c r="V353" s="44">
        <v>3.63</v>
      </c>
      <c r="W353" s="44">
        <v>3.63</v>
      </c>
      <c r="X353" s="44">
        <v>3.63</v>
      </c>
      <c r="Y353" s="44">
        <v>3.63</v>
      </c>
      <c r="Z353" s="44">
        <v>3.63</v>
      </c>
      <c r="AA353" s="44">
        <v>3.63</v>
      </c>
    </row>
    <row r="354" spans="1:27" ht="12.75" hidden="1" customHeight="1" outlineLevel="1" x14ac:dyDescent="0.2">
      <c r="A354" s="97" t="s">
        <v>1954</v>
      </c>
      <c r="B354" s="63" t="s">
        <v>81</v>
      </c>
      <c r="C354" s="43" t="s">
        <v>79</v>
      </c>
      <c r="D354" s="44">
        <f>$D$11</f>
        <v>110.23</v>
      </c>
      <c r="E354" s="44">
        <f t="shared" ref="E354:AA354" si="203">$D$11</f>
        <v>110.23</v>
      </c>
      <c r="F354" s="44">
        <f t="shared" si="203"/>
        <v>110.23</v>
      </c>
      <c r="G354" s="44">
        <f t="shared" si="203"/>
        <v>110.23</v>
      </c>
      <c r="H354" s="44">
        <f t="shared" si="203"/>
        <v>110.23</v>
      </c>
      <c r="I354" s="44">
        <f t="shared" si="203"/>
        <v>110.23</v>
      </c>
      <c r="J354" s="44">
        <f t="shared" si="203"/>
        <v>110.23</v>
      </c>
      <c r="K354" s="44">
        <f t="shared" si="203"/>
        <v>110.23</v>
      </c>
      <c r="L354" s="44">
        <f t="shared" si="203"/>
        <v>110.23</v>
      </c>
      <c r="M354" s="44">
        <f t="shared" si="203"/>
        <v>110.23</v>
      </c>
      <c r="N354" s="44">
        <f t="shared" si="203"/>
        <v>110.23</v>
      </c>
      <c r="O354" s="44">
        <f t="shared" si="203"/>
        <v>110.23</v>
      </c>
      <c r="P354" s="44">
        <f t="shared" si="203"/>
        <v>110.23</v>
      </c>
      <c r="Q354" s="44">
        <f t="shared" si="203"/>
        <v>110.23</v>
      </c>
      <c r="R354" s="44">
        <f t="shared" si="203"/>
        <v>110.23</v>
      </c>
      <c r="S354" s="44">
        <f t="shared" si="203"/>
        <v>110.23</v>
      </c>
      <c r="T354" s="44">
        <f t="shared" si="203"/>
        <v>110.23</v>
      </c>
      <c r="U354" s="44">
        <f t="shared" si="203"/>
        <v>110.23</v>
      </c>
      <c r="V354" s="44">
        <f t="shared" si="203"/>
        <v>110.23</v>
      </c>
      <c r="W354" s="44">
        <f t="shared" si="203"/>
        <v>110.23</v>
      </c>
      <c r="X354" s="44">
        <f t="shared" si="203"/>
        <v>110.23</v>
      </c>
      <c r="Y354" s="44">
        <f t="shared" si="203"/>
        <v>110.23</v>
      </c>
      <c r="Z354" s="44">
        <f t="shared" si="203"/>
        <v>110.23</v>
      </c>
      <c r="AA354" s="44">
        <f t="shared" si="203"/>
        <v>110.23</v>
      </c>
    </row>
    <row r="355" spans="1:27" ht="12.75" customHeight="1" collapsed="1" x14ac:dyDescent="0.2">
      <c r="A355" s="96" t="s">
        <v>1955</v>
      </c>
      <c r="B355" s="28" t="str">
        <f>"09"&amp;"."&amp;$B$776&amp;"."&amp;$B$777</f>
        <v>09.11.2023</v>
      </c>
      <c r="C355" s="88" t="s">
        <v>76</v>
      </c>
      <c r="D355" s="89">
        <f>ROUND(((D356+D357+D359+D358)/1000),5)</f>
        <v>3.5545900000000001</v>
      </c>
      <c r="E355" s="89">
        <f>ROUND(((E356+E357+E359+E358)/1000),5)</f>
        <v>3.51471</v>
      </c>
      <c r="F355" s="89">
        <f>ROUND(((F356+F357+F359+F358)/1000),5)</f>
        <v>3.4586899999999998</v>
      </c>
      <c r="G355" s="89">
        <f t="shared" ref="G355:AA355" si="204">ROUND(((G356+G357+G359+G358)/1000),5)</f>
        <v>3.3270200000000001</v>
      </c>
      <c r="H355" s="89">
        <f t="shared" si="204"/>
        <v>3.4845199999999998</v>
      </c>
      <c r="I355" s="89">
        <f t="shared" si="204"/>
        <v>3.5251000000000001</v>
      </c>
      <c r="J355" s="89">
        <f t="shared" si="204"/>
        <v>3.6045699999999998</v>
      </c>
      <c r="K355" s="89">
        <f t="shared" si="204"/>
        <v>3.8718599999999999</v>
      </c>
      <c r="L355" s="89">
        <f t="shared" si="204"/>
        <v>4.0418200000000004</v>
      </c>
      <c r="M355" s="89">
        <f t="shared" si="204"/>
        <v>4.18757</v>
      </c>
      <c r="N355" s="89">
        <f t="shared" si="204"/>
        <v>4.2415399999999996</v>
      </c>
      <c r="O355" s="89">
        <f t="shared" si="204"/>
        <v>4.2478899999999999</v>
      </c>
      <c r="P355" s="89">
        <f t="shared" si="204"/>
        <v>4.2126599999999996</v>
      </c>
      <c r="Q355" s="89">
        <f t="shared" si="204"/>
        <v>4.2196199999999999</v>
      </c>
      <c r="R355" s="89">
        <f t="shared" si="204"/>
        <v>4.2198099999999998</v>
      </c>
      <c r="S355" s="89">
        <f t="shared" si="204"/>
        <v>4.1989599999999996</v>
      </c>
      <c r="T355" s="89">
        <f t="shared" si="204"/>
        <v>4.1474399999999996</v>
      </c>
      <c r="U355" s="89">
        <f t="shared" si="204"/>
        <v>4.3208000000000002</v>
      </c>
      <c r="V355" s="89">
        <f t="shared" si="204"/>
        <v>4.3151999999999999</v>
      </c>
      <c r="W355" s="89">
        <f t="shared" si="204"/>
        <v>4.18797</v>
      </c>
      <c r="X355" s="89">
        <f t="shared" si="204"/>
        <v>4.0026099999999998</v>
      </c>
      <c r="Y355" s="89">
        <f t="shared" si="204"/>
        <v>3.9510999999999998</v>
      </c>
      <c r="Z355" s="89">
        <f t="shared" si="204"/>
        <v>3.67361</v>
      </c>
      <c r="AA355" s="89">
        <f t="shared" si="204"/>
        <v>3.5667200000000001</v>
      </c>
    </row>
    <row r="356" spans="1:27" ht="12.75" hidden="1" customHeight="1" outlineLevel="1" x14ac:dyDescent="0.2">
      <c r="A356" s="97" t="s">
        <v>1956</v>
      </c>
      <c r="B356" s="63" t="s">
        <v>242</v>
      </c>
      <c r="C356" s="43" t="s">
        <v>79</v>
      </c>
      <c r="D356" s="44">
        <v>1217.8399999999999</v>
      </c>
      <c r="E356" s="44">
        <v>1177.96</v>
      </c>
      <c r="F356" s="44">
        <v>1121.94</v>
      </c>
      <c r="G356" s="44">
        <v>990.27</v>
      </c>
      <c r="H356" s="44">
        <v>1147.77</v>
      </c>
      <c r="I356" s="44">
        <v>1188.3499999999999</v>
      </c>
      <c r="J356" s="44">
        <v>1267.82</v>
      </c>
      <c r="K356" s="44">
        <v>1535.11</v>
      </c>
      <c r="L356" s="44">
        <v>1705.07</v>
      </c>
      <c r="M356" s="44">
        <v>1850.82</v>
      </c>
      <c r="N356" s="44">
        <v>1904.79</v>
      </c>
      <c r="O356" s="44">
        <v>1911.14</v>
      </c>
      <c r="P356" s="44">
        <v>1875.91</v>
      </c>
      <c r="Q356" s="44">
        <v>1882.87</v>
      </c>
      <c r="R356" s="44">
        <v>1883.06</v>
      </c>
      <c r="S356" s="44">
        <v>1862.21</v>
      </c>
      <c r="T356" s="44">
        <v>1810.69</v>
      </c>
      <c r="U356" s="44">
        <v>1984.05</v>
      </c>
      <c r="V356" s="44">
        <v>1978.45</v>
      </c>
      <c r="W356" s="44">
        <v>1851.22</v>
      </c>
      <c r="X356" s="44">
        <v>1665.86</v>
      </c>
      <c r="Y356" s="44">
        <v>1614.35</v>
      </c>
      <c r="Z356" s="44">
        <v>1336.86</v>
      </c>
      <c r="AA356" s="44">
        <v>1229.97</v>
      </c>
    </row>
    <row r="357" spans="1:27" ht="12.75" hidden="1" customHeight="1" outlineLevel="1" x14ac:dyDescent="0.2">
      <c r="A357" s="97" t="s">
        <v>1957</v>
      </c>
      <c r="B357" s="63" t="s">
        <v>90</v>
      </c>
      <c r="C357" s="43" t="s">
        <v>79</v>
      </c>
      <c r="D357" s="44">
        <f>$D$317</f>
        <v>2222.89</v>
      </c>
      <c r="E357" s="44">
        <f t="shared" ref="E357:AA357" si="205">$D$317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2">
      <c r="A358" s="97" t="s">
        <v>1958</v>
      </c>
      <c r="B358" s="63" t="s">
        <v>83</v>
      </c>
      <c r="C358" s="43" t="s">
        <v>79</v>
      </c>
      <c r="D358" s="44">
        <v>3.63</v>
      </c>
      <c r="E358" s="44">
        <v>3.63</v>
      </c>
      <c r="F358" s="44">
        <v>3.63</v>
      </c>
      <c r="G358" s="44">
        <v>3.63</v>
      </c>
      <c r="H358" s="44">
        <v>3.63</v>
      </c>
      <c r="I358" s="44">
        <v>3.63</v>
      </c>
      <c r="J358" s="44">
        <v>3.63</v>
      </c>
      <c r="K358" s="44">
        <v>3.63</v>
      </c>
      <c r="L358" s="44">
        <v>3.63</v>
      </c>
      <c r="M358" s="44">
        <v>3.63</v>
      </c>
      <c r="N358" s="44">
        <v>3.63</v>
      </c>
      <c r="O358" s="44">
        <v>3.63</v>
      </c>
      <c r="P358" s="44">
        <v>3.63</v>
      </c>
      <c r="Q358" s="44">
        <v>3.63</v>
      </c>
      <c r="R358" s="44">
        <v>3.63</v>
      </c>
      <c r="S358" s="44">
        <v>3.63</v>
      </c>
      <c r="T358" s="44">
        <v>3.63</v>
      </c>
      <c r="U358" s="44">
        <v>3.63</v>
      </c>
      <c r="V358" s="44">
        <v>3.63</v>
      </c>
      <c r="W358" s="44">
        <v>3.63</v>
      </c>
      <c r="X358" s="44">
        <v>3.63</v>
      </c>
      <c r="Y358" s="44">
        <v>3.63</v>
      </c>
      <c r="Z358" s="44">
        <v>3.63</v>
      </c>
      <c r="AA358" s="44">
        <v>3.63</v>
      </c>
    </row>
    <row r="359" spans="1:27" ht="12.75" hidden="1" customHeight="1" outlineLevel="1" x14ac:dyDescent="0.2">
      <c r="A359" s="97" t="s">
        <v>1959</v>
      </c>
      <c r="B359" s="63" t="s">
        <v>81</v>
      </c>
      <c r="C359" s="43" t="s">
        <v>79</v>
      </c>
      <c r="D359" s="44">
        <f>$D$11</f>
        <v>110.23</v>
      </c>
      <c r="E359" s="44">
        <f t="shared" ref="E359:AA359" si="206">$D$11</f>
        <v>110.23</v>
      </c>
      <c r="F359" s="44">
        <f t="shared" si="206"/>
        <v>110.23</v>
      </c>
      <c r="G359" s="44">
        <f t="shared" si="206"/>
        <v>110.23</v>
      </c>
      <c r="H359" s="44">
        <f t="shared" si="206"/>
        <v>110.23</v>
      </c>
      <c r="I359" s="44">
        <f t="shared" si="206"/>
        <v>110.23</v>
      </c>
      <c r="J359" s="44">
        <f t="shared" si="206"/>
        <v>110.23</v>
      </c>
      <c r="K359" s="44">
        <f t="shared" si="206"/>
        <v>110.23</v>
      </c>
      <c r="L359" s="44">
        <f t="shared" si="206"/>
        <v>110.23</v>
      </c>
      <c r="M359" s="44">
        <f t="shared" si="206"/>
        <v>110.23</v>
      </c>
      <c r="N359" s="44">
        <f t="shared" si="206"/>
        <v>110.23</v>
      </c>
      <c r="O359" s="44">
        <f t="shared" si="206"/>
        <v>110.23</v>
      </c>
      <c r="P359" s="44">
        <f t="shared" si="206"/>
        <v>110.23</v>
      </c>
      <c r="Q359" s="44">
        <f t="shared" si="206"/>
        <v>110.23</v>
      </c>
      <c r="R359" s="44">
        <f t="shared" si="206"/>
        <v>110.23</v>
      </c>
      <c r="S359" s="44">
        <f t="shared" si="206"/>
        <v>110.23</v>
      </c>
      <c r="T359" s="44">
        <f t="shared" si="206"/>
        <v>110.23</v>
      </c>
      <c r="U359" s="44">
        <f t="shared" si="206"/>
        <v>110.23</v>
      </c>
      <c r="V359" s="44">
        <f t="shared" si="206"/>
        <v>110.23</v>
      </c>
      <c r="W359" s="44">
        <f t="shared" si="206"/>
        <v>110.23</v>
      </c>
      <c r="X359" s="44">
        <f t="shared" si="206"/>
        <v>110.23</v>
      </c>
      <c r="Y359" s="44">
        <f t="shared" si="206"/>
        <v>110.23</v>
      </c>
      <c r="Z359" s="44">
        <f t="shared" si="206"/>
        <v>110.23</v>
      </c>
      <c r="AA359" s="44">
        <f t="shared" si="206"/>
        <v>110.23</v>
      </c>
    </row>
    <row r="360" spans="1:27" ht="12.75" customHeight="1" collapsed="1" x14ac:dyDescent="0.2">
      <c r="A360" s="96" t="s">
        <v>1960</v>
      </c>
      <c r="B360" s="28" t="str">
        <f>"10"&amp;"."&amp;$B$776&amp;"."&amp;$B$777</f>
        <v>10.11.2023</v>
      </c>
      <c r="C360" s="88" t="s">
        <v>76</v>
      </c>
      <c r="D360" s="89">
        <f>ROUND(((D361+D362+D364+D363)/1000),5)</f>
        <v>3.5363000000000002</v>
      </c>
      <c r="E360" s="89">
        <f>ROUND(((E361+E362+E364+E363)/1000),5)</f>
        <v>3.4963099999999998</v>
      </c>
      <c r="F360" s="89">
        <f>ROUND(((F361+F362+F364+F363)/1000),5)</f>
        <v>3.4592299999999998</v>
      </c>
      <c r="G360" s="89">
        <f t="shared" ref="G360:AA360" si="207">ROUND(((G361+G362+G364+G363)/1000),5)</f>
        <v>3.3279200000000002</v>
      </c>
      <c r="H360" s="89">
        <f t="shared" si="207"/>
        <v>3.4542199999999998</v>
      </c>
      <c r="I360" s="89">
        <f t="shared" si="207"/>
        <v>3.5270999999999999</v>
      </c>
      <c r="J360" s="89">
        <f t="shared" si="207"/>
        <v>3.6117300000000001</v>
      </c>
      <c r="K360" s="89">
        <f t="shared" si="207"/>
        <v>3.9094699999999998</v>
      </c>
      <c r="L360" s="89">
        <f t="shared" si="207"/>
        <v>4.1596500000000001</v>
      </c>
      <c r="M360" s="89">
        <f t="shared" si="207"/>
        <v>4.2187799999999998</v>
      </c>
      <c r="N360" s="89">
        <f t="shared" si="207"/>
        <v>4.23231</v>
      </c>
      <c r="O360" s="89">
        <f t="shared" si="207"/>
        <v>4.2754599999999998</v>
      </c>
      <c r="P360" s="89">
        <f t="shared" si="207"/>
        <v>4.2458099999999996</v>
      </c>
      <c r="Q360" s="89">
        <f t="shared" si="207"/>
        <v>4.2487300000000001</v>
      </c>
      <c r="R360" s="89">
        <f t="shared" si="207"/>
        <v>4.2476500000000001</v>
      </c>
      <c r="S360" s="89">
        <f t="shared" si="207"/>
        <v>4.2489699999999999</v>
      </c>
      <c r="T360" s="89">
        <f t="shared" si="207"/>
        <v>4.2156700000000003</v>
      </c>
      <c r="U360" s="89">
        <f t="shared" si="207"/>
        <v>4.3410900000000003</v>
      </c>
      <c r="V360" s="89">
        <f t="shared" si="207"/>
        <v>4.3194900000000001</v>
      </c>
      <c r="W360" s="89">
        <f t="shared" si="207"/>
        <v>4.2702600000000004</v>
      </c>
      <c r="X360" s="89">
        <f t="shared" si="207"/>
        <v>4.2006300000000003</v>
      </c>
      <c r="Y360" s="89">
        <f t="shared" si="207"/>
        <v>4.0346099999999998</v>
      </c>
      <c r="Z360" s="89">
        <f t="shared" si="207"/>
        <v>3.8002099999999999</v>
      </c>
      <c r="AA360" s="89">
        <f t="shared" si="207"/>
        <v>3.5843600000000002</v>
      </c>
    </row>
    <row r="361" spans="1:27" ht="12.75" hidden="1" customHeight="1" outlineLevel="1" x14ac:dyDescent="0.2">
      <c r="A361" s="97" t="s">
        <v>1961</v>
      </c>
      <c r="B361" s="63" t="s">
        <v>242</v>
      </c>
      <c r="C361" s="43" t="s">
        <v>79</v>
      </c>
      <c r="D361" s="44">
        <v>1199.55</v>
      </c>
      <c r="E361" s="44">
        <v>1159.56</v>
      </c>
      <c r="F361" s="44">
        <v>1122.48</v>
      </c>
      <c r="G361" s="44">
        <v>991.17</v>
      </c>
      <c r="H361" s="44">
        <v>1117.47</v>
      </c>
      <c r="I361" s="44">
        <v>1190.3499999999999</v>
      </c>
      <c r="J361" s="44">
        <v>1274.98</v>
      </c>
      <c r="K361" s="44">
        <v>1572.72</v>
      </c>
      <c r="L361" s="44">
        <v>1822.9</v>
      </c>
      <c r="M361" s="44">
        <v>1882.03</v>
      </c>
      <c r="N361" s="44">
        <v>1895.56</v>
      </c>
      <c r="O361" s="44">
        <v>1938.71</v>
      </c>
      <c r="P361" s="44">
        <v>1909.06</v>
      </c>
      <c r="Q361" s="44">
        <v>1911.98</v>
      </c>
      <c r="R361" s="44">
        <v>1910.9</v>
      </c>
      <c r="S361" s="44">
        <v>1912.22</v>
      </c>
      <c r="T361" s="44">
        <v>1878.92</v>
      </c>
      <c r="U361" s="44">
        <v>2004.34</v>
      </c>
      <c r="V361" s="44">
        <v>1982.74</v>
      </c>
      <c r="W361" s="44">
        <v>1933.51</v>
      </c>
      <c r="X361" s="44">
        <v>1863.88</v>
      </c>
      <c r="Y361" s="44">
        <v>1697.86</v>
      </c>
      <c r="Z361" s="44">
        <v>1463.46</v>
      </c>
      <c r="AA361" s="44">
        <v>1247.6099999999999</v>
      </c>
    </row>
    <row r="362" spans="1:27" ht="12.75" hidden="1" customHeight="1" outlineLevel="1" x14ac:dyDescent="0.2">
      <c r="A362" s="97" t="s">
        <v>1962</v>
      </c>
      <c r="B362" s="63" t="s">
        <v>90</v>
      </c>
      <c r="C362" s="43" t="s">
        <v>79</v>
      </c>
      <c r="D362" s="44">
        <f>$D$317</f>
        <v>2222.89</v>
      </c>
      <c r="E362" s="44">
        <f t="shared" ref="E362:AA362" si="208">$D$317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2">
      <c r="A363" s="97" t="s">
        <v>1963</v>
      </c>
      <c r="B363" s="63" t="s">
        <v>83</v>
      </c>
      <c r="C363" s="43" t="s">
        <v>79</v>
      </c>
      <c r="D363" s="44">
        <v>3.63</v>
      </c>
      <c r="E363" s="44">
        <v>3.63</v>
      </c>
      <c r="F363" s="44">
        <v>3.63</v>
      </c>
      <c r="G363" s="44">
        <v>3.63</v>
      </c>
      <c r="H363" s="44">
        <v>3.63</v>
      </c>
      <c r="I363" s="44">
        <v>3.63</v>
      </c>
      <c r="J363" s="44">
        <v>3.63</v>
      </c>
      <c r="K363" s="44">
        <v>3.63</v>
      </c>
      <c r="L363" s="44">
        <v>3.63</v>
      </c>
      <c r="M363" s="44">
        <v>3.63</v>
      </c>
      <c r="N363" s="44">
        <v>3.63</v>
      </c>
      <c r="O363" s="44">
        <v>3.63</v>
      </c>
      <c r="P363" s="44">
        <v>3.63</v>
      </c>
      <c r="Q363" s="44">
        <v>3.63</v>
      </c>
      <c r="R363" s="44">
        <v>3.63</v>
      </c>
      <c r="S363" s="44">
        <v>3.63</v>
      </c>
      <c r="T363" s="44">
        <v>3.63</v>
      </c>
      <c r="U363" s="44">
        <v>3.63</v>
      </c>
      <c r="V363" s="44">
        <v>3.63</v>
      </c>
      <c r="W363" s="44">
        <v>3.63</v>
      </c>
      <c r="X363" s="44">
        <v>3.63</v>
      </c>
      <c r="Y363" s="44">
        <v>3.63</v>
      </c>
      <c r="Z363" s="44">
        <v>3.63</v>
      </c>
      <c r="AA363" s="44">
        <v>3.63</v>
      </c>
    </row>
    <row r="364" spans="1:27" ht="12.75" hidden="1" customHeight="1" outlineLevel="1" x14ac:dyDescent="0.2">
      <c r="A364" s="97" t="s">
        <v>1964</v>
      </c>
      <c r="B364" s="63" t="s">
        <v>81</v>
      </c>
      <c r="C364" s="43" t="s">
        <v>79</v>
      </c>
      <c r="D364" s="44">
        <f>$D$11</f>
        <v>110.23</v>
      </c>
      <c r="E364" s="44">
        <f t="shared" ref="E364:AA364" si="209">$D$11</f>
        <v>110.23</v>
      </c>
      <c r="F364" s="44">
        <f t="shared" si="209"/>
        <v>110.23</v>
      </c>
      <c r="G364" s="44">
        <f t="shared" si="209"/>
        <v>110.23</v>
      </c>
      <c r="H364" s="44">
        <f t="shared" si="209"/>
        <v>110.23</v>
      </c>
      <c r="I364" s="44">
        <f t="shared" si="209"/>
        <v>110.23</v>
      </c>
      <c r="J364" s="44">
        <f t="shared" si="209"/>
        <v>110.23</v>
      </c>
      <c r="K364" s="44">
        <f t="shared" si="209"/>
        <v>110.23</v>
      </c>
      <c r="L364" s="44">
        <f t="shared" si="209"/>
        <v>110.23</v>
      </c>
      <c r="M364" s="44">
        <f t="shared" si="209"/>
        <v>110.23</v>
      </c>
      <c r="N364" s="44">
        <f t="shared" si="209"/>
        <v>110.23</v>
      </c>
      <c r="O364" s="44">
        <f t="shared" si="209"/>
        <v>110.23</v>
      </c>
      <c r="P364" s="44">
        <f t="shared" si="209"/>
        <v>110.23</v>
      </c>
      <c r="Q364" s="44">
        <f t="shared" si="209"/>
        <v>110.23</v>
      </c>
      <c r="R364" s="44">
        <f t="shared" si="209"/>
        <v>110.23</v>
      </c>
      <c r="S364" s="44">
        <f t="shared" si="209"/>
        <v>110.23</v>
      </c>
      <c r="T364" s="44">
        <f t="shared" si="209"/>
        <v>110.23</v>
      </c>
      <c r="U364" s="44">
        <f t="shared" si="209"/>
        <v>110.23</v>
      </c>
      <c r="V364" s="44">
        <f t="shared" si="209"/>
        <v>110.23</v>
      </c>
      <c r="W364" s="44">
        <f t="shared" si="209"/>
        <v>110.23</v>
      </c>
      <c r="X364" s="44">
        <f t="shared" si="209"/>
        <v>110.23</v>
      </c>
      <c r="Y364" s="44">
        <f t="shared" si="209"/>
        <v>110.23</v>
      </c>
      <c r="Z364" s="44">
        <f t="shared" si="209"/>
        <v>110.23</v>
      </c>
      <c r="AA364" s="44">
        <f t="shared" si="209"/>
        <v>110.23</v>
      </c>
    </row>
    <row r="365" spans="1:27" ht="12.75" customHeight="1" collapsed="1" x14ac:dyDescent="0.2">
      <c r="A365" s="96" t="s">
        <v>1965</v>
      </c>
      <c r="B365" s="28" t="str">
        <f>"11"&amp;"."&amp;$B$776&amp;"."&amp;$B$777</f>
        <v>11.11.2023</v>
      </c>
      <c r="C365" s="88" t="s">
        <v>76</v>
      </c>
      <c r="D365" s="89">
        <f>ROUND(((D366+D367+D369+D368)/1000),5)</f>
        <v>3.5631699999999999</v>
      </c>
      <c r="E365" s="89">
        <f>ROUND(((E366+E367+E369+E368)/1000),5)</f>
        <v>3.52569</v>
      </c>
      <c r="F365" s="89">
        <f>ROUND(((F366+F367+F369+F368)/1000),5)</f>
        <v>3.5036700000000001</v>
      </c>
      <c r="G365" s="89">
        <f t="shared" ref="G365:AA365" si="210">ROUND(((G366+G367+G369+G368)/1000),5)</f>
        <v>3.4706199999999998</v>
      </c>
      <c r="H365" s="89">
        <f t="shared" si="210"/>
        <v>3.4850099999999999</v>
      </c>
      <c r="I365" s="89">
        <f t="shared" si="210"/>
        <v>3.52461</v>
      </c>
      <c r="J365" s="89">
        <f t="shared" si="210"/>
        <v>3.53348</v>
      </c>
      <c r="K365" s="89">
        <f t="shared" si="210"/>
        <v>3.60304</v>
      </c>
      <c r="L365" s="89">
        <f t="shared" si="210"/>
        <v>3.8610199999999999</v>
      </c>
      <c r="M365" s="89">
        <f t="shared" si="210"/>
        <v>3.9890099999999999</v>
      </c>
      <c r="N365" s="89">
        <f t="shared" si="210"/>
        <v>4.04617</v>
      </c>
      <c r="O365" s="89">
        <f t="shared" si="210"/>
        <v>4.04373</v>
      </c>
      <c r="P365" s="89">
        <f t="shared" si="210"/>
        <v>4.0056599999999998</v>
      </c>
      <c r="Q365" s="89">
        <f t="shared" si="210"/>
        <v>4.0051300000000003</v>
      </c>
      <c r="R365" s="89">
        <f t="shared" si="210"/>
        <v>4.0070499999999996</v>
      </c>
      <c r="S365" s="89">
        <f t="shared" si="210"/>
        <v>3.99396</v>
      </c>
      <c r="T365" s="89">
        <f t="shared" si="210"/>
        <v>4.08941</v>
      </c>
      <c r="U365" s="89">
        <f t="shared" si="210"/>
        <v>4.1466200000000004</v>
      </c>
      <c r="V365" s="89">
        <f t="shared" si="210"/>
        <v>4.2264900000000001</v>
      </c>
      <c r="W365" s="89">
        <f t="shared" si="210"/>
        <v>4.1767500000000002</v>
      </c>
      <c r="X365" s="89">
        <f t="shared" si="210"/>
        <v>4.0322100000000001</v>
      </c>
      <c r="Y365" s="89">
        <f t="shared" si="210"/>
        <v>3.9319299999999999</v>
      </c>
      <c r="Z365" s="89">
        <f t="shared" si="210"/>
        <v>3.7029299999999998</v>
      </c>
      <c r="AA365" s="89">
        <f t="shared" si="210"/>
        <v>3.53389</v>
      </c>
    </row>
    <row r="366" spans="1:27" ht="12.75" hidden="1" customHeight="1" outlineLevel="1" x14ac:dyDescent="0.2">
      <c r="A366" s="97" t="s">
        <v>1966</v>
      </c>
      <c r="B366" s="63" t="s">
        <v>242</v>
      </c>
      <c r="C366" s="43" t="s">
        <v>79</v>
      </c>
      <c r="D366" s="44">
        <v>1226.42</v>
      </c>
      <c r="E366" s="44">
        <v>1188.94</v>
      </c>
      <c r="F366" s="44">
        <v>1166.92</v>
      </c>
      <c r="G366" s="44">
        <v>1133.8699999999999</v>
      </c>
      <c r="H366" s="44">
        <v>1148.26</v>
      </c>
      <c r="I366" s="44">
        <v>1187.8599999999999</v>
      </c>
      <c r="J366" s="44">
        <v>1196.73</v>
      </c>
      <c r="K366" s="44">
        <v>1266.29</v>
      </c>
      <c r="L366" s="44">
        <v>1524.27</v>
      </c>
      <c r="M366" s="44">
        <v>1652.26</v>
      </c>
      <c r="N366" s="44">
        <v>1709.42</v>
      </c>
      <c r="O366" s="44">
        <v>1706.98</v>
      </c>
      <c r="P366" s="44">
        <v>1668.91</v>
      </c>
      <c r="Q366" s="44">
        <v>1668.38</v>
      </c>
      <c r="R366" s="44">
        <v>1670.3</v>
      </c>
      <c r="S366" s="44">
        <v>1657.21</v>
      </c>
      <c r="T366" s="44">
        <v>1752.66</v>
      </c>
      <c r="U366" s="44">
        <v>1809.87</v>
      </c>
      <c r="V366" s="44">
        <v>1889.74</v>
      </c>
      <c r="W366" s="44">
        <v>1840</v>
      </c>
      <c r="X366" s="44">
        <v>1695.46</v>
      </c>
      <c r="Y366" s="44">
        <v>1595.18</v>
      </c>
      <c r="Z366" s="44">
        <v>1366.18</v>
      </c>
      <c r="AA366" s="44">
        <v>1197.1400000000001</v>
      </c>
    </row>
    <row r="367" spans="1:27" ht="12.75" hidden="1" customHeight="1" outlineLevel="1" x14ac:dyDescent="0.2">
      <c r="A367" s="97" t="s">
        <v>1967</v>
      </c>
      <c r="B367" s="63" t="s">
        <v>90</v>
      </c>
      <c r="C367" s="43" t="s">
        <v>79</v>
      </c>
      <c r="D367" s="44">
        <f>$D$317</f>
        <v>2222.89</v>
      </c>
      <c r="E367" s="44">
        <f t="shared" ref="E367:AA367" si="211">$D$317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2">
      <c r="A368" s="97" t="s">
        <v>1968</v>
      </c>
      <c r="B368" s="63" t="s">
        <v>83</v>
      </c>
      <c r="C368" s="43" t="s">
        <v>79</v>
      </c>
      <c r="D368" s="44">
        <v>3.63</v>
      </c>
      <c r="E368" s="44">
        <v>3.63</v>
      </c>
      <c r="F368" s="44">
        <v>3.63</v>
      </c>
      <c r="G368" s="44">
        <v>3.63</v>
      </c>
      <c r="H368" s="44">
        <v>3.63</v>
      </c>
      <c r="I368" s="44">
        <v>3.63</v>
      </c>
      <c r="J368" s="44">
        <v>3.63</v>
      </c>
      <c r="K368" s="44">
        <v>3.63</v>
      </c>
      <c r="L368" s="44">
        <v>3.63</v>
      </c>
      <c r="M368" s="44">
        <v>3.63</v>
      </c>
      <c r="N368" s="44">
        <v>3.63</v>
      </c>
      <c r="O368" s="44">
        <v>3.63</v>
      </c>
      <c r="P368" s="44">
        <v>3.63</v>
      </c>
      <c r="Q368" s="44">
        <v>3.63</v>
      </c>
      <c r="R368" s="44">
        <v>3.63</v>
      </c>
      <c r="S368" s="44">
        <v>3.63</v>
      </c>
      <c r="T368" s="44">
        <v>3.63</v>
      </c>
      <c r="U368" s="44">
        <v>3.63</v>
      </c>
      <c r="V368" s="44">
        <v>3.63</v>
      </c>
      <c r="W368" s="44">
        <v>3.63</v>
      </c>
      <c r="X368" s="44">
        <v>3.63</v>
      </c>
      <c r="Y368" s="44">
        <v>3.63</v>
      </c>
      <c r="Z368" s="44">
        <v>3.63</v>
      </c>
      <c r="AA368" s="44">
        <v>3.63</v>
      </c>
    </row>
    <row r="369" spans="1:27" ht="12.75" hidden="1" customHeight="1" outlineLevel="1" x14ac:dyDescent="0.2">
      <c r="A369" s="97" t="s">
        <v>1969</v>
      </c>
      <c r="B369" s="63" t="s">
        <v>81</v>
      </c>
      <c r="C369" s="43" t="s">
        <v>79</v>
      </c>
      <c r="D369" s="44">
        <f>$D$11</f>
        <v>110.23</v>
      </c>
      <c r="E369" s="44">
        <f t="shared" ref="E369:AA369" si="212">$D$11</f>
        <v>110.23</v>
      </c>
      <c r="F369" s="44">
        <f t="shared" si="212"/>
        <v>110.23</v>
      </c>
      <c r="G369" s="44">
        <f t="shared" si="212"/>
        <v>110.23</v>
      </c>
      <c r="H369" s="44">
        <f t="shared" si="212"/>
        <v>110.23</v>
      </c>
      <c r="I369" s="44">
        <f t="shared" si="212"/>
        <v>110.23</v>
      </c>
      <c r="J369" s="44">
        <f t="shared" si="212"/>
        <v>110.23</v>
      </c>
      <c r="K369" s="44">
        <f t="shared" si="212"/>
        <v>110.23</v>
      </c>
      <c r="L369" s="44">
        <f t="shared" si="212"/>
        <v>110.23</v>
      </c>
      <c r="M369" s="44">
        <f t="shared" si="212"/>
        <v>110.23</v>
      </c>
      <c r="N369" s="44">
        <f t="shared" si="212"/>
        <v>110.23</v>
      </c>
      <c r="O369" s="44">
        <f t="shared" si="212"/>
        <v>110.23</v>
      </c>
      <c r="P369" s="44">
        <f t="shared" si="212"/>
        <v>110.23</v>
      </c>
      <c r="Q369" s="44">
        <f t="shared" si="212"/>
        <v>110.23</v>
      </c>
      <c r="R369" s="44">
        <f t="shared" si="212"/>
        <v>110.23</v>
      </c>
      <c r="S369" s="44">
        <f t="shared" si="212"/>
        <v>110.23</v>
      </c>
      <c r="T369" s="44">
        <f t="shared" si="212"/>
        <v>110.23</v>
      </c>
      <c r="U369" s="44">
        <f t="shared" si="212"/>
        <v>110.23</v>
      </c>
      <c r="V369" s="44">
        <f t="shared" si="212"/>
        <v>110.23</v>
      </c>
      <c r="W369" s="44">
        <f t="shared" si="212"/>
        <v>110.23</v>
      </c>
      <c r="X369" s="44">
        <f t="shared" si="212"/>
        <v>110.23</v>
      </c>
      <c r="Y369" s="44">
        <f t="shared" si="212"/>
        <v>110.23</v>
      </c>
      <c r="Z369" s="44">
        <f t="shared" si="212"/>
        <v>110.23</v>
      </c>
      <c r="AA369" s="44">
        <f t="shared" si="212"/>
        <v>110.23</v>
      </c>
    </row>
    <row r="370" spans="1:27" ht="12.75" customHeight="1" collapsed="1" x14ac:dyDescent="0.2">
      <c r="A370" s="96" t="s">
        <v>1970</v>
      </c>
      <c r="B370" s="28" t="str">
        <f>"12"&amp;"."&amp;$B$776&amp;"."&amp;$B$777</f>
        <v>12.11.2023</v>
      </c>
      <c r="C370" s="88" t="s">
        <v>76</v>
      </c>
      <c r="D370" s="89">
        <f>ROUND(((D371+D372+D374+D373)/1000),5)</f>
        <v>3.5364399999999998</v>
      </c>
      <c r="E370" s="89">
        <f>ROUND(((E371+E372+E374+E373)/1000),5)</f>
        <v>3.52786</v>
      </c>
      <c r="F370" s="89">
        <f>ROUND(((F371+F372+F374+F373)/1000),5)</f>
        <v>3.4997099999999999</v>
      </c>
      <c r="G370" s="89">
        <f t="shared" ref="G370:AA370" si="213">ROUND(((G371+G372+G374+G373)/1000),5)</f>
        <v>3.4886900000000001</v>
      </c>
      <c r="H370" s="89">
        <f t="shared" si="213"/>
        <v>3.4741</v>
      </c>
      <c r="I370" s="89">
        <f t="shared" si="213"/>
        <v>3.5172699999999999</v>
      </c>
      <c r="J370" s="89">
        <f t="shared" si="213"/>
        <v>3.5210699999999999</v>
      </c>
      <c r="K370" s="89">
        <f t="shared" si="213"/>
        <v>3.5621999999999998</v>
      </c>
      <c r="L370" s="89">
        <f t="shared" si="213"/>
        <v>3.7620499999999999</v>
      </c>
      <c r="M370" s="89">
        <f t="shared" si="213"/>
        <v>3.9625499999999998</v>
      </c>
      <c r="N370" s="89">
        <f t="shared" si="213"/>
        <v>4.0479900000000004</v>
      </c>
      <c r="O370" s="89">
        <f t="shared" si="213"/>
        <v>4.0788099999999998</v>
      </c>
      <c r="P370" s="89">
        <f t="shared" si="213"/>
        <v>4.0805300000000004</v>
      </c>
      <c r="Q370" s="89">
        <f t="shared" si="213"/>
        <v>4.0822599999999998</v>
      </c>
      <c r="R370" s="89">
        <f t="shared" si="213"/>
        <v>4.0715399999999997</v>
      </c>
      <c r="S370" s="89">
        <f t="shared" si="213"/>
        <v>4.0581300000000002</v>
      </c>
      <c r="T370" s="89">
        <f t="shared" si="213"/>
        <v>4.1211700000000002</v>
      </c>
      <c r="U370" s="89">
        <f t="shared" si="213"/>
        <v>4.2326300000000003</v>
      </c>
      <c r="V370" s="89">
        <f t="shared" si="213"/>
        <v>4.2289300000000001</v>
      </c>
      <c r="W370" s="89">
        <f t="shared" si="213"/>
        <v>4.1859299999999999</v>
      </c>
      <c r="X370" s="89">
        <f t="shared" si="213"/>
        <v>4.1316499999999996</v>
      </c>
      <c r="Y370" s="89">
        <f t="shared" si="213"/>
        <v>4.0312900000000003</v>
      </c>
      <c r="Z370" s="89">
        <f t="shared" si="213"/>
        <v>3.7608999999999999</v>
      </c>
      <c r="AA370" s="89">
        <f t="shared" si="213"/>
        <v>3.5343900000000001</v>
      </c>
    </row>
    <row r="371" spans="1:27" ht="12.75" hidden="1" customHeight="1" outlineLevel="1" x14ac:dyDescent="0.2">
      <c r="A371" s="97" t="s">
        <v>1971</v>
      </c>
      <c r="B371" s="63" t="s">
        <v>242</v>
      </c>
      <c r="C371" s="43" t="s">
        <v>79</v>
      </c>
      <c r="D371" s="44">
        <v>1199.69</v>
      </c>
      <c r="E371" s="44">
        <v>1191.1099999999999</v>
      </c>
      <c r="F371" s="44">
        <v>1162.96</v>
      </c>
      <c r="G371" s="44">
        <v>1151.94</v>
      </c>
      <c r="H371" s="44">
        <v>1137.3499999999999</v>
      </c>
      <c r="I371" s="44">
        <v>1180.52</v>
      </c>
      <c r="J371" s="44">
        <v>1184.32</v>
      </c>
      <c r="K371" s="44">
        <v>1225.45</v>
      </c>
      <c r="L371" s="44">
        <v>1425.3</v>
      </c>
      <c r="M371" s="44">
        <v>1625.8</v>
      </c>
      <c r="N371" s="44">
        <v>1711.24</v>
      </c>
      <c r="O371" s="44">
        <v>1742.06</v>
      </c>
      <c r="P371" s="44">
        <v>1743.78</v>
      </c>
      <c r="Q371" s="44">
        <v>1745.51</v>
      </c>
      <c r="R371" s="44">
        <v>1734.79</v>
      </c>
      <c r="S371" s="44">
        <v>1721.38</v>
      </c>
      <c r="T371" s="44">
        <v>1784.42</v>
      </c>
      <c r="U371" s="44">
        <v>1895.88</v>
      </c>
      <c r="V371" s="44">
        <v>1892.18</v>
      </c>
      <c r="W371" s="44">
        <v>1849.18</v>
      </c>
      <c r="X371" s="44">
        <v>1794.9</v>
      </c>
      <c r="Y371" s="44">
        <v>1694.54</v>
      </c>
      <c r="Z371" s="44">
        <v>1424.15</v>
      </c>
      <c r="AA371" s="44">
        <v>1197.6400000000001</v>
      </c>
    </row>
    <row r="372" spans="1:27" ht="12.75" hidden="1" customHeight="1" outlineLevel="1" x14ac:dyDescent="0.2">
      <c r="A372" s="97" t="s">
        <v>1972</v>
      </c>
      <c r="B372" s="63" t="s">
        <v>90</v>
      </c>
      <c r="C372" s="43" t="s">
        <v>79</v>
      </c>
      <c r="D372" s="44">
        <f>$D$317</f>
        <v>2222.89</v>
      </c>
      <c r="E372" s="44">
        <f t="shared" ref="E372:AA372" si="214">$D$317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2">
      <c r="A373" s="97" t="s">
        <v>1973</v>
      </c>
      <c r="B373" s="63" t="s">
        <v>83</v>
      </c>
      <c r="C373" s="43" t="s">
        <v>79</v>
      </c>
      <c r="D373" s="44">
        <v>3.63</v>
      </c>
      <c r="E373" s="44">
        <v>3.63</v>
      </c>
      <c r="F373" s="44">
        <v>3.63</v>
      </c>
      <c r="G373" s="44">
        <v>3.63</v>
      </c>
      <c r="H373" s="44">
        <v>3.63</v>
      </c>
      <c r="I373" s="44">
        <v>3.63</v>
      </c>
      <c r="J373" s="44">
        <v>3.63</v>
      </c>
      <c r="K373" s="44">
        <v>3.63</v>
      </c>
      <c r="L373" s="44">
        <v>3.63</v>
      </c>
      <c r="M373" s="44">
        <v>3.63</v>
      </c>
      <c r="N373" s="44">
        <v>3.63</v>
      </c>
      <c r="O373" s="44">
        <v>3.63</v>
      </c>
      <c r="P373" s="44">
        <v>3.63</v>
      </c>
      <c r="Q373" s="44">
        <v>3.63</v>
      </c>
      <c r="R373" s="44">
        <v>3.63</v>
      </c>
      <c r="S373" s="44">
        <v>3.63</v>
      </c>
      <c r="T373" s="44">
        <v>3.63</v>
      </c>
      <c r="U373" s="44">
        <v>3.63</v>
      </c>
      <c r="V373" s="44">
        <v>3.63</v>
      </c>
      <c r="W373" s="44">
        <v>3.63</v>
      </c>
      <c r="X373" s="44">
        <v>3.63</v>
      </c>
      <c r="Y373" s="44">
        <v>3.63</v>
      </c>
      <c r="Z373" s="44">
        <v>3.63</v>
      </c>
      <c r="AA373" s="44">
        <v>3.63</v>
      </c>
    </row>
    <row r="374" spans="1:27" ht="12.75" hidden="1" customHeight="1" outlineLevel="1" x14ac:dyDescent="0.2">
      <c r="A374" s="97" t="s">
        <v>1974</v>
      </c>
      <c r="B374" s="63" t="s">
        <v>81</v>
      </c>
      <c r="C374" s="43" t="s">
        <v>79</v>
      </c>
      <c r="D374" s="44">
        <f>$D$11</f>
        <v>110.23</v>
      </c>
      <c r="E374" s="44">
        <f t="shared" ref="E374:AA374" si="215">$D$11</f>
        <v>110.23</v>
      </c>
      <c r="F374" s="44">
        <f t="shared" si="215"/>
        <v>110.23</v>
      </c>
      <c r="G374" s="44">
        <f t="shared" si="215"/>
        <v>110.23</v>
      </c>
      <c r="H374" s="44">
        <f t="shared" si="215"/>
        <v>110.23</v>
      </c>
      <c r="I374" s="44">
        <f t="shared" si="215"/>
        <v>110.23</v>
      </c>
      <c r="J374" s="44">
        <f t="shared" si="215"/>
        <v>110.23</v>
      </c>
      <c r="K374" s="44">
        <f t="shared" si="215"/>
        <v>110.23</v>
      </c>
      <c r="L374" s="44">
        <f t="shared" si="215"/>
        <v>110.23</v>
      </c>
      <c r="M374" s="44">
        <f t="shared" si="215"/>
        <v>110.23</v>
      </c>
      <c r="N374" s="44">
        <f t="shared" si="215"/>
        <v>110.23</v>
      </c>
      <c r="O374" s="44">
        <f t="shared" si="215"/>
        <v>110.23</v>
      </c>
      <c r="P374" s="44">
        <f t="shared" si="215"/>
        <v>110.23</v>
      </c>
      <c r="Q374" s="44">
        <f t="shared" si="215"/>
        <v>110.23</v>
      </c>
      <c r="R374" s="44">
        <f t="shared" si="215"/>
        <v>110.23</v>
      </c>
      <c r="S374" s="44">
        <f t="shared" si="215"/>
        <v>110.23</v>
      </c>
      <c r="T374" s="44">
        <f t="shared" si="215"/>
        <v>110.23</v>
      </c>
      <c r="U374" s="44">
        <f t="shared" si="215"/>
        <v>110.23</v>
      </c>
      <c r="V374" s="44">
        <f t="shared" si="215"/>
        <v>110.23</v>
      </c>
      <c r="W374" s="44">
        <f t="shared" si="215"/>
        <v>110.23</v>
      </c>
      <c r="X374" s="44">
        <f t="shared" si="215"/>
        <v>110.23</v>
      </c>
      <c r="Y374" s="44">
        <f t="shared" si="215"/>
        <v>110.23</v>
      </c>
      <c r="Z374" s="44">
        <f t="shared" si="215"/>
        <v>110.23</v>
      </c>
      <c r="AA374" s="44">
        <f t="shared" si="215"/>
        <v>110.23</v>
      </c>
    </row>
    <row r="375" spans="1:27" ht="12.75" customHeight="1" collapsed="1" x14ac:dyDescent="0.2">
      <c r="A375" s="96" t="s">
        <v>1975</v>
      </c>
      <c r="B375" s="28" t="str">
        <f>"13"&amp;"."&amp;$B$776&amp;"."&amp;$B$777</f>
        <v>13.11.2023</v>
      </c>
      <c r="C375" s="88" t="s">
        <v>76</v>
      </c>
      <c r="D375" s="89">
        <f>ROUND(((D376+D377+D379+D378)/1000),5)</f>
        <v>3.5613000000000001</v>
      </c>
      <c r="E375" s="89">
        <f>ROUND(((E376+E377+E379+E378)/1000),5)</f>
        <v>3.53748</v>
      </c>
      <c r="F375" s="89">
        <f>ROUND(((F376+F377+F379+F378)/1000),5)</f>
        <v>3.5234999999999999</v>
      </c>
      <c r="G375" s="89">
        <f t="shared" ref="G375:AA375" si="216">ROUND(((G376+G377+G379+G378)/1000),5)</f>
        <v>3.49688</v>
      </c>
      <c r="H375" s="89">
        <f t="shared" si="216"/>
        <v>3.4857999999999998</v>
      </c>
      <c r="I375" s="89">
        <f t="shared" si="216"/>
        <v>3.5432199999999998</v>
      </c>
      <c r="J375" s="89">
        <f t="shared" si="216"/>
        <v>3.7979400000000001</v>
      </c>
      <c r="K375" s="89">
        <f t="shared" si="216"/>
        <v>4.0644799999999996</v>
      </c>
      <c r="L375" s="89">
        <f t="shared" si="216"/>
        <v>4.2238199999999999</v>
      </c>
      <c r="M375" s="89">
        <f t="shared" si="216"/>
        <v>4.2606900000000003</v>
      </c>
      <c r="N375" s="89">
        <f t="shared" si="216"/>
        <v>4.2660600000000004</v>
      </c>
      <c r="O375" s="89">
        <f t="shared" si="216"/>
        <v>4.2631699999999997</v>
      </c>
      <c r="P375" s="89">
        <f t="shared" si="216"/>
        <v>4.2403199999999996</v>
      </c>
      <c r="Q375" s="89">
        <f t="shared" si="216"/>
        <v>4.2554299999999996</v>
      </c>
      <c r="R375" s="89">
        <f t="shared" si="216"/>
        <v>4.2594599999999998</v>
      </c>
      <c r="S375" s="89">
        <f t="shared" si="216"/>
        <v>4.2736599999999996</v>
      </c>
      <c r="T375" s="89">
        <f t="shared" si="216"/>
        <v>4.3343299999999996</v>
      </c>
      <c r="U375" s="89">
        <f t="shared" si="216"/>
        <v>4.5469099999999996</v>
      </c>
      <c r="V375" s="89">
        <f t="shared" si="216"/>
        <v>4.5564499999999999</v>
      </c>
      <c r="W375" s="89">
        <f t="shared" si="216"/>
        <v>4.3243799999999997</v>
      </c>
      <c r="X375" s="89">
        <f t="shared" si="216"/>
        <v>4.33019</v>
      </c>
      <c r="Y375" s="89">
        <f t="shared" si="216"/>
        <v>4.1965899999999996</v>
      </c>
      <c r="Z375" s="89">
        <f t="shared" si="216"/>
        <v>3.7981699999999998</v>
      </c>
      <c r="AA375" s="89">
        <f t="shared" si="216"/>
        <v>3.6030700000000002</v>
      </c>
    </row>
    <row r="376" spans="1:27" ht="12.75" hidden="1" customHeight="1" outlineLevel="1" x14ac:dyDescent="0.2">
      <c r="A376" s="97" t="s">
        <v>1976</v>
      </c>
      <c r="B376" s="63" t="s">
        <v>242</v>
      </c>
      <c r="C376" s="43" t="s">
        <v>79</v>
      </c>
      <c r="D376" s="44">
        <v>1224.55</v>
      </c>
      <c r="E376" s="44">
        <v>1200.73</v>
      </c>
      <c r="F376" s="44">
        <v>1186.75</v>
      </c>
      <c r="G376" s="44">
        <v>1160.1300000000001</v>
      </c>
      <c r="H376" s="44">
        <v>1149.05</v>
      </c>
      <c r="I376" s="44">
        <v>1206.47</v>
      </c>
      <c r="J376" s="44">
        <v>1461.19</v>
      </c>
      <c r="K376" s="44">
        <v>1727.73</v>
      </c>
      <c r="L376" s="44">
        <v>1887.07</v>
      </c>
      <c r="M376" s="44">
        <v>1923.94</v>
      </c>
      <c r="N376" s="44">
        <v>1929.31</v>
      </c>
      <c r="O376" s="44">
        <v>1926.42</v>
      </c>
      <c r="P376" s="44">
        <v>1903.57</v>
      </c>
      <c r="Q376" s="44">
        <v>1918.68</v>
      </c>
      <c r="R376" s="44">
        <v>1922.71</v>
      </c>
      <c r="S376" s="44">
        <v>1936.91</v>
      </c>
      <c r="T376" s="44">
        <v>1997.58</v>
      </c>
      <c r="U376" s="44">
        <v>2210.16</v>
      </c>
      <c r="V376" s="44">
        <v>2219.6999999999998</v>
      </c>
      <c r="W376" s="44">
        <v>1987.63</v>
      </c>
      <c r="X376" s="44">
        <v>1993.44</v>
      </c>
      <c r="Y376" s="44">
        <v>1859.84</v>
      </c>
      <c r="Z376" s="44">
        <v>1461.42</v>
      </c>
      <c r="AA376" s="44">
        <v>1266.32</v>
      </c>
    </row>
    <row r="377" spans="1:27" ht="12.75" hidden="1" customHeight="1" outlineLevel="1" x14ac:dyDescent="0.2">
      <c r="A377" s="97" t="s">
        <v>1977</v>
      </c>
      <c r="B377" s="63" t="s">
        <v>90</v>
      </c>
      <c r="C377" s="43" t="s">
        <v>79</v>
      </c>
      <c r="D377" s="44">
        <f>$D$317</f>
        <v>2222.89</v>
      </c>
      <c r="E377" s="44">
        <f t="shared" ref="E377:AA377" si="217">$D$317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2">
      <c r="A378" s="97" t="s">
        <v>1978</v>
      </c>
      <c r="B378" s="63" t="s">
        <v>83</v>
      </c>
      <c r="C378" s="43" t="s">
        <v>79</v>
      </c>
      <c r="D378" s="44">
        <v>3.63</v>
      </c>
      <c r="E378" s="44">
        <v>3.63</v>
      </c>
      <c r="F378" s="44">
        <v>3.63</v>
      </c>
      <c r="G378" s="44">
        <v>3.63</v>
      </c>
      <c r="H378" s="44">
        <v>3.63</v>
      </c>
      <c r="I378" s="44">
        <v>3.63</v>
      </c>
      <c r="J378" s="44">
        <v>3.63</v>
      </c>
      <c r="K378" s="44">
        <v>3.63</v>
      </c>
      <c r="L378" s="44">
        <v>3.63</v>
      </c>
      <c r="M378" s="44">
        <v>3.63</v>
      </c>
      <c r="N378" s="44">
        <v>3.63</v>
      </c>
      <c r="O378" s="44">
        <v>3.63</v>
      </c>
      <c r="P378" s="44">
        <v>3.63</v>
      </c>
      <c r="Q378" s="44">
        <v>3.63</v>
      </c>
      <c r="R378" s="44">
        <v>3.63</v>
      </c>
      <c r="S378" s="44">
        <v>3.63</v>
      </c>
      <c r="T378" s="44">
        <v>3.63</v>
      </c>
      <c r="U378" s="44">
        <v>3.63</v>
      </c>
      <c r="V378" s="44">
        <v>3.63</v>
      </c>
      <c r="W378" s="44">
        <v>3.63</v>
      </c>
      <c r="X378" s="44">
        <v>3.63</v>
      </c>
      <c r="Y378" s="44">
        <v>3.63</v>
      </c>
      <c r="Z378" s="44">
        <v>3.63</v>
      </c>
      <c r="AA378" s="44">
        <v>3.63</v>
      </c>
    </row>
    <row r="379" spans="1:27" ht="12.75" hidden="1" customHeight="1" outlineLevel="1" x14ac:dyDescent="0.2">
      <c r="A379" s="97" t="s">
        <v>1979</v>
      </c>
      <c r="B379" s="63" t="s">
        <v>81</v>
      </c>
      <c r="C379" s="43" t="s">
        <v>79</v>
      </c>
      <c r="D379" s="44">
        <f>$D$11</f>
        <v>110.23</v>
      </c>
      <c r="E379" s="44">
        <f t="shared" ref="E379:AA379" si="218">$D$11</f>
        <v>110.23</v>
      </c>
      <c r="F379" s="44">
        <f t="shared" si="218"/>
        <v>110.23</v>
      </c>
      <c r="G379" s="44">
        <f t="shared" si="218"/>
        <v>110.23</v>
      </c>
      <c r="H379" s="44">
        <f t="shared" si="218"/>
        <v>110.23</v>
      </c>
      <c r="I379" s="44">
        <f t="shared" si="218"/>
        <v>110.23</v>
      </c>
      <c r="J379" s="44">
        <f t="shared" si="218"/>
        <v>110.23</v>
      </c>
      <c r="K379" s="44">
        <f t="shared" si="218"/>
        <v>110.23</v>
      </c>
      <c r="L379" s="44">
        <f t="shared" si="218"/>
        <v>110.23</v>
      </c>
      <c r="M379" s="44">
        <f t="shared" si="218"/>
        <v>110.23</v>
      </c>
      <c r="N379" s="44">
        <f t="shared" si="218"/>
        <v>110.23</v>
      </c>
      <c r="O379" s="44">
        <f t="shared" si="218"/>
        <v>110.23</v>
      </c>
      <c r="P379" s="44">
        <f t="shared" si="218"/>
        <v>110.23</v>
      </c>
      <c r="Q379" s="44">
        <f t="shared" si="218"/>
        <v>110.23</v>
      </c>
      <c r="R379" s="44">
        <f t="shared" si="218"/>
        <v>110.23</v>
      </c>
      <c r="S379" s="44">
        <f t="shared" si="218"/>
        <v>110.23</v>
      </c>
      <c r="T379" s="44">
        <f t="shared" si="218"/>
        <v>110.23</v>
      </c>
      <c r="U379" s="44">
        <f t="shared" si="218"/>
        <v>110.23</v>
      </c>
      <c r="V379" s="44">
        <f t="shared" si="218"/>
        <v>110.23</v>
      </c>
      <c r="W379" s="44">
        <f t="shared" si="218"/>
        <v>110.23</v>
      </c>
      <c r="X379" s="44">
        <f t="shared" si="218"/>
        <v>110.23</v>
      </c>
      <c r="Y379" s="44">
        <f t="shared" si="218"/>
        <v>110.23</v>
      </c>
      <c r="Z379" s="44">
        <f t="shared" si="218"/>
        <v>110.23</v>
      </c>
      <c r="AA379" s="44">
        <f t="shared" si="218"/>
        <v>110.23</v>
      </c>
    </row>
    <row r="380" spans="1:27" ht="12.75" customHeight="1" collapsed="1" x14ac:dyDescent="0.2">
      <c r="A380" s="96" t="s">
        <v>1980</v>
      </c>
      <c r="B380" s="28" t="str">
        <f>"14"&amp;"."&amp;$B$776&amp;"."&amp;$B$777</f>
        <v>14.11.2023</v>
      </c>
      <c r="C380" s="88" t="s">
        <v>76</v>
      </c>
      <c r="D380" s="89">
        <f>ROUND(((D381+D382+D384+D383)/1000),5)</f>
        <v>3.5314199999999998</v>
      </c>
      <c r="E380" s="89">
        <f>ROUND(((E381+E382+E384+E383)/1000),5)</f>
        <v>3.47004</v>
      </c>
      <c r="F380" s="89">
        <f>ROUND(((F381+F382+F384+F383)/1000),5)</f>
        <v>3.40211</v>
      </c>
      <c r="G380" s="89">
        <f t="shared" ref="G380:AA380" si="219">ROUND(((G381+G382+G384+G383)/1000),5)</f>
        <v>3.38903</v>
      </c>
      <c r="H380" s="89">
        <f t="shared" si="219"/>
        <v>3.4497399999999998</v>
      </c>
      <c r="I380" s="89">
        <f t="shared" si="219"/>
        <v>3.5629200000000001</v>
      </c>
      <c r="J380" s="89">
        <f t="shared" si="219"/>
        <v>3.7374499999999999</v>
      </c>
      <c r="K380" s="89">
        <f t="shared" si="219"/>
        <v>4.07972</v>
      </c>
      <c r="L380" s="89">
        <f t="shared" si="219"/>
        <v>4.2627300000000004</v>
      </c>
      <c r="M380" s="89">
        <f t="shared" si="219"/>
        <v>4.3635799999999998</v>
      </c>
      <c r="N380" s="89">
        <f t="shared" si="219"/>
        <v>4.4569000000000001</v>
      </c>
      <c r="O380" s="89">
        <f t="shared" si="219"/>
        <v>4.4295400000000003</v>
      </c>
      <c r="P380" s="89">
        <f t="shared" si="219"/>
        <v>4.4033300000000004</v>
      </c>
      <c r="Q380" s="89">
        <f t="shared" si="219"/>
        <v>4.4271599999999998</v>
      </c>
      <c r="R380" s="89">
        <f t="shared" si="219"/>
        <v>4.5733800000000002</v>
      </c>
      <c r="S380" s="89">
        <f t="shared" si="219"/>
        <v>4.4929699999999997</v>
      </c>
      <c r="T380" s="89">
        <f t="shared" si="219"/>
        <v>4.56027</v>
      </c>
      <c r="U380" s="89">
        <f t="shared" si="219"/>
        <v>4.6032299999999999</v>
      </c>
      <c r="V380" s="89">
        <f t="shared" si="219"/>
        <v>4.4523400000000004</v>
      </c>
      <c r="W380" s="89">
        <f t="shared" si="219"/>
        <v>4.3643900000000002</v>
      </c>
      <c r="X380" s="89">
        <f t="shared" si="219"/>
        <v>4.2572900000000002</v>
      </c>
      <c r="Y380" s="89">
        <f t="shared" si="219"/>
        <v>4.1096199999999996</v>
      </c>
      <c r="Z380" s="89">
        <f t="shared" si="219"/>
        <v>3.8085100000000001</v>
      </c>
      <c r="AA380" s="89">
        <f t="shared" si="219"/>
        <v>3.6263299999999998</v>
      </c>
    </row>
    <row r="381" spans="1:27" ht="12.75" hidden="1" customHeight="1" outlineLevel="1" x14ac:dyDescent="0.2">
      <c r="A381" s="97" t="s">
        <v>1981</v>
      </c>
      <c r="B381" s="63" t="s">
        <v>242</v>
      </c>
      <c r="C381" s="43" t="s">
        <v>79</v>
      </c>
      <c r="D381" s="44">
        <v>1194.67</v>
      </c>
      <c r="E381" s="44">
        <v>1133.29</v>
      </c>
      <c r="F381" s="44">
        <v>1065.3599999999999</v>
      </c>
      <c r="G381" s="44">
        <v>1052.28</v>
      </c>
      <c r="H381" s="44">
        <v>1112.99</v>
      </c>
      <c r="I381" s="44">
        <v>1226.17</v>
      </c>
      <c r="J381" s="44">
        <v>1400.7</v>
      </c>
      <c r="K381" s="44">
        <v>1742.97</v>
      </c>
      <c r="L381" s="44">
        <v>1925.98</v>
      </c>
      <c r="M381" s="44">
        <v>2026.83</v>
      </c>
      <c r="N381" s="44">
        <v>2120.15</v>
      </c>
      <c r="O381" s="44">
        <v>2092.79</v>
      </c>
      <c r="P381" s="44">
        <v>2066.58</v>
      </c>
      <c r="Q381" s="44">
        <v>2090.41</v>
      </c>
      <c r="R381" s="44">
        <v>2236.63</v>
      </c>
      <c r="S381" s="44">
        <v>2156.2199999999998</v>
      </c>
      <c r="T381" s="44">
        <v>2223.52</v>
      </c>
      <c r="U381" s="44">
        <v>2266.48</v>
      </c>
      <c r="V381" s="44">
        <v>2115.59</v>
      </c>
      <c r="W381" s="44">
        <v>2027.64</v>
      </c>
      <c r="X381" s="44">
        <v>1920.54</v>
      </c>
      <c r="Y381" s="44">
        <v>1772.87</v>
      </c>
      <c r="Z381" s="44">
        <v>1471.76</v>
      </c>
      <c r="AA381" s="44">
        <v>1289.58</v>
      </c>
    </row>
    <row r="382" spans="1:27" ht="12.75" hidden="1" customHeight="1" outlineLevel="1" x14ac:dyDescent="0.2">
      <c r="A382" s="97" t="s">
        <v>1982</v>
      </c>
      <c r="B382" s="63" t="s">
        <v>90</v>
      </c>
      <c r="C382" s="43" t="s">
        <v>79</v>
      </c>
      <c r="D382" s="44">
        <f>$D$317</f>
        <v>2222.89</v>
      </c>
      <c r="E382" s="44">
        <f t="shared" ref="E382:AA382" si="220">$D$317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2">
      <c r="A383" s="97" t="s">
        <v>1983</v>
      </c>
      <c r="B383" s="63" t="s">
        <v>83</v>
      </c>
      <c r="C383" s="43" t="s">
        <v>79</v>
      </c>
      <c r="D383" s="44">
        <v>3.63</v>
      </c>
      <c r="E383" s="44">
        <v>3.63</v>
      </c>
      <c r="F383" s="44">
        <v>3.63</v>
      </c>
      <c r="G383" s="44">
        <v>3.63</v>
      </c>
      <c r="H383" s="44">
        <v>3.63</v>
      </c>
      <c r="I383" s="44">
        <v>3.63</v>
      </c>
      <c r="J383" s="44">
        <v>3.63</v>
      </c>
      <c r="K383" s="44">
        <v>3.63</v>
      </c>
      <c r="L383" s="44">
        <v>3.63</v>
      </c>
      <c r="M383" s="44">
        <v>3.63</v>
      </c>
      <c r="N383" s="44">
        <v>3.63</v>
      </c>
      <c r="O383" s="44">
        <v>3.63</v>
      </c>
      <c r="P383" s="44">
        <v>3.63</v>
      </c>
      <c r="Q383" s="44">
        <v>3.63</v>
      </c>
      <c r="R383" s="44">
        <v>3.63</v>
      </c>
      <c r="S383" s="44">
        <v>3.63</v>
      </c>
      <c r="T383" s="44">
        <v>3.63</v>
      </c>
      <c r="U383" s="44">
        <v>3.63</v>
      </c>
      <c r="V383" s="44">
        <v>3.63</v>
      </c>
      <c r="W383" s="44">
        <v>3.63</v>
      </c>
      <c r="X383" s="44">
        <v>3.63</v>
      </c>
      <c r="Y383" s="44">
        <v>3.63</v>
      </c>
      <c r="Z383" s="44">
        <v>3.63</v>
      </c>
      <c r="AA383" s="44">
        <v>3.63</v>
      </c>
    </row>
    <row r="384" spans="1:27" ht="12.75" hidden="1" customHeight="1" outlineLevel="1" x14ac:dyDescent="0.2">
      <c r="A384" s="97" t="s">
        <v>1984</v>
      </c>
      <c r="B384" s="63" t="s">
        <v>81</v>
      </c>
      <c r="C384" s="43" t="s">
        <v>79</v>
      </c>
      <c r="D384" s="44">
        <f>$D$11</f>
        <v>110.23</v>
      </c>
      <c r="E384" s="44">
        <f t="shared" ref="E384:AA384" si="221">$D$11</f>
        <v>110.23</v>
      </c>
      <c r="F384" s="44">
        <f t="shared" si="221"/>
        <v>110.23</v>
      </c>
      <c r="G384" s="44">
        <f t="shared" si="221"/>
        <v>110.23</v>
      </c>
      <c r="H384" s="44">
        <f t="shared" si="221"/>
        <v>110.23</v>
      </c>
      <c r="I384" s="44">
        <f t="shared" si="221"/>
        <v>110.23</v>
      </c>
      <c r="J384" s="44">
        <f t="shared" si="221"/>
        <v>110.23</v>
      </c>
      <c r="K384" s="44">
        <f t="shared" si="221"/>
        <v>110.23</v>
      </c>
      <c r="L384" s="44">
        <f t="shared" si="221"/>
        <v>110.23</v>
      </c>
      <c r="M384" s="44">
        <f t="shared" si="221"/>
        <v>110.23</v>
      </c>
      <c r="N384" s="44">
        <f t="shared" si="221"/>
        <v>110.23</v>
      </c>
      <c r="O384" s="44">
        <f t="shared" si="221"/>
        <v>110.23</v>
      </c>
      <c r="P384" s="44">
        <f t="shared" si="221"/>
        <v>110.23</v>
      </c>
      <c r="Q384" s="44">
        <f t="shared" si="221"/>
        <v>110.23</v>
      </c>
      <c r="R384" s="44">
        <f t="shared" si="221"/>
        <v>110.23</v>
      </c>
      <c r="S384" s="44">
        <f t="shared" si="221"/>
        <v>110.23</v>
      </c>
      <c r="T384" s="44">
        <f t="shared" si="221"/>
        <v>110.23</v>
      </c>
      <c r="U384" s="44">
        <f t="shared" si="221"/>
        <v>110.23</v>
      </c>
      <c r="V384" s="44">
        <f t="shared" si="221"/>
        <v>110.23</v>
      </c>
      <c r="W384" s="44">
        <f t="shared" si="221"/>
        <v>110.23</v>
      </c>
      <c r="X384" s="44">
        <f t="shared" si="221"/>
        <v>110.23</v>
      </c>
      <c r="Y384" s="44">
        <f t="shared" si="221"/>
        <v>110.23</v>
      </c>
      <c r="Z384" s="44">
        <f t="shared" si="221"/>
        <v>110.23</v>
      </c>
      <c r="AA384" s="44">
        <f t="shared" si="221"/>
        <v>110.23</v>
      </c>
    </row>
    <row r="385" spans="1:27" ht="12.75" customHeight="1" collapsed="1" x14ac:dyDescent="0.2">
      <c r="A385" s="96" t="s">
        <v>1985</v>
      </c>
      <c r="B385" s="28" t="str">
        <f>"15"&amp;"."&amp;$B$776&amp;"."&amp;$B$777</f>
        <v>15.11.2023</v>
      </c>
      <c r="C385" s="88" t="s">
        <v>76</v>
      </c>
      <c r="D385" s="89">
        <f>ROUND(((D386+D387+D389+D388)/1000),5)</f>
        <v>3.5057399999999999</v>
      </c>
      <c r="E385" s="89">
        <f>ROUND(((E386+E387+E389+E388)/1000),5)</f>
        <v>3.4197199999999999</v>
      </c>
      <c r="F385" s="89">
        <f>ROUND(((F386+F387+F389+F388)/1000),5)</f>
        <v>3.37317</v>
      </c>
      <c r="G385" s="89">
        <f t="shared" ref="G385:AA385" si="222">ROUND(((G386+G387+G389+G388)/1000),5)</f>
        <v>3.3697599999999999</v>
      </c>
      <c r="H385" s="89">
        <f t="shared" si="222"/>
        <v>3.4183300000000001</v>
      </c>
      <c r="I385" s="89">
        <f t="shared" si="222"/>
        <v>3.5758800000000002</v>
      </c>
      <c r="J385" s="89">
        <f t="shared" si="222"/>
        <v>3.6784400000000002</v>
      </c>
      <c r="K385" s="89">
        <f t="shared" si="222"/>
        <v>3.98536</v>
      </c>
      <c r="L385" s="89">
        <f t="shared" si="222"/>
        <v>4.1283899999999996</v>
      </c>
      <c r="M385" s="89">
        <f t="shared" si="222"/>
        <v>4.2086300000000003</v>
      </c>
      <c r="N385" s="89">
        <f t="shared" si="222"/>
        <v>4.2266599999999999</v>
      </c>
      <c r="O385" s="89">
        <f t="shared" si="222"/>
        <v>4.2678500000000001</v>
      </c>
      <c r="P385" s="89">
        <f t="shared" si="222"/>
        <v>4.2386900000000001</v>
      </c>
      <c r="Q385" s="89">
        <f t="shared" si="222"/>
        <v>4.2560200000000004</v>
      </c>
      <c r="R385" s="89">
        <f t="shared" si="222"/>
        <v>4.2661800000000003</v>
      </c>
      <c r="S385" s="89">
        <f t="shared" si="222"/>
        <v>4.2700300000000002</v>
      </c>
      <c r="T385" s="89">
        <f t="shared" si="222"/>
        <v>4.2320900000000004</v>
      </c>
      <c r="U385" s="89">
        <f t="shared" si="222"/>
        <v>4.2679099999999996</v>
      </c>
      <c r="V385" s="89">
        <f t="shared" si="222"/>
        <v>4.2357800000000001</v>
      </c>
      <c r="W385" s="89">
        <f t="shared" si="222"/>
        <v>4.2363099999999996</v>
      </c>
      <c r="X385" s="89">
        <f t="shared" si="222"/>
        <v>4.1730900000000002</v>
      </c>
      <c r="Y385" s="89">
        <f t="shared" si="222"/>
        <v>4.0100300000000004</v>
      </c>
      <c r="Z385" s="89">
        <f t="shared" si="222"/>
        <v>3.8122400000000001</v>
      </c>
      <c r="AA385" s="89">
        <f t="shared" si="222"/>
        <v>3.6205799999999999</v>
      </c>
    </row>
    <row r="386" spans="1:27" ht="12.75" hidden="1" customHeight="1" outlineLevel="1" x14ac:dyDescent="0.2">
      <c r="A386" s="97" t="s">
        <v>1986</v>
      </c>
      <c r="B386" s="63" t="s">
        <v>242</v>
      </c>
      <c r="C386" s="43" t="s">
        <v>79</v>
      </c>
      <c r="D386" s="44">
        <v>1168.99</v>
      </c>
      <c r="E386" s="44">
        <v>1082.97</v>
      </c>
      <c r="F386" s="44">
        <v>1036.42</v>
      </c>
      <c r="G386" s="44">
        <v>1033.01</v>
      </c>
      <c r="H386" s="44">
        <v>1081.58</v>
      </c>
      <c r="I386" s="44">
        <v>1239.1300000000001</v>
      </c>
      <c r="J386" s="44">
        <v>1341.69</v>
      </c>
      <c r="K386" s="44">
        <v>1648.61</v>
      </c>
      <c r="L386" s="44">
        <v>1791.64</v>
      </c>
      <c r="M386" s="44">
        <v>1871.88</v>
      </c>
      <c r="N386" s="44">
        <v>1889.91</v>
      </c>
      <c r="O386" s="44">
        <v>1931.1</v>
      </c>
      <c r="P386" s="44">
        <v>1901.94</v>
      </c>
      <c r="Q386" s="44">
        <v>1919.27</v>
      </c>
      <c r="R386" s="44">
        <v>1929.43</v>
      </c>
      <c r="S386" s="44">
        <v>1933.28</v>
      </c>
      <c r="T386" s="44">
        <v>1895.34</v>
      </c>
      <c r="U386" s="44">
        <v>1931.16</v>
      </c>
      <c r="V386" s="44">
        <v>1899.03</v>
      </c>
      <c r="W386" s="44">
        <v>1899.56</v>
      </c>
      <c r="X386" s="44">
        <v>1836.34</v>
      </c>
      <c r="Y386" s="44">
        <v>1673.28</v>
      </c>
      <c r="Z386" s="44">
        <v>1475.49</v>
      </c>
      <c r="AA386" s="44">
        <v>1283.83</v>
      </c>
    </row>
    <row r="387" spans="1:27" ht="12.75" hidden="1" customHeight="1" outlineLevel="1" x14ac:dyDescent="0.2">
      <c r="A387" s="97" t="s">
        <v>1987</v>
      </c>
      <c r="B387" s="63" t="s">
        <v>90</v>
      </c>
      <c r="C387" s="43" t="s">
        <v>79</v>
      </c>
      <c r="D387" s="44">
        <f>$D$317</f>
        <v>2222.89</v>
      </c>
      <c r="E387" s="44">
        <f t="shared" ref="E387:AA387" si="223">$D$317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2">
      <c r="A388" s="97" t="s">
        <v>1988</v>
      </c>
      <c r="B388" s="63" t="s">
        <v>83</v>
      </c>
      <c r="C388" s="43" t="s">
        <v>79</v>
      </c>
      <c r="D388" s="44">
        <v>3.63</v>
      </c>
      <c r="E388" s="44">
        <v>3.63</v>
      </c>
      <c r="F388" s="44">
        <v>3.63</v>
      </c>
      <c r="G388" s="44">
        <v>3.63</v>
      </c>
      <c r="H388" s="44">
        <v>3.63</v>
      </c>
      <c r="I388" s="44">
        <v>3.63</v>
      </c>
      <c r="J388" s="44">
        <v>3.63</v>
      </c>
      <c r="K388" s="44">
        <v>3.63</v>
      </c>
      <c r="L388" s="44">
        <v>3.63</v>
      </c>
      <c r="M388" s="44">
        <v>3.63</v>
      </c>
      <c r="N388" s="44">
        <v>3.63</v>
      </c>
      <c r="O388" s="44">
        <v>3.63</v>
      </c>
      <c r="P388" s="44">
        <v>3.63</v>
      </c>
      <c r="Q388" s="44">
        <v>3.63</v>
      </c>
      <c r="R388" s="44">
        <v>3.63</v>
      </c>
      <c r="S388" s="44">
        <v>3.63</v>
      </c>
      <c r="T388" s="44">
        <v>3.63</v>
      </c>
      <c r="U388" s="44">
        <v>3.63</v>
      </c>
      <c r="V388" s="44">
        <v>3.63</v>
      </c>
      <c r="W388" s="44">
        <v>3.63</v>
      </c>
      <c r="X388" s="44">
        <v>3.63</v>
      </c>
      <c r="Y388" s="44">
        <v>3.63</v>
      </c>
      <c r="Z388" s="44">
        <v>3.63</v>
      </c>
      <c r="AA388" s="44">
        <v>3.63</v>
      </c>
    </row>
    <row r="389" spans="1:27" ht="12.75" hidden="1" customHeight="1" outlineLevel="1" x14ac:dyDescent="0.2">
      <c r="A389" s="97" t="s">
        <v>1989</v>
      </c>
      <c r="B389" s="63" t="s">
        <v>81</v>
      </c>
      <c r="C389" s="43" t="s">
        <v>79</v>
      </c>
      <c r="D389" s="44">
        <f>$D$11</f>
        <v>110.23</v>
      </c>
      <c r="E389" s="44">
        <f t="shared" ref="E389:AA389" si="224">$D$11</f>
        <v>110.23</v>
      </c>
      <c r="F389" s="44">
        <f t="shared" si="224"/>
        <v>110.23</v>
      </c>
      <c r="G389" s="44">
        <f t="shared" si="224"/>
        <v>110.23</v>
      </c>
      <c r="H389" s="44">
        <f t="shared" si="224"/>
        <v>110.23</v>
      </c>
      <c r="I389" s="44">
        <f t="shared" si="224"/>
        <v>110.23</v>
      </c>
      <c r="J389" s="44">
        <f t="shared" si="224"/>
        <v>110.23</v>
      </c>
      <c r="K389" s="44">
        <f t="shared" si="224"/>
        <v>110.23</v>
      </c>
      <c r="L389" s="44">
        <f t="shared" si="224"/>
        <v>110.23</v>
      </c>
      <c r="M389" s="44">
        <f t="shared" si="224"/>
        <v>110.23</v>
      </c>
      <c r="N389" s="44">
        <f t="shared" si="224"/>
        <v>110.23</v>
      </c>
      <c r="O389" s="44">
        <f t="shared" si="224"/>
        <v>110.23</v>
      </c>
      <c r="P389" s="44">
        <f t="shared" si="224"/>
        <v>110.23</v>
      </c>
      <c r="Q389" s="44">
        <f t="shared" si="224"/>
        <v>110.23</v>
      </c>
      <c r="R389" s="44">
        <f t="shared" si="224"/>
        <v>110.23</v>
      </c>
      <c r="S389" s="44">
        <f t="shared" si="224"/>
        <v>110.23</v>
      </c>
      <c r="T389" s="44">
        <f t="shared" si="224"/>
        <v>110.23</v>
      </c>
      <c r="U389" s="44">
        <f t="shared" si="224"/>
        <v>110.23</v>
      </c>
      <c r="V389" s="44">
        <f t="shared" si="224"/>
        <v>110.23</v>
      </c>
      <c r="W389" s="44">
        <f t="shared" si="224"/>
        <v>110.23</v>
      </c>
      <c r="X389" s="44">
        <f t="shared" si="224"/>
        <v>110.23</v>
      </c>
      <c r="Y389" s="44">
        <f t="shared" si="224"/>
        <v>110.23</v>
      </c>
      <c r="Z389" s="44">
        <f t="shared" si="224"/>
        <v>110.23</v>
      </c>
      <c r="AA389" s="44">
        <f t="shared" si="224"/>
        <v>110.23</v>
      </c>
    </row>
    <row r="390" spans="1:27" ht="12.75" customHeight="1" collapsed="1" x14ac:dyDescent="0.2">
      <c r="A390" s="96" t="s">
        <v>1990</v>
      </c>
      <c r="B390" s="28" t="str">
        <f>"16"&amp;"."&amp;$B$776&amp;"."&amp;$B$777</f>
        <v>16.11.2023</v>
      </c>
      <c r="C390" s="88" t="s">
        <v>76</v>
      </c>
      <c r="D390" s="89">
        <f>ROUND(((D391+D392+D394+D393)/1000),5)</f>
        <v>3.4553199999999999</v>
      </c>
      <c r="E390" s="89">
        <f>ROUND(((E391+E392+E394+E393)/1000),5)</f>
        <v>3.3471099999999998</v>
      </c>
      <c r="F390" s="89">
        <f>ROUND(((F391+F392+F394+F393)/1000),5)</f>
        <v>3.2700499999999999</v>
      </c>
      <c r="G390" s="89">
        <f t="shared" ref="G390:AA390" si="225">ROUND(((G391+G392+G394+G393)/1000),5)</f>
        <v>3.2630499999999998</v>
      </c>
      <c r="H390" s="89">
        <f t="shared" si="225"/>
        <v>3.34727</v>
      </c>
      <c r="I390" s="89">
        <f t="shared" si="225"/>
        <v>3.5238700000000001</v>
      </c>
      <c r="J390" s="89">
        <f t="shared" si="225"/>
        <v>3.6272199999999999</v>
      </c>
      <c r="K390" s="89">
        <f t="shared" si="225"/>
        <v>3.9153500000000001</v>
      </c>
      <c r="L390" s="89">
        <f t="shared" si="225"/>
        <v>4.1060100000000004</v>
      </c>
      <c r="M390" s="89">
        <f t="shared" si="225"/>
        <v>4.1775500000000001</v>
      </c>
      <c r="N390" s="89">
        <f t="shared" si="225"/>
        <v>4.1946500000000002</v>
      </c>
      <c r="O390" s="89">
        <f t="shared" si="225"/>
        <v>4.2262599999999999</v>
      </c>
      <c r="P390" s="89">
        <f t="shared" si="225"/>
        <v>4.2084200000000003</v>
      </c>
      <c r="Q390" s="89">
        <f t="shared" si="225"/>
        <v>4.2222900000000001</v>
      </c>
      <c r="R390" s="89">
        <f t="shared" si="225"/>
        <v>4.2268400000000002</v>
      </c>
      <c r="S390" s="89">
        <f t="shared" si="225"/>
        <v>4.22363</v>
      </c>
      <c r="T390" s="89">
        <f t="shared" si="225"/>
        <v>4.2058900000000001</v>
      </c>
      <c r="U390" s="89">
        <f t="shared" si="225"/>
        <v>4.26966</v>
      </c>
      <c r="V390" s="89">
        <f t="shared" si="225"/>
        <v>4.20817</v>
      </c>
      <c r="W390" s="89">
        <f t="shared" si="225"/>
        <v>4.1965199999999996</v>
      </c>
      <c r="X390" s="89">
        <f t="shared" si="225"/>
        <v>4.1245000000000003</v>
      </c>
      <c r="Y390" s="89">
        <f t="shared" si="225"/>
        <v>3.99437</v>
      </c>
      <c r="Z390" s="89">
        <f t="shared" si="225"/>
        <v>3.75515</v>
      </c>
      <c r="AA390" s="89">
        <f t="shared" si="225"/>
        <v>3.5632600000000001</v>
      </c>
    </row>
    <row r="391" spans="1:27" ht="12.75" hidden="1" customHeight="1" outlineLevel="1" x14ac:dyDescent="0.2">
      <c r="A391" s="97" t="s">
        <v>1991</v>
      </c>
      <c r="B391" s="63" t="s">
        <v>242</v>
      </c>
      <c r="C391" s="43" t="s">
        <v>79</v>
      </c>
      <c r="D391" s="44">
        <v>1118.57</v>
      </c>
      <c r="E391" s="44">
        <v>1010.36</v>
      </c>
      <c r="F391" s="44">
        <v>933.3</v>
      </c>
      <c r="G391" s="44">
        <v>926.3</v>
      </c>
      <c r="H391" s="44">
        <v>1010.52</v>
      </c>
      <c r="I391" s="44">
        <v>1187.1199999999999</v>
      </c>
      <c r="J391" s="44">
        <v>1290.47</v>
      </c>
      <c r="K391" s="44">
        <v>1578.6</v>
      </c>
      <c r="L391" s="44">
        <v>1769.26</v>
      </c>
      <c r="M391" s="44">
        <v>1840.8</v>
      </c>
      <c r="N391" s="44">
        <v>1857.9</v>
      </c>
      <c r="O391" s="44">
        <v>1889.51</v>
      </c>
      <c r="P391" s="44">
        <v>1871.67</v>
      </c>
      <c r="Q391" s="44">
        <v>1885.54</v>
      </c>
      <c r="R391" s="44">
        <v>1890.09</v>
      </c>
      <c r="S391" s="44">
        <v>1886.88</v>
      </c>
      <c r="T391" s="44">
        <v>1869.14</v>
      </c>
      <c r="U391" s="44">
        <v>1932.91</v>
      </c>
      <c r="V391" s="44">
        <v>1871.42</v>
      </c>
      <c r="W391" s="44">
        <v>1859.77</v>
      </c>
      <c r="X391" s="44">
        <v>1787.75</v>
      </c>
      <c r="Y391" s="44">
        <v>1657.62</v>
      </c>
      <c r="Z391" s="44">
        <v>1418.4</v>
      </c>
      <c r="AA391" s="44">
        <v>1226.51</v>
      </c>
    </row>
    <row r="392" spans="1:27" ht="12.75" hidden="1" customHeight="1" outlineLevel="1" x14ac:dyDescent="0.2">
      <c r="A392" s="97" t="s">
        <v>1992</v>
      </c>
      <c r="B392" s="63" t="s">
        <v>90</v>
      </c>
      <c r="C392" s="43" t="s">
        <v>79</v>
      </c>
      <c r="D392" s="44">
        <f>$D$317</f>
        <v>2222.89</v>
      </c>
      <c r="E392" s="44">
        <f t="shared" ref="E392:AA392" si="226">$D$317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2">
      <c r="A393" s="97" t="s">
        <v>1993</v>
      </c>
      <c r="B393" s="63" t="s">
        <v>83</v>
      </c>
      <c r="C393" s="43" t="s">
        <v>79</v>
      </c>
      <c r="D393" s="44">
        <v>3.63</v>
      </c>
      <c r="E393" s="44">
        <v>3.63</v>
      </c>
      <c r="F393" s="44">
        <v>3.63</v>
      </c>
      <c r="G393" s="44">
        <v>3.63</v>
      </c>
      <c r="H393" s="44">
        <v>3.63</v>
      </c>
      <c r="I393" s="44">
        <v>3.63</v>
      </c>
      <c r="J393" s="44">
        <v>3.63</v>
      </c>
      <c r="K393" s="44">
        <v>3.63</v>
      </c>
      <c r="L393" s="44">
        <v>3.63</v>
      </c>
      <c r="M393" s="44">
        <v>3.63</v>
      </c>
      <c r="N393" s="44">
        <v>3.63</v>
      </c>
      <c r="O393" s="44">
        <v>3.63</v>
      </c>
      <c r="P393" s="44">
        <v>3.63</v>
      </c>
      <c r="Q393" s="44">
        <v>3.63</v>
      </c>
      <c r="R393" s="44">
        <v>3.63</v>
      </c>
      <c r="S393" s="44">
        <v>3.63</v>
      </c>
      <c r="T393" s="44">
        <v>3.63</v>
      </c>
      <c r="U393" s="44">
        <v>3.63</v>
      </c>
      <c r="V393" s="44">
        <v>3.63</v>
      </c>
      <c r="W393" s="44">
        <v>3.63</v>
      </c>
      <c r="X393" s="44">
        <v>3.63</v>
      </c>
      <c r="Y393" s="44">
        <v>3.63</v>
      </c>
      <c r="Z393" s="44">
        <v>3.63</v>
      </c>
      <c r="AA393" s="44">
        <v>3.63</v>
      </c>
    </row>
    <row r="394" spans="1:27" ht="12.75" hidden="1" customHeight="1" outlineLevel="1" x14ac:dyDescent="0.2">
      <c r="A394" s="97" t="s">
        <v>1994</v>
      </c>
      <c r="B394" s="63" t="s">
        <v>81</v>
      </c>
      <c r="C394" s="43" t="s">
        <v>79</v>
      </c>
      <c r="D394" s="44">
        <f>$D$11</f>
        <v>110.23</v>
      </c>
      <c r="E394" s="44">
        <f t="shared" ref="E394:AA394" si="227">$D$11</f>
        <v>110.23</v>
      </c>
      <c r="F394" s="44">
        <f t="shared" si="227"/>
        <v>110.23</v>
      </c>
      <c r="G394" s="44">
        <f t="shared" si="227"/>
        <v>110.23</v>
      </c>
      <c r="H394" s="44">
        <f t="shared" si="227"/>
        <v>110.23</v>
      </c>
      <c r="I394" s="44">
        <f t="shared" si="227"/>
        <v>110.23</v>
      </c>
      <c r="J394" s="44">
        <f t="shared" si="227"/>
        <v>110.23</v>
      </c>
      <c r="K394" s="44">
        <f t="shared" si="227"/>
        <v>110.23</v>
      </c>
      <c r="L394" s="44">
        <f t="shared" si="227"/>
        <v>110.23</v>
      </c>
      <c r="M394" s="44">
        <f t="shared" si="227"/>
        <v>110.23</v>
      </c>
      <c r="N394" s="44">
        <f t="shared" si="227"/>
        <v>110.23</v>
      </c>
      <c r="O394" s="44">
        <f t="shared" si="227"/>
        <v>110.23</v>
      </c>
      <c r="P394" s="44">
        <f t="shared" si="227"/>
        <v>110.23</v>
      </c>
      <c r="Q394" s="44">
        <f t="shared" si="227"/>
        <v>110.23</v>
      </c>
      <c r="R394" s="44">
        <f t="shared" si="227"/>
        <v>110.23</v>
      </c>
      <c r="S394" s="44">
        <f t="shared" si="227"/>
        <v>110.23</v>
      </c>
      <c r="T394" s="44">
        <f t="shared" si="227"/>
        <v>110.23</v>
      </c>
      <c r="U394" s="44">
        <f t="shared" si="227"/>
        <v>110.23</v>
      </c>
      <c r="V394" s="44">
        <f t="shared" si="227"/>
        <v>110.23</v>
      </c>
      <c r="W394" s="44">
        <f t="shared" si="227"/>
        <v>110.23</v>
      </c>
      <c r="X394" s="44">
        <f t="shared" si="227"/>
        <v>110.23</v>
      </c>
      <c r="Y394" s="44">
        <f t="shared" si="227"/>
        <v>110.23</v>
      </c>
      <c r="Z394" s="44">
        <f t="shared" si="227"/>
        <v>110.23</v>
      </c>
      <c r="AA394" s="44">
        <f t="shared" si="227"/>
        <v>110.23</v>
      </c>
    </row>
    <row r="395" spans="1:27" ht="12.75" customHeight="1" collapsed="1" x14ac:dyDescent="0.2">
      <c r="A395" s="96" t="s">
        <v>1995</v>
      </c>
      <c r="B395" s="28" t="str">
        <f>"17"&amp;"."&amp;$B$776&amp;"."&amp;$B$777</f>
        <v>17.11.2023</v>
      </c>
      <c r="C395" s="88" t="s">
        <v>76</v>
      </c>
      <c r="D395" s="89">
        <f>ROUND(((D396+D397+D399+D398)/1000),5)</f>
        <v>3.4917899999999999</v>
      </c>
      <c r="E395" s="89">
        <f>ROUND(((E396+E397+E399+E398)/1000),5)</f>
        <v>3.3823099999999999</v>
      </c>
      <c r="F395" s="89">
        <f>ROUND(((F396+F397+F399+F398)/1000),5)</f>
        <v>3.3343099999999999</v>
      </c>
      <c r="G395" s="89">
        <f t="shared" ref="G395:AA395" si="228">ROUND(((G396+G397+G399+G398)/1000),5)</f>
        <v>3.3280400000000001</v>
      </c>
      <c r="H395" s="89">
        <f t="shared" si="228"/>
        <v>3.3641000000000001</v>
      </c>
      <c r="I395" s="89">
        <f t="shared" si="228"/>
        <v>3.5406</v>
      </c>
      <c r="J395" s="89">
        <f t="shared" si="228"/>
        <v>3.6285400000000001</v>
      </c>
      <c r="K395" s="89">
        <f t="shared" si="228"/>
        <v>3.88334</v>
      </c>
      <c r="L395" s="89">
        <f t="shared" si="228"/>
        <v>4.1237300000000001</v>
      </c>
      <c r="M395" s="89">
        <f t="shared" si="228"/>
        <v>4.1819100000000002</v>
      </c>
      <c r="N395" s="89">
        <f t="shared" si="228"/>
        <v>4.2048100000000002</v>
      </c>
      <c r="O395" s="89">
        <f t="shared" si="228"/>
        <v>4.22133</v>
      </c>
      <c r="P395" s="89">
        <f t="shared" si="228"/>
        <v>4.1955299999999998</v>
      </c>
      <c r="Q395" s="89">
        <f t="shared" si="228"/>
        <v>4.1985799999999998</v>
      </c>
      <c r="R395" s="89">
        <f t="shared" si="228"/>
        <v>4.20465</v>
      </c>
      <c r="S395" s="89">
        <f t="shared" si="228"/>
        <v>4.2013699999999998</v>
      </c>
      <c r="T395" s="89">
        <f t="shared" si="228"/>
        <v>4.1839500000000003</v>
      </c>
      <c r="U395" s="89">
        <f t="shared" si="228"/>
        <v>4.2242899999999999</v>
      </c>
      <c r="V395" s="89">
        <f t="shared" si="228"/>
        <v>4.20343</v>
      </c>
      <c r="W395" s="89">
        <f t="shared" si="228"/>
        <v>4.1966999999999999</v>
      </c>
      <c r="X395" s="89">
        <f t="shared" si="228"/>
        <v>4.0897399999999999</v>
      </c>
      <c r="Y395" s="89">
        <f t="shared" si="228"/>
        <v>3.9985900000000001</v>
      </c>
      <c r="Z395" s="89">
        <f t="shared" si="228"/>
        <v>3.7530999999999999</v>
      </c>
      <c r="AA395" s="89">
        <f t="shared" si="228"/>
        <v>3.5735100000000002</v>
      </c>
    </row>
    <row r="396" spans="1:27" ht="12.75" hidden="1" customHeight="1" outlineLevel="1" x14ac:dyDescent="0.2">
      <c r="A396" s="97" t="s">
        <v>1996</v>
      </c>
      <c r="B396" s="63" t="s">
        <v>242</v>
      </c>
      <c r="C396" s="43" t="s">
        <v>79</v>
      </c>
      <c r="D396" s="44">
        <v>1155.04</v>
      </c>
      <c r="E396" s="44">
        <v>1045.56</v>
      </c>
      <c r="F396" s="44">
        <v>997.56</v>
      </c>
      <c r="G396" s="44">
        <v>991.29</v>
      </c>
      <c r="H396" s="44">
        <v>1027.3499999999999</v>
      </c>
      <c r="I396" s="44">
        <v>1203.8499999999999</v>
      </c>
      <c r="J396" s="44">
        <v>1291.79</v>
      </c>
      <c r="K396" s="44">
        <v>1546.59</v>
      </c>
      <c r="L396" s="44">
        <v>1786.98</v>
      </c>
      <c r="M396" s="44">
        <v>1845.16</v>
      </c>
      <c r="N396" s="44">
        <v>1868.06</v>
      </c>
      <c r="O396" s="44">
        <v>1884.58</v>
      </c>
      <c r="P396" s="44">
        <v>1858.78</v>
      </c>
      <c r="Q396" s="44">
        <v>1861.83</v>
      </c>
      <c r="R396" s="44">
        <v>1867.9</v>
      </c>
      <c r="S396" s="44">
        <v>1864.62</v>
      </c>
      <c r="T396" s="44">
        <v>1847.2</v>
      </c>
      <c r="U396" s="44">
        <v>1887.54</v>
      </c>
      <c r="V396" s="44">
        <v>1866.68</v>
      </c>
      <c r="W396" s="44">
        <v>1859.95</v>
      </c>
      <c r="X396" s="44">
        <v>1752.99</v>
      </c>
      <c r="Y396" s="44">
        <v>1661.84</v>
      </c>
      <c r="Z396" s="44">
        <v>1416.35</v>
      </c>
      <c r="AA396" s="44">
        <v>1236.76</v>
      </c>
    </row>
    <row r="397" spans="1:27" ht="12.75" hidden="1" customHeight="1" outlineLevel="1" x14ac:dyDescent="0.2">
      <c r="A397" s="97" t="s">
        <v>1997</v>
      </c>
      <c r="B397" s="63" t="s">
        <v>90</v>
      </c>
      <c r="C397" s="43" t="s">
        <v>79</v>
      </c>
      <c r="D397" s="44">
        <f>$D$317</f>
        <v>2222.89</v>
      </c>
      <c r="E397" s="44">
        <f t="shared" ref="E397:AA397" si="229">$D$317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2">
      <c r="A398" s="97" t="s">
        <v>1998</v>
      </c>
      <c r="B398" s="63" t="s">
        <v>83</v>
      </c>
      <c r="C398" s="43" t="s">
        <v>79</v>
      </c>
      <c r="D398" s="44">
        <v>3.63</v>
      </c>
      <c r="E398" s="44">
        <v>3.63</v>
      </c>
      <c r="F398" s="44">
        <v>3.63</v>
      </c>
      <c r="G398" s="44">
        <v>3.63</v>
      </c>
      <c r="H398" s="44">
        <v>3.63</v>
      </c>
      <c r="I398" s="44">
        <v>3.63</v>
      </c>
      <c r="J398" s="44">
        <v>3.63</v>
      </c>
      <c r="K398" s="44">
        <v>3.63</v>
      </c>
      <c r="L398" s="44">
        <v>3.63</v>
      </c>
      <c r="M398" s="44">
        <v>3.63</v>
      </c>
      <c r="N398" s="44">
        <v>3.63</v>
      </c>
      <c r="O398" s="44">
        <v>3.63</v>
      </c>
      <c r="P398" s="44">
        <v>3.63</v>
      </c>
      <c r="Q398" s="44">
        <v>3.63</v>
      </c>
      <c r="R398" s="44">
        <v>3.63</v>
      </c>
      <c r="S398" s="44">
        <v>3.63</v>
      </c>
      <c r="T398" s="44">
        <v>3.63</v>
      </c>
      <c r="U398" s="44">
        <v>3.63</v>
      </c>
      <c r="V398" s="44">
        <v>3.63</v>
      </c>
      <c r="W398" s="44">
        <v>3.63</v>
      </c>
      <c r="X398" s="44">
        <v>3.63</v>
      </c>
      <c r="Y398" s="44">
        <v>3.63</v>
      </c>
      <c r="Z398" s="44">
        <v>3.63</v>
      </c>
      <c r="AA398" s="44">
        <v>3.63</v>
      </c>
    </row>
    <row r="399" spans="1:27" ht="12.75" hidden="1" customHeight="1" outlineLevel="1" x14ac:dyDescent="0.2">
      <c r="A399" s="97" t="s">
        <v>1999</v>
      </c>
      <c r="B399" s="63" t="s">
        <v>81</v>
      </c>
      <c r="C399" s="43" t="s">
        <v>79</v>
      </c>
      <c r="D399" s="44">
        <f>$D$11</f>
        <v>110.23</v>
      </c>
      <c r="E399" s="44">
        <f t="shared" ref="E399:AA399" si="230">$D$11</f>
        <v>110.23</v>
      </c>
      <c r="F399" s="44">
        <f t="shared" si="230"/>
        <v>110.23</v>
      </c>
      <c r="G399" s="44">
        <f t="shared" si="230"/>
        <v>110.23</v>
      </c>
      <c r="H399" s="44">
        <f t="shared" si="230"/>
        <v>110.23</v>
      </c>
      <c r="I399" s="44">
        <f t="shared" si="230"/>
        <v>110.23</v>
      </c>
      <c r="J399" s="44">
        <f t="shared" si="230"/>
        <v>110.23</v>
      </c>
      <c r="K399" s="44">
        <f t="shared" si="230"/>
        <v>110.23</v>
      </c>
      <c r="L399" s="44">
        <f t="shared" si="230"/>
        <v>110.23</v>
      </c>
      <c r="M399" s="44">
        <f t="shared" si="230"/>
        <v>110.23</v>
      </c>
      <c r="N399" s="44">
        <f t="shared" si="230"/>
        <v>110.23</v>
      </c>
      <c r="O399" s="44">
        <f t="shared" si="230"/>
        <v>110.23</v>
      </c>
      <c r="P399" s="44">
        <f t="shared" si="230"/>
        <v>110.23</v>
      </c>
      <c r="Q399" s="44">
        <f t="shared" si="230"/>
        <v>110.23</v>
      </c>
      <c r="R399" s="44">
        <f t="shared" si="230"/>
        <v>110.23</v>
      </c>
      <c r="S399" s="44">
        <f t="shared" si="230"/>
        <v>110.23</v>
      </c>
      <c r="T399" s="44">
        <f t="shared" si="230"/>
        <v>110.23</v>
      </c>
      <c r="U399" s="44">
        <f t="shared" si="230"/>
        <v>110.23</v>
      </c>
      <c r="V399" s="44">
        <f t="shared" si="230"/>
        <v>110.23</v>
      </c>
      <c r="W399" s="44">
        <f t="shared" si="230"/>
        <v>110.23</v>
      </c>
      <c r="X399" s="44">
        <f t="shared" si="230"/>
        <v>110.23</v>
      </c>
      <c r="Y399" s="44">
        <f t="shared" si="230"/>
        <v>110.23</v>
      </c>
      <c r="Z399" s="44">
        <f t="shared" si="230"/>
        <v>110.23</v>
      </c>
      <c r="AA399" s="44">
        <f t="shared" si="230"/>
        <v>110.23</v>
      </c>
    </row>
    <row r="400" spans="1:27" ht="12.75" customHeight="1" collapsed="1" x14ac:dyDescent="0.2">
      <c r="A400" s="96" t="s">
        <v>2000</v>
      </c>
      <c r="B400" s="28" t="str">
        <f>"18"&amp;"."&amp;$B$776&amp;"."&amp;$B$777</f>
        <v>18.11.2023</v>
      </c>
      <c r="C400" s="88" t="s">
        <v>76</v>
      </c>
      <c r="D400" s="89">
        <f>ROUND(((D401+D402+D404+D403)/1000),5)</f>
        <v>3.53145</v>
      </c>
      <c r="E400" s="89">
        <f>ROUND(((E401+E402+E404+E403)/1000),5)</f>
        <v>3.4385500000000002</v>
      </c>
      <c r="F400" s="89">
        <f>ROUND(((F401+F402+F404+F403)/1000),5)</f>
        <v>3.3880599999999998</v>
      </c>
      <c r="G400" s="89">
        <f t="shared" ref="G400:AA400" si="231">ROUND(((G401+G402+G404+G403)/1000),5)</f>
        <v>3.3520500000000002</v>
      </c>
      <c r="H400" s="89">
        <f t="shared" si="231"/>
        <v>3.3784100000000001</v>
      </c>
      <c r="I400" s="89">
        <f t="shared" si="231"/>
        <v>3.44387</v>
      </c>
      <c r="J400" s="89">
        <f t="shared" si="231"/>
        <v>3.5112700000000001</v>
      </c>
      <c r="K400" s="89">
        <f t="shared" si="231"/>
        <v>3.7435800000000001</v>
      </c>
      <c r="L400" s="89">
        <f t="shared" si="231"/>
        <v>3.9683099999999998</v>
      </c>
      <c r="M400" s="89">
        <f t="shared" si="231"/>
        <v>4.0995299999999997</v>
      </c>
      <c r="N400" s="89">
        <f t="shared" si="231"/>
        <v>4.1682300000000003</v>
      </c>
      <c r="O400" s="89">
        <f t="shared" si="231"/>
        <v>4.18337</v>
      </c>
      <c r="P400" s="89">
        <f t="shared" si="231"/>
        <v>4.1711</v>
      </c>
      <c r="Q400" s="89">
        <f t="shared" si="231"/>
        <v>4.1635299999999997</v>
      </c>
      <c r="R400" s="89">
        <f t="shared" si="231"/>
        <v>4.1495800000000003</v>
      </c>
      <c r="S400" s="89">
        <f t="shared" si="231"/>
        <v>4.1491300000000004</v>
      </c>
      <c r="T400" s="89">
        <f t="shared" si="231"/>
        <v>4.1699299999999999</v>
      </c>
      <c r="U400" s="89">
        <f t="shared" si="231"/>
        <v>4.2027099999999997</v>
      </c>
      <c r="V400" s="89">
        <f t="shared" si="231"/>
        <v>4.1867299999999998</v>
      </c>
      <c r="W400" s="89">
        <f t="shared" si="231"/>
        <v>4.1453800000000003</v>
      </c>
      <c r="X400" s="89">
        <f t="shared" si="231"/>
        <v>4.0469499999999998</v>
      </c>
      <c r="Y400" s="89">
        <f t="shared" si="231"/>
        <v>3.86347</v>
      </c>
      <c r="Z400" s="89">
        <f t="shared" si="231"/>
        <v>3.5672199999999998</v>
      </c>
      <c r="AA400" s="89">
        <f t="shared" si="231"/>
        <v>3.52671</v>
      </c>
    </row>
    <row r="401" spans="1:27" ht="12.75" hidden="1" customHeight="1" outlineLevel="1" x14ac:dyDescent="0.2">
      <c r="A401" s="97" t="s">
        <v>2001</v>
      </c>
      <c r="B401" s="63" t="s">
        <v>242</v>
      </c>
      <c r="C401" s="43" t="s">
        <v>79</v>
      </c>
      <c r="D401" s="44">
        <v>1194.7</v>
      </c>
      <c r="E401" s="44">
        <v>1101.8</v>
      </c>
      <c r="F401" s="44">
        <v>1051.31</v>
      </c>
      <c r="G401" s="44">
        <v>1015.3</v>
      </c>
      <c r="H401" s="44">
        <v>1041.6600000000001</v>
      </c>
      <c r="I401" s="44">
        <v>1107.1199999999999</v>
      </c>
      <c r="J401" s="44">
        <v>1174.52</v>
      </c>
      <c r="K401" s="44">
        <v>1406.83</v>
      </c>
      <c r="L401" s="44">
        <v>1631.56</v>
      </c>
      <c r="M401" s="44">
        <v>1762.78</v>
      </c>
      <c r="N401" s="44">
        <v>1831.48</v>
      </c>
      <c r="O401" s="44">
        <v>1846.62</v>
      </c>
      <c r="P401" s="44">
        <v>1834.35</v>
      </c>
      <c r="Q401" s="44">
        <v>1826.78</v>
      </c>
      <c r="R401" s="44">
        <v>1812.83</v>
      </c>
      <c r="S401" s="44">
        <v>1812.38</v>
      </c>
      <c r="T401" s="44">
        <v>1833.18</v>
      </c>
      <c r="U401" s="44">
        <v>1865.96</v>
      </c>
      <c r="V401" s="44">
        <v>1849.98</v>
      </c>
      <c r="W401" s="44">
        <v>1808.63</v>
      </c>
      <c r="X401" s="44">
        <v>1710.2</v>
      </c>
      <c r="Y401" s="44">
        <v>1526.72</v>
      </c>
      <c r="Z401" s="44">
        <v>1230.47</v>
      </c>
      <c r="AA401" s="44">
        <v>1189.96</v>
      </c>
    </row>
    <row r="402" spans="1:27" ht="12.75" hidden="1" customHeight="1" outlineLevel="1" x14ac:dyDescent="0.2">
      <c r="A402" s="97" t="s">
        <v>2002</v>
      </c>
      <c r="B402" s="63" t="s">
        <v>90</v>
      </c>
      <c r="C402" s="43" t="s">
        <v>79</v>
      </c>
      <c r="D402" s="44">
        <f>$D$317</f>
        <v>2222.89</v>
      </c>
      <c r="E402" s="44">
        <f t="shared" ref="E402:AA402" si="232">$D$317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2">
      <c r="A403" s="97" t="s">
        <v>2003</v>
      </c>
      <c r="B403" s="63" t="s">
        <v>83</v>
      </c>
      <c r="C403" s="43" t="s">
        <v>79</v>
      </c>
      <c r="D403" s="44">
        <v>3.63</v>
      </c>
      <c r="E403" s="44">
        <v>3.63</v>
      </c>
      <c r="F403" s="44">
        <v>3.63</v>
      </c>
      <c r="G403" s="44">
        <v>3.63</v>
      </c>
      <c r="H403" s="44">
        <v>3.63</v>
      </c>
      <c r="I403" s="44">
        <v>3.63</v>
      </c>
      <c r="J403" s="44">
        <v>3.63</v>
      </c>
      <c r="K403" s="44">
        <v>3.63</v>
      </c>
      <c r="L403" s="44">
        <v>3.63</v>
      </c>
      <c r="M403" s="44">
        <v>3.63</v>
      </c>
      <c r="N403" s="44">
        <v>3.63</v>
      </c>
      <c r="O403" s="44">
        <v>3.63</v>
      </c>
      <c r="P403" s="44">
        <v>3.63</v>
      </c>
      <c r="Q403" s="44">
        <v>3.63</v>
      </c>
      <c r="R403" s="44">
        <v>3.63</v>
      </c>
      <c r="S403" s="44">
        <v>3.63</v>
      </c>
      <c r="T403" s="44">
        <v>3.63</v>
      </c>
      <c r="U403" s="44">
        <v>3.63</v>
      </c>
      <c r="V403" s="44">
        <v>3.63</v>
      </c>
      <c r="W403" s="44">
        <v>3.63</v>
      </c>
      <c r="X403" s="44">
        <v>3.63</v>
      </c>
      <c r="Y403" s="44">
        <v>3.63</v>
      </c>
      <c r="Z403" s="44">
        <v>3.63</v>
      </c>
      <c r="AA403" s="44">
        <v>3.63</v>
      </c>
    </row>
    <row r="404" spans="1:27" ht="12.75" hidden="1" customHeight="1" outlineLevel="1" x14ac:dyDescent="0.2">
      <c r="A404" s="97" t="s">
        <v>2004</v>
      </c>
      <c r="B404" s="63" t="s">
        <v>81</v>
      </c>
      <c r="C404" s="43" t="s">
        <v>79</v>
      </c>
      <c r="D404" s="44">
        <f>$D$11</f>
        <v>110.23</v>
      </c>
      <c r="E404" s="44">
        <f t="shared" ref="E404:AA404" si="233">$D$11</f>
        <v>110.23</v>
      </c>
      <c r="F404" s="44">
        <f t="shared" si="233"/>
        <v>110.23</v>
      </c>
      <c r="G404" s="44">
        <f t="shared" si="233"/>
        <v>110.23</v>
      </c>
      <c r="H404" s="44">
        <f t="shared" si="233"/>
        <v>110.23</v>
      </c>
      <c r="I404" s="44">
        <f t="shared" si="233"/>
        <v>110.23</v>
      </c>
      <c r="J404" s="44">
        <f t="shared" si="233"/>
        <v>110.23</v>
      </c>
      <c r="K404" s="44">
        <f t="shared" si="233"/>
        <v>110.23</v>
      </c>
      <c r="L404" s="44">
        <f t="shared" si="233"/>
        <v>110.23</v>
      </c>
      <c r="M404" s="44">
        <f t="shared" si="233"/>
        <v>110.23</v>
      </c>
      <c r="N404" s="44">
        <f t="shared" si="233"/>
        <v>110.23</v>
      </c>
      <c r="O404" s="44">
        <f t="shared" si="233"/>
        <v>110.23</v>
      </c>
      <c r="P404" s="44">
        <f t="shared" si="233"/>
        <v>110.23</v>
      </c>
      <c r="Q404" s="44">
        <f t="shared" si="233"/>
        <v>110.23</v>
      </c>
      <c r="R404" s="44">
        <f t="shared" si="233"/>
        <v>110.23</v>
      </c>
      <c r="S404" s="44">
        <f t="shared" si="233"/>
        <v>110.23</v>
      </c>
      <c r="T404" s="44">
        <f t="shared" si="233"/>
        <v>110.23</v>
      </c>
      <c r="U404" s="44">
        <f t="shared" si="233"/>
        <v>110.23</v>
      </c>
      <c r="V404" s="44">
        <f t="shared" si="233"/>
        <v>110.23</v>
      </c>
      <c r="W404" s="44">
        <f t="shared" si="233"/>
        <v>110.23</v>
      </c>
      <c r="X404" s="44">
        <f t="shared" si="233"/>
        <v>110.23</v>
      </c>
      <c r="Y404" s="44">
        <f t="shared" si="233"/>
        <v>110.23</v>
      </c>
      <c r="Z404" s="44">
        <f t="shared" si="233"/>
        <v>110.23</v>
      </c>
      <c r="AA404" s="44">
        <f t="shared" si="233"/>
        <v>110.23</v>
      </c>
    </row>
    <row r="405" spans="1:27" ht="12.75" customHeight="1" collapsed="1" x14ac:dyDescent="0.2">
      <c r="A405" s="96" t="s">
        <v>2005</v>
      </c>
      <c r="B405" s="28" t="str">
        <f>"19"&amp;"."&amp;$B$776&amp;"."&amp;$B$777</f>
        <v>19.11.2023</v>
      </c>
      <c r="C405" s="88" t="s">
        <v>76</v>
      </c>
      <c r="D405" s="89">
        <f>ROUND(((D406+D407+D409+D408)/1000),5)</f>
        <v>3.4927199999999998</v>
      </c>
      <c r="E405" s="89">
        <f>ROUND(((E406+E407+E409+E408)/1000),5)</f>
        <v>3.4848400000000002</v>
      </c>
      <c r="F405" s="89">
        <f>ROUND(((F406+F407+F409+F408)/1000),5)</f>
        <v>3.4016099999999998</v>
      </c>
      <c r="G405" s="89">
        <f t="shared" ref="G405:AA405" si="234">ROUND(((G406+G407+G409+G408)/1000),5)</f>
        <v>3.3763999999999998</v>
      </c>
      <c r="H405" s="89">
        <f t="shared" si="234"/>
        <v>3.3972199999999999</v>
      </c>
      <c r="I405" s="89">
        <f t="shared" si="234"/>
        <v>3.4296799999999998</v>
      </c>
      <c r="J405" s="89">
        <f t="shared" si="234"/>
        <v>3.3137799999999999</v>
      </c>
      <c r="K405" s="89">
        <f t="shared" si="234"/>
        <v>3.46923</v>
      </c>
      <c r="L405" s="89">
        <f t="shared" si="234"/>
        <v>3.5727000000000002</v>
      </c>
      <c r="M405" s="89">
        <f t="shared" si="234"/>
        <v>3.7762899999999999</v>
      </c>
      <c r="N405" s="89">
        <f t="shared" si="234"/>
        <v>3.9079999999999999</v>
      </c>
      <c r="O405" s="89">
        <f t="shared" si="234"/>
        <v>3.9251800000000001</v>
      </c>
      <c r="P405" s="89">
        <f t="shared" si="234"/>
        <v>3.9322400000000002</v>
      </c>
      <c r="Q405" s="89">
        <f t="shared" si="234"/>
        <v>3.9338500000000001</v>
      </c>
      <c r="R405" s="89">
        <f t="shared" si="234"/>
        <v>3.9348299999999998</v>
      </c>
      <c r="S405" s="89">
        <f t="shared" si="234"/>
        <v>3.9405199999999998</v>
      </c>
      <c r="T405" s="89">
        <f t="shared" si="234"/>
        <v>3.9789099999999999</v>
      </c>
      <c r="U405" s="89">
        <f t="shared" si="234"/>
        <v>4.0312799999999998</v>
      </c>
      <c r="V405" s="89">
        <f t="shared" si="234"/>
        <v>4.0265199999999997</v>
      </c>
      <c r="W405" s="89">
        <f t="shared" si="234"/>
        <v>4.0145799999999996</v>
      </c>
      <c r="X405" s="89">
        <f t="shared" si="234"/>
        <v>3.9911099999999999</v>
      </c>
      <c r="Y405" s="89">
        <f t="shared" si="234"/>
        <v>3.7818000000000001</v>
      </c>
      <c r="Z405" s="89">
        <f t="shared" si="234"/>
        <v>3.6061200000000002</v>
      </c>
      <c r="AA405" s="89">
        <f t="shared" si="234"/>
        <v>3.5157600000000002</v>
      </c>
    </row>
    <row r="406" spans="1:27" ht="12.75" hidden="1" customHeight="1" outlineLevel="1" x14ac:dyDescent="0.2">
      <c r="A406" s="97" t="s">
        <v>2006</v>
      </c>
      <c r="B406" s="63" t="s">
        <v>242</v>
      </c>
      <c r="C406" s="43" t="s">
        <v>79</v>
      </c>
      <c r="D406" s="44">
        <v>1155.97</v>
      </c>
      <c r="E406" s="44">
        <v>1148.0899999999999</v>
      </c>
      <c r="F406" s="44">
        <v>1064.8599999999999</v>
      </c>
      <c r="G406" s="44">
        <v>1039.6500000000001</v>
      </c>
      <c r="H406" s="44">
        <v>1060.47</v>
      </c>
      <c r="I406" s="44">
        <v>1092.93</v>
      </c>
      <c r="J406" s="44">
        <v>977.03</v>
      </c>
      <c r="K406" s="44">
        <v>1132.48</v>
      </c>
      <c r="L406" s="44">
        <v>1235.95</v>
      </c>
      <c r="M406" s="44">
        <v>1439.54</v>
      </c>
      <c r="N406" s="44">
        <v>1571.25</v>
      </c>
      <c r="O406" s="44">
        <v>1588.43</v>
      </c>
      <c r="P406" s="44">
        <v>1595.49</v>
      </c>
      <c r="Q406" s="44">
        <v>1597.1</v>
      </c>
      <c r="R406" s="44">
        <v>1598.08</v>
      </c>
      <c r="S406" s="44">
        <v>1603.77</v>
      </c>
      <c r="T406" s="44">
        <v>1642.16</v>
      </c>
      <c r="U406" s="44">
        <v>1694.53</v>
      </c>
      <c r="V406" s="44">
        <v>1689.77</v>
      </c>
      <c r="W406" s="44">
        <v>1677.83</v>
      </c>
      <c r="X406" s="44">
        <v>1654.36</v>
      </c>
      <c r="Y406" s="44">
        <v>1445.05</v>
      </c>
      <c r="Z406" s="44">
        <v>1269.3699999999999</v>
      </c>
      <c r="AA406" s="44">
        <v>1179.01</v>
      </c>
    </row>
    <row r="407" spans="1:27" ht="12.75" hidden="1" customHeight="1" outlineLevel="1" x14ac:dyDescent="0.2">
      <c r="A407" s="97" t="s">
        <v>2007</v>
      </c>
      <c r="B407" s="63" t="s">
        <v>90</v>
      </c>
      <c r="C407" s="43" t="s">
        <v>79</v>
      </c>
      <c r="D407" s="44">
        <f>$D$317</f>
        <v>2222.89</v>
      </c>
      <c r="E407" s="44">
        <f t="shared" ref="E407:AA407" si="235">$D$317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2">
      <c r="A408" s="97" t="s">
        <v>2008</v>
      </c>
      <c r="B408" s="63" t="s">
        <v>83</v>
      </c>
      <c r="C408" s="43" t="s">
        <v>79</v>
      </c>
      <c r="D408" s="109">
        <v>3.63</v>
      </c>
      <c r="E408" s="109">
        <v>3.63</v>
      </c>
      <c r="F408" s="109">
        <v>3.63</v>
      </c>
      <c r="G408" s="109">
        <v>3.63</v>
      </c>
      <c r="H408" s="109">
        <v>3.63</v>
      </c>
      <c r="I408" s="109">
        <v>3.63</v>
      </c>
      <c r="J408" s="109">
        <v>3.63</v>
      </c>
      <c r="K408" s="109">
        <v>3.63</v>
      </c>
      <c r="L408" s="109">
        <v>3.63</v>
      </c>
      <c r="M408" s="109">
        <v>3.63</v>
      </c>
      <c r="N408" s="109">
        <v>3.63</v>
      </c>
      <c r="O408" s="109">
        <v>3.63</v>
      </c>
      <c r="P408" s="109">
        <v>3.63</v>
      </c>
      <c r="Q408" s="109">
        <v>3.63</v>
      </c>
      <c r="R408" s="109">
        <v>3.63</v>
      </c>
      <c r="S408" s="109">
        <v>3.63</v>
      </c>
      <c r="T408" s="109">
        <v>3.63</v>
      </c>
      <c r="U408" s="109">
        <v>3.63</v>
      </c>
      <c r="V408" s="109">
        <v>3.63</v>
      </c>
      <c r="W408" s="109">
        <v>3.63</v>
      </c>
      <c r="X408" s="109">
        <v>3.63</v>
      </c>
      <c r="Y408" s="109">
        <v>3.63</v>
      </c>
      <c r="Z408" s="109">
        <v>3.63</v>
      </c>
      <c r="AA408" s="109">
        <v>3.63</v>
      </c>
    </row>
    <row r="409" spans="1:27" ht="12.75" hidden="1" customHeight="1" outlineLevel="1" x14ac:dyDescent="0.2">
      <c r="A409" s="97" t="s">
        <v>2009</v>
      </c>
      <c r="B409" s="63" t="s">
        <v>81</v>
      </c>
      <c r="C409" s="43" t="s">
        <v>79</v>
      </c>
      <c r="D409" s="44">
        <f>$D$11</f>
        <v>110.23</v>
      </c>
      <c r="E409" s="44">
        <f t="shared" ref="E409:AA409" si="236">$D$11</f>
        <v>110.23</v>
      </c>
      <c r="F409" s="44">
        <f t="shared" si="236"/>
        <v>110.23</v>
      </c>
      <c r="G409" s="44">
        <f t="shared" si="236"/>
        <v>110.23</v>
      </c>
      <c r="H409" s="44">
        <f t="shared" si="236"/>
        <v>110.23</v>
      </c>
      <c r="I409" s="44">
        <f t="shared" si="236"/>
        <v>110.23</v>
      </c>
      <c r="J409" s="44">
        <f t="shared" si="236"/>
        <v>110.23</v>
      </c>
      <c r="K409" s="44">
        <f t="shared" si="236"/>
        <v>110.23</v>
      </c>
      <c r="L409" s="44">
        <f t="shared" si="236"/>
        <v>110.23</v>
      </c>
      <c r="M409" s="44">
        <f t="shared" si="236"/>
        <v>110.23</v>
      </c>
      <c r="N409" s="44">
        <f t="shared" si="236"/>
        <v>110.23</v>
      </c>
      <c r="O409" s="44">
        <f t="shared" si="236"/>
        <v>110.23</v>
      </c>
      <c r="P409" s="44">
        <f t="shared" si="236"/>
        <v>110.23</v>
      </c>
      <c r="Q409" s="44">
        <f t="shared" si="236"/>
        <v>110.23</v>
      </c>
      <c r="R409" s="44">
        <f t="shared" si="236"/>
        <v>110.23</v>
      </c>
      <c r="S409" s="44">
        <f t="shared" si="236"/>
        <v>110.23</v>
      </c>
      <c r="T409" s="44">
        <f t="shared" si="236"/>
        <v>110.23</v>
      </c>
      <c r="U409" s="44">
        <f t="shared" si="236"/>
        <v>110.23</v>
      </c>
      <c r="V409" s="44">
        <f t="shared" si="236"/>
        <v>110.23</v>
      </c>
      <c r="W409" s="44">
        <f t="shared" si="236"/>
        <v>110.23</v>
      </c>
      <c r="X409" s="44">
        <f t="shared" si="236"/>
        <v>110.23</v>
      </c>
      <c r="Y409" s="44">
        <f t="shared" si="236"/>
        <v>110.23</v>
      </c>
      <c r="Z409" s="44">
        <f t="shared" si="236"/>
        <v>110.23</v>
      </c>
      <c r="AA409" s="44">
        <f t="shared" si="236"/>
        <v>110.23</v>
      </c>
    </row>
    <row r="410" spans="1:27" ht="12.75" customHeight="1" collapsed="1" x14ac:dyDescent="0.2">
      <c r="A410" s="96" t="s">
        <v>2010</v>
      </c>
      <c r="B410" s="28" t="str">
        <f>"20"&amp;"."&amp;$B$776&amp;"."&amp;$B$777</f>
        <v>20.11.2023</v>
      </c>
      <c r="C410" s="88" t="s">
        <v>76</v>
      </c>
      <c r="D410" s="89">
        <f>ROUND(((D411+D412+D414+D413)/1000),5)</f>
        <v>3.4307699999999999</v>
      </c>
      <c r="E410" s="89">
        <f>ROUND(((E411+E412+E414+E413)/1000),5)</f>
        <v>3.3332600000000001</v>
      </c>
      <c r="F410" s="89">
        <f>ROUND(((F411+F412+F414+F413)/1000),5)</f>
        <v>3.2702300000000002</v>
      </c>
      <c r="G410" s="89">
        <f t="shared" ref="G410:AA410" si="237">ROUND(((G411+G412+G414+G413)/1000),5)</f>
        <v>3.2658900000000002</v>
      </c>
      <c r="H410" s="89">
        <f t="shared" si="237"/>
        <v>3.3099699999999999</v>
      </c>
      <c r="I410" s="89">
        <f t="shared" si="237"/>
        <v>3.4883700000000002</v>
      </c>
      <c r="J410" s="89">
        <f t="shared" si="237"/>
        <v>3.59863</v>
      </c>
      <c r="K410" s="89">
        <f t="shared" si="237"/>
        <v>3.8878400000000002</v>
      </c>
      <c r="L410" s="89">
        <f t="shared" si="237"/>
        <v>4.0599600000000002</v>
      </c>
      <c r="M410" s="89">
        <f t="shared" si="237"/>
        <v>4.1212400000000002</v>
      </c>
      <c r="N410" s="89">
        <f t="shared" si="237"/>
        <v>4.1822499999999998</v>
      </c>
      <c r="O410" s="89">
        <f t="shared" si="237"/>
        <v>4.2271599999999996</v>
      </c>
      <c r="P410" s="89">
        <f t="shared" si="237"/>
        <v>4.1889099999999999</v>
      </c>
      <c r="Q410" s="89">
        <f t="shared" si="237"/>
        <v>4.2097800000000003</v>
      </c>
      <c r="R410" s="89">
        <f t="shared" si="237"/>
        <v>4.2061700000000002</v>
      </c>
      <c r="S410" s="89">
        <f t="shared" si="237"/>
        <v>4.1897799999999998</v>
      </c>
      <c r="T410" s="89">
        <f t="shared" si="237"/>
        <v>4.1982400000000002</v>
      </c>
      <c r="U410" s="89">
        <f t="shared" si="237"/>
        <v>4.3427800000000003</v>
      </c>
      <c r="V410" s="89">
        <f t="shared" si="237"/>
        <v>4.34727</v>
      </c>
      <c r="W410" s="89">
        <f t="shared" si="237"/>
        <v>4.1904899999999996</v>
      </c>
      <c r="X410" s="89">
        <f t="shared" si="237"/>
        <v>4.0283499999999997</v>
      </c>
      <c r="Y410" s="89">
        <f t="shared" si="237"/>
        <v>3.9355600000000002</v>
      </c>
      <c r="Z410" s="89">
        <f t="shared" si="237"/>
        <v>3.6461899999999998</v>
      </c>
      <c r="AA410" s="89">
        <f t="shared" si="237"/>
        <v>3.5247999999999999</v>
      </c>
    </row>
    <row r="411" spans="1:27" ht="12.75" hidden="1" customHeight="1" outlineLevel="1" x14ac:dyDescent="0.2">
      <c r="A411" s="97" t="s">
        <v>2011</v>
      </c>
      <c r="B411" s="63" t="s">
        <v>242</v>
      </c>
      <c r="C411" s="43" t="s">
        <v>79</v>
      </c>
      <c r="D411" s="44">
        <v>1094.02</v>
      </c>
      <c r="E411" s="44">
        <v>996.51</v>
      </c>
      <c r="F411" s="44">
        <v>933.48</v>
      </c>
      <c r="G411" s="44">
        <v>929.14</v>
      </c>
      <c r="H411" s="44">
        <v>973.22</v>
      </c>
      <c r="I411" s="44">
        <v>1151.6199999999999</v>
      </c>
      <c r="J411" s="44">
        <v>1261.8800000000001</v>
      </c>
      <c r="K411" s="44">
        <v>1551.09</v>
      </c>
      <c r="L411" s="44">
        <v>1723.21</v>
      </c>
      <c r="M411" s="44">
        <v>1784.49</v>
      </c>
      <c r="N411" s="44">
        <v>1845.5</v>
      </c>
      <c r="O411" s="44">
        <v>1890.41</v>
      </c>
      <c r="P411" s="44">
        <v>1852.16</v>
      </c>
      <c r="Q411" s="44">
        <v>1873.03</v>
      </c>
      <c r="R411" s="44">
        <v>1869.42</v>
      </c>
      <c r="S411" s="44">
        <v>1853.03</v>
      </c>
      <c r="T411" s="44">
        <v>1861.49</v>
      </c>
      <c r="U411" s="44">
        <v>2006.03</v>
      </c>
      <c r="V411" s="44">
        <v>2010.52</v>
      </c>
      <c r="W411" s="44">
        <v>1853.74</v>
      </c>
      <c r="X411" s="44">
        <v>1691.6</v>
      </c>
      <c r="Y411" s="44">
        <v>1598.81</v>
      </c>
      <c r="Z411" s="44">
        <v>1309.44</v>
      </c>
      <c r="AA411" s="44">
        <v>1188.05</v>
      </c>
    </row>
    <row r="412" spans="1:27" ht="12.75" hidden="1" customHeight="1" outlineLevel="1" x14ac:dyDescent="0.2">
      <c r="A412" s="97" t="s">
        <v>2012</v>
      </c>
      <c r="B412" s="63" t="s">
        <v>90</v>
      </c>
      <c r="C412" s="43" t="s">
        <v>79</v>
      </c>
      <c r="D412" s="44">
        <f>$D$317</f>
        <v>2222.89</v>
      </c>
      <c r="E412" s="44">
        <f t="shared" ref="E412:AA412" si="238">$D$317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2">
      <c r="A413" s="97" t="s">
        <v>2013</v>
      </c>
      <c r="B413" s="63" t="s">
        <v>83</v>
      </c>
      <c r="C413" s="43" t="s">
        <v>79</v>
      </c>
      <c r="D413" s="44">
        <v>3.63</v>
      </c>
      <c r="E413" s="44">
        <v>3.63</v>
      </c>
      <c r="F413" s="44">
        <v>3.63</v>
      </c>
      <c r="G413" s="44">
        <v>3.63</v>
      </c>
      <c r="H413" s="44">
        <v>3.63</v>
      </c>
      <c r="I413" s="44">
        <v>3.63</v>
      </c>
      <c r="J413" s="44">
        <v>3.63</v>
      </c>
      <c r="K413" s="44">
        <v>3.63</v>
      </c>
      <c r="L413" s="44">
        <v>3.63</v>
      </c>
      <c r="M413" s="44">
        <v>3.63</v>
      </c>
      <c r="N413" s="44">
        <v>3.63</v>
      </c>
      <c r="O413" s="44">
        <v>3.63</v>
      </c>
      <c r="P413" s="44">
        <v>3.63</v>
      </c>
      <c r="Q413" s="44">
        <v>3.63</v>
      </c>
      <c r="R413" s="44">
        <v>3.63</v>
      </c>
      <c r="S413" s="44">
        <v>3.63</v>
      </c>
      <c r="T413" s="44">
        <v>3.63</v>
      </c>
      <c r="U413" s="44">
        <v>3.63</v>
      </c>
      <c r="V413" s="44">
        <v>3.63</v>
      </c>
      <c r="W413" s="44">
        <v>3.63</v>
      </c>
      <c r="X413" s="44">
        <v>3.63</v>
      </c>
      <c r="Y413" s="44">
        <v>3.63</v>
      </c>
      <c r="Z413" s="44">
        <v>3.63</v>
      </c>
      <c r="AA413" s="44">
        <v>3.63</v>
      </c>
    </row>
    <row r="414" spans="1:27" ht="12.75" hidden="1" customHeight="1" outlineLevel="1" x14ac:dyDescent="0.2">
      <c r="A414" s="97" t="s">
        <v>2014</v>
      </c>
      <c r="B414" s="63" t="s">
        <v>81</v>
      </c>
      <c r="C414" s="43" t="s">
        <v>79</v>
      </c>
      <c r="D414" s="44">
        <f>$D$11</f>
        <v>110.23</v>
      </c>
      <c r="E414" s="44">
        <f t="shared" ref="E414:AA414" si="239">$D$11</f>
        <v>110.23</v>
      </c>
      <c r="F414" s="44">
        <f t="shared" si="239"/>
        <v>110.23</v>
      </c>
      <c r="G414" s="44">
        <f t="shared" si="239"/>
        <v>110.23</v>
      </c>
      <c r="H414" s="44">
        <f t="shared" si="239"/>
        <v>110.23</v>
      </c>
      <c r="I414" s="44">
        <f t="shared" si="239"/>
        <v>110.23</v>
      </c>
      <c r="J414" s="44">
        <f t="shared" si="239"/>
        <v>110.23</v>
      </c>
      <c r="K414" s="44">
        <f t="shared" si="239"/>
        <v>110.23</v>
      </c>
      <c r="L414" s="44">
        <f t="shared" si="239"/>
        <v>110.23</v>
      </c>
      <c r="M414" s="44">
        <f t="shared" si="239"/>
        <v>110.23</v>
      </c>
      <c r="N414" s="44">
        <f t="shared" si="239"/>
        <v>110.23</v>
      </c>
      <c r="O414" s="44">
        <f t="shared" si="239"/>
        <v>110.23</v>
      </c>
      <c r="P414" s="44">
        <f t="shared" si="239"/>
        <v>110.23</v>
      </c>
      <c r="Q414" s="44">
        <f t="shared" si="239"/>
        <v>110.23</v>
      </c>
      <c r="R414" s="44">
        <f t="shared" si="239"/>
        <v>110.23</v>
      </c>
      <c r="S414" s="44">
        <f t="shared" si="239"/>
        <v>110.23</v>
      </c>
      <c r="T414" s="44">
        <f t="shared" si="239"/>
        <v>110.23</v>
      </c>
      <c r="U414" s="44">
        <f t="shared" si="239"/>
        <v>110.23</v>
      </c>
      <c r="V414" s="44">
        <f t="shared" si="239"/>
        <v>110.23</v>
      </c>
      <c r="W414" s="44">
        <f t="shared" si="239"/>
        <v>110.23</v>
      </c>
      <c r="X414" s="44">
        <f t="shared" si="239"/>
        <v>110.23</v>
      </c>
      <c r="Y414" s="44">
        <f t="shared" si="239"/>
        <v>110.23</v>
      </c>
      <c r="Z414" s="44">
        <f t="shared" si="239"/>
        <v>110.23</v>
      </c>
      <c r="AA414" s="44">
        <f t="shared" si="239"/>
        <v>110.23</v>
      </c>
    </row>
    <row r="415" spans="1:27" ht="12.75" customHeight="1" collapsed="1" x14ac:dyDescent="0.2">
      <c r="A415" s="96" t="s">
        <v>2015</v>
      </c>
      <c r="B415" s="28" t="str">
        <f>"21"&amp;"."&amp;$B$776&amp;"."&amp;$B$777</f>
        <v>21.11.2023</v>
      </c>
      <c r="C415" s="88" t="s">
        <v>76</v>
      </c>
      <c r="D415" s="89">
        <f>ROUND(((D416+D417+D419+D418)/1000),5)</f>
        <v>3.4614500000000001</v>
      </c>
      <c r="E415" s="89">
        <f>ROUND(((E416+E417+E419+E418)/1000),5)</f>
        <v>3.3880499999999998</v>
      </c>
      <c r="F415" s="89">
        <f>ROUND(((F416+F417+F419+F418)/1000),5)</f>
        <v>3.32239</v>
      </c>
      <c r="G415" s="89">
        <f t="shared" ref="G415:AA415" si="240">ROUND(((G416+G417+G419+G418)/1000),5)</f>
        <v>3.31467</v>
      </c>
      <c r="H415" s="89">
        <f t="shared" si="240"/>
        <v>3.35188</v>
      </c>
      <c r="I415" s="89">
        <f t="shared" si="240"/>
        <v>3.4812400000000001</v>
      </c>
      <c r="J415" s="89">
        <f t="shared" si="240"/>
        <v>3.63517</v>
      </c>
      <c r="K415" s="89">
        <f t="shared" si="240"/>
        <v>3.9528699999999999</v>
      </c>
      <c r="L415" s="89">
        <f t="shared" si="240"/>
        <v>4.1017599999999996</v>
      </c>
      <c r="M415" s="89">
        <f t="shared" si="240"/>
        <v>4.1334499999999998</v>
      </c>
      <c r="N415" s="89">
        <f t="shared" si="240"/>
        <v>4.3115399999999999</v>
      </c>
      <c r="O415" s="89">
        <f t="shared" si="240"/>
        <v>4.3263600000000002</v>
      </c>
      <c r="P415" s="89">
        <f t="shared" si="240"/>
        <v>4.2452300000000003</v>
      </c>
      <c r="Q415" s="89">
        <f t="shared" si="240"/>
        <v>4.2714699999999999</v>
      </c>
      <c r="R415" s="89">
        <f t="shared" si="240"/>
        <v>4.2628599999999999</v>
      </c>
      <c r="S415" s="89">
        <f t="shared" si="240"/>
        <v>4.2488099999999998</v>
      </c>
      <c r="T415" s="89">
        <f t="shared" si="240"/>
        <v>4.2813299999999996</v>
      </c>
      <c r="U415" s="89">
        <f t="shared" si="240"/>
        <v>4.36076</v>
      </c>
      <c r="V415" s="89">
        <f t="shared" si="240"/>
        <v>4.3458600000000001</v>
      </c>
      <c r="W415" s="89">
        <f t="shared" si="240"/>
        <v>4.2398899999999999</v>
      </c>
      <c r="X415" s="89">
        <f t="shared" si="240"/>
        <v>4.0818099999999999</v>
      </c>
      <c r="Y415" s="89">
        <f t="shared" si="240"/>
        <v>4.0051500000000004</v>
      </c>
      <c r="Z415" s="89">
        <f t="shared" si="240"/>
        <v>3.8119999999999998</v>
      </c>
      <c r="AA415" s="89">
        <f t="shared" si="240"/>
        <v>3.5784699999999998</v>
      </c>
    </row>
    <row r="416" spans="1:27" ht="12.75" hidden="1" customHeight="1" outlineLevel="1" x14ac:dyDescent="0.2">
      <c r="A416" s="97" t="s">
        <v>2016</v>
      </c>
      <c r="B416" s="63" t="s">
        <v>242</v>
      </c>
      <c r="C416" s="43" t="s">
        <v>79</v>
      </c>
      <c r="D416" s="44">
        <v>1124.7</v>
      </c>
      <c r="E416" s="44">
        <v>1051.3</v>
      </c>
      <c r="F416" s="44">
        <v>985.64</v>
      </c>
      <c r="G416" s="44">
        <v>977.92</v>
      </c>
      <c r="H416" s="44">
        <v>1015.13</v>
      </c>
      <c r="I416" s="44">
        <v>1144.49</v>
      </c>
      <c r="J416" s="44">
        <v>1298.42</v>
      </c>
      <c r="K416" s="44">
        <v>1616.12</v>
      </c>
      <c r="L416" s="44">
        <v>1765.01</v>
      </c>
      <c r="M416" s="44">
        <v>1796.7</v>
      </c>
      <c r="N416" s="44">
        <v>1974.79</v>
      </c>
      <c r="O416" s="44">
        <v>1989.61</v>
      </c>
      <c r="P416" s="44">
        <v>1908.48</v>
      </c>
      <c r="Q416" s="44">
        <v>1934.72</v>
      </c>
      <c r="R416" s="44">
        <v>1926.11</v>
      </c>
      <c r="S416" s="44">
        <v>1912.06</v>
      </c>
      <c r="T416" s="44">
        <v>1944.58</v>
      </c>
      <c r="U416" s="44">
        <v>2024.01</v>
      </c>
      <c r="V416" s="44">
        <v>2009.11</v>
      </c>
      <c r="W416" s="44">
        <v>1903.14</v>
      </c>
      <c r="X416" s="44">
        <v>1745.06</v>
      </c>
      <c r="Y416" s="44">
        <v>1668.4</v>
      </c>
      <c r="Z416" s="44">
        <v>1475.25</v>
      </c>
      <c r="AA416" s="44">
        <v>1241.72</v>
      </c>
    </row>
    <row r="417" spans="1:27" ht="12.75" hidden="1" customHeight="1" outlineLevel="1" x14ac:dyDescent="0.2">
      <c r="A417" s="97" t="s">
        <v>2017</v>
      </c>
      <c r="B417" s="63" t="s">
        <v>90</v>
      </c>
      <c r="C417" s="43" t="s">
        <v>79</v>
      </c>
      <c r="D417" s="44">
        <f>$D$317</f>
        <v>2222.89</v>
      </c>
      <c r="E417" s="44">
        <f t="shared" ref="E417:AA417" si="241">$D$317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2">
      <c r="A418" s="97" t="s">
        <v>2018</v>
      </c>
      <c r="B418" s="63" t="s">
        <v>83</v>
      </c>
      <c r="C418" s="43" t="s">
        <v>79</v>
      </c>
      <c r="D418" s="44">
        <v>3.63</v>
      </c>
      <c r="E418" s="44">
        <v>3.63</v>
      </c>
      <c r="F418" s="44">
        <v>3.63</v>
      </c>
      <c r="G418" s="44">
        <v>3.63</v>
      </c>
      <c r="H418" s="44">
        <v>3.63</v>
      </c>
      <c r="I418" s="44">
        <v>3.63</v>
      </c>
      <c r="J418" s="44">
        <v>3.63</v>
      </c>
      <c r="K418" s="44">
        <v>3.63</v>
      </c>
      <c r="L418" s="44">
        <v>3.63</v>
      </c>
      <c r="M418" s="44">
        <v>3.63</v>
      </c>
      <c r="N418" s="44">
        <v>3.63</v>
      </c>
      <c r="O418" s="44">
        <v>3.63</v>
      </c>
      <c r="P418" s="44">
        <v>3.63</v>
      </c>
      <c r="Q418" s="44">
        <v>3.63</v>
      </c>
      <c r="R418" s="44">
        <v>3.63</v>
      </c>
      <c r="S418" s="44">
        <v>3.63</v>
      </c>
      <c r="T418" s="44">
        <v>3.63</v>
      </c>
      <c r="U418" s="44">
        <v>3.63</v>
      </c>
      <c r="V418" s="44">
        <v>3.63</v>
      </c>
      <c r="W418" s="44">
        <v>3.63</v>
      </c>
      <c r="X418" s="44">
        <v>3.63</v>
      </c>
      <c r="Y418" s="44">
        <v>3.63</v>
      </c>
      <c r="Z418" s="44">
        <v>3.63</v>
      </c>
      <c r="AA418" s="44">
        <v>3.63</v>
      </c>
    </row>
    <row r="419" spans="1:27" ht="12.75" hidden="1" customHeight="1" outlineLevel="1" x14ac:dyDescent="0.2">
      <c r="A419" s="97" t="s">
        <v>2019</v>
      </c>
      <c r="B419" s="63" t="s">
        <v>81</v>
      </c>
      <c r="C419" s="43" t="s">
        <v>79</v>
      </c>
      <c r="D419" s="44">
        <f>$D$11</f>
        <v>110.23</v>
      </c>
      <c r="E419" s="44">
        <f t="shared" ref="E419:AA419" si="242">$D$11</f>
        <v>110.23</v>
      </c>
      <c r="F419" s="44">
        <f t="shared" si="242"/>
        <v>110.23</v>
      </c>
      <c r="G419" s="44">
        <f t="shared" si="242"/>
        <v>110.23</v>
      </c>
      <c r="H419" s="44">
        <f t="shared" si="242"/>
        <v>110.23</v>
      </c>
      <c r="I419" s="44">
        <f t="shared" si="242"/>
        <v>110.23</v>
      </c>
      <c r="J419" s="44">
        <f t="shared" si="242"/>
        <v>110.23</v>
      </c>
      <c r="K419" s="44">
        <f t="shared" si="242"/>
        <v>110.23</v>
      </c>
      <c r="L419" s="44">
        <f t="shared" si="242"/>
        <v>110.23</v>
      </c>
      <c r="M419" s="44">
        <f t="shared" si="242"/>
        <v>110.23</v>
      </c>
      <c r="N419" s="44">
        <f t="shared" si="242"/>
        <v>110.23</v>
      </c>
      <c r="O419" s="44">
        <f t="shared" si="242"/>
        <v>110.23</v>
      </c>
      <c r="P419" s="44">
        <f t="shared" si="242"/>
        <v>110.23</v>
      </c>
      <c r="Q419" s="44">
        <f t="shared" si="242"/>
        <v>110.23</v>
      </c>
      <c r="R419" s="44">
        <f t="shared" si="242"/>
        <v>110.23</v>
      </c>
      <c r="S419" s="44">
        <f t="shared" si="242"/>
        <v>110.23</v>
      </c>
      <c r="T419" s="44">
        <f t="shared" si="242"/>
        <v>110.23</v>
      </c>
      <c r="U419" s="44">
        <f t="shared" si="242"/>
        <v>110.23</v>
      </c>
      <c r="V419" s="44">
        <f t="shared" si="242"/>
        <v>110.23</v>
      </c>
      <c r="W419" s="44">
        <f t="shared" si="242"/>
        <v>110.23</v>
      </c>
      <c r="X419" s="44">
        <f t="shared" si="242"/>
        <v>110.23</v>
      </c>
      <c r="Y419" s="44">
        <f t="shared" si="242"/>
        <v>110.23</v>
      </c>
      <c r="Z419" s="44">
        <f t="shared" si="242"/>
        <v>110.23</v>
      </c>
      <c r="AA419" s="44">
        <f t="shared" si="242"/>
        <v>110.23</v>
      </c>
    </row>
    <row r="420" spans="1:27" ht="12.75" customHeight="1" collapsed="1" x14ac:dyDescent="0.2">
      <c r="A420" s="96" t="s">
        <v>2020</v>
      </c>
      <c r="B420" s="28" t="str">
        <f>"22"&amp;"."&amp;$B$776&amp;"."&amp;$B$777</f>
        <v>22.11.2023</v>
      </c>
      <c r="C420" s="88" t="s">
        <v>76</v>
      </c>
      <c r="D420" s="89">
        <f>ROUND(((D421+D422+D424+D423)/1000),5)</f>
        <v>3.4774500000000002</v>
      </c>
      <c r="E420" s="89">
        <f>ROUND(((E421+E422+E424+E423)/1000),5)</f>
        <v>3.3971300000000002</v>
      </c>
      <c r="F420" s="89">
        <f>ROUND(((F421+F422+F424+F423)/1000),5)</f>
        <v>3.3161399999999999</v>
      </c>
      <c r="G420" s="89">
        <f t="shared" ref="G420:AA420" si="243">ROUND(((G421+G422+G424+G423)/1000),5)</f>
        <v>3.29054</v>
      </c>
      <c r="H420" s="89">
        <f t="shared" si="243"/>
        <v>3.36639</v>
      </c>
      <c r="I420" s="89">
        <f t="shared" si="243"/>
        <v>3.5359699999999998</v>
      </c>
      <c r="J420" s="89">
        <f t="shared" si="243"/>
        <v>3.7613599999999998</v>
      </c>
      <c r="K420" s="89">
        <f t="shared" si="243"/>
        <v>3.9738099999999998</v>
      </c>
      <c r="L420" s="89">
        <f t="shared" si="243"/>
        <v>4.1395999999999997</v>
      </c>
      <c r="M420" s="89">
        <f t="shared" si="243"/>
        <v>4.1598800000000002</v>
      </c>
      <c r="N420" s="89">
        <f t="shared" si="243"/>
        <v>4.2504200000000001</v>
      </c>
      <c r="O420" s="89">
        <f t="shared" si="243"/>
        <v>4.2525000000000004</v>
      </c>
      <c r="P420" s="89">
        <f t="shared" si="243"/>
        <v>4.2246800000000002</v>
      </c>
      <c r="Q420" s="89">
        <f t="shared" si="243"/>
        <v>4.2464399999999998</v>
      </c>
      <c r="R420" s="89">
        <f t="shared" si="243"/>
        <v>4.2316500000000001</v>
      </c>
      <c r="S420" s="89">
        <f t="shared" si="243"/>
        <v>4.2191099999999997</v>
      </c>
      <c r="T420" s="89">
        <f t="shared" si="243"/>
        <v>4.27881</v>
      </c>
      <c r="U420" s="89">
        <f t="shared" si="243"/>
        <v>4.3391400000000004</v>
      </c>
      <c r="V420" s="89">
        <f t="shared" si="243"/>
        <v>4.2917800000000002</v>
      </c>
      <c r="W420" s="89">
        <f t="shared" si="243"/>
        <v>4.2054600000000004</v>
      </c>
      <c r="X420" s="89">
        <f t="shared" si="243"/>
        <v>4.1221199999999998</v>
      </c>
      <c r="Y420" s="89">
        <f t="shared" si="243"/>
        <v>4.0902099999999999</v>
      </c>
      <c r="Z420" s="89">
        <f t="shared" si="243"/>
        <v>3.8323499999999999</v>
      </c>
      <c r="AA420" s="89">
        <f t="shared" si="243"/>
        <v>3.6129699999999998</v>
      </c>
    </row>
    <row r="421" spans="1:27" ht="12.75" hidden="1" customHeight="1" outlineLevel="1" x14ac:dyDescent="0.2">
      <c r="A421" s="97" t="s">
        <v>2021</v>
      </c>
      <c r="B421" s="63" t="s">
        <v>242</v>
      </c>
      <c r="C421" s="43" t="s">
        <v>79</v>
      </c>
      <c r="D421" s="44">
        <v>1140.7</v>
      </c>
      <c r="E421" s="44">
        <v>1060.3800000000001</v>
      </c>
      <c r="F421" s="44">
        <v>979.39</v>
      </c>
      <c r="G421" s="44">
        <v>953.79</v>
      </c>
      <c r="H421" s="44">
        <v>1029.6400000000001</v>
      </c>
      <c r="I421" s="44">
        <v>1199.22</v>
      </c>
      <c r="J421" s="44">
        <v>1424.61</v>
      </c>
      <c r="K421" s="44">
        <v>1637.06</v>
      </c>
      <c r="L421" s="44">
        <v>1802.85</v>
      </c>
      <c r="M421" s="44">
        <v>1823.13</v>
      </c>
      <c r="N421" s="44">
        <v>1913.67</v>
      </c>
      <c r="O421" s="44">
        <v>1915.75</v>
      </c>
      <c r="P421" s="44">
        <v>1887.93</v>
      </c>
      <c r="Q421" s="44">
        <v>1909.69</v>
      </c>
      <c r="R421" s="44">
        <v>1894.9</v>
      </c>
      <c r="S421" s="44">
        <v>1882.36</v>
      </c>
      <c r="T421" s="44">
        <v>1942.06</v>
      </c>
      <c r="U421" s="44">
        <v>2002.39</v>
      </c>
      <c r="V421" s="44">
        <v>1955.03</v>
      </c>
      <c r="W421" s="44">
        <v>1868.71</v>
      </c>
      <c r="X421" s="44">
        <v>1785.37</v>
      </c>
      <c r="Y421" s="44">
        <v>1753.46</v>
      </c>
      <c r="Z421" s="44">
        <v>1495.6</v>
      </c>
      <c r="AA421" s="44">
        <v>1276.22</v>
      </c>
    </row>
    <row r="422" spans="1:27" ht="12.75" hidden="1" customHeight="1" outlineLevel="1" x14ac:dyDescent="0.2">
      <c r="A422" s="97" t="s">
        <v>2022</v>
      </c>
      <c r="B422" s="63" t="s">
        <v>90</v>
      </c>
      <c r="C422" s="43" t="s">
        <v>79</v>
      </c>
      <c r="D422" s="44">
        <f>$D$317</f>
        <v>2222.89</v>
      </c>
      <c r="E422" s="44">
        <f t="shared" ref="E422:AA422" si="244">$D$317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2">
      <c r="A423" s="97" t="s">
        <v>2023</v>
      </c>
      <c r="B423" s="63" t="s">
        <v>83</v>
      </c>
      <c r="C423" s="43" t="s">
        <v>79</v>
      </c>
      <c r="D423" s="44">
        <v>3.63</v>
      </c>
      <c r="E423" s="44">
        <v>3.63</v>
      </c>
      <c r="F423" s="44">
        <v>3.63</v>
      </c>
      <c r="G423" s="44">
        <v>3.63</v>
      </c>
      <c r="H423" s="44">
        <v>3.63</v>
      </c>
      <c r="I423" s="44">
        <v>3.63</v>
      </c>
      <c r="J423" s="44">
        <v>3.63</v>
      </c>
      <c r="K423" s="44">
        <v>3.63</v>
      </c>
      <c r="L423" s="44">
        <v>3.63</v>
      </c>
      <c r="M423" s="44">
        <v>3.63</v>
      </c>
      <c r="N423" s="44">
        <v>3.63</v>
      </c>
      <c r="O423" s="44">
        <v>3.63</v>
      </c>
      <c r="P423" s="44">
        <v>3.63</v>
      </c>
      <c r="Q423" s="44">
        <v>3.63</v>
      </c>
      <c r="R423" s="44">
        <v>3.63</v>
      </c>
      <c r="S423" s="44">
        <v>3.63</v>
      </c>
      <c r="T423" s="44">
        <v>3.63</v>
      </c>
      <c r="U423" s="44">
        <v>3.63</v>
      </c>
      <c r="V423" s="44">
        <v>3.63</v>
      </c>
      <c r="W423" s="44">
        <v>3.63</v>
      </c>
      <c r="X423" s="44">
        <v>3.63</v>
      </c>
      <c r="Y423" s="44">
        <v>3.63</v>
      </c>
      <c r="Z423" s="44">
        <v>3.63</v>
      </c>
      <c r="AA423" s="44">
        <v>3.63</v>
      </c>
    </row>
    <row r="424" spans="1:27" ht="12.75" hidden="1" customHeight="1" outlineLevel="1" x14ac:dyDescent="0.2">
      <c r="A424" s="97" t="s">
        <v>2024</v>
      </c>
      <c r="B424" s="63" t="s">
        <v>81</v>
      </c>
      <c r="C424" s="43" t="s">
        <v>79</v>
      </c>
      <c r="D424" s="44">
        <f>$D$11</f>
        <v>110.23</v>
      </c>
      <c r="E424" s="44">
        <f t="shared" ref="E424:AA424" si="245">$D$11</f>
        <v>110.23</v>
      </c>
      <c r="F424" s="44">
        <f t="shared" si="245"/>
        <v>110.23</v>
      </c>
      <c r="G424" s="44">
        <f t="shared" si="245"/>
        <v>110.23</v>
      </c>
      <c r="H424" s="44">
        <f t="shared" si="245"/>
        <v>110.23</v>
      </c>
      <c r="I424" s="44">
        <f t="shared" si="245"/>
        <v>110.23</v>
      </c>
      <c r="J424" s="44">
        <f t="shared" si="245"/>
        <v>110.23</v>
      </c>
      <c r="K424" s="44">
        <f t="shared" si="245"/>
        <v>110.23</v>
      </c>
      <c r="L424" s="44">
        <f t="shared" si="245"/>
        <v>110.23</v>
      </c>
      <c r="M424" s="44">
        <f t="shared" si="245"/>
        <v>110.23</v>
      </c>
      <c r="N424" s="44">
        <f t="shared" si="245"/>
        <v>110.23</v>
      </c>
      <c r="O424" s="44">
        <f t="shared" si="245"/>
        <v>110.23</v>
      </c>
      <c r="P424" s="44">
        <f t="shared" si="245"/>
        <v>110.23</v>
      </c>
      <c r="Q424" s="44">
        <f t="shared" si="245"/>
        <v>110.23</v>
      </c>
      <c r="R424" s="44">
        <f t="shared" si="245"/>
        <v>110.23</v>
      </c>
      <c r="S424" s="44">
        <f t="shared" si="245"/>
        <v>110.23</v>
      </c>
      <c r="T424" s="44">
        <f t="shared" si="245"/>
        <v>110.23</v>
      </c>
      <c r="U424" s="44">
        <f t="shared" si="245"/>
        <v>110.23</v>
      </c>
      <c r="V424" s="44">
        <f t="shared" si="245"/>
        <v>110.23</v>
      </c>
      <c r="W424" s="44">
        <f t="shared" si="245"/>
        <v>110.23</v>
      </c>
      <c r="X424" s="44">
        <f t="shared" si="245"/>
        <v>110.23</v>
      </c>
      <c r="Y424" s="44">
        <f t="shared" si="245"/>
        <v>110.23</v>
      </c>
      <c r="Z424" s="44">
        <f t="shared" si="245"/>
        <v>110.23</v>
      </c>
      <c r="AA424" s="44">
        <f t="shared" si="245"/>
        <v>110.23</v>
      </c>
    </row>
    <row r="425" spans="1:27" ht="12.75" customHeight="1" collapsed="1" x14ac:dyDescent="0.2">
      <c r="A425" s="96" t="s">
        <v>2025</v>
      </c>
      <c r="B425" s="28" t="str">
        <f>"23"&amp;"."&amp;$B$776&amp;"."&amp;$B$777</f>
        <v>23.11.2023</v>
      </c>
      <c r="C425" s="88" t="s">
        <v>76</v>
      </c>
      <c r="D425" s="89">
        <f>ROUND(((D426+D427+D429+D428)/1000),5)</f>
        <v>3.48414</v>
      </c>
      <c r="E425" s="89">
        <f>ROUND(((E426+E427+E429+E428)/1000),5)</f>
        <v>3.3988999999999998</v>
      </c>
      <c r="F425" s="89">
        <f>ROUND(((F426+F427+F429+F428)/1000),5)</f>
        <v>3.3664299999999998</v>
      </c>
      <c r="G425" s="89">
        <f t="shared" ref="G425:AA425" si="246">ROUND(((G426+G427+G429+G428)/1000),5)</f>
        <v>3.36605</v>
      </c>
      <c r="H425" s="89">
        <f t="shared" si="246"/>
        <v>3.3747699999999998</v>
      </c>
      <c r="I425" s="89">
        <f t="shared" si="246"/>
        <v>3.5281899999999999</v>
      </c>
      <c r="J425" s="89">
        <f t="shared" si="246"/>
        <v>3.73028</v>
      </c>
      <c r="K425" s="89">
        <f t="shared" si="246"/>
        <v>3.9990999999999999</v>
      </c>
      <c r="L425" s="89">
        <f t="shared" si="246"/>
        <v>4.1133899999999999</v>
      </c>
      <c r="M425" s="89">
        <f t="shared" si="246"/>
        <v>4.1302899999999996</v>
      </c>
      <c r="N425" s="89">
        <f t="shared" si="246"/>
        <v>4.1725700000000003</v>
      </c>
      <c r="O425" s="89">
        <f t="shared" si="246"/>
        <v>4.24315</v>
      </c>
      <c r="P425" s="89">
        <f t="shared" si="246"/>
        <v>4.2370200000000002</v>
      </c>
      <c r="Q425" s="89">
        <f t="shared" si="246"/>
        <v>4.2540800000000001</v>
      </c>
      <c r="R425" s="89">
        <f t="shared" si="246"/>
        <v>4.2444699999999997</v>
      </c>
      <c r="S425" s="89">
        <f t="shared" si="246"/>
        <v>4.1531399999999996</v>
      </c>
      <c r="T425" s="89">
        <f t="shared" si="246"/>
        <v>4.1543599999999996</v>
      </c>
      <c r="U425" s="89">
        <f t="shared" si="246"/>
        <v>4.2182700000000004</v>
      </c>
      <c r="V425" s="89">
        <f t="shared" si="246"/>
        <v>4.2517500000000004</v>
      </c>
      <c r="W425" s="89">
        <f t="shared" si="246"/>
        <v>4.1547599999999996</v>
      </c>
      <c r="X425" s="89">
        <f t="shared" si="246"/>
        <v>4.1293199999999999</v>
      </c>
      <c r="Y425" s="89">
        <f t="shared" si="246"/>
        <v>4.0986099999999999</v>
      </c>
      <c r="Z425" s="89">
        <f t="shared" si="246"/>
        <v>3.8188200000000001</v>
      </c>
      <c r="AA425" s="89">
        <f t="shared" si="246"/>
        <v>3.5716899999999998</v>
      </c>
    </row>
    <row r="426" spans="1:27" ht="12.75" hidden="1" customHeight="1" outlineLevel="1" x14ac:dyDescent="0.2">
      <c r="A426" s="97" t="s">
        <v>2026</v>
      </c>
      <c r="B426" s="63" t="s">
        <v>242</v>
      </c>
      <c r="C426" s="43" t="s">
        <v>79</v>
      </c>
      <c r="D426" s="44">
        <v>1147.3900000000001</v>
      </c>
      <c r="E426" s="44">
        <v>1062.1500000000001</v>
      </c>
      <c r="F426" s="44">
        <v>1029.68</v>
      </c>
      <c r="G426" s="44">
        <v>1029.3</v>
      </c>
      <c r="H426" s="44">
        <v>1038.02</v>
      </c>
      <c r="I426" s="44">
        <v>1191.44</v>
      </c>
      <c r="J426" s="44">
        <v>1393.53</v>
      </c>
      <c r="K426" s="44">
        <v>1662.35</v>
      </c>
      <c r="L426" s="44">
        <v>1776.64</v>
      </c>
      <c r="M426" s="44">
        <v>1793.54</v>
      </c>
      <c r="N426" s="44">
        <v>1835.82</v>
      </c>
      <c r="O426" s="44">
        <v>1906.4</v>
      </c>
      <c r="P426" s="44">
        <v>1900.27</v>
      </c>
      <c r="Q426" s="44">
        <v>1917.33</v>
      </c>
      <c r="R426" s="44">
        <v>1907.72</v>
      </c>
      <c r="S426" s="44">
        <v>1816.39</v>
      </c>
      <c r="T426" s="44">
        <v>1817.61</v>
      </c>
      <c r="U426" s="44">
        <v>1881.52</v>
      </c>
      <c r="V426" s="44">
        <v>1915</v>
      </c>
      <c r="W426" s="44">
        <v>1818.01</v>
      </c>
      <c r="X426" s="44">
        <v>1792.57</v>
      </c>
      <c r="Y426" s="44">
        <v>1761.86</v>
      </c>
      <c r="Z426" s="44">
        <v>1482.07</v>
      </c>
      <c r="AA426" s="44">
        <v>1234.94</v>
      </c>
    </row>
    <row r="427" spans="1:27" ht="12.75" hidden="1" customHeight="1" outlineLevel="1" x14ac:dyDescent="0.2">
      <c r="A427" s="97" t="s">
        <v>2027</v>
      </c>
      <c r="B427" s="63" t="s">
        <v>90</v>
      </c>
      <c r="C427" s="43" t="s">
        <v>79</v>
      </c>
      <c r="D427" s="44">
        <f>$D$317</f>
        <v>2222.89</v>
      </c>
      <c r="E427" s="44">
        <f t="shared" ref="E427:AA427" si="247">$D$317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2">
      <c r="A428" s="97" t="s">
        <v>2028</v>
      </c>
      <c r="B428" s="63" t="s">
        <v>83</v>
      </c>
      <c r="C428" s="43" t="s">
        <v>79</v>
      </c>
      <c r="D428" s="44">
        <v>3.63</v>
      </c>
      <c r="E428" s="44">
        <v>3.63</v>
      </c>
      <c r="F428" s="44">
        <v>3.63</v>
      </c>
      <c r="G428" s="44">
        <v>3.63</v>
      </c>
      <c r="H428" s="44">
        <v>3.63</v>
      </c>
      <c r="I428" s="44">
        <v>3.63</v>
      </c>
      <c r="J428" s="44">
        <v>3.63</v>
      </c>
      <c r="K428" s="44">
        <v>3.63</v>
      </c>
      <c r="L428" s="44">
        <v>3.63</v>
      </c>
      <c r="M428" s="44">
        <v>3.63</v>
      </c>
      <c r="N428" s="44">
        <v>3.63</v>
      </c>
      <c r="O428" s="44">
        <v>3.63</v>
      </c>
      <c r="P428" s="44">
        <v>3.63</v>
      </c>
      <c r="Q428" s="44">
        <v>3.63</v>
      </c>
      <c r="R428" s="44">
        <v>3.63</v>
      </c>
      <c r="S428" s="44">
        <v>3.63</v>
      </c>
      <c r="T428" s="44">
        <v>3.63</v>
      </c>
      <c r="U428" s="44">
        <v>3.63</v>
      </c>
      <c r="V428" s="44">
        <v>3.63</v>
      </c>
      <c r="W428" s="44">
        <v>3.63</v>
      </c>
      <c r="X428" s="44">
        <v>3.63</v>
      </c>
      <c r="Y428" s="44">
        <v>3.63</v>
      </c>
      <c r="Z428" s="44">
        <v>3.63</v>
      </c>
      <c r="AA428" s="44">
        <v>3.63</v>
      </c>
    </row>
    <row r="429" spans="1:27" ht="12.75" hidden="1" customHeight="1" outlineLevel="1" x14ac:dyDescent="0.2">
      <c r="A429" s="97" t="s">
        <v>2029</v>
      </c>
      <c r="B429" s="63" t="s">
        <v>81</v>
      </c>
      <c r="C429" s="43" t="s">
        <v>79</v>
      </c>
      <c r="D429" s="44">
        <f>$D$11</f>
        <v>110.23</v>
      </c>
      <c r="E429" s="44">
        <f t="shared" ref="E429:AA429" si="248">$D$11</f>
        <v>110.23</v>
      </c>
      <c r="F429" s="44">
        <f t="shared" si="248"/>
        <v>110.23</v>
      </c>
      <c r="G429" s="44">
        <f t="shared" si="248"/>
        <v>110.23</v>
      </c>
      <c r="H429" s="44">
        <f t="shared" si="248"/>
        <v>110.23</v>
      </c>
      <c r="I429" s="44">
        <f t="shared" si="248"/>
        <v>110.23</v>
      </c>
      <c r="J429" s="44">
        <f t="shared" si="248"/>
        <v>110.23</v>
      </c>
      <c r="K429" s="44">
        <f t="shared" si="248"/>
        <v>110.23</v>
      </c>
      <c r="L429" s="44">
        <f t="shared" si="248"/>
        <v>110.23</v>
      </c>
      <c r="M429" s="44">
        <f t="shared" si="248"/>
        <v>110.23</v>
      </c>
      <c r="N429" s="44">
        <f t="shared" si="248"/>
        <v>110.23</v>
      </c>
      <c r="O429" s="44">
        <f t="shared" si="248"/>
        <v>110.23</v>
      </c>
      <c r="P429" s="44">
        <f t="shared" si="248"/>
        <v>110.23</v>
      </c>
      <c r="Q429" s="44">
        <f t="shared" si="248"/>
        <v>110.23</v>
      </c>
      <c r="R429" s="44">
        <f t="shared" si="248"/>
        <v>110.23</v>
      </c>
      <c r="S429" s="44">
        <f t="shared" si="248"/>
        <v>110.23</v>
      </c>
      <c r="T429" s="44">
        <f t="shared" si="248"/>
        <v>110.23</v>
      </c>
      <c r="U429" s="44">
        <f t="shared" si="248"/>
        <v>110.23</v>
      </c>
      <c r="V429" s="44">
        <f t="shared" si="248"/>
        <v>110.23</v>
      </c>
      <c r="W429" s="44">
        <f t="shared" si="248"/>
        <v>110.23</v>
      </c>
      <c r="X429" s="44">
        <f t="shared" si="248"/>
        <v>110.23</v>
      </c>
      <c r="Y429" s="44">
        <f t="shared" si="248"/>
        <v>110.23</v>
      </c>
      <c r="Z429" s="44">
        <f t="shared" si="248"/>
        <v>110.23</v>
      </c>
      <c r="AA429" s="44">
        <f t="shared" si="248"/>
        <v>110.23</v>
      </c>
    </row>
    <row r="430" spans="1:27" ht="12.75" customHeight="1" collapsed="1" x14ac:dyDescent="0.2">
      <c r="A430" s="96" t="s">
        <v>2030</v>
      </c>
      <c r="B430" s="28" t="str">
        <f>"24"&amp;"."&amp;$B$776&amp;"."&amp;$B$777</f>
        <v>24.11.2023</v>
      </c>
      <c r="C430" s="88" t="s">
        <v>76</v>
      </c>
      <c r="D430" s="89">
        <f>ROUND(((D431+D432+D434+D433)/1000),5)</f>
        <v>3.4546399999999999</v>
      </c>
      <c r="E430" s="89">
        <f>ROUND(((E431+E432+E434+E433)/1000),5)</f>
        <v>3.3324699999999998</v>
      </c>
      <c r="F430" s="89">
        <f>ROUND(((F431+F432+F434+F433)/1000),5)</f>
        <v>3.2643</v>
      </c>
      <c r="G430" s="89">
        <f t="shared" ref="G430:AA430" si="249">ROUND(((G431+G432+G434+G433)/1000),5)</f>
        <v>3.1042999999999998</v>
      </c>
      <c r="H430" s="89">
        <f t="shared" si="249"/>
        <v>3.2638699999999998</v>
      </c>
      <c r="I430" s="89">
        <f t="shared" si="249"/>
        <v>3.5100099999999999</v>
      </c>
      <c r="J430" s="89">
        <f t="shared" si="249"/>
        <v>3.6248300000000002</v>
      </c>
      <c r="K430" s="89">
        <f t="shared" si="249"/>
        <v>3.9191799999999999</v>
      </c>
      <c r="L430" s="89">
        <f t="shared" si="249"/>
        <v>4.1595199999999997</v>
      </c>
      <c r="M430" s="89">
        <f t="shared" si="249"/>
        <v>4.1901200000000003</v>
      </c>
      <c r="N430" s="89">
        <f t="shared" si="249"/>
        <v>4.2228199999999996</v>
      </c>
      <c r="O430" s="89">
        <f t="shared" si="249"/>
        <v>4.2670599999999999</v>
      </c>
      <c r="P430" s="89">
        <f t="shared" si="249"/>
        <v>4.2409699999999999</v>
      </c>
      <c r="Q430" s="89">
        <f t="shared" si="249"/>
        <v>4.2592699999999999</v>
      </c>
      <c r="R430" s="89">
        <f t="shared" si="249"/>
        <v>4.2419000000000002</v>
      </c>
      <c r="S430" s="89">
        <f t="shared" si="249"/>
        <v>4.2242800000000003</v>
      </c>
      <c r="T430" s="89">
        <f t="shared" si="249"/>
        <v>4.2295999999999996</v>
      </c>
      <c r="U430" s="89">
        <f t="shared" si="249"/>
        <v>4.2460500000000003</v>
      </c>
      <c r="V430" s="89">
        <f t="shared" si="249"/>
        <v>4.2296100000000001</v>
      </c>
      <c r="W430" s="89">
        <f t="shared" si="249"/>
        <v>4.2473799999999997</v>
      </c>
      <c r="X430" s="89">
        <f t="shared" si="249"/>
        <v>4.1837799999999996</v>
      </c>
      <c r="Y430" s="89">
        <f t="shared" si="249"/>
        <v>4.1265200000000002</v>
      </c>
      <c r="Z430" s="89">
        <f t="shared" si="249"/>
        <v>3.9321700000000002</v>
      </c>
      <c r="AA430" s="89">
        <f t="shared" si="249"/>
        <v>3.7027000000000001</v>
      </c>
    </row>
    <row r="431" spans="1:27" ht="12.75" hidden="1" customHeight="1" outlineLevel="1" x14ac:dyDescent="0.2">
      <c r="A431" s="97" t="s">
        <v>2031</v>
      </c>
      <c r="B431" s="63" t="s">
        <v>242</v>
      </c>
      <c r="C431" s="43" t="s">
        <v>79</v>
      </c>
      <c r="D431" s="44">
        <v>1117.8900000000001</v>
      </c>
      <c r="E431" s="44">
        <v>995.72</v>
      </c>
      <c r="F431" s="44">
        <v>927.55</v>
      </c>
      <c r="G431" s="44">
        <v>767.55</v>
      </c>
      <c r="H431" s="44">
        <v>927.12</v>
      </c>
      <c r="I431" s="44">
        <v>1173.26</v>
      </c>
      <c r="J431" s="44">
        <v>1288.08</v>
      </c>
      <c r="K431" s="44">
        <v>1582.43</v>
      </c>
      <c r="L431" s="44">
        <v>1822.77</v>
      </c>
      <c r="M431" s="44">
        <v>1853.37</v>
      </c>
      <c r="N431" s="44">
        <v>1886.07</v>
      </c>
      <c r="O431" s="44">
        <v>1930.31</v>
      </c>
      <c r="P431" s="44">
        <v>1904.22</v>
      </c>
      <c r="Q431" s="44">
        <v>1922.52</v>
      </c>
      <c r="R431" s="44">
        <v>1905.15</v>
      </c>
      <c r="S431" s="44">
        <v>1887.53</v>
      </c>
      <c r="T431" s="44">
        <v>1892.85</v>
      </c>
      <c r="U431" s="44">
        <v>1909.3</v>
      </c>
      <c r="V431" s="44">
        <v>1892.86</v>
      </c>
      <c r="W431" s="44">
        <v>1910.63</v>
      </c>
      <c r="X431" s="44">
        <v>1847.03</v>
      </c>
      <c r="Y431" s="44">
        <v>1789.77</v>
      </c>
      <c r="Z431" s="44">
        <v>1595.42</v>
      </c>
      <c r="AA431" s="44">
        <v>1365.95</v>
      </c>
    </row>
    <row r="432" spans="1:27" ht="12.75" hidden="1" customHeight="1" outlineLevel="1" x14ac:dyDescent="0.2">
      <c r="A432" s="97" t="s">
        <v>2032</v>
      </c>
      <c r="B432" s="63" t="s">
        <v>90</v>
      </c>
      <c r="C432" s="43" t="s">
        <v>79</v>
      </c>
      <c r="D432" s="44">
        <f>$D$317</f>
        <v>2222.89</v>
      </c>
      <c r="E432" s="44">
        <f t="shared" ref="E432:AA432" si="250">$D$317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2">
      <c r="A433" s="97" t="s">
        <v>2033</v>
      </c>
      <c r="B433" s="63" t="s">
        <v>83</v>
      </c>
      <c r="C433" s="43" t="s">
        <v>79</v>
      </c>
      <c r="D433" s="44">
        <v>3.63</v>
      </c>
      <c r="E433" s="44">
        <v>3.63</v>
      </c>
      <c r="F433" s="44">
        <v>3.63</v>
      </c>
      <c r="G433" s="44">
        <v>3.63</v>
      </c>
      <c r="H433" s="44">
        <v>3.63</v>
      </c>
      <c r="I433" s="44">
        <v>3.63</v>
      </c>
      <c r="J433" s="44">
        <v>3.63</v>
      </c>
      <c r="K433" s="44">
        <v>3.63</v>
      </c>
      <c r="L433" s="44">
        <v>3.63</v>
      </c>
      <c r="M433" s="44">
        <v>3.63</v>
      </c>
      <c r="N433" s="44">
        <v>3.63</v>
      </c>
      <c r="O433" s="44">
        <v>3.63</v>
      </c>
      <c r="P433" s="44">
        <v>3.63</v>
      </c>
      <c r="Q433" s="44">
        <v>3.63</v>
      </c>
      <c r="R433" s="44">
        <v>3.63</v>
      </c>
      <c r="S433" s="44">
        <v>3.63</v>
      </c>
      <c r="T433" s="44">
        <v>3.63</v>
      </c>
      <c r="U433" s="44">
        <v>3.63</v>
      </c>
      <c r="V433" s="44">
        <v>3.63</v>
      </c>
      <c r="W433" s="44">
        <v>3.63</v>
      </c>
      <c r="X433" s="44">
        <v>3.63</v>
      </c>
      <c r="Y433" s="44">
        <v>3.63</v>
      </c>
      <c r="Z433" s="44">
        <v>3.63</v>
      </c>
      <c r="AA433" s="44">
        <v>3.63</v>
      </c>
    </row>
    <row r="434" spans="1:27" ht="12.75" hidden="1" customHeight="1" outlineLevel="1" x14ac:dyDescent="0.2">
      <c r="A434" s="97" t="s">
        <v>2034</v>
      </c>
      <c r="B434" s="63" t="s">
        <v>81</v>
      </c>
      <c r="C434" s="43" t="s">
        <v>79</v>
      </c>
      <c r="D434" s="44">
        <f>$D$11</f>
        <v>110.23</v>
      </c>
      <c r="E434" s="44">
        <f t="shared" ref="E434:AA434" si="251">$D$11</f>
        <v>110.23</v>
      </c>
      <c r="F434" s="44">
        <f t="shared" si="251"/>
        <v>110.23</v>
      </c>
      <c r="G434" s="44">
        <f t="shared" si="251"/>
        <v>110.23</v>
      </c>
      <c r="H434" s="44">
        <f t="shared" si="251"/>
        <v>110.23</v>
      </c>
      <c r="I434" s="44">
        <f t="shared" si="251"/>
        <v>110.23</v>
      </c>
      <c r="J434" s="44">
        <f t="shared" si="251"/>
        <v>110.23</v>
      </c>
      <c r="K434" s="44">
        <f t="shared" si="251"/>
        <v>110.23</v>
      </c>
      <c r="L434" s="44">
        <f t="shared" si="251"/>
        <v>110.23</v>
      </c>
      <c r="M434" s="44">
        <f t="shared" si="251"/>
        <v>110.23</v>
      </c>
      <c r="N434" s="44">
        <f t="shared" si="251"/>
        <v>110.23</v>
      </c>
      <c r="O434" s="44">
        <f t="shared" si="251"/>
        <v>110.23</v>
      </c>
      <c r="P434" s="44">
        <f t="shared" si="251"/>
        <v>110.23</v>
      </c>
      <c r="Q434" s="44">
        <f t="shared" si="251"/>
        <v>110.23</v>
      </c>
      <c r="R434" s="44">
        <f t="shared" si="251"/>
        <v>110.23</v>
      </c>
      <c r="S434" s="44">
        <f t="shared" si="251"/>
        <v>110.23</v>
      </c>
      <c r="T434" s="44">
        <f t="shared" si="251"/>
        <v>110.23</v>
      </c>
      <c r="U434" s="44">
        <f t="shared" si="251"/>
        <v>110.23</v>
      </c>
      <c r="V434" s="44">
        <f t="shared" si="251"/>
        <v>110.23</v>
      </c>
      <c r="W434" s="44">
        <f t="shared" si="251"/>
        <v>110.23</v>
      </c>
      <c r="X434" s="44">
        <f t="shared" si="251"/>
        <v>110.23</v>
      </c>
      <c r="Y434" s="44">
        <f t="shared" si="251"/>
        <v>110.23</v>
      </c>
      <c r="Z434" s="44">
        <f t="shared" si="251"/>
        <v>110.23</v>
      </c>
      <c r="AA434" s="44">
        <f t="shared" si="251"/>
        <v>110.23</v>
      </c>
    </row>
    <row r="435" spans="1:27" collapsed="1" x14ac:dyDescent="0.2">
      <c r="A435" s="96" t="s">
        <v>2035</v>
      </c>
      <c r="B435" s="28" t="str">
        <f>"25"&amp;"."&amp;$B$776&amp;"."&amp;$B$777</f>
        <v>25.11.2023</v>
      </c>
      <c r="C435" s="88" t="s">
        <v>76</v>
      </c>
      <c r="D435" s="89">
        <f>ROUND(((D436+D437+D439+D438)/1000),5)</f>
        <v>3.56515</v>
      </c>
      <c r="E435" s="89">
        <f>ROUND(((E436+E437+E439+E438)/1000),5)</f>
        <v>3.5268799999999998</v>
      </c>
      <c r="F435" s="89">
        <f>ROUND(((F436+F437+F439+F438)/1000),5)</f>
        <v>3.47174</v>
      </c>
      <c r="G435" s="89">
        <f t="shared" ref="G435:AA435" si="252">ROUND(((G436+G437+G439+G438)/1000),5)</f>
        <v>3.4689700000000001</v>
      </c>
      <c r="H435" s="89">
        <f t="shared" si="252"/>
        <v>3.4986100000000002</v>
      </c>
      <c r="I435" s="89">
        <f t="shared" si="252"/>
        <v>3.5701999999999998</v>
      </c>
      <c r="J435" s="89">
        <f t="shared" si="252"/>
        <v>3.6059299999999999</v>
      </c>
      <c r="K435" s="89">
        <f t="shared" si="252"/>
        <v>3.8239899999999998</v>
      </c>
      <c r="L435" s="89">
        <f t="shared" si="252"/>
        <v>3.9782799999999998</v>
      </c>
      <c r="M435" s="89">
        <f t="shared" si="252"/>
        <v>4.1538899999999996</v>
      </c>
      <c r="N435" s="89">
        <f t="shared" si="252"/>
        <v>4.2193699999999996</v>
      </c>
      <c r="O435" s="89">
        <f t="shared" si="252"/>
        <v>4.2451600000000003</v>
      </c>
      <c r="P435" s="89">
        <f t="shared" si="252"/>
        <v>4.2455800000000004</v>
      </c>
      <c r="Q435" s="89">
        <f t="shared" si="252"/>
        <v>4.2203900000000001</v>
      </c>
      <c r="R435" s="89">
        <f t="shared" si="252"/>
        <v>4.2179500000000001</v>
      </c>
      <c r="S435" s="89">
        <f t="shared" si="252"/>
        <v>4.2216800000000001</v>
      </c>
      <c r="T435" s="89">
        <f t="shared" si="252"/>
        <v>4.2460300000000002</v>
      </c>
      <c r="U435" s="89">
        <f t="shared" si="252"/>
        <v>4.25779</v>
      </c>
      <c r="V435" s="89">
        <f t="shared" si="252"/>
        <v>4.2535999999999996</v>
      </c>
      <c r="W435" s="89">
        <f t="shared" si="252"/>
        <v>4.1664599999999998</v>
      </c>
      <c r="X435" s="89">
        <f t="shared" si="252"/>
        <v>4.1707400000000003</v>
      </c>
      <c r="Y435" s="89">
        <f t="shared" si="252"/>
        <v>4.0542100000000003</v>
      </c>
      <c r="Z435" s="89">
        <f t="shared" si="252"/>
        <v>3.8344</v>
      </c>
      <c r="AA435" s="89">
        <f t="shared" si="252"/>
        <v>3.7132700000000001</v>
      </c>
    </row>
    <row r="436" spans="1:27" ht="12.75" hidden="1" customHeight="1" outlineLevel="1" x14ac:dyDescent="0.2">
      <c r="A436" s="97" t="s">
        <v>2036</v>
      </c>
      <c r="B436" s="63" t="s">
        <v>242</v>
      </c>
      <c r="C436" s="43" t="s">
        <v>79</v>
      </c>
      <c r="D436" s="44">
        <v>1228.4000000000001</v>
      </c>
      <c r="E436" s="44">
        <v>1190.1300000000001</v>
      </c>
      <c r="F436" s="44">
        <v>1134.99</v>
      </c>
      <c r="G436" s="44">
        <v>1132.22</v>
      </c>
      <c r="H436" s="44">
        <v>1161.8599999999999</v>
      </c>
      <c r="I436" s="44">
        <v>1233.45</v>
      </c>
      <c r="J436" s="44">
        <v>1269.18</v>
      </c>
      <c r="K436" s="44">
        <v>1487.24</v>
      </c>
      <c r="L436" s="44">
        <v>1641.53</v>
      </c>
      <c r="M436" s="44">
        <v>1817.14</v>
      </c>
      <c r="N436" s="44">
        <v>1882.62</v>
      </c>
      <c r="O436" s="44">
        <v>1908.41</v>
      </c>
      <c r="P436" s="44">
        <v>1908.83</v>
      </c>
      <c r="Q436" s="44">
        <v>1883.64</v>
      </c>
      <c r="R436" s="44">
        <v>1881.2</v>
      </c>
      <c r="S436" s="44">
        <v>1884.93</v>
      </c>
      <c r="T436" s="44">
        <v>1909.28</v>
      </c>
      <c r="U436" s="44">
        <v>1921.04</v>
      </c>
      <c r="V436" s="44">
        <v>1916.85</v>
      </c>
      <c r="W436" s="44">
        <v>1829.71</v>
      </c>
      <c r="X436" s="44">
        <v>1833.99</v>
      </c>
      <c r="Y436" s="44">
        <v>1717.46</v>
      </c>
      <c r="Z436" s="44">
        <v>1497.65</v>
      </c>
      <c r="AA436" s="44">
        <v>1376.52</v>
      </c>
    </row>
    <row r="437" spans="1:27" ht="12.75" hidden="1" customHeight="1" outlineLevel="1" x14ac:dyDescent="0.2">
      <c r="A437" s="97" t="s">
        <v>2037</v>
      </c>
      <c r="B437" s="63" t="s">
        <v>90</v>
      </c>
      <c r="C437" s="43" t="s">
        <v>79</v>
      </c>
      <c r="D437" s="44">
        <f>$D$317</f>
        <v>2222.89</v>
      </c>
      <c r="E437" s="44">
        <f t="shared" ref="E437:AA437" si="253">$D$317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2">
      <c r="A438" s="97" t="s">
        <v>2038</v>
      </c>
      <c r="B438" s="63" t="s">
        <v>83</v>
      </c>
      <c r="C438" s="43" t="s">
        <v>79</v>
      </c>
      <c r="D438" s="44">
        <v>3.63</v>
      </c>
      <c r="E438" s="44">
        <v>3.63</v>
      </c>
      <c r="F438" s="44">
        <v>3.63</v>
      </c>
      <c r="G438" s="44">
        <v>3.63</v>
      </c>
      <c r="H438" s="44">
        <v>3.63</v>
      </c>
      <c r="I438" s="44">
        <v>3.63</v>
      </c>
      <c r="J438" s="44">
        <v>3.63</v>
      </c>
      <c r="K438" s="44">
        <v>3.63</v>
      </c>
      <c r="L438" s="44">
        <v>3.63</v>
      </c>
      <c r="M438" s="44">
        <v>3.63</v>
      </c>
      <c r="N438" s="44">
        <v>3.63</v>
      </c>
      <c r="O438" s="44">
        <v>3.63</v>
      </c>
      <c r="P438" s="44">
        <v>3.63</v>
      </c>
      <c r="Q438" s="44">
        <v>3.63</v>
      </c>
      <c r="R438" s="44">
        <v>3.63</v>
      </c>
      <c r="S438" s="44">
        <v>3.63</v>
      </c>
      <c r="T438" s="44">
        <v>3.63</v>
      </c>
      <c r="U438" s="44">
        <v>3.63</v>
      </c>
      <c r="V438" s="44">
        <v>3.63</v>
      </c>
      <c r="W438" s="44">
        <v>3.63</v>
      </c>
      <c r="X438" s="44">
        <v>3.63</v>
      </c>
      <c r="Y438" s="44">
        <v>3.63</v>
      </c>
      <c r="Z438" s="44">
        <v>3.63</v>
      </c>
      <c r="AA438" s="44">
        <v>3.63</v>
      </c>
    </row>
    <row r="439" spans="1:27" ht="12.75" hidden="1" customHeight="1" outlineLevel="1" x14ac:dyDescent="0.2">
      <c r="A439" s="97" t="s">
        <v>2039</v>
      </c>
      <c r="B439" s="63" t="s">
        <v>81</v>
      </c>
      <c r="C439" s="43" t="s">
        <v>79</v>
      </c>
      <c r="D439" s="44">
        <f>$D$11</f>
        <v>110.23</v>
      </c>
      <c r="E439" s="44">
        <f t="shared" ref="E439:AA439" si="254">$D$11</f>
        <v>110.23</v>
      </c>
      <c r="F439" s="44">
        <f t="shared" si="254"/>
        <v>110.23</v>
      </c>
      <c r="G439" s="44">
        <f t="shared" si="254"/>
        <v>110.23</v>
      </c>
      <c r="H439" s="44">
        <f t="shared" si="254"/>
        <v>110.23</v>
      </c>
      <c r="I439" s="44">
        <f t="shared" si="254"/>
        <v>110.23</v>
      </c>
      <c r="J439" s="44">
        <f t="shared" si="254"/>
        <v>110.23</v>
      </c>
      <c r="K439" s="44">
        <f t="shared" si="254"/>
        <v>110.23</v>
      </c>
      <c r="L439" s="44">
        <f t="shared" si="254"/>
        <v>110.23</v>
      </c>
      <c r="M439" s="44">
        <f t="shared" si="254"/>
        <v>110.23</v>
      </c>
      <c r="N439" s="44">
        <f t="shared" si="254"/>
        <v>110.23</v>
      </c>
      <c r="O439" s="44">
        <f t="shared" si="254"/>
        <v>110.23</v>
      </c>
      <c r="P439" s="44">
        <f t="shared" si="254"/>
        <v>110.23</v>
      </c>
      <c r="Q439" s="44">
        <f t="shared" si="254"/>
        <v>110.23</v>
      </c>
      <c r="R439" s="44">
        <f t="shared" si="254"/>
        <v>110.23</v>
      </c>
      <c r="S439" s="44">
        <f t="shared" si="254"/>
        <v>110.23</v>
      </c>
      <c r="T439" s="44">
        <f t="shared" si="254"/>
        <v>110.23</v>
      </c>
      <c r="U439" s="44">
        <f t="shared" si="254"/>
        <v>110.23</v>
      </c>
      <c r="V439" s="44">
        <f t="shared" si="254"/>
        <v>110.23</v>
      </c>
      <c r="W439" s="44">
        <f t="shared" si="254"/>
        <v>110.23</v>
      </c>
      <c r="X439" s="44">
        <f t="shared" si="254"/>
        <v>110.23</v>
      </c>
      <c r="Y439" s="44">
        <f t="shared" si="254"/>
        <v>110.23</v>
      </c>
      <c r="Z439" s="44">
        <f t="shared" si="254"/>
        <v>110.23</v>
      </c>
      <c r="AA439" s="44">
        <f t="shared" si="254"/>
        <v>110.23</v>
      </c>
    </row>
    <row r="440" spans="1:27" collapsed="1" x14ac:dyDescent="0.2">
      <c r="A440" s="96" t="s">
        <v>2040</v>
      </c>
      <c r="B440" s="28" t="str">
        <f>"26"&amp;"."&amp;$B$776&amp;"."&amp;$B$777</f>
        <v>26.11.2023</v>
      </c>
      <c r="C440" s="88" t="s">
        <v>76</v>
      </c>
      <c r="D440" s="89">
        <f>ROUND(((D441+D442+D444+D443)/1000),5)</f>
        <v>3.5665</v>
      </c>
      <c r="E440" s="89">
        <f>ROUND(((E441+E442+E444+E443)/1000),5)</f>
        <v>3.4925099999999998</v>
      </c>
      <c r="F440" s="89">
        <f>ROUND(((F441+F442+F444+F443)/1000),5)</f>
        <v>3.4456500000000001</v>
      </c>
      <c r="G440" s="89">
        <f t="shared" ref="G440:AA440" si="255">ROUND(((G441+G442+G444+G443)/1000),5)</f>
        <v>3.4163899999999998</v>
      </c>
      <c r="H440" s="89">
        <f t="shared" si="255"/>
        <v>3.4291700000000001</v>
      </c>
      <c r="I440" s="89">
        <f t="shared" si="255"/>
        <v>3.4938500000000001</v>
      </c>
      <c r="J440" s="89">
        <f t="shared" si="255"/>
        <v>3.5477400000000001</v>
      </c>
      <c r="K440" s="89">
        <f t="shared" si="255"/>
        <v>3.5972900000000001</v>
      </c>
      <c r="L440" s="89">
        <f t="shared" si="255"/>
        <v>3.8516499999999998</v>
      </c>
      <c r="M440" s="89">
        <f t="shared" si="255"/>
        <v>3.9910100000000002</v>
      </c>
      <c r="N440" s="89">
        <f t="shared" si="255"/>
        <v>4.0604399999999998</v>
      </c>
      <c r="O440" s="89">
        <f t="shared" si="255"/>
        <v>4.1370399999999998</v>
      </c>
      <c r="P440" s="89">
        <f t="shared" si="255"/>
        <v>4.1547099999999997</v>
      </c>
      <c r="Q440" s="89">
        <f t="shared" si="255"/>
        <v>4.16059</v>
      </c>
      <c r="R440" s="89">
        <f t="shared" si="255"/>
        <v>4.0891900000000003</v>
      </c>
      <c r="S440" s="89">
        <f t="shared" si="255"/>
        <v>4.1238999999999999</v>
      </c>
      <c r="T440" s="89">
        <f t="shared" si="255"/>
        <v>4.1415600000000001</v>
      </c>
      <c r="U440" s="89">
        <f t="shared" si="255"/>
        <v>4.3572199999999999</v>
      </c>
      <c r="V440" s="89">
        <f t="shared" si="255"/>
        <v>4.3770699999999998</v>
      </c>
      <c r="W440" s="89">
        <f t="shared" si="255"/>
        <v>4.2568200000000003</v>
      </c>
      <c r="X440" s="89">
        <f t="shared" si="255"/>
        <v>4.27813</v>
      </c>
      <c r="Y440" s="89">
        <f t="shared" si="255"/>
        <v>4.0148400000000004</v>
      </c>
      <c r="Z440" s="89">
        <f t="shared" si="255"/>
        <v>3.7890999999999999</v>
      </c>
      <c r="AA440" s="89">
        <f t="shared" si="255"/>
        <v>3.5918700000000001</v>
      </c>
    </row>
    <row r="441" spans="1:27" ht="12.75" hidden="1" customHeight="1" outlineLevel="1" x14ac:dyDescent="0.2">
      <c r="A441" s="97" t="s">
        <v>2041</v>
      </c>
      <c r="B441" s="63" t="s">
        <v>242</v>
      </c>
      <c r="C441" s="43" t="s">
        <v>79</v>
      </c>
      <c r="D441" s="44">
        <v>1229.75</v>
      </c>
      <c r="E441" s="44">
        <v>1155.76</v>
      </c>
      <c r="F441" s="44">
        <v>1108.9000000000001</v>
      </c>
      <c r="G441" s="44">
        <v>1079.6400000000001</v>
      </c>
      <c r="H441" s="44">
        <v>1092.42</v>
      </c>
      <c r="I441" s="44">
        <v>1157.0999999999999</v>
      </c>
      <c r="J441" s="44">
        <v>1210.99</v>
      </c>
      <c r="K441" s="44">
        <v>1260.54</v>
      </c>
      <c r="L441" s="44">
        <v>1514.9</v>
      </c>
      <c r="M441" s="44">
        <v>1654.26</v>
      </c>
      <c r="N441" s="44">
        <v>1723.69</v>
      </c>
      <c r="O441" s="44">
        <v>1800.29</v>
      </c>
      <c r="P441" s="44">
        <v>1817.96</v>
      </c>
      <c r="Q441" s="44">
        <v>1823.84</v>
      </c>
      <c r="R441" s="44">
        <v>1752.44</v>
      </c>
      <c r="S441" s="44">
        <v>1787.15</v>
      </c>
      <c r="T441" s="44">
        <v>1804.81</v>
      </c>
      <c r="U441" s="44">
        <v>2020.47</v>
      </c>
      <c r="V441" s="44">
        <v>2040.32</v>
      </c>
      <c r="W441" s="44">
        <v>1920.07</v>
      </c>
      <c r="X441" s="44">
        <v>1941.38</v>
      </c>
      <c r="Y441" s="44">
        <v>1678.09</v>
      </c>
      <c r="Z441" s="44">
        <v>1452.35</v>
      </c>
      <c r="AA441" s="44">
        <v>1255.1199999999999</v>
      </c>
    </row>
    <row r="442" spans="1:27" ht="12.75" hidden="1" customHeight="1" outlineLevel="1" x14ac:dyDescent="0.2">
      <c r="A442" s="97" t="s">
        <v>2042</v>
      </c>
      <c r="B442" s="63" t="s">
        <v>90</v>
      </c>
      <c r="C442" s="43" t="s">
        <v>79</v>
      </c>
      <c r="D442" s="44">
        <f>$D$317</f>
        <v>2222.89</v>
      </c>
      <c r="E442" s="44">
        <f t="shared" ref="E442:AA442" si="256">$D$317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2">
      <c r="A443" s="97" t="s">
        <v>2043</v>
      </c>
      <c r="B443" s="63" t="s">
        <v>83</v>
      </c>
      <c r="C443" s="43" t="s">
        <v>79</v>
      </c>
      <c r="D443" s="44">
        <v>3.63</v>
      </c>
      <c r="E443" s="44">
        <v>3.63</v>
      </c>
      <c r="F443" s="44">
        <v>3.63</v>
      </c>
      <c r="G443" s="44">
        <v>3.63</v>
      </c>
      <c r="H443" s="44">
        <v>3.63</v>
      </c>
      <c r="I443" s="44">
        <v>3.63</v>
      </c>
      <c r="J443" s="44">
        <v>3.63</v>
      </c>
      <c r="K443" s="44">
        <v>3.63</v>
      </c>
      <c r="L443" s="44">
        <v>3.63</v>
      </c>
      <c r="M443" s="44">
        <v>3.63</v>
      </c>
      <c r="N443" s="44">
        <v>3.63</v>
      </c>
      <c r="O443" s="44">
        <v>3.63</v>
      </c>
      <c r="P443" s="44">
        <v>3.63</v>
      </c>
      <c r="Q443" s="44">
        <v>3.63</v>
      </c>
      <c r="R443" s="44">
        <v>3.63</v>
      </c>
      <c r="S443" s="44">
        <v>3.63</v>
      </c>
      <c r="T443" s="44">
        <v>3.63</v>
      </c>
      <c r="U443" s="44">
        <v>3.63</v>
      </c>
      <c r="V443" s="44">
        <v>3.63</v>
      </c>
      <c r="W443" s="44">
        <v>3.63</v>
      </c>
      <c r="X443" s="44">
        <v>3.63</v>
      </c>
      <c r="Y443" s="44">
        <v>3.63</v>
      </c>
      <c r="Z443" s="44">
        <v>3.63</v>
      </c>
      <c r="AA443" s="44">
        <v>3.63</v>
      </c>
    </row>
    <row r="444" spans="1:27" ht="12.75" hidden="1" customHeight="1" outlineLevel="1" x14ac:dyDescent="0.2">
      <c r="A444" s="97" t="s">
        <v>2044</v>
      </c>
      <c r="B444" s="63" t="s">
        <v>81</v>
      </c>
      <c r="C444" s="43" t="s">
        <v>79</v>
      </c>
      <c r="D444" s="44">
        <f>$D$11</f>
        <v>110.23</v>
      </c>
      <c r="E444" s="44">
        <f t="shared" ref="E444:AA444" si="257">$D$11</f>
        <v>110.23</v>
      </c>
      <c r="F444" s="44">
        <f t="shared" si="257"/>
        <v>110.23</v>
      </c>
      <c r="G444" s="44">
        <f t="shared" si="257"/>
        <v>110.23</v>
      </c>
      <c r="H444" s="44">
        <f t="shared" si="257"/>
        <v>110.23</v>
      </c>
      <c r="I444" s="44">
        <f t="shared" si="257"/>
        <v>110.23</v>
      </c>
      <c r="J444" s="44">
        <f t="shared" si="257"/>
        <v>110.23</v>
      </c>
      <c r="K444" s="44">
        <f t="shared" si="257"/>
        <v>110.23</v>
      </c>
      <c r="L444" s="44">
        <f t="shared" si="257"/>
        <v>110.23</v>
      </c>
      <c r="M444" s="44">
        <f t="shared" si="257"/>
        <v>110.23</v>
      </c>
      <c r="N444" s="44">
        <f t="shared" si="257"/>
        <v>110.23</v>
      </c>
      <c r="O444" s="44">
        <f t="shared" si="257"/>
        <v>110.23</v>
      </c>
      <c r="P444" s="44">
        <f t="shared" si="257"/>
        <v>110.23</v>
      </c>
      <c r="Q444" s="44">
        <f t="shared" si="257"/>
        <v>110.23</v>
      </c>
      <c r="R444" s="44">
        <f t="shared" si="257"/>
        <v>110.23</v>
      </c>
      <c r="S444" s="44">
        <f t="shared" si="257"/>
        <v>110.23</v>
      </c>
      <c r="T444" s="44">
        <f t="shared" si="257"/>
        <v>110.23</v>
      </c>
      <c r="U444" s="44">
        <f t="shared" si="257"/>
        <v>110.23</v>
      </c>
      <c r="V444" s="44">
        <f t="shared" si="257"/>
        <v>110.23</v>
      </c>
      <c r="W444" s="44">
        <f t="shared" si="257"/>
        <v>110.23</v>
      </c>
      <c r="X444" s="44">
        <f t="shared" si="257"/>
        <v>110.23</v>
      </c>
      <c r="Y444" s="44">
        <f t="shared" si="257"/>
        <v>110.23</v>
      </c>
      <c r="Z444" s="44">
        <f t="shared" si="257"/>
        <v>110.23</v>
      </c>
      <c r="AA444" s="44">
        <f t="shared" si="257"/>
        <v>110.23</v>
      </c>
    </row>
    <row r="445" spans="1:27" collapsed="1" x14ac:dyDescent="0.2">
      <c r="A445" s="96" t="s">
        <v>2045</v>
      </c>
      <c r="B445" s="28" t="str">
        <f>"27"&amp;"."&amp;$B$776&amp;"."&amp;$B$777</f>
        <v>27.11.2023</v>
      </c>
      <c r="C445" s="88" t="s">
        <v>76</v>
      </c>
      <c r="D445" s="89">
        <f>ROUND(((D446+D447+D449+D448)/1000),5)</f>
        <v>3.4154800000000001</v>
      </c>
      <c r="E445" s="89">
        <f>ROUND(((E446+E447+E449+E448)/1000),5)</f>
        <v>3.3531200000000001</v>
      </c>
      <c r="F445" s="89">
        <f>ROUND(((F446+F447+F449+F448)/1000),5)</f>
        <v>3.28254</v>
      </c>
      <c r="G445" s="89">
        <f t="shared" ref="G445:AA445" si="258">ROUND(((G446+G447+G449+G448)/1000),5)</f>
        <v>3.2703199999999999</v>
      </c>
      <c r="H445" s="89">
        <f t="shared" si="258"/>
        <v>3.3176700000000001</v>
      </c>
      <c r="I445" s="89">
        <f t="shared" si="258"/>
        <v>3.4671400000000001</v>
      </c>
      <c r="J445" s="89">
        <f t="shared" si="258"/>
        <v>3.5830500000000001</v>
      </c>
      <c r="K445" s="89">
        <f t="shared" si="258"/>
        <v>3.9065400000000001</v>
      </c>
      <c r="L445" s="89">
        <f t="shared" si="258"/>
        <v>4.1214599999999999</v>
      </c>
      <c r="M445" s="89">
        <f t="shared" si="258"/>
        <v>4.14337</v>
      </c>
      <c r="N445" s="89">
        <f t="shared" si="258"/>
        <v>4.2240599999999997</v>
      </c>
      <c r="O445" s="89">
        <f t="shared" si="258"/>
        <v>4.2777000000000003</v>
      </c>
      <c r="P445" s="89">
        <f t="shared" si="258"/>
        <v>4.2462999999999997</v>
      </c>
      <c r="Q445" s="89">
        <f t="shared" si="258"/>
        <v>4.2756800000000004</v>
      </c>
      <c r="R445" s="89">
        <f t="shared" si="258"/>
        <v>4.2746399999999998</v>
      </c>
      <c r="S445" s="89">
        <f t="shared" si="258"/>
        <v>4.2167700000000004</v>
      </c>
      <c r="T445" s="89">
        <f t="shared" si="258"/>
        <v>4.2039400000000002</v>
      </c>
      <c r="U445" s="89">
        <f t="shared" si="258"/>
        <v>4.2011099999999999</v>
      </c>
      <c r="V445" s="89">
        <f t="shared" si="258"/>
        <v>4.18262</v>
      </c>
      <c r="W445" s="89">
        <f t="shared" si="258"/>
        <v>4.1931599999999998</v>
      </c>
      <c r="X445" s="89">
        <f t="shared" si="258"/>
        <v>4.0874300000000003</v>
      </c>
      <c r="Y445" s="89">
        <f t="shared" si="258"/>
        <v>3.8777900000000001</v>
      </c>
      <c r="Z445" s="89">
        <f t="shared" si="258"/>
        <v>3.6420300000000001</v>
      </c>
      <c r="AA445" s="89">
        <f t="shared" si="258"/>
        <v>3.5382099999999999</v>
      </c>
    </row>
    <row r="446" spans="1:27" ht="12.75" hidden="1" customHeight="1" outlineLevel="1" x14ac:dyDescent="0.2">
      <c r="A446" s="97" t="s">
        <v>2046</v>
      </c>
      <c r="B446" s="63" t="s">
        <v>242</v>
      </c>
      <c r="C446" s="43" t="s">
        <v>79</v>
      </c>
      <c r="D446" s="44">
        <v>1078.73</v>
      </c>
      <c r="E446" s="44">
        <v>1016.37</v>
      </c>
      <c r="F446" s="44">
        <v>945.79</v>
      </c>
      <c r="G446" s="44">
        <v>933.57</v>
      </c>
      <c r="H446" s="44">
        <v>980.92</v>
      </c>
      <c r="I446" s="44">
        <v>1130.3900000000001</v>
      </c>
      <c r="J446" s="44">
        <v>1246.3</v>
      </c>
      <c r="K446" s="44">
        <v>1569.79</v>
      </c>
      <c r="L446" s="44">
        <v>1784.71</v>
      </c>
      <c r="M446" s="44">
        <v>1806.62</v>
      </c>
      <c r="N446" s="44">
        <v>1887.31</v>
      </c>
      <c r="O446" s="44">
        <v>1940.95</v>
      </c>
      <c r="P446" s="44">
        <v>1909.55</v>
      </c>
      <c r="Q446" s="44">
        <v>1938.93</v>
      </c>
      <c r="R446" s="44">
        <v>1937.89</v>
      </c>
      <c r="S446" s="44">
        <v>1880.02</v>
      </c>
      <c r="T446" s="44">
        <v>1867.19</v>
      </c>
      <c r="U446" s="44">
        <v>1864.36</v>
      </c>
      <c r="V446" s="44">
        <v>1845.87</v>
      </c>
      <c r="W446" s="44">
        <v>1856.41</v>
      </c>
      <c r="X446" s="44">
        <v>1750.68</v>
      </c>
      <c r="Y446" s="44">
        <v>1541.04</v>
      </c>
      <c r="Z446" s="44">
        <v>1305.28</v>
      </c>
      <c r="AA446" s="44">
        <v>1201.46</v>
      </c>
    </row>
    <row r="447" spans="1:27" ht="12.75" hidden="1" customHeight="1" outlineLevel="1" x14ac:dyDescent="0.2">
      <c r="A447" s="97" t="s">
        <v>2047</v>
      </c>
      <c r="B447" s="63" t="s">
        <v>90</v>
      </c>
      <c r="C447" s="43" t="s">
        <v>79</v>
      </c>
      <c r="D447" s="44">
        <f>$D$317</f>
        <v>2222.89</v>
      </c>
      <c r="E447" s="44">
        <f t="shared" ref="E447:AA447" si="259">$D$317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2">
      <c r="A448" s="97" t="s">
        <v>2048</v>
      </c>
      <c r="B448" s="63" t="s">
        <v>83</v>
      </c>
      <c r="C448" s="43" t="s">
        <v>79</v>
      </c>
      <c r="D448" s="44">
        <v>3.63</v>
      </c>
      <c r="E448" s="44">
        <v>3.63</v>
      </c>
      <c r="F448" s="44">
        <v>3.63</v>
      </c>
      <c r="G448" s="44">
        <v>3.63</v>
      </c>
      <c r="H448" s="44">
        <v>3.63</v>
      </c>
      <c r="I448" s="44">
        <v>3.63</v>
      </c>
      <c r="J448" s="44">
        <v>3.63</v>
      </c>
      <c r="K448" s="44">
        <v>3.63</v>
      </c>
      <c r="L448" s="44">
        <v>3.63</v>
      </c>
      <c r="M448" s="44">
        <v>3.63</v>
      </c>
      <c r="N448" s="44">
        <v>3.63</v>
      </c>
      <c r="O448" s="44">
        <v>3.63</v>
      </c>
      <c r="P448" s="44">
        <v>3.63</v>
      </c>
      <c r="Q448" s="44">
        <v>3.63</v>
      </c>
      <c r="R448" s="44">
        <v>3.63</v>
      </c>
      <c r="S448" s="44">
        <v>3.63</v>
      </c>
      <c r="T448" s="44">
        <v>3.63</v>
      </c>
      <c r="U448" s="44">
        <v>3.63</v>
      </c>
      <c r="V448" s="44">
        <v>3.63</v>
      </c>
      <c r="W448" s="44">
        <v>3.63</v>
      </c>
      <c r="X448" s="44">
        <v>3.63</v>
      </c>
      <c r="Y448" s="44">
        <v>3.63</v>
      </c>
      <c r="Z448" s="44">
        <v>3.63</v>
      </c>
      <c r="AA448" s="44">
        <v>3.63</v>
      </c>
    </row>
    <row r="449" spans="1:27" ht="12.75" hidden="1" customHeight="1" outlineLevel="1" x14ac:dyDescent="0.2">
      <c r="A449" s="97" t="s">
        <v>2049</v>
      </c>
      <c r="B449" s="63" t="s">
        <v>81</v>
      </c>
      <c r="C449" s="43" t="s">
        <v>79</v>
      </c>
      <c r="D449" s="44">
        <f>$D$11</f>
        <v>110.23</v>
      </c>
      <c r="E449" s="44">
        <f t="shared" ref="E449:AA449" si="260">$D$11</f>
        <v>110.23</v>
      </c>
      <c r="F449" s="44">
        <f t="shared" si="260"/>
        <v>110.23</v>
      </c>
      <c r="G449" s="44">
        <f t="shared" si="260"/>
        <v>110.23</v>
      </c>
      <c r="H449" s="44">
        <f t="shared" si="260"/>
        <v>110.23</v>
      </c>
      <c r="I449" s="44">
        <f t="shared" si="260"/>
        <v>110.23</v>
      </c>
      <c r="J449" s="44">
        <f t="shared" si="260"/>
        <v>110.23</v>
      </c>
      <c r="K449" s="44">
        <f t="shared" si="260"/>
        <v>110.23</v>
      </c>
      <c r="L449" s="44">
        <f t="shared" si="260"/>
        <v>110.23</v>
      </c>
      <c r="M449" s="44">
        <f t="shared" si="260"/>
        <v>110.23</v>
      </c>
      <c r="N449" s="44">
        <f t="shared" si="260"/>
        <v>110.23</v>
      </c>
      <c r="O449" s="44">
        <f t="shared" si="260"/>
        <v>110.23</v>
      </c>
      <c r="P449" s="44">
        <f t="shared" si="260"/>
        <v>110.23</v>
      </c>
      <c r="Q449" s="44">
        <f t="shared" si="260"/>
        <v>110.23</v>
      </c>
      <c r="R449" s="44">
        <f t="shared" si="260"/>
        <v>110.23</v>
      </c>
      <c r="S449" s="44">
        <f t="shared" si="260"/>
        <v>110.23</v>
      </c>
      <c r="T449" s="44">
        <f t="shared" si="260"/>
        <v>110.23</v>
      </c>
      <c r="U449" s="44">
        <f t="shared" si="260"/>
        <v>110.23</v>
      </c>
      <c r="V449" s="44">
        <f t="shared" si="260"/>
        <v>110.23</v>
      </c>
      <c r="W449" s="44">
        <f t="shared" si="260"/>
        <v>110.23</v>
      </c>
      <c r="X449" s="44">
        <f t="shared" si="260"/>
        <v>110.23</v>
      </c>
      <c r="Y449" s="44">
        <f t="shared" si="260"/>
        <v>110.23</v>
      </c>
      <c r="Z449" s="44">
        <f t="shared" si="260"/>
        <v>110.23</v>
      </c>
      <c r="AA449" s="44">
        <f t="shared" si="260"/>
        <v>110.23</v>
      </c>
    </row>
    <row r="450" spans="1:27" collapsed="1" x14ac:dyDescent="0.2">
      <c r="A450" s="96" t="s">
        <v>2050</v>
      </c>
      <c r="B450" s="28" t="str">
        <f>"28"&amp;"."&amp;$B$776&amp;"."&amp;$B$777</f>
        <v>28.11.2023</v>
      </c>
      <c r="C450" s="88" t="s">
        <v>76</v>
      </c>
      <c r="D450" s="89">
        <f>ROUND(((D451+D452+D454+D453)/1000),5)</f>
        <v>3.4726699999999999</v>
      </c>
      <c r="E450" s="89">
        <f>ROUND(((E451+E452+E454+E453)/1000),5)</f>
        <v>3.37893</v>
      </c>
      <c r="F450" s="89">
        <f>ROUND(((F451+F452+F454+F453)/1000),5)</f>
        <v>3.30938</v>
      </c>
      <c r="G450" s="89">
        <f t="shared" ref="G450:AA450" si="261">ROUND(((G451+G452+G454+G453)/1000),5)</f>
        <v>3.3120699999999998</v>
      </c>
      <c r="H450" s="89">
        <f t="shared" si="261"/>
        <v>3.3651599999999999</v>
      </c>
      <c r="I450" s="89">
        <f t="shared" si="261"/>
        <v>3.53064</v>
      </c>
      <c r="J450" s="89">
        <f t="shared" si="261"/>
        <v>3.7257600000000002</v>
      </c>
      <c r="K450" s="89">
        <f t="shared" si="261"/>
        <v>3.9062800000000002</v>
      </c>
      <c r="L450" s="89">
        <f t="shared" si="261"/>
        <v>4.2030500000000002</v>
      </c>
      <c r="M450" s="89">
        <f t="shared" si="261"/>
        <v>4.2371400000000001</v>
      </c>
      <c r="N450" s="89">
        <f t="shared" si="261"/>
        <v>4.24322</v>
      </c>
      <c r="O450" s="89">
        <f t="shared" si="261"/>
        <v>4.2525599999999999</v>
      </c>
      <c r="P450" s="89">
        <f t="shared" si="261"/>
        <v>4.24655</v>
      </c>
      <c r="Q450" s="89">
        <f t="shared" si="261"/>
        <v>4.2439400000000003</v>
      </c>
      <c r="R450" s="89">
        <f t="shared" si="261"/>
        <v>4.2448199999999998</v>
      </c>
      <c r="S450" s="89">
        <f t="shared" si="261"/>
        <v>4.2422399999999998</v>
      </c>
      <c r="T450" s="89">
        <f t="shared" si="261"/>
        <v>4.24993</v>
      </c>
      <c r="U450" s="89">
        <f t="shared" si="261"/>
        <v>4.2583099999999998</v>
      </c>
      <c r="V450" s="89">
        <f t="shared" si="261"/>
        <v>4.2524300000000004</v>
      </c>
      <c r="W450" s="89">
        <f t="shared" si="261"/>
        <v>4.2435099999999997</v>
      </c>
      <c r="X450" s="89">
        <f t="shared" si="261"/>
        <v>4.1335600000000001</v>
      </c>
      <c r="Y450" s="89">
        <f t="shared" si="261"/>
        <v>3.9310200000000002</v>
      </c>
      <c r="Z450" s="89">
        <f t="shared" si="261"/>
        <v>3.65036</v>
      </c>
      <c r="AA450" s="89">
        <f t="shared" si="261"/>
        <v>3.54603</v>
      </c>
    </row>
    <row r="451" spans="1:27" ht="12.75" hidden="1" customHeight="1" outlineLevel="1" x14ac:dyDescent="0.2">
      <c r="A451" s="97" t="s">
        <v>2051</v>
      </c>
      <c r="B451" s="63" t="s">
        <v>242</v>
      </c>
      <c r="C451" s="43" t="s">
        <v>79</v>
      </c>
      <c r="D451" s="44">
        <v>1135.92</v>
      </c>
      <c r="E451" s="44">
        <v>1042.18</v>
      </c>
      <c r="F451" s="44">
        <v>972.63</v>
      </c>
      <c r="G451" s="44">
        <v>975.32</v>
      </c>
      <c r="H451" s="44">
        <v>1028.4100000000001</v>
      </c>
      <c r="I451" s="44">
        <v>1193.8900000000001</v>
      </c>
      <c r="J451" s="44">
        <v>1389.01</v>
      </c>
      <c r="K451" s="44">
        <v>1569.53</v>
      </c>
      <c r="L451" s="44">
        <v>1866.3</v>
      </c>
      <c r="M451" s="44">
        <v>1900.39</v>
      </c>
      <c r="N451" s="44">
        <v>1906.47</v>
      </c>
      <c r="O451" s="44">
        <v>1915.81</v>
      </c>
      <c r="P451" s="44">
        <v>1909.8</v>
      </c>
      <c r="Q451" s="44">
        <v>1907.19</v>
      </c>
      <c r="R451" s="44">
        <v>1908.07</v>
      </c>
      <c r="S451" s="44">
        <v>1905.49</v>
      </c>
      <c r="T451" s="44">
        <v>1913.18</v>
      </c>
      <c r="U451" s="44">
        <v>1921.56</v>
      </c>
      <c r="V451" s="44">
        <v>1915.68</v>
      </c>
      <c r="W451" s="44">
        <v>1906.76</v>
      </c>
      <c r="X451" s="44">
        <v>1796.81</v>
      </c>
      <c r="Y451" s="44">
        <v>1594.27</v>
      </c>
      <c r="Z451" s="44">
        <v>1313.61</v>
      </c>
      <c r="AA451" s="44">
        <v>1209.28</v>
      </c>
    </row>
    <row r="452" spans="1:27" ht="12.75" hidden="1" customHeight="1" outlineLevel="1" x14ac:dyDescent="0.2">
      <c r="A452" s="97" t="s">
        <v>2052</v>
      </c>
      <c r="B452" s="63" t="s">
        <v>90</v>
      </c>
      <c r="C452" s="43" t="s">
        <v>79</v>
      </c>
      <c r="D452" s="44">
        <f>$D$317</f>
        <v>2222.89</v>
      </c>
      <c r="E452" s="44">
        <f t="shared" ref="E452:AA452" si="262">$D$317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hidden="1" customHeight="1" outlineLevel="1" x14ac:dyDescent="0.2">
      <c r="A453" s="97" t="s">
        <v>2053</v>
      </c>
      <c r="B453" s="63" t="s">
        <v>83</v>
      </c>
      <c r="C453" s="43" t="s">
        <v>79</v>
      </c>
      <c r="D453" s="44">
        <v>3.63</v>
      </c>
      <c r="E453" s="44">
        <v>3.63</v>
      </c>
      <c r="F453" s="44">
        <v>3.63</v>
      </c>
      <c r="G453" s="44">
        <v>3.63</v>
      </c>
      <c r="H453" s="44">
        <v>3.63</v>
      </c>
      <c r="I453" s="44">
        <v>3.63</v>
      </c>
      <c r="J453" s="44">
        <v>3.63</v>
      </c>
      <c r="K453" s="44">
        <v>3.63</v>
      </c>
      <c r="L453" s="44">
        <v>3.63</v>
      </c>
      <c r="M453" s="44">
        <v>3.63</v>
      </c>
      <c r="N453" s="44">
        <v>3.63</v>
      </c>
      <c r="O453" s="44">
        <v>3.63</v>
      </c>
      <c r="P453" s="44">
        <v>3.63</v>
      </c>
      <c r="Q453" s="44">
        <v>3.63</v>
      </c>
      <c r="R453" s="44">
        <v>3.63</v>
      </c>
      <c r="S453" s="44">
        <v>3.63</v>
      </c>
      <c r="T453" s="44">
        <v>3.63</v>
      </c>
      <c r="U453" s="44">
        <v>3.63</v>
      </c>
      <c r="V453" s="44">
        <v>3.63</v>
      </c>
      <c r="W453" s="44">
        <v>3.63</v>
      </c>
      <c r="X453" s="44">
        <v>3.63</v>
      </c>
      <c r="Y453" s="44">
        <v>3.63</v>
      </c>
      <c r="Z453" s="44">
        <v>3.63</v>
      </c>
      <c r="AA453" s="44">
        <v>3.63</v>
      </c>
    </row>
    <row r="454" spans="1:27" ht="12.75" hidden="1" customHeight="1" outlineLevel="1" x14ac:dyDescent="0.2">
      <c r="A454" s="97" t="s">
        <v>2054</v>
      </c>
      <c r="B454" s="63" t="s">
        <v>81</v>
      </c>
      <c r="C454" s="43" t="s">
        <v>79</v>
      </c>
      <c r="D454" s="44">
        <f>$D$11</f>
        <v>110.23</v>
      </c>
      <c r="E454" s="44">
        <f t="shared" ref="E454:AA454" si="263">$D$11</f>
        <v>110.23</v>
      </c>
      <c r="F454" s="44">
        <f t="shared" si="263"/>
        <v>110.23</v>
      </c>
      <c r="G454" s="44">
        <f t="shared" si="263"/>
        <v>110.23</v>
      </c>
      <c r="H454" s="44">
        <f t="shared" si="263"/>
        <v>110.23</v>
      </c>
      <c r="I454" s="44">
        <f t="shared" si="263"/>
        <v>110.23</v>
      </c>
      <c r="J454" s="44">
        <f t="shared" si="263"/>
        <v>110.23</v>
      </c>
      <c r="K454" s="44">
        <f t="shared" si="263"/>
        <v>110.23</v>
      </c>
      <c r="L454" s="44">
        <f t="shared" si="263"/>
        <v>110.23</v>
      </c>
      <c r="M454" s="44">
        <f t="shared" si="263"/>
        <v>110.23</v>
      </c>
      <c r="N454" s="44">
        <f t="shared" si="263"/>
        <v>110.23</v>
      </c>
      <c r="O454" s="44">
        <f t="shared" si="263"/>
        <v>110.23</v>
      </c>
      <c r="P454" s="44">
        <f t="shared" si="263"/>
        <v>110.23</v>
      </c>
      <c r="Q454" s="44">
        <f t="shared" si="263"/>
        <v>110.23</v>
      </c>
      <c r="R454" s="44">
        <f t="shared" si="263"/>
        <v>110.23</v>
      </c>
      <c r="S454" s="44">
        <f t="shared" si="263"/>
        <v>110.23</v>
      </c>
      <c r="T454" s="44">
        <f t="shared" si="263"/>
        <v>110.23</v>
      </c>
      <c r="U454" s="44">
        <f t="shared" si="263"/>
        <v>110.23</v>
      </c>
      <c r="V454" s="44">
        <f t="shared" si="263"/>
        <v>110.23</v>
      </c>
      <c r="W454" s="44">
        <f t="shared" si="263"/>
        <v>110.23</v>
      </c>
      <c r="X454" s="44">
        <f t="shared" si="263"/>
        <v>110.23</v>
      </c>
      <c r="Y454" s="44">
        <f t="shared" si="263"/>
        <v>110.23</v>
      </c>
      <c r="Z454" s="44">
        <f t="shared" si="263"/>
        <v>110.23</v>
      </c>
      <c r="AA454" s="44">
        <f t="shared" si="263"/>
        <v>110.23</v>
      </c>
    </row>
    <row r="455" spans="1:27" collapsed="1" x14ac:dyDescent="0.2">
      <c r="A455" s="96" t="s">
        <v>2055</v>
      </c>
      <c r="B455" s="28" t="str">
        <f>"29"&amp;"."&amp;$B$776&amp;"."&amp;$B$777</f>
        <v>29.11.2023</v>
      </c>
      <c r="C455" s="88" t="s">
        <v>76</v>
      </c>
      <c r="D455" s="89">
        <f>ROUND(((D456+D457+D459+D458)/1000),5)</f>
        <v>3.4884499999999998</v>
      </c>
      <c r="E455" s="89">
        <f>ROUND(((E456+E457+E459+E458)/1000),5)</f>
        <v>3.4193899999999999</v>
      </c>
      <c r="F455" s="89">
        <f>ROUND(((F456+F457+F459+F458)/1000),5)</f>
        <v>3.36538</v>
      </c>
      <c r="G455" s="89">
        <f t="shared" ref="G455:AA455" si="264">ROUND(((G456+G457+G459+G458)/1000),5)</f>
        <v>3.36354</v>
      </c>
      <c r="H455" s="89">
        <f t="shared" si="264"/>
        <v>3.4131499999999999</v>
      </c>
      <c r="I455" s="89">
        <f t="shared" si="264"/>
        <v>3.5511300000000001</v>
      </c>
      <c r="J455" s="89">
        <f t="shared" si="264"/>
        <v>3.7242000000000002</v>
      </c>
      <c r="K455" s="89">
        <f t="shared" si="264"/>
        <v>4.0090700000000004</v>
      </c>
      <c r="L455" s="89">
        <f t="shared" si="264"/>
        <v>4.1632199999999999</v>
      </c>
      <c r="M455" s="89">
        <f t="shared" si="264"/>
        <v>4.1973000000000003</v>
      </c>
      <c r="N455" s="89">
        <f t="shared" si="264"/>
        <v>4.2171200000000004</v>
      </c>
      <c r="O455" s="89">
        <f t="shared" si="264"/>
        <v>4.2539100000000003</v>
      </c>
      <c r="P455" s="89">
        <f t="shared" si="264"/>
        <v>4.2364600000000001</v>
      </c>
      <c r="Q455" s="89">
        <f t="shared" si="264"/>
        <v>4.2436199999999999</v>
      </c>
      <c r="R455" s="89">
        <f t="shared" si="264"/>
        <v>4.2333999999999996</v>
      </c>
      <c r="S455" s="89">
        <f t="shared" si="264"/>
        <v>4.21523</v>
      </c>
      <c r="T455" s="89">
        <f t="shared" si="264"/>
        <v>4.2175599999999998</v>
      </c>
      <c r="U455" s="89">
        <f t="shared" si="264"/>
        <v>4.2230299999999996</v>
      </c>
      <c r="V455" s="89">
        <f t="shared" si="264"/>
        <v>4.2115200000000002</v>
      </c>
      <c r="W455" s="89">
        <f t="shared" si="264"/>
        <v>4.1983499999999996</v>
      </c>
      <c r="X455" s="89">
        <f t="shared" si="264"/>
        <v>4.0758299999999998</v>
      </c>
      <c r="Y455" s="89">
        <f t="shared" si="264"/>
        <v>3.9973299999999998</v>
      </c>
      <c r="Z455" s="89">
        <f t="shared" si="264"/>
        <v>3.7730600000000001</v>
      </c>
      <c r="AA455" s="89">
        <f t="shared" si="264"/>
        <v>3.5598900000000002</v>
      </c>
    </row>
    <row r="456" spans="1:27" ht="12.75" hidden="1" customHeight="1" outlineLevel="1" x14ac:dyDescent="0.2">
      <c r="A456" s="97" t="s">
        <v>2056</v>
      </c>
      <c r="B456" s="63" t="s">
        <v>242</v>
      </c>
      <c r="C456" s="43" t="s">
        <v>79</v>
      </c>
      <c r="D456" s="44">
        <v>1151.7</v>
      </c>
      <c r="E456" s="44">
        <v>1082.6400000000001</v>
      </c>
      <c r="F456" s="44">
        <v>1028.6300000000001</v>
      </c>
      <c r="G456" s="44">
        <v>1026.79</v>
      </c>
      <c r="H456" s="44">
        <v>1076.4000000000001</v>
      </c>
      <c r="I456" s="44">
        <v>1214.3800000000001</v>
      </c>
      <c r="J456" s="44">
        <v>1387.45</v>
      </c>
      <c r="K456" s="44">
        <v>1672.32</v>
      </c>
      <c r="L456" s="44">
        <v>1826.47</v>
      </c>
      <c r="M456" s="44">
        <v>1860.55</v>
      </c>
      <c r="N456" s="44">
        <v>1880.37</v>
      </c>
      <c r="O456" s="44">
        <v>1917.16</v>
      </c>
      <c r="P456" s="44">
        <v>1899.71</v>
      </c>
      <c r="Q456" s="44">
        <v>1906.87</v>
      </c>
      <c r="R456" s="44">
        <v>1896.65</v>
      </c>
      <c r="S456" s="44">
        <v>1878.48</v>
      </c>
      <c r="T456" s="44">
        <v>1880.81</v>
      </c>
      <c r="U456" s="44">
        <v>1886.28</v>
      </c>
      <c r="V456" s="44">
        <v>1874.77</v>
      </c>
      <c r="W456" s="44">
        <v>1861.6</v>
      </c>
      <c r="X456" s="44">
        <v>1739.08</v>
      </c>
      <c r="Y456" s="44">
        <v>1660.58</v>
      </c>
      <c r="Z456" s="44">
        <v>1436.31</v>
      </c>
      <c r="AA456" s="44">
        <v>1223.1400000000001</v>
      </c>
    </row>
    <row r="457" spans="1:27" ht="12.75" hidden="1" customHeight="1" outlineLevel="1" x14ac:dyDescent="0.2">
      <c r="A457" s="97" t="s">
        <v>2057</v>
      </c>
      <c r="B457" s="63" t="s">
        <v>90</v>
      </c>
      <c r="C457" s="43" t="s">
        <v>79</v>
      </c>
      <c r="D457" s="44">
        <f>$D$317</f>
        <v>2222.89</v>
      </c>
      <c r="E457" s="44">
        <f t="shared" ref="E457:AA457" si="265">$D$317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hidden="1" customHeight="1" outlineLevel="1" x14ac:dyDescent="0.2">
      <c r="A458" s="97" t="s">
        <v>2058</v>
      </c>
      <c r="B458" s="63" t="s">
        <v>83</v>
      </c>
      <c r="C458" s="43" t="s">
        <v>79</v>
      </c>
      <c r="D458" s="44">
        <v>3.63</v>
      </c>
      <c r="E458" s="44">
        <v>3.63</v>
      </c>
      <c r="F458" s="44">
        <v>3.63</v>
      </c>
      <c r="G458" s="44">
        <v>3.63</v>
      </c>
      <c r="H458" s="44">
        <v>3.63</v>
      </c>
      <c r="I458" s="44">
        <v>3.63</v>
      </c>
      <c r="J458" s="44">
        <v>3.63</v>
      </c>
      <c r="K458" s="44">
        <v>3.63</v>
      </c>
      <c r="L458" s="44">
        <v>3.63</v>
      </c>
      <c r="M458" s="44">
        <v>3.63</v>
      </c>
      <c r="N458" s="44">
        <v>3.63</v>
      </c>
      <c r="O458" s="44">
        <v>3.63</v>
      </c>
      <c r="P458" s="44">
        <v>3.63</v>
      </c>
      <c r="Q458" s="44">
        <v>3.63</v>
      </c>
      <c r="R458" s="44">
        <v>3.63</v>
      </c>
      <c r="S458" s="44">
        <v>3.63</v>
      </c>
      <c r="T458" s="44">
        <v>3.63</v>
      </c>
      <c r="U458" s="44">
        <v>3.63</v>
      </c>
      <c r="V458" s="44">
        <v>3.63</v>
      </c>
      <c r="W458" s="44">
        <v>3.63</v>
      </c>
      <c r="X458" s="44">
        <v>3.63</v>
      </c>
      <c r="Y458" s="44">
        <v>3.63</v>
      </c>
      <c r="Z458" s="44">
        <v>3.63</v>
      </c>
      <c r="AA458" s="44">
        <v>3.63</v>
      </c>
    </row>
    <row r="459" spans="1:27" ht="12.75" hidden="1" customHeight="1" outlineLevel="1" x14ac:dyDescent="0.2">
      <c r="A459" s="97" t="s">
        <v>2059</v>
      </c>
      <c r="B459" s="63" t="s">
        <v>81</v>
      </c>
      <c r="C459" s="43" t="s">
        <v>79</v>
      </c>
      <c r="D459" s="44">
        <f>$D$11</f>
        <v>110.23</v>
      </c>
      <c r="E459" s="44">
        <f t="shared" ref="E459:AA459" si="266">$D$11</f>
        <v>110.23</v>
      </c>
      <c r="F459" s="44">
        <f t="shared" si="266"/>
        <v>110.23</v>
      </c>
      <c r="G459" s="44">
        <f t="shared" si="266"/>
        <v>110.23</v>
      </c>
      <c r="H459" s="44">
        <f t="shared" si="266"/>
        <v>110.23</v>
      </c>
      <c r="I459" s="44">
        <f t="shared" si="266"/>
        <v>110.23</v>
      </c>
      <c r="J459" s="44">
        <f t="shared" si="266"/>
        <v>110.23</v>
      </c>
      <c r="K459" s="44">
        <f t="shared" si="266"/>
        <v>110.23</v>
      </c>
      <c r="L459" s="44">
        <f t="shared" si="266"/>
        <v>110.23</v>
      </c>
      <c r="M459" s="44">
        <f t="shared" si="266"/>
        <v>110.23</v>
      </c>
      <c r="N459" s="44">
        <f t="shared" si="266"/>
        <v>110.23</v>
      </c>
      <c r="O459" s="44">
        <f t="shared" si="266"/>
        <v>110.23</v>
      </c>
      <c r="P459" s="44">
        <f t="shared" si="266"/>
        <v>110.23</v>
      </c>
      <c r="Q459" s="44">
        <f t="shared" si="266"/>
        <v>110.23</v>
      </c>
      <c r="R459" s="44">
        <f t="shared" si="266"/>
        <v>110.23</v>
      </c>
      <c r="S459" s="44">
        <f t="shared" si="266"/>
        <v>110.23</v>
      </c>
      <c r="T459" s="44">
        <f t="shared" si="266"/>
        <v>110.23</v>
      </c>
      <c r="U459" s="44">
        <f t="shared" si="266"/>
        <v>110.23</v>
      </c>
      <c r="V459" s="44">
        <f t="shared" si="266"/>
        <v>110.23</v>
      </c>
      <c r="W459" s="44">
        <f t="shared" si="266"/>
        <v>110.23</v>
      </c>
      <c r="X459" s="44">
        <f t="shared" si="266"/>
        <v>110.23</v>
      </c>
      <c r="Y459" s="44">
        <f t="shared" si="266"/>
        <v>110.23</v>
      </c>
      <c r="Z459" s="44">
        <f t="shared" si="266"/>
        <v>110.23</v>
      </c>
      <c r="AA459" s="44">
        <f t="shared" si="266"/>
        <v>110.23</v>
      </c>
    </row>
    <row r="460" spans="1:27" collapsed="1" x14ac:dyDescent="0.2">
      <c r="A460" s="96" t="s">
        <v>2060</v>
      </c>
      <c r="B460" s="28" t="str">
        <f>"30"&amp;"."&amp;$B$776&amp;"."&amp;$B$777</f>
        <v>30.11.2023</v>
      </c>
      <c r="C460" s="88" t="s">
        <v>76</v>
      </c>
      <c r="D460" s="89">
        <f>ROUND(((D461+D462+D464+D463)/1000),5)</f>
        <v>3.4925000000000002</v>
      </c>
      <c r="E460" s="89">
        <f>ROUND(((E461+E462+E464+E463)/1000),5)</f>
        <v>3.43527</v>
      </c>
      <c r="F460" s="89">
        <f>ROUND(((F461+F462+F464+F463)/1000),5)</f>
        <v>3.3806500000000002</v>
      </c>
      <c r="G460" s="89">
        <f t="shared" ref="G460:AA460" si="267">ROUND(((G461+G462+G464+G463)/1000),5)</f>
        <v>3.3719899999999998</v>
      </c>
      <c r="H460" s="89">
        <f t="shared" si="267"/>
        <v>3.41309</v>
      </c>
      <c r="I460" s="89">
        <f t="shared" si="267"/>
        <v>3.5643799999999999</v>
      </c>
      <c r="J460" s="89">
        <f t="shared" si="267"/>
        <v>3.7595200000000002</v>
      </c>
      <c r="K460" s="89">
        <f t="shared" si="267"/>
        <v>4.05863</v>
      </c>
      <c r="L460" s="89">
        <f t="shared" si="267"/>
        <v>4.2194399999999996</v>
      </c>
      <c r="M460" s="89">
        <f t="shared" si="267"/>
        <v>4.23081</v>
      </c>
      <c r="N460" s="89">
        <f t="shared" si="267"/>
        <v>4.2570399999999999</v>
      </c>
      <c r="O460" s="89">
        <f t="shared" si="267"/>
        <v>4.3347199999999999</v>
      </c>
      <c r="P460" s="89">
        <f t="shared" si="267"/>
        <v>4.3024199999999997</v>
      </c>
      <c r="Q460" s="89">
        <f t="shared" si="267"/>
        <v>4.3227900000000004</v>
      </c>
      <c r="R460" s="89">
        <f t="shared" si="267"/>
        <v>4.2625599999999997</v>
      </c>
      <c r="S460" s="89">
        <f t="shared" si="267"/>
        <v>4.25556</v>
      </c>
      <c r="T460" s="89">
        <f t="shared" si="267"/>
        <v>4.2759200000000002</v>
      </c>
      <c r="U460" s="89">
        <f t="shared" si="267"/>
        <v>4.2859999999999996</v>
      </c>
      <c r="V460" s="89">
        <f t="shared" si="267"/>
        <v>4.2698</v>
      </c>
      <c r="W460" s="89">
        <f t="shared" si="267"/>
        <v>4.2610599999999996</v>
      </c>
      <c r="X460" s="89">
        <f t="shared" si="267"/>
        <v>4.2188699999999999</v>
      </c>
      <c r="Y460" s="89">
        <f t="shared" si="267"/>
        <v>4.0979599999999996</v>
      </c>
      <c r="Z460" s="89">
        <f t="shared" si="267"/>
        <v>3.78783</v>
      </c>
      <c r="AA460" s="89">
        <f t="shared" si="267"/>
        <v>3.6061700000000001</v>
      </c>
    </row>
    <row r="461" spans="1:27" ht="12.75" hidden="1" customHeight="1" outlineLevel="1" x14ac:dyDescent="0.2">
      <c r="A461" s="97" t="s">
        <v>2061</v>
      </c>
      <c r="B461" s="63" t="s">
        <v>242</v>
      </c>
      <c r="C461" s="43" t="s">
        <v>79</v>
      </c>
      <c r="D461" s="44">
        <v>1155.75</v>
      </c>
      <c r="E461" s="44">
        <v>1098.52</v>
      </c>
      <c r="F461" s="44">
        <v>1043.9000000000001</v>
      </c>
      <c r="G461" s="44">
        <v>1035.24</v>
      </c>
      <c r="H461" s="44">
        <v>1076.3399999999999</v>
      </c>
      <c r="I461" s="44">
        <v>1227.6300000000001</v>
      </c>
      <c r="J461" s="44">
        <v>1422.77</v>
      </c>
      <c r="K461" s="44">
        <v>1721.88</v>
      </c>
      <c r="L461" s="44">
        <v>1882.69</v>
      </c>
      <c r="M461" s="44">
        <v>1894.06</v>
      </c>
      <c r="N461" s="44">
        <v>1920.29</v>
      </c>
      <c r="O461" s="44">
        <v>1997.97</v>
      </c>
      <c r="P461" s="44">
        <v>1965.67</v>
      </c>
      <c r="Q461" s="44">
        <v>1986.04</v>
      </c>
      <c r="R461" s="44">
        <v>1925.81</v>
      </c>
      <c r="S461" s="44">
        <v>1918.81</v>
      </c>
      <c r="T461" s="44">
        <v>1939.17</v>
      </c>
      <c r="U461" s="44">
        <v>1949.25</v>
      </c>
      <c r="V461" s="44">
        <v>1933.05</v>
      </c>
      <c r="W461" s="44">
        <v>1924.31</v>
      </c>
      <c r="X461" s="44">
        <v>1882.12</v>
      </c>
      <c r="Y461" s="44">
        <v>1761.21</v>
      </c>
      <c r="Z461" s="44">
        <v>1451.08</v>
      </c>
      <c r="AA461" s="44">
        <v>1269.42</v>
      </c>
    </row>
    <row r="462" spans="1:27" ht="12.75" hidden="1" customHeight="1" outlineLevel="1" x14ac:dyDescent="0.2">
      <c r="A462" s="97" t="s">
        <v>2062</v>
      </c>
      <c r="B462" s="63" t="s">
        <v>90</v>
      </c>
      <c r="C462" s="43" t="s">
        <v>79</v>
      </c>
      <c r="D462" s="44">
        <f>$D$317</f>
        <v>2222.89</v>
      </c>
      <c r="E462" s="44">
        <f t="shared" ref="E462:AA462" si="268">$D$317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hidden="1" customHeight="1" outlineLevel="1" x14ac:dyDescent="0.2">
      <c r="A463" s="97" t="s">
        <v>2063</v>
      </c>
      <c r="B463" s="63" t="s">
        <v>83</v>
      </c>
      <c r="C463" s="43" t="s">
        <v>79</v>
      </c>
      <c r="D463" s="44">
        <v>3.63</v>
      </c>
      <c r="E463" s="44">
        <v>3.63</v>
      </c>
      <c r="F463" s="44">
        <v>3.63</v>
      </c>
      <c r="G463" s="44">
        <v>3.63</v>
      </c>
      <c r="H463" s="44">
        <v>3.63</v>
      </c>
      <c r="I463" s="44">
        <v>3.63</v>
      </c>
      <c r="J463" s="44">
        <v>3.63</v>
      </c>
      <c r="K463" s="44">
        <v>3.63</v>
      </c>
      <c r="L463" s="44">
        <v>3.63</v>
      </c>
      <c r="M463" s="44">
        <v>3.63</v>
      </c>
      <c r="N463" s="44">
        <v>3.63</v>
      </c>
      <c r="O463" s="44">
        <v>3.63</v>
      </c>
      <c r="P463" s="44">
        <v>3.63</v>
      </c>
      <c r="Q463" s="44">
        <v>3.63</v>
      </c>
      <c r="R463" s="44">
        <v>3.63</v>
      </c>
      <c r="S463" s="44">
        <v>3.63</v>
      </c>
      <c r="T463" s="44">
        <v>3.63</v>
      </c>
      <c r="U463" s="44">
        <v>3.63</v>
      </c>
      <c r="V463" s="44">
        <v>3.63</v>
      </c>
      <c r="W463" s="44">
        <v>3.63</v>
      </c>
      <c r="X463" s="44">
        <v>3.63</v>
      </c>
      <c r="Y463" s="44">
        <v>3.63</v>
      </c>
      <c r="Z463" s="44">
        <v>3.63</v>
      </c>
      <c r="AA463" s="44">
        <v>3.63</v>
      </c>
    </row>
    <row r="464" spans="1:27" ht="12.75" hidden="1" customHeight="1" outlineLevel="1" x14ac:dyDescent="0.2">
      <c r="A464" s="97" t="s">
        <v>2064</v>
      </c>
      <c r="B464" s="63" t="s">
        <v>81</v>
      </c>
      <c r="C464" s="43" t="s">
        <v>79</v>
      </c>
      <c r="D464" s="44">
        <f>$D$11</f>
        <v>110.23</v>
      </c>
      <c r="E464" s="44">
        <f t="shared" ref="E464:AA464" si="269">$D$11</f>
        <v>110.23</v>
      </c>
      <c r="F464" s="44">
        <f t="shared" si="269"/>
        <v>110.23</v>
      </c>
      <c r="G464" s="44">
        <f t="shared" si="269"/>
        <v>110.23</v>
      </c>
      <c r="H464" s="44">
        <f t="shared" si="269"/>
        <v>110.23</v>
      </c>
      <c r="I464" s="44">
        <f t="shared" si="269"/>
        <v>110.23</v>
      </c>
      <c r="J464" s="44">
        <f t="shared" si="269"/>
        <v>110.23</v>
      </c>
      <c r="K464" s="44">
        <f t="shared" si="269"/>
        <v>110.23</v>
      </c>
      <c r="L464" s="44">
        <f t="shared" si="269"/>
        <v>110.23</v>
      </c>
      <c r="M464" s="44">
        <f t="shared" si="269"/>
        <v>110.23</v>
      </c>
      <c r="N464" s="44">
        <f t="shared" si="269"/>
        <v>110.23</v>
      </c>
      <c r="O464" s="44">
        <f t="shared" si="269"/>
        <v>110.23</v>
      </c>
      <c r="P464" s="44">
        <f t="shared" si="269"/>
        <v>110.23</v>
      </c>
      <c r="Q464" s="44">
        <f t="shared" si="269"/>
        <v>110.23</v>
      </c>
      <c r="R464" s="44">
        <f t="shared" si="269"/>
        <v>110.23</v>
      </c>
      <c r="S464" s="44">
        <f t="shared" si="269"/>
        <v>110.23</v>
      </c>
      <c r="T464" s="44">
        <f t="shared" si="269"/>
        <v>110.23</v>
      </c>
      <c r="U464" s="44">
        <f t="shared" si="269"/>
        <v>110.23</v>
      </c>
      <c r="V464" s="44">
        <f t="shared" si="269"/>
        <v>110.23</v>
      </c>
      <c r="W464" s="44">
        <f t="shared" si="269"/>
        <v>110.23</v>
      </c>
      <c r="X464" s="44">
        <f t="shared" si="269"/>
        <v>110.23</v>
      </c>
      <c r="Y464" s="44">
        <f t="shared" si="269"/>
        <v>110.23</v>
      </c>
      <c r="Z464" s="44">
        <f t="shared" si="269"/>
        <v>110.23</v>
      </c>
      <c r="AA464" s="44">
        <f t="shared" si="269"/>
        <v>110.23</v>
      </c>
    </row>
    <row r="465" spans="1:27" collapsed="1" x14ac:dyDescent="0.2">
      <c r="B465" s="99" t="s">
        <v>391</v>
      </c>
    </row>
    <row r="466" spans="1:27" x14ac:dyDescent="0.2">
      <c r="B466" s="99" t="s">
        <v>391</v>
      </c>
    </row>
    <row r="467" spans="1:27" x14ac:dyDescent="0.2">
      <c r="A467" s="181" t="s">
        <v>694</v>
      </c>
      <c r="B467" s="182"/>
      <c r="C467" s="182"/>
      <c r="D467" s="182"/>
      <c r="E467" s="182"/>
      <c r="F467" s="182"/>
      <c r="G467" s="182"/>
      <c r="H467" s="182"/>
      <c r="I467" s="182"/>
      <c r="J467" s="182"/>
      <c r="K467" s="182"/>
      <c r="L467" s="182"/>
      <c r="M467" s="182"/>
      <c r="N467" s="182"/>
      <c r="O467" s="182"/>
      <c r="P467" s="182"/>
      <c r="Q467" s="182"/>
      <c r="R467" s="182"/>
      <c r="S467" s="182"/>
      <c r="T467" s="182"/>
      <c r="U467" s="182"/>
      <c r="V467" s="182"/>
      <c r="W467" s="182"/>
      <c r="X467" s="182"/>
      <c r="Y467" s="182"/>
      <c r="Z467" s="182"/>
      <c r="AA467" s="183"/>
    </row>
    <row r="468" spans="1:27" ht="25.5" x14ac:dyDescent="0.2">
      <c r="A468" s="26" t="s">
        <v>64</v>
      </c>
      <c r="B468" s="27" t="s">
        <v>214</v>
      </c>
      <c r="C468" s="26" t="s">
        <v>215</v>
      </c>
      <c r="D468" s="27" t="s">
        <v>216</v>
      </c>
      <c r="E468" s="27" t="s">
        <v>217</v>
      </c>
      <c r="F468" s="27" t="s">
        <v>218</v>
      </c>
      <c r="G468" s="27" t="s">
        <v>219</v>
      </c>
      <c r="H468" s="27" t="s">
        <v>220</v>
      </c>
      <c r="I468" s="27" t="s">
        <v>221</v>
      </c>
      <c r="J468" s="27" t="s">
        <v>222</v>
      </c>
      <c r="K468" s="27" t="s">
        <v>223</v>
      </c>
      <c r="L468" s="27" t="s">
        <v>224</v>
      </c>
      <c r="M468" s="27" t="s">
        <v>225</v>
      </c>
      <c r="N468" s="27" t="s">
        <v>226</v>
      </c>
      <c r="O468" s="27" t="s">
        <v>227</v>
      </c>
      <c r="P468" s="27" t="s">
        <v>228</v>
      </c>
      <c r="Q468" s="27" t="s">
        <v>229</v>
      </c>
      <c r="R468" s="27" t="s">
        <v>230</v>
      </c>
      <c r="S468" s="27" t="s">
        <v>231</v>
      </c>
      <c r="T468" s="27" t="s">
        <v>232</v>
      </c>
      <c r="U468" s="27" t="s">
        <v>233</v>
      </c>
      <c r="V468" s="27" t="s">
        <v>234</v>
      </c>
      <c r="W468" s="27" t="s">
        <v>235</v>
      </c>
      <c r="X468" s="27" t="s">
        <v>236</v>
      </c>
      <c r="Y468" s="27" t="s">
        <v>237</v>
      </c>
      <c r="Z468" s="27" t="s">
        <v>238</v>
      </c>
      <c r="AA468" s="27" t="s">
        <v>239</v>
      </c>
    </row>
    <row r="469" spans="1:27" x14ac:dyDescent="0.2">
      <c r="A469" s="96" t="s">
        <v>2065</v>
      </c>
      <c r="B469" s="28" t="str">
        <f>"01"&amp;"."&amp;$B$776&amp;"."&amp;$B$777</f>
        <v>01.11.2023</v>
      </c>
      <c r="C469" s="88" t="s">
        <v>76</v>
      </c>
      <c r="D469" s="89">
        <f>ROUND(((D470+D471+D473+D472)/1000),5)</f>
        <v>4.8429200000000003</v>
      </c>
      <c r="E469" s="89">
        <f>ROUND(((E470+E471+E473+E472)/1000),5)</f>
        <v>4.7146499999999998</v>
      </c>
      <c r="F469" s="89">
        <f>ROUND(((F470+F471+F473+F472)/1000),5)</f>
        <v>4.6463099999999997</v>
      </c>
      <c r="G469" s="89">
        <f t="shared" ref="G469:AA469" si="270">ROUND(((G470+G471+G473+G472)/1000),5)</f>
        <v>4.6084199999999997</v>
      </c>
      <c r="H469" s="89">
        <f t="shared" si="270"/>
        <v>4.7176099999999996</v>
      </c>
      <c r="I469" s="89">
        <f t="shared" si="270"/>
        <v>4.8775399999999998</v>
      </c>
      <c r="J469" s="89">
        <f t="shared" si="270"/>
        <v>5.0468599999999997</v>
      </c>
      <c r="K469" s="89">
        <f t="shared" si="270"/>
        <v>5.2863600000000002</v>
      </c>
      <c r="L469" s="89">
        <f t="shared" si="270"/>
        <v>5.5103099999999996</v>
      </c>
      <c r="M469" s="89">
        <f t="shared" si="270"/>
        <v>5.6547599999999996</v>
      </c>
      <c r="N469" s="89">
        <f t="shared" si="270"/>
        <v>5.6611099999999999</v>
      </c>
      <c r="O469" s="89">
        <f t="shared" si="270"/>
        <v>5.6267300000000002</v>
      </c>
      <c r="P469" s="89">
        <f t="shared" si="270"/>
        <v>5.6266499999999997</v>
      </c>
      <c r="Q469" s="89">
        <f t="shared" si="270"/>
        <v>5.6872299999999996</v>
      </c>
      <c r="R469" s="89">
        <f t="shared" si="270"/>
        <v>5.6383099999999997</v>
      </c>
      <c r="S469" s="89">
        <f t="shared" si="270"/>
        <v>5.6608400000000003</v>
      </c>
      <c r="T469" s="89">
        <f t="shared" si="270"/>
        <v>5.6234700000000002</v>
      </c>
      <c r="U469" s="89">
        <f t="shared" si="270"/>
        <v>5.6250900000000001</v>
      </c>
      <c r="V469" s="89">
        <f t="shared" si="270"/>
        <v>5.57308</v>
      </c>
      <c r="W469" s="89">
        <f t="shared" si="270"/>
        <v>5.5250899999999996</v>
      </c>
      <c r="X469" s="89">
        <f t="shared" si="270"/>
        <v>5.532</v>
      </c>
      <c r="Y469" s="89">
        <f t="shared" si="270"/>
        <v>5.3409500000000003</v>
      </c>
      <c r="Z469" s="89">
        <f t="shared" si="270"/>
        <v>5.1361100000000004</v>
      </c>
      <c r="AA469" s="89">
        <f t="shared" si="270"/>
        <v>4.9242800000000004</v>
      </c>
    </row>
    <row r="470" spans="1:27" ht="12.75" hidden="1" customHeight="1" outlineLevel="1" x14ac:dyDescent="0.2">
      <c r="A470" s="97" t="s">
        <v>2066</v>
      </c>
      <c r="B470" s="63" t="s">
        <v>242</v>
      </c>
      <c r="C470" s="43" t="s">
        <v>79</v>
      </c>
      <c r="D470" s="44">
        <v>1169.29</v>
      </c>
      <c r="E470" s="44">
        <v>1041.02</v>
      </c>
      <c r="F470" s="44">
        <v>972.68</v>
      </c>
      <c r="G470" s="44">
        <v>934.79</v>
      </c>
      <c r="H470" s="44">
        <v>1043.98</v>
      </c>
      <c r="I470" s="44">
        <v>1203.9100000000001</v>
      </c>
      <c r="J470" s="44">
        <v>1373.23</v>
      </c>
      <c r="K470" s="44">
        <v>1612.73</v>
      </c>
      <c r="L470" s="44">
        <v>1836.68</v>
      </c>
      <c r="M470" s="44">
        <v>1981.13</v>
      </c>
      <c r="N470" s="44">
        <v>1987.48</v>
      </c>
      <c r="O470" s="44">
        <v>1953.1</v>
      </c>
      <c r="P470" s="44">
        <v>1953.02</v>
      </c>
      <c r="Q470" s="44">
        <v>2013.6</v>
      </c>
      <c r="R470" s="44">
        <v>1964.68</v>
      </c>
      <c r="S470" s="44">
        <v>1987.21</v>
      </c>
      <c r="T470" s="44">
        <v>1949.84</v>
      </c>
      <c r="U470" s="44">
        <v>1951.46</v>
      </c>
      <c r="V470" s="44">
        <v>1899.45</v>
      </c>
      <c r="W470" s="44">
        <v>1851.46</v>
      </c>
      <c r="X470" s="44">
        <v>1858.37</v>
      </c>
      <c r="Y470" s="44">
        <v>1667.32</v>
      </c>
      <c r="Z470" s="44">
        <v>1462.48</v>
      </c>
      <c r="AA470" s="44">
        <v>1250.6500000000001</v>
      </c>
    </row>
    <row r="471" spans="1:27" ht="12.75" hidden="1" customHeight="1" outlineLevel="1" x14ac:dyDescent="0.2">
      <c r="A471" s="97" t="s">
        <v>2067</v>
      </c>
      <c r="B471" s="63" t="s">
        <v>90</v>
      </c>
      <c r="C471" s="43" t="s">
        <v>79</v>
      </c>
      <c r="D471" s="44">
        <v>3559.77</v>
      </c>
      <c r="E471" s="44">
        <f>$D$471</f>
        <v>3559.77</v>
      </c>
      <c r="F471" s="44">
        <f t="shared" ref="F471:AA471" si="271">$D$471</f>
        <v>3559.77</v>
      </c>
      <c r="G471" s="44">
        <f t="shared" si="271"/>
        <v>3559.77</v>
      </c>
      <c r="H471" s="44">
        <f t="shared" si="271"/>
        <v>3559.77</v>
      </c>
      <c r="I471" s="44">
        <f t="shared" si="271"/>
        <v>3559.77</v>
      </c>
      <c r="J471" s="44">
        <f t="shared" si="271"/>
        <v>3559.77</v>
      </c>
      <c r="K471" s="44">
        <f t="shared" si="271"/>
        <v>3559.77</v>
      </c>
      <c r="L471" s="44">
        <f t="shared" si="271"/>
        <v>3559.77</v>
      </c>
      <c r="M471" s="44">
        <f t="shared" si="271"/>
        <v>3559.77</v>
      </c>
      <c r="N471" s="44">
        <f t="shared" si="271"/>
        <v>3559.77</v>
      </c>
      <c r="O471" s="44">
        <f t="shared" si="271"/>
        <v>3559.77</v>
      </c>
      <c r="P471" s="44">
        <f t="shared" si="271"/>
        <v>3559.77</v>
      </c>
      <c r="Q471" s="44">
        <f t="shared" si="271"/>
        <v>3559.77</v>
      </c>
      <c r="R471" s="44">
        <f t="shared" si="271"/>
        <v>3559.77</v>
      </c>
      <c r="S471" s="44">
        <f t="shared" si="271"/>
        <v>3559.77</v>
      </c>
      <c r="T471" s="44">
        <f t="shared" si="271"/>
        <v>3559.77</v>
      </c>
      <c r="U471" s="44">
        <f t="shared" si="271"/>
        <v>3559.77</v>
      </c>
      <c r="V471" s="44">
        <f t="shared" si="271"/>
        <v>3559.77</v>
      </c>
      <c r="W471" s="44">
        <f t="shared" si="271"/>
        <v>3559.77</v>
      </c>
      <c r="X471" s="44">
        <f t="shared" si="271"/>
        <v>3559.77</v>
      </c>
      <c r="Y471" s="44">
        <f t="shared" si="271"/>
        <v>3559.77</v>
      </c>
      <c r="Z471" s="44">
        <f t="shared" si="271"/>
        <v>3559.77</v>
      </c>
      <c r="AA471" s="44">
        <f t="shared" si="271"/>
        <v>3559.77</v>
      </c>
    </row>
    <row r="472" spans="1:27" ht="12.75" hidden="1" customHeight="1" outlineLevel="1" x14ac:dyDescent="0.2">
      <c r="A472" s="97" t="s">
        <v>2068</v>
      </c>
      <c r="B472" s="63" t="s">
        <v>83</v>
      </c>
      <c r="C472" s="43" t="s">
        <v>79</v>
      </c>
      <c r="D472" s="44">
        <v>3.63</v>
      </c>
      <c r="E472" s="44">
        <v>3.63</v>
      </c>
      <c r="F472" s="44">
        <v>3.63</v>
      </c>
      <c r="G472" s="44">
        <v>3.63</v>
      </c>
      <c r="H472" s="44">
        <v>3.63</v>
      </c>
      <c r="I472" s="44">
        <v>3.63</v>
      </c>
      <c r="J472" s="44">
        <v>3.63</v>
      </c>
      <c r="K472" s="44">
        <v>3.63</v>
      </c>
      <c r="L472" s="44">
        <v>3.63</v>
      </c>
      <c r="M472" s="44">
        <v>3.63</v>
      </c>
      <c r="N472" s="44">
        <v>3.63</v>
      </c>
      <c r="O472" s="44">
        <v>3.63</v>
      </c>
      <c r="P472" s="44">
        <v>3.63</v>
      </c>
      <c r="Q472" s="44">
        <v>3.63</v>
      </c>
      <c r="R472" s="44">
        <v>3.63</v>
      </c>
      <c r="S472" s="44">
        <v>3.63</v>
      </c>
      <c r="T472" s="44">
        <v>3.63</v>
      </c>
      <c r="U472" s="44">
        <v>3.63</v>
      </c>
      <c r="V472" s="44">
        <v>3.63</v>
      </c>
      <c r="W472" s="44">
        <v>3.63</v>
      </c>
      <c r="X472" s="44">
        <v>3.63</v>
      </c>
      <c r="Y472" s="44">
        <v>3.63</v>
      </c>
      <c r="Z472" s="44">
        <v>3.63</v>
      </c>
      <c r="AA472" s="44">
        <v>3.63</v>
      </c>
    </row>
    <row r="473" spans="1:27" ht="12.75" hidden="1" customHeight="1" outlineLevel="1" x14ac:dyDescent="0.2">
      <c r="A473" s="97" t="s">
        <v>2069</v>
      </c>
      <c r="B473" s="63" t="s">
        <v>81</v>
      </c>
      <c r="C473" s="43" t="s">
        <v>79</v>
      </c>
      <c r="D473" s="44">
        <f>$D$11</f>
        <v>110.23</v>
      </c>
      <c r="E473" s="44">
        <f t="shared" ref="E473:AA473" si="272">$D$11</f>
        <v>110.23</v>
      </c>
      <c r="F473" s="44">
        <f t="shared" si="272"/>
        <v>110.23</v>
      </c>
      <c r="G473" s="44">
        <f t="shared" si="272"/>
        <v>110.23</v>
      </c>
      <c r="H473" s="44">
        <f t="shared" si="272"/>
        <v>110.23</v>
      </c>
      <c r="I473" s="44">
        <f t="shared" si="272"/>
        <v>110.23</v>
      </c>
      <c r="J473" s="44">
        <f t="shared" si="272"/>
        <v>110.23</v>
      </c>
      <c r="K473" s="44">
        <f t="shared" si="272"/>
        <v>110.23</v>
      </c>
      <c r="L473" s="44">
        <f t="shared" si="272"/>
        <v>110.23</v>
      </c>
      <c r="M473" s="44">
        <f t="shared" si="272"/>
        <v>110.23</v>
      </c>
      <c r="N473" s="44">
        <f t="shared" si="272"/>
        <v>110.23</v>
      </c>
      <c r="O473" s="44">
        <f t="shared" si="272"/>
        <v>110.23</v>
      </c>
      <c r="P473" s="44">
        <f t="shared" si="272"/>
        <v>110.23</v>
      </c>
      <c r="Q473" s="44">
        <f t="shared" si="272"/>
        <v>110.23</v>
      </c>
      <c r="R473" s="44">
        <f t="shared" si="272"/>
        <v>110.23</v>
      </c>
      <c r="S473" s="44">
        <f t="shared" si="272"/>
        <v>110.23</v>
      </c>
      <c r="T473" s="44">
        <f t="shared" si="272"/>
        <v>110.23</v>
      </c>
      <c r="U473" s="44">
        <f t="shared" si="272"/>
        <v>110.23</v>
      </c>
      <c r="V473" s="44">
        <f t="shared" si="272"/>
        <v>110.23</v>
      </c>
      <c r="W473" s="44">
        <f t="shared" si="272"/>
        <v>110.23</v>
      </c>
      <c r="X473" s="44">
        <f t="shared" si="272"/>
        <v>110.23</v>
      </c>
      <c r="Y473" s="44">
        <f t="shared" si="272"/>
        <v>110.23</v>
      </c>
      <c r="Z473" s="44">
        <f t="shared" si="272"/>
        <v>110.23</v>
      </c>
      <c r="AA473" s="44">
        <f t="shared" si="272"/>
        <v>110.23</v>
      </c>
    </row>
    <row r="474" spans="1:27" collapsed="1" x14ac:dyDescent="0.2">
      <c r="A474" s="96" t="s">
        <v>2070</v>
      </c>
      <c r="B474" s="28" t="str">
        <f>"02"&amp;"."&amp;$B$776&amp;"."&amp;$B$777</f>
        <v>02.11.2023</v>
      </c>
      <c r="C474" s="88" t="s">
        <v>76</v>
      </c>
      <c r="D474" s="89">
        <f>ROUND(((D475+D476+D478+D477)/1000),5)</f>
        <v>4.7667200000000003</v>
      </c>
      <c r="E474" s="89">
        <f>ROUND(((E475+E476+E478+E477)/1000),5)</f>
        <v>4.6551999999999998</v>
      </c>
      <c r="F474" s="89">
        <f>ROUND(((F475+F476+F478+F477)/1000),5)</f>
        <v>4.5324600000000004</v>
      </c>
      <c r="G474" s="89">
        <f t="shared" ref="G474:AA474" si="273">ROUND(((G475+G476+G478+G477)/1000),5)</f>
        <v>4.5122799999999996</v>
      </c>
      <c r="H474" s="89">
        <f t="shared" si="273"/>
        <v>4.6077199999999996</v>
      </c>
      <c r="I474" s="89">
        <f t="shared" si="273"/>
        <v>4.8400299999999996</v>
      </c>
      <c r="J474" s="89">
        <f t="shared" si="273"/>
        <v>4.9891399999999999</v>
      </c>
      <c r="K474" s="89">
        <f t="shared" si="273"/>
        <v>5.2744600000000004</v>
      </c>
      <c r="L474" s="89">
        <f t="shared" si="273"/>
        <v>5.4787499999999998</v>
      </c>
      <c r="M474" s="89">
        <f t="shared" si="273"/>
        <v>5.55335</v>
      </c>
      <c r="N474" s="89">
        <f t="shared" si="273"/>
        <v>5.5648299999999997</v>
      </c>
      <c r="O474" s="89">
        <f t="shared" si="273"/>
        <v>5.6267100000000001</v>
      </c>
      <c r="P474" s="89">
        <f t="shared" si="273"/>
        <v>5.60025</v>
      </c>
      <c r="Q474" s="89">
        <f t="shared" si="273"/>
        <v>5.6454899999999997</v>
      </c>
      <c r="R474" s="89">
        <f t="shared" si="273"/>
        <v>5.6049199999999999</v>
      </c>
      <c r="S474" s="89">
        <f t="shared" si="273"/>
        <v>5.6274300000000004</v>
      </c>
      <c r="T474" s="89">
        <f t="shared" si="273"/>
        <v>5.6256599999999999</v>
      </c>
      <c r="U474" s="89">
        <f t="shared" si="273"/>
        <v>5.6650799999999997</v>
      </c>
      <c r="V474" s="89">
        <f t="shared" si="273"/>
        <v>5.6994899999999999</v>
      </c>
      <c r="W474" s="89">
        <f t="shared" si="273"/>
        <v>5.6301399999999999</v>
      </c>
      <c r="X474" s="89">
        <f t="shared" si="273"/>
        <v>5.5386899999999999</v>
      </c>
      <c r="Y474" s="89">
        <f t="shared" si="273"/>
        <v>5.54237</v>
      </c>
      <c r="Z474" s="89">
        <f t="shared" si="273"/>
        <v>5.0937599999999996</v>
      </c>
      <c r="AA474" s="89">
        <f t="shared" si="273"/>
        <v>4.9419199999999996</v>
      </c>
    </row>
    <row r="475" spans="1:27" ht="12.75" hidden="1" customHeight="1" outlineLevel="1" x14ac:dyDescent="0.2">
      <c r="A475" s="97" t="s">
        <v>2071</v>
      </c>
      <c r="B475" s="63" t="s">
        <v>242</v>
      </c>
      <c r="C475" s="43" t="s">
        <v>79</v>
      </c>
      <c r="D475" s="44">
        <v>1093.0899999999999</v>
      </c>
      <c r="E475" s="44">
        <v>981.57</v>
      </c>
      <c r="F475" s="44">
        <v>858.83</v>
      </c>
      <c r="G475" s="44">
        <v>838.65</v>
      </c>
      <c r="H475" s="44">
        <v>934.09</v>
      </c>
      <c r="I475" s="44">
        <v>1166.4000000000001</v>
      </c>
      <c r="J475" s="44">
        <v>1315.51</v>
      </c>
      <c r="K475" s="44">
        <v>1600.83</v>
      </c>
      <c r="L475" s="44">
        <v>1805.12</v>
      </c>
      <c r="M475" s="44">
        <v>1879.72</v>
      </c>
      <c r="N475" s="44">
        <v>1891.2</v>
      </c>
      <c r="O475" s="44">
        <v>1953.08</v>
      </c>
      <c r="P475" s="44">
        <v>1926.62</v>
      </c>
      <c r="Q475" s="44">
        <v>1971.86</v>
      </c>
      <c r="R475" s="44">
        <v>1931.29</v>
      </c>
      <c r="S475" s="44">
        <v>1953.8</v>
      </c>
      <c r="T475" s="44">
        <v>1952.03</v>
      </c>
      <c r="U475" s="44">
        <v>1991.45</v>
      </c>
      <c r="V475" s="44">
        <v>2025.86</v>
      </c>
      <c r="W475" s="44">
        <v>1956.51</v>
      </c>
      <c r="X475" s="44">
        <v>1865.06</v>
      </c>
      <c r="Y475" s="44">
        <v>1868.74</v>
      </c>
      <c r="Z475" s="44">
        <v>1420.13</v>
      </c>
      <c r="AA475" s="44">
        <v>1268.29</v>
      </c>
    </row>
    <row r="476" spans="1:27" ht="12.75" hidden="1" customHeight="1" outlineLevel="1" x14ac:dyDescent="0.2">
      <c r="A476" s="97" t="s">
        <v>2072</v>
      </c>
      <c r="B476" s="63" t="s">
        <v>90</v>
      </c>
      <c r="C476" s="43" t="s">
        <v>79</v>
      </c>
      <c r="D476" s="44">
        <f>$D$471</f>
        <v>3559.77</v>
      </c>
      <c r="E476" s="44">
        <f t="shared" ref="E476:AA476" si="274">$D$471</f>
        <v>3559.77</v>
      </c>
      <c r="F476" s="44">
        <f t="shared" si="274"/>
        <v>3559.77</v>
      </c>
      <c r="G476" s="44">
        <f t="shared" si="274"/>
        <v>3559.77</v>
      </c>
      <c r="H476" s="44">
        <f t="shared" si="274"/>
        <v>3559.77</v>
      </c>
      <c r="I476" s="44">
        <f t="shared" si="274"/>
        <v>3559.77</v>
      </c>
      <c r="J476" s="44">
        <f t="shared" si="274"/>
        <v>3559.77</v>
      </c>
      <c r="K476" s="44">
        <f t="shared" si="274"/>
        <v>3559.77</v>
      </c>
      <c r="L476" s="44">
        <f t="shared" si="274"/>
        <v>3559.77</v>
      </c>
      <c r="M476" s="44">
        <f t="shared" si="274"/>
        <v>3559.77</v>
      </c>
      <c r="N476" s="44">
        <f t="shared" si="274"/>
        <v>3559.77</v>
      </c>
      <c r="O476" s="44">
        <f t="shared" si="274"/>
        <v>3559.77</v>
      </c>
      <c r="P476" s="44">
        <f t="shared" si="274"/>
        <v>3559.77</v>
      </c>
      <c r="Q476" s="44">
        <f t="shared" si="274"/>
        <v>3559.77</v>
      </c>
      <c r="R476" s="44">
        <f t="shared" si="274"/>
        <v>3559.77</v>
      </c>
      <c r="S476" s="44">
        <f t="shared" si="274"/>
        <v>3559.77</v>
      </c>
      <c r="T476" s="44">
        <f t="shared" si="274"/>
        <v>3559.77</v>
      </c>
      <c r="U476" s="44">
        <f t="shared" si="274"/>
        <v>3559.77</v>
      </c>
      <c r="V476" s="44">
        <f t="shared" si="274"/>
        <v>3559.77</v>
      </c>
      <c r="W476" s="44">
        <f t="shared" si="274"/>
        <v>3559.77</v>
      </c>
      <c r="X476" s="44">
        <f t="shared" si="274"/>
        <v>3559.77</v>
      </c>
      <c r="Y476" s="44">
        <f t="shared" si="274"/>
        <v>3559.77</v>
      </c>
      <c r="Z476" s="44">
        <f t="shared" si="274"/>
        <v>3559.77</v>
      </c>
      <c r="AA476" s="44">
        <f t="shared" si="274"/>
        <v>3559.77</v>
      </c>
    </row>
    <row r="477" spans="1:27" ht="12.75" hidden="1" customHeight="1" outlineLevel="1" x14ac:dyDescent="0.2">
      <c r="A477" s="97" t="s">
        <v>2073</v>
      </c>
      <c r="B477" s="63" t="s">
        <v>83</v>
      </c>
      <c r="C477" s="43" t="s">
        <v>79</v>
      </c>
      <c r="D477" s="44">
        <v>3.63</v>
      </c>
      <c r="E477" s="44">
        <v>3.63</v>
      </c>
      <c r="F477" s="44">
        <v>3.63</v>
      </c>
      <c r="G477" s="44">
        <v>3.63</v>
      </c>
      <c r="H477" s="44">
        <v>3.63</v>
      </c>
      <c r="I477" s="44">
        <v>3.63</v>
      </c>
      <c r="J477" s="44">
        <v>3.63</v>
      </c>
      <c r="K477" s="44">
        <v>3.63</v>
      </c>
      <c r="L477" s="44">
        <v>3.63</v>
      </c>
      <c r="M477" s="44">
        <v>3.63</v>
      </c>
      <c r="N477" s="44">
        <v>3.63</v>
      </c>
      <c r="O477" s="44">
        <v>3.63</v>
      </c>
      <c r="P477" s="44">
        <v>3.63</v>
      </c>
      <c r="Q477" s="44">
        <v>3.63</v>
      </c>
      <c r="R477" s="44">
        <v>3.63</v>
      </c>
      <c r="S477" s="44">
        <v>3.63</v>
      </c>
      <c r="T477" s="44">
        <v>3.63</v>
      </c>
      <c r="U477" s="44">
        <v>3.63</v>
      </c>
      <c r="V477" s="44">
        <v>3.63</v>
      </c>
      <c r="W477" s="44">
        <v>3.63</v>
      </c>
      <c r="X477" s="44">
        <v>3.63</v>
      </c>
      <c r="Y477" s="44">
        <v>3.63</v>
      </c>
      <c r="Z477" s="44">
        <v>3.63</v>
      </c>
      <c r="AA477" s="44">
        <v>3.63</v>
      </c>
    </row>
    <row r="478" spans="1:27" ht="12.75" hidden="1" customHeight="1" outlineLevel="1" x14ac:dyDescent="0.2">
      <c r="A478" s="97" t="s">
        <v>2074</v>
      </c>
      <c r="B478" s="63" t="s">
        <v>81</v>
      </c>
      <c r="C478" s="43" t="s">
        <v>79</v>
      </c>
      <c r="D478" s="44">
        <f>$D$11</f>
        <v>110.23</v>
      </c>
      <c r="E478" s="44">
        <f t="shared" ref="E478:AA478" si="275">$D$11</f>
        <v>110.23</v>
      </c>
      <c r="F478" s="44">
        <f t="shared" si="275"/>
        <v>110.23</v>
      </c>
      <c r="G478" s="44">
        <f t="shared" si="275"/>
        <v>110.23</v>
      </c>
      <c r="H478" s="44">
        <f t="shared" si="275"/>
        <v>110.23</v>
      </c>
      <c r="I478" s="44">
        <f t="shared" si="275"/>
        <v>110.23</v>
      </c>
      <c r="J478" s="44">
        <f t="shared" si="275"/>
        <v>110.23</v>
      </c>
      <c r="K478" s="44">
        <f t="shared" si="275"/>
        <v>110.23</v>
      </c>
      <c r="L478" s="44">
        <f t="shared" si="275"/>
        <v>110.23</v>
      </c>
      <c r="M478" s="44">
        <f t="shared" si="275"/>
        <v>110.23</v>
      </c>
      <c r="N478" s="44">
        <f t="shared" si="275"/>
        <v>110.23</v>
      </c>
      <c r="O478" s="44">
        <f t="shared" si="275"/>
        <v>110.23</v>
      </c>
      <c r="P478" s="44">
        <f t="shared" si="275"/>
        <v>110.23</v>
      </c>
      <c r="Q478" s="44">
        <f t="shared" si="275"/>
        <v>110.23</v>
      </c>
      <c r="R478" s="44">
        <f t="shared" si="275"/>
        <v>110.23</v>
      </c>
      <c r="S478" s="44">
        <f t="shared" si="275"/>
        <v>110.23</v>
      </c>
      <c r="T478" s="44">
        <f t="shared" si="275"/>
        <v>110.23</v>
      </c>
      <c r="U478" s="44">
        <f t="shared" si="275"/>
        <v>110.23</v>
      </c>
      <c r="V478" s="44">
        <f t="shared" si="275"/>
        <v>110.23</v>
      </c>
      <c r="W478" s="44">
        <f t="shared" si="275"/>
        <v>110.23</v>
      </c>
      <c r="X478" s="44">
        <f t="shared" si="275"/>
        <v>110.23</v>
      </c>
      <c r="Y478" s="44">
        <f t="shared" si="275"/>
        <v>110.23</v>
      </c>
      <c r="Z478" s="44">
        <f t="shared" si="275"/>
        <v>110.23</v>
      </c>
      <c r="AA478" s="44">
        <f t="shared" si="275"/>
        <v>110.23</v>
      </c>
    </row>
    <row r="479" spans="1:27" collapsed="1" x14ac:dyDescent="0.2">
      <c r="A479" s="96" t="s">
        <v>2075</v>
      </c>
      <c r="B479" s="28" t="str">
        <f>"03"&amp;"."&amp;$B$776&amp;"."&amp;$B$777</f>
        <v>03.11.2023</v>
      </c>
      <c r="C479" s="88" t="s">
        <v>76</v>
      </c>
      <c r="D479" s="89">
        <f>ROUND(((D480+D481+D483+D482)/1000),5)</f>
        <v>4.7930900000000003</v>
      </c>
      <c r="E479" s="89">
        <f>ROUND(((E480+E481+E483+E482)/1000),5)</f>
        <v>4.6730299999999998</v>
      </c>
      <c r="F479" s="89">
        <f>ROUND(((F480+F481+F483+F482)/1000),5)</f>
        <v>4.5613299999999999</v>
      </c>
      <c r="G479" s="89">
        <f t="shared" ref="G479:AA479" si="276">ROUND(((G480+G481+G483+G482)/1000),5)</f>
        <v>4.5331900000000003</v>
      </c>
      <c r="H479" s="89">
        <f t="shared" si="276"/>
        <v>4.6644500000000004</v>
      </c>
      <c r="I479" s="89">
        <f t="shared" si="276"/>
        <v>4.8201499999999999</v>
      </c>
      <c r="J479" s="89">
        <f t="shared" si="276"/>
        <v>4.9906100000000002</v>
      </c>
      <c r="K479" s="89">
        <f t="shared" si="276"/>
        <v>5.2316700000000003</v>
      </c>
      <c r="L479" s="89">
        <f t="shared" si="276"/>
        <v>5.4885000000000002</v>
      </c>
      <c r="M479" s="89">
        <f t="shared" si="276"/>
        <v>5.5437200000000004</v>
      </c>
      <c r="N479" s="89">
        <f t="shared" si="276"/>
        <v>5.5553699999999999</v>
      </c>
      <c r="O479" s="89">
        <f t="shared" si="276"/>
        <v>5.5607300000000004</v>
      </c>
      <c r="P479" s="89">
        <f t="shared" si="276"/>
        <v>5.5677099999999999</v>
      </c>
      <c r="Q479" s="89">
        <f t="shared" si="276"/>
        <v>5.5646199999999997</v>
      </c>
      <c r="R479" s="89">
        <f t="shared" si="276"/>
        <v>5.55227</v>
      </c>
      <c r="S479" s="89">
        <f t="shared" si="276"/>
        <v>5.5457200000000002</v>
      </c>
      <c r="T479" s="89">
        <f t="shared" si="276"/>
        <v>5.5196300000000003</v>
      </c>
      <c r="U479" s="89">
        <f t="shared" si="276"/>
        <v>5.6161099999999999</v>
      </c>
      <c r="V479" s="89">
        <f t="shared" si="276"/>
        <v>5.6591899999999997</v>
      </c>
      <c r="W479" s="89">
        <f t="shared" si="276"/>
        <v>5.6188799999999999</v>
      </c>
      <c r="X479" s="89">
        <f t="shared" si="276"/>
        <v>5.5255200000000002</v>
      </c>
      <c r="Y479" s="89">
        <f t="shared" si="276"/>
        <v>5.41045</v>
      </c>
      <c r="Z479" s="89">
        <f t="shared" si="276"/>
        <v>5.12575</v>
      </c>
      <c r="AA479" s="89">
        <f t="shared" si="276"/>
        <v>4.9214000000000002</v>
      </c>
    </row>
    <row r="480" spans="1:27" ht="12.75" hidden="1" customHeight="1" outlineLevel="1" x14ac:dyDescent="0.2">
      <c r="A480" s="97" t="s">
        <v>2076</v>
      </c>
      <c r="B480" s="63" t="s">
        <v>242</v>
      </c>
      <c r="C480" s="43" t="s">
        <v>79</v>
      </c>
      <c r="D480" s="44">
        <v>1119.46</v>
      </c>
      <c r="E480" s="44">
        <v>999.4</v>
      </c>
      <c r="F480" s="44">
        <v>887.7</v>
      </c>
      <c r="G480" s="44">
        <v>859.56</v>
      </c>
      <c r="H480" s="44">
        <v>990.82</v>
      </c>
      <c r="I480" s="44">
        <v>1146.52</v>
      </c>
      <c r="J480" s="44">
        <v>1316.98</v>
      </c>
      <c r="K480" s="44">
        <v>1558.04</v>
      </c>
      <c r="L480" s="44">
        <v>1814.87</v>
      </c>
      <c r="M480" s="44">
        <v>1870.09</v>
      </c>
      <c r="N480" s="44">
        <v>1881.74</v>
      </c>
      <c r="O480" s="44">
        <v>1887.1</v>
      </c>
      <c r="P480" s="44">
        <v>1894.08</v>
      </c>
      <c r="Q480" s="44">
        <v>1890.99</v>
      </c>
      <c r="R480" s="44">
        <v>1878.64</v>
      </c>
      <c r="S480" s="44">
        <v>1872.09</v>
      </c>
      <c r="T480" s="44">
        <v>1846</v>
      </c>
      <c r="U480" s="44">
        <v>1942.48</v>
      </c>
      <c r="V480" s="44">
        <v>1985.56</v>
      </c>
      <c r="W480" s="44">
        <v>1945.25</v>
      </c>
      <c r="X480" s="44">
        <v>1851.89</v>
      </c>
      <c r="Y480" s="44">
        <v>1736.82</v>
      </c>
      <c r="Z480" s="44">
        <v>1452.12</v>
      </c>
      <c r="AA480" s="44">
        <v>1247.77</v>
      </c>
    </row>
    <row r="481" spans="1:27" ht="12.75" hidden="1" customHeight="1" outlineLevel="1" x14ac:dyDescent="0.2">
      <c r="A481" s="97" t="s">
        <v>2077</v>
      </c>
      <c r="B481" s="63" t="s">
        <v>90</v>
      </c>
      <c r="C481" s="43" t="s">
        <v>79</v>
      </c>
      <c r="D481" s="44">
        <f>$D$471</f>
        <v>3559.77</v>
      </c>
      <c r="E481" s="44">
        <f t="shared" ref="E481:AA481" si="277">$D$471</f>
        <v>3559.77</v>
      </c>
      <c r="F481" s="44">
        <f t="shared" si="277"/>
        <v>3559.77</v>
      </c>
      <c r="G481" s="44">
        <f t="shared" si="277"/>
        <v>3559.77</v>
      </c>
      <c r="H481" s="44">
        <f t="shared" si="277"/>
        <v>3559.77</v>
      </c>
      <c r="I481" s="44">
        <f t="shared" si="277"/>
        <v>3559.77</v>
      </c>
      <c r="J481" s="44">
        <f t="shared" si="277"/>
        <v>3559.77</v>
      </c>
      <c r="K481" s="44">
        <f t="shared" si="277"/>
        <v>3559.77</v>
      </c>
      <c r="L481" s="44">
        <f t="shared" si="277"/>
        <v>3559.77</v>
      </c>
      <c r="M481" s="44">
        <f t="shared" si="277"/>
        <v>3559.77</v>
      </c>
      <c r="N481" s="44">
        <f t="shared" si="277"/>
        <v>3559.77</v>
      </c>
      <c r="O481" s="44">
        <f t="shared" si="277"/>
        <v>3559.77</v>
      </c>
      <c r="P481" s="44">
        <f t="shared" si="277"/>
        <v>3559.77</v>
      </c>
      <c r="Q481" s="44">
        <f t="shared" si="277"/>
        <v>3559.77</v>
      </c>
      <c r="R481" s="44">
        <f t="shared" si="277"/>
        <v>3559.77</v>
      </c>
      <c r="S481" s="44">
        <f t="shared" si="277"/>
        <v>3559.77</v>
      </c>
      <c r="T481" s="44">
        <f t="shared" si="277"/>
        <v>3559.77</v>
      </c>
      <c r="U481" s="44">
        <f t="shared" si="277"/>
        <v>3559.77</v>
      </c>
      <c r="V481" s="44">
        <f t="shared" si="277"/>
        <v>3559.77</v>
      </c>
      <c r="W481" s="44">
        <f t="shared" si="277"/>
        <v>3559.77</v>
      </c>
      <c r="X481" s="44">
        <f t="shared" si="277"/>
        <v>3559.77</v>
      </c>
      <c r="Y481" s="44">
        <f t="shared" si="277"/>
        <v>3559.77</v>
      </c>
      <c r="Z481" s="44">
        <f t="shared" si="277"/>
        <v>3559.77</v>
      </c>
      <c r="AA481" s="44">
        <f t="shared" si="277"/>
        <v>3559.77</v>
      </c>
    </row>
    <row r="482" spans="1:27" ht="12.75" hidden="1" customHeight="1" outlineLevel="1" x14ac:dyDescent="0.2">
      <c r="A482" s="97" t="s">
        <v>2078</v>
      </c>
      <c r="B482" s="63" t="s">
        <v>83</v>
      </c>
      <c r="C482" s="43" t="s">
        <v>79</v>
      </c>
      <c r="D482" s="44">
        <v>3.63</v>
      </c>
      <c r="E482" s="44">
        <v>3.63</v>
      </c>
      <c r="F482" s="44">
        <v>3.63</v>
      </c>
      <c r="G482" s="44">
        <v>3.63</v>
      </c>
      <c r="H482" s="44">
        <v>3.63</v>
      </c>
      <c r="I482" s="44">
        <v>3.63</v>
      </c>
      <c r="J482" s="44">
        <v>3.63</v>
      </c>
      <c r="K482" s="44">
        <v>3.63</v>
      </c>
      <c r="L482" s="44">
        <v>3.63</v>
      </c>
      <c r="M482" s="44">
        <v>3.63</v>
      </c>
      <c r="N482" s="44">
        <v>3.63</v>
      </c>
      <c r="O482" s="44">
        <v>3.63</v>
      </c>
      <c r="P482" s="44">
        <v>3.63</v>
      </c>
      <c r="Q482" s="44">
        <v>3.63</v>
      </c>
      <c r="R482" s="44">
        <v>3.63</v>
      </c>
      <c r="S482" s="44">
        <v>3.63</v>
      </c>
      <c r="T482" s="44">
        <v>3.63</v>
      </c>
      <c r="U482" s="44">
        <v>3.63</v>
      </c>
      <c r="V482" s="44">
        <v>3.63</v>
      </c>
      <c r="W482" s="44">
        <v>3.63</v>
      </c>
      <c r="X482" s="44">
        <v>3.63</v>
      </c>
      <c r="Y482" s="44">
        <v>3.63</v>
      </c>
      <c r="Z482" s="44">
        <v>3.63</v>
      </c>
      <c r="AA482" s="44">
        <v>3.63</v>
      </c>
    </row>
    <row r="483" spans="1:27" ht="12.75" hidden="1" customHeight="1" outlineLevel="1" x14ac:dyDescent="0.2">
      <c r="A483" s="97" t="s">
        <v>2079</v>
      </c>
      <c r="B483" s="63" t="s">
        <v>81</v>
      </c>
      <c r="C483" s="43" t="s">
        <v>79</v>
      </c>
      <c r="D483" s="44">
        <f>$D$11</f>
        <v>110.23</v>
      </c>
      <c r="E483" s="44">
        <f t="shared" ref="E483:AA483" si="278">$D$11</f>
        <v>110.23</v>
      </c>
      <c r="F483" s="44">
        <f t="shared" si="278"/>
        <v>110.23</v>
      </c>
      <c r="G483" s="44">
        <f t="shared" si="278"/>
        <v>110.23</v>
      </c>
      <c r="H483" s="44">
        <f t="shared" si="278"/>
        <v>110.23</v>
      </c>
      <c r="I483" s="44">
        <f t="shared" si="278"/>
        <v>110.23</v>
      </c>
      <c r="J483" s="44">
        <f t="shared" si="278"/>
        <v>110.23</v>
      </c>
      <c r="K483" s="44">
        <f t="shared" si="278"/>
        <v>110.23</v>
      </c>
      <c r="L483" s="44">
        <f t="shared" si="278"/>
        <v>110.23</v>
      </c>
      <c r="M483" s="44">
        <f t="shared" si="278"/>
        <v>110.23</v>
      </c>
      <c r="N483" s="44">
        <f t="shared" si="278"/>
        <v>110.23</v>
      </c>
      <c r="O483" s="44">
        <f t="shared" si="278"/>
        <v>110.23</v>
      </c>
      <c r="P483" s="44">
        <f t="shared" si="278"/>
        <v>110.23</v>
      </c>
      <c r="Q483" s="44">
        <f t="shared" si="278"/>
        <v>110.23</v>
      </c>
      <c r="R483" s="44">
        <f t="shared" si="278"/>
        <v>110.23</v>
      </c>
      <c r="S483" s="44">
        <f t="shared" si="278"/>
        <v>110.23</v>
      </c>
      <c r="T483" s="44">
        <f t="shared" si="278"/>
        <v>110.23</v>
      </c>
      <c r="U483" s="44">
        <f t="shared" si="278"/>
        <v>110.23</v>
      </c>
      <c r="V483" s="44">
        <f t="shared" si="278"/>
        <v>110.23</v>
      </c>
      <c r="W483" s="44">
        <f t="shared" si="278"/>
        <v>110.23</v>
      </c>
      <c r="X483" s="44">
        <f t="shared" si="278"/>
        <v>110.23</v>
      </c>
      <c r="Y483" s="44">
        <f t="shared" si="278"/>
        <v>110.23</v>
      </c>
      <c r="Z483" s="44">
        <f t="shared" si="278"/>
        <v>110.23</v>
      </c>
      <c r="AA483" s="44">
        <f t="shared" si="278"/>
        <v>110.23</v>
      </c>
    </row>
    <row r="484" spans="1:27" collapsed="1" x14ac:dyDescent="0.2">
      <c r="A484" s="96" t="s">
        <v>2080</v>
      </c>
      <c r="B484" s="28" t="str">
        <f>"04"&amp;"."&amp;$B$776&amp;"."&amp;$B$777</f>
        <v>04.11.2023</v>
      </c>
      <c r="C484" s="88" t="s">
        <v>76</v>
      </c>
      <c r="D484" s="89">
        <f>ROUND(((D485+D486+D488+D487)/1000),5)</f>
        <v>4.8832599999999999</v>
      </c>
      <c r="E484" s="89">
        <f>ROUND(((E485+E486+E488+E487)/1000),5)</f>
        <v>4.8053400000000002</v>
      </c>
      <c r="F484" s="89">
        <f>ROUND(((F485+F486+F488+F487)/1000),5)</f>
        <v>4.7252900000000002</v>
      </c>
      <c r="G484" s="89">
        <f t="shared" ref="G484:AA484" si="279">ROUND(((G485+G486+G488+G487)/1000),5)</f>
        <v>4.6707700000000001</v>
      </c>
      <c r="H484" s="89">
        <f t="shared" si="279"/>
        <v>4.72098</v>
      </c>
      <c r="I484" s="89">
        <f t="shared" si="279"/>
        <v>4.81752</v>
      </c>
      <c r="J484" s="89">
        <f t="shared" si="279"/>
        <v>4.8297299999999996</v>
      </c>
      <c r="K484" s="89">
        <f t="shared" si="279"/>
        <v>4.9386099999999997</v>
      </c>
      <c r="L484" s="89">
        <f t="shared" si="279"/>
        <v>5.2581100000000003</v>
      </c>
      <c r="M484" s="89">
        <f t="shared" si="279"/>
        <v>5.3534100000000002</v>
      </c>
      <c r="N484" s="89">
        <f t="shared" si="279"/>
        <v>5.4039299999999999</v>
      </c>
      <c r="O484" s="89">
        <f t="shared" si="279"/>
        <v>5.4117199999999999</v>
      </c>
      <c r="P484" s="89">
        <f t="shared" si="279"/>
        <v>5.4050099999999999</v>
      </c>
      <c r="Q484" s="89">
        <f t="shared" si="279"/>
        <v>5.4047400000000003</v>
      </c>
      <c r="R484" s="89">
        <f t="shared" si="279"/>
        <v>5.3820499999999996</v>
      </c>
      <c r="S484" s="89">
        <f t="shared" si="279"/>
        <v>5.5132300000000001</v>
      </c>
      <c r="T484" s="89">
        <f t="shared" si="279"/>
        <v>5.5860099999999999</v>
      </c>
      <c r="U484" s="89">
        <f t="shared" si="279"/>
        <v>5.7303899999999999</v>
      </c>
      <c r="V484" s="89">
        <f t="shared" si="279"/>
        <v>5.73156</v>
      </c>
      <c r="W484" s="89">
        <f t="shared" si="279"/>
        <v>5.6061199999999998</v>
      </c>
      <c r="X484" s="89">
        <f t="shared" si="279"/>
        <v>5.3735400000000002</v>
      </c>
      <c r="Y484" s="89">
        <f t="shared" si="279"/>
        <v>5.3278699999999999</v>
      </c>
      <c r="Z484" s="89">
        <f t="shared" si="279"/>
        <v>4.9773100000000001</v>
      </c>
      <c r="AA484" s="89">
        <f t="shared" si="279"/>
        <v>4.8981000000000003</v>
      </c>
    </row>
    <row r="485" spans="1:27" ht="12.75" hidden="1" customHeight="1" outlineLevel="1" x14ac:dyDescent="0.2">
      <c r="A485" s="97" t="s">
        <v>2081</v>
      </c>
      <c r="B485" s="63" t="s">
        <v>242</v>
      </c>
      <c r="C485" s="43" t="s">
        <v>79</v>
      </c>
      <c r="D485" s="44">
        <v>1209.6300000000001</v>
      </c>
      <c r="E485" s="44">
        <v>1131.71</v>
      </c>
      <c r="F485" s="44">
        <v>1051.6600000000001</v>
      </c>
      <c r="G485" s="44">
        <v>997.14</v>
      </c>
      <c r="H485" s="44">
        <v>1047.3499999999999</v>
      </c>
      <c r="I485" s="44">
        <v>1143.8900000000001</v>
      </c>
      <c r="J485" s="44">
        <v>1156.0999999999999</v>
      </c>
      <c r="K485" s="44">
        <v>1264.98</v>
      </c>
      <c r="L485" s="44">
        <v>1584.48</v>
      </c>
      <c r="M485" s="44">
        <v>1679.78</v>
      </c>
      <c r="N485" s="44">
        <v>1730.3</v>
      </c>
      <c r="O485" s="44">
        <v>1738.09</v>
      </c>
      <c r="P485" s="44">
        <v>1731.38</v>
      </c>
      <c r="Q485" s="44">
        <v>1731.11</v>
      </c>
      <c r="R485" s="44">
        <v>1708.42</v>
      </c>
      <c r="S485" s="44">
        <v>1839.6</v>
      </c>
      <c r="T485" s="44">
        <v>1912.38</v>
      </c>
      <c r="U485" s="44">
        <v>2056.7600000000002</v>
      </c>
      <c r="V485" s="44">
        <v>2057.9299999999998</v>
      </c>
      <c r="W485" s="44">
        <v>1932.49</v>
      </c>
      <c r="X485" s="44">
        <v>1699.91</v>
      </c>
      <c r="Y485" s="44">
        <v>1654.24</v>
      </c>
      <c r="Z485" s="44">
        <v>1303.68</v>
      </c>
      <c r="AA485" s="44">
        <v>1224.47</v>
      </c>
    </row>
    <row r="486" spans="1:27" ht="12.75" hidden="1" customHeight="1" outlineLevel="1" x14ac:dyDescent="0.2">
      <c r="A486" s="97" t="s">
        <v>2082</v>
      </c>
      <c r="B486" s="63" t="s">
        <v>90</v>
      </c>
      <c r="C486" s="43" t="s">
        <v>79</v>
      </c>
      <c r="D486" s="44">
        <f>$D$471</f>
        <v>3559.77</v>
      </c>
      <c r="E486" s="44">
        <f t="shared" ref="E486:AA486" si="280">$D$471</f>
        <v>3559.77</v>
      </c>
      <c r="F486" s="44">
        <f t="shared" si="280"/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2">
      <c r="A487" s="97" t="s">
        <v>2083</v>
      </c>
      <c r="B487" s="63" t="s">
        <v>83</v>
      </c>
      <c r="C487" s="43" t="s">
        <v>79</v>
      </c>
      <c r="D487" s="44">
        <v>3.63</v>
      </c>
      <c r="E487" s="44">
        <v>3.63</v>
      </c>
      <c r="F487" s="44">
        <v>3.63</v>
      </c>
      <c r="G487" s="44">
        <v>3.63</v>
      </c>
      <c r="H487" s="44">
        <v>3.63</v>
      </c>
      <c r="I487" s="44">
        <v>3.63</v>
      </c>
      <c r="J487" s="44">
        <v>3.63</v>
      </c>
      <c r="K487" s="44">
        <v>3.63</v>
      </c>
      <c r="L487" s="44">
        <v>3.63</v>
      </c>
      <c r="M487" s="44">
        <v>3.63</v>
      </c>
      <c r="N487" s="44">
        <v>3.63</v>
      </c>
      <c r="O487" s="44">
        <v>3.63</v>
      </c>
      <c r="P487" s="44">
        <v>3.63</v>
      </c>
      <c r="Q487" s="44">
        <v>3.63</v>
      </c>
      <c r="R487" s="44">
        <v>3.63</v>
      </c>
      <c r="S487" s="44">
        <v>3.63</v>
      </c>
      <c r="T487" s="44">
        <v>3.63</v>
      </c>
      <c r="U487" s="44">
        <v>3.63</v>
      </c>
      <c r="V487" s="44">
        <v>3.63</v>
      </c>
      <c r="W487" s="44">
        <v>3.63</v>
      </c>
      <c r="X487" s="44">
        <v>3.63</v>
      </c>
      <c r="Y487" s="44">
        <v>3.63</v>
      </c>
      <c r="Z487" s="44">
        <v>3.63</v>
      </c>
      <c r="AA487" s="44">
        <v>3.63</v>
      </c>
    </row>
    <row r="488" spans="1:27" ht="12.75" hidden="1" customHeight="1" outlineLevel="1" x14ac:dyDescent="0.2">
      <c r="A488" s="97" t="s">
        <v>2084</v>
      </c>
      <c r="B488" s="63" t="s">
        <v>81</v>
      </c>
      <c r="C488" s="43" t="s">
        <v>79</v>
      </c>
      <c r="D488" s="44">
        <f>$D$11</f>
        <v>110.23</v>
      </c>
      <c r="E488" s="44">
        <f t="shared" ref="E488:AA488" si="281">$D$11</f>
        <v>110.23</v>
      </c>
      <c r="F488" s="44">
        <f t="shared" si="281"/>
        <v>110.23</v>
      </c>
      <c r="G488" s="44">
        <f t="shared" si="281"/>
        <v>110.23</v>
      </c>
      <c r="H488" s="44">
        <f t="shared" si="281"/>
        <v>110.23</v>
      </c>
      <c r="I488" s="44">
        <f t="shared" si="281"/>
        <v>110.23</v>
      </c>
      <c r="J488" s="44">
        <f t="shared" si="281"/>
        <v>110.23</v>
      </c>
      <c r="K488" s="44">
        <f t="shared" si="281"/>
        <v>110.23</v>
      </c>
      <c r="L488" s="44">
        <f t="shared" si="281"/>
        <v>110.23</v>
      </c>
      <c r="M488" s="44">
        <f t="shared" si="281"/>
        <v>110.23</v>
      </c>
      <c r="N488" s="44">
        <f t="shared" si="281"/>
        <v>110.23</v>
      </c>
      <c r="O488" s="44">
        <f t="shared" si="281"/>
        <v>110.23</v>
      </c>
      <c r="P488" s="44">
        <f t="shared" si="281"/>
        <v>110.23</v>
      </c>
      <c r="Q488" s="44">
        <f t="shared" si="281"/>
        <v>110.23</v>
      </c>
      <c r="R488" s="44">
        <f t="shared" si="281"/>
        <v>110.23</v>
      </c>
      <c r="S488" s="44">
        <f t="shared" si="281"/>
        <v>110.23</v>
      </c>
      <c r="T488" s="44">
        <f t="shared" si="281"/>
        <v>110.23</v>
      </c>
      <c r="U488" s="44">
        <f t="shared" si="281"/>
        <v>110.23</v>
      </c>
      <c r="V488" s="44">
        <f t="shared" si="281"/>
        <v>110.23</v>
      </c>
      <c r="W488" s="44">
        <f t="shared" si="281"/>
        <v>110.23</v>
      </c>
      <c r="X488" s="44">
        <f t="shared" si="281"/>
        <v>110.23</v>
      </c>
      <c r="Y488" s="44">
        <f t="shared" si="281"/>
        <v>110.23</v>
      </c>
      <c r="Z488" s="44">
        <f t="shared" si="281"/>
        <v>110.23</v>
      </c>
      <c r="AA488" s="44">
        <f t="shared" si="281"/>
        <v>110.23</v>
      </c>
    </row>
    <row r="489" spans="1:27" collapsed="1" x14ac:dyDescent="0.2">
      <c r="A489" s="96" t="s">
        <v>2085</v>
      </c>
      <c r="B489" s="28" t="str">
        <f>"05"&amp;"."&amp;$B$776&amp;"."&amp;$B$777</f>
        <v>05.11.2023</v>
      </c>
      <c r="C489" s="88" t="s">
        <v>76</v>
      </c>
      <c r="D489" s="89">
        <f>ROUND(((D490+D491+D493+D492)/1000),5)</f>
        <v>4.8782199999999998</v>
      </c>
      <c r="E489" s="89">
        <f>ROUND(((E490+E491+E493+E492)/1000),5)</f>
        <v>4.76891</v>
      </c>
      <c r="F489" s="89">
        <f>ROUND(((F490+F491+F493+F492)/1000),5)</f>
        <v>4.6860200000000001</v>
      </c>
      <c r="G489" s="89">
        <f t="shared" ref="G489:AA489" si="282">ROUND(((G490+G491+G493+G492)/1000),5)</f>
        <v>4.6675899999999997</v>
      </c>
      <c r="H489" s="89">
        <f t="shared" si="282"/>
        <v>4.6711</v>
      </c>
      <c r="I489" s="89">
        <f t="shared" si="282"/>
        <v>4.7886100000000003</v>
      </c>
      <c r="J489" s="89">
        <f t="shared" si="282"/>
        <v>4.7715399999999999</v>
      </c>
      <c r="K489" s="89">
        <f t="shared" si="282"/>
        <v>4.8714000000000004</v>
      </c>
      <c r="L489" s="89">
        <f t="shared" si="282"/>
        <v>5.1189299999999998</v>
      </c>
      <c r="M489" s="89">
        <f t="shared" si="282"/>
        <v>5.2952700000000004</v>
      </c>
      <c r="N489" s="89">
        <f t="shared" si="282"/>
        <v>5.33894</v>
      </c>
      <c r="O489" s="89">
        <f t="shared" si="282"/>
        <v>5.3492600000000001</v>
      </c>
      <c r="P489" s="89">
        <f t="shared" si="282"/>
        <v>5.3500699999999997</v>
      </c>
      <c r="Q489" s="89">
        <f t="shared" si="282"/>
        <v>5.3510499999999999</v>
      </c>
      <c r="R489" s="89">
        <f t="shared" si="282"/>
        <v>5.3374300000000003</v>
      </c>
      <c r="S489" s="89">
        <f t="shared" si="282"/>
        <v>5.3173700000000004</v>
      </c>
      <c r="T489" s="89">
        <f t="shared" si="282"/>
        <v>5.3465100000000003</v>
      </c>
      <c r="U489" s="89">
        <f t="shared" si="282"/>
        <v>5.5568600000000004</v>
      </c>
      <c r="V489" s="89">
        <f t="shared" si="282"/>
        <v>5.6624800000000004</v>
      </c>
      <c r="W489" s="89">
        <f t="shared" si="282"/>
        <v>5.5600199999999997</v>
      </c>
      <c r="X489" s="89">
        <f t="shared" si="282"/>
        <v>5.3810000000000002</v>
      </c>
      <c r="Y489" s="89">
        <f t="shared" si="282"/>
        <v>5.3376099999999997</v>
      </c>
      <c r="Z489" s="89">
        <f t="shared" si="282"/>
        <v>5.0992199999999999</v>
      </c>
      <c r="AA489" s="89">
        <f t="shared" si="282"/>
        <v>4.8861699999999999</v>
      </c>
    </row>
    <row r="490" spans="1:27" ht="12.75" hidden="1" customHeight="1" outlineLevel="1" x14ac:dyDescent="0.2">
      <c r="A490" s="97" t="s">
        <v>2086</v>
      </c>
      <c r="B490" s="63" t="s">
        <v>242</v>
      </c>
      <c r="C490" s="43" t="s">
        <v>79</v>
      </c>
      <c r="D490" s="44">
        <v>1204.5899999999999</v>
      </c>
      <c r="E490" s="44">
        <v>1095.28</v>
      </c>
      <c r="F490" s="44">
        <v>1012.39</v>
      </c>
      <c r="G490" s="44">
        <v>993.96</v>
      </c>
      <c r="H490" s="44">
        <v>997.47</v>
      </c>
      <c r="I490" s="44">
        <v>1114.98</v>
      </c>
      <c r="J490" s="44">
        <v>1097.9100000000001</v>
      </c>
      <c r="K490" s="44">
        <v>1197.77</v>
      </c>
      <c r="L490" s="44">
        <v>1445.3</v>
      </c>
      <c r="M490" s="44">
        <v>1621.64</v>
      </c>
      <c r="N490" s="44">
        <v>1665.31</v>
      </c>
      <c r="O490" s="44">
        <v>1675.63</v>
      </c>
      <c r="P490" s="44">
        <v>1676.44</v>
      </c>
      <c r="Q490" s="44">
        <v>1677.42</v>
      </c>
      <c r="R490" s="44">
        <v>1663.8</v>
      </c>
      <c r="S490" s="44">
        <v>1643.74</v>
      </c>
      <c r="T490" s="44">
        <v>1672.88</v>
      </c>
      <c r="U490" s="44">
        <v>1883.23</v>
      </c>
      <c r="V490" s="44">
        <v>1988.85</v>
      </c>
      <c r="W490" s="44">
        <v>1886.39</v>
      </c>
      <c r="X490" s="44">
        <v>1707.37</v>
      </c>
      <c r="Y490" s="44">
        <v>1663.98</v>
      </c>
      <c r="Z490" s="44">
        <v>1425.59</v>
      </c>
      <c r="AA490" s="44">
        <v>1212.54</v>
      </c>
    </row>
    <row r="491" spans="1:27" ht="12.75" hidden="1" customHeight="1" outlineLevel="1" x14ac:dyDescent="0.2">
      <c r="A491" s="97" t="s">
        <v>2087</v>
      </c>
      <c r="B491" s="63" t="s">
        <v>90</v>
      </c>
      <c r="C491" s="43" t="s">
        <v>79</v>
      </c>
      <c r="D491" s="44">
        <f>$D$471</f>
        <v>3559.77</v>
      </c>
      <c r="E491" s="44">
        <f t="shared" ref="E491:AA491" si="283">$D$471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2">
      <c r="A492" s="97" t="s">
        <v>2088</v>
      </c>
      <c r="B492" s="63" t="s">
        <v>83</v>
      </c>
      <c r="C492" s="43" t="s">
        <v>79</v>
      </c>
      <c r="D492" s="44">
        <v>3.63</v>
      </c>
      <c r="E492" s="44">
        <v>3.63</v>
      </c>
      <c r="F492" s="44">
        <v>3.63</v>
      </c>
      <c r="G492" s="44">
        <v>3.63</v>
      </c>
      <c r="H492" s="44">
        <v>3.63</v>
      </c>
      <c r="I492" s="44">
        <v>3.63</v>
      </c>
      <c r="J492" s="44">
        <v>3.63</v>
      </c>
      <c r="K492" s="44">
        <v>3.63</v>
      </c>
      <c r="L492" s="44">
        <v>3.63</v>
      </c>
      <c r="M492" s="44">
        <v>3.63</v>
      </c>
      <c r="N492" s="44">
        <v>3.63</v>
      </c>
      <c r="O492" s="44">
        <v>3.63</v>
      </c>
      <c r="P492" s="44">
        <v>3.63</v>
      </c>
      <c r="Q492" s="44">
        <v>3.63</v>
      </c>
      <c r="R492" s="44">
        <v>3.63</v>
      </c>
      <c r="S492" s="44">
        <v>3.63</v>
      </c>
      <c r="T492" s="44">
        <v>3.63</v>
      </c>
      <c r="U492" s="44">
        <v>3.63</v>
      </c>
      <c r="V492" s="44">
        <v>3.63</v>
      </c>
      <c r="W492" s="44">
        <v>3.63</v>
      </c>
      <c r="X492" s="44">
        <v>3.63</v>
      </c>
      <c r="Y492" s="44">
        <v>3.63</v>
      </c>
      <c r="Z492" s="44">
        <v>3.63</v>
      </c>
      <c r="AA492" s="44">
        <v>3.63</v>
      </c>
    </row>
    <row r="493" spans="1:27" ht="12.75" hidden="1" customHeight="1" outlineLevel="1" x14ac:dyDescent="0.2">
      <c r="A493" s="97" t="s">
        <v>2089</v>
      </c>
      <c r="B493" s="63" t="s">
        <v>81</v>
      </c>
      <c r="C493" s="43" t="s">
        <v>79</v>
      </c>
      <c r="D493" s="44">
        <f>$D$11</f>
        <v>110.23</v>
      </c>
      <c r="E493" s="44">
        <f t="shared" ref="E493:AA493" si="284">$D$11</f>
        <v>110.23</v>
      </c>
      <c r="F493" s="44">
        <f t="shared" si="284"/>
        <v>110.23</v>
      </c>
      <c r="G493" s="44">
        <f t="shared" si="284"/>
        <v>110.23</v>
      </c>
      <c r="H493" s="44">
        <f t="shared" si="284"/>
        <v>110.23</v>
      </c>
      <c r="I493" s="44">
        <f t="shared" si="284"/>
        <v>110.23</v>
      </c>
      <c r="J493" s="44">
        <f t="shared" si="284"/>
        <v>110.23</v>
      </c>
      <c r="K493" s="44">
        <f t="shared" si="284"/>
        <v>110.23</v>
      </c>
      <c r="L493" s="44">
        <f t="shared" si="284"/>
        <v>110.23</v>
      </c>
      <c r="M493" s="44">
        <f t="shared" si="284"/>
        <v>110.23</v>
      </c>
      <c r="N493" s="44">
        <f t="shared" si="284"/>
        <v>110.23</v>
      </c>
      <c r="O493" s="44">
        <f t="shared" si="284"/>
        <v>110.23</v>
      </c>
      <c r="P493" s="44">
        <f t="shared" si="284"/>
        <v>110.23</v>
      </c>
      <c r="Q493" s="44">
        <f t="shared" si="284"/>
        <v>110.23</v>
      </c>
      <c r="R493" s="44">
        <f t="shared" si="284"/>
        <v>110.23</v>
      </c>
      <c r="S493" s="44">
        <f t="shared" si="284"/>
        <v>110.23</v>
      </c>
      <c r="T493" s="44">
        <f t="shared" si="284"/>
        <v>110.23</v>
      </c>
      <c r="U493" s="44">
        <f t="shared" si="284"/>
        <v>110.23</v>
      </c>
      <c r="V493" s="44">
        <f t="shared" si="284"/>
        <v>110.23</v>
      </c>
      <c r="W493" s="44">
        <f t="shared" si="284"/>
        <v>110.23</v>
      </c>
      <c r="X493" s="44">
        <f t="shared" si="284"/>
        <v>110.23</v>
      </c>
      <c r="Y493" s="44">
        <f t="shared" si="284"/>
        <v>110.23</v>
      </c>
      <c r="Z493" s="44">
        <f t="shared" si="284"/>
        <v>110.23</v>
      </c>
      <c r="AA493" s="44">
        <f t="shared" si="284"/>
        <v>110.23</v>
      </c>
    </row>
    <row r="494" spans="1:27" collapsed="1" x14ac:dyDescent="0.2">
      <c r="A494" s="96" t="s">
        <v>2090</v>
      </c>
      <c r="B494" s="28" t="str">
        <f>"06"&amp;"."&amp;$B$776&amp;"."&amp;$B$777</f>
        <v>06.11.2023</v>
      </c>
      <c r="C494" s="88" t="s">
        <v>76</v>
      </c>
      <c r="D494" s="89">
        <f>ROUND(((D495+D496+D498+D497)/1000),5)</f>
        <v>4.8803599999999996</v>
      </c>
      <c r="E494" s="89">
        <f>ROUND(((E495+E496+E498+E497)/1000),5)</f>
        <v>4.8040399999999996</v>
      </c>
      <c r="F494" s="89">
        <f>ROUND(((F495+F496+F498+F497)/1000),5)</f>
        <v>4.7224899999999996</v>
      </c>
      <c r="G494" s="89">
        <f t="shared" ref="G494:AA494" si="285">ROUND(((G495+G496+G498+G497)/1000),5)</f>
        <v>4.6800300000000004</v>
      </c>
      <c r="H494" s="89">
        <f t="shared" si="285"/>
        <v>4.7175700000000003</v>
      </c>
      <c r="I494" s="89">
        <f t="shared" si="285"/>
        <v>4.8110600000000003</v>
      </c>
      <c r="J494" s="89">
        <f t="shared" si="285"/>
        <v>4.8426999999999998</v>
      </c>
      <c r="K494" s="89">
        <f t="shared" si="285"/>
        <v>4.9565999999999999</v>
      </c>
      <c r="L494" s="89">
        <f t="shared" si="285"/>
        <v>5.1879400000000002</v>
      </c>
      <c r="M494" s="89">
        <f t="shared" si="285"/>
        <v>5.38131</v>
      </c>
      <c r="N494" s="89">
        <f t="shared" si="285"/>
        <v>5.4967899999999998</v>
      </c>
      <c r="O494" s="89">
        <f t="shared" si="285"/>
        <v>5.51593</v>
      </c>
      <c r="P494" s="89">
        <f t="shared" si="285"/>
        <v>5.4955600000000002</v>
      </c>
      <c r="Q494" s="89">
        <f t="shared" si="285"/>
        <v>5.5033500000000002</v>
      </c>
      <c r="R494" s="89">
        <f t="shared" si="285"/>
        <v>5.4708899999999998</v>
      </c>
      <c r="S494" s="89">
        <f t="shared" si="285"/>
        <v>5.4518000000000004</v>
      </c>
      <c r="T494" s="89">
        <f t="shared" si="285"/>
        <v>5.5222100000000003</v>
      </c>
      <c r="U494" s="89">
        <f t="shared" si="285"/>
        <v>5.5799099999999999</v>
      </c>
      <c r="V494" s="89">
        <f t="shared" si="285"/>
        <v>5.5754999999999999</v>
      </c>
      <c r="W494" s="89">
        <f t="shared" si="285"/>
        <v>5.5476900000000002</v>
      </c>
      <c r="X494" s="89">
        <f t="shared" si="285"/>
        <v>5.5140799999999999</v>
      </c>
      <c r="Y494" s="89">
        <f t="shared" si="285"/>
        <v>5.3839300000000003</v>
      </c>
      <c r="Z494" s="89">
        <f t="shared" si="285"/>
        <v>5.0612399999999997</v>
      </c>
      <c r="AA494" s="89">
        <f t="shared" si="285"/>
        <v>4.92347</v>
      </c>
    </row>
    <row r="495" spans="1:27" ht="12.75" hidden="1" customHeight="1" outlineLevel="1" x14ac:dyDescent="0.2">
      <c r="A495" s="97" t="s">
        <v>2091</v>
      </c>
      <c r="B495" s="63" t="s">
        <v>242</v>
      </c>
      <c r="C495" s="43" t="s">
        <v>79</v>
      </c>
      <c r="D495" s="44">
        <v>1206.73</v>
      </c>
      <c r="E495" s="44">
        <v>1130.4100000000001</v>
      </c>
      <c r="F495" s="44">
        <v>1048.8599999999999</v>
      </c>
      <c r="G495" s="44">
        <v>1006.4</v>
      </c>
      <c r="H495" s="44">
        <v>1043.94</v>
      </c>
      <c r="I495" s="44">
        <v>1137.43</v>
      </c>
      <c r="J495" s="44">
        <v>1169.07</v>
      </c>
      <c r="K495" s="44">
        <v>1282.97</v>
      </c>
      <c r="L495" s="44">
        <v>1514.31</v>
      </c>
      <c r="M495" s="44">
        <v>1707.68</v>
      </c>
      <c r="N495" s="44">
        <v>1823.16</v>
      </c>
      <c r="O495" s="44">
        <v>1842.3</v>
      </c>
      <c r="P495" s="44">
        <v>1821.93</v>
      </c>
      <c r="Q495" s="44">
        <v>1829.72</v>
      </c>
      <c r="R495" s="44">
        <v>1797.26</v>
      </c>
      <c r="S495" s="44">
        <v>1778.17</v>
      </c>
      <c r="T495" s="44">
        <v>1848.58</v>
      </c>
      <c r="U495" s="44">
        <v>1906.28</v>
      </c>
      <c r="V495" s="44">
        <v>1901.87</v>
      </c>
      <c r="W495" s="44">
        <v>1874.06</v>
      </c>
      <c r="X495" s="44">
        <v>1840.45</v>
      </c>
      <c r="Y495" s="44">
        <v>1710.3</v>
      </c>
      <c r="Z495" s="44">
        <v>1387.61</v>
      </c>
      <c r="AA495" s="44">
        <v>1249.8399999999999</v>
      </c>
    </row>
    <row r="496" spans="1:27" ht="12.75" hidden="1" customHeight="1" outlineLevel="1" x14ac:dyDescent="0.2">
      <c r="A496" s="97" t="s">
        <v>2092</v>
      </c>
      <c r="B496" s="63" t="s">
        <v>90</v>
      </c>
      <c r="C496" s="43" t="s">
        <v>79</v>
      </c>
      <c r="D496" s="44">
        <f>$D$471</f>
        <v>3559.77</v>
      </c>
      <c r="E496" s="44">
        <f t="shared" ref="E496:AA496" si="286">$D$471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2">
      <c r="A497" s="97" t="s">
        <v>2093</v>
      </c>
      <c r="B497" s="63" t="s">
        <v>83</v>
      </c>
      <c r="C497" s="43" t="s">
        <v>79</v>
      </c>
      <c r="D497" s="44">
        <v>3.63</v>
      </c>
      <c r="E497" s="44">
        <v>3.63</v>
      </c>
      <c r="F497" s="44">
        <v>3.63</v>
      </c>
      <c r="G497" s="44">
        <v>3.63</v>
      </c>
      <c r="H497" s="44">
        <v>3.63</v>
      </c>
      <c r="I497" s="44">
        <v>3.63</v>
      </c>
      <c r="J497" s="44">
        <v>3.63</v>
      </c>
      <c r="K497" s="44">
        <v>3.63</v>
      </c>
      <c r="L497" s="44">
        <v>3.63</v>
      </c>
      <c r="M497" s="44">
        <v>3.63</v>
      </c>
      <c r="N497" s="44">
        <v>3.63</v>
      </c>
      <c r="O497" s="44">
        <v>3.63</v>
      </c>
      <c r="P497" s="44">
        <v>3.63</v>
      </c>
      <c r="Q497" s="44">
        <v>3.63</v>
      </c>
      <c r="R497" s="44">
        <v>3.63</v>
      </c>
      <c r="S497" s="44">
        <v>3.63</v>
      </c>
      <c r="T497" s="44">
        <v>3.63</v>
      </c>
      <c r="U497" s="44">
        <v>3.63</v>
      </c>
      <c r="V497" s="44">
        <v>3.63</v>
      </c>
      <c r="W497" s="44">
        <v>3.63</v>
      </c>
      <c r="X497" s="44">
        <v>3.63</v>
      </c>
      <c r="Y497" s="44">
        <v>3.63</v>
      </c>
      <c r="Z497" s="44">
        <v>3.63</v>
      </c>
      <c r="AA497" s="44">
        <v>3.63</v>
      </c>
    </row>
    <row r="498" spans="1:27" ht="12.75" hidden="1" customHeight="1" outlineLevel="1" x14ac:dyDescent="0.2">
      <c r="A498" s="97" t="s">
        <v>2094</v>
      </c>
      <c r="B498" s="63" t="s">
        <v>81</v>
      </c>
      <c r="C498" s="43" t="s">
        <v>79</v>
      </c>
      <c r="D498" s="44">
        <f>$D$11</f>
        <v>110.23</v>
      </c>
      <c r="E498" s="44">
        <f t="shared" ref="E498:AA498" si="287">$D$11</f>
        <v>110.23</v>
      </c>
      <c r="F498" s="44">
        <f t="shared" si="287"/>
        <v>110.23</v>
      </c>
      <c r="G498" s="44">
        <f t="shared" si="287"/>
        <v>110.23</v>
      </c>
      <c r="H498" s="44">
        <f t="shared" si="287"/>
        <v>110.23</v>
      </c>
      <c r="I498" s="44">
        <f t="shared" si="287"/>
        <v>110.23</v>
      </c>
      <c r="J498" s="44">
        <f t="shared" si="287"/>
        <v>110.23</v>
      </c>
      <c r="K498" s="44">
        <f t="shared" si="287"/>
        <v>110.23</v>
      </c>
      <c r="L498" s="44">
        <f t="shared" si="287"/>
        <v>110.23</v>
      </c>
      <c r="M498" s="44">
        <f t="shared" si="287"/>
        <v>110.23</v>
      </c>
      <c r="N498" s="44">
        <f t="shared" si="287"/>
        <v>110.23</v>
      </c>
      <c r="O498" s="44">
        <f t="shared" si="287"/>
        <v>110.23</v>
      </c>
      <c r="P498" s="44">
        <f t="shared" si="287"/>
        <v>110.23</v>
      </c>
      <c r="Q498" s="44">
        <f t="shared" si="287"/>
        <v>110.23</v>
      </c>
      <c r="R498" s="44">
        <f t="shared" si="287"/>
        <v>110.23</v>
      </c>
      <c r="S498" s="44">
        <f t="shared" si="287"/>
        <v>110.23</v>
      </c>
      <c r="T498" s="44">
        <f t="shared" si="287"/>
        <v>110.23</v>
      </c>
      <c r="U498" s="44">
        <f t="shared" si="287"/>
        <v>110.23</v>
      </c>
      <c r="V498" s="44">
        <f t="shared" si="287"/>
        <v>110.23</v>
      </c>
      <c r="W498" s="44">
        <f t="shared" si="287"/>
        <v>110.23</v>
      </c>
      <c r="X498" s="44">
        <f t="shared" si="287"/>
        <v>110.23</v>
      </c>
      <c r="Y498" s="44">
        <f t="shared" si="287"/>
        <v>110.23</v>
      </c>
      <c r="Z498" s="44">
        <f t="shared" si="287"/>
        <v>110.23</v>
      </c>
      <c r="AA498" s="44">
        <f t="shared" si="287"/>
        <v>110.23</v>
      </c>
    </row>
    <row r="499" spans="1:27" collapsed="1" x14ac:dyDescent="0.2">
      <c r="A499" s="96" t="s">
        <v>2095</v>
      </c>
      <c r="B499" s="28" t="str">
        <f>"07"&amp;"."&amp;$B$776&amp;"."&amp;$B$777</f>
        <v>07.11.2023</v>
      </c>
      <c r="C499" s="88" t="s">
        <v>76</v>
      </c>
      <c r="D499" s="89">
        <f>ROUND(((D500+D501+D503+D502)/1000),5)</f>
        <v>4.8307500000000001</v>
      </c>
      <c r="E499" s="89">
        <f>ROUND(((E500+E501+E503+E502)/1000),5)</f>
        <v>4.6765600000000003</v>
      </c>
      <c r="F499" s="89">
        <f>ROUND(((F500+F501+F503+F502)/1000),5)</f>
        <v>4.5714899999999998</v>
      </c>
      <c r="G499" s="89">
        <f t="shared" ref="G499:AA499" si="288">ROUND(((G500+G501+G503+G502)/1000),5)</f>
        <v>4.5290100000000004</v>
      </c>
      <c r="H499" s="89">
        <f t="shared" si="288"/>
        <v>4.6100000000000003</v>
      </c>
      <c r="I499" s="89">
        <f t="shared" si="288"/>
        <v>4.8355699999999997</v>
      </c>
      <c r="J499" s="89">
        <f t="shared" si="288"/>
        <v>4.8997400000000004</v>
      </c>
      <c r="K499" s="89">
        <f t="shared" si="288"/>
        <v>5.1416599999999999</v>
      </c>
      <c r="L499" s="89">
        <f t="shared" si="288"/>
        <v>5.3857100000000004</v>
      </c>
      <c r="M499" s="89">
        <f t="shared" si="288"/>
        <v>5.5283300000000004</v>
      </c>
      <c r="N499" s="89">
        <f t="shared" si="288"/>
        <v>5.5392299999999999</v>
      </c>
      <c r="O499" s="89">
        <f t="shared" si="288"/>
        <v>5.5413399999999999</v>
      </c>
      <c r="P499" s="89">
        <f t="shared" si="288"/>
        <v>5.5013100000000001</v>
      </c>
      <c r="Q499" s="89">
        <f t="shared" si="288"/>
        <v>5.5191400000000002</v>
      </c>
      <c r="R499" s="89">
        <f t="shared" si="288"/>
        <v>5.5253899999999998</v>
      </c>
      <c r="S499" s="89">
        <f t="shared" si="288"/>
        <v>5.5475599999999998</v>
      </c>
      <c r="T499" s="89">
        <f t="shared" si="288"/>
        <v>5.5429899999999996</v>
      </c>
      <c r="U499" s="89">
        <f t="shared" si="288"/>
        <v>5.5247700000000002</v>
      </c>
      <c r="V499" s="89">
        <f t="shared" si="288"/>
        <v>5.5842700000000001</v>
      </c>
      <c r="W499" s="89">
        <f t="shared" si="288"/>
        <v>5.4895399999999999</v>
      </c>
      <c r="X499" s="89">
        <f t="shared" si="288"/>
        <v>5.3593200000000003</v>
      </c>
      <c r="Y499" s="89">
        <f t="shared" si="288"/>
        <v>5.2983399999999996</v>
      </c>
      <c r="Z499" s="89">
        <f t="shared" si="288"/>
        <v>4.9736099999999999</v>
      </c>
      <c r="AA499" s="89">
        <f t="shared" si="288"/>
        <v>4.8578000000000001</v>
      </c>
    </row>
    <row r="500" spans="1:27" ht="12.75" hidden="1" customHeight="1" outlineLevel="1" x14ac:dyDescent="0.2">
      <c r="A500" s="97" t="s">
        <v>2096</v>
      </c>
      <c r="B500" s="63" t="s">
        <v>242</v>
      </c>
      <c r="C500" s="43" t="s">
        <v>79</v>
      </c>
      <c r="D500" s="44">
        <v>1157.1199999999999</v>
      </c>
      <c r="E500" s="44">
        <v>1002.93</v>
      </c>
      <c r="F500" s="44">
        <v>897.86</v>
      </c>
      <c r="G500" s="44">
        <v>855.38</v>
      </c>
      <c r="H500" s="44">
        <v>936.37</v>
      </c>
      <c r="I500" s="44">
        <v>1161.94</v>
      </c>
      <c r="J500" s="44">
        <v>1226.1099999999999</v>
      </c>
      <c r="K500" s="44">
        <v>1468.03</v>
      </c>
      <c r="L500" s="44">
        <v>1712.08</v>
      </c>
      <c r="M500" s="44">
        <v>1854.7</v>
      </c>
      <c r="N500" s="44">
        <v>1865.6</v>
      </c>
      <c r="O500" s="44">
        <v>1867.71</v>
      </c>
      <c r="P500" s="44">
        <v>1827.68</v>
      </c>
      <c r="Q500" s="44">
        <v>1845.51</v>
      </c>
      <c r="R500" s="44">
        <v>1851.76</v>
      </c>
      <c r="S500" s="44">
        <v>1873.93</v>
      </c>
      <c r="T500" s="44">
        <v>1869.36</v>
      </c>
      <c r="U500" s="44">
        <v>1851.14</v>
      </c>
      <c r="V500" s="44">
        <v>1910.64</v>
      </c>
      <c r="W500" s="44">
        <v>1815.91</v>
      </c>
      <c r="X500" s="44">
        <v>1685.69</v>
      </c>
      <c r="Y500" s="44">
        <v>1624.71</v>
      </c>
      <c r="Z500" s="44">
        <v>1299.98</v>
      </c>
      <c r="AA500" s="44">
        <v>1184.17</v>
      </c>
    </row>
    <row r="501" spans="1:27" ht="12.75" hidden="1" customHeight="1" outlineLevel="1" x14ac:dyDescent="0.2">
      <c r="A501" s="97" t="s">
        <v>2097</v>
      </c>
      <c r="B501" s="63" t="s">
        <v>90</v>
      </c>
      <c r="C501" s="43" t="s">
        <v>79</v>
      </c>
      <c r="D501" s="44">
        <f>$D$471</f>
        <v>3559.77</v>
      </c>
      <c r="E501" s="44">
        <f t="shared" ref="E501:AA501" si="289">$D$471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2">
      <c r="A502" s="97" t="s">
        <v>2098</v>
      </c>
      <c r="B502" s="63" t="s">
        <v>83</v>
      </c>
      <c r="C502" s="43" t="s">
        <v>79</v>
      </c>
      <c r="D502" s="44">
        <v>3.63</v>
      </c>
      <c r="E502" s="44">
        <v>3.63</v>
      </c>
      <c r="F502" s="44">
        <v>3.63</v>
      </c>
      <c r="G502" s="44">
        <v>3.63</v>
      </c>
      <c r="H502" s="44">
        <v>3.63</v>
      </c>
      <c r="I502" s="44">
        <v>3.63</v>
      </c>
      <c r="J502" s="44">
        <v>3.63</v>
      </c>
      <c r="K502" s="44">
        <v>3.63</v>
      </c>
      <c r="L502" s="44">
        <v>3.63</v>
      </c>
      <c r="M502" s="44">
        <v>3.63</v>
      </c>
      <c r="N502" s="44">
        <v>3.63</v>
      </c>
      <c r="O502" s="44">
        <v>3.63</v>
      </c>
      <c r="P502" s="44">
        <v>3.63</v>
      </c>
      <c r="Q502" s="44">
        <v>3.63</v>
      </c>
      <c r="R502" s="44">
        <v>3.63</v>
      </c>
      <c r="S502" s="44">
        <v>3.63</v>
      </c>
      <c r="T502" s="44">
        <v>3.63</v>
      </c>
      <c r="U502" s="44">
        <v>3.63</v>
      </c>
      <c r="V502" s="44">
        <v>3.63</v>
      </c>
      <c r="W502" s="44">
        <v>3.63</v>
      </c>
      <c r="X502" s="44">
        <v>3.63</v>
      </c>
      <c r="Y502" s="44">
        <v>3.63</v>
      </c>
      <c r="Z502" s="44">
        <v>3.63</v>
      </c>
      <c r="AA502" s="44">
        <v>3.63</v>
      </c>
    </row>
    <row r="503" spans="1:27" ht="12.75" hidden="1" customHeight="1" outlineLevel="1" x14ac:dyDescent="0.2">
      <c r="A503" s="97" t="s">
        <v>2099</v>
      </c>
      <c r="B503" s="63" t="s">
        <v>81</v>
      </c>
      <c r="C503" s="43" t="s">
        <v>79</v>
      </c>
      <c r="D503" s="44">
        <f>$D$11</f>
        <v>110.23</v>
      </c>
      <c r="E503" s="44">
        <f t="shared" ref="E503:AA503" si="290">$D$11</f>
        <v>110.23</v>
      </c>
      <c r="F503" s="44">
        <f t="shared" si="290"/>
        <v>110.23</v>
      </c>
      <c r="G503" s="44">
        <f t="shared" si="290"/>
        <v>110.23</v>
      </c>
      <c r="H503" s="44">
        <f t="shared" si="290"/>
        <v>110.23</v>
      </c>
      <c r="I503" s="44">
        <f t="shared" si="290"/>
        <v>110.23</v>
      </c>
      <c r="J503" s="44">
        <f t="shared" si="290"/>
        <v>110.23</v>
      </c>
      <c r="K503" s="44">
        <f t="shared" si="290"/>
        <v>110.23</v>
      </c>
      <c r="L503" s="44">
        <f t="shared" si="290"/>
        <v>110.23</v>
      </c>
      <c r="M503" s="44">
        <f t="shared" si="290"/>
        <v>110.23</v>
      </c>
      <c r="N503" s="44">
        <f t="shared" si="290"/>
        <v>110.23</v>
      </c>
      <c r="O503" s="44">
        <f t="shared" si="290"/>
        <v>110.23</v>
      </c>
      <c r="P503" s="44">
        <f t="shared" si="290"/>
        <v>110.23</v>
      </c>
      <c r="Q503" s="44">
        <f t="shared" si="290"/>
        <v>110.23</v>
      </c>
      <c r="R503" s="44">
        <f t="shared" si="290"/>
        <v>110.23</v>
      </c>
      <c r="S503" s="44">
        <f t="shared" si="290"/>
        <v>110.23</v>
      </c>
      <c r="T503" s="44">
        <f t="shared" si="290"/>
        <v>110.23</v>
      </c>
      <c r="U503" s="44">
        <f t="shared" si="290"/>
        <v>110.23</v>
      </c>
      <c r="V503" s="44">
        <f t="shared" si="290"/>
        <v>110.23</v>
      </c>
      <c r="W503" s="44">
        <f t="shared" si="290"/>
        <v>110.23</v>
      </c>
      <c r="X503" s="44">
        <f t="shared" si="290"/>
        <v>110.23</v>
      </c>
      <c r="Y503" s="44">
        <f t="shared" si="290"/>
        <v>110.23</v>
      </c>
      <c r="Z503" s="44">
        <f t="shared" si="290"/>
        <v>110.23</v>
      </c>
      <c r="AA503" s="44">
        <f t="shared" si="290"/>
        <v>110.23</v>
      </c>
    </row>
    <row r="504" spans="1:27" collapsed="1" x14ac:dyDescent="0.2">
      <c r="A504" s="96" t="s">
        <v>2100</v>
      </c>
      <c r="B504" s="28" t="str">
        <f>"08"&amp;"."&amp;$B$776&amp;"."&amp;$B$777</f>
        <v>08.11.2023</v>
      </c>
      <c r="C504" s="88" t="s">
        <v>76</v>
      </c>
      <c r="D504" s="89">
        <f>ROUND(((D505+D506+D508+D507)/1000),5)</f>
        <v>4.87019</v>
      </c>
      <c r="E504" s="89">
        <f>ROUND(((E505+E506+E508+E507)/1000),5)</f>
        <v>4.8410799999999998</v>
      </c>
      <c r="F504" s="89">
        <f>ROUND(((F505+F506+F508+F507)/1000),5)</f>
        <v>4.6153500000000003</v>
      </c>
      <c r="G504" s="89">
        <f t="shared" ref="G504:AA504" si="291">ROUND(((G505+G506+G508+G507)/1000),5)</f>
        <v>4.6110800000000003</v>
      </c>
      <c r="H504" s="89">
        <f t="shared" si="291"/>
        <v>4.6358600000000001</v>
      </c>
      <c r="I504" s="89">
        <f t="shared" si="291"/>
        <v>4.8604200000000004</v>
      </c>
      <c r="J504" s="89">
        <f t="shared" si="291"/>
        <v>4.8916599999999999</v>
      </c>
      <c r="K504" s="89">
        <f t="shared" si="291"/>
        <v>5.1726299999999998</v>
      </c>
      <c r="L504" s="89">
        <f t="shared" si="291"/>
        <v>5.3334200000000003</v>
      </c>
      <c r="M504" s="89">
        <f t="shared" si="291"/>
        <v>5.5118799999999997</v>
      </c>
      <c r="N504" s="89">
        <f t="shared" si="291"/>
        <v>5.5225400000000002</v>
      </c>
      <c r="O504" s="89">
        <f t="shared" si="291"/>
        <v>5.5517399999999997</v>
      </c>
      <c r="P504" s="89">
        <f t="shared" si="291"/>
        <v>5.5522600000000004</v>
      </c>
      <c r="Q504" s="89">
        <f t="shared" si="291"/>
        <v>5.5619100000000001</v>
      </c>
      <c r="R504" s="89">
        <f t="shared" si="291"/>
        <v>5.5397299999999996</v>
      </c>
      <c r="S504" s="89">
        <f t="shared" si="291"/>
        <v>5.5741899999999998</v>
      </c>
      <c r="T504" s="89">
        <f t="shared" si="291"/>
        <v>5.5795599999999999</v>
      </c>
      <c r="U504" s="89">
        <f t="shared" si="291"/>
        <v>5.5772000000000004</v>
      </c>
      <c r="V504" s="89">
        <f t="shared" si="291"/>
        <v>5.5721100000000003</v>
      </c>
      <c r="W504" s="89">
        <f t="shared" si="291"/>
        <v>5.5115299999999996</v>
      </c>
      <c r="X504" s="89">
        <f t="shared" si="291"/>
        <v>5.4463999999999997</v>
      </c>
      <c r="Y504" s="89">
        <f t="shared" si="291"/>
        <v>5.3262299999999998</v>
      </c>
      <c r="Z504" s="89">
        <f t="shared" si="291"/>
        <v>5.0275699999999999</v>
      </c>
      <c r="AA504" s="89">
        <f t="shared" si="291"/>
        <v>4.8758600000000003</v>
      </c>
    </row>
    <row r="505" spans="1:27" ht="12.75" hidden="1" customHeight="1" outlineLevel="1" x14ac:dyDescent="0.2">
      <c r="A505" s="97" t="s">
        <v>2101</v>
      </c>
      <c r="B505" s="63" t="s">
        <v>242</v>
      </c>
      <c r="C505" s="43" t="s">
        <v>79</v>
      </c>
      <c r="D505" s="44">
        <v>1196.56</v>
      </c>
      <c r="E505" s="44">
        <v>1167.45</v>
      </c>
      <c r="F505" s="44">
        <v>941.72</v>
      </c>
      <c r="G505" s="44">
        <v>937.45</v>
      </c>
      <c r="H505" s="44">
        <v>962.23</v>
      </c>
      <c r="I505" s="44">
        <v>1186.79</v>
      </c>
      <c r="J505" s="44">
        <v>1218.03</v>
      </c>
      <c r="K505" s="44">
        <v>1499</v>
      </c>
      <c r="L505" s="44">
        <v>1659.79</v>
      </c>
      <c r="M505" s="44">
        <v>1838.25</v>
      </c>
      <c r="N505" s="44">
        <v>1848.91</v>
      </c>
      <c r="O505" s="44">
        <v>1878.11</v>
      </c>
      <c r="P505" s="44">
        <v>1878.63</v>
      </c>
      <c r="Q505" s="44">
        <v>1888.28</v>
      </c>
      <c r="R505" s="44">
        <v>1866.1</v>
      </c>
      <c r="S505" s="44">
        <v>1900.56</v>
      </c>
      <c r="T505" s="44">
        <v>1905.93</v>
      </c>
      <c r="U505" s="44">
        <v>1903.57</v>
      </c>
      <c r="V505" s="44">
        <v>1898.48</v>
      </c>
      <c r="W505" s="44">
        <v>1837.9</v>
      </c>
      <c r="X505" s="44">
        <v>1772.77</v>
      </c>
      <c r="Y505" s="44">
        <v>1652.6</v>
      </c>
      <c r="Z505" s="44">
        <v>1353.94</v>
      </c>
      <c r="AA505" s="44">
        <v>1202.23</v>
      </c>
    </row>
    <row r="506" spans="1:27" ht="12.75" hidden="1" customHeight="1" outlineLevel="1" x14ac:dyDescent="0.2">
      <c r="A506" s="97" t="s">
        <v>2102</v>
      </c>
      <c r="B506" s="63" t="s">
        <v>90</v>
      </c>
      <c r="C506" s="43" t="s">
        <v>79</v>
      </c>
      <c r="D506" s="44">
        <f>$D$471</f>
        <v>3559.77</v>
      </c>
      <c r="E506" s="44">
        <f t="shared" ref="E506:AA506" si="292">$D$471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2">
      <c r="A507" s="97" t="s">
        <v>2103</v>
      </c>
      <c r="B507" s="63" t="s">
        <v>83</v>
      </c>
      <c r="C507" s="43" t="s">
        <v>79</v>
      </c>
      <c r="D507" s="44">
        <v>3.63</v>
      </c>
      <c r="E507" s="44">
        <v>3.63</v>
      </c>
      <c r="F507" s="44">
        <v>3.63</v>
      </c>
      <c r="G507" s="44">
        <v>3.63</v>
      </c>
      <c r="H507" s="44">
        <v>3.63</v>
      </c>
      <c r="I507" s="44">
        <v>3.63</v>
      </c>
      <c r="J507" s="44">
        <v>3.63</v>
      </c>
      <c r="K507" s="44">
        <v>3.63</v>
      </c>
      <c r="L507" s="44">
        <v>3.63</v>
      </c>
      <c r="M507" s="44">
        <v>3.63</v>
      </c>
      <c r="N507" s="44">
        <v>3.63</v>
      </c>
      <c r="O507" s="44">
        <v>3.63</v>
      </c>
      <c r="P507" s="44">
        <v>3.63</v>
      </c>
      <c r="Q507" s="44">
        <v>3.63</v>
      </c>
      <c r="R507" s="44">
        <v>3.63</v>
      </c>
      <c r="S507" s="44">
        <v>3.63</v>
      </c>
      <c r="T507" s="44">
        <v>3.63</v>
      </c>
      <c r="U507" s="44">
        <v>3.63</v>
      </c>
      <c r="V507" s="44">
        <v>3.63</v>
      </c>
      <c r="W507" s="44">
        <v>3.63</v>
      </c>
      <c r="X507" s="44">
        <v>3.63</v>
      </c>
      <c r="Y507" s="44">
        <v>3.63</v>
      </c>
      <c r="Z507" s="44">
        <v>3.63</v>
      </c>
      <c r="AA507" s="44">
        <v>3.63</v>
      </c>
    </row>
    <row r="508" spans="1:27" ht="12.75" hidden="1" customHeight="1" outlineLevel="1" x14ac:dyDescent="0.2">
      <c r="A508" s="97" t="s">
        <v>2104</v>
      </c>
      <c r="B508" s="63" t="s">
        <v>81</v>
      </c>
      <c r="C508" s="43" t="s">
        <v>79</v>
      </c>
      <c r="D508" s="44">
        <f>$D$11</f>
        <v>110.23</v>
      </c>
      <c r="E508" s="44">
        <f t="shared" ref="E508:AA508" si="293">$D$11</f>
        <v>110.23</v>
      </c>
      <c r="F508" s="44">
        <f t="shared" si="293"/>
        <v>110.23</v>
      </c>
      <c r="G508" s="44">
        <f t="shared" si="293"/>
        <v>110.23</v>
      </c>
      <c r="H508" s="44">
        <f t="shared" si="293"/>
        <v>110.23</v>
      </c>
      <c r="I508" s="44">
        <f t="shared" si="293"/>
        <v>110.23</v>
      </c>
      <c r="J508" s="44">
        <f t="shared" si="293"/>
        <v>110.23</v>
      </c>
      <c r="K508" s="44">
        <f t="shared" si="293"/>
        <v>110.23</v>
      </c>
      <c r="L508" s="44">
        <f t="shared" si="293"/>
        <v>110.23</v>
      </c>
      <c r="M508" s="44">
        <f t="shared" si="293"/>
        <v>110.23</v>
      </c>
      <c r="N508" s="44">
        <f t="shared" si="293"/>
        <v>110.23</v>
      </c>
      <c r="O508" s="44">
        <f t="shared" si="293"/>
        <v>110.23</v>
      </c>
      <c r="P508" s="44">
        <f t="shared" si="293"/>
        <v>110.23</v>
      </c>
      <c r="Q508" s="44">
        <f t="shared" si="293"/>
        <v>110.23</v>
      </c>
      <c r="R508" s="44">
        <f t="shared" si="293"/>
        <v>110.23</v>
      </c>
      <c r="S508" s="44">
        <f t="shared" si="293"/>
        <v>110.23</v>
      </c>
      <c r="T508" s="44">
        <f t="shared" si="293"/>
        <v>110.23</v>
      </c>
      <c r="U508" s="44">
        <f t="shared" si="293"/>
        <v>110.23</v>
      </c>
      <c r="V508" s="44">
        <f t="shared" si="293"/>
        <v>110.23</v>
      </c>
      <c r="W508" s="44">
        <f t="shared" si="293"/>
        <v>110.23</v>
      </c>
      <c r="X508" s="44">
        <f t="shared" si="293"/>
        <v>110.23</v>
      </c>
      <c r="Y508" s="44">
        <f t="shared" si="293"/>
        <v>110.23</v>
      </c>
      <c r="Z508" s="44">
        <f t="shared" si="293"/>
        <v>110.23</v>
      </c>
      <c r="AA508" s="44">
        <f t="shared" si="293"/>
        <v>110.23</v>
      </c>
    </row>
    <row r="509" spans="1:27" collapsed="1" x14ac:dyDescent="0.2">
      <c r="A509" s="96" t="s">
        <v>2105</v>
      </c>
      <c r="B509" s="28" t="str">
        <f>"09"&amp;"."&amp;$B$776&amp;"."&amp;$B$777</f>
        <v>09.11.2023</v>
      </c>
      <c r="C509" s="88" t="s">
        <v>76</v>
      </c>
      <c r="D509" s="89">
        <f>ROUND(((D510+D511+D513+D512)/1000),5)</f>
        <v>4.89147</v>
      </c>
      <c r="E509" s="89">
        <f>ROUND(((E510+E511+E513+E512)/1000),5)</f>
        <v>4.8515899999999998</v>
      </c>
      <c r="F509" s="89">
        <f>ROUND(((F510+F511+F513+F512)/1000),5)</f>
        <v>4.7955699999999997</v>
      </c>
      <c r="G509" s="89">
        <f t="shared" ref="G509:AA509" si="294">ROUND(((G510+G511+G513+G512)/1000),5)</f>
        <v>4.6638999999999999</v>
      </c>
      <c r="H509" s="89">
        <f t="shared" si="294"/>
        <v>4.8213999999999997</v>
      </c>
      <c r="I509" s="89">
        <f t="shared" si="294"/>
        <v>4.86198</v>
      </c>
      <c r="J509" s="89">
        <f t="shared" si="294"/>
        <v>4.9414499999999997</v>
      </c>
      <c r="K509" s="89">
        <f t="shared" si="294"/>
        <v>5.2087399999999997</v>
      </c>
      <c r="L509" s="89">
        <f t="shared" si="294"/>
        <v>5.3787000000000003</v>
      </c>
      <c r="M509" s="89">
        <f t="shared" si="294"/>
        <v>5.5244499999999999</v>
      </c>
      <c r="N509" s="89">
        <f t="shared" si="294"/>
        <v>5.5784200000000004</v>
      </c>
      <c r="O509" s="89">
        <f t="shared" si="294"/>
        <v>5.5847699999999998</v>
      </c>
      <c r="P509" s="89">
        <f t="shared" si="294"/>
        <v>5.5495400000000004</v>
      </c>
      <c r="Q509" s="89">
        <f t="shared" si="294"/>
        <v>5.5564999999999998</v>
      </c>
      <c r="R509" s="89">
        <f t="shared" si="294"/>
        <v>5.5566899999999997</v>
      </c>
      <c r="S509" s="89">
        <f t="shared" si="294"/>
        <v>5.5358400000000003</v>
      </c>
      <c r="T509" s="89">
        <f t="shared" si="294"/>
        <v>5.4843200000000003</v>
      </c>
      <c r="U509" s="89">
        <f t="shared" si="294"/>
        <v>5.65768</v>
      </c>
      <c r="V509" s="89">
        <f t="shared" si="294"/>
        <v>5.6520799999999998</v>
      </c>
      <c r="W509" s="89">
        <f t="shared" si="294"/>
        <v>5.5248499999999998</v>
      </c>
      <c r="X509" s="89">
        <f t="shared" si="294"/>
        <v>5.3394899999999996</v>
      </c>
      <c r="Y509" s="89">
        <f t="shared" si="294"/>
        <v>5.2879800000000001</v>
      </c>
      <c r="Z509" s="89">
        <f t="shared" si="294"/>
        <v>5.0104899999999999</v>
      </c>
      <c r="AA509" s="89">
        <f t="shared" si="294"/>
        <v>4.9036</v>
      </c>
    </row>
    <row r="510" spans="1:27" ht="12.75" hidden="1" customHeight="1" outlineLevel="1" x14ac:dyDescent="0.2">
      <c r="A510" s="97" t="s">
        <v>2106</v>
      </c>
      <c r="B510" s="63" t="s">
        <v>242</v>
      </c>
      <c r="C510" s="43" t="s">
        <v>79</v>
      </c>
      <c r="D510" s="44">
        <v>1217.8399999999999</v>
      </c>
      <c r="E510" s="44">
        <v>1177.96</v>
      </c>
      <c r="F510" s="44">
        <v>1121.94</v>
      </c>
      <c r="G510" s="44">
        <v>990.27</v>
      </c>
      <c r="H510" s="44">
        <v>1147.77</v>
      </c>
      <c r="I510" s="44">
        <v>1188.3499999999999</v>
      </c>
      <c r="J510" s="44">
        <v>1267.82</v>
      </c>
      <c r="K510" s="44">
        <v>1535.11</v>
      </c>
      <c r="L510" s="44">
        <v>1705.07</v>
      </c>
      <c r="M510" s="44">
        <v>1850.82</v>
      </c>
      <c r="N510" s="44">
        <v>1904.79</v>
      </c>
      <c r="O510" s="44">
        <v>1911.14</v>
      </c>
      <c r="P510" s="44">
        <v>1875.91</v>
      </c>
      <c r="Q510" s="44">
        <v>1882.87</v>
      </c>
      <c r="R510" s="44">
        <v>1883.06</v>
      </c>
      <c r="S510" s="44">
        <v>1862.21</v>
      </c>
      <c r="T510" s="44">
        <v>1810.69</v>
      </c>
      <c r="U510" s="44">
        <v>1984.05</v>
      </c>
      <c r="V510" s="44">
        <v>1978.45</v>
      </c>
      <c r="W510" s="44">
        <v>1851.22</v>
      </c>
      <c r="X510" s="44">
        <v>1665.86</v>
      </c>
      <c r="Y510" s="44">
        <v>1614.35</v>
      </c>
      <c r="Z510" s="44">
        <v>1336.86</v>
      </c>
      <c r="AA510" s="44">
        <v>1229.97</v>
      </c>
    </row>
    <row r="511" spans="1:27" ht="12.75" hidden="1" customHeight="1" outlineLevel="1" x14ac:dyDescent="0.2">
      <c r="A511" s="97" t="s">
        <v>2107</v>
      </c>
      <c r="B511" s="63" t="s">
        <v>90</v>
      </c>
      <c r="C511" s="43" t="s">
        <v>79</v>
      </c>
      <c r="D511" s="44">
        <f>$D$471</f>
        <v>3559.77</v>
      </c>
      <c r="E511" s="44">
        <f t="shared" ref="E511:AA511" si="295">$D$471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2">
      <c r="A512" s="97" t="s">
        <v>2108</v>
      </c>
      <c r="B512" s="63" t="s">
        <v>83</v>
      </c>
      <c r="C512" s="43" t="s">
        <v>79</v>
      </c>
      <c r="D512" s="44">
        <v>3.63</v>
      </c>
      <c r="E512" s="44">
        <v>3.63</v>
      </c>
      <c r="F512" s="44">
        <v>3.63</v>
      </c>
      <c r="G512" s="44">
        <v>3.63</v>
      </c>
      <c r="H512" s="44">
        <v>3.63</v>
      </c>
      <c r="I512" s="44">
        <v>3.63</v>
      </c>
      <c r="J512" s="44">
        <v>3.63</v>
      </c>
      <c r="K512" s="44">
        <v>3.63</v>
      </c>
      <c r="L512" s="44">
        <v>3.63</v>
      </c>
      <c r="M512" s="44">
        <v>3.63</v>
      </c>
      <c r="N512" s="44">
        <v>3.63</v>
      </c>
      <c r="O512" s="44">
        <v>3.63</v>
      </c>
      <c r="P512" s="44">
        <v>3.63</v>
      </c>
      <c r="Q512" s="44">
        <v>3.63</v>
      </c>
      <c r="R512" s="44">
        <v>3.63</v>
      </c>
      <c r="S512" s="44">
        <v>3.63</v>
      </c>
      <c r="T512" s="44">
        <v>3.63</v>
      </c>
      <c r="U512" s="44">
        <v>3.63</v>
      </c>
      <c r="V512" s="44">
        <v>3.63</v>
      </c>
      <c r="W512" s="44">
        <v>3.63</v>
      </c>
      <c r="X512" s="44">
        <v>3.63</v>
      </c>
      <c r="Y512" s="44">
        <v>3.63</v>
      </c>
      <c r="Z512" s="44">
        <v>3.63</v>
      </c>
      <c r="AA512" s="44">
        <v>3.63</v>
      </c>
    </row>
    <row r="513" spans="1:27" ht="12.75" hidden="1" customHeight="1" outlineLevel="1" x14ac:dyDescent="0.2">
      <c r="A513" s="97" t="s">
        <v>2109</v>
      </c>
      <c r="B513" s="63" t="s">
        <v>81</v>
      </c>
      <c r="C513" s="43" t="s">
        <v>79</v>
      </c>
      <c r="D513" s="44">
        <f>$D$11</f>
        <v>110.23</v>
      </c>
      <c r="E513" s="44">
        <f t="shared" ref="E513:AA513" si="296">$D$11</f>
        <v>110.23</v>
      </c>
      <c r="F513" s="44">
        <f t="shared" si="296"/>
        <v>110.23</v>
      </c>
      <c r="G513" s="44">
        <f t="shared" si="296"/>
        <v>110.23</v>
      </c>
      <c r="H513" s="44">
        <f t="shared" si="296"/>
        <v>110.23</v>
      </c>
      <c r="I513" s="44">
        <f t="shared" si="296"/>
        <v>110.23</v>
      </c>
      <c r="J513" s="44">
        <f t="shared" si="296"/>
        <v>110.23</v>
      </c>
      <c r="K513" s="44">
        <f t="shared" si="296"/>
        <v>110.23</v>
      </c>
      <c r="L513" s="44">
        <f t="shared" si="296"/>
        <v>110.23</v>
      </c>
      <c r="M513" s="44">
        <f t="shared" si="296"/>
        <v>110.23</v>
      </c>
      <c r="N513" s="44">
        <f t="shared" si="296"/>
        <v>110.23</v>
      </c>
      <c r="O513" s="44">
        <f t="shared" si="296"/>
        <v>110.23</v>
      </c>
      <c r="P513" s="44">
        <f t="shared" si="296"/>
        <v>110.23</v>
      </c>
      <c r="Q513" s="44">
        <f t="shared" si="296"/>
        <v>110.23</v>
      </c>
      <c r="R513" s="44">
        <f t="shared" si="296"/>
        <v>110.23</v>
      </c>
      <c r="S513" s="44">
        <f t="shared" si="296"/>
        <v>110.23</v>
      </c>
      <c r="T513" s="44">
        <f t="shared" si="296"/>
        <v>110.23</v>
      </c>
      <c r="U513" s="44">
        <f t="shared" si="296"/>
        <v>110.23</v>
      </c>
      <c r="V513" s="44">
        <f t="shared" si="296"/>
        <v>110.23</v>
      </c>
      <c r="W513" s="44">
        <f t="shared" si="296"/>
        <v>110.23</v>
      </c>
      <c r="X513" s="44">
        <f t="shared" si="296"/>
        <v>110.23</v>
      </c>
      <c r="Y513" s="44">
        <f t="shared" si="296"/>
        <v>110.23</v>
      </c>
      <c r="Z513" s="44">
        <f t="shared" si="296"/>
        <v>110.23</v>
      </c>
      <c r="AA513" s="44">
        <f t="shared" si="296"/>
        <v>110.23</v>
      </c>
    </row>
    <row r="514" spans="1:27" collapsed="1" x14ac:dyDescent="0.2">
      <c r="A514" s="96" t="s">
        <v>2110</v>
      </c>
      <c r="B514" s="28" t="str">
        <f>"10"&amp;"."&amp;$B$776&amp;"."&amp;$B$777</f>
        <v>10.11.2023</v>
      </c>
      <c r="C514" s="88" t="s">
        <v>76</v>
      </c>
      <c r="D514" s="89">
        <f>ROUND(((D515+D516+D518+D517)/1000),5)</f>
        <v>4.8731799999999996</v>
      </c>
      <c r="E514" s="89">
        <f>ROUND(((E515+E516+E518+E517)/1000),5)</f>
        <v>4.8331900000000001</v>
      </c>
      <c r="F514" s="89">
        <f>ROUND(((F515+F516+F518+F517)/1000),5)</f>
        <v>4.7961099999999997</v>
      </c>
      <c r="G514" s="89">
        <f t="shared" ref="G514:AA514" si="297">ROUND(((G515+G516+G518+G517)/1000),5)</f>
        <v>4.6647999999999996</v>
      </c>
      <c r="H514" s="89">
        <f t="shared" si="297"/>
        <v>4.7911000000000001</v>
      </c>
      <c r="I514" s="89">
        <f t="shared" si="297"/>
        <v>4.8639799999999997</v>
      </c>
      <c r="J514" s="89">
        <f t="shared" si="297"/>
        <v>4.9486100000000004</v>
      </c>
      <c r="K514" s="89">
        <f t="shared" si="297"/>
        <v>5.2463499999999996</v>
      </c>
      <c r="L514" s="89">
        <f t="shared" si="297"/>
        <v>5.4965299999999999</v>
      </c>
      <c r="M514" s="89">
        <f t="shared" si="297"/>
        <v>5.5556599999999996</v>
      </c>
      <c r="N514" s="89">
        <f t="shared" si="297"/>
        <v>5.5691899999999999</v>
      </c>
      <c r="O514" s="89">
        <f t="shared" si="297"/>
        <v>5.6123399999999997</v>
      </c>
      <c r="P514" s="89">
        <f t="shared" si="297"/>
        <v>5.5826900000000004</v>
      </c>
      <c r="Q514" s="89">
        <f t="shared" si="297"/>
        <v>5.58561</v>
      </c>
      <c r="R514" s="89">
        <f t="shared" si="297"/>
        <v>5.58453</v>
      </c>
      <c r="S514" s="89">
        <f t="shared" si="297"/>
        <v>5.5858499999999998</v>
      </c>
      <c r="T514" s="89">
        <f t="shared" si="297"/>
        <v>5.5525500000000001</v>
      </c>
      <c r="U514" s="89">
        <f t="shared" si="297"/>
        <v>5.6779700000000002</v>
      </c>
      <c r="V514" s="89">
        <f t="shared" si="297"/>
        <v>5.6563699999999999</v>
      </c>
      <c r="W514" s="89">
        <f t="shared" si="297"/>
        <v>5.6071400000000002</v>
      </c>
      <c r="X514" s="89">
        <f t="shared" si="297"/>
        <v>5.5375100000000002</v>
      </c>
      <c r="Y514" s="89">
        <f t="shared" si="297"/>
        <v>5.3714899999999997</v>
      </c>
      <c r="Z514" s="89">
        <f t="shared" si="297"/>
        <v>5.1370899999999997</v>
      </c>
      <c r="AA514" s="89">
        <f t="shared" si="297"/>
        <v>4.9212400000000001</v>
      </c>
    </row>
    <row r="515" spans="1:27" ht="12.75" hidden="1" customHeight="1" outlineLevel="1" x14ac:dyDescent="0.2">
      <c r="A515" s="97" t="s">
        <v>2111</v>
      </c>
      <c r="B515" s="63" t="s">
        <v>242</v>
      </c>
      <c r="C515" s="43" t="s">
        <v>79</v>
      </c>
      <c r="D515" s="44">
        <v>1199.55</v>
      </c>
      <c r="E515" s="44">
        <v>1159.56</v>
      </c>
      <c r="F515" s="44">
        <v>1122.48</v>
      </c>
      <c r="G515" s="44">
        <v>991.17</v>
      </c>
      <c r="H515" s="44">
        <v>1117.47</v>
      </c>
      <c r="I515" s="44">
        <v>1190.3499999999999</v>
      </c>
      <c r="J515" s="44">
        <v>1274.98</v>
      </c>
      <c r="K515" s="44">
        <v>1572.72</v>
      </c>
      <c r="L515" s="44">
        <v>1822.9</v>
      </c>
      <c r="M515" s="44">
        <v>1882.03</v>
      </c>
      <c r="N515" s="44">
        <v>1895.56</v>
      </c>
      <c r="O515" s="44">
        <v>1938.71</v>
      </c>
      <c r="P515" s="44">
        <v>1909.06</v>
      </c>
      <c r="Q515" s="44">
        <v>1911.98</v>
      </c>
      <c r="R515" s="44">
        <v>1910.9</v>
      </c>
      <c r="S515" s="44">
        <v>1912.22</v>
      </c>
      <c r="T515" s="44">
        <v>1878.92</v>
      </c>
      <c r="U515" s="44">
        <v>2004.34</v>
      </c>
      <c r="V515" s="44">
        <v>1982.74</v>
      </c>
      <c r="W515" s="44">
        <v>1933.51</v>
      </c>
      <c r="X515" s="44">
        <v>1863.88</v>
      </c>
      <c r="Y515" s="44">
        <v>1697.86</v>
      </c>
      <c r="Z515" s="44">
        <v>1463.46</v>
      </c>
      <c r="AA515" s="44">
        <v>1247.6099999999999</v>
      </c>
    </row>
    <row r="516" spans="1:27" ht="12.75" hidden="1" customHeight="1" outlineLevel="1" x14ac:dyDescent="0.2">
      <c r="A516" s="97" t="s">
        <v>2112</v>
      </c>
      <c r="B516" s="63" t="s">
        <v>90</v>
      </c>
      <c r="C516" s="43" t="s">
        <v>79</v>
      </c>
      <c r="D516" s="44">
        <f>$D$471</f>
        <v>3559.77</v>
      </c>
      <c r="E516" s="44">
        <f t="shared" ref="E516:AA516" si="298">$D$471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2">
      <c r="A517" s="97" t="s">
        <v>2113</v>
      </c>
      <c r="B517" s="63" t="s">
        <v>83</v>
      </c>
      <c r="C517" s="43" t="s">
        <v>79</v>
      </c>
      <c r="D517" s="44">
        <v>3.63</v>
      </c>
      <c r="E517" s="44">
        <v>3.63</v>
      </c>
      <c r="F517" s="44">
        <v>3.63</v>
      </c>
      <c r="G517" s="44">
        <v>3.63</v>
      </c>
      <c r="H517" s="44">
        <v>3.63</v>
      </c>
      <c r="I517" s="44">
        <v>3.63</v>
      </c>
      <c r="J517" s="44">
        <v>3.63</v>
      </c>
      <c r="K517" s="44">
        <v>3.63</v>
      </c>
      <c r="L517" s="44">
        <v>3.63</v>
      </c>
      <c r="M517" s="44">
        <v>3.63</v>
      </c>
      <c r="N517" s="44">
        <v>3.63</v>
      </c>
      <c r="O517" s="44">
        <v>3.63</v>
      </c>
      <c r="P517" s="44">
        <v>3.63</v>
      </c>
      <c r="Q517" s="44">
        <v>3.63</v>
      </c>
      <c r="R517" s="44">
        <v>3.63</v>
      </c>
      <c r="S517" s="44">
        <v>3.63</v>
      </c>
      <c r="T517" s="44">
        <v>3.63</v>
      </c>
      <c r="U517" s="44">
        <v>3.63</v>
      </c>
      <c r="V517" s="44">
        <v>3.63</v>
      </c>
      <c r="W517" s="44">
        <v>3.63</v>
      </c>
      <c r="X517" s="44">
        <v>3.63</v>
      </c>
      <c r="Y517" s="44">
        <v>3.63</v>
      </c>
      <c r="Z517" s="44">
        <v>3.63</v>
      </c>
      <c r="AA517" s="44">
        <v>3.63</v>
      </c>
    </row>
    <row r="518" spans="1:27" ht="12.75" hidden="1" customHeight="1" outlineLevel="1" x14ac:dyDescent="0.2">
      <c r="A518" s="97" t="s">
        <v>2114</v>
      </c>
      <c r="B518" s="63" t="s">
        <v>81</v>
      </c>
      <c r="C518" s="43" t="s">
        <v>79</v>
      </c>
      <c r="D518" s="44">
        <f>$D$11</f>
        <v>110.23</v>
      </c>
      <c r="E518" s="44">
        <f t="shared" ref="E518:AA518" si="299">$D$11</f>
        <v>110.23</v>
      </c>
      <c r="F518" s="44">
        <f t="shared" si="299"/>
        <v>110.23</v>
      </c>
      <c r="G518" s="44">
        <f t="shared" si="299"/>
        <v>110.23</v>
      </c>
      <c r="H518" s="44">
        <f t="shared" si="299"/>
        <v>110.23</v>
      </c>
      <c r="I518" s="44">
        <f t="shared" si="299"/>
        <v>110.23</v>
      </c>
      <c r="J518" s="44">
        <f t="shared" si="299"/>
        <v>110.23</v>
      </c>
      <c r="K518" s="44">
        <f t="shared" si="299"/>
        <v>110.23</v>
      </c>
      <c r="L518" s="44">
        <f t="shared" si="299"/>
        <v>110.23</v>
      </c>
      <c r="M518" s="44">
        <f t="shared" si="299"/>
        <v>110.23</v>
      </c>
      <c r="N518" s="44">
        <f t="shared" si="299"/>
        <v>110.23</v>
      </c>
      <c r="O518" s="44">
        <f t="shared" si="299"/>
        <v>110.23</v>
      </c>
      <c r="P518" s="44">
        <f t="shared" si="299"/>
        <v>110.23</v>
      </c>
      <c r="Q518" s="44">
        <f t="shared" si="299"/>
        <v>110.23</v>
      </c>
      <c r="R518" s="44">
        <f t="shared" si="299"/>
        <v>110.23</v>
      </c>
      <c r="S518" s="44">
        <f t="shared" si="299"/>
        <v>110.23</v>
      </c>
      <c r="T518" s="44">
        <f t="shared" si="299"/>
        <v>110.23</v>
      </c>
      <c r="U518" s="44">
        <f t="shared" si="299"/>
        <v>110.23</v>
      </c>
      <c r="V518" s="44">
        <f t="shared" si="299"/>
        <v>110.23</v>
      </c>
      <c r="W518" s="44">
        <f t="shared" si="299"/>
        <v>110.23</v>
      </c>
      <c r="X518" s="44">
        <f t="shared" si="299"/>
        <v>110.23</v>
      </c>
      <c r="Y518" s="44">
        <f t="shared" si="299"/>
        <v>110.23</v>
      </c>
      <c r="Z518" s="44">
        <f t="shared" si="299"/>
        <v>110.23</v>
      </c>
      <c r="AA518" s="44">
        <f t="shared" si="299"/>
        <v>110.23</v>
      </c>
    </row>
    <row r="519" spans="1:27" collapsed="1" x14ac:dyDescent="0.2">
      <c r="A519" s="96" t="s">
        <v>2115</v>
      </c>
      <c r="B519" s="28" t="str">
        <f>"11"&amp;"."&amp;$B$776&amp;"."&amp;$B$777</f>
        <v>11.11.2023</v>
      </c>
      <c r="C519" s="88" t="s">
        <v>76</v>
      </c>
      <c r="D519" s="89">
        <f>ROUND(((D520+D521+D523+D522)/1000),5)</f>
        <v>4.9000500000000002</v>
      </c>
      <c r="E519" s="89">
        <f>ROUND(((E520+E521+E523+E522)/1000),5)</f>
        <v>4.8625699999999998</v>
      </c>
      <c r="F519" s="89">
        <f>ROUND(((F520+F521+F523+F522)/1000),5)</f>
        <v>4.8405500000000004</v>
      </c>
      <c r="G519" s="89">
        <f t="shared" ref="G519:AA519" si="300">ROUND(((G520+G521+G523+G522)/1000),5)</f>
        <v>4.8075000000000001</v>
      </c>
      <c r="H519" s="89">
        <f t="shared" si="300"/>
        <v>4.8218899999999998</v>
      </c>
      <c r="I519" s="89">
        <f t="shared" si="300"/>
        <v>4.8614899999999999</v>
      </c>
      <c r="J519" s="89">
        <f t="shared" si="300"/>
        <v>4.8703599999999998</v>
      </c>
      <c r="K519" s="89">
        <f t="shared" si="300"/>
        <v>4.9399199999999999</v>
      </c>
      <c r="L519" s="89">
        <f t="shared" si="300"/>
        <v>5.1978999999999997</v>
      </c>
      <c r="M519" s="89">
        <f t="shared" si="300"/>
        <v>5.3258900000000002</v>
      </c>
      <c r="N519" s="89">
        <f t="shared" si="300"/>
        <v>5.3830499999999999</v>
      </c>
      <c r="O519" s="89">
        <f t="shared" si="300"/>
        <v>5.3806099999999999</v>
      </c>
      <c r="P519" s="89">
        <f t="shared" si="300"/>
        <v>5.3425399999999996</v>
      </c>
      <c r="Q519" s="89">
        <f t="shared" si="300"/>
        <v>5.3420100000000001</v>
      </c>
      <c r="R519" s="89">
        <f t="shared" si="300"/>
        <v>5.3439300000000003</v>
      </c>
      <c r="S519" s="89">
        <f t="shared" si="300"/>
        <v>5.3308400000000002</v>
      </c>
      <c r="T519" s="89">
        <f t="shared" si="300"/>
        <v>5.4262899999999998</v>
      </c>
      <c r="U519" s="89">
        <f t="shared" si="300"/>
        <v>5.4835000000000003</v>
      </c>
      <c r="V519" s="89">
        <f t="shared" si="300"/>
        <v>5.5633699999999999</v>
      </c>
      <c r="W519" s="89">
        <f t="shared" si="300"/>
        <v>5.51363</v>
      </c>
      <c r="X519" s="89">
        <f t="shared" si="300"/>
        <v>5.3690899999999999</v>
      </c>
      <c r="Y519" s="89">
        <f t="shared" si="300"/>
        <v>5.2688100000000002</v>
      </c>
      <c r="Z519" s="89">
        <f t="shared" si="300"/>
        <v>5.0398100000000001</v>
      </c>
      <c r="AA519" s="89">
        <f t="shared" si="300"/>
        <v>4.8707700000000003</v>
      </c>
    </row>
    <row r="520" spans="1:27" ht="12.75" hidden="1" customHeight="1" outlineLevel="1" x14ac:dyDescent="0.2">
      <c r="A520" s="97" t="s">
        <v>2116</v>
      </c>
      <c r="B520" s="63" t="s">
        <v>242</v>
      </c>
      <c r="C520" s="43" t="s">
        <v>79</v>
      </c>
      <c r="D520" s="44">
        <v>1226.42</v>
      </c>
      <c r="E520" s="44">
        <v>1188.94</v>
      </c>
      <c r="F520" s="44">
        <v>1166.92</v>
      </c>
      <c r="G520" s="44">
        <v>1133.8699999999999</v>
      </c>
      <c r="H520" s="44">
        <v>1148.26</v>
      </c>
      <c r="I520" s="44">
        <v>1187.8599999999999</v>
      </c>
      <c r="J520" s="44">
        <v>1196.73</v>
      </c>
      <c r="K520" s="44">
        <v>1266.29</v>
      </c>
      <c r="L520" s="44">
        <v>1524.27</v>
      </c>
      <c r="M520" s="44">
        <v>1652.26</v>
      </c>
      <c r="N520" s="44">
        <v>1709.42</v>
      </c>
      <c r="O520" s="44">
        <v>1706.98</v>
      </c>
      <c r="P520" s="44">
        <v>1668.91</v>
      </c>
      <c r="Q520" s="44">
        <v>1668.38</v>
      </c>
      <c r="R520" s="44">
        <v>1670.3</v>
      </c>
      <c r="S520" s="44">
        <v>1657.21</v>
      </c>
      <c r="T520" s="44">
        <v>1752.66</v>
      </c>
      <c r="U520" s="44">
        <v>1809.87</v>
      </c>
      <c r="V520" s="44">
        <v>1889.74</v>
      </c>
      <c r="W520" s="44">
        <v>1840</v>
      </c>
      <c r="X520" s="44">
        <v>1695.46</v>
      </c>
      <c r="Y520" s="44">
        <v>1595.18</v>
      </c>
      <c r="Z520" s="44">
        <v>1366.18</v>
      </c>
      <c r="AA520" s="44">
        <v>1197.1400000000001</v>
      </c>
    </row>
    <row r="521" spans="1:27" ht="12.75" hidden="1" customHeight="1" outlineLevel="1" x14ac:dyDescent="0.2">
      <c r="A521" s="97" t="s">
        <v>2117</v>
      </c>
      <c r="B521" s="63" t="s">
        <v>90</v>
      </c>
      <c r="C521" s="43" t="s">
        <v>79</v>
      </c>
      <c r="D521" s="44">
        <f>$D$471</f>
        <v>3559.77</v>
      </c>
      <c r="E521" s="44">
        <f t="shared" ref="E521:AA521" si="301">$D$471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2">
      <c r="A522" s="97" t="s">
        <v>2118</v>
      </c>
      <c r="B522" s="63" t="s">
        <v>83</v>
      </c>
      <c r="C522" s="43" t="s">
        <v>79</v>
      </c>
      <c r="D522" s="44">
        <v>3.63</v>
      </c>
      <c r="E522" s="44">
        <v>3.63</v>
      </c>
      <c r="F522" s="44">
        <v>3.63</v>
      </c>
      <c r="G522" s="44">
        <v>3.63</v>
      </c>
      <c r="H522" s="44">
        <v>3.63</v>
      </c>
      <c r="I522" s="44">
        <v>3.63</v>
      </c>
      <c r="J522" s="44">
        <v>3.63</v>
      </c>
      <c r="K522" s="44">
        <v>3.63</v>
      </c>
      <c r="L522" s="44">
        <v>3.63</v>
      </c>
      <c r="M522" s="44">
        <v>3.63</v>
      </c>
      <c r="N522" s="44">
        <v>3.63</v>
      </c>
      <c r="O522" s="44">
        <v>3.63</v>
      </c>
      <c r="P522" s="44">
        <v>3.63</v>
      </c>
      <c r="Q522" s="44">
        <v>3.63</v>
      </c>
      <c r="R522" s="44">
        <v>3.63</v>
      </c>
      <c r="S522" s="44">
        <v>3.63</v>
      </c>
      <c r="T522" s="44">
        <v>3.63</v>
      </c>
      <c r="U522" s="44">
        <v>3.63</v>
      </c>
      <c r="V522" s="44">
        <v>3.63</v>
      </c>
      <c r="W522" s="44">
        <v>3.63</v>
      </c>
      <c r="X522" s="44">
        <v>3.63</v>
      </c>
      <c r="Y522" s="44">
        <v>3.63</v>
      </c>
      <c r="Z522" s="44">
        <v>3.63</v>
      </c>
      <c r="AA522" s="44">
        <v>3.63</v>
      </c>
    </row>
    <row r="523" spans="1:27" ht="12.75" hidden="1" customHeight="1" outlineLevel="1" x14ac:dyDescent="0.2">
      <c r="A523" s="97" t="s">
        <v>2119</v>
      </c>
      <c r="B523" s="63" t="s">
        <v>81</v>
      </c>
      <c r="C523" s="43" t="s">
        <v>79</v>
      </c>
      <c r="D523" s="44">
        <f>$D$11</f>
        <v>110.23</v>
      </c>
      <c r="E523" s="44">
        <f t="shared" ref="E523:AA523" si="302">$D$11</f>
        <v>110.23</v>
      </c>
      <c r="F523" s="44">
        <f t="shared" si="302"/>
        <v>110.23</v>
      </c>
      <c r="G523" s="44">
        <f t="shared" si="302"/>
        <v>110.23</v>
      </c>
      <c r="H523" s="44">
        <f t="shared" si="302"/>
        <v>110.23</v>
      </c>
      <c r="I523" s="44">
        <f t="shared" si="302"/>
        <v>110.23</v>
      </c>
      <c r="J523" s="44">
        <f t="shared" si="302"/>
        <v>110.23</v>
      </c>
      <c r="K523" s="44">
        <f t="shared" si="302"/>
        <v>110.23</v>
      </c>
      <c r="L523" s="44">
        <f t="shared" si="302"/>
        <v>110.23</v>
      </c>
      <c r="M523" s="44">
        <f t="shared" si="302"/>
        <v>110.23</v>
      </c>
      <c r="N523" s="44">
        <f t="shared" si="302"/>
        <v>110.23</v>
      </c>
      <c r="O523" s="44">
        <f t="shared" si="302"/>
        <v>110.23</v>
      </c>
      <c r="P523" s="44">
        <f t="shared" si="302"/>
        <v>110.23</v>
      </c>
      <c r="Q523" s="44">
        <f t="shared" si="302"/>
        <v>110.23</v>
      </c>
      <c r="R523" s="44">
        <f t="shared" si="302"/>
        <v>110.23</v>
      </c>
      <c r="S523" s="44">
        <f t="shared" si="302"/>
        <v>110.23</v>
      </c>
      <c r="T523" s="44">
        <f t="shared" si="302"/>
        <v>110.23</v>
      </c>
      <c r="U523" s="44">
        <f t="shared" si="302"/>
        <v>110.23</v>
      </c>
      <c r="V523" s="44">
        <f t="shared" si="302"/>
        <v>110.23</v>
      </c>
      <c r="W523" s="44">
        <f t="shared" si="302"/>
        <v>110.23</v>
      </c>
      <c r="X523" s="44">
        <f t="shared" si="302"/>
        <v>110.23</v>
      </c>
      <c r="Y523" s="44">
        <f t="shared" si="302"/>
        <v>110.23</v>
      </c>
      <c r="Z523" s="44">
        <f t="shared" si="302"/>
        <v>110.23</v>
      </c>
      <c r="AA523" s="44">
        <f t="shared" si="302"/>
        <v>110.23</v>
      </c>
    </row>
    <row r="524" spans="1:27" collapsed="1" x14ac:dyDescent="0.2">
      <c r="A524" s="96" t="s">
        <v>2120</v>
      </c>
      <c r="B524" s="28" t="str">
        <f>"12"&amp;"."&amp;$B$776&amp;"."&amp;$B$777</f>
        <v>12.11.2023</v>
      </c>
      <c r="C524" s="88" t="s">
        <v>76</v>
      </c>
      <c r="D524" s="89">
        <f>ROUND(((D525+D526+D528+D527)/1000),5)</f>
        <v>4.8733199999999997</v>
      </c>
      <c r="E524" s="89">
        <f>ROUND(((E525+E526+E528+E527)/1000),5)</f>
        <v>4.8647400000000003</v>
      </c>
      <c r="F524" s="89">
        <f>ROUND(((F525+F526+F528+F527)/1000),5)</f>
        <v>4.8365900000000002</v>
      </c>
      <c r="G524" s="89">
        <f t="shared" ref="G524:AA524" si="303">ROUND(((G525+G526+G528+G527)/1000),5)</f>
        <v>4.8255699999999999</v>
      </c>
      <c r="H524" s="89">
        <f t="shared" si="303"/>
        <v>4.8109799999999998</v>
      </c>
      <c r="I524" s="89">
        <f t="shared" si="303"/>
        <v>4.8541499999999997</v>
      </c>
      <c r="J524" s="89">
        <f t="shared" si="303"/>
        <v>4.8579499999999998</v>
      </c>
      <c r="K524" s="89">
        <f t="shared" si="303"/>
        <v>4.8990799999999997</v>
      </c>
      <c r="L524" s="89">
        <f t="shared" si="303"/>
        <v>5.0989300000000002</v>
      </c>
      <c r="M524" s="89">
        <f t="shared" si="303"/>
        <v>5.2994300000000001</v>
      </c>
      <c r="N524" s="89">
        <f t="shared" si="303"/>
        <v>5.3848700000000003</v>
      </c>
      <c r="O524" s="89">
        <f t="shared" si="303"/>
        <v>5.4156899999999997</v>
      </c>
      <c r="P524" s="89">
        <f t="shared" si="303"/>
        <v>5.4174100000000003</v>
      </c>
      <c r="Q524" s="89">
        <f t="shared" si="303"/>
        <v>5.4191399999999996</v>
      </c>
      <c r="R524" s="89">
        <f t="shared" si="303"/>
        <v>5.4084199999999996</v>
      </c>
      <c r="S524" s="89">
        <f t="shared" si="303"/>
        <v>5.3950100000000001</v>
      </c>
      <c r="T524" s="89">
        <f t="shared" si="303"/>
        <v>5.4580500000000001</v>
      </c>
      <c r="U524" s="89">
        <f t="shared" si="303"/>
        <v>5.5695100000000002</v>
      </c>
      <c r="V524" s="89">
        <f t="shared" si="303"/>
        <v>5.5658099999999999</v>
      </c>
      <c r="W524" s="89">
        <f t="shared" si="303"/>
        <v>5.5228099999999998</v>
      </c>
      <c r="X524" s="89">
        <f t="shared" si="303"/>
        <v>5.4685300000000003</v>
      </c>
      <c r="Y524" s="89">
        <f t="shared" si="303"/>
        <v>5.3681700000000001</v>
      </c>
      <c r="Z524" s="89">
        <f t="shared" si="303"/>
        <v>5.0977800000000002</v>
      </c>
      <c r="AA524" s="89">
        <f t="shared" si="303"/>
        <v>4.87127</v>
      </c>
    </row>
    <row r="525" spans="1:27" ht="12.75" hidden="1" customHeight="1" outlineLevel="1" x14ac:dyDescent="0.2">
      <c r="A525" s="97" t="s">
        <v>2121</v>
      </c>
      <c r="B525" s="63" t="s">
        <v>242</v>
      </c>
      <c r="C525" s="43" t="s">
        <v>79</v>
      </c>
      <c r="D525" s="44">
        <v>1199.69</v>
      </c>
      <c r="E525" s="44">
        <v>1191.1099999999999</v>
      </c>
      <c r="F525" s="44">
        <v>1162.96</v>
      </c>
      <c r="G525" s="44">
        <v>1151.94</v>
      </c>
      <c r="H525" s="44">
        <v>1137.3499999999999</v>
      </c>
      <c r="I525" s="44">
        <v>1180.52</v>
      </c>
      <c r="J525" s="44">
        <v>1184.32</v>
      </c>
      <c r="K525" s="44">
        <v>1225.45</v>
      </c>
      <c r="L525" s="44">
        <v>1425.3</v>
      </c>
      <c r="M525" s="44">
        <v>1625.8</v>
      </c>
      <c r="N525" s="44">
        <v>1711.24</v>
      </c>
      <c r="O525" s="44">
        <v>1742.06</v>
      </c>
      <c r="P525" s="44">
        <v>1743.78</v>
      </c>
      <c r="Q525" s="44">
        <v>1745.51</v>
      </c>
      <c r="R525" s="44">
        <v>1734.79</v>
      </c>
      <c r="S525" s="44">
        <v>1721.38</v>
      </c>
      <c r="T525" s="44">
        <v>1784.42</v>
      </c>
      <c r="U525" s="44">
        <v>1895.88</v>
      </c>
      <c r="V525" s="44">
        <v>1892.18</v>
      </c>
      <c r="W525" s="44">
        <v>1849.18</v>
      </c>
      <c r="X525" s="44">
        <v>1794.9</v>
      </c>
      <c r="Y525" s="44">
        <v>1694.54</v>
      </c>
      <c r="Z525" s="44">
        <v>1424.15</v>
      </c>
      <c r="AA525" s="44">
        <v>1197.6400000000001</v>
      </c>
    </row>
    <row r="526" spans="1:27" ht="12.75" hidden="1" customHeight="1" outlineLevel="1" x14ac:dyDescent="0.2">
      <c r="A526" s="97" t="s">
        <v>2122</v>
      </c>
      <c r="B526" s="63" t="s">
        <v>90</v>
      </c>
      <c r="C526" s="43" t="s">
        <v>79</v>
      </c>
      <c r="D526" s="44">
        <f>$D$471</f>
        <v>3559.77</v>
      </c>
      <c r="E526" s="44">
        <f t="shared" ref="E526:AA526" si="304">$D$471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2">
      <c r="A527" s="97" t="s">
        <v>2123</v>
      </c>
      <c r="B527" s="63" t="s">
        <v>83</v>
      </c>
      <c r="C527" s="43" t="s">
        <v>79</v>
      </c>
      <c r="D527" s="44">
        <v>3.63</v>
      </c>
      <c r="E527" s="44">
        <v>3.63</v>
      </c>
      <c r="F527" s="44">
        <v>3.63</v>
      </c>
      <c r="G527" s="44">
        <v>3.63</v>
      </c>
      <c r="H527" s="44">
        <v>3.63</v>
      </c>
      <c r="I527" s="44">
        <v>3.63</v>
      </c>
      <c r="J527" s="44">
        <v>3.63</v>
      </c>
      <c r="K527" s="44">
        <v>3.63</v>
      </c>
      <c r="L527" s="44">
        <v>3.63</v>
      </c>
      <c r="M527" s="44">
        <v>3.63</v>
      </c>
      <c r="N527" s="44">
        <v>3.63</v>
      </c>
      <c r="O527" s="44">
        <v>3.63</v>
      </c>
      <c r="P527" s="44">
        <v>3.63</v>
      </c>
      <c r="Q527" s="44">
        <v>3.63</v>
      </c>
      <c r="R527" s="44">
        <v>3.63</v>
      </c>
      <c r="S527" s="44">
        <v>3.63</v>
      </c>
      <c r="T527" s="44">
        <v>3.63</v>
      </c>
      <c r="U527" s="44">
        <v>3.63</v>
      </c>
      <c r="V527" s="44">
        <v>3.63</v>
      </c>
      <c r="W527" s="44">
        <v>3.63</v>
      </c>
      <c r="X527" s="44">
        <v>3.63</v>
      </c>
      <c r="Y527" s="44">
        <v>3.63</v>
      </c>
      <c r="Z527" s="44">
        <v>3.63</v>
      </c>
      <c r="AA527" s="44">
        <v>3.63</v>
      </c>
    </row>
    <row r="528" spans="1:27" ht="12.75" hidden="1" customHeight="1" outlineLevel="1" x14ac:dyDescent="0.2">
      <c r="A528" s="97" t="s">
        <v>2124</v>
      </c>
      <c r="B528" s="63" t="s">
        <v>81</v>
      </c>
      <c r="C528" s="43" t="s">
        <v>79</v>
      </c>
      <c r="D528" s="44">
        <f>$D$11</f>
        <v>110.23</v>
      </c>
      <c r="E528" s="44">
        <f t="shared" ref="E528:AA528" si="305">$D$11</f>
        <v>110.23</v>
      </c>
      <c r="F528" s="44">
        <f t="shared" si="305"/>
        <v>110.23</v>
      </c>
      <c r="G528" s="44">
        <f t="shared" si="305"/>
        <v>110.23</v>
      </c>
      <c r="H528" s="44">
        <f t="shared" si="305"/>
        <v>110.23</v>
      </c>
      <c r="I528" s="44">
        <f t="shared" si="305"/>
        <v>110.23</v>
      </c>
      <c r="J528" s="44">
        <f t="shared" si="305"/>
        <v>110.23</v>
      </c>
      <c r="K528" s="44">
        <f t="shared" si="305"/>
        <v>110.23</v>
      </c>
      <c r="L528" s="44">
        <f t="shared" si="305"/>
        <v>110.23</v>
      </c>
      <c r="M528" s="44">
        <f t="shared" si="305"/>
        <v>110.23</v>
      </c>
      <c r="N528" s="44">
        <f t="shared" si="305"/>
        <v>110.23</v>
      </c>
      <c r="O528" s="44">
        <f t="shared" si="305"/>
        <v>110.23</v>
      </c>
      <c r="P528" s="44">
        <f t="shared" si="305"/>
        <v>110.23</v>
      </c>
      <c r="Q528" s="44">
        <f t="shared" si="305"/>
        <v>110.23</v>
      </c>
      <c r="R528" s="44">
        <f t="shared" si="305"/>
        <v>110.23</v>
      </c>
      <c r="S528" s="44">
        <f t="shared" si="305"/>
        <v>110.23</v>
      </c>
      <c r="T528" s="44">
        <f t="shared" si="305"/>
        <v>110.23</v>
      </c>
      <c r="U528" s="44">
        <f t="shared" si="305"/>
        <v>110.23</v>
      </c>
      <c r="V528" s="44">
        <f t="shared" si="305"/>
        <v>110.23</v>
      </c>
      <c r="W528" s="44">
        <f t="shared" si="305"/>
        <v>110.23</v>
      </c>
      <c r="X528" s="44">
        <f t="shared" si="305"/>
        <v>110.23</v>
      </c>
      <c r="Y528" s="44">
        <f t="shared" si="305"/>
        <v>110.23</v>
      </c>
      <c r="Z528" s="44">
        <f t="shared" si="305"/>
        <v>110.23</v>
      </c>
      <c r="AA528" s="44">
        <f t="shared" si="305"/>
        <v>110.23</v>
      </c>
    </row>
    <row r="529" spans="1:27" collapsed="1" x14ac:dyDescent="0.2">
      <c r="A529" s="96" t="s">
        <v>2125</v>
      </c>
      <c r="B529" s="28" t="str">
        <f>"13"&amp;"."&amp;$B$776&amp;"."&amp;$B$777</f>
        <v>13.11.2023</v>
      </c>
      <c r="C529" s="88" t="s">
        <v>76</v>
      </c>
      <c r="D529" s="89">
        <f>ROUND(((D530+D531+D533+D532)/1000),5)</f>
        <v>4.89818</v>
      </c>
      <c r="E529" s="89">
        <f>ROUND(((E530+E531+E533+E532)/1000),5)</f>
        <v>4.8743600000000002</v>
      </c>
      <c r="F529" s="89">
        <f>ROUND(((F530+F531+F533+F532)/1000),5)</f>
        <v>4.8603800000000001</v>
      </c>
      <c r="G529" s="89">
        <f t="shared" ref="G529:AA529" si="306">ROUND(((G530+G531+G533+G532)/1000),5)</f>
        <v>4.8337599999999998</v>
      </c>
      <c r="H529" s="89">
        <f t="shared" si="306"/>
        <v>4.8226800000000001</v>
      </c>
      <c r="I529" s="89">
        <f t="shared" si="306"/>
        <v>4.8800999999999997</v>
      </c>
      <c r="J529" s="89">
        <f t="shared" si="306"/>
        <v>5.1348200000000004</v>
      </c>
      <c r="K529" s="89">
        <f t="shared" si="306"/>
        <v>5.4013600000000004</v>
      </c>
      <c r="L529" s="89">
        <f t="shared" si="306"/>
        <v>5.5606999999999998</v>
      </c>
      <c r="M529" s="89">
        <f t="shared" si="306"/>
        <v>5.5975700000000002</v>
      </c>
      <c r="N529" s="89">
        <f t="shared" si="306"/>
        <v>5.6029400000000003</v>
      </c>
      <c r="O529" s="89">
        <f t="shared" si="306"/>
        <v>5.6000500000000004</v>
      </c>
      <c r="P529" s="89">
        <f t="shared" si="306"/>
        <v>5.5772000000000004</v>
      </c>
      <c r="Q529" s="89">
        <f t="shared" si="306"/>
        <v>5.5923100000000003</v>
      </c>
      <c r="R529" s="89">
        <f t="shared" si="306"/>
        <v>5.5963399999999996</v>
      </c>
      <c r="S529" s="89">
        <f t="shared" si="306"/>
        <v>5.6105400000000003</v>
      </c>
      <c r="T529" s="89">
        <f t="shared" si="306"/>
        <v>5.6712100000000003</v>
      </c>
      <c r="U529" s="89">
        <f t="shared" si="306"/>
        <v>5.8837900000000003</v>
      </c>
      <c r="V529" s="89">
        <f t="shared" si="306"/>
        <v>5.8933299999999997</v>
      </c>
      <c r="W529" s="89">
        <f t="shared" si="306"/>
        <v>5.6612600000000004</v>
      </c>
      <c r="X529" s="89">
        <f t="shared" si="306"/>
        <v>5.6670699999999998</v>
      </c>
      <c r="Y529" s="89">
        <f t="shared" si="306"/>
        <v>5.5334700000000003</v>
      </c>
      <c r="Z529" s="89">
        <f t="shared" si="306"/>
        <v>5.1350499999999997</v>
      </c>
      <c r="AA529" s="89">
        <f t="shared" si="306"/>
        <v>4.9399499999999996</v>
      </c>
    </row>
    <row r="530" spans="1:27" ht="12.75" hidden="1" customHeight="1" outlineLevel="1" x14ac:dyDescent="0.2">
      <c r="A530" s="97" t="s">
        <v>2126</v>
      </c>
      <c r="B530" s="63" t="s">
        <v>242</v>
      </c>
      <c r="C530" s="43" t="s">
        <v>79</v>
      </c>
      <c r="D530" s="44">
        <v>1224.55</v>
      </c>
      <c r="E530" s="44">
        <v>1200.73</v>
      </c>
      <c r="F530" s="44">
        <v>1186.75</v>
      </c>
      <c r="G530" s="44">
        <v>1160.1300000000001</v>
      </c>
      <c r="H530" s="44">
        <v>1149.05</v>
      </c>
      <c r="I530" s="44">
        <v>1206.47</v>
      </c>
      <c r="J530" s="44">
        <v>1461.19</v>
      </c>
      <c r="K530" s="44">
        <v>1727.73</v>
      </c>
      <c r="L530" s="44">
        <v>1887.07</v>
      </c>
      <c r="M530" s="44">
        <v>1923.94</v>
      </c>
      <c r="N530" s="44">
        <v>1929.31</v>
      </c>
      <c r="O530" s="44">
        <v>1926.42</v>
      </c>
      <c r="P530" s="44">
        <v>1903.57</v>
      </c>
      <c r="Q530" s="44">
        <v>1918.68</v>
      </c>
      <c r="R530" s="44">
        <v>1922.71</v>
      </c>
      <c r="S530" s="44">
        <v>1936.91</v>
      </c>
      <c r="T530" s="44">
        <v>1997.58</v>
      </c>
      <c r="U530" s="44">
        <v>2210.16</v>
      </c>
      <c r="V530" s="44">
        <v>2219.6999999999998</v>
      </c>
      <c r="W530" s="44">
        <v>1987.63</v>
      </c>
      <c r="X530" s="44">
        <v>1993.44</v>
      </c>
      <c r="Y530" s="44">
        <v>1859.84</v>
      </c>
      <c r="Z530" s="44">
        <v>1461.42</v>
      </c>
      <c r="AA530" s="44">
        <v>1266.32</v>
      </c>
    </row>
    <row r="531" spans="1:27" ht="12.75" hidden="1" customHeight="1" outlineLevel="1" x14ac:dyDescent="0.2">
      <c r="A531" s="97" t="s">
        <v>2127</v>
      </c>
      <c r="B531" s="63" t="s">
        <v>90</v>
      </c>
      <c r="C531" s="43" t="s">
        <v>79</v>
      </c>
      <c r="D531" s="44">
        <f>$D$471</f>
        <v>3559.77</v>
      </c>
      <c r="E531" s="44">
        <f t="shared" ref="E531:AA531" si="307">$D$471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2">
      <c r="A532" s="97" t="s">
        <v>2128</v>
      </c>
      <c r="B532" s="63" t="s">
        <v>83</v>
      </c>
      <c r="C532" s="43" t="s">
        <v>79</v>
      </c>
      <c r="D532" s="44">
        <v>3.63</v>
      </c>
      <c r="E532" s="44">
        <v>3.63</v>
      </c>
      <c r="F532" s="44">
        <v>3.63</v>
      </c>
      <c r="G532" s="44">
        <v>3.63</v>
      </c>
      <c r="H532" s="44">
        <v>3.63</v>
      </c>
      <c r="I532" s="44">
        <v>3.63</v>
      </c>
      <c r="J532" s="44">
        <v>3.63</v>
      </c>
      <c r="K532" s="44">
        <v>3.63</v>
      </c>
      <c r="L532" s="44">
        <v>3.63</v>
      </c>
      <c r="M532" s="44">
        <v>3.63</v>
      </c>
      <c r="N532" s="44">
        <v>3.63</v>
      </c>
      <c r="O532" s="44">
        <v>3.63</v>
      </c>
      <c r="P532" s="44">
        <v>3.63</v>
      </c>
      <c r="Q532" s="44">
        <v>3.63</v>
      </c>
      <c r="R532" s="44">
        <v>3.63</v>
      </c>
      <c r="S532" s="44">
        <v>3.63</v>
      </c>
      <c r="T532" s="44">
        <v>3.63</v>
      </c>
      <c r="U532" s="44">
        <v>3.63</v>
      </c>
      <c r="V532" s="44">
        <v>3.63</v>
      </c>
      <c r="W532" s="44">
        <v>3.63</v>
      </c>
      <c r="X532" s="44">
        <v>3.63</v>
      </c>
      <c r="Y532" s="44">
        <v>3.63</v>
      </c>
      <c r="Z532" s="44">
        <v>3.63</v>
      </c>
      <c r="AA532" s="44">
        <v>3.63</v>
      </c>
    </row>
    <row r="533" spans="1:27" ht="12.75" hidden="1" customHeight="1" outlineLevel="1" x14ac:dyDescent="0.2">
      <c r="A533" s="97" t="s">
        <v>2129</v>
      </c>
      <c r="B533" s="63" t="s">
        <v>81</v>
      </c>
      <c r="C533" s="43" t="s">
        <v>79</v>
      </c>
      <c r="D533" s="44">
        <f>$D$11</f>
        <v>110.23</v>
      </c>
      <c r="E533" s="44">
        <f t="shared" ref="E533:AA533" si="308">$D$11</f>
        <v>110.23</v>
      </c>
      <c r="F533" s="44">
        <f t="shared" si="308"/>
        <v>110.23</v>
      </c>
      <c r="G533" s="44">
        <f t="shared" si="308"/>
        <v>110.23</v>
      </c>
      <c r="H533" s="44">
        <f t="shared" si="308"/>
        <v>110.23</v>
      </c>
      <c r="I533" s="44">
        <f t="shared" si="308"/>
        <v>110.23</v>
      </c>
      <c r="J533" s="44">
        <f t="shared" si="308"/>
        <v>110.23</v>
      </c>
      <c r="K533" s="44">
        <f t="shared" si="308"/>
        <v>110.23</v>
      </c>
      <c r="L533" s="44">
        <f t="shared" si="308"/>
        <v>110.23</v>
      </c>
      <c r="M533" s="44">
        <f t="shared" si="308"/>
        <v>110.23</v>
      </c>
      <c r="N533" s="44">
        <f t="shared" si="308"/>
        <v>110.23</v>
      </c>
      <c r="O533" s="44">
        <f t="shared" si="308"/>
        <v>110.23</v>
      </c>
      <c r="P533" s="44">
        <f t="shared" si="308"/>
        <v>110.23</v>
      </c>
      <c r="Q533" s="44">
        <f t="shared" si="308"/>
        <v>110.23</v>
      </c>
      <c r="R533" s="44">
        <f t="shared" si="308"/>
        <v>110.23</v>
      </c>
      <c r="S533" s="44">
        <f t="shared" si="308"/>
        <v>110.23</v>
      </c>
      <c r="T533" s="44">
        <f t="shared" si="308"/>
        <v>110.23</v>
      </c>
      <c r="U533" s="44">
        <f t="shared" si="308"/>
        <v>110.23</v>
      </c>
      <c r="V533" s="44">
        <f t="shared" si="308"/>
        <v>110.23</v>
      </c>
      <c r="W533" s="44">
        <f t="shared" si="308"/>
        <v>110.23</v>
      </c>
      <c r="X533" s="44">
        <f t="shared" si="308"/>
        <v>110.23</v>
      </c>
      <c r="Y533" s="44">
        <f t="shared" si="308"/>
        <v>110.23</v>
      </c>
      <c r="Z533" s="44">
        <f t="shared" si="308"/>
        <v>110.23</v>
      </c>
      <c r="AA533" s="44">
        <f t="shared" si="308"/>
        <v>110.23</v>
      </c>
    </row>
    <row r="534" spans="1:27" collapsed="1" x14ac:dyDescent="0.2">
      <c r="A534" s="96" t="s">
        <v>2130</v>
      </c>
      <c r="B534" s="28" t="str">
        <f>"14"&amp;"."&amp;$B$776&amp;"."&amp;$B$777</f>
        <v>14.11.2023</v>
      </c>
      <c r="C534" s="88" t="s">
        <v>76</v>
      </c>
      <c r="D534" s="89">
        <f>ROUND(((D535+D536+D538+D537)/1000),5)</f>
        <v>4.8682999999999996</v>
      </c>
      <c r="E534" s="89">
        <f>ROUND(((E535+E536+E538+E537)/1000),5)</f>
        <v>4.8069199999999999</v>
      </c>
      <c r="F534" s="89">
        <f>ROUND(((F535+F536+F538+F537)/1000),5)</f>
        <v>4.7389900000000003</v>
      </c>
      <c r="G534" s="89">
        <f t="shared" ref="G534:AA534" si="309">ROUND(((G535+G536+G538+G537)/1000),5)</f>
        <v>4.7259099999999998</v>
      </c>
      <c r="H534" s="89">
        <f t="shared" si="309"/>
        <v>4.7866200000000001</v>
      </c>
      <c r="I534" s="89">
        <f t="shared" si="309"/>
        <v>4.8997999999999999</v>
      </c>
      <c r="J534" s="89">
        <f t="shared" si="309"/>
        <v>5.0743299999999998</v>
      </c>
      <c r="K534" s="89">
        <f t="shared" si="309"/>
        <v>5.4165999999999999</v>
      </c>
      <c r="L534" s="89">
        <f t="shared" si="309"/>
        <v>5.5996100000000002</v>
      </c>
      <c r="M534" s="89">
        <f t="shared" si="309"/>
        <v>5.7004599999999996</v>
      </c>
      <c r="N534" s="89">
        <f t="shared" si="309"/>
        <v>5.7937799999999999</v>
      </c>
      <c r="O534" s="89">
        <f t="shared" si="309"/>
        <v>5.7664200000000001</v>
      </c>
      <c r="P534" s="89">
        <f t="shared" si="309"/>
        <v>5.7402100000000003</v>
      </c>
      <c r="Q534" s="89">
        <f t="shared" si="309"/>
        <v>5.7640399999999996</v>
      </c>
      <c r="R534" s="89">
        <f t="shared" si="309"/>
        <v>5.9102600000000001</v>
      </c>
      <c r="S534" s="89">
        <f t="shared" si="309"/>
        <v>5.8298500000000004</v>
      </c>
      <c r="T534" s="89">
        <f t="shared" si="309"/>
        <v>5.8971499999999999</v>
      </c>
      <c r="U534" s="89">
        <f t="shared" si="309"/>
        <v>5.9401099999999998</v>
      </c>
      <c r="V534" s="89">
        <f t="shared" si="309"/>
        <v>5.7892200000000003</v>
      </c>
      <c r="W534" s="89">
        <f t="shared" si="309"/>
        <v>5.7012700000000001</v>
      </c>
      <c r="X534" s="89">
        <f t="shared" si="309"/>
        <v>5.5941700000000001</v>
      </c>
      <c r="Y534" s="89">
        <f t="shared" si="309"/>
        <v>5.4465000000000003</v>
      </c>
      <c r="Z534" s="89">
        <f t="shared" si="309"/>
        <v>5.1453899999999999</v>
      </c>
      <c r="AA534" s="89">
        <f t="shared" si="309"/>
        <v>4.9632100000000001</v>
      </c>
    </row>
    <row r="535" spans="1:27" ht="12.75" hidden="1" customHeight="1" outlineLevel="1" x14ac:dyDescent="0.2">
      <c r="A535" s="97" t="s">
        <v>2131</v>
      </c>
      <c r="B535" s="63" t="s">
        <v>242</v>
      </c>
      <c r="C535" s="43" t="s">
        <v>79</v>
      </c>
      <c r="D535" s="44">
        <v>1194.67</v>
      </c>
      <c r="E535" s="44">
        <v>1133.29</v>
      </c>
      <c r="F535" s="44">
        <v>1065.3599999999999</v>
      </c>
      <c r="G535" s="44">
        <v>1052.28</v>
      </c>
      <c r="H535" s="44">
        <v>1112.99</v>
      </c>
      <c r="I535" s="44">
        <v>1226.17</v>
      </c>
      <c r="J535" s="44">
        <v>1400.7</v>
      </c>
      <c r="K535" s="44">
        <v>1742.97</v>
      </c>
      <c r="L535" s="44">
        <v>1925.98</v>
      </c>
      <c r="M535" s="44">
        <v>2026.83</v>
      </c>
      <c r="N535" s="44">
        <v>2120.15</v>
      </c>
      <c r="O535" s="44">
        <v>2092.79</v>
      </c>
      <c r="P535" s="44">
        <v>2066.58</v>
      </c>
      <c r="Q535" s="44">
        <v>2090.41</v>
      </c>
      <c r="R535" s="44">
        <v>2236.63</v>
      </c>
      <c r="S535" s="44">
        <v>2156.2199999999998</v>
      </c>
      <c r="T535" s="44">
        <v>2223.52</v>
      </c>
      <c r="U535" s="44">
        <v>2266.48</v>
      </c>
      <c r="V535" s="44">
        <v>2115.59</v>
      </c>
      <c r="W535" s="44">
        <v>2027.64</v>
      </c>
      <c r="X535" s="44">
        <v>1920.54</v>
      </c>
      <c r="Y535" s="44">
        <v>1772.87</v>
      </c>
      <c r="Z535" s="44">
        <v>1471.76</v>
      </c>
      <c r="AA535" s="44">
        <v>1289.58</v>
      </c>
    </row>
    <row r="536" spans="1:27" ht="12.75" hidden="1" customHeight="1" outlineLevel="1" x14ac:dyDescent="0.2">
      <c r="A536" s="97" t="s">
        <v>2132</v>
      </c>
      <c r="B536" s="63" t="s">
        <v>90</v>
      </c>
      <c r="C536" s="43" t="s">
        <v>79</v>
      </c>
      <c r="D536" s="44">
        <f>$D$471</f>
        <v>3559.77</v>
      </c>
      <c r="E536" s="44">
        <f t="shared" ref="E536:AA536" si="310">$D$471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2">
      <c r="A537" s="97" t="s">
        <v>2133</v>
      </c>
      <c r="B537" s="63" t="s">
        <v>83</v>
      </c>
      <c r="C537" s="43" t="s">
        <v>79</v>
      </c>
      <c r="D537" s="44">
        <v>3.63</v>
      </c>
      <c r="E537" s="44">
        <v>3.63</v>
      </c>
      <c r="F537" s="44">
        <v>3.63</v>
      </c>
      <c r="G537" s="44">
        <v>3.63</v>
      </c>
      <c r="H537" s="44">
        <v>3.63</v>
      </c>
      <c r="I537" s="44">
        <v>3.63</v>
      </c>
      <c r="J537" s="44">
        <v>3.63</v>
      </c>
      <c r="K537" s="44">
        <v>3.63</v>
      </c>
      <c r="L537" s="44">
        <v>3.63</v>
      </c>
      <c r="M537" s="44">
        <v>3.63</v>
      </c>
      <c r="N537" s="44">
        <v>3.63</v>
      </c>
      <c r="O537" s="44">
        <v>3.63</v>
      </c>
      <c r="P537" s="44">
        <v>3.63</v>
      </c>
      <c r="Q537" s="44">
        <v>3.63</v>
      </c>
      <c r="R537" s="44">
        <v>3.63</v>
      </c>
      <c r="S537" s="44">
        <v>3.63</v>
      </c>
      <c r="T537" s="44">
        <v>3.63</v>
      </c>
      <c r="U537" s="44">
        <v>3.63</v>
      </c>
      <c r="V537" s="44">
        <v>3.63</v>
      </c>
      <c r="W537" s="44">
        <v>3.63</v>
      </c>
      <c r="X537" s="44">
        <v>3.63</v>
      </c>
      <c r="Y537" s="44">
        <v>3.63</v>
      </c>
      <c r="Z537" s="44">
        <v>3.63</v>
      </c>
      <c r="AA537" s="44">
        <v>3.63</v>
      </c>
    </row>
    <row r="538" spans="1:27" ht="12.75" hidden="1" customHeight="1" outlineLevel="1" x14ac:dyDescent="0.2">
      <c r="A538" s="97" t="s">
        <v>2134</v>
      </c>
      <c r="B538" s="63" t="s">
        <v>81</v>
      </c>
      <c r="C538" s="43" t="s">
        <v>79</v>
      </c>
      <c r="D538" s="44">
        <f>$D$11</f>
        <v>110.23</v>
      </c>
      <c r="E538" s="44">
        <f t="shared" ref="E538:AA538" si="311">$D$11</f>
        <v>110.23</v>
      </c>
      <c r="F538" s="44">
        <f t="shared" si="311"/>
        <v>110.23</v>
      </c>
      <c r="G538" s="44">
        <f t="shared" si="311"/>
        <v>110.23</v>
      </c>
      <c r="H538" s="44">
        <f t="shared" si="311"/>
        <v>110.23</v>
      </c>
      <c r="I538" s="44">
        <f t="shared" si="311"/>
        <v>110.23</v>
      </c>
      <c r="J538" s="44">
        <f t="shared" si="311"/>
        <v>110.23</v>
      </c>
      <c r="K538" s="44">
        <f t="shared" si="311"/>
        <v>110.23</v>
      </c>
      <c r="L538" s="44">
        <f t="shared" si="311"/>
        <v>110.23</v>
      </c>
      <c r="M538" s="44">
        <f t="shared" si="311"/>
        <v>110.23</v>
      </c>
      <c r="N538" s="44">
        <f t="shared" si="311"/>
        <v>110.23</v>
      </c>
      <c r="O538" s="44">
        <f t="shared" si="311"/>
        <v>110.23</v>
      </c>
      <c r="P538" s="44">
        <f t="shared" si="311"/>
        <v>110.23</v>
      </c>
      <c r="Q538" s="44">
        <f t="shared" si="311"/>
        <v>110.23</v>
      </c>
      <c r="R538" s="44">
        <f t="shared" si="311"/>
        <v>110.23</v>
      </c>
      <c r="S538" s="44">
        <f t="shared" si="311"/>
        <v>110.23</v>
      </c>
      <c r="T538" s="44">
        <f t="shared" si="311"/>
        <v>110.23</v>
      </c>
      <c r="U538" s="44">
        <f t="shared" si="311"/>
        <v>110.23</v>
      </c>
      <c r="V538" s="44">
        <f t="shared" si="311"/>
        <v>110.23</v>
      </c>
      <c r="W538" s="44">
        <f t="shared" si="311"/>
        <v>110.23</v>
      </c>
      <c r="X538" s="44">
        <f t="shared" si="311"/>
        <v>110.23</v>
      </c>
      <c r="Y538" s="44">
        <f t="shared" si="311"/>
        <v>110.23</v>
      </c>
      <c r="Z538" s="44">
        <f t="shared" si="311"/>
        <v>110.23</v>
      </c>
      <c r="AA538" s="44">
        <f t="shared" si="311"/>
        <v>110.23</v>
      </c>
    </row>
    <row r="539" spans="1:27" collapsed="1" x14ac:dyDescent="0.2">
      <c r="A539" s="96" t="s">
        <v>2135</v>
      </c>
      <c r="B539" s="28" t="str">
        <f>"15"&amp;"."&amp;$B$776&amp;"."&amp;$B$777</f>
        <v>15.11.2023</v>
      </c>
      <c r="C539" s="88" t="s">
        <v>76</v>
      </c>
      <c r="D539" s="89">
        <f>ROUND(((D540+D541+D543+D542)/1000),5)</f>
        <v>4.8426200000000001</v>
      </c>
      <c r="E539" s="89">
        <f>ROUND(((E540+E541+E543+E542)/1000),5)</f>
        <v>4.7565999999999997</v>
      </c>
      <c r="F539" s="89">
        <f>ROUND(((F540+F541+F543+F542)/1000),5)</f>
        <v>4.7100499999999998</v>
      </c>
      <c r="G539" s="89">
        <f t="shared" ref="G539:AA539" si="312">ROUND(((G540+G541+G543+G542)/1000),5)</f>
        <v>4.7066400000000002</v>
      </c>
      <c r="H539" s="89">
        <f t="shared" si="312"/>
        <v>4.7552099999999999</v>
      </c>
      <c r="I539" s="89">
        <f t="shared" si="312"/>
        <v>4.9127599999999996</v>
      </c>
      <c r="J539" s="89">
        <f t="shared" si="312"/>
        <v>5.01532</v>
      </c>
      <c r="K539" s="89">
        <f t="shared" si="312"/>
        <v>5.3222399999999999</v>
      </c>
      <c r="L539" s="89">
        <f t="shared" si="312"/>
        <v>5.4652700000000003</v>
      </c>
      <c r="M539" s="89">
        <f t="shared" si="312"/>
        <v>5.5455100000000002</v>
      </c>
      <c r="N539" s="89">
        <f t="shared" si="312"/>
        <v>5.5635399999999997</v>
      </c>
      <c r="O539" s="89">
        <f t="shared" si="312"/>
        <v>5.60473</v>
      </c>
      <c r="P539" s="89">
        <f t="shared" si="312"/>
        <v>5.5755699999999999</v>
      </c>
      <c r="Q539" s="89">
        <f t="shared" si="312"/>
        <v>5.5929000000000002</v>
      </c>
      <c r="R539" s="89">
        <f t="shared" si="312"/>
        <v>5.6030600000000002</v>
      </c>
      <c r="S539" s="89">
        <f t="shared" si="312"/>
        <v>5.6069100000000001</v>
      </c>
      <c r="T539" s="89">
        <f t="shared" si="312"/>
        <v>5.5689700000000002</v>
      </c>
      <c r="U539" s="89">
        <f t="shared" si="312"/>
        <v>5.6047900000000004</v>
      </c>
      <c r="V539" s="89">
        <f t="shared" si="312"/>
        <v>5.5726599999999999</v>
      </c>
      <c r="W539" s="89">
        <f t="shared" si="312"/>
        <v>5.5731900000000003</v>
      </c>
      <c r="X539" s="89">
        <f t="shared" si="312"/>
        <v>5.50997</v>
      </c>
      <c r="Y539" s="89">
        <f t="shared" si="312"/>
        <v>5.3469100000000003</v>
      </c>
      <c r="Z539" s="89">
        <f t="shared" si="312"/>
        <v>5.1491199999999999</v>
      </c>
      <c r="AA539" s="89">
        <f t="shared" si="312"/>
        <v>4.9574600000000002</v>
      </c>
    </row>
    <row r="540" spans="1:27" ht="12.75" hidden="1" customHeight="1" outlineLevel="1" x14ac:dyDescent="0.2">
      <c r="A540" s="97" t="s">
        <v>2136</v>
      </c>
      <c r="B540" s="63" t="s">
        <v>242</v>
      </c>
      <c r="C540" s="43" t="s">
        <v>79</v>
      </c>
      <c r="D540" s="44">
        <v>1168.99</v>
      </c>
      <c r="E540" s="44">
        <v>1082.97</v>
      </c>
      <c r="F540" s="44">
        <v>1036.42</v>
      </c>
      <c r="G540" s="44">
        <v>1033.01</v>
      </c>
      <c r="H540" s="44">
        <v>1081.58</v>
      </c>
      <c r="I540" s="44">
        <v>1239.1300000000001</v>
      </c>
      <c r="J540" s="44">
        <v>1341.69</v>
      </c>
      <c r="K540" s="44">
        <v>1648.61</v>
      </c>
      <c r="L540" s="44">
        <v>1791.64</v>
      </c>
      <c r="M540" s="44">
        <v>1871.88</v>
      </c>
      <c r="N540" s="44">
        <v>1889.91</v>
      </c>
      <c r="O540" s="44">
        <v>1931.1</v>
      </c>
      <c r="P540" s="44">
        <v>1901.94</v>
      </c>
      <c r="Q540" s="44">
        <v>1919.27</v>
      </c>
      <c r="R540" s="44">
        <v>1929.43</v>
      </c>
      <c r="S540" s="44">
        <v>1933.28</v>
      </c>
      <c r="T540" s="44">
        <v>1895.34</v>
      </c>
      <c r="U540" s="44">
        <v>1931.16</v>
      </c>
      <c r="V540" s="44">
        <v>1899.03</v>
      </c>
      <c r="W540" s="44">
        <v>1899.56</v>
      </c>
      <c r="X540" s="44">
        <v>1836.34</v>
      </c>
      <c r="Y540" s="44">
        <v>1673.28</v>
      </c>
      <c r="Z540" s="44">
        <v>1475.49</v>
      </c>
      <c r="AA540" s="44">
        <v>1283.83</v>
      </c>
    </row>
    <row r="541" spans="1:27" ht="12.75" hidden="1" customHeight="1" outlineLevel="1" x14ac:dyDescent="0.2">
      <c r="A541" s="97" t="s">
        <v>2137</v>
      </c>
      <c r="B541" s="63" t="s">
        <v>90</v>
      </c>
      <c r="C541" s="43" t="s">
        <v>79</v>
      </c>
      <c r="D541" s="44">
        <f>$D$471</f>
        <v>3559.77</v>
      </c>
      <c r="E541" s="44">
        <f t="shared" ref="E541:AA541" si="313">$D$471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2">
      <c r="A542" s="97" t="s">
        <v>2138</v>
      </c>
      <c r="B542" s="63" t="s">
        <v>83</v>
      </c>
      <c r="C542" s="43" t="s">
        <v>79</v>
      </c>
      <c r="D542" s="44">
        <v>3.63</v>
      </c>
      <c r="E542" s="44">
        <v>3.63</v>
      </c>
      <c r="F542" s="44">
        <v>3.63</v>
      </c>
      <c r="G542" s="44">
        <v>3.63</v>
      </c>
      <c r="H542" s="44">
        <v>3.63</v>
      </c>
      <c r="I542" s="44">
        <v>3.63</v>
      </c>
      <c r="J542" s="44">
        <v>3.63</v>
      </c>
      <c r="K542" s="44">
        <v>3.63</v>
      </c>
      <c r="L542" s="44">
        <v>3.63</v>
      </c>
      <c r="M542" s="44">
        <v>3.63</v>
      </c>
      <c r="N542" s="44">
        <v>3.63</v>
      </c>
      <c r="O542" s="44">
        <v>3.63</v>
      </c>
      <c r="P542" s="44">
        <v>3.63</v>
      </c>
      <c r="Q542" s="44">
        <v>3.63</v>
      </c>
      <c r="R542" s="44">
        <v>3.63</v>
      </c>
      <c r="S542" s="44">
        <v>3.63</v>
      </c>
      <c r="T542" s="44">
        <v>3.63</v>
      </c>
      <c r="U542" s="44">
        <v>3.63</v>
      </c>
      <c r="V542" s="44">
        <v>3.63</v>
      </c>
      <c r="W542" s="44">
        <v>3.63</v>
      </c>
      <c r="X542" s="44">
        <v>3.63</v>
      </c>
      <c r="Y542" s="44">
        <v>3.63</v>
      </c>
      <c r="Z542" s="44">
        <v>3.63</v>
      </c>
      <c r="AA542" s="44">
        <v>3.63</v>
      </c>
    </row>
    <row r="543" spans="1:27" ht="12.75" hidden="1" customHeight="1" outlineLevel="1" x14ac:dyDescent="0.2">
      <c r="A543" s="97" t="s">
        <v>2139</v>
      </c>
      <c r="B543" s="63" t="s">
        <v>81</v>
      </c>
      <c r="C543" s="43" t="s">
        <v>79</v>
      </c>
      <c r="D543" s="44">
        <f>$D$11</f>
        <v>110.23</v>
      </c>
      <c r="E543" s="44">
        <f t="shared" ref="E543:AA543" si="314">$D$11</f>
        <v>110.23</v>
      </c>
      <c r="F543" s="44">
        <f t="shared" si="314"/>
        <v>110.23</v>
      </c>
      <c r="G543" s="44">
        <f t="shared" si="314"/>
        <v>110.23</v>
      </c>
      <c r="H543" s="44">
        <f t="shared" si="314"/>
        <v>110.23</v>
      </c>
      <c r="I543" s="44">
        <f t="shared" si="314"/>
        <v>110.23</v>
      </c>
      <c r="J543" s="44">
        <f t="shared" si="314"/>
        <v>110.23</v>
      </c>
      <c r="K543" s="44">
        <f t="shared" si="314"/>
        <v>110.23</v>
      </c>
      <c r="L543" s="44">
        <f t="shared" si="314"/>
        <v>110.23</v>
      </c>
      <c r="M543" s="44">
        <f t="shared" si="314"/>
        <v>110.23</v>
      </c>
      <c r="N543" s="44">
        <f t="shared" si="314"/>
        <v>110.23</v>
      </c>
      <c r="O543" s="44">
        <f t="shared" si="314"/>
        <v>110.23</v>
      </c>
      <c r="P543" s="44">
        <f t="shared" si="314"/>
        <v>110.23</v>
      </c>
      <c r="Q543" s="44">
        <f t="shared" si="314"/>
        <v>110.23</v>
      </c>
      <c r="R543" s="44">
        <f t="shared" si="314"/>
        <v>110.23</v>
      </c>
      <c r="S543" s="44">
        <f t="shared" si="314"/>
        <v>110.23</v>
      </c>
      <c r="T543" s="44">
        <f t="shared" si="314"/>
        <v>110.23</v>
      </c>
      <c r="U543" s="44">
        <f t="shared" si="314"/>
        <v>110.23</v>
      </c>
      <c r="V543" s="44">
        <f t="shared" si="314"/>
        <v>110.23</v>
      </c>
      <c r="W543" s="44">
        <f t="shared" si="314"/>
        <v>110.23</v>
      </c>
      <c r="X543" s="44">
        <f t="shared" si="314"/>
        <v>110.23</v>
      </c>
      <c r="Y543" s="44">
        <f t="shared" si="314"/>
        <v>110.23</v>
      </c>
      <c r="Z543" s="44">
        <f t="shared" si="314"/>
        <v>110.23</v>
      </c>
      <c r="AA543" s="44">
        <f t="shared" si="314"/>
        <v>110.23</v>
      </c>
    </row>
    <row r="544" spans="1:27" collapsed="1" x14ac:dyDescent="0.2">
      <c r="A544" s="96" t="s">
        <v>2140</v>
      </c>
      <c r="B544" s="28" t="str">
        <f>"16"&amp;"."&amp;$B$776&amp;"."&amp;$B$777</f>
        <v>16.11.2023</v>
      </c>
      <c r="C544" s="88" t="s">
        <v>76</v>
      </c>
      <c r="D544" s="89">
        <f>ROUND(((D545+D546+D548+D547)/1000),5)</f>
        <v>4.7922000000000002</v>
      </c>
      <c r="E544" s="89">
        <f>ROUND(((E545+E546+E548+E547)/1000),5)</f>
        <v>4.6839899999999997</v>
      </c>
      <c r="F544" s="89">
        <f>ROUND(((F545+F546+F548+F547)/1000),5)</f>
        <v>4.6069300000000002</v>
      </c>
      <c r="G544" s="89">
        <f t="shared" ref="G544:AA544" si="315">ROUND(((G545+G546+G548+G547)/1000),5)</f>
        <v>4.5999299999999996</v>
      </c>
      <c r="H544" s="89">
        <f t="shared" si="315"/>
        <v>4.6841499999999998</v>
      </c>
      <c r="I544" s="89">
        <f t="shared" si="315"/>
        <v>4.8607500000000003</v>
      </c>
      <c r="J544" s="89">
        <f t="shared" si="315"/>
        <v>4.9641000000000002</v>
      </c>
      <c r="K544" s="89">
        <f t="shared" si="315"/>
        <v>5.25223</v>
      </c>
      <c r="L544" s="89">
        <f t="shared" si="315"/>
        <v>5.4428900000000002</v>
      </c>
      <c r="M544" s="89">
        <f t="shared" si="315"/>
        <v>5.5144299999999999</v>
      </c>
      <c r="N544" s="89">
        <f t="shared" si="315"/>
        <v>5.5315300000000001</v>
      </c>
      <c r="O544" s="89">
        <f t="shared" si="315"/>
        <v>5.5631399999999998</v>
      </c>
      <c r="P544" s="89">
        <f t="shared" si="315"/>
        <v>5.5453000000000001</v>
      </c>
      <c r="Q544" s="89">
        <f t="shared" si="315"/>
        <v>5.5591699999999999</v>
      </c>
      <c r="R544" s="89">
        <f t="shared" si="315"/>
        <v>5.56372</v>
      </c>
      <c r="S544" s="89">
        <f t="shared" si="315"/>
        <v>5.5605099999999998</v>
      </c>
      <c r="T544" s="89">
        <f t="shared" si="315"/>
        <v>5.54277</v>
      </c>
      <c r="U544" s="89">
        <f t="shared" si="315"/>
        <v>5.6065399999999999</v>
      </c>
      <c r="V544" s="89">
        <f t="shared" si="315"/>
        <v>5.5450499999999998</v>
      </c>
      <c r="W544" s="89">
        <f t="shared" si="315"/>
        <v>5.5334000000000003</v>
      </c>
      <c r="X544" s="89">
        <f t="shared" si="315"/>
        <v>5.4613800000000001</v>
      </c>
      <c r="Y544" s="89">
        <f t="shared" si="315"/>
        <v>5.3312499999999998</v>
      </c>
      <c r="Z544" s="89">
        <f t="shared" si="315"/>
        <v>5.0920300000000003</v>
      </c>
      <c r="AA544" s="89">
        <f t="shared" si="315"/>
        <v>4.9001400000000004</v>
      </c>
    </row>
    <row r="545" spans="1:27" ht="12.75" hidden="1" customHeight="1" outlineLevel="1" x14ac:dyDescent="0.2">
      <c r="A545" s="97" t="s">
        <v>2141</v>
      </c>
      <c r="B545" s="63" t="s">
        <v>242</v>
      </c>
      <c r="C545" s="43" t="s">
        <v>79</v>
      </c>
      <c r="D545" s="44">
        <v>1118.57</v>
      </c>
      <c r="E545" s="44">
        <v>1010.36</v>
      </c>
      <c r="F545" s="44">
        <v>933.3</v>
      </c>
      <c r="G545" s="44">
        <v>926.3</v>
      </c>
      <c r="H545" s="44">
        <v>1010.52</v>
      </c>
      <c r="I545" s="44">
        <v>1187.1199999999999</v>
      </c>
      <c r="J545" s="44">
        <v>1290.47</v>
      </c>
      <c r="K545" s="44">
        <v>1578.6</v>
      </c>
      <c r="L545" s="44">
        <v>1769.26</v>
      </c>
      <c r="M545" s="44">
        <v>1840.8</v>
      </c>
      <c r="N545" s="44">
        <v>1857.9</v>
      </c>
      <c r="O545" s="44">
        <v>1889.51</v>
      </c>
      <c r="P545" s="44">
        <v>1871.67</v>
      </c>
      <c r="Q545" s="44">
        <v>1885.54</v>
      </c>
      <c r="R545" s="44">
        <v>1890.09</v>
      </c>
      <c r="S545" s="44">
        <v>1886.88</v>
      </c>
      <c r="T545" s="44">
        <v>1869.14</v>
      </c>
      <c r="U545" s="44">
        <v>1932.91</v>
      </c>
      <c r="V545" s="44">
        <v>1871.42</v>
      </c>
      <c r="W545" s="44">
        <v>1859.77</v>
      </c>
      <c r="X545" s="44">
        <v>1787.75</v>
      </c>
      <c r="Y545" s="44">
        <v>1657.62</v>
      </c>
      <c r="Z545" s="44">
        <v>1418.4</v>
      </c>
      <c r="AA545" s="44">
        <v>1226.51</v>
      </c>
    </row>
    <row r="546" spans="1:27" ht="12.75" hidden="1" customHeight="1" outlineLevel="1" x14ac:dyDescent="0.2">
      <c r="A546" s="97" t="s">
        <v>2142</v>
      </c>
      <c r="B546" s="63" t="s">
        <v>90</v>
      </c>
      <c r="C546" s="43" t="s">
        <v>79</v>
      </c>
      <c r="D546" s="44">
        <f>$D$471</f>
        <v>3559.77</v>
      </c>
      <c r="E546" s="44">
        <f t="shared" ref="E546:AA546" si="316">$D$471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2">
      <c r="A547" s="97" t="s">
        <v>2143</v>
      </c>
      <c r="B547" s="63" t="s">
        <v>83</v>
      </c>
      <c r="C547" s="43" t="s">
        <v>79</v>
      </c>
      <c r="D547" s="44">
        <v>3.63</v>
      </c>
      <c r="E547" s="44">
        <v>3.63</v>
      </c>
      <c r="F547" s="44">
        <v>3.63</v>
      </c>
      <c r="G547" s="44">
        <v>3.63</v>
      </c>
      <c r="H547" s="44">
        <v>3.63</v>
      </c>
      <c r="I547" s="44">
        <v>3.63</v>
      </c>
      <c r="J547" s="44">
        <v>3.63</v>
      </c>
      <c r="K547" s="44">
        <v>3.63</v>
      </c>
      <c r="L547" s="44">
        <v>3.63</v>
      </c>
      <c r="M547" s="44">
        <v>3.63</v>
      </c>
      <c r="N547" s="44">
        <v>3.63</v>
      </c>
      <c r="O547" s="44">
        <v>3.63</v>
      </c>
      <c r="P547" s="44">
        <v>3.63</v>
      </c>
      <c r="Q547" s="44">
        <v>3.63</v>
      </c>
      <c r="R547" s="44">
        <v>3.63</v>
      </c>
      <c r="S547" s="44">
        <v>3.63</v>
      </c>
      <c r="T547" s="44">
        <v>3.63</v>
      </c>
      <c r="U547" s="44">
        <v>3.63</v>
      </c>
      <c r="V547" s="44">
        <v>3.63</v>
      </c>
      <c r="W547" s="44">
        <v>3.63</v>
      </c>
      <c r="X547" s="44">
        <v>3.63</v>
      </c>
      <c r="Y547" s="44">
        <v>3.63</v>
      </c>
      <c r="Z547" s="44">
        <v>3.63</v>
      </c>
      <c r="AA547" s="44">
        <v>3.63</v>
      </c>
    </row>
    <row r="548" spans="1:27" ht="12.75" hidden="1" customHeight="1" outlineLevel="1" x14ac:dyDescent="0.2">
      <c r="A548" s="97" t="s">
        <v>2144</v>
      </c>
      <c r="B548" s="63" t="s">
        <v>81</v>
      </c>
      <c r="C548" s="43" t="s">
        <v>79</v>
      </c>
      <c r="D548" s="44">
        <f>$D$11</f>
        <v>110.23</v>
      </c>
      <c r="E548" s="44">
        <f t="shared" ref="E548:AA548" si="317">$D$11</f>
        <v>110.23</v>
      </c>
      <c r="F548" s="44">
        <f t="shared" si="317"/>
        <v>110.23</v>
      </c>
      <c r="G548" s="44">
        <f t="shared" si="317"/>
        <v>110.23</v>
      </c>
      <c r="H548" s="44">
        <f t="shared" si="317"/>
        <v>110.23</v>
      </c>
      <c r="I548" s="44">
        <f t="shared" si="317"/>
        <v>110.23</v>
      </c>
      <c r="J548" s="44">
        <f t="shared" si="317"/>
        <v>110.23</v>
      </c>
      <c r="K548" s="44">
        <f t="shared" si="317"/>
        <v>110.23</v>
      </c>
      <c r="L548" s="44">
        <f t="shared" si="317"/>
        <v>110.23</v>
      </c>
      <c r="M548" s="44">
        <f t="shared" si="317"/>
        <v>110.23</v>
      </c>
      <c r="N548" s="44">
        <f t="shared" si="317"/>
        <v>110.23</v>
      </c>
      <c r="O548" s="44">
        <f t="shared" si="317"/>
        <v>110.23</v>
      </c>
      <c r="P548" s="44">
        <f t="shared" si="317"/>
        <v>110.23</v>
      </c>
      <c r="Q548" s="44">
        <f t="shared" si="317"/>
        <v>110.23</v>
      </c>
      <c r="R548" s="44">
        <f t="shared" si="317"/>
        <v>110.23</v>
      </c>
      <c r="S548" s="44">
        <f t="shared" si="317"/>
        <v>110.23</v>
      </c>
      <c r="T548" s="44">
        <f t="shared" si="317"/>
        <v>110.23</v>
      </c>
      <c r="U548" s="44">
        <f t="shared" si="317"/>
        <v>110.23</v>
      </c>
      <c r="V548" s="44">
        <f t="shared" si="317"/>
        <v>110.23</v>
      </c>
      <c r="W548" s="44">
        <f t="shared" si="317"/>
        <v>110.23</v>
      </c>
      <c r="X548" s="44">
        <f t="shared" si="317"/>
        <v>110.23</v>
      </c>
      <c r="Y548" s="44">
        <f t="shared" si="317"/>
        <v>110.23</v>
      </c>
      <c r="Z548" s="44">
        <f t="shared" si="317"/>
        <v>110.23</v>
      </c>
      <c r="AA548" s="44">
        <f t="shared" si="317"/>
        <v>110.23</v>
      </c>
    </row>
    <row r="549" spans="1:27" collapsed="1" x14ac:dyDescent="0.2">
      <c r="A549" s="96" t="s">
        <v>2145</v>
      </c>
      <c r="B549" s="28" t="str">
        <f>"17"&amp;"."&amp;$B$776&amp;"."&amp;$B$777</f>
        <v>17.11.2023</v>
      </c>
      <c r="C549" s="88" t="s">
        <v>76</v>
      </c>
      <c r="D549" s="89">
        <f>ROUND(((D550+D551+D553+D552)/1000),5)</f>
        <v>4.8286699999999998</v>
      </c>
      <c r="E549" s="89">
        <f>ROUND(((E550+E551+E553+E552)/1000),5)</f>
        <v>4.7191900000000002</v>
      </c>
      <c r="F549" s="89">
        <f>ROUND(((F550+F551+F553+F552)/1000),5)</f>
        <v>4.6711900000000002</v>
      </c>
      <c r="G549" s="89">
        <f t="shared" ref="G549:AA549" si="318">ROUND(((G550+G551+G553+G552)/1000),5)</f>
        <v>4.6649200000000004</v>
      </c>
      <c r="H549" s="89">
        <f t="shared" si="318"/>
        <v>4.7009800000000004</v>
      </c>
      <c r="I549" s="89">
        <f t="shared" si="318"/>
        <v>4.8774800000000003</v>
      </c>
      <c r="J549" s="89">
        <f t="shared" si="318"/>
        <v>4.9654199999999999</v>
      </c>
      <c r="K549" s="89">
        <f t="shared" si="318"/>
        <v>5.2202200000000003</v>
      </c>
      <c r="L549" s="89">
        <f t="shared" si="318"/>
        <v>5.46061</v>
      </c>
      <c r="M549" s="89">
        <f t="shared" si="318"/>
        <v>5.5187900000000001</v>
      </c>
      <c r="N549" s="89">
        <f t="shared" si="318"/>
        <v>5.54169</v>
      </c>
      <c r="O549" s="89">
        <f t="shared" si="318"/>
        <v>5.5582099999999999</v>
      </c>
      <c r="P549" s="89">
        <f t="shared" si="318"/>
        <v>5.5324099999999996</v>
      </c>
      <c r="Q549" s="89">
        <f t="shared" si="318"/>
        <v>5.5354599999999996</v>
      </c>
      <c r="R549" s="89">
        <f t="shared" si="318"/>
        <v>5.5415299999999998</v>
      </c>
      <c r="S549" s="89">
        <f t="shared" si="318"/>
        <v>5.5382499999999997</v>
      </c>
      <c r="T549" s="89">
        <f t="shared" si="318"/>
        <v>5.5208300000000001</v>
      </c>
      <c r="U549" s="89">
        <f t="shared" si="318"/>
        <v>5.5611699999999997</v>
      </c>
      <c r="V549" s="89">
        <f t="shared" si="318"/>
        <v>5.5403099999999998</v>
      </c>
      <c r="W549" s="89">
        <f t="shared" si="318"/>
        <v>5.5335799999999997</v>
      </c>
      <c r="X549" s="89">
        <f t="shared" si="318"/>
        <v>5.4266199999999998</v>
      </c>
      <c r="Y549" s="89">
        <f t="shared" si="318"/>
        <v>5.3354699999999999</v>
      </c>
      <c r="Z549" s="89">
        <f t="shared" si="318"/>
        <v>5.0899799999999997</v>
      </c>
      <c r="AA549" s="89">
        <f t="shared" si="318"/>
        <v>4.9103899999999996</v>
      </c>
    </row>
    <row r="550" spans="1:27" ht="12.75" hidden="1" customHeight="1" outlineLevel="1" x14ac:dyDescent="0.2">
      <c r="A550" s="97" t="s">
        <v>2146</v>
      </c>
      <c r="B550" s="63" t="s">
        <v>242</v>
      </c>
      <c r="C550" s="43" t="s">
        <v>79</v>
      </c>
      <c r="D550" s="44">
        <v>1155.04</v>
      </c>
      <c r="E550" s="44">
        <v>1045.56</v>
      </c>
      <c r="F550" s="44">
        <v>997.56</v>
      </c>
      <c r="G550" s="44">
        <v>991.29</v>
      </c>
      <c r="H550" s="44">
        <v>1027.3499999999999</v>
      </c>
      <c r="I550" s="44">
        <v>1203.8499999999999</v>
      </c>
      <c r="J550" s="44">
        <v>1291.79</v>
      </c>
      <c r="K550" s="44">
        <v>1546.59</v>
      </c>
      <c r="L550" s="44">
        <v>1786.98</v>
      </c>
      <c r="M550" s="44">
        <v>1845.16</v>
      </c>
      <c r="N550" s="44">
        <v>1868.06</v>
      </c>
      <c r="O550" s="44">
        <v>1884.58</v>
      </c>
      <c r="P550" s="44">
        <v>1858.78</v>
      </c>
      <c r="Q550" s="44">
        <v>1861.83</v>
      </c>
      <c r="R550" s="44">
        <v>1867.9</v>
      </c>
      <c r="S550" s="44">
        <v>1864.62</v>
      </c>
      <c r="T550" s="44">
        <v>1847.2</v>
      </c>
      <c r="U550" s="44">
        <v>1887.54</v>
      </c>
      <c r="V550" s="44">
        <v>1866.68</v>
      </c>
      <c r="W550" s="44">
        <v>1859.95</v>
      </c>
      <c r="X550" s="44">
        <v>1752.99</v>
      </c>
      <c r="Y550" s="44">
        <v>1661.84</v>
      </c>
      <c r="Z550" s="44">
        <v>1416.35</v>
      </c>
      <c r="AA550" s="44">
        <v>1236.76</v>
      </c>
    </row>
    <row r="551" spans="1:27" ht="12.75" hidden="1" customHeight="1" outlineLevel="1" x14ac:dyDescent="0.2">
      <c r="A551" s="97" t="s">
        <v>2147</v>
      </c>
      <c r="B551" s="63" t="s">
        <v>90</v>
      </c>
      <c r="C551" s="43" t="s">
        <v>79</v>
      </c>
      <c r="D551" s="44">
        <f>$D$471</f>
        <v>3559.77</v>
      </c>
      <c r="E551" s="44">
        <f t="shared" ref="E551:AA551" si="319">$D$471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2">
      <c r="A552" s="97" t="s">
        <v>2148</v>
      </c>
      <c r="B552" s="63" t="s">
        <v>83</v>
      </c>
      <c r="C552" s="43" t="s">
        <v>79</v>
      </c>
      <c r="D552" s="44">
        <v>3.63</v>
      </c>
      <c r="E552" s="44">
        <v>3.63</v>
      </c>
      <c r="F552" s="44">
        <v>3.63</v>
      </c>
      <c r="G552" s="44">
        <v>3.63</v>
      </c>
      <c r="H552" s="44">
        <v>3.63</v>
      </c>
      <c r="I552" s="44">
        <v>3.63</v>
      </c>
      <c r="J552" s="44">
        <v>3.63</v>
      </c>
      <c r="K552" s="44">
        <v>3.63</v>
      </c>
      <c r="L552" s="44">
        <v>3.63</v>
      </c>
      <c r="M552" s="44">
        <v>3.63</v>
      </c>
      <c r="N552" s="44">
        <v>3.63</v>
      </c>
      <c r="O552" s="44">
        <v>3.63</v>
      </c>
      <c r="P552" s="44">
        <v>3.63</v>
      </c>
      <c r="Q552" s="44">
        <v>3.63</v>
      </c>
      <c r="R552" s="44">
        <v>3.63</v>
      </c>
      <c r="S552" s="44">
        <v>3.63</v>
      </c>
      <c r="T552" s="44">
        <v>3.63</v>
      </c>
      <c r="U552" s="44">
        <v>3.63</v>
      </c>
      <c r="V552" s="44">
        <v>3.63</v>
      </c>
      <c r="W552" s="44">
        <v>3.63</v>
      </c>
      <c r="X552" s="44">
        <v>3.63</v>
      </c>
      <c r="Y552" s="44">
        <v>3.63</v>
      </c>
      <c r="Z552" s="44">
        <v>3.63</v>
      </c>
      <c r="AA552" s="44">
        <v>3.63</v>
      </c>
    </row>
    <row r="553" spans="1:27" ht="12.75" hidden="1" customHeight="1" outlineLevel="1" x14ac:dyDescent="0.2">
      <c r="A553" s="97" t="s">
        <v>2149</v>
      </c>
      <c r="B553" s="63" t="s">
        <v>81</v>
      </c>
      <c r="C553" s="43" t="s">
        <v>79</v>
      </c>
      <c r="D553" s="44">
        <f>$D$11</f>
        <v>110.23</v>
      </c>
      <c r="E553" s="44">
        <f t="shared" ref="E553:AA553" si="320">$D$11</f>
        <v>110.23</v>
      </c>
      <c r="F553" s="44">
        <f t="shared" si="320"/>
        <v>110.23</v>
      </c>
      <c r="G553" s="44">
        <f t="shared" si="320"/>
        <v>110.23</v>
      </c>
      <c r="H553" s="44">
        <f t="shared" si="320"/>
        <v>110.23</v>
      </c>
      <c r="I553" s="44">
        <f t="shared" si="320"/>
        <v>110.23</v>
      </c>
      <c r="J553" s="44">
        <f t="shared" si="320"/>
        <v>110.23</v>
      </c>
      <c r="K553" s="44">
        <f t="shared" si="320"/>
        <v>110.23</v>
      </c>
      <c r="L553" s="44">
        <f t="shared" si="320"/>
        <v>110.23</v>
      </c>
      <c r="M553" s="44">
        <f t="shared" si="320"/>
        <v>110.23</v>
      </c>
      <c r="N553" s="44">
        <f t="shared" si="320"/>
        <v>110.23</v>
      </c>
      <c r="O553" s="44">
        <f t="shared" si="320"/>
        <v>110.23</v>
      </c>
      <c r="P553" s="44">
        <f t="shared" si="320"/>
        <v>110.23</v>
      </c>
      <c r="Q553" s="44">
        <f t="shared" si="320"/>
        <v>110.23</v>
      </c>
      <c r="R553" s="44">
        <f t="shared" si="320"/>
        <v>110.23</v>
      </c>
      <c r="S553" s="44">
        <f t="shared" si="320"/>
        <v>110.23</v>
      </c>
      <c r="T553" s="44">
        <f t="shared" si="320"/>
        <v>110.23</v>
      </c>
      <c r="U553" s="44">
        <f t="shared" si="320"/>
        <v>110.23</v>
      </c>
      <c r="V553" s="44">
        <f t="shared" si="320"/>
        <v>110.23</v>
      </c>
      <c r="W553" s="44">
        <f t="shared" si="320"/>
        <v>110.23</v>
      </c>
      <c r="X553" s="44">
        <f t="shared" si="320"/>
        <v>110.23</v>
      </c>
      <c r="Y553" s="44">
        <f t="shared" si="320"/>
        <v>110.23</v>
      </c>
      <c r="Z553" s="44">
        <f t="shared" si="320"/>
        <v>110.23</v>
      </c>
      <c r="AA553" s="44">
        <f t="shared" si="320"/>
        <v>110.23</v>
      </c>
    </row>
    <row r="554" spans="1:27" collapsed="1" x14ac:dyDescent="0.2">
      <c r="A554" s="96" t="s">
        <v>2150</v>
      </c>
      <c r="B554" s="28" t="str">
        <f>"18"&amp;"."&amp;$B$776&amp;"."&amp;$B$777</f>
        <v>18.11.2023</v>
      </c>
      <c r="C554" s="88" t="s">
        <v>76</v>
      </c>
      <c r="D554" s="89">
        <f>ROUND(((D555+D556+D558+D557)/1000),5)</f>
        <v>4.8683300000000003</v>
      </c>
      <c r="E554" s="89">
        <f>ROUND(((E555+E556+E558+E557)/1000),5)</f>
        <v>4.7754300000000001</v>
      </c>
      <c r="F554" s="89">
        <f>ROUND(((F555+F556+F558+F557)/1000),5)</f>
        <v>4.7249400000000001</v>
      </c>
      <c r="G554" s="89">
        <f t="shared" ref="G554:AA554" si="321">ROUND(((G555+G556+G558+G557)/1000),5)</f>
        <v>4.68893</v>
      </c>
      <c r="H554" s="89">
        <f t="shared" si="321"/>
        <v>4.7152900000000004</v>
      </c>
      <c r="I554" s="89">
        <f t="shared" si="321"/>
        <v>4.7807500000000003</v>
      </c>
      <c r="J554" s="89">
        <f t="shared" si="321"/>
        <v>4.8481500000000004</v>
      </c>
      <c r="K554" s="89">
        <f t="shared" si="321"/>
        <v>5.0804600000000004</v>
      </c>
      <c r="L554" s="89">
        <f t="shared" si="321"/>
        <v>5.3051899999999996</v>
      </c>
      <c r="M554" s="89">
        <f t="shared" si="321"/>
        <v>5.4364100000000004</v>
      </c>
      <c r="N554" s="89">
        <f t="shared" si="321"/>
        <v>5.5051100000000002</v>
      </c>
      <c r="O554" s="89">
        <f t="shared" si="321"/>
        <v>5.5202499999999999</v>
      </c>
      <c r="P554" s="89">
        <f t="shared" si="321"/>
        <v>5.5079799999999999</v>
      </c>
      <c r="Q554" s="89">
        <f t="shared" si="321"/>
        <v>5.5004099999999996</v>
      </c>
      <c r="R554" s="89">
        <f t="shared" si="321"/>
        <v>5.4864600000000001</v>
      </c>
      <c r="S554" s="89">
        <f t="shared" si="321"/>
        <v>5.4860100000000003</v>
      </c>
      <c r="T554" s="89">
        <f t="shared" si="321"/>
        <v>5.5068099999999998</v>
      </c>
      <c r="U554" s="89">
        <f t="shared" si="321"/>
        <v>5.5395899999999996</v>
      </c>
      <c r="V554" s="89">
        <f t="shared" si="321"/>
        <v>5.5236099999999997</v>
      </c>
      <c r="W554" s="89">
        <f t="shared" si="321"/>
        <v>5.4822600000000001</v>
      </c>
      <c r="X554" s="89">
        <f t="shared" si="321"/>
        <v>5.3838299999999997</v>
      </c>
      <c r="Y554" s="89">
        <f t="shared" si="321"/>
        <v>5.2003500000000003</v>
      </c>
      <c r="Z554" s="89">
        <f t="shared" si="321"/>
        <v>4.9040999999999997</v>
      </c>
      <c r="AA554" s="89">
        <f t="shared" si="321"/>
        <v>4.8635900000000003</v>
      </c>
    </row>
    <row r="555" spans="1:27" ht="12.75" hidden="1" customHeight="1" outlineLevel="1" x14ac:dyDescent="0.2">
      <c r="A555" s="97" t="s">
        <v>2151</v>
      </c>
      <c r="B555" s="63" t="s">
        <v>242</v>
      </c>
      <c r="C555" s="43" t="s">
        <v>79</v>
      </c>
      <c r="D555" s="44">
        <v>1194.7</v>
      </c>
      <c r="E555" s="44">
        <v>1101.8</v>
      </c>
      <c r="F555" s="44">
        <v>1051.31</v>
      </c>
      <c r="G555" s="44">
        <v>1015.3</v>
      </c>
      <c r="H555" s="44">
        <v>1041.6600000000001</v>
      </c>
      <c r="I555" s="44">
        <v>1107.1199999999999</v>
      </c>
      <c r="J555" s="44">
        <v>1174.52</v>
      </c>
      <c r="K555" s="44">
        <v>1406.83</v>
      </c>
      <c r="L555" s="44">
        <v>1631.56</v>
      </c>
      <c r="M555" s="44">
        <v>1762.78</v>
      </c>
      <c r="N555" s="44">
        <v>1831.48</v>
      </c>
      <c r="O555" s="44">
        <v>1846.62</v>
      </c>
      <c r="P555" s="44">
        <v>1834.35</v>
      </c>
      <c r="Q555" s="44">
        <v>1826.78</v>
      </c>
      <c r="R555" s="44">
        <v>1812.83</v>
      </c>
      <c r="S555" s="44">
        <v>1812.38</v>
      </c>
      <c r="T555" s="44">
        <v>1833.18</v>
      </c>
      <c r="U555" s="44">
        <v>1865.96</v>
      </c>
      <c r="V555" s="44">
        <v>1849.98</v>
      </c>
      <c r="W555" s="44">
        <v>1808.63</v>
      </c>
      <c r="X555" s="44">
        <v>1710.2</v>
      </c>
      <c r="Y555" s="44">
        <v>1526.72</v>
      </c>
      <c r="Z555" s="44">
        <v>1230.47</v>
      </c>
      <c r="AA555" s="44">
        <v>1189.96</v>
      </c>
    </row>
    <row r="556" spans="1:27" ht="12.75" hidden="1" customHeight="1" outlineLevel="1" x14ac:dyDescent="0.2">
      <c r="A556" s="97" t="s">
        <v>2152</v>
      </c>
      <c r="B556" s="63" t="s">
        <v>90</v>
      </c>
      <c r="C556" s="43" t="s">
        <v>79</v>
      </c>
      <c r="D556" s="44">
        <f>$D$471</f>
        <v>3559.77</v>
      </c>
      <c r="E556" s="44">
        <f t="shared" ref="E556:AA556" si="322">$D$471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2">
      <c r="A557" s="97" t="s">
        <v>2153</v>
      </c>
      <c r="B557" s="63" t="s">
        <v>83</v>
      </c>
      <c r="C557" s="43" t="s">
        <v>79</v>
      </c>
      <c r="D557" s="44">
        <v>3.63</v>
      </c>
      <c r="E557" s="44">
        <v>3.63</v>
      </c>
      <c r="F557" s="44">
        <v>3.63</v>
      </c>
      <c r="G557" s="44">
        <v>3.63</v>
      </c>
      <c r="H557" s="44">
        <v>3.63</v>
      </c>
      <c r="I557" s="44">
        <v>3.63</v>
      </c>
      <c r="J557" s="44">
        <v>3.63</v>
      </c>
      <c r="K557" s="44">
        <v>3.63</v>
      </c>
      <c r="L557" s="44">
        <v>3.63</v>
      </c>
      <c r="M557" s="44">
        <v>3.63</v>
      </c>
      <c r="N557" s="44">
        <v>3.63</v>
      </c>
      <c r="O557" s="44">
        <v>3.63</v>
      </c>
      <c r="P557" s="44">
        <v>3.63</v>
      </c>
      <c r="Q557" s="44">
        <v>3.63</v>
      </c>
      <c r="R557" s="44">
        <v>3.63</v>
      </c>
      <c r="S557" s="44">
        <v>3.63</v>
      </c>
      <c r="T557" s="44">
        <v>3.63</v>
      </c>
      <c r="U557" s="44">
        <v>3.63</v>
      </c>
      <c r="V557" s="44">
        <v>3.63</v>
      </c>
      <c r="W557" s="44">
        <v>3.63</v>
      </c>
      <c r="X557" s="44">
        <v>3.63</v>
      </c>
      <c r="Y557" s="44">
        <v>3.63</v>
      </c>
      <c r="Z557" s="44">
        <v>3.63</v>
      </c>
      <c r="AA557" s="44">
        <v>3.63</v>
      </c>
    </row>
    <row r="558" spans="1:27" ht="12.75" hidden="1" customHeight="1" outlineLevel="1" x14ac:dyDescent="0.2">
      <c r="A558" s="97" t="s">
        <v>2154</v>
      </c>
      <c r="B558" s="63" t="s">
        <v>81</v>
      </c>
      <c r="C558" s="43" t="s">
        <v>79</v>
      </c>
      <c r="D558" s="44">
        <f>$D$11</f>
        <v>110.23</v>
      </c>
      <c r="E558" s="44">
        <f t="shared" ref="E558:AA558" si="323">$D$11</f>
        <v>110.23</v>
      </c>
      <c r="F558" s="44">
        <f t="shared" si="323"/>
        <v>110.23</v>
      </c>
      <c r="G558" s="44">
        <f t="shared" si="323"/>
        <v>110.23</v>
      </c>
      <c r="H558" s="44">
        <f t="shared" si="323"/>
        <v>110.23</v>
      </c>
      <c r="I558" s="44">
        <f t="shared" si="323"/>
        <v>110.23</v>
      </c>
      <c r="J558" s="44">
        <f t="shared" si="323"/>
        <v>110.23</v>
      </c>
      <c r="K558" s="44">
        <f t="shared" si="323"/>
        <v>110.23</v>
      </c>
      <c r="L558" s="44">
        <f t="shared" si="323"/>
        <v>110.23</v>
      </c>
      <c r="M558" s="44">
        <f t="shared" si="323"/>
        <v>110.23</v>
      </c>
      <c r="N558" s="44">
        <f t="shared" si="323"/>
        <v>110.23</v>
      </c>
      <c r="O558" s="44">
        <f t="shared" si="323"/>
        <v>110.23</v>
      </c>
      <c r="P558" s="44">
        <f t="shared" si="323"/>
        <v>110.23</v>
      </c>
      <c r="Q558" s="44">
        <f t="shared" si="323"/>
        <v>110.23</v>
      </c>
      <c r="R558" s="44">
        <f t="shared" si="323"/>
        <v>110.23</v>
      </c>
      <c r="S558" s="44">
        <f t="shared" si="323"/>
        <v>110.23</v>
      </c>
      <c r="T558" s="44">
        <f t="shared" si="323"/>
        <v>110.23</v>
      </c>
      <c r="U558" s="44">
        <f t="shared" si="323"/>
        <v>110.23</v>
      </c>
      <c r="V558" s="44">
        <f t="shared" si="323"/>
        <v>110.23</v>
      </c>
      <c r="W558" s="44">
        <f t="shared" si="323"/>
        <v>110.23</v>
      </c>
      <c r="X558" s="44">
        <f t="shared" si="323"/>
        <v>110.23</v>
      </c>
      <c r="Y558" s="44">
        <f t="shared" si="323"/>
        <v>110.23</v>
      </c>
      <c r="Z558" s="44">
        <f t="shared" si="323"/>
        <v>110.23</v>
      </c>
      <c r="AA558" s="44">
        <f t="shared" si="323"/>
        <v>110.23</v>
      </c>
    </row>
    <row r="559" spans="1:27" collapsed="1" x14ac:dyDescent="0.2">
      <c r="A559" s="96" t="s">
        <v>2155</v>
      </c>
      <c r="B559" s="28" t="str">
        <f>"19"&amp;"."&amp;$B$776&amp;"."&amp;$B$777</f>
        <v>19.11.2023</v>
      </c>
      <c r="C559" s="88" t="s">
        <v>76</v>
      </c>
      <c r="D559" s="89">
        <f>ROUND(((D560+D561+D563+D562)/1000),5)</f>
        <v>4.8296000000000001</v>
      </c>
      <c r="E559" s="89">
        <f>ROUND(((E560+E561+E563+E562)/1000),5)</f>
        <v>4.82172</v>
      </c>
      <c r="F559" s="89">
        <f>ROUND(((F560+F561+F563+F562)/1000),5)</f>
        <v>4.7384899999999996</v>
      </c>
      <c r="G559" s="89">
        <f t="shared" ref="G559:AA559" si="324">ROUND(((G560+G561+G563+G562)/1000),5)</f>
        <v>4.7132800000000001</v>
      </c>
      <c r="H559" s="89">
        <f t="shared" si="324"/>
        <v>4.7340999999999998</v>
      </c>
      <c r="I559" s="89">
        <f t="shared" si="324"/>
        <v>4.7665600000000001</v>
      </c>
      <c r="J559" s="89">
        <f t="shared" si="324"/>
        <v>4.6506600000000002</v>
      </c>
      <c r="K559" s="89">
        <f t="shared" si="324"/>
        <v>4.8061100000000003</v>
      </c>
      <c r="L559" s="89">
        <f t="shared" si="324"/>
        <v>4.9095800000000001</v>
      </c>
      <c r="M559" s="89">
        <f t="shared" si="324"/>
        <v>5.1131700000000002</v>
      </c>
      <c r="N559" s="89">
        <f t="shared" si="324"/>
        <v>5.2448800000000002</v>
      </c>
      <c r="O559" s="89">
        <f t="shared" si="324"/>
        <v>5.26206</v>
      </c>
      <c r="P559" s="89">
        <f t="shared" si="324"/>
        <v>5.26912</v>
      </c>
      <c r="Q559" s="89">
        <f t="shared" si="324"/>
        <v>5.2707300000000004</v>
      </c>
      <c r="R559" s="89">
        <f t="shared" si="324"/>
        <v>5.2717099999999997</v>
      </c>
      <c r="S559" s="89">
        <f t="shared" si="324"/>
        <v>5.2774000000000001</v>
      </c>
      <c r="T559" s="89">
        <f t="shared" si="324"/>
        <v>5.3157899999999998</v>
      </c>
      <c r="U559" s="89">
        <f t="shared" si="324"/>
        <v>5.3681599999999996</v>
      </c>
      <c r="V559" s="89">
        <f t="shared" si="324"/>
        <v>5.3634000000000004</v>
      </c>
      <c r="W559" s="89">
        <f t="shared" si="324"/>
        <v>5.3514600000000003</v>
      </c>
      <c r="X559" s="89">
        <f t="shared" si="324"/>
        <v>5.3279899999999998</v>
      </c>
      <c r="Y559" s="89">
        <f t="shared" si="324"/>
        <v>5.1186800000000003</v>
      </c>
      <c r="Z559" s="89">
        <f t="shared" si="324"/>
        <v>4.9429999999999996</v>
      </c>
      <c r="AA559" s="89">
        <f t="shared" si="324"/>
        <v>4.8526400000000001</v>
      </c>
    </row>
    <row r="560" spans="1:27" ht="12.75" hidden="1" customHeight="1" outlineLevel="1" x14ac:dyDescent="0.2">
      <c r="A560" s="97" t="s">
        <v>2156</v>
      </c>
      <c r="B560" s="63" t="s">
        <v>242</v>
      </c>
      <c r="C560" s="43" t="s">
        <v>79</v>
      </c>
      <c r="D560" s="44">
        <v>1155.97</v>
      </c>
      <c r="E560" s="44">
        <v>1148.0899999999999</v>
      </c>
      <c r="F560" s="44">
        <v>1064.8599999999999</v>
      </c>
      <c r="G560" s="44">
        <v>1039.6500000000001</v>
      </c>
      <c r="H560" s="44">
        <v>1060.47</v>
      </c>
      <c r="I560" s="44">
        <v>1092.93</v>
      </c>
      <c r="J560" s="44">
        <v>977.03</v>
      </c>
      <c r="K560" s="44">
        <v>1132.48</v>
      </c>
      <c r="L560" s="44">
        <v>1235.95</v>
      </c>
      <c r="M560" s="44">
        <v>1439.54</v>
      </c>
      <c r="N560" s="44">
        <v>1571.25</v>
      </c>
      <c r="O560" s="44">
        <v>1588.43</v>
      </c>
      <c r="P560" s="44">
        <v>1595.49</v>
      </c>
      <c r="Q560" s="44">
        <v>1597.1</v>
      </c>
      <c r="R560" s="44">
        <v>1598.08</v>
      </c>
      <c r="S560" s="44">
        <v>1603.77</v>
      </c>
      <c r="T560" s="44">
        <v>1642.16</v>
      </c>
      <c r="U560" s="44">
        <v>1694.53</v>
      </c>
      <c r="V560" s="44">
        <v>1689.77</v>
      </c>
      <c r="W560" s="44">
        <v>1677.83</v>
      </c>
      <c r="X560" s="44">
        <v>1654.36</v>
      </c>
      <c r="Y560" s="44">
        <v>1445.05</v>
      </c>
      <c r="Z560" s="44">
        <v>1269.3699999999999</v>
      </c>
      <c r="AA560" s="44">
        <v>1179.01</v>
      </c>
    </row>
    <row r="561" spans="1:27" ht="12.75" hidden="1" customHeight="1" outlineLevel="1" x14ac:dyDescent="0.2">
      <c r="A561" s="97" t="s">
        <v>2157</v>
      </c>
      <c r="B561" s="63" t="s">
        <v>90</v>
      </c>
      <c r="C561" s="43" t="s">
        <v>79</v>
      </c>
      <c r="D561" s="44">
        <f>$D$471</f>
        <v>3559.77</v>
      </c>
      <c r="E561" s="44">
        <f t="shared" ref="E561:AA561" si="325">$D$471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2">
      <c r="A562" s="97" t="s">
        <v>2158</v>
      </c>
      <c r="B562" s="63" t="s">
        <v>83</v>
      </c>
      <c r="C562" s="43" t="s">
        <v>79</v>
      </c>
      <c r="D562" s="44">
        <v>3.63</v>
      </c>
      <c r="E562" s="44">
        <v>3.63</v>
      </c>
      <c r="F562" s="44">
        <v>3.63</v>
      </c>
      <c r="G562" s="44">
        <v>3.63</v>
      </c>
      <c r="H562" s="44">
        <v>3.63</v>
      </c>
      <c r="I562" s="44">
        <v>3.63</v>
      </c>
      <c r="J562" s="44">
        <v>3.63</v>
      </c>
      <c r="K562" s="44">
        <v>3.63</v>
      </c>
      <c r="L562" s="44">
        <v>3.63</v>
      </c>
      <c r="M562" s="44">
        <v>3.63</v>
      </c>
      <c r="N562" s="44">
        <v>3.63</v>
      </c>
      <c r="O562" s="44">
        <v>3.63</v>
      </c>
      <c r="P562" s="44">
        <v>3.63</v>
      </c>
      <c r="Q562" s="44">
        <v>3.63</v>
      </c>
      <c r="R562" s="44">
        <v>3.63</v>
      </c>
      <c r="S562" s="44">
        <v>3.63</v>
      </c>
      <c r="T562" s="44">
        <v>3.63</v>
      </c>
      <c r="U562" s="44">
        <v>3.63</v>
      </c>
      <c r="V562" s="44">
        <v>3.63</v>
      </c>
      <c r="W562" s="44">
        <v>3.63</v>
      </c>
      <c r="X562" s="44">
        <v>3.63</v>
      </c>
      <c r="Y562" s="44">
        <v>3.63</v>
      </c>
      <c r="Z562" s="44">
        <v>3.63</v>
      </c>
      <c r="AA562" s="44">
        <v>3.63</v>
      </c>
    </row>
    <row r="563" spans="1:27" ht="12.75" hidden="1" customHeight="1" outlineLevel="1" x14ac:dyDescent="0.2">
      <c r="A563" s="97" t="s">
        <v>2159</v>
      </c>
      <c r="B563" s="63" t="s">
        <v>81</v>
      </c>
      <c r="C563" s="43" t="s">
        <v>79</v>
      </c>
      <c r="D563" s="44">
        <f>$D$11</f>
        <v>110.23</v>
      </c>
      <c r="E563" s="44">
        <f t="shared" ref="E563:AA563" si="326">$D$11</f>
        <v>110.23</v>
      </c>
      <c r="F563" s="44">
        <f t="shared" si="326"/>
        <v>110.23</v>
      </c>
      <c r="G563" s="44">
        <f t="shared" si="326"/>
        <v>110.23</v>
      </c>
      <c r="H563" s="44">
        <f t="shared" si="326"/>
        <v>110.23</v>
      </c>
      <c r="I563" s="44">
        <f t="shared" si="326"/>
        <v>110.23</v>
      </c>
      <c r="J563" s="44">
        <f t="shared" si="326"/>
        <v>110.23</v>
      </c>
      <c r="K563" s="44">
        <f t="shared" si="326"/>
        <v>110.23</v>
      </c>
      <c r="L563" s="44">
        <f t="shared" si="326"/>
        <v>110.23</v>
      </c>
      <c r="M563" s="44">
        <f t="shared" si="326"/>
        <v>110.23</v>
      </c>
      <c r="N563" s="44">
        <f t="shared" si="326"/>
        <v>110.23</v>
      </c>
      <c r="O563" s="44">
        <f t="shared" si="326"/>
        <v>110.23</v>
      </c>
      <c r="P563" s="44">
        <f t="shared" si="326"/>
        <v>110.23</v>
      </c>
      <c r="Q563" s="44">
        <f t="shared" si="326"/>
        <v>110.23</v>
      </c>
      <c r="R563" s="44">
        <f t="shared" si="326"/>
        <v>110.23</v>
      </c>
      <c r="S563" s="44">
        <f t="shared" si="326"/>
        <v>110.23</v>
      </c>
      <c r="T563" s="44">
        <f t="shared" si="326"/>
        <v>110.23</v>
      </c>
      <c r="U563" s="44">
        <f t="shared" si="326"/>
        <v>110.23</v>
      </c>
      <c r="V563" s="44">
        <f t="shared" si="326"/>
        <v>110.23</v>
      </c>
      <c r="W563" s="44">
        <f t="shared" si="326"/>
        <v>110.23</v>
      </c>
      <c r="X563" s="44">
        <f t="shared" si="326"/>
        <v>110.23</v>
      </c>
      <c r="Y563" s="44">
        <f t="shared" si="326"/>
        <v>110.23</v>
      </c>
      <c r="Z563" s="44">
        <f t="shared" si="326"/>
        <v>110.23</v>
      </c>
      <c r="AA563" s="44">
        <f t="shared" si="326"/>
        <v>110.23</v>
      </c>
    </row>
    <row r="564" spans="1:27" collapsed="1" x14ac:dyDescent="0.2">
      <c r="A564" s="96" t="s">
        <v>2160</v>
      </c>
      <c r="B564" s="28" t="str">
        <f>"20"&amp;"."&amp;$B$776&amp;"."&amp;$B$777</f>
        <v>20.11.2023</v>
      </c>
      <c r="C564" s="88" t="s">
        <v>76</v>
      </c>
      <c r="D564" s="89">
        <f>ROUND(((D565+D566+D568+D567)/1000),5)</f>
        <v>4.7676499999999997</v>
      </c>
      <c r="E564" s="89">
        <f>ROUND(((E565+E566+E568+E567)/1000),5)</f>
        <v>4.67014</v>
      </c>
      <c r="F564" s="89">
        <f>ROUND(((F565+F566+F568+F567)/1000),5)</f>
        <v>4.6071099999999996</v>
      </c>
      <c r="G564" s="89">
        <f t="shared" ref="G564:AA564" si="327">ROUND(((G565+G566+G568+G567)/1000),5)</f>
        <v>4.6027699999999996</v>
      </c>
      <c r="H564" s="89">
        <f t="shared" si="327"/>
        <v>4.6468499999999997</v>
      </c>
      <c r="I564" s="89">
        <f t="shared" si="327"/>
        <v>4.8252499999999996</v>
      </c>
      <c r="J564" s="89">
        <f t="shared" si="327"/>
        <v>4.9355099999999998</v>
      </c>
      <c r="K564" s="89">
        <f t="shared" si="327"/>
        <v>5.2247199999999996</v>
      </c>
      <c r="L564" s="89">
        <f t="shared" si="327"/>
        <v>5.3968400000000001</v>
      </c>
      <c r="M564" s="89">
        <f t="shared" si="327"/>
        <v>5.4581200000000001</v>
      </c>
      <c r="N564" s="89">
        <f t="shared" si="327"/>
        <v>5.5191299999999996</v>
      </c>
      <c r="O564" s="89">
        <f t="shared" si="327"/>
        <v>5.5640400000000003</v>
      </c>
      <c r="P564" s="89">
        <f t="shared" si="327"/>
        <v>5.5257899999999998</v>
      </c>
      <c r="Q564" s="89">
        <f t="shared" si="327"/>
        <v>5.5466600000000001</v>
      </c>
      <c r="R564" s="89">
        <f t="shared" si="327"/>
        <v>5.54305</v>
      </c>
      <c r="S564" s="89">
        <f t="shared" si="327"/>
        <v>5.5266599999999997</v>
      </c>
      <c r="T564" s="89">
        <f t="shared" si="327"/>
        <v>5.53512</v>
      </c>
      <c r="U564" s="89">
        <f t="shared" si="327"/>
        <v>5.6796600000000002</v>
      </c>
      <c r="V564" s="89">
        <f t="shared" si="327"/>
        <v>5.6841499999999998</v>
      </c>
      <c r="W564" s="89">
        <f t="shared" si="327"/>
        <v>5.5273700000000003</v>
      </c>
      <c r="X564" s="89">
        <f t="shared" si="327"/>
        <v>5.3652300000000004</v>
      </c>
      <c r="Y564" s="89">
        <f t="shared" si="327"/>
        <v>5.2724399999999996</v>
      </c>
      <c r="Z564" s="89">
        <f t="shared" si="327"/>
        <v>4.9830699999999997</v>
      </c>
      <c r="AA564" s="89">
        <f t="shared" si="327"/>
        <v>4.8616799999999998</v>
      </c>
    </row>
    <row r="565" spans="1:27" ht="12.75" hidden="1" customHeight="1" outlineLevel="1" x14ac:dyDescent="0.2">
      <c r="A565" s="97" t="s">
        <v>2161</v>
      </c>
      <c r="B565" s="63" t="s">
        <v>242</v>
      </c>
      <c r="C565" s="43" t="s">
        <v>79</v>
      </c>
      <c r="D565" s="44">
        <v>1094.02</v>
      </c>
      <c r="E565" s="44">
        <v>996.51</v>
      </c>
      <c r="F565" s="44">
        <v>933.48</v>
      </c>
      <c r="G565" s="44">
        <v>929.14</v>
      </c>
      <c r="H565" s="44">
        <v>973.22</v>
      </c>
      <c r="I565" s="44">
        <v>1151.6199999999999</v>
      </c>
      <c r="J565" s="44">
        <v>1261.8800000000001</v>
      </c>
      <c r="K565" s="44">
        <v>1551.09</v>
      </c>
      <c r="L565" s="44">
        <v>1723.21</v>
      </c>
      <c r="M565" s="44">
        <v>1784.49</v>
      </c>
      <c r="N565" s="44">
        <v>1845.5</v>
      </c>
      <c r="O565" s="44">
        <v>1890.41</v>
      </c>
      <c r="P565" s="44">
        <v>1852.16</v>
      </c>
      <c r="Q565" s="44">
        <v>1873.03</v>
      </c>
      <c r="R565" s="44">
        <v>1869.42</v>
      </c>
      <c r="S565" s="44">
        <v>1853.03</v>
      </c>
      <c r="T565" s="44">
        <v>1861.49</v>
      </c>
      <c r="U565" s="44">
        <v>2006.03</v>
      </c>
      <c r="V565" s="44">
        <v>2010.52</v>
      </c>
      <c r="W565" s="44">
        <v>1853.74</v>
      </c>
      <c r="X565" s="44">
        <v>1691.6</v>
      </c>
      <c r="Y565" s="44">
        <v>1598.81</v>
      </c>
      <c r="Z565" s="44">
        <v>1309.44</v>
      </c>
      <c r="AA565" s="44">
        <v>1188.05</v>
      </c>
    </row>
    <row r="566" spans="1:27" ht="12.75" hidden="1" customHeight="1" outlineLevel="1" x14ac:dyDescent="0.2">
      <c r="A566" s="97" t="s">
        <v>2162</v>
      </c>
      <c r="B566" s="63" t="s">
        <v>90</v>
      </c>
      <c r="C566" s="43" t="s">
        <v>79</v>
      </c>
      <c r="D566" s="44">
        <f>$D$471</f>
        <v>3559.77</v>
      </c>
      <c r="E566" s="44">
        <f t="shared" ref="E566:AA566" si="328">$D$471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2">
      <c r="A567" s="97" t="s">
        <v>2163</v>
      </c>
      <c r="B567" s="63" t="s">
        <v>83</v>
      </c>
      <c r="C567" s="43" t="s">
        <v>79</v>
      </c>
      <c r="D567" s="44">
        <v>3.63</v>
      </c>
      <c r="E567" s="44">
        <v>3.63</v>
      </c>
      <c r="F567" s="44">
        <v>3.63</v>
      </c>
      <c r="G567" s="44">
        <v>3.63</v>
      </c>
      <c r="H567" s="44">
        <v>3.63</v>
      </c>
      <c r="I567" s="44">
        <v>3.63</v>
      </c>
      <c r="J567" s="44">
        <v>3.63</v>
      </c>
      <c r="K567" s="44">
        <v>3.63</v>
      </c>
      <c r="L567" s="44">
        <v>3.63</v>
      </c>
      <c r="M567" s="44">
        <v>3.63</v>
      </c>
      <c r="N567" s="44">
        <v>3.63</v>
      </c>
      <c r="O567" s="44">
        <v>3.63</v>
      </c>
      <c r="P567" s="44">
        <v>3.63</v>
      </c>
      <c r="Q567" s="44">
        <v>3.63</v>
      </c>
      <c r="R567" s="44">
        <v>3.63</v>
      </c>
      <c r="S567" s="44">
        <v>3.63</v>
      </c>
      <c r="T567" s="44">
        <v>3.63</v>
      </c>
      <c r="U567" s="44">
        <v>3.63</v>
      </c>
      <c r="V567" s="44">
        <v>3.63</v>
      </c>
      <c r="W567" s="44">
        <v>3.63</v>
      </c>
      <c r="X567" s="44">
        <v>3.63</v>
      </c>
      <c r="Y567" s="44">
        <v>3.63</v>
      </c>
      <c r="Z567" s="44">
        <v>3.63</v>
      </c>
      <c r="AA567" s="44">
        <v>3.63</v>
      </c>
    </row>
    <row r="568" spans="1:27" ht="12.75" hidden="1" customHeight="1" outlineLevel="1" x14ac:dyDescent="0.2">
      <c r="A568" s="97" t="s">
        <v>2164</v>
      </c>
      <c r="B568" s="63" t="s">
        <v>81</v>
      </c>
      <c r="C568" s="43" t="s">
        <v>79</v>
      </c>
      <c r="D568" s="44">
        <f>$D$11</f>
        <v>110.23</v>
      </c>
      <c r="E568" s="44">
        <f t="shared" ref="E568:AA568" si="329">$D$11</f>
        <v>110.23</v>
      </c>
      <c r="F568" s="44">
        <f t="shared" si="329"/>
        <v>110.23</v>
      </c>
      <c r="G568" s="44">
        <f t="shared" si="329"/>
        <v>110.23</v>
      </c>
      <c r="H568" s="44">
        <f t="shared" si="329"/>
        <v>110.23</v>
      </c>
      <c r="I568" s="44">
        <f t="shared" si="329"/>
        <v>110.23</v>
      </c>
      <c r="J568" s="44">
        <f t="shared" si="329"/>
        <v>110.23</v>
      </c>
      <c r="K568" s="44">
        <f t="shared" si="329"/>
        <v>110.23</v>
      </c>
      <c r="L568" s="44">
        <f t="shared" si="329"/>
        <v>110.23</v>
      </c>
      <c r="M568" s="44">
        <f t="shared" si="329"/>
        <v>110.23</v>
      </c>
      <c r="N568" s="44">
        <f t="shared" si="329"/>
        <v>110.23</v>
      </c>
      <c r="O568" s="44">
        <f t="shared" si="329"/>
        <v>110.23</v>
      </c>
      <c r="P568" s="44">
        <f t="shared" si="329"/>
        <v>110.23</v>
      </c>
      <c r="Q568" s="44">
        <f t="shared" si="329"/>
        <v>110.23</v>
      </c>
      <c r="R568" s="44">
        <f t="shared" si="329"/>
        <v>110.23</v>
      </c>
      <c r="S568" s="44">
        <f t="shared" si="329"/>
        <v>110.23</v>
      </c>
      <c r="T568" s="44">
        <f t="shared" si="329"/>
        <v>110.23</v>
      </c>
      <c r="U568" s="44">
        <f t="shared" si="329"/>
        <v>110.23</v>
      </c>
      <c r="V568" s="44">
        <f t="shared" si="329"/>
        <v>110.23</v>
      </c>
      <c r="W568" s="44">
        <f t="shared" si="329"/>
        <v>110.23</v>
      </c>
      <c r="X568" s="44">
        <f t="shared" si="329"/>
        <v>110.23</v>
      </c>
      <c r="Y568" s="44">
        <f t="shared" si="329"/>
        <v>110.23</v>
      </c>
      <c r="Z568" s="44">
        <f t="shared" si="329"/>
        <v>110.23</v>
      </c>
      <c r="AA568" s="44">
        <f t="shared" si="329"/>
        <v>110.23</v>
      </c>
    </row>
    <row r="569" spans="1:27" collapsed="1" x14ac:dyDescent="0.2">
      <c r="A569" s="96" t="s">
        <v>2165</v>
      </c>
      <c r="B569" s="28" t="str">
        <f>"21"&amp;"."&amp;$B$776&amp;"."&amp;$B$777</f>
        <v>21.11.2023</v>
      </c>
      <c r="C569" s="88" t="s">
        <v>76</v>
      </c>
      <c r="D569" s="89">
        <f>ROUND(((D570+D571+D573+D572)/1000),5)</f>
        <v>4.79833</v>
      </c>
      <c r="E569" s="89">
        <f>ROUND(((E570+E571+E573+E572)/1000),5)</f>
        <v>4.7249299999999996</v>
      </c>
      <c r="F569" s="89">
        <f>ROUND(((F570+F571+F573+F572)/1000),5)</f>
        <v>4.6592700000000002</v>
      </c>
      <c r="G569" s="89">
        <f t="shared" ref="G569:AA569" si="330">ROUND(((G570+G571+G573+G572)/1000),5)</f>
        <v>4.6515500000000003</v>
      </c>
      <c r="H569" s="89">
        <f t="shared" si="330"/>
        <v>4.6887600000000003</v>
      </c>
      <c r="I569" s="89">
        <f t="shared" si="330"/>
        <v>4.8181200000000004</v>
      </c>
      <c r="J569" s="89">
        <f t="shared" si="330"/>
        <v>4.9720500000000003</v>
      </c>
      <c r="K569" s="89">
        <f t="shared" si="330"/>
        <v>5.2897499999999997</v>
      </c>
      <c r="L569" s="89">
        <f t="shared" si="330"/>
        <v>5.4386400000000004</v>
      </c>
      <c r="M569" s="89">
        <f t="shared" si="330"/>
        <v>5.4703299999999997</v>
      </c>
      <c r="N569" s="89">
        <f t="shared" si="330"/>
        <v>5.6484199999999998</v>
      </c>
      <c r="O569" s="89">
        <f t="shared" si="330"/>
        <v>5.6632400000000001</v>
      </c>
      <c r="P569" s="89">
        <f t="shared" si="330"/>
        <v>5.5821100000000001</v>
      </c>
      <c r="Q569" s="89">
        <f t="shared" si="330"/>
        <v>5.6083499999999997</v>
      </c>
      <c r="R569" s="89">
        <f t="shared" si="330"/>
        <v>5.5997399999999997</v>
      </c>
      <c r="S569" s="89">
        <f t="shared" si="330"/>
        <v>5.5856899999999996</v>
      </c>
      <c r="T569" s="89">
        <f t="shared" si="330"/>
        <v>5.6182100000000004</v>
      </c>
      <c r="U569" s="89">
        <f t="shared" si="330"/>
        <v>5.6976399999999998</v>
      </c>
      <c r="V569" s="89">
        <f t="shared" si="330"/>
        <v>5.6827399999999999</v>
      </c>
      <c r="W569" s="89">
        <f t="shared" si="330"/>
        <v>5.5767699999999998</v>
      </c>
      <c r="X569" s="89">
        <f t="shared" si="330"/>
        <v>5.4186899999999998</v>
      </c>
      <c r="Y569" s="89">
        <f t="shared" si="330"/>
        <v>5.3420300000000003</v>
      </c>
      <c r="Z569" s="89">
        <f t="shared" si="330"/>
        <v>5.1488800000000001</v>
      </c>
      <c r="AA569" s="89">
        <f t="shared" si="330"/>
        <v>4.9153500000000001</v>
      </c>
    </row>
    <row r="570" spans="1:27" ht="12.75" hidden="1" customHeight="1" outlineLevel="1" x14ac:dyDescent="0.2">
      <c r="A570" s="97" t="s">
        <v>2166</v>
      </c>
      <c r="B570" s="63" t="s">
        <v>242</v>
      </c>
      <c r="C570" s="43" t="s">
        <v>79</v>
      </c>
      <c r="D570" s="44">
        <v>1124.7</v>
      </c>
      <c r="E570" s="44">
        <v>1051.3</v>
      </c>
      <c r="F570" s="44">
        <v>985.64</v>
      </c>
      <c r="G570" s="44">
        <v>977.92</v>
      </c>
      <c r="H570" s="44">
        <v>1015.13</v>
      </c>
      <c r="I570" s="44">
        <v>1144.49</v>
      </c>
      <c r="J570" s="44">
        <v>1298.42</v>
      </c>
      <c r="K570" s="44">
        <v>1616.12</v>
      </c>
      <c r="L570" s="44">
        <v>1765.01</v>
      </c>
      <c r="M570" s="44">
        <v>1796.7</v>
      </c>
      <c r="N570" s="44">
        <v>1974.79</v>
      </c>
      <c r="O570" s="44">
        <v>1989.61</v>
      </c>
      <c r="P570" s="44">
        <v>1908.48</v>
      </c>
      <c r="Q570" s="44">
        <v>1934.72</v>
      </c>
      <c r="R570" s="44">
        <v>1926.11</v>
      </c>
      <c r="S570" s="44">
        <v>1912.06</v>
      </c>
      <c r="T570" s="44">
        <v>1944.58</v>
      </c>
      <c r="U570" s="44">
        <v>2024.01</v>
      </c>
      <c r="V570" s="44">
        <v>2009.11</v>
      </c>
      <c r="W570" s="44">
        <v>1903.14</v>
      </c>
      <c r="X570" s="44">
        <v>1745.06</v>
      </c>
      <c r="Y570" s="44">
        <v>1668.4</v>
      </c>
      <c r="Z570" s="44">
        <v>1475.25</v>
      </c>
      <c r="AA570" s="44">
        <v>1241.72</v>
      </c>
    </row>
    <row r="571" spans="1:27" ht="12.75" hidden="1" customHeight="1" outlineLevel="1" x14ac:dyDescent="0.2">
      <c r="A571" s="97" t="s">
        <v>2167</v>
      </c>
      <c r="B571" s="63" t="s">
        <v>90</v>
      </c>
      <c r="C571" s="43" t="s">
        <v>79</v>
      </c>
      <c r="D571" s="44">
        <f>$D$471</f>
        <v>3559.77</v>
      </c>
      <c r="E571" s="44">
        <f t="shared" ref="E571:AA571" si="331">$D$471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2">
      <c r="A572" s="97" t="s">
        <v>2168</v>
      </c>
      <c r="B572" s="63" t="s">
        <v>83</v>
      </c>
      <c r="C572" s="43" t="s">
        <v>79</v>
      </c>
      <c r="D572" s="44">
        <v>3.63</v>
      </c>
      <c r="E572" s="44">
        <v>3.63</v>
      </c>
      <c r="F572" s="44">
        <v>3.63</v>
      </c>
      <c r="G572" s="44">
        <v>3.63</v>
      </c>
      <c r="H572" s="44">
        <v>3.63</v>
      </c>
      <c r="I572" s="44">
        <v>3.63</v>
      </c>
      <c r="J572" s="44">
        <v>3.63</v>
      </c>
      <c r="K572" s="44">
        <v>3.63</v>
      </c>
      <c r="L572" s="44">
        <v>3.63</v>
      </c>
      <c r="M572" s="44">
        <v>3.63</v>
      </c>
      <c r="N572" s="44">
        <v>3.63</v>
      </c>
      <c r="O572" s="44">
        <v>3.63</v>
      </c>
      <c r="P572" s="44">
        <v>3.63</v>
      </c>
      <c r="Q572" s="44">
        <v>3.63</v>
      </c>
      <c r="R572" s="44">
        <v>3.63</v>
      </c>
      <c r="S572" s="44">
        <v>3.63</v>
      </c>
      <c r="T572" s="44">
        <v>3.63</v>
      </c>
      <c r="U572" s="44">
        <v>3.63</v>
      </c>
      <c r="V572" s="44">
        <v>3.63</v>
      </c>
      <c r="W572" s="44">
        <v>3.63</v>
      </c>
      <c r="X572" s="44">
        <v>3.63</v>
      </c>
      <c r="Y572" s="44">
        <v>3.63</v>
      </c>
      <c r="Z572" s="44">
        <v>3.63</v>
      </c>
      <c r="AA572" s="44">
        <v>3.63</v>
      </c>
    </row>
    <row r="573" spans="1:27" ht="12.75" hidden="1" customHeight="1" outlineLevel="1" x14ac:dyDescent="0.2">
      <c r="A573" s="97" t="s">
        <v>2169</v>
      </c>
      <c r="B573" s="63" t="s">
        <v>81</v>
      </c>
      <c r="C573" s="43" t="s">
        <v>79</v>
      </c>
      <c r="D573" s="44">
        <f>$D$11</f>
        <v>110.23</v>
      </c>
      <c r="E573" s="44">
        <f t="shared" ref="E573:AA573" si="332">$D$11</f>
        <v>110.23</v>
      </c>
      <c r="F573" s="44">
        <f t="shared" si="332"/>
        <v>110.23</v>
      </c>
      <c r="G573" s="44">
        <f t="shared" si="332"/>
        <v>110.23</v>
      </c>
      <c r="H573" s="44">
        <f t="shared" si="332"/>
        <v>110.23</v>
      </c>
      <c r="I573" s="44">
        <f t="shared" si="332"/>
        <v>110.23</v>
      </c>
      <c r="J573" s="44">
        <f t="shared" si="332"/>
        <v>110.23</v>
      </c>
      <c r="K573" s="44">
        <f t="shared" si="332"/>
        <v>110.23</v>
      </c>
      <c r="L573" s="44">
        <f t="shared" si="332"/>
        <v>110.23</v>
      </c>
      <c r="M573" s="44">
        <f t="shared" si="332"/>
        <v>110.23</v>
      </c>
      <c r="N573" s="44">
        <f t="shared" si="332"/>
        <v>110.23</v>
      </c>
      <c r="O573" s="44">
        <f t="shared" si="332"/>
        <v>110.23</v>
      </c>
      <c r="P573" s="44">
        <f t="shared" si="332"/>
        <v>110.23</v>
      </c>
      <c r="Q573" s="44">
        <f t="shared" si="332"/>
        <v>110.23</v>
      </c>
      <c r="R573" s="44">
        <f t="shared" si="332"/>
        <v>110.23</v>
      </c>
      <c r="S573" s="44">
        <f t="shared" si="332"/>
        <v>110.23</v>
      </c>
      <c r="T573" s="44">
        <f t="shared" si="332"/>
        <v>110.23</v>
      </c>
      <c r="U573" s="44">
        <f t="shared" si="332"/>
        <v>110.23</v>
      </c>
      <c r="V573" s="44">
        <f t="shared" si="332"/>
        <v>110.23</v>
      </c>
      <c r="W573" s="44">
        <f t="shared" si="332"/>
        <v>110.23</v>
      </c>
      <c r="X573" s="44">
        <f t="shared" si="332"/>
        <v>110.23</v>
      </c>
      <c r="Y573" s="44">
        <f t="shared" si="332"/>
        <v>110.23</v>
      </c>
      <c r="Z573" s="44">
        <f t="shared" si="332"/>
        <v>110.23</v>
      </c>
      <c r="AA573" s="44">
        <f t="shared" si="332"/>
        <v>110.23</v>
      </c>
    </row>
    <row r="574" spans="1:27" collapsed="1" x14ac:dyDescent="0.2">
      <c r="A574" s="96" t="s">
        <v>2170</v>
      </c>
      <c r="B574" s="28" t="str">
        <f>"22"&amp;"."&amp;$B$776&amp;"."&amp;$B$777</f>
        <v>22.11.2023</v>
      </c>
      <c r="C574" s="88" t="s">
        <v>76</v>
      </c>
      <c r="D574" s="89">
        <f>ROUND(((D575+D576+D578+D577)/1000),5)</f>
        <v>4.81433</v>
      </c>
      <c r="E574" s="89">
        <f>ROUND(((E575+E576+E578+E577)/1000),5)</f>
        <v>4.7340099999999996</v>
      </c>
      <c r="F574" s="89">
        <f>ROUND(((F575+F576+F578+F577)/1000),5)</f>
        <v>4.6530199999999997</v>
      </c>
      <c r="G574" s="89">
        <f t="shared" ref="G574:AA574" si="333">ROUND(((G575+G576+G578+G577)/1000),5)</f>
        <v>4.6274199999999999</v>
      </c>
      <c r="H574" s="89">
        <f t="shared" si="333"/>
        <v>4.7032699999999998</v>
      </c>
      <c r="I574" s="89">
        <f t="shared" si="333"/>
        <v>4.8728499999999997</v>
      </c>
      <c r="J574" s="89">
        <f t="shared" si="333"/>
        <v>5.0982399999999997</v>
      </c>
      <c r="K574" s="89">
        <f t="shared" si="333"/>
        <v>5.3106900000000001</v>
      </c>
      <c r="L574" s="89">
        <f t="shared" si="333"/>
        <v>5.4764799999999996</v>
      </c>
      <c r="M574" s="89">
        <f t="shared" si="333"/>
        <v>5.4967600000000001</v>
      </c>
      <c r="N574" s="89">
        <f t="shared" si="333"/>
        <v>5.5872999999999999</v>
      </c>
      <c r="O574" s="89">
        <f t="shared" si="333"/>
        <v>5.5893800000000002</v>
      </c>
      <c r="P574" s="89">
        <f t="shared" si="333"/>
        <v>5.5615600000000001</v>
      </c>
      <c r="Q574" s="89">
        <f t="shared" si="333"/>
        <v>5.5833199999999996</v>
      </c>
      <c r="R574" s="89">
        <f t="shared" si="333"/>
        <v>5.56853</v>
      </c>
      <c r="S574" s="89">
        <f t="shared" si="333"/>
        <v>5.5559900000000004</v>
      </c>
      <c r="T574" s="89">
        <f t="shared" si="333"/>
        <v>5.6156899999999998</v>
      </c>
      <c r="U574" s="89">
        <f t="shared" si="333"/>
        <v>5.6760200000000003</v>
      </c>
      <c r="V574" s="89">
        <f t="shared" si="333"/>
        <v>5.62866</v>
      </c>
      <c r="W574" s="89">
        <f t="shared" si="333"/>
        <v>5.5423400000000003</v>
      </c>
      <c r="X574" s="89">
        <f t="shared" si="333"/>
        <v>5.4589999999999996</v>
      </c>
      <c r="Y574" s="89">
        <f t="shared" si="333"/>
        <v>5.4270899999999997</v>
      </c>
      <c r="Z574" s="89">
        <f t="shared" si="333"/>
        <v>5.1692299999999998</v>
      </c>
      <c r="AA574" s="89">
        <f t="shared" si="333"/>
        <v>4.9498499999999996</v>
      </c>
    </row>
    <row r="575" spans="1:27" ht="12.75" hidden="1" customHeight="1" outlineLevel="1" x14ac:dyDescent="0.2">
      <c r="A575" s="97" t="s">
        <v>2171</v>
      </c>
      <c r="B575" s="63" t="s">
        <v>242</v>
      </c>
      <c r="C575" s="43" t="s">
        <v>79</v>
      </c>
      <c r="D575" s="44">
        <v>1140.7</v>
      </c>
      <c r="E575" s="44">
        <v>1060.3800000000001</v>
      </c>
      <c r="F575" s="44">
        <v>979.39</v>
      </c>
      <c r="G575" s="44">
        <v>953.79</v>
      </c>
      <c r="H575" s="44">
        <v>1029.6400000000001</v>
      </c>
      <c r="I575" s="44">
        <v>1199.22</v>
      </c>
      <c r="J575" s="44">
        <v>1424.61</v>
      </c>
      <c r="K575" s="44">
        <v>1637.06</v>
      </c>
      <c r="L575" s="44">
        <v>1802.85</v>
      </c>
      <c r="M575" s="44">
        <v>1823.13</v>
      </c>
      <c r="N575" s="44">
        <v>1913.67</v>
      </c>
      <c r="O575" s="44">
        <v>1915.75</v>
      </c>
      <c r="P575" s="44">
        <v>1887.93</v>
      </c>
      <c r="Q575" s="44">
        <v>1909.69</v>
      </c>
      <c r="R575" s="44">
        <v>1894.9</v>
      </c>
      <c r="S575" s="44">
        <v>1882.36</v>
      </c>
      <c r="T575" s="44">
        <v>1942.06</v>
      </c>
      <c r="U575" s="44">
        <v>2002.39</v>
      </c>
      <c r="V575" s="44">
        <v>1955.03</v>
      </c>
      <c r="W575" s="44">
        <v>1868.71</v>
      </c>
      <c r="X575" s="44">
        <v>1785.37</v>
      </c>
      <c r="Y575" s="44">
        <v>1753.46</v>
      </c>
      <c r="Z575" s="44">
        <v>1495.6</v>
      </c>
      <c r="AA575" s="44">
        <v>1276.22</v>
      </c>
    </row>
    <row r="576" spans="1:27" ht="12.75" hidden="1" customHeight="1" outlineLevel="1" x14ac:dyDescent="0.2">
      <c r="A576" s="97" t="s">
        <v>2172</v>
      </c>
      <c r="B576" s="63" t="s">
        <v>90</v>
      </c>
      <c r="C576" s="43" t="s">
        <v>79</v>
      </c>
      <c r="D576" s="44">
        <f>$D$471</f>
        <v>3559.77</v>
      </c>
      <c r="E576" s="44">
        <f t="shared" ref="E576:AA576" si="334">$D$471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2">
      <c r="A577" s="97" t="s">
        <v>2173</v>
      </c>
      <c r="B577" s="63" t="s">
        <v>83</v>
      </c>
      <c r="C577" s="43" t="s">
        <v>79</v>
      </c>
      <c r="D577" s="44">
        <v>3.63</v>
      </c>
      <c r="E577" s="44">
        <v>3.63</v>
      </c>
      <c r="F577" s="44">
        <v>3.63</v>
      </c>
      <c r="G577" s="44">
        <v>3.63</v>
      </c>
      <c r="H577" s="44">
        <v>3.63</v>
      </c>
      <c r="I577" s="44">
        <v>3.63</v>
      </c>
      <c r="J577" s="44">
        <v>3.63</v>
      </c>
      <c r="K577" s="44">
        <v>3.63</v>
      </c>
      <c r="L577" s="44">
        <v>3.63</v>
      </c>
      <c r="M577" s="44">
        <v>3.63</v>
      </c>
      <c r="N577" s="44">
        <v>3.63</v>
      </c>
      <c r="O577" s="44">
        <v>3.63</v>
      </c>
      <c r="P577" s="44">
        <v>3.63</v>
      </c>
      <c r="Q577" s="44">
        <v>3.63</v>
      </c>
      <c r="R577" s="44">
        <v>3.63</v>
      </c>
      <c r="S577" s="44">
        <v>3.63</v>
      </c>
      <c r="T577" s="44">
        <v>3.63</v>
      </c>
      <c r="U577" s="44">
        <v>3.63</v>
      </c>
      <c r="V577" s="44">
        <v>3.63</v>
      </c>
      <c r="W577" s="44">
        <v>3.63</v>
      </c>
      <c r="X577" s="44">
        <v>3.63</v>
      </c>
      <c r="Y577" s="44">
        <v>3.63</v>
      </c>
      <c r="Z577" s="44">
        <v>3.63</v>
      </c>
      <c r="AA577" s="44">
        <v>3.63</v>
      </c>
    </row>
    <row r="578" spans="1:27" ht="12.75" hidden="1" customHeight="1" outlineLevel="1" x14ac:dyDescent="0.2">
      <c r="A578" s="97" t="s">
        <v>2174</v>
      </c>
      <c r="B578" s="63" t="s">
        <v>81</v>
      </c>
      <c r="C578" s="43" t="s">
        <v>79</v>
      </c>
      <c r="D578" s="44">
        <f>$D$11</f>
        <v>110.23</v>
      </c>
      <c r="E578" s="44">
        <f t="shared" ref="E578:AA578" si="335">$D$11</f>
        <v>110.23</v>
      </c>
      <c r="F578" s="44">
        <f t="shared" si="335"/>
        <v>110.23</v>
      </c>
      <c r="G578" s="44">
        <f t="shared" si="335"/>
        <v>110.23</v>
      </c>
      <c r="H578" s="44">
        <f t="shared" si="335"/>
        <v>110.23</v>
      </c>
      <c r="I578" s="44">
        <f t="shared" si="335"/>
        <v>110.23</v>
      </c>
      <c r="J578" s="44">
        <f t="shared" si="335"/>
        <v>110.23</v>
      </c>
      <c r="K578" s="44">
        <f t="shared" si="335"/>
        <v>110.23</v>
      </c>
      <c r="L578" s="44">
        <f t="shared" si="335"/>
        <v>110.23</v>
      </c>
      <c r="M578" s="44">
        <f t="shared" si="335"/>
        <v>110.23</v>
      </c>
      <c r="N578" s="44">
        <f t="shared" si="335"/>
        <v>110.23</v>
      </c>
      <c r="O578" s="44">
        <f t="shared" si="335"/>
        <v>110.23</v>
      </c>
      <c r="P578" s="44">
        <f t="shared" si="335"/>
        <v>110.23</v>
      </c>
      <c r="Q578" s="44">
        <f t="shared" si="335"/>
        <v>110.23</v>
      </c>
      <c r="R578" s="44">
        <f t="shared" si="335"/>
        <v>110.23</v>
      </c>
      <c r="S578" s="44">
        <f t="shared" si="335"/>
        <v>110.23</v>
      </c>
      <c r="T578" s="44">
        <f t="shared" si="335"/>
        <v>110.23</v>
      </c>
      <c r="U578" s="44">
        <f t="shared" si="335"/>
        <v>110.23</v>
      </c>
      <c r="V578" s="44">
        <f t="shared" si="335"/>
        <v>110.23</v>
      </c>
      <c r="W578" s="44">
        <f t="shared" si="335"/>
        <v>110.23</v>
      </c>
      <c r="X578" s="44">
        <f t="shared" si="335"/>
        <v>110.23</v>
      </c>
      <c r="Y578" s="44">
        <f t="shared" si="335"/>
        <v>110.23</v>
      </c>
      <c r="Z578" s="44">
        <f t="shared" si="335"/>
        <v>110.23</v>
      </c>
      <c r="AA578" s="44">
        <f t="shared" si="335"/>
        <v>110.23</v>
      </c>
    </row>
    <row r="579" spans="1:27" collapsed="1" x14ac:dyDescent="0.2">
      <c r="A579" s="96" t="s">
        <v>2175</v>
      </c>
      <c r="B579" s="28" t="str">
        <f>"23"&amp;"."&amp;$B$776&amp;"."&amp;$B$777</f>
        <v>23.11.2023</v>
      </c>
      <c r="C579" s="88" t="s">
        <v>76</v>
      </c>
      <c r="D579" s="89">
        <f>ROUND(((D580+D581+D583+D582)/1000),5)</f>
        <v>4.8210199999999999</v>
      </c>
      <c r="E579" s="89">
        <f>ROUND(((E580+E581+E583+E582)/1000),5)</f>
        <v>4.7357800000000001</v>
      </c>
      <c r="F579" s="89">
        <f>ROUND(((F580+F581+F583+F582)/1000),5)</f>
        <v>4.7033100000000001</v>
      </c>
      <c r="G579" s="89">
        <f t="shared" ref="G579:AA579" si="336">ROUND(((G580+G581+G583+G582)/1000),5)</f>
        <v>4.7029300000000003</v>
      </c>
      <c r="H579" s="89">
        <f t="shared" si="336"/>
        <v>4.7116499999999997</v>
      </c>
      <c r="I579" s="89">
        <f t="shared" si="336"/>
        <v>4.8650700000000002</v>
      </c>
      <c r="J579" s="89">
        <f t="shared" si="336"/>
        <v>5.0671600000000003</v>
      </c>
      <c r="K579" s="89">
        <f t="shared" si="336"/>
        <v>5.3359800000000002</v>
      </c>
      <c r="L579" s="89">
        <f t="shared" si="336"/>
        <v>5.4502699999999997</v>
      </c>
      <c r="M579" s="89">
        <f t="shared" si="336"/>
        <v>5.4671700000000003</v>
      </c>
      <c r="N579" s="89">
        <f t="shared" si="336"/>
        <v>5.5094500000000002</v>
      </c>
      <c r="O579" s="89">
        <f t="shared" si="336"/>
        <v>5.5800299999999998</v>
      </c>
      <c r="P579" s="89">
        <f t="shared" si="336"/>
        <v>5.5739000000000001</v>
      </c>
      <c r="Q579" s="89">
        <f t="shared" si="336"/>
        <v>5.5909599999999999</v>
      </c>
      <c r="R579" s="89">
        <f t="shared" si="336"/>
        <v>5.5813499999999996</v>
      </c>
      <c r="S579" s="89">
        <f t="shared" si="336"/>
        <v>5.4900200000000003</v>
      </c>
      <c r="T579" s="89">
        <f t="shared" si="336"/>
        <v>5.4912400000000003</v>
      </c>
      <c r="U579" s="89">
        <f t="shared" si="336"/>
        <v>5.5551500000000003</v>
      </c>
      <c r="V579" s="89">
        <f t="shared" si="336"/>
        <v>5.5886300000000002</v>
      </c>
      <c r="W579" s="89">
        <f t="shared" si="336"/>
        <v>5.4916400000000003</v>
      </c>
      <c r="X579" s="89">
        <f t="shared" si="336"/>
        <v>5.4661999999999997</v>
      </c>
      <c r="Y579" s="89">
        <f t="shared" si="336"/>
        <v>5.4354899999999997</v>
      </c>
      <c r="Z579" s="89">
        <f t="shared" si="336"/>
        <v>5.1557000000000004</v>
      </c>
      <c r="AA579" s="89">
        <f t="shared" si="336"/>
        <v>4.9085700000000001</v>
      </c>
    </row>
    <row r="580" spans="1:27" ht="12.75" hidden="1" customHeight="1" outlineLevel="1" x14ac:dyDescent="0.2">
      <c r="A580" s="97" t="s">
        <v>2176</v>
      </c>
      <c r="B580" s="63" t="s">
        <v>242</v>
      </c>
      <c r="C580" s="43" t="s">
        <v>79</v>
      </c>
      <c r="D580" s="44">
        <v>1147.3900000000001</v>
      </c>
      <c r="E580" s="44">
        <v>1062.1500000000001</v>
      </c>
      <c r="F580" s="44">
        <v>1029.68</v>
      </c>
      <c r="G580" s="44">
        <v>1029.3</v>
      </c>
      <c r="H580" s="44">
        <v>1038.02</v>
      </c>
      <c r="I580" s="44">
        <v>1191.44</v>
      </c>
      <c r="J580" s="44">
        <v>1393.53</v>
      </c>
      <c r="K580" s="44">
        <v>1662.35</v>
      </c>
      <c r="L580" s="44">
        <v>1776.64</v>
      </c>
      <c r="M580" s="44">
        <v>1793.54</v>
      </c>
      <c r="N580" s="44">
        <v>1835.82</v>
      </c>
      <c r="O580" s="44">
        <v>1906.4</v>
      </c>
      <c r="P580" s="44">
        <v>1900.27</v>
      </c>
      <c r="Q580" s="44">
        <v>1917.33</v>
      </c>
      <c r="R580" s="44">
        <v>1907.72</v>
      </c>
      <c r="S580" s="44">
        <v>1816.39</v>
      </c>
      <c r="T580" s="44">
        <v>1817.61</v>
      </c>
      <c r="U580" s="44">
        <v>1881.52</v>
      </c>
      <c r="V580" s="44">
        <v>1915</v>
      </c>
      <c r="W580" s="44">
        <v>1818.01</v>
      </c>
      <c r="X580" s="44">
        <v>1792.57</v>
      </c>
      <c r="Y580" s="44">
        <v>1761.86</v>
      </c>
      <c r="Z580" s="44">
        <v>1482.07</v>
      </c>
      <c r="AA580" s="44">
        <v>1234.94</v>
      </c>
    </row>
    <row r="581" spans="1:27" ht="12.75" hidden="1" customHeight="1" outlineLevel="1" x14ac:dyDescent="0.2">
      <c r="A581" s="97" t="s">
        <v>2177</v>
      </c>
      <c r="B581" s="63" t="s">
        <v>90</v>
      </c>
      <c r="C581" s="43" t="s">
        <v>79</v>
      </c>
      <c r="D581" s="44">
        <f>$D$471</f>
        <v>3559.77</v>
      </c>
      <c r="E581" s="44">
        <f t="shared" ref="E581:AA581" si="337">$D$471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2">
      <c r="A582" s="97" t="s">
        <v>2178</v>
      </c>
      <c r="B582" s="63" t="s">
        <v>83</v>
      </c>
      <c r="C582" s="43" t="s">
        <v>79</v>
      </c>
      <c r="D582" s="44">
        <v>3.63</v>
      </c>
      <c r="E582" s="44">
        <v>3.63</v>
      </c>
      <c r="F582" s="44">
        <v>3.63</v>
      </c>
      <c r="G582" s="44">
        <v>3.63</v>
      </c>
      <c r="H582" s="44">
        <v>3.63</v>
      </c>
      <c r="I582" s="44">
        <v>3.63</v>
      </c>
      <c r="J582" s="44">
        <v>3.63</v>
      </c>
      <c r="K582" s="44">
        <v>3.63</v>
      </c>
      <c r="L582" s="44">
        <v>3.63</v>
      </c>
      <c r="M582" s="44">
        <v>3.63</v>
      </c>
      <c r="N582" s="44">
        <v>3.63</v>
      </c>
      <c r="O582" s="44">
        <v>3.63</v>
      </c>
      <c r="P582" s="44">
        <v>3.63</v>
      </c>
      <c r="Q582" s="44">
        <v>3.63</v>
      </c>
      <c r="R582" s="44">
        <v>3.63</v>
      </c>
      <c r="S582" s="44">
        <v>3.63</v>
      </c>
      <c r="T582" s="44">
        <v>3.63</v>
      </c>
      <c r="U582" s="44">
        <v>3.63</v>
      </c>
      <c r="V582" s="44">
        <v>3.63</v>
      </c>
      <c r="W582" s="44">
        <v>3.63</v>
      </c>
      <c r="X582" s="44">
        <v>3.63</v>
      </c>
      <c r="Y582" s="44">
        <v>3.63</v>
      </c>
      <c r="Z582" s="44">
        <v>3.63</v>
      </c>
      <c r="AA582" s="44">
        <v>3.63</v>
      </c>
    </row>
    <row r="583" spans="1:27" ht="12.75" hidden="1" customHeight="1" outlineLevel="1" x14ac:dyDescent="0.2">
      <c r="A583" s="97" t="s">
        <v>2179</v>
      </c>
      <c r="B583" s="63" t="s">
        <v>81</v>
      </c>
      <c r="C583" s="43" t="s">
        <v>79</v>
      </c>
      <c r="D583" s="44">
        <f>$D$11</f>
        <v>110.23</v>
      </c>
      <c r="E583" s="44">
        <f t="shared" ref="E583:AA583" si="338">$D$11</f>
        <v>110.23</v>
      </c>
      <c r="F583" s="44">
        <f t="shared" si="338"/>
        <v>110.23</v>
      </c>
      <c r="G583" s="44">
        <f t="shared" si="338"/>
        <v>110.23</v>
      </c>
      <c r="H583" s="44">
        <f t="shared" si="338"/>
        <v>110.23</v>
      </c>
      <c r="I583" s="44">
        <f t="shared" si="338"/>
        <v>110.23</v>
      </c>
      <c r="J583" s="44">
        <f t="shared" si="338"/>
        <v>110.23</v>
      </c>
      <c r="K583" s="44">
        <f t="shared" si="338"/>
        <v>110.23</v>
      </c>
      <c r="L583" s="44">
        <f t="shared" si="338"/>
        <v>110.23</v>
      </c>
      <c r="M583" s="44">
        <f t="shared" si="338"/>
        <v>110.23</v>
      </c>
      <c r="N583" s="44">
        <f t="shared" si="338"/>
        <v>110.23</v>
      </c>
      <c r="O583" s="44">
        <f t="shared" si="338"/>
        <v>110.23</v>
      </c>
      <c r="P583" s="44">
        <f t="shared" si="338"/>
        <v>110.23</v>
      </c>
      <c r="Q583" s="44">
        <f t="shared" si="338"/>
        <v>110.23</v>
      </c>
      <c r="R583" s="44">
        <f t="shared" si="338"/>
        <v>110.23</v>
      </c>
      <c r="S583" s="44">
        <f t="shared" si="338"/>
        <v>110.23</v>
      </c>
      <c r="T583" s="44">
        <f t="shared" si="338"/>
        <v>110.23</v>
      </c>
      <c r="U583" s="44">
        <f t="shared" si="338"/>
        <v>110.23</v>
      </c>
      <c r="V583" s="44">
        <f t="shared" si="338"/>
        <v>110.23</v>
      </c>
      <c r="W583" s="44">
        <f t="shared" si="338"/>
        <v>110.23</v>
      </c>
      <c r="X583" s="44">
        <f t="shared" si="338"/>
        <v>110.23</v>
      </c>
      <c r="Y583" s="44">
        <f t="shared" si="338"/>
        <v>110.23</v>
      </c>
      <c r="Z583" s="44">
        <f t="shared" si="338"/>
        <v>110.23</v>
      </c>
      <c r="AA583" s="44">
        <f t="shared" si="338"/>
        <v>110.23</v>
      </c>
    </row>
    <row r="584" spans="1:27" collapsed="1" x14ac:dyDescent="0.2">
      <c r="A584" s="96" t="s">
        <v>2180</v>
      </c>
      <c r="B584" s="28" t="str">
        <f>"24"&amp;"."&amp;$B$776&amp;"."&amp;$B$777</f>
        <v>24.11.2023</v>
      </c>
      <c r="C584" s="88" t="s">
        <v>76</v>
      </c>
      <c r="D584" s="89">
        <f>ROUND(((D585+D586+D588+D587)/1000),5)</f>
        <v>4.7915200000000002</v>
      </c>
      <c r="E584" s="89">
        <f>ROUND(((E585+E586+E588+E587)/1000),5)</f>
        <v>4.6693499999999997</v>
      </c>
      <c r="F584" s="89">
        <f>ROUND(((F585+F586+F588+F587)/1000),5)</f>
        <v>4.6011800000000003</v>
      </c>
      <c r="G584" s="89">
        <f t="shared" ref="G584:AA584" si="339">ROUND(((G585+G586+G588+G587)/1000),5)</f>
        <v>4.4411800000000001</v>
      </c>
      <c r="H584" s="89">
        <f t="shared" si="339"/>
        <v>4.6007499999999997</v>
      </c>
      <c r="I584" s="89">
        <f t="shared" si="339"/>
        <v>4.8468900000000001</v>
      </c>
      <c r="J584" s="89">
        <f t="shared" si="339"/>
        <v>4.9617100000000001</v>
      </c>
      <c r="K584" s="89">
        <f t="shared" si="339"/>
        <v>5.2560599999999997</v>
      </c>
      <c r="L584" s="89">
        <f t="shared" si="339"/>
        <v>5.4964000000000004</v>
      </c>
      <c r="M584" s="89">
        <f t="shared" si="339"/>
        <v>5.5270000000000001</v>
      </c>
      <c r="N584" s="89">
        <f t="shared" si="339"/>
        <v>5.5597000000000003</v>
      </c>
      <c r="O584" s="89">
        <f t="shared" si="339"/>
        <v>5.6039399999999997</v>
      </c>
      <c r="P584" s="89">
        <f t="shared" si="339"/>
        <v>5.5778499999999998</v>
      </c>
      <c r="Q584" s="89">
        <f t="shared" si="339"/>
        <v>5.5961499999999997</v>
      </c>
      <c r="R584" s="89">
        <f t="shared" si="339"/>
        <v>5.5787800000000001</v>
      </c>
      <c r="S584" s="89">
        <f t="shared" si="339"/>
        <v>5.5611600000000001</v>
      </c>
      <c r="T584" s="89">
        <f t="shared" si="339"/>
        <v>5.5664800000000003</v>
      </c>
      <c r="U584" s="89">
        <f t="shared" si="339"/>
        <v>5.5829300000000002</v>
      </c>
      <c r="V584" s="89">
        <f t="shared" si="339"/>
        <v>5.5664899999999999</v>
      </c>
      <c r="W584" s="89">
        <f t="shared" si="339"/>
        <v>5.5842599999999996</v>
      </c>
      <c r="X584" s="89">
        <f t="shared" si="339"/>
        <v>5.5206600000000003</v>
      </c>
      <c r="Y584" s="89">
        <f t="shared" si="339"/>
        <v>5.4634</v>
      </c>
      <c r="Z584" s="89">
        <f t="shared" si="339"/>
        <v>5.26905</v>
      </c>
      <c r="AA584" s="89">
        <f t="shared" si="339"/>
        <v>5.0395799999999999</v>
      </c>
    </row>
    <row r="585" spans="1:27" ht="12.75" hidden="1" customHeight="1" outlineLevel="1" x14ac:dyDescent="0.2">
      <c r="A585" s="97" t="s">
        <v>2181</v>
      </c>
      <c r="B585" s="63" t="s">
        <v>242</v>
      </c>
      <c r="C585" s="43" t="s">
        <v>79</v>
      </c>
      <c r="D585" s="44">
        <v>1117.8900000000001</v>
      </c>
      <c r="E585" s="44">
        <v>995.72</v>
      </c>
      <c r="F585" s="44">
        <v>927.55</v>
      </c>
      <c r="G585" s="44">
        <v>767.55</v>
      </c>
      <c r="H585" s="44">
        <v>927.12</v>
      </c>
      <c r="I585" s="44">
        <v>1173.26</v>
      </c>
      <c r="J585" s="44">
        <v>1288.08</v>
      </c>
      <c r="K585" s="44">
        <v>1582.43</v>
      </c>
      <c r="L585" s="44">
        <v>1822.77</v>
      </c>
      <c r="M585" s="44">
        <v>1853.37</v>
      </c>
      <c r="N585" s="44">
        <v>1886.07</v>
      </c>
      <c r="O585" s="44">
        <v>1930.31</v>
      </c>
      <c r="P585" s="44">
        <v>1904.22</v>
      </c>
      <c r="Q585" s="44">
        <v>1922.52</v>
      </c>
      <c r="R585" s="44">
        <v>1905.15</v>
      </c>
      <c r="S585" s="44">
        <v>1887.53</v>
      </c>
      <c r="T585" s="44">
        <v>1892.85</v>
      </c>
      <c r="U585" s="44">
        <v>1909.3</v>
      </c>
      <c r="V585" s="44">
        <v>1892.86</v>
      </c>
      <c r="W585" s="44">
        <v>1910.63</v>
      </c>
      <c r="X585" s="44">
        <v>1847.03</v>
      </c>
      <c r="Y585" s="44">
        <v>1789.77</v>
      </c>
      <c r="Z585" s="44">
        <v>1595.42</v>
      </c>
      <c r="AA585" s="44">
        <v>1365.95</v>
      </c>
    </row>
    <row r="586" spans="1:27" ht="12.75" hidden="1" customHeight="1" outlineLevel="1" x14ac:dyDescent="0.2">
      <c r="A586" s="97" t="s">
        <v>2182</v>
      </c>
      <c r="B586" s="63" t="s">
        <v>90</v>
      </c>
      <c r="C586" s="43" t="s">
        <v>79</v>
      </c>
      <c r="D586" s="44">
        <f>$D$471</f>
        <v>3559.77</v>
      </c>
      <c r="E586" s="44">
        <f t="shared" ref="E586:AA586" si="340">$D$471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2">
      <c r="A587" s="97" t="s">
        <v>2183</v>
      </c>
      <c r="B587" s="63" t="s">
        <v>83</v>
      </c>
      <c r="C587" s="43" t="s">
        <v>79</v>
      </c>
      <c r="D587" s="44">
        <v>3.63</v>
      </c>
      <c r="E587" s="44">
        <v>3.63</v>
      </c>
      <c r="F587" s="44">
        <v>3.63</v>
      </c>
      <c r="G587" s="44">
        <v>3.63</v>
      </c>
      <c r="H587" s="44">
        <v>3.63</v>
      </c>
      <c r="I587" s="44">
        <v>3.63</v>
      </c>
      <c r="J587" s="44">
        <v>3.63</v>
      </c>
      <c r="K587" s="44">
        <v>3.63</v>
      </c>
      <c r="L587" s="44">
        <v>3.63</v>
      </c>
      <c r="M587" s="44">
        <v>3.63</v>
      </c>
      <c r="N587" s="44">
        <v>3.63</v>
      </c>
      <c r="O587" s="44">
        <v>3.63</v>
      </c>
      <c r="P587" s="44">
        <v>3.63</v>
      </c>
      <c r="Q587" s="44">
        <v>3.63</v>
      </c>
      <c r="R587" s="44">
        <v>3.63</v>
      </c>
      <c r="S587" s="44">
        <v>3.63</v>
      </c>
      <c r="T587" s="44">
        <v>3.63</v>
      </c>
      <c r="U587" s="44">
        <v>3.63</v>
      </c>
      <c r="V587" s="44">
        <v>3.63</v>
      </c>
      <c r="W587" s="44">
        <v>3.63</v>
      </c>
      <c r="X587" s="44">
        <v>3.63</v>
      </c>
      <c r="Y587" s="44">
        <v>3.63</v>
      </c>
      <c r="Z587" s="44">
        <v>3.63</v>
      </c>
      <c r="AA587" s="44">
        <v>3.63</v>
      </c>
    </row>
    <row r="588" spans="1:27" ht="12.75" hidden="1" customHeight="1" outlineLevel="1" x14ac:dyDescent="0.2">
      <c r="A588" s="97" t="s">
        <v>2184</v>
      </c>
      <c r="B588" s="63" t="s">
        <v>81</v>
      </c>
      <c r="C588" s="43" t="s">
        <v>79</v>
      </c>
      <c r="D588" s="44">
        <f>$D$11</f>
        <v>110.23</v>
      </c>
      <c r="E588" s="44">
        <f t="shared" ref="E588:AA588" si="341">$D$11</f>
        <v>110.23</v>
      </c>
      <c r="F588" s="44">
        <f t="shared" si="341"/>
        <v>110.23</v>
      </c>
      <c r="G588" s="44">
        <f t="shared" si="341"/>
        <v>110.23</v>
      </c>
      <c r="H588" s="44">
        <f t="shared" si="341"/>
        <v>110.23</v>
      </c>
      <c r="I588" s="44">
        <f t="shared" si="341"/>
        <v>110.23</v>
      </c>
      <c r="J588" s="44">
        <f t="shared" si="341"/>
        <v>110.23</v>
      </c>
      <c r="K588" s="44">
        <f t="shared" si="341"/>
        <v>110.23</v>
      </c>
      <c r="L588" s="44">
        <f t="shared" si="341"/>
        <v>110.23</v>
      </c>
      <c r="M588" s="44">
        <f t="shared" si="341"/>
        <v>110.23</v>
      </c>
      <c r="N588" s="44">
        <f t="shared" si="341"/>
        <v>110.23</v>
      </c>
      <c r="O588" s="44">
        <f t="shared" si="341"/>
        <v>110.23</v>
      </c>
      <c r="P588" s="44">
        <f t="shared" si="341"/>
        <v>110.23</v>
      </c>
      <c r="Q588" s="44">
        <f t="shared" si="341"/>
        <v>110.23</v>
      </c>
      <c r="R588" s="44">
        <f t="shared" si="341"/>
        <v>110.23</v>
      </c>
      <c r="S588" s="44">
        <f t="shared" si="341"/>
        <v>110.23</v>
      </c>
      <c r="T588" s="44">
        <f t="shared" si="341"/>
        <v>110.23</v>
      </c>
      <c r="U588" s="44">
        <f t="shared" si="341"/>
        <v>110.23</v>
      </c>
      <c r="V588" s="44">
        <f t="shared" si="341"/>
        <v>110.23</v>
      </c>
      <c r="W588" s="44">
        <f t="shared" si="341"/>
        <v>110.23</v>
      </c>
      <c r="X588" s="44">
        <f t="shared" si="341"/>
        <v>110.23</v>
      </c>
      <c r="Y588" s="44">
        <f t="shared" si="341"/>
        <v>110.23</v>
      </c>
      <c r="Z588" s="44">
        <f t="shared" si="341"/>
        <v>110.23</v>
      </c>
      <c r="AA588" s="44">
        <f t="shared" si="341"/>
        <v>110.23</v>
      </c>
    </row>
    <row r="589" spans="1:27" collapsed="1" x14ac:dyDescent="0.2">
      <c r="A589" s="96" t="s">
        <v>2185</v>
      </c>
      <c r="B589" s="28" t="str">
        <f>"25"&amp;"."&amp;$B$776&amp;"."&amp;$B$777</f>
        <v>25.11.2023</v>
      </c>
      <c r="C589" s="88" t="s">
        <v>76</v>
      </c>
      <c r="D589" s="89">
        <f>ROUND(((D590+D591+D593+D592)/1000),5)</f>
        <v>4.9020299999999999</v>
      </c>
      <c r="E589" s="89">
        <f>ROUND(((E590+E591+E593+E592)/1000),5)</f>
        <v>4.8637600000000001</v>
      </c>
      <c r="F589" s="89">
        <f>ROUND(((F590+F591+F593+F592)/1000),5)</f>
        <v>4.8086200000000003</v>
      </c>
      <c r="G589" s="89">
        <f t="shared" ref="G589:AA589" si="342">ROUND(((G590+G591+G593+G592)/1000),5)</f>
        <v>4.8058500000000004</v>
      </c>
      <c r="H589" s="89">
        <f t="shared" si="342"/>
        <v>4.8354900000000001</v>
      </c>
      <c r="I589" s="89">
        <f t="shared" si="342"/>
        <v>4.9070799999999997</v>
      </c>
      <c r="J589" s="89">
        <f t="shared" si="342"/>
        <v>4.9428099999999997</v>
      </c>
      <c r="K589" s="89">
        <f t="shared" si="342"/>
        <v>5.1608700000000001</v>
      </c>
      <c r="L589" s="89">
        <f t="shared" si="342"/>
        <v>5.3151599999999997</v>
      </c>
      <c r="M589" s="89">
        <f t="shared" si="342"/>
        <v>5.4907700000000004</v>
      </c>
      <c r="N589" s="89">
        <f t="shared" si="342"/>
        <v>5.5562500000000004</v>
      </c>
      <c r="O589" s="89">
        <f t="shared" si="342"/>
        <v>5.5820400000000001</v>
      </c>
      <c r="P589" s="89">
        <f t="shared" si="342"/>
        <v>5.5824600000000002</v>
      </c>
      <c r="Q589" s="89">
        <f t="shared" si="342"/>
        <v>5.5572699999999999</v>
      </c>
      <c r="R589" s="89">
        <f t="shared" si="342"/>
        <v>5.5548299999999999</v>
      </c>
      <c r="S589" s="89">
        <f t="shared" si="342"/>
        <v>5.5585599999999999</v>
      </c>
      <c r="T589" s="89">
        <f t="shared" si="342"/>
        <v>5.58291</v>
      </c>
      <c r="U589" s="89">
        <f t="shared" si="342"/>
        <v>5.5946699999999998</v>
      </c>
      <c r="V589" s="89">
        <f t="shared" si="342"/>
        <v>5.5904800000000003</v>
      </c>
      <c r="W589" s="89">
        <f t="shared" si="342"/>
        <v>5.5033399999999997</v>
      </c>
      <c r="X589" s="89">
        <f t="shared" si="342"/>
        <v>5.5076200000000002</v>
      </c>
      <c r="Y589" s="89">
        <f t="shared" si="342"/>
        <v>5.3910900000000002</v>
      </c>
      <c r="Z589" s="89">
        <f t="shared" si="342"/>
        <v>5.1712800000000003</v>
      </c>
      <c r="AA589" s="89">
        <f t="shared" si="342"/>
        <v>5.0501500000000004</v>
      </c>
    </row>
    <row r="590" spans="1:27" ht="12.75" hidden="1" customHeight="1" outlineLevel="1" x14ac:dyDescent="0.2">
      <c r="A590" s="97" t="s">
        <v>2186</v>
      </c>
      <c r="B590" s="63" t="s">
        <v>242</v>
      </c>
      <c r="C590" s="43" t="s">
        <v>79</v>
      </c>
      <c r="D590" s="44">
        <v>1228.4000000000001</v>
      </c>
      <c r="E590" s="44">
        <v>1190.1300000000001</v>
      </c>
      <c r="F590" s="44">
        <v>1134.99</v>
      </c>
      <c r="G590" s="44">
        <v>1132.22</v>
      </c>
      <c r="H590" s="44">
        <v>1161.8599999999999</v>
      </c>
      <c r="I590" s="44">
        <v>1233.45</v>
      </c>
      <c r="J590" s="44">
        <v>1269.18</v>
      </c>
      <c r="K590" s="44">
        <v>1487.24</v>
      </c>
      <c r="L590" s="44">
        <v>1641.53</v>
      </c>
      <c r="M590" s="44">
        <v>1817.14</v>
      </c>
      <c r="N590" s="44">
        <v>1882.62</v>
      </c>
      <c r="O590" s="44">
        <v>1908.41</v>
      </c>
      <c r="P590" s="44">
        <v>1908.83</v>
      </c>
      <c r="Q590" s="44">
        <v>1883.64</v>
      </c>
      <c r="R590" s="44">
        <v>1881.2</v>
      </c>
      <c r="S590" s="44">
        <v>1884.93</v>
      </c>
      <c r="T590" s="44">
        <v>1909.28</v>
      </c>
      <c r="U590" s="44">
        <v>1921.04</v>
      </c>
      <c r="V590" s="44">
        <v>1916.85</v>
      </c>
      <c r="W590" s="44">
        <v>1829.71</v>
      </c>
      <c r="X590" s="44">
        <v>1833.99</v>
      </c>
      <c r="Y590" s="44">
        <v>1717.46</v>
      </c>
      <c r="Z590" s="44">
        <v>1497.65</v>
      </c>
      <c r="AA590" s="44">
        <v>1376.52</v>
      </c>
    </row>
    <row r="591" spans="1:27" ht="12.75" hidden="1" customHeight="1" outlineLevel="1" x14ac:dyDescent="0.2">
      <c r="A591" s="97" t="s">
        <v>2187</v>
      </c>
      <c r="B591" s="63" t="s">
        <v>90</v>
      </c>
      <c r="C591" s="43" t="s">
        <v>79</v>
      </c>
      <c r="D591" s="44">
        <f>$D$471</f>
        <v>3559.77</v>
      </c>
      <c r="E591" s="44">
        <f t="shared" ref="E591:AA591" si="343">$D$471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2">
      <c r="A592" s="97" t="s">
        <v>2188</v>
      </c>
      <c r="B592" s="63" t="s">
        <v>83</v>
      </c>
      <c r="C592" s="43" t="s">
        <v>79</v>
      </c>
      <c r="D592" s="44">
        <v>3.63</v>
      </c>
      <c r="E592" s="44">
        <v>3.63</v>
      </c>
      <c r="F592" s="44">
        <v>3.63</v>
      </c>
      <c r="G592" s="44">
        <v>3.63</v>
      </c>
      <c r="H592" s="44">
        <v>3.63</v>
      </c>
      <c r="I592" s="44">
        <v>3.63</v>
      </c>
      <c r="J592" s="44">
        <v>3.63</v>
      </c>
      <c r="K592" s="44">
        <v>3.63</v>
      </c>
      <c r="L592" s="44">
        <v>3.63</v>
      </c>
      <c r="M592" s="44">
        <v>3.63</v>
      </c>
      <c r="N592" s="44">
        <v>3.63</v>
      </c>
      <c r="O592" s="44">
        <v>3.63</v>
      </c>
      <c r="P592" s="44">
        <v>3.63</v>
      </c>
      <c r="Q592" s="44">
        <v>3.63</v>
      </c>
      <c r="R592" s="44">
        <v>3.63</v>
      </c>
      <c r="S592" s="44">
        <v>3.63</v>
      </c>
      <c r="T592" s="44">
        <v>3.63</v>
      </c>
      <c r="U592" s="44">
        <v>3.63</v>
      </c>
      <c r="V592" s="44">
        <v>3.63</v>
      </c>
      <c r="W592" s="44">
        <v>3.63</v>
      </c>
      <c r="X592" s="44">
        <v>3.63</v>
      </c>
      <c r="Y592" s="44">
        <v>3.63</v>
      </c>
      <c r="Z592" s="44">
        <v>3.63</v>
      </c>
      <c r="AA592" s="44">
        <v>3.63</v>
      </c>
    </row>
    <row r="593" spans="1:27" ht="12.75" hidden="1" customHeight="1" outlineLevel="1" x14ac:dyDescent="0.2">
      <c r="A593" s="97" t="s">
        <v>2189</v>
      </c>
      <c r="B593" s="63" t="s">
        <v>81</v>
      </c>
      <c r="C593" s="43" t="s">
        <v>79</v>
      </c>
      <c r="D593" s="44">
        <f>$D$11</f>
        <v>110.23</v>
      </c>
      <c r="E593" s="44">
        <f t="shared" ref="E593:AA593" si="344">$D$11</f>
        <v>110.23</v>
      </c>
      <c r="F593" s="44">
        <f t="shared" si="344"/>
        <v>110.23</v>
      </c>
      <c r="G593" s="44">
        <f t="shared" si="344"/>
        <v>110.23</v>
      </c>
      <c r="H593" s="44">
        <f t="shared" si="344"/>
        <v>110.23</v>
      </c>
      <c r="I593" s="44">
        <f t="shared" si="344"/>
        <v>110.23</v>
      </c>
      <c r="J593" s="44">
        <f t="shared" si="344"/>
        <v>110.23</v>
      </c>
      <c r="K593" s="44">
        <f t="shared" si="344"/>
        <v>110.23</v>
      </c>
      <c r="L593" s="44">
        <f t="shared" si="344"/>
        <v>110.23</v>
      </c>
      <c r="M593" s="44">
        <f t="shared" si="344"/>
        <v>110.23</v>
      </c>
      <c r="N593" s="44">
        <f t="shared" si="344"/>
        <v>110.23</v>
      </c>
      <c r="O593" s="44">
        <f t="shared" si="344"/>
        <v>110.23</v>
      </c>
      <c r="P593" s="44">
        <f t="shared" si="344"/>
        <v>110.23</v>
      </c>
      <c r="Q593" s="44">
        <f t="shared" si="344"/>
        <v>110.23</v>
      </c>
      <c r="R593" s="44">
        <f t="shared" si="344"/>
        <v>110.23</v>
      </c>
      <c r="S593" s="44">
        <f t="shared" si="344"/>
        <v>110.23</v>
      </c>
      <c r="T593" s="44">
        <f t="shared" si="344"/>
        <v>110.23</v>
      </c>
      <c r="U593" s="44">
        <f t="shared" si="344"/>
        <v>110.23</v>
      </c>
      <c r="V593" s="44">
        <f t="shared" si="344"/>
        <v>110.23</v>
      </c>
      <c r="W593" s="44">
        <f t="shared" si="344"/>
        <v>110.23</v>
      </c>
      <c r="X593" s="44">
        <f t="shared" si="344"/>
        <v>110.23</v>
      </c>
      <c r="Y593" s="44">
        <f t="shared" si="344"/>
        <v>110.23</v>
      </c>
      <c r="Z593" s="44">
        <f t="shared" si="344"/>
        <v>110.23</v>
      </c>
      <c r="AA593" s="44">
        <f t="shared" si="344"/>
        <v>110.23</v>
      </c>
    </row>
    <row r="594" spans="1:27" collapsed="1" x14ac:dyDescent="0.2">
      <c r="A594" s="96" t="s">
        <v>2190</v>
      </c>
      <c r="B594" s="28" t="str">
        <f>"26"&amp;"."&amp;$B$776&amp;"."&amp;$B$777</f>
        <v>26.11.2023</v>
      </c>
      <c r="C594" s="88" t="s">
        <v>76</v>
      </c>
      <c r="D594" s="89">
        <f>ROUND(((D595+D596+D598+D597)/1000),5)</f>
        <v>4.9033800000000003</v>
      </c>
      <c r="E594" s="89">
        <f>ROUND(((E595+E596+E598+E597)/1000),5)</f>
        <v>4.8293900000000001</v>
      </c>
      <c r="F594" s="89">
        <f>ROUND(((F595+F596+F598+F597)/1000),5)</f>
        <v>4.7825300000000004</v>
      </c>
      <c r="G594" s="89">
        <f t="shared" ref="G594:AA594" si="345">ROUND(((G595+G596+G598+G597)/1000),5)</f>
        <v>4.7532699999999997</v>
      </c>
      <c r="H594" s="89">
        <f t="shared" si="345"/>
        <v>4.7660499999999999</v>
      </c>
      <c r="I594" s="89">
        <f t="shared" si="345"/>
        <v>4.83073</v>
      </c>
      <c r="J594" s="89">
        <f t="shared" si="345"/>
        <v>4.88462</v>
      </c>
      <c r="K594" s="89">
        <f t="shared" si="345"/>
        <v>4.9341699999999999</v>
      </c>
      <c r="L594" s="89">
        <f t="shared" si="345"/>
        <v>5.1885300000000001</v>
      </c>
      <c r="M594" s="89">
        <f t="shared" si="345"/>
        <v>5.32789</v>
      </c>
      <c r="N594" s="89">
        <f t="shared" si="345"/>
        <v>5.3973199999999997</v>
      </c>
      <c r="O594" s="89">
        <f t="shared" si="345"/>
        <v>5.4739199999999997</v>
      </c>
      <c r="P594" s="89">
        <f t="shared" si="345"/>
        <v>5.4915900000000004</v>
      </c>
      <c r="Q594" s="89">
        <f t="shared" si="345"/>
        <v>5.4974699999999999</v>
      </c>
      <c r="R594" s="89">
        <f t="shared" si="345"/>
        <v>5.4260700000000002</v>
      </c>
      <c r="S594" s="89">
        <f t="shared" si="345"/>
        <v>5.4607799999999997</v>
      </c>
      <c r="T594" s="89">
        <f t="shared" si="345"/>
        <v>5.47844</v>
      </c>
      <c r="U594" s="89">
        <f t="shared" si="345"/>
        <v>5.6940999999999997</v>
      </c>
      <c r="V594" s="89">
        <f t="shared" si="345"/>
        <v>5.7139499999999996</v>
      </c>
      <c r="W594" s="89">
        <f t="shared" si="345"/>
        <v>5.5937000000000001</v>
      </c>
      <c r="X594" s="89">
        <f t="shared" si="345"/>
        <v>5.6150099999999998</v>
      </c>
      <c r="Y594" s="89">
        <f t="shared" si="345"/>
        <v>5.3517200000000003</v>
      </c>
      <c r="Z594" s="89">
        <f t="shared" si="345"/>
        <v>5.1259800000000002</v>
      </c>
      <c r="AA594" s="89">
        <f t="shared" si="345"/>
        <v>4.92875</v>
      </c>
    </row>
    <row r="595" spans="1:27" ht="12.75" hidden="1" customHeight="1" outlineLevel="1" x14ac:dyDescent="0.2">
      <c r="A595" s="97" t="s">
        <v>2191</v>
      </c>
      <c r="B595" s="63" t="s">
        <v>242</v>
      </c>
      <c r="C595" s="43" t="s">
        <v>79</v>
      </c>
      <c r="D595" s="44">
        <v>1229.75</v>
      </c>
      <c r="E595" s="44">
        <v>1155.76</v>
      </c>
      <c r="F595" s="44">
        <v>1108.9000000000001</v>
      </c>
      <c r="G595" s="44">
        <v>1079.6400000000001</v>
      </c>
      <c r="H595" s="44">
        <v>1092.42</v>
      </c>
      <c r="I595" s="44">
        <v>1157.0999999999999</v>
      </c>
      <c r="J595" s="44">
        <v>1210.99</v>
      </c>
      <c r="K595" s="44">
        <v>1260.54</v>
      </c>
      <c r="L595" s="44">
        <v>1514.9</v>
      </c>
      <c r="M595" s="44">
        <v>1654.26</v>
      </c>
      <c r="N595" s="44">
        <v>1723.69</v>
      </c>
      <c r="O595" s="44">
        <v>1800.29</v>
      </c>
      <c r="P595" s="44">
        <v>1817.96</v>
      </c>
      <c r="Q595" s="44">
        <v>1823.84</v>
      </c>
      <c r="R595" s="44">
        <v>1752.44</v>
      </c>
      <c r="S595" s="44">
        <v>1787.15</v>
      </c>
      <c r="T595" s="44">
        <v>1804.81</v>
      </c>
      <c r="U595" s="44">
        <v>2020.47</v>
      </c>
      <c r="V595" s="44">
        <v>2040.32</v>
      </c>
      <c r="W595" s="44">
        <v>1920.07</v>
      </c>
      <c r="X595" s="44">
        <v>1941.38</v>
      </c>
      <c r="Y595" s="44">
        <v>1678.09</v>
      </c>
      <c r="Z595" s="44">
        <v>1452.35</v>
      </c>
      <c r="AA595" s="44">
        <v>1255.1199999999999</v>
      </c>
    </row>
    <row r="596" spans="1:27" ht="12.75" hidden="1" customHeight="1" outlineLevel="1" x14ac:dyDescent="0.2">
      <c r="A596" s="97" t="s">
        <v>2192</v>
      </c>
      <c r="B596" s="63" t="s">
        <v>90</v>
      </c>
      <c r="C596" s="43" t="s">
        <v>79</v>
      </c>
      <c r="D596" s="44">
        <f>$D$471</f>
        <v>3559.77</v>
      </c>
      <c r="E596" s="44">
        <f t="shared" ref="E596:AA596" si="346">$D$471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2">
      <c r="A597" s="97" t="s">
        <v>2193</v>
      </c>
      <c r="B597" s="63" t="s">
        <v>83</v>
      </c>
      <c r="C597" s="43" t="s">
        <v>79</v>
      </c>
      <c r="D597" s="44">
        <v>3.63</v>
      </c>
      <c r="E597" s="44">
        <v>3.63</v>
      </c>
      <c r="F597" s="44">
        <v>3.63</v>
      </c>
      <c r="G597" s="44">
        <v>3.63</v>
      </c>
      <c r="H597" s="44">
        <v>3.63</v>
      </c>
      <c r="I597" s="44">
        <v>3.63</v>
      </c>
      <c r="J597" s="44">
        <v>3.63</v>
      </c>
      <c r="K597" s="44">
        <v>3.63</v>
      </c>
      <c r="L597" s="44">
        <v>3.63</v>
      </c>
      <c r="M597" s="44">
        <v>3.63</v>
      </c>
      <c r="N597" s="44">
        <v>3.63</v>
      </c>
      <c r="O597" s="44">
        <v>3.63</v>
      </c>
      <c r="P597" s="44">
        <v>3.63</v>
      </c>
      <c r="Q597" s="44">
        <v>3.63</v>
      </c>
      <c r="R597" s="44">
        <v>3.63</v>
      </c>
      <c r="S597" s="44">
        <v>3.63</v>
      </c>
      <c r="T597" s="44">
        <v>3.63</v>
      </c>
      <c r="U597" s="44">
        <v>3.63</v>
      </c>
      <c r="V597" s="44">
        <v>3.63</v>
      </c>
      <c r="W597" s="44">
        <v>3.63</v>
      </c>
      <c r="X597" s="44">
        <v>3.63</v>
      </c>
      <c r="Y597" s="44">
        <v>3.63</v>
      </c>
      <c r="Z597" s="44">
        <v>3.63</v>
      </c>
      <c r="AA597" s="44">
        <v>3.63</v>
      </c>
    </row>
    <row r="598" spans="1:27" ht="12.75" hidden="1" customHeight="1" outlineLevel="1" x14ac:dyDescent="0.2">
      <c r="A598" s="97" t="s">
        <v>2194</v>
      </c>
      <c r="B598" s="63" t="s">
        <v>81</v>
      </c>
      <c r="C598" s="43" t="s">
        <v>79</v>
      </c>
      <c r="D598" s="44">
        <f>$D$11</f>
        <v>110.23</v>
      </c>
      <c r="E598" s="44">
        <f t="shared" ref="E598:AA598" si="347">$D$11</f>
        <v>110.23</v>
      </c>
      <c r="F598" s="44">
        <f t="shared" si="347"/>
        <v>110.23</v>
      </c>
      <c r="G598" s="44">
        <f t="shared" si="347"/>
        <v>110.23</v>
      </c>
      <c r="H598" s="44">
        <f t="shared" si="347"/>
        <v>110.23</v>
      </c>
      <c r="I598" s="44">
        <f t="shared" si="347"/>
        <v>110.23</v>
      </c>
      <c r="J598" s="44">
        <f t="shared" si="347"/>
        <v>110.23</v>
      </c>
      <c r="K598" s="44">
        <f t="shared" si="347"/>
        <v>110.23</v>
      </c>
      <c r="L598" s="44">
        <f t="shared" si="347"/>
        <v>110.23</v>
      </c>
      <c r="M598" s="44">
        <f t="shared" si="347"/>
        <v>110.23</v>
      </c>
      <c r="N598" s="44">
        <f t="shared" si="347"/>
        <v>110.23</v>
      </c>
      <c r="O598" s="44">
        <f t="shared" si="347"/>
        <v>110.23</v>
      </c>
      <c r="P598" s="44">
        <f t="shared" si="347"/>
        <v>110.23</v>
      </c>
      <c r="Q598" s="44">
        <f t="shared" si="347"/>
        <v>110.23</v>
      </c>
      <c r="R598" s="44">
        <f t="shared" si="347"/>
        <v>110.23</v>
      </c>
      <c r="S598" s="44">
        <f t="shared" si="347"/>
        <v>110.23</v>
      </c>
      <c r="T598" s="44">
        <f t="shared" si="347"/>
        <v>110.23</v>
      </c>
      <c r="U598" s="44">
        <f t="shared" si="347"/>
        <v>110.23</v>
      </c>
      <c r="V598" s="44">
        <f t="shared" si="347"/>
        <v>110.23</v>
      </c>
      <c r="W598" s="44">
        <f t="shared" si="347"/>
        <v>110.23</v>
      </c>
      <c r="X598" s="44">
        <f t="shared" si="347"/>
        <v>110.23</v>
      </c>
      <c r="Y598" s="44">
        <f t="shared" si="347"/>
        <v>110.23</v>
      </c>
      <c r="Z598" s="44">
        <f t="shared" si="347"/>
        <v>110.23</v>
      </c>
      <c r="AA598" s="44">
        <f t="shared" si="347"/>
        <v>110.23</v>
      </c>
    </row>
    <row r="599" spans="1:27" collapsed="1" x14ac:dyDescent="0.2">
      <c r="A599" s="96" t="s">
        <v>2195</v>
      </c>
      <c r="B599" s="28" t="str">
        <f>"27"&amp;"."&amp;$B$776&amp;"."&amp;$B$777</f>
        <v>27.11.2023</v>
      </c>
      <c r="C599" s="88" t="s">
        <v>76</v>
      </c>
      <c r="D599" s="89">
        <f>ROUND(((D600+D601+D603+D602)/1000),5)</f>
        <v>4.7523600000000004</v>
      </c>
      <c r="E599" s="89">
        <f>ROUND(((E600+E601+E603+E602)/1000),5)</f>
        <v>4.6900000000000004</v>
      </c>
      <c r="F599" s="89">
        <f>ROUND(((F600+F601+F603+F602)/1000),5)</f>
        <v>4.6194199999999999</v>
      </c>
      <c r="G599" s="89">
        <f t="shared" ref="G599:AA599" si="348">ROUND(((G600+G601+G603+G602)/1000),5)</f>
        <v>4.6071999999999997</v>
      </c>
      <c r="H599" s="89">
        <f t="shared" si="348"/>
        <v>4.6545500000000004</v>
      </c>
      <c r="I599" s="89">
        <f t="shared" si="348"/>
        <v>4.8040200000000004</v>
      </c>
      <c r="J599" s="89">
        <f t="shared" si="348"/>
        <v>4.9199299999999999</v>
      </c>
      <c r="K599" s="89">
        <f t="shared" si="348"/>
        <v>5.2434200000000004</v>
      </c>
      <c r="L599" s="89">
        <f t="shared" si="348"/>
        <v>5.4583399999999997</v>
      </c>
      <c r="M599" s="89">
        <f t="shared" si="348"/>
        <v>5.4802499999999998</v>
      </c>
      <c r="N599" s="89">
        <f t="shared" si="348"/>
        <v>5.5609400000000004</v>
      </c>
      <c r="O599" s="89">
        <f t="shared" si="348"/>
        <v>5.6145800000000001</v>
      </c>
      <c r="P599" s="89">
        <f t="shared" si="348"/>
        <v>5.5831799999999996</v>
      </c>
      <c r="Q599" s="89">
        <f t="shared" si="348"/>
        <v>5.6125600000000002</v>
      </c>
      <c r="R599" s="89">
        <f t="shared" si="348"/>
        <v>5.6115199999999996</v>
      </c>
      <c r="S599" s="89">
        <f t="shared" si="348"/>
        <v>5.5536500000000002</v>
      </c>
      <c r="T599" s="89">
        <f t="shared" si="348"/>
        <v>5.5408200000000001</v>
      </c>
      <c r="U599" s="89">
        <f t="shared" si="348"/>
        <v>5.5379899999999997</v>
      </c>
      <c r="V599" s="89">
        <f t="shared" si="348"/>
        <v>5.5194999999999999</v>
      </c>
      <c r="W599" s="89">
        <f t="shared" si="348"/>
        <v>5.5300399999999996</v>
      </c>
      <c r="X599" s="89">
        <f t="shared" si="348"/>
        <v>5.4243100000000002</v>
      </c>
      <c r="Y599" s="89">
        <f t="shared" si="348"/>
        <v>5.2146699999999999</v>
      </c>
      <c r="Z599" s="89">
        <f t="shared" si="348"/>
        <v>4.9789099999999999</v>
      </c>
      <c r="AA599" s="89">
        <f t="shared" si="348"/>
        <v>4.8750900000000001</v>
      </c>
    </row>
    <row r="600" spans="1:27" ht="12.75" hidden="1" customHeight="1" outlineLevel="1" x14ac:dyDescent="0.2">
      <c r="A600" s="97" t="s">
        <v>2196</v>
      </c>
      <c r="B600" s="63" t="s">
        <v>242</v>
      </c>
      <c r="C600" s="43" t="s">
        <v>79</v>
      </c>
      <c r="D600" s="44">
        <v>1078.73</v>
      </c>
      <c r="E600" s="44">
        <v>1016.37</v>
      </c>
      <c r="F600" s="44">
        <v>945.79</v>
      </c>
      <c r="G600" s="44">
        <v>933.57</v>
      </c>
      <c r="H600" s="44">
        <v>980.92</v>
      </c>
      <c r="I600" s="44">
        <v>1130.3900000000001</v>
      </c>
      <c r="J600" s="44">
        <v>1246.3</v>
      </c>
      <c r="K600" s="44">
        <v>1569.79</v>
      </c>
      <c r="L600" s="44">
        <v>1784.71</v>
      </c>
      <c r="M600" s="44">
        <v>1806.62</v>
      </c>
      <c r="N600" s="44">
        <v>1887.31</v>
      </c>
      <c r="O600" s="44">
        <v>1940.95</v>
      </c>
      <c r="P600" s="44">
        <v>1909.55</v>
      </c>
      <c r="Q600" s="44">
        <v>1938.93</v>
      </c>
      <c r="R600" s="44">
        <v>1937.89</v>
      </c>
      <c r="S600" s="44">
        <v>1880.02</v>
      </c>
      <c r="T600" s="44">
        <v>1867.19</v>
      </c>
      <c r="U600" s="44">
        <v>1864.36</v>
      </c>
      <c r="V600" s="44">
        <v>1845.87</v>
      </c>
      <c r="W600" s="44">
        <v>1856.41</v>
      </c>
      <c r="X600" s="44">
        <v>1750.68</v>
      </c>
      <c r="Y600" s="44">
        <v>1541.04</v>
      </c>
      <c r="Z600" s="44">
        <v>1305.28</v>
      </c>
      <c r="AA600" s="44">
        <v>1201.46</v>
      </c>
    </row>
    <row r="601" spans="1:27" ht="12.75" hidden="1" customHeight="1" outlineLevel="1" x14ac:dyDescent="0.2">
      <c r="A601" s="97" t="s">
        <v>2197</v>
      </c>
      <c r="B601" s="63" t="s">
        <v>90</v>
      </c>
      <c r="C601" s="43" t="s">
        <v>79</v>
      </c>
      <c r="D601" s="44">
        <f>$D$471</f>
        <v>3559.77</v>
      </c>
      <c r="E601" s="44">
        <f t="shared" ref="E601:AA601" si="349">$D$471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hidden="1" customHeight="1" outlineLevel="1" x14ac:dyDescent="0.2">
      <c r="A602" s="97" t="s">
        <v>2198</v>
      </c>
      <c r="B602" s="63" t="s">
        <v>83</v>
      </c>
      <c r="C602" s="43" t="s">
        <v>79</v>
      </c>
      <c r="D602" s="44">
        <v>3.63</v>
      </c>
      <c r="E602" s="44">
        <v>3.63</v>
      </c>
      <c r="F602" s="44">
        <v>3.63</v>
      </c>
      <c r="G602" s="44">
        <v>3.63</v>
      </c>
      <c r="H602" s="44">
        <v>3.63</v>
      </c>
      <c r="I602" s="44">
        <v>3.63</v>
      </c>
      <c r="J602" s="44">
        <v>3.63</v>
      </c>
      <c r="K602" s="44">
        <v>3.63</v>
      </c>
      <c r="L602" s="44">
        <v>3.63</v>
      </c>
      <c r="M602" s="44">
        <v>3.63</v>
      </c>
      <c r="N602" s="44">
        <v>3.63</v>
      </c>
      <c r="O602" s="44">
        <v>3.63</v>
      </c>
      <c r="P602" s="44">
        <v>3.63</v>
      </c>
      <c r="Q602" s="44">
        <v>3.63</v>
      </c>
      <c r="R602" s="44">
        <v>3.63</v>
      </c>
      <c r="S602" s="44">
        <v>3.63</v>
      </c>
      <c r="T602" s="44">
        <v>3.63</v>
      </c>
      <c r="U602" s="44">
        <v>3.63</v>
      </c>
      <c r="V602" s="44">
        <v>3.63</v>
      </c>
      <c r="W602" s="44">
        <v>3.63</v>
      </c>
      <c r="X602" s="44">
        <v>3.63</v>
      </c>
      <c r="Y602" s="44">
        <v>3.63</v>
      </c>
      <c r="Z602" s="44">
        <v>3.63</v>
      </c>
      <c r="AA602" s="44">
        <v>3.63</v>
      </c>
    </row>
    <row r="603" spans="1:27" ht="12.75" hidden="1" customHeight="1" outlineLevel="1" x14ac:dyDescent="0.2">
      <c r="A603" s="97" t="s">
        <v>2199</v>
      </c>
      <c r="B603" s="63" t="s">
        <v>81</v>
      </c>
      <c r="C603" s="43" t="s">
        <v>79</v>
      </c>
      <c r="D603" s="44">
        <f>$D$11</f>
        <v>110.23</v>
      </c>
      <c r="E603" s="44">
        <f t="shared" ref="E603:AA603" si="350">$D$11</f>
        <v>110.23</v>
      </c>
      <c r="F603" s="44">
        <f t="shared" si="350"/>
        <v>110.23</v>
      </c>
      <c r="G603" s="44">
        <f t="shared" si="350"/>
        <v>110.23</v>
      </c>
      <c r="H603" s="44">
        <f t="shared" si="350"/>
        <v>110.23</v>
      </c>
      <c r="I603" s="44">
        <f t="shared" si="350"/>
        <v>110.23</v>
      </c>
      <c r="J603" s="44">
        <f t="shared" si="350"/>
        <v>110.23</v>
      </c>
      <c r="K603" s="44">
        <f t="shared" si="350"/>
        <v>110.23</v>
      </c>
      <c r="L603" s="44">
        <f t="shared" si="350"/>
        <v>110.23</v>
      </c>
      <c r="M603" s="44">
        <f t="shared" si="350"/>
        <v>110.23</v>
      </c>
      <c r="N603" s="44">
        <f t="shared" si="350"/>
        <v>110.23</v>
      </c>
      <c r="O603" s="44">
        <f t="shared" si="350"/>
        <v>110.23</v>
      </c>
      <c r="P603" s="44">
        <f t="shared" si="350"/>
        <v>110.23</v>
      </c>
      <c r="Q603" s="44">
        <f t="shared" si="350"/>
        <v>110.23</v>
      </c>
      <c r="R603" s="44">
        <f t="shared" si="350"/>
        <v>110.23</v>
      </c>
      <c r="S603" s="44">
        <f t="shared" si="350"/>
        <v>110.23</v>
      </c>
      <c r="T603" s="44">
        <f t="shared" si="350"/>
        <v>110.23</v>
      </c>
      <c r="U603" s="44">
        <f t="shared" si="350"/>
        <v>110.23</v>
      </c>
      <c r="V603" s="44">
        <f t="shared" si="350"/>
        <v>110.23</v>
      </c>
      <c r="W603" s="44">
        <f t="shared" si="350"/>
        <v>110.23</v>
      </c>
      <c r="X603" s="44">
        <f t="shared" si="350"/>
        <v>110.23</v>
      </c>
      <c r="Y603" s="44">
        <f t="shared" si="350"/>
        <v>110.23</v>
      </c>
      <c r="Z603" s="44">
        <f t="shared" si="350"/>
        <v>110.23</v>
      </c>
      <c r="AA603" s="44">
        <f t="shared" si="350"/>
        <v>110.23</v>
      </c>
    </row>
    <row r="604" spans="1:27" collapsed="1" x14ac:dyDescent="0.2">
      <c r="A604" s="96" t="s">
        <v>2200</v>
      </c>
      <c r="B604" s="28" t="str">
        <f>"28"&amp;"."&amp;$B$776&amp;"."&amp;$B$777</f>
        <v>28.11.2023</v>
      </c>
      <c r="C604" s="88" t="s">
        <v>76</v>
      </c>
      <c r="D604" s="89">
        <f>ROUND(((D605+D606+D608+D607)/1000),5)</f>
        <v>4.8095499999999998</v>
      </c>
      <c r="E604" s="89">
        <f>ROUND(((E605+E606+E608+E607)/1000),5)</f>
        <v>4.7158100000000003</v>
      </c>
      <c r="F604" s="89">
        <f>ROUND(((F605+F606+F608+F607)/1000),5)</f>
        <v>4.6462599999999998</v>
      </c>
      <c r="G604" s="89">
        <f t="shared" ref="G604:AA604" si="351">ROUND(((G605+G606+G608+G607)/1000),5)</f>
        <v>4.6489500000000001</v>
      </c>
      <c r="H604" s="89">
        <f t="shared" si="351"/>
        <v>4.7020400000000002</v>
      </c>
      <c r="I604" s="89">
        <f t="shared" si="351"/>
        <v>4.8675199999999998</v>
      </c>
      <c r="J604" s="89">
        <f t="shared" si="351"/>
        <v>5.06264</v>
      </c>
      <c r="K604" s="89">
        <f t="shared" si="351"/>
        <v>5.2431599999999996</v>
      </c>
      <c r="L604" s="89">
        <f t="shared" si="351"/>
        <v>5.53993</v>
      </c>
      <c r="M604" s="89">
        <f t="shared" si="351"/>
        <v>5.57402</v>
      </c>
      <c r="N604" s="89">
        <f t="shared" si="351"/>
        <v>5.5800999999999998</v>
      </c>
      <c r="O604" s="89">
        <f t="shared" si="351"/>
        <v>5.5894399999999997</v>
      </c>
      <c r="P604" s="89">
        <f t="shared" si="351"/>
        <v>5.5834299999999999</v>
      </c>
      <c r="Q604" s="89">
        <f t="shared" si="351"/>
        <v>5.5808200000000001</v>
      </c>
      <c r="R604" s="89">
        <f t="shared" si="351"/>
        <v>5.5816999999999997</v>
      </c>
      <c r="S604" s="89">
        <f t="shared" si="351"/>
        <v>5.5791199999999996</v>
      </c>
      <c r="T604" s="89">
        <f t="shared" si="351"/>
        <v>5.5868099999999998</v>
      </c>
      <c r="U604" s="89">
        <f t="shared" si="351"/>
        <v>5.5951899999999997</v>
      </c>
      <c r="V604" s="89">
        <f t="shared" si="351"/>
        <v>5.5893100000000002</v>
      </c>
      <c r="W604" s="89">
        <f t="shared" si="351"/>
        <v>5.5803900000000004</v>
      </c>
      <c r="X604" s="89">
        <f t="shared" si="351"/>
        <v>5.47044</v>
      </c>
      <c r="Y604" s="89">
        <f t="shared" si="351"/>
        <v>5.2679</v>
      </c>
      <c r="Z604" s="89">
        <f t="shared" si="351"/>
        <v>4.9872399999999999</v>
      </c>
      <c r="AA604" s="89">
        <f t="shared" si="351"/>
        <v>4.8829099999999999</v>
      </c>
    </row>
    <row r="605" spans="1:27" ht="12.75" hidden="1" customHeight="1" outlineLevel="1" x14ac:dyDescent="0.2">
      <c r="A605" s="97" t="s">
        <v>2201</v>
      </c>
      <c r="B605" s="63" t="s">
        <v>242</v>
      </c>
      <c r="C605" s="43" t="s">
        <v>79</v>
      </c>
      <c r="D605" s="44">
        <v>1135.92</v>
      </c>
      <c r="E605" s="44">
        <v>1042.18</v>
      </c>
      <c r="F605" s="44">
        <v>972.63</v>
      </c>
      <c r="G605" s="44">
        <v>975.32</v>
      </c>
      <c r="H605" s="44">
        <v>1028.4100000000001</v>
      </c>
      <c r="I605" s="44">
        <v>1193.8900000000001</v>
      </c>
      <c r="J605" s="44">
        <v>1389.01</v>
      </c>
      <c r="K605" s="44">
        <v>1569.53</v>
      </c>
      <c r="L605" s="44">
        <v>1866.3</v>
      </c>
      <c r="M605" s="44">
        <v>1900.39</v>
      </c>
      <c r="N605" s="44">
        <v>1906.47</v>
      </c>
      <c r="O605" s="44">
        <v>1915.81</v>
      </c>
      <c r="P605" s="44">
        <v>1909.8</v>
      </c>
      <c r="Q605" s="44">
        <v>1907.19</v>
      </c>
      <c r="R605" s="44">
        <v>1908.07</v>
      </c>
      <c r="S605" s="44">
        <v>1905.49</v>
      </c>
      <c r="T605" s="44">
        <v>1913.18</v>
      </c>
      <c r="U605" s="44">
        <v>1921.56</v>
      </c>
      <c r="V605" s="44">
        <v>1915.68</v>
      </c>
      <c r="W605" s="44">
        <v>1906.76</v>
      </c>
      <c r="X605" s="44">
        <v>1796.81</v>
      </c>
      <c r="Y605" s="44">
        <v>1594.27</v>
      </c>
      <c r="Z605" s="44">
        <v>1313.61</v>
      </c>
      <c r="AA605" s="44">
        <v>1209.28</v>
      </c>
    </row>
    <row r="606" spans="1:27" ht="12.75" hidden="1" customHeight="1" outlineLevel="1" x14ac:dyDescent="0.2">
      <c r="A606" s="97" t="s">
        <v>2202</v>
      </c>
      <c r="B606" s="63" t="s">
        <v>90</v>
      </c>
      <c r="C606" s="43" t="s">
        <v>79</v>
      </c>
      <c r="D606" s="44">
        <f>$D$471</f>
        <v>3559.77</v>
      </c>
      <c r="E606" s="44">
        <f t="shared" ref="E606:AA606" si="352">$D$471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hidden="1" customHeight="1" outlineLevel="1" x14ac:dyDescent="0.2">
      <c r="A607" s="97" t="s">
        <v>2203</v>
      </c>
      <c r="B607" s="63" t="s">
        <v>83</v>
      </c>
      <c r="C607" s="43" t="s">
        <v>79</v>
      </c>
      <c r="D607" s="44">
        <v>3.63</v>
      </c>
      <c r="E607" s="44">
        <v>3.63</v>
      </c>
      <c r="F607" s="44">
        <v>3.63</v>
      </c>
      <c r="G607" s="44">
        <v>3.63</v>
      </c>
      <c r="H607" s="44">
        <v>3.63</v>
      </c>
      <c r="I607" s="44">
        <v>3.63</v>
      </c>
      <c r="J607" s="44">
        <v>3.63</v>
      </c>
      <c r="K607" s="44">
        <v>3.63</v>
      </c>
      <c r="L607" s="44">
        <v>3.63</v>
      </c>
      <c r="M607" s="44">
        <v>3.63</v>
      </c>
      <c r="N607" s="44">
        <v>3.63</v>
      </c>
      <c r="O607" s="44">
        <v>3.63</v>
      </c>
      <c r="P607" s="44">
        <v>3.63</v>
      </c>
      <c r="Q607" s="44">
        <v>3.63</v>
      </c>
      <c r="R607" s="44">
        <v>3.63</v>
      </c>
      <c r="S607" s="44">
        <v>3.63</v>
      </c>
      <c r="T607" s="44">
        <v>3.63</v>
      </c>
      <c r="U607" s="44">
        <v>3.63</v>
      </c>
      <c r="V607" s="44">
        <v>3.63</v>
      </c>
      <c r="W607" s="44">
        <v>3.63</v>
      </c>
      <c r="X607" s="44">
        <v>3.63</v>
      </c>
      <c r="Y607" s="44">
        <v>3.63</v>
      </c>
      <c r="Z607" s="44">
        <v>3.63</v>
      </c>
      <c r="AA607" s="44">
        <v>3.63</v>
      </c>
    </row>
    <row r="608" spans="1:27" ht="12.75" hidden="1" customHeight="1" outlineLevel="1" x14ac:dyDescent="0.2">
      <c r="A608" s="97" t="s">
        <v>2204</v>
      </c>
      <c r="B608" s="63" t="s">
        <v>81</v>
      </c>
      <c r="C608" s="43" t="s">
        <v>79</v>
      </c>
      <c r="D608" s="44">
        <f>$D$11</f>
        <v>110.23</v>
      </c>
      <c r="E608" s="44">
        <f t="shared" ref="E608:AA608" si="353">$D$11</f>
        <v>110.23</v>
      </c>
      <c r="F608" s="44">
        <f t="shared" si="353"/>
        <v>110.23</v>
      </c>
      <c r="G608" s="44">
        <f t="shared" si="353"/>
        <v>110.23</v>
      </c>
      <c r="H608" s="44">
        <f t="shared" si="353"/>
        <v>110.23</v>
      </c>
      <c r="I608" s="44">
        <f t="shared" si="353"/>
        <v>110.23</v>
      </c>
      <c r="J608" s="44">
        <f t="shared" si="353"/>
        <v>110.23</v>
      </c>
      <c r="K608" s="44">
        <f t="shared" si="353"/>
        <v>110.23</v>
      </c>
      <c r="L608" s="44">
        <f t="shared" si="353"/>
        <v>110.23</v>
      </c>
      <c r="M608" s="44">
        <f t="shared" si="353"/>
        <v>110.23</v>
      </c>
      <c r="N608" s="44">
        <f t="shared" si="353"/>
        <v>110.23</v>
      </c>
      <c r="O608" s="44">
        <f t="shared" si="353"/>
        <v>110.23</v>
      </c>
      <c r="P608" s="44">
        <f t="shared" si="353"/>
        <v>110.23</v>
      </c>
      <c r="Q608" s="44">
        <f t="shared" si="353"/>
        <v>110.23</v>
      </c>
      <c r="R608" s="44">
        <f t="shared" si="353"/>
        <v>110.23</v>
      </c>
      <c r="S608" s="44">
        <f t="shared" si="353"/>
        <v>110.23</v>
      </c>
      <c r="T608" s="44">
        <f t="shared" si="353"/>
        <v>110.23</v>
      </c>
      <c r="U608" s="44">
        <f t="shared" si="353"/>
        <v>110.23</v>
      </c>
      <c r="V608" s="44">
        <f t="shared" si="353"/>
        <v>110.23</v>
      </c>
      <c r="W608" s="44">
        <f t="shared" si="353"/>
        <v>110.23</v>
      </c>
      <c r="X608" s="44">
        <f t="shared" si="353"/>
        <v>110.23</v>
      </c>
      <c r="Y608" s="44">
        <f t="shared" si="353"/>
        <v>110.23</v>
      </c>
      <c r="Z608" s="44">
        <f t="shared" si="353"/>
        <v>110.23</v>
      </c>
      <c r="AA608" s="44">
        <f t="shared" si="353"/>
        <v>110.23</v>
      </c>
    </row>
    <row r="609" spans="1:27" collapsed="1" x14ac:dyDescent="0.2">
      <c r="A609" s="96" t="s">
        <v>2205</v>
      </c>
      <c r="B609" s="28" t="str">
        <f>"29"&amp;"."&amp;$B$776&amp;"."&amp;$B$777</f>
        <v>29.11.2023</v>
      </c>
      <c r="C609" s="88" t="s">
        <v>76</v>
      </c>
      <c r="D609" s="89">
        <f>ROUND(((D610+D611+D613+D612)/1000),5)</f>
        <v>4.8253300000000001</v>
      </c>
      <c r="E609" s="89">
        <f>ROUND(((E610+E611+E613+E612)/1000),5)</f>
        <v>4.7562699999999998</v>
      </c>
      <c r="F609" s="89">
        <f>ROUND(((F610+F611+F613+F612)/1000),5)</f>
        <v>4.7022599999999999</v>
      </c>
      <c r="G609" s="89">
        <f t="shared" ref="G609:AA609" si="354">ROUND(((G610+G611+G613+G612)/1000),5)</f>
        <v>4.7004200000000003</v>
      </c>
      <c r="H609" s="89">
        <f t="shared" si="354"/>
        <v>4.7500299999999998</v>
      </c>
      <c r="I609" s="89">
        <f t="shared" si="354"/>
        <v>4.8880100000000004</v>
      </c>
      <c r="J609" s="89">
        <f t="shared" si="354"/>
        <v>5.0610799999999996</v>
      </c>
      <c r="K609" s="89">
        <f t="shared" si="354"/>
        <v>5.3459500000000002</v>
      </c>
      <c r="L609" s="89">
        <f t="shared" si="354"/>
        <v>5.5000999999999998</v>
      </c>
      <c r="M609" s="89">
        <f t="shared" si="354"/>
        <v>5.5341800000000001</v>
      </c>
      <c r="N609" s="89">
        <f t="shared" si="354"/>
        <v>5.5540000000000003</v>
      </c>
      <c r="O609" s="89">
        <f t="shared" si="354"/>
        <v>5.5907900000000001</v>
      </c>
      <c r="P609" s="89">
        <f t="shared" si="354"/>
        <v>5.57334</v>
      </c>
      <c r="Q609" s="89">
        <f t="shared" si="354"/>
        <v>5.5804999999999998</v>
      </c>
      <c r="R609" s="89">
        <f t="shared" si="354"/>
        <v>5.5702800000000003</v>
      </c>
      <c r="S609" s="89">
        <f t="shared" si="354"/>
        <v>5.5521099999999999</v>
      </c>
      <c r="T609" s="89">
        <f t="shared" si="354"/>
        <v>5.5544399999999996</v>
      </c>
      <c r="U609" s="89">
        <f t="shared" si="354"/>
        <v>5.5599100000000004</v>
      </c>
      <c r="V609" s="89">
        <f t="shared" si="354"/>
        <v>5.5484</v>
      </c>
      <c r="W609" s="89">
        <f t="shared" si="354"/>
        <v>5.5352300000000003</v>
      </c>
      <c r="X609" s="89">
        <f t="shared" si="354"/>
        <v>5.4127099999999997</v>
      </c>
      <c r="Y609" s="89">
        <f t="shared" si="354"/>
        <v>5.3342099999999997</v>
      </c>
      <c r="Z609" s="89">
        <f t="shared" si="354"/>
        <v>5.1099399999999999</v>
      </c>
      <c r="AA609" s="89">
        <f t="shared" si="354"/>
        <v>4.8967700000000001</v>
      </c>
    </row>
    <row r="610" spans="1:27" ht="12.75" hidden="1" customHeight="1" outlineLevel="1" x14ac:dyDescent="0.2">
      <c r="A610" s="97" t="s">
        <v>2206</v>
      </c>
      <c r="B610" s="63" t="s">
        <v>242</v>
      </c>
      <c r="C610" s="43" t="s">
        <v>79</v>
      </c>
      <c r="D610" s="44">
        <v>1151.7</v>
      </c>
      <c r="E610" s="44">
        <v>1082.6400000000001</v>
      </c>
      <c r="F610" s="44">
        <v>1028.6300000000001</v>
      </c>
      <c r="G610" s="44">
        <v>1026.79</v>
      </c>
      <c r="H610" s="44">
        <v>1076.4000000000001</v>
      </c>
      <c r="I610" s="44">
        <v>1214.3800000000001</v>
      </c>
      <c r="J610" s="44">
        <v>1387.45</v>
      </c>
      <c r="K610" s="44">
        <v>1672.32</v>
      </c>
      <c r="L610" s="44">
        <v>1826.47</v>
      </c>
      <c r="M610" s="44">
        <v>1860.55</v>
      </c>
      <c r="N610" s="44">
        <v>1880.37</v>
      </c>
      <c r="O610" s="44">
        <v>1917.16</v>
      </c>
      <c r="P610" s="44">
        <v>1899.71</v>
      </c>
      <c r="Q610" s="44">
        <v>1906.87</v>
      </c>
      <c r="R610" s="44">
        <v>1896.65</v>
      </c>
      <c r="S610" s="44">
        <v>1878.48</v>
      </c>
      <c r="T610" s="44">
        <v>1880.81</v>
      </c>
      <c r="U610" s="44">
        <v>1886.28</v>
      </c>
      <c r="V610" s="44">
        <v>1874.77</v>
      </c>
      <c r="W610" s="44">
        <v>1861.6</v>
      </c>
      <c r="X610" s="44">
        <v>1739.08</v>
      </c>
      <c r="Y610" s="44">
        <v>1660.58</v>
      </c>
      <c r="Z610" s="44">
        <v>1436.31</v>
      </c>
      <c r="AA610" s="44">
        <v>1223.1400000000001</v>
      </c>
    </row>
    <row r="611" spans="1:27" ht="12.75" hidden="1" customHeight="1" outlineLevel="1" x14ac:dyDescent="0.2">
      <c r="A611" s="97" t="s">
        <v>2207</v>
      </c>
      <c r="B611" s="63" t="s">
        <v>90</v>
      </c>
      <c r="C611" s="43" t="s">
        <v>79</v>
      </c>
      <c r="D611" s="44">
        <f>$D$471</f>
        <v>3559.77</v>
      </c>
      <c r="E611" s="44">
        <f t="shared" ref="E611:AA611" si="355">$D$471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hidden="1" customHeight="1" outlineLevel="1" x14ac:dyDescent="0.2">
      <c r="A612" s="97" t="s">
        <v>2208</v>
      </c>
      <c r="B612" s="63" t="s">
        <v>83</v>
      </c>
      <c r="C612" s="43" t="s">
        <v>79</v>
      </c>
      <c r="D612" s="44">
        <v>3.63</v>
      </c>
      <c r="E612" s="44">
        <v>3.63</v>
      </c>
      <c r="F612" s="44">
        <v>3.63</v>
      </c>
      <c r="G612" s="44">
        <v>3.63</v>
      </c>
      <c r="H612" s="44">
        <v>3.63</v>
      </c>
      <c r="I612" s="44">
        <v>3.63</v>
      </c>
      <c r="J612" s="44">
        <v>3.63</v>
      </c>
      <c r="K612" s="44">
        <v>3.63</v>
      </c>
      <c r="L612" s="44">
        <v>3.63</v>
      </c>
      <c r="M612" s="44">
        <v>3.63</v>
      </c>
      <c r="N612" s="44">
        <v>3.63</v>
      </c>
      <c r="O612" s="44">
        <v>3.63</v>
      </c>
      <c r="P612" s="44">
        <v>3.63</v>
      </c>
      <c r="Q612" s="44">
        <v>3.63</v>
      </c>
      <c r="R612" s="44">
        <v>3.63</v>
      </c>
      <c r="S612" s="44">
        <v>3.63</v>
      </c>
      <c r="T612" s="44">
        <v>3.63</v>
      </c>
      <c r="U612" s="44">
        <v>3.63</v>
      </c>
      <c r="V612" s="44">
        <v>3.63</v>
      </c>
      <c r="W612" s="44">
        <v>3.63</v>
      </c>
      <c r="X612" s="44">
        <v>3.63</v>
      </c>
      <c r="Y612" s="44">
        <v>3.63</v>
      </c>
      <c r="Z612" s="44">
        <v>3.63</v>
      </c>
      <c r="AA612" s="44">
        <v>3.63</v>
      </c>
    </row>
    <row r="613" spans="1:27" ht="12.75" hidden="1" customHeight="1" outlineLevel="1" x14ac:dyDescent="0.2">
      <c r="A613" s="97" t="s">
        <v>2209</v>
      </c>
      <c r="B613" s="63" t="s">
        <v>81</v>
      </c>
      <c r="C613" s="43" t="s">
        <v>79</v>
      </c>
      <c r="D613" s="44">
        <f>$D$11</f>
        <v>110.23</v>
      </c>
      <c r="E613" s="44">
        <f t="shared" ref="E613:AA613" si="356">$D$11</f>
        <v>110.23</v>
      </c>
      <c r="F613" s="44">
        <f t="shared" si="356"/>
        <v>110.23</v>
      </c>
      <c r="G613" s="44">
        <f t="shared" si="356"/>
        <v>110.23</v>
      </c>
      <c r="H613" s="44">
        <f t="shared" si="356"/>
        <v>110.23</v>
      </c>
      <c r="I613" s="44">
        <f t="shared" si="356"/>
        <v>110.23</v>
      </c>
      <c r="J613" s="44">
        <f t="shared" si="356"/>
        <v>110.23</v>
      </c>
      <c r="K613" s="44">
        <f t="shared" si="356"/>
        <v>110.23</v>
      </c>
      <c r="L613" s="44">
        <f t="shared" si="356"/>
        <v>110.23</v>
      </c>
      <c r="M613" s="44">
        <f t="shared" si="356"/>
        <v>110.23</v>
      </c>
      <c r="N613" s="44">
        <f t="shared" si="356"/>
        <v>110.23</v>
      </c>
      <c r="O613" s="44">
        <f t="shared" si="356"/>
        <v>110.23</v>
      </c>
      <c r="P613" s="44">
        <f t="shared" si="356"/>
        <v>110.23</v>
      </c>
      <c r="Q613" s="44">
        <f t="shared" si="356"/>
        <v>110.23</v>
      </c>
      <c r="R613" s="44">
        <f t="shared" si="356"/>
        <v>110.23</v>
      </c>
      <c r="S613" s="44">
        <f t="shared" si="356"/>
        <v>110.23</v>
      </c>
      <c r="T613" s="44">
        <f t="shared" si="356"/>
        <v>110.23</v>
      </c>
      <c r="U613" s="44">
        <f t="shared" si="356"/>
        <v>110.23</v>
      </c>
      <c r="V613" s="44">
        <f t="shared" si="356"/>
        <v>110.23</v>
      </c>
      <c r="W613" s="44">
        <f t="shared" si="356"/>
        <v>110.23</v>
      </c>
      <c r="X613" s="44">
        <f t="shared" si="356"/>
        <v>110.23</v>
      </c>
      <c r="Y613" s="44">
        <f t="shared" si="356"/>
        <v>110.23</v>
      </c>
      <c r="Z613" s="44">
        <f t="shared" si="356"/>
        <v>110.23</v>
      </c>
      <c r="AA613" s="44">
        <f t="shared" si="356"/>
        <v>110.23</v>
      </c>
    </row>
    <row r="614" spans="1:27" collapsed="1" x14ac:dyDescent="0.2">
      <c r="A614" s="96" t="s">
        <v>2210</v>
      </c>
      <c r="B614" s="28" t="str">
        <f>"30"&amp;"."&amp;$B$776&amp;"."&amp;$B$777</f>
        <v>30.11.2023</v>
      </c>
      <c r="C614" s="88" t="s">
        <v>76</v>
      </c>
      <c r="D614" s="89">
        <f>ROUND(((D615+D616+D618+D617)/1000),5)</f>
        <v>4.8293799999999996</v>
      </c>
      <c r="E614" s="89">
        <f>ROUND(((E615+E616+E618+E617)/1000),5)</f>
        <v>4.7721499999999999</v>
      </c>
      <c r="F614" s="89">
        <f>ROUND(((F615+F616+F618+F617)/1000),5)</f>
        <v>4.71753</v>
      </c>
      <c r="G614" s="89">
        <f t="shared" ref="G614:AA614" si="357">ROUND(((G615+G616+G618+G617)/1000),5)</f>
        <v>4.7088700000000001</v>
      </c>
      <c r="H614" s="89">
        <f t="shared" si="357"/>
        <v>4.7499700000000002</v>
      </c>
      <c r="I614" s="89">
        <f t="shared" si="357"/>
        <v>4.9012599999999997</v>
      </c>
      <c r="J614" s="89">
        <f t="shared" si="357"/>
        <v>5.0964</v>
      </c>
      <c r="K614" s="89">
        <f t="shared" si="357"/>
        <v>5.3955099999999998</v>
      </c>
      <c r="L614" s="89">
        <f t="shared" si="357"/>
        <v>5.5563200000000004</v>
      </c>
      <c r="M614" s="89">
        <f t="shared" si="357"/>
        <v>5.5676899999999998</v>
      </c>
      <c r="N614" s="89">
        <f t="shared" si="357"/>
        <v>5.5939199999999998</v>
      </c>
      <c r="O614" s="89">
        <f t="shared" si="357"/>
        <v>5.6715999999999998</v>
      </c>
      <c r="P614" s="89">
        <f t="shared" si="357"/>
        <v>5.6393000000000004</v>
      </c>
      <c r="Q614" s="89">
        <f t="shared" si="357"/>
        <v>5.6596700000000002</v>
      </c>
      <c r="R614" s="89">
        <f t="shared" si="357"/>
        <v>5.5994400000000004</v>
      </c>
      <c r="S614" s="89">
        <f t="shared" si="357"/>
        <v>5.5924399999999999</v>
      </c>
      <c r="T614" s="89">
        <f t="shared" si="357"/>
        <v>5.6128</v>
      </c>
      <c r="U614" s="89">
        <f t="shared" si="357"/>
        <v>5.6228800000000003</v>
      </c>
      <c r="V614" s="89">
        <f t="shared" si="357"/>
        <v>5.6066799999999999</v>
      </c>
      <c r="W614" s="89">
        <f t="shared" si="357"/>
        <v>5.5979400000000004</v>
      </c>
      <c r="X614" s="89">
        <f t="shared" si="357"/>
        <v>5.5557499999999997</v>
      </c>
      <c r="Y614" s="89">
        <f t="shared" si="357"/>
        <v>5.4348400000000003</v>
      </c>
      <c r="Z614" s="89">
        <f t="shared" si="357"/>
        <v>5.1247100000000003</v>
      </c>
      <c r="AA614" s="89">
        <f t="shared" si="357"/>
        <v>4.9430500000000004</v>
      </c>
    </row>
    <row r="615" spans="1:27" ht="12.75" hidden="1" customHeight="1" outlineLevel="1" x14ac:dyDescent="0.2">
      <c r="A615" s="97" t="s">
        <v>2211</v>
      </c>
      <c r="B615" s="63" t="s">
        <v>242</v>
      </c>
      <c r="C615" s="43" t="s">
        <v>79</v>
      </c>
      <c r="D615" s="44">
        <v>1155.75</v>
      </c>
      <c r="E615" s="44">
        <v>1098.52</v>
      </c>
      <c r="F615" s="44">
        <v>1043.9000000000001</v>
      </c>
      <c r="G615" s="44">
        <v>1035.24</v>
      </c>
      <c r="H615" s="44">
        <v>1076.3399999999999</v>
      </c>
      <c r="I615" s="44">
        <v>1227.6300000000001</v>
      </c>
      <c r="J615" s="44">
        <v>1422.77</v>
      </c>
      <c r="K615" s="44">
        <v>1721.88</v>
      </c>
      <c r="L615" s="44">
        <v>1882.69</v>
      </c>
      <c r="M615" s="44">
        <v>1894.06</v>
      </c>
      <c r="N615" s="44">
        <v>1920.29</v>
      </c>
      <c r="O615" s="44">
        <v>1997.97</v>
      </c>
      <c r="P615" s="44">
        <v>1965.67</v>
      </c>
      <c r="Q615" s="44">
        <v>1986.04</v>
      </c>
      <c r="R615" s="44">
        <v>1925.81</v>
      </c>
      <c r="S615" s="44">
        <v>1918.81</v>
      </c>
      <c r="T615" s="44">
        <v>1939.17</v>
      </c>
      <c r="U615" s="44">
        <v>1949.25</v>
      </c>
      <c r="V615" s="44">
        <v>1933.05</v>
      </c>
      <c r="W615" s="44">
        <v>1924.31</v>
      </c>
      <c r="X615" s="44">
        <v>1882.12</v>
      </c>
      <c r="Y615" s="44">
        <v>1761.21</v>
      </c>
      <c r="Z615" s="44">
        <v>1451.08</v>
      </c>
      <c r="AA615" s="44">
        <v>1269.42</v>
      </c>
    </row>
    <row r="616" spans="1:27" ht="12.75" hidden="1" customHeight="1" outlineLevel="1" x14ac:dyDescent="0.2">
      <c r="A616" s="97" t="s">
        <v>2212</v>
      </c>
      <c r="B616" s="63" t="s">
        <v>90</v>
      </c>
      <c r="C616" s="43" t="s">
        <v>79</v>
      </c>
      <c r="D616" s="44">
        <f>$D$471</f>
        <v>3559.77</v>
      </c>
      <c r="E616" s="44">
        <f t="shared" ref="E616:AA616" si="358">$D$471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hidden="1" customHeight="1" outlineLevel="1" x14ac:dyDescent="0.2">
      <c r="A617" s="97" t="s">
        <v>2213</v>
      </c>
      <c r="B617" s="63" t="s">
        <v>83</v>
      </c>
      <c r="C617" s="43" t="s">
        <v>79</v>
      </c>
      <c r="D617" s="44">
        <v>3.63</v>
      </c>
      <c r="E617" s="44">
        <v>3.63</v>
      </c>
      <c r="F617" s="44">
        <v>3.63</v>
      </c>
      <c r="G617" s="44">
        <v>3.63</v>
      </c>
      <c r="H617" s="44">
        <v>3.63</v>
      </c>
      <c r="I617" s="44">
        <v>3.63</v>
      </c>
      <c r="J617" s="44">
        <v>3.63</v>
      </c>
      <c r="K617" s="44">
        <v>3.63</v>
      </c>
      <c r="L617" s="44">
        <v>3.63</v>
      </c>
      <c r="M617" s="44">
        <v>3.63</v>
      </c>
      <c r="N617" s="44">
        <v>3.63</v>
      </c>
      <c r="O617" s="44">
        <v>3.63</v>
      </c>
      <c r="P617" s="44">
        <v>3.63</v>
      </c>
      <c r="Q617" s="44">
        <v>3.63</v>
      </c>
      <c r="R617" s="44">
        <v>3.63</v>
      </c>
      <c r="S617" s="44">
        <v>3.63</v>
      </c>
      <c r="T617" s="44">
        <v>3.63</v>
      </c>
      <c r="U617" s="44">
        <v>3.63</v>
      </c>
      <c r="V617" s="44">
        <v>3.63</v>
      </c>
      <c r="W617" s="44">
        <v>3.63</v>
      </c>
      <c r="X617" s="44">
        <v>3.63</v>
      </c>
      <c r="Y617" s="44">
        <v>3.63</v>
      </c>
      <c r="Z617" s="44">
        <v>3.63</v>
      </c>
      <c r="AA617" s="44">
        <v>3.63</v>
      </c>
    </row>
    <row r="618" spans="1:27" ht="12.75" hidden="1" customHeight="1" outlineLevel="1" x14ac:dyDescent="0.2">
      <c r="A618" s="97" t="s">
        <v>2214</v>
      </c>
      <c r="B618" s="63" t="s">
        <v>81</v>
      </c>
      <c r="C618" s="43" t="s">
        <v>79</v>
      </c>
      <c r="D618" s="44">
        <f>$D$11</f>
        <v>110.23</v>
      </c>
      <c r="E618" s="44">
        <f t="shared" ref="E618:AA618" si="359">$D$11</f>
        <v>110.23</v>
      </c>
      <c r="F618" s="44">
        <f t="shared" si="359"/>
        <v>110.23</v>
      </c>
      <c r="G618" s="44">
        <f t="shared" si="359"/>
        <v>110.23</v>
      </c>
      <c r="H618" s="44">
        <f t="shared" si="359"/>
        <v>110.23</v>
      </c>
      <c r="I618" s="44">
        <f t="shared" si="359"/>
        <v>110.23</v>
      </c>
      <c r="J618" s="44">
        <f t="shared" si="359"/>
        <v>110.23</v>
      </c>
      <c r="K618" s="44">
        <f t="shared" si="359"/>
        <v>110.23</v>
      </c>
      <c r="L618" s="44">
        <f t="shared" si="359"/>
        <v>110.23</v>
      </c>
      <c r="M618" s="44">
        <f t="shared" si="359"/>
        <v>110.23</v>
      </c>
      <c r="N618" s="44">
        <f t="shared" si="359"/>
        <v>110.23</v>
      </c>
      <c r="O618" s="44">
        <f t="shared" si="359"/>
        <v>110.23</v>
      </c>
      <c r="P618" s="44">
        <f t="shared" si="359"/>
        <v>110.23</v>
      </c>
      <c r="Q618" s="44">
        <f t="shared" si="359"/>
        <v>110.23</v>
      </c>
      <c r="R618" s="44">
        <f t="shared" si="359"/>
        <v>110.23</v>
      </c>
      <c r="S618" s="44">
        <f t="shared" si="359"/>
        <v>110.23</v>
      </c>
      <c r="T618" s="44">
        <f t="shared" si="359"/>
        <v>110.23</v>
      </c>
      <c r="U618" s="44">
        <f t="shared" si="359"/>
        <v>110.23</v>
      </c>
      <c r="V618" s="44">
        <f t="shared" si="359"/>
        <v>110.23</v>
      </c>
      <c r="W618" s="44">
        <f t="shared" si="359"/>
        <v>110.23</v>
      </c>
      <c r="X618" s="44">
        <f t="shared" si="359"/>
        <v>110.23</v>
      </c>
      <c r="Y618" s="44">
        <f t="shared" si="359"/>
        <v>110.23</v>
      </c>
      <c r="Z618" s="44">
        <f t="shared" si="359"/>
        <v>110.23</v>
      </c>
      <c r="AA618" s="44">
        <f t="shared" si="359"/>
        <v>110.23</v>
      </c>
    </row>
    <row r="619" spans="1:27" collapsed="1" x14ac:dyDescent="0.2">
      <c r="B619" s="99" t="s">
        <v>391</v>
      </c>
    </row>
    <row r="620" spans="1:27" x14ac:dyDescent="0.2">
      <c r="B620" s="99" t="s">
        <v>391</v>
      </c>
    </row>
    <row r="621" spans="1:27" x14ac:dyDescent="0.2">
      <c r="A621" s="181" t="s">
        <v>2215</v>
      </c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  <c r="Z621" s="182"/>
      <c r="AA621" s="183"/>
    </row>
    <row r="622" spans="1:27" ht="25.5" x14ac:dyDescent="0.2">
      <c r="A622" s="26" t="s">
        <v>64</v>
      </c>
      <c r="B622" s="27" t="s">
        <v>214</v>
      </c>
      <c r="C622" s="26" t="s">
        <v>215</v>
      </c>
      <c r="D622" s="27" t="s">
        <v>216</v>
      </c>
      <c r="E622" s="27" t="s">
        <v>217</v>
      </c>
      <c r="F622" s="27" t="s">
        <v>218</v>
      </c>
      <c r="G622" s="27" t="s">
        <v>219</v>
      </c>
      <c r="H622" s="27" t="s">
        <v>220</v>
      </c>
      <c r="I622" s="27" t="s">
        <v>221</v>
      </c>
      <c r="J622" s="27" t="s">
        <v>222</v>
      </c>
      <c r="K622" s="27" t="s">
        <v>223</v>
      </c>
      <c r="L622" s="27" t="s">
        <v>224</v>
      </c>
      <c r="M622" s="27" t="s">
        <v>225</v>
      </c>
      <c r="N622" s="27" t="s">
        <v>226</v>
      </c>
      <c r="O622" s="27" t="s">
        <v>227</v>
      </c>
      <c r="P622" s="27" t="s">
        <v>228</v>
      </c>
      <c r="Q622" s="27" t="s">
        <v>229</v>
      </c>
      <c r="R622" s="27" t="s">
        <v>230</v>
      </c>
      <c r="S622" s="27" t="s">
        <v>231</v>
      </c>
      <c r="T622" s="27" t="s">
        <v>232</v>
      </c>
      <c r="U622" s="27" t="s">
        <v>233</v>
      </c>
      <c r="V622" s="27" t="s">
        <v>234</v>
      </c>
      <c r="W622" s="27" t="s">
        <v>235</v>
      </c>
      <c r="X622" s="27" t="s">
        <v>236</v>
      </c>
      <c r="Y622" s="27" t="s">
        <v>237</v>
      </c>
      <c r="Z622" s="27" t="s">
        <v>238</v>
      </c>
      <c r="AA622" s="27" t="s">
        <v>239</v>
      </c>
    </row>
    <row r="623" spans="1:27" x14ac:dyDescent="0.2">
      <c r="A623" s="96" t="s">
        <v>2216</v>
      </c>
      <c r="B623" s="28" t="str">
        <f>"01"&amp;"."&amp;$B$776&amp;"."&amp;$B$777</f>
        <v>01.11.2023</v>
      </c>
      <c r="C623" s="88" t="s">
        <v>76</v>
      </c>
      <c r="D623" s="89">
        <f>ROUND((D624)/1000,5)</f>
        <v>0</v>
      </c>
      <c r="E623" s="89">
        <f t="shared" ref="E623:AA623" si="360">ROUND((E624)/1000,5)</f>
        <v>0</v>
      </c>
      <c r="F623" s="89">
        <f t="shared" si="360"/>
        <v>0</v>
      </c>
      <c r="G623" s="89">
        <f t="shared" si="360"/>
        <v>0</v>
      </c>
      <c r="H623" s="89">
        <f t="shared" si="360"/>
        <v>0</v>
      </c>
      <c r="I623" s="89">
        <f t="shared" si="360"/>
        <v>0.16858000000000001</v>
      </c>
      <c r="J623" s="89">
        <f t="shared" si="360"/>
        <v>0.17455999999999999</v>
      </c>
      <c r="K623" s="89">
        <f t="shared" si="360"/>
        <v>0</v>
      </c>
      <c r="L623" s="89">
        <f t="shared" si="360"/>
        <v>4.5109999999999997E-2</v>
      </c>
      <c r="M623" s="89">
        <f t="shared" si="360"/>
        <v>4.9699999999999996E-3</v>
      </c>
      <c r="N623" s="89">
        <f t="shared" si="360"/>
        <v>0</v>
      </c>
      <c r="O623" s="89">
        <f t="shared" si="360"/>
        <v>0</v>
      </c>
      <c r="P623" s="89">
        <f t="shared" si="360"/>
        <v>0</v>
      </c>
      <c r="Q623" s="89">
        <f t="shared" si="360"/>
        <v>0</v>
      </c>
      <c r="R623" s="89">
        <f t="shared" si="360"/>
        <v>0</v>
      </c>
      <c r="S623" s="89">
        <f t="shared" si="360"/>
        <v>0</v>
      </c>
      <c r="T623" s="89">
        <f t="shared" si="360"/>
        <v>0</v>
      </c>
      <c r="U623" s="89">
        <f t="shared" si="360"/>
        <v>1.57E-3</v>
      </c>
      <c r="V623" s="89">
        <f t="shared" si="360"/>
        <v>2.299E-2</v>
      </c>
      <c r="W623" s="89">
        <f t="shared" si="360"/>
        <v>0</v>
      </c>
      <c r="X623" s="89">
        <f t="shared" si="360"/>
        <v>0</v>
      </c>
      <c r="Y623" s="89">
        <f t="shared" si="360"/>
        <v>0</v>
      </c>
      <c r="Z623" s="89">
        <f t="shared" si="360"/>
        <v>0</v>
      </c>
      <c r="AA623" s="89">
        <f t="shared" si="360"/>
        <v>0</v>
      </c>
    </row>
    <row r="624" spans="1:27" ht="12.75" hidden="1" customHeight="1" outlineLevel="1" x14ac:dyDescent="0.2">
      <c r="A624" s="97" t="s">
        <v>2217</v>
      </c>
      <c r="B624" s="63" t="s">
        <v>242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0</v>
      </c>
      <c r="I624" s="44">
        <v>168.58</v>
      </c>
      <c r="J624" s="44">
        <v>174.56</v>
      </c>
      <c r="K624" s="44">
        <v>0</v>
      </c>
      <c r="L624" s="44">
        <v>45.11</v>
      </c>
      <c r="M624" s="44">
        <v>4.97</v>
      </c>
      <c r="N624" s="44">
        <v>0</v>
      </c>
      <c r="O624" s="44">
        <v>0</v>
      </c>
      <c r="P624" s="44">
        <v>0</v>
      </c>
      <c r="Q624" s="44">
        <v>0</v>
      </c>
      <c r="R624" s="44">
        <v>0</v>
      </c>
      <c r="S624" s="44">
        <v>0</v>
      </c>
      <c r="T624" s="44">
        <v>0</v>
      </c>
      <c r="U624" s="44">
        <v>1.57</v>
      </c>
      <c r="V624" s="44">
        <v>22.99</v>
      </c>
      <c r="W624" s="44">
        <v>0</v>
      </c>
      <c r="X624" s="44">
        <v>0</v>
      </c>
      <c r="Y624" s="44">
        <v>0</v>
      </c>
      <c r="Z624" s="44">
        <v>0</v>
      </c>
      <c r="AA624" s="44">
        <v>0</v>
      </c>
    </row>
    <row r="625" spans="1:27" collapsed="1" x14ac:dyDescent="0.2">
      <c r="A625" s="96" t="s">
        <v>2218</v>
      </c>
      <c r="B625" s="28" t="str">
        <f>"02"&amp;"."&amp;$B$776&amp;"."&amp;$B$777</f>
        <v>02.11.2023</v>
      </c>
      <c r="C625" s="88" t="s">
        <v>76</v>
      </c>
      <c r="D625" s="89">
        <f>ROUND((D626)/1000,5)</f>
        <v>0</v>
      </c>
      <c r="E625" s="89">
        <f t="shared" ref="E625:AA625" si="361">ROUND((E626)/1000,5)</f>
        <v>0.12037</v>
      </c>
      <c r="F625" s="89">
        <f t="shared" si="361"/>
        <v>0.23169000000000001</v>
      </c>
      <c r="G625" s="89">
        <f t="shared" si="361"/>
        <v>0.24124000000000001</v>
      </c>
      <c r="H625" s="89">
        <f t="shared" si="361"/>
        <v>0.27145999999999998</v>
      </c>
      <c r="I625" s="89">
        <f t="shared" si="361"/>
        <v>3.4000000000000002E-4</v>
      </c>
      <c r="J625" s="89">
        <f t="shared" si="361"/>
        <v>4.1300000000000003E-2</v>
      </c>
      <c r="K625" s="89">
        <f t="shared" si="361"/>
        <v>0</v>
      </c>
      <c r="L625" s="89">
        <f t="shared" si="361"/>
        <v>5.5219999999999998E-2</v>
      </c>
      <c r="M625" s="89">
        <f t="shared" si="361"/>
        <v>5.9540000000000003E-2</v>
      </c>
      <c r="N625" s="89">
        <f t="shared" si="361"/>
        <v>2.2200000000000001E-2</v>
      </c>
      <c r="O625" s="89">
        <f t="shared" si="361"/>
        <v>0</v>
      </c>
      <c r="P625" s="89">
        <f t="shared" si="361"/>
        <v>0</v>
      </c>
      <c r="Q625" s="89">
        <f t="shared" si="361"/>
        <v>0</v>
      </c>
      <c r="R625" s="89">
        <f t="shared" si="361"/>
        <v>2.3000000000000001E-4</v>
      </c>
      <c r="S625" s="89">
        <f t="shared" si="361"/>
        <v>2.494E-2</v>
      </c>
      <c r="T625" s="89">
        <f t="shared" si="361"/>
        <v>0.10864</v>
      </c>
      <c r="U625" s="89">
        <f t="shared" si="361"/>
        <v>0.15759999999999999</v>
      </c>
      <c r="V625" s="89">
        <f t="shared" si="361"/>
        <v>1.7659999999999999E-2</v>
      </c>
      <c r="W625" s="89">
        <f t="shared" si="361"/>
        <v>0</v>
      </c>
      <c r="X625" s="89">
        <f t="shared" si="361"/>
        <v>0</v>
      </c>
      <c r="Y625" s="89">
        <f t="shared" si="361"/>
        <v>0</v>
      </c>
      <c r="Z625" s="89">
        <f t="shared" si="361"/>
        <v>0</v>
      </c>
      <c r="AA625" s="89">
        <f t="shared" si="361"/>
        <v>0</v>
      </c>
    </row>
    <row r="626" spans="1:27" ht="12.75" hidden="1" customHeight="1" outlineLevel="1" x14ac:dyDescent="0.2">
      <c r="A626" s="97" t="s">
        <v>2219</v>
      </c>
      <c r="B626" s="63" t="s">
        <v>242</v>
      </c>
      <c r="C626" s="43" t="s">
        <v>79</v>
      </c>
      <c r="D626" s="44">
        <v>0</v>
      </c>
      <c r="E626" s="44">
        <v>120.37</v>
      </c>
      <c r="F626" s="44">
        <v>231.69</v>
      </c>
      <c r="G626" s="44">
        <v>241.24</v>
      </c>
      <c r="H626" s="44">
        <v>271.45999999999998</v>
      </c>
      <c r="I626" s="44">
        <v>0.34</v>
      </c>
      <c r="J626" s="44">
        <v>41.3</v>
      </c>
      <c r="K626" s="44">
        <v>0</v>
      </c>
      <c r="L626" s="44">
        <v>55.22</v>
      </c>
      <c r="M626" s="44">
        <v>59.54</v>
      </c>
      <c r="N626" s="44">
        <v>22.2</v>
      </c>
      <c r="O626" s="44">
        <v>0</v>
      </c>
      <c r="P626" s="44">
        <v>0</v>
      </c>
      <c r="Q626" s="44">
        <v>0</v>
      </c>
      <c r="R626" s="44">
        <v>0.23</v>
      </c>
      <c r="S626" s="44">
        <v>24.94</v>
      </c>
      <c r="T626" s="44">
        <v>108.64</v>
      </c>
      <c r="U626" s="44">
        <v>157.6</v>
      </c>
      <c r="V626" s="44">
        <v>17.66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collapsed="1" x14ac:dyDescent="0.2">
      <c r="A627" s="96" t="s">
        <v>2220</v>
      </c>
      <c r="B627" s="28" t="str">
        <f>"03"&amp;"."&amp;$B$776&amp;"."&amp;$B$777</f>
        <v>03.11.2023</v>
      </c>
      <c r="C627" s="88" t="s">
        <v>76</v>
      </c>
      <c r="D627" s="89">
        <f>ROUND((D628)/1000,5)</f>
        <v>0</v>
      </c>
      <c r="E627" s="89">
        <f t="shared" ref="E627:AA627" si="362">ROUND((E628)/1000,5)</f>
        <v>0</v>
      </c>
      <c r="F627" s="89">
        <f t="shared" si="362"/>
        <v>0</v>
      </c>
      <c r="G627" s="89">
        <f t="shared" si="362"/>
        <v>0</v>
      </c>
      <c r="H627" s="89">
        <f t="shared" si="362"/>
        <v>1.0200000000000001E-3</v>
      </c>
      <c r="I627" s="89">
        <f t="shared" si="362"/>
        <v>0.10403999999999999</v>
      </c>
      <c r="J627" s="89">
        <f t="shared" si="362"/>
        <v>0.20584</v>
      </c>
      <c r="K627" s="89">
        <f t="shared" si="362"/>
        <v>0.16769999999999999</v>
      </c>
      <c r="L627" s="89">
        <f t="shared" si="362"/>
        <v>0.13871</v>
      </c>
      <c r="M627" s="89">
        <f t="shared" si="362"/>
        <v>0.13449</v>
      </c>
      <c r="N627" s="89">
        <f t="shared" si="362"/>
        <v>0.12368999999999999</v>
      </c>
      <c r="O627" s="89">
        <f t="shared" si="362"/>
        <v>0.12670000000000001</v>
      </c>
      <c r="P627" s="89">
        <f t="shared" si="362"/>
        <v>0.2167</v>
      </c>
      <c r="Q627" s="89">
        <f t="shared" si="362"/>
        <v>0.22306000000000001</v>
      </c>
      <c r="R627" s="89">
        <f t="shared" si="362"/>
        <v>0.19197</v>
      </c>
      <c r="S627" s="89">
        <f t="shared" si="362"/>
        <v>0.22001999999999999</v>
      </c>
      <c r="T627" s="89">
        <f t="shared" si="362"/>
        <v>0.13395000000000001</v>
      </c>
      <c r="U627" s="89">
        <f t="shared" si="362"/>
        <v>9.4530000000000003E-2</v>
      </c>
      <c r="V627" s="89">
        <f t="shared" si="362"/>
        <v>4.2169999999999999E-2</v>
      </c>
      <c r="W627" s="89">
        <f t="shared" si="362"/>
        <v>0</v>
      </c>
      <c r="X627" s="89">
        <f t="shared" si="362"/>
        <v>3.3390000000000003E-2</v>
      </c>
      <c r="Y627" s="89">
        <f t="shared" si="362"/>
        <v>0</v>
      </c>
      <c r="Z627" s="89">
        <f t="shared" si="362"/>
        <v>6.7600000000000004E-3</v>
      </c>
      <c r="AA627" s="89">
        <f t="shared" si="362"/>
        <v>0.436</v>
      </c>
    </row>
    <row r="628" spans="1:27" ht="12.75" hidden="1" customHeight="1" outlineLevel="1" x14ac:dyDescent="0.2">
      <c r="A628" s="97" t="s">
        <v>2221</v>
      </c>
      <c r="B628" s="63" t="s">
        <v>242</v>
      </c>
      <c r="C628" s="43" t="s">
        <v>79</v>
      </c>
      <c r="D628" s="44">
        <v>0</v>
      </c>
      <c r="E628" s="44">
        <v>0</v>
      </c>
      <c r="F628" s="44">
        <v>0</v>
      </c>
      <c r="G628" s="44">
        <v>0</v>
      </c>
      <c r="H628" s="44">
        <v>1.02</v>
      </c>
      <c r="I628" s="44">
        <v>104.04</v>
      </c>
      <c r="J628" s="44">
        <v>205.84</v>
      </c>
      <c r="K628" s="44">
        <v>167.7</v>
      </c>
      <c r="L628" s="44">
        <v>138.71</v>
      </c>
      <c r="M628" s="44">
        <v>134.49</v>
      </c>
      <c r="N628" s="44">
        <v>123.69</v>
      </c>
      <c r="O628" s="44">
        <v>126.7</v>
      </c>
      <c r="P628" s="44">
        <v>216.7</v>
      </c>
      <c r="Q628" s="44">
        <v>223.06</v>
      </c>
      <c r="R628" s="44">
        <v>191.97</v>
      </c>
      <c r="S628" s="44">
        <v>220.02</v>
      </c>
      <c r="T628" s="44">
        <v>133.94999999999999</v>
      </c>
      <c r="U628" s="44">
        <v>94.53</v>
      </c>
      <c r="V628" s="44">
        <v>42.17</v>
      </c>
      <c r="W628" s="44">
        <v>0</v>
      </c>
      <c r="X628" s="44">
        <v>33.39</v>
      </c>
      <c r="Y628" s="44">
        <v>0</v>
      </c>
      <c r="Z628" s="44">
        <v>6.76</v>
      </c>
      <c r="AA628" s="44">
        <v>436</v>
      </c>
    </row>
    <row r="629" spans="1:27" collapsed="1" x14ac:dyDescent="0.2">
      <c r="A629" s="96" t="s">
        <v>2222</v>
      </c>
      <c r="B629" s="28" t="str">
        <f>"04"&amp;"."&amp;$B$776&amp;"."&amp;$B$777</f>
        <v>04.11.2023</v>
      </c>
      <c r="C629" s="88" t="s">
        <v>76</v>
      </c>
      <c r="D629" s="89">
        <f>ROUND((D630)/1000,5)</f>
        <v>0</v>
      </c>
      <c r="E629" s="89">
        <f t="shared" ref="E629:AA629" si="363">ROUND((E630)/1000,5)</f>
        <v>0</v>
      </c>
      <c r="F629" s="89">
        <f t="shared" si="363"/>
        <v>0</v>
      </c>
      <c r="G629" s="89">
        <f t="shared" si="363"/>
        <v>3.7170000000000002E-2</v>
      </c>
      <c r="H629" s="89">
        <f t="shared" si="363"/>
        <v>7.3779999999999998E-2</v>
      </c>
      <c r="I629" s="89">
        <f t="shared" si="363"/>
        <v>2.93E-2</v>
      </c>
      <c r="J629" s="89">
        <f t="shared" si="363"/>
        <v>8.1519999999999995E-2</v>
      </c>
      <c r="K629" s="89">
        <f t="shared" si="363"/>
        <v>0.14596000000000001</v>
      </c>
      <c r="L629" s="89">
        <f t="shared" si="363"/>
        <v>9.3219999999999997E-2</v>
      </c>
      <c r="M629" s="89">
        <f t="shared" si="363"/>
        <v>5.3999999999999999E-2</v>
      </c>
      <c r="N629" s="89">
        <f t="shared" si="363"/>
        <v>0.10138</v>
      </c>
      <c r="O629" s="89">
        <f t="shared" si="363"/>
        <v>0.10082000000000001</v>
      </c>
      <c r="P629" s="89">
        <f t="shared" si="363"/>
        <v>0.11618000000000001</v>
      </c>
      <c r="Q629" s="89">
        <f t="shared" si="363"/>
        <v>8.1299999999999997E-2</v>
      </c>
      <c r="R629" s="89">
        <f t="shared" si="363"/>
        <v>4.863E-2</v>
      </c>
      <c r="S629" s="89">
        <f t="shared" si="363"/>
        <v>1.67E-3</v>
      </c>
      <c r="T629" s="89">
        <f t="shared" si="363"/>
        <v>0.16064999999999999</v>
      </c>
      <c r="U629" s="89">
        <f t="shared" si="363"/>
        <v>0.17885000000000001</v>
      </c>
      <c r="V629" s="89">
        <f t="shared" si="363"/>
        <v>0.14413000000000001</v>
      </c>
      <c r="W629" s="89">
        <f t="shared" si="363"/>
        <v>0</v>
      </c>
      <c r="X629" s="89">
        <f t="shared" si="363"/>
        <v>0</v>
      </c>
      <c r="Y629" s="89">
        <f t="shared" si="363"/>
        <v>0</v>
      </c>
      <c r="Z629" s="89">
        <f t="shared" si="363"/>
        <v>0</v>
      </c>
      <c r="AA629" s="89">
        <f t="shared" si="363"/>
        <v>0</v>
      </c>
    </row>
    <row r="630" spans="1:27" ht="12.75" hidden="1" customHeight="1" outlineLevel="1" x14ac:dyDescent="0.2">
      <c r="A630" s="97" t="s">
        <v>2223</v>
      </c>
      <c r="B630" s="63" t="s">
        <v>242</v>
      </c>
      <c r="C630" s="43" t="s">
        <v>79</v>
      </c>
      <c r="D630" s="44">
        <v>0</v>
      </c>
      <c r="E630" s="44">
        <v>0</v>
      </c>
      <c r="F630" s="44">
        <v>0</v>
      </c>
      <c r="G630" s="44">
        <v>37.17</v>
      </c>
      <c r="H630" s="44">
        <v>73.78</v>
      </c>
      <c r="I630" s="44">
        <v>29.3</v>
      </c>
      <c r="J630" s="44">
        <v>81.52</v>
      </c>
      <c r="K630" s="44">
        <v>145.96</v>
      </c>
      <c r="L630" s="44">
        <v>93.22</v>
      </c>
      <c r="M630" s="44">
        <v>54</v>
      </c>
      <c r="N630" s="44">
        <v>101.38</v>
      </c>
      <c r="O630" s="44">
        <v>100.82</v>
      </c>
      <c r="P630" s="44">
        <v>116.18</v>
      </c>
      <c r="Q630" s="44">
        <v>81.3</v>
      </c>
      <c r="R630" s="44">
        <v>48.63</v>
      </c>
      <c r="S630" s="44">
        <v>1.67</v>
      </c>
      <c r="T630" s="44">
        <v>160.65</v>
      </c>
      <c r="U630" s="44">
        <v>178.85</v>
      </c>
      <c r="V630" s="44">
        <v>144.13</v>
      </c>
      <c r="W630" s="44">
        <v>0</v>
      </c>
      <c r="X630" s="44">
        <v>0</v>
      </c>
      <c r="Y630" s="44">
        <v>0</v>
      </c>
      <c r="Z630" s="44">
        <v>0</v>
      </c>
      <c r="AA630" s="44">
        <v>0</v>
      </c>
    </row>
    <row r="631" spans="1:27" collapsed="1" x14ac:dyDescent="0.2">
      <c r="A631" s="96" t="s">
        <v>2224</v>
      </c>
      <c r="B631" s="28" t="str">
        <f>"05"&amp;"."&amp;$B$776&amp;"."&amp;$B$777</f>
        <v>05.11.2023</v>
      </c>
      <c r="C631" s="88" t="s">
        <v>76</v>
      </c>
      <c r="D631" s="89">
        <f>ROUND((D632)/1000,5)</f>
        <v>0</v>
      </c>
      <c r="E631" s="89">
        <f t="shared" ref="E631:AA631" si="364">ROUND((E632)/1000,5)</f>
        <v>0</v>
      </c>
      <c r="F631" s="89">
        <f t="shared" si="364"/>
        <v>0</v>
      </c>
      <c r="G631" s="89">
        <f t="shared" si="364"/>
        <v>0</v>
      </c>
      <c r="H631" s="89">
        <f t="shared" si="364"/>
        <v>0</v>
      </c>
      <c r="I631" s="89">
        <f t="shared" si="364"/>
        <v>0</v>
      </c>
      <c r="J631" s="89">
        <f t="shared" si="364"/>
        <v>0</v>
      </c>
      <c r="K631" s="89">
        <f t="shared" si="364"/>
        <v>0</v>
      </c>
      <c r="L631" s="89">
        <f t="shared" si="364"/>
        <v>6.5579999999999999E-2</v>
      </c>
      <c r="M631" s="89">
        <f t="shared" si="364"/>
        <v>0</v>
      </c>
      <c r="N631" s="89">
        <f t="shared" si="364"/>
        <v>0</v>
      </c>
      <c r="O631" s="89">
        <f t="shared" si="364"/>
        <v>2.1800000000000001E-3</v>
      </c>
      <c r="P631" s="89">
        <f t="shared" si="364"/>
        <v>0</v>
      </c>
      <c r="Q631" s="89">
        <f t="shared" si="364"/>
        <v>0</v>
      </c>
      <c r="R631" s="89">
        <f t="shared" si="364"/>
        <v>0</v>
      </c>
      <c r="S631" s="89">
        <f t="shared" si="364"/>
        <v>0</v>
      </c>
      <c r="T631" s="89">
        <f t="shared" si="364"/>
        <v>4.9100000000000003E-3</v>
      </c>
      <c r="U631" s="89">
        <f t="shared" si="364"/>
        <v>5.0549999999999998E-2</v>
      </c>
      <c r="V631" s="89">
        <f t="shared" si="364"/>
        <v>1.7749999999999998E-2</v>
      </c>
      <c r="W631" s="89">
        <f t="shared" si="364"/>
        <v>0</v>
      </c>
      <c r="X631" s="89">
        <f t="shared" si="364"/>
        <v>0</v>
      </c>
      <c r="Y631" s="89">
        <f t="shared" si="364"/>
        <v>0</v>
      </c>
      <c r="Z631" s="89">
        <f t="shared" si="364"/>
        <v>0</v>
      </c>
      <c r="AA631" s="89">
        <f t="shared" si="364"/>
        <v>0</v>
      </c>
    </row>
    <row r="632" spans="1:27" ht="12.75" hidden="1" customHeight="1" outlineLevel="1" x14ac:dyDescent="0.2">
      <c r="A632" s="97" t="s">
        <v>2225</v>
      </c>
      <c r="B632" s="63" t="s">
        <v>242</v>
      </c>
      <c r="C632" s="43" t="s">
        <v>79</v>
      </c>
      <c r="D632" s="44">
        <v>0</v>
      </c>
      <c r="E632" s="44">
        <v>0</v>
      </c>
      <c r="F632" s="44">
        <v>0</v>
      </c>
      <c r="G632" s="44">
        <v>0</v>
      </c>
      <c r="H632" s="44">
        <v>0</v>
      </c>
      <c r="I632" s="44">
        <v>0</v>
      </c>
      <c r="J632" s="44">
        <v>0</v>
      </c>
      <c r="K632" s="44">
        <v>0</v>
      </c>
      <c r="L632" s="44">
        <v>65.58</v>
      </c>
      <c r="M632" s="44">
        <v>0</v>
      </c>
      <c r="N632" s="44">
        <v>0</v>
      </c>
      <c r="O632" s="44">
        <v>2.1800000000000002</v>
      </c>
      <c r="P632" s="44">
        <v>0</v>
      </c>
      <c r="Q632" s="44">
        <v>0</v>
      </c>
      <c r="R632" s="44">
        <v>0</v>
      </c>
      <c r="S632" s="44">
        <v>0</v>
      </c>
      <c r="T632" s="44">
        <v>4.91</v>
      </c>
      <c r="U632" s="44">
        <v>50.55</v>
      </c>
      <c r="V632" s="44">
        <v>17.75</v>
      </c>
      <c r="W632" s="44">
        <v>0</v>
      </c>
      <c r="X632" s="44">
        <v>0</v>
      </c>
      <c r="Y632" s="44">
        <v>0</v>
      </c>
      <c r="Z632" s="44">
        <v>0</v>
      </c>
      <c r="AA632" s="44">
        <v>0</v>
      </c>
    </row>
    <row r="633" spans="1:27" collapsed="1" x14ac:dyDescent="0.2">
      <c r="A633" s="96" t="s">
        <v>2226</v>
      </c>
      <c r="B633" s="28" t="str">
        <f>"06"&amp;"."&amp;$B$776&amp;"."&amp;$B$777</f>
        <v>06.11.2023</v>
      </c>
      <c r="C633" s="88" t="s">
        <v>76</v>
      </c>
      <c r="D633" s="89">
        <f>ROUND((D634)/1000,5)</f>
        <v>0</v>
      </c>
      <c r="E633" s="89">
        <f t="shared" ref="E633:AA633" si="365">ROUND((E634)/1000,5)</f>
        <v>0</v>
      </c>
      <c r="F633" s="89">
        <f t="shared" si="365"/>
        <v>0</v>
      </c>
      <c r="G633" s="89">
        <f t="shared" si="365"/>
        <v>0</v>
      </c>
      <c r="H633" s="89">
        <f t="shared" si="365"/>
        <v>0</v>
      </c>
      <c r="I633" s="89">
        <f t="shared" si="365"/>
        <v>3.492E-2</v>
      </c>
      <c r="J633" s="89">
        <f t="shared" si="365"/>
        <v>8.7299999999999999E-3</v>
      </c>
      <c r="K633" s="89">
        <f t="shared" si="365"/>
        <v>0</v>
      </c>
      <c r="L633" s="89">
        <f t="shared" si="365"/>
        <v>5.9459999999999999E-2</v>
      </c>
      <c r="M633" s="89">
        <f t="shared" si="365"/>
        <v>0.17463999999999999</v>
      </c>
      <c r="N633" s="89">
        <f t="shared" si="365"/>
        <v>7.9269999999999993E-2</v>
      </c>
      <c r="O633" s="89">
        <f t="shared" si="365"/>
        <v>0.12986</v>
      </c>
      <c r="P633" s="89">
        <f t="shared" si="365"/>
        <v>0.19758999999999999</v>
      </c>
      <c r="Q633" s="89">
        <f t="shared" si="365"/>
        <v>0.23277999999999999</v>
      </c>
      <c r="R633" s="89">
        <f t="shared" si="365"/>
        <v>0.22353999999999999</v>
      </c>
      <c r="S633" s="89">
        <f t="shared" si="365"/>
        <v>0.27484999999999998</v>
      </c>
      <c r="T633" s="89">
        <f t="shared" si="365"/>
        <v>0.17277999999999999</v>
      </c>
      <c r="U633" s="89">
        <f t="shared" si="365"/>
        <v>0.19575999999999999</v>
      </c>
      <c r="V633" s="89">
        <f t="shared" si="365"/>
        <v>9.9460000000000007E-2</v>
      </c>
      <c r="W633" s="89">
        <f t="shared" si="365"/>
        <v>1.3140000000000001E-2</v>
      </c>
      <c r="X633" s="89">
        <f t="shared" si="365"/>
        <v>0</v>
      </c>
      <c r="Y633" s="89">
        <f t="shared" si="365"/>
        <v>0</v>
      </c>
      <c r="Z633" s="89">
        <f t="shared" si="365"/>
        <v>0</v>
      </c>
      <c r="AA633" s="89">
        <f t="shared" si="365"/>
        <v>0</v>
      </c>
    </row>
    <row r="634" spans="1:27" ht="12.75" hidden="1" customHeight="1" outlineLevel="1" x14ac:dyDescent="0.2">
      <c r="A634" s="97" t="s">
        <v>2227</v>
      </c>
      <c r="B634" s="63" t="s">
        <v>242</v>
      </c>
      <c r="C634" s="43" t="s">
        <v>79</v>
      </c>
      <c r="D634" s="44">
        <v>0</v>
      </c>
      <c r="E634" s="44">
        <v>0</v>
      </c>
      <c r="F634" s="44">
        <v>0</v>
      </c>
      <c r="G634" s="44">
        <v>0</v>
      </c>
      <c r="H634" s="44">
        <v>0</v>
      </c>
      <c r="I634" s="44">
        <v>34.92</v>
      </c>
      <c r="J634" s="44">
        <v>8.73</v>
      </c>
      <c r="K634" s="44">
        <v>0</v>
      </c>
      <c r="L634" s="44">
        <v>59.46</v>
      </c>
      <c r="M634" s="44">
        <v>174.64</v>
      </c>
      <c r="N634" s="44">
        <v>79.27</v>
      </c>
      <c r="O634" s="44">
        <v>129.86000000000001</v>
      </c>
      <c r="P634" s="44">
        <v>197.59</v>
      </c>
      <c r="Q634" s="44">
        <v>232.78</v>
      </c>
      <c r="R634" s="44">
        <v>223.54</v>
      </c>
      <c r="S634" s="44">
        <v>274.85000000000002</v>
      </c>
      <c r="T634" s="44">
        <v>172.78</v>
      </c>
      <c r="U634" s="44">
        <v>195.76</v>
      </c>
      <c r="V634" s="44">
        <v>99.46</v>
      </c>
      <c r="W634" s="44">
        <v>13.14</v>
      </c>
      <c r="X634" s="44">
        <v>0</v>
      </c>
      <c r="Y634" s="44">
        <v>0</v>
      </c>
      <c r="Z634" s="44">
        <v>0</v>
      </c>
      <c r="AA634" s="44">
        <v>0</v>
      </c>
    </row>
    <row r="635" spans="1:27" collapsed="1" x14ac:dyDescent="0.2">
      <c r="A635" s="96" t="s">
        <v>2228</v>
      </c>
      <c r="B635" s="28" t="str">
        <f>"07"&amp;"."&amp;$B$776&amp;"."&amp;$B$777</f>
        <v>07.11.2023</v>
      </c>
      <c r="C635" s="88" t="s">
        <v>76</v>
      </c>
      <c r="D635" s="89">
        <f>ROUND((D636)/1000,5)</f>
        <v>0</v>
      </c>
      <c r="E635" s="89">
        <f t="shared" ref="E635:AA635" si="366">ROUND((E636)/1000,5)</f>
        <v>0</v>
      </c>
      <c r="F635" s="89">
        <f t="shared" si="366"/>
        <v>0</v>
      </c>
      <c r="G635" s="89">
        <f t="shared" si="366"/>
        <v>1.618E-2</v>
      </c>
      <c r="H635" s="89">
        <f t="shared" si="366"/>
        <v>0.1041</v>
      </c>
      <c r="I635" s="89">
        <f t="shared" si="366"/>
        <v>0.11620999999999999</v>
      </c>
      <c r="J635" s="89">
        <f t="shared" si="366"/>
        <v>0.19964000000000001</v>
      </c>
      <c r="K635" s="89">
        <f t="shared" si="366"/>
        <v>9.7430000000000003E-2</v>
      </c>
      <c r="L635" s="89">
        <f t="shared" si="366"/>
        <v>0.17730000000000001</v>
      </c>
      <c r="M635" s="89">
        <f t="shared" si="366"/>
        <v>2.7699999999999999E-2</v>
      </c>
      <c r="N635" s="89">
        <f t="shared" si="366"/>
        <v>0</v>
      </c>
      <c r="O635" s="89">
        <f t="shared" si="366"/>
        <v>0</v>
      </c>
      <c r="P635" s="89">
        <f t="shared" si="366"/>
        <v>0</v>
      </c>
      <c r="Q635" s="89">
        <f t="shared" si="366"/>
        <v>0</v>
      </c>
      <c r="R635" s="89">
        <f t="shared" si="366"/>
        <v>1.6140000000000002E-2</v>
      </c>
      <c r="S635" s="89">
        <f t="shared" si="366"/>
        <v>9.2200000000000004E-2</v>
      </c>
      <c r="T635" s="89">
        <f t="shared" si="366"/>
        <v>0.18995000000000001</v>
      </c>
      <c r="U635" s="89">
        <f t="shared" si="366"/>
        <v>0.13103000000000001</v>
      </c>
      <c r="V635" s="89">
        <f t="shared" si="366"/>
        <v>1.4999999999999999E-4</v>
      </c>
      <c r="W635" s="89">
        <f t="shared" si="366"/>
        <v>0</v>
      </c>
      <c r="X635" s="89">
        <f t="shared" si="366"/>
        <v>0</v>
      </c>
      <c r="Y635" s="89">
        <f t="shared" si="366"/>
        <v>0</v>
      </c>
      <c r="Z635" s="89">
        <f t="shared" si="366"/>
        <v>1.1509999999999999E-2</v>
      </c>
      <c r="AA635" s="89">
        <f t="shared" si="366"/>
        <v>0</v>
      </c>
    </row>
    <row r="636" spans="1:27" ht="12.75" hidden="1" customHeight="1" outlineLevel="1" x14ac:dyDescent="0.2">
      <c r="A636" s="97" t="s">
        <v>2229</v>
      </c>
      <c r="B636" s="63" t="s">
        <v>242</v>
      </c>
      <c r="C636" s="43" t="s">
        <v>79</v>
      </c>
      <c r="D636" s="44">
        <v>0</v>
      </c>
      <c r="E636" s="44">
        <v>0</v>
      </c>
      <c r="F636" s="44">
        <v>0</v>
      </c>
      <c r="G636" s="44">
        <v>16.18</v>
      </c>
      <c r="H636" s="44">
        <v>104.1</v>
      </c>
      <c r="I636" s="44">
        <v>116.21</v>
      </c>
      <c r="J636" s="44">
        <v>199.64</v>
      </c>
      <c r="K636" s="44">
        <v>97.43</v>
      </c>
      <c r="L636" s="44">
        <v>177.3</v>
      </c>
      <c r="M636" s="44">
        <v>27.7</v>
      </c>
      <c r="N636" s="44">
        <v>0</v>
      </c>
      <c r="O636" s="44">
        <v>0</v>
      </c>
      <c r="P636" s="44">
        <v>0</v>
      </c>
      <c r="Q636" s="44">
        <v>0</v>
      </c>
      <c r="R636" s="44">
        <v>16.14</v>
      </c>
      <c r="S636" s="44">
        <v>92.2</v>
      </c>
      <c r="T636" s="44">
        <v>189.95</v>
      </c>
      <c r="U636" s="44">
        <v>131.03</v>
      </c>
      <c r="V636" s="44">
        <v>0.15</v>
      </c>
      <c r="W636" s="44">
        <v>0</v>
      </c>
      <c r="X636" s="44">
        <v>0</v>
      </c>
      <c r="Y636" s="44">
        <v>0</v>
      </c>
      <c r="Z636" s="44">
        <v>11.51</v>
      </c>
      <c r="AA636" s="44">
        <v>0</v>
      </c>
    </row>
    <row r="637" spans="1:27" collapsed="1" x14ac:dyDescent="0.2">
      <c r="A637" s="96" t="s">
        <v>2230</v>
      </c>
      <c r="B637" s="28" t="str">
        <f>"08"&amp;"."&amp;$B$776&amp;"."&amp;$B$777</f>
        <v>08.11.2023</v>
      </c>
      <c r="C637" s="88" t="s">
        <v>76</v>
      </c>
      <c r="D637" s="89">
        <f>ROUND((D638)/1000,5)</f>
        <v>0</v>
      </c>
      <c r="E637" s="89">
        <f t="shared" ref="E637:AA637" si="367">ROUND((E638)/1000,5)</f>
        <v>0</v>
      </c>
      <c r="F637" s="89">
        <f t="shared" si="367"/>
        <v>0</v>
      </c>
      <c r="G637" s="89">
        <f t="shared" si="367"/>
        <v>4.7840000000000001E-2</v>
      </c>
      <c r="H637" s="89">
        <f t="shared" si="367"/>
        <v>3.0000000000000001E-5</v>
      </c>
      <c r="I637" s="89">
        <f t="shared" si="367"/>
        <v>5.28E-3</v>
      </c>
      <c r="J637" s="89">
        <f t="shared" si="367"/>
        <v>0.2253</v>
      </c>
      <c r="K637" s="89">
        <f t="shared" si="367"/>
        <v>0.15709999999999999</v>
      </c>
      <c r="L637" s="89">
        <f t="shared" si="367"/>
        <v>0.19384000000000001</v>
      </c>
      <c r="M637" s="89">
        <f t="shared" si="367"/>
        <v>5.3769999999999998E-2</v>
      </c>
      <c r="N637" s="89">
        <f t="shared" si="367"/>
        <v>4.5690000000000001E-2</v>
      </c>
      <c r="O637" s="89">
        <f t="shared" si="367"/>
        <v>0</v>
      </c>
      <c r="P637" s="89">
        <f t="shared" si="367"/>
        <v>0</v>
      </c>
      <c r="Q637" s="89">
        <f t="shared" si="367"/>
        <v>2.48E-3</v>
      </c>
      <c r="R637" s="89">
        <f t="shared" si="367"/>
        <v>7.7400000000000004E-3</v>
      </c>
      <c r="S637" s="89">
        <f t="shared" si="367"/>
        <v>6.8999999999999999E-3</v>
      </c>
      <c r="T637" s="89">
        <f t="shared" si="367"/>
        <v>5.9270000000000003E-2</v>
      </c>
      <c r="U637" s="89">
        <f t="shared" si="367"/>
        <v>9.8309999999999995E-2</v>
      </c>
      <c r="V637" s="89">
        <f t="shared" si="367"/>
        <v>6.0659999999999999E-2</v>
      </c>
      <c r="W637" s="89">
        <f t="shared" si="367"/>
        <v>0</v>
      </c>
      <c r="X637" s="89">
        <f t="shared" si="367"/>
        <v>0</v>
      </c>
      <c r="Y637" s="89">
        <f t="shared" si="367"/>
        <v>0</v>
      </c>
      <c r="Z637" s="89">
        <f t="shared" si="367"/>
        <v>0</v>
      </c>
      <c r="AA637" s="89">
        <f t="shared" si="367"/>
        <v>1E-3</v>
      </c>
    </row>
    <row r="638" spans="1:27" ht="12.75" hidden="1" customHeight="1" outlineLevel="1" x14ac:dyDescent="0.2">
      <c r="A638" s="97" t="s">
        <v>2231</v>
      </c>
      <c r="B638" s="63" t="s">
        <v>242</v>
      </c>
      <c r="C638" s="43" t="s">
        <v>79</v>
      </c>
      <c r="D638" s="44">
        <v>0</v>
      </c>
      <c r="E638" s="44">
        <v>0</v>
      </c>
      <c r="F638" s="44">
        <v>0</v>
      </c>
      <c r="G638" s="44">
        <v>47.84</v>
      </c>
      <c r="H638" s="44">
        <v>0.03</v>
      </c>
      <c r="I638" s="44">
        <v>5.28</v>
      </c>
      <c r="J638" s="44">
        <v>225.3</v>
      </c>
      <c r="K638" s="44">
        <v>157.1</v>
      </c>
      <c r="L638" s="44">
        <v>193.84</v>
      </c>
      <c r="M638" s="44">
        <v>53.77</v>
      </c>
      <c r="N638" s="44">
        <v>45.69</v>
      </c>
      <c r="O638" s="44">
        <v>0</v>
      </c>
      <c r="P638" s="44">
        <v>0</v>
      </c>
      <c r="Q638" s="44">
        <v>2.48</v>
      </c>
      <c r="R638" s="44">
        <v>7.74</v>
      </c>
      <c r="S638" s="44">
        <v>6.9</v>
      </c>
      <c r="T638" s="44">
        <v>59.27</v>
      </c>
      <c r="U638" s="44">
        <v>98.31</v>
      </c>
      <c r="V638" s="44">
        <v>60.66</v>
      </c>
      <c r="W638" s="44">
        <v>0</v>
      </c>
      <c r="X638" s="44">
        <v>0</v>
      </c>
      <c r="Y638" s="44">
        <v>0</v>
      </c>
      <c r="Z638" s="44">
        <v>0</v>
      </c>
      <c r="AA638" s="44">
        <v>1</v>
      </c>
    </row>
    <row r="639" spans="1:27" collapsed="1" x14ac:dyDescent="0.2">
      <c r="A639" s="96" t="s">
        <v>2232</v>
      </c>
      <c r="B639" s="28" t="str">
        <f>"09"&amp;"."&amp;$B$776&amp;"."&amp;$B$777</f>
        <v>09.11.2023</v>
      </c>
      <c r="C639" s="88" t="s">
        <v>76</v>
      </c>
      <c r="D639" s="89">
        <f>ROUND((D640)/1000,5)</f>
        <v>0</v>
      </c>
      <c r="E639" s="89">
        <f t="shared" ref="E639:AA639" si="368">ROUND((E640)/1000,5)</f>
        <v>0</v>
      </c>
      <c r="F639" s="89">
        <f t="shared" si="368"/>
        <v>0</v>
      </c>
      <c r="G639" s="89">
        <f t="shared" si="368"/>
        <v>4.9699999999999996E-3</v>
      </c>
      <c r="H639" s="89">
        <f t="shared" si="368"/>
        <v>0</v>
      </c>
      <c r="I639" s="89">
        <f t="shared" si="368"/>
        <v>8.5199999999999998E-3</v>
      </c>
      <c r="J639" s="89">
        <f t="shared" si="368"/>
        <v>0.21795999999999999</v>
      </c>
      <c r="K639" s="89">
        <f t="shared" si="368"/>
        <v>4.0849999999999997E-2</v>
      </c>
      <c r="L639" s="89">
        <f t="shared" si="368"/>
        <v>0.12107</v>
      </c>
      <c r="M639" s="89">
        <f t="shared" si="368"/>
        <v>0.17041000000000001</v>
      </c>
      <c r="N639" s="89">
        <f t="shared" si="368"/>
        <v>5.0650000000000001E-2</v>
      </c>
      <c r="O639" s="89">
        <f t="shared" si="368"/>
        <v>0</v>
      </c>
      <c r="P639" s="89">
        <f t="shared" si="368"/>
        <v>0</v>
      </c>
      <c r="Q639" s="89">
        <f t="shared" si="368"/>
        <v>0</v>
      </c>
      <c r="R639" s="89">
        <f t="shared" si="368"/>
        <v>0</v>
      </c>
      <c r="S639" s="89">
        <f t="shared" si="368"/>
        <v>1.1140000000000001E-2</v>
      </c>
      <c r="T639" s="89">
        <f t="shared" si="368"/>
        <v>0.1457</v>
      </c>
      <c r="U639" s="89">
        <f t="shared" si="368"/>
        <v>0.13321</v>
      </c>
      <c r="V639" s="89">
        <f t="shared" si="368"/>
        <v>8.9219999999999994E-2</v>
      </c>
      <c r="W639" s="89">
        <f t="shared" si="368"/>
        <v>0</v>
      </c>
      <c r="X639" s="89">
        <f t="shared" si="368"/>
        <v>0</v>
      </c>
      <c r="Y639" s="89">
        <f t="shared" si="368"/>
        <v>0</v>
      </c>
      <c r="Z639" s="89">
        <f t="shared" si="368"/>
        <v>0</v>
      </c>
      <c r="AA639" s="89">
        <f t="shared" si="368"/>
        <v>0</v>
      </c>
    </row>
    <row r="640" spans="1:27" ht="12.75" hidden="1" customHeight="1" outlineLevel="1" x14ac:dyDescent="0.2">
      <c r="A640" s="97" t="s">
        <v>2233</v>
      </c>
      <c r="B640" s="63" t="s">
        <v>242</v>
      </c>
      <c r="C640" s="43" t="s">
        <v>79</v>
      </c>
      <c r="D640" s="44">
        <v>0</v>
      </c>
      <c r="E640" s="44">
        <v>0</v>
      </c>
      <c r="F640" s="44">
        <v>0</v>
      </c>
      <c r="G640" s="44">
        <v>4.97</v>
      </c>
      <c r="H640" s="44">
        <v>0</v>
      </c>
      <c r="I640" s="44">
        <v>8.52</v>
      </c>
      <c r="J640" s="44">
        <v>217.96</v>
      </c>
      <c r="K640" s="44">
        <v>40.85</v>
      </c>
      <c r="L640" s="44">
        <v>121.07</v>
      </c>
      <c r="M640" s="44">
        <v>170.41</v>
      </c>
      <c r="N640" s="44">
        <v>50.65</v>
      </c>
      <c r="O640" s="44">
        <v>0</v>
      </c>
      <c r="P640" s="44">
        <v>0</v>
      </c>
      <c r="Q640" s="44">
        <v>0</v>
      </c>
      <c r="R640" s="44">
        <v>0</v>
      </c>
      <c r="S640" s="44">
        <v>11.14</v>
      </c>
      <c r="T640" s="44">
        <v>145.69999999999999</v>
      </c>
      <c r="U640" s="44">
        <v>133.21</v>
      </c>
      <c r="V640" s="44">
        <v>89.22</v>
      </c>
      <c r="W640" s="44">
        <v>0</v>
      </c>
      <c r="X640" s="44">
        <v>0</v>
      </c>
      <c r="Y640" s="44">
        <v>0</v>
      </c>
      <c r="Z640" s="44">
        <v>0</v>
      </c>
      <c r="AA640" s="44">
        <v>0</v>
      </c>
    </row>
    <row r="641" spans="1:27" collapsed="1" x14ac:dyDescent="0.2">
      <c r="A641" s="96" t="s">
        <v>2234</v>
      </c>
      <c r="B641" s="28" t="str">
        <f>"10"&amp;"."&amp;$B$776&amp;"."&amp;$B$777</f>
        <v>10.11.2023</v>
      </c>
      <c r="C641" s="88" t="s">
        <v>76</v>
      </c>
      <c r="D641" s="89">
        <f>ROUND((D642)/1000,5)</f>
        <v>0</v>
      </c>
      <c r="E641" s="89">
        <f t="shared" ref="E641:AA641" si="369">ROUND((E642)/1000,5)</f>
        <v>0</v>
      </c>
      <c r="F641" s="89">
        <f t="shared" si="369"/>
        <v>0</v>
      </c>
      <c r="G641" s="89">
        <f t="shared" si="369"/>
        <v>0</v>
      </c>
      <c r="H641" s="89">
        <f t="shared" si="369"/>
        <v>0</v>
      </c>
      <c r="I641" s="89">
        <f t="shared" si="369"/>
        <v>5.0950000000000002E-2</v>
      </c>
      <c r="J641" s="89">
        <f t="shared" si="369"/>
        <v>0.25098999999999999</v>
      </c>
      <c r="K641" s="89">
        <f t="shared" si="369"/>
        <v>0.16672000000000001</v>
      </c>
      <c r="L641" s="89">
        <f t="shared" si="369"/>
        <v>6.1030000000000001E-2</v>
      </c>
      <c r="M641" s="89">
        <f t="shared" si="369"/>
        <v>1.9640000000000001E-2</v>
      </c>
      <c r="N641" s="89">
        <f t="shared" si="369"/>
        <v>0.1108</v>
      </c>
      <c r="O641" s="89">
        <f t="shared" si="369"/>
        <v>3.5110000000000002E-2</v>
      </c>
      <c r="P641" s="89">
        <f t="shared" si="369"/>
        <v>4.036E-2</v>
      </c>
      <c r="Q641" s="89">
        <f t="shared" si="369"/>
        <v>3.7519999999999998E-2</v>
      </c>
      <c r="R641" s="89">
        <f t="shared" si="369"/>
        <v>7.109E-2</v>
      </c>
      <c r="S641" s="89">
        <f t="shared" si="369"/>
        <v>0.10013</v>
      </c>
      <c r="T641" s="89">
        <f t="shared" si="369"/>
        <v>0.17266999999999999</v>
      </c>
      <c r="U641" s="89">
        <f t="shared" si="369"/>
        <v>0.10942</v>
      </c>
      <c r="V641" s="89">
        <f t="shared" si="369"/>
        <v>5.9709999999999999E-2</v>
      </c>
      <c r="W641" s="89">
        <f t="shared" si="369"/>
        <v>0</v>
      </c>
      <c r="X641" s="89">
        <f t="shared" si="369"/>
        <v>0</v>
      </c>
      <c r="Y641" s="89">
        <f t="shared" si="369"/>
        <v>3.8350000000000002E-2</v>
      </c>
      <c r="Z641" s="89">
        <f t="shared" si="369"/>
        <v>3.449E-2</v>
      </c>
      <c r="AA641" s="89">
        <f t="shared" si="369"/>
        <v>6.9809999999999997E-2</v>
      </c>
    </row>
    <row r="642" spans="1:27" ht="12.75" hidden="1" customHeight="1" outlineLevel="1" x14ac:dyDescent="0.2">
      <c r="A642" s="97" t="s">
        <v>2235</v>
      </c>
      <c r="B642" s="63" t="s">
        <v>242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0</v>
      </c>
      <c r="I642" s="44">
        <v>50.95</v>
      </c>
      <c r="J642" s="44">
        <v>250.99</v>
      </c>
      <c r="K642" s="44">
        <v>166.72</v>
      </c>
      <c r="L642" s="44">
        <v>61.03</v>
      </c>
      <c r="M642" s="44">
        <v>19.64</v>
      </c>
      <c r="N642" s="44">
        <v>110.8</v>
      </c>
      <c r="O642" s="44">
        <v>35.11</v>
      </c>
      <c r="P642" s="44">
        <v>40.36</v>
      </c>
      <c r="Q642" s="44">
        <v>37.520000000000003</v>
      </c>
      <c r="R642" s="44">
        <v>71.09</v>
      </c>
      <c r="S642" s="44">
        <v>100.13</v>
      </c>
      <c r="T642" s="44">
        <v>172.67</v>
      </c>
      <c r="U642" s="44">
        <v>109.42</v>
      </c>
      <c r="V642" s="44">
        <v>59.71</v>
      </c>
      <c r="W642" s="44">
        <v>0</v>
      </c>
      <c r="X642" s="44">
        <v>0</v>
      </c>
      <c r="Y642" s="44">
        <v>38.35</v>
      </c>
      <c r="Z642" s="44">
        <v>34.49</v>
      </c>
      <c r="AA642" s="44">
        <v>69.81</v>
      </c>
    </row>
    <row r="643" spans="1:27" collapsed="1" x14ac:dyDescent="0.2">
      <c r="A643" s="96" t="s">
        <v>2236</v>
      </c>
      <c r="B643" s="28" t="str">
        <f>"11"&amp;"."&amp;$B$776&amp;"."&amp;$B$777</f>
        <v>11.11.2023</v>
      </c>
      <c r="C643" s="88" t="s">
        <v>76</v>
      </c>
      <c r="D643" s="89">
        <f>ROUND((D644)/1000,5)</f>
        <v>0</v>
      </c>
      <c r="E643" s="89">
        <f t="shared" ref="E643:AA643" si="370">ROUND((E644)/1000,5)</f>
        <v>1.3990000000000001E-2</v>
      </c>
      <c r="F643" s="89">
        <f t="shared" si="370"/>
        <v>0</v>
      </c>
      <c r="G643" s="89">
        <f t="shared" si="370"/>
        <v>0</v>
      </c>
      <c r="H643" s="89">
        <f t="shared" si="370"/>
        <v>3.8120000000000001E-2</v>
      </c>
      <c r="I643" s="89">
        <f t="shared" si="370"/>
        <v>4.3470000000000002E-2</v>
      </c>
      <c r="J643" s="89">
        <f t="shared" si="370"/>
        <v>5.7000000000000002E-2</v>
      </c>
      <c r="K643" s="89">
        <f t="shared" si="370"/>
        <v>0.20399999999999999</v>
      </c>
      <c r="L643" s="89">
        <f t="shared" si="370"/>
        <v>0.16170999999999999</v>
      </c>
      <c r="M643" s="89">
        <f t="shared" si="370"/>
        <v>0.14338000000000001</v>
      </c>
      <c r="N643" s="89">
        <f t="shared" si="370"/>
        <v>0.17876</v>
      </c>
      <c r="O643" s="89">
        <f t="shared" si="370"/>
        <v>0.17612</v>
      </c>
      <c r="P643" s="89">
        <f t="shared" si="370"/>
        <v>0.16955999999999999</v>
      </c>
      <c r="Q643" s="89">
        <f t="shared" si="370"/>
        <v>0.18015</v>
      </c>
      <c r="R643" s="89">
        <f t="shared" si="370"/>
        <v>0.17151</v>
      </c>
      <c r="S643" s="89">
        <f t="shared" si="370"/>
        <v>0.22062999999999999</v>
      </c>
      <c r="T643" s="89">
        <f t="shared" si="370"/>
        <v>0.19639999999999999</v>
      </c>
      <c r="U643" s="89">
        <f t="shared" si="370"/>
        <v>0.12239</v>
      </c>
      <c r="V643" s="89">
        <f t="shared" si="370"/>
        <v>6.404E-2</v>
      </c>
      <c r="W643" s="89">
        <f t="shared" si="370"/>
        <v>2.0400000000000001E-2</v>
      </c>
      <c r="X643" s="89">
        <f t="shared" si="370"/>
        <v>0</v>
      </c>
      <c r="Y643" s="89">
        <f t="shared" si="370"/>
        <v>0</v>
      </c>
      <c r="Z643" s="89">
        <f t="shared" si="370"/>
        <v>0</v>
      </c>
      <c r="AA643" s="89">
        <f t="shared" si="370"/>
        <v>2.7E-4</v>
      </c>
    </row>
    <row r="644" spans="1:27" ht="12.75" hidden="1" customHeight="1" outlineLevel="1" x14ac:dyDescent="0.2">
      <c r="A644" s="97" t="s">
        <v>2237</v>
      </c>
      <c r="B644" s="63" t="s">
        <v>242</v>
      </c>
      <c r="C644" s="43" t="s">
        <v>79</v>
      </c>
      <c r="D644" s="44">
        <v>0</v>
      </c>
      <c r="E644" s="44">
        <v>13.99</v>
      </c>
      <c r="F644" s="44">
        <v>0</v>
      </c>
      <c r="G644" s="44">
        <v>0</v>
      </c>
      <c r="H644" s="44">
        <v>38.119999999999997</v>
      </c>
      <c r="I644" s="44">
        <v>43.47</v>
      </c>
      <c r="J644" s="44">
        <v>57</v>
      </c>
      <c r="K644" s="44">
        <v>204</v>
      </c>
      <c r="L644" s="44">
        <v>161.71</v>
      </c>
      <c r="M644" s="44">
        <v>143.38</v>
      </c>
      <c r="N644" s="44">
        <v>178.76</v>
      </c>
      <c r="O644" s="44">
        <v>176.12</v>
      </c>
      <c r="P644" s="44">
        <v>169.56</v>
      </c>
      <c r="Q644" s="44">
        <v>180.15</v>
      </c>
      <c r="R644" s="44">
        <v>171.51</v>
      </c>
      <c r="S644" s="44">
        <v>220.63</v>
      </c>
      <c r="T644" s="44">
        <v>196.4</v>
      </c>
      <c r="U644" s="44">
        <v>122.39</v>
      </c>
      <c r="V644" s="44">
        <v>64.040000000000006</v>
      </c>
      <c r="W644" s="44">
        <v>20.399999999999999</v>
      </c>
      <c r="X644" s="44">
        <v>0</v>
      </c>
      <c r="Y644" s="44">
        <v>0</v>
      </c>
      <c r="Z644" s="44">
        <v>0</v>
      </c>
      <c r="AA644" s="44">
        <v>0.27</v>
      </c>
    </row>
    <row r="645" spans="1:27" collapsed="1" x14ac:dyDescent="0.2">
      <c r="A645" s="96" t="s">
        <v>2238</v>
      </c>
      <c r="B645" s="28" t="str">
        <f>"12"&amp;"."&amp;$B$776&amp;"."&amp;$B$777</f>
        <v>12.11.2023</v>
      </c>
      <c r="C645" s="88" t="s">
        <v>76</v>
      </c>
      <c r="D645" s="89">
        <f>ROUND((D646)/1000,5)</f>
        <v>1.285E-2</v>
      </c>
      <c r="E645" s="89">
        <f t="shared" ref="E645:AA645" si="371">ROUND((E646)/1000,5)</f>
        <v>0</v>
      </c>
      <c r="F645" s="89">
        <f t="shared" si="371"/>
        <v>0</v>
      </c>
      <c r="G645" s="89">
        <f t="shared" si="371"/>
        <v>0</v>
      </c>
      <c r="H645" s="89">
        <f t="shared" si="371"/>
        <v>5.3690000000000002E-2</v>
      </c>
      <c r="I645" s="89">
        <f t="shared" si="371"/>
        <v>4.333E-2</v>
      </c>
      <c r="J645" s="89">
        <f t="shared" si="371"/>
        <v>5.6219999999999999E-2</v>
      </c>
      <c r="K645" s="89">
        <f t="shared" si="371"/>
        <v>0.17554</v>
      </c>
      <c r="L645" s="89">
        <f t="shared" si="371"/>
        <v>0.21468000000000001</v>
      </c>
      <c r="M645" s="89">
        <f t="shared" si="371"/>
        <v>0.20257</v>
      </c>
      <c r="N645" s="89">
        <f t="shared" si="371"/>
        <v>0.1666</v>
      </c>
      <c r="O645" s="89">
        <f t="shared" si="371"/>
        <v>0.15423999999999999</v>
      </c>
      <c r="P645" s="89">
        <f t="shared" si="371"/>
        <v>0.17815</v>
      </c>
      <c r="Q645" s="89">
        <f t="shared" si="371"/>
        <v>0.23291999999999999</v>
      </c>
      <c r="R645" s="89">
        <f t="shared" si="371"/>
        <v>0.24460999999999999</v>
      </c>
      <c r="S645" s="89">
        <f t="shared" si="371"/>
        <v>0.25131999999999999</v>
      </c>
      <c r="T645" s="89">
        <f t="shared" si="371"/>
        <v>0.34611999999999998</v>
      </c>
      <c r="U645" s="89">
        <f t="shared" si="371"/>
        <v>0.26258999999999999</v>
      </c>
      <c r="V645" s="89">
        <f t="shared" si="371"/>
        <v>0.13789999999999999</v>
      </c>
      <c r="W645" s="89">
        <f t="shared" si="371"/>
        <v>6.3530000000000003E-2</v>
      </c>
      <c r="X645" s="89">
        <f t="shared" si="371"/>
        <v>7.7969999999999998E-2</v>
      </c>
      <c r="Y645" s="89">
        <f t="shared" si="371"/>
        <v>0</v>
      </c>
      <c r="Z645" s="89">
        <f t="shared" si="371"/>
        <v>1.12E-2</v>
      </c>
      <c r="AA645" s="89">
        <f t="shared" si="371"/>
        <v>6.9180000000000005E-2</v>
      </c>
    </row>
    <row r="646" spans="1:27" ht="12.75" hidden="1" customHeight="1" outlineLevel="1" x14ac:dyDescent="0.2">
      <c r="A646" s="97" t="s">
        <v>2239</v>
      </c>
      <c r="B646" s="63" t="s">
        <v>242</v>
      </c>
      <c r="C646" s="43" t="s">
        <v>79</v>
      </c>
      <c r="D646" s="44">
        <v>12.85</v>
      </c>
      <c r="E646" s="44">
        <v>0</v>
      </c>
      <c r="F646" s="44">
        <v>0</v>
      </c>
      <c r="G646" s="44">
        <v>0</v>
      </c>
      <c r="H646" s="44">
        <v>53.69</v>
      </c>
      <c r="I646" s="44">
        <v>43.33</v>
      </c>
      <c r="J646" s="44">
        <v>56.22</v>
      </c>
      <c r="K646" s="44">
        <v>175.54</v>
      </c>
      <c r="L646" s="44">
        <v>214.68</v>
      </c>
      <c r="M646" s="44">
        <v>202.57</v>
      </c>
      <c r="N646" s="44">
        <v>166.6</v>
      </c>
      <c r="O646" s="44">
        <v>154.24</v>
      </c>
      <c r="P646" s="44">
        <v>178.15</v>
      </c>
      <c r="Q646" s="44">
        <v>232.92</v>
      </c>
      <c r="R646" s="44">
        <v>244.61</v>
      </c>
      <c r="S646" s="44">
        <v>251.32</v>
      </c>
      <c r="T646" s="44">
        <v>346.12</v>
      </c>
      <c r="U646" s="44">
        <v>262.58999999999997</v>
      </c>
      <c r="V646" s="44">
        <v>137.9</v>
      </c>
      <c r="W646" s="44">
        <v>63.53</v>
      </c>
      <c r="X646" s="44">
        <v>77.97</v>
      </c>
      <c r="Y646" s="44">
        <v>0</v>
      </c>
      <c r="Z646" s="44">
        <v>11.2</v>
      </c>
      <c r="AA646" s="44">
        <v>69.180000000000007</v>
      </c>
    </row>
    <row r="647" spans="1:27" collapsed="1" x14ac:dyDescent="0.2">
      <c r="A647" s="96" t="s">
        <v>2240</v>
      </c>
      <c r="B647" s="28" t="str">
        <f>"13"&amp;"."&amp;$B$776&amp;"."&amp;$B$777</f>
        <v>13.11.2023</v>
      </c>
      <c r="C647" s="88" t="s">
        <v>76</v>
      </c>
      <c r="D647" s="89">
        <f>ROUND((D648)/1000,5)</f>
        <v>1.2239999999999999E-2</v>
      </c>
      <c r="E647" s="89">
        <f t="shared" ref="E647:AA647" si="372">ROUND((E648)/1000,5)</f>
        <v>0</v>
      </c>
      <c r="F647" s="89">
        <f t="shared" si="372"/>
        <v>0</v>
      </c>
      <c r="G647" s="89">
        <f t="shared" si="372"/>
        <v>0</v>
      </c>
      <c r="H647" s="89">
        <f t="shared" si="372"/>
        <v>3.6400000000000002E-2</v>
      </c>
      <c r="I647" s="89">
        <f t="shared" si="372"/>
        <v>0.19291</v>
      </c>
      <c r="J647" s="89">
        <f t="shared" si="372"/>
        <v>0.21134</v>
      </c>
      <c r="K647" s="89">
        <f t="shared" si="372"/>
        <v>0.18870000000000001</v>
      </c>
      <c r="L647" s="89">
        <f t="shared" si="372"/>
        <v>0.17765</v>
      </c>
      <c r="M647" s="89">
        <f t="shared" si="372"/>
        <v>0.17000999999999999</v>
      </c>
      <c r="N647" s="89">
        <f t="shared" si="372"/>
        <v>0.15561</v>
      </c>
      <c r="O647" s="89">
        <f t="shared" si="372"/>
        <v>0.11673</v>
      </c>
      <c r="P647" s="89">
        <f t="shared" si="372"/>
        <v>0.23044000000000001</v>
      </c>
      <c r="Q647" s="89">
        <f t="shared" si="372"/>
        <v>0.27522999999999997</v>
      </c>
      <c r="R647" s="89">
        <f t="shared" si="372"/>
        <v>0.34509000000000001</v>
      </c>
      <c r="S647" s="89">
        <f t="shared" si="372"/>
        <v>0.36552000000000001</v>
      </c>
      <c r="T647" s="89">
        <f t="shared" si="372"/>
        <v>0.32178000000000001</v>
      </c>
      <c r="U647" s="89">
        <f t="shared" si="372"/>
        <v>9.8610000000000003E-2</v>
      </c>
      <c r="V647" s="89">
        <f t="shared" si="372"/>
        <v>1.4420000000000001E-2</v>
      </c>
      <c r="W647" s="89">
        <f t="shared" si="372"/>
        <v>3.381E-2</v>
      </c>
      <c r="X647" s="89">
        <f t="shared" si="372"/>
        <v>4.9800000000000001E-3</v>
      </c>
      <c r="Y647" s="89">
        <f t="shared" si="372"/>
        <v>0</v>
      </c>
      <c r="Z647" s="89">
        <f t="shared" si="372"/>
        <v>0</v>
      </c>
      <c r="AA647" s="89">
        <f t="shared" si="372"/>
        <v>3.1800000000000002E-2</v>
      </c>
    </row>
    <row r="648" spans="1:27" ht="12.75" hidden="1" customHeight="1" outlineLevel="1" x14ac:dyDescent="0.2">
      <c r="A648" s="97" t="s">
        <v>2241</v>
      </c>
      <c r="B648" s="63" t="s">
        <v>242</v>
      </c>
      <c r="C648" s="43" t="s">
        <v>79</v>
      </c>
      <c r="D648" s="44">
        <v>12.24</v>
      </c>
      <c r="E648" s="44">
        <v>0</v>
      </c>
      <c r="F648" s="44">
        <v>0</v>
      </c>
      <c r="G648" s="44">
        <v>0</v>
      </c>
      <c r="H648" s="44">
        <v>36.4</v>
      </c>
      <c r="I648" s="44">
        <v>192.91</v>
      </c>
      <c r="J648" s="44">
        <v>211.34</v>
      </c>
      <c r="K648" s="44">
        <v>188.7</v>
      </c>
      <c r="L648" s="44">
        <v>177.65</v>
      </c>
      <c r="M648" s="44">
        <v>170.01</v>
      </c>
      <c r="N648" s="44">
        <v>155.61000000000001</v>
      </c>
      <c r="O648" s="44">
        <v>116.73</v>
      </c>
      <c r="P648" s="44">
        <v>230.44</v>
      </c>
      <c r="Q648" s="44">
        <v>275.23</v>
      </c>
      <c r="R648" s="44">
        <v>345.09</v>
      </c>
      <c r="S648" s="44">
        <v>365.52</v>
      </c>
      <c r="T648" s="44">
        <v>321.77999999999997</v>
      </c>
      <c r="U648" s="44">
        <v>98.61</v>
      </c>
      <c r="V648" s="44">
        <v>14.42</v>
      </c>
      <c r="W648" s="44">
        <v>33.81</v>
      </c>
      <c r="X648" s="44">
        <v>4.9800000000000004</v>
      </c>
      <c r="Y648" s="44">
        <v>0</v>
      </c>
      <c r="Z648" s="44">
        <v>0</v>
      </c>
      <c r="AA648" s="44">
        <v>31.8</v>
      </c>
    </row>
    <row r="649" spans="1:27" collapsed="1" x14ac:dyDescent="0.2">
      <c r="A649" s="96" t="s">
        <v>2242</v>
      </c>
      <c r="B649" s="28" t="str">
        <f>"14"&amp;"."&amp;$B$776&amp;"."&amp;$B$777</f>
        <v>14.11.2023</v>
      </c>
      <c r="C649" s="88" t="s">
        <v>76</v>
      </c>
      <c r="D649" s="89">
        <f>ROUND((D650)/1000,5)</f>
        <v>0</v>
      </c>
      <c r="E649" s="89">
        <f t="shared" ref="E649:AA649" si="373">ROUND((E650)/1000,5)</f>
        <v>9.8999999999999999E-4</v>
      </c>
      <c r="F649" s="89">
        <f t="shared" si="373"/>
        <v>1.2319999999999999E-2</v>
      </c>
      <c r="G649" s="89">
        <f t="shared" si="373"/>
        <v>8.2580000000000001E-2</v>
      </c>
      <c r="H649" s="89">
        <f t="shared" si="373"/>
        <v>9.0670000000000001E-2</v>
      </c>
      <c r="I649" s="89">
        <f t="shared" si="373"/>
        <v>0.23316000000000001</v>
      </c>
      <c r="J649" s="89">
        <f t="shared" si="373"/>
        <v>0.22661000000000001</v>
      </c>
      <c r="K649" s="89">
        <f t="shared" si="373"/>
        <v>0.15770999999999999</v>
      </c>
      <c r="L649" s="89">
        <f t="shared" si="373"/>
        <v>0.11532000000000001</v>
      </c>
      <c r="M649" s="89">
        <f t="shared" si="373"/>
        <v>5.3940000000000002E-2</v>
      </c>
      <c r="N649" s="89">
        <f t="shared" si="373"/>
        <v>1.1800000000000001E-3</v>
      </c>
      <c r="O649" s="89">
        <f t="shared" si="373"/>
        <v>1.2899999999999999E-3</v>
      </c>
      <c r="P649" s="89">
        <f t="shared" si="373"/>
        <v>2.7779999999999999E-2</v>
      </c>
      <c r="Q649" s="89">
        <f t="shared" si="373"/>
        <v>5.5900000000000004E-3</v>
      </c>
      <c r="R649" s="89">
        <f t="shared" si="373"/>
        <v>0</v>
      </c>
      <c r="S649" s="89">
        <f t="shared" si="373"/>
        <v>4.0000000000000003E-5</v>
      </c>
      <c r="T649" s="89">
        <f t="shared" si="373"/>
        <v>0</v>
      </c>
      <c r="U649" s="89">
        <f t="shared" si="373"/>
        <v>0</v>
      </c>
      <c r="V649" s="89">
        <f t="shared" si="373"/>
        <v>0</v>
      </c>
      <c r="W649" s="89">
        <f t="shared" si="373"/>
        <v>0</v>
      </c>
      <c r="X649" s="89">
        <f t="shared" si="373"/>
        <v>0</v>
      </c>
      <c r="Y649" s="89">
        <f t="shared" si="373"/>
        <v>0</v>
      </c>
      <c r="Z649" s="89">
        <f t="shared" si="373"/>
        <v>0</v>
      </c>
      <c r="AA649" s="89">
        <f t="shared" si="373"/>
        <v>0</v>
      </c>
    </row>
    <row r="650" spans="1:27" ht="12.75" hidden="1" customHeight="1" outlineLevel="1" x14ac:dyDescent="0.2">
      <c r="A650" s="97" t="s">
        <v>2243</v>
      </c>
      <c r="B650" s="63" t="s">
        <v>242</v>
      </c>
      <c r="C650" s="43" t="s">
        <v>79</v>
      </c>
      <c r="D650" s="44">
        <v>0</v>
      </c>
      <c r="E650" s="44">
        <v>0.99</v>
      </c>
      <c r="F650" s="44">
        <v>12.32</v>
      </c>
      <c r="G650" s="44">
        <v>82.58</v>
      </c>
      <c r="H650" s="44">
        <v>90.67</v>
      </c>
      <c r="I650" s="44">
        <v>233.16</v>
      </c>
      <c r="J650" s="44">
        <v>226.61</v>
      </c>
      <c r="K650" s="44">
        <v>157.71</v>
      </c>
      <c r="L650" s="44">
        <v>115.32</v>
      </c>
      <c r="M650" s="44">
        <v>53.94</v>
      </c>
      <c r="N650" s="44">
        <v>1.18</v>
      </c>
      <c r="O650" s="44">
        <v>1.29</v>
      </c>
      <c r="P650" s="44">
        <v>27.78</v>
      </c>
      <c r="Q650" s="44">
        <v>5.59</v>
      </c>
      <c r="R650" s="44">
        <v>0</v>
      </c>
      <c r="S650" s="44">
        <v>0.04</v>
      </c>
      <c r="T650" s="44">
        <v>0</v>
      </c>
      <c r="U650" s="44">
        <v>0</v>
      </c>
      <c r="V650" s="44">
        <v>0</v>
      </c>
      <c r="W650" s="44">
        <v>0</v>
      </c>
      <c r="X650" s="44">
        <v>0</v>
      </c>
      <c r="Y650" s="44">
        <v>0</v>
      </c>
      <c r="Z650" s="44">
        <v>0</v>
      </c>
      <c r="AA650" s="44">
        <v>0</v>
      </c>
    </row>
    <row r="651" spans="1:27" collapsed="1" x14ac:dyDescent="0.2">
      <c r="A651" s="96" t="s">
        <v>2244</v>
      </c>
      <c r="B651" s="28" t="str">
        <f>"15"&amp;"."&amp;$B$776&amp;"."&amp;$B$777</f>
        <v>15.11.2023</v>
      </c>
      <c r="C651" s="88" t="s">
        <v>76</v>
      </c>
      <c r="D651" s="89">
        <f>ROUND((D652)/1000,5)</f>
        <v>0</v>
      </c>
      <c r="E651" s="89">
        <f t="shared" ref="E651:AA651" si="374">ROUND((E652)/1000,5)</f>
        <v>0</v>
      </c>
      <c r="F651" s="89">
        <f t="shared" si="374"/>
        <v>0</v>
      </c>
      <c r="G651" s="89">
        <f t="shared" si="374"/>
        <v>0</v>
      </c>
      <c r="H651" s="89">
        <f t="shared" si="374"/>
        <v>5.3699999999999998E-2</v>
      </c>
      <c r="I651" s="89">
        <f t="shared" si="374"/>
        <v>4.5969999999999997E-2</v>
      </c>
      <c r="J651" s="89">
        <f t="shared" si="374"/>
        <v>0.22373999999999999</v>
      </c>
      <c r="K651" s="89">
        <f t="shared" si="374"/>
        <v>5.5849999999999997E-2</v>
      </c>
      <c r="L651" s="89">
        <f t="shared" si="374"/>
        <v>8.4870000000000001E-2</v>
      </c>
      <c r="M651" s="89">
        <f t="shared" si="374"/>
        <v>6.9499999999999996E-3</v>
      </c>
      <c r="N651" s="89">
        <f t="shared" si="374"/>
        <v>0</v>
      </c>
      <c r="O651" s="89">
        <f t="shared" si="374"/>
        <v>0</v>
      </c>
      <c r="P651" s="89">
        <f t="shared" si="374"/>
        <v>0</v>
      </c>
      <c r="Q651" s="89">
        <f t="shared" si="374"/>
        <v>0</v>
      </c>
      <c r="R651" s="89">
        <f t="shared" si="374"/>
        <v>0</v>
      </c>
      <c r="S651" s="89">
        <f t="shared" si="374"/>
        <v>0</v>
      </c>
      <c r="T651" s="89">
        <f t="shared" si="374"/>
        <v>0</v>
      </c>
      <c r="U651" s="89">
        <f t="shared" si="374"/>
        <v>0</v>
      </c>
      <c r="V651" s="89">
        <f t="shared" si="374"/>
        <v>0</v>
      </c>
      <c r="W651" s="89">
        <f t="shared" si="374"/>
        <v>0</v>
      </c>
      <c r="X651" s="89">
        <f t="shared" si="374"/>
        <v>0</v>
      </c>
      <c r="Y651" s="89">
        <f t="shared" si="374"/>
        <v>0</v>
      </c>
      <c r="Z651" s="89">
        <f t="shared" si="374"/>
        <v>0</v>
      </c>
      <c r="AA651" s="89">
        <f t="shared" si="374"/>
        <v>0</v>
      </c>
    </row>
    <row r="652" spans="1:27" ht="12.75" hidden="1" customHeight="1" outlineLevel="1" x14ac:dyDescent="0.2">
      <c r="A652" s="97" t="s">
        <v>2245</v>
      </c>
      <c r="B652" s="63" t="s">
        <v>242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53.7</v>
      </c>
      <c r="I652" s="44">
        <v>45.97</v>
      </c>
      <c r="J652" s="44">
        <v>223.74</v>
      </c>
      <c r="K652" s="44">
        <v>55.85</v>
      </c>
      <c r="L652" s="44">
        <v>84.87</v>
      </c>
      <c r="M652" s="44">
        <v>6.95</v>
      </c>
      <c r="N652" s="44">
        <v>0</v>
      </c>
      <c r="O652" s="44">
        <v>0</v>
      </c>
      <c r="P652" s="44">
        <v>0</v>
      </c>
      <c r="Q652" s="44">
        <v>0</v>
      </c>
      <c r="R652" s="44">
        <v>0</v>
      </c>
      <c r="S652" s="44">
        <v>0</v>
      </c>
      <c r="T652" s="44">
        <v>0</v>
      </c>
      <c r="U652" s="44">
        <v>0</v>
      </c>
      <c r="V652" s="44">
        <v>0</v>
      </c>
      <c r="W652" s="44">
        <v>0</v>
      </c>
      <c r="X652" s="44">
        <v>0</v>
      </c>
      <c r="Y652" s="44">
        <v>0</v>
      </c>
      <c r="Z652" s="44">
        <v>0</v>
      </c>
      <c r="AA652" s="44">
        <v>0</v>
      </c>
    </row>
    <row r="653" spans="1:27" collapsed="1" x14ac:dyDescent="0.2">
      <c r="A653" s="96" t="s">
        <v>2246</v>
      </c>
      <c r="B653" s="28" t="str">
        <f>"16"&amp;"."&amp;$B$776&amp;"."&amp;$B$777</f>
        <v>16.11.2023</v>
      </c>
      <c r="C653" s="88" t="s">
        <v>76</v>
      </c>
      <c r="D653" s="89">
        <f>ROUND((D654)/1000,5)</f>
        <v>0</v>
      </c>
      <c r="E653" s="89">
        <f t="shared" ref="E653:AA653" si="375">ROUND((E654)/1000,5)</f>
        <v>0</v>
      </c>
      <c r="F653" s="89">
        <f t="shared" si="375"/>
        <v>0</v>
      </c>
      <c r="G653" s="89">
        <f t="shared" si="375"/>
        <v>0</v>
      </c>
      <c r="H653" s="89">
        <f t="shared" si="375"/>
        <v>3.2530000000000003E-2</v>
      </c>
      <c r="I653" s="89">
        <f t="shared" si="375"/>
        <v>6.4229999999999995E-2</v>
      </c>
      <c r="J653" s="89">
        <f t="shared" si="375"/>
        <v>0.25170999999999999</v>
      </c>
      <c r="K653" s="89">
        <f t="shared" si="375"/>
        <v>0.18199000000000001</v>
      </c>
      <c r="L653" s="89">
        <f t="shared" si="375"/>
        <v>8.9499999999999996E-2</v>
      </c>
      <c r="M653" s="89">
        <f t="shared" si="375"/>
        <v>9.8449999999999996E-2</v>
      </c>
      <c r="N653" s="89">
        <f t="shared" si="375"/>
        <v>0</v>
      </c>
      <c r="O653" s="89">
        <f t="shared" si="375"/>
        <v>0</v>
      </c>
      <c r="P653" s="89">
        <f t="shared" si="375"/>
        <v>0</v>
      </c>
      <c r="Q653" s="89">
        <f t="shared" si="375"/>
        <v>3.2809999999999999E-2</v>
      </c>
      <c r="R653" s="89">
        <f t="shared" si="375"/>
        <v>6.1120000000000001E-2</v>
      </c>
      <c r="S653" s="89">
        <f t="shared" si="375"/>
        <v>0.13664999999999999</v>
      </c>
      <c r="T653" s="89">
        <f t="shared" si="375"/>
        <v>0.16375999999999999</v>
      </c>
      <c r="U653" s="89">
        <f t="shared" si="375"/>
        <v>5.1830000000000001E-2</v>
      </c>
      <c r="V653" s="89">
        <f t="shared" si="375"/>
        <v>0</v>
      </c>
      <c r="W653" s="89">
        <f t="shared" si="375"/>
        <v>0</v>
      </c>
      <c r="X653" s="89">
        <f t="shared" si="375"/>
        <v>0</v>
      </c>
      <c r="Y653" s="89">
        <f t="shared" si="375"/>
        <v>0</v>
      </c>
      <c r="Z653" s="89">
        <f t="shared" si="375"/>
        <v>0</v>
      </c>
      <c r="AA653" s="89">
        <f t="shared" si="375"/>
        <v>0</v>
      </c>
    </row>
    <row r="654" spans="1:27" ht="12.75" hidden="1" customHeight="1" outlineLevel="1" x14ac:dyDescent="0.2">
      <c r="A654" s="97" t="s">
        <v>2247</v>
      </c>
      <c r="B654" s="63" t="s">
        <v>242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32.53</v>
      </c>
      <c r="I654" s="44">
        <v>64.23</v>
      </c>
      <c r="J654" s="44">
        <v>251.71</v>
      </c>
      <c r="K654" s="44">
        <v>181.99</v>
      </c>
      <c r="L654" s="44">
        <v>89.5</v>
      </c>
      <c r="M654" s="44">
        <v>98.45</v>
      </c>
      <c r="N654" s="44">
        <v>0</v>
      </c>
      <c r="O654" s="44">
        <v>0</v>
      </c>
      <c r="P654" s="44">
        <v>0</v>
      </c>
      <c r="Q654" s="44">
        <v>32.81</v>
      </c>
      <c r="R654" s="44">
        <v>61.12</v>
      </c>
      <c r="S654" s="44">
        <v>136.65</v>
      </c>
      <c r="T654" s="44">
        <v>163.76</v>
      </c>
      <c r="U654" s="44">
        <v>51.83</v>
      </c>
      <c r="V654" s="44">
        <v>0</v>
      </c>
      <c r="W654" s="44">
        <v>0</v>
      </c>
      <c r="X654" s="44">
        <v>0</v>
      </c>
      <c r="Y654" s="44">
        <v>0</v>
      </c>
      <c r="Z654" s="44">
        <v>0</v>
      </c>
      <c r="AA654" s="44">
        <v>0</v>
      </c>
    </row>
    <row r="655" spans="1:27" collapsed="1" x14ac:dyDescent="0.2">
      <c r="A655" s="96" t="s">
        <v>2248</v>
      </c>
      <c r="B655" s="28" t="str">
        <f>"17"&amp;"."&amp;$B$776&amp;"."&amp;$B$777</f>
        <v>17.11.2023</v>
      </c>
      <c r="C655" s="88" t="s">
        <v>76</v>
      </c>
      <c r="D655" s="89">
        <f>ROUND((D656)/1000,5)</f>
        <v>0</v>
      </c>
      <c r="E655" s="89">
        <f t="shared" ref="E655:AA655" si="376">ROUND((E656)/1000,5)</f>
        <v>0</v>
      </c>
      <c r="F655" s="89">
        <f t="shared" si="376"/>
        <v>3.4299999999999999E-3</v>
      </c>
      <c r="G655" s="89">
        <f t="shared" si="376"/>
        <v>3.381E-2</v>
      </c>
      <c r="H655" s="89">
        <f t="shared" si="376"/>
        <v>6.7360000000000003E-2</v>
      </c>
      <c r="I655" s="89">
        <f t="shared" si="376"/>
        <v>6.6040000000000001E-2</v>
      </c>
      <c r="J655" s="89">
        <f t="shared" si="376"/>
        <v>0.16234999999999999</v>
      </c>
      <c r="K655" s="89">
        <f t="shared" si="376"/>
        <v>0.12581000000000001</v>
      </c>
      <c r="L655" s="89">
        <f t="shared" si="376"/>
        <v>9.3460000000000001E-2</v>
      </c>
      <c r="M655" s="89">
        <f t="shared" si="376"/>
        <v>1.9879999999999998E-2</v>
      </c>
      <c r="N655" s="89">
        <f t="shared" si="376"/>
        <v>0</v>
      </c>
      <c r="O655" s="89">
        <f t="shared" si="376"/>
        <v>0</v>
      </c>
      <c r="P655" s="89">
        <f t="shared" si="376"/>
        <v>1.9310000000000001E-2</v>
      </c>
      <c r="Q655" s="89">
        <f t="shared" si="376"/>
        <v>7.2300000000000003E-3</v>
      </c>
      <c r="R655" s="89">
        <f t="shared" si="376"/>
        <v>2.5329999999999998E-2</v>
      </c>
      <c r="S655" s="89">
        <f t="shared" si="376"/>
        <v>0.14151</v>
      </c>
      <c r="T655" s="89">
        <f t="shared" si="376"/>
        <v>0.13163</v>
      </c>
      <c r="U655" s="89">
        <f t="shared" si="376"/>
        <v>5.0310000000000001E-2</v>
      </c>
      <c r="V655" s="89">
        <f t="shared" si="376"/>
        <v>2.7820000000000001E-2</v>
      </c>
      <c r="W655" s="89">
        <f t="shared" si="376"/>
        <v>0</v>
      </c>
      <c r="X655" s="89">
        <f t="shared" si="376"/>
        <v>0</v>
      </c>
      <c r="Y655" s="89">
        <f t="shared" si="376"/>
        <v>0</v>
      </c>
      <c r="Z655" s="89">
        <f t="shared" si="376"/>
        <v>0</v>
      </c>
      <c r="AA655" s="89">
        <f t="shared" si="376"/>
        <v>0</v>
      </c>
    </row>
    <row r="656" spans="1:27" ht="12.75" hidden="1" customHeight="1" outlineLevel="1" x14ac:dyDescent="0.2">
      <c r="A656" s="97" t="s">
        <v>2249</v>
      </c>
      <c r="B656" s="63" t="s">
        <v>242</v>
      </c>
      <c r="C656" s="43" t="s">
        <v>79</v>
      </c>
      <c r="D656" s="44">
        <v>0</v>
      </c>
      <c r="E656" s="44">
        <v>0</v>
      </c>
      <c r="F656" s="44">
        <v>3.43</v>
      </c>
      <c r="G656" s="44">
        <v>33.81</v>
      </c>
      <c r="H656" s="44">
        <v>67.36</v>
      </c>
      <c r="I656" s="44">
        <v>66.040000000000006</v>
      </c>
      <c r="J656" s="44">
        <v>162.35</v>
      </c>
      <c r="K656" s="44">
        <v>125.81</v>
      </c>
      <c r="L656" s="44">
        <v>93.46</v>
      </c>
      <c r="M656" s="44">
        <v>19.88</v>
      </c>
      <c r="N656" s="44">
        <v>0</v>
      </c>
      <c r="O656" s="44">
        <v>0</v>
      </c>
      <c r="P656" s="44">
        <v>19.309999999999999</v>
      </c>
      <c r="Q656" s="44">
        <v>7.23</v>
      </c>
      <c r="R656" s="44">
        <v>25.33</v>
      </c>
      <c r="S656" s="44">
        <v>141.51</v>
      </c>
      <c r="T656" s="44">
        <v>131.63</v>
      </c>
      <c r="U656" s="44">
        <v>50.31</v>
      </c>
      <c r="V656" s="44">
        <v>27.82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collapsed="1" x14ac:dyDescent="0.2">
      <c r="A657" s="96" t="s">
        <v>2250</v>
      </c>
      <c r="B657" s="28" t="str">
        <f>"18"&amp;"."&amp;$B$776&amp;"."&amp;$B$777</f>
        <v>18.11.2023</v>
      </c>
      <c r="C657" s="88" t="s">
        <v>76</v>
      </c>
      <c r="D657" s="89">
        <f>ROUND((D658)/1000,5)</f>
        <v>0</v>
      </c>
      <c r="E657" s="89">
        <f t="shared" ref="E657:AA657" si="377">ROUND((E658)/1000,5)</f>
        <v>0</v>
      </c>
      <c r="F657" s="89">
        <f t="shared" si="377"/>
        <v>0</v>
      </c>
      <c r="G657" s="89">
        <f t="shared" si="377"/>
        <v>3.2550000000000003E-2</v>
      </c>
      <c r="H657" s="89">
        <f t="shared" si="377"/>
        <v>5.8029999999999998E-2</v>
      </c>
      <c r="I657" s="89">
        <f t="shared" si="377"/>
        <v>0.12806000000000001</v>
      </c>
      <c r="J657" s="89">
        <f t="shared" si="377"/>
        <v>0.10284</v>
      </c>
      <c r="K657" s="89">
        <f t="shared" si="377"/>
        <v>0.12156</v>
      </c>
      <c r="L657" s="89">
        <f t="shared" si="377"/>
        <v>0.15789</v>
      </c>
      <c r="M657" s="89">
        <f t="shared" si="377"/>
        <v>0.15236</v>
      </c>
      <c r="N657" s="89">
        <f t="shared" si="377"/>
        <v>0.17313000000000001</v>
      </c>
      <c r="O657" s="89">
        <f t="shared" si="377"/>
        <v>0.18564</v>
      </c>
      <c r="P657" s="89">
        <f t="shared" si="377"/>
        <v>0.22090000000000001</v>
      </c>
      <c r="Q657" s="89">
        <f t="shared" si="377"/>
        <v>0.22586999999999999</v>
      </c>
      <c r="R657" s="89">
        <f t="shared" si="377"/>
        <v>0.19872000000000001</v>
      </c>
      <c r="S657" s="89">
        <f t="shared" si="377"/>
        <v>0.20408999999999999</v>
      </c>
      <c r="T657" s="89">
        <f t="shared" si="377"/>
        <v>0.28220000000000001</v>
      </c>
      <c r="U657" s="89">
        <f t="shared" si="377"/>
        <v>0.23419999999999999</v>
      </c>
      <c r="V657" s="89">
        <f t="shared" si="377"/>
        <v>0.16117999999999999</v>
      </c>
      <c r="W657" s="89">
        <f t="shared" si="377"/>
        <v>1.9900000000000001E-2</v>
      </c>
      <c r="X657" s="89">
        <f t="shared" si="377"/>
        <v>0</v>
      </c>
      <c r="Y657" s="89">
        <f t="shared" si="377"/>
        <v>0</v>
      </c>
      <c r="Z657" s="89">
        <f t="shared" si="377"/>
        <v>0</v>
      </c>
      <c r="AA657" s="89">
        <f t="shared" si="377"/>
        <v>0</v>
      </c>
    </row>
    <row r="658" spans="1:27" ht="12.75" hidden="1" customHeight="1" outlineLevel="1" x14ac:dyDescent="0.2">
      <c r="A658" s="97" t="s">
        <v>2251</v>
      </c>
      <c r="B658" s="63" t="s">
        <v>242</v>
      </c>
      <c r="C658" s="43" t="s">
        <v>79</v>
      </c>
      <c r="D658" s="44">
        <v>0</v>
      </c>
      <c r="E658" s="44">
        <v>0</v>
      </c>
      <c r="F658" s="44">
        <v>0</v>
      </c>
      <c r="G658" s="44">
        <v>32.549999999999997</v>
      </c>
      <c r="H658" s="44">
        <v>58.03</v>
      </c>
      <c r="I658" s="44">
        <v>128.06</v>
      </c>
      <c r="J658" s="44">
        <v>102.84</v>
      </c>
      <c r="K658" s="44">
        <v>121.56</v>
      </c>
      <c r="L658" s="44">
        <v>157.88999999999999</v>
      </c>
      <c r="M658" s="44">
        <v>152.36000000000001</v>
      </c>
      <c r="N658" s="44">
        <v>173.13</v>
      </c>
      <c r="O658" s="44">
        <v>185.64</v>
      </c>
      <c r="P658" s="44">
        <v>220.9</v>
      </c>
      <c r="Q658" s="44">
        <v>225.87</v>
      </c>
      <c r="R658" s="44">
        <v>198.72</v>
      </c>
      <c r="S658" s="44">
        <v>204.09</v>
      </c>
      <c r="T658" s="44">
        <v>282.2</v>
      </c>
      <c r="U658" s="44">
        <v>234.2</v>
      </c>
      <c r="V658" s="44">
        <v>161.18</v>
      </c>
      <c r="W658" s="44">
        <v>19.899999999999999</v>
      </c>
      <c r="X658" s="44">
        <v>0</v>
      </c>
      <c r="Y658" s="44">
        <v>0</v>
      </c>
      <c r="Z658" s="44">
        <v>0</v>
      </c>
      <c r="AA658" s="44">
        <v>0</v>
      </c>
    </row>
    <row r="659" spans="1:27" collapsed="1" x14ac:dyDescent="0.2">
      <c r="A659" s="96" t="s">
        <v>2252</v>
      </c>
      <c r="B659" s="28" t="str">
        <f>"19"&amp;"."&amp;$B$776&amp;"."&amp;$B$777</f>
        <v>19.11.2023</v>
      </c>
      <c r="C659" s="88" t="s">
        <v>76</v>
      </c>
      <c r="D659" s="89">
        <f>ROUND((D660)/1000,5)</f>
        <v>0</v>
      </c>
      <c r="E659" s="89">
        <f t="shared" ref="E659:AA659" si="378">ROUND((E660)/1000,5)</f>
        <v>0</v>
      </c>
      <c r="F659" s="89">
        <f t="shared" si="378"/>
        <v>0</v>
      </c>
      <c r="G659" s="89">
        <f t="shared" si="378"/>
        <v>0</v>
      </c>
      <c r="H659" s="89">
        <f t="shared" si="378"/>
        <v>0</v>
      </c>
      <c r="I659" s="89">
        <f t="shared" si="378"/>
        <v>0</v>
      </c>
      <c r="J659" s="89">
        <f t="shared" si="378"/>
        <v>0.14613000000000001</v>
      </c>
      <c r="K659" s="89">
        <f t="shared" si="378"/>
        <v>0.10482</v>
      </c>
      <c r="L659" s="89">
        <f t="shared" si="378"/>
        <v>0.26439000000000001</v>
      </c>
      <c r="M659" s="89">
        <f t="shared" si="378"/>
        <v>0.13267999999999999</v>
      </c>
      <c r="N659" s="89">
        <f t="shared" si="378"/>
        <v>4.165E-2</v>
      </c>
      <c r="O659" s="89">
        <f t="shared" si="378"/>
        <v>6.4449999999999993E-2</v>
      </c>
      <c r="P659" s="89">
        <f t="shared" si="378"/>
        <v>6.1199999999999997E-2</v>
      </c>
      <c r="Q659" s="89">
        <f t="shared" si="378"/>
        <v>0.11394</v>
      </c>
      <c r="R659" s="89">
        <f t="shared" si="378"/>
        <v>0.11811000000000001</v>
      </c>
      <c r="S659" s="89">
        <f t="shared" si="378"/>
        <v>0.20910000000000001</v>
      </c>
      <c r="T659" s="89">
        <f t="shared" si="378"/>
        <v>0.41521000000000002</v>
      </c>
      <c r="U659" s="89">
        <f t="shared" si="378"/>
        <v>0.43004999999999999</v>
      </c>
      <c r="V659" s="89">
        <f t="shared" si="378"/>
        <v>0.43761</v>
      </c>
      <c r="W659" s="89">
        <f t="shared" si="378"/>
        <v>0.12864999999999999</v>
      </c>
      <c r="X659" s="89">
        <f t="shared" si="378"/>
        <v>0.11967999999999999</v>
      </c>
      <c r="Y659" s="89">
        <f t="shared" si="378"/>
        <v>0.16463</v>
      </c>
      <c r="Z659" s="89">
        <f t="shared" si="378"/>
        <v>5.289E-2</v>
      </c>
      <c r="AA659" s="89">
        <f t="shared" si="378"/>
        <v>2.1440000000000001E-2</v>
      </c>
    </row>
    <row r="660" spans="1:27" ht="12.75" hidden="1" customHeight="1" outlineLevel="1" x14ac:dyDescent="0.2">
      <c r="A660" s="97" t="s">
        <v>2253</v>
      </c>
      <c r="B660" s="63" t="s">
        <v>242</v>
      </c>
      <c r="C660" s="43" t="s">
        <v>79</v>
      </c>
      <c r="D660" s="44">
        <v>0</v>
      </c>
      <c r="E660" s="44">
        <v>0</v>
      </c>
      <c r="F660" s="44">
        <v>0</v>
      </c>
      <c r="G660" s="44">
        <v>0</v>
      </c>
      <c r="H660" s="44">
        <v>0</v>
      </c>
      <c r="I660" s="44">
        <v>0</v>
      </c>
      <c r="J660" s="44">
        <v>146.13</v>
      </c>
      <c r="K660" s="44">
        <v>104.82</v>
      </c>
      <c r="L660" s="44">
        <v>264.39</v>
      </c>
      <c r="M660" s="44">
        <v>132.68</v>
      </c>
      <c r="N660" s="44">
        <v>41.65</v>
      </c>
      <c r="O660" s="44">
        <v>64.45</v>
      </c>
      <c r="P660" s="44">
        <v>61.2</v>
      </c>
      <c r="Q660" s="44">
        <v>113.94</v>
      </c>
      <c r="R660" s="44">
        <v>118.11</v>
      </c>
      <c r="S660" s="44">
        <v>209.1</v>
      </c>
      <c r="T660" s="44">
        <v>415.21</v>
      </c>
      <c r="U660" s="44">
        <v>430.05</v>
      </c>
      <c r="V660" s="44">
        <v>437.61</v>
      </c>
      <c r="W660" s="44">
        <v>128.65</v>
      </c>
      <c r="X660" s="44">
        <v>119.68</v>
      </c>
      <c r="Y660" s="44">
        <v>164.63</v>
      </c>
      <c r="Z660" s="44">
        <v>52.89</v>
      </c>
      <c r="AA660" s="44">
        <v>21.44</v>
      </c>
    </row>
    <row r="661" spans="1:27" collapsed="1" x14ac:dyDescent="0.2">
      <c r="A661" s="96" t="s">
        <v>2254</v>
      </c>
      <c r="B661" s="28" t="str">
        <f>"20"&amp;"."&amp;$B$776&amp;"."&amp;$B$777</f>
        <v>20.11.2023</v>
      </c>
      <c r="C661" s="88" t="s">
        <v>76</v>
      </c>
      <c r="D661" s="89">
        <f>ROUND((D662)/1000,5)</f>
        <v>0</v>
      </c>
      <c r="E661" s="89">
        <f t="shared" ref="E661:AA661" si="379">ROUND((E662)/1000,5)</f>
        <v>7.2309999999999999E-2</v>
      </c>
      <c r="F661" s="89">
        <f t="shared" si="379"/>
        <v>7.3849999999999999E-2</v>
      </c>
      <c r="G661" s="89">
        <f t="shared" si="379"/>
        <v>9.9809999999999996E-2</v>
      </c>
      <c r="H661" s="89">
        <f t="shared" si="379"/>
        <v>0.21597</v>
      </c>
      <c r="I661" s="89">
        <f t="shared" si="379"/>
        <v>0.28410999999999997</v>
      </c>
      <c r="J661" s="89">
        <f t="shared" si="379"/>
        <v>0.49104999999999999</v>
      </c>
      <c r="K661" s="89">
        <f t="shared" si="379"/>
        <v>0.40462999999999999</v>
      </c>
      <c r="L661" s="89">
        <f t="shared" si="379"/>
        <v>0.40322000000000002</v>
      </c>
      <c r="M661" s="89">
        <f t="shared" si="379"/>
        <v>0.36891000000000002</v>
      </c>
      <c r="N661" s="89">
        <f t="shared" si="379"/>
        <v>0.34750999999999999</v>
      </c>
      <c r="O661" s="89">
        <f t="shared" si="379"/>
        <v>0.51424000000000003</v>
      </c>
      <c r="P661" s="89">
        <f t="shared" si="379"/>
        <v>0.55640999999999996</v>
      </c>
      <c r="Q661" s="89">
        <f t="shared" si="379"/>
        <v>0.49264000000000002</v>
      </c>
      <c r="R661" s="89">
        <f t="shared" si="379"/>
        <v>1.98386</v>
      </c>
      <c r="S661" s="89">
        <f t="shared" si="379"/>
        <v>2.8927900000000002</v>
      </c>
      <c r="T661" s="89">
        <f t="shared" si="379"/>
        <v>2.9134699999999998</v>
      </c>
      <c r="U661" s="89">
        <f t="shared" si="379"/>
        <v>2.8035999999999999</v>
      </c>
      <c r="V661" s="89">
        <f t="shared" si="379"/>
        <v>0.35838999999999999</v>
      </c>
      <c r="W661" s="89">
        <f t="shared" si="379"/>
        <v>0.26640999999999998</v>
      </c>
      <c r="X661" s="89">
        <f t="shared" si="379"/>
        <v>0.34455000000000002</v>
      </c>
      <c r="Y661" s="89">
        <f t="shared" si="379"/>
        <v>0.39457999999999999</v>
      </c>
      <c r="Z661" s="89">
        <f t="shared" si="379"/>
        <v>0.10741000000000001</v>
      </c>
      <c r="AA661" s="89">
        <f t="shared" si="379"/>
        <v>5.867E-2</v>
      </c>
    </row>
    <row r="662" spans="1:27" ht="12.75" hidden="1" customHeight="1" outlineLevel="1" x14ac:dyDescent="0.2">
      <c r="A662" s="97" t="s">
        <v>2255</v>
      </c>
      <c r="B662" s="63" t="s">
        <v>242</v>
      </c>
      <c r="C662" s="43" t="s">
        <v>79</v>
      </c>
      <c r="D662" s="44">
        <v>0</v>
      </c>
      <c r="E662" s="44">
        <v>72.31</v>
      </c>
      <c r="F662" s="44">
        <v>73.849999999999994</v>
      </c>
      <c r="G662" s="44">
        <v>99.81</v>
      </c>
      <c r="H662" s="44">
        <v>215.97</v>
      </c>
      <c r="I662" s="44">
        <v>284.11</v>
      </c>
      <c r="J662" s="44">
        <v>491.05</v>
      </c>
      <c r="K662" s="44">
        <v>404.63</v>
      </c>
      <c r="L662" s="44">
        <v>403.22</v>
      </c>
      <c r="M662" s="44">
        <v>368.91</v>
      </c>
      <c r="N662" s="44">
        <v>347.51</v>
      </c>
      <c r="O662" s="44">
        <v>514.24</v>
      </c>
      <c r="P662" s="44">
        <v>556.41</v>
      </c>
      <c r="Q662" s="44">
        <v>492.64</v>
      </c>
      <c r="R662" s="44">
        <v>1983.86</v>
      </c>
      <c r="S662" s="44">
        <v>2892.79</v>
      </c>
      <c r="T662" s="44">
        <v>2913.47</v>
      </c>
      <c r="U662" s="44">
        <v>2803.6</v>
      </c>
      <c r="V662" s="44">
        <v>358.39</v>
      </c>
      <c r="W662" s="44">
        <v>266.41000000000003</v>
      </c>
      <c r="X662" s="44">
        <v>344.55</v>
      </c>
      <c r="Y662" s="44">
        <v>394.58</v>
      </c>
      <c r="Z662" s="44">
        <v>107.41</v>
      </c>
      <c r="AA662" s="44">
        <v>58.67</v>
      </c>
    </row>
    <row r="663" spans="1:27" collapsed="1" x14ac:dyDescent="0.2">
      <c r="A663" s="96" t="s">
        <v>2256</v>
      </c>
      <c r="B663" s="28" t="str">
        <f>"21"&amp;"."&amp;$B$776&amp;"."&amp;$B$777</f>
        <v>21.11.2023</v>
      </c>
      <c r="C663" s="88" t="s">
        <v>76</v>
      </c>
      <c r="D663" s="89">
        <f>ROUND((D664)/1000,5)</f>
        <v>2.443E-2</v>
      </c>
      <c r="E663" s="89">
        <f t="shared" ref="E663:AA663" si="380">ROUND((E664)/1000,5)</f>
        <v>3.0859999999999999E-2</v>
      </c>
      <c r="F663" s="89">
        <f t="shared" si="380"/>
        <v>4.1169999999999998E-2</v>
      </c>
      <c r="G663" s="89">
        <f t="shared" si="380"/>
        <v>0</v>
      </c>
      <c r="H663" s="89">
        <f t="shared" si="380"/>
        <v>0.10536</v>
      </c>
      <c r="I663" s="89">
        <f t="shared" si="380"/>
        <v>0.29764000000000002</v>
      </c>
      <c r="J663" s="89">
        <f t="shared" si="380"/>
        <v>0.58940999999999999</v>
      </c>
      <c r="K663" s="89">
        <f t="shared" si="380"/>
        <v>0.44156000000000001</v>
      </c>
      <c r="L663" s="89">
        <f t="shared" si="380"/>
        <v>0.36708000000000002</v>
      </c>
      <c r="M663" s="89">
        <f t="shared" si="380"/>
        <v>0.22553000000000001</v>
      </c>
      <c r="N663" s="89">
        <f t="shared" si="380"/>
        <v>2.0029999999999999E-2</v>
      </c>
      <c r="O663" s="89">
        <f t="shared" si="380"/>
        <v>0.16313</v>
      </c>
      <c r="P663" s="89">
        <f t="shared" si="380"/>
        <v>0.30657000000000001</v>
      </c>
      <c r="Q663" s="89">
        <f t="shared" si="380"/>
        <v>0.45107999999999998</v>
      </c>
      <c r="R663" s="89">
        <f t="shared" si="380"/>
        <v>0.47942000000000001</v>
      </c>
      <c r="S663" s="89">
        <f t="shared" si="380"/>
        <v>0.69535999999999998</v>
      </c>
      <c r="T663" s="89">
        <f t="shared" si="380"/>
        <v>0.67293000000000003</v>
      </c>
      <c r="U663" s="89">
        <f t="shared" si="380"/>
        <v>0.38024999999999998</v>
      </c>
      <c r="V663" s="89">
        <f t="shared" si="380"/>
        <v>1.1860000000000001E-2</v>
      </c>
      <c r="W663" s="89">
        <f t="shared" si="380"/>
        <v>9.5149999999999998E-2</v>
      </c>
      <c r="X663" s="89">
        <f t="shared" si="380"/>
        <v>0.22993</v>
      </c>
      <c r="Y663" s="89">
        <f t="shared" si="380"/>
        <v>0.28876000000000002</v>
      </c>
      <c r="Z663" s="89">
        <f t="shared" si="380"/>
        <v>0</v>
      </c>
      <c r="AA663" s="89">
        <f t="shared" si="380"/>
        <v>0</v>
      </c>
    </row>
    <row r="664" spans="1:27" ht="12.75" hidden="1" customHeight="1" outlineLevel="1" x14ac:dyDescent="0.2">
      <c r="A664" s="97" t="s">
        <v>2257</v>
      </c>
      <c r="B664" s="63" t="s">
        <v>242</v>
      </c>
      <c r="C664" s="43" t="s">
        <v>79</v>
      </c>
      <c r="D664" s="44">
        <v>24.43</v>
      </c>
      <c r="E664" s="44">
        <v>30.86</v>
      </c>
      <c r="F664" s="44">
        <v>41.17</v>
      </c>
      <c r="G664" s="44">
        <v>0</v>
      </c>
      <c r="H664" s="44">
        <v>105.36</v>
      </c>
      <c r="I664" s="44">
        <v>297.64</v>
      </c>
      <c r="J664" s="44">
        <v>589.41</v>
      </c>
      <c r="K664" s="44">
        <v>441.56</v>
      </c>
      <c r="L664" s="44">
        <v>367.08</v>
      </c>
      <c r="M664" s="44">
        <v>225.53</v>
      </c>
      <c r="N664" s="44">
        <v>20.03</v>
      </c>
      <c r="O664" s="44">
        <v>163.13</v>
      </c>
      <c r="P664" s="44">
        <v>306.57</v>
      </c>
      <c r="Q664" s="44">
        <v>451.08</v>
      </c>
      <c r="R664" s="44">
        <v>479.42</v>
      </c>
      <c r="S664" s="44">
        <v>695.36</v>
      </c>
      <c r="T664" s="44">
        <v>672.93</v>
      </c>
      <c r="U664" s="44">
        <v>380.25</v>
      </c>
      <c r="V664" s="44">
        <v>11.86</v>
      </c>
      <c r="W664" s="44">
        <v>95.15</v>
      </c>
      <c r="X664" s="44">
        <v>229.93</v>
      </c>
      <c r="Y664" s="44">
        <v>288.76</v>
      </c>
      <c r="Z664" s="44">
        <v>0</v>
      </c>
      <c r="AA664" s="44">
        <v>0</v>
      </c>
    </row>
    <row r="665" spans="1:27" collapsed="1" x14ac:dyDescent="0.2">
      <c r="A665" s="96" t="s">
        <v>2258</v>
      </c>
      <c r="B665" s="28" t="str">
        <f>"22"&amp;"."&amp;$B$776&amp;"."&amp;$B$777</f>
        <v>22.11.2023</v>
      </c>
      <c r="C665" s="88" t="s">
        <v>76</v>
      </c>
      <c r="D665" s="89">
        <f>ROUND((D666)/1000,5)</f>
        <v>0</v>
      </c>
      <c r="E665" s="89">
        <f t="shared" ref="E665:AA665" si="381">ROUND((E666)/1000,5)</f>
        <v>0</v>
      </c>
      <c r="F665" s="89">
        <f t="shared" si="381"/>
        <v>1.2E-4</v>
      </c>
      <c r="G665" s="89">
        <f t="shared" si="381"/>
        <v>0</v>
      </c>
      <c r="H665" s="89">
        <f t="shared" si="381"/>
        <v>4.0059999999999998E-2</v>
      </c>
      <c r="I665" s="89">
        <f t="shared" si="381"/>
        <v>0.29774</v>
      </c>
      <c r="J665" s="89">
        <f t="shared" si="381"/>
        <v>0.46947</v>
      </c>
      <c r="K665" s="89">
        <f t="shared" si="381"/>
        <v>0.307</v>
      </c>
      <c r="L665" s="89">
        <f t="shared" si="381"/>
        <v>0.20472000000000001</v>
      </c>
      <c r="M665" s="89">
        <f t="shared" si="381"/>
        <v>0.1741</v>
      </c>
      <c r="N665" s="89">
        <f t="shared" si="381"/>
        <v>0.15239</v>
      </c>
      <c r="O665" s="89">
        <f t="shared" si="381"/>
        <v>0.31074000000000002</v>
      </c>
      <c r="P665" s="89">
        <f t="shared" si="381"/>
        <v>0.47622999999999999</v>
      </c>
      <c r="Q665" s="89">
        <f t="shared" si="381"/>
        <v>0.43648999999999999</v>
      </c>
      <c r="R665" s="89">
        <f t="shared" si="381"/>
        <v>1.3259399999999999</v>
      </c>
      <c r="S665" s="89">
        <f t="shared" si="381"/>
        <v>2.6518700000000002</v>
      </c>
      <c r="T665" s="89">
        <f t="shared" si="381"/>
        <v>1.76278</v>
      </c>
      <c r="U665" s="89">
        <f t="shared" si="381"/>
        <v>1.7398899999999999</v>
      </c>
      <c r="V665" s="89">
        <f t="shared" si="381"/>
        <v>0.44257999999999997</v>
      </c>
      <c r="W665" s="89">
        <f t="shared" si="381"/>
        <v>0.27633999999999997</v>
      </c>
      <c r="X665" s="89">
        <f t="shared" si="381"/>
        <v>0.33767000000000003</v>
      </c>
      <c r="Y665" s="89">
        <f t="shared" si="381"/>
        <v>0.17016000000000001</v>
      </c>
      <c r="Z665" s="89">
        <f t="shared" si="381"/>
        <v>0</v>
      </c>
      <c r="AA665" s="89">
        <f t="shared" si="381"/>
        <v>0</v>
      </c>
    </row>
    <row r="666" spans="1:27" ht="12.75" hidden="1" customHeight="1" outlineLevel="1" x14ac:dyDescent="0.2">
      <c r="A666" s="97" t="s">
        <v>2259</v>
      </c>
      <c r="B666" s="63" t="s">
        <v>242</v>
      </c>
      <c r="C666" s="43" t="s">
        <v>79</v>
      </c>
      <c r="D666" s="44">
        <v>0</v>
      </c>
      <c r="E666" s="44">
        <v>0</v>
      </c>
      <c r="F666" s="44">
        <v>0.12</v>
      </c>
      <c r="G666" s="44">
        <v>0</v>
      </c>
      <c r="H666" s="44">
        <v>40.06</v>
      </c>
      <c r="I666" s="44">
        <v>297.74</v>
      </c>
      <c r="J666" s="44">
        <v>469.47</v>
      </c>
      <c r="K666" s="44">
        <v>307</v>
      </c>
      <c r="L666" s="44">
        <v>204.72</v>
      </c>
      <c r="M666" s="44">
        <v>174.1</v>
      </c>
      <c r="N666" s="44">
        <v>152.38999999999999</v>
      </c>
      <c r="O666" s="44">
        <v>310.74</v>
      </c>
      <c r="P666" s="44">
        <v>476.23</v>
      </c>
      <c r="Q666" s="44">
        <v>436.49</v>
      </c>
      <c r="R666" s="44">
        <v>1325.94</v>
      </c>
      <c r="S666" s="44">
        <v>2651.87</v>
      </c>
      <c r="T666" s="44">
        <v>1762.78</v>
      </c>
      <c r="U666" s="44">
        <v>1739.89</v>
      </c>
      <c r="V666" s="44">
        <v>442.58</v>
      </c>
      <c r="W666" s="44">
        <v>276.33999999999997</v>
      </c>
      <c r="X666" s="44">
        <v>337.67</v>
      </c>
      <c r="Y666" s="44">
        <v>170.16</v>
      </c>
      <c r="Z666" s="44">
        <v>0</v>
      </c>
      <c r="AA666" s="44">
        <v>0</v>
      </c>
    </row>
    <row r="667" spans="1:27" collapsed="1" x14ac:dyDescent="0.2">
      <c r="A667" s="96" t="s">
        <v>2260</v>
      </c>
      <c r="B667" s="28" t="str">
        <f>"23"&amp;"."&amp;$B$776&amp;"."&amp;$B$777</f>
        <v>23.11.2023</v>
      </c>
      <c r="C667" s="88" t="s">
        <v>76</v>
      </c>
      <c r="D667" s="89">
        <f>ROUND((D668)/1000,5)</f>
        <v>0</v>
      </c>
      <c r="E667" s="89">
        <f t="shared" ref="E667:AA667" si="382">ROUND((E668)/1000,5)</f>
        <v>0</v>
      </c>
      <c r="F667" s="89">
        <f t="shared" si="382"/>
        <v>0</v>
      </c>
      <c r="G667" s="89">
        <f t="shared" si="382"/>
        <v>0</v>
      </c>
      <c r="H667" s="89">
        <f t="shared" si="382"/>
        <v>5.8569999999999997E-2</v>
      </c>
      <c r="I667" s="89">
        <f t="shared" si="382"/>
        <v>8.3379999999999996E-2</v>
      </c>
      <c r="J667" s="89">
        <f t="shared" si="382"/>
        <v>0.46761999999999998</v>
      </c>
      <c r="K667" s="89">
        <f t="shared" si="382"/>
        <v>0.42662</v>
      </c>
      <c r="L667" s="89">
        <f t="shared" si="382"/>
        <v>0.31140000000000001</v>
      </c>
      <c r="M667" s="89">
        <f t="shared" si="382"/>
        <v>0.51444000000000001</v>
      </c>
      <c r="N667" s="89">
        <f t="shared" si="382"/>
        <v>1.3595600000000001</v>
      </c>
      <c r="O667" s="89">
        <f t="shared" si="382"/>
        <v>0.54852000000000001</v>
      </c>
      <c r="P667" s="89">
        <f t="shared" si="382"/>
        <v>0.35278999999999999</v>
      </c>
      <c r="Q667" s="89">
        <f t="shared" si="382"/>
        <v>0.32957999999999998</v>
      </c>
      <c r="R667" s="89">
        <f t="shared" si="382"/>
        <v>0.40453</v>
      </c>
      <c r="S667" s="89">
        <f t="shared" si="382"/>
        <v>2.7714699999999999</v>
      </c>
      <c r="T667" s="89">
        <f t="shared" si="382"/>
        <v>2.75115</v>
      </c>
      <c r="U667" s="89">
        <f t="shared" si="382"/>
        <v>1.3579699999999999</v>
      </c>
      <c r="V667" s="89">
        <f t="shared" si="382"/>
        <v>0.68111999999999995</v>
      </c>
      <c r="W667" s="89">
        <f t="shared" si="382"/>
        <v>0.49219000000000002</v>
      </c>
      <c r="X667" s="89">
        <f t="shared" si="382"/>
        <v>0.2979</v>
      </c>
      <c r="Y667" s="89">
        <f t="shared" si="382"/>
        <v>4.4000000000000002E-4</v>
      </c>
      <c r="Z667" s="89">
        <f t="shared" si="382"/>
        <v>0</v>
      </c>
      <c r="AA667" s="89">
        <f t="shared" si="382"/>
        <v>0</v>
      </c>
    </row>
    <row r="668" spans="1:27" ht="12.75" hidden="1" customHeight="1" outlineLevel="1" x14ac:dyDescent="0.2">
      <c r="A668" s="97" t="s">
        <v>2261</v>
      </c>
      <c r="B668" s="63" t="s">
        <v>242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58.57</v>
      </c>
      <c r="I668" s="44">
        <v>83.38</v>
      </c>
      <c r="J668" s="44">
        <v>467.62</v>
      </c>
      <c r="K668" s="44">
        <v>426.62</v>
      </c>
      <c r="L668" s="44">
        <v>311.39999999999998</v>
      </c>
      <c r="M668" s="44">
        <v>514.44000000000005</v>
      </c>
      <c r="N668" s="44">
        <v>1359.56</v>
      </c>
      <c r="O668" s="44">
        <v>548.52</v>
      </c>
      <c r="P668" s="44">
        <v>352.79</v>
      </c>
      <c r="Q668" s="44">
        <v>329.58</v>
      </c>
      <c r="R668" s="44">
        <v>404.53</v>
      </c>
      <c r="S668" s="44">
        <v>2771.47</v>
      </c>
      <c r="T668" s="44">
        <v>2751.15</v>
      </c>
      <c r="U668" s="44">
        <v>1357.97</v>
      </c>
      <c r="V668" s="44">
        <v>681.12</v>
      </c>
      <c r="W668" s="44">
        <v>492.19</v>
      </c>
      <c r="X668" s="44">
        <v>297.89999999999998</v>
      </c>
      <c r="Y668" s="44">
        <v>0.44</v>
      </c>
      <c r="Z668" s="44">
        <v>0</v>
      </c>
      <c r="AA668" s="44">
        <v>0</v>
      </c>
    </row>
    <row r="669" spans="1:27" collapsed="1" x14ac:dyDescent="0.2">
      <c r="A669" s="96" t="s">
        <v>2262</v>
      </c>
      <c r="B669" s="28" t="str">
        <f>"24"&amp;"."&amp;$B$776&amp;"."&amp;$B$777</f>
        <v>24.11.2023</v>
      </c>
      <c r="C669" s="88" t="s">
        <v>76</v>
      </c>
      <c r="D669" s="89">
        <f>ROUND((D670)/1000,5)</f>
        <v>0</v>
      </c>
      <c r="E669" s="89">
        <f t="shared" ref="E669:AA669" si="383">ROUND((E670)/1000,5)</f>
        <v>2.8549999999999999E-2</v>
      </c>
      <c r="F669" s="89">
        <f t="shared" si="383"/>
        <v>1.3999999999999999E-4</v>
      </c>
      <c r="G669" s="89">
        <f t="shared" si="383"/>
        <v>0.16175999999999999</v>
      </c>
      <c r="H669" s="89">
        <f t="shared" si="383"/>
        <v>0.19120999999999999</v>
      </c>
      <c r="I669" s="89">
        <f t="shared" si="383"/>
        <v>0.22048000000000001</v>
      </c>
      <c r="J669" s="89">
        <f t="shared" si="383"/>
        <v>0.60507999999999995</v>
      </c>
      <c r="K669" s="89">
        <f t="shared" si="383"/>
        <v>0.55279999999999996</v>
      </c>
      <c r="L669" s="89">
        <f t="shared" si="383"/>
        <v>0.27433999999999997</v>
      </c>
      <c r="M669" s="89">
        <f t="shared" si="383"/>
        <v>0.23279</v>
      </c>
      <c r="N669" s="89">
        <f t="shared" si="383"/>
        <v>0.24573999999999999</v>
      </c>
      <c r="O669" s="89">
        <f t="shared" si="383"/>
        <v>0.24659</v>
      </c>
      <c r="P669" s="89">
        <f t="shared" si="383"/>
        <v>0.46364</v>
      </c>
      <c r="Q669" s="89">
        <f t="shared" si="383"/>
        <v>0.29608000000000001</v>
      </c>
      <c r="R669" s="89">
        <f t="shared" si="383"/>
        <v>0.27472999999999997</v>
      </c>
      <c r="S669" s="89">
        <f t="shared" si="383"/>
        <v>0.24535999999999999</v>
      </c>
      <c r="T669" s="89">
        <f t="shared" si="383"/>
        <v>0.23413999999999999</v>
      </c>
      <c r="U669" s="89">
        <f t="shared" si="383"/>
        <v>0.21779999999999999</v>
      </c>
      <c r="V669" s="89">
        <f t="shared" si="383"/>
        <v>0.13458999999999999</v>
      </c>
      <c r="W669" s="89">
        <f t="shared" si="383"/>
        <v>0.22139</v>
      </c>
      <c r="X669" s="89">
        <f t="shared" si="383"/>
        <v>0.18337999999999999</v>
      </c>
      <c r="Y669" s="89">
        <f t="shared" si="383"/>
        <v>0.14649000000000001</v>
      </c>
      <c r="Z669" s="89">
        <f t="shared" si="383"/>
        <v>0</v>
      </c>
      <c r="AA669" s="89">
        <f t="shared" si="383"/>
        <v>0</v>
      </c>
    </row>
    <row r="670" spans="1:27" ht="12.75" hidden="1" customHeight="1" outlineLevel="1" x14ac:dyDescent="0.2">
      <c r="A670" s="97" t="s">
        <v>2263</v>
      </c>
      <c r="B670" s="63" t="s">
        <v>242</v>
      </c>
      <c r="C670" s="43" t="s">
        <v>79</v>
      </c>
      <c r="D670" s="44">
        <v>0</v>
      </c>
      <c r="E670" s="44">
        <v>28.55</v>
      </c>
      <c r="F670" s="44">
        <v>0.14000000000000001</v>
      </c>
      <c r="G670" s="44">
        <v>161.76</v>
      </c>
      <c r="H670" s="44">
        <v>191.21</v>
      </c>
      <c r="I670" s="44">
        <v>220.48</v>
      </c>
      <c r="J670" s="44">
        <v>605.08000000000004</v>
      </c>
      <c r="K670" s="44">
        <v>552.79999999999995</v>
      </c>
      <c r="L670" s="44">
        <v>274.33999999999997</v>
      </c>
      <c r="M670" s="44">
        <v>232.79</v>
      </c>
      <c r="N670" s="44">
        <v>245.74</v>
      </c>
      <c r="O670" s="44">
        <v>246.59</v>
      </c>
      <c r="P670" s="44">
        <v>463.64</v>
      </c>
      <c r="Q670" s="44">
        <v>296.08</v>
      </c>
      <c r="R670" s="44">
        <v>274.73</v>
      </c>
      <c r="S670" s="44">
        <v>245.36</v>
      </c>
      <c r="T670" s="44">
        <v>234.14</v>
      </c>
      <c r="U670" s="44">
        <v>217.8</v>
      </c>
      <c r="V670" s="44">
        <v>134.59</v>
      </c>
      <c r="W670" s="44">
        <v>221.39</v>
      </c>
      <c r="X670" s="44">
        <v>183.38</v>
      </c>
      <c r="Y670" s="44">
        <v>146.49</v>
      </c>
      <c r="Z670" s="44">
        <v>0</v>
      </c>
      <c r="AA670" s="44">
        <v>0</v>
      </c>
    </row>
    <row r="671" spans="1:27" collapsed="1" x14ac:dyDescent="0.2">
      <c r="A671" s="96" t="s">
        <v>2264</v>
      </c>
      <c r="B671" s="28" t="str">
        <f>"25"&amp;"."&amp;$B$776&amp;"."&amp;$B$777</f>
        <v>25.11.2023</v>
      </c>
      <c r="C671" s="88" t="s">
        <v>76</v>
      </c>
      <c r="D671" s="89">
        <f>ROUND((D672)/1000,5)</f>
        <v>3.2000000000000003E-4</v>
      </c>
      <c r="E671" s="89">
        <f t="shared" ref="E671:AA671" si="384">ROUND((E672)/1000,5)</f>
        <v>4.258E-2</v>
      </c>
      <c r="F671" s="89">
        <f t="shared" si="384"/>
        <v>0.14887</v>
      </c>
      <c r="G671" s="89">
        <f t="shared" si="384"/>
        <v>0.13893</v>
      </c>
      <c r="H671" s="89">
        <f t="shared" si="384"/>
        <v>0.10269</v>
      </c>
      <c r="I671" s="89">
        <f t="shared" si="384"/>
        <v>0.27768999999999999</v>
      </c>
      <c r="J671" s="89">
        <f t="shared" si="384"/>
        <v>0.42498000000000002</v>
      </c>
      <c r="K671" s="89">
        <f t="shared" si="384"/>
        <v>0.39050000000000001</v>
      </c>
      <c r="L671" s="89">
        <f t="shared" si="384"/>
        <v>0.29249000000000003</v>
      </c>
      <c r="M671" s="89">
        <f t="shared" si="384"/>
        <v>0.18045</v>
      </c>
      <c r="N671" s="89">
        <f t="shared" si="384"/>
        <v>0.12378</v>
      </c>
      <c r="O671" s="89">
        <f t="shared" si="384"/>
        <v>0.26766000000000001</v>
      </c>
      <c r="P671" s="89">
        <f t="shared" si="384"/>
        <v>0.27816000000000002</v>
      </c>
      <c r="Q671" s="89">
        <f t="shared" si="384"/>
        <v>0.29977999999999999</v>
      </c>
      <c r="R671" s="89">
        <f t="shared" si="384"/>
        <v>0.25977</v>
      </c>
      <c r="S671" s="89">
        <f t="shared" si="384"/>
        <v>0.28216999999999998</v>
      </c>
      <c r="T671" s="89">
        <f t="shared" si="384"/>
        <v>0.33163999999999999</v>
      </c>
      <c r="U671" s="89">
        <f t="shared" si="384"/>
        <v>0.28864000000000001</v>
      </c>
      <c r="V671" s="89">
        <f t="shared" si="384"/>
        <v>0</v>
      </c>
      <c r="W671" s="89">
        <f t="shared" si="384"/>
        <v>1.06E-2</v>
      </c>
      <c r="X671" s="89">
        <f t="shared" si="384"/>
        <v>0</v>
      </c>
      <c r="Y671" s="89">
        <f t="shared" si="384"/>
        <v>1.1469999999999999E-2</v>
      </c>
      <c r="Z671" s="89">
        <f t="shared" si="384"/>
        <v>0</v>
      </c>
      <c r="AA671" s="89">
        <f t="shared" si="384"/>
        <v>0</v>
      </c>
    </row>
    <row r="672" spans="1:27" ht="12.75" hidden="1" customHeight="1" outlineLevel="1" x14ac:dyDescent="0.2">
      <c r="A672" s="97" t="s">
        <v>2265</v>
      </c>
      <c r="B672" s="63" t="s">
        <v>242</v>
      </c>
      <c r="C672" s="43" t="s">
        <v>79</v>
      </c>
      <c r="D672" s="44">
        <v>0.32</v>
      </c>
      <c r="E672" s="44">
        <v>42.58</v>
      </c>
      <c r="F672" s="44">
        <v>148.87</v>
      </c>
      <c r="G672" s="44">
        <v>138.93</v>
      </c>
      <c r="H672" s="44">
        <v>102.69</v>
      </c>
      <c r="I672" s="44">
        <v>277.69</v>
      </c>
      <c r="J672" s="44">
        <v>424.98</v>
      </c>
      <c r="K672" s="44">
        <v>390.5</v>
      </c>
      <c r="L672" s="44">
        <v>292.49</v>
      </c>
      <c r="M672" s="44">
        <v>180.45</v>
      </c>
      <c r="N672" s="44">
        <v>123.78</v>
      </c>
      <c r="O672" s="44">
        <v>267.66000000000003</v>
      </c>
      <c r="P672" s="44">
        <v>278.16000000000003</v>
      </c>
      <c r="Q672" s="44">
        <v>299.77999999999997</v>
      </c>
      <c r="R672" s="44">
        <v>259.77</v>
      </c>
      <c r="S672" s="44">
        <v>282.17</v>
      </c>
      <c r="T672" s="44">
        <v>331.64</v>
      </c>
      <c r="U672" s="44">
        <v>288.64</v>
      </c>
      <c r="V672" s="44">
        <v>0</v>
      </c>
      <c r="W672" s="44">
        <v>10.6</v>
      </c>
      <c r="X672" s="44">
        <v>0</v>
      </c>
      <c r="Y672" s="44">
        <v>11.47</v>
      </c>
      <c r="Z672" s="44">
        <v>0</v>
      </c>
      <c r="AA672" s="44">
        <v>0</v>
      </c>
    </row>
    <row r="673" spans="1:27" collapsed="1" x14ac:dyDescent="0.2">
      <c r="A673" s="96" t="s">
        <v>2266</v>
      </c>
      <c r="B673" s="28" t="str">
        <f>"26"&amp;"."&amp;$B$776&amp;"."&amp;$B$777</f>
        <v>26.11.2023</v>
      </c>
      <c r="C673" s="88" t="s">
        <v>76</v>
      </c>
      <c r="D673" s="89">
        <f>ROUND((D674)/1000,5)</f>
        <v>1.2E-4</v>
      </c>
      <c r="E673" s="89">
        <f t="shared" ref="E673:AA673" si="385">ROUND((E674)/1000,5)</f>
        <v>0</v>
      </c>
      <c r="F673" s="89">
        <f t="shared" si="385"/>
        <v>0</v>
      </c>
      <c r="G673" s="89">
        <f t="shared" si="385"/>
        <v>0</v>
      </c>
      <c r="H673" s="89">
        <f t="shared" si="385"/>
        <v>0</v>
      </c>
      <c r="I673" s="89">
        <f t="shared" si="385"/>
        <v>0</v>
      </c>
      <c r="J673" s="89">
        <f t="shared" si="385"/>
        <v>0</v>
      </c>
      <c r="K673" s="89">
        <f t="shared" si="385"/>
        <v>0</v>
      </c>
      <c r="L673" s="89">
        <f t="shared" si="385"/>
        <v>2.5319999999999999E-2</v>
      </c>
      <c r="M673" s="89">
        <f t="shared" si="385"/>
        <v>9.4000000000000004E-3</v>
      </c>
      <c r="N673" s="89">
        <f t="shared" si="385"/>
        <v>3.5200000000000001E-3</v>
      </c>
      <c r="O673" s="89">
        <f t="shared" si="385"/>
        <v>1.172E-2</v>
      </c>
      <c r="P673" s="89">
        <f t="shared" si="385"/>
        <v>0</v>
      </c>
      <c r="Q673" s="89">
        <f t="shared" si="385"/>
        <v>0</v>
      </c>
      <c r="R673" s="89">
        <f t="shared" si="385"/>
        <v>1.115E-2</v>
      </c>
      <c r="S673" s="89">
        <f t="shared" si="385"/>
        <v>0</v>
      </c>
      <c r="T673" s="89">
        <f t="shared" si="385"/>
        <v>5.5599999999999998E-3</v>
      </c>
      <c r="U673" s="89">
        <f t="shared" si="385"/>
        <v>0</v>
      </c>
      <c r="V673" s="89">
        <f t="shared" si="385"/>
        <v>0</v>
      </c>
      <c r="W673" s="89">
        <f t="shared" si="385"/>
        <v>0</v>
      </c>
      <c r="X673" s="89">
        <f t="shared" si="385"/>
        <v>0</v>
      </c>
      <c r="Y673" s="89">
        <f t="shared" si="385"/>
        <v>0</v>
      </c>
      <c r="Z673" s="89">
        <f t="shared" si="385"/>
        <v>0</v>
      </c>
      <c r="AA673" s="89">
        <f t="shared" si="385"/>
        <v>0</v>
      </c>
    </row>
    <row r="674" spans="1:27" ht="12.75" hidden="1" customHeight="1" outlineLevel="1" x14ac:dyDescent="0.2">
      <c r="A674" s="97" t="s">
        <v>2267</v>
      </c>
      <c r="B674" s="63" t="s">
        <v>242</v>
      </c>
      <c r="C674" s="43" t="s">
        <v>79</v>
      </c>
      <c r="D674" s="44">
        <v>0.12</v>
      </c>
      <c r="E674" s="44">
        <v>0</v>
      </c>
      <c r="F674" s="44">
        <v>0</v>
      </c>
      <c r="G674" s="44">
        <v>0</v>
      </c>
      <c r="H674" s="44">
        <v>0</v>
      </c>
      <c r="I674" s="44">
        <v>0</v>
      </c>
      <c r="J674" s="44">
        <v>0</v>
      </c>
      <c r="K674" s="44">
        <v>0</v>
      </c>
      <c r="L674" s="44">
        <v>25.32</v>
      </c>
      <c r="M674" s="44">
        <v>9.4</v>
      </c>
      <c r="N674" s="44">
        <v>3.52</v>
      </c>
      <c r="O674" s="44">
        <v>11.72</v>
      </c>
      <c r="P674" s="44">
        <v>0</v>
      </c>
      <c r="Q674" s="44">
        <v>0</v>
      </c>
      <c r="R674" s="44">
        <v>11.15</v>
      </c>
      <c r="S674" s="44">
        <v>0</v>
      </c>
      <c r="T674" s="44">
        <v>5.56</v>
      </c>
      <c r="U674" s="44">
        <v>0</v>
      </c>
      <c r="V674" s="44">
        <v>0</v>
      </c>
      <c r="W674" s="44">
        <v>0</v>
      </c>
      <c r="X674" s="44">
        <v>0</v>
      </c>
      <c r="Y674" s="44">
        <v>0</v>
      </c>
      <c r="Z674" s="44">
        <v>0</v>
      </c>
      <c r="AA674" s="44">
        <v>0</v>
      </c>
    </row>
    <row r="675" spans="1:27" collapsed="1" x14ac:dyDescent="0.2">
      <c r="A675" s="96" t="s">
        <v>2268</v>
      </c>
      <c r="B675" s="28" t="str">
        <f>"27"&amp;"."&amp;$B$776&amp;"."&amp;$B$777</f>
        <v>27.11.2023</v>
      </c>
      <c r="C675" s="88" t="s">
        <v>76</v>
      </c>
      <c r="D675" s="89">
        <f>ROUND((D676)/1000,5)</f>
        <v>0</v>
      </c>
      <c r="E675" s="89">
        <f t="shared" ref="E675:AA675" si="386">ROUND((E676)/1000,5)</f>
        <v>0</v>
      </c>
      <c r="F675" s="89">
        <f t="shared" si="386"/>
        <v>0</v>
      </c>
      <c r="G675" s="89">
        <f t="shared" si="386"/>
        <v>5.3440000000000001E-2</v>
      </c>
      <c r="H675" s="89">
        <f t="shared" si="386"/>
        <v>9.0579999999999994E-2</v>
      </c>
      <c r="I675" s="89">
        <f t="shared" si="386"/>
        <v>6.9849999999999995E-2</v>
      </c>
      <c r="J675" s="89">
        <f t="shared" si="386"/>
        <v>0.36388999999999999</v>
      </c>
      <c r="K675" s="89">
        <f t="shared" si="386"/>
        <v>0.24907000000000001</v>
      </c>
      <c r="L675" s="89">
        <f t="shared" si="386"/>
        <v>0.39162000000000002</v>
      </c>
      <c r="M675" s="89">
        <f t="shared" si="386"/>
        <v>7.0319999999999994E-2</v>
      </c>
      <c r="N675" s="89">
        <f t="shared" si="386"/>
        <v>4.2220000000000001E-2</v>
      </c>
      <c r="O675" s="89">
        <f t="shared" si="386"/>
        <v>3.7810000000000003E-2</v>
      </c>
      <c r="P675" s="89">
        <f t="shared" si="386"/>
        <v>5.8279999999999998E-2</v>
      </c>
      <c r="Q675" s="89">
        <f t="shared" si="386"/>
        <v>6.4149999999999999E-2</v>
      </c>
      <c r="R675" s="89">
        <f t="shared" si="386"/>
        <v>4.1880000000000001E-2</v>
      </c>
      <c r="S675" s="89">
        <f t="shared" si="386"/>
        <v>0.10337</v>
      </c>
      <c r="T675" s="89">
        <f t="shared" si="386"/>
        <v>0.11495</v>
      </c>
      <c r="U675" s="89">
        <f t="shared" si="386"/>
        <v>8.5669999999999996E-2</v>
      </c>
      <c r="V675" s="89">
        <f t="shared" si="386"/>
        <v>4.1480000000000003E-2</v>
      </c>
      <c r="W675" s="89">
        <f t="shared" si="386"/>
        <v>2.3E-3</v>
      </c>
      <c r="X675" s="89">
        <f t="shared" si="386"/>
        <v>0</v>
      </c>
      <c r="Y675" s="89">
        <f t="shared" si="386"/>
        <v>0</v>
      </c>
      <c r="Z675" s="89">
        <f t="shared" si="386"/>
        <v>0</v>
      </c>
      <c r="AA675" s="89">
        <f t="shared" si="386"/>
        <v>0</v>
      </c>
    </row>
    <row r="676" spans="1:27" ht="12.75" hidden="1" customHeight="1" outlineLevel="1" x14ac:dyDescent="0.2">
      <c r="A676" s="97" t="s">
        <v>2269</v>
      </c>
      <c r="B676" s="63" t="s">
        <v>242</v>
      </c>
      <c r="C676" s="43" t="s">
        <v>79</v>
      </c>
      <c r="D676" s="44">
        <v>0</v>
      </c>
      <c r="E676" s="44">
        <v>0</v>
      </c>
      <c r="F676" s="44">
        <v>0</v>
      </c>
      <c r="G676" s="44">
        <v>53.44</v>
      </c>
      <c r="H676" s="44">
        <v>90.58</v>
      </c>
      <c r="I676" s="44">
        <v>69.849999999999994</v>
      </c>
      <c r="J676" s="44">
        <v>363.89</v>
      </c>
      <c r="K676" s="44">
        <v>249.07</v>
      </c>
      <c r="L676" s="44">
        <v>391.62</v>
      </c>
      <c r="M676" s="44">
        <v>70.319999999999993</v>
      </c>
      <c r="N676" s="44">
        <v>42.22</v>
      </c>
      <c r="O676" s="44">
        <v>37.81</v>
      </c>
      <c r="P676" s="44">
        <v>58.28</v>
      </c>
      <c r="Q676" s="44">
        <v>64.150000000000006</v>
      </c>
      <c r="R676" s="44">
        <v>41.88</v>
      </c>
      <c r="S676" s="44">
        <v>103.37</v>
      </c>
      <c r="T676" s="44">
        <v>114.95</v>
      </c>
      <c r="U676" s="44">
        <v>85.67</v>
      </c>
      <c r="V676" s="44">
        <v>41.48</v>
      </c>
      <c r="W676" s="44">
        <v>2.2999999999999998</v>
      </c>
      <c r="X676" s="44">
        <v>0</v>
      </c>
      <c r="Y676" s="44">
        <v>0</v>
      </c>
      <c r="Z676" s="44">
        <v>0</v>
      </c>
      <c r="AA676" s="44">
        <v>0</v>
      </c>
    </row>
    <row r="677" spans="1:27" collapsed="1" x14ac:dyDescent="0.2">
      <c r="A677" s="96" t="s">
        <v>2270</v>
      </c>
      <c r="B677" s="28" t="str">
        <f>"28"&amp;"."&amp;$B$776&amp;"."&amp;$B$777</f>
        <v>28.11.2023</v>
      </c>
      <c r="C677" s="88" t="s">
        <v>76</v>
      </c>
      <c r="D677" s="89">
        <f>ROUND((D678)/1000,5)</f>
        <v>0</v>
      </c>
      <c r="E677" s="89">
        <f t="shared" ref="E677:AA677" si="387">ROUND((E678)/1000,5)</f>
        <v>0</v>
      </c>
      <c r="F677" s="89">
        <f t="shared" si="387"/>
        <v>3.4810000000000001E-2</v>
      </c>
      <c r="G677" s="89">
        <f t="shared" si="387"/>
        <v>0.10537000000000001</v>
      </c>
      <c r="H677" s="89">
        <f t="shared" si="387"/>
        <v>0.14896000000000001</v>
      </c>
      <c r="I677" s="89">
        <f t="shared" si="387"/>
        <v>0.30873</v>
      </c>
      <c r="J677" s="89">
        <f t="shared" si="387"/>
        <v>0.51085999999999998</v>
      </c>
      <c r="K677" s="89">
        <f t="shared" si="387"/>
        <v>0.43963999999999998</v>
      </c>
      <c r="L677" s="89">
        <f t="shared" si="387"/>
        <v>0.19869000000000001</v>
      </c>
      <c r="M677" s="89">
        <f t="shared" si="387"/>
        <v>0.16400999999999999</v>
      </c>
      <c r="N677" s="89">
        <f t="shared" si="387"/>
        <v>9.7860000000000003E-2</v>
      </c>
      <c r="O677" s="89">
        <f t="shared" si="387"/>
        <v>0.12998000000000001</v>
      </c>
      <c r="P677" s="89">
        <f t="shared" si="387"/>
        <v>0.16883000000000001</v>
      </c>
      <c r="Q677" s="89">
        <f t="shared" si="387"/>
        <v>0.16400999999999999</v>
      </c>
      <c r="R677" s="89">
        <f t="shared" si="387"/>
        <v>0.16403000000000001</v>
      </c>
      <c r="S677" s="89">
        <f t="shared" si="387"/>
        <v>0.13346</v>
      </c>
      <c r="T677" s="89">
        <f t="shared" si="387"/>
        <v>0.15808</v>
      </c>
      <c r="U677" s="89">
        <f t="shared" si="387"/>
        <v>0.11831</v>
      </c>
      <c r="V677" s="89">
        <f t="shared" si="387"/>
        <v>8.6120000000000002E-2</v>
      </c>
      <c r="W677" s="89">
        <f t="shared" si="387"/>
        <v>3.5290000000000002E-2</v>
      </c>
      <c r="X677" s="89">
        <f t="shared" si="387"/>
        <v>9.5100000000000004E-2</v>
      </c>
      <c r="Y677" s="89">
        <f t="shared" si="387"/>
        <v>6.8650000000000003E-2</v>
      </c>
      <c r="Z677" s="89">
        <f t="shared" si="387"/>
        <v>3.6700000000000001E-3</v>
      </c>
      <c r="AA677" s="89">
        <f t="shared" si="387"/>
        <v>0</v>
      </c>
    </row>
    <row r="678" spans="1:27" ht="12.75" hidden="1" customHeight="1" outlineLevel="1" x14ac:dyDescent="0.2">
      <c r="A678" s="97" t="s">
        <v>2271</v>
      </c>
      <c r="B678" s="63" t="s">
        <v>242</v>
      </c>
      <c r="C678" s="43" t="s">
        <v>79</v>
      </c>
      <c r="D678" s="44">
        <v>0</v>
      </c>
      <c r="E678" s="44">
        <v>0</v>
      </c>
      <c r="F678" s="44">
        <v>34.81</v>
      </c>
      <c r="G678" s="44">
        <v>105.37</v>
      </c>
      <c r="H678" s="44">
        <v>148.96</v>
      </c>
      <c r="I678" s="44">
        <v>308.73</v>
      </c>
      <c r="J678" s="44">
        <v>510.86</v>
      </c>
      <c r="K678" s="44">
        <v>439.64</v>
      </c>
      <c r="L678" s="44">
        <v>198.69</v>
      </c>
      <c r="M678" s="44">
        <v>164.01</v>
      </c>
      <c r="N678" s="44">
        <v>97.86</v>
      </c>
      <c r="O678" s="44">
        <v>129.97999999999999</v>
      </c>
      <c r="P678" s="44">
        <v>168.83</v>
      </c>
      <c r="Q678" s="44">
        <v>164.01</v>
      </c>
      <c r="R678" s="44">
        <v>164.03</v>
      </c>
      <c r="S678" s="44">
        <v>133.46</v>
      </c>
      <c r="T678" s="44">
        <v>158.08000000000001</v>
      </c>
      <c r="U678" s="44">
        <v>118.31</v>
      </c>
      <c r="V678" s="44">
        <v>86.12</v>
      </c>
      <c r="W678" s="44">
        <v>35.29</v>
      </c>
      <c r="X678" s="44">
        <v>95.1</v>
      </c>
      <c r="Y678" s="44">
        <v>68.650000000000006</v>
      </c>
      <c r="Z678" s="44">
        <v>3.67</v>
      </c>
      <c r="AA678" s="44">
        <v>0</v>
      </c>
    </row>
    <row r="679" spans="1:27" collapsed="1" x14ac:dyDescent="0.2">
      <c r="A679" s="96" t="s">
        <v>2272</v>
      </c>
      <c r="B679" s="28" t="str">
        <f>"29"&amp;"."&amp;$B$776&amp;"."&amp;$B$777</f>
        <v>29.11.2023</v>
      </c>
      <c r="C679" s="88" t="s">
        <v>76</v>
      </c>
      <c r="D679" s="89">
        <f>ROUND((D680)/1000,5)</f>
        <v>0</v>
      </c>
      <c r="E679" s="89">
        <f t="shared" ref="E679:AA679" si="388">ROUND((E680)/1000,5)</f>
        <v>0</v>
      </c>
      <c r="F679" s="89">
        <f t="shared" si="388"/>
        <v>0</v>
      </c>
      <c r="G679" s="89">
        <f t="shared" si="388"/>
        <v>2.32E-3</v>
      </c>
      <c r="H679" s="89">
        <f t="shared" si="388"/>
        <v>9.9510000000000001E-2</v>
      </c>
      <c r="I679" s="89">
        <f t="shared" si="388"/>
        <v>9.0389999999999998E-2</v>
      </c>
      <c r="J679" s="89">
        <f t="shared" si="388"/>
        <v>0.42226999999999998</v>
      </c>
      <c r="K679" s="89">
        <f t="shared" si="388"/>
        <v>0.25514999999999999</v>
      </c>
      <c r="L679" s="89">
        <f t="shared" si="388"/>
        <v>0.15062999999999999</v>
      </c>
      <c r="M679" s="89">
        <f t="shared" si="388"/>
        <v>9.0230000000000005E-2</v>
      </c>
      <c r="N679" s="89">
        <f t="shared" si="388"/>
        <v>6.3829999999999998E-2</v>
      </c>
      <c r="O679" s="89">
        <f t="shared" si="388"/>
        <v>6.855E-2</v>
      </c>
      <c r="P679" s="89">
        <f t="shared" si="388"/>
        <v>8.0409999999999995E-2</v>
      </c>
      <c r="Q679" s="89">
        <f t="shared" si="388"/>
        <v>9.6449999999999994E-2</v>
      </c>
      <c r="R679" s="89">
        <f t="shared" si="388"/>
        <v>8.3040000000000003E-2</v>
      </c>
      <c r="S679" s="89">
        <f t="shared" si="388"/>
        <v>7.6999999999999999E-2</v>
      </c>
      <c r="T679" s="89">
        <f t="shared" si="388"/>
        <v>4.8120000000000003E-2</v>
      </c>
      <c r="U679" s="89">
        <f t="shared" si="388"/>
        <v>4.6240000000000003E-2</v>
      </c>
      <c r="V679" s="89">
        <f t="shared" si="388"/>
        <v>1.3899999999999999E-2</v>
      </c>
      <c r="W679" s="89">
        <f t="shared" si="388"/>
        <v>0</v>
      </c>
      <c r="X679" s="89">
        <f t="shared" si="388"/>
        <v>0</v>
      </c>
      <c r="Y679" s="89">
        <f t="shared" si="388"/>
        <v>0</v>
      </c>
      <c r="Z679" s="89">
        <f t="shared" si="388"/>
        <v>0</v>
      </c>
      <c r="AA679" s="89">
        <f t="shared" si="388"/>
        <v>0</v>
      </c>
    </row>
    <row r="680" spans="1:27" ht="12.75" hidden="1" customHeight="1" outlineLevel="1" x14ac:dyDescent="0.2">
      <c r="A680" s="97" t="s">
        <v>2273</v>
      </c>
      <c r="B680" s="63" t="s">
        <v>242</v>
      </c>
      <c r="C680" s="43" t="s">
        <v>79</v>
      </c>
      <c r="D680" s="44">
        <v>0</v>
      </c>
      <c r="E680" s="44">
        <v>0</v>
      </c>
      <c r="F680" s="44">
        <v>0</v>
      </c>
      <c r="G680" s="44">
        <v>2.3199999999999998</v>
      </c>
      <c r="H680" s="44">
        <v>99.51</v>
      </c>
      <c r="I680" s="44">
        <v>90.39</v>
      </c>
      <c r="J680" s="44">
        <v>422.27</v>
      </c>
      <c r="K680" s="44">
        <v>255.15</v>
      </c>
      <c r="L680" s="44">
        <v>150.63</v>
      </c>
      <c r="M680" s="44">
        <v>90.23</v>
      </c>
      <c r="N680" s="44">
        <v>63.83</v>
      </c>
      <c r="O680" s="44">
        <v>68.55</v>
      </c>
      <c r="P680" s="44">
        <v>80.41</v>
      </c>
      <c r="Q680" s="44">
        <v>96.45</v>
      </c>
      <c r="R680" s="44">
        <v>83.04</v>
      </c>
      <c r="S680" s="44">
        <v>77</v>
      </c>
      <c r="T680" s="44">
        <v>48.12</v>
      </c>
      <c r="U680" s="44">
        <v>46.24</v>
      </c>
      <c r="V680" s="44">
        <v>13.9</v>
      </c>
      <c r="W680" s="44">
        <v>0</v>
      </c>
      <c r="X680" s="44">
        <v>0</v>
      </c>
      <c r="Y680" s="44">
        <v>0</v>
      </c>
      <c r="Z680" s="44">
        <v>0</v>
      </c>
      <c r="AA680" s="44">
        <v>0</v>
      </c>
    </row>
    <row r="681" spans="1:27" collapsed="1" x14ac:dyDescent="0.2">
      <c r="A681" s="96" t="s">
        <v>2274</v>
      </c>
      <c r="B681" s="28" t="str">
        <f>"30"&amp;"."&amp;$B$776&amp;"."&amp;$B$777</f>
        <v>30.11.2023</v>
      </c>
      <c r="C681" s="88" t="s">
        <v>76</v>
      </c>
      <c r="D681" s="89">
        <f>ROUND((D682)/1000,5)</f>
        <v>0</v>
      </c>
      <c r="E681" s="89">
        <f t="shared" ref="E681:AA681" si="389">ROUND((E682)/1000,5)</f>
        <v>0</v>
      </c>
      <c r="F681" s="89">
        <f t="shared" si="389"/>
        <v>0</v>
      </c>
      <c r="G681" s="89">
        <f t="shared" si="389"/>
        <v>3.7719999999999997E-2</v>
      </c>
      <c r="H681" s="89">
        <f t="shared" si="389"/>
        <v>0.10578</v>
      </c>
      <c r="I681" s="89">
        <f t="shared" si="389"/>
        <v>0.26491999999999999</v>
      </c>
      <c r="J681" s="89">
        <f t="shared" si="389"/>
        <v>0.44408999999999998</v>
      </c>
      <c r="K681" s="89">
        <f t="shared" si="389"/>
        <v>0.20907000000000001</v>
      </c>
      <c r="L681" s="89">
        <f t="shared" si="389"/>
        <v>0.15311</v>
      </c>
      <c r="M681" s="89">
        <f t="shared" si="389"/>
        <v>9.7269999999999995E-2</v>
      </c>
      <c r="N681" s="89">
        <f t="shared" si="389"/>
        <v>5.3659999999999999E-2</v>
      </c>
      <c r="O681" s="89">
        <f t="shared" si="389"/>
        <v>1.17E-3</v>
      </c>
      <c r="P681" s="89">
        <f t="shared" si="389"/>
        <v>2.0240000000000001E-2</v>
      </c>
      <c r="Q681" s="89">
        <f t="shared" si="389"/>
        <v>0.10032000000000001</v>
      </c>
      <c r="R681" s="89">
        <f t="shared" si="389"/>
        <v>0.13294</v>
      </c>
      <c r="S681" s="89">
        <f t="shared" si="389"/>
        <v>0.14409</v>
      </c>
      <c r="T681" s="89">
        <f t="shared" si="389"/>
        <v>0.16727</v>
      </c>
      <c r="U681" s="89">
        <f t="shared" si="389"/>
        <v>9.7239999999999993E-2</v>
      </c>
      <c r="V681" s="89">
        <f t="shared" si="389"/>
        <v>8.9800000000000001E-3</v>
      </c>
      <c r="W681" s="89">
        <f t="shared" si="389"/>
        <v>0</v>
      </c>
      <c r="X681" s="89">
        <f t="shared" si="389"/>
        <v>0</v>
      </c>
      <c r="Y681" s="89">
        <f t="shared" si="389"/>
        <v>4.4159999999999998E-2</v>
      </c>
      <c r="Z681" s="89">
        <f t="shared" si="389"/>
        <v>0</v>
      </c>
      <c r="AA681" s="89">
        <f t="shared" si="389"/>
        <v>0</v>
      </c>
    </row>
    <row r="682" spans="1:27" ht="12.75" hidden="1" customHeight="1" outlineLevel="1" x14ac:dyDescent="0.2">
      <c r="A682" s="97" t="s">
        <v>2275</v>
      </c>
      <c r="B682" s="63" t="s">
        <v>242</v>
      </c>
      <c r="C682" s="43" t="s">
        <v>79</v>
      </c>
      <c r="D682" s="44">
        <v>0</v>
      </c>
      <c r="E682" s="44">
        <v>0</v>
      </c>
      <c r="F682" s="44">
        <v>0</v>
      </c>
      <c r="G682" s="44">
        <v>37.72</v>
      </c>
      <c r="H682" s="44">
        <v>105.78</v>
      </c>
      <c r="I682" s="44">
        <v>264.92</v>
      </c>
      <c r="J682" s="44">
        <v>444.09</v>
      </c>
      <c r="K682" s="44">
        <v>209.07</v>
      </c>
      <c r="L682" s="44">
        <v>153.11000000000001</v>
      </c>
      <c r="M682" s="44">
        <v>97.27</v>
      </c>
      <c r="N682" s="44">
        <v>53.66</v>
      </c>
      <c r="O682" s="44">
        <v>1.17</v>
      </c>
      <c r="P682" s="44">
        <v>20.239999999999998</v>
      </c>
      <c r="Q682" s="44">
        <v>100.32</v>
      </c>
      <c r="R682" s="44">
        <v>132.94</v>
      </c>
      <c r="S682" s="44">
        <v>144.09</v>
      </c>
      <c r="T682" s="44">
        <v>167.27</v>
      </c>
      <c r="U682" s="44">
        <v>97.24</v>
      </c>
      <c r="V682" s="44">
        <v>8.98</v>
      </c>
      <c r="W682" s="44">
        <v>0</v>
      </c>
      <c r="X682" s="44">
        <v>0</v>
      </c>
      <c r="Y682" s="44">
        <v>44.16</v>
      </c>
      <c r="Z682" s="44">
        <v>0</v>
      </c>
      <c r="AA682" s="44">
        <v>0</v>
      </c>
    </row>
    <row r="683" spans="1:27" collapsed="1" x14ac:dyDescent="0.2">
      <c r="B683" s="99" t="s">
        <v>391</v>
      </c>
    </row>
    <row r="684" spans="1:27" x14ac:dyDescent="0.2">
      <c r="B684" s="99" t="s">
        <v>391</v>
      </c>
    </row>
    <row r="685" spans="1:27" x14ac:dyDescent="0.2">
      <c r="A685" s="181" t="s">
        <v>2276</v>
      </c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  <c r="Z685" s="182"/>
      <c r="AA685" s="183"/>
    </row>
    <row r="686" spans="1:27" ht="25.5" x14ac:dyDescent="0.2">
      <c r="A686" s="26" t="s">
        <v>64</v>
      </c>
      <c r="B686" s="27" t="s">
        <v>214</v>
      </c>
      <c r="C686" s="26" t="s">
        <v>215</v>
      </c>
      <c r="D686" s="27" t="s">
        <v>216</v>
      </c>
      <c r="E686" s="27" t="s">
        <v>217</v>
      </c>
      <c r="F686" s="27" t="s">
        <v>218</v>
      </c>
      <c r="G686" s="27" t="s">
        <v>219</v>
      </c>
      <c r="H686" s="27" t="s">
        <v>220</v>
      </c>
      <c r="I686" s="27" t="s">
        <v>221</v>
      </c>
      <c r="J686" s="27" t="s">
        <v>222</v>
      </c>
      <c r="K686" s="27" t="s">
        <v>223</v>
      </c>
      <c r="L686" s="27" t="s">
        <v>224</v>
      </c>
      <c r="M686" s="27" t="s">
        <v>225</v>
      </c>
      <c r="N686" s="27" t="s">
        <v>226</v>
      </c>
      <c r="O686" s="27" t="s">
        <v>227</v>
      </c>
      <c r="P686" s="27" t="s">
        <v>228</v>
      </c>
      <c r="Q686" s="27" t="s">
        <v>229</v>
      </c>
      <c r="R686" s="27" t="s">
        <v>230</v>
      </c>
      <c r="S686" s="27" t="s">
        <v>231</v>
      </c>
      <c r="T686" s="27" t="s">
        <v>232</v>
      </c>
      <c r="U686" s="27" t="s">
        <v>233</v>
      </c>
      <c r="V686" s="27" t="s">
        <v>234</v>
      </c>
      <c r="W686" s="27" t="s">
        <v>235</v>
      </c>
      <c r="X686" s="27" t="s">
        <v>236</v>
      </c>
      <c r="Y686" s="27" t="s">
        <v>237</v>
      </c>
      <c r="Z686" s="27" t="s">
        <v>238</v>
      </c>
      <c r="AA686" s="27" t="s">
        <v>239</v>
      </c>
    </row>
    <row r="687" spans="1:27" x14ac:dyDescent="0.2">
      <c r="A687" s="96" t="s">
        <v>2277</v>
      </c>
      <c r="B687" s="28" t="str">
        <f>"01"&amp;"."&amp;$B$776&amp;"."&amp;$B$777</f>
        <v>01.11.2023</v>
      </c>
      <c r="C687" s="88" t="s">
        <v>76</v>
      </c>
      <c r="D687" s="89">
        <f>ROUND((D688)/1000,5)</f>
        <v>0.27717000000000003</v>
      </c>
      <c r="E687" s="89">
        <f t="shared" ref="E687:AA687" si="390">ROUND((E688)/1000,5)</f>
        <v>0.15945999999999999</v>
      </c>
      <c r="F687" s="89">
        <f t="shared" si="390"/>
        <v>2.5260000000000001E-2</v>
      </c>
      <c r="G687" s="89">
        <f t="shared" si="390"/>
        <v>2.8400000000000001E-3</v>
      </c>
      <c r="H687" s="89">
        <f t="shared" si="390"/>
        <v>9.2999999999999992E-3</v>
      </c>
      <c r="I687" s="89">
        <f t="shared" si="390"/>
        <v>0</v>
      </c>
      <c r="J687" s="89">
        <f t="shared" si="390"/>
        <v>0</v>
      </c>
      <c r="K687" s="89">
        <f t="shared" si="390"/>
        <v>5.953E-2</v>
      </c>
      <c r="L687" s="89">
        <f t="shared" si="390"/>
        <v>0</v>
      </c>
      <c r="M687" s="89">
        <f t="shared" si="390"/>
        <v>1.2600000000000001E-3</v>
      </c>
      <c r="N687" s="89">
        <f t="shared" si="390"/>
        <v>6.6549999999999998E-2</v>
      </c>
      <c r="O687" s="89">
        <f t="shared" si="390"/>
        <v>8.6360000000000006E-2</v>
      </c>
      <c r="P687" s="89">
        <f t="shared" si="390"/>
        <v>6.8570000000000006E-2</v>
      </c>
      <c r="Q687" s="89">
        <f t="shared" si="390"/>
        <v>0.16111</v>
      </c>
      <c r="R687" s="89">
        <f t="shared" si="390"/>
        <v>0.10197000000000001</v>
      </c>
      <c r="S687" s="89">
        <f t="shared" si="390"/>
        <v>9.5699999999999993E-2</v>
      </c>
      <c r="T687" s="89">
        <f t="shared" si="390"/>
        <v>5.8749999999999997E-2</v>
      </c>
      <c r="U687" s="89">
        <f t="shared" si="390"/>
        <v>8.3499999999999998E-3</v>
      </c>
      <c r="V687" s="89">
        <f t="shared" si="390"/>
        <v>1.35E-2</v>
      </c>
      <c r="W687" s="89">
        <f t="shared" si="390"/>
        <v>0.17816000000000001</v>
      </c>
      <c r="X687" s="89">
        <f t="shared" si="390"/>
        <v>0.19907</v>
      </c>
      <c r="Y687" s="89">
        <f t="shared" si="390"/>
        <v>0.36280000000000001</v>
      </c>
      <c r="Z687" s="89">
        <f t="shared" si="390"/>
        <v>0.23433999999999999</v>
      </c>
      <c r="AA687" s="89">
        <f t="shared" si="390"/>
        <v>0.21467</v>
      </c>
    </row>
    <row r="688" spans="1:27" ht="12.75" hidden="1" customHeight="1" outlineLevel="1" x14ac:dyDescent="0.2">
      <c r="A688" s="97" t="s">
        <v>2278</v>
      </c>
      <c r="B688" s="63" t="s">
        <v>242</v>
      </c>
      <c r="C688" s="43" t="s">
        <v>79</v>
      </c>
      <c r="D688" s="44">
        <v>277.17</v>
      </c>
      <c r="E688" s="44">
        <v>159.46</v>
      </c>
      <c r="F688" s="44">
        <v>25.26</v>
      </c>
      <c r="G688" s="44">
        <v>2.84</v>
      </c>
      <c r="H688" s="44">
        <v>9.3000000000000007</v>
      </c>
      <c r="I688" s="44">
        <v>0</v>
      </c>
      <c r="J688" s="44">
        <v>0</v>
      </c>
      <c r="K688" s="44">
        <v>59.53</v>
      </c>
      <c r="L688" s="44">
        <v>0</v>
      </c>
      <c r="M688" s="44">
        <v>1.26</v>
      </c>
      <c r="N688" s="44">
        <v>66.55</v>
      </c>
      <c r="O688" s="44">
        <v>86.36</v>
      </c>
      <c r="P688" s="44">
        <v>68.569999999999993</v>
      </c>
      <c r="Q688" s="44">
        <v>161.11000000000001</v>
      </c>
      <c r="R688" s="44">
        <v>101.97</v>
      </c>
      <c r="S688" s="44">
        <v>95.7</v>
      </c>
      <c r="T688" s="44">
        <v>58.75</v>
      </c>
      <c r="U688" s="44">
        <v>8.35</v>
      </c>
      <c r="V688" s="44">
        <v>13.5</v>
      </c>
      <c r="W688" s="44">
        <v>178.16</v>
      </c>
      <c r="X688" s="44">
        <v>199.07</v>
      </c>
      <c r="Y688" s="44">
        <v>362.8</v>
      </c>
      <c r="Z688" s="44">
        <v>234.34</v>
      </c>
      <c r="AA688" s="44">
        <v>214.67</v>
      </c>
    </row>
    <row r="689" spans="1:27" collapsed="1" x14ac:dyDescent="0.2">
      <c r="A689" s="96" t="s">
        <v>2279</v>
      </c>
      <c r="B689" s="28" t="str">
        <f>"02"&amp;"."&amp;$B$776&amp;"."&amp;$B$777</f>
        <v>02.11.2023</v>
      </c>
      <c r="C689" s="88" t="s">
        <v>76</v>
      </c>
      <c r="D689" s="89">
        <f>ROUND((D690)/1000,5)</f>
        <v>0.29929</v>
      </c>
      <c r="E689" s="89">
        <f t="shared" ref="E689:AA689" si="391">ROUND((E690)/1000,5)</f>
        <v>4.0320000000000002E-2</v>
      </c>
      <c r="F689" s="89">
        <f t="shared" si="391"/>
        <v>1.881E-2</v>
      </c>
      <c r="G689" s="89">
        <f t="shared" si="391"/>
        <v>1.5709999999999998E-2</v>
      </c>
      <c r="H689" s="89">
        <f t="shared" si="391"/>
        <v>8.5800000000000008E-3</v>
      </c>
      <c r="I689" s="89">
        <f t="shared" si="391"/>
        <v>1.4599999999999999E-3</v>
      </c>
      <c r="J689" s="89">
        <f t="shared" si="391"/>
        <v>0</v>
      </c>
      <c r="K689" s="89">
        <f t="shared" si="391"/>
        <v>0.25817000000000001</v>
      </c>
      <c r="L689" s="89">
        <f t="shared" si="391"/>
        <v>0</v>
      </c>
      <c r="M689" s="89">
        <f t="shared" si="391"/>
        <v>4.1000000000000003E-3</v>
      </c>
      <c r="N689" s="89">
        <f t="shared" si="391"/>
        <v>1.8929999999999999E-2</v>
      </c>
      <c r="O689" s="89">
        <f t="shared" si="391"/>
        <v>0.10174999999999999</v>
      </c>
      <c r="P689" s="89">
        <f t="shared" si="391"/>
        <v>6.096E-2</v>
      </c>
      <c r="Q689" s="89">
        <f t="shared" si="391"/>
        <v>0.1041</v>
      </c>
      <c r="R689" s="89">
        <f t="shared" si="391"/>
        <v>6.6899999999999998E-3</v>
      </c>
      <c r="S689" s="89">
        <f t="shared" si="391"/>
        <v>0</v>
      </c>
      <c r="T689" s="89">
        <f t="shared" si="391"/>
        <v>0</v>
      </c>
      <c r="U689" s="89">
        <f t="shared" si="391"/>
        <v>1.09E-3</v>
      </c>
      <c r="V689" s="89">
        <f t="shared" si="391"/>
        <v>5.7000000000000002E-3</v>
      </c>
      <c r="W689" s="89">
        <f t="shared" si="391"/>
        <v>0.1003</v>
      </c>
      <c r="X689" s="89">
        <f t="shared" si="391"/>
        <v>0.13508999999999999</v>
      </c>
      <c r="Y689" s="89">
        <f t="shared" si="391"/>
        <v>0.28416000000000002</v>
      </c>
      <c r="Z689" s="89">
        <f t="shared" si="391"/>
        <v>0.14954000000000001</v>
      </c>
      <c r="AA689" s="89">
        <f t="shared" si="391"/>
        <v>0.18762999999999999</v>
      </c>
    </row>
    <row r="690" spans="1:27" ht="12.75" hidden="1" customHeight="1" outlineLevel="1" x14ac:dyDescent="0.2">
      <c r="A690" s="97" t="s">
        <v>2280</v>
      </c>
      <c r="B690" s="63" t="s">
        <v>242</v>
      </c>
      <c r="C690" s="43" t="s">
        <v>79</v>
      </c>
      <c r="D690" s="44">
        <v>299.29000000000002</v>
      </c>
      <c r="E690" s="44">
        <v>40.32</v>
      </c>
      <c r="F690" s="44">
        <v>18.809999999999999</v>
      </c>
      <c r="G690" s="44">
        <v>15.71</v>
      </c>
      <c r="H690" s="44">
        <v>8.58</v>
      </c>
      <c r="I690" s="44">
        <v>1.46</v>
      </c>
      <c r="J690" s="44">
        <v>0</v>
      </c>
      <c r="K690" s="44">
        <v>258.17</v>
      </c>
      <c r="L690" s="44">
        <v>0</v>
      </c>
      <c r="M690" s="44">
        <v>4.0999999999999996</v>
      </c>
      <c r="N690" s="44">
        <v>18.93</v>
      </c>
      <c r="O690" s="44">
        <v>101.75</v>
      </c>
      <c r="P690" s="44">
        <v>60.96</v>
      </c>
      <c r="Q690" s="44">
        <v>104.1</v>
      </c>
      <c r="R690" s="44">
        <v>6.69</v>
      </c>
      <c r="S690" s="44">
        <v>0</v>
      </c>
      <c r="T690" s="44">
        <v>0</v>
      </c>
      <c r="U690" s="44">
        <v>1.0900000000000001</v>
      </c>
      <c r="V690" s="44">
        <v>5.7</v>
      </c>
      <c r="W690" s="44">
        <v>100.3</v>
      </c>
      <c r="X690" s="44">
        <v>135.09</v>
      </c>
      <c r="Y690" s="44">
        <v>284.16000000000003</v>
      </c>
      <c r="Z690" s="44">
        <v>149.54</v>
      </c>
      <c r="AA690" s="44">
        <v>187.63</v>
      </c>
    </row>
    <row r="691" spans="1:27" collapsed="1" x14ac:dyDescent="0.2">
      <c r="A691" s="96" t="s">
        <v>2281</v>
      </c>
      <c r="B691" s="28" t="str">
        <f>"03"&amp;"."&amp;$B$776&amp;"."&amp;$B$777</f>
        <v>03.11.2023</v>
      </c>
      <c r="C691" s="88" t="s">
        <v>76</v>
      </c>
      <c r="D691" s="89">
        <f>ROUND((D692)/1000,5)</f>
        <v>7.3819999999999997E-2</v>
      </c>
      <c r="E691" s="89">
        <f t="shared" ref="E691:AA691" si="392">ROUND((E692)/1000,5)</f>
        <v>0.12327</v>
      </c>
      <c r="F691" s="89">
        <f t="shared" si="392"/>
        <v>7.6060000000000003E-2</v>
      </c>
      <c r="G691" s="89">
        <f t="shared" si="392"/>
        <v>4.086E-2</v>
      </c>
      <c r="H691" s="89">
        <f t="shared" si="392"/>
        <v>2.7999999999999998E-4</v>
      </c>
      <c r="I691" s="89">
        <f t="shared" si="392"/>
        <v>0</v>
      </c>
      <c r="J691" s="89">
        <f t="shared" si="392"/>
        <v>0</v>
      </c>
      <c r="K691" s="89">
        <f t="shared" si="392"/>
        <v>0</v>
      </c>
      <c r="L691" s="89">
        <f t="shared" si="392"/>
        <v>0</v>
      </c>
      <c r="M691" s="89">
        <f t="shared" si="392"/>
        <v>0</v>
      </c>
      <c r="N691" s="89">
        <f t="shared" si="392"/>
        <v>0</v>
      </c>
      <c r="O691" s="89">
        <f t="shared" si="392"/>
        <v>0</v>
      </c>
      <c r="P691" s="89">
        <f t="shared" si="392"/>
        <v>0</v>
      </c>
      <c r="Q691" s="89">
        <f t="shared" si="392"/>
        <v>0</v>
      </c>
      <c r="R691" s="89">
        <f t="shared" si="392"/>
        <v>0</v>
      </c>
      <c r="S691" s="89">
        <f t="shared" si="392"/>
        <v>0</v>
      </c>
      <c r="T691" s="89">
        <f t="shared" si="392"/>
        <v>0</v>
      </c>
      <c r="U691" s="89">
        <f t="shared" si="392"/>
        <v>0</v>
      </c>
      <c r="V691" s="89">
        <f t="shared" si="392"/>
        <v>4.8999999999999998E-4</v>
      </c>
      <c r="W691" s="89">
        <f t="shared" si="392"/>
        <v>3.0210000000000001E-2</v>
      </c>
      <c r="X691" s="89">
        <f t="shared" si="392"/>
        <v>1.66E-3</v>
      </c>
      <c r="Y691" s="89">
        <f t="shared" si="392"/>
        <v>7.8299999999999995E-2</v>
      </c>
      <c r="Z691" s="89">
        <f t="shared" si="392"/>
        <v>2.6589999999999999E-2</v>
      </c>
      <c r="AA691" s="89">
        <f t="shared" si="392"/>
        <v>0</v>
      </c>
    </row>
    <row r="692" spans="1:27" ht="12.75" hidden="1" customHeight="1" outlineLevel="1" x14ac:dyDescent="0.2">
      <c r="A692" s="97" t="s">
        <v>2282</v>
      </c>
      <c r="B692" s="63" t="s">
        <v>242</v>
      </c>
      <c r="C692" s="43" t="s">
        <v>79</v>
      </c>
      <c r="D692" s="44">
        <v>73.819999999999993</v>
      </c>
      <c r="E692" s="44">
        <v>123.27</v>
      </c>
      <c r="F692" s="44">
        <v>76.06</v>
      </c>
      <c r="G692" s="44">
        <v>40.86</v>
      </c>
      <c r="H692" s="44">
        <v>0.28000000000000003</v>
      </c>
      <c r="I692" s="44">
        <v>0</v>
      </c>
      <c r="J692" s="44">
        <v>0</v>
      </c>
      <c r="K692" s="44">
        <v>0</v>
      </c>
      <c r="L692" s="44">
        <v>0</v>
      </c>
      <c r="M692" s="44">
        <v>0</v>
      </c>
      <c r="N692" s="44">
        <v>0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0.49</v>
      </c>
      <c r="W692" s="44">
        <v>30.21</v>
      </c>
      <c r="X692" s="44">
        <v>1.66</v>
      </c>
      <c r="Y692" s="44">
        <v>78.3</v>
      </c>
      <c r="Z692" s="44">
        <v>26.59</v>
      </c>
      <c r="AA692" s="44">
        <v>0</v>
      </c>
    </row>
    <row r="693" spans="1:27" collapsed="1" x14ac:dyDescent="0.2">
      <c r="A693" s="96" t="s">
        <v>2283</v>
      </c>
      <c r="B693" s="28" t="str">
        <f>"04"&amp;"."&amp;$B$776&amp;"."&amp;$B$777</f>
        <v>04.11.2023</v>
      </c>
      <c r="C693" s="88" t="s">
        <v>76</v>
      </c>
      <c r="D693" s="89">
        <f>ROUND((D694)/1000,5)</f>
        <v>0.10518</v>
      </c>
      <c r="E693" s="89">
        <f t="shared" ref="E693:AA693" si="393">ROUND((E694)/1000,5)</f>
        <v>4.3339999999999997E-2</v>
      </c>
      <c r="F693" s="89">
        <f t="shared" si="393"/>
        <v>3.5069999999999997E-2</v>
      </c>
      <c r="G693" s="89">
        <f t="shared" si="393"/>
        <v>0</v>
      </c>
      <c r="H693" s="89">
        <f t="shared" si="393"/>
        <v>0</v>
      </c>
      <c r="I693" s="89">
        <f t="shared" si="393"/>
        <v>0</v>
      </c>
      <c r="J693" s="89">
        <f t="shared" si="393"/>
        <v>0</v>
      </c>
      <c r="K693" s="89">
        <f t="shared" si="393"/>
        <v>0</v>
      </c>
      <c r="L693" s="89">
        <f t="shared" si="393"/>
        <v>0</v>
      </c>
      <c r="M693" s="89">
        <f t="shared" si="393"/>
        <v>0</v>
      </c>
      <c r="N693" s="89">
        <f t="shared" si="393"/>
        <v>0</v>
      </c>
      <c r="O693" s="89">
        <f t="shared" si="393"/>
        <v>0</v>
      </c>
      <c r="P693" s="89">
        <f t="shared" si="393"/>
        <v>0</v>
      </c>
      <c r="Q693" s="89">
        <f t="shared" si="393"/>
        <v>0</v>
      </c>
      <c r="R693" s="89">
        <f t="shared" si="393"/>
        <v>0</v>
      </c>
      <c r="S693" s="89">
        <f t="shared" si="393"/>
        <v>6.8479999999999999E-2</v>
      </c>
      <c r="T693" s="89">
        <f t="shared" si="393"/>
        <v>0</v>
      </c>
      <c r="U693" s="89">
        <f t="shared" si="393"/>
        <v>0</v>
      </c>
      <c r="V693" s="89">
        <f t="shared" si="393"/>
        <v>0</v>
      </c>
      <c r="W693" s="89">
        <f t="shared" si="393"/>
        <v>0.12761</v>
      </c>
      <c r="X693" s="89">
        <f t="shared" si="393"/>
        <v>0.17204</v>
      </c>
      <c r="Y693" s="89">
        <f t="shared" si="393"/>
        <v>0.13166</v>
      </c>
      <c r="Z693" s="89">
        <f t="shared" si="393"/>
        <v>7.4900000000000001E-3</v>
      </c>
      <c r="AA693" s="89">
        <f t="shared" si="393"/>
        <v>4.4940000000000001E-2</v>
      </c>
    </row>
    <row r="694" spans="1:27" ht="12.75" hidden="1" customHeight="1" outlineLevel="1" x14ac:dyDescent="0.2">
      <c r="A694" s="97" t="s">
        <v>2284</v>
      </c>
      <c r="B694" s="63" t="s">
        <v>242</v>
      </c>
      <c r="C694" s="43" t="s">
        <v>79</v>
      </c>
      <c r="D694" s="44">
        <v>105.18</v>
      </c>
      <c r="E694" s="44">
        <v>43.34</v>
      </c>
      <c r="F694" s="44">
        <v>35.07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</v>
      </c>
      <c r="N694" s="44">
        <v>0</v>
      </c>
      <c r="O694" s="44">
        <v>0</v>
      </c>
      <c r="P694" s="44">
        <v>0</v>
      </c>
      <c r="Q694" s="44">
        <v>0</v>
      </c>
      <c r="R694" s="44">
        <v>0</v>
      </c>
      <c r="S694" s="44">
        <v>68.48</v>
      </c>
      <c r="T694" s="44">
        <v>0</v>
      </c>
      <c r="U694" s="44">
        <v>0</v>
      </c>
      <c r="V694" s="44">
        <v>0</v>
      </c>
      <c r="W694" s="44">
        <v>127.61</v>
      </c>
      <c r="X694" s="44">
        <v>172.04</v>
      </c>
      <c r="Y694" s="44">
        <v>131.66</v>
      </c>
      <c r="Z694" s="44">
        <v>7.49</v>
      </c>
      <c r="AA694" s="44">
        <v>44.94</v>
      </c>
    </row>
    <row r="695" spans="1:27" collapsed="1" x14ac:dyDescent="0.2">
      <c r="A695" s="96" t="s">
        <v>2285</v>
      </c>
      <c r="B695" s="28" t="str">
        <f>"05"&amp;"."&amp;$B$776&amp;"."&amp;$B$777</f>
        <v>05.11.2023</v>
      </c>
      <c r="C695" s="88" t="s">
        <v>76</v>
      </c>
      <c r="D695" s="89">
        <f>ROUND((D696)/1000,5)</f>
        <v>0.14408000000000001</v>
      </c>
      <c r="E695" s="89">
        <f t="shared" ref="E695:AA695" si="394">ROUND((E696)/1000,5)</f>
        <v>0.24746000000000001</v>
      </c>
      <c r="F695" s="89">
        <f t="shared" si="394"/>
        <v>0.12773000000000001</v>
      </c>
      <c r="G695" s="89">
        <f t="shared" si="394"/>
        <v>2.8049999999999999E-2</v>
      </c>
      <c r="H695" s="89">
        <f t="shared" si="394"/>
        <v>7.2650000000000006E-2</v>
      </c>
      <c r="I695" s="89">
        <f t="shared" si="394"/>
        <v>0.16270000000000001</v>
      </c>
      <c r="J695" s="89">
        <f t="shared" si="394"/>
        <v>0.19036</v>
      </c>
      <c r="K695" s="89">
        <f t="shared" si="394"/>
        <v>0.10297000000000001</v>
      </c>
      <c r="L695" s="89">
        <f t="shared" si="394"/>
        <v>0</v>
      </c>
      <c r="M695" s="89">
        <f t="shared" si="394"/>
        <v>6.5970000000000001E-2</v>
      </c>
      <c r="N695" s="89">
        <f t="shared" si="394"/>
        <v>7.7890000000000001E-2</v>
      </c>
      <c r="O695" s="89">
        <f t="shared" si="394"/>
        <v>0</v>
      </c>
      <c r="P695" s="89">
        <f t="shared" si="394"/>
        <v>2.726E-2</v>
      </c>
      <c r="Q695" s="89">
        <f t="shared" si="394"/>
        <v>0.18819</v>
      </c>
      <c r="R695" s="89">
        <f t="shared" si="394"/>
        <v>0.26273999999999997</v>
      </c>
      <c r="S695" s="89">
        <f t="shared" si="394"/>
        <v>0.29424</v>
      </c>
      <c r="T695" s="89">
        <f t="shared" si="394"/>
        <v>0.10029</v>
      </c>
      <c r="U695" s="89">
        <f t="shared" si="394"/>
        <v>0.17688000000000001</v>
      </c>
      <c r="V695" s="89">
        <f t="shared" si="394"/>
        <v>0.26685999999999999</v>
      </c>
      <c r="W695" s="89">
        <f t="shared" si="394"/>
        <v>0.57618999999999998</v>
      </c>
      <c r="X695" s="89">
        <f t="shared" si="394"/>
        <v>0.19436</v>
      </c>
      <c r="Y695" s="89">
        <f t="shared" si="394"/>
        <v>0.48542000000000002</v>
      </c>
      <c r="Z695" s="89">
        <f t="shared" si="394"/>
        <v>0.28254000000000001</v>
      </c>
      <c r="AA695" s="89">
        <f t="shared" si="394"/>
        <v>6.4009999999999997E-2</v>
      </c>
    </row>
    <row r="696" spans="1:27" ht="12.75" hidden="1" customHeight="1" outlineLevel="1" x14ac:dyDescent="0.2">
      <c r="A696" s="97" t="s">
        <v>2286</v>
      </c>
      <c r="B696" s="63" t="s">
        <v>242</v>
      </c>
      <c r="C696" s="43" t="s">
        <v>79</v>
      </c>
      <c r="D696" s="44">
        <v>144.08000000000001</v>
      </c>
      <c r="E696" s="44">
        <v>247.46</v>
      </c>
      <c r="F696" s="44">
        <v>127.73</v>
      </c>
      <c r="G696" s="44">
        <v>28.05</v>
      </c>
      <c r="H696" s="44">
        <v>72.650000000000006</v>
      </c>
      <c r="I696" s="44">
        <v>162.69999999999999</v>
      </c>
      <c r="J696" s="44">
        <v>190.36</v>
      </c>
      <c r="K696" s="44">
        <v>102.97</v>
      </c>
      <c r="L696" s="44">
        <v>0</v>
      </c>
      <c r="M696" s="44">
        <v>65.97</v>
      </c>
      <c r="N696" s="44">
        <v>77.89</v>
      </c>
      <c r="O696" s="44">
        <v>0</v>
      </c>
      <c r="P696" s="44">
        <v>27.26</v>
      </c>
      <c r="Q696" s="44">
        <v>188.19</v>
      </c>
      <c r="R696" s="44">
        <v>262.74</v>
      </c>
      <c r="S696" s="44">
        <v>294.24</v>
      </c>
      <c r="T696" s="44">
        <v>100.29</v>
      </c>
      <c r="U696" s="44">
        <v>176.88</v>
      </c>
      <c r="V696" s="44">
        <v>266.86</v>
      </c>
      <c r="W696" s="44">
        <v>576.19000000000005</v>
      </c>
      <c r="X696" s="44">
        <v>194.36</v>
      </c>
      <c r="Y696" s="44">
        <v>485.42</v>
      </c>
      <c r="Z696" s="44">
        <v>282.54000000000002</v>
      </c>
      <c r="AA696" s="44">
        <v>64.010000000000005</v>
      </c>
    </row>
    <row r="697" spans="1:27" collapsed="1" x14ac:dyDescent="0.2">
      <c r="A697" s="96" t="s">
        <v>2287</v>
      </c>
      <c r="B697" s="28" t="str">
        <f>"06"&amp;"."&amp;$B$776&amp;"."&amp;$B$777</f>
        <v>06.11.2023</v>
      </c>
      <c r="C697" s="88" t="s">
        <v>76</v>
      </c>
      <c r="D697" s="89">
        <f>ROUND((D698)/1000,5)</f>
        <v>2.2899999999999999E-3</v>
      </c>
      <c r="E697" s="89">
        <f t="shared" ref="E697:AA697" si="395">ROUND((E698)/1000,5)</f>
        <v>8.8459999999999997E-2</v>
      </c>
      <c r="F697" s="89">
        <f t="shared" si="395"/>
        <v>0.23810999999999999</v>
      </c>
      <c r="G697" s="89">
        <f t="shared" si="395"/>
        <v>6.6610000000000003E-2</v>
      </c>
      <c r="H697" s="89">
        <f t="shared" si="395"/>
        <v>7.51E-2</v>
      </c>
      <c r="I697" s="89">
        <f t="shared" si="395"/>
        <v>0</v>
      </c>
      <c r="J697" s="89">
        <f t="shared" si="395"/>
        <v>0</v>
      </c>
      <c r="K697" s="89">
        <f t="shared" si="395"/>
        <v>5.2769999999999997E-2</v>
      </c>
      <c r="L697" s="89">
        <f t="shared" si="395"/>
        <v>0</v>
      </c>
      <c r="M697" s="89">
        <f t="shared" si="395"/>
        <v>0</v>
      </c>
      <c r="N697" s="89">
        <f t="shared" si="395"/>
        <v>0</v>
      </c>
      <c r="O697" s="89">
        <f t="shared" si="395"/>
        <v>0</v>
      </c>
      <c r="P697" s="89">
        <f t="shared" si="395"/>
        <v>0</v>
      </c>
      <c r="Q697" s="89">
        <f t="shared" si="395"/>
        <v>0</v>
      </c>
      <c r="R697" s="89">
        <f t="shared" si="395"/>
        <v>6.0000000000000002E-5</v>
      </c>
      <c r="S697" s="89">
        <f t="shared" si="395"/>
        <v>0</v>
      </c>
      <c r="T697" s="89">
        <f t="shared" si="395"/>
        <v>0</v>
      </c>
      <c r="U697" s="89">
        <f t="shared" si="395"/>
        <v>0</v>
      </c>
      <c r="V697" s="89">
        <f t="shared" si="395"/>
        <v>0</v>
      </c>
      <c r="W697" s="89">
        <f t="shared" si="395"/>
        <v>0</v>
      </c>
      <c r="X697" s="89">
        <f t="shared" si="395"/>
        <v>3.0859999999999999E-2</v>
      </c>
      <c r="Y697" s="89">
        <f t="shared" si="395"/>
        <v>0.41843000000000002</v>
      </c>
      <c r="Z697" s="89">
        <f t="shared" si="395"/>
        <v>7.2040000000000007E-2</v>
      </c>
      <c r="AA697" s="89">
        <f t="shared" si="395"/>
        <v>0.10517</v>
      </c>
    </row>
    <row r="698" spans="1:27" ht="12.75" hidden="1" customHeight="1" outlineLevel="1" x14ac:dyDescent="0.2">
      <c r="A698" s="97" t="s">
        <v>2288</v>
      </c>
      <c r="B698" s="63" t="s">
        <v>242</v>
      </c>
      <c r="C698" s="43" t="s">
        <v>79</v>
      </c>
      <c r="D698" s="44">
        <v>2.29</v>
      </c>
      <c r="E698" s="44">
        <v>88.46</v>
      </c>
      <c r="F698" s="44">
        <v>238.11</v>
      </c>
      <c r="G698" s="44">
        <v>66.61</v>
      </c>
      <c r="H698" s="44">
        <v>75.099999999999994</v>
      </c>
      <c r="I698" s="44">
        <v>0</v>
      </c>
      <c r="J698" s="44">
        <v>0</v>
      </c>
      <c r="K698" s="44">
        <v>52.77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0.06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30.86</v>
      </c>
      <c r="Y698" s="44">
        <v>418.43</v>
      </c>
      <c r="Z698" s="44">
        <v>72.040000000000006</v>
      </c>
      <c r="AA698" s="44">
        <v>105.17</v>
      </c>
    </row>
    <row r="699" spans="1:27" collapsed="1" x14ac:dyDescent="0.2">
      <c r="A699" s="96" t="s">
        <v>2289</v>
      </c>
      <c r="B699" s="28" t="str">
        <f>"07"&amp;"."&amp;$B$776&amp;"."&amp;$B$777</f>
        <v>07.11.2023</v>
      </c>
      <c r="C699" s="88" t="s">
        <v>76</v>
      </c>
      <c r="D699" s="89">
        <f>ROUND((D700)/1000,5)</f>
        <v>0.15798000000000001</v>
      </c>
      <c r="E699" s="89">
        <f t="shared" ref="E699:AA699" si="396">ROUND((E700)/1000,5)</f>
        <v>0.10475</v>
      </c>
      <c r="F699" s="89">
        <f t="shared" si="396"/>
        <v>6.7339999999999997E-2</v>
      </c>
      <c r="G699" s="89">
        <f t="shared" si="396"/>
        <v>0</v>
      </c>
      <c r="H699" s="89">
        <f t="shared" si="396"/>
        <v>0</v>
      </c>
      <c r="I699" s="89">
        <f t="shared" si="396"/>
        <v>0</v>
      </c>
      <c r="J699" s="89">
        <f t="shared" si="396"/>
        <v>0</v>
      </c>
      <c r="K699" s="89">
        <f t="shared" si="396"/>
        <v>0</v>
      </c>
      <c r="L699" s="89">
        <f t="shared" si="396"/>
        <v>0</v>
      </c>
      <c r="M699" s="89">
        <f t="shared" si="396"/>
        <v>0</v>
      </c>
      <c r="N699" s="89">
        <f t="shared" si="396"/>
        <v>7.0200000000000002E-3</v>
      </c>
      <c r="O699" s="89">
        <f t="shared" si="396"/>
        <v>0.1008</v>
      </c>
      <c r="P699" s="89">
        <f t="shared" si="396"/>
        <v>0.22347</v>
      </c>
      <c r="Q699" s="89">
        <f t="shared" si="396"/>
        <v>6.7499999999999999E-3</v>
      </c>
      <c r="R699" s="89">
        <f t="shared" si="396"/>
        <v>0</v>
      </c>
      <c r="S699" s="89">
        <f t="shared" si="396"/>
        <v>0</v>
      </c>
      <c r="T699" s="89">
        <f t="shared" si="396"/>
        <v>0</v>
      </c>
      <c r="U699" s="89">
        <f t="shared" si="396"/>
        <v>0</v>
      </c>
      <c r="V699" s="89">
        <f t="shared" si="396"/>
        <v>7.1999999999999998E-3</v>
      </c>
      <c r="W699" s="89">
        <f t="shared" si="396"/>
        <v>0.13886000000000001</v>
      </c>
      <c r="X699" s="89">
        <f t="shared" si="396"/>
        <v>0.18754000000000001</v>
      </c>
      <c r="Y699" s="89">
        <f t="shared" si="396"/>
        <v>0.42897999999999997</v>
      </c>
      <c r="Z699" s="89">
        <f t="shared" si="396"/>
        <v>0.12765000000000001</v>
      </c>
      <c r="AA699" s="89">
        <f t="shared" si="396"/>
        <v>0.14981</v>
      </c>
    </row>
    <row r="700" spans="1:27" ht="12.75" hidden="1" customHeight="1" outlineLevel="1" x14ac:dyDescent="0.2">
      <c r="A700" s="97" t="s">
        <v>2290</v>
      </c>
      <c r="B700" s="63" t="s">
        <v>242</v>
      </c>
      <c r="C700" s="43" t="s">
        <v>79</v>
      </c>
      <c r="D700" s="44">
        <v>157.97999999999999</v>
      </c>
      <c r="E700" s="44">
        <v>104.75</v>
      </c>
      <c r="F700" s="44">
        <v>67.34</v>
      </c>
      <c r="G700" s="44">
        <v>0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7.02</v>
      </c>
      <c r="O700" s="44">
        <v>100.8</v>
      </c>
      <c r="P700" s="44">
        <v>223.47</v>
      </c>
      <c r="Q700" s="44">
        <v>6.75</v>
      </c>
      <c r="R700" s="44">
        <v>0</v>
      </c>
      <c r="S700" s="44">
        <v>0</v>
      </c>
      <c r="T700" s="44">
        <v>0</v>
      </c>
      <c r="U700" s="44">
        <v>0</v>
      </c>
      <c r="V700" s="44">
        <v>7.2</v>
      </c>
      <c r="W700" s="44">
        <v>138.86000000000001</v>
      </c>
      <c r="X700" s="44">
        <v>187.54</v>
      </c>
      <c r="Y700" s="44">
        <v>428.98</v>
      </c>
      <c r="Z700" s="44">
        <v>127.65</v>
      </c>
      <c r="AA700" s="44">
        <v>149.81</v>
      </c>
    </row>
    <row r="701" spans="1:27" collapsed="1" x14ac:dyDescent="0.2">
      <c r="A701" s="96" t="s">
        <v>2291</v>
      </c>
      <c r="B701" s="28" t="str">
        <f>"08"&amp;"."&amp;$B$776&amp;"."&amp;$B$777</f>
        <v>08.11.2023</v>
      </c>
      <c r="C701" s="88" t="s">
        <v>76</v>
      </c>
      <c r="D701" s="89">
        <f>ROUND((D702)/1000,5)</f>
        <v>0.15079999999999999</v>
      </c>
      <c r="E701" s="89">
        <f t="shared" ref="E701:AA701" si="397">ROUND((E702)/1000,5)</f>
        <v>0.25151000000000001</v>
      </c>
      <c r="F701" s="89">
        <f t="shared" si="397"/>
        <v>1.3729999999999999E-2</v>
      </c>
      <c r="G701" s="89">
        <f t="shared" si="397"/>
        <v>0</v>
      </c>
      <c r="H701" s="89">
        <f t="shared" si="397"/>
        <v>4.0200000000000001E-3</v>
      </c>
      <c r="I701" s="89">
        <f t="shared" si="397"/>
        <v>0</v>
      </c>
      <c r="J701" s="89">
        <f t="shared" si="397"/>
        <v>0</v>
      </c>
      <c r="K701" s="89">
        <f t="shared" si="397"/>
        <v>0</v>
      </c>
      <c r="L701" s="89">
        <f t="shared" si="397"/>
        <v>0</v>
      </c>
      <c r="M701" s="89">
        <f t="shared" si="397"/>
        <v>0</v>
      </c>
      <c r="N701" s="89">
        <f t="shared" si="397"/>
        <v>3.6000000000000002E-4</v>
      </c>
      <c r="O701" s="89">
        <f t="shared" si="397"/>
        <v>6.4799999999999996E-3</v>
      </c>
      <c r="P701" s="89">
        <f t="shared" si="397"/>
        <v>3.4959999999999998E-2</v>
      </c>
      <c r="Q701" s="89">
        <f t="shared" si="397"/>
        <v>3.7599999999999999E-3</v>
      </c>
      <c r="R701" s="89">
        <f t="shared" si="397"/>
        <v>6.9999999999999994E-5</v>
      </c>
      <c r="S701" s="89">
        <f t="shared" si="397"/>
        <v>8.0000000000000007E-5</v>
      </c>
      <c r="T701" s="89">
        <f t="shared" si="397"/>
        <v>0</v>
      </c>
      <c r="U701" s="89">
        <f t="shared" si="397"/>
        <v>4.4000000000000002E-4</v>
      </c>
      <c r="V701" s="89">
        <f t="shared" si="397"/>
        <v>2.49E-3</v>
      </c>
      <c r="W701" s="89">
        <f t="shared" si="397"/>
        <v>0.14038</v>
      </c>
      <c r="X701" s="89">
        <f t="shared" si="397"/>
        <v>0.12185</v>
      </c>
      <c r="Y701" s="89">
        <f t="shared" si="397"/>
        <v>0.42199999999999999</v>
      </c>
      <c r="Z701" s="89">
        <f t="shared" si="397"/>
        <v>0.31372</v>
      </c>
      <c r="AA701" s="89">
        <f t="shared" si="397"/>
        <v>2.8510000000000001E-2</v>
      </c>
    </row>
    <row r="702" spans="1:27" ht="12.75" hidden="1" customHeight="1" outlineLevel="1" x14ac:dyDescent="0.2">
      <c r="A702" s="97" t="s">
        <v>2292</v>
      </c>
      <c r="B702" s="63" t="s">
        <v>242</v>
      </c>
      <c r="C702" s="43" t="s">
        <v>79</v>
      </c>
      <c r="D702" s="44">
        <v>150.80000000000001</v>
      </c>
      <c r="E702" s="44">
        <v>251.51</v>
      </c>
      <c r="F702" s="44">
        <v>13.73</v>
      </c>
      <c r="G702" s="44">
        <v>0</v>
      </c>
      <c r="H702" s="44">
        <v>4.0199999999999996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0.36</v>
      </c>
      <c r="O702" s="44">
        <v>6.48</v>
      </c>
      <c r="P702" s="44">
        <v>34.96</v>
      </c>
      <c r="Q702" s="44">
        <v>3.76</v>
      </c>
      <c r="R702" s="44">
        <v>7.0000000000000007E-2</v>
      </c>
      <c r="S702" s="44">
        <v>0.08</v>
      </c>
      <c r="T702" s="44">
        <v>0</v>
      </c>
      <c r="U702" s="44">
        <v>0.44</v>
      </c>
      <c r="V702" s="44">
        <v>2.4900000000000002</v>
      </c>
      <c r="W702" s="44">
        <v>140.38</v>
      </c>
      <c r="X702" s="44">
        <v>121.85</v>
      </c>
      <c r="Y702" s="44">
        <v>422</v>
      </c>
      <c r="Z702" s="44">
        <v>313.72000000000003</v>
      </c>
      <c r="AA702" s="44">
        <v>28.51</v>
      </c>
    </row>
    <row r="703" spans="1:27" collapsed="1" x14ac:dyDescent="0.2">
      <c r="A703" s="96" t="s">
        <v>2293</v>
      </c>
      <c r="B703" s="28" t="str">
        <f>"09"&amp;"."&amp;$B$776&amp;"."&amp;$B$777</f>
        <v>09.11.2023</v>
      </c>
      <c r="C703" s="88" t="s">
        <v>76</v>
      </c>
      <c r="D703" s="89">
        <f>ROUND((D704)/1000,5)</f>
        <v>0.18248</v>
      </c>
      <c r="E703" s="89">
        <f t="shared" ref="E703:AA703" si="398">ROUND((E704)/1000,5)</f>
        <v>0.37370999999999999</v>
      </c>
      <c r="F703" s="89">
        <f t="shared" si="398"/>
        <v>0.29452</v>
      </c>
      <c r="G703" s="89">
        <f t="shared" si="398"/>
        <v>4.4999999999999997E-3</v>
      </c>
      <c r="H703" s="89">
        <f t="shared" si="398"/>
        <v>0.15093000000000001</v>
      </c>
      <c r="I703" s="89">
        <f t="shared" si="398"/>
        <v>0</v>
      </c>
      <c r="J703" s="89">
        <f t="shared" si="398"/>
        <v>0</v>
      </c>
      <c r="K703" s="89">
        <f t="shared" si="398"/>
        <v>0</v>
      </c>
      <c r="L703" s="89">
        <f t="shared" si="398"/>
        <v>0</v>
      </c>
      <c r="M703" s="89">
        <f t="shared" si="398"/>
        <v>0</v>
      </c>
      <c r="N703" s="89">
        <f t="shared" si="398"/>
        <v>6.2100000000000002E-3</v>
      </c>
      <c r="O703" s="89">
        <f t="shared" si="398"/>
        <v>7.9949999999999993E-2</v>
      </c>
      <c r="P703" s="89">
        <f t="shared" si="398"/>
        <v>5.7320000000000003E-2</v>
      </c>
      <c r="Q703" s="89">
        <f t="shared" si="398"/>
        <v>4.1259999999999998E-2</v>
      </c>
      <c r="R703" s="89">
        <f t="shared" si="398"/>
        <v>4.7109999999999999E-2</v>
      </c>
      <c r="S703" s="89">
        <f t="shared" si="398"/>
        <v>0</v>
      </c>
      <c r="T703" s="89">
        <f t="shared" si="398"/>
        <v>0</v>
      </c>
      <c r="U703" s="89">
        <f t="shared" si="398"/>
        <v>0</v>
      </c>
      <c r="V703" s="89">
        <f t="shared" si="398"/>
        <v>0</v>
      </c>
      <c r="W703" s="89">
        <f t="shared" si="398"/>
        <v>4.4080000000000001E-2</v>
      </c>
      <c r="X703" s="89">
        <f t="shared" si="398"/>
        <v>0.23580999999999999</v>
      </c>
      <c r="Y703" s="89">
        <f t="shared" si="398"/>
        <v>0.45516000000000001</v>
      </c>
      <c r="Z703" s="89">
        <f t="shared" si="398"/>
        <v>0.39600999999999997</v>
      </c>
      <c r="AA703" s="89">
        <f t="shared" si="398"/>
        <v>6.6379999999999995E-2</v>
      </c>
    </row>
    <row r="704" spans="1:27" ht="12.75" hidden="1" customHeight="1" outlineLevel="1" x14ac:dyDescent="0.2">
      <c r="A704" s="97" t="s">
        <v>2294</v>
      </c>
      <c r="B704" s="63" t="s">
        <v>242</v>
      </c>
      <c r="C704" s="43" t="s">
        <v>79</v>
      </c>
      <c r="D704" s="44">
        <v>182.48</v>
      </c>
      <c r="E704" s="44">
        <v>373.71</v>
      </c>
      <c r="F704" s="44">
        <v>294.52</v>
      </c>
      <c r="G704" s="44">
        <v>4.5</v>
      </c>
      <c r="H704" s="44">
        <v>150.93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6.21</v>
      </c>
      <c r="O704" s="44">
        <v>79.95</v>
      </c>
      <c r="P704" s="44">
        <v>57.32</v>
      </c>
      <c r="Q704" s="44">
        <v>41.26</v>
      </c>
      <c r="R704" s="44">
        <v>47.11</v>
      </c>
      <c r="S704" s="44">
        <v>0</v>
      </c>
      <c r="T704" s="44">
        <v>0</v>
      </c>
      <c r="U704" s="44">
        <v>0</v>
      </c>
      <c r="V704" s="44">
        <v>0</v>
      </c>
      <c r="W704" s="44">
        <v>44.08</v>
      </c>
      <c r="X704" s="44">
        <v>235.81</v>
      </c>
      <c r="Y704" s="44">
        <v>455.16</v>
      </c>
      <c r="Z704" s="44">
        <v>396.01</v>
      </c>
      <c r="AA704" s="44">
        <v>66.38</v>
      </c>
    </row>
    <row r="705" spans="1:27" collapsed="1" x14ac:dyDescent="0.2">
      <c r="A705" s="96" t="s">
        <v>2295</v>
      </c>
      <c r="B705" s="28" t="str">
        <f>"10"&amp;"."&amp;$B$776&amp;"."&amp;$B$777</f>
        <v>10.11.2023</v>
      </c>
      <c r="C705" s="88" t="s">
        <v>76</v>
      </c>
      <c r="D705" s="89">
        <f>ROUND((D706)/1000,5)</f>
        <v>5.5079999999999997E-2</v>
      </c>
      <c r="E705" s="89">
        <f t="shared" ref="E705:AA705" si="399">ROUND((E706)/1000,5)</f>
        <v>1.1831700000000001</v>
      </c>
      <c r="F705" s="89">
        <f t="shared" si="399"/>
        <v>1.1474899999999999</v>
      </c>
      <c r="G705" s="89">
        <f t="shared" si="399"/>
        <v>1.0138799999999999</v>
      </c>
      <c r="H705" s="89">
        <f t="shared" si="399"/>
        <v>1.13866</v>
      </c>
      <c r="I705" s="89">
        <f t="shared" si="399"/>
        <v>0</v>
      </c>
      <c r="J705" s="89">
        <f t="shared" si="399"/>
        <v>0</v>
      </c>
      <c r="K705" s="89">
        <f t="shared" si="399"/>
        <v>0</v>
      </c>
      <c r="L705" s="89">
        <f t="shared" si="399"/>
        <v>0</v>
      </c>
      <c r="M705" s="89">
        <f t="shared" si="399"/>
        <v>2.2000000000000001E-4</v>
      </c>
      <c r="N705" s="89">
        <f t="shared" si="399"/>
        <v>0</v>
      </c>
      <c r="O705" s="89">
        <f t="shared" si="399"/>
        <v>0</v>
      </c>
      <c r="P705" s="89">
        <f t="shared" si="399"/>
        <v>0</v>
      </c>
      <c r="Q705" s="89">
        <f t="shared" si="399"/>
        <v>0</v>
      </c>
      <c r="R705" s="89">
        <f t="shared" si="399"/>
        <v>0</v>
      </c>
      <c r="S705" s="89">
        <f t="shared" si="399"/>
        <v>0</v>
      </c>
      <c r="T705" s="89">
        <f t="shared" si="399"/>
        <v>0</v>
      </c>
      <c r="U705" s="89">
        <f t="shared" si="399"/>
        <v>0</v>
      </c>
      <c r="V705" s="89">
        <f t="shared" si="399"/>
        <v>0</v>
      </c>
      <c r="W705" s="89">
        <f t="shared" si="399"/>
        <v>6.43E-3</v>
      </c>
      <c r="X705" s="89">
        <f t="shared" si="399"/>
        <v>5.355E-2</v>
      </c>
      <c r="Y705" s="89">
        <f t="shared" si="399"/>
        <v>0.16707</v>
      </c>
      <c r="Z705" s="89">
        <f t="shared" si="399"/>
        <v>8.1999999999999998E-4</v>
      </c>
      <c r="AA705" s="89">
        <f t="shared" si="399"/>
        <v>0</v>
      </c>
    </row>
    <row r="706" spans="1:27" ht="12.75" hidden="1" customHeight="1" outlineLevel="1" x14ac:dyDescent="0.2">
      <c r="A706" s="97" t="s">
        <v>2296</v>
      </c>
      <c r="B706" s="63" t="s">
        <v>242</v>
      </c>
      <c r="C706" s="43" t="s">
        <v>79</v>
      </c>
      <c r="D706" s="44">
        <v>55.08</v>
      </c>
      <c r="E706" s="44">
        <v>1183.17</v>
      </c>
      <c r="F706" s="44">
        <v>1147.49</v>
      </c>
      <c r="G706" s="44">
        <v>1013.88</v>
      </c>
      <c r="H706" s="44">
        <v>1138.6600000000001</v>
      </c>
      <c r="I706" s="44">
        <v>0</v>
      </c>
      <c r="J706" s="44">
        <v>0</v>
      </c>
      <c r="K706" s="44">
        <v>0</v>
      </c>
      <c r="L706" s="44">
        <v>0</v>
      </c>
      <c r="M706" s="44">
        <v>0.22</v>
      </c>
      <c r="N706" s="44">
        <v>0</v>
      </c>
      <c r="O706" s="44">
        <v>0</v>
      </c>
      <c r="P706" s="44">
        <v>0</v>
      </c>
      <c r="Q706" s="44">
        <v>0</v>
      </c>
      <c r="R706" s="44">
        <v>0</v>
      </c>
      <c r="S706" s="44">
        <v>0</v>
      </c>
      <c r="T706" s="44">
        <v>0</v>
      </c>
      <c r="U706" s="44">
        <v>0</v>
      </c>
      <c r="V706" s="44">
        <v>0</v>
      </c>
      <c r="W706" s="44">
        <v>6.43</v>
      </c>
      <c r="X706" s="44">
        <v>53.55</v>
      </c>
      <c r="Y706" s="44">
        <v>167.07</v>
      </c>
      <c r="Z706" s="44">
        <v>0.82</v>
      </c>
      <c r="AA706" s="44">
        <v>0</v>
      </c>
    </row>
    <row r="707" spans="1:27" collapsed="1" x14ac:dyDescent="0.2">
      <c r="A707" s="96" t="s">
        <v>2297</v>
      </c>
      <c r="B707" s="28" t="str">
        <f>"11"&amp;"."&amp;$B$776&amp;"."&amp;$B$777</f>
        <v>11.11.2023</v>
      </c>
      <c r="C707" s="88" t="s">
        <v>76</v>
      </c>
      <c r="D707" s="89">
        <f>ROUND((D708)/1000,5)</f>
        <v>1.3610000000000001E-2</v>
      </c>
      <c r="E707" s="89">
        <f t="shared" ref="E707:AA707" si="400">ROUND((E708)/1000,5)</f>
        <v>0</v>
      </c>
      <c r="F707" s="89">
        <f t="shared" si="400"/>
        <v>5.5969999999999999E-2</v>
      </c>
      <c r="G707" s="89">
        <f t="shared" si="400"/>
        <v>0.13209000000000001</v>
      </c>
      <c r="H707" s="89">
        <f t="shared" si="400"/>
        <v>0</v>
      </c>
      <c r="I707" s="89">
        <f t="shared" si="400"/>
        <v>0</v>
      </c>
      <c r="J707" s="89">
        <f t="shared" si="400"/>
        <v>4.002E-2</v>
      </c>
      <c r="K707" s="89">
        <f t="shared" si="400"/>
        <v>0</v>
      </c>
      <c r="L707" s="89">
        <f t="shared" si="400"/>
        <v>2.0789999999999999E-2</v>
      </c>
      <c r="M707" s="89">
        <f t="shared" si="400"/>
        <v>4.0699999999999998E-3</v>
      </c>
      <c r="N707" s="89">
        <f t="shared" si="400"/>
        <v>0</v>
      </c>
      <c r="O707" s="89">
        <f t="shared" si="400"/>
        <v>0</v>
      </c>
      <c r="P707" s="89">
        <f t="shared" si="400"/>
        <v>0</v>
      </c>
      <c r="Q707" s="89">
        <f t="shared" si="400"/>
        <v>0</v>
      </c>
      <c r="R707" s="89">
        <f t="shared" si="400"/>
        <v>0</v>
      </c>
      <c r="S707" s="89">
        <f t="shared" si="400"/>
        <v>0</v>
      </c>
      <c r="T707" s="89">
        <f t="shared" si="400"/>
        <v>3.3E-3</v>
      </c>
      <c r="U707" s="89">
        <f t="shared" si="400"/>
        <v>0</v>
      </c>
      <c r="V707" s="89">
        <f t="shared" si="400"/>
        <v>5.0479999999999997E-2</v>
      </c>
      <c r="W707" s="89">
        <f t="shared" si="400"/>
        <v>0.13866999999999999</v>
      </c>
      <c r="X707" s="89">
        <f t="shared" si="400"/>
        <v>0.32013999999999998</v>
      </c>
      <c r="Y707" s="89">
        <f t="shared" si="400"/>
        <v>0.29365000000000002</v>
      </c>
      <c r="Z707" s="89">
        <f t="shared" si="400"/>
        <v>5.867E-2</v>
      </c>
      <c r="AA707" s="89">
        <f t="shared" si="400"/>
        <v>6.4999999999999997E-4</v>
      </c>
    </row>
    <row r="708" spans="1:27" ht="12.75" hidden="1" customHeight="1" outlineLevel="1" x14ac:dyDescent="0.2">
      <c r="A708" s="97" t="s">
        <v>2298</v>
      </c>
      <c r="B708" s="63" t="s">
        <v>242</v>
      </c>
      <c r="C708" s="43" t="s">
        <v>79</v>
      </c>
      <c r="D708" s="44">
        <v>13.61</v>
      </c>
      <c r="E708" s="44">
        <v>0</v>
      </c>
      <c r="F708" s="44">
        <v>55.97</v>
      </c>
      <c r="G708" s="44">
        <v>132.09</v>
      </c>
      <c r="H708" s="44">
        <v>0</v>
      </c>
      <c r="I708" s="44">
        <v>0</v>
      </c>
      <c r="J708" s="44">
        <v>40.020000000000003</v>
      </c>
      <c r="K708" s="44">
        <v>0</v>
      </c>
      <c r="L708" s="44">
        <v>20.79</v>
      </c>
      <c r="M708" s="44">
        <v>4.07</v>
      </c>
      <c r="N708" s="44">
        <v>0</v>
      </c>
      <c r="O708" s="44">
        <v>0</v>
      </c>
      <c r="P708" s="44">
        <v>0</v>
      </c>
      <c r="Q708" s="44">
        <v>0</v>
      </c>
      <c r="R708" s="44">
        <v>0</v>
      </c>
      <c r="S708" s="44">
        <v>0</v>
      </c>
      <c r="T708" s="44">
        <v>3.3</v>
      </c>
      <c r="U708" s="44">
        <v>0</v>
      </c>
      <c r="V708" s="44">
        <v>50.48</v>
      </c>
      <c r="W708" s="44">
        <v>138.66999999999999</v>
      </c>
      <c r="X708" s="44">
        <v>320.14</v>
      </c>
      <c r="Y708" s="44">
        <v>293.64999999999998</v>
      </c>
      <c r="Z708" s="44">
        <v>58.67</v>
      </c>
      <c r="AA708" s="44">
        <v>0.65</v>
      </c>
    </row>
    <row r="709" spans="1:27" collapsed="1" x14ac:dyDescent="0.2">
      <c r="A709" s="96" t="s">
        <v>2299</v>
      </c>
      <c r="B709" s="28" t="str">
        <f>"12"&amp;"."&amp;$B$776&amp;"."&amp;$B$777</f>
        <v>12.11.2023</v>
      </c>
      <c r="C709" s="88" t="s">
        <v>76</v>
      </c>
      <c r="D709" s="89">
        <f>ROUND((D710)/1000,5)</f>
        <v>0</v>
      </c>
      <c r="E709" s="89">
        <f t="shared" ref="E709:AA709" si="401">ROUND((E710)/1000,5)</f>
        <v>4.5229999999999999E-2</v>
      </c>
      <c r="F709" s="89">
        <f t="shared" si="401"/>
        <v>1.1856599999999999</v>
      </c>
      <c r="G709" s="89">
        <f t="shared" si="401"/>
        <v>1.1786399999999999</v>
      </c>
      <c r="H709" s="89">
        <f t="shared" si="401"/>
        <v>0</v>
      </c>
      <c r="I709" s="89">
        <f t="shared" si="401"/>
        <v>0</v>
      </c>
      <c r="J709" s="89">
        <f t="shared" si="401"/>
        <v>0</v>
      </c>
      <c r="K709" s="89">
        <f t="shared" si="401"/>
        <v>0</v>
      </c>
      <c r="L709" s="89">
        <f t="shared" si="401"/>
        <v>0</v>
      </c>
      <c r="M709" s="89">
        <f t="shared" si="401"/>
        <v>0</v>
      </c>
      <c r="N709" s="89">
        <f t="shared" si="401"/>
        <v>0</v>
      </c>
      <c r="O709" s="89">
        <f t="shared" si="401"/>
        <v>0</v>
      </c>
      <c r="P709" s="89">
        <f t="shared" si="401"/>
        <v>0</v>
      </c>
      <c r="Q709" s="89">
        <f t="shared" si="401"/>
        <v>0</v>
      </c>
      <c r="R709" s="89">
        <f t="shared" si="401"/>
        <v>0</v>
      </c>
      <c r="S709" s="89">
        <f t="shared" si="401"/>
        <v>0</v>
      </c>
      <c r="T709" s="89">
        <f t="shared" si="401"/>
        <v>0</v>
      </c>
      <c r="U709" s="89">
        <f t="shared" si="401"/>
        <v>0</v>
      </c>
      <c r="V709" s="89">
        <f t="shared" si="401"/>
        <v>0</v>
      </c>
      <c r="W709" s="89">
        <f t="shared" si="401"/>
        <v>0</v>
      </c>
      <c r="X709" s="89">
        <f t="shared" si="401"/>
        <v>0</v>
      </c>
      <c r="Y709" s="89">
        <f t="shared" si="401"/>
        <v>0.14143</v>
      </c>
      <c r="Z709" s="89">
        <f t="shared" si="401"/>
        <v>0</v>
      </c>
      <c r="AA709" s="89">
        <f t="shared" si="401"/>
        <v>0</v>
      </c>
    </row>
    <row r="710" spans="1:27" ht="12.75" hidden="1" customHeight="1" outlineLevel="1" x14ac:dyDescent="0.2">
      <c r="A710" s="97" t="s">
        <v>2300</v>
      </c>
      <c r="B710" s="63" t="s">
        <v>242</v>
      </c>
      <c r="C710" s="43" t="s">
        <v>79</v>
      </c>
      <c r="D710" s="44">
        <v>0</v>
      </c>
      <c r="E710" s="44">
        <v>45.23</v>
      </c>
      <c r="F710" s="44">
        <v>1185.6600000000001</v>
      </c>
      <c r="G710" s="44">
        <v>1178.6400000000001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141.43</v>
      </c>
      <c r="Z710" s="44">
        <v>0</v>
      </c>
      <c r="AA710" s="44">
        <v>0</v>
      </c>
    </row>
    <row r="711" spans="1:27" collapsed="1" x14ac:dyDescent="0.2">
      <c r="A711" s="96" t="s">
        <v>2301</v>
      </c>
      <c r="B711" s="28" t="str">
        <f>"13"&amp;"."&amp;$B$776&amp;"."&amp;$B$777</f>
        <v>13.11.2023</v>
      </c>
      <c r="C711" s="88" t="s">
        <v>76</v>
      </c>
      <c r="D711" s="89">
        <f>ROUND((D712)/1000,5)</f>
        <v>0.18564</v>
      </c>
      <c r="E711" s="89">
        <f t="shared" ref="E711:AA711" si="402">ROUND((E712)/1000,5)</f>
        <v>0.19778000000000001</v>
      </c>
      <c r="F711" s="89">
        <f t="shared" si="402"/>
        <v>0.22789000000000001</v>
      </c>
      <c r="G711" s="89">
        <f t="shared" si="402"/>
        <v>0.11898</v>
      </c>
      <c r="H711" s="89">
        <f t="shared" si="402"/>
        <v>0</v>
      </c>
      <c r="I711" s="89">
        <f t="shared" si="402"/>
        <v>0</v>
      </c>
      <c r="J711" s="89">
        <f t="shared" si="402"/>
        <v>0</v>
      </c>
      <c r="K711" s="89">
        <f t="shared" si="402"/>
        <v>0</v>
      </c>
      <c r="L711" s="89">
        <f t="shared" si="402"/>
        <v>0</v>
      </c>
      <c r="M711" s="89">
        <f t="shared" si="402"/>
        <v>0</v>
      </c>
      <c r="N711" s="89">
        <f t="shared" si="402"/>
        <v>0</v>
      </c>
      <c r="O711" s="89">
        <f t="shared" si="402"/>
        <v>0</v>
      </c>
      <c r="P711" s="89">
        <f t="shared" si="402"/>
        <v>0</v>
      </c>
      <c r="Q711" s="89">
        <f t="shared" si="402"/>
        <v>0</v>
      </c>
      <c r="R711" s="89">
        <f t="shared" si="402"/>
        <v>0</v>
      </c>
      <c r="S711" s="89">
        <f t="shared" si="402"/>
        <v>0</v>
      </c>
      <c r="T711" s="89">
        <f t="shared" si="402"/>
        <v>0</v>
      </c>
      <c r="U711" s="89">
        <f t="shared" si="402"/>
        <v>2.2169999999999999E-2</v>
      </c>
      <c r="V711" s="89">
        <f t="shared" si="402"/>
        <v>0.11862</v>
      </c>
      <c r="W711" s="89">
        <f t="shared" si="402"/>
        <v>7.1300000000000001E-3</v>
      </c>
      <c r="X711" s="89">
        <f t="shared" si="402"/>
        <v>0.12539</v>
      </c>
      <c r="Y711" s="89">
        <f t="shared" si="402"/>
        <v>0.13342000000000001</v>
      </c>
      <c r="Z711" s="89">
        <f t="shared" si="402"/>
        <v>2.5080000000000002E-2</v>
      </c>
      <c r="AA711" s="89">
        <f t="shared" si="402"/>
        <v>0</v>
      </c>
    </row>
    <row r="712" spans="1:27" ht="12.75" hidden="1" customHeight="1" outlineLevel="1" x14ac:dyDescent="0.2">
      <c r="A712" s="97" t="s">
        <v>2302</v>
      </c>
      <c r="B712" s="63" t="s">
        <v>242</v>
      </c>
      <c r="C712" s="43" t="s">
        <v>79</v>
      </c>
      <c r="D712" s="44">
        <v>185.64</v>
      </c>
      <c r="E712" s="44">
        <v>197.78</v>
      </c>
      <c r="F712" s="44">
        <v>227.89</v>
      </c>
      <c r="G712" s="44">
        <v>118.98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22.17</v>
      </c>
      <c r="V712" s="44">
        <v>118.62</v>
      </c>
      <c r="W712" s="44">
        <v>7.13</v>
      </c>
      <c r="X712" s="44">
        <v>125.39</v>
      </c>
      <c r="Y712" s="44">
        <v>133.41999999999999</v>
      </c>
      <c r="Z712" s="44">
        <v>25.08</v>
      </c>
      <c r="AA712" s="44">
        <v>0</v>
      </c>
    </row>
    <row r="713" spans="1:27" collapsed="1" x14ac:dyDescent="0.2">
      <c r="A713" s="96" t="s">
        <v>2303</v>
      </c>
      <c r="B713" s="28" t="str">
        <f>"14"&amp;"."&amp;$B$776&amp;"."&amp;$B$777</f>
        <v>14.11.2023</v>
      </c>
      <c r="C713" s="88" t="s">
        <v>76</v>
      </c>
      <c r="D713" s="89">
        <f>ROUND((D714)/1000,5)</f>
        <v>2.589E-2</v>
      </c>
      <c r="E713" s="89">
        <f t="shared" ref="E713:AA713" si="403">ROUND((E714)/1000,5)</f>
        <v>9.0000000000000006E-5</v>
      </c>
      <c r="F713" s="89">
        <f t="shared" si="403"/>
        <v>0</v>
      </c>
      <c r="G713" s="89">
        <f t="shared" si="403"/>
        <v>0</v>
      </c>
      <c r="H713" s="89">
        <f t="shared" si="403"/>
        <v>0</v>
      </c>
      <c r="I713" s="89">
        <f t="shared" si="403"/>
        <v>0</v>
      </c>
      <c r="J713" s="89">
        <f t="shared" si="403"/>
        <v>0</v>
      </c>
      <c r="K713" s="89">
        <f t="shared" si="403"/>
        <v>0</v>
      </c>
      <c r="L713" s="89">
        <f t="shared" si="403"/>
        <v>0</v>
      </c>
      <c r="M713" s="89">
        <f t="shared" si="403"/>
        <v>1.5200000000000001E-3</v>
      </c>
      <c r="N713" s="89">
        <f t="shared" si="403"/>
        <v>3.8760000000000003E-2</v>
      </c>
      <c r="O713" s="89">
        <f t="shared" si="403"/>
        <v>6.4999999999999997E-3</v>
      </c>
      <c r="P713" s="89">
        <f t="shared" si="403"/>
        <v>7.5000000000000002E-4</v>
      </c>
      <c r="Q713" s="89">
        <f t="shared" si="403"/>
        <v>4.15E-3</v>
      </c>
      <c r="R713" s="89">
        <f t="shared" si="403"/>
        <v>0.14945</v>
      </c>
      <c r="S713" s="89">
        <f t="shared" si="403"/>
        <v>6.6129999999999994E-2</v>
      </c>
      <c r="T713" s="89">
        <f t="shared" si="403"/>
        <v>0.14898</v>
      </c>
      <c r="U713" s="89">
        <f t="shared" si="403"/>
        <v>0.23130999999999999</v>
      </c>
      <c r="V713" s="89">
        <f t="shared" si="403"/>
        <v>0.17873</v>
      </c>
      <c r="W713" s="89">
        <f t="shared" si="403"/>
        <v>0.15856000000000001</v>
      </c>
      <c r="X713" s="89">
        <f t="shared" si="403"/>
        <v>0.19447999999999999</v>
      </c>
      <c r="Y713" s="89">
        <f t="shared" si="403"/>
        <v>0.65127999999999997</v>
      </c>
      <c r="Z713" s="89">
        <f t="shared" si="403"/>
        <v>0.46505999999999997</v>
      </c>
      <c r="AA713" s="89">
        <f t="shared" si="403"/>
        <v>0.25683</v>
      </c>
    </row>
    <row r="714" spans="1:27" ht="12.75" hidden="1" customHeight="1" outlineLevel="1" x14ac:dyDescent="0.2">
      <c r="A714" s="97" t="s">
        <v>2304</v>
      </c>
      <c r="B714" s="63" t="s">
        <v>242</v>
      </c>
      <c r="C714" s="43" t="s">
        <v>79</v>
      </c>
      <c r="D714" s="44">
        <v>25.89</v>
      </c>
      <c r="E714" s="44">
        <v>0.09</v>
      </c>
      <c r="F714" s="44">
        <v>0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1.52</v>
      </c>
      <c r="N714" s="44">
        <v>38.76</v>
      </c>
      <c r="O714" s="44">
        <v>6.5</v>
      </c>
      <c r="P714" s="44">
        <v>0.75</v>
      </c>
      <c r="Q714" s="44">
        <v>4.1500000000000004</v>
      </c>
      <c r="R714" s="44">
        <v>149.44999999999999</v>
      </c>
      <c r="S714" s="44">
        <v>66.13</v>
      </c>
      <c r="T714" s="44">
        <v>148.97999999999999</v>
      </c>
      <c r="U714" s="44">
        <v>231.31</v>
      </c>
      <c r="V714" s="44">
        <v>178.73</v>
      </c>
      <c r="W714" s="44">
        <v>158.56</v>
      </c>
      <c r="X714" s="44">
        <v>194.48</v>
      </c>
      <c r="Y714" s="44">
        <v>651.28</v>
      </c>
      <c r="Z714" s="44">
        <v>465.06</v>
      </c>
      <c r="AA714" s="44">
        <v>256.83</v>
      </c>
    </row>
    <row r="715" spans="1:27" collapsed="1" x14ac:dyDescent="0.2">
      <c r="A715" s="96" t="s">
        <v>2305</v>
      </c>
      <c r="B715" s="28" t="str">
        <f>"15"&amp;"."&amp;$B$776&amp;"."&amp;$B$777</f>
        <v>15.11.2023</v>
      </c>
      <c r="C715" s="88" t="s">
        <v>76</v>
      </c>
      <c r="D715" s="89">
        <f>ROUND((D716)/1000,5)</f>
        <v>0.10247000000000001</v>
      </c>
      <c r="E715" s="89">
        <f t="shared" ref="E715:AA715" si="404">ROUND((E716)/1000,5)</f>
        <v>4.1540000000000001E-2</v>
      </c>
      <c r="F715" s="89">
        <f t="shared" si="404"/>
        <v>5.4239999999999997E-2</v>
      </c>
      <c r="G715" s="89">
        <f t="shared" si="404"/>
        <v>1.48E-3</v>
      </c>
      <c r="H715" s="89">
        <f t="shared" si="404"/>
        <v>0</v>
      </c>
      <c r="I715" s="89">
        <f t="shared" si="404"/>
        <v>0</v>
      </c>
      <c r="J715" s="89">
        <f t="shared" si="404"/>
        <v>0</v>
      </c>
      <c r="K715" s="89">
        <f t="shared" si="404"/>
        <v>0</v>
      </c>
      <c r="L715" s="89">
        <f t="shared" si="404"/>
        <v>0</v>
      </c>
      <c r="M715" s="89">
        <f t="shared" si="404"/>
        <v>0</v>
      </c>
      <c r="N715" s="89">
        <f t="shared" si="404"/>
        <v>9.8809999999999995E-2</v>
      </c>
      <c r="O715" s="89">
        <f t="shared" si="404"/>
        <v>0.12751999999999999</v>
      </c>
      <c r="P715" s="89">
        <f t="shared" si="404"/>
        <v>0.13316</v>
      </c>
      <c r="Q715" s="89">
        <f t="shared" si="404"/>
        <v>0.10806</v>
      </c>
      <c r="R715" s="89">
        <f t="shared" si="404"/>
        <v>0.10142</v>
      </c>
      <c r="S715" s="89">
        <f t="shared" si="404"/>
        <v>9.1189999999999993E-2</v>
      </c>
      <c r="T715" s="89">
        <f t="shared" si="404"/>
        <v>2.4400000000000002E-2</v>
      </c>
      <c r="U715" s="89">
        <f t="shared" si="404"/>
        <v>9.7619999999999998E-2</v>
      </c>
      <c r="V715" s="89">
        <f t="shared" si="404"/>
        <v>0.15573999999999999</v>
      </c>
      <c r="W715" s="89">
        <f t="shared" si="404"/>
        <v>0.39835999999999999</v>
      </c>
      <c r="X715" s="89">
        <f t="shared" si="404"/>
        <v>0.46079999999999999</v>
      </c>
      <c r="Y715" s="89">
        <f t="shared" si="404"/>
        <v>0.41678999999999999</v>
      </c>
      <c r="Z715" s="89">
        <f t="shared" si="404"/>
        <v>0.59328000000000003</v>
      </c>
      <c r="AA715" s="89">
        <f t="shared" si="404"/>
        <v>0.32932</v>
      </c>
    </row>
    <row r="716" spans="1:27" ht="12.75" hidden="1" customHeight="1" outlineLevel="1" x14ac:dyDescent="0.2">
      <c r="A716" s="97" t="s">
        <v>2306</v>
      </c>
      <c r="B716" s="63" t="s">
        <v>242</v>
      </c>
      <c r="C716" s="43" t="s">
        <v>79</v>
      </c>
      <c r="D716" s="44">
        <v>102.47</v>
      </c>
      <c r="E716" s="44">
        <v>41.54</v>
      </c>
      <c r="F716" s="44">
        <v>54.24</v>
      </c>
      <c r="G716" s="44">
        <v>1.48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98.81</v>
      </c>
      <c r="O716" s="44">
        <v>127.52</v>
      </c>
      <c r="P716" s="44">
        <v>133.16</v>
      </c>
      <c r="Q716" s="44">
        <v>108.06</v>
      </c>
      <c r="R716" s="44">
        <v>101.42</v>
      </c>
      <c r="S716" s="44">
        <v>91.19</v>
      </c>
      <c r="T716" s="44">
        <v>24.4</v>
      </c>
      <c r="U716" s="44">
        <v>97.62</v>
      </c>
      <c r="V716" s="44">
        <v>155.74</v>
      </c>
      <c r="W716" s="44">
        <v>398.36</v>
      </c>
      <c r="X716" s="44">
        <v>460.8</v>
      </c>
      <c r="Y716" s="44">
        <v>416.79</v>
      </c>
      <c r="Z716" s="44">
        <v>593.28</v>
      </c>
      <c r="AA716" s="44">
        <v>329.32</v>
      </c>
    </row>
    <row r="717" spans="1:27" collapsed="1" x14ac:dyDescent="0.2">
      <c r="A717" s="96" t="s">
        <v>2307</v>
      </c>
      <c r="B717" s="28" t="str">
        <f>"16"&amp;"."&amp;$B$776&amp;"."&amp;$B$777</f>
        <v>16.11.2023</v>
      </c>
      <c r="C717" s="88" t="s">
        <v>76</v>
      </c>
      <c r="D717" s="89">
        <f>ROUND((D718)/1000,5)</f>
        <v>0.12256</v>
      </c>
      <c r="E717" s="89">
        <f t="shared" ref="E717:AA717" si="405">ROUND((E718)/1000,5)</f>
        <v>0.12464</v>
      </c>
      <c r="F717" s="89">
        <f t="shared" si="405"/>
        <v>6.5030000000000004E-2</v>
      </c>
      <c r="G717" s="89">
        <f t="shared" si="405"/>
        <v>2.0199999999999999E-2</v>
      </c>
      <c r="H717" s="89">
        <f t="shared" si="405"/>
        <v>0</v>
      </c>
      <c r="I717" s="89">
        <f t="shared" si="405"/>
        <v>0</v>
      </c>
      <c r="J717" s="89">
        <f t="shared" si="405"/>
        <v>0</v>
      </c>
      <c r="K717" s="89">
        <f t="shared" si="405"/>
        <v>0</v>
      </c>
      <c r="L717" s="89">
        <f t="shared" si="405"/>
        <v>0</v>
      </c>
      <c r="M717" s="89">
        <f t="shared" si="405"/>
        <v>0</v>
      </c>
      <c r="N717" s="89">
        <f t="shared" si="405"/>
        <v>2.5839999999999998E-2</v>
      </c>
      <c r="O717" s="89">
        <f t="shared" si="405"/>
        <v>3.7319999999999999E-2</v>
      </c>
      <c r="P717" s="89">
        <f t="shared" si="405"/>
        <v>6.5399999999999998E-3</v>
      </c>
      <c r="Q717" s="89">
        <f t="shared" si="405"/>
        <v>0</v>
      </c>
      <c r="R717" s="89">
        <f t="shared" si="405"/>
        <v>0</v>
      </c>
      <c r="S717" s="89">
        <f t="shared" si="405"/>
        <v>0</v>
      </c>
      <c r="T717" s="89">
        <f t="shared" si="405"/>
        <v>0</v>
      </c>
      <c r="U717" s="89">
        <f t="shared" si="405"/>
        <v>0</v>
      </c>
      <c r="V717" s="89">
        <f t="shared" si="405"/>
        <v>2.9739999999999999E-2</v>
      </c>
      <c r="W717" s="89">
        <f t="shared" si="405"/>
        <v>0.12590999999999999</v>
      </c>
      <c r="X717" s="89">
        <f t="shared" si="405"/>
        <v>0.29389999999999999</v>
      </c>
      <c r="Y717" s="89">
        <f t="shared" si="405"/>
        <v>0.58562999999999998</v>
      </c>
      <c r="Z717" s="89">
        <f t="shared" si="405"/>
        <v>0.44838</v>
      </c>
      <c r="AA717" s="89">
        <f t="shared" si="405"/>
        <v>0.11272</v>
      </c>
    </row>
    <row r="718" spans="1:27" ht="12.75" hidden="1" customHeight="1" outlineLevel="1" x14ac:dyDescent="0.2">
      <c r="A718" s="97" t="s">
        <v>2308</v>
      </c>
      <c r="B718" s="63" t="s">
        <v>242</v>
      </c>
      <c r="C718" s="43" t="s">
        <v>79</v>
      </c>
      <c r="D718" s="44">
        <v>122.56</v>
      </c>
      <c r="E718" s="44">
        <v>124.64</v>
      </c>
      <c r="F718" s="44">
        <v>65.03</v>
      </c>
      <c r="G718" s="44">
        <v>20.2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25.84</v>
      </c>
      <c r="O718" s="44">
        <v>37.32</v>
      </c>
      <c r="P718" s="44">
        <v>6.54</v>
      </c>
      <c r="Q718" s="44">
        <v>0</v>
      </c>
      <c r="R718" s="44">
        <v>0</v>
      </c>
      <c r="S718" s="44">
        <v>0</v>
      </c>
      <c r="T718" s="44">
        <v>0</v>
      </c>
      <c r="U718" s="44">
        <v>0</v>
      </c>
      <c r="V718" s="44">
        <v>29.74</v>
      </c>
      <c r="W718" s="44">
        <v>125.91</v>
      </c>
      <c r="X718" s="44">
        <v>293.89999999999998</v>
      </c>
      <c r="Y718" s="44">
        <v>585.63</v>
      </c>
      <c r="Z718" s="44">
        <v>448.38</v>
      </c>
      <c r="AA718" s="44">
        <v>112.72</v>
      </c>
    </row>
    <row r="719" spans="1:27" collapsed="1" x14ac:dyDescent="0.2">
      <c r="A719" s="96" t="s">
        <v>2309</v>
      </c>
      <c r="B719" s="28" t="str">
        <f>"17"&amp;"."&amp;$B$776&amp;"."&amp;$B$777</f>
        <v>17.11.2023</v>
      </c>
      <c r="C719" s="88" t="s">
        <v>76</v>
      </c>
      <c r="D719" s="89">
        <f>ROUND((D720)/1000,5)</f>
        <v>0.15279999999999999</v>
      </c>
      <c r="E719" s="89">
        <f t="shared" ref="E719:AA719" si="406">ROUND((E720)/1000,5)</f>
        <v>6.3140000000000002E-2</v>
      </c>
      <c r="F719" s="89">
        <f t="shared" si="406"/>
        <v>0</v>
      </c>
      <c r="G719" s="89">
        <f t="shared" si="406"/>
        <v>0</v>
      </c>
      <c r="H719" s="89">
        <f t="shared" si="406"/>
        <v>0</v>
      </c>
      <c r="I719" s="89">
        <f t="shared" si="406"/>
        <v>0</v>
      </c>
      <c r="J719" s="89">
        <f t="shared" si="406"/>
        <v>0</v>
      </c>
      <c r="K719" s="89">
        <f t="shared" si="406"/>
        <v>0</v>
      </c>
      <c r="L719" s="89">
        <f t="shared" si="406"/>
        <v>0</v>
      </c>
      <c r="M719" s="89">
        <f t="shared" si="406"/>
        <v>0</v>
      </c>
      <c r="N719" s="89">
        <f t="shared" si="406"/>
        <v>4.3909999999999998E-2</v>
      </c>
      <c r="O719" s="89">
        <f t="shared" si="406"/>
        <v>1.6400000000000001E-2</v>
      </c>
      <c r="P719" s="89">
        <f t="shared" si="406"/>
        <v>0</v>
      </c>
      <c r="Q719" s="89">
        <f t="shared" si="406"/>
        <v>0</v>
      </c>
      <c r="R719" s="89">
        <f t="shared" si="406"/>
        <v>0</v>
      </c>
      <c r="S719" s="89">
        <f t="shared" si="406"/>
        <v>0</v>
      </c>
      <c r="T719" s="89">
        <f t="shared" si="406"/>
        <v>0</v>
      </c>
      <c r="U719" s="89">
        <f t="shared" si="406"/>
        <v>0</v>
      </c>
      <c r="V719" s="89">
        <f t="shared" si="406"/>
        <v>0</v>
      </c>
      <c r="W719" s="89">
        <f t="shared" si="406"/>
        <v>7.5999999999999998E-2</v>
      </c>
      <c r="X719" s="89">
        <f t="shared" si="406"/>
        <v>6.5430000000000002E-2</v>
      </c>
      <c r="Y719" s="89">
        <f t="shared" si="406"/>
        <v>0.20391000000000001</v>
      </c>
      <c r="Z719" s="89">
        <f t="shared" si="406"/>
        <v>0.1205</v>
      </c>
      <c r="AA719" s="89">
        <f t="shared" si="406"/>
        <v>1.3639999999999999E-2</v>
      </c>
    </row>
    <row r="720" spans="1:27" ht="12.75" hidden="1" customHeight="1" outlineLevel="1" x14ac:dyDescent="0.2">
      <c r="A720" s="97" t="s">
        <v>2310</v>
      </c>
      <c r="B720" s="63" t="s">
        <v>242</v>
      </c>
      <c r="C720" s="43" t="s">
        <v>79</v>
      </c>
      <c r="D720" s="44">
        <v>152.80000000000001</v>
      </c>
      <c r="E720" s="44">
        <v>63.14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43.91</v>
      </c>
      <c r="O720" s="44">
        <v>16.399999999999999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76</v>
      </c>
      <c r="X720" s="44">
        <v>65.430000000000007</v>
      </c>
      <c r="Y720" s="44">
        <v>203.91</v>
      </c>
      <c r="Z720" s="44">
        <v>120.5</v>
      </c>
      <c r="AA720" s="44">
        <v>13.64</v>
      </c>
    </row>
    <row r="721" spans="1:27" collapsed="1" x14ac:dyDescent="0.2">
      <c r="A721" s="96" t="s">
        <v>2311</v>
      </c>
      <c r="B721" s="28" t="str">
        <f>"18"&amp;"."&amp;$B$776&amp;"."&amp;$B$777</f>
        <v>18.11.2023</v>
      </c>
      <c r="C721" s="88" t="s">
        <v>76</v>
      </c>
      <c r="D721" s="89">
        <f>ROUND((D722)/1000,5)</f>
        <v>2.7019999999999999E-2</v>
      </c>
      <c r="E721" s="89">
        <f t="shared" ref="E721:AA721" si="407">ROUND((E722)/1000,5)</f>
        <v>4.2360000000000002E-2</v>
      </c>
      <c r="F721" s="89">
        <f t="shared" si="407"/>
        <v>1.3939999999999999E-2</v>
      </c>
      <c r="G721" s="89">
        <f t="shared" si="407"/>
        <v>4.8999999999999998E-4</v>
      </c>
      <c r="H721" s="89">
        <f t="shared" si="407"/>
        <v>0</v>
      </c>
      <c r="I721" s="89">
        <f t="shared" si="407"/>
        <v>0</v>
      </c>
      <c r="J721" s="89">
        <f t="shared" si="407"/>
        <v>0</v>
      </c>
      <c r="K721" s="89">
        <f t="shared" si="407"/>
        <v>0</v>
      </c>
      <c r="L721" s="89">
        <f t="shared" si="407"/>
        <v>0</v>
      </c>
      <c r="M721" s="89">
        <f t="shared" si="407"/>
        <v>0</v>
      </c>
      <c r="N721" s="89">
        <f t="shared" si="407"/>
        <v>0</v>
      </c>
      <c r="O721" s="89">
        <f t="shared" si="407"/>
        <v>0</v>
      </c>
      <c r="P721" s="89">
        <f t="shared" si="407"/>
        <v>0</v>
      </c>
      <c r="Q721" s="89">
        <f t="shared" si="407"/>
        <v>0</v>
      </c>
      <c r="R721" s="89">
        <f t="shared" si="407"/>
        <v>0</v>
      </c>
      <c r="S721" s="89">
        <f t="shared" si="407"/>
        <v>0</v>
      </c>
      <c r="T721" s="89">
        <f t="shared" si="407"/>
        <v>0</v>
      </c>
      <c r="U721" s="89">
        <f t="shared" si="407"/>
        <v>0</v>
      </c>
      <c r="V721" s="89">
        <f t="shared" si="407"/>
        <v>0</v>
      </c>
      <c r="W721" s="89">
        <f t="shared" si="407"/>
        <v>0</v>
      </c>
      <c r="X721" s="89">
        <f t="shared" si="407"/>
        <v>2.8629999999999999E-2</v>
      </c>
      <c r="Y721" s="89">
        <f t="shared" si="407"/>
        <v>7.4730000000000005E-2</v>
      </c>
      <c r="Z721" s="89">
        <f t="shared" si="407"/>
        <v>2.1299999999999999E-2</v>
      </c>
      <c r="AA721" s="89">
        <f t="shared" si="407"/>
        <v>2.2409999999999999E-2</v>
      </c>
    </row>
    <row r="722" spans="1:27" ht="12.75" hidden="1" customHeight="1" outlineLevel="1" x14ac:dyDescent="0.2">
      <c r="A722" s="97" t="s">
        <v>2312</v>
      </c>
      <c r="B722" s="63" t="s">
        <v>242</v>
      </c>
      <c r="C722" s="43" t="s">
        <v>79</v>
      </c>
      <c r="D722" s="44">
        <v>27.02</v>
      </c>
      <c r="E722" s="44">
        <v>42.36</v>
      </c>
      <c r="F722" s="44">
        <v>13.94</v>
      </c>
      <c r="G722" s="44">
        <v>0.49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28.63</v>
      </c>
      <c r="Y722" s="44">
        <v>74.73</v>
      </c>
      <c r="Z722" s="44">
        <v>21.3</v>
      </c>
      <c r="AA722" s="44">
        <v>22.41</v>
      </c>
    </row>
    <row r="723" spans="1:27" collapsed="1" x14ac:dyDescent="0.2">
      <c r="A723" s="96" t="s">
        <v>2313</v>
      </c>
      <c r="B723" s="28" t="str">
        <f>"19"&amp;"."&amp;$B$776&amp;"."&amp;$B$777</f>
        <v>19.11.2023</v>
      </c>
      <c r="C723" s="88" t="s">
        <v>76</v>
      </c>
      <c r="D723" s="89">
        <f>ROUND((D724)/1000,5)</f>
        <v>0.24284</v>
      </c>
      <c r="E723" s="89">
        <f t="shared" ref="E723:AA723" si="408">ROUND((E724)/1000,5)</f>
        <v>0.28234999999999999</v>
      </c>
      <c r="F723" s="89">
        <f t="shared" si="408"/>
        <v>4.7499999999999999E-3</v>
      </c>
      <c r="G723" s="89">
        <f t="shared" si="408"/>
        <v>0.22391</v>
      </c>
      <c r="H723" s="89">
        <f t="shared" si="408"/>
        <v>1.08666</v>
      </c>
      <c r="I723" s="89">
        <f t="shared" si="408"/>
        <v>2.3869999999999999E-2</v>
      </c>
      <c r="J723" s="89">
        <f t="shared" si="408"/>
        <v>0</v>
      </c>
      <c r="K723" s="89">
        <f t="shared" si="408"/>
        <v>0</v>
      </c>
      <c r="L723" s="89">
        <f t="shared" si="408"/>
        <v>0</v>
      </c>
      <c r="M723" s="89">
        <f t="shared" si="408"/>
        <v>0</v>
      </c>
      <c r="N723" s="89">
        <f t="shared" si="408"/>
        <v>0</v>
      </c>
      <c r="O723" s="89">
        <f t="shared" si="408"/>
        <v>0</v>
      </c>
      <c r="P723" s="89">
        <f t="shared" si="408"/>
        <v>0</v>
      </c>
      <c r="Q723" s="89">
        <f t="shared" si="408"/>
        <v>0</v>
      </c>
      <c r="R723" s="89">
        <f t="shared" si="408"/>
        <v>0</v>
      </c>
      <c r="S723" s="89">
        <f t="shared" si="408"/>
        <v>0</v>
      </c>
      <c r="T723" s="89">
        <f t="shared" si="408"/>
        <v>0</v>
      </c>
      <c r="U723" s="89">
        <f t="shared" si="408"/>
        <v>0</v>
      </c>
      <c r="V723" s="89">
        <f t="shared" si="408"/>
        <v>0</v>
      </c>
      <c r="W723" s="89">
        <f t="shared" si="408"/>
        <v>0</v>
      </c>
      <c r="X723" s="89">
        <f t="shared" si="408"/>
        <v>0</v>
      </c>
      <c r="Y723" s="89">
        <f t="shared" si="408"/>
        <v>0</v>
      </c>
      <c r="Z723" s="89">
        <f t="shared" si="408"/>
        <v>0</v>
      </c>
      <c r="AA723" s="89">
        <f t="shared" si="408"/>
        <v>0</v>
      </c>
    </row>
    <row r="724" spans="1:27" ht="12.75" hidden="1" customHeight="1" outlineLevel="1" x14ac:dyDescent="0.2">
      <c r="A724" s="97" t="s">
        <v>2314</v>
      </c>
      <c r="B724" s="63" t="s">
        <v>242</v>
      </c>
      <c r="C724" s="43" t="s">
        <v>79</v>
      </c>
      <c r="D724" s="44">
        <v>242.84</v>
      </c>
      <c r="E724" s="44">
        <v>282.35000000000002</v>
      </c>
      <c r="F724" s="44">
        <v>4.75</v>
      </c>
      <c r="G724" s="44">
        <v>223.91</v>
      </c>
      <c r="H724" s="44">
        <v>1086.6600000000001</v>
      </c>
      <c r="I724" s="44">
        <v>23.87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0</v>
      </c>
      <c r="Y724" s="44">
        <v>0</v>
      </c>
      <c r="Z724" s="44">
        <v>0</v>
      </c>
      <c r="AA724" s="44">
        <v>0</v>
      </c>
    </row>
    <row r="725" spans="1:27" collapsed="1" x14ac:dyDescent="0.2">
      <c r="A725" s="96" t="s">
        <v>2315</v>
      </c>
      <c r="B725" s="28" t="str">
        <f>"20"&amp;"."&amp;$B$776&amp;"."&amp;$B$777</f>
        <v>20.11.2023</v>
      </c>
      <c r="C725" s="88" t="s">
        <v>76</v>
      </c>
      <c r="D725" s="89">
        <f>ROUND((D726)/1000,5)</f>
        <v>0</v>
      </c>
      <c r="E725" s="89">
        <f t="shared" ref="E725:AA725" si="409">ROUND((E726)/1000,5)</f>
        <v>0</v>
      </c>
      <c r="F725" s="89">
        <f t="shared" si="409"/>
        <v>0</v>
      </c>
      <c r="G725" s="89">
        <f t="shared" si="409"/>
        <v>0</v>
      </c>
      <c r="H725" s="89">
        <f t="shared" si="409"/>
        <v>0</v>
      </c>
      <c r="I725" s="89">
        <f t="shared" si="409"/>
        <v>0</v>
      </c>
      <c r="J725" s="89">
        <f t="shared" si="409"/>
        <v>0</v>
      </c>
      <c r="K725" s="89">
        <f t="shared" si="409"/>
        <v>0</v>
      </c>
      <c r="L725" s="89">
        <f t="shared" si="409"/>
        <v>0</v>
      </c>
      <c r="M725" s="89">
        <f t="shared" si="409"/>
        <v>0</v>
      </c>
      <c r="N725" s="89">
        <f t="shared" si="409"/>
        <v>1.9789999999999999E-2</v>
      </c>
      <c r="O725" s="89">
        <f t="shared" si="409"/>
        <v>7.6000000000000004E-4</v>
      </c>
      <c r="P725" s="89">
        <f t="shared" si="409"/>
        <v>6.6E-4</v>
      </c>
      <c r="Q725" s="89">
        <f t="shared" si="409"/>
        <v>3.3600000000000001E-3</v>
      </c>
      <c r="R725" s="89">
        <f t="shared" si="409"/>
        <v>0</v>
      </c>
      <c r="S725" s="89">
        <f t="shared" si="409"/>
        <v>0</v>
      </c>
      <c r="T725" s="89">
        <f t="shared" si="409"/>
        <v>0</v>
      </c>
      <c r="U725" s="89">
        <f t="shared" si="409"/>
        <v>0</v>
      </c>
      <c r="V725" s="89">
        <f t="shared" si="409"/>
        <v>5.5900000000000004E-3</v>
      </c>
      <c r="W725" s="89">
        <f t="shared" si="409"/>
        <v>2.8559999999999999E-2</v>
      </c>
      <c r="X725" s="89">
        <f t="shared" si="409"/>
        <v>0</v>
      </c>
      <c r="Y725" s="89">
        <f t="shared" si="409"/>
        <v>0</v>
      </c>
      <c r="Z725" s="89">
        <f t="shared" si="409"/>
        <v>0</v>
      </c>
      <c r="AA725" s="89">
        <f t="shared" si="409"/>
        <v>0</v>
      </c>
    </row>
    <row r="726" spans="1:27" ht="12.75" hidden="1" customHeight="1" outlineLevel="1" x14ac:dyDescent="0.2">
      <c r="A726" s="97" t="s">
        <v>2316</v>
      </c>
      <c r="B726" s="63" t="s">
        <v>242</v>
      </c>
      <c r="C726" s="43" t="s">
        <v>79</v>
      </c>
      <c r="D726" s="44">
        <v>0</v>
      </c>
      <c r="E726" s="44">
        <v>0</v>
      </c>
      <c r="F726" s="44">
        <v>0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19.79</v>
      </c>
      <c r="O726" s="44">
        <v>0.76</v>
      </c>
      <c r="P726" s="44">
        <v>0.66</v>
      </c>
      <c r="Q726" s="44">
        <v>3.36</v>
      </c>
      <c r="R726" s="44">
        <v>0</v>
      </c>
      <c r="S726" s="44">
        <v>0</v>
      </c>
      <c r="T726" s="44">
        <v>0</v>
      </c>
      <c r="U726" s="44">
        <v>0</v>
      </c>
      <c r="V726" s="44">
        <v>5.59</v>
      </c>
      <c r="W726" s="44">
        <v>28.56</v>
      </c>
      <c r="X726" s="44">
        <v>0</v>
      </c>
      <c r="Y726" s="44">
        <v>0</v>
      </c>
      <c r="Z726" s="44">
        <v>0</v>
      </c>
      <c r="AA726" s="44">
        <v>0</v>
      </c>
    </row>
    <row r="727" spans="1:27" collapsed="1" x14ac:dyDescent="0.2">
      <c r="A727" s="96" t="s">
        <v>2317</v>
      </c>
      <c r="B727" s="28" t="str">
        <f>"21"&amp;"."&amp;$B$776&amp;"."&amp;$B$777</f>
        <v>21.11.2023</v>
      </c>
      <c r="C727" s="88" t="s">
        <v>76</v>
      </c>
      <c r="D727" s="89">
        <f>ROUND((D728)/1000,5)</f>
        <v>1.814E-2</v>
      </c>
      <c r="E727" s="89">
        <f t="shared" ref="E727:AA727" si="410">ROUND((E728)/1000,5)</f>
        <v>0</v>
      </c>
      <c r="F727" s="89">
        <f t="shared" si="410"/>
        <v>0</v>
      </c>
      <c r="G727" s="89">
        <f t="shared" si="410"/>
        <v>2.6290000000000001E-2</v>
      </c>
      <c r="H727" s="89">
        <f t="shared" si="410"/>
        <v>0</v>
      </c>
      <c r="I727" s="89">
        <f t="shared" si="410"/>
        <v>0</v>
      </c>
      <c r="J727" s="89">
        <f t="shared" si="410"/>
        <v>0</v>
      </c>
      <c r="K727" s="89">
        <f t="shared" si="410"/>
        <v>0</v>
      </c>
      <c r="L727" s="89">
        <f t="shared" si="410"/>
        <v>2.8250000000000001E-2</v>
      </c>
      <c r="M727" s="89">
        <f t="shared" si="410"/>
        <v>6.2E-4</v>
      </c>
      <c r="N727" s="89">
        <f t="shared" si="410"/>
        <v>8.8000000000000003E-4</v>
      </c>
      <c r="O727" s="89">
        <f t="shared" si="410"/>
        <v>3.0799999999999998E-3</v>
      </c>
      <c r="P727" s="89">
        <f t="shared" si="410"/>
        <v>0</v>
      </c>
      <c r="Q727" s="89">
        <f t="shared" si="410"/>
        <v>1.9400000000000001E-3</v>
      </c>
      <c r="R727" s="89">
        <f t="shared" si="410"/>
        <v>2.7999999999999998E-4</v>
      </c>
      <c r="S727" s="89">
        <f t="shared" si="410"/>
        <v>0</v>
      </c>
      <c r="T727" s="89">
        <f t="shared" si="410"/>
        <v>0</v>
      </c>
      <c r="U727" s="89">
        <f t="shared" si="410"/>
        <v>3.8190000000000002E-2</v>
      </c>
      <c r="V727" s="89">
        <f t="shared" si="410"/>
        <v>0.12465</v>
      </c>
      <c r="W727" s="89">
        <f t="shared" si="410"/>
        <v>0</v>
      </c>
      <c r="X727" s="89">
        <f t="shared" si="410"/>
        <v>0</v>
      </c>
      <c r="Y727" s="89">
        <f t="shared" si="410"/>
        <v>1.1610000000000001E-2</v>
      </c>
      <c r="Z727" s="89">
        <f t="shared" si="410"/>
        <v>6.9320000000000007E-2</v>
      </c>
      <c r="AA727" s="89">
        <f t="shared" si="410"/>
        <v>2.332E-2</v>
      </c>
    </row>
    <row r="728" spans="1:27" ht="12.75" hidden="1" customHeight="1" outlineLevel="1" x14ac:dyDescent="0.2">
      <c r="A728" s="97" t="s">
        <v>2318</v>
      </c>
      <c r="B728" s="63" t="s">
        <v>242</v>
      </c>
      <c r="C728" s="43" t="s">
        <v>79</v>
      </c>
      <c r="D728" s="44">
        <v>18.14</v>
      </c>
      <c r="E728" s="44">
        <v>0</v>
      </c>
      <c r="F728" s="44">
        <v>0</v>
      </c>
      <c r="G728" s="44">
        <v>26.29</v>
      </c>
      <c r="H728" s="44">
        <v>0</v>
      </c>
      <c r="I728" s="44">
        <v>0</v>
      </c>
      <c r="J728" s="44">
        <v>0</v>
      </c>
      <c r="K728" s="44">
        <v>0</v>
      </c>
      <c r="L728" s="44">
        <v>28.25</v>
      </c>
      <c r="M728" s="44">
        <v>0.62</v>
      </c>
      <c r="N728" s="44">
        <v>0.88</v>
      </c>
      <c r="O728" s="44">
        <v>3.08</v>
      </c>
      <c r="P728" s="44">
        <v>0</v>
      </c>
      <c r="Q728" s="44">
        <v>1.94</v>
      </c>
      <c r="R728" s="44">
        <v>0.28000000000000003</v>
      </c>
      <c r="S728" s="44">
        <v>0</v>
      </c>
      <c r="T728" s="44">
        <v>0</v>
      </c>
      <c r="U728" s="44">
        <v>38.19</v>
      </c>
      <c r="V728" s="44">
        <v>124.65</v>
      </c>
      <c r="W728" s="44">
        <v>0</v>
      </c>
      <c r="X728" s="44">
        <v>0</v>
      </c>
      <c r="Y728" s="44">
        <v>11.61</v>
      </c>
      <c r="Z728" s="44">
        <v>69.319999999999993</v>
      </c>
      <c r="AA728" s="44">
        <v>23.32</v>
      </c>
    </row>
    <row r="729" spans="1:27" collapsed="1" x14ac:dyDescent="0.2">
      <c r="A729" s="96" t="s">
        <v>2319</v>
      </c>
      <c r="B729" s="28" t="str">
        <f>"22"&amp;"."&amp;$B$776&amp;"."&amp;$B$777</f>
        <v>22.11.2023</v>
      </c>
      <c r="C729" s="88" t="s">
        <v>76</v>
      </c>
      <c r="D729" s="89">
        <f>ROUND((D730)/1000,5)</f>
        <v>8.0430000000000001E-2</v>
      </c>
      <c r="E729" s="89">
        <f t="shared" ref="E729:AA729" si="411">ROUND((E730)/1000,5)</f>
        <v>5.3200000000000001E-3</v>
      </c>
      <c r="F729" s="89">
        <f t="shared" si="411"/>
        <v>1.1800000000000001E-3</v>
      </c>
      <c r="G729" s="89">
        <f t="shared" si="411"/>
        <v>1.9279999999999999E-2</v>
      </c>
      <c r="H729" s="89">
        <f t="shared" si="411"/>
        <v>0</v>
      </c>
      <c r="I729" s="89">
        <f t="shared" si="411"/>
        <v>0</v>
      </c>
      <c r="J729" s="89">
        <f t="shared" si="411"/>
        <v>0</v>
      </c>
      <c r="K729" s="89">
        <f t="shared" si="411"/>
        <v>0</v>
      </c>
      <c r="L729" s="89">
        <f t="shared" si="411"/>
        <v>2.0910000000000002E-2</v>
      </c>
      <c r="M729" s="89">
        <f t="shared" si="411"/>
        <v>0</v>
      </c>
      <c r="N729" s="89">
        <f t="shared" si="411"/>
        <v>2.0200000000000001E-3</v>
      </c>
      <c r="O729" s="89">
        <f t="shared" si="411"/>
        <v>2.3700000000000001E-3</v>
      </c>
      <c r="P729" s="89">
        <f t="shared" si="411"/>
        <v>0</v>
      </c>
      <c r="Q729" s="89">
        <f t="shared" si="411"/>
        <v>2.0699999999999998E-3</v>
      </c>
      <c r="R729" s="89">
        <f t="shared" si="411"/>
        <v>0</v>
      </c>
      <c r="S729" s="89">
        <f t="shared" si="411"/>
        <v>0</v>
      </c>
      <c r="T729" s="89">
        <f t="shared" si="411"/>
        <v>0</v>
      </c>
      <c r="U729" s="89">
        <f t="shared" si="411"/>
        <v>0</v>
      </c>
      <c r="V729" s="89">
        <f t="shared" si="411"/>
        <v>0</v>
      </c>
      <c r="W729" s="89">
        <f t="shared" si="411"/>
        <v>3.422E-2</v>
      </c>
      <c r="X729" s="89">
        <f t="shared" si="411"/>
        <v>8.2699999999999996E-3</v>
      </c>
      <c r="Y729" s="89">
        <f t="shared" si="411"/>
        <v>0</v>
      </c>
      <c r="Z729" s="89">
        <f t="shared" si="411"/>
        <v>8.8849999999999998E-2</v>
      </c>
      <c r="AA729" s="89">
        <f t="shared" si="411"/>
        <v>8.1129999999999994E-2</v>
      </c>
    </row>
    <row r="730" spans="1:27" ht="12.75" hidden="1" customHeight="1" outlineLevel="1" x14ac:dyDescent="0.2">
      <c r="A730" s="97" t="s">
        <v>2320</v>
      </c>
      <c r="B730" s="63" t="s">
        <v>242</v>
      </c>
      <c r="C730" s="43" t="s">
        <v>79</v>
      </c>
      <c r="D730" s="44">
        <v>80.430000000000007</v>
      </c>
      <c r="E730" s="44">
        <v>5.32</v>
      </c>
      <c r="F730" s="44">
        <v>1.18</v>
      </c>
      <c r="G730" s="44">
        <v>19.28</v>
      </c>
      <c r="H730" s="44">
        <v>0</v>
      </c>
      <c r="I730" s="44">
        <v>0</v>
      </c>
      <c r="J730" s="44">
        <v>0</v>
      </c>
      <c r="K730" s="44">
        <v>0</v>
      </c>
      <c r="L730" s="44">
        <v>20.91</v>
      </c>
      <c r="M730" s="44">
        <v>0</v>
      </c>
      <c r="N730" s="44">
        <v>2.02</v>
      </c>
      <c r="O730" s="44">
        <v>2.37</v>
      </c>
      <c r="P730" s="44">
        <v>0</v>
      </c>
      <c r="Q730" s="44">
        <v>2.0699999999999998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34.22</v>
      </c>
      <c r="X730" s="44">
        <v>8.27</v>
      </c>
      <c r="Y730" s="44">
        <v>0</v>
      </c>
      <c r="Z730" s="44">
        <v>88.85</v>
      </c>
      <c r="AA730" s="44">
        <v>81.13</v>
      </c>
    </row>
    <row r="731" spans="1:27" collapsed="1" x14ac:dyDescent="0.2">
      <c r="A731" s="96" t="s">
        <v>2321</v>
      </c>
      <c r="B731" s="28" t="str">
        <f>"23"&amp;"."&amp;$B$776&amp;"."&amp;$B$777</f>
        <v>23.11.2023</v>
      </c>
      <c r="C731" s="88" t="s">
        <v>76</v>
      </c>
      <c r="D731" s="89">
        <f>ROUND((D732)/1000,5)</f>
        <v>0.16211999999999999</v>
      </c>
      <c r="E731" s="89">
        <f t="shared" ref="E731:AA731" si="412">ROUND((E732)/1000,5)</f>
        <v>0.11703</v>
      </c>
      <c r="F731" s="89">
        <f t="shared" si="412"/>
        <v>4.367E-2</v>
      </c>
      <c r="G731" s="89">
        <f t="shared" si="412"/>
        <v>1.8929999999999999E-2</v>
      </c>
      <c r="H731" s="89">
        <f t="shared" si="412"/>
        <v>0</v>
      </c>
      <c r="I731" s="89">
        <f t="shared" si="412"/>
        <v>0</v>
      </c>
      <c r="J731" s="89">
        <f t="shared" si="412"/>
        <v>0</v>
      </c>
      <c r="K731" s="89">
        <f t="shared" si="412"/>
        <v>0</v>
      </c>
      <c r="L731" s="89">
        <f t="shared" si="412"/>
        <v>0</v>
      </c>
      <c r="M731" s="89">
        <f t="shared" si="412"/>
        <v>0</v>
      </c>
      <c r="N731" s="89">
        <f t="shared" si="412"/>
        <v>0</v>
      </c>
      <c r="O731" s="89">
        <f t="shared" si="412"/>
        <v>2.7E-4</v>
      </c>
      <c r="P731" s="89">
        <f t="shared" si="412"/>
        <v>0</v>
      </c>
      <c r="Q731" s="89">
        <f t="shared" si="412"/>
        <v>0</v>
      </c>
      <c r="R731" s="89">
        <f t="shared" si="412"/>
        <v>0</v>
      </c>
      <c r="S731" s="89">
        <f t="shared" si="412"/>
        <v>0</v>
      </c>
      <c r="T731" s="89">
        <f t="shared" si="412"/>
        <v>0</v>
      </c>
      <c r="U731" s="89">
        <f t="shared" si="412"/>
        <v>0</v>
      </c>
      <c r="V731" s="89">
        <f t="shared" si="412"/>
        <v>0</v>
      </c>
      <c r="W731" s="89">
        <f t="shared" si="412"/>
        <v>1.4080000000000001E-2</v>
      </c>
      <c r="X731" s="89">
        <f t="shared" si="412"/>
        <v>0</v>
      </c>
      <c r="Y731" s="89">
        <f t="shared" si="412"/>
        <v>1.65E-3</v>
      </c>
      <c r="Z731" s="89">
        <f t="shared" si="412"/>
        <v>6.6540000000000002E-2</v>
      </c>
      <c r="AA731" s="89">
        <f t="shared" si="412"/>
        <v>1.6760000000000001E-2</v>
      </c>
    </row>
    <row r="732" spans="1:27" ht="12.75" hidden="1" customHeight="1" outlineLevel="1" x14ac:dyDescent="0.2">
      <c r="A732" s="97" t="s">
        <v>2322</v>
      </c>
      <c r="B732" s="63" t="s">
        <v>242</v>
      </c>
      <c r="C732" s="43" t="s">
        <v>79</v>
      </c>
      <c r="D732" s="44">
        <v>162.12</v>
      </c>
      <c r="E732" s="44">
        <v>117.03</v>
      </c>
      <c r="F732" s="44">
        <v>43.67</v>
      </c>
      <c r="G732" s="44">
        <v>18.93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0.27</v>
      </c>
      <c r="P732" s="44">
        <v>0</v>
      </c>
      <c r="Q732" s="44">
        <v>0</v>
      </c>
      <c r="R732" s="44">
        <v>0</v>
      </c>
      <c r="S732" s="44">
        <v>0</v>
      </c>
      <c r="T732" s="44">
        <v>0</v>
      </c>
      <c r="U732" s="44">
        <v>0</v>
      </c>
      <c r="V732" s="44">
        <v>0</v>
      </c>
      <c r="W732" s="44">
        <v>14.08</v>
      </c>
      <c r="X732" s="44">
        <v>0</v>
      </c>
      <c r="Y732" s="44">
        <v>1.65</v>
      </c>
      <c r="Z732" s="44">
        <v>66.540000000000006</v>
      </c>
      <c r="AA732" s="44">
        <v>16.760000000000002</v>
      </c>
    </row>
    <row r="733" spans="1:27" collapsed="1" x14ac:dyDescent="0.2">
      <c r="A733" s="96" t="s">
        <v>2323</v>
      </c>
      <c r="B733" s="28" t="str">
        <f>"24"&amp;"."&amp;$B$776&amp;"."&amp;$B$777</f>
        <v>24.11.2023</v>
      </c>
      <c r="C733" s="88" t="s">
        <v>76</v>
      </c>
      <c r="D733" s="89">
        <f>ROUND((D734)/1000,5)</f>
        <v>1.2199999999999999E-3</v>
      </c>
      <c r="E733" s="89">
        <f t="shared" ref="E733:AA733" si="413">ROUND((E734)/1000,5)</f>
        <v>0</v>
      </c>
      <c r="F733" s="89">
        <f t="shared" si="413"/>
        <v>1.34E-3</v>
      </c>
      <c r="G733" s="89">
        <f t="shared" si="413"/>
        <v>0</v>
      </c>
      <c r="H733" s="89">
        <f t="shared" si="413"/>
        <v>0</v>
      </c>
      <c r="I733" s="89">
        <f t="shared" si="413"/>
        <v>0</v>
      </c>
      <c r="J733" s="89">
        <f t="shared" si="413"/>
        <v>0</v>
      </c>
      <c r="K733" s="89">
        <f t="shared" si="413"/>
        <v>0</v>
      </c>
      <c r="L733" s="89">
        <f t="shared" si="413"/>
        <v>0</v>
      </c>
      <c r="M733" s="89">
        <f t="shared" si="413"/>
        <v>0</v>
      </c>
      <c r="N733" s="89">
        <f t="shared" si="413"/>
        <v>0</v>
      </c>
      <c r="O733" s="89">
        <f t="shared" si="413"/>
        <v>0</v>
      </c>
      <c r="P733" s="89">
        <f t="shared" si="413"/>
        <v>0</v>
      </c>
      <c r="Q733" s="89">
        <f t="shared" si="413"/>
        <v>0</v>
      </c>
      <c r="R733" s="89">
        <f t="shared" si="413"/>
        <v>0</v>
      </c>
      <c r="S733" s="89">
        <f t="shared" si="413"/>
        <v>0</v>
      </c>
      <c r="T733" s="89">
        <f t="shared" si="413"/>
        <v>0</v>
      </c>
      <c r="U733" s="89">
        <f t="shared" si="413"/>
        <v>0</v>
      </c>
      <c r="V733" s="89">
        <f t="shared" si="413"/>
        <v>0</v>
      </c>
      <c r="W733" s="89">
        <f t="shared" si="413"/>
        <v>0</v>
      </c>
      <c r="X733" s="89">
        <f t="shared" si="413"/>
        <v>0</v>
      </c>
      <c r="Y733" s="89">
        <f t="shared" si="413"/>
        <v>0</v>
      </c>
      <c r="Z733" s="89">
        <f t="shared" si="413"/>
        <v>0.19828999999999999</v>
      </c>
      <c r="AA733" s="89">
        <f t="shared" si="413"/>
        <v>8.3699999999999997E-2</v>
      </c>
    </row>
    <row r="734" spans="1:27" ht="12.75" hidden="1" customHeight="1" outlineLevel="1" x14ac:dyDescent="0.2">
      <c r="A734" s="97" t="s">
        <v>2324</v>
      </c>
      <c r="B734" s="63" t="s">
        <v>242</v>
      </c>
      <c r="C734" s="43" t="s">
        <v>79</v>
      </c>
      <c r="D734" s="44">
        <v>1.22</v>
      </c>
      <c r="E734" s="44">
        <v>0</v>
      </c>
      <c r="F734" s="44">
        <v>1.34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0</v>
      </c>
      <c r="O734" s="44">
        <v>0</v>
      </c>
      <c r="P734" s="44">
        <v>0</v>
      </c>
      <c r="Q734" s="44">
        <v>0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0</v>
      </c>
      <c r="Z734" s="44">
        <v>198.29</v>
      </c>
      <c r="AA734" s="44">
        <v>83.7</v>
      </c>
    </row>
    <row r="735" spans="1:27" collapsed="1" x14ac:dyDescent="0.2">
      <c r="A735" s="96" t="s">
        <v>2325</v>
      </c>
      <c r="B735" s="28" t="str">
        <f>"25"&amp;"."&amp;$B$776&amp;"."&amp;$B$777</f>
        <v>25.11.2023</v>
      </c>
      <c r="C735" s="88" t="s">
        <v>76</v>
      </c>
      <c r="D735" s="89">
        <f>ROUND((D736)/1000,5)</f>
        <v>4.2199999999999998E-3</v>
      </c>
      <c r="E735" s="89">
        <f t="shared" ref="E735:AA735" si="414">ROUND((E736)/1000,5)</f>
        <v>0</v>
      </c>
      <c r="F735" s="89">
        <f t="shared" si="414"/>
        <v>0</v>
      </c>
      <c r="G735" s="89">
        <f t="shared" si="414"/>
        <v>0</v>
      </c>
      <c r="H735" s="89">
        <f t="shared" si="414"/>
        <v>0</v>
      </c>
      <c r="I735" s="89">
        <f t="shared" si="414"/>
        <v>0</v>
      </c>
      <c r="J735" s="89">
        <f t="shared" si="414"/>
        <v>0</v>
      </c>
      <c r="K735" s="89">
        <f t="shared" si="414"/>
        <v>0</v>
      </c>
      <c r="L735" s="89">
        <f t="shared" si="414"/>
        <v>6.2100000000000002E-3</v>
      </c>
      <c r="M735" s="89">
        <f t="shared" si="414"/>
        <v>6.9959999999999994E-2</v>
      </c>
      <c r="N735" s="89">
        <f t="shared" si="414"/>
        <v>0.12377000000000001</v>
      </c>
      <c r="O735" s="89">
        <f t="shared" si="414"/>
        <v>1.77E-2</v>
      </c>
      <c r="P735" s="89">
        <f t="shared" si="414"/>
        <v>8.3000000000000001E-4</v>
      </c>
      <c r="Q735" s="89">
        <f t="shared" si="414"/>
        <v>0</v>
      </c>
      <c r="R735" s="89">
        <f t="shared" si="414"/>
        <v>0</v>
      </c>
      <c r="S735" s="89">
        <f t="shared" si="414"/>
        <v>0</v>
      </c>
      <c r="T735" s="89">
        <f t="shared" si="414"/>
        <v>0</v>
      </c>
      <c r="U735" s="89">
        <f t="shared" si="414"/>
        <v>0</v>
      </c>
      <c r="V735" s="89">
        <f t="shared" si="414"/>
        <v>0.16880000000000001</v>
      </c>
      <c r="W735" s="89">
        <f t="shared" si="414"/>
        <v>0.16356000000000001</v>
      </c>
      <c r="X735" s="89">
        <f t="shared" si="414"/>
        <v>0.17493</v>
      </c>
      <c r="Y735" s="89">
        <f t="shared" si="414"/>
        <v>0</v>
      </c>
      <c r="Z735" s="89">
        <f t="shared" si="414"/>
        <v>9.8269999999999996E-2</v>
      </c>
      <c r="AA735" s="89">
        <f t="shared" si="414"/>
        <v>3.712E-2</v>
      </c>
    </row>
    <row r="736" spans="1:27" ht="12.75" hidden="1" customHeight="1" outlineLevel="1" x14ac:dyDescent="0.2">
      <c r="A736" s="97" t="s">
        <v>2326</v>
      </c>
      <c r="B736" s="63" t="s">
        <v>242</v>
      </c>
      <c r="C736" s="43" t="s">
        <v>79</v>
      </c>
      <c r="D736" s="44">
        <v>4.22</v>
      </c>
      <c r="E736" s="44">
        <v>0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0</v>
      </c>
      <c r="L736" s="44">
        <v>6.21</v>
      </c>
      <c r="M736" s="44">
        <v>69.959999999999994</v>
      </c>
      <c r="N736" s="44">
        <v>123.77</v>
      </c>
      <c r="O736" s="44">
        <v>17.7</v>
      </c>
      <c r="P736" s="44">
        <v>0.83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168.8</v>
      </c>
      <c r="W736" s="44">
        <v>163.56</v>
      </c>
      <c r="X736" s="44">
        <v>174.93</v>
      </c>
      <c r="Y736" s="44">
        <v>0</v>
      </c>
      <c r="Z736" s="44">
        <v>98.27</v>
      </c>
      <c r="AA736" s="44">
        <v>37.119999999999997</v>
      </c>
    </row>
    <row r="737" spans="1:27" collapsed="1" x14ac:dyDescent="0.2">
      <c r="A737" s="96" t="s">
        <v>2327</v>
      </c>
      <c r="B737" s="28" t="str">
        <f>"26"&amp;"."&amp;$B$776&amp;"."&amp;$B$777</f>
        <v>26.11.2023</v>
      </c>
      <c r="C737" s="88" t="s">
        <v>76</v>
      </c>
      <c r="D737" s="89">
        <f>ROUND((D738)/1000,5)</f>
        <v>0.19062999999999999</v>
      </c>
      <c r="E737" s="89">
        <f t="shared" ref="E737:AA737" si="415">ROUND((E738)/1000,5)</f>
        <v>0.18870000000000001</v>
      </c>
      <c r="F737" s="89">
        <f t="shared" si="415"/>
        <v>0.17787</v>
      </c>
      <c r="G737" s="89">
        <f t="shared" si="415"/>
        <v>0.13502</v>
      </c>
      <c r="H737" s="89">
        <f t="shared" si="415"/>
        <v>9.7089999999999996E-2</v>
      </c>
      <c r="I737" s="89">
        <f t="shared" si="415"/>
        <v>0.14398</v>
      </c>
      <c r="J737" s="89">
        <f t="shared" si="415"/>
        <v>5.5460000000000002E-2</v>
      </c>
      <c r="K737" s="89">
        <f t="shared" si="415"/>
        <v>4.7730000000000002E-2</v>
      </c>
      <c r="L737" s="89">
        <f t="shared" si="415"/>
        <v>0</v>
      </c>
      <c r="M737" s="89">
        <f t="shared" si="415"/>
        <v>0.10262</v>
      </c>
      <c r="N737" s="89">
        <f t="shared" si="415"/>
        <v>0.20956</v>
      </c>
      <c r="O737" s="89">
        <f t="shared" si="415"/>
        <v>0.24317</v>
      </c>
      <c r="P737" s="89">
        <f t="shared" si="415"/>
        <v>0.31378</v>
      </c>
      <c r="Q737" s="89">
        <f t="shared" si="415"/>
        <v>0.35175000000000001</v>
      </c>
      <c r="R737" s="89">
        <f t="shared" si="415"/>
        <v>0.19262000000000001</v>
      </c>
      <c r="S737" s="89">
        <f t="shared" si="415"/>
        <v>0.46339999999999998</v>
      </c>
      <c r="T737" s="89">
        <f t="shared" si="415"/>
        <v>0.14036000000000001</v>
      </c>
      <c r="U737" s="89">
        <f t="shared" si="415"/>
        <v>0.39617999999999998</v>
      </c>
      <c r="V737" s="89">
        <f t="shared" si="415"/>
        <v>0.56062999999999996</v>
      </c>
      <c r="W737" s="89">
        <f t="shared" si="415"/>
        <v>0.57382999999999995</v>
      </c>
      <c r="X737" s="89">
        <f t="shared" si="415"/>
        <v>0.69976000000000005</v>
      </c>
      <c r="Y737" s="89">
        <f t="shared" si="415"/>
        <v>0.53586999999999996</v>
      </c>
      <c r="Z737" s="89">
        <f t="shared" si="415"/>
        <v>0.48282999999999998</v>
      </c>
      <c r="AA737" s="89">
        <f t="shared" si="415"/>
        <v>0.34221000000000001</v>
      </c>
    </row>
    <row r="738" spans="1:27" ht="12.75" hidden="1" customHeight="1" outlineLevel="1" x14ac:dyDescent="0.2">
      <c r="A738" s="97" t="s">
        <v>2328</v>
      </c>
      <c r="B738" s="63" t="s">
        <v>242</v>
      </c>
      <c r="C738" s="43" t="s">
        <v>79</v>
      </c>
      <c r="D738" s="44">
        <v>190.63</v>
      </c>
      <c r="E738" s="44">
        <v>188.7</v>
      </c>
      <c r="F738" s="44">
        <v>177.87</v>
      </c>
      <c r="G738" s="44">
        <v>135.02000000000001</v>
      </c>
      <c r="H738" s="44">
        <v>97.09</v>
      </c>
      <c r="I738" s="44">
        <v>143.97999999999999</v>
      </c>
      <c r="J738" s="44">
        <v>55.46</v>
      </c>
      <c r="K738" s="44">
        <v>47.73</v>
      </c>
      <c r="L738" s="44">
        <v>0</v>
      </c>
      <c r="M738" s="44">
        <v>102.62</v>
      </c>
      <c r="N738" s="44">
        <v>209.56</v>
      </c>
      <c r="O738" s="44">
        <v>243.17</v>
      </c>
      <c r="P738" s="44">
        <v>313.77999999999997</v>
      </c>
      <c r="Q738" s="44">
        <v>351.75</v>
      </c>
      <c r="R738" s="44">
        <v>192.62</v>
      </c>
      <c r="S738" s="44">
        <v>463.4</v>
      </c>
      <c r="T738" s="44">
        <v>140.36000000000001</v>
      </c>
      <c r="U738" s="44">
        <v>396.18</v>
      </c>
      <c r="V738" s="44">
        <v>560.63</v>
      </c>
      <c r="W738" s="44">
        <v>573.83000000000004</v>
      </c>
      <c r="X738" s="44">
        <v>699.76</v>
      </c>
      <c r="Y738" s="44">
        <v>535.87</v>
      </c>
      <c r="Z738" s="44">
        <v>482.83</v>
      </c>
      <c r="AA738" s="44">
        <v>342.21</v>
      </c>
    </row>
    <row r="739" spans="1:27" collapsed="1" x14ac:dyDescent="0.2">
      <c r="A739" s="96" t="s">
        <v>2329</v>
      </c>
      <c r="B739" s="28" t="str">
        <f>"27"&amp;"."&amp;$B$776&amp;"."&amp;$B$777</f>
        <v>27.11.2023</v>
      </c>
      <c r="C739" s="88" t="s">
        <v>76</v>
      </c>
      <c r="D739" s="89">
        <f>ROUND((D740)/1000,5)</f>
        <v>0.10044</v>
      </c>
      <c r="E739" s="89">
        <f t="shared" ref="E739:AA739" si="416">ROUND((E740)/1000,5)</f>
        <v>0.12497</v>
      </c>
      <c r="F739" s="89">
        <f t="shared" si="416"/>
        <v>9.6540000000000001E-2</v>
      </c>
      <c r="G739" s="89">
        <f t="shared" si="416"/>
        <v>0</v>
      </c>
      <c r="H739" s="89">
        <f t="shared" si="416"/>
        <v>0</v>
      </c>
      <c r="I739" s="89">
        <f t="shared" si="416"/>
        <v>0</v>
      </c>
      <c r="J739" s="89">
        <f t="shared" si="416"/>
        <v>0</v>
      </c>
      <c r="K739" s="89">
        <f t="shared" si="416"/>
        <v>0</v>
      </c>
      <c r="L739" s="89">
        <f t="shared" si="416"/>
        <v>0</v>
      </c>
      <c r="M739" s="89">
        <f t="shared" si="416"/>
        <v>2.4969999999999999E-2</v>
      </c>
      <c r="N739" s="89">
        <f t="shared" si="416"/>
        <v>9.0499999999999997E-2</v>
      </c>
      <c r="O739" s="89">
        <f t="shared" si="416"/>
        <v>9.8150000000000001E-2</v>
      </c>
      <c r="P739" s="89">
        <f t="shared" si="416"/>
        <v>7.2700000000000001E-2</v>
      </c>
      <c r="Q739" s="89">
        <f t="shared" si="416"/>
        <v>7.2150000000000006E-2</v>
      </c>
      <c r="R739" s="89">
        <f t="shared" si="416"/>
        <v>9.0560000000000002E-2</v>
      </c>
      <c r="S739" s="89">
        <f t="shared" si="416"/>
        <v>5.0160000000000003E-2</v>
      </c>
      <c r="T739" s="89">
        <f t="shared" si="416"/>
        <v>4.7989999999999998E-2</v>
      </c>
      <c r="U739" s="89">
        <f t="shared" si="416"/>
        <v>7.3090000000000002E-2</v>
      </c>
      <c r="V739" s="89">
        <f t="shared" si="416"/>
        <v>0.12005</v>
      </c>
      <c r="W739" s="89">
        <f t="shared" si="416"/>
        <v>0.30501</v>
      </c>
      <c r="X739" s="89">
        <f t="shared" si="416"/>
        <v>0.27742</v>
      </c>
      <c r="Y739" s="89">
        <f t="shared" si="416"/>
        <v>7.9769999999999994E-2</v>
      </c>
      <c r="Z739" s="89">
        <f t="shared" si="416"/>
        <v>0.15273999999999999</v>
      </c>
      <c r="AA739" s="89">
        <f t="shared" si="416"/>
        <v>6.7489999999999994E-2</v>
      </c>
    </row>
    <row r="740" spans="1:27" ht="12.75" hidden="1" customHeight="1" outlineLevel="1" x14ac:dyDescent="0.2">
      <c r="A740" s="97" t="s">
        <v>2330</v>
      </c>
      <c r="B740" s="63" t="s">
        <v>242</v>
      </c>
      <c r="C740" s="43" t="s">
        <v>79</v>
      </c>
      <c r="D740" s="44">
        <v>100.44</v>
      </c>
      <c r="E740" s="44">
        <v>124.97</v>
      </c>
      <c r="F740" s="44">
        <v>96.54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4">
        <v>0</v>
      </c>
      <c r="M740" s="44">
        <v>24.97</v>
      </c>
      <c r="N740" s="44">
        <v>90.5</v>
      </c>
      <c r="O740" s="44">
        <v>98.15</v>
      </c>
      <c r="P740" s="44">
        <v>72.7</v>
      </c>
      <c r="Q740" s="44">
        <v>72.150000000000006</v>
      </c>
      <c r="R740" s="44">
        <v>90.56</v>
      </c>
      <c r="S740" s="44">
        <v>50.16</v>
      </c>
      <c r="T740" s="44">
        <v>47.99</v>
      </c>
      <c r="U740" s="44">
        <v>73.09</v>
      </c>
      <c r="V740" s="44">
        <v>120.05</v>
      </c>
      <c r="W740" s="44">
        <v>305.01</v>
      </c>
      <c r="X740" s="44">
        <v>277.42</v>
      </c>
      <c r="Y740" s="44">
        <v>79.77</v>
      </c>
      <c r="Z740" s="44">
        <v>152.74</v>
      </c>
      <c r="AA740" s="44">
        <v>67.489999999999995</v>
      </c>
    </row>
    <row r="741" spans="1:27" collapsed="1" x14ac:dyDescent="0.2">
      <c r="A741" s="96" t="s">
        <v>2331</v>
      </c>
      <c r="B741" s="28" t="str">
        <f>"28"&amp;"."&amp;$B$776&amp;"."&amp;$B$777</f>
        <v>28.11.2023</v>
      </c>
      <c r="C741" s="88" t="s">
        <v>76</v>
      </c>
      <c r="D741" s="89">
        <f>ROUND((D742)/1000,5)</f>
        <v>1.061E-2</v>
      </c>
      <c r="E741" s="89">
        <f t="shared" ref="E741:AA741" si="417">ROUND((E742)/1000,5)</f>
        <v>1.09E-2</v>
      </c>
      <c r="F741" s="89">
        <f t="shared" si="417"/>
        <v>0</v>
      </c>
      <c r="G741" s="89">
        <f t="shared" si="417"/>
        <v>0</v>
      </c>
      <c r="H741" s="89">
        <f t="shared" si="417"/>
        <v>0</v>
      </c>
      <c r="I741" s="89">
        <f t="shared" si="417"/>
        <v>0</v>
      </c>
      <c r="J741" s="89">
        <f t="shared" si="417"/>
        <v>0</v>
      </c>
      <c r="K741" s="89">
        <f t="shared" si="417"/>
        <v>0</v>
      </c>
      <c r="L741" s="89">
        <f t="shared" si="417"/>
        <v>0</v>
      </c>
      <c r="M741" s="89">
        <f t="shared" si="417"/>
        <v>0</v>
      </c>
      <c r="N741" s="89">
        <f t="shared" si="417"/>
        <v>1.32E-3</v>
      </c>
      <c r="O741" s="89">
        <f t="shared" si="417"/>
        <v>0</v>
      </c>
      <c r="P741" s="89">
        <f t="shared" si="417"/>
        <v>0</v>
      </c>
      <c r="Q741" s="89">
        <f t="shared" si="417"/>
        <v>0</v>
      </c>
      <c r="R741" s="89">
        <f t="shared" si="417"/>
        <v>0</v>
      </c>
      <c r="S741" s="89">
        <f t="shared" si="417"/>
        <v>2.5999999999999998E-4</v>
      </c>
      <c r="T741" s="89">
        <f t="shared" si="417"/>
        <v>3.5000000000000001E-3</v>
      </c>
      <c r="U741" s="89">
        <f t="shared" si="417"/>
        <v>1.1999999999999999E-3</v>
      </c>
      <c r="V741" s="89">
        <f t="shared" si="417"/>
        <v>2.33E-3</v>
      </c>
      <c r="W741" s="89">
        <f t="shared" si="417"/>
        <v>0</v>
      </c>
      <c r="X741" s="89">
        <f t="shared" si="417"/>
        <v>0</v>
      </c>
      <c r="Y741" s="89">
        <f t="shared" si="417"/>
        <v>0</v>
      </c>
      <c r="Z741" s="89">
        <f t="shared" si="417"/>
        <v>2.0000000000000002E-5</v>
      </c>
      <c r="AA741" s="89">
        <f t="shared" si="417"/>
        <v>0.11935999999999999</v>
      </c>
    </row>
    <row r="742" spans="1:27" ht="12.75" hidden="1" customHeight="1" outlineLevel="1" x14ac:dyDescent="0.2">
      <c r="A742" s="97" t="s">
        <v>2332</v>
      </c>
      <c r="B742" s="63" t="s">
        <v>242</v>
      </c>
      <c r="C742" s="43" t="s">
        <v>79</v>
      </c>
      <c r="D742" s="44">
        <v>10.61</v>
      </c>
      <c r="E742" s="44">
        <v>10.9</v>
      </c>
      <c r="F742" s="44">
        <v>0</v>
      </c>
      <c r="G742" s="44">
        <v>0</v>
      </c>
      <c r="H742" s="44">
        <v>0</v>
      </c>
      <c r="I742" s="44">
        <v>0</v>
      </c>
      <c r="J742" s="44">
        <v>0</v>
      </c>
      <c r="K742" s="44">
        <v>0</v>
      </c>
      <c r="L742" s="44">
        <v>0</v>
      </c>
      <c r="M742" s="44">
        <v>0</v>
      </c>
      <c r="N742" s="44">
        <v>1.32</v>
      </c>
      <c r="O742" s="44">
        <v>0</v>
      </c>
      <c r="P742" s="44">
        <v>0</v>
      </c>
      <c r="Q742" s="44">
        <v>0</v>
      </c>
      <c r="R742" s="44">
        <v>0</v>
      </c>
      <c r="S742" s="44">
        <v>0.26</v>
      </c>
      <c r="T742" s="44">
        <v>3.5</v>
      </c>
      <c r="U742" s="44">
        <v>1.2</v>
      </c>
      <c r="V742" s="44">
        <v>2.33</v>
      </c>
      <c r="W742" s="44">
        <v>0</v>
      </c>
      <c r="X742" s="44">
        <v>0</v>
      </c>
      <c r="Y742" s="44">
        <v>0</v>
      </c>
      <c r="Z742" s="44">
        <v>0.02</v>
      </c>
      <c r="AA742" s="44">
        <v>119.36</v>
      </c>
    </row>
    <row r="743" spans="1:27" collapsed="1" x14ac:dyDescent="0.2">
      <c r="A743" s="96" t="s">
        <v>2333</v>
      </c>
      <c r="B743" s="28" t="str">
        <f>"29"&amp;"."&amp;$B$776&amp;"."&amp;$B$777</f>
        <v>29.11.2023</v>
      </c>
      <c r="C743" s="88" t="s">
        <v>76</v>
      </c>
      <c r="D743" s="89">
        <f>ROUND((D744)/1000,5)</f>
        <v>9.0209999999999999E-2</v>
      </c>
      <c r="E743" s="89">
        <f t="shared" ref="E743:AA743" si="418">ROUND((E744)/1000,5)</f>
        <v>0.14971999999999999</v>
      </c>
      <c r="F743" s="89">
        <f t="shared" si="418"/>
        <v>5.1900000000000002E-3</v>
      </c>
      <c r="G743" s="89">
        <f t="shared" si="418"/>
        <v>1.6000000000000001E-4</v>
      </c>
      <c r="H743" s="89">
        <f t="shared" si="418"/>
        <v>0</v>
      </c>
      <c r="I743" s="89">
        <f t="shared" si="418"/>
        <v>0</v>
      </c>
      <c r="J743" s="89">
        <f t="shared" si="418"/>
        <v>0</v>
      </c>
      <c r="K743" s="89">
        <f t="shared" si="418"/>
        <v>0</v>
      </c>
      <c r="L743" s="89">
        <f t="shared" si="418"/>
        <v>0</v>
      </c>
      <c r="M743" s="89">
        <f t="shared" si="418"/>
        <v>0</v>
      </c>
      <c r="N743" s="89">
        <f t="shared" si="418"/>
        <v>0</v>
      </c>
      <c r="O743" s="89">
        <f t="shared" si="418"/>
        <v>0</v>
      </c>
      <c r="P743" s="89">
        <f t="shared" si="418"/>
        <v>0</v>
      </c>
      <c r="Q743" s="89">
        <f t="shared" si="418"/>
        <v>0</v>
      </c>
      <c r="R743" s="89">
        <f t="shared" si="418"/>
        <v>0</v>
      </c>
      <c r="S743" s="89">
        <f t="shared" si="418"/>
        <v>0</v>
      </c>
      <c r="T743" s="89">
        <f t="shared" si="418"/>
        <v>0</v>
      </c>
      <c r="U743" s="89">
        <f t="shared" si="418"/>
        <v>0</v>
      </c>
      <c r="V743" s="89">
        <f t="shared" si="418"/>
        <v>0</v>
      </c>
      <c r="W743" s="89">
        <f t="shared" si="418"/>
        <v>7.7600000000000002E-2</v>
      </c>
      <c r="X743" s="89">
        <f t="shared" si="418"/>
        <v>0.17179</v>
      </c>
      <c r="Y743" s="89">
        <f t="shared" si="418"/>
        <v>0.18764</v>
      </c>
      <c r="Z743" s="89">
        <f t="shared" si="418"/>
        <v>0.36513000000000001</v>
      </c>
      <c r="AA743" s="89">
        <f t="shared" si="418"/>
        <v>0.32052999999999998</v>
      </c>
    </row>
    <row r="744" spans="1:27" ht="12.75" hidden="1" customHeight="1" outlineLevel="1" x14ac:dyDescent="0.2">
      <c r="A744" s="97" t="s">
        <v>2334</v>
      </c>
      <c r="B744" s="63" t="s">
        <v>242</v>
      </c>
      <c r="C744" s="43" t="s">
        <v>79</v>
      </c>
      <c r="D744" s="44">
        <v>90.21</v>
      </c>
      <c r="E744" s="44">
        <v>149.72</v>
      </c>
      <c r="F744" s="44">
        <v>5.19</v>
      </c>
      <c r="G744" s="44">
        <v>0.16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77.599999999999994</v>
      </c>
      <c r="X744" s="44">
        <v>171.79</v>
      </c>
      <c r="Y744" s="44">
        <v>187.64</v>
      </c>
      <c r="Z744" s="44">
        <v>365.13</v>
      </c>
      <c r="AA744" s="44">
        <v>320.52999999999997</v>
      </c>
    </row>
    <row r="745" spans="1:27" collapsed="1" x14ac:dyDescent="0.2">
      <c r="A745" s="96" t="s">
        <v>2335</v>
      </c>
      <c r="B745" s="28" t="str">
        <f>"30"&amp;"."&amp;$B$776&amp;"."&amp;$B$777</f>
        <v>30.11.2023</v>
      </c>
      <c r="C745" s="88" t="s">
        <v>76</v>
      </c>
      <c r="D745" s="89">
        <f>ROUND((D746)/1000,5)</f>
        <v>6.923E-2</v>
      </c>
      <c r="E745" s="89">
        <f t="shared" ref="E745:AA745" si="419">ROUND((E746)/1000,5)</f>
        <v>4.1119999999999997E-2</v>
      </c>
      <c r="F745" s="89">
        <f t="shared" si="419"/>
        <v>8.94E-3</v>
      </c>
      <c r="G745" s="89">
        <f t="shared" si="419"/>
        <v>0</v>
      </c>
      <c r="H745" s="89">
        <f t="shared" si="419"/>
        <v>0</v>
      </c>
      <c r="I745" s="89">
        <f t="shared" si="419"/>
        <v>0</v>
      </c>
      <c r="J745" s="89">
        <f t="shared" si="419"/>
        <v>0</v>
      </c>
      <c r="K745" s="89">
        <f t="shared" si="419"/>
        <v>0</v>
      </c>
      <c r="L745" s="89">
        <f t="shared" si="419"/>
        <v>0</v>
      </c>
      <c r="M745" s="89">
        <f t="shared" si="419"/>
        <v>0</v>
      </c>
      <c r="N745" s="89">
        <f t="shared" si="419"/>
        <v>1.2869999999999999E-2</v>
      </c>
      <c r="O745" s="89">
        <f t="shared" si="419"/>
        <v>1.6900000000000001E-3</v>
      </c>
      <c r="P745" s="89">
        <f t="shared" si="419"/>
        <v>0</v>
      </c>
      <c r="Q745" s="89">
        <f t="shared" si="419"/>
        <v>0</v>
      </c>
      <c r="R745" s="89">
        <f t="shared" si="419"/>
        <v>1.16E-3</v>
      </c>
      <c r="S745" s="89">
        <f t="shared" si="419"/>
        <v>1.2600000000000001E-3</v>
      </c>
      <c r="T745" s="89">
        <f t="shared" si="419"/>
        <v>0</v>
      </c>
      <c r="U745" s="89">
        <f t="shared" si="419"/>
        <v>3.1890000000000002E-2</v>
      </c>
      <c r="V745" s="89">
        <f t="shared" si="419"/>
        <v>4.2819999999999997E-2</v>
      </c>
      <c r="W745" s="89">
        <f t="shared" si="419"/>
        <v>8.3210000000000006E-2</v>
      </c>
      <c r="X745" s="89">
        <f t="shared" si="419"/>
        <v>6.3369999999999996E-2</v>
      </c>
      <c r="Y745" s="89">
        <f t="shared" si="419"/>
        <v>0</v>
      </c>
      <c r="Z745" s="89">
        <f t="shared" si="419"/>
        <v>0.11658</v>
      </c>
      <c r="AA745" s="89">
        <f t="shared" si="419"/>
        <v>8.1860000000000002E-2</v>
      </c>
    </row>
    <row r="746" spans="1:27" ht="12.75" hidden="1" customHeight="1" outlineLevel="1" x14ac:dyDescent="0.2">
      <c r="A746" s="97" t="s">
        <v>2336</v>
      </c>
      <c r="B746" s="63" t="s">
        <v>242</v>
      </c>
      <c r="C746" s="43" t="s">
        <v>79</v>
      </c>
      <c r="D746" s="44">
        <v>69.23</v>
      </c>
      <c r="E746" s="44">
        <v>41.12</v>
      </c>
      <c r="F746" s="44">
        <v>8.94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12.87</v>
      </c>
      <c r="O746" s="44">
        <v>1.69</v>
      </c>
      <c r="P746" s="44">
        <v>0</v>
      </c>
      <c r="Q746" s="44">
        <v>0</v>
      </c>
      <c r="R746" s="44">
        <v>1.1599999999999999</v>
      </c>
      <c r="S746" s="44">
        <v>1.26</v>
      </c>
      <c r="T746" s="44">
        <v>0</v>
      </c>
      <c r="U746" s="44">
        <v>31.89</v>
      </c>
      <c r="V746" s="44">
        <v>42.82</v>
      </c>
      <c r="W746" s="44">
        <v>83.21</v>
      </c>
      <c r="X746" s="44">
        <v>63.37</v>
      </c>
      <c r="Y746" s="44">
        <v>0</v>
      </c>
      <c r="Z746" s="44">
        <v>116.58</v>
      </c>
      <c r="AA746" s="44">
        <v>81.86</v>
      </c>
    </row>
    <row r="747" spans="1:27" collapsed="1" x14ac:dyDescent="0.2">
      <c r="B747" s="99"/>
    </row>
    <row r="748" spans="1:27" x14ac:dyDescent="0.2">
      <c r="B748" s="99" t="s">
        <v>391</v>
      </c>
    </row>
    <row r="749" spans="1:27" x14ac:dyDescent="0.2">
      <c r="A749" s="181" t="s">
        <v>2337</v>
      </c>
      <c r="B749" s="182"/>
      <c r="C749" s="182"/>
      <c r="D749" s="182"/>
      <c r="E749" s="182"/>
      <c r="F749" s="182"/>
      <c r="G749" s="182"/>
      <c r="H749" s="182"/>
      <c r="I749" s="182"/>
      <c r="J749" s="182"/>
      <c r="K749" s="182"/>
      <c r="L749" s="182"/>
      <c r="M749" s="182"/>
      <c r="N749" s="182"/>
      <c r="O749" s="182"/>
      <c r="P749" s="182"/>
      <c r="Q749" s="182"/>
      <c r="R749" s="182"/>
      <c r="S749" s="182"/>
      <c r="T749" s="182"/>
      <c r="U749" s="182"/>
      <c r="V749" s="182"/>
      <c r="W749" s="182"/>
      <c r="X749" s="182"/>
      <c r="Y749" s="182"/>
      <c r="Z749" s="182"/>
      <c r="AA749" s="183"/>
    </row>
    <row r="750" spans="1:27" s="116" customFormat="1" x14ac:dyDescent="0.2">
      <c r="A750" s="28" t="s">
        <v>64</v>
      </c>
      <c r="B750" s="203" t="s">
        <v>2338</v>
      </c>
      <c r="C750" s="203"/>
      <c r="D750" s="203"/>
      <c r="E750" s="203"/>
      <c r="F750" s="203"/>
      <c r="G750" s="203"/>
      <c r="H750" s="203"/>
      <c r="I750" s="203"/>
      <c r="J750" s="203"/>
      <c r="K750" s="203"/>
      <c r="L750" s="115" t="s">
        <v>3</v>
      </c>
      <c r="M750" s="115" t="s">
        <v>2339</v>
      </c>
    </row>
    <row r="751" spans="1:27" s="116" customFormat="1" x14ac:dyDescent="0.2">
      <c r="A751" s="96" t="s">
        <v>2340</v>
      </c>
      <c r="B751" s="204" t="s">
        <v>2341</v>
      </c>
      <c r="C751" s="204"/>
      <c r="D751" s="204"/>
      <c r="E751" s="204"/>
      <c r="F751" s="204"/>
      <c r="G751" s="204"/>
      <c r="H751" s="204"/>
      <c r="I751" s="204"/>
      <c r="J751" s="204"/>
      <c r="K751" s="204"/>
      <c r="L751" s="117" t="s">
        <v>2342</v>
      </c>
      <c r="M751" s="118">
        <v>8.8199999999999997E-3</v>
      </c>
    </row>
    <row r="752" spans="1:27" s="116" customFormat="1" x14ac:dyDescent="0.2">
      <c r="A752" s="96" t="s">
        <v>2343</v>
      </c>
      <c r="B752" s="204" t="s">
        <v>2344</v>
      </c>
      <c r="C752" s="204"/>
      <c r="D752" s="204"/>
      <c r="E752" s="204"/>
      <c r="F752" s="204"/>
      <c r="G752" s="204"/>
      <c r="H752" s="204"/>
      <c r="I752" s="204"/>
      <c r="J752" s="204"/>
      <c r="K752" s="204"/>
      <c r="L752" s="117" t="s">
        <v>2342</v>
      </c>
      <c r="M752" s="118">
        <v>0.20687</v>
      </c>
    </row>
    <row r="755" spans="1:27" x14ac:dyDescent="0.2">
      <c r="A755" s="181" t="s">
        <v>845</v>
      </c>
      <c r="B755" s="182"/>
      <c r="C755" s="182"/>
      <c r="D755" s="182"/>
      <c r="E755" s="182"/>
      <c r="F755" s="182"/>
      <c r="G755" s="182"/>
      <c r="H755" s="182"/>
      <c r="I755" s="182"/>
      <c r="J755" s="182"/>
      <c r="K755" s="182"/>
      <c r="L755" s="182"/>
      <c r="M755" s="182"/>
      <c r="N755" s="182"/>
      <c r="O755" s="182"/>
      <c r="P755" s="182"/>
      <c r="Q755" s="182"/>
      <c r="R755" s="182"/>
      <c r="S755" s="182"/>
      <c r="T755" s="182"/>
      <c r="U755" s="182"/>
      <c r="V755" s="182"/>
      <c r="W755" s="182"/>
      <c r="X755" s="182"/>
      <c r="Y755" s="182"/>
      <c r="Z755" s="182"/>
      <c r="AA755" s="183"/>
    </row>
    <row r="756" spans="1:27" ht="15" customHeight="1" x14ac:dyDescent="0.2">
      <c r="A756" s="184" t="s">
        <v>2345</v>
      </c>
      <c r="B756" s="186" t="s">
        <v>847</v>
      </c>
      <c r="C756" s="188" t="s">
        <v>848</v>
      </c>
      <c r="D756" s="27" t="s">
        <v>69</v>
      </c>
      <c r="E756" s="27" t="s">
        <v>70</v>
      </c>
      <c r="F756" s="27" t="s">
        <v>849</v>
      </c>
      <c r="G756" s="27" t="s">
        <v>850</v>
      </c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</row>
    <row r="757" spans="1:27" x14ac:dyDescent="0.2">
      <c r="A757" s="185"/>
      <c r="B757" s="187"/>
      <c r="C757" s="189"/>
      <c r="D757" s="103">
        <f>D758</f>
        <v>880567.97</v>
      </c>
      <c r="E757" s="103">
        <f t="shared" ref="E757:G757" si="420">E758</f>
        <v>880567.97</v>
      </c>
      <c r="F757" s="103">
        <f t="shared" si="420"/>
        <v>880567.97</v>
      </c>
      <c r="G757" s="103">
        <f t="shared" si="420"/>
        <v>880567.97</v>
      </c>
    </row>
    <row r="758" spans="1:27" ht="12.75" hidden="1" customHeight="1" outlineLevel="1" x14ac:dyDescent="0.2">
      <c r="A758" s="104" t="s">
        <v>2346</v>
      </c>
      <c r="B758" s="105" t="s">
        <v>852</v>
      </c>
      <c r="C758" s="106" t="s">
        <v>848</v>
      </c>
      <c r="D758" s="44">
        <v>880567.97</v>
      </c>
      <c r="E758" s="44">
        <f>$D758</f>
        <v>880567.97</v>
      </c>
      <c r="F758" s="44">
        <f>$D758</f>
        <v>880567.97</v>
      </c>
      <c r="G758" s="44">
        <f>$D758</f>
        <v>880567.97</v>
      </c>
    </row>
    <row r="759" spans="1:27" collapsed="1" x14ac:dyDescent="0.2"/>
    <row r="761" spans="1:27" ht="12.75" customHeight="1" x14ac:dyDescent="0.25">
      <c r="A761" s="190" t="s">
        <v>84</v>
      </c>
      <c r="B761" s="190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1:27" ht="12.75" customHeight="1" x14ac:dyDescent="0.25">
      <c r="A762" s="174" t="s">
        <v>3073</v>
      </c>
      <c r="B762" s="174"/>
      <c r="C762" s="174"/>
      <c r="D762" s="174"/>
      <c r="E762" s="174"/>
      <c r="F762" s="174"/>
      <c r="G762" s="174"/>
      <c r="H762" s="174"/>
      <c r="I762" s="174"/>
      <c r="J762" s="174"/>
      <c r="K762" s="174"/>
      <c r="L762" s="174"/>
      <c r="M762" s="174"/>
      <c r="N762" s="174"/>
      <c r="O762" s="174"/>
      <c r="P762"/>
      <c r="Q762"/>
      <c r="R762"/>
      <c r="S762"/>
      <c r="T762"/>
      <c r="U762"/>
      <c r="V762"/>
      <c r="W762"/>
      <c r="X762"/>
      <c r="Y762"/>
      <c r="Z762"/>
      <c r="AA762"/>
    </row>
    <row r="764" spans="1:27" x14ac:dyDescent="0.2">
      <c r="A764" s="54"/>
      <c r="B764" s="55"/>
    </row>
    <row r="765" spans="1:27" x14ac:dyDescent="0.2">
      <c r="A765" s="54"/>
      <c r="B765" s="56"/>
    </row>
    <row r="776" spans="2:2" hidden="1" x14ac:dyDescent="0.2">
      <c r="B776" s="107" t="s">
        <v>3074</v>
      </c>
    </row>
    <row r="777" spans="2:2" hidden="1" x14ac:dyDescent="0.2">
      <c r="B777" s="108" t="s">
        <v>3075</v>
      </c>
    </row>
  </sheetData>
  <autoFilter ref="B6:C678" xr:uid="{00000000-0001-0000-0E00-000000000000}"/>
  <mergeCells count="18">
    <mergeCell ref="A762:O762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1:B761"/>
    <mergeCell ref="A467:AA467"/>
    <mergeCell ref="A1:AA3"/>
    <mergeCell ref="A4:AA4"/>
    <mergeCell ref="A5:AA5"/>
    <mergeCell ref="A159:AA159"/>
    <mergeCell ref="A313:AA313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8BCC5-B89C-404F-815C-A630903F710A}">
  <sheetPr>
    <tabColor theme="7" tint="0.59999389629810485"/>
    <pageSetUpPr fitToPage="1"/>
  </sheetPr>
  <dimension ref="A1:AB778"/>
  <sheetViews>
    <sheetView view="pageBreakPreview" zoomScale="75" zoomScaleNormal="100" zoomScaleSheetLayoutView="75" workbookViewId="0">
      <selection activeCell="N8" sqref="N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75" t="s">
        <v>2347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5" x14ac:dyDescent="0.25">
      <c r="A4" s="178" t="s">
        <v>212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A5" s="181" t="s">
        <v>213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2348</v>
      </c>
      <c r="B7" s="28" t="str">
        <f>"01"&amp;"."&amp;$B$777&amp;"."&amp;$B$778</f>
        <v>01.11.2023</v>
      </c>
      <c r="C7" s="88" t="s">
        <v>76</v>
      </c>
      <c r="D7" s="89">
        <f>ROUND(((D8+D9+D11+D10)/1000),5)</f>
        <v>1.56979</v>
      </c>
      <c r="E7" s="89">
        <f>ROUND(((E8+E9+E11+E10)/1000),5)</f>
        <v>1.4415199999999999</v>
      </c>
      <c r="F7" s="89">
        <f>ROUND(((F8+F9+F11+F10)/1000),5)</f>
        <v>1.3731800000000001</v>
      </c>
      <c r="G7" s="89">
        <f t="shared" ref="G7:AA7" si="0">ROUND(((G8+G9+G11+G10)/1000),5)</f>
        <v>1.3352900000000001</v>
      </c>
      <c r="H7" s="89">
        <f t="shared" si="0"/>
        <v>1.44448</v>
      </c>
      <c r="I7" s="89">
        <f t="shared" si="0"/>
        <v>1.6044099999999999</v>
      </c>
      <c r="J7" s="89">
        <f t="shared" si="0"/>
        <v>1.77373</v>
      </c>
      <c r="K7" s="89">
        <f t="shared" si="0"/>
        <v>2.0132300000000001</v>
      </c>
      <c r="L7" s="89">
        <f t="shared" si="0"/>
        <v>2.2371799999999999</v>
      </c>
      <c r="M7" s="89">
        <f t="shared" si="0"/>
        <v>2.3816299999999999</v>
      </c>
      <c r="N7" s="89">
        <f t="shared" si="0"/>
        <v>2.3879800000000002</v>
      </c>
      <c r="O7" s="89">
        <f t="shared" si="0"/>
        <v>2.3536000000000001</v>
      </c>
      <c r="P7" s="89">
        <f t="shared" si="0"/>
        <v>2.3535200000000001</v>
      </c>
      <c r="Q7" s="89">
        <f t="shared" si="0"/>
        <v>2.4140999999999999</v>
      </c>
      <c r="R7" s="89">
        <f t="shared" si="0"/>
        <v>2.3651800000000001</v>
      </c>
      <c r="S7" s="89">
        <f t="shared" si="0"/>
        <v>2.3877100000000002</v>
      </c>
      <c r="T7" s="89">
        <f t="shared" si="0"/>
        <v>2.3503400000000001</v>
      </c>
      <c r="U7" s="89">
        <f t="shared" si="0"/>
        <v>2.3519600000000001</v>
      </c>
      <c r="V7" s="89">
        <f t="shared" si="0"/>
        <v>2.2999499999999999</v>
      </c>
      <c r="W7" s="89">
        <f t="shared" si="0"/>
        <v>2.25196</v>
      </c>
      <c r="X7" s="89">
        <f t="shared" si="0"/>
        <v>2.2588699999999999</v>
      </c>
      <c r="Y7" s="89">
        <f t="shared" si="0"/>
        <v>2.0678200000000002</v>
      </c>
      <c r="Z7" s="89">
        <f t="shared" si="0"/>
        <v>1.8629800000000001</v>
      </c>
      <c r="AA7" s="89">
        <f t="shared" si="0"/>
        <v>1.6511499999999999</v>
      </c>
    </row>
    <row r="8" spans="1:27" ht="12.75" hidden="1" customHeight="1" outlineLevel="1" x14ac:dyDescent="0.2">
      <c r="A8" s="97" t="s">
        <v>2349</v>
      </c>
      <c r="B8" s="63" t="s">
        <v>242</v>
      </c>
      <c r="C8" s="43" t="s">
        <v>79</v>
      </c>
      <c r="D8" s="44">
        <v>1169.29</v>
      </c>
      <c r="E8" s="44">
        <v>1041.02</v>
      </c>
      <c r="F8" s="44">
        <v>972.68</v>
      </c>
      <c r="G8" s="44">
        <v>934.79</v>
      </c>
      <c r="H8" s="44">
        <v>1043.98</v>
      </c>
      <c r="I8" s="44">
        <v>1203.9100000000001</v>
      </c>
      <c r="J8" s="44">
        <v>1373.23</v>
      </c>
      <c r="K8" s="44">
        <v>1612.73</v>
      </c>
      <c r="L8" s="44">
        <v>1836.68</v>
      </c>
      <c r="M8" s="44">
        <v>1981.13</v>
      </c>
      <c r="N8" s="44">
        <v>1987.48</v>
      </c>
      <c r="O8" s="44">
        <v>1953.1</v>
      </c>
      <c r="P8" s="44">
        <v>1953.02</v>
      </c>
      <c r="Q8" s="44">
        <v>2013.6</v>
      </c>
      <c r="R8" s="44">
        <v>1964.68</v>
      </c>
      <c r="S8" s="44">
        <v>1987.21</v>
      </c>
      <c r="T8" s="44">
        <v>1949.84</v>
      </c>
      <c r="U8" s="44">
        <v>1951.46</v>
      </c>
      <c r="V8" s="44">
        <v>1899.45</v>
      </c>
      <c r="W8" s="44">
        <v>1851.46</v>
      </c>
      <c r="X8" s="44">
        <v>1858.37</v>
      </c>
      <c r="Y8" s="44">
        <v>1667.32</v>
      </c>
      <c r="Z8" s="44">
        <v>1462.48</v>
      </c>
      <c r="AA8" s="44">
        <v>1250.6500000000001</v>
      </c>
    </row>
    <row r="9" spans="1:27" ht="12.75" hidden="1" customHeight="1" outlineLevel="1" x14ac:dyDescent="0.2">
      <c r="A9" s="97" t="s">
        <v>2350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2">
      <c r="A10" s="97" t="s">
        <v>2351</v>
      </c>
      <c r="B10" s="63" t="s">
        <v>83</v>
      </c>
      <c r="C10" s="43" t="s">
        <v>79</v>
      </c>
      <c r="D10" s="44">
        <v>3.63</v>
      </c>
      <c r="E10" s="44">
        <v>3.63</v>
      </c>
      <c r="F10" s="44">
        <v>3.63</v>
      </c>
      <c r="G10" s="44">
        <v>3.63</v>
      </c>
      <c r="H10" s="44">
        <v>3.63</v>
      </c>
      <c r="I10" s="44">
        <v>3.63</v>
      </c>
      <c r="J10" s="44">
        <v>3.63</v>
      </c>
      <c r="K10" s="44">
        <v>3.63</v>
      </c>
      <c r="L10" s="44">
        <v>3.63</v>
      </c>
      <c r="M10" s="44">
        <v>3.63</v>
      </c>
      <c r="N10" s="44">
        <v>3.63</v>
      </c>
      <c r="O10" s="44">
        <v>3.63</v>
      </c>
      <c r="P10" s="44">
        <v>3.63</v>
      </c>
      <c r="Q10" s="44">
        <v>3.63</v>
      </c>
      <c r="R10" s="44">
        <v>3.63</v>
      </c>
      <c r="S10" s="44">
        <v>3.63</v>
      </c>
      <c r="T10" s="44">
        <v>3.63</v>
      </c>
      <c r="U10" s="44">
        <v>3.63</v>
      </c>
      <c r="V10" s="44">
        <v>3.63</v>
      </c>
      <c r="W10" s="44">
        <v>3.63</v>
      </c>
      <c r="X10" s="44">
        <v>3.63</v>
      </c>
      <c r="Y10" s="44">
        <v>3.63</v>
      </c>
      <c r="Z10" s="44">
        <v>3.63</v>
      </c>
      <c r="AA10" s="44">
        <v>3.63</v>
      </c>
    </row>
    <row r="11" spans="1:27" ht="12.75" hidden="1" customHeight="1" outlineLevel="1" x14ac:dyDescent="0.2">
      <c r="A11" s="97" t="s">
        <v>2352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collapsed="1" x14ac:dyDescent="0.2">
      <c r="A12" s="96" t="s">
        <v>2353</v>
      </c>
      <c r="B12" s="28" t="str">
        <f>"02"&amp;"."&amp;$B$777&amp;"."&amp;$B$778</f>
        <v>02.11.2023</v>
      </c>
      <c r="C12" s="88" t="s">
        <v>76</v>
      </c>
      <c r="D12" s="89">
        <f>ROUND(((D13+D14+D16+D15)/1000),5)</f>
        <v>1.49359</v>
      </c>
      <c r="E12" s="89">
        <f>ROUND(((E13+E14+E16+E15)/1000),5)</f>
        <v>1.3820699999999999</v>
      </c>
      <c r="F12" s="89">
        <f>ROUND(((F13+F14+F16+F15)/1000),5)</f>
        <v>1.2593300000000001</v>
      </c>
      <c r="G12" s="89">
        <f t="shared" ref="G12:AA12" si="3">ROUND(((G13+G14+G16+G15)/1000),5)</f>
        <v>1.23915</v>
      </c>
      <c r="H12" s="89">
        <f t="shared" si="3"/>
        <v>1.3345899999999999</v>
      </c>
      <c r="I12" s="89">
        <f t="shared" si="3"/>
        <v>1.5669</v>
      </c>
      <c r="J12" s="89">
        <f t="shared" si="3"/>
        <v>1.71601</v>
      </c>
      <c r="K12" s="89">
        <f t="shared" si="3"/>
        <v>2.0013299999999998</v>
      </c>
      <c r="L12" s="89">
        <f t="shared" si="3"/>
        <v>2.2056200000000001</v>
      </c>
      <c r="M12" s="89">
        <f t="shared" si="3"/>
        <v>2.2802199999999999</v>
      </c>
      <c r="N12" s="89">
        <f t="shared" si="3"/>
        <v>2.2917000000000001</v>
      </c>
      <c r="O12" s="89">
        <f t="shared" si="3"/>
        <v>2.35358</v>
      </c>
      <c r="P12" s="89">
        <f t="shared" si="3"/>
        <v>2.3271199999999999</v>
      </c>
      <c r="Q12" s="89">
        <f t="shared" si="3"/>
        <v>2.37236</v>
      </c>
      <c r="R12" s="89">
        <f t="shared" si="3"/>
        <v>2.3317899999999998</v>
      </c>
      <c r="S12" s="89">
        <f t="shared" si="3"/>
        <v>2.3542999999999998</v>
      </c>
      <c r="T12" s="89">
        <f t="shared" si="3"/>
        <v>2.3525299999999998</v>
      </c>
      <c r="U12" s="89">
        <f t="shared" si="3"/>
        <v>2.39195</v>
      </c>
      <c r="V12" s="89">
        <f t="shared" si="3"/>
        <v>2.4263599999999999</v>
      </c>
      <c r="W12" s="89">
        <f t="shared" si="3"/>
        <v>2.3570099999999998</v>
      </c>
      <c r="X12" s="89">
        <f t="shared" si="3"/>
        <v>2.2655599999999998</v>
      </c>
      <c r="Y12" s="89">
        <f t="shared" si="3"/>
        <v>2.2692399999999999</v>
      </c>
      <c r="Z12" s="89">
        <f t="shared" si="3"/>
        <v>1.82063</v>
      </c>
      <c r="AA12" s="89">
        <f t="shared" si="3"/>
        <v>1.66879</v>
      </c>
    </row>
    <row r="13" spans="1:27" ht="12.75" hidden="1" customHeight="1" outlineLevel="1" x14ac:dyDescent="0.2">
      <c r="A13" s="97" t="s">
        <v>2354</v>
      </c>
      <c r="B13" s="63" t="s">
        <v>242</v>
      </c>
      <c r="C13" s="43" t="s">
        <v>79</v>
      </c>
      <c r="D13" s="44">
        <v>1093.0899999999999</v>
      </c>
      <c r="E13" s="44">
        <v>981.57</v>
      </c>
      <c r="F13" s="44">
        <v>858.83</v>
      </c>
      <c r="G13" s="44">
        <v>838.65</v>
      </c>
      <c r="H13" s="44">
        <v>934.09</v>
      </c>
      <c r="I13" s="44">
        <v>1166.4000000000001</v>
      </c>
      <c r="J13" s="44">
        <v>1315.51</v>
      </c>
      <c r="K13" s="44">
        <v>1600.83</v>
      </c>
      <c r="L13" s="44">
        <v>1805.12</v>
      </c>
      <c r="M13" s="44">
        <v>1879.72</v>
      </c>
      <c r="N13" s="44">
        <v>1891.2</v>
      </c>
      <c r="O13" s="44">
        <v>1953.08</v>
      </c>
      <c r="P13" s="44">
        <v>1926.62</v>
      </c>
      <c r="Q13" s="44">
        <v>1971.86</v>
      </c>
      <c r="R13" s="44">
        <v>1931.29</v>
      </c>
      <c r="S13" s="44">
        <v>1953.8</v>
      </c>
      <c r="T13" s="44">
        <v>1952.03</v>
      </c>
      <c r="U13" s="44">
        <v>1991.45</v>
      </c>
      <c r="V13" s="44">
        <v>2025.86</v>
      </c>
      <c r="W13" s="44">
        <v>1956.51</v>
      </c>
      <c r="X13" s="44">
        <v>1865.06</v>
      </c>
      <c r="Y13" s="44">
        <v>1868.74</v>
      </c>
      <c r="Z13" s="44">
        <v>1420.13</v>
      </c>
      <c r="AA13" s="44">
        <v>1268.29</v>
      </c>
    </row>
    <row r="14" spans="1:27" ht="12.75" hidden="1" customHeight="1" outlineLevel="1" x14ac:dyDescent="0.2">
      <c r="A14" s="97" t="s">
        <v>2355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2">
      <c r="A15" s="97" t="s">
        <v>2356</v>
      </c>
      <c r="B15" s="63" t="s">
        <v>83</v>
      </c>
      <c r="C15" s="43" t="s">
        <v>79</v>
      </c>
      <c r="D15" s="44">
        <v>3.63</v>
      </c>
      <c r="E15" s="44">
        <v>3.63</v>
      </c>
      <c r="F15" s="44">
        <v>3.63</v>
      </c>
      <c r="G15" s="44">
        <v>3.63</v>
      </c>
      <c r="H15" s="44">
        <v>3.63</v>
      </c>
      <c r="I15" s="44">
        <v>3.63</v>
      </c>
      <c r="J15" s="44">
        <v>3.63</v>
      </c>
      <c r="K15" s="44">
        <v>3.63</v>
      </c>
      <c r="L15" s="44">
        <v>3.63</v>
      </c>
      <c r="M15" s="44">
        <v>3.63</v>
      </c>
      <c r="N15" s="44">
        <v>3.63</v>
      </c>
      <c r="O15" s="44">
        <v>3.63</v>
      </c>
      <c r="P15" s="44">
        <v>3.63</v>
      </c>
      <c r="Q15" s="44">
        <v>3.63</v>
      </c>
      <c r="R15" s="44">
        <v>3.63</v>
      </c>
      <c r="S15" s="44">
        <v>3.63</v>
      </c>
      <c r="T15" s="44">
        <v>3.63</v>
      </c>
      <c r="U15" s="44">
        <v>3.63</v>
      </c>
      <c r="V15" s="44">
        <v>3.63</v>
      </c>
      <c r="W15" s="44">
        <v>3.63</v>
      </c>
      <c r="X15" s="44">
        <v>3.63</v>
      </c>
      <c r="Y15" s="44">
        <v>3.63</v>
      </c>
      <c r="Z15" s="44">
        <v>3.63</v>
      </c>
      <c r="AA15" s="44">
        <v>3.63</v>
      </c>
    </row>
    <row r="16" spans="1:27" ht="12.75" hidden="1" customHeight="1" outlineLevel="1" x14ac:dyDescent="0.2">
      <c r="A16" s="97" t="s">
        <v>2357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collapsed="1" x14ac:dyDescent="0.2">
      <c r="A17" s="96" t="s">
        <v>2358</v>
      </c>
      <c r="B17" s="28" t="str">
        <f>"03"&amp;"."&amp;$B$777&amp;"."&amp;$B$778</f>
        <v>03.11.2023</v>
      </c>
      <c r="C17" s="88" t="s">
        <v>76</v>
      </c>
      <c r="D17" s="89">
        <f>ROUND(((D18+D19+D21+D20)/1000),5)</f>
        <v>1.51996</v>
      </c>
      <c r="E17" s="89">
        <f>ROUND(((E18+E19+E21+E20)/1000),5)</f>
        <v>1.3998999999999999</v>
      </c>
      <c r="F17" s="89">
        <f>ROUND(((F18+F19+F21+F20)/1000),5)</f>
        <v>1.2882</v>
      </c>
      <c r="G17" s="89">
        <f t="shared" ref="G17:AA17" si="6">ROUND(((G18+G19+G21+G20)/1000),5)</f>
        <v>1.26006</v>
      </c>
      <c r="H17" s="89">
        <f t="shared" si="6"/>
        <v>1.3913199999999999</v>
      </c>
      <c r="I17" s="89">
        <f t="shared" si="6"/>
        <v>1.5470200000000001</v>
      </c>
      <c r="J17" s="89">
        <f t="shared" si="6"/>
        <v>1.7174799999999999</v>
      </c>
      <c r="K17" s="89">
        <f t="shared" si="6"/>
        <v>1.9585399999999999</v>
      </c>
      <c r="L17" s="89">
        <f t="shared" si="6"/>
        <v>2.2153700000000001</v>
      </c>
      <c r="M17" s="89">
        <f t="shared" si="6"/>
        <v>2.2705899999999999</v>
      </c>
      <c r="N17" s="89">
        <f t="shared" si="6"/>
        <v>2.2822399999999998</v>
      </c>
      <c r="O17" s="89">
        <f t="shared" si="6"/>
        <v>2.2875999999999999</v>
      </c>
      <c r="P17" s="89">
        <f t="shared" si="6"/>
        <v>2.2945799999999998</v>
      </c>
      <c r="Q17" s="89">
        <f t="shared" si="6"/>
        <v>2.29149</v>
      </c>
      <c r="R17" s="89">
        <f t="shared" si="6"/>
        <v>2.2791399999999999</v>
      </c>
      <c r="S17" s="89">
        <f t="shared" si="6"/>
        <v>2.2725900000000001</v>
      </c>
      <c r="T17" s="89">
        <f t="shared" si="6"/>
        <v>2.2465000000000002</v>
      </c>
      <c r="U17" s="89">
        <f t="shared" si="6"/>
        <v>2.3429799999999998</v>
      </c>
      <c r="V17" s="89">
        <f t="shared" si="6"/>
        <v>2.3860600000000001</v>
      </c>
      <c r="W17" s="89">
        <f t="shared" si="6"/>
        <v>2.3457499999999998</v>
      </c>
      <c r="X17" s="89">
        <f t="shared" si="6"/>
        <v>2.2523900000000001</v>
      </c>
      <c r="Y17" s="89">
        <f t="shared" si="6"/>
        <v>2.1373199999999999</v>
      </c>
      <c r="Z17" s="89">
        <f t="shared" si="6"/>
        <v>1.8526199999999999</v>
      </c>
      <c r="AA17" s="89">
        <f t="shared" si="6"/>
        <v>1.6482699999999999</v>
      </c>
    </row>
    <row r="18" spans="1:27" ht="12.75" hidden="1" customHeight="1" outlineLevel="1" x14ac:dyDescent="0.2">
      <c r="A18" s="97" t="s">
        <v>2359</v>
      </c>
      <c r="B18" s="63" t="s">
        <v>242</v>
      </c>
      <c r="C18" s="43" t="s">
        <v>79</v>
      </c>
      <c r="D18" s="44">
        <v>1119.46</v>
      </c>
      <c r="E18" s="44">
        <v>999.4</v>
      </c>
      <c r="F18" s="44">
        <v>887.7</v>
      </c>
      <c r="G18" s="44">
        <v>859.56</v>
      </c>
      <c r="H18" s="44">
        <v>990.82</v>
      </c>
      <c r="I18" s="44">
        <v>1146.52</v>
      </c>
      <c r="J18" s="44">
        <v>1316.98</v>
      </c>
      <c r="K18" s="44">
        <v>1558.04</v>
      </c>
      <c r="L18" s="44">
        <v>1814.87</v>
      </c>
      <c r="M18" s="44">
        <v>1870.09</v>
      </c>
      <c r="N18" s="44">
        <v>1881.74</v>
      </c>
      <c r="O18" s="44">
        <v>1887.1</v>
      </c>
      <c r="P18" s="44">
        <v>1894.08</v>
      </c>
      <c r="Q18" s="44">
        <v>1890.99</v>
      </c>
      <c r="R18" s="44">
        <v>1878.64</v>
      </c>
      <c r="S18" s="44">
        <v>1872.09</v>
      </c>
      <c r="T18" s="44">
        <v>1846</v>
      </c>
      <c r="U18" s="44">
        <v>1942.48</v>
      </c>
      <c r="V18" s="44">
        <v>1985.56</v>
      </c>
      <c r="W18" s="44">
        <v>1945.25</v>
      </c>
      <c r="X18" s="44">
        <v>1851.89</v>
      </c>
      <c r="Y18" s="44">
        <v>1736.82</v>
      </c>
      <c r="Z18" s="44">
        <v>1452.12</v>
      </c>
      <c r="AA18" s="44">
        <v>1247.77</v>
      </c>
    </row>
    <row r="19" spans="1:27" ht="12.75" hidden="1" customHeight="1" outlineLevel="1" x14ac:dyDescent="0.2">
      <c r="A19" s="97" t="s">
        <v>2360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2">
      <c r="A20" s="97" t="s">
        <v>2361</v>
      </c>
      <c r="B20" s="63" t="s">
        <v>83</v>
      </c>
      <c r="C20" s="43" t="s">
        <v>79</v>
      </c>
      <c r="D20" s="44">
        <v>3.63</v>
      </c>
      <c r="E20" s="44">
        <v>3.63</v>
      </c>
      <c r="F20" s="44">
        <v>3.63</v>
      </c>
      <c r="G20" s="44">
        <v>3.63</v>
      </c>
      <c r="H20" s="44">
        <v>3.63</v>
      </c>
      <c r="I20" s="44">
        <v>3.63</v>
      </c>
      <c r="J20" s="44">
        <v>3.63</v>
      </c>
      <c r="K20" s="44">
        <v>3.63</v>
      </c>
      <c r="L20" s="44">
        <v>3.63</v>
      </c>
      <c r="M20" s="44">
        <v>3.63</v>
      </c>
      <c r="N20" s="44">
        <v>3.63</v>
      </c>
      <c r="O20" s="44">
        <v>3.63</v>
      </c>
      <c r="P20" s="44">
        <v>3.63</v>
      </c>
      <c r="Q20" s="44">
        <v>3.63</v>
      </c>
      <c r="R20" s="44">
        <v>3.63</v>
      </c>
      <c r="S20" s="44">
        <v>3.63</v>
      </c>
      <c r="T20" s="44">
        <v>3.63</v>
      </c>
      <c r="U20" s="44">
        <v>3.63</v>
      </c>
      <c r="V20" s="44">
        <v>3.63</v>
      </c>
      <c r="W20" s="44">
        <v>3.63</v>
      </c>
      <c r="X20" s="44">
        <v>3.63</v>
      </c>
      <c r="Y20" s="44">
        <v>3.63</v>
      </c>
      <c r="Z20" s="44">
        <v>3.63</v>
      </c>
      <c r="AA20" s="44">
        <v>3.63</v>
      </c>
    </row>
    <row r="21" spans="1:27" ht="12.75" hidden="1" customHeight="1" outlineLevel="1" x14ac:dyDescent="0.2">
      <c r="A21" s="97" t="s">
        <v>2362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collapsed="1" x14ac:dyDescent="0.2">
      <c r="A22" s="96" t="s">
        <v>2363</v>
      </c>
      <c r="B22" s="28" t="str">
        <f>"04"&amp;"."&amp;$B$777&amp;"."&amp;$B$778</f>
        <v>04.11.2023</v>
      </c>
      <c r="C22" s="88" t="s">
        <v>76</v>
      </c>
      <c r="D22" s="89">
        <f>ROUND(((D23+D24+D26+D25)/1000),5)</f>
        <v>1.6101300000000001</v>
      </c>
      <c r="E22" s="89">
        <f>ROUND(((E23+E24+E26+E25)/1000),5)</f>
        <v>1.5322100000000001</v>
      </c>
      <c r="F22" s="89">
        <f>ROUND(((F23+F24+F26+F25)/1000),5)</f>
        <v>1.4521599999999999</v>
      </c>
      <c r="G22" s="89">
        <f t="shared" ref="G22:AA22" si="9">ROUND(((G23+G24+G26+G25)/1000),5)</f>
        <v>1.39764</v>
      </c>
      <c r="H22" s="89">
        <f t="shared" si="9"/>
        <v>1.4478500000000001</v>
      </c>
      <c r="I22" s="89">
        <f t="shared" si="9"/>
        <v>1.5443899999999999</v>
      </c>
      <c r="J22" s="89">
        <f t="shared" si="9"/>
        <v>1.5566</v>
      </c>
      <c r="K22" s="89">
        <f t="shared" si="9"/>
        <v>1.6654800000000001</v>
      </c>
      <c r="L22" s="89">
        <f t="shared" si="9"/>
        <v>1.98498</v>
      </c>
      <c r="M22" s="89">
        <f t="shared" si="9"/>
        <v>2.0802800000000001</v>
      </c>
      <c r="N22" s="89">
        <f t="shared" si="9"/>
        <v>2.1307999999999998</v>
      </c>
      <c r="O22" s="89">
        <f t="shared" si="9"/>
        <v>2.1385900000000002</v>
      </c>
      <c r="P22" s="89">
        <f t="shared" si="9"/>
        <v>2.1318800000000002</v>
      </c>
      <c r="Q22" s="89">
        <f t="shared" si="9"/>
        <v>2.1316099999999998</v>
      </c>
      <c r="R22" s="89">
        <f t="shared" si="9"/>
        <v>2.1089199999999999</v>
      </c>
      <c r="S22" s="89">
        <f t="shared" si="9"/>
        <v>2.2401</v>
      </c>
      <c r="T22" s="89">
        <f t="shared" si="9"/>
        <v>2.3128799999999998</v>
      </c>
      <c r="U22" s="89">
        <f t="shared" si="9"/>
        <v>2.4572600000000002</v>
      </c>
      <c r="V22" s="89">
        <f t="shared" si="9"/>
        <v>2.4584299999999999</v>
      </c>
      <c r="W22" s="89">
        <f t="shared" si="9"/>
        <v>2.3329900000000001</v>
      </c>
      <c r="X22" s="89">
        <f t="shared" si="9"/>
        <v>2.1004100000000001</v>
      </c>
      <c r="Y22" s="89">
        <f t="shared" si="9"/>
        <v>2.0547399999999998</v>
      </c>
      <c r="Z22" s="89">
        <f t="shared" si="9"/>
        <v>1.70418</v>
      </c>
      <c r="AA22" s="89">
        <f t="shared" si="9"/>
        <v>1.62497</v>
      </c>
    </row>
    <row r="23" spans="1:27" ht="12.75" hidden="1" customHeight="1" outlineLevel="1" x14ac:dyDescent="0.2">
      <c r="A23" s="97" t="s">
        <v>2364</v>
      </c>
      <c r="B23" s="63" t="s">
        <v>242</v>
      </c>
      <c r="C23" s="43" t="s">
        <v>79</v>
      </c>
      <c r="D23" s="44">
        <v>1209.6300000000001</v>
      </c>
      <c r="E23" s="44">
        <v>1131.71</v>
      </c>
      <c r="F23" s="44">
        <v>1051.6600000000001</v>
      </c>
      <c r="G23" s="44">
        <v>997.14</v>
      </c>
      <c r="H23" s="44">
        <v>1047.3499999999999</v>
      </c>
      <c r="I23" s="44">
        <v>1143.8900000000001</v>
      </c>
      <c r="J23" s="44">
        <v>1156.0999999999999</v>
      </c>
      <c r="K23" s="44">
        <v>1264.98</v>
      </c>
      <c r="L23" s="44">
        <v>1584.48</v>
      </c>
      <c r="M23" s="44">
        <v>1679.78</v>
      </c>
      <c r="N23" s="44">
        <v>1730.3</v>
      </c>
      <c r="O23" s="44">
        <v>1738.09</v>
      </c>
      <c r="P23" s="44">
        <v>1731.38</v>
      </c>
      <c r="Q23" s="44">
        <v>1731.11</v>
      </c>
      <c r="R23" s="44">
        <v>1708.42</v>
      </c>
      <c r="S23" s="44">
        <v>1839.6</v>
      </c>
      <c r="T23" s="44">
        <v>1912.38</v>
      </c>
      <c r="U23" s="44">
        <v>2056.7600000000002</v>
      </c>
      <c r="V23" s="44">
        <v>2057.9299999999998</v>
      </c>
      <c r="W23" s="44">
        <v>1932.49</v>
      </c>
      <c r="X23" s="44">
        <v>1699.91</v>
      </c>
      <c r="Y23" s="44">
        <v>1654.24</v>
      </c>
      <c r="Z23" s="44">
        <v>1303.68</v>
      </c>
      <c r="AA23" s="44">
        <v>1224.47</v>
      </c>
    </row>
    <row r="24" spans="1:27" ht="12.75" hidden="1" customHeight="1" outlineLevel="1" x14ac:dyDescent="0.2">
      <c r="A24" s="97" t="s">
        <v>2365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2">
      <c r="A25" s="97" t="s">
        <v>2366</v>
      </c>
      <c r="B25" s="63" t="s">
        <v>83</v>
      </c>
      <c r="C25" s="43" t="s">
        <v>79</v>
      </c>
      <c r="D25" s="44">
        <v>3.63</v>
      </c>
      <c r="E25" s="44">
        <v>3.63</v>
      </c>
      <c r="F25" s="44">
        <v>3.63</v>
      </c>
      <c r="G25" s="44">
        <v>3.63</v>
      </c>
      <c r="H25" s="44">
        <v>3.63</v>
      </c>
      <c r="I25" s="44">
        <v>3.63</v>
      </c>
      <c r="J25" s="44">
        <v>3.63</v>
      </c>
      <c r="K25" s="44">
        <v>3.63</v>
      </c>
      <c r="L25" s="44">
        <v>3.63</v>
      </c>
      <c r="M25" s="44">
        <v>3.63</v>
      </c>
      <c r="N25" s="44">
        <v>3.63</v>
      </c>
      <c r="O25" s="44">
        <v>3.63</v>
      </c>
      <c r="P25" s="44">
        <v>3.63</v>
      </c>
      <c r="Q25" s="44">
        <v>3.63</v>
      </c>
      <c r="R25" s="44">
        <v>3.63</v>
      </c>
      <c r="S25" s="44">
        <v>3.63</v>
      </c>
      <c r="T25" s="44">
        <v>3.63</v>
      </c>
      <c r="U25" s="44">
        <v>3.63</v>
      </c>
      <c r="V25" s="44">
        <v>3.63</v>
      </c>
      <c r="W25" s="44">
        <v>3.63</v>
      </c>
      <c r="X25" s="44">
        <v>3.63</v>
      </c>
      <c r="Y25" s="44">
        <v>3.63</v>
      </c>
      <c r="Z25" s="44">
        <v>3.63</v>
      </c>
      <c r="AA25" s="44">
        <v>3.63</v>
      </c>
    </row>
    <row r="26" spans="1:27" ht="12.75" hidden="1" customHeight="1" outlineLevel="1" x14ac:dyDescent="0.2">
      <c r="A26" s="97" t="s">
        <v>2367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collapsed="1" x14ac:dyDescent="0.2">
      <c r="A27" s="96" t="s">
        <v>2368</v>
      </c>
      <c r="B27" s="28" t="str">
        <f>"05"&amp;"."&amp;$B$777&amp;"."&amp;$B$778</f>
        <v>05.11.2023</v>
      </c>
      <c r="C27" s="88" t="s">
        <v>76</v>
      </c>
      <c r="D27" s="89">
        <f>ROUND(((D28+D29+D31+D30)/1000),5)</f>
        <v>1.6050899999999999</v>
      </c>
      <c r="E27" s="89">
        <f>ROUND(((E28+E29+E31+E30)/1000),5)</f>
        <v>1.4957800000000001</v>
      </c>
      <c r="F27" s="89">
        <f>ROUND(((F28+F29+F31+F30)/1000),5)</f>
        <v>1.41289</v>
      </c>
      <c r="G27" s="89">
        <f t="shared" ref="G27:AA27" si="12">ROUND(((G28+G29+G31+G30)/1000),5)</f>
        <v>1.39446</v>
      </c>
      <c r="H27" s="89">
        <f t="shared" si="12"/>
        <v>1.3979699999999999</v>
      </c>
      <c r="I27" s="89">
        <f t="shared" si="12"/>
        <v>1.5154799999999999</v>
      </c>
      <c r="J27" s="89">
        <f t="shared" si="12"/>
        <v>1.49841</v>
      </c>
      <c r="K27" s="89">
        <f t="shared" si="12"/>
        <v>1.5982700000000001</v>
      </c>
      <c r="L27" s="89">
        <f t="shared" si="12"/>
        <v>1.8458000000000001</v>
      </c>
      <c r="M27" s="89">
        <f t="shared" si="12"/>
        <v>2.0221399999999998</v>
      </c>
      <c r="N27" s="89">
        <f t="shared" si="12"/>
        <v>2.0658099999999999</v>
      </c>
      <c r="O27" s="89">
        <f t="shared" si="12"/>
        <v>2.07613</v>
      </c>
      <c r="P27" s="89">
        <f t="shared" si="12"/>
        <v>2.07694</v>
      </c>
      <c r="Q27" s="89">
        <f t="shared" si="12"/>
        <v>2.0779200000000002</v>
      </c>
      <c r="R27" s="89">
        <f t="shared" si="12"/>
        <v>2.0642999999999998</v>
      </c>
      <c r="S27" s="89">
        <f t="shared" si="12"/>
        <v>2.0442399999999998</v>
      </c>
      <c r="T27" s="89">
        <f t="shared" si="12"/>
        <v>2.0733799999999998</v>
      </c>
      <c r="U27" s="89">
        <f t="shared" si="12"/>
        <v>2.2837299999999998</v>
      </c>
      <c r="V27" s="89">
        <f t="shared" si="12"/>
        <v>2.3893499999999999</v>
      </c>
      <c r="W27" s="89">
        <f t="shared" si="12"/>
        <v>2.2868900000000001</v>
      </c>
      <c r="X27" s="89">
        <f t="shared" si="12"/>
        <v>2.1078700000000001</v>
      </c>
      <c r="Y27" s="89">
        <f t="shared" si="12"/>
        <v>2.0644800000000001</v>
      </c>
      <c r="Z27" s="89">
        <f t="shared" si="12"/>
        <v>1.82609</v>
      </c>
      <c r="AA27" s="89">
        <f t="shared" si="12"/>
        <v>1.61304</v>
      </c>
    </row>
    <row r="28" spans="1:27" ht="12.75" hidden="1" customHeight="1" outlineLevel="1" x14ac:dyDescent="0.2">
      <c r="A28" s="97" t="s">
        <v>2369</v>
      </c>
      <c r="B28" s="63" t="s">
        <v>242</v>
      </c>
      <c r="C28" s="43" t="s">
        <v>79</v>
      </c>
      <c r="D28" s="44">
        <v>1204.5899999999999</v>
      </c>
      <c r="E28" s="44">
        <v>1095.28</v>
      </c>
      <c r="F28" s="44">
        <v>1012.39</v>
      </c>
      <c r="G28" s="44">
        <v>993.96</v>
      </c>
      <c r="H28" s="44">
        <v>997.47</v>
      </c>
      <c r="I28" s="44">
        <v>1114.98</v>
      </c>
      <c r="J28" s="44">
        <v>1097.9100000000001</v>
      </c>
      <c r="K28" s="44">
        <v>1197.77</v>
      </c>
      <c r="L28" s="44">
        <v>1445.3</v>
      </c>
      <c r="M28" s="44">
        <v>1621.64</v>
      </c>
      <c r="N28" s="44">
        <v>1665.31</v>
      </c>
      <c r="O28" s="44">
        <v>1675.63</v>
      </c>
      <c r="P28" s="44">
        <v>1676.44</v>
      </c>
      <c r="Q28" s="44">
        <v>1677.42</v>
      </c>
      <c r="R28" s="44">
        <v>1663.8</v>
      </c>
      <c r="S28" s="44">
        <v>1643.74</v>
      </c>
      <c r="T28" s="44">
        <v>1672.88</v>
      </c>
      <c r="U28" s="44">
        <v>1883.23</v>
      </c>
      <c r="V28" s="44">
        <v>1988.85</v>
      </c>
      <c r="W28" s="44">
        <v>1886.39</v>
      </c>
      <c r="X28" s="44">
        <v>1707.37</v>
      </c>
      <c r="Y28" s="44">
        <v>1663.98</v>
      </c>
      <c r="Z28" s="44">
        <v>1425.59</v>
      </c>
      <c r="AA28" s="44">
        <v>1212.54</v>
      </c>
    </row>
    <row r="29" spans="1:27" ht="12.75" hidden="1" customHeight="1" outlineLevel="1" x14ac:dyDescent="0.2">
      <c r="A29" s="97" t="s">
        <v>2370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2">
      <c r="A30" s="97" t="s">
        <v>2371</v>
      </c>
      <c r="B30" s="63" t="s">
        <v>83</v>
      </c>
      <c r="C30" s="43" t="s">
        <v>79</v>
      </c>
      <c r="D30" s="44">
        <v>3.63</v>
      </c>
      <c r="E30" s="44">
        <v>3.63</v>
      </c>
      <c r="F30" s="44">
        <v>3.63</v>
      </c>
      <c r="G30" s="44">
        <v>3.63</v>
      </c>
      <c r="H30" s="44">
        <v>3.63</v>
      </c>
      <c r="I30" s="44">
        <v>3.63</v>
      </c>
      <c r="J30" s="44">
        <v>3.63</v>
      </c>
      <c r="K30" s="44">
        <v>3.63</v>
      </c>
      <c r="L30" s="44">
        <v>3.63</v>
      </c>
      <c r="M30" s="44">
        <v>3.63</v>
      </c>
      <c r="N30" s="44">
        <v>3.63</v>
      </c>
      <c r="O30" s="44">
        <v>3.63</v>
      </c>
      <c r="P30" s="44">
        <v>3.63</v>
      </c>
      <c r="Q30" s="44">
        <v>3.63</v>
      </c>
      <c r="R30" s="44">
        <v>3.63</v>
      </c>
      <c r="S30" s="44">
        <v>3.63</v>
      </c>
      <c r="T30" s="44">
        <v>3.63</v>
      </c>
      <c r="U30" s="44">
        <v>3.63</v>
      </c>
      <c r="V30" s="44">
        <v>3.63</v>
      </c>
      <c r="W30" s="44">
        <v>3.63</v>
      </c>
      <c r="X30" s="44">
        <v>3.63</v>
      </c>
      <c r="Y30" s="44">
        <v>3.63</v>
      </c>
      <c r="Z30" s="44">
        <v>3.63</v>
      </c>
      <c r="AA30" s="44">
        <v>3.63</v>
      </c>
    </row>
    <row r="31" spans="1:27" ht="12.75" hidden="1" customHeight="1" outlineLevel="1" x14ac:dyDescent="0.2">
      <c r="A31" s="97" t="s">
        <v>2372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collapsed="1" x14ac:dyDescent="0.2">
      <c r="A32" s="96" t="s">
        <v>2373</v>
      </c>
      <c r="B32" s="28" t="str">
        <f>"06"&amp;"."&amp;$B$777&amp;"."&amp;$B$778</f>
        <v>06.11.2023</v>
      </c>
      <c r="C32" s="88" t="s">
        <v>76</v>
      </c>
      <c r="D32" s="89">
        <f>ROUND(((D33+D34+D36+D35)/1000),5)</f>
        <v>1.6072299999999999</v>
      </c>
      <c r="E32" s="89">
        <f>ROUND(((E33+E34+E36+E35)/1000),5)</f>
        <v>1.53091</v>
      </c>
      <c r="F32" s="89">
        <f>ROUND(((F33+F34+F36+F35)/1000),5)</f>
        <v>1.44936</v>
      </c>
      <c r="G32" s="89">
        <f t="shared" ref="G32:AA32" si="15">ROUND(((G33+G34+G36+G35)/1000),5)</f>
        <v>1.4069</v>
      </c>
      <c r="H32" s="89">
        <f t="shared" si="15"/>
        <v>1.4444399999999999</v>
      </c>
      <c r="I32" s="89">
        <f t="shared" si="15"/>
        <v>1.53793</v>
      </c>
      <c r="J32" s="89">
        <f t="shared" si="15"/>
        <v>1.5695699999999999</v>
      </c>
      <c r="K32" s="89">
        <f t="shared" si="15"/>
        <v>1.68347</v>
      </c>
      <c r="L32" s="89">
        <f t="shared" si="15"/>
        <v>1.9148099999999999</v>
      </c>
      <c r="M32" s="89">
        <f t="shared" si="15"/>
        <v>2.1081799999999999</v>
      </c>
      <c r="N32" s="89">
        <f t="shared" si="15"/>
        <v>2.2236600000000002</v>
      </c>
      <c r="O32" s="89">
        <f t="shared" si="15"/>
        <v>2.2427999999999999</v>
      </c>
      <c r="P32" s="89">
        <f t="shared" si="15"/>
        <v>2.2224300000000001</v>
      </c>
      <c r="Q32" s="89">
        <f t="shared" si="15"/>
        <v>2.2302200000000001</v>
      </c>
      <c r="R32" s="89">
        <f t="shared" si="15"/>
        <v>2.1977600000000002</v>
      </c>
      <c r="S32" s="89">
        <f t="shared" si="15"/>
        <v>2.1786699999999999</v>
      </c>
      <c r="T32" s="89">
        <f t="shared" si="15"/>
        <v>2.2490800000000002</v>
      </c>
      <c r="U32" s="89">
        <f t="shared" si="15"/>
        <v>2.3067799999999998</v>
      </c>
      <c r="V32" s="89">
        <f t="shared" si="15"/>
        <v>2.3023699999999998</v>
      </c>
      <c r="W32" s="89">
        <f t="shared" si="15"/>
        <v>2.2745600000000001</v>
      </c>
      <c r="X32" s="89">
        <f t="shared" si="15"/>
        <v>2.2409500000000002</v>
      </c>
      <c r="Y32" s="89">
        <f t="shared" si="15"/>
        <v>2.1107999999999998</v>
      </c>
      <c r="Z32" s="89">
        <f t="shared" si="15"/>
        <v>1.7881100000000001</v>
      </c>
      <c r="AA32" s="89">
        <f t="shared" si="15"/>
        <v>1.6503399999999999</v>
      </c>
    </row>
    <row r="33" spans="1:27" ht="12.75" hidden="1" customHeight="1" outlineLevel="1" x14ac:dyDescent="0.2">
      <c r="A33" s="97" t="s">
        <v>2374</v>
      </c>
      <c r="B33" s="63" t="s">
        <v>242</v>
      </c>
      <c r="C33" s="43" t="s">
        <v>79</v>
      </c>
      <c r="D33" s="44">
        <v>1206.73</v>
      </c>
      <c r="E33" s="44">
        <v>1130.4100000000001</v>
      </c>
      <c r="F33" s="44">
        <v>1048.8599999999999</v>
      </c>
      <c r="G33" s="44">
        <v>1006.4</v>
      </c>
      <c r="H33" s="44">
        <v>1043.94</v>
      </c>
      <c r="I33" s="44">
        <v>1137.43</v>
      </c>
      <c r="J33" s="44">
        <v>1169.07</v>
      </c>
      <c r="K33" s="44">
        <v>1282.97</v>
      </c>
      <c r="L33" s="44">
        <v>1514.31</v>
      </c>
      <c r="M33" s="44">
        <v>1707.68</v>
      </c>
      <c r="N33" s="44">
        <v>1823.16</v>
      </c>
      <c r="O33" s="44">
        <v>1842.3</v>
      </c>
      <c r="P33" s="44">
        <v>1821.93</v>
      </c>
      <c r="Q33" s="44">
        <v>1829.72</v>
      </c>
      <c r="R33" s="44">
        <v>1797.26</v>
      </c>
      <c r="S33" s="44">
        <v>1778.17</v>
      </c>
      <c r="T33" s="44">
        <v>1848.58</v>
      </c>
      <c r="U33" s="44">
        <v>1906.28</v>
      </c>
      <c r="V33" s="44">
        <v>1901.87</v>
      </c>
      <c r="W33" s="44">
        <v>1874.06</v>
      </c>
      <c r="X33" s="44">
        <v>1840.45</v>
      </c>
      <c r="Y33" s="44">
        <v>1710.3</v>
      </c>
      <c r="Z33" s="44">
        <v>1387.61</v>
      </c>
      <c r="AA33" s="44">
        <v>1249.8399999999999</v>
      </c>
    </row>
    <row r="34" spans="1:27" ht="12.75" hidden="1" customHeight="1" outlineLevel="1" x14ac:dyDescent="0.2">
      <c r="A34" s="97" t="s">
        <v>2375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2">
      <c r="A35" s="97" t="s">
        <v>2376</v>
      </c>
      <c r="B35" s="63" t="s">
        <v>83</v>
      </c>
      <c r="C35" s="43" t="s">
        <v>79</v>
      </c>
      <c r="D35" s="44">
        <v>3.63</v>
      </c>
      <c r="E35" s="44">
        <v>3.63</v>
      </c>
      <c r="F35" s="44">
        <v>3.63</v>
      </c>
      <c r="G35" s="44">
        <v>3.63</v>
      </c>
      <c r="H35" s="44">
        <v>3.63</v>
      </c>
      <c r="I35" s="44">
        <v>3.63</v>
      </c>
      <c r="J35" s="44">
        <v>3.63</v>
      </c>
      <c r="K35" s="44">
        <v>3.63</v>
      </c>
      <c r="L35" s="44">
        <v>3.63</v>
      </c>
      <c r="M35" s="44">
        <v>3.63</v>
      </c>
      <c r="N35" s="44">
        <v>3.63</v>
      </c>
      <c r="O35" s="44">
        <v>3.63</v>
      </c>
      <c r="P35" s="44">
        <v>3.63</v>
      </c>
      <c r="Q35" s="44">
        <v>3.63</v>
      </c>
      <c r="R35" s="44">
        <v>3.63</v>
      </c>
      <c r="S35" s="44">
        <v>3.63</v>
      </c>
      <c r="T35" s="44">
        <v>3.63</v>
      </c>
      <c r="U35" s="44">
        <v>3.63</v>
      </c>
      <c r="V35" s="44">
        <v>3.63</v>
      </c>
      <c r="W35" s="44">
        <v>3.63</v>
      </c>
      <c r="X35" s="44">
        <v>3.63</v>
      </c>
      <c r="Y35" s="44">
        <v>3.63</v>
      </c>
      <c r="Z35" s="44">
        <v>3.63</v>
      </c>
      <c r="AA35" s="44">
        <v>3.63</v>
      </c>
    </row>
    <row r="36" spans="1:27" ht="12.75" hidden="1" customHeight="1" outlineLevel="1" x14ac:dyDescent="0.2">
      <c r="A36" s="97" t="s">
        <v>2377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collapsed="1" x14ac:dyDescent="0.2">
      <c r="A37" s="96" t="s">
        <v>2378</v>
      </c>
      <c r="B37" s="28" t="str">
        <f>"07"&amp;"."&amp;$B$777&amp;"."&amp;$B$778</f>
        <v>07.11.2023</v>
      </c>
      <c r="C37" s="88" t="s">
        <v>76</v>
      </c>
      <c r="D37" s="89">
        <f>ROUND(((D38+D39+D41+D40)/1000),5)</f>
        <v>1.55762</v>
      </c>
      <c r="E37" s="89">
        <f>ROUND(((E38+E39+E41+E40)/1000),5)</f>
        <v>1.40343</v>
      </c>
      <c r="F37" s="89">
        <f>ROUND(((F38+F39+F41+F40)/1000),5)</f>
        <v>1.29836</v>
      </c>
      <c r="G37" s="89">
        <f t="shared" ref="G37:AA37" si="18">ROUND(((G38+G39+G41+G40)/1000),5)</f>
        <v>1.2558800000000001</v>
      </c>
      <c r="H37" s="89">
        <f t="shared" si="18"/>
        <v>1.33687</v>
      </c>
      <c r="I37" s="89">
        <f t="shared" si="18"/>
        <v>1.5624400000000001</v>
      </c>
      <c r="J37" s="89">
        <f t="shared" si="18"/>
        <v>1.6266099999999999</v>
      </c>
      <c r="K37" s="89">
        <f t="shared" si="18"/>
        <v>1.86853</v>
      </c>
      <c r="L37" s="89">
        <f t="shared" si="18"/>
        <v>2.1125799999999999</v>
      </c>
      <c r="M37" s="89">
        <f t="shared" si="18"/>
        <v>2.2551999999999999</v>
      </c>
      <c r="N37" s="89">
        <f t="shared" si="18"/>
        <v>2.2660999999999998</v>
      </c>
      <c r="O37" s="89">
        <f t="shared" si="18"/>
        <v>2.2682099999999998</v>
      </c>
      <c r="P37" s="89">
        <f t="shared" si="18"/>
        <v>2.22818</v>
      </c>
      <c r="Q37" s="89">
        <f t="shared" si="18"/>
        <v>2.2460100000000001</v>
      </c>
      <c r="R37" s="89">
        <f t="shared" si="18"/>
        <v>2.2522600000000002</v>
      </c>
      <c r="S37" s="89">
        <f t="shared" si="18"/>
        <v>2.2744300000000002</v>
      </c>
      <c r="T37" s="89">
        <f t="shared" si="18"/>
        <v>2.26986</v>
      </c>
      <c r="U37" s="89">
        <f t="shared" si="18"/>
        <v>2.2516400000000001</v>
      </c>
      <c r="V37" s="89">
        <f t="shared" si="18"/>
        <v>2.31114</v>
      </c>
      <c r="W37" s="89">
        <f t="shared" si="18"/>
        <v>2.2164100000000002</v>
      </c>
      <c r="X37" s="89">
        <f t="shared" si="18"/>
        <v>2.0861900000000002</v>
      </c>
      <c r="Y37" s="89">
        <f t="shared" si="18"/>
        <v>2.02521</v>
      </c>
      <c r="Z37" s="89">
        <f t="shared" si="18"/>
        <v>1.70048</v>
      </c>
      <c r="AA37" s="89">
        <f t="shared" si="18"/>
        <v>1.58467</v>
      </c>
    </row>
    <row r="38" spans="1:27" ht="12.75" hidden="1" customHeight="1" outlineLevel="1" x14ac:dyDescent="0.2">
      <c r="A38" s="97" t="s">
        <v>2379</v>
      </c>
      <c r="B38" s="63" t="s">
        <v>242</v>
      </c>
      <c r="C38" s="43" t="s">
        <v>79</v>
      </c>
      <c r="D38" s="44">
        <v>1157.1199999999999</v>
      </c>
      <c r="E38" s="44">
        <v>1002.93</v>
      </c>
      <c r="F38" s="44">
        <v>897.86</v>
      </c>
      <c r="G38" s="44">
        <v>855.38</v>
      </c>
      <c r="H38" s="44">
        <v>936.37</v>
      </c>
      <c r="I38" s="44">
        <v>1161.94</v>
      </c>
      <c r="J38" s="44">
        <v>1226.1099999999999</v>
      </c>
      <c r="K38" s="44">
        <v>1468.03</v>
      </c>
      <c r="L38" s="44">
        <v>1712.08</v>
      </c>
      <c r="M38" s="44">
        <v>1854.7</v>
      </c>
      <c r="N38" s="44">
        <v>1865.6</v>
      </c>
      <c r="O38" s="44">
        <v>1867.71</v>
      </c>
      <c r="P38" s="44">
        <v>1827.68</v>
      </c>
      <c r="Q38" s="44">
        <v>1845.51</v>
      </c>
      <c r="R38" s="44">
        <v>1851.76</v>
      </c>
      <c r="S38" s="44">
        <v>1873.93</v>
      </c>
      <c r="T38" s="44">
        <v>1869.36</v>
      </c>
      <c r="U38" s="44">
        <v>1851.14</v>
      </c>
      <c r="V38" s="44">
        <v>1910.64</v>
      </c>
      <c r="W38" s="44">
        <v>1815.91</v>
      </c>
      <c r="X38" s="44">
        <v>1685.69</v>
      </c>
      <c r="Y38" s="44">
        <v>1624.71</v>
      </c>
      <c r="Z38" s="44">
        <v>1299.98</v>
      </c>
      <c r="AA38" s="44">
        <v>1184.17</v>
      </c>
    </row>
    <row r="39" spans="1:27" ht="12.75" hidden="1" customHeight="1" outlineLevel="1" x14ac:dyDescent="0.2">
      <c r="A39" s="97" t="s">
        <v>2380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2">
      <c r="A40" s="97" t="s">
        <v>2381</v>
      </c>
      <c r="B40" s="63" t="s">
        <v>83</v>
      </c>
      <c r="C40" s="43" t="s">
        <v>79</v>
      </c>
      <c r="D40" s="44">
        <v>3.63</v>
      </c>
      <c r="E40" s="44">
        <v>3.63</v>
      </c>
      <c r="F40" s="44">
        <v>3.63</v>
      </c>
      <c r="G40" s="44">
        <v>3.63</v>
      </c>
      <c r="H40" s="44">
        <v>3.63</v>
      </c>
      <c r="I40" s="44">
        <v>3.63</v>
      </c>
      <c r="J40" s="44">
        <v>3.63</v>
      </c>
      <c r="K40" s="44">
        <v>3.63</v>
      </c>
      <c r="L40" s="44">
        <v>3.63</v>
      </c>
      <c r="M40" s="44">
        <v>3.63</v>
      </c>
      <c r="N40" s="44">
        <v>3.63</v>
      </c>
      <c r="O40" s="44">
        <v>3.63</v>
      </c>
      <c r="P40" s="44">
        <v>3.63</v>
      </c>
      <c r="Q40" s="44">
        <v>3.63</v>
      </c>
      <c r="R40" s="44">
        <v>3.63</v>
      </c>
      <c r="S40" s="44">
        <v>3.63</v>
      </c>
      <c r="T40" s="44">
        <v>3.63</v>
      </c>
      <c r="U40" s="44">
        <v>3.63</v>
      </c>
      <c r="V40" s="44">
        <v>3.63</v>
      </c>
      <c r="W40" s="44">
        <v>3.63</v>
      </c>
      <c r="X40" s="44">
        <v>3.63</v>
      </c>
      <c r="Y40" s="44">
        <v>3.63</v>
      </c>
      <c r="Z40" s="44">
        <v>3.63</v>
      </c>
      <c r="AA40" s="44">
        <v>3.63</v>
      </c>
    </row>
    <row r="41" spans="1:27" ht="12.75" hidden="1" customHeight="1" outlineLevel="1" x14ac:dyDescent="0.2">
      <c r="A41" s="97" t="s">
        <v>2382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collapsed="1" x14ac:dyDescent="0.2">
      <c r="A42" s="96" t="s">
        <v>2383</v>
      </c>
      <c r="B42" s="28" t="str">
        <f>"08"&amp;"."&amp;$B$777&amp;"."&amp;$B$778</f>
        <v>08.11.2023</v>
      </c>
      <c r="C42" s="88" t="s">
        <v>76</v>
      </c>
      <c r="D42" s="89">
        <f>ROUND(((D43+D44+D46+D45)/1000),5)</f>
        <v>1.5970599999999999</v>
      </c>
      <c r="E42" s="89">
        <f>ROUND(((E43+E44+E46+E45)/1000),5)</f>
        <v>1.56795</v>
      </c>
      <c r="F42" s="89">
        <f>ROUND(((F43+F44+F46+F45)/1000),5)</f>
        <v>1.34222</v>
      </c>
      <c r="G42" s="89">
        <f t="shared" ref="G42:AA42" si="21">ROUND(((G43+G44+G46+G45)/1000),5)</f>
        <v>1.33795</v>
      </c>
      <c r="H42" s="89">
        <f t="shared" si="21"/>
        <v>1.36273</v>
      </c>
      <c r="I42" s="89">
        <f t="shared" si="21"/>
        <v>1.5872900000000001</v>
      </c>
      <c r="J42" s="89">
        <f t="shared" si="21"/>
        <v>1.61853</v>
      </c>
      <c r="K42" s="89">
        <f t="shared" si="21"/>
        <v>1.8995</v>
      </c>
      <c r="L42" s="89">
        <f t="shared" si="21"/>
        <v>2.0602900000000002</v>
      </c>
      <c r="M42" s="89">
        <f t="shared" si="21"/>
        <v>2.23875</v>
      </c>
      <c r="N42" s="89">
        <f t="shared" si="21"/>
        <v>2.2494100000000001</v>
      </c>
      <c r="O42" s="89">
        <f t="shared" si="21"/>
        <v>2.27861</v>
      </c>
      <c r="P42" s="89">
        <f t="shared" si="21"/>
        <v>2.2791299999999999</v>
      </c>
      <c r="Q42" s="89">
        <f t="shared" si="21"/>
        <v>2.28878</v>
      </c>
      <c r="R42" s="89">
        <f t="shared" si="21"/>
        <v>2.2665999999999999</v>
      </c>
      <c r="S42" s="89">
        <f t="shared" si="21"/>
        <v>2.3010600000000001</v>
      </c>
      <c r="T42" s="89">
        <f t="shared" si="21"/>
        <v>2.3064300000000002</v>
      </c>
      <c r="U42" s="89">
        <f t="shared" si="21"/>
        <v>2.3040699999999998</v>
      </c>
      <c r="V42" s="89">
        <f t="shared" si="21"/>
        <v>2.2989799999999998</v>
      </c>
      <c r="W42" s="89">
        <f t="shared" si="21"/>
        <v>2.2383999999999999</v>
      </c>
      <c r="X42" s="89">
        <f t="shared" si="21"/>
        <v>2.17327</v>
      </c>
      <c r="Y42" s="89">
        <f t="shared" si="21"/>
        <v>2.0531000000000001</v>
      </c>
      <c r="Z42" s="89">
        <f t="shared" si="21"/>
        <v>1.75444</v>
      </c>
      <c r="AA42" s="89">
        <f t="shared" si="21"/>
        <v>1.60273</v>
      </c>
    </row>
    <row r="43" spans="1:27" ht="12.75" hidden="1" customHeight="1" outlineLevel="1" x14ac:dyDescent="0.2">
      <c r="A43" s="97" t="s">
        <v>2384</v>
      </c>
      <c r="B43" s="63" t="s">
        <v>242</v>
      </c>
      <c r="C43" s="43" t="s">
        <v>79</v>
      </c>
      <c r="D43" s="44">
        <v>1196.56</v>
      </c>
      <c r="E43" s="44">
        <v>1167.45</v>
      </c>
      <c r="F43" s="44">
        <v>941.72</v>
      </c>
      <c r="G43" s="44">
        <v>937.45</v>
      </c>
      <c r="H43" s="44">
        <v>962.23</v>
      </c>
      <c r="I43" s="44">
        <v>1186.79</v>
      </c>
      <c r="J43" s="44">
        <v>1218.03</v>
      </c>
      <c r="K43" s="44">
        <v>1499</v>
      </c>
      <c r="L43" s="44">
        <v>1659.79</v>
      </c>
      <c r="M43" s="44">
        <v>1838.25</v>
      </c>
      <c r="N43" s="44">
        <v>1848.91</v>
      </c>
      <c r="O43" s="44">
        <v>1878.11</v>
      </c>
      <c r="P43" s="44">
        <v>1878.63</v>
      </c>
      <c r="Q43" s="44">
        <v>1888.28</v>
      </c>
      <c r="R43" s="44">
        <v>1866.1</v>
      </c>
      <c r="S43" s="44">
        <v>1900.56</v>
      </c>
      <c r="T43" s="44">
        <v>1905.93</v>
      </c>
      <c r="U43" s="44">
        <v>1903.57</v>
      </c>
      <c r="V43" s="44">
        <v>1898.48</v>
      </c>
      <c r="W43" s="44">
        <v>1837.9</v>
      </c>
      <c r="X43" s="44">
        <v>1772.77</v>
      </c>
      <c r="Y43" s="44">
        <v>1652.6</v>
      </c>
      <c r="Z43" s="44">
        <v>1353.94</v>
      </c>
      <c r="AA43" s="44">
        <v>1202.23</v>
      </c>
    </row>
    <row r="44" spans="1:27" ht="12.75" hidden="1" customHeight="1" outlineLevel="1" x14ac:dyDescent="0.2">
      <c r="A44" s="97" t="s">
        <v>2385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2">
      <c r="A45" s="97" t="s">
        <v>2386</v>
      </c>
      <c r="B45" s="63" t="s">
        <v>83</v>
      </c>
      <c r="C45" s="43" t="s">
        <v>79</v>
      </c>
      <c r="D45" s="44">
        <v>3.63</v>
      </c>
      <c r="E45" s="44">
        <v>3.63</v>
      </c>
      <c r="F45" s="44">
        <v>3.63</v>
      </c>
      <c r="G45" s="44">
        <v>3.63</v>
      </c>
      <c r="H45" s="44">
        <v>3.63</v>
      </c>
      <c r="I45" s="44">
        <v>3.63</v>
      </c>
      <c r="J45" s="44">
        <v>3.63</v>
      </c>
      <c r="K45" s="44">
        <v>3.63</v>
      </c>
      <c r="L45" s="44">
        <v>3.63</v>
      </c>
      <c r="M45" s="44">
        <v>3.63</v>
      </c>
      <c r="N45" s="44">
        <v>3.63</v>
      </c>
      <c r="O45" s="44">
        <v>3.63</v>
      </c>
      <c r="P45" s="44">
        <v>3.63</v>
      </c>
      <c r="Q45" s="44">
        <v>3.63</v>
      </c>
      <c r="R45" s="44">
        <v>3.63</v>
      </c>
      <c r="S45" s="44">
        <v>3.63</v>
      </c>
      <c r="T45" s="44">
        <v>3.63</v>
      </c>
      <c r="U45" s="44">
        <v>3.63</v>
      </c>
      <c r="V45" s="44">
        <v>3.63</v>
      </c>
      <c r="W45" s="44">
        <v>3.63</v>
      </c>
      <c r="X45" s="44">
        <v>3.63</v>
      </c>
      <c r="Y45" s="44">
        <v>3.63</v>
      </c>
      <c r="Z45" s="44">
        <v>3.63</v>
      </c>
      <c r="AA45" s="44">
        <v>3.63</v>
      </c>
    </row>
    <row r="46" spans="1:27" ht="12.75" hidden="1" customHeight="1" outlineLevel="1" x14ac:dyDescent="0.2">
      <c r="A46" s="97" t="s">
        <v>2387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collapsed="1" x14ac:dyDescent="0.2">
      <c r="A47" s="96" t="s">
        <v>2388</v>
      </c>
      <c r="B47" s="28" t="str">
        <f>"09"&amp;"."&amp;$B$777&amp;"."&amp;$B$778</f>
        <v>09.11.2023</v>
      </c>
      <c r="C47" s="88" t="s">
        <v>76</v>
      </c>
      <c r="D47" s="89">
        <f>ROUND(((D48+D49+D51+D50)/1000),5)</f>
        <v>1.6183399999999999</v>
      </c>
      <c r="E47" s="89">
        <f>ROUND(((E48+E49+E51+E50)/1000),5)</f>
        <v>1.57846</v>
      </c>
      <c r="F47" s="89">
        <f>ROUND(((F48+F49+F51+F50)/1000),5)</f>
        <v>1.52244</v>
      </c>
      <c r="G47" s="89">
        <f t="shared" ref="G47:AA47" si="24">ROUND(((G48+G49+G51+G50)/1000),5)</f>
        <v>1.3907700000000001</v>
      </c>
      <c r="H47" s="89">
        <f t="shared" si="24"/>
        <v>1.54827</v>
      </c>
      <c r="I47" s="89">
        <f t="shared" si="24"/>
        <v>1.5888500000000001</v>
      </c>
      <c r="J47" s="89">
        <f t="shared" si="24"/>
        <v>1.66832</v>
      </c>
      <c r="K47" s="89">
        <f t="shared" si="24"/>
        <v>1.9356100000000001</v>
      </c>
      <c r="L47" s="89">
        <f t="shared" si="24"/>
        <v>2.1055700000000002</v>
      </c>
      <c r="M47" s="89">
        <f t="shared" si="24"/>
        <v>2.2513200000000002</v>
      </c>
      <c r="N47" s="89">
        <f t="shared" si="24"/>
        <v>2.3052899999999998</v>
      </c>
      <c r="O47" s="89">
        <f t="shared" si="24"/>
        <v>2.3116400000000001</v>
      </c>
      <c r="P47" s="89">
        <f t="shared" si="24"/>
        <v>2.2764099999999998</v>
      </c>
      <c r="Q47" s="89">
        <f t="shared" si="24"/>
        <v>2.2833700000000001</v>
      </c>
      <c r="R47" s="89">
        <f t="shared" si="24"/>
        <v>2.28356</v>
      </c>
      <c r="S47" s="89">
        <f t="shared" si="24"/>
        <v>2.2627100000000002</v>
      </c>
      <c r="T47" s="89">
        <f t="shared" si="24"/>
        <v>2.2111900000000002</v>
      </c>
      <c r="U47" s="89">
        <f t="shared" si="24"/>
        <v>2.3845499999999999</v>
      </c>
      <c r="V47" s="89">
        <f t="shared" si="24"/>
        <v>2.3789500000000001</v>
      </c>
      <c r="W47" s="89">
        <f t="shared" si="24"/>
        <v>2.2517200000000002</v>
      </c>
      <c r="X47" s="89">
        <f t="shared" si="24"/>
        <v>2.06636</v>
      </c>
      <c r="Y47" s="89">
        <f t="shared" si="24"/>
        <v>2.01485</v>
      </c>
      <c r="Z47" s="89">
        <f t="shared" si="24"/>
        <v>1.73736</v>
      </c>
      <c r="AA47" s="89">
        <f t="shared" si="24"/>
        <v>1.6304700000000001</v>
      </c>
    </row>
    <row r="48" spans="1:27" ht="12.75" hidden="1" customHeight="1" outlineLevel="1" x14ac:dyDescent="0.2">
      <c r="A48" s="97" t="s">
        <v>2389</v>
      </c>
      <c r="B48" s="63" t="s">
        <v>242</v>
      </c>
      <c r="C48" s="43" t="s">
        <v>79</v>
      </c>
      <c r="D48" s="44">
        <v>1217.8399999999999</v>
      </c>
      <c r="E48" s="44">
        <v>1177.96</v>
      </c>
      <c r="F48" s="44">
        <v>1121.94</v>
      </c>
      <c r="G48" s="44">
        <v>990.27</v>
      </c>
      <c r="H48" s="44">
        <v>1147.77</v>
      </c>
      <c r="I48" s="44">
        <v>1188.3499999999999</v>
      </c>
      <c r="J48" s="44">
        <v>1267.82</v>
      </c>
      <c r="K48" s="44">
        <v>1535.11</v>
      </c>
      <c r="L48" s="44">
        <v>1705.07</v>
      </c>
      <c r="M48" s="44">
        <v>1850.82</v>
      </c>
      <c r="N48" s="44">
        <v>1904.79</v>
      </c>
      <c r="O48" s="44">
        <v>1911.14</v>
      </c>
      <c r="P48" s="44">
        <v>1875.91</v>
      </c>
      <c r="Q48" s="44">
        <v>1882.87</v>
      </c>
      <c r="R48" s="44">
        <v>1883.06</v>
      </c>
      <c r="S48" s="44">
        <v>1862.21</v>
      </c>
      <c r="T48" s="44">
        <v>1810.69</v>
      </c>
      <c r="U48" s="44">
        <v>1984.05</v>
      </c>
      <c r="V48" s="44">
        <v>1978.45</v>
      </c>
      <c r="W48" s="44">
        <v>1851.22</v>
      </c>
      <c r="X48" s="44">
        <v>1665.86</v>
      </c>
      <c r="Y48" s="44">
        <v>1614.35</v>
      </c>
      <c r="Z48" s="44">
        <v>1336.86</v>
      </c>
      <c r="AA48" s="44">
        <v>1229.97</v>
      </c>
    </row>
    <row r="49" spans="1:27" ht="12.75" hidden="1" customHeight="1" outlineLevel="1" x14ac:dyDescent="0.2">
      <c r="A49" s="97" t="s">
        <v>2390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2">
      <c r="A50" s="97" t="s">
        <v>2391</v>
      </c>
      <c r="B50" s="63" t="s">
        <v>83</v>
      </c>
      <c r="C50" s="43" t="s">
        <v>79</v>
      </c>
      <c r="D50" s="44">
        <v>3.63</v>
      </c>
      <c r="E50" s="44">
        <v>3.63</v>
      </c>
      <c r="F50" s="44">
        <v>3.63</v>
      </c>
      <c r="G50" s="44">
        <v>3.63</v>
      </c>
      <c r="H50" s="44">
        <v>3.63</v>
      </c>
      <c r="I50" s="44">
        <v>3.63</v>
      </c>
      <c r="J50" s="44">
        <v>3.63</v>
      </c>
      <c r="K50" s="44">
        <v>3.63</v>
      </c>
      <c r="L50" s="44">
        <v>3.63</v>
      </c>
      <c r="M50" s="44">
        <v>3.63</v>
      </c>
      <c r="N50" s="44">
        <v>3.63</v>
      </c>
      <c r="O50" s="44">
        <v>3.63</v>
      </c>
      <c r="P50" s="44">
        <v>3.63</v>
      </c>
      <c r="Q50" s="44">
        <v>3.63</v>
      </c>
      <c r="R50" s="44">
        <v>3.63</v>
      </c>
      <c r="S50" s="44">
        <v>3.63</v>
      </c>
      <c r="T50" s="44">
        <v>3.63</v>
      </c>
      <c r="U50" s="44">
        <v>3.63</v>
      </c>
      <c r="V50" s="44">
        <v>3.63</v>
      </c>
      <c r="W50" s="44">
        <v>3.63</v>
      </c>
      <c r="X50" s="44">
        <v>3.63</v>
      </c>
      <c r="Y50" s="44">
        <v>3.63</v>
      </c>
      <c r="Z50" s="44">
        <v>3.63</v>
      </c>
      <c r="AA50" s="44">
        <v>3.63</v>
      </c>
    </row>
    <row r="51" spans="1:27" ht="12.75" hidden="1" customHeight="1" outlineLevel="1" x14ac:dyDescent="0.2">
      <c r="A51" s="97" t="s">
        <v>2392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collapsed="1" x14ac:dyDescent="0.2">
      <c r="A52" s="96" t="s">
        <v>2393</v>
      </c>
      <c r="B52" s="28" t="str">
        <f>"10"&amp;"."&amp;$B$777&amp;"."&amp;$B$778</f>
        <v>10.11.2023</v>
      </c>
      <c r="C52" s="88" t="s">
        <v>76</v>
      </c>
      <c r="D52" s="89">
        <f>ROUND(((D53+D54+D56+D55)/1000),5)</f>
        <v>1.60005</v>
      </c>
      <c r="E52" s="89">
        <f>ROUND(((E53+E54+E56+E55)/1000),5)</f>
        <v>1.56006</v>
      </c>
      <c r="F52" s="89">
        <f>ROUND(((F53+F54+F56+F55)/1000),5)</f>
        <v>1.52298</v>
      </c>
      <c r="G52" s="89">
        <f t="shared" ref="G52:AA52" si="27">ROUND(((G53+G54+G56+G55)/1000),5)</f>
        <v>1.39167</v>
      </c>
      <c r="H52" s="89">
        <f t="shared" si="27"/>
        <v>1.51797</v>
      </c>
      <c r="I52" s="89">
        <f t="shared" si="27"/>
        <v>1.5908500000000001</v>
      </c>
      <c r="J52" s="89">
        <f t="shared" si="27"/>
        <v>1.6754800000000001</v>
      </c>
      <c r="K52" s="89">
        <f t="shared" si="27"/>
        <v>1.97322</v>
      </c>
      <c r="L52" s="89">
        <f t="shared" si="27"/>
        <v>2.2233999999999998</v>
      </c>
      <c r="M52" s="89">
        <f t="shared" si="27"/>
        <v>2.2825299999999999</v>
      </c>
      <c r="N52" s="89">
        <f t="shared" si="27"/>
        <v>2.2960600000000002</v>
      </c>
      <c r="O52" s="89">
        <f t="shared" si="27"/>
        <v>2.33921</v>
      </c>
      <c r="P52" s="89">
        <f t="shared" si="27"/>
        <v>2.3095599999999998</v>
      </c>
      <c r="Q52" s="89">
        <f t="shared" si="27"/>
        <v>2.3124799999999999</v>
      </c>
      <c r="R52" s="89">
        <f t="shared" si="27"/>
        <v>2.3113999999999999</v>
      </c>
      <c r="S52" s="89">
        <f t="shared" si="27"/>
        <v>2.3127200000000001</v>
      </c>
      <c r="T52" s="89">
        <f t="shared" si="27"/>
        <v>2.27942</v>
      </c>
      <c r="U52" s="89">
        <f t="shared" si="27"/>
        <v>2.4048400000000001</v>
      </c>
      <c r="V52" s="89">
        <f t="shared" si="27"/>
        <v>2.3832399999999998</v>
      </c>
      <c r="W52" s="89">
        <f t="shared" si="27"/>
        <v>2.3340100000000001</v>
      </c>
      <c r="X52" s="89">
        <f t="shared" si="27"/>
        <v>2.2643800000000001</v>
      </c>
      <c r="Y52" s="89">
        <f t="shared" si="27"/>
        <v>2.09836</v>
      </c>
      <c r="Z52" s="89">
        <f t="shared" si="27"/>
        <v>1.8639600000000001</v>
      </c>
      <c r="AA52" s="89">
        <f t="shared" si="27"/>
        <v>1.64811</v>
      </c>
    </row>
    <row r="53" spans="1:27" ht="12.75" hidden="1" customHeight="1" outlineLevel="1" x14ac:dyDescent="0.2">
      <c r="A53" s="97" t="s">
        <v>2394</v>
      </c>
      <c r="B53" s="63" t="s">
        <v>242</v>
      </c>
      <c r="C53" s="43" t="s">
        <v>79</v>
      </c>
      <c r="D53" s="44">
        <v>1199.55</v>
      </c>
      <c r="E53" s="44">
        <v>1159.56</v>
      </c>
      <c r="F53" s="44">
        <v>1122.48</v>
      </c>
      <c r="G53" s="44">
        <v>991.17</v>
      </c>
      <c r="H53" s="44">
        <v>1117.47</v>
      </c>
      <c r="I53" s="44">
        <v>1190.3499999999999</v>
      </c>
      <c r="J53" s="44">
        <v>1274.98</v>
      </c>
      <c r="K53" s="44">
        <v>1572.72</v>
      </c>
      <c r="L53" s="44">
        <v>1822.9</v>
      </c>
      <c r="M53" s="44">
        <v>1882.03</v>
      </c>
      <c r="N53" s="44">
        <v>1895.56</v>
      </c>
      <c r="O53" s="44">
        <v>1938.71</v>
      </c>
      <c r="P53" s="44">
        <v>1909.06</v>
      </c>
      <c r="Q53" s="44">
        <v>1911.98</v>
      </c>
      <c r="R53" s="44">
        <v>1910.9</v>
      </c>
      <c r="S53" s="44">
        <v>1912.22</v>
      </c>
      <c r="T53" s="44">
        <v>1878.92</v>
      </c>
      <c r="U53" s="44">
        <v>2004.34</v>
      </c>
      <c r="V53" s="44">
        <v>1982.74</v>
      </c>
      <c r="W53" s="44">
        <v>1933.51</v>
      </c>
      <c r="X53" s="44">
        <v>1863.88</v>
      </c>
      <c r="Y53" s="44">
        <v>1697.86</v>
      </c>
      <c r="Z53" s="44">
        <v>1463.46</v>
      </c>
      <c r="AA53" s="44">
        <v>1247.6099999999999</v>
      </c>
    </row>
    <row r="54" spans="1:27" ht="12.75" hidden="1" customHeight="1" outlineLevel="1" x14ac:dyDescent="0.2">
      <c r="A54" s="97" t="s">
        <v>2395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2">
      <c r="A55" s="97" t="s">
        <v>2396</v>
      </c>
      <c r="B55" s="63" t="s">
        <v>83</v>
      </c>
      <c r="C55" s="43" t="s">
        <v>79</v>
      </c>
      <c r="D55" s="44">
        <v>3.63</v>
      </c>
      <c r="E55" s="44">
        <v>3.63</v>
      </c>
      <c r="F55" s="44">
        <v>3.63</v>
      </c>
      <c r="G55" s="44">
        <v>3.63</v>
      </c>
      <c r="H55" s="44">
        <v>3.63</v>
      </c>
      <c r="I55" s="44">
        <v>3.63</v>
      </c>
      <c r="J55" s="44">
        <v>3.63</v>
      </c>
      <c r="K55" s="44">
        <v>3.63</v>
      </c>
      <c r="L55" s="44">
        <v>3.63</v>
      </c>
      <c r="M55" s="44">
        <v>3.63</v>
      </c>
      <c r="N55" s="44">
        <v>3.63</v>
      </c>
      <c r="O55" s="44">
        <v>3.63</v>
      </c>
      <c r="P55" s="44">
        <v>3.63</v>
      </c>
      <c r="Q55" s="44">
        <v>3.63</v>
      </c>
      <c r="R55" s="44">
        <v>3.63</v>
      </c>
      <c r="S55" s="44">
        <v>3.63</v>
      </c>
      <c r="T55" s="44">
        <v>3.63</v>
      </c>
      <c r="U55" s="44">
        <v>3.63</v>
      </c>
      <c r="V55" s="44">
        <v>3.63</v>
      </c>
      <c r="W55" s="44">
        <v>3.63</v>
      </c>
      <c r="X55" s="44">
        <v>3.63</v>
      </c>
      <c r="Y55" s="44">
        <v>3.63</v>
      </c>
      <c r="Z55" s="44">
        <v>3.63</v>
      </c>
      <c r="AA55" s="44">
        <v>3.63</v>
      </c>
    </row>
    <row r="56" spans="1:27" ht="12.75" hidden="1" customHeight="1" outlineLevel="1" x14ac:dyDescent="0.2">
      <c r="A56" s="97" t="s">
        <v>2397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collapsed="1" x14ac:dyDescent="0.2">
      <c r="A57" s="96" t="s">
        <v>2398</v>
      </c>
      <c r="B57" s="28" t="str">
        <f>"11"&amp;"."&amp;$B$777&amp;"."&amp;$B$778</f>
        <v>11.11.2023</v>
      </c>
      <c r="C57" s="88" t="s">
        <v>76</v>
      </c>
      <c r="D57" s="89">
        <f>ROUND(((D58+D59+D61+D60)/1000),5)</f>
        <v>1.6269199999999999</v>
      </c>
      <c r="E57" s="89">
        <f>ROUND(((E58+E59+E61+E60)/1000),5)</f>
        <v>1.58944</v>
      </c>
      <c r="F57" s="89">
        <f>ROUND(((F58+F59+F61+F60)/1000),5)</f>
        <v>1.56742</v>
      </c>
      <c r="G57" s="89">
        <f t="shared" ref="G57:AA57" si="30">ROUND(((G58+G59+G61+G60)/1000),5)</f>
        <v>1.53437</v>
      </c>
      <c r="H57" s="89">
        <f t="shared" si="30"/>
        <v>1.5487599999999999</v>
      </c>
      <c r="I57" s="89">
        <f t="shared" si="30"/>
        <v>1.58836</v>
      </c>
      <c r="J57" s="89">
        <f t="shared" si="30"/>
        <v>1.5972299999999999</v>
      </c>
      <c r="K57" s="89">
        <f t="shared" si="30"/>
        <v>1.66679</v>
      </c>
      <c r="L57" s="89">
        <f t="shared" si="30"/>
        <v>1.9247700000000001</v>
      </c>
      <c r="M57" s="89">
        <f t="shared" si="30"/>
        <v>2.0527600000000001</v>
      </c>
      <c r="N57" s="89">
        <f t="shared" si="30"/>
        <v>2.1099199999999998</v>
      </c>
      <c r="O57" s="89">
        <f t="shared" si="30"/>
        <v>2.1074799999999998</v>
      </c>
      <c r="P57" s="89">
        <f t="shared" si="30"/>
        <v>2.06941</v>
      </c>
      <c r="Q57" s="89">
        <f t="shared" si="30"/>
        <v>2.0688800000000001</v>
      </c>
      <c r="R57" s="89">
        <f t="shared" si="30"/>
        <v>2.0708000000000002</v>
      </c>
      <c r="S57" s="89">
        <f t="shared" si="30"/>
        <v>2.0577100000000002</v>
      </c>
      <c r="T57" s="89">
        <f t="shared" si="30"/>
        <v>2.1531600000000002</v>
      </c>
      <c r="U57" s="89">
        <f t="shared" si="30"/>
        <v>2.2103700000000002</v>
      </c>
      <c r="V57" s="89">
        <f t="shared" si="30"/>
        <v>2.2902399999999998</v>
      </c>
      <c r="W57" s="89">
        <f t="shared" si="30"/>
        <v>2.2404999999999999</v>
      </c>
      <c r="X57" s="89">
        <f t="shared" si="30"/>
        <v>2.0959599999999998</v>
      </c>
      <c r="Y57" s="89">
        <f t="shared" si="30"/>
        <v>1.9956799999999999</v>
      </c>
      <c r="Z57" s="89">
        <f t="shared" si="30"/>
        <v>1.76668</v>
      </c>
      <c r="AA57" s="89">
        <f t="shared" si="30"/>
        <v>1.5976399999999999</v>
      </c>
    </row>
    <row r="58" spans="1:27" ht="12.75" hidden="1" customHeight="1" outlineLevel="1" x14ac:dyDescent="0.2">
      <c r="A58" s="97" t="s">
        <v>2399</v>
      </c>
      <c r="B58" s="63" t="s">
        <v>242</v>
      </c>
      <c r="C58" s="43" t="s">
        <v>79</v>
      </c>
      <c r="D58" s="44">
        <v>1226.42</v>
      </c>
      <c r="E58" s="44">
        <v>1188.94</v>
      </c>
      <c r="F58" s="44">
        <v>1166.92</v>
      </c>
      <c r="G58" s="44">
        <v>1133.8699999999999</v>
      </c>
      <c r="H58" s="44">
        <v>1148.26</v>
      </c>
      <c r="I58" s="44">
        <v>1187.8599999999999</v>
      </c>
      <c r="J58" s="44">
        <v>1196.73</v>
      </c>
      <c r="K58" s="44">
        <v>1266.29</v>
      </c>
      <c r="L58" s="44">
        <v>1524.27</v>
      </c>
      <c r="M58" s="44">
        <v>1652.26</v>
      </c>
      <c r="N58" s="44">
        <v>1709.42</v>
      </c>
      <c r="O58" s="44">
        <v>1706.98</v>
      </c>
      <c r="P58" s="44">
        <v>1668.91</v>
      </c>
      <c r="Q58" s="44">
        <v>1668.38</v>
      </c>
      <c r="R58" s="44">
        <v>1670.3</v>
      </c>
      <c r="S58" s="44">
        <v>1657.21</v>
      </c>
      <c r="T58" s="44">
        <v>1752.66</v>
      </c>
      <c r="U58" s="44">
        <v>1809.87</v>
      </c>
      <c r="V58" s="44">
        <v>1889.74</v>
      </c>
      <c r="W58" s="44">
        <v>1840</v>
      </c>
      <c r="X58" s="44">
        <v>1695.46</v>
      </c>
      <c r="Y58" s="44">
        <v>1595.18</v>
      </c>
      <c r="Z58" s="44">
        <v>1366.18</v>
      </c>
      <c r="AA58" s="44">
        <v>1197.1400000000001</v>
      </c>
    </row>
    <row r="59" spans="1:27" ht="12.75" hidden="1" customHeight="1" outlineLevel="1" x14ac:dyDescent="0.2">
      <c r="A59" s="97" t="s">
        <v>2400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2">
      <c r="A60" s="97" t="s">
        <v>2401</v>
      </c>
      <c r="B60" s="63" t="s">
        <v>83</v>
      </c>
      <c r="C60" s="43" t="s">
        <v>79</v>
      </c>
      <c r="D60" s="44">
        <v>3.63</v>
      </c>
      <c r="E60" s="44">
        <v>3.63</v>
      </c>
      <c r="F60" s="44">
        <v>3.63</v>
      </c>
      <c r="G60" s="44">
        <v>3.63</v>
      </c>
      <c r="H60" s="44">
        <v>3.63</v>
      </c>
      <c r="I60" s="44">
        <v>3.63</v>
      </c>
      <c r="J60" s="44">
        <v>3.63</v>
      </c>
      <c r="K60" s="44">
        <v>3.63</v>
      </c>
      <c r="L60" s="44">
        <v>3.63</v>
      </c>
      <c r="M60" s="44">
        <v>3.63</v>
      </c>
      <c r="N60" s="44">
        <v>3.63</v>
      </c>
      <c r="O60" s="44">
        <v>3.63</v>
      </c>
      <c r="P60" s="44">
        <v>3.63</v>
      </c>
      <c r="Q60" s="44">
        <v>3.63</v>
      </c>
      <c r="R60" s="44">
        <v>3.63</v>
      </c>
      <c r="S60" s="44">
        <v>3.63</v>
      </c>
      <c r="T60" s="44">
        <v>3.63</v>
      </c>
      <c r="U60" s="44">
        <v>3.63</v>
      </c>
      <c r="V60" s="44">
        <v>3.63</v>
      </c>
      <c r="W60" s="44">
        <v>3.63</v>
      </c>
      <c r="X60" s="44">
        <v>3.63</v>
      </c>
      <c r="Y60" s="44">
        <v>3.63</v>
      </c>
      <c r="Z60" s="44">
        <v>3.63</v>
      </c>
      <c r="AA60" s="44">
        <v>3.63</v>
      </c>
    </row>
    <row r="61" spans="1:27" ht="12.75" hidden="1" customHeight="1" outlineLevel="1" x14ac:dyDescent="0.2">
      <c r="A61" s="97" t="s">
        <v>2402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collapsed="1" x14ac:dyDescent="0.2">
      <c r="A62" s="96" t="s">
        <v>2403</v>
      </c>
      <c r="B62" s="28" t="str">
        <f>"12"&amp;"."&amp;$B$777&amp;"."&amp;$B$778</f>
        <v>12.11.2023</v>
      </c>
      <c r="C62" s="88" t="s">
        <v>76</v>
      </c>
      <c r="D62" s="89">
        <f>ROUND(((D63+D64+D66+D65)/1000),5)</f>
        <v>1.60019</v>
      </c>
      <c r="E62" s="89">
        <f>ROUND(((E63+E64+E66+E65)/1000),5)</f>
        <v>1.59161</v>
      </c>
      <c r="F62" s="89">
        <f>ROUND(((F63+F64+F66+F65)/1000),5)</f>
        <v>1.5634600000000001</v>
      </c>
      <c r="G62" s="89">
        <f t="shared" ref="G62:AA62" si="33">ROUND(((G63+G64+G66+G65)/1000),5)</f>
        <v>1.55244</v>
      </c>
      <c r="H62" s="89">
        <f t="shared" si="33"/>
        <v>1.5378499999999999</v>
      </c>
      <c r="I62" s="89">
        <f t="shared" si="33"/>
        <v>1.5810200000000001</v>
      </c>
      <c r="J62" s="89">
        <f t="shared" si="33"/>
        <v>1.5848199999999999</v>
      </c>
      <c r="K62" s="89">
        <f t="shared" si="33"/>
        <v>1.62595</v>
      </c>
      <c r="L62" s="89">
        <f t="shared" si="33"/>
        <v>1.8258000000000001</v>
      </c>
      <c r="M62" s="89">
        <f t="shared" si="33"/>
        <v>2.0263</v>
      </c>
      <c r="N62" s="89">
        <f t="shared" si="33"/>
        <v>2.1117400000000002</v>
      </c>
      <c r="O62" s="89">
        <f t="shared" si="33"/>
        <v>2.14256</v>
      </c>
      <c r="P62" s="89">
        <f t="shared" si="33"/>
        <v>2.1442800000000002</v>
      </c>
      <c r="Q62" s="89">
        <f t="shared" si="33"/>
        <v>2.14601</v>
      </c>
      <c r="R62" s="89">
        <f t="shared" si="33"/>
        <v>2.1352899999999999</v>
      </c>
      <c r="S62" s="89">
        <f t="shared" si="33"/>
        <v>2.12188</v>
      </c>
      <c r="T62" s="89">
        <f t="shared" si="33"/>
        <v>2.18492</v>
      </c>
      <c r="U62" s="89">
        <f t="shared" si="33"/>
        <v>2.2963800000000001</v>
      </c>
      <c r="V62" s="89">
        <f t="shared" si="33"/>
        <v>2.2926799999999998</v>
      </c>
      <c r="W62" s="89">
        <f t="shared" si="33"/>
        <v>2.2496800000000001</v>
      </c>
      <c r="X62" s="89">
        <f t="shared" si="33"/>
        <v>2.1953999999999998</v>
      </c>
      <c r="Y62" s="89">
        <f t="shared" si="33"/>
        <v>2.09504</v>
      </c>
      <c r="Z62" s="89">
        <f t="shared" si="33"/>
        <v>1.8246500000000001</v>
      </c>
      <c r="AA62" s="89">
        <f t="shared" si="33"/>
        <v>1.5981399999999999</v>
      </c>
    </row>
    <row r="63" spans="1:27" ht="12.75" hidden="1" customHeight="1" outlineLevel="1" x14ac:dyDescent="0.2">
      <c r="A63" s="97" t="s">
        <v>2404</v>
      </c>
      <c r="B63" s="63" t="s">
        <v>242</v>
      </c>
      <c r="C63" s="43" t="s">
        <v>79</v>
      </c>
      <c r="D63" s="44">
        <v>1199.69</v>
      </c>
      <c r="E63" s="44">
        <v>1191.1099999999999</v>
      </c>
      <c r="F63" s="44">
        <v>1162.96</v>
      </c>
      <c r="G63" s="44">
        <v>1151.94</v>
      </c>
      <c r="H63" s="44">
        <v>1137.3499999999999</v>
      </c>
      <c r="I63" s="44">
        <v>1180.52</v>
      </c>
      <c r="J63" s="44">
        <v>1184.32</v>
      </c>
      <c r="K63" s="44">
        <v>1225.45</v>
      </c>
      <c r="L63" s="44">
        <v>1425.3</v>
      </c>
      <c r="M63" s="44">
        <v>1625.8</v>
      </c>
      <c r="N63" s="44">
        <v>1711.24</v>
      </c>
      <c r="O63" s="44">
        <v>1742.06</v>
      </c>
      <c r="P63" s="44">
        <v>1743.78</v>
      </c>
      <c r="Q63" s="44">
        <v>1745.51</v>
      </c>
      <c r="R63" s="44">
        <v>1734.79</v>
      </c>
      <c r="S63" s="44">
        <v>1721.38</v>
      </c>
      <c r="T63" s="44">
        <v>1784.42</v>
      </c>
      <c r="U63" s="44">
        <v>1895.88</v>
      </c>
      <c r="V63" s="44">
        <v>1892.18</v>
      </c>
      <c r="W63" s="44">
        <v>1849.18</v>
      </c>
      <c r="X63" s="44">
        <v>1794.9</v>
      </c>
      <c r="Y63" s="44">
        <v>1694.54</v>
      </c>
      <c r="Z63" s="44">
        <v>1424.15</v>
      </c>
      <c r="AA63" s="44">
        <v>1197.6400000000001</v>
      </c>
    </row>
    <row r="64" spans="1:27" ht="12.75" hidden="1" customHeight="1" outlineLevel="1" x14ac:dyDescent="0.2">
      <c r="A64" s="97" t="s">
        <v>2405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2">
      <c r="A65" s="97" t="s">
        <v>2406</v>
      </c>
      <c r="B65" s="63" t="s">
        <v>83</v>
      </c>
      <c r="C65" s="43" t="s">
        <v>79</v>
      </c>
      <c r="D65" s="44">
        <v>3.63</v>
      </c>
      <c r="E65" s="44">
        <v>3.63</v>
      </c>
      <c r="F65" s="44">
        <v>3.63</v>
      </c>
      <c r="G65" s="44">
        <v>3.63</v>
      </c>
      <c r="H65" s="44">
        <v>3.63</v>
      </c>
      <c r="I65" s="44">
        <v>3.63</v>
      </c>
      <c r="J65" s="44">
        <v>3.63</v>
      </c>
      <c r="K65" s="44">
        <v>3.63</v>
      </c>
      <c r="L65" s="44">
        <v>3.63</v>
      </c>
      <c r="M65" s="44">
        <v>3.63</v>
      </c>
      <c r="N65" s="44">
        <v>3.63</v>
      </c>
      <c r="O65" s="44">
        <v>3.63</v>
      </c>
      <c r="P65" s="44">
        <v>3.63</v>
      </c>
      <c r="Q65" s="44">
        <v>3.63</v>
      </c>
      <c r="R65" s="44">
        <v>3.63</v>
      </c>
      <c r="S65" s="44">
        <v>3.63</v>
      </c>
      <c r="T65" s="44">
        <v>3.63</v>
      </c>
      <c r="U65" s="44">
        <v>3.63</v>
      </c>
      <c r="V65" s="44">
        <v>3.63</v>
      </c>
      <c r="W65" s="44">
        <v>3.63</v>
      </c>
      <c r="X65" s="44">
        <v>3.63</v>
      </c>
      <c r="Y65" s="44">
        <v>3.63</v>
      </c>
      <c r="Z65" s="44">
        <v>3.63</v>
      </c>
      <c r="AA65" s="44">
        <v>3.63</v>
      </c>
    </row>
    <row r="66" spans="1:27" ht="12.75" hidden="1" customHeight="1" outlineLevel="1" x14ac:dyDescent="0.2">
      <c r="A66" s="97" t="s">
        <v>2407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collapsed="1" x14ac:dyDescent="0.2">
      <c r="A67" s="96" t="s">
        <v>2408</v>
      </c>
      <c r="B67" s="28" t="str">
        <f>"13"&amp;"."&amp;$B$777&amp;"."&amp;$B$778</f>
        <v>13.11.2023</v>
      </c>
      <c r="C67" s="88" t="s">
        <v>76</v>
      </c>
      <c r="D67" s="89">
        <f>ROUND(((D68+D69+D71+D70)/1000),5)</f>
        <v>1.6250500000000001</v>
      </c>
      <c r="E67" s="89">
        <f>ROUND(((E68+E69+E71+E70)/1000),5)</f>
        <v>1.6012299999999999</v>
      </c>
      <c r="F67" s="89">
        <f>ROUND(((F68+F69+F71+F70)/1000),5)</f>
        <v>1.58725</v>
      </c>
      <c r="G67" s="89">
        <f t="shared" ref="G67:AA67" si="36">ROUND(((G68+G69+G71+G70)/1000),5)</f>
        <v>1.56063</v>
      </c>
      <c r="H67" s="89">
        <f t="shared" si="36"/>
        <v>1.54955</v>
      </c>
      <c r="I67" s="89">
        <f t="shared" si="36"/>
        <v>1.60697</v>
      </c>
      <c r="J67" s="89">
        <f t="shared" si="36"/>
        <v>1.8616900000000001</v>
      </c>
      <c r="K67" s="89">
        <f t="shared" si="36"/>
        <v>2.1282299999999998</v>
      </c>
      <c r="L67" s="89">
        <f t="shared" si="36"/>
        <v>2.2875700000000001</v>
      </c>
      <c r="M67" s="89">
        <f t="shared" si="36"/>
        <v>2.3244400000000001</v>
      </c>
      <c r="N67" s="89">
        <f t="shared" si="36"/>
        <v>2.3298100000000002</v>
      </c>
      <c r="O67" s="89">
        <f t="shared" si="36"/>
        <v>2.3269199999999999</v>
      </c>
      <c r="P67" s="89">
        <f t="shared" si="36"/>
        <v>2.3040699999999998</v>
      </c>
      <c r="Q67" s="89">
        <f t="shared" si="36"/>
        <v>2.3191799999999998</v>
      </c>
      <c r="R67" s="89">
        <f t="shared" si="36"/>
        <v>2.32321</v>
      </c>
      <c r="S67" s="89">
        <f t="shared" si="36"/>
        <v>2.3374100000000002</v>
      </c>
      <c r="T67" s="89">
        <f t="shared" si="36"/>
        <v>2.3980800000000002</v>
      </c>
      <c r="U67" s="89">
        <f t="shared" si="36"/>
        <v>2.6106600000000002</v>
      </c>
      <c r="V67" s="89">
        <f t="shared" si="36"/>
        <v>2.6202000000000001</v>
      </c>
      <c r="W67" s="89">
        <f t="shared" si="36"/>
        <v>2.3881299999999999</v>
      </c>
      <c r="X67" s="89">
        <f t="shared" si="36"/>
        <v>2.3939400000000002</v>
      </c>
      <c r="Y67" s="89">
        <f t="shared" si="36"/>
        <v>2.2603399999999998</v>
      </c>
      <c r="Z67" s="89">
        <f t="shared" si="36"/>
        <v>1.86192</v>
      </c>
      <c r="AA67" s="89">
        <f t="shared" si="36"/>
        <v>1.66682</v>
      </c>
    </row>
    <row r="68" spans="1:27" ht="12.75" hidden="1" customHeight="1" outlineLevel="1" x14ac:dyDescent="0.2">
      <c r="A68" s="97" t="s">
        <v>2409</v>
      </c>
      <c r="B68" s="63" t="s">
        <v>242</v>
      </c>
      <c r="C68" s="43" t="s">
        <v>79</v>
      </c>
      <c r="D68" s="44">
        <v>1224.55</v>
      </c>
      <c r="E68" s="44">
        <v>1200.73</v>
      </c>
      <c r="F68" s="44">
        <v>1186.75</v>
      </c>
      <c r="G68" s="44">
        <v>1160.1300000000001</v>
      </c>
      <c r="H68" s="44">
        <v>1149.05</v>
      </c>
      <c r="I68" s="44">
        <v>1206.47</v>
      </c>
      <c r="J68" s="44">
        <v>1461.19</v>
      </c>
      <c r="K68" s="44">
        <v>1727.73</v>
      </c>
      <c r="L68" s="44">
        <v>1887.07</v>
      </c>
      <c r="M68" s="44">
        <v>1923.94</v>
      </c>
      <c r="N68" s="44">
        <v>1929.31</v>
      </c>
      <c r="O68" s="44">
        <v>1926.42</v>
      </c>
      <c r="P68" s="44">
        <v>1903.57</v>
      </c>
      <c r="Q68" s="44">
        <v>1918.68</v>
      </c>
      <c r="R68" s="44">
        <v>1922.71</v>
      </c>
      <c r="S68" s="44">
        <v>1936.91</v>
      </c>
      <c r="T68" s="44">
        <v>1997.58</v>
      </c>
      <c r="U68" s="44">
        <v>2210.16</v>
      </c>
      <c r="V68" s="44">
        <v>2219.6999999999998</v>
      </c>
      <c r="W68" s="44">
        <v>1987.63</v>
      </c>
      <c r="X68" s="44">
        <v>1993.44</v>
      </c>
      <c r="Y68" s="44">
        <v>1859.84</v>
      </c>
      <c r="Z68" s="44">
        <v>1461.42</v>
      </c>
      <c r="AA68" s="44">
        <v>1266.32</v>
      </c>
    </row>
    <row r="69" spans="1:27" ht="12.75" hidden="1" customHeight="1" outlineLevel="1" x14ac:dyDescent="0.2">
      <c r="A69" s="97" t="s">
        <v>2410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2">
      <c r="A70" s="97" t="s">
        <v>2411</v>
      </c>
      <c r="B70" s="63" t="s">
        <v>83</v>
      </c>
      <c r="C70" s="43" t="s">
        <v>79</v>
      </c>
      <c r="D70" s="44">
        <v>3.63</v>
      </c>
      <c r="E70" s="44">
        <v>3.63</v>
      </c>
      <c r="F70" s="44">
        <v>3.63</v>
      </c>
      <c r="G70" s="44">
        <v>3.63</v>
      </c>
      <c r="H70" s="44">
        <v>3.63</v>
      </c>
      <c r="I70" s="44">
        <v>3.63</v>
      </c>
      <c r="J70" s="44">
        <v>3.63</v>
      </c>
      <c r="K70" s="44">
        <v>3.63</v>
      </c>
      <c r="L70" s="44">
        <v>3.63</v>
      </c>
      <c r="M70" s="44">
        <v>3.63</v>
      </c>
      <c r="N70" s="44">
        <v>3.63</v>
      </c>
      <c r="O70" s="44">
        <v>3.63</v>
      </c>
      <c r="P70" s="44">
        <v>3.63</v>
      </c>
      <c r="Q70" s="44">
        <v>3.63</v>
      </c>
      <c r="R70" s="44">
        <v>3.63</v>
      </c>
      <c r="S70" s="44">
        <v>3.63</v>
      </c>
      <c r="T70" s="44">
        <v>3.63</v>
      </c>
      <c r="U70" s="44">
        <v>3.63</v>
      </c>
      <c r="V70" s="44">
        <v>3.63</v>
      </c>
      <c r="W70" s="44">
        <v>3.63</v>
      </c>
      <c r="X70" s="44">
        <v>3.63</v>
      </c>
      <c r="Y70" s="44">
        <v>3.63</v>
      </c>
      <c r="Z70" s="44">
        <v>3.63</v>
      </c>
      <c r="AA70" s="44">
        <v>3.63</v>
      </c>
    </row>
    <row r="71" spans="1:27" ht="12.75" hidden="1" customHeight="1" outlineLevel="1" x14ac:dyDescent="0.2">
      <c r="A71" s="97" t="s">
        <v>2412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collapsed="1" x14ac:dyDescent="0.2">
      <c r="A72" s="96" t="s">
        <v>2413</v>
      </c>
      <c r="B72" s="28" t="str">
        <f>"14"&amp;"."&amp;$B$777&amp;"."&amp;$B$778</f>
        <v>14.11.2023</v>
      </c>
      <c r="C72" s="88" t="s">
        <v>76</v>
      </c>
      <c r="D72" s="89">
        <f>ROUND(((D73+D74+D76+D75)/1000),5)</f>
        <v>1.59517</v>
      </c>
      <c r="E72" s="89">
        <f>ROUND(((E73+E74+E76+E75)/1000),5)</f>
        <v>1.53379</v>
      </c>
      <c r="F72" s="89">
        <f>ROUND(((F73+F74+F76+F75)/1000),5)</f>
        <v>1.4658599999999999</v>
      </c>
      <c r="G72" s="89">
        <f t="shared" ref="G72:AA72" si="39">ROUND(((G73+G74+G76+G75)/1000),5)</f>
        <v>1.45278</v>
      </c>
      <c r="H72" s="89">
        <f t="shared" si="39"/>
        <v>1.51349</v>
      </c>
      <c r="I72" s="89">
        <f t="shared" si="39"/>
        <v>1.6266700000000001</v>
      </c>
      <c r="J72" s="89">
        <f t="shared" si="39"/>
        <v>1.8011999999999999</v>
      </c>
      <c r="K72" s="89">
        <f t="shared" si="39"/>
        <v>2.1434700000000002</v>
      </c>
      <c r="L72" s="89">
        <f t="shared" si="39"/>
        <v>2.3264800000000001</v>
      </c>
      <c r="M72" s="89">
        <f t="shared" si="39"/>
        <v>2.42733</v>
      </c>
      <c r="N72" s="89">
        <f t="shared" si="39"/>
        <v>2.5206499999999998</v>
      </c>
      <c r="O72" s="89">
        <f t="shared" si="39"/>
        <v>2.49329</v>
      </c>
      <c r="P72" s="89">
        <f t="shared" si="39"/>
        <v>2.4670800000000002</v>
      </c>
      <c r="Q72" s="89">
        <f t="shared" si="39"/>
        <v>2.49091</v>
      </c>
      <c r="R72" s="89">
        <f t="shared" si="39"/>
        <v>2.63713</v>
      </c>
      <c r="S72" s="89">
        <f t="shared" si="39"/>
        <v>2.5567199999999999</v>
      </c>
      <c r="T72" s="89">
        <f t="shared" si="39"/>
        <v>2.6240199999999998</v>
      </c>
      <c r="U72" s="89">
        <f t="shared" si="39"/>
        <v>2.6669800000000001</v>
      </c>
      <c r="V72" s="89">
        <f t="shared" si="39"/>
        <v>2.5160900000000002</v>
      </c>
      <c r="W72" s="89">
        <f t="shared" si="39"/>
        <v>2.42814</v>
      </c>
      <c r="X72" s="89">
        <f t="shared" si="39"/>
        <v>2.32104</v>
      </c>
      <c r="Y72" s="89">
        <f t="shared" si="39"/>
        <v>2.1733699999999998</v>
      </c>
      <c r="Z72" s="89">
        <f t="shared" si="39"/>
        <v>1.87226</v>
      </c>
      <c r="AA72" s="89">
        <f t="shared" si="39"/>
        <v>1.69008</v>
      </c>
    </row>
    <row r="73" spans="1:27" ht="12.75" hidden="1" customHeight="1" outlineLevel="1" x14ac:dyDescent="0.2">
      <c r="A73" s="97" t="s">
        <v>2414</v>
      </c>
      <c r="B73" s="63" t="s">
        <v>242</v>
      </c>
      <c r="C73" s="43" t="s">
        <v>79</v>
      </c>
      <c r="D73" s="44">
        <v>1194.67</v>
      </c>
      <c r="E73" s="44">
        <v>1133.29</v>
      </c>
      <c r="F73" s="44">
        <v>1065.3599999999999</v>
      </c>
      <c r="G73" s="44">
        <v>1052.28</v>
      </c>
      <c r="H73" s="44">
        <v>1112.99</v>
      </c>
      <c r="I73" s="44">
        <v>1226.17</v>
      </c>
      <c r="J73" s="44">
        <v>1400.7</v>
      </c>
      <c r="K73" s="44">
        <v>1742.97</v>
      </c>
      <c r="L73" s="44">
        <v>1925.98</v>
      </c>
      <c r="M73" s="44">
        <v>2026.83</v>
      </c>
      <c r="N73" s="44">
        <v>2120.15</v>
      </c>
      <c r="O73" s="44">
        <v>2092.79</v>
      </c>
      <c r="P73" s="44">
        <v>2066.58</v>
      </c>
      <c r="Q73" s="44">
        <v>2090.41</v>
      </c>
      <c r="R73" s="44">
        <v>2236.63</v>
      </c>
      <c r="S73" s="44">
        <v>2156.2199999999998</v>
      </c>
      <c r="T73" s="44">
        <v>2223.52</v>
      </c>
      <c r="U73" s="44">
        <v>2266.48</v>
      </c>
      <c r="V73" s="44">
        <v>2115.59</v>
      </c>
      <c r="W73" s="44">
        <v>2027.64</v>
      </c>
      <c r="X73" s="44">
        <v>1920.54</v>
      </c>
      <c r="Y73" s="44">
        <v>1772.87</v>
      </c>
      <c r="Z73" s="44">
        <v>1471.76</v>
      </c>
      <c r="AA73" s="44">
        <v>1289.58</v>
      </c>
    </row>
    <row r="74" spans="1:27" ht="12.75" hidden="1" customHeight="1" outlineLevel="1" x14ac:dyDescent="0.2">
      <c r="A74" s="97" t="s">
        <v>2415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2">
      <c r="A75" s="97" t="s">
        <v>2416</v>
      </c>
      <c r="B75" s="63" t="s">
        <v>83</v>
      </c>
      <c r="C75" s="43" t="s">
        <v>79</v>
      </c>
      <c r="D75" s="44">
        <v>3.63</v>
      </c>
      <c r="E75" s="44">
        <v>3.63</v>
      </c>
      <c r="F75" s="44">
        <v>3.63</v>
      </c>
      <c r="G75" s="44">
        <v>3.63</v>
      </c>
      <c r="H75" s="44">
        <v>3.63</v>
      </c>
      <c r="I75" s="44">
        <v>3.63</v>
      </c>
      <c r="J75" s="44">
        <v>3.63</v>
      </c>
      <c r="K75" s="44">
        <v>3.63</v>
      </c>
      <c r="L75" s="44">
        <v>3.63</v>
      </c>
      <c r="M75" s="44">
        <v>3.63</v>
      </c>
      <c r="N75" s="44">
        <v>3.63</v>
      </c>
      <c r="O75" s="44">
        <v>3.63</v>
      </c>
      <c r="P75" s="44">
        <v>3.63</v>
      </c>
      <c r="Q75" s="44">
        <v>3.63</v>
      </c>
      <c r="R75" s="44">
        <v>3.63</v>
      </c>
      <c r="S75" s="44">
        <v>3.63</v>
      </c>
      <c r="T75" s="44">
        <v>3.63</v>
      </c>
      <c r="U75" s="44">
        <v>3.63</v>
      </c>
      <c r="V75" s="44">
        <v>3.63</v>
      </c>
      <c r="W75" s="44">
        <v>3.63</v>
      </c>
      <c r="X75" s="44">
        <v>3.63</v>
      </c>
      <c r="Y75" s="44">
        <v>3.63</v>
      </c>
      <c r="Z75" s="44">
        <v>3.63</v>
      </c>
      <c r="AA75" s="44">
        <v>3.63</v>
      </c>
    </row>
    <row r="76" spans="1:27" ht="12.75" hidden="1" customHeight="1" outlineLevel="1" x14ac:dyDescent="0.2">
      <c r="A76" s="97" t="s">
        <v>2417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collapsed="1" x14ac:dyDescent="0.2">
      <c r="A77" s="96" t="s">
        <v>2418</v>
      </c>
      <c r="B77" s="28" t="str">
        <f>"15"&amp;"."&amp;$B$777&amp;"."&amp;$B$778</f>
        <v>15.11.2023</v>
      </c>
      <c r="C77" s="88" t="s">
        <v>76</v>
      </c>
      <c r="D77" s="89">
        <f>ROUND(((D78+D79+D81+D80)/1000),5)</f>
        <v>1.5694900000000001</v>
      </c>
      <c r="E77" s="89">
        <f>ROUND(((E78+E79+E81+E80)/1000),5)</f>
        <v>1.4834700000000001</v>
      </c>
      <c r="F77" s="89">
        <f>ROUND(((F78+F79+F81+F80)/1000),5)</f>
        <v>1.43692</v>
      </c>
      <c r="G77" s="89">
        <f t="shared" ref="G77:AA77" si="42">ROUND(((G78+G79+G81+G80)/1000),5)</f>
        <v>1.4335100000000001</v>
      </c>
      <c r="H77" s="89">
        <f t="shared" si="42"/>
        <v>1.4820800000000001</v>
      </c>
      <c r="I77" s="89">
        <f t="shared" si="42"/>
        <v>1.6396299999999999</v>
      </c>
      <c r="J77" s="89">
        <f t="shared" si="42"/>
        <v>1.7421899999999999</v>
      </c>
      <c r="K77" s="89">
        <f t="shared" si="42"/>
        <v>2.0491100000000002</v>
      </c>
      <c r="L77" s="89">
        <f t="shared" si="42"/>
        <v>2.1921400000000002</v>
      </c>
      <c r="M77" s="89">
        <f t="shared" si="42"/>
        <v>2.2723800000000001</v>
      </c>
      <c r="N77" s="89">
        <f t="shared" si="42"/>
        <v>2.2904100000000001</v>
      </c>
      <c r="O77" s="89">
        <f t="shared" si="42"/>
        <v>2.3315999999999999</v>
      </c>
      <c r="P77" s="89">
        <f t="shared" si="42"/>
        <v>2.3024399999999998</v>
      </c>
      <c r="Q77" s="89">
        <f t="shared" si="42"/>
        <v>2.3197700000000001</v>
      </c>
      <c r="R77" s="89">
        <f t="shared" si="42"/>
        <v>2.3299300000000001</v>
      </c>
      <c r="S77" s="89">
        <f t="shared" si="42"/>
        <v>2.33378</v>
      </c>
      <c r="T77" s="89">
        <f t="shared" si="42"/>
        <v>2.2958400000000001</v>
      </c>
      <c r="U77" s="89">
        <f t="shared" si="42"/>
        <v>2.3316599999999998</v>
      </c>
      <c r="V77" s="89">
        <f t="shared" si="42"/>
        <v>2.2995299999999999</v>
      </c>
      <c r="W77" s="89">
        <f t="shared" si="42"/>
        <v>2.3000600000000002</v>
      </c>
      <c r="X77" s="89">
        <f t="shared" si="42"/>
        <v>2.2368399999999999</v>
      </c>
      <c r="Y77" s="89">
        <f t="shared" si="42"/>
        <v>2.0737800000000002</v>
      </c>
      <c r="Z77" s="89">
        <f t="shared" si="42"/>
        <v>1.87599</v>
      </c>
      <c r="AA77" s="89">
        <f t="shared" si="42"/>
        <v>1.6843300000000001</v>
      </c>
    </row>
    <row r="78" spans="1:27" ht="12.75" hidden="1" customHeight="1" outlineLevel="1" x14ac:dyDescent="0.2">
      <c r="A78" s="97" t="s">
        <v>2419</v>
      </c>
      <c r="B78" s="63" t="s">
        <v>242</v>
      </c>
      <c r="C78" s="43" t="s">
        <v>79</v>
      </c>
      <c r="D78" s="44">
        <v>1168.99</v>
      </c>
      <c r="E78" s="44">
        <v>1082.97</v>
      </c>
      <c r="F78" s="44">
        <v>1036.42</v>
      </c>
      <c r="G78" s="44">
        <v>1033.01</v>
      </c>
      <c r="H78" s="44">
        <v>1081.58</v>
      </c>
      <c r="I78" s="44">
        <v>1239.1300000000001</v>
      </c>
      <c r="J78" s="44">
        <v>1341.69</v>
      </c>
      <c r="K78" s="44">
        <v>1648.61</v>
      </c>
      <c r="L78" s="44">
        <v>1791.64</v>
      </c>
      <c r="M78" s="44">
        <v>1871.88</v>
      </c>
      <c r="N78" s="44">
        <v>1889.91</v>
      </c>
      <c r="O78" s="44">
        <v>1931.1</v>
      </c>
      <c r="P78" s="44">
        <v>1901.94</v>
      </c>
      <c r="Q78" s="44">
        <v>1919.27</v>
      </c>
      <c r="R78" s="44">
        <v>1929.43</v>
      </c>
      <c r="S78" s="44">
        <v>1933.28</v>
      </c>
      <c r="T78" s="44">
        <v>1895.34</v>
      </c>
      <c r="U78" s="44">
        <v>1931.16</v>
      </c>
      <c r="V78" s="44">
        <v>1899.03</v>
      </c>
      <c r="W78" s="44">
        <v>1899.56</v>
      </c>
      <c r="X78" s="44">
        <v>1836.34</v>
      </c>
      <c r="Y78" s="44">
        <v>1673.28</v>
      </c>
      <c r="Z78" s="44">
        <v>1475.49</v>
      </c>
      <c r="AA78" s="44">
        <v>1283.83</v>
      </c>
    </row>
    <row r="79" spans="1:27" ht="12.75" hidden="1" customHeight="1" outlineLevel="1" x14ac:dyDescent="0.2">
      <c r="A79" s="97" t="s">
        <v>2420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2">
      <c r="A80" s="97" t="s">
        <v>2421</v>
      </c>
      <c r="B80" s="63" t="s">
        <v>83</v>
      </c>
      <c r="C80" s="43" t="s">
        <v>79</v>
      </c>
      <c r="D80" s="44">
        <v>3.63</v>
      </c>
      <c r="E80" s="44">
        <v>3.63</v>
      </c>
      <c r="F80" s="44">
        <v>3.63</v>
      </c>
      <c r="G80" s="44">
        <v>3.63</v>
      </c>
      <c r="H80" s="44">
        <v>3.63</v>
      </c>
      <c r="I80" s="44">
        <v>3.63</v>
      </c>
      <c r="J80" s="44">
        <v>3.63</v>
      </c>
      <c r="K80" s="44">
        <v>3.63</v>
      </c>
      <c r="L80" s="44">
        <v>3.63</v>
      </c>
      <c r="M80" s="44">
        <v>3.63</v>
      </c>
      <c r="N80" s="44">
        <v>3.63</v>
      </c>
      <c r="O80" s="44">
        <v>3.63</v>
      </c>
      <c r="P80" s="44">
        <v>3.63</v>
      </c>
      <c r="Q80" s="44">
        <v>3.63</v>
      </c>
      <c r="R80" s="44">
        <v>3.63</v>
      </c>
      <c r="S80" s="44">
        <v>3.63</v>
      </c>
      <c r="T80" s="44">
        <v>3.63</v>
      </c>
      <c r="U80" s="44">
        <v>3.63</v>
      </c>
      <c r="V80" s="44">
        <v>3.63</v>
      </c>
      <c r="W80" s="44">
        <v>3.63</v>
      </c>
      <c r="X80" s="44">
        <v>3.63</v>
      </c>
      <c r="Y80" s="44">
        <v>3.63</v>
      </c>
      <c r="Z80" s="44">
        <v>3.63</v>
      </c>
      <c r="AA80" s="44">
        <v>3.63</v>
      </c>
    </row>
    <row r="81" spans="1:27" ht="12.75" hidden="1" customHeight="1" outlineLevel="1" x14ac:dyDescent="0.2">
      <c r="A81" s="97" t="s">
        <v>2422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collapsed="1" x14ac:dyDescent="0.2">
      <c r="A82" s="96" t="s">
        <v>2423</v>
      </c>
      <c r="B82" s="28" t="str">
        <f>"16"&amp;"."&amp;$B$777&amp;"."&amp;$B$778</f>
        <v>16.11.2023</v>
      </c>
      <c r="C82" s="88" t="s">
        <v>76</v>
      </c>
      <c r="D82" s="89">
        <f>ROUND(((D83+D84+D86+D85)/1000),5)</f>
        <v>1.5190699999999999</v>
      </c>
      <c r="E82" s="89">
        <f>ROUND(((E83+E84+E86+E85)/1000),5)</f>
        <v>1.41086</v>
      </c>
      <c r="F82" s="89">
        <f>ROUND(((F83+F84+F86+F85)/1000),5)</f>
        <v>1.3338000000000001</v>
      </c>
      <c r="G82" s="89">
        <f t="shared" ref="G82:AA82" si="45">ROUND(((G83+G84+G86+G85)/1000),5)</f>
        <v>1.3268</v>
      </c>
      <c r="H82" s="89">
        <f t="shared" si="45"/>
        <v>1.4110199999999999</v>
      </c>
      <c r="I82" s="89">
        <f t="shared" si="45"/>
        <v>1.58762</v>
      </c>
      <c r="J82" s="89">
        <f t="shared" si="45"/>
        <v>1.6909700000000001</v>
      </c>
      <c r="K82" s="89">
        <f t="shared" si="45"/>
        <v>1.9791000000000001</v>
      </c>
      <c r="L82" s="89">
        <f t="shared" si="45"/>
        <v>2.1697600000000001</v>
      </c>
      <c r="M82" s="89">
        <f t="shared" si="45"/>
        <v>2.2412999999999998</v>
      </c>
      <c r="N82" s="89">
        <f t="shared" si="45"/>
        <v>2.2584</v>
      </c>
      <c r="O82" s="89">
        <f t="shared" si="45"/>
        <v>2.2900100000000001</v>
      </c>
      <c r="P82" s="89">
        <f t="shared" si="45"/>
        <v>2.27217</v>
      </c>
      <c r="Q82" s="89">
        <f t="shared" si="45"/>
        <v>2.2860399999999998</v>
      </c>
      <c r="R82" s="89">
        <f t="shared" si="45"/>
        <v>2.2905899999999999</v>
      </c>
      <c r="S82" s="89">
        <f t="shared" si="45"/>
        <v>2.2873800000000002</v>
      </c>
      <c r="T82" s="89">
        <f t="shared" si="45"/>
        <v>2.2696399999999999</v>
      </c>
      <c r="U82" s="89">
        <f t="shared" si="45"/>
        <v>2.3334100000000002</v>
      </c>
      <c r="V82" s="89">
        <f t="shared" si="45"/>
        <v>2.2719200000000002</v>
      </c>
      <c r="W82" s="89">
        <f t="shared" si="45"/>
        <v>2.2602699999999998</v>
      </c>
      <c r="X82" s="89">
        <f t="shared" si="45"/>
        <v>2.18825</v>
      </c>
      <c r="Y82" s="89">
        <f t="shared" si="45"/>
        <v>2.0581200000000002</v>
      </c>
      <c r="Z82" s="89">
        <f t="shared" si="45"/>
        <v>1.8189</v>
      </c>
      <c r="AA82" s="89">
        <f t="shared" si="45"/>
        <v>1.6270100000000001</v>
      </c>
    </row>
    <row r="83" spans="1:27" ht="12.75" hidden="1" customHeight="1" outlineLevel="1" x14ac:dyDescent="0.2">
      <c r="A83" s="97" t="s">
        <v>2424</v>
      </c>
      <c r="B83" s="63" t="s">
        <v>242</v>
      </c>
      <c r="C83" s="43" t="s">
        <v>79</v>
      </c>
      <c r="D83" s="44">
        <v>1118.57</v>
      </c>
      <c r="E83" s="44">
        <v>1010.36</v>
      </c>
      <c r="F83" s="44">
        <v>933.3</v>
      </c>
      <c r="G83" s="44">
        <v>926.3</v>
      </c>
      <c r="H83" s="44">
        <v>1010.52</v>
      </c>
      <c r="I83" s="44">
        <v>1187.1199999999999</v>
      </c>
      <c r="J83" s="44">
        <v>1290.47</v>
      </c>
      <c r="K83" s="44">
        <v>1578.6</v>
      </c>
      <c r="L83" s="44">
        <v>1769.26</v>
      </c>
      <c r="M83" s="44">
        <v>1840.8</v>
      </c>
      <c r="N83" s="44">
        <v>1857.9</v>
      </c>
      <c r="O83" s="44">
        <v>1889.51</v>
      </c>
      <c r="P83" s="44">
        <v>1871.67</v>
      </c>
      <c r="Q83" s="44">
        <v>1885.54</v>
      </c>
      <c r="R83" s="44">
        <v>1890.09</v>
      </c>
      <c r="S83" s="44">
        <v>1886.88</v>
      </c>
      <c r="T83" s="44">
        <v>1869.14</v>
      </c>
      <c r="U83" s="44">
        <v>1932.91</v>
      </c>
      <c r="V83" s="44">
        <v>1871.42</v>
      </c>
      <c r="W83" s="44">
        <v>1859.77</v>
      </c>
      <c r="X83" s="44">
        <v>1787.75</v>
      </c>
      <c r="Y83" s="44">
        <v>1657.62</v>
      </c>
      <c r="Z83" s="44">
        <v>1418.4</v>
      </c>
      <c r="AA83" s="44">
        <v>1226.51</v>
      </c>
    </row>
    <row r="84" spans="1:27" ht="12.75" hidden="1" customHeight="1" outlineLevel="1" x14ac:dyDescent="0.2">
      <c r="A84" s="97" t="s">
        <v>2425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2">
      <c r="A85" s="97" t="s">
        <v>2426</v>
      </c>
      <c r="B85" s="63" t="s">
        <v>83</v>
      </c>
      <c r="C85" s="43" t="s">
        <v>79</v>
      </c>
      <c r="D85" s="44">
        <v>3.63</v>
      </c>
      <c r="E85" s="44">
        <v>3.63</v>
      </c>
      <c r="F85" s="44">
        <v>3.63</v>
      </c>
      <c r="G85" s="44">
        <v>3.63</v>
      </c>
      <c r="H85" s="44">
        <v>3.63</v>
      </c>
      <c r="I85" s="44">
        <v>3.63</v>
      </c>
      <c r="J85" s="44">
        <v>3.63</v>
      </c>
      <c r="K85" s="44">
        <v>3.63</v>
      </c>
      <c r="L85" s="44">
        <v>3.63</v>
      </c>
      <c r="M85" s="44">
        <v>3.63</v>
      </c>
      <c r="N85" s="44">
        <v>3.63</v>
      </c>
      <c r="O85" s="44">
        <v>3.63</v>
      </c>
      <c r="P85" s="44">
        <v>3.63</v>
      </c>
      <c r="Q85" s="44">
        <v>3.63</v>
      </c>
      <c r="R85" s="44">
        <v>3.63</v>
      </c>
      <c r="S85" s="44">
        <v>3.63</v>
      </c>
      <c r="T85" s="44">
        <v>3.63</v>
      </c>
      <c r="U85" s="44">
        <v>3.63</v>
      </c>
      <c r="V85" s="44">
        <v>3.63</v>
      </c>
      <c r="W85" s="44">
        <v>3.63</v>
      </c>
      <c r="X85" s="44">
        <v>3.63</v>
      </c>
      <c r="Y85" s="44">
        <v>3.63</v>
      </c>
      <c r="Z85" s="44">
        <v>3.63</v>
      </c>
      <c r="AA85" s="44">
        <v>3.63</v>
      </c>
    </row>
    <row r="86" spans="1:27" ht="12.75" hidden="1" customHeight="1" outlineLevel="1" x14ac:dyDescent="0.2">
      <c r="A86" s="97" t="s">
        <v>2427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collapsed="1" x14ac:dyDescent="0.2">
      <c r="A87" s="96" t="s">
        <v>2428</v>
      </c>
      <c r="B87" s="28" t="str">
        <f>"17"&amp;"."&amp;$B$777&amp;"."&amp;$B$778</f>
        <v>17.11.2023</v>
      </c>
      <c r="C87" s="88" t="s">
        <v>76</v>
      </c>
      <c r="D87" s="89">
        <f>ROUND(((D88+D89+D91+D90)/1000),5)</f>
        <v>1.5555399999999999</v>
      </c>
      <c r="E87" s="89">
        <f>ROUND(((E88+E89+E91+E90)/1000),5)</f>
        <v>1.4460599999999999</v>
      </c>
      <c r="F87" s="89">
        <f>ROUND(((F88+F89+F91+F90)/1000),5)</f>
        <v>1.3980600000000001</v>
      </c>
      <c r="G87" s="89">
        <f t="shared" ref="G87:AA87" si="48">ROUND(((G88+G89+G91+G90)/1000),5)</f>
        <v>1.3917900000000001</v>
      </c>
      <c r="H87" s="89">
        <f t="shared" si="48"/>
        <v>1.4278500000000001</v>
      </c>
      <c r="I87" s="89">
        <f t="shared" si="48"/>
        <v>1.6043499999999999</v>
      </c>
      <c r="J87" s="89">
        <f t="shared" si="48"/>
        <v>1.6922900000000001</v>
      </c>
      <c r="K87" s="89">
        <f t="shared" si="48"/>
        <v>1.94709</v>
      </c>
      <c r="L87" s="89">
        <f t="shared" si="48"/>
        <v>2.1874799999999999</v>
      </c>
      <c r="M87" s="89">
        <f t="shared" si="48"/>
        <v>2.24566</v>
      </c>
      <c r="N87" s="89">
        <f t="shared" si="48"/>
        <v>2.2685599999999999</v>
      </c>
      <c r="O87" s="89">
        <f t="shared" si="48"/>
        <v>2.2850799999999998</v>
      </c>
      <c r="P87" s="89">
        <f t="shared" si="48"/>
        <v>2.25928</v>
      </c>
      <c r="Q87" s="89">
        <f t="shared" si="48"/>
        <v>2.26233</v>
      </c>
      <c r="R87" s="89">
        <f t="shared" si="48"/>
        <v>2.2684000000000002</v>
      </c>
      <c r="S87" s="89">
        <f t="shared" si="48"/>
        <v>2.26512</v>
      </c>
      <c r="T87" s="89">
        <f t="shared" si="48"/>
        <v>2.2477</v>
      </c>
      <c r="U87" s="89">
        <f t="shared" si="48"/>
        <v>2.2880400000000001</v>
      </c>
      <c r="V87" s="89">
        <f t="shared" si="48"/>
        <v>2.2671800000000002</v>
      </c>
      <c r="W87" s="89">
        <f t="shared" si="48"/>
        <v>2.2604500000000001</v>
      </c>
      <c r="X87" s="89">
        <f t="shared" si="48"/>
        <v>2.1534900000000001</v>
      </c>
      <c r="Y87" s="89">
        <f t="shared" si="48"/>
        <v>2.0623399999999998</v>
      </c>
      <c r="Z87" s="89">
        <f t="shared" si="48"/>
        <v>1.8168500000000001</v>
      </c>
      <c r="AA87" s="89">
        <f t="shared" si="48"/>
        <v>1.6372599999999999</v>
      </c>
    </row>
    <row r="88" spans="1:27" ht="12.75" hidden="1" customHeight="1" outlineLevel="1" x14ac:dyDescent="0.2">
      <c r="A88" s="97" t="s">
        <v>2429</v>
      </c>
      <c r="B88" s="63" t="s">
        <v>242</v>
      </c>
      <c r="C88" s="43" t="s">
        <v>79</v>
      </c>
      <c r="D88" s="44">
        <v>1155.04</v>
      </c>
      <c r="E88" s="44">
        <v>1045.56</v>
      </c>
      <c r="F88" s="44">
        <v>997.56</v>
      </c>
      <c r="G88" s="44">
        <v>991.29</v>
      </c>
      <c r="H88" s="44">
        <v>1027.3499999999999</v>
      </c>
      <c r="I88" s="44">
        <v>1203.8499999999999</v>
      </c>
      <c r="J88" s="44">
        <v>1291.79</v>
      </c>
      <c r="K88" s="44">
        <v>1546.59</v>
      </c>
      <c r="L88" s="44">
        <v>1786.98</v>
      </c>
      <c r="M88" s="44">
        <v>1845.16</v>
      </c>
      <c r="N88" s="44">
        <v>1868.06</v>
      </c>
      <c r="O88" s="44">
        <v>1884.58</v>
      </c>
      <c r="P88" s="44">
        <v>1858.78</v>
      </c>
      <c r="Q88" s="44">
        <v>1861.83</v>
      </c>
      <c r="R88" s="44">
        <v>1867.9</v>
      </c>
      <c r="S88" s="44">
        <v>1864.62</v>
      </c>
      <c r="T88" s="44">
        <v>1847.2</v>
      </c>
      <c r="U88" s="44">
        <v>1887.54</v>
      </c>
      <c r="V88" s="44">
        <v>1866.68</v>
      </c>
      <c r="W88" s="44">
        <v>1859.95</v>
      </c>
      <c r="X88" s="44">
        <v>1752.99</v>
      </c>
      <c r="Y88" s="44">
        <v>1661.84</v>
      </c>
      <c r="Z88" s="44">
        <v>1416.35</v>
      </c>
      <c r="AA88" s="44">
        <v>1236.76</v>
      </c>
    </row>
    <row r="89" spans="1:27" ht="12.75" hidden="1" customHeight="1" outlineLevel="1" x14ac:dyDescent="0.2">
      <c r="A89" s="97" t="s">
        <v>2430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2">
      <c r="A90" s="97" t="s">
        <v>2431</v>
      </c>
      <c r="B90" s="63" t="s">
        <v>83</v>
      </c>
      <c r="C90" s="43" t="s">
        <v>79</v>
      </c>
      <c r="D90" s="44">
        <v>3.63</v>
      </c>
      <c r="E90" s="44">
        <v>3.63</v>
      </c>
      <c r="F90" s="44">
        <v>3.63</v>
      </c>
      <c r="G90" s="44">
        <v>3.63</v>
      </c>
      <c r="H90" s="44">
        <v>3.63</v>
      </c>
      <c r="I90" s="44">
        <v>3.63</v>
      </c>
      <c r="J90" s="44">
        <v>3.63</v>
      </c>
      <c r="K90" s="44">
        <v>3.63</v>
      </c>
      <c r="L90" s="44">
        <v>3.63</v>
      </c>
      <c r="M90" s="44">
        <v>3.63</v>
      </c>
      <c r="N90" s="44">
        <v>3.63</v>
      </c>
      <c r="O90" s="44">
        <v>3.63</v>
      </c>
      <c r="P90" s="44">
        <v>3.63</v>
      </c>
      <c r="Q90" s="44">
        <v>3.63</v>
      </c>
      <c r="R90" s="44">
        <v>3.63</v>
      </c>
      <c r="S90" s="44">
        <v>3.63</v>
      </c>
      <c r="T90" s="44">
        <v>3.63</v>
      </c>
      <c r="U90" s="44">
        <v>3.63</v>
      </c>
      <c r="V90" s="44">
        <v>3.63</v>
      </c>
      <c r="W90" s="44">
        <v>3.63</v>
      </c>
      <c r="X90" s="44">
        <v>3.63</v>
      </c>
      <c r="Y90" s="44">
        <v>3.63</v>
      </c>
      <c r="Z90" s="44">
        <v>3.63</v>
      </c>
      <c r="AA90" s="44">
        <v>3.63</v>
      </c>
    </row>
    <row r="91" spans="1:27" ht="12.75" hidden="1" customHeight="1" outlineLevel="1" x14ac:dyDescent="0.2">
      <c r="A91" s="97" t="s">
        <v>2432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collapsed="1" x14ac:dyDescent="0.2">
      <c r="A92" s="96" t="s">
        <v>2433</v>
      </c>
      <c r="B92" s="28" t="str">
        <f>"18"&amp;"."&amp;$B$777&amp;"."&amp;$B$778</f>
        <v>18.11.2023</v>
      </c>
      <c r="C92" s="88" t="s">
        <v>76</v>
      </c>
      <c r="D92" s="89">
        <f>ROUND(((D93+D94+D96+D95)/1000),5)</f>
        <v>1.5952</v>
      </c>
      <c r="E92" s="89">
        <f>ROUND(((E93+E94+E96+E95)/1000),5)</f>
        <v>1.5023</v>
      </c>
      <c r="F92" s="89">
        <f>ROUND(((F93+F94+F96+F95)/1000),5)</f>
        <v>1.45181</v>
      </c>
      <c r="G92" s="89">
        <f t="shared" ref="G92:AA92" si="51">ROUND(((G93+G94+G96+G95)/1000),5)</f>
        <v>1.4157999999999999</v>
      </c>
      <c r="H92" s="89">
        <f t="shared" si="51"/>
        <v>1.4421600000000001</v>
      </c>
      <c r="I92" s="89">
        <f t="shared" si="51"/>
        <v>1.50762</v>
      </c>
      <c r="J92" s="89">
        <f t="shared" si="51"/>
        <v>1.5750200000000001</v>
      </c>
      <c r="K92" s="89">
        <f t="shared" si="51"/>
        <v>1.8073300000000001</v>
      </c>
      <c r="L92" s="89">
        <f t="shared" si="51"/>
        <v>2.03206</v>
      </c>
      <c r="M92" s="89">
        <f t="shared" si="51"/>
        <v>2.1632799999999999</v>
      </c>
      <c r="N92" s="89">
        <f t="shared" si="51"/>
        <v>2.2319800000000001</v>
      </c>
      <c r="O92" s="89">
        <f t="shared" si="51"/>
        <v>2.2471199999999998</v>
      </c>
      <c r="P92" s="89">
        <f t="shared" si="51"/>
        <v>2.2348499999999998</v>
      </c>
      <c r="Q92" s="89">
        <f t="shared" si="51"/>
        <v>2.2272799999999999</v>
      </c>
      <c r="R92" s="89">
        <f t="shared" si="51"/>
        <v>2.21333</v>
      </c>
      <c r="S92" s="89">
        <f t="shared" si="51"/>
        <v>2.2128800000000002</v>
      </c>
      <c r="T92" s="89">
        <f t="shared" si="51"/>
        <v>2.2336800000000001</v>
      </c>
      <c r="U92" s="89">
        <f t="shared" si="51"/>
        <v>2.2664599999999999</v>
      </c>
      <c r="V92" s="89">
        <f t="shared" si="51"/>
        <v>2.25048</v>
      </c>
      <c r="W92" s="89">
        <f t="shared" si="51"/>
        <v>2.20913</v>
      </c>
      <c r="X92" s="89">
        <f t="shared" si="51"/>
        <v>2.1107</v>
      </c>
      <c r="Y92" s="89">
        <f t="shared" si="51"/>
        <v>1.9272199999999999</v>
      </c>
      <c r="Z92" s="89">
        <f t="shared" si="51"/>
        <v>1.63097</v>
      </c>
      <c r="AA92" s="89">
        <f t="shared" si="51"/>
        <v>1.59046</v>
      </c>
    </row>
    <row r="93" spans="1:27" ht="12.75" hidden="1" customHeight="1" outlineLevel="1" x14ac:dyDescent="0.2">
      <c r="A93" s="97" t="s">
        <v>2434</v>
      </c>
      <c r="B93" s="63" t="s">
        <v>242</v>
      </c>
      <c r="C93" s="43" t="s">
        <v>79</v>
      </c>
      <c r="D93" s="44">
        <v>1194.7</v>
      </c>
      <c r="E93" s="44">
        <v>1101.8</v>
      </c>
      <c r="F93" s="44">
        <v>1051.31</v>
      </c>
      <c r="G93" s="44">
        <v>1015.3</v>
      </c>
      <c r="H93" s="44">
        <v>1041.6600000000001</v>
      </c>
      <c r="I93" s="44">
        <v>1107.1199999999999</v>
      </c>
      <c r="J93" s="44">
        <v>1174.52</v>
      </c>
      <c r="K93" s="44">
        <v>1406.83</v>
      </c>
      <c r="L93" s="44">
        <v>1631.56</v>
      </c>
      <c r="M93" s="44">
        <v>1762.78</v>
      </c>
      <c r="N93" s="44">
        <v>1831.48</v>
      </c>
      <c r="O93" s="44">
        <v>1846.62</v>
      </c>
      <c r="P93" s="44">
        <v>1834.35</v>
      </c>
      <c r="Q93" s="44">
        <v>1826.78</v>
      </c>
      <c r="R93" s="44">
        <v>1812.83</v>
      </c>
      <c r="S93" s="44">
        <v>1812.38</v>
      </c>
      <c r="T93" s="44">
        <v>1833.18</v>
      </c>
      <c r="U93" s="44">
        <v>1865.96</v>
      </c>
      <c r="V93" s="44">
        <v>1849.98</v>
      </c>
      <c r="W93" s="44">
        <v>1808.63</v>
      </c>
      <c r="X93" s="44">
        <v>1710.2</v>
      </c>
      <c r="Y93" s="44">
        <v>1526.72</v>
      </c>
      <c r="Z93" s="44">
        <v>1230.47</v>
      </c>
      <c r="AA93" s="44">
        <v>1189.96</v>
      </c>
    </row>
    <row r="94" spans="1:27" ht="12.75" hidden="1" customHeight="1" outlineLevel="1" x14ac:dyDescent="0.2">
      <c r="A94" s="97" t="s">
        <v>2435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2">
      <c r="A95" s="97" t="s">
        <v>2436</v>
      </c>
      <c r="B95" s="63" t="s">
        <v>83</v>
      </c>
      <c r="C95" s="43" t="s">
        <v>79</v>
      </c>
      <c r="D95" s="44">
        <v>3.63</v>
      </c>
      <c r="E95" s="44">
        <v>3.63</v>
      </c>
      <c r="F95" s="44">
        <v>3.63</v>
      </c>
      <c r="G95" s="44">
        <v>3.63</v>
      </c>
      <c r="H95" s="44">
        <v>3.63</v>
      </c>
      <c r="I95" s="44">
        <v>3.63</v>
      </c>
      <c r="J95" s="44">
        <v>3.63</v>
      </c>
      <c r="K95" s="44">
        <v>3.63</v>
      </c>
      <c r="L95" s="44">
        <v>3.63</v>
      </c>
      <c r="M95" s="44">
        <v>3.63</v>
      </c>
      <c r="N95" s="44">
        <v>3.63</v>
      </c>
      <c r="O95" s="44">
        <v>3.63</v>
      </c>
      <c r="P95" s="44">
        <v>3.63</v>
      </c>
      <c r="Q95" s="44">
        <v>3.63</v>
      </c>
      <c r="R95" s="44">
        <v>3.63</v>
      </c>
      <c r="S95" s="44">
        <v>3.63</v>
      </c>
      <c r="T95" s="44">
        <v>3.63</v>
      </c>
      <c r="U95" s="44">
        <v>3.63</v>
      </c>
      <c r="V95" s="44">
        <v>3.63</v>
      </c>
      <c r="W95" s="44">
        <v>3.63</v>
      </c>
      <c r="X95" s="44">
        <v>3.63</v>
      </c>
      <c r="Y95" s="44">
        <v>3.63</v>
      </c>
      <c r="Z95" s="44">
        <v>3.63</v>
      </c>
      <c r="AA95" s="44">
        <v>3.63</v>
      </c>
    </row>
    <row r="96" spans="1:27" ht="12.75" hidden="1" customHeight="1" outlineLevel="1" x14ac:dyDescent="0.2">
      <c r="A96" s="97" t="s">
        <v>2437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collapsed="1" x14ac:dyDescent="0.2">
      <c r="A97" s="96" t="s">
        <v>2438</v>
      </c>
      <c r="B97" s="28" t="str">
        <f>"19"&amp;"."&amp;$B$777&amp;"."&amp;$B$778</f>
        <v>19.11.2023</v>
      </c>
      <c r="C97" s="88" t="s">
        <v>76</v>
      </c>
      <c r="D97" s="89">
        <f>ROUND(((D98+D99+D101+D100)/1000),5)</f>
        <v>1.55647</v>
      </c>
      <c r="E97" s="89">
        <f>ROUND(((E98+E99+E101+E100)/1000),5)</f>
        <v>1.5485899999999999</v>
      </c>
      <c r="F97" s="89">
        <f>ROUND(((F98+F99+F101+F100)/1000),5)</f>
        <v>1.46536</v>
      </c>
      <c r="G97" s="89">
        <f t="shared" ref="G97:AA97" si="54">ROUND(((G98+G99+G101+G100)/1000),5)</f>
        <v>1.44015</v>
      </c>
      <c r="H97" s="89">
        <f t="shared" si="54"/>
        <v>1.4609700000000001</v>
      </c>
      <c r="I97" s="89">
        <f t="shared" si="54"/>
        <v>1.49343</v>
      </c>
      <c r="J97" s="89">
        <f t="shared" si="54"/>
        <v>1.3775299999999999</v>
      </c>
      <c r="K97" s="89">
        <f t="shared" si="54"/>
        <v>1.53298</v>
      </c>
      <c r="L97" s="89">
        <f t="shared" si="54"/>
        <v>1.63645</v>
      </c>
      <c r="M97" s="89">
        <f t="shared" si="54"/>
        <v>1.8400399999999999</v>
      </c>
      <c r="N97" s="89">
        <f t="shared" si="54"/>
        <v>1.9717499999999999</v>
      </c>
      <c r="O97" s="89">
        <f t="shared" si="54"/>
        <v>1.9889300000000001</v>
      </c>
      <c r="P97" s="89">
        <f t="shared" si="54"/>
        <v>1.9959899999999999</v>
      </c>
      <c r="Q97" s="89">
        <f t="shared" si="54"/>
        <v>1.9976</v>
      </c>
      <c r="R97" s="89">
        <f t="shared" si="54"/>
        <v>1.99858</v>
      </c>
      <c r="S97" s="89">
        <f t="shared" si="54"/>
        <v>2.00427</v>
      </c>
      <c r="T97" s="89">
        <f t="shared" si="54"/>
        <v>2.0426600000000001</v>
      </c>
      <c r="U97" s="89">
        <f t="shared" si="54"/>
        <v>2.0950299999999999</v>
      </c>
      <c r="V97" s="89">
        <f t="shared" si="54"/>
        <v>2.0902699999999999</v>
      </c>
      <c r="W97" s="89">
        <f t="shared" si="54"/>
        <v>2.0783299999999998</v>
      </c>
      <c r="X97" s="89">
        <f t="shared" si="54"/>
        <v>2.0548600000000001</v>
      </c>
      <c r="Y97" s="89">
        <f t="shared" si="54"/>
        <v>1.84555</v>
      </c>
      <c r="Z97" s="89">
        <f t="shared" si="54"/>
        <v>1.66987</v>
      </c>
      <c r="AA97" s="89">
        <f t="shared" si="54"/>
        <v>1.57951</v>
      </c>
    </row>
    <row r="98" spans="1:27" ht="12.75" hidden="1" customHeight="1" outlineLevel="1" x14ac:dyDescent="0.2">
      <c r="A98" s="97" t="s">
        <v>2439</v>
      </c>
      <c r="B98" s="63" t="s">
        <v>242</v>
      </c>
      <c r="C98" s="43" t="s">
        <v>79</v>
      </c>
      <c r="D98" s="44">
        <v>1155.97</v>
      </c>
      <c r="E98" s="44">
        <v>1148.0899999999999</v>
      </c>
      <c r="F98" s="44">
        <v>1064.8599999999999</v>
      </c>
      <c r="G98" s="44">
        <v>1039.6500000000001</v>
      </c>
      <c r="H98" s="44">
        <v>1060.47</v>
      </c>
      <c r="I98" s="44">
        <v>1092.93</v>
      </c>
      <c r="J98" s="44">
        <v>977.03</v>
      </c>
      <c r="K98" s="44">
        <v>1132.48</v>
      </c>
      <c r="L98" s="44">
        <v>1235.95</v>
      </c>
      <c r="M98" s="44">
        <v>1439.54</v>
      </c>
      <c r="N98" s="44">
        <v>1571.25</v>
      </c>
      <c r="O98" s="44">
        <v>1588.43</v>
      </c>
      <c r="P98" s="44">
        <v>1595.49</v>
      </c>
      <c r="Q98" s="44">
        <v>1597.1</v>
      </c>
      <c r="R98" s="44">
        <v>1598.08</v>
      </c>
      <c r="S98" s="44">
        <v>1603.77</v>
      </c>
      <c r="T98" s="44">
        <v>1642.16</v>
      </c>
      <c r="U98" s="44">
        <v>1694.53</v>
      </c>
      <c r="V98" s="44">
        <v>1689.77</v>
      </c>
      <c r="W98" s="44">
        <v>1677.83</v>
      </c>
      <c r="X98" s="44">
        <v>1654.36</v>
      </c>
      <c r="Y98" s="44">
        <v>1445.05</v>
      </c>
      <c r="Z98" s="44">
        <v>1269.3699999999999</v>
      </c>
      <c r="AA98" s="44">
        <v>1179.01</v>
      </c>
    </row>
    <row r="99" spans="1:27" ht="12.75" hidden="1" customHeight="1" outlineLevel="1" x14ac:dyDescent="0.2">
      <c r="A99" s="97" t="s">
        <v>2440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2">
      <c r="A100" s="97" t="s">
        <v>2441</v>
      </c>
      <c r="B100" s="63" t="s">
        <v>83</v>
      </c>
      <c r="C100" s="43" t="s">
        <v>79</v>
      </c>
      <c r="D100" s="44">
        <v>3.63</v>
      </c>
      <c r="E100" s="44">
        <v>3.63</v>
      </c>
      <c r="F100" s="44">
        <v>3.63</v>
      </c>
      <c r="G100" s="44">
        <v>3.63</v>
      </c>
      <c r="H100" s="44">
        <v>3.63</v>
      </c>
      <c r="I100" s="44">
        <v>3.63</v>
      </c>
      <c r="J100" s="44">
        <v>3.63</v>
      </c>
      <c r="K100" s="44">
        <v>3.63</v>
      </c>
      <c r="L100" s="44">
        <v>3.63</v>
      </c>
      <c r="M100" s="44">
        <v>3.63</v>
      </c>
      <c r="N100" s="44">
        <v>3.63</v>
      </c>
      <c r="O100" s="44">
        <v>3.63</v>
      </c>
      <c r="P100" s="44">
        <v>3.63</v>
      </c>
      <c r="Q100" s="44">
        <v>3.63</v>
      </c>
      <c r="R100" s="44">
        <v>3.63</v>
      </c>
      <c r="S100" s="44">
        <v>3.63</v>
      </c>
      <c r="T100" s="44">
        <v>3.63</v>
      </c>
      <c r="U100" s="44">
        <v>3.63</v>
      </c>
      <c r="V100" s="44">
        <v>3.63</v>
      </c>
      <c r="W100" s="44">
        <v>3.63</v>
      </c>
      <c r="X100" s="44">
        <v>3.63</v>
      </c>
      <c r="Y100" s="44">
        <v>3.63</v>
      </c>
      <c r="Z100" s="44">
        <v>3.63</v>
      </c>
      <c r="AA100" s="44">
        <v>3.63</v>
      </c>
    </row>
    <row r="101" spans="1:27" ht="12.75" hidden="1" customHeight="1" outlineLevel="1" x14ac:dyDescent="0.2">
      <c r="A101" s="97" t="s">
        <v>2442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collapsed="1" x14ac:dyDescent="0.2">
      <c r="A102" s="96" t="s">
        <v>2443</v>
      </c>
      <c r="B102" s="28" t="str">
        <f>"20"&amp;"."&amp;$B$777&amp;"."&amp;$B$778</f>
        <v>20.11.2023</v>
      </c>
      <c r="C102" s="88" t="s">
        <v>76</v>
      </c>
      <c r="D102" s="89">
        <f>ROUND(((D103+D104+D106+D105)/1000),5)</f>
        <v>1.4945200000000001</v>
      </c>
      <c r="E102" s="89">
        <f>ROUND(((E103+E104+E106+E105)/1000),5)</f>
        <v>1.3970100000000001</v>
      </c>
      <c r="F102" s="89">
        <f>ROUND(((F103+F104+F106+F105)/1000),5)</f>
        <v>1.3339799999999999</v>
      </c>
      <c r="G102" s="89">
        <f t="shared" ref="G102:AA102" si="57">ROUND(((G103+G104+G106+G105)/1000),5)</f>
        <v>1.3296399999999999</v>
      </c>
      <c r="H102" s="89">
        <f t="shared" si="57"/>
        <v>1.3737200000000001</v>
      </c>
      <c r="I102" s="89">
        <f t="shared" si="57"/>
        <v>1.5521199999999999</v>
      </c>
      <c r="J102" s="89">
        <f t="shared" si="57"/>
        <v>1.66238</v>
      </c>
      <c r="K102" s="89">
        <f t="shared" si="57"/>
        <v>1.9515899999999999</v>
      </c>
      <c r="L102" s="89">
        <f t="shared" si="57"/>
        <v>2.12371</v>
      </c>
      <c r="M102" s="89">
        <f t="shared" si="57"/>
        <v>2.18499</v>
      </c>
      <c r="N102" s="89">
        <f t="shared" si="57"/>
        <v>2.246</v>
      </c>
      <c r="O102" s="89">
        <f t="shared" si="57"/>
        <v>2.2909099999999998</v>
      </c>
      <c r="P102" s="89">
        <f t="shared" si="57"/>
        <v>2.2526600000000001</v>
      </c>
      <c r="Q102" s="89">
        <f t="shared" si="57"/>
        <v>2.2735300000000001</v>
      </c>
      <c r="R102" s="89">
        <f t="shared" si="57"/>
        <v>2.2699199999999999</v>
      </c>
      <c r="S102" s="89">
        <f t="shared" si="57"/>
        <v>2.25353</v>
      </c>
      <c r="T102" s="89">
        <f t="shared" si="57"/>
        <v>2.2619899999999999</v>
      </c>
      <c r="U102" s="89">
        <f t="shared" si="57"/>
        <v>2.4065300000000001</v>
      </c>
      <c r="V102" s="89">
        <f t="shared" si="57"/>
        <v>2.4110200000000002</v>
      </c>
      <c r="W102" s="89">
        <f t="shared" si="57"/>
        <v>2.2542399999999998</v>
      </c>
      <c r="X102" s="89">
        <f t="shared" si="57"/>
        <v>2.0920999999999998</v>
      </c>
      <c r="Y102" s="89">
        <f t="shared" si="57"/>
        <v>1.9993099999999999</v>
      </c>
      <c r="Z102" s="89">
        <f t="shared" si="57"/>
        <v>1.70994</v>
      </c>
      <c r="AA102" s="89">
        <f t="shared" si="57"/>
        <v>1.5885499999999999</v>
      </c>
    </row>
    <row r="103" spans="1:27" ht="12.75" hidden="1" customHeight="1" outlineLevel="1" x14ac:dyDescent="0.2">
      <c r="A103" s="97" t="s">
        <v>2444</v>
      </c>
      <c r="B103" s="63" t="s">
        <v>242</v>
      </c>
      <c r="C103" s="43" t="s">
        <v>79</v>
      </c>
      <c r="D103" s="44">
        <v>1094.02</v>
      </c>
      <c r="E103" s="44">
        <v>996.51</v>
      </c>
      <c r="F103" s="44">
        <v>933.48</v>
      </c>
      <c r="G103" s="44">
        <v>929.14</v>
      </c>
      <c r="H103" s="44">
        <v>973.22</v>
      </c>
      <c r="I103" s="44">
        <v>1151.6199999999999</v>
      </c>
      <c r="J103" s="44">
        <v>1261.8800000000001</v>
      </c>
      <c r="K103" s="44">
        <v>1551.09</v>
      </c>
      <c r="L103" s="44">
        <v>1723.21</v>
      </c>
      <c r="M103" s="44">
        <v>1784.49</v>
      </c>
      <c r="N103" s="44">
        <v>1845.5</v>
      </c>
      <c r="O103" s="44">
        <v>1890.41</v>
      </c>
      <c r="P103" s="44">
        <v>1852.16</v>
      </c>
      <c r="Q103" s="44">
        <v>1873.03</v>
      </c>
      <c r="R103" s="44">
        <v>1869.42</v>
      </c>
      <c r="S103" s="44">
        <v>1853.03</v>
      </c>
      <c r="T103" s="44">
        <v>1861.49</v>
      </c>
      <c r="U103" s="44">
        <v>2006.03</v>
      </c>
      <c r="V103" s="44">
        <v>2010.52</v>
      </c>
      <c r="W103" s="44">
        <v>1853.74</v>
      </c>
      <c r="X103" s="44">
        <v>1691.6</v>
      </c>
      <c r="Y103" s="44">
        <v>1598.81</v>
      </c>
      <c r="Z103" s="44">
        <v>1309.44</v>
      </c>
      <c r="AA103" s="44">
        <v>1188.05</v>
      </c>
    </row>
    <row r="104" spans="1:27" ht="12.75" hidden="1" customHeight="1" outlineLevel="1" x14ac:dyDescent="0.2">
      <c r="A104" s="97" t="s">
        <v>2445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2">
      <c r="A105" s="97" t="s">
        <v>2446</v>
      </c>
      <c r="B105" s="63" t="s">
        <v>83</v>
      </c>
      <c r="C105" s="43" t="s">
        <v>79</v>
      </c>
      <c r="D105" s="44">
        <v>3.63</v>
      </c>
      <c r="E105" s="44">
        <v>3.63</v>
      </c>
      <c r="F105" s="44">
        <v>3.63</v>
      </c>
      <c r="G105" s="44">
        <v>3.63</v>
      </c>
      <c r="H105" s="44">
        <v>3.63</v>
      </c>
      <c r="I105" s="44">
        <v>3.63</v>
      </c>
      <c r="J105" s="44">
        <v>3.63</v>
      </c>
      <c r="K105" s="44">
        <v>3.63</v>
      </c>
      <c r="L105" s="44">
        <v>3.63</v>
      </c>
      <c r="M105" s="44">
        <v>3.63</v>
      </c>
      <c r="N105" s="44">
        <v>3.63</v>
      </c>
      <c r="O105" s="44">
        <v>3.63</v>
      </c>
      <c r="P105" s="44">
        <v>3.63</v>
      </c>
      <c r="Q105" s="44">
        <v>3.63</v>
      </c>
      <c r="R105" s="44">
        <v>3.63</v>
      </c>
      <c r="S105" s="44">
        <v>3.63</v>
      </c>
      <c r="T105" s="44">
        <v>3.63</v>
      </c>
      <c r="U105" s="44">
        <v>3.63</v>
      </c>
      <c r="V105" s="44">
        <v>3.63</v>
      </c>
      <c r="W105" s="44">
        <v>3.63</v>
      </c>
      <c r="X105" s="44">
        <v>3.63</v>
      </c>
      <c r="Y105" s="44">
        <v>3.63</v>
      </c>
      <c r="Z105" s="44">
        <v>3.63</v>
      </c>
      <c r="AA105" s="44">
        <v>3.63</v>
      </c>
    </row>
    <row r="106" spans="1:27" ht="12.75" hidden="1" customHeight="1" outlineLevel="1" x14ac:dyDescent="0.2">
      <c r="A106" s="97" t="s">
        <v>2447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collapsed="1" x14ac:dyDescent="0.2">
      <c r="A107" s="96" t="s">
        <v>2448</v>
      </c>
      <c r="B107" s="28" t="str">
        <f>"21"&amp;"."&amp;$B$777&amp;"."&amp;$B$778</f>
        <v>21.11.2023</v>
      </c>
      <c r="C107" s="88" t="s">
        <v>76</v>
      </c>
      <c r="D107" s="89">
        <f>ROUND(((D108+D109+D111+D110)/1000),5)</f>
        <v>1.5251999999999999</v>
      </c>
      <c r="E107" s="89">
        <f>ROUND(((E108+E109+E111+E110)/1000),5)</f>
        <v>1.4518</v>
      </c>
      <c r="F107" s="89">
        <f>ROUND(((F108+F109+F111+F110)/1000),5)</f>
        <v>1.3861399999999999</v>
      </c>
      <c r="G107" s="89">
        <f t="shared" ref="G107:AA107" si="60">ROUND(((G108+G109+G111+G110)/1000),5)</f>
        <v>1.37842</v>
      </c>
      <c r="H107" s="89">
        <f t="shared" si="60"/>
        <v>1.4156299999999999</v>
      </c>
      <c r="I107" s="89">
        <f t="shared" si="60"/>
        <v>1.5449900000000001</v>
      </c>
      <c r="J107" s="89">
        <f t="shared" si="60"/>
        <v>1.69892</v>
      </c>
      <c r="K107" s="89">
        <f t="shared" si="60"/>
        <v>2.0166200000000001</v>
      </c>
      <c r="L107" s="89">
        <f t="shared" si="60"/>
        <v>2.1655099999999998</v>
      </c>
      <c r="M107" s="89">
        <f t="shared" si="60"/>
        <v>2.1972</v>
      </c>
      <c r="N107" s="89">
        <f t="shared" si="60"/>
        <v>2.3752900000000001</v>
      </c>
      <c r="O107" s="89">
        <f t="shared" si="60"/>
        <v>2.39011</v>
      </c>
      <c r="P107" s="89">
        <f t="shared" si="60"/>
        <v>2.30898</v>
      </c>
      <c r="Q107" s="89">
        <f t="shared" si="60"/>
        <v>2.3352200000000001</v>
      </c>
      <c r="R107" s="89">
        <f t="shared" si="60"/>
        <v>2.3266100000000001</v>
      </c>
      <c r="S107" s="89">
        <f t="shared" si="60"/>
        <v>2.3125599999999999</v>
      </c>
      <c r="T107" s="89">
        <f t="shared" si="60"/>
        <v>2.3450799999999998</v>
      </c>
      <c r="U107" s="89">
        <f t="shared" si="60"/>
        <v>2.4245100000000002</v>
      </c>
      <c r="V107" s="89">
        <f t="shared" si="60"/>
        <v>2.4096099999999998</v>
      </c>
      <c r="W107" s="89">
        <f t="shared" si="60"/>
        <v>2.3036400000000001</v>
      </c>
      <c r="X107" s="89">
        <f t="shared" si="60"/>
        <v>2.1455600000000001</v>
      </c>
      <c r="Y107" s="89">
        <f t="shared" si="60"/>
        <v>2.0689000000000002</v>
      </c>
      <c r="Z107" s="89">
        <f t="shared" si="60"/>
        <v>1.87575</v>
      </c>
      <c r="AA107" s="89">
        <f t="shared" si="60"/>
        <v>1.64222</v>
      </c>
    </row>
    <row r="108" spans="1:27" ht="12.75" hidden="1" customHeight="1" outlineLevel="1" x14ac:dyDescent="0.2">
      <c r="A108" s="97" t="s">
        <v>2449</v>
      </c>
      <c r="B108" s="63" t="s">
        <v>242</v>
      </c>
      <c r="C108" s="43" t="s">
        <v>79</v>
      </c>
      <c r="D108" s="44">
        <v>1124.7</v>
      </c>
      <c r="E108" s="44">
        <v>1051.3</v>
      </c>
      <c r="F108" s="44">
        <v>985.64</v>
      </c>
      <c r="G108" s="44">
        <v>977.92</v>
      </c>
      <c r="H108" s="44">
        <v>1015.13</v>
      </c>
      <c r="I108" s="44">
        <v>1144.49</v>
      </c>
      <c r="J108" s="44">
        <v>1298.42</v>
      </c>
      <c r="K108" s="44">
        <v>1616.12</v>
      </c>
      <c r="L108" s="44">
        <v>1765.01</v>
      </c>
      <c r="M108" s="44">
        <v>1796.7</v>
      </c>
      <c r="N108" s="44">
        <v>1974.79</v>
      </c>
      <c r="O108" s="44">
        <v>1989.61</v>
      </c>
      <c r="P108" s="44">
        <v>1908.48</v>
      </c>
      <c r="Q108" s="44">
        <v>1934.72</v>
      </c>
      <c r="R108" s="44">
        <v>1926.11</v>
      </c>
      <c r="S108" s="44">
        <v>1912.06</v>
      </c>
      <c r="T108" s="44">
        <v>1944.58</v>
      </c>
      <c r="U108" s="44">
        <v>2024.01</v>
      </c>
      <c r="V108" s="44">
        <v>2009.11</v>
      </c>
      <c r="W108" s="44">
        <v>1903.14</v>
      </c>
      <c r="X108" s="44">
        <v>1745.06</v>
      </c>
      <c r="Y108" s="44">
        <v>1668.4</v>
      </c>
      <c r="Z108" s="44">
        <v>1475.25</v>
      </c>
      <c r="AA108" s="44">
        <v>1241.72</v>
      </c>
    </row>
    <row r="109" spans="1:27" ht="12.75" hidden="1" customHeight="1" outlineLevel="1" x14ac:dyDescent="0.2">
      <c r="A109" s="97" t="s">
        <v>2450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2">
      <c r="A110" s="97" t="s">
        <v>2451</v>
      </c>
      <c r="B110" s="63" t="s">
        <v>83</v>
      </c>
      <c r="C110" s="43" t="s">
        <v>79</v>
      </c>
      <c r="D110" s="44">
        <v>3.63</v>
      </c>
      <c r="E110" s="44">
        <v>3.63</v>
      </c>
      <c r="F110" s="44">
        <v>3.63</v>
      </c>
      <c r="G110" s="44">
        <v>3.63</v>
      </c>
      <c r="H110" s="44">
        <v>3.63</v>
      </c>
      <c r="I110" s="44">
        <v>3.63</v>
      </c>
      <c r="J110" s="44">
        <v>3.63</v>
      </c>
      <c r="K110" s="44">
        <v>3.63</v>
      </c>
      <c r="L110" s="44">
        <v>3.63</v>
      </c>
      <c r="M110" s="44">
        <v>3.63</v>
      </c>
      <c r="N110" s="44">
        <v>3.63</v>
      </c>
      <c r="O110" s="44">
        <v>3.63</v>
      </c>
      <c r="P110" s="44">
        <v>3.63</v>
      </c>
      <c r="Q110" s="44">
        <v>3.63</v>
      </c>
      <c r="R110" s="44">
        <v>3.63</v>
      </c>
      <c r="S110" s="44">
        <v>3.63</v>
      </c>
      <c r="T110" s="44">
        <v>3.63</v>
      </c>
      <c r="U110" s="44">
        <v>3.63</v>
      </c>
      <c r="V110" s="44">
        <v>3.63</v>
      </c>
      <c r="W110" s="44">
        <v>3.63</v>
      </c>
      <c r="X110" s="44">
        <v>3.63</v>
      </c>
      <c r="Y110" s="44">
        <v>3.63</v>
      </c>
      <c r="Z110" s="44">
        <v>3.63</v>
      </c>
      <c r="AA110" s="44">
        <v>3.63</v>
      </c>
    </row>
    <row r="111" spans="1:27" ht="12.75" hidden="1" customHeight="1" outlineLevel="1" x14ac:dyDescent="0.2">
      <c r="A111" s="97" t="s">
        <v>2452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collapsed="1" x14ac:dyDescent="0.2">
      <c r="A112" s="96" t="s">
        <v>2453</v>
      </c>
      <c r="B112" s="28" t="str">
        <f>"22"&amp;"."&amp;$B$777&amp;"."&amp;$B$778</f>
        <v>22.11.2023</v>
      </c>
      <c r="C112" s="88" t="s">
        <v>76</v>
      </c>
      <c r="D112" s="89">
        <f>ROUND(((D113+D114+D116+D115)/1000),5)</f>
        <v>1.5411999999999999</v>
      </c>
      <c r="E112" s="89">
        <f>ROUND(((E113+E114+E116+E115)/1000),5)</f>
        <v>1.46088</v>
      </c>
      <c r="F112" s="89">
        <f>ROUND(((F113+F114+F116+F115)/1000),5)</f>
        <v>1.3798900000000001</v>
      </c>
      <c r="G112" s="89">
        <f t="shared" ref="G112:AA112" si="63">ROUND(((G113+G114+G116+G115)/1000),5)</f>
        <v>1.35429</v>
      </c>
      <c r="H112" s="89">
        <f t="shared" si="63"/>
        <v>1.43014</v>
      </c>
      <c r="I112" s="89">
        <f t="shared" si="63"/>
        <v>1.59972</v>
      </c>
      <c r="J112" s="89">
        <f t="shared" si="63"/>
        <v>1.82511</v>
      </c>
      <c r="K112" s="89">
        <f t="shared" si="63"/>
        <v>2.03756</v>
      </c>
      <c r="L112" s="89">
        <f t="shared" si="63"/>
        <v>2.2033499999999999</v>
      </c>
      <c r="M112" s="89">
        <f t="shared" si="63"/>
        <v>2.22363</v>
      </c>
      <c r="N112" s="89">
        <f t="shared" si="63"/>
        <v>2.3141699999999998</v>
      </c>
      <c r="O112" s="89">
        <f t="shared" si="63"/>
        <v>2.3162500000000001</v>
      </c>
      <c r="P112" s="89">
        <f t="shared" si="63"/>
        <v>2.28843</v>
      </c>
      <c r="Q112" s="89">
        <f t="shared" si="63"/>
        <v>2.31019</v>
      </c>
      <c r="R112" s="89">
        <f t="shared" si="63"/>
        <v>2.2953999999999999</v>
      </c>
      <c r="S112" s="89">
        <f t="shared" si="63"/>
        <v>2.2828599999999999</v>
      </c>
      <c r="T112" s="89">
        <f t="shared" si="63"/>
        <v>2.3425600000000002</v>
      </c>
      <c r="U112" s="89">
        <f t="shared" si="63"/>
        <v>2.4028900000000002</v>
      </c>
      <c r="V112" s="89">
        <f t="shared" si="63"/>
        <v>2.3555299999999999</v>
      </c>
      <c r="W112" s="89">
        <f t="shared" si="63"/>
        <v>2.2692100000000002</v>
      </c>
      <c r="X112" s="89">
        <f t="shared" si="63"/>
        <v>2.18587</v>
      </c>
      <c r="Y112" s="89">
        <f t="shared" si="63"/>
        <v>2.1539600000000001</v>
      </c>
      <c r="Z112" s="89">
        <f t="shared" si="63"/>
        <v>1.8960999999999999</v>
      </c>
      <c r="AA112" s="89">
        <f t="shared" si="63"/>
        <v>1.67672</v>
      </c>
    </row>
    <row r="113" spans="1:27" ht="12.75" hidden="1" customHeight="1" outlineLevel="1" x14ac:dyDescent="0.2">
      <c r="A113" s="97" t="s">
        <v>2454</v>
      </c>
      <c r="B113" s="63" t="s">
        <v>242</v>
      </c>
      <c r="C113" s="43" t="s">
        <v>79</v>
      </c>
      <c r="D113" s="44">
        <v>1140.7</v>
      </c>
      <c r="E113" s="44">
        <v>1060.3800000000001</v>
      </c>
      <c r="F113" s="44">
        <v>979.39</v>
      </c>
      <c r="G113" s="44">
        <v>953.79</v>
      </c>
      <c r="H113" s="44">
        <v>1029.6400000000001</v>
      </c>
      <c r="I113" s="44">
        <v>1199.22</v>
      </c>
      <c r="J113" s="44">
        <v>1424.61</v>
      </c>
      <c r="K113" s="44">
        <v>1637.06</v>
      </c>
      <c r="L113" s="44">
        <v>1802.85</v>
      </c>
      <c r="M113" s="44">
        <v>1823.13</v>
      </c>
      <c r="N113" s="44">
        <v>1913.67</v>
      </c>
      <c r="O113" s="44">
        <v>1915.75</v>
      </c>
      <c r="P113" s="44">
        <v>1887.93</v>
      </c>
      <c r="Q113" s="44">
        <v>1909.69</v>
      </c>
      <c r="R113" s="44">
        <v>1894.9</v>
      </c>
      <c r="S113" s="44">
        <v>1882.36</v>
      </c>
      <c r="T113" s="44">
        <v>1942.06</v>
      </c>
      <c r="U113" s="44">
        <v>2002.39</v>
      </c>
      <c r="V113" s="44">
        <v>1955.03</v>
      </c>
      <c r="W113" s="44">
        <v>1868.71</v>
      </c>
      <c r="X113" s="44">
        <v>1785.37</v>
      </c>
      <c r="Y113" s="44">
        <v>1753.46</v>
      </c>
      <c r="Z113" s="44">
        <v>1495.6</v>
      </c>
      <c r="AA113" s="44">
        <v>1276.22</v>
      </c>
    </row>
    <row r="114" spans="1:27" ht="12.75" hidden="1" customHeight="1" outlineLevel="1" x14ac:dyDescent="0.2">
      <c r="A114" s="97" t="s">
        <v>2455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2">
      <c r="A115" s="97" t="s">
        <v>2456</v>
      </c>
      <c r="B115" s="63" t="s">
        <v>83</v>
      </c>
      <c r="C115" s="43" t="s">
        <v>79</v>
      </c>
      <c r="D115" s="44">
        <v>3.63</v>
      </c>
      <c r="E115" s="44">
        <v>3.63</v>
      </c>
      <c r="F115" s="44">
        <v>3.63</v>
      </c>
      <c r="G115" s="44">
        <v>3.63</v>
      </c>
      <c r="H115" s="44">
        <v>3.63</v>
      </c>
      <c r="I115" s="44">
        <v>3.63</v>
      </c>
      <c r="J115" s="44">
        <v>3.63</v>
      </c>
      <c r="K115" s="44">
        <v>3.63</v>
      </c>
      <c r="L115" s="44">
        <v>3.63</v>
      </c>
      <c r="M115" s="44">
        <v>3.63</v>
      </c>
      <c r="N115" s="44">
        <v>3.63</v>
      </c>
      <c r="O115" s="44">
        <v>3.63</v>
      </c>
      <c r="P115" s="44">
        <v>3.63</v>
      </c>
      <c r="Q115" s="44">
        <v>3.63</v>
      </c>
      <c r="R115" s="44">
        <v>3.63</v>
      </c>
      <c r="S115" s="44">
        <v>3.63</v>
      </c>
      <c r="T115" s="44">
        <v>3.63</v>
      </c>
      <c r="U115" s="44">
        <v>3.63</v>
      </c>
      <c r="V115" s="44">
        <v>3.63</v>
      </c>
      <c r="W115" s="44">
        <v>3.63</v>
      </c>
      <c r="X115" s="44">
        <v>3.63</v>
      </c>
      <c r="Y115" s="44">
        <v>3.63</v>
      </c>
      <c r="Z115" s="44">
        <v>3.63</v>
      </c>
      <c r="AA115" s="44">
        <v>3.63</v>
      </c>
    </row>
    <row r="116" spans="1:27" ht="12.75" hidden="1" customHeight="1" outlineLevel="1" x14ac:dyDescent="0.2">
      <c r="A116" s="97" t="s">
        <v>2457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collapsed="1" x14ac:dyDescent="0.2">
      <c r="A117" s="96" t="s">
        <v>2458</v>
      </c>
      <c r="B117" s="28" t="str">
        <f>"23"&amp;"."&amp;$B$777&amp;"."&amp;$B$778</f>
        <v>23.11.2023</v>
      </c>
      <c r="C117" s="88" t="s">
        <v>76</v>
      </c>
      <c r="D117" s="89">
        <f>ROUND(((D118+D119+D121+D120)/1000),5)</f>
        <v>1.54789</v>
      </c>
      <c r="E117" s="89">
        <f>ROUND(((E118+E119+E121+E120)/1000),5)</f>
        <v>1.46265</v>
      </c>
      <c r="F117" s="89">
        <f>ROUND(((F118+F119+F121+F120)/1000),5)</f>
        <v>1.43018</v>
      </c>
      <c r="G117" s="89">
        <f t="shared" ref="G117:AA117" si="66">ROUND(((G118+G119+G121+G120)/1000),5)</f>
        <v>1.4298</v>
      </c>
      <c r="H117" s="89">
        <f t="shared" si="66"/>
        <v>1.43852</v>
      </c>
      <c r="I117" s="89">
        <f t="shared" si="66"/>
        <v>1.5919399999999999</v>
      </c>
      <c r="J117" s="89">
        <f t="shared" si="66"/>
        <v>1.79403</v>
      </c>
      <c r="K117" s="89">
        <f t="shared" si="66"/>
        <v>2.0628500000000001</v>
      </c>
      <c r="L117" s="89">
        <f t="shared" si="66"/>
        <v>2.1771400000000001</v>
      </c>
      <c r="M117" s="89">
        <f t="shared" si="66"/>
        <v>2.1940400000000002</v>
      </c>
      <c r="N117" s="89">
        <f t="shared" si="66"/>
        <v>2.2363200000000001</v>
      </c>
      <c r="O117" s="89">
        <f t="shared" si="66"/>
        <v>2.3069000000000002</v>
      </c>
      <c r="P117" s="89">
        <f t="shared" si="66"/>
        <v>2.30077</v>
      </c>
      <c r="Q117" s="89">
        <f t="shared" si="66"/>
        <v>2.3178299999999998</v>
      </c>
      <c r="R117" s="89">
        <f t="shared" si="66"/>
        <v>2.3082199999999999</v>
      </c>
      <c r="S117" s="89">
        <f t="shared" si="66"/>
        <v>2.2168899999999998</v>
      </c>
      <c r="T117" s="89">
        <f t="shared" si="66"/>
        <v>2.2181099999999998</v>
      </c>
      <c r="U117" s="89">
        <f t="shared" si="66"/>
        <v>2.2820200000000002</v>
      </c>
      <c r="V117" s="89">
        <f t="shared" si="66"/>
        <v>2.3155000000000001</v>
      </c>
      <c r="W117" s="89">
        <f t="shared" si="66"/>
        <v>2.2185100000000002</v>
      </c>
      <c r="X117" s="89">
        <f t="shared" si="66"/>
        <v>2.1930700000000001</v>
      </c>
      <c r="Y117" s="89">
        <f t="shared" si="66"/>
        <v>2.1623600000000001</v>
      </c>
      <c r="Z117" s="89">
        <f t="shared" si="66"/>
        <v>1.8825700000000001</v>
      </c>
      <c r="AA117" s="89">
        <f t="shared" si="66"/>
        <v>1.63544</v>
      </c>
    </row>
    <row r="118" spans="1:27" ht="12.75" hidden="1" customHeight="1" outlineLevel="1" x14ac:dyDescent="0.2">
      <c r="A118" s="97" t="s">
        <v>2459</v>
      </c>
      <c r="B118" s="63" t="s">
        <v>242</v>
      </c>
      <c r="C118" s="43" t="s">
        <v>79</v>
      </c>
      <c r="D118" s="44">
        <v>1147.3900000000001</v>
      </c>
      <c r="E118" s="44">
        <v>1062.1500000000001</v>
      </c>
      <c r="F118" s="44">
        <v>1029.68</v>
      </c>
      <c r="G118" s="44">
        <v>1029.3</v>
      </c>
      <c r="H118" s="44">
        <v>1038.02</v>
      </c>
      <c r="I118" s="44">
        <v>1191.44</v>
      </c>
      <c r="J118" s="44">
        <v>1393.53</v>
      </c>
      <c r="K118" s="44">
        <v>1662.35</v>
      </c>
      <c r="L118" s="44">
        <v>1776.64</v>
      </c>
      <c r="M118" s="44">
        <v>1793.54</v>
      </c>
      <c r="N118" s="44">
        <v>1835.82</v>
      </c>
      <c r="O118" s="44">
        <v>1906.4</v>
      </c>
      <c r="P118" s="44">
        <v>1900.27</v>
      </c>
      <c r="Q118" s="44">
        <v>1917.33</v>
      </c>
      <c r="R118" s="44">
        <v>1907.72</v>
      </c>
      <c r="S118" s="44">
        <v>1816.39</v>
      </c>
      <c r="T118" s="44">
        <v>1817.61</v>
      </c>
      <c r="U118" s="44">
        <v>1881.52</v>
      </c>
      <c r="V118" s="44">
        <v>1915</v>
      </c>
      <c r="W118" s="44">
        <v>1818.01</v>
      </c>
      <c r="X118" s="44">
        <v>1792.57</v>
      </c>
      <c r="Y118" s="44">
        <v>1761.86</v>
      </c>
      <c r="Z118" s="44">
        <v>1482.07</v>
      </c>
      <c r="AA118" s="44">
        <v>1234.94</v>
      </c>
    </row>
    <row r="119" spans="1:27" ht="12.75" hidden="1" customHeight="1" outlineLevel="1" x14ac:dyDescent="0.2">
      <c r="A119" s="97" t="s">
        <v>2460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2">
      <c r="A120" s="97" t="s">
        <v>2461</v>
      </c>
      <c r="B120" s="63" t="s">
        <v>83</v>
      </c>
      <c r="C120" s="43" t="s">
        <v>79</v>
      </c>
      <c r="D120" s="44">
        <v>3.63</v>
      </c>
      <c r="E120" s="44">
        <v>3.63</v>
      </c>
      <c r="F120" s="44">
        <v>3.63</v>
      </c>
      <c r="G120" s="44">
        <v>3.63</v>
      </c>
      <c r="H120" s="44">
        <v>3.63</v>
      </c>
      <c r="I120" s="44">
        <v>3.63</v>
      </c>
      <c r="J120" s="44">
        <v>3.63</v>
      </c>
      <c r="K120" s="44">
        <v>3.63</v>
      </c>
      <c r="L120" s="44">
        <v>3.63</v>
      </c>
      <c r="M120" s="44">
        <v>3.63</v>
      </c>
      <c r="N120" s="44">
        <v>3.63</v>
      </c>
      <c r="O120" s="44">
        <v>3.63</v>
      </c>
      <c r="P120" s="44">
        <v>3.63</v>
      </c>
      <c r="Q120" s="44">
        <v>3.63</v>
      </c>
      <c r="R120" s="44">
        <v>3.63</v>
      </c>
      <c r="S120" s="44">
        <v>3.63</v>
      </c>
      <c r="T120" s="44">
        <v>3.63</v>
      </c>
      <c r="U120" s="44">
        <v>3.63</v>
      </c>
      <c r="V120" s="44">
        <v>3.63</v>
      </c>
      <c r="W120" s="44">
        <v>3.63</v>
      </c>
      <c r="X120" s="44">
        <v>3.63</v>
      </c>
      <c r="Y120" s="44">
        <v>3.63</v>
      </c>
      <c r="Z120" s="44">
        <v>3.63</v>
      </c>
      <c r="AA120" s="44">
        <v>3.63</v>
      </c>
    </row>
    <row r="121" spans="1:27" ht="12.75" hidden="1" customHeight="1" outlineLevel="1" x14ac:dyDescent="0.2">
      <c r="A121" s="97" t="s">
        <v>2462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collapsed="1" x14ac:dyDescent="0.2">
      <c r="A122" s="96" t="s">
        <v>2463</v>
      </c>
      <c r="B122" s="28" t="str">
        <f>"24"&amp;"."&amp;$B$777&amp;"."&amp;$B$778</f>
        <v>24.11.2023</v>
      </c>
      <c r="C122" s="88" t="s">
        <v>76</v>
      </c>
      <c r="D122" s="89">
        <f>ROUND(((D123+D124+D126+D125)/1000),5)</f>
        <v>1.5183899999999999</v>
      </c>
      <c r="E122" s="89">
        <f>ROUND(((E123+E124+E126+E125)/1000),5)</f>
        <v>1.39622</v>
      </c>
      <c r="F122" s="89">
        <f>ROUND(((F123+F124+F126+F125)/1000),5)</f>
        <v>1.32805</v>
      </c>
      <c r="G122" s="89">
        <f t="shared" ref="G122:AA122" si="69">ROUND(((G123+G124+G126+G125)/1000),5)</f>
        <v>1.16805</v>
      </c>
      <c r="H122" s="89">
        <f t="shared" si="69"/>
        <v>1.32762</v>
      </c>
      <c r="I122" s="89">
        <f t="shared" si="69"/>
        <v>1.57376</v>
      </c>
      <c r="J122" s="89">
        <f t="shared" si="69"/>
        <v>1.68858</v>
      </c>
      <c r="K122" s="89">
        <f t="shared" si="69"/>
        <v>1.9829300000000001</v>
      </c>
      <c r="L122" s="89">
        <f t="shared" si="69"/>
        <v>2.2232699999999999</v>
      </c>
      <c r="M122" s="89">
        <f t="shared" si="69"/>
        <v>2.25387</v>
      </c>
      <c r="N122" s="89">
        <f t="shared" si="69"/>
        <v>2.2865700000000002</v>
      </c>
      <c r="O122" s="89">
        <f t="shared" si="69"/>
        <v>2.33081</v>
      </c>
      <c r="P122" s="89">
        <f t="shared" si="69"/>
        <v>2.3047200000000001</v>
      </c>
      <c r="Q122" s="89">
        <f t="shared" si="69"/>
        <v>2.3230200000000001</v>
      </c>
      <c r="R122" s="89">
        <f t="shared" si="69"/>
        <v>2.30565</v>
      </c>
      <c r="S122" s="89">
        <f t="shared" si="69"/>
        <v>2.28803</v>
      </c>
      <c r="T122" s="89">
        <f t="shared" si="69"/>
        <v>2.2933500000000002</v>
      </c>
      <c r="U122" s="89">
        <f t="shared" si="69"/>
        <v>2.3098000000000001</v>
      </c>
      <c r="V122" s="89">
        <f t="shared" si="69"/>
        <v>2.2933599999999998</v>
      </c>
      <c r="W122" s="89">
        <f t="shared" si="69"/>
        <v>2.3111299999999999</v>
      </c>
      <c r="X122" s="89">
        <f t="shared" si="69"/>
        <v>2.2475299999999998</v>
      </c>
      <c r="Y122" s="89">
        <f t="shared" si="69"/>
        <v>2.1902699999999999</v>
      </c>
      <c r="Z122" s="89">
        <f t="shared" si="69"/>
        <v>1.9959199999999999</v>
      </c>
      <c r="AA122" s="89">
        <f t="shared" si="69"/>
        <v>1.7664500000000001</v>
      </c>
    </row>
    <row r="123" spans="1:27" ht="12.75" hidden="1" customHeight="1" outlineLevel="1" x14ac:dyDescent="0.2">
      <c r="A123" s="97" t="s">
        <v>2464</v>
      </c>
      <c r="B123" s="63" t="s">
        <v>242</v>
      </c>
      <c r="C123" s="43" t="s">
        <v>79</v>
      </c>
      <c r="D123" s="44">
        <v>1117.8900000000001</v>
      </c>
      <c r="E123" s="44">
        <v>995.72</v>
      </c>
      <c r="F123" s="44">
        <v>927.55</v>
      </c>
      <c r="G123" s="44">
        <v>767.55</v>
      </c>
      <c r="H123" s="44">
        <v>927.12</v>
      </c>
      <c r="I123" s="44">
        <v>1173.26</v>
      </c>
      <c r="J123" s="44">
        <v>1288.08</v>
      </c>
      <c r="K123" s="44">
        <v>1582.43</v>
      </c>
      <c r="L123" s="44">
        <v>1822.77</v>
      </c>
      <c r="M123" s="44">
        <v>1853.37</v>
      </c>
      <c r="N123" s="44">
        <v>1886.07</v>
      </c>
      <c r="O123" s="44">
        <v>1930.31</v>
      </c>
      <c r="P123" s="44">
        <v>1904.22</v>
      </c>
      <c r="Q123" s="44">
        <v>1922.52</v>
      </c>
      <c r="R123" s="44">
        <v>1905.15</v>
      </c>
      <c r="S123" s="44">
        <v>1887.53</v>
      </c>
      <c r="T123" s="44">
        <v>1892.85</v>
      </c>
      <c r="U123" s="44">
        <v>1909.3</v>
      </c>
      <c r="V123" s="44">
        <v>1892.86</v>
      </c>
      <c r="W123" s="44">
        <v>1910.63</v>
      </c>
      <c r="X123" s="44">
        <v>1847.03</v>
      </c>
      <c r="Y123" s="44">
        <v>1789.77</v>
      </c>
      <c r="Z123" s="44">
        <v>1595.42</v>
      </c>
      <c r="AA123" s="44">
        <v>1365.95</v>
      </c>
    </row>
    <row r="124" spans="1:27" ht="12.75" hidden="1" customHeight="1" outlineLevel="1" x14ac:dyDescent="0.2">
      <c r="A124" s="97" t="s">
        <v>2465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2">
      <c r="A125" s="97" t="s">
        <v>2466</v>
      </c>
      <c r="B125" s="63" t="s">
        <v>83</v>
      </c>
      <c r="C125" s="43" t="s">
        <v>79</v>
      </c>
      <c r="D125" s="44">
        <v>3.63</v>
      </c>
      <c r="E125" s="44">
        <v>3.63</v>
      </c>
      <c r="F125" s="44">
        <v>3.63</v>
      </c>
      <c r="G125" s="44">
        <v>3.63</v>
      </c>
      <c r="H125" s="44">
        <v>3.63</v>
      </c>
      <c r="I125" s="44">
        <v>3.63</v>
      </c>
      <c r="J125" s="44">
        <v>3.63</v>
      </c>
      <c r="K125" s="44">
        <v>3.63</v>
      </c>
      <c r="L125" s="44">
        <v>3.63</v>
      </c>
      <c r="M125" s="44">
        <v>3.63</v>
      </c>
      <c r="N125" s="44">
        <v>3.63</v>
      </c>
      <c r="O125" s="44">
        <v>3.63</v>
      </c>
      <c r="P125" s="44">
        <v>3.63</v>
      </c>
      <c r="Q125" s="44">
        <v>3.63</v>
      </c>
      <c r="R125" s="44">
        <v>3.63</v>
      </c>
      <c r="S125" s="44">
        <v>3.63</v>
      </c>
      <c r="T125" s="44">
        <v>3.63</v>
      </c>
      <c r="U125" s="44">
        <v>3.63</v>
      </c>
      <c r="V125" s="44">
        <v>3.63</v>
      </c>
      <c r="W125" s="44">
        <v>3.63</v>
      </c>
      <c r="X125" s="44">
        <v>3.63</v>
      </c>
      <c r="Y125" s="44">
        <v>3.63</v>
      </c>
      <c r="Z125" s="44">
        <v>3.63</v>
      </c>
      <c r="AA125" s="44">
        <v>3.63</v>
      </c>
    </row>
    <row r="126" spans="1:27" ht="12.75" hidden="1" customHeight="1" outlineLevel="1" x14ac:dyDescent="0.2">
      <c r="A126" s="97" t="s">
        <v>2467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collapsed="1" x14ac:dyDescent="0.2">
      <c r="A127" s="96" t="s">
        <v>2468</v>
      </c>
      <c r="B127" s="28" t="str">
        <f>"25"&amp;"."&amp;$B$777&amp;"."&amp;$B$778</f>
        <v>25.11.2023</v>
      </c>
      <c r="C127" s="88" t="s">
        <v>76</v>
      </c>
      <c r="D127" s="89">
        <f>ROUND(((D128+D129+D131+D130)/1000),5)</f>
        <v>1.6289</v>
      </c>
      <c r="E127" s="89">
        <f>ROUND(((E128+E129+E131+E130)/1000),5)</f>
        <v>1.59063</v>
      </c>
      <c r="F127" s="89">
        <f>ROUND(((F128+F129+F131+F130)/1000),5)</f>
        <v>1.53549</v>
      </c>
      <c r="G127" s="89">
        <f t="shared" ref="G127:AA127" si="72">ROUND(((G128+G129+G131+G130)/1000),5)</f>
        <v>1.5327200000000001</v>
      </c>
      <c r="H127" s="89">
        <f t="shared" si="72"/>
        <v>1.56236</v>
      </c>
      <c r="I127" s="89">
        <f t="shared" si="72"/>
        <v>1.63395</v>
      </c>
      <c r="J127" s="89">
        <f t="shared" si="72"/>
        <v>1.6696800000000001</v>
      </c>
      <c r="K127" s="89">
        <f t="shared" si="72"/>
        <v>1.88774</v>
      </c>
      <c r="L127" s="89">
        <f t="shared" si="72"/>
        <v>2.04203</v>
      </c>
      <c r="M127" s="89">
        <f t="shared" si="72"/>
        <v>2.2176399999999998</v>
      </c>
      <c r="N127" s="89">
        <f t="shared" si="72"/>
        <v>2.2831199999999998</v>
      </c>
      <c r="O127" s="89">
        <f t="shared" si="72"/>
        <v>2.30891</v>
      </c>
      <c r="P127" s="89">
        <f t="shared" si="72"/>
        <v>2.3093300000000001</v>
      </c>
      <c r="Q127" s="89">
        <f t="shared" si="72"/>
        <v>2.2841399999999998</v>
      </c>
      <c r="R127" s="89">
        <f t="shared" si="72"/>
        <v>2.2816999999999998</v>
      </c>
      <c r="S127" s="89">
        <f t="shared" si="72"/>
        <v>2.2854299999999999</v>
      </c>
      <c r="T127" s="89">
        <f t="shared" si="72"/>
        <v>2.3097799999999999</v>
      </c>
      <c r="U127" s="89">
        <f t="shared" si="72"/>
        <v>2.3215400000000002</v>
      </c>
      <c r="V127" s="89">
        <f t="shared" si="72"/>
        <v>2.3173499999999998</v>
      </c>
      <c r="W127" s="89">
        <f t="shared" si="72"/>
        <v>2.23021</v>
      </c>
      <c r="X127" s="89">
        <f t="shared" si="72"/>
        <v>2.2344900000000001</v>
      </c>
      <c r="Y127" s="89">
        <f t="shared" si="72"/>
        <v>2.1179600000000001</v>
      </c>
      <c r="Z127" s="89">
        <f t="shared" si="72"/>
        <v>1.89815</v>
      </c>
      <c r="AA127" s="89">
        <f t="shared" si="72"/>
        <v>1.77702</v>
      </c>
    </row>
    <row r="128" spans="1:27" ht="12.75" hidden="1" customHeight="1" outlineLevel="1" x14ac:dyDescent="0.2">
      <c r="A128" s="97" t="s">
        <v>2469</v>
      </c>
      <c r="B128" s="63" t="s">
        <v>242</v>
      </c>
      <c r="C128" s="43" t="s">
        <v>79</v>
      </c>
      <c r="D128" s="44">
        <v>1228.4000000000001</v>
      </c>
      <c r="E128" s="44">
        <v>1190.1300000000001</v>
      </c>
      <c r="F128" s="44">
        <v>1134.99</v>
      </c>
      <c r="G128" s="44">
        <v>1132.22</v>
      </c>
      <c r="H128" s="44">
        <v>1161.8599999999999</v>
      </c>
      <c r="I128" s="44">
        <v>1233.45</v>
      </c>
      <c r="J128" s="44">
        <v>1269.18</v>
      </c>
      <c r="K128" s="44">
        <v>1487.24</v>
      </c>
      <c r="L128" s="44">
        <v>1641.53</v>
      </c>
      <c r="M128" s="44">
        <v>1817.14</v>
      </c>
      <c r="N128" s="44">
        <v>1882.62</v>
      </c>
      <c r="O128" s="44">
        <v>1908.41</v>
      </c>
      <c r="P128" s="44">
        <v>1908.83</v>
      </c>
      <c r="Q128" s="44">
        <v>1883.64</v>
      </c>
      <c r="R128" s="44">
        <v>1881.2</v>
      </c>
      <c r="S128" s="44">
        <v>1884.93</v>
      </c>
      <c r="T128" s="44">
        <v>1909.28</v>
      </c>
      <c r="U128" s="44">
        <v>1921.04</v>
      </c>
      <c r="V128" s="44">
        <v>1916.85</v>
      </c>
      <c r="W128" s="44">
        <v>1829.71</v>
      </c>
      <c r="X128" s="44">
        <v>1833.99</v>
      </c>
      <c r="Y128" s="44">
        <v>1717.46</v>
      </c>
      <c r="Z128" s="44">
        <v>1497.65</v>
      </c>
      <c r="AA128" s="44">
        <v>1376.52</v>
      </c>
    </row>
    <row r="129" spans="1:27" ht="12.75" hidden="1" customHeight="1" outlineLevel="1" x14ac:dyDescent="0.2">
      <c r="A129" s="97" t="s">
        <v>2470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2">
      <c r="A130" s="97" t="s">
        <v>2471</v>
      </c>
      <c r="B130" s="63" t="s">
        <v>83</v>
      </c>
      <c r="C130" s="43" t="s">
        <v>79</v>
      </c>
      <c r="D130" s="44">
        <v>3.63</v>
      </c>
      <c r="E130" s="44">
        <v>3.63</v>
      </c>
      <c r="F130" s="44">
        <v>3.63</v>
      </c>
      <c r="G130" s="44">
        <v>3.63</v>
      </c>
      <c r="H130" s="44">
        <v>3.63</v>
      </c>
      <c r="I130" s="44">
        <v>3.63</v>
      </c>
      <c r="J130" s="44">
        <v>3.63</v>
      </c>
      <c r="K130" s="44">
        <v>3.63</v>
      </c>
      <c r="L130" s="44">
        <v>3.63</v>
      </c>
      <c r="M130" s="44">
        <v>3.63</v>
      </c>
      <c r="N130" s="44">
        <v>3.63</v>
      </c>
      <c r="O130" s="44">
        <v>3.63</v>
      </c>
      <c r="P130" s="44">
        <v>3.63</v>
      </c>
      <c r="Q130" s="44">
        <v>3.63</v>
      </c>
      <c r="R130" s="44">
        <v>3.63</v>
      </c>
      <c r="S130" s="44">
        <v>3.63</v>
      </c>
      <c r="T130" s="44">
        <v>3.63</v>
      </c>
      <c r="U130" s="44">
        <v>3.63</v>
      </c>
      <c r="V130" s="44">
        <v>3.63</v>
      </c>
      <c r="W130" s="44">
        <v>3.63</v>
      </c>
      <c r="X130" s="44">
        <v>3.63</v>
      </c>
      <c r="Y130" s="44">
        <v>3.63</v>
      </c>
      <c r="Z130" s="44">
        <v>3.63</v>
      </c>
      <c r="AA130" s="44">
        <v>3.63</v>
      </c>
    </row>
    <row r="131" spans="1:27" ht="12.75" hidden="1" customHeight="1" outlineLevel="1" x14ac:dyDescent="0.2">
      <c r="A131" s="97" t="s">
        <v>2472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collapsed="1" x14ac:dyDescent="0.2">
      <c r="A132" s="96" t="s">
        <v>2473</v>
      </c>
      <c r="B132" s="28" t="str">
        <f>"26"&amp;"."&amp;$B$777&amp;"."&amp;$B$778</f>
        <v>26.11.2023</v>
      </c>
      <c r="C132" s="88" t="s">
        <v>76</v>
      </c>
      <c r="D132" s="89">
        <f>ROUND(((D133+D134+D136+D135)/1000),5)</f>
        <v>1.63025</v>
      </c>
      <c r="E132" s="89">
        <f>ROUND(((E133+E134+E136+E135)/1000),5)</f>
        <v>1.55626</v>
      </c>
      <c r="F132" s="89">
        <f>ROUND(((F133+F134+F136+F135)/1000),5)</f>
        <v>1.5094000000000001</v>
      </c>
      <c r="G132" s="89">
        <f t="shared" ref="G132:AA132" si="75">ROUND(((G133+G134+G136+G135)/1000),5)</f>
        <v>1.48014</v>
      </c>
      <c r="H132" s="89">
        <f t="shared" si="75"/>
        <v>1.49292</v>
      </c>
      <c r="I132" s="89">
        <f t="shared" si="75"/>
        <v>1.5576000000000001</v>
      </c>
      <c r="J132" s="89">
        <f t="shared" si="75"/>
        <v>1.6114900000000001</v>
      </c>
      <c r="K132" s="89">
        <f t="shared" si="75"/>
        <v>1.6610400000000001</v>
      </c>
      <c r="L132" s="89">
        <f t="shared" si="75"/>
        <v>1.9154</v>
      </c>
      <c r="M132" s="89">
        <f t="shared" si="75"/>
        <v>2.0547599999999999</v>
      </c>
      <c r="N132" s="89">
        <f t="shared" si="75"/>
        <v>2.12419</v>
      </c>
      <c r="O132" s="89">
        <f t="shared" si="75"/>
        <v>2.20079</v>
      </c>
      <c r="P132" s="89">
        <f t="shared" si="75"/>
        <v>2.2184599999999999</v>
      </c>
      <c r="Q132" s="89">
        <f t="shared" si="75"/>
        <v>2.2243400000000002</v>
      </c>
      <c r="R132" s="89">
        <f t="shared" si="75"/>
        <v>2.1529400000000001</v>
      </c>
      <c r="S132" s="89">
        <f t="shared" si="75"/>
        <v>2.1876500000000001</v>
      </c>
      <c r="T132" s="89">
        <f t="shared" si="75"/>
        <v>2.2053099999999999</v>
      </c>
      <c r="U132" s="89">
        <f t="shared" si="75"/>
        <v>2.4209700000000001</v>
      </c>
      <c r="V132" s="89">
        <f t="shared" si="75"/>
        <v>2.44082</v>
      </c>
      <c r="W132" s="89">
        <f t="shared" si="75"/>
        <v>2.32057</v>
      </c>
      <c r="X132" s="89">
        <f t="shared" si="75"/>
        <v>2.3418800000000002</v>
      </c>
      <c r="Y132" s="89">
        <f t="shared" si="75"/>
        <v>2.0785900000000002</v>
      </c>
      <c r="Z132" s="89">
        <f t="shared" si="75"/>
        <v>1.8528500000000001</v>
      </c>
      <c r="AA132" s="89">
        <f t="shared" si="75"/>
        <v>1.6556200000000001</v>
      </c>
    </row>
    <row r="133" spans="1:27" ht="12.75" hidden="1" customHeight="1" outlineLevel="1" x14ac:dyDescent="0.2">
      <c r="A133" s="97" t="s">
        <v>2474</v>
      </c>
      <c r="B133" s="63" t="s">
        <v>242</v>
      </c>
      <c r="C133" s="43" t="s">
        <v>79</v>
      </c>
      <c r="D133" s="44">
        <v>1229.75</v>
      </c>
      <c r="E133" s="44">
        <v>1155.76</v>
      </c>
      <c r="F133" s="44">
        <v>1108.9000000000001</v>
      </c>
      <c r="G133" s="44">
        <v>1079.6400000000001</v>
      </c>
      <c r="H133" s="44">
        <v>1092.42</v>
      </c>
      <c r="I133" s="44">
        <v>1157.0999999999999</v>
      </c>
      <c r="J133" s="44">
        <v>1210.99</v>
      </c>
      <c r="K133" s="44">
        <v>1260.54</v>
      </c>
      <c r="L133" s="44">
        <v>1514.9</v>
      </c>
      <c r="M133" s="44">
        <v>1654.26</v>
      </c>
      <c r="N133" s="44">
        <v>1723.69</v>
      </c>
      <c r="O133" s="44">
        <v>1800.29</v>
      </c>
      <c r="P133" s="44">
        <v>1817.96</v>
      </c>
      <c r="Q133" s="44">
        <v>1823.84</v>
      </c>
      <c r="R133" s="44">
        <v>1752.44</v>
      </c>
      <c r="S133" s="44">
        <v>1787.15</v>
      </c>
      <c r="T133" s="44">
        <v>1804.81</v>
      </c>
      <c r="U133" s="44">
        <v>2020.47</v>
      </c>
      <c r="V133" s="44">
        <v>2040.32</v>
      </c>
      <c r="W133" s="44">
        <v>1920.07</v>
      </c>
      <c r="X133" s="44">
        <v>1941.38</v>
      </c>
      <c r="Y133" s="44">
        <v>1678.09</v>
      </c>
      <c r="Z133" s="44">
        <v>1452.35</v>
      </c>
      <c r="AA133" s="44">
        <v>1255.1199999999999</v>
      </c>
    </row>
    <row r="134" spans="1:27" ht="12.75" hidden="1" customHeight="1" outlineLevel="1" x14ac:dyDescent="0.2">
      <c r="A134" s="97" t="s">
        <v>2475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2">
      <c r="A135" s="97" t="s">
        <v>2476</v>
      </c>
      <c r="B135" s="63" t="s">
        <v>83</v>
      </c>
      <c r="C135" s="43" t="s">
        <v>79</v>
      </c>
      <c r="D135" s="44">
        <v>3.63</v>
      </c>
      <c r="E135" s="44">
        <v>3.63</v>
      </c>
      <c r="F135" s="44">
        <v>3.63</v>
      </c>
      <c r="G135" s="44">
        <v>3.63</v>
      </c>
      <c r="H135" s="44">
        <v>3.63</v>
      </c>
      <c r="I135" s="44">
        <v>3.63</v>
      </c>
      <c r="J135" s="44">
        <v>3.63</v>
      </c>
      <c r="K135" s="44">
        <v>3.63</v>
      </c>
      <c r="L135" s="44">
        <v>3.63</v>
      </c>
      <c r="M135" s="44">
        <v>3.63</v>
      </c>
      <c r="N135" s="44">
        <v>3.63</v>
      </c>
      <c r="O135" s="44">
        <v>3.63</v>
      </c>
      <c r="P135" s="44">
        <v>3.63</v>
      </c>
      <c r="Q135" s="44">
        <v>3.63</v>
      </c>
      <c r="R135" s="44">
        <v>3.63</v>
      </c>
      <c r="S135" s="44">
        <v>3.63</v>
      </c>
      <c r="T135" s="44">
        <v>3.63</v>
      </c>
      <c r="U135" s="44">
        <v>3.63</v>
      </c>
      <c r="V135" s="44">
        <v>3.63</v>
      </c>
      <c r="W135" s="44">
        <v>3.63</v>
      </c>
      <c r="X135" s="44">
        <v>3.63</v>
      </c>
      <c r="Y135" s="44">
        <v>3.63</v>
      </c>
      <c r="Z135" s="44">
        <v>3.63</v>
      </c>
      <c r="AA135" s="44">
        <v>3.63</v>
      </c>
    </row>
    <row r="136" spans="1:27" ht="12.75" hidden="1" customHeight="1" outlineLevel="1" x14ac:dyDescent="0.2">
      <c r="A136" s="97" t="s">
        <v>2477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collapsed="1" x14ac:dyDescent="0.2">
      <c r="A137" s="96" t="s">
        <v>2478</v>
      </c>
      <c r="B137" s="28" t="str">
        <f>"27"&amp;"."&amp;$B$777&amp;"."&amp;$B$778</f>
        <v>27.11.2023</v>
      </c>
      <c r="C137" s="88" t="s">
        <v>76</v>
      </c>
      <c r="D137" s="89">
        <f>ROUND(((D138+D139+D141+D140)/1000),5)</f>
        <v>1.47923</v>
      </c>
      <c r="E137" s="89">
        <f>ROUND(((E138+E139+E141+E140)/1000),5)</f>
        <v>1.4168700000000001</v>
      </c>
      <c r="F137" s="89">
        <f>ROUND(((F138+F139+F141+F140)/1000),5)</f>
        <v>1.34629</v>
      </c>
      <c r="G137" s="89">
        <f t="shared" ref="G137:AA137" si="78">ROUND(((G138+G139+G141+G140)/1000),5)</f>
        <v>1.3340700000000001</v>
      </c>
      <c r="H137" s="89">
        <f t="shared" si="78"/>
        <v>1.3814200000000001</v>
      </c>
      <c r="I137" s="89">
        <f t="shared" si="78"/>
        <v>1.5308900000000001</v>
      </c>
      <c r="J137" s="89">
        <f t="shared" si="78"/>
        <v>1.6468</v>
      </c>
      <c r="K137" s="89">
        <f t="shared" si="78"/>
        <v>1.9702900000000001</v>
      </c>
      <c r="L137" s="89">
        <f t="shared" si="78"/>
        <v>2.1852100000000001</v>
      </c>
      <c r="M137" s="89">
        <f t="shared" si="78"/>
        <v>2.2071200000000002</v>
      </c>
      <c r="N137" s="89">
        <f t="shared" si="78"/>
        <v>2.2878099999999999</v>
      </c>
      <c r="O137" s="89">
        <f t="shared" si="78"/>
        <v>2.34145</v>
      </c>
      <c r="P137" s="89">
        <f t="shared" si="78"/>
        <v>2.3100499999999999</v>
      </c>
      <c r="Q137" s="89">
        <f t="shared" si="78"/>
        <v>2.3394300000000001</v>
      </c>
      <c r="R137" s="89">
        <f t="shared" si="78"/>
        <v>2.33839</v>
      </c>
      <c r="S137" s="89">
        <f t="shared" si="78"/>
        <v>2.2805200000000001</v>
      </c>
      <c r="T137" s="89">
        <f t="shared" si="78"/>
        <v>2.26769</v>
      </c>
      <c r="U137" s="89">
        <f t="shared" si="78"/>
        <v>2.2648600000000001</v>
      </c>
      <c r="V137" s="89">
        <f t="shared" si="78"/>
        <v>2.2463700000000002</v>
      </c>
      <c r="W137" s="89">
        <f t="shared" si="78"/>
        <v>2.25691</v>
      </c>
      <c r="X137" s="89">
        <f t="shared" si="78"/>
        <v>2.1511800000000001</v>
      </c>
      <c r="Y137" s="89">
        <f t="shared" si="78"/>
        <v>1.94154</v>
      </c>
      <c r="Z137" s="89">
        <f t="shared" si="78"/>
        <v>1.7057800000000001</v>
      </c>
      <c r="AA137" s="89">
        <f t="shared" si="78"/>
        <v>1.6019600000000001</v>
      </c>
    </row>
    <row r="138" spans="1:27" ht="12.75" hidden="1" customHeight="1" outlineLevel="1" x14ac:dyDescent="0.2">
      <c r="A138" s="97" t="s">
        <v>2479</v>
      </c>
      <c r="B138" s="63" t="s">
        <v>242</v>
      </c>
      <c r="C138" s="43" t="s">
        <v>79</v>
      </c>
      <c r="D138" s="44">
        <v>1078.73</v>
      </c>
      <c r="E138" s="44">
        <v>1016.37</v>
      </c>
      <c r="F138" s="44">
        <v>945.79</v>
      </c>
      <c r="G138" s="44">
        <v>933.57</v>
      </c>
      <c r="H138" s="44">
        <v>980.92</v>
      </c>
      <c r="I138" s="44">
        <v>1130.3900000000001</v>
      </c>
      <c r="J138" s="44">
        <v>1246.3</v>
      </c>
      <c r="K138" s="44">
        <v>1569.79</v>
      </c>
      <c r="L138" s="44">
        <v>1784.71</v>
      </c>
      <c r="M138" s="44">
        <v>1806.62</v>
      </c>
      <c r="N138" s="44">
        <v>1887.31</v>
      </c>
      <c r="O138" s="44">
        <v>1940.95</v>
      </c>
      <c r="P138" s="44">
        <v>1909.55</v>
      </c>
      <c r="Q138" s="44">
        <v>1938.93</v>
      </c>
      <c r="R138" s="44">
        <v>1937.89</v>
      </c>
      <c r="S138" s="44">
        <v>1880.02</v>
      </c>
      <c r="T138" s="44">
        <v>1867.19</v>
      </c>
      <c r="U138" s="44">
        <v>1864.36</v>
      </c>
      <c r="V138" s="44">
        <v>1845.87</v>
      </c>
      <c r="W138" s="44">
        <v>1856.41</v>
      </c>
      <c r="X138" s="44">
        <v>1750.68</v>
      </c>
      <c r="Y138" s="44">
        <v>1541.04</v>
      </c>
      <c r="Z138" s="44">
        <v>1305.28</v>
      </c>
      <c r="AA138" s="44">
        <v>1201.46</v>
      </c>
    </row>
    <row r="139" spans="1:27" ht="12.75" hidden="1" customHeight="1" outlineLevel="1" x14ac:dyDescent="0.2">
      <c r="A139" s="97" t="s">
        <v>2480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2">
      <c r="A140" s="97" t="s">
        <v>2481</v>
      </c>
      <c r="B140" s="63" t="s">
        <v>83</v>
      </c>
      <c r="C140" s="43" t="s">
        <v>79</v>
      </c>
      <c r="D140" s="44">
        <v>3.63</v>
      </c>
      <c r="E140" s="44">
        <v>3.63</v>
      </c>
      <c r="F140" s="44">
        <v>3.63</v>
      </c>
      <c r="G140" s="44">
        <v>3.63</v>
      </c>
      <c r="H140" s="44">
        <v>3.63</v>
      </c>
      <c r="I140" s="44">
        <v>3.63</v>
      </c>
      <c r="J140" s="44">
        <v>3.63</v>
      </c>
      <c r="K140" s="44">
        <v>3.63</v>
      </c>
      <c r="L140" s="44">
        <v>3.63</v>
      </c>
      <c r="M140" s="44">
        <v>3.63</v>
      </c>
      <c r="N140" s="44">
        <v>3.63</v>
      </c>
      <c r="O140" s="44">
        <v>3.63</v>
      </c>
      <c r="P140" s="44">
        <v>3.63</v>
      </c>
      <c r="Q140" s="44">
        <v>3.63</v>
      </c>
      <c r="R140" s="44">
        <v>3.63</v>
      </c>
      <c r="S140" s="44">
        <v>3.63</v>
      </c>
      <c r="T140" s="44">
        <v>3.63</v>
      </c>
      <c r="U140" s="44">
        <v>3.63</v>
      </c>
      <c r="V140" s="44">
        <v>3.63</v>
      </c>
      <c r="W140" s="44">
        <v>3.63</v>
      </c>
      <c r="X140" s="44">
        <v>3.63</v>
      </c>
      <c r="Y140" s="44">
        <v>3.63</v>
      </c>
      <c r="Z140" s="44">
        <v>3.63</v>
      </c>
      <c r="AA140" s="44">
        <v>3.63</v>
      </c>
    </row>
    <row r="141" spans="1:27" ht="12.75" hidden="1" customHeight="1" outlineLevel="1" x14ac:dyDescent="0.2">
      <c r="A141" s="97" t="s">
        <v>2482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collapsed="1" x14ac:dyDescent="0.2">
      <c r="A142" s="96" t="s">
        <v>2483</v>
      </c>
      <c r="B142" s="28" t="str">
        <f>"28"&amp;"."&amp;$B$777&amp;"."&amp;$B$778</f>
        <v>28.11.2023</v>
      </c>
      <c r="C142" s="88" t="s">
        <v>76</v>
      </c>
      <c r="D142" s="89">
        <f>ROUND(((D143+D144+D146+D145)/1000),5)</f>
        <v>1.5364199999999999</v>
      </c>
      <c r="E142" s="89">
        <f>ROUND(((E143+E144+E146+E145)/1000),5)</f>
        <v>1.44268</v>
      </c>
      <c r="F142" s="89">
        <f>ROUND(((F143+F144+F146+F145)/1000),5)</f>
        <v>1.37313</v>
      </c>
      <c r="G142" s="89">
        <f t="shared" ref="G142:AA142" si="81">ROUND(((G143+G144+G146+G145)/1000),5)</f>
        <v>1.37582</v>
      </c>
      <c r="H142" s="89">
        <f t="shared" si="81"/>
        <v>1.4289099999999999</v>
      </c>
      <c r="I142" s="89">
        <f t="shared" si="81"/>
        <v>1.59439</v>
      </c>
      <c r="J142" s="89">
        <f t="shared" si="81"/>
        <v>1.7895099999999999</v>
      </c>
      <c r="K142" s="89">
        <f t="shared" si="81"/>
        <v>1.9700299999999999</v>
      </c>
      <c r="L142" s="89">
        <f t="shared" si="81"/>
        <v>2.2667999999999999</v>
      </c>
      <c r="M142" s="89">
        <f t="shared" si="81"/>
        <v>2.3008899999999999</v>
      </c>
      <c r="N142" s="89">
        <f t="shared" si="81"/>
        <v>2.3069700000000002</v>
      </c>
      <c r="O142" s="89">
        <f t="shared" si="81"/>
        <v>2.3163100000000001</v>
      </c>
      <c r="P142" s="89">
        <f t="shared" si="81"/>
        <v>2.3102999999999998</v>
      </c>
      <c r="Q142" s="89">
        <f t="shared" si="81"/>
        <v>2.30769</v>
      </c>
      <c r="R142" s="89">
        <f t="shared" si="81"/>
        <v>2.30857</v>
      </c>
      <c r="S142" s="89">
        <f t="shared" si="81"/>
        <v>2.30599</v>
      </c>
      <c r="T142" s="89">
        <f t="shared" si="81"/>
        <v>2.3136800000000002</v>
      </c>
      <c r="U142" s="89">
        <f t="shared" si="81"/>
        <v>2.32206</v>
      </c>
      <c r="V142" s="89">
        <f t="shared" si="81"/>
        <v>2.3161800000000001</v>
      </c>
      <c r="W142" s="89">
        <f t="shared" si="81"/>
        <v>2.3072599999999999</v>
      </c>
      <c r="X142" s="89">
        <f t="shared" si="81"/>
        <v>2.1973099999999999</v>
      </c>
      <c r="Y142" s="89">
        <f t="shared" si="81"/>
        <v>1.9947699999999999</v>
      </c>
      <c r="Z142" s="89">
        <f t="shared" si="81"/>
        <v>1.71411</v>
      </c>
      <c r="AA142" s="89">
        <f t="shared" si="81"/>
        <v>1.60978</v>
      </c>
    </row>
    <row r="143" spans="1:27" ht="12.75" hidden="1" customHeight="1" outlineLevel="1" x14ac:dyDescent="0.2">
      <c r="A143" s="97" t="s">
        <v>2484</v>
      </c>
      <c r="B143" s="63" t="s">
        <v>242</v>
      </c>
      <c r="C143" s="43" t="s">
        <v>79</v>
      </c>
      <c r="D143" s="44">
        <v>1135.92</v>
      </c>
      <c r="E143" s="44">
        <v>1042.18</v>
      </c>
      <c r="F143" s="44">
        <v>972.63</v>
      </c>
      <c r="G143" s="44">
        <v>975.32</v>
      </c>
      <c r="H143" s="44">
        <v>1028.4100000000001</v>
      </c>
      <c r="I143" s="44">
        <v>1193.8900000000001</v>
      </c>
      <c r="J143" s="44">
        <v>1389.01</v>
      </c>
      <c r="K143" s="44">
        <v>1569.53</v>
      </c>
      <c r="L143" s="44">
        <v>1866.3</v>
      </c>
      <c r="M143" s="44">
        <v>1900.39</v>
      </c>
      <c r="N143" s="44">
        <v>1906.47</v>
      </c>
      <c r="O143" s="44">
        <v>1915.81</v>
      </c>
      <c r="P143" s="44">
        <v>1909.8</v>
      </c>
      <c r="Q143" s="44">
        <v>1907.19</v>
      </c>
      <c r="R143" s="44">
        <v>1908.07</v>
      </c>
      <c r="S143" s="44">
        <v>1905.49</v>
      </c>
      <c r="T143" s="44">
        <v>1913.18</v>
      </c>
      <c r="U143" s="44">
        <v>1921.56</v>
      </c>
      <c r="V143" s="44">
        <v>1915.68</v>
      </c>
      <c r="W143" s="44">
        <v>1906.76</v>
      </c>
      <c r="X143" s="44">
        <v>1796.81</v>
      </c>
      <c r="Y143" s="44">
        <v>1594.27</v>
      </c>
      <c r="Z143" s="44">
        <v>1313.61</v>
      </c>
      <c r="AA143" s="44">
        <v>1209.28</v>
      </c>
    </row>
    <row r="144" spans="1:27" ht="12.75" hidden="1" customHeight="1" outlineLevel="1" x14ac:dyDescent="0.2">
      <c r="A144" s="97" t="s">
        <v>2485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2">
      <c r="A145" s="97" t="s">
        <v>2486</v>
      </c>
      <c r="B145" s="63" t="s">
        <v>83</v>
      </c>
      <c r="C145" s="43" t="s">
        <v>79</v>
      </c>
      <c r="D145" s="44">
        <v>3.63</v>
      </c>
      <c r="E145" s="44">
        <v>3.63</v>
      </c>
      <c r="F145" s="44">
        <v>3.63</v>
      </c>
      <c r="G145" s="44">
        <v>3.63</v>
      </c>
      <c r="H145" s="44">
        <v>3.63</v>
      </c>
      <c r="I145" s="44">
        <v>3.63</v>
      </c>
      <c r="J145" s="44">
        <v>3.63</v>
      </c>
      <c r="K145" s="44">
        <v>3.63</v>
      </c>
      <c r="L145" s="44">
        <v>3.63</v>
      </c>
      <c r="M145" s="44">
        <v>3.63</v>
      </c>
      <c r="N145" s="44">
        <v>3.63</v>
      </c>
      <c r="O145" s="44">
        <v>3.63</v>
      </c>
      <c r="P145" s="44">
        <v>3.63</v>
      </c>
      <c r="Q145" s="44">
        <v>3.63</v>
      </c>
      <c r="R145" s="44">
        <v>3.63</v>
      </c>
      <c r="S145" s="44">
        <v>3.63</v>
      </c>
      <c r="T145" s="44">
        <v>3.63</v>
      </c>
      <c r="U145" s="44">
        <v>3.63</v>
      </c>
      <c r="V145" s="44">
        <v>3.63</v>
      </c>
      <c r="W145" s="44">
        <v>3.63</v>
      </c>
      <c r="X145" s="44">
        <v>3.63</v>
      </c>
      <c r="Y145" s="44">
        <v>3.63</v>
      </c>
      <c r="Z145" s="44">
        <v>3.63</v>
      </c>
      <c r="AA145" s="44">
        <v>3.63</v>
      </c>
    </row>
    <row r="146" spans="1:27" ht="12.75" hidden="1" customHeight="1" outlineLevel="1" x14ac:dyDescent="0.2">
      <c r="A146" s="97" t="s">
        <v>2487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collapsed="1" x14ac:dyDescent="0.2">
      <c r="A147" s="96" t="s">
        <v>2488</v>
      </c>
      <c r="B147" s="28" t="str">
        <f>"29"&amp;"."&amp;$B$777&amp;"."&amp;$B$778</f>
        <v>29.11.2023</v>
      </c>
      <c r="C147" s="88" t="s">
        <v>76</v>
      </c>
      <c r="D147" s="89">
        <f>ROUND(((D148+D149+D151+D150)/1000),5)</f>
        <v>1.5522</v>
      </c>
      <c r="E147" s="89">
        <f>ROUND(((E148+E149+E151+E150)/1000),5)</f>
        <v>1.4831399999999999</v>
      </c>
      <c r="F147" s="89">
        <f>ROUND(((F148+F149+F151+F150)/1000),5)</f>
        <v>1.42913</v>
      </c>
      <c r="G147" s="89">
        <f t="shared" ref="G147:AA147" si="84">ROUND(((G148+G149+G151+G150)/1000),5)</f>
        <v>1.4272899999999999</v>
      </c>
      <c r="H147" s="89">
        <f t="shared" si="84"/>
        <v>1.4769000000000001</v>
      </c>
      <c r="I147" s="89">
        <f t="shared" si="84"/>
        <v>1.6148800000000001</v>
      </c>
      <c r="J147" s="89">
        <f t="shared" si="84"/>
        <v>1.7879499999999999</v>
      </c>
      <c r="K147" s="89">
        <f t="shared" si="84"/>
        <v>2.0728200000000001</v>
      </c>
      <c r="L147" s="89">
        <f t="shared" si="84"/>
        <v>2.2269700000000001</v>
      </c>
      <c r="M147" s="89">
        <f t="shared" si="84"/>
        <v>2.26105</v>
      </c>
      <c r="N147" s="89">
        <f t="shared" si="84"/>
        <v>2.2808700000000002</v>
      </c>
      <c r="O147" s="89">
        <f t="shared" si="84"/>
        <v>2.3176600000000001</v>
      </c>
      <c r="P147" s="89">
        <f t="shared" si="84"/>
        <v>2.3002099999999999</v>
      </c>
      <c r="Q147" s="89">
        <f t="shared" si="84"/>
        <v>2.3073700000000001</v>
      </c>
      <c r="R147" s="89">
        <f t="shared" si="84"/>
        <v>2.2971499999999998</v>
      </c>
      <c r="S147" s="89">
        <f t="shared" si="84"/>
        <v>2.2789799999999998</v>
      </c>
      <c r="T147" s="89">
        <f t="shared" si="84"/>
        <v>2.2813099999999999</v>
      </c>
      <c r="U147" s="89">
        <f t="shared" si="84"/>
        <v>2.2867799999999998</v>
      </c>
      <c r="V147" s="89">
        <f t="shared" si="84"/>
        <v>2.2752699999999999</v>
      </c>
      <c r="W147" s="89">
        <f t="shared" si="84"/>
        <v>2.2621000000000002</v>
      </c>
      <c r="X147" s="89">
        <f t="shared" si="84"/>
        <v>2.13958</v>
      </c>
      <c r="Y147" s="89">
        <f t="shared" si="84"/>
        <v>2.06108</v>
      </c>
      <c r="Z147" s="89">
        <f t="shared" si="84"/>
        <v>1.8368100000000001</v>
      </c>
      <c r="AA147" s="89">
        <f t="shared" si="84"/>
        <v>1.62364</v>
      </c>
    </row>
    <row r="148" spans="1:27" ht="12.75" hidden="1" customHeight="1" outlineLevel="1" x14ac:dyDescent="0.2">
      <c r="A148" s="97" t="s">
        <v>2489</v>
      </c>
      <c r="B148" s="63" t="s">
        <v>242</v>
      </c>
      <c r="C148" s="43" t="s">
        <v>79</v>
      </c>
      <c r="D148" s="44">
        <v>1151.7</v>
      </c>
      <c r="E148" s="44">
        <v>1082.6400000000001</v>
      </c>
      <c r="F148" s="44">
        <v>1028.6300000000001</v>
      </c>
      <c r="G148" s="44">
        <v>1026.79</v>
      </c>
      <c r="H148" s="44">
        <v>1076.4000000000001</v>
      </c>
      <c r="I148" s="44">
        <v>1214.3800000000001</v>
      </c>
      <c r="J148" s="44">
        <v>1387.45</v>
      </c>
      <c r="K148" s="44">
        <v>1672.32</v>
      </c>
      <c r="L148" s="44">
        <v>1826.47</v>
      </c>
      <c r="M148" s="44">
        <v>1860.55</v>
      </c>
      <c r="N148" s="44">
        <v>1880.37</v>
      </c>
      <c r="O148" s="44">
        <v>1917.16</v>
      </c>
      <c r="P148" s="44">
        <v>1899.71</v>
      </c>
      <c r="Q148" s="44">
        <v>1906.87</v>
      </c>
      <c r="R148" s="44">
        <v>1896.65</v>
      </c>
      <c r="S148" s="44">
        <v>1878.48</v>
      </c>
      <c r="T148" s="44">
        <v>1880.81</v>
      </c>
      <c r="U148" s="44">
        <v>1886.28</v>
      </c>
      <c r="V148" s="44">
        <v>1874.77</v>
      </c>
      <c r="W148" s="44">
        <v>1861.6</v>
      </c>
      <c r="X148" s="44">
        <v>1739.08</v>
      </c>
      <c r="Y148" s="44">
        <v>1660.58</v>
      </c>
      <c r="Z148" s="44">
        <v>1436.31</v>
      </c>
      <c r="AA148" s="44">
        <v>1223.1400000000001</v>
      </c>
    </row>
    <row r="149" spans="1:27" ht="12.75" hidden="1" customHeight="1" outlineLevel="1" x14ac:dyDescent="0.2">
      <c r="A149" s="97" t="s">
        <v>2490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2">
      <c r="A150" s="97" t="s">
        <v>2491</v>
      </c>
      <c r="B150" s="63" t="s">
        <v>83</v>
      </c>
      <c r="C150" s="43" t="s">
        <v>79</v>
      </c>
      <c r="D150" s="44">
        <v>3.63</v>
      </c>
      <c r="E150" s="44">
        <v>3.63</v>
      </c>
      <c r="F150" s="44">
        <v>3.63</v>
      </c>
      <c r="G150" s="44">
        <v>3.63</v>
      </c>
      <c r="H150" s="44">
        <v>3.63</v>
      </c>
      <c r="I150" s="44">
        <v>3.63</v>
      </c>
      <c r="J150" s="44">
        <v>3.63</v>
      </c>
      <c r="K150" s="44">
        <v>3.63</v>
      </c>
      <c r="L150" s="44">
        <v>3.63</v>
      </c>
      <c r="M150" s="44">
        <v>3.63</v>
      </c>
      <c r="N150" s="44">
        <v>3.63</v>
      </c>
      <c r="O150" s="44">
        <v>3.63</v>
      </c>
      <c r="P150" s="44">
        <v>3.63</v>
      </c>
      <c r="Q150" s="44">
        <v>3.63</v>
      </c>
      <c r="R150" s="44">
        <v>3.63</v>
      </c>
      <c r="S150" s="44">
        <v>3.63</v>
      </c>
      <c r="T150" s="44">
        <v>3.63</v>
      </c>
      <c r="U150" s="44">
        <v>3.63</v>
      </c>
      <c r="V150" s="44">
        <v>3.63</v>
      </c>
      <c r="W150" s="44">
        <v>3.63</v>
      </c>
      <c r="X150" s="44">
        <v>3.63</v>
      </c>
      <c r="Y150" s="44">
        <v>3.63</v>
      </c>
      <c r="Z150" s="44">
        <v>3.63</v>
      </c>
      <c r="AA150" s="44">
        <v>3.63</v>
      </c>
    </row>
    <row r="151" spans="1:27" ht="12.75" hidden="1" customHeight="1" outlineLevel="1" x14ac:dyDescent="0.2">
      <c r="A151" s="97" t="s">
        <v>2492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collapsed="1" x14ac:dyDescent="0.2">
      <c r="A152" s="96" t="s">
        <v>2493</v>
      </c>
      <c r="B152" s="28" t="str">
        <f>"30"&amp;"."&amp;$B$777&amp;"."&amp;$B$778</f>
        <v>30.11.2023</v>
      </c>
      <c r="C152" s="88" t="s">
        <v>76</v>
      </c>
      <c r="D152" s="89">
        <f>ROUND(((D153+D154+D156+D155)/1000),5)</f>
        <v>1.5562499999999999</v>
      </c>
      <c r="E152" s="89">
        <f>ROUND(((E153+E154+E156+E155)/1000),5)</f>
        <v>1.49902</v>
      </c>
      <c r="F152" s="89">
        <f>ROUND(((F153+F154+F156+F155)/1000),5)</f>
        <v>1.4443999999999999</v>
      </c>
      <c r="G152" s="89">
        <f t="shared" ref="G152:AA152" si="87">ROUND(((G153+G154+G156+G155)/1000),5)</f>
        <v>1.43574</v>
      </c>
      <c r="H152" s="89">
        <f t="shared" si="87"/>
        <v>1.4768399999999999</v>
      </c>
      <c r="I152" s="89">
        <f t="shared" si="87"/>
        <v>1.6281300000000001</v>
      </c>
      <c r="J152" s="89">
        <f t="shared" si="87"/>
        <v>1.8232699999999999</v>
      </c>
      <c r="K152" s="89">
        <f t="shared" si="87"/>
        <v>2.1223800000000002</v>
      </c>
      <c r="L152" s="89">
        <f t="shared" si="87"/>
        <v>2.2831899999999998</v>
      </c>
      <c r="M152" s="89">
        <f t="shared" si="87"/>
        <v>2.2945600000000002</v>
      </c>
      <c r="N152" s="89">
        <f t="shared" si="87"/>
        <v>2.3207900000000001</v>
      </c>
      <c r="O152" s="89">
        <f t="shared" si="87"/>
        <v>2.3984700000000001</v>
      </c>
      <c r="P152" s="89">
        <f t="shared" si="87"/>
        <v>2.3661699999999999</v>
      </c>
      <c r="Q152" s="89">
        <f t="shared" si="87"/>
        <v>2.3865400000000001</v>
      </c>
      <c r="R152" s="89">
        <f t="shared" si="87"/>
        <v>2.3263099999999999</v>
      </c>
      <c r="S152" s="89">
        <f t="shared" si="87"/>
        <v>2.3193100000000002</v>
      </c>
      <c r="T152" s="89">
        <f t="shared" si="87"/>
        <v>2.3396699999999999</v>
      </c>
      <c r="U152" s="89">
        <f t="shared" si="87"/>
        <v>2.3497499999999998</v>
      </c>
      <c r="V152" s="89">
        <f t="shared" si="87"/>
        <v>2.3335499999999998</v>
      </c>
      <c r="W152" s="89">
        <f t="shared" si="87"/>
        <v>2.3248099999999998</v>
      </c>
      <c r="X152" s="89">
        <f t="shared" si="87"/>
        <v>2.2826200000000001</v>
      </c>
      <c r="Y152" s="89">
        <f t="shared" si="87"/>
        <v>2.1617099999999998</v>
      </c>
      <c r="Z152" s="89">
        <f t="shared" si="87"/>
        <v>1.85158</v>
      </c>
      <c r="AA152" s="89">
        <f t="shared" si="87"/>
        <v>1.6699200000000001</v>
      </c>
    </row>
    <row r="153" spans="1:27" ht="12.75" hidden="1" customHeight="1" outlineLevel="1" x14ac:dyDescent="0.2">
      <c r="A153" s="97" t="s">
        <v>2494</v>
      </c>
      <c r="B153" s="63" t="s">
        <v>242</v>
      </c>
      <c r="C153" s="43" t="s">
        <v>79</v>
      </c>
      <c r="D153" s="44">
        <v>1155.75</v>
      </c>
      <c r="E153" s="44">
        <v>1098.52</v>
      </c>
      <c r="F153" s="44">
        <v>1043.9000000000001</v>
      </c>
      <c r="G153" s="44">
        <v>1035.24</v>
      </c>
      <c r="H153" s="44">
        <v>1076.3399999999999</v>
      </c>
      <c r="I153" s="44">
        <v>1227.6300000000001</v>
      </c>
      <c r="J153" s="44">
        <v>1422.77</v>
      </c>
      <c r="K153" s="44">
        <v>1721.88</v>
      </c>
      <c r="L153" s="44">
        <v>1882.69</v>
      </c>
      <c r="M153" s="44">
        <v>1894.06</v>
      </c>
      <c r="N153" s="44">
        <v>1920.29</v>
      </c>
      <c r="O153" s="44">
        <v>1997.97</v>
      </c>
      <c r="P153" s="44">
        <v>1965.67</v>
      </c>
      <c r="Q153" s="44">
        <v>1986.04</v>
      </c>
      <c r="R153" s="44">
        <v>1925.81</v>
      </c>
      <c r="S153" s="44">
        <v>1918.81</v>
      </c>
      <c r="T153" s="44">
        <v>1939.17</v>
      </c>
      <c r="U153" s="44">
        <v>1949.25</v>
      </c>
      <c r="V153" s="44">
        <v>1933.05</v>
      </c>
      <c r="W153" s="44">
        <v>1924.31</v>
      </c>
      <c r="X153" s="44">
        <v>1882.12</v>
      </c>
      <c r="Y153" s="44">
        <v>1761.21</v>
      </c>
      <c r="Z153" s="44">
        <v>1451.08</v>
      </c>
      <c r="AA153" s="44">
        <v>1269.42</v>
      </c>
    </row>
    <row r="154" spans="1:27" ht="12.75" hidden="1" customHeight="1" outlineLevel="1" x14ac:dyDescent="0.2">
      <c r="A154" s="97" t="s">
        <v>2495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2">
      <c r="A155" s="97" t="s">
        <v>2496</v>
      </c>
      <c r="B155" s="63" t="s">
        <v>83</v>
      </c>
      <c r="C155" s="43" t="s">
        <v>79</v>
      </c>
      <c r="D155" s="44">
        <v>3.63</v>
      </c>
      <c r="E155" s="44">
        <v>3.63</v>
      </c>
      <c r="F155" s="44">
        <v>3.63</v>
      </c>
      <c r="G155" s="44">
        <v>3.63</v>
      </c>
      <c r="H155" s="44">
        <v>3.63</v>
      </c>
      <c r="I155" s="44">
        <v>3.63</v>
      </c>
      <c r="J155" s="44">
        <v>3.63</v>
      </c>
      <c r="K155" s="44">
        <v>3.63</v>
      </c>
      <c r="L155" s="44">
        <v>3.63</v>
      </c>
      <c r="M155" s="44">
        <v>3.63</v>
      </c>
      <c r="N155" s="44">
        <v>3.63</v>
      </c>
      <c r="O155" s="44">
        <v>3.63</v>
      </c>
      <c r="P155" s="44">
        <v>3.63</v>
      </c>
      <c r="Q155" s="44">
        <v>3.63</v>
      </c>
      <c r="R155" s="44">
        <v>3.63</v>
      </c>
      <c r="S155" s="44">
        <v>3.63</v>
      </c>
      <c r="T155" s="44">
        <v>3.63</v>
      </c>
      <c r="U155" s="44">
        <v>3.63</v>
      </c>
      <c r="V155" s="44">
        <v>3.63</v>
      </c>
      <c r="W155" s="44">
        <v>3.63</v>
      </c>
      <c r="X155" s="44">
        <v>3.63</v>
      </c>
      <c r="Y155" s="44">
        <v>3.63</v>
      </c>
      <c r="Z155" s="44">
        <v>3.63</v>
      </c>
      <c r="AA155" s="44">
        <v>3.63</v>
      </c>
    </row>
    <row r="156" spans="1:27" ht="12.75" hidden="1" customHeight="1" outlineLevel="1" x14ac:dyDescent="0.2">
      <c r="A156" s="97" t="s">
        <v>2497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collapsed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2.75" customHeight="1" x14ac:dyDescent="0.2">
      <c r="A158" s="98"/>
      <c r="B158" s="99" t="s">
        <v>391</v>
      </c>
      <c r="C158" s="100"/>
      <c r="D158" s="101"/>
      <c r="E158" s="101"/>
      <c r="F158" s="101"/>
      <c r="G158" s="101"/>
      <c r="I158" s="39"/>
    </row>
    <row r="159" spans="1:27" x14ac:dyDescent="0.2">
      <c r="A159" s="181" t="s">
        <v>392</v>
      </c>
      <c r="B159" s="182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3"/>
    </row>
    <row r="160" spans="1:27" ht="27" customHeight="1" x14ac:dyDescent="0.2">
      <c r="A160" s="26" t="s">
        <v>64</v>
      </c>
      <c r="B160" s="27" t="s">
        <v>214</v>
      </c>
      <c r="C160" s="26" t="s">
        <v>215</v>
      </c>
      <c r="D160" s="27" t="s">
        <v>216</v>
      </c>
      <c r="E160" s="27" t="s">
        <v>217</v>
      </c>
      <c r="F160" s="27" t="s">
        <v>218</v>
      </c>
      <c r="G160" s="27" t="s">
        <v>219</v>
      </c>
      <c r="H160" s="27" t="s">
        <v>220</v>
      </c>
      <c r="I160" s="27" t="s">
        <v>221</v>
      </c>
      <c r="J160" s="27" t="s">
        <v>222</v>
      </c>
      <c r="K160" s="27" t="s">
        <v>223</v>
      </c>
      <c r="L160" s="27" t="s">
        <v>224</v>
      </c>
      <c r="M160" s="27" t="s">
        <v>225</v>
      </c>
      <c r="N160" s="27" t="s">
        <v>226</v>
      </c>
      <c r="O160" s="27" t="s">
        <v>227</v>
      </c>
      <c r="P160" s="27" t="s">
        <v>228</v>
      </c>
      <c r="Q160" s="27" t="s">
        <v>229</v>
      </c>
      <c r="R160" s="27" t="s">
        <v>230</v>
      </c>
      <c r="S160" s="27" t="s">
        <v>231</v>
      </c>
      <c r="T160" s="27" t="s">
        <v>232</v>
      </c>
      <c r="U160" s="27" t="s">
        <v>233</v>
      </c>
      <c r="V160" s="27" t="s">
        <v>234</v>
      </c>
      <c r="W160" s="27" t="s">
        <v>235</v>
      </c>
      <c r="X160" s="27" t="s">
        <v>236</v>
      </c>
      <c r="Y160" s="27" t="s">
        <v>237</v>
      </c>
      <c r="Z160" s="27" t="s">
        <v>238</v>
      </c>
      <c r="AA160" s="27" t="s">
        <v>239</v>
      </c>
    </row>
    <row r="161" spans="1:27" x14ac:dyDescent="0.2">
      <c r="A161" s="96" t="s">
        <v>2498</v>
      </c>
      <c r="B161" s="28" t="str">
        <f>"01"&amp;"."&amp;$B$777&amp;"."&amp;$B$778</f>
        <v>01.11.2023</v>
      </c>
      <c r="C161" s="88" t="s">
        <v>76</v>
      </c>
      <c r="D161" s="89">
        <f>ROUND(((D162+D163+D165+D164)/1000),5)</f>
        <v>1.61673</v>
      </c>
      <c r="E161" s="89">
        <f>ROUND(((E162+E163+E165+E164)/1000),5)</f>
        <v>1.4884599999999999</v>
      </c>
      <c r="F161" s="89">
        <f>ROUND(((F162+F163+F165+F164)/1000),5)</f>
        <v>1.42012</v>
      </c>
      <c r="G161" s="89">
        <f t="shared" ref="G161:AA161" si="90">ROUND(((G162+G163+G165+G164)/1000),5)</f>
        <v>1.3822300000000001</v>
      </c>
      <c r="H161" s="89">
        <f t="shared" si="90"/>
        <v>1.49142</v>
      </c>
      <c r="I161" s="89">
        <f t="shared" si="90"/>
        <v>1.6513500000000001</v>
      </c>
      <c r="J161" s="89">
        <f t="shared" si="90"/>
        <v>1.82067</v>
      </c>
      <c r="K161" s="89">
        <f t="shared" si="90"/>
        <v>2.0601699999999998</v>
      </c>
      <c r="L161" s="89">
        <f t="shared" si="90"/>
        <v>2.2841200000000002</v>
      </c>
      <c r="M161" s="89">
        <f t="shared" si="90"/>
        <v>2.4285700000000001</v>
      </c>
      <c r="N161" s="89">
        <f t="shared" si="90"/>
        <v>2.43492</v>
      </c>
      <c r="O161" s="89">
        <f t="shared" si="90"/>
        <v>2.4005399999999999</v>
      </c>
      <c r="P161" s="89">
        <f t="shared" si="90"/>
        <v>2.4004599999999998</v>
      </c>
      <c r="Q161" s="89">
        <f t="shared" si="90"/>
        <v>2.4610400000000001</v>
      </c>
      <c r="R161" s="89">
        <f t="shared" si="90"/>
        <v>2.4121199999999998</v>
      </c>
      <c r="S161" s="89">
        <f t="shared" si="90"/>
        <v>2.43465</v>
      </c>
      <c r="T161" s="89">
        <f t="shared" si="90"/>
        <v>2.3972799999999999</v>
      </c>
      <c r="U161" s="89">
        <f t="shared" si="90"/>
        <v>2.3988999999999998</v>
      </c>
      <c r="V161" s="89">
        <f t="shared" si="90"/>
        <v>2.3468900000000001</v>
      </c>
      <c r="W161" s="89">
        <f t="shared" si="90"/>
        <v>2.2989000000000002</v>
      </c>
      <c r="X161" s="89">
        <f t="shared" si="90"/>
        <v>2.3058100000000001</v>
      </c>
      <c r="Y161" s="89">
        <f t="shared" si="90"/>
        <v>2.11476</v>
      </c>
      <c r="Z161" s="89">
        <f t="shared" si="90"/>
        <v>1.9099200000000001</v>
      </c>
      <c r="AA161" s="89">
        <f t="shared" si="90"/>
        <v>1.6980900000000001</v>
      </c>
    </row>
    <row r="162" spans="1:27" ht="12.75" hidden="1" customHeight="1" outlineLevel="1" x14ac:dyDescent="0.2">
      <c r="A162" s="97" t="s">
        <v>2499</v>
      </c>
      <c r="B162" s="63" t="s">
        <v>242</v>
      </c>
      <c r="C162" s="43" t="s">
        <v>79</v>
      </c>
      <c r="D162" s="44">
        <v>1169.29</v>
      </c>
      <c r="E162" s="44">
        <v>1041.02</v>
      </c>
      <c r="F162" s="44">
        <v>972.68</v>
      </c>
      <c r="G162" s="44">
        <v>934.79</v>
      </c>
      <c r="H162" s="44">
        <v>1043.98</v>
      </c>
      <c r="I162" s="44">
        <v>1203.9100000000001</v>
      </c>
      <c r="J162" s="44">
        <v>1373.23</v>
      </c>
      <c r="K162" s="44">
        <v>1612.73</v>
      </c>
      <c r="L162" s="44">
        <v>1836.68</v>
      </c>
      <c r="M162" s="44">
        <v>1981.13</v>
      </c>
      <c r="N162" s="44">
        <v>1987.48</v>
      </c>
      <c r="O162" s="44">
        <v>1953.1</v>
      </c>
      <c r="P162" s="44">
        <v>1953.02</v>
      </c>
      <c r="Q162" s="44">
        <v>2013.6</v>
      </c>
      <c r="R162" s="44">
        <v>1964.68</v>
      </c>
      <c r="S162" s="44">
        <v>1987.21</v>
      </c>
      <c r="T162" s="44">
        <v>1949.84</v>
      </c>
      <c r="U162" s="44">
        <v>1951.46</v>
      </c>
      <c r="V162" s="44">
        <v>1899.45</v>
      </c>
      <c r="W162" s="44">
        <v>1851.46</v>
      </c>
      <c r="X162" s="44">
        <v>1858.37</v>
      </c>
      <c r="Y162" s="44">
        <v>1667.32</v>
      </c>
      <c r="Z162" s="44">
        <v>1462.48</v>
      </c>
      <c r="AA162" s="44">
        <v>1250.6500000000001</v>
      </c>
    </row>
    <row r="163" spans="1:27" ht="12.75" hidden="1" customHeight="1" outlineLevel="1" x14ac:dyDescent="0.2">
      <c r="A163" s="97" t="s">
        <v>2500</v>
      </c>
      <c r="B163" s="63" t="s">
        <v>90</v>
      </c>
      <c r="C163" s="43" t="s">
        <v>79</v>
      </c>
      <c r="D163" s="44">
        <v>113.12</v>
      </c>
      <c r="E163" s="44">
        <f>$D$163</f>
        <v>113.12</v>
      </c>
      <c r="F163" s="44">
        <f t="shared" ref="F163:AA163" si="91">$D$163</f>
        <v>113.12</v>
      </c>
      <c r="G163" s="44">
        <f t="shared" si="91"/>
        <v>113.12</v>
      </c>
      <c r="H163" s="44">
        <f t="shared" si="91"/>
        <v>113.12</v>
      </c>
      <c r="I163" s="44">
        <f t="shared" si="91"/>
        <v>113.12</v>
      </c>
      <c r="J163" s="44">
        <f t="shared" si="91"/>
        <v>113.12</v>
      </c>
      <c r="K163" s="44">
        <f t="shared" si="91"/>
        <v>113.12</v>
      </c>
      <c r="L163" s="44">
        <f t="shared" si="91"/>
        <v>113.12</v>
      </c>
      <c r="M163" s="44">
        <f t="shared" si="91"/>
        <v>113.12</v>
      </c>
      <c r="N163" s="44">
        <f t="shared" si="91"/>
        <v>113.12</v>
      </c>
      <c r="O163" s="44">
        <f t="shared" si="91"/>
        <v>113.12</v>
      </c>
      <c r="P163" s="44">
        <f t="shared" si="91"/>
        <v>113.12</v>
      </c>
      <c r="Q163" s="44">
        <f t="shared" si="91"/>
        <v>113.12</v>
      </c>
      <c r="R163" s="44">
        <f t="shared" si="91"/>
        <v>113.12</v>
      </c>
      <c r="S163" s="44">
        <f t="shared" si="91"/>
        <v>113.12</v>
      </c>
      <c r="T163" s="44">
        <f t="shared" si="91"/>
        <v>113.12</v>
      </c>
      <c r="U163" s="44">
        <f t="shared" si="91"/>
        <v>113.12</v>
      </c>
      <c r="V163" s="44">
        <f t="shared" si="91"/>
        <v>113.12</v>
      </c>
      <c r="W163" s="44">
        <f t="shared" si="91"/>
        <v>113.12</v>
      </c>
      <c r="X163" s="44">
        <f t="shared" si="91"/>
        <v>113.12</v>
      </c>
      <c r="Y163" s="44">
        <f t="shared" si="91"/>
        <v>113.12</v>
      </c>
      <c r="Z163" s="44">
        <f t="shared" si="91"/>
        <v>113.12</v>
      </c>
      <c r="AA163" s="44">
        <f t="shared" si="91"/>
        <v>113.12</v>
      </c>
    </row>
    <row r="164" spans="1:27" ht="12.75" hidden="1" customHeight="1" outlineLevel="1" x14ac:dyDescent="0.2">
      <c r="A164" s="97" t="s">
        <v>2501</v>
      </c>
      <c r="B164" s="63" t="s">
        <v>83</v>
      </c>
      <c r="C164" s="43" t="s">
        <v>79</v>
      </c>
      <c r="D164" s="44">
        <v>3.63</v>
      </c>
      <c r="E164" s="44">
        <v>3.63</v>
      </c>
      <c r="F164" s="44">
        <v>3.63</v>
      </c>
      <c r="G164" s="44">
        <v>3.63</v>
      </c>
      <c r="H164" s="44">
        <v>3.63</v>
      </c>
      <c r="I164" s="44">
        <v>3.63</v>
      </c>
      <c r="J164" s="44">
        <v>3.63</v>
      </c>
      <c r="K164" s="44">
        <v>3.63</v>
      </c>
      <c r="L164" s="44">
        <v>3.63</v>
      </c>
      <c r="M164" s="44">
        <v>3.63</v>
      </c>
      <c r="N164" s="44">
        <v>3.63</v>
      </c>
      <c r="O164" s="44">
        <v>3.63</v>
      </c>
      <c r="P164" s="44">
        <v>3.63</v>
      </c>
      <c r="Q164" s="44">
        <v>3.63</v>
      </c>
      <c r="R164" s="44">
        <v>3.63</v>
      </c>
      <c r="S164" s="44">
        <v>3.63</v>
      </c>
      <c r="T164" s="44">
        <v>3.63</v>
      </c>
      <c r="U164" s="44">
        <v>3.63</v>
      </c>
      <c r="V164" s="44">
        <v>3.63</v>
      </c>
      <c r="W164" s="44">
        <v>3.63</v>
      </c>
      <c r="X164" s="44">
        <v>3.63</v>
      </c>
      <c r="Y164" s="44">
        <v>3.63</v>
      </c>
      <c r="Z164" s="44">
        <v>3.63</v>
      </c>
      <c r="AA164" s="44">
        <v>3.63</v>
      </c>
    </row>
    <row r="165" spans="1:27" ht="12.75" hidden="1" customHeight="1" outlineLevel="1" x14ac:dyDescent="0.2">
      <c r="A165" s="97" t="s">
        <v>2502</v>
      </c>
      <c r="B165" s="63" t="s">
        <v>81</v>
      </c>
      <c r="C165" s="43" t="s">
        <v>79</v>
      </c>
      <c r="D165" s="44">
        <f>$D$11</f>
        <v>330.69</v>
      </c>
      <c r="E165" s="44">
        <f t="shared" ref="E165:AA165" si="92">$D$11</f>
        <v>330.69</v>
      </c>
      <c r="F165" s="44">
        <f t="shared" si="92"/>
        <v>330.69</v>
      </c>
      <c r="G165" s="44">
        <f t="shared" si="92"/>
        <v>330.69</v>
      </c>
      <c r="H165" s="44">
        <f t="shared" si="92"/>
        <v>330.69</v>
      </c>
      <c r="I165" s="44">
        <f t="shared" si="92"/>
        <v>330.69</v>
      </c>
      <c r="J165" s="44">
        <f t="shared" si="92"/>
        <v>330.69</v>
      </c>
      <c r="K165" s="44">
        <f t="shared" si="92"/>
        <v>330.69</v>
      </c>
      <c r="L165" s="44">
        <f t="shared" si="92"/>
        <v>330.69</v>
      </c>
      <c r="M165" s="44">
        <f t="shared" si="92"/>
        <v>330.69</v>
      </c>
      <c r="N165" s="44">
        <f t="shared" si="92"/>
        <v>330.69</v>
      </c>
      <c r="O165" s="44">
        <f t="shared" si="92"/>
        <v>330.69</v>
      </c>
      <c r="P165" s="44">
        <f t="shared" si="92"/>
        <v>330.69</v>
      </c>
      <c r="Q165" s="44">
        <f t="shared" si="92"/>
        <v>330.69</v>
      </c>
      <c r="R165" s="44">
        <f t="shared" si="92"/>
        <v>330.69</v>
      </c>
      <c r="S165" s="44">
        <f t="shared" si="92"/>
        <v>330.69</v>
      </c>
      <c r="T165" s="44">
        <f t="shared" si="92"/>
        <v>330.69</v>
      </c>
      <c r="U165" s="44">
        <f t="shared" si="92"/>
        <v>330.69</v>
      </c>
      <c r="V165" s="44">
        <f t="shared" si="92"/>
        <v>330.69</v>
      </c>
      <c r="W165" s="44">
        <f t="shared" si="92"/>
        <v>330.69</v>
      </c>
      <c r="X165" s="44">
        <f t="shared" si="92"/>
        <v>330.69</v>
      </c>
      <c r="Y165" s="44">
        <f t="shared" si="92"/>
        <v>330.69</v>
      </c>
      <c r="Z165" s="44">
        <f t="shared" si="92"/>
        <v>330.69</v>
      </c>
      <c r="AA165" s="44">
        <f t="shared" si="92"/>
        <v>330.69</v>
      </c>
    </row>
    <row r="166" spans="1:27" collapsed="1" x14ac:dyDescent="0.2">
      <c r="A166" s="96" t="s">
        <v>2503</v>
      </c>
      <c r="B166" s="28" t="str">
        <f>"02"&amp;"."&amp;$B$777&amp;"."&amp;$B$778</f>
        <v>02.11.2023</v>
      </c>
      <c r="C166" s="88" t="s">
        <v>76</v>
      </c>
      <c r="D166" s="89">
        <f>ROUND(((D167+D168+D170+D169)/1000),5)</f>
        <v>1.54053</v>
      </c>
      <c r="E166" s="89">
        <f>ROUND(((E167+E168+E170+E169)/1000),5)</f>
        <v>1.4290099999999999</v>
      </c>
      <c r="F166" s="89">
        <f>ROUND(((F167+F168+F170+F169)/1000),5)</f>
        <v>1.30627</v>
      </c>
      <c r="G166" s="89">
        <f t="shared" ref="G166:AA166" si="93">ROUND(((G167+G168+G170+G169)/1000),5)</f>
        <v>1.28609</v>
      </c>
      <c r="H166" s="89">
        <f t="shared" si="93"/>
        <v>1.3815299999999999</v>
      </c>
      <c r="I166" s="89">
        <f t="shared" si="93"/>
        <v>1.6138399999999999</v>
      </c>
      <c r="J166" s="89">
        <f t="shared" si="93"/>
        <v>1.76295</v>
      </c>
      <c r="K166" s="89">
        <f t="shared" si="93"/>
        <v>2.04827</v>
      </c>
      <c r="L166" s="89">
        <f t="shared" si="93"/>
        <v>2.2525599999999999</v>
      </c>
      <c r="M166" s="89">
        <f t="shared" si="93"/>
        <v>2.3271600000000001</v>
      </c>
      <c r="N166" s="89">
        <f t="shared" si="93"/>
        <v>2.3386399999999998</v>
      </c>
      <c r="O166" s="89">
        <f t="shared" si="93"/>
        <v>2.4005200000000002</v>
      </c>
      <c r="P166" s="89">
        <f t="shared" si="93"/>
        <v>2.3740600000000001</v>
      </c>
      <c r="Q166" s="89">
        <f t="shared" si="93"/>
        <v>2.4192999999999998</v>
      </c>
      <c r="R166" s="89">
        <f t="shared" si="93"/>
        <v>2.37873</v>
      </c>
      <c r="S166" s="89">
        <f t="shared" si="93"/>
        <v>2.40124</v>
      </c>
      <c r="T166" s="89">
        <f t="shared" si="93"/>
        <v>2.39947</v>
      </c>
      <c r="U166" s="89">
        <f t="shared" si="93"/>
        <v>2.4388899999999998</v>
      </c>
      <c r="V166" s="89">
        <f t="shared" si="93"/>
        <v>2.4733000000000001</v>
      </c>
      <c r="W166" s="89">
        <f t="shared" si="93"/>
        <v>2.40395</v>
      </c>
      <c r="X166" s="89">
        <f t="shared" si="93"/>
        <v>2.3125</v>
      </c>
      <c r="Y166" s="89">
        <f t="shared" si="93"/>
        <v>2.3161800000000001</v>
      </c>
      <c r="Z166" s="89">
        <f t="shared" si="93"/>
        <v>1.86757</v>
      </c>
      <c r="AA166" s="89">
        <f t="shared" si="93"/>
        <v>1.71573</v>
      </c>
    </row>
    <row r="167" spans="1:27" ht="12.75" hidden="1" customHeight="1" outlineLevel="1" x14ac:dyDescent="0.2">
      <c r="A167" s="97" t="s">
        <v>2504</v>
      </c>
      <c r="B167" s="63" t="s">
        <v>242</v>
      </c>
      <c r="C167" s="43" t="s">
        <v>79</v>
      </c>
      <c r="D167" s="44">
        <v>1093.0899999999999</v>
      </c>
      <c r="E167" s="44">
        <v>981.57</v>
      </c>
      <c r="F167" s="44">
        <v>858.83</v>
      </c>
      <c r="G167" s="44">
        <v>838.65</v>
      </c>
      <c r="H167" s="44">
        <v>934.09</v>
      </c>
      <c r="I167" s="44">
        <v>1166.4000000000001</v>
      </c>
      <c r="J167" s="44">
        <v>1315.51</v>
      </c>
      <c r="K167" s="44">
        <v>1600.83</v>
      </c>
      <c r="L167" s="44">
        <v>1805.12</v>
      </c>
      <c r="M167" s="44">
        <v>1879.72</v>
      </c>
      <c r="N167" s="44">
        <v>1891.2</v>
      </c>
      <c r="O167" s="44">
        <v>1953.08</v>
      </c>
      <c r="P167" s="44">
        <v>1926.62</v>
      </c>
      <c r="Q167" s="44">
        <v>1971.86</v>
      </c>
      <c r="R167" s="44">
        <v>1931.29</v>
      </c>
      <c r="S167" s="44">
        <v>1953.8</v>
      </c>
      <c r="T167" s="44">
        <v>1952.03</v>
      </c>
      <c r="U167" s="44">
        <v>1991.45</v>
      </c>
      <c r="V167" s="44">
        <v>2025.86</v>
      </c>
      <c r="W167" s="44">
        <v>1956.51</v>
      </c>
      <c r="X167" s="44">
        <v>1865.06</v>
      </c>
      <c r="Y167" s="44">
        <v>1868.74</v>
      </c>
      <c r="Z167" s="44">
        <v>1420.13</v>
      </c>
      <c r="AA167" s="44">
        <v>1268.29</v>
      </c>
    </row>
    <row r="168" spans="1:27" ht="12.75" hidden="1" customHeight="1" outlineLevel="1" x14ac:dyDescent="0.2">
      <c r="A168" s="97" t="s">
        <v>2505</v>
      </c>
      <c r="B168" s="63" t="s">
        <v>90</v>
      </c>
      <c r="C168" s="43" t="s">
        <v>79</v>
      </c>
      <c r="D168" s="44">
        <f>$D$163</f>
        <v>113.12</v>
      </c>
      <c r="E168" s="44">
        <f>$D$163</f>
        <v>113.12</v>
      </c>
      <c r="F168" s="44">
        <f t="shared" ref="F168:AA168" si="94">$D$163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2">
      <c r="A169" s="97" t="s">
        <v>2506</v>
      </c>
      <c r="B169" s="63" t="s">
        <v>83</v>
      </c>
      <c r="C169" s="43" t="s">
        <v>79</v>
      </c>
      <c r="D169" s="44">
        <v>3.63</v>
      </c>
      <c r="E169" s="44">
        <v>3.63</v>
      </c>
      <c r="F169" s="44">
        <v>3.63</v>
      </c>
      <c r="G169" s="44">
        <v>3.63</v>
      </c>
      <c r="H169" s="44">
        <v>3.63</v>
      </c>
      <c r="I169" s="44">
        <v>3.63</v>
      </c>
      <c r="J169" s="44">
        <v>3.63</v>
      </c>
      <c r="K169" s="44">
        <v>3.63</v>
      </c>
      <c r="L169" s="44">
        <v>3.63</v>
      </c>
      <c r="M169" s="44">
        <v>3.63</v>
      </c>
      <c r="N169" s="44">
        <v>3.63</v>
      </c>
      <c r="O169" s="44">
        <v>3.63</v>
      </c>
      <c r="P169" s="44">
        <v>3.63</v>
      </c>
      <c r="Q169" s="44">
        <v>3.63</v>
      </c>
      <c r="R169" s="44">
        <v>3.63</v>
      </c>
      <c r="S169" s="44">
        <v>3.63</v>
      </c>
      <c r="T169" s="44">
        <v>3.63</v>
      </c>
      <c r="U169" s="44">
        <v>3.63</v>
      </c>
      <c r="V169" s="44">
        <v>3.63</v>
      </c>
      <c r="W169" s="44">
        <v>3.63</v>
      </c>
      <c r="X169" s="44">
        <v>3.63</v>
      </c>
      <c r="Y169" s="44">
        <v>3.63</v>
      </c>
      <c r="Z169" s="44">
        <v>3.63</v>
      </c>
      <c r="AA169" s="44">
        <v>3.63</v>
      </c>
    </row>
    <row r="170" spans="1:27" ht="12.75" hidden="1" customHeight="1" outlineLevel="1" x14ac:dyDescent="0.2">
      <c r="A170" s="97" t="s">
        <v>2507</v>
      </c>
      <c r="B170" s="63" t="s">
        <v>81</v>
      </c>
      <c r="C170" s="43" t="s">
        <v>79</v>
      </c>
      <c r="D170" s="44">
        <f>$D$11</f>
        <v>330.69</v>
      </c>
      <c r="E170" s="44">
        <f t="shared" ref="E170:AA170" si="95">$D$11</f>
        <v>330.69</v>
      </c>
      <c r="F170" s="44">
        <f t="shared" si="95"/>
        <v>330.69</v>
      </c>
      <c r="G170" s="44">
        <f t="shared" si="95"/>
        <v>330.69</v>
      </c>
      <c r="H170" s="44">
        <f t="shared" si="95"/>
        <v>330.69</v>
      </c>
      <c r="I170" s="44">
        <f t="shared" si="95"/>
        <v>330.69</v>
      </c>
      <c r="J170" s="44">
        <f t="shared" si="95"/>
        <v>330.69</v>
      </c>
      <c r="K170" s="44">
        <f t="shared" si="95"/>
        <v>330.69</v>
      </c>
      <c r="L170" s="44">
        <f t="shared" si="95"/>
        <v>330.69</v>
      </c>
      <c r="M170" s="44">
        <f t="shared" si="95"/>
        <v>330.69</v>
      </c>
      <c r="N170" s="44">
        <f t="shared" si="95"/>
        <v>330.69</v>
      </c>
      <c r="O170" s="44">
        <f t="shared" si="95"/>
        <v>330.69</v>
      </c>
      <c r="P170" s="44">
        <f t="shared" si="95"/>
        <v>330.69</v>
      </c>
      <c r="Q170" s="44">
        <f t="shared" si="95"/>
        <v>330.69</v>
      </c>
      <c r="R170" s="44">
        <f t="shared" si="95"/>
        <v>330.69</v>
      </c>
      <c r="S170" s="44">
        <f t="shared" si="95"/>
        <v>330.69</v>
      </c>
      <c r="T170" s="44">
        <f t="shared" si="95"/>
        <v>330.69</v>
      </c>
      <c r="U170" s="44">
        <f t="shared" si="95"/>
        <v>330.69</v>
      </c>
      <c r="V170" s="44">
        <f t="shared" si="95"/>
        <v>330.69</v>
      </c>
      <c r="W170" s="44">
        <f t="shared" si="95"/>
        <v>330.69</v>
      </c>
      <c r="X170" s="44">
        <f t="shared" si="95"/>
        <v>330.69</v>
      </c>
      <c r="Y170" s="44">
        <f t="shared" si="95"/>
        <v>330.69</v>
      </c>
      <c r="Z170" s="44">
        <f t="shared" si="95"/>
        <v>330.69</v>
      </c>
      <c r="AA170" s="44">
        <f t="shared" si="95"/>
        <v>330.69</v>
      </c>
    </row>
    <row r="171" spans="1:27" ht="12.75" customHeight="1" collapsed="1" x14ac:dyDescent="0.2">
      <c r="A171" s="96" t="s">
        <v>2508</v>
      </c>
      <c r="B171" s="28" t="str">
        <f>"03"&amp;"."&amp;$B$777&amp;"."&amp;$B$778</f>
        <v>03.11.2023</v>
      </c>
      <c r="C171" s="88" t="s">
        <v>76</v>
      </c>
      <c r="D171" s="89">
        <f>ROUND(((D172+D173+D175+D174)/1000),5)</f>
        <v>1.5669</v>
      </c>
      <c r="E171" s="89">
        <f>ROUND(((E172+E173+E175+E174)/1000),5)</f>
        <v>1.4468399999999999</v>
      </c>
      <c r="F171" s="89">
        <f>ROUND(((F172+F173+F175+F174)/1000),5)</f>
        <v>1.33514</v>
      </c>
      <c r="G171" s="89">
        <f t="shared" ref="G171:AA171" si="96">ROUND(((G172+G173+G175+G174)/1000),5)</f>
        <v>1.3069999999999999</v>
      </c>
      <c r="H171" s="89">
        <f t="shared" si="96"/>
        <v>1.4382600000000001</v>
      </c>
      <c r="I171" s="89">
        <f t="shared" si="96"/>
        <v>1.59396</v>
      </c>
      <c r="J171" s="89">
        <f t="shared" si="96"/>
        <v>1.7644200000000001</v>
      </c>
      <c r="K171" s="89">
        <f t="shared" si="96"/>
        <v>2.0054799999999999</v>
      </c>
      <c r="L171" s="89">
        <f t="shared" si="96"/>
        <v>2.2623099999999998</v>
      </c>
      <c r="M171" s="89">
        <f t="shared" si="96"/>
        <v>2.3175300000000001</v>
      </c>
      <c r="N171" s="89">
        <f t="shared" si="96"/>
        <v>2.32918</v>
      </c>
      <c r="O171" s="89">
        <f t="shared" si="96"/>
        <v>2.3345400000000001</v>
      </c>
      <c r="P171" s="89">
        <f t="shared" si="96"/>
        <v>2.34152</v>
      </c>
      <c r="Q171" s="89">
        <f t="shared" si="96"/>
        <v>2.3384299999999998</v>
      </c>
      <c r="R171" s="89">
        <f t="shared" si="96"/>
        <v>2.3260800000000001</v>
      </c>
      <c r="S171" s="89">
        <f t="shared" si="96"/>
        <v>2.3195299999999999</v>
      </c>
      <c r="T171" s="89">
        <f t="shared" si="96"/>
        <v>2.2934399999999999</v>
      </c>
      <c r="U171" s="89">
        <f t="shared" si="96"/>
        <v>2.38992</v>
      </c>
      <c r="V171" s="89">
        <f t="shared" si="96"/>
        <v>2.4329999999999998</v>
      </c>
      <c r="W171" s="89">
        <f t="shared" si="96"/>
        <v>2.39269</v>
      </c>
      <c r="X171" s="89">
        <f t="shared" si="96"/>
        <v>2.2993299999999999</v>
      </c>
      <c r="Y171" s="89">
        <f t="shared" si="96"/>
        <v>2.1842600000000001</v>
      </c>
      <c r="Z171" s="89">
        <f t="shared" si="96"/>
        <v>1.8995599999999999</v>
      </c>
      <c r="AA171" s="89">
        <f t="shared" si="96"/>
        <v>1.6952100000000001</v>
      </c>
    </row>
    <row r="172" spans="1:27" ht="12.75" hidden="1" customHeight="1" outlineLevel="1" x14ac:dyDescent="0.2">
      <c r="A172" s="97" t="s">
        <v>2509</v>
      </c>
      <c r="B172" s="63" t="s">
        <v>242</v>
      </c>
      <c r="C172" s="43" t="s">
        <v>79</v>
      </c>
      <c r="D172" s="44">
        <v>1119.46</v>
      </c>
      <c r="E172" s="44">
        <v>999.4</v>
      </c>
      <c r="F172" s="44">
        <v>887.7</v>
      </c>
      <c r="G172" s="44">
        <v>859.56</v>
      </c>
      <c r="H172" s="44">
        <v>990.82</v>
      </c>
      <c r="I172" s="44">
        <v>1146.52</v>
      </c>
      <c r="J172" s="44">
        <v>1316.98</v>
      </c>
      <c r="K172" s="44">
        <v>1558.04</v>
      </c>
      <c r="L172" s="44">
        <v>1814.87</v>
      </c>
      <c r="M172" s="44">
        <v>1870.09</v>
      </c>
      <c r="N172" s="44">
        <v>1881.74</v>
      </c>
      <c r="O172" s="44">
        <v>1887.1</v>
      </c>
      <c r="P172" s="44">
        <v>1894.08</v>
      </c>
      <c r="Q172" s="44">
        <v>1890.99</v>
      </c>
      <c r="R172" s="44">
        <v>1878.64</v>
      </c>
      <c r="S172" s="44">
        <v>1872.09</v>
      </c>
      <c r="T172" s="44">
        <v>1846</v>
      </c>
      <c r="U172" s="44">
        <v>1942.48</v>
      </c>
      <c r="V172" s="44">
        <v>1985.56</v>
      </c>
      <c r="W172" s="44">
        <v>1945.25</v>
      </c>
      <c r="X172" s="44">
        <v>1851.89</v>
      </c>
      <c r="Y172" s="44">
        <v>1736.82</v>
      </c>
      <c r="Z172" s="44">
        <v>1452.12</v>
      </c>
      <c r="AA172" s="44">
        <v>1247.77</v>
      </c>
    </row>
    <row r="173" spans="1:27" ht="12.75" hidden="1" customHeight="1" outlineLevel="1" x14ac:dyDescent="0.2">
      <c r="A173" s="97" t="s">
        <v>2510</v>
      </c>
      <c r="B173" s="63" t="s">
        <v>90</v>
      </c>
      <c r="C173" s="43" t="s">
        <v>79</v>
      </c>
      <c r="D173" s="44">
        <f>$D$163</f>
        <v>113.12</v>
      </c>
      <c r="E173" s="44">
        <f>$D$163</f>
        <v>113.12</v>
      </c>
      <c r="F173" s="44">
        <f t="shared" ref="F173:AA173" si="97">$D$163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2">
      <c r="A174" s="97" t="s">
        <v>2511</v>
      </c>
      <c r="B174" s="63" t="s">
        <v>83</v>
      </c>
      <c r="C174" s="43" t="s">
        <v>79</v>
      </c>
      <c r="D174" s="44">
        <v>3.63</v>
      </c>
      <c r="E174" s="44">
        <v>3.63</v>
      </c>
      <c r="F174" s="44">
        <v>3.63</v>
      </c>
      <c r="G174" s="44">
        <v>3.63</v>
      </c>
      <c r="H174" s="44">
        <v>3.63</v>
      </c>
      <c r="I174" s="44">
        <v>3.63</v>
      </c>
      <c r="J174" s="44">
        <v>3.63</v>
      </c>
      <c r="K174" s="44">
        <v>3.63</v>
      </c>
      <c r="L174" s="44">
        <v>3.63</v>
      </c>
      <c r="M174" s="44">
        <v>3.63</v>
      </c>
      <c r="N174" s="44">
        <v>3.63</v>
      </c>
      <c r="O174" s="44">
        <v>3.63</v>
      </c>
      <c r="P174" s="44">
        <v>3.63</v>
      </c>
      <c r="Q174" s="44">
        <v>3.63</v>
      </c>
      <c r="R174" s="44">
        <v>3.63</v>
      </c>
      <c r="S174" s="44">
        <v>3.63</v>
      </c>
      <c r="T174" s="44">
        <v>3.63</v>
      </c>
      <c r="U174" s="44">
        <v>3.63</v>
      </c>
      <c r="V174" s="44">
        <v>3.63</v>
      </c>
      <c r="W174" s="44">
        <v>3.63</v>
      </c>
      <c r="X174" s="44">
        <v>3.63</v>
      </c>
      <c r="Y174" s="44">
        <v>3.63</v>
      </c>
      <c r="Z174" s="44">
        <v>3.63</v>
      </c>
      <c r="AA174" s="44">
        <v>3.63</v>
      </c>
    </row>
    <row r="175" spans="1:27" ht="12.75" hidden="1" customHeight="1" outlineLevel="1" x14ac:dyDescent="0.2">
      <c r="A175" s="97" t="s">
        <v>2512</v>
      </c>
      <c r="B175" s="63" t="s">
        <v>81</v>
      </c>
      <c r="C175" s="43" t="s">
        <v>79</v>
      </c>
      <c r="D175" s="44">
        <f>$D$11</f>
        <v>330.69</v>
      </c>
      <c r="E175" s="44">
        <f t="shared" ref="E175:AA175" si="98">$D$11</f>
        <v>330.69</v>
      </c>
      <c r="F175" s="44">
        <f t="shared" si="98"/>
        <v>330.69</v>
      </c>
      <c r="G175" s="44">
        <f t="shared" si="98"/>
        <v>330.69</v>
      </c>
      <c r="H175" s="44">
        <f t="shared" si="98"/>
        <v>330.69</v>
      </c>
      <c r="I175" s="44">
        <f t="shared" si="98"/>
        <v>330.69</v>
      </c>
      <c r="J175" s="44">
        <f t="shared" si="98"/>
        <v>330.69</v>
      </c>
      <c r="K175" s="44">
        <f t="shared" si="98"/>
        <v>330.69</v>
      </c>
      <c r="L175" s="44">
        <f t="shared" si="98"/>
        <v>330.69</v>
      </c>
      <c r="M175" s="44">
        <f t="shared" si="98"/>
        <v>330.69</v>
      </c>
      <c r="N175" s="44">
        <f t="shared" si="98"/>
        <v>330.69</v>
      </c>
      <c r="O175" s="44">
        <f t="shared" si="98"/>
        <v>330.69</v>
      </c>
      <c r="P175" s="44">
        <f t="shared" si="98"/>
        <v>330.69</v>
      </c>
      <c r="Q175" s="44">
        <f t="shared" si="98"/>
        <v>330.69</v>
      </c>
      <c r="R175" s="44">
        <f t="shared" si="98"/>
        <v>330.69</v>
      </c>
      <c r="S175" s="44">
        <f t="shared" si="98"/>
        <v>330.69</v>
      </c>
      <c r="T175" s="44">
        <f t="shared" si="98"/>
        <v>330.69</v>
      </c>
      <c r="U175" s="44">
        <f t="shared" si="98"/>
        <v>330.69</v>
      </c>
      <c r="V175" s="44">
        <f t="shared" si="98"/>
        <v>330.69</v>
      </c>
      <c r="W175" s="44">
        <f t="shared" si="98"/>
        <v>330.69</v>
      </c>
      <c r="X175" s="44">
        <f t="shared" si="98"/>
        <v>330.69</v>
      </c>
      <c r="Y175" s="44">
        <f t="shared" si="98"/>
        <v>330.69</v>
      </c>
      <c r="Z175" s="44">
        <f t="shared" si="98"/>
        <v>330.69</v>
      </c>
      <c r="AA175" s="44">
        <f t="shared" si="98"/>
        <v>330.69</v>
      </c>
    </row>
    <row r="176" spans="1:27" ht="12.75" customHeight="1" collapsed="1" x14ac:dyDescent="0.2">
      <c r="A176" s="96" t="s">
        <v>2513</v>
      </c>
      <c r="B176" s="28" t="str">
        <f>"04"&amp;"."&amp;$B$777&amp;"."&amp;$B$778</f>
        <v>04.11.2023</v>
      </c>
      <c r="C176" s="88" t="s">
        <v>76</v>
      </c>
      <c r="D176" s="89">
        <f>ROUND(((D177+D178+D180+D179)/1000),5)</f>
        <v>1.65707</v>
      </c>
      <c r="E176" s="89">
        <f>ROUND(((E177+E178+E180+E179)/1000),5)</f>
        <v>1.5791500000000001</v>
      </c>
      <c r="F176" s="89">
        <f>ROUND(((F177+F178+F180+F179)/1000),5)</f>
        <v>1.4991000000000001</v>
      </c>
      <c r="G176" s="89">
        <f t="shared" ref="G176:AA176" si="99">ROUND(((G177+G178+G180+G179)/1000),5)</f>
        <v>1.44458</v>
      </c>
      <c r="H176" s="89">
        <f t="shared" si="99"/>
        <v>1.4947900000000001</v>
      </c>
      <c r="I176" s="89">
        <f t="shared" si="99"/>
        <v>1.5913299999999999</v>
      </c>
      <c r="J176" s="89">
        <f t="shared" si="99"/>
        <v>1.60354</v>
      </c>
      <c r="K176" s="89">
        <f t="shared" si="99"/>
        <v>1.7124200000000001</v>
      </c>
      <c r="L176" s="89">
        <f t="shared" si="99"/>
        <v>2.0319199999999999</v>
      </c>
      <c r="M176" s="89">
        <f t="shared" si="99"/>
        <v>2.1272199999999999</v>
      </c>
      <c r="N176" s="89">
        <f t="shared" si="99"/>
        <v>2.17774</v>
      </c>
      <c r="O176" s="89">
        <f t="shared" si="99"/>
        <v>2.18553</v>
      </c>
      <c r="P176" s="89">
        <f t="shared" si="99"/>
        <v>2.17882</v>
      </c>
      <c r="Q176" s="89">
        <f t="shared" si="99"/>
        <v>2.17855</v>
      </c>
      <c r="R176" s="89">
        <f t="shared" si="99"/>
        <v>2.1558600000000001</v>
      </c>
      <c r="S176" s="89">
        <f t="shared" si="99"/>
        <v>2.2870400000000002</v>
      </c>
      <c r="T176" s="89">
        <f t="shared" si="99"/>
        <v>2.35982</v>
      </c>
      <c r="U176" s="89">
        <f t="shared" si="99"/>
        <v>2.5042</v>
      </c>
      <c r="V176" s="89">
        <f t="shared" si="99"/>
        <v>2.5053700000000001</v>
      </c>
      <c r="W176" s="89">
        <f t="shared" si="99"/>
        <v>2.3799299999999999</v>
      </c>
      <c r="X176" s="89">
        <f t="shared" si="99"/>
        <v>2.1473499999999999</v>
      </c>
      <c r="Y176" s="89">
        <f t="shared" si="99"/>
        <v>2.10168</v>
      </c>
      <c r="Z176" s="89">
        <f t="shared" si="99"/>
        <v>1.75112</v>
      </c>
      <c r="AA176" s="89">
        <f t="shared" si="99"/>
        <v>1.67191</v>
      </c>
    </row>
    <row r="177" spans="1:27" ht="12.75" hidden="1" customHeight="1" outlineLevel="1" x14ac:dyDescent="0.2">
      <c r="A177" s="97" t="s">
        <v>2514</v>
      </c>
      <c r="B177" s="63" t="s">
        <v>242</v>
      </c>
      <c r="C177" s="43" t="s">
        <v>79</v>
      </c>
      <c r="D177" s="44">
        <v>1209.6300000000001</v>
      </c>
      <c r="E177" s="44">
        <v>1131.71</v>
      </c>
      <c r="F177" s="44">
        <v>1051.6600000000001</v>
      </c>
      <c r="G177" s="44">
        <v>997.14</v>
      </c>
      <c r="H177" s="44">
        <v>1047.3499999999999</v>
      </c>
      <c r="I177" s="44">
        <v>1143.8900000000001</v>
      </c>
      <c r="J177" s="44">
        <v>1156.0999999999999</v>
      </c>
      <c r="K177" s="44">
        <v>1264.98</v>
      </c>
      <c r="L177" s="44">
        <v>1584.48</v>
      </c>
      <c r="M177" s="44">
        <v>1679.78</v>
      </c>
      <c r="N177" s="44">
        <v>1730.3</v>
      </c>
      <c r="O177" s="44">
        <v>1738.09</v>
      </c>
      <c r="P177" s="44">
        <v>1731.38</v>
      </c>
      <c r="Q177" s="44">
        <v>1731.11</v>
      </c>
      <c r="R177" s="44">
        <v>1708.42</v>
      </c>
      <c r="S177" s="44">
        <v>1839.6</v>
      </c>
      <c r="T177" s="44">
        <v>1912.38</v>
      </c>
      <c r="U177" s="44">
        <v>2056.7600000000002</v>
      </c>
      <c r="V177" s="44">
        <v>2057.9299999999998</v>
      </c>
      <c r="W177" s="44">
        <v>1932.49</v>
      </c>
      <c r="X177" s="44">
        <v>1699.91</v>
      </c>
      <c r="Y177" s="44">
        <v>1654.24</v>
      </c>
      <c r="Z177" s="44">
        <v>1303.68</v>
      </c>
      <c r="AA177" s="44">
        <v>1224.47</v>
      </c>
    </row>
    <row r="178" spans="1:27" ht="12.75" hidden="1" customHeight="1" outlineLevel="1" x14ac:dyDescent="0.2">
      <c r="A178" s="97" t="s">
        <v>2515</v>
      </c>
      <c r="B178" s="63" t="s">
        <v>90</v>
      </c>
      <c r="C178" s="43" t="s">
        <v>79</v>
      </c>
      <c r="D178" s="44">
        <f>$D$163</f>
        <v>113.12</v>
      </c>
      <c r="E178" s="44">
        <f>$D$163</f>
        <v>113.12</v>
      </c>
      <c r="F178" s="44">
        <f t="shared" ref="F178:AA178" si="100">$D$163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2">
      <c r="A179" s="97" t="s">
        <v>2516</v>
      </c>
      <c r="B179" s="63" t="s">
        <v>83</v>
      </c>
      <c r="C179" s="43" t="s">
        <v>79</v>
      </c>
      <c r="D179" s="44">
        <v>3.63</v>
      </c>
      <c r="E179" s="44">
        <v>3.63</v>
      </c>
      <c r="F179" s="44">
        <v>3.63</v>
      </c>
      <c r="G179" s="44">
        <v>3.63</v>
      </c>
      <c r="H179" s="44">
        <v>3.63</v>
      </c>
      <c r="I179" s="44">
        <v>3.63</v>
      </c>
      <c r="J179" s="44">
        <v>3.63</v>
      </c>
      <c r="K179" s="44">
        <v>3.63</v>
      </c>
      <c r="L179" s="44">
        <v>3.63</v>
      </c>
      <c r="M179" s="44">
        <v>3.63</v>
      </c>
      <c r="N179" s="44">
        <v>3.63</v>
      </c>
      <c r="O179" s="44">
        <v>3.63</v>
      </c>
      <c r="P179" s="44">
        <v>3.63</v>
      </c>
      <c r="Q179" s="44">
        <v>3.63</v>
      </c>
      <c r="R179" s="44">
        <v>3.63</v>
      </c>
      <c r="S179" s="44">
        <v>3.63</v>
      </c>
      <c r="T179" s="44">
        <v>3.63</v>
      </c>
      <c r="U179" s="44">
        <v>3.63</v>
      </c>
      <c r="V179" s="44">
        <v>3.63</v>
      </c>
      <c r="W179" s="44">
        <v>3.63</v>
      </c>
      <c r="X179" s="44">
        <v>3.63</v>
      </c>
      <c r="Y179" s="44">
        <v>3.63</v>
      </c>
      <c r="Z179" s="44">
        <v>3.63</v>
      </c>
      <c r="AA179" s="44">
        <v>3.63</v>
      </c>
    </row>
    <row r="180" spans="1:27" ht="12.75" hidden="1" customHeight="1" outlineLevel="1" x14ac:dyDescent="0.2">
      <c r="A180" s="97" t="s">
        <v>2517</v>
      </c>
      <c r="B180" s="63" t="s">
        <v>81</v>
      </c>
      <c r="C180" s="43" t="s">
        <v>79</v>
      </c>
      <c r="D180" s="44">
        <f>$D$11</f>
        <v>330.69</v>
      </c>
      <c r="E180" s="44">
        <f t="shared" ref="E180:AA180" si="101">$D$11</f>
        <v>330.69</v>
      </c>
      <c r="F180" s="44">
        <f t="shared" si="101"/>
        <v>330.69</v>
      </c>
      <c r="G180" s="44">
        <f t="shared" si="101"/>
        <v>330.69</v>
      </c>
      <c r="H180" s="44">
        <f t="shared" si="101"/>
        <v>330.69</v>
      </c>
      <c r="I180" s="44">
        <f t="shared" si="101"/>
        <v>330.69</v>
      </c>
      <c r="J180" s="44">
        <f t="shared" si="101"/>
        <v>330.69</v>
      </c>
      <c r="K180" s="44">
        <f t="shared" si="101"/>
        <v>330.69</v>
      </c>
      <c r="L180" s="44">
        <f t="shared" si="101"/>
        <v>330.69</v>
      </c>
      <c r="M180" s="44">
        <f t="shared" si="101"/>
        <v>330.69</v>
      </c>
      <c r="N180" s="44">
        <f t="shared" si="101"/>
        <v>330.69</v>
      </c>
      <c r="O180" s="44">
        <f t="shared" si="101"/>
        <v>330.69</v>
      </c>
      <c r="P180" s="44">
        <f t="shared" si="101"/>
        <v>330.69</v>
      </c>
      <c r="Q180" s="44">
        <f t="shared" si="101"/>
        <v>330.69</v>
      </c>
      <c r="R180" s="44">
        <f t="shared" si="101"/>
        <v>330.69</v>
      </c>
      <c r="S180" s="44">
        <f t="shared" si="101"/>
        <v>330.69</v>
      </c>
      <c r="T180" s="44">
        <f t="shared" si="101"/>
        <v>330.69</v>
      </c>
      <c r="U180" s="44">
        <f t="shared" si="101"/>
        <v>330.69</v>
      </c>
      <c r="V180" s="44">
        <f t="shared" si="101"/>
        <v>330.69</v>
      </c>
      <c r="W180" s="44">
        <f t="shared" si="101"/>
        <v>330.69</v>
      </c>
      <c r="X180" s="44">
        <f t="shared" si="101"/>
        <v>330.69</v>
      </c>
      <c r="Y180" s="44">
        <f t="shared" si="101"/>
        <v>330.69</v>
      </c>
      <c r="Z180" s="44">
        <f t="shared" si="101"/>
        <v>330.69</v>
      </c>
      <c r="AA180" s="44">
        <f t="shared" si="101"/>
        <v>330.69</v>
      </c>
    </row>
    <row r="181" spans="1:27" ht="12.75" customHeight="1" collapsed="1" x14ac:dyDescent="0.2">
      <c r="A181" s="96" t="s">
        <v>2518</v>
      </c>
      <c r="B181" s="28" t="str">
        <f>"05"&amp;"."&amp;$B$777&amp;"."&amp;$B$778</f>
        <v>05.11.2023</v>
      </c>
      <c r="C181" s="88" t="s">
        <v>76</v>
      </c>
      <c r="D181" s="89">
        <f>ROUND(((D182+D183+D185+D184)/1000),5)</f>
        <v>1.6520300000000001</v>
      </c>
      <c r="E181" s="89">
        <f>ROUND(((E182+E183+E185+E184)/1000),5)</f>
        <v>1.5427200000000001</v>
      </c>
      <c r="F181" s="89">
        <f>ROUND(((F182+F183+F185+F184)/1000),5)</f>
        <v>1.45983</v>
      </c>
      <c r="G181" s="89">
        <f t="shared" ref="G181:AA181" si="102">ROUND(((G182+G183+G185+G184)/1000),5)</f>
        <v>1.4414</v>
      </c>
      <c r="H181" s="89">
        <f t="shared" si="102"/>
        <v>1.4449099999999999</v>
      </c>
      <c r="I181" s="89">
        <f t="shared" si="102"/>
        <v>1.5624199999999999</v>
      </c>
      <c r="J181" s="89">
        <f t="shared" si="102"/>
        <v>1.54535</v>
      </c>
      <c r="K181" s="89">
        <f t="shared" si="102"/>
        <v>1.6452100000000001</v>
      </c>
      <c r="L181" s="89">
        <f t="shared" si="102"/>
        <v>1.8927400000000001</v>
      </c>
      <c r="M181" s="89">
        <f t="shared" si="102"/>
        <v>2.06908</v>
      </c>
      <c r="N181" s="89">
        <f t="shared" si="102"/>
        <v>2.1127500000000001</v>
      </c>
      <c r="O181" s="89">
        <f t="shared" si="102"/>
        <v>2.1230699999999998</v>
      </c>
      <c r="P181" s="89">
        <f t="shared" si="102"/>
        <v>2.1238800000000002</v>
      </c>
      <c r="Q181" s="89">
        <f t="shared" si="102"/>
        <v>2.12486</v>
      </c>
      <c r="R181" s="89">
        <f t="shared" si="102"/>
        <v>2.11124</v>
      </c>
      <c r="S181" s="89">
        <f t="shared" si="102"/>
        <v>2.09118</v>
      </c>
      <c r="T181" s="89">
        <f t="shared" si="102"/>
        <v>2.12032</v>
      </c>
      <c r="U181" s="89">
        <f t="shared" si="102"/>
        <v>2.33067</v>
      </c>
      <c r="V181" s="89">
        <f t="shared" si="102"/>
        <v>2.4362900000000001</v>
      </c>
      <c r="W181" s="89">
        <f t="shared" si="102"/>
        <v>2.3338299999999998</v>
      </c>
      <c r="X181" s="89">
        <f t="shared" si="102"/>
        <v>2.1548099999999999</v>
      </c>
      <c r="Y181" s="89">
        <f t="shared" si="102"/>
        <v>2.1114199999999999</v>
      </c>
      <c r="Z181" s="89">
        <f t="shared" si="102"/>
        <v>1.87303</v>
      </c>
      <c r="AA181" s="89">
        <f t="shared" si="102"/>
        <v>1.65998</v>
      </c>
    </row>
    <row r="182" spans="1:27" ht="12.75" hidden="1" customHeight="1" outlineLevel="1" x14ac:dyDescent="0.2">
      <c r="A182" s="97" t="s">
        <v>2519</v>
      </c>
      <c r="B182" s="63" t="s">
        <v>242</v>
      </c>
      <c r="C182" s="43" t="s">
        <v>79</v>
      </c>
      <c r="D182" s="44">
        <v>1204.5899999999999</v>
      </c>
      <c r="E182" s="44">
        <v>1095.28</v>
      </c>
      <c r="F182" s="44">
        <v>1012.39</v>
      </c>
      <c r="G182" s="44">
        <v>993.96</v>
      </c>
      <c r="H182" s="44">
        <v>997.47</v>
      </c>
      <c r="I182" s="44">
        <v>1114.98</v>
      </c>
      <c r="J182" s="44">
        <v>1097.9100000000001</v>
      </c>
      <c r="K182" s="44">
        <v>1197.77</v>
      </c>
      <c r="L182" s="44">
        <v>1445.3</v>
      </c>
      <c r="M182" s="44">
        <v>1621.64</v>
      </c>
      <c r="N182" s="44">
        <v>1665.31</v>
      </c>
      <c r="O182" s="44">
        <v>1675.63</v>
      </c>
      <c r="P182" s="44">
        <v>1676.44</v>
      </c>
      <c r="Q182" s="44">
        <v>1677.42</v>
      </c>
      <c r="R182" s="44">
        <v>1663.8</v>
      </c>
      <c r="S182" s="44">
        <v>1643.74</v>
      </c>
      <c r="T182" s="44">
        <v>1672.88</v>
      </c>
      <c r="U182" s="44">
        <v>1883.23</v>
      </c>
      <c r="V182" s="44">
        <v>1988.85</v>
      </c>
      <c r="W182" s="44">
        <v>1886.39</v>
      </c>
      <c r="X182" s="44">
        <v>1707.37</v>
      </c>
      <c r="Y182" s="44">
        <v>1663.98</v>
      </c>
      <c r="Z182" s="44">
        <v>1425.59</v>
      </c>
      <c r="AA182" s="44">
        <v>1212.54</v>
      </c>
    </row>
    <row r="183" spans="1:27" ht="12.75" hidden="1" customHeight="1" outlineLevel="1" x14ac:dyDescent="0.2">
      <c r="A183" s="97" t="s">
        <v>2520</v>
      </c>
      <c r="B183" s="63" t="s">
        <v>90</v>
      </c>
      <c r="C183" s="43" t="s">
        <v>79</v>
      </c>
      <c r="D183" s="44">
        <f>$D$163</f>
        <v>113.12</v>
      </c>
      <c r="E183" s="44">
        <f>$D$163</f>
        <v>113.12</v>
      </c>
      <c r="F183" s="44">
        <f t="shared" ref="F183:AA183" si="103">$D$163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2">
      <c r="A184" s="97" t="s">
        <v>2521</v>
      </c>
      <c r="B184" s="63" t="s">
        <v>83</v>
      </c>
      <c r="C184" s="43" t="s">
        <v>79</v>
      </c>
      <c r="D184" s="44">
        <v>3.63</v>
      </c>
      <c r="E184" s="44">
        <v>3.63</v>
      </c>
      <c r="F184" s="44">
        <v>3.63</v>
      </c>
      <c r="G184" s="44">
        <v>3.63</v>
      </c>
      <c r="H184" s="44">
        <v>3.63</v>
      </c>
      <c r="I184" s="44">
        <v>3.63</v>
      </c>
      <c r="J184" s="44">
        <v>3.63</v>
      </c>
      <c r="K184" s="44">
        <v>3.63</v>
      </c>
      <c r="L184" s="44">
        <v>3.63</v>
      </c>
      <c r="M184" s="44">
        <v>3.63</v>
      </c>
      <c r="N184" s="44">
        <v>3.63</v>
      </c>
      <c r="O184" s="44">
        <v>3.63</v>
      </c>
      <c r="P184" s="44">
        <v>3.63</v>
      </c>
      <c r="Q184" s="44">
        <v>3.63</v>
      </c>
      <c r="R184" s="44">
        <v>3.63</v>
      </c>
      <c r="S184" s="44">
        <v>3.63</v>
      </c>
      <c r="T184" s="44">
        <v>3.63</v>
      </c>
      <c r="U184" s="44">
        <v>3.63</v>
      </c>
      <c r="V184" s="44">
        <v>3.63</v>
      </c>
      <c r="W184" s="44">
        <v>3.63</v>
      </c>
      <c r="X184" s="44">
        <v>3.63</v>
      </c>
      <c r="Y184" s="44">
        <v>3.63</v>
      </c>
      <c r="Z184" s="44">
        <v>3.63</v>
      </c>
      <c r="AA184" s="44">
        <v>3.63</v>
      </c>
    </row>
    <row r="185" spans="1:27" ht="12.75" hidden="1" customHeight="1" outlineLevel="1" x14ac:dyDescent="0.2">
      <c r="A185" s="97" t="s">
        <v>2522</v>
      </c>
      <c r="B185" s="63" t="s">
        <v>81</v>
      </c>
      <c r="C185" s="43" t="s">
        <v>79</v>
      </c>
      <c r="D185" s="44">
        <f>$D$11</f>
        <v>330.69</v>
      </c>
      <c r="E185" s="44">
        <f t="shared" ref="E185:AA185" si="104">$D$11</f>
        <v>330.69</v>
      </c>
      <c r="F185" s="44">
        <f t="shared" si="104"/>
        <v>330.69</v>
      </c>
      <c r="G185" s="44">
        <f t="shared" si="104"/>
        <v>330.69</v>
      </c>
      <c r="H185" s="44">
        <f t="shared" si="104"/>
        <v>330.69</v>
      </c>
      <c r="I185" s="44">
        <f t="shared" si="104"/>
        <v>330.69</v>
      </c>
      <c r="J185" s="44">
        <f t="shared" si="104"/>
        <v>330.69</v>
      </c>
      <c r="K185" s="44">
        <f t="shared" si="104"/>
        <v>330.69</v>
      </c>
      <c r="L185" s="44">
        <f t="shared" si="104"/>
        <v>330.69</v>
      </c>
      <c r="M185" s="44">
        <f t="shared" si="104"/>
        <v>330.69</v>
      </c>
      <c r="N185" s="44">
        <f t="shared" si="104"/>
        <v>330.69</v>
      </c>
      <c r="O185" s="44">
        <f t="shared" si="104"/>
        <v>330.69</v>
      </c>
      <c r="P185" s="44">
        <f t="shared" si="104"/>
        <v>330.69</v>
      </c>
      <c r="Q185" s="44">
        <f t="shared" si="104"/>
        <v>330.69</v>
      </c>
      <c r="R185" s="44">
        <f t="shared" si="104"/>
        <v>330.69</v>
      </c>
      <c r="S185" s="44">
        <f t="shared" si="104"/>
        <v>330.69</v>
      </c>
      <c r="T185" s="44">
        <f t="shared" si="104"/>
        <v>330.69</v>
      </c>
      <c r="U185" s="44">
        <f t="shared" si="104"/>
        <v>330.69</v>
      </c>
      <c r="V185" s="44">
        <f t="shared" si="104"/>
        <v>330.69</v>
      </c>
      <c r="W185" s="44">
        <f t="shared" si="104"/>
        <v>330.69</v>
      </c>
      <c r="X185" s="44">
        <f t="shared" si="104"/>
        <v>330.69</v>
      </c>
      <c r="Y185" s="44">
        <f t="shared" si="104"/>
        <v>330.69</v>
      </c>
      <c r="Z185" s="44">
        <f t="shared" si="104"/>
        <v>330.69</v>
      </c>
      <c r="AA185" s="44">
        <f t="shared" si="104"/>
        <v>330.69</v>
      </c>
    </row>
    <row r="186" spans="1:27" ht="12.75" customHeight="1" collapsed="1" x14ac:dyDescent="0.2">
      <c r="A186" s="96" t="s">
        <v>2523</v>
      </c>
      <c r="B186" s="28" t="str">
        <f>"06"&amp;"."&amp;$B$777&amp;"."&amp;$B$778</f>
        <v>06.11.2023</v>
      </c>
      <c r="C186" s="88" t="s">
        <v>76</v>
      </c>
      <c r="D186" s="89">
        <f>ROUND(((D187+D188+D190+D189)/1000),5)</f>
        <v>1.6541699999999999</v>
      </c>
      <c r="E186" s="89">
        <f>ROUND(((E187+E188+E190+E189)/1000),5)</f>
        <v>1.57785</v>
      </c>
      <c r="F186" s="89">
        <f>ROUND(((F187+F188+F190+F189)/1000),5)</f>
        <v>1.4963</v>
      </c>
      <c r="G186" s="89">
        <f t="shared" ref="G186:AA186" si="105">ROUND(((G187+G188+G190+G189)/1000),5)</f>
        <v>1.45384</v>
      </c>
      <c r="H186" s="89">
        <f t="shared" si="105"/>
        <v>1.4913799999999999</v>
      </c>
      <c r="I186" s="89">
        <f t="shared" si="105"/>
        <v>1.58487</v>
      </c>
      <c r="J186" s="89">
        <f t="shared" si="105"/>
        <v>1.6165099999999999</v>
      </c>
      <c r="K186" s="89">
        <f t="shared" si="105"/>
        <v>1.73041</v>
      </c>
      <c r="L186" s="89">
        <f t="shared" si="105"/>
        <v>1.9617500000000001</v>
      </c>
      <c r="M186" s="89">
        <f t="shared" si="105"/>
        <v>2.1551200000000001</v>
      </c>
      <c r="N186" s="89">
        <f t="shared" si="105"/>
        <v>2.2706</v>
      </c>
      <c r="O186" s="89">
        <f t="shared" si="105"/>
        <v>2.2897400000000001</v>
      </c>
      <c r="P186" s="89">
        <f t="shared" si="105"/>
        <v>2.2693699999999999</v>
      </c>
      <c r="Q186" s="89">
        <f t="shared" si="105"/>
        <v>2.2771599999999999</v>
      </c>
      <c r="R186" s="89">
        <f t="shared" si="105"/>
        <v>2.2446999999999999</v>
      </c>
      <c r="S186" s="89">
        <f t="shared" si="105"/>
        <v>2.2256100000000001</v>
      </c>
      <c r="T186" s="89">
        <f t="shared" si="105"/>
        <v>2.2960199999999999</v>
      </c>
      <c r="U186" s="89">
        <f t="shared" si="105"/>
        <v>2.35372</v>
      </c>
      <c r="V186" s="89">
        <f t="shared" si="105"/>
        <v>2.34931</v>
      </c>
      <c r="W186" s="89">
        <f t="shared" si="105"/>
        <v>2.3214999999999999</v>
      </c>
      <c r="X186" s="89">
        <f t="shared" si="105"/>
        <v>2.28789</v>
      </c>
      <c r="Y186" s="89">
        <f t="shared" si="105"/>
        <v>2.15774</v>
      </c>
      <c r="Z186" s="89">
        <f t="shared" si="105"/>
        <v>1.8350500000000001</v>
      </c>
      <c r="AA186" s="89">
        <f t="shared" si="105"/>
        <v>1.6972799999999999</v>
      </c>
    </row>
    <row r="187" spans="1:27" ht="12.75" hidden="1" customHeight="1" outlineLevel="1" x14ac:dyDescent="0.2">
      <c r="A187" s="97" t="s">
        <v>2524</v>
      </c>
      <c r="B187" s="63" t="s">
        <v>242</v>
      </c>
      <c r="C187" s="43" t="s">
        <v>79</v>
      </c>
      <c r="D187" s="44">
        <v>1206.73</v>
      </c>
      <c r="E187" s="44">
        <v>1130.4100000000001</v>
      </c>
      <c r="F187" s="44">
        <v>1048.8599999999999</v>
      </c>
      <c r="G187" s="44">
        <v>1006.4</v>
      </c>
      <c r="H187" s="44">
        <v>1043.94</v>
      </c>
      <c r="I187" s="44">
        <v>1137.43</v>
      </c>
      <c r="J187" s="44">
        <v>1169.07</v>
      </c>
      <c r="K187" s="44">
        <v>1282.97</v>
      </c>
      <c r="L187" s="44">
        <v>1514.31</v>
      </c>
      <c r="M187" s="44">
        <v>1707.68</v>
      </c>
      <c r="N187" s="44">
        <v>1823.16</v>
      </c>
      <c r="O187" s="44">
        <v>1842.3</v>
      </c>
      <c r="P187" s="44">
        <v>1821.93</v>
      </c>
      <c r="Q187" s="44">
        <v>1829.72</v>
      </c>
      <c r="R187" s="44">
        <v>1797.26</v>
      </c>
      <c r="S187" s="44">
        <v>1778.17</v>
      </c>
      <c r="T187" s="44">
        <v>1848.58</v>
      </c>
      <c r="U187" s="44">
        <v>1906.28</v>
      </c>
      <c r="V187" s="44">
        <v>1901.87</v>
      </c>
      <c r="W187" s="44">
        <v>1874.06</v>
      </c>
      <c r="X187" s="44">
        <v>1840.45</v>
      </c>
      <c r="Y187" s="44">
        <v>1710.3</v>
      </c>
      <c r="Z187" s="44">
        <v>1387.61</v>
      </c>
      <c r="AA187" s="44">
        <v>1249.8399999999999</v>
      </c>
    </row>
    <row r="188" spans="1:27" ht="12.75" hidden="1" customHeight="1" outlineLevel="1" x14ac:dyDescent="0.2">
      <c r="A188" s="97" t="s">
        <v>2525</v>
      </c>
      <c r="B188" s="63" t="s">
        <v>90</v>
      </c>
      <c r="C188" s="43" t="s">
        <v>79</v>
      </c>
      <c r="D188" s="44">
        <f>$D$163</f>
        <v>113.12</v>
      </c>
      <c r="E188" s="44">
        <f>$D$163</f>
        <v>113.12</v>
      </c>
      <c r="F188" s="44">
        <f t="shared" ref="F188:AA188" si="106">$D$163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2">
      <c r="A189" s="97" t="s">
        <v>2526</v>
      </c>
      <c r="B189" s="63" t="s">
        <v>83</v>
      </c>
      <c r="C189" s="43" t="s">
        <v>79</v>
      </c>
      <c r="D189" s="44">
        <v>3.63</v>
      </c>
      <c r="E189" s="44">
        <v>3.63</v>
      </c>
      <c r="F189" s="44">
        <v>3.63</v>
      </c>
      <c r="G189" s="44">
        <v>3.63</v>
      </c>
      <c r="H189" s="44">
        <v>3.63</v>
      </c>
      <c r="I189" s="44">
        <v>3.63</v>
      </c>
      <c r="J189" s="44">
        <v>3.63</v>
      </c>
      <c r="K189" s="44">
        <v>3.63</v>
      </c>
      <c r="L189" s="44">
        <v>3.63</v>
      </c>
      <c r="M189" s="44">
        <v>3.63</v>
      </c>
      <c r="N189" s="44">
        <v>3.63</v>
      </c>
      <c r="O189" s="44">
        <v>3.63</v>
      </c>
      <c r="P189" s="44">
        <v>3.63</v>
      </c>
      <c r="Q189" s="44">
        <v>3.63</v>
      </c>
      <c r="R189" s="44">
        <v>3.63</v>
      </c>
      <c r="S189" s="44">
        <v>3.63</v>
      </c>
      <c r="T189" s="44">
        <v>3.63</v>
      </c>
      <c r="U189" s="44">
        <v>3.63</v>
      </c>
      <c r="V189" s="44">
        <v>3.63</v>
      </c>
      <c r="W189" s="44">
        <v>3.63</v>
      </c>
      <c r="X189" s="44">
        <v>3.63</v>
      </c>
      <c r="Y189" s="44">
        <v>3.63</v>
      </c>
      <c r="Z189" s="44">
        <v>3.63</v>
      </c>
      <c r="AA189" s="44">
        <v>3.63</v>
      </c>
    </row>
    <row r="190" spans="1:27" ht="12.75" hidden="1" customHeight="1" outlineLevel="1" x14ac:dyDescent="0.2">
      <c r="A190" s="97" t="s">
        <v>2527</v>
      </c>
      <c r="B190" s="63" t="s">
        <v>81</v>
      </c>
      <c r="C190" s="43" t="s">
        <v>79</v>
      </c>
      <c r="D190" s="44">
        <f>$D$11</f>
        <v>330.69</v>
      </c>
      <c r="E190" s="44">
        <f t="shared" ref="E190:AA190" si="107">$D$11</f>
        <v>330.69</v>
      </c>
      <c r="F190" s="44">
        <f t="shared" si="107"/>
        <v>330.69</v>
      </c>
      <c r="G190" s="44">
        <f t="shared" si="107"/>
        <v>330.69</v>
      </c>
      <c r="H190" s="44">
        <f t="shared" si="107"/>
        <v>330.69</v>
      </c>
      <c r="I190" s="44">
        <f t="shared" si="107"/>
        <v>330.69</v>
      </c>
      <c r="J190" s="44">
        <f t="shared" si="107"/>
        <v>330.69</v>
      </c>
      <c r="K190" s="44">
        <f t="shared" si="107"/>
        <v>330.69</v>
      </c>
      <c r="L190" s="44">
        <f t="shared" si="107"/>
        <v>330.69</v>
      </c>
      <c r="M190" s="44">
        <f t="shared" si="107"/>
        <v>330.69</v>
      </c>
      <c r="N190" s="44">
        <f t="shared" si="107"/>
        <v>330.69</v>
      </c>
      <c r="O190" s="44">
        <f t="shared" si="107"/>
        <v>330.69</v>
      </c>
      <c r="P190" s="44">
        <f t="shared" si="107"/>
        <v>330.69</v>
      </c>
      <c r="Q190" s="44">
        <f t="shared" si="107"/>
        <v>330.69</v>
      </c>
      <c r="R190" s="44">
        <f t="shared" si="107"/>
        <v>330.69</v>
      </c>
      <c r="S190" s="44">
        <f t="shared" si="107"/>
        <v>330.69</v>
      </c>
      <c r="T190" s="44">
        <f t="shared" si="107"/>
        <v>330.69</v>
      </c>
      <c r="U190" s="44">
        <f t="shared" si="107"/>
        <v>330.69</v>
      </c>
      <c r="V190" s="44">
        <f t="shared" si="107"/>
        <v>330.69</v>
      </c>
      <c r="W190" s="44">
        <f t="shared" si="107"/>
        <v>330.69</v>
      </c>
      <c r="X190" s="44">
        <f t="shared" si="107"/>
        <v>330.69</v>
      </c>
      <c r="Y190" s="44">
        <f t="shared" si="107"/>
        <v>330.69</v>
      </c>
      <c r="Z190" s="44">
        <f t="shared" si="107"/>
        <v>330.69</v>
      </c>
      <c r="AA190" s="44">
        <f t="shared" si="107"/>
        <v>330.69</v>
      </c>
    </row>
    <row r="191" spans="1:27" ht="12.75" customHeight="1" collapsed="1" x14ac:dyDescent="0.2">
      <c r="A191" s="96" t="s">
        <v>2528</v>
      </c>
      <c r="B191" s="28" t="str">
        <f>"07"&amp;"."&amp;$B$777&amp;"."&amp;$B$778</f>
        <v>07.11.2023</v>
      </c>
      <c r="C191" s="88" t="s">
        <v>76</v>
      </c>
      <c r="D191" s="89">
        <f>ROUND(((D192+D193+D195+D194)/1000),5)</f>
        <v>1.60456</v>
      </c>
      <c r="E191" s="89">
        <f>ROUND(((E192+E193+E195+E194)/1000),5)</f>
        <v>1.4503699999999999</v>
      </c>
      <c r="F191" s="89">
        <f>ROUND(((F192+F193+F195+F194)/1000),5)</f>
        <v>1.3452999999999999</v>
      </c>
      <c r="G191" s="89">
        <f t="shared" ref="G191:AA191" si="108">ROUND(((G192+G193+G195+G194)/1000),5)</f>
        <v>1.3028200000000001</v>
      </c>
      <c r="H191" s="89">
        <f t="shared" si="108"/>
        <v>1.38381</v>
      </c>
      <c r="I191" s="89">
        <f t="shared" si="108"/>
        <v>1.60938</v>
      </c>
      <c r="J191" s="89">
        <f t="shared" si="108"/>
        <v>1.6735500000000001</v>
      </c>
      <c r="K191" s="89">
        <f t="shared" si="108"/>
        <v>1.91547</v>
      </c>
      <c r="L191" s="89">
        <f t="shared" si="108"/>
        <v>2.1595200000000001</v>
      </c>
      <c r="M191" s="89">
        <f t="shared" si="108"/>
        <v>2.3021400000000001</v>
      </c>
      <c r="N191" s="89">
        <f t="shared" si="108"/>
        <v>2.31304</v>
      </c>
      <c r="O191" s="89">
        <f t="shared" si="108"/>
        <v>2.31515</v>
      </c>
      <c r="P191" s="89">
        <f t="shared" si="108"/>
        <v>2.2751199999999998</v>
      </c>
      <c r="Q191" s="89">
        <f t="shared" si="108"/>
        <v>2.2929499999999998</v>
      </c>
      <c r="R191" s="89">
        <f t="shared" si="108"/>
        <v>2.2991999999999999</v>
      </c>
      <c r="S191" s="89">
        <f t="shared" si="108"/>
        <v>2.3213699999999999</v>
      </c>
      <c r="T191" s="89">
        <f t="shared" si="108"/>
        <v>2.3168000000000002</v>
      </c>
      <c r="U191" s="89">
        <f t="shared" si="108"/>
        <v>2.2985799999999998</v>
      </c>
      <c r="V191" s="89">
        <f t="shared" si="108"/>
        <v>2.3580800000000002</v>
      </c>
      <c r="W191" s="89">
        <f t="shared" si="108"/>
        <v>2.26335</v>
      </c>
      <c r="X191" s="89">
        <f t="shared" si="108"/>
        <v>2.13313</v>
      </c>
      <c r="Y191" s="89">
        <f t="shared" si="108"/>
        <v>2.0721500000000002</v>
      </c>
      <c r="Z191" s="89">
        <f t="shared" si="108"/>
        <v>1.74742</v>
      </c>
      <c r="AA191" s="89">
        <f t="shared" si="108"/>
        <v>1.63161</v>
      </c>
    </row>
    <row r="192" spans="1:27" ht="12.75" hidden="1" customHeight="1" outlineLevel="1" x14ac:dyDescent="0.2">
      <c r="A192" s="97" t="s">
        <v>2529</v>
      </c>
      <c r="B192" s="63" t="s">
        <v>242</v>
      </c>
      <c r="C192" s="43" t="s">
        <v>79</v>
      </c>
      <c r="D192" s="44">
        <v>1157.1199999999999</v>
      </c>
      <c r="E192" s="44">
        <v>1002.93</v>
      </c>
      <c r="F192" s="44">
        <v>897.86</v>
      </c>
      <c r="G192" s="44">
        <v>855.38</v>
      </c>
      <c r="H192" s="44">
        <v>936.37</v>
      </c>
      <c r="I192" s="44">
        <v>1161.94</v>
      </c>
      <c r="J192" s="44">
        <v>1226.1099999999999</v>
      </c>
      <c r="K192" s="44">
        <v>1468.03</v>
      </c>
      <c r="L192" s="44">
        <v>1712.08</v>
      </c>
      <c r="M192" s="44">
        <v>1854.7</v>
      </c>
      <c r="N192" s="44">
        <v>1865.6</v>
      </c>
      <c r="O192" s="44">
        <v>1867.71</v>
      </c>
      <c r="P192" s="44">
        <v>1827.68</v>
      </c>
      <c r="Q192" s="44">
        <v>1845.51</v>
      </c>
      <c r="R192" s="44">
        <v>1851.76</v>
      </c>
      <c r="S192" s="44">
        <v>1873.93</v>
      </c>
      <c r="T192" s="44">
        <v>1869.36</v>
      </c>
      <c r="U192" s="44">
        <v>1851.14</v>
      </c>
      <c r="V192" s="44">
        <v>1910.64</v>
      </c>
      <c r="W192" s="44">
        <v>1815.91</v>
      </c>
      <c r="X192" s="44">
        <v>1685.69</v>
      </c>
      <c r="Y192" s="44">
        <v>1624.71</v>
      </c>
      <c r="Z192" s="44">
        <v>1299.98</v>
      </c>
      <c r="AA192" s="44">
        <v>1184.17</v>
      </c>
    </row>
    <row r="193" spans="1:27" ht="12.75" hidden="1" customHeight="1" outlineLevel="1" x14ac:dyDescent="0.2">
      <c r="A193" s="97" t="s">
        <v>2530</v>
      </c>
      <c r="B193" s="63" t="s">
        <v>90</v>
      </c>
      <c r="C193" s="43" t="s">
        <v>79</v>
      </c>
      <c r="D193" s="44">
        <f>$D$163</f>
        <v>113.12</v>
      </c>
      <c r="E193" s="44">
        <f>$D$163</f>
        <v>113.12</v>
      </c>
      <c r="F193" s="44">
        <f t="shared" ref="F193:AA193" si="109">$D$163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2">
      <c r="A194" s="97" t="s">
        <v>2531</v>
      </c>
      <c r="B194" s="63" t="s">
        <v>83</v>
      </c>
      <c r="C194" s="43" t="s">
        <v>79</v>
      </c>
      <c r="D194" s="44">
        <v>3.63</v>
      </c>
      <c r="E194" s="44">
        <v>3.63</v>
      </c>
      <c r="F194" s="44">
        <v>3.63</v>
      </c>
      <c r="G194" s="44">
        <v>3.63</v>
      </c>
      <c r="H194" s="44">
        <v>3.63</v>
      </c>
      <c r="I194" s="44">
        <v>3.63</v>
      </c>
      <c r="J194" s="44">
        <v>3.63</v>
      </c>
      <c r="K194" s="44">
        <v>3.63</v>
      </c>
      <c r="L194" s="44">
        <v>3.63</v>
      </c>
      <c r="M194" s="44">
        <v>3.63</v>
      </c>
      <c r="N194" s="44">
        <v>3.63</v>
      </c>
      <c r="O194" s="44">
        <v>3.63</v>
      </c>
      <c r="P194" s="44">
        <v>3.63</v>
      </c>
      <c r="Q194" s="44">
        <v>3.63</v>
      </c>
      <c r="R194" s="44">
        <v>3.63</v>
      </c>
      <c r="S194" s="44">
        <v>3.63</v>
      </c>
      <c r="T194" s="44">
        <v>3.63</v>
      </c>
      <c r="U194" s="44">
        <v>3.63</v>
      </c>
      <c r="V194" s="44">
        <v>3.63</v>
      </c>
      <c r="W194" s="44">
        <v>3.63</v>
      </c>
      <c r="X194" s="44">
        <v>3.63</v>
      </c>
      <c r="Y194" s="44">
        <v>3.63</v>
      </c>
      <c r="Z194" s="44">
        <v>3.63</v>
      </c>
      <c r="AA194" s="44">
        <v>3.63</v>
      </c>
    </row>
    <row r="195" spans="1:27" ht="12.75" hidden="1" customHeight="1" outlineLevel="1" x14ac:dyDescent="0.2">
      <c r="A195" s="97" t="s">
        <v>2532</v>
      </c>
      <c r="B195" s="63" t="s">
        <v>81</v>
      </c>
      <c r="C195" s="43" t="s">
        <v>79</v>
      </c>
      <c r="D195" s="44">
        <f>$D$11</f>
        <v>330.69</v>
      </c>
      <c r="E195" s="44">
        <f t="shared" ref="E195:AA195" si="110">$D$11</f>
        <v>330.69</v>
      </c>
      <c r="F195" s="44">
        <f t="shared" si="110"/>
        <v>330.69</v>
      </c>
      <c r="G195" s="44">
        <f t="shared" si="110"/>
        <v>330.69</v>
      </c>
      <c r="H195" s="44">
        <f t="shared" si="110"/>
        <v>330.69</v>
      </c>
      <c r="I195" s="44">
        <f t="shared" si="110"/>
        <v>330.69</v>
      </c>
      <c r="J195" s="44">
        <f t="shared" si="110"/>
        <v>330.69</v>
      </c>
      <c r="K195" s="44">
        <f t="shared" si="110"/>
        <v>330.69</v>
      </c>
      <c r="L195" s="44">
        <f t="shared" si="110"/>
        <v>330.69</v>
      </c>
      <c r="M195" s="44">
        <f t="shared" si="110"/>
        <v>330.69</v>
      </c>
      <c r="N195" s="44">
        <f t="shared" si="110"/>
        <v>330.69</v>
      </c>
      <c r="O195" s="44">
        <f t="shared" si="110"/>
        <v>330.69</v>
      </c>
      <c r="P195" s="44">
        <f t="shared" si="110"/>
        <v>330.69</v>
      </c>
      <c r="Q195" s="44">
        <f t="shared" si="110"/>
        <v>330.69</v>
      </c>
      <c r="R195" s="44">
        <f t="shared" si="110"/>
        <v>330.69</v>
      </c>
      <c r="S195" s="44">
        <f t="shared" si="110"/>
        <v>330.69</v>
      </c>
      <c r="T195" s="44">
        <f t="shared" si="110"/>
        <v>330.69</v>
      </c>
      <c r="U195" s="44">
        <f t="shared" si="110"/>
        <v>330.69</v>
      </c>
      <c r="V195" s="44">
        <f t="shared" si="110"/>
        <v>330.69</v>
      </c>
      <c r="W195" s="44">
        <f t="shared" si="110"/>
        <v>330.69</v>
      </c>
      <c r="X195" s="44">
        <f t="shared" si="110"/>
        <v>330.69</v>
      </c>
      <c r="Y195" s="44">
        <f t="shared" si="110"/>
        <v>330.69</v>
      </c>
      <c r="Z195" s="44">
        <f t="shared" si="110"/>
        <v>330.69</v>
      </c>
      <c r="AA195" s="44">
        <f t="shared" si="110"/>
        <v>330.69</v>
      </c>
    </row>
    <row r="196" spans="1:27" ht="12.75" customHeight="1" collapsed="1" x14ac:dyDescent="0.2">
      <c r="A196" s="96" t="s">
        <v>2533</v>
      </c>
      <c r="B196" s="28" t="str">
        <f>"08"&amp;"."&amp;$B$777&amp;"."&amp;$B$778</f>
        <v>08.11.2023</v>
      </c>
      <c r="C196" s="88" t="s">
        <v>76</v>
      </c>
      <c r="D196" s="89">
        <f>ROUND(((D197+D198+D200+D199)/1000),5)</f>
        <v>1.6439999999999999</v>
      </c>
      <c r="E196" s="89">
        <f>ROUND(((E197+E198+E200+E199)/1000),5)</f>
        <v>1.6148899999999999</v>
      </c>
      <c r="F196" s="89">
        <f>ROUND(((F197+F198+F200+F199)/1000),5)</f>
        <v>1.38916</v>
      </c>
      <c r="G196" s="89">
        <f t="shared" ref="G196:AA196" si="111">ROUND(((G197+G198+G200+G199)/1000),5)</f>
        <v>1.38489</v>
      </c>
      <c r="H196" s="89">
        <f t="shared" si="111"/>
        <v>1.40967</v>
      </c>
      <c r="I196" s="89">
        <f t="shared" si="111"/>
        <v>1.6342300000000001</v>
      </c>
      <c r="J196" s="89">
        <f t="shared" si="111"/>
        <v>1.66547</v>
      </c>
      <c r="K196" s="89">
        <f t="shared" si="111"/>
        <v>1.9464399999999999</v>
      </c>
      <c r="L196" s="89">
        <f t="shared" si="111"/>
        <v>2.1072299999999999</v>
      </c>
      <c r="M196" s="89">
        <f t="shared" si="111"/>
        <v>2.2856900000000002</v>
      </c>
      <c r="N196" s="89">
        <f t="shared" si="111"/>
        <v>2.2963499999999999</v>
      </c>
      <c r="O196" s="89">
        <f t="shared" si="111"/>
        <v>2.3255499999999998</v>
      </c>
      <c r="P196" s="89">
        <f t="shared" si="111"/>
        <v>2.3260700000000001</v>
      </c>
      <c r="Q196" s="89">
        <f t="shared" si="111"/>
        <v>2.3357199999999998</v>
      </c>
      <c r="R196" s="89">
        <f t="shared" si="111"/>
        <v>2.3135400000000002</v>
      </c>
      <c r="S196" s="89">
        <f t="shared" si="111"/>
        <v>2.3479999999999999</v>
      </c>
      <c r="T196" s="89">
        <f t="shared" si="111"/>
        <v>2.35337</v>
      </c>
      <c r="U196" s="89">
        <f t="shared" si="111"/>
        <v>2.35101</v>
      </c>
      <c r="V196" s="89">
        <f t="shared" si="111"/>
        <v>2.34592</v>
      </c>
      <c r="W196" s="89">
        <f t="shared" si="111"/>
        <v>2.2853400000000001</v>
      </c>
      <c r="X196" s="89">
        <f t="shared" si="111"/>
        <v>2.2202099999999998</v>
      </c>
      <c r="Y196" s="89">
        <f t="shared" si="111"/>
        <v>2.1000399999999999</v>
      </c>
      <c r="Z196" s="89">
        <f t="shared" si="111"/>
        <v>1.80138</v>
      </c>
      <c r="AA196" s="89">
        <f t="shared" si="111"/>
        <v>1.64967</v>
      </c>
    </row>
    <row r="197" spans="1:27" ht="12.75" hidden="1" customHeight="1" outlineLevel="1" x14ac:dyDescent="0.2">
      <c r="A197" s="97" t="s">
        <v>2534</v>
      </c>
      <c r="B197" s="63" t="s">
        <v>242</v>
      </c>
      <c r="C197" s="43" t="s">
        <v>79</v>
      </c>
      <c r="D197" s="44">
        <v>1196.56</v>
      </c>
      <c r="E197" s="44">
        <v>1167.45</v>
      </c>
      <c r="F197" s="44">
        <v>941.72</v>
      </c>
      <c r="G197" s="44">
        <v>937.45</v>
      </c>
      <c r="H197" s="44">
        <v>962.23</v>
      </c>
      <c r="I197" s="44">
        <v>1186.79</v>
      </c>
      <c r="J197" s="44">
        <v>1218.03</v>
      </c>
      <c r="K197" s="44">
        <v>1499</v>
      </c>
      <c r="L197" s="44">
        <v>1659.79</v>
      </c>
      <c r="M197" s="44">
        <v>1838.25</v>
      </c>
      <c r="N197" s="44">
        <v>1848.91</v>
      </c>
      <c r="O197" s="44">
        <v>1878.11</v>
      </c>
      <c r="P197" s="44">
        <v>1878.63</v>
      </c>
      <c r="Q197" s="44">
        <v>1888.28</v>
      </c>
      <c r="R197" s="44">
        <v>1866.1</v>
      </c>
      <c r="S197" s="44">
        <v>1900.56</v>
      </c>
      <c r="T197" s="44">
        <v>1905.93</v>
      </c>
      <c r="U197" s="44">
        <v>1903.57</v>
      </c>
      <c r="V197" s="44">
        <v>1898.48</v>
      </c>
      <c r="W197" s="44">
        <v>1837.9</v>
      </c>
      <c r="X197" s="44">
        <v>1772.77</v>
      </c>
      <c r="Y197" s="44">
        <v>1652.6</v>
      </c>
      <c r="Z197" s="44">
        <v>1353.94</v>
      </c>
      <c r="AA197" s="44">
        <v>1202.23</v>
      </c>
    </row>
    <row r="198" spans="1:27" ht="12.75" hidden="1" customHeight="1" outlineLevel="1" x14ac:dyDescent="0.2">
      <c r="A198" s="97" t="s">
        <v>2535</v>
      </c>
      <c r="B198" s="63" t="s">
        <v>90</v>
      </c>
      <c r="C198" s="43" t="s">
        <v>79</v>
      </c>
      <c r="D198" s="44">
        <f>$D$163</f>
        <v>113.12</v>
      </c>
      <c r="E198" s="44">
        <f>$D$163</f>
        <v>113.12</v>
      </c>
      <c r="F198" s="44">
        <f t="shared" ref="F198:AA198" si="112">$D$163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2">
      <c r="A199" s="97" t="s">
        <v>2536</v>
      </c>
      <c r="B199" s="63" t="s">
        <v>83</v>
      </c>
      <c r="C199" s="43" t="s">
        <v>79</v>
      </c>
      <c r="D199" s="44">
        <v>3.63</v>
      </c>
      <c r="E199" s="44">
        <v>3.63</v>
      </c>
      <c r="F199" s="44">
        <v>3.63</v>
      </c>
      <c r="G199" s="44">
        <v>3.63</v>
      </c>
      <c r="H199" s="44">
        <v>3.63</v>
      </c>
      <c r="I199" s="44">
        <v>3.63</v>
      </c>
      <c r="J199" s="44">
        <v>3.63</v>
      </c>
      <c r="K199" s="44">
        <v>3.63</v>
      </c>
      <c r="L199" s="44">
        <v>3.63</v>
      </c>
      <c r="M199" s="44">
        <v>3.63</v>
      </c>
      <c r="N199" s="44">
        <v>3.63</v>
      </c>
      <c r="O199" s="44">
        <v>3.63</v>
      </c>
      <c r="P199" s="44">
        <v>3.63</v>
      </c>
      <c r="Q199" s="44">
        <v>3.63</v>
      </c>
      <c r="R199" s="44">
        <v>3.63</v>
      </c>
      <c r="S199" s="44">
        <v>3.63</v>
      </c>
      <c r="T199" s="44">
        <v>3.63</v>
      </c>
      <c r="U199" s="44">
        <v>3.63</v>
      </c>
      <c r="V199" s="44">
        <v>3.63</v>
      </c>
      <c r="W199" s="44">
        <v>3.63</v>
      </c>
      <c r="X199" s="44">
        <v>3.63</v>
      </c>
      <c r="Y199" s="44">
        <v>3.63</v>
      </c>
      <c r="Z199" s="44">
        <v>3.63</v>
      </c>
      <c r="AA199" s="44">
        <v>3.63</v>
      </c>
    </row>
    <row r="200" spans="1:27" ht="12.75" hidden="1" customHeight="1" outlineLevel="1" x14ac:dyDescent="0.2">
      <c r="A200" s="97" t="s">
        <v>2537</v>
      </c>
      <c r="B200" s="63" t="s">
        <v>81</v>
      </c>
      <c r="C200" s="43" t="s">
        <v>79</v>
      </c>
      <c r="D200" s="44">
        <f>$D$11</f>
        <v>330.69</v>
      </c>
      <c r="E200" s="44">
        <f t="shared" ref="E200:AA200" si="113">$D$11</f>
        <v>330.69</v>
      </c>
      <c r="F200" s="44">
        <f t="shared" si="113"/>
        <v>330.69</v>
      </c>
      <c r="G200" s="44">
        <f t="shared" si="113"/>
        <v>330.69</v>
      </c>
      <c r="H200" s="44">
        <f t="shared" si="113"/>
        <v>330.69</v>
      </c>
      <c r="I200" s="44">
        <f t="shared" si="113"/>
        <v>330.69</v>
      </c>
      <c r="J200" s="44">
        <f t="shared" si="113"/>
        <v>330.69</v>
      </c>
      <c r="K200" s="44">
        <f t="shared" si="113"/>
        <v>330.69</v>
      </c>
      <c r="L200" s="44">
        <f t="shared" si="113"/>
        <v>330.69</v>
      </c>
      <c r="M200" s="44">
        <f t="shared" si="113"/>
        <v>330.69</v>
      </c>
      <c r="N200" s="44">
        <f t="shared" si="113"/>
        <v>330.69</v>
      </c>
      <c r="O200" s="44">
        <f t="shared" si="113"/>
        <v>330.69</v>
      </c>
      <c r="P200" s="44">
        <f t="shared" si="113"/>
        <v>330.69</v>
      </c>
      <c r="Q200" s="44">
        <f t="shared" si="113"/>
        <v>330.69</v>
      </c>
      <c r="R200" s="44">
        <f t="shared" si="113"/>
        <v>330.69</v>
      </c>
      <c r="S200" s="44">
        <f t="shared" si="113"/>
        <v>330.69</v>
      </c>
      <c r="T200" s="44">
        <f t="shared" si="113"/>
        <v>330.69</v>
      </c>
      <c r="U200" s="44">
        <f t="shared" si="113"/>
        <v>330.69</v>
      </c>
      <c r="V200" s="44">
        <f t="shared" si="113"/>
        <v>330.69</v>
      </c>
      <c r="W200" s="44">
        <f t="shared" si="113"/>
        <v>330.69</v>
      </c>
      <c r="X200" s="44">
        <f t="shared" si="113"/>
        <v>330.69</v>
      </c>
      <c r="Y200" s="44">
        <f t="shared" si="113"/>
        <v>330.69</v>
      </c>
      <c r="Z200" s="44">
        <f t="shared" si="113"/>
        <v>330.69</v>
      </c>
      <c r="AA200" s="44">
        <f t="shared" si="113"/>
        <v>330.69</v>
      </c>
    </row>
    <row r="201" spans="1:27" ht="12.75" customHeight="1" collapsed="1" x14ac:dyDescent="0.2">
      <c r="A201" s="96" t="s">
        <v>2538</v>
      </c>
      <c r="B201" s="28" t="str">
        <f>"09"&amp;"."&amp;$B$777&amp;"."&amp;$B$778</f>
        <v>09.11.2023</v>
      </c>
      <c r="C201" s="88" t="s">
        <v>76</v>
      </c>
      <c r="D201" s="89">
        <f>ROUND(((D202+D203+D205+D204)/1000),5)</f>
        <v>1.6652800000000001</v>
      </c>
      <c r="E201" s="89">
        <f>ROUND(((E202+E203+E205+E204)/1000),5)</f>
        <v>1.6254</v>
      </c>
      <c r="F201" s="89">
        <f>ROUND(((F202+F203+F205+F204)/1000),5)</f>
        <v>1.56938</v>
      </c>
      <c r="G201" s="89">
        <f t="shared" ref="G201:AA201" si="114">ROUND(((G202+G203+G205+G204)/1000),5)</f>
        <v>1.43771</v>
      </c>
      <c r="H201" s="89">
        <f t="shared" si="114"/>
        <v>1.59521</v>
      </c>
      <c r="I201" s="89">
        <f t="shared" si="114"/>
        <v>1.6357900000000001</v>
      </c>
      <c r="J201" s="89">
        <f t="shared" si="114"/>
        <v>1.71526</v>
      </c>
      <c r="K201" s="89">
        <f t="shared" si="114"/>
        <v>1.98255</v>
      </c>
      <c r="L201" s="89">
        <f t="shared" si="114"/>
        <v>2.1525099999999999</v>
      </c>
      <c r="M201" s="89">
        <f t="shared" si="114"/>
        <v>2.29826</v>
      </c>
      <c r="N201" s="89">
        <f t="shared" si="114"/>
        <v>2.35223</v>
      </c>
      <c r="O201" s="89">
        <f t="shared" si="114"/>
        <v>2.3585799999999999</v>
      </c>
      <c r="P201" s="89">
        <f t="shared" si="114"/>
        <v>2.32335</v>
      </c>
      <c r="Q201" s="89">
        <f t="shared" si="114"/>
        <v>2.3303099999999999</v>
      </c>
      <c r="R201" s="89">
        <f t="shared" si="114"/>
        <v>2.3304999999999998</v>
      </c>
      <c r="S201" s="89">
        <f t="shared" si="114"/>
        <v>2.30965</v>
      </c>
      <c r="T201" s="89">
        <f t="shared" si="114"/>
        <v>2.25813</v>
      </c>
      <c r="U201" s="89">
        <f t="shared" si="114"/>
        <v>2.4314900000000002</v>
      </c>
      <c r="V201" s="89">
        <f t="shared" si="114"/>
        <v>2.4258899999999999</v>
      </c>
      <c r="W201" s="89">
        <f t="shared" si="114"/>
        <v>2.2986599999999999</v>
      </c>
      <c r="X201" s="89">
        <f t="shared" si="114"/>
        <v>2.1133000000000002</v>
      </c>
      <c r="Y201" s="89">
        <f t="shared" si="114"/>
        <v>2.0617899999999998</v>
      </c>
      <c r="Z201" s="89">
        <f t="shared" si="114"/>
        <v>1.7843</v>
      </c>
      <c r="AA201" s="89">
        <f t="shared" si="114"/>
        <v>1.6774100000000001</v>
      </c>
    </row>
    <row r="202" spans="1:27" ht="12.75" hidden="1" customHeight="1" outlineLevel="1" x14ac:dyDescent="0.2">
      <c r="A202" s="97" t="s">
        <v>2539</v>
      </c>
      <c r="B202" s="63" t="s">
        <v>242</v>
      </c>
      <c r="C202" s="43" t="s">
        <v>79</v>
      </c>
      <c r="D202" s="44">
        <v>1217.8399999999999</v>
      </c>
      <c r="E202" s="44">
        <v>1177.96</v>
      </c>
      <c r="F202" s="44">
        <v>1121.94</v>
      </c>
      <c r="G202" s="44">
        <v>990.27</v>
      </c>
      <c r="H202" s="44">
        <v>1147.77</v>
      </c>
      <c r="I202" s="44">
        <v>1188.3499999999999</v>
      </c>
      <c r="J202" s="44">
        <v>1267.82</v>
      </c>
      <c r="K202" s="44">
        <v>1535.11</v>
      </c>
      <c r="L202" s="44">
        <v>1705.07</v>
      </c>
      <c r="M202" s="44">
        <v>1850.82</v>
      </c>
      <c r="N202" s="44">
        <v>1904.79</v>
      </c>
      <c r="O202" s="44">
        <v>1911.14</v>
      </c>
      <c r="P202" s="44">
        <v>1875.91</v>
      </c>
      <c r="Q202" s="44">
        <v>1882.87</v>
      </c>
      <c r="R202" s="44">
        <v>1883.06</v>
      </c>
      <c r="S202" s="44">
        <v>1862.21</v>
      </c>
      <c r="T202" s="44">
        <v>1810.69</v>
      </c>
      <c r="U202" s="44">
        <v>1984.05</v>
      </c>
      <c r="V202" s="44">
        <v>1978.45</v>
      </c>
      <c r="W202" s="44">
        <v>1851.22</v>
      </c>
      <c r="X202" s="44">
        <v>1665.86</v>
      </c>
      <c r="Y202" s="44">
        <v>1614.35</v>
      </c>
      <c r="Z202" s="44">
        <v>1336.86</v>
      </c>
      <c r="AA202" s="44">
        <v>1229.97</v>
      </c>
    </row>
    <row r="203" spans="1:27" ht="12.75" hidden="1" customHeight="1" outlineLevel="1" x14ac:dyDescent="0.2">
      <c r="A203" s="97" t="s">
        <v>2540</v>
      </c>
      <c r="B203" s="63" t="s">
        <v>90</v>
      </c>
      <c r="C203" s="43" t="s">
        <v>79</v>
      </c>
      <c r="D203" s="44">
        <f>$D$163</f>
        <v>113.12</v>
      </c>
      <c r="E203" s="44">
        <f>$D$163</f>
        <v>113.12</v>
      </c>
      <c r="F203" s="44">
        <f t="shared" ref="F203:AA203" si="115">$D$163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2">
      <c r="A204" s="97" t="s">
        <v>2541</v>
      </c>
      <c r="B204" s="63" t="s">
        <v>83</v>
      </c>
      <c r="C204" s="43" t="s">
        <v>79</v>
      </c>
      <c r="D204" s="44">
        <v>3.63</v>
      </c>
      <c r="E204" s="44">
        <v>3.63</v>
      </c>
      <c r="F204" s="44">
        <v>3.63</v>
      </c>
      <c r="G204" s="44">
        <v>3.63</v>
      </c>
      <c r="H204" s="44">
        <v>3.63</v>
      </c>
      <c r="I204" s="44">
        <v>3.63</v>
      </c>
      <c r="J204" s="44">
        <v>3.63</v>
      </c>
      <c r="K204" s="44">
        <v>3.63</v>
      </c>
      <c r="L204" s="44">
        <v>3.63</v>
      </c>
      <c r="M204" s="44">
        <v>3.63</v>
      </c>
      <c r="N204" s="44">
        <v>3.63</v>
      </c>
      <c r="O204" s="44">
        <v>3.63</v>
      </c>
      <c r="P204" s="44">
        <v>3.63</v>
      </c>
      <c r="Q204" s="44">
        <v>3.63</v>
      </c>
      <c r="R204" s="44">
        <v>3.63</v>
      </c>
      <c r="S204" s="44">
        <v>3.63</v>
      </c>
      <c r="T204" s="44">
        <v>3.63</v>
      </c>
      <c r="U204" s="44">
        <v>3.63</v>
      </c>
      <c r="V204" s="44">
        <v>3.63</v>
      </c>
      <c r="W204" s="44">
        <v>3.63</v>
      </c>
      <c r="X204" s="44">
        <v>3.63</v>
      </c>
      <c r="Y204" s="44">
        <v>3.63</v>
      </c>
      <c r="Z204" s="44">
        <v>3.63</v>
      </c>
      <c r="AA204" s="44">
        <v>3.63</v>
      </c>
    </row>
    <row r="205" spans="1:27" ht="12.75" hidden="1" customHeight="1" outlineLevel="1" x14ac:dyDescent="0.2">
      <c r="A205" s="97" t="s">
        <v>2542</v>
      </c>
      <c r="B205" s="63" t="s">
        <v>81</v>
      </c>
      <c r="C205" s="43" t="s">
        <v>79</v>
      </c>
      <c r="D205" s="44">
        <f>$D$11</f>
        <v>330.69</v>
      </c>
      <c r="E205" s="44">
        <f t="shared" ref="E205:AA205" si="116">$D$11</f>
        <v>330.69</v>
      </c>
      <c r="F205" s="44">
        <f t="shared" si="116"/>
        <v>330.69</v>
      </c>
      <c r="G205" s="44">
        <f t="shared" si="116"/>
        <v>330.69</v>
      </c>
      <c r="H205" s="44">
        <f t="shared" si="116"/>
        <v>330.69</v>
      </c>
      <c r="I205" s="44">
        <f t="shared" si="116"/>
        <v>330.69</v>
      </c>
      <c r="J205" s="44">
        <f t="shared" si="116"/>
        <v>330.69</v>
      </c>
      <c r="K205" s="44">
        <f t="shared" si="116"/>
        <v>330.69</v>
      </c>
      <c r="L205" s="44">
        <f t="shared" si="116"/>
        <v>330.69</v>
      </c>
      <c r="M205" s="44">
        <f t="shared" si="116"/>
        <v>330.69</v>
      </c>
      <c r="N205" s="44">
        <f t="shared" si="116"/>
        <v>330.69</v>
      </c>
      <c r="O205" s="44">
        <f t="shared" si="116"/>
        <v>330.69</v>
      </c>
      <c r="P205" s="44">
        <f t="shared" si="116"/>
        <v>330.69</v>
      </c>
      <c r="Q205" s="44">
        <f t="shared" si="116"/>
        <v>330.69</v>
      </c>
      <c r="R205" s="44">
        <f t="shared" si="116"/>
        <v>330.69</v>
      </c>
      <c r="S205" s="44">
        <f t="shared" si="116"/>
        <v>330.69</v>
      </c>
      <c r="T205" s="44">
        <f t="shared" si="116"/>
        <v>330.69</v>
      </c>
      <c r="U205" s="44">
        <f t="shared" si="116"/>
        <v>330.69</v>
      </c>
      <c r="V205" s="44">
        <f t="shared" si="116"/>
        <v>330.69</v>
      </c>
      <c r="W205" s="44">
        <f t="shared" si="116"/>
        <v>330.69</v>
      </c>
      <c r="X205" s="44">
        <f t="shared" si="116"/>
        <v>330.69</v>
      </c>
      <c r="Y205" s="44">
        <f t="shared" si="116"/>
        <v>330.69</v>
      </c>
      <c r="Z205" s="44">
        <f t="shared" si="116"/>
        <v>330.69</v>
      </c>
      <c r="AA205" s="44">
        <f t="shared" si="116"/>
        <v>330.69</v>
      </c>
    </row>
    <row r="206" spans="1:27" ht="12.75" customHeight="1" collapsed="1" x14ac:dyDescent="0.2">
      <c r="A206" s="96" t="s">
        <v>2543</v>
      </c>
      <c r="B206" s="28" t="str">
        <f>"10"&amp;"."&amp;$B$777&amp;"."&amp;$B$778</f>
        <v>10.11.2023</v>
      </c>
      <c r="C206" s="88" t="s">
        <v>76</v>
      </c>
      <c r="D206" s="89">
        <f>ROUND(((D207+D208+D210+D209)/1000),5)</f>
        <v>1.64699</v>
      </c>
      <c r="E206" s="89">
        <f>ROUND(((E207+E208+E210+E209)/1000),5)</f>
        <v>1.607</v>
      </c>
      <c r="F206" s="89">
        <f>ROUND(((F207+F208+F210+F209)/1000),5)</f>
        <v>1.56992</v>
      </c>
      <c r="G206" s="89">
        <f t="shared" ref="G206:AA206" si="117">ROUND(((G207+G208+G210+G209)/1000),5)</f>
        <v>1.4386099999999999</v>
      </c>
      <c r="H206" s="89">
        <f t="shared" si="117"/>
        <v>1.56491</v>
      </c>
      <c r="I206" s="89">
        <f t="shared" si="117"/>
        <v>1.6377900000000001</v>
      </c>
      <c r="J206" s="89">
        <f t="shared" si="117"/>
        <v>1.7224200000000001</v>
      </c>
      <c r="K206" s="89">
        <f t="shared" si="117"/>
        <v>2.0201600000000002</v>
      </c>
      <c r="L206" s="89">
        <f t="shared" si="117"/>
        <v>2.27034</v>
      </c>
      <c r="M206" s="89">
        <f t="shared" si="117"/>
        <v>2.3294700000000002</v>
      </c>
      <c r="N206" s="89">
        <f t="shared" si="117"/>
        <v>2.343</v>
      </c>
      <c r="O206" s="89">
        <f t="shared" si="117"/>
        <v>2.3861500000000002</v>
      </c>
      <c r="P206" s="89">
        <f t="shared" si="117"/>
        <v>2.3565</v>
      </c>
      <c r="Q206" s="89">
        <f t="shared" si="117"/>
        <v>2.3594200000000001</v>
      </c>
      <c r="R206" s="89">
        <f t="shared" si="117"/>
        <v>2.3583400000000001</v>
      </c>
      <c r="S206" s="89">
        <f t="shared" si="117"/>
        <v>2.3596599999999999</v>
      </c>
      <c r="T206" s="89">
        <f t="shared" si="117"/>
        <v>2.3263600000000002</v>
      </c>
      <c r="U206" s="89">
        <f t="shared" si="117"/>
        <v>2.4517799999999998</v>
      </c>
      <c r="V206" s="89">
        <f t="shared" si="117"/>
        <v>2.43018</v>
      </c>
      <c r="W206" s="89">
        <f t="shared" si="117"/>
        <v>2.3809499999999999</v>
      </c>
      <c r="X206" s="89">
        <f t="shared" si="117"/>
        <v>2.3113199999999998</v>
      </c>
      <c r="Y206" s="89">
        <f t="shared" si="117"/>
        <v>2.1453000000000002</v>
      </c>
      <c r="Z206" s="89">
        <f t="shared" si="117"/>
        <v>1.9109</v>
      </c>
      <c r="AA206" s="89">
        <f t="shared" si="117"/>
        <v>1.6950499999999999</v>
      </c>
    </row>
    <row r="207" spans="1:27" ht="12.75" hidden="1" customHeight="1" outlineLevel="1" x14ac:dyDescent="0.2">
      <c r="A207" s="97" t="s">
        <v>2544</v>
      </c>
      <c r="B207" s="63" t="s">
        <v>242</v>
      </c>
      <c r="C207" s="43" t="s">
        <v>79</v>
      </c>
      <c r="D207" s="44">
        <v>1199.55</v>
      </c>
      <c r="E207" s="44">
        <v>1159.56</v>
      </c>
      <c r="F207" s="44">
        <v>1122.48</v>
      </c>
      <c r="G207" s="44">
        <v>991.17</v>
      </c>
      <c r="H207" s="44">
        <v>1117.47</v>
      </c>
      <c r="I207" s="44">
        <v>1190.3499999999999</v>
      </c>
      <c r="J207" s="44">
        <v>1274.98</v>
      </c>
      <c r="K207" s="44">
        <v>1572.72</v>
      </c>
      <c r="L207" s="44">
        <v>1822.9</v>
      </c>
      <c r="M207" s="44">
        <v>1882.03</v>
      </c>
      <c r="N207" s="44">
        <v>1895.56</v>
      </c>
      <c r="O207" s="44">
        <v>1938.71</v>
      </c>
      <c r="P207" s="44">
        <v>1909.06</v>
      </c>
      <c r="Q207" s="44">
        <v>1911.98</v>
      </c>
      <c r="R207" s="44">
        <v>1910.9</v>
      </c>
      <c r="S207" s="44">
        <v>1912.22</v>
      </c>
      <c r="T207" s="44">
        <v>1878.92</v>
      </c>
      <c r="U207" s="44">
        <v>2004.34</v>
      </c>
      <c r="V207" s="44">
        <v>1982.74</v>
      </c>
      <c r="W207" s="44">
        <v>1933.51</v>
      </c>
      <c r="X207" s="44">
        <v>1863.88</v>
      </c>
      <c r="Y207" s="44">
        <v>1697.86</v>
      </c>
      <c r="Z207" s="44">
        <v>1463.46</v>
      </c>
      <c r="AA207" s="44">
        <v>1247.6099999999999</v>
      </c>
    </row>
    <row r="208" spans="1:27" ht="12.75" hidden="1" customHeight="1" outlineLevel="1" x14ac:dyDescent="0.2">
      <c r="A208" s="97" t="s">
        <v>2545</v>
      </c>
      <c r="B208" s="63" t="s">
        <v>90</v>
      </c>
      <c r="C208" s="43" t="s">
        <v>79</v>
      </c>
      <c r="D208" s="44">
        <f>$D$163</f>
        <v>113.12</v>
      </c>
      <c r="E208" s="44">
        <f>$D$163</f>
        <v>113.12</v>
      </c>
      <c r="F208" s="44">
        <f t="shared" ref="F208:AA208" si="118">$D$163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2">
      <c r="A209" s="97" t="s">
        <v>2546</v>
      </c>
      <c r="B209" s="63" t="s">
        <v>83</v>
      </c>
      <c r="C209" s="43" t="s">
        <v>79</v>
      </c>
      <c r="D209" s="44">
        <v>3.63</v>
      </c>
      <c r="E209" s="44">
        <v>3.63</v>
      </c>
      <c r="F209" s="44">
        <v>3.63</v>
      </c>
      <c r="G209" s="44">
        <v>3.63</v>
      </c>
      <c r="H209" s="44">
        <v>3.63</v>
      </c>
      <c r="I209" s="44">
        <v>3.63</v>
      </c>
      <c r="J209" s="44">
        <v>3.63</v>
      </c>
      <c r="K209" s="44">
        <v>3.63</v>
      </c>
      <c r="L209" s="44">
        <v>3.63</v>
      </c>
      <c r="M209" s="44">
        <v>3.63</v>
      </c>
      <c r="N209" s="44">
        <v>3.63</v>
      </c>
      <c r="O209" s="44">
        <v>3.63</v>
      </c>
      <c r="P209" s="44">
        <v>3.63</v>
      </c>
      <c r="Q209" s="44">
        <v>3.63</v>
      </c>
      <c r="R209" s="44">
        <v>3.63</v>
      </c>
      <c r="S209" s="44">
        <v>3.63</v>
      </c>
      <c r="T209" s="44">
        <v>3.63</v>
      </c>
      <c r="U209" s="44">
        <v>3.63</v>
      </c>
      <c r="V209" s="44">
        <v>3.63</v>
      </c>
      <c r="W209" s="44">
        <v>3.63</v>
      </c>
      <c r="X209" s="44">
        <v>3.63</v>
      </c>
      <c r="Y209" s="44">
        <v>3.63</v>
      </c>
      <c r="Z209" s="44">
        <v>3.63</v>
      </c>
      <c r="AA209" s="44">
        <v>3.63</v>
      </c>
    </row>
    <row r="210" spans="1:27" ht="12.75" hidden="1" customHeight="1" outlineLevel="1" x14ac:dyDescent="0.2">
      <c r="A210" s="97" t="s">
        <v>2547</v>
      </c>
      <c r="B210" s="63" t="s">
        <v>81</v>
      </c>
      <c r="C210" s="43" t="s">
        <v>79</v>
      </c>
      <c r="D210" s="44">
        <f>$D$11</f>
        <v>330.69</v>
      </c>
      <c r="E210" s="44">
        <f t="shared" ref="E210:AA210" si="119">$D$11</f>
        <v>330.69</v>
      </c>
      <c r="F210" s="44">
        <f t="shared" si="119"/>
        <v>330.69</v>
      </c>
      <c r="G210" s="44">
        <f t="shared" si="119"/>
        <v>330.69</v>
      </c>
      <c r="H210" s="44">
        <f t="shared" si="119"/>
        <v>330.69</v>
      </c>
      <c r="I210" s="44">
        <f t="shared" si="119"/>
        <v>330.69</v>
      </c>
      <c r="J210" s="44">
        <f t="shared" si="119"/>
        <v>330.69</v>
      </c>
      <c r="K210" s="44">
        <f t="shared" si="119"/>
        <v>330.69</v>
      </c>
      <c r="L210" s="44">
        <f t="shared" si="119"/>
        <v>330.69</v>
      </c>
      <c r="M210" s="44">
        <f t="shared" si="119"/>
        <v>330.69</v>
      </c>
      <c r="N210" s="44">
        <f t="shared" si="119"/>
        <v>330.69</v>
      </c>
      <c r="O210" s="44">
        <f t="shared" si="119"/>
        <v>330.69</v>
      </c>
      <c r="P210" s="44">
        <f t="shared" si="119"/>
        <v>330.69</v>
      </c>
      <c r="Q210" s="44">
        <f t="shared" si="119"/>
        <v>330.69</v>
      </c>
      <c r="R210" s="44">
        <f t="shared" si="119"/>
        <v>330.69</v>
      </c>
      <c r="S210" s="44">
        <f t="shared" si="119"/>
        <v>330.69</v>
      </c>
      <c r="T210" s="44">
        <f t="shared" si="119"/>
        <v>330.69</v>
      </c>
      <c r="U210" s="44">
        <f t="shared" si="119"/>
        <v>330.69</v>
      </c>
      <c r="V210" s="44">
        <f t="shared" si="119"/>
        <v>330.69</v>
      </c>
      <c r="W210" s="44">
        <f t="shared" si="119"/>
        <v>330.69</v>
      </c>
      <c r="X210" s="44">
        <f t="shared" si="119"/>
        <v>330.69</v>
      </c>
      <c r="Y210" s="44">
        <f t="shared" si="119"/>
        <v>330.69</v>
      </c>
      <c r="Z210" s="44">
        <f t="shared" si="119"/>
        <v>330.69</v>
      </c>
      <c r="AA210" s="44">
        <f t="shared" si="119"/>
        <v>330.69</v>
      </c>
    </row>
    <row r="211" spans="1:27" ht="12.75" customHeight="1" collapsed="1" x14ac:dyDescent="0.2">
      <c r="A211" s="96" t="s">
        <v>2548</v>
      </c>
      <c r="B211" s="28" t="str">
        <f>"11"&amp;"."&amp;$B$777&amp;"."&amp;$B$778</f>
        <v>11.11.2023</v>
      </c>
      <c r="C211" s="88" t="s">
        <v>76</v>
      </c>
      <c r="D211" s="89">
        <f>ROUND(((D212+D213+D215+D214)/1000),5)</f>
        <v>1.6738599999999999</v>
      </c>
      <c r="E211" s="89">
        <f>ROUND(((E212+E213+E215+E214)/1000),5)</f>
        <v>1.6363799999999999</v>
      </c>
      <c r="F211" s="89">
        <f>ROUND(((F212+F213+F215+F214)/1000),5)</f>
        <v>1.61436</v>
      </c>
      <c r="G211" s="89">
        <f t="shared" ref="G211:AA211" si="120">ROUND(((G212+G213+G215+G214)/1000),5)</f>
        <v>1.58131</v>
      </c>
      <c r="H211" s="89">
        <f t="shared" si="120"/>
        <v>1.5956999999999999</v>
      </c>
      <c r="I211" s="89">
        <f t="shared" si="120"/>
        <v>1.6353</v>
      </c>
      <c r="J211" s="89">
        <f t="shared" si="120"/>
        <v>1.6441699999999999</v>
      </c>
      <c r="K211" s="89">
        <f t="shared" si="120"/>
        <v>1.71373</v>
      </c>
      <c r="L211" s="89">
        <f t="shared" si="120"/>
        <v>1.9717100000000001</v>
      </c>
      <c r="M211" s="89">
        <f t="shared" si="120"/>
        <v>2.0996999999999999</v>
      </c>
      <c r="N211" s="89">
        <f t="shared" si="120"/>
        <v>2.15686</v>
      </c>
      <c r="O211" s="89">
        <f t="shared" si="120"/>
        <v>2.15442</v>
      </c>
      <c r="P211" s="89">
        <f t="shared" si="120"/>
        <v>2.1163500000000002</v>
      </c>
      <c r="Q211" s="89">
        <f t="shared" si="120"/>
        <v>2.1158199999999998</v>
      </c>
      <c r="R211" s="89">
        <f t="shared" si="120"/>
        <v>2.11774</v>
      </c>
      <c r="S211" s="89">
        <f t="shared" si="120"/>
        <v>2.1046499999999999</v>
      </c>
      <c r="T211" s="89">
        <f t="shared" si="120"/>
        <v>2.2000999999999999</v>
      </c>
      <c r="U211" s="89">
        <f t="shared" si="120"/>
        <v>2.2573099999999999</v>
      </c>
      <c r="V211" s="89">
        <f t="shared" si="120"/>
        <v>2.33718</v>
      </c>
      <c r="W211" s="89">
        <f t="shared" si="120"/>
        <v>2.2874400000000001</v>
      </c>
      <c r="X211" s="89">
        <f t="shared" si="120"/>
        <v>2.1429</v>
      </c>
      <c r="Y211" s="89">
        <f t="shared" si="120"/>
        <v>2.0426199999999999</v>
      </c>
      <c r="Z211" s="89">
        <f t="shared" si="120"/>
        <v>1.81362</v>
      </c>
      <c r="AA211" s="89">
        <f t="shared" si="120"/>
        <v>1.6445799999999999</v>
      </c>
    </row>
    <row r="212" spans="1:27" ht="12.75" hidden="1" customHeight="1" outlineLevel="1" x14ac:dyDescent="0.2">
      <c r="A212" s="97" t="s">
        <v>2549</v>
      </c>
      <c r="B212" s="63" t="s">
        <v>242</v>
      </c>
      <c r="C212" s="43" t="s">
        <v>79</v>
      </c>
      <c r="D212" s="44">
        <v>1226.42</v>
      </c>
      <c r="E212" s="44">
        <v>1188.94</v>
      </c>
      <c r="F212" s="44">
        <v>1166.92</v>
      </c>
      <c r="G212" s="44">
        <v>1133.8699999999999</v>
      </c>
      <c r="H212" s="44">
        <v>1148.26</v>
      </c>
      <c r="I212" s="44">
        <v>1187.8599999999999</v>
      </c>
      <c r="J212" s="44">
        <v>1196.73</v>
      </c>
      <c r="K212" s="44">
        <v>1266.29</v>
      </c>
      <c r="L212" s="44">
        <v>1524.27</v>
      </c>
      <c r="M212" s="44">
        <v>1652.26</v>
      </c>
      <c r="N212" s="44">
        <v>1709.42</v>
      </c>
      <c r="O212" s="44">
        <v>1706.98</v>
      </c>
      <c r="P212" s="44">
        <v>1668.91</v>
      </c>
      <c r="Q212" s="44">
        <v>1668.38</v>
      </c>
      <c r="R212" s="44">
        <v>1670.3</v>
      </c>
      <c r="S212" s="44">
        <v>1657.21</v>
      </c>
      <c r="T212" s="44">
        <v>1752.66</v>
      </c>
      <c r="U212" s="44">
        <v>1809.87</v>
      </c>
      <c r="V212" s="44">
        <v>1889.74</v>
      </c>
      <c r="W212" s="44">
        <v>1840</v>
      </c>
      <c r="X212" s="44">
        <v>1695.46</v>
      </c>
      <c r="Y212" s="44">
        <v>1595.18</v>
      </c>
      <c r="Z212" s="44">
        <v>1366.18</v>
      </c>
      <c r="AA212" s="44">
        <v>1197.1400000000001</v>
      </c>
    </row>
    <row r="213" spans="1:27" ht="12.75" hidden="1" customHeight="1" outlineLevel="1" x14ac:dyDescent="0.2">
      <c r="A213" s="97" t="s">
        <v>2550</v>
      </c>
      <c r="B213" s="63" t="s">
        <v>90</v>
      </c>
      <c r="C213" s="43" t="s">
        <v>79</v>
      </c>
      <c r="D213" s="44">
        <f>$D$163</f>
        <v>113.12</v>
      </c>
      <c r="E213" s="44">
        <f>$D$163</f>
        <v>113.12</v>
      </c>
      <c r="F213" s="44">
        <f t="shared" ref="F213:AA213" si="121">$D$163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2">
      <c r="A214" s="97" t="s">
        <v>2551</v>
      </c>
      <c r="B214" s="63" t="s">
        <v>83</v>
      </c>
      <c r="C214" s="43" t="s">
        <v>79</v>
      </c>
      <c r="D214" s="44">
        <v>3.63</v>
      </c>
      <c r="E214" s="44">
        <v>3.63</v>
      </c>
      <c r="F214" s="44">
        <v>3.63</v>
      </c>
      <c r="G214" s="44">
        <v>3.63</v>
      </c>
      <c r="H214" s="44">
        <v>3.63</v>
      </c>
      <c r="I214" s="44">
        <v>3.63</v>
      </c>
      <c r="J214" s="44">
        <v>3.63</v>
      </c>
      <c r="K214" s="44">
        <v>3.63</v>
      </c>
      <c r="L214" s="44">
        <v>3.63</v>
      </c>
      <c r="M214" s="44">
        <v>3.63</v>
      </c>
      <c r="N214" s="44">
        <v>3.63</v>
      </c>
      <c r="O214" s="44">
        <v>3.63</v>
      </c>
      <c r="P214" s="44">
        <v>3.63</v>
      </c>
      <c r="Q214" s="44">
        <v>3.63</v>
      </c>
      <c r="R214" s="44">
        <v>3.63</v>
      </c>
      <c r="S214" s="44">
        <v>3.63</v>
      </c>
      <c r="T214" s="44">
        <v>3.63</v>
      </c>
      <c r="U214" s="44">
        <v>3.63</v>
      </c>
      <c r="V214" s="44">
        <v>3.63</v>
      </c>
      <c r="W214" s="44">
        <v>3.63</v>
      </c>
      <c r="X214" s="44">
        <v>3.63</v>
      </c>
      <c r="Y214" s="44">
        <v>3.63</v>
      </c>
      <c r="Z214" s="44">
        <v>3.63</v>
      </c>
      <c r="AA214" s="44">
        <v>3.63</v>
      </c>
    </row>
    <row r="215" spans="1:27" ht="12.75" hidden="1" customHeight="1" outlineLevel="1" x14ac:dyDescent="0.2">
      <c r="A215" s="97" t="s">
        <v>2552</v>
      </c>
      <c r="B215" s="63" t="s">
        <v>81</v>
      </c>
      <c r="C215" s="43" t="s">
        <v>79</v>
      </c>
      <c r="D215" s="44">
        <f>$D$11</f>
        <v>330.69</v>
      </c>
      <c r="E215" s="44">
        <f t="shared" ref="E215:AA215" si="122">$D$11</f>
        <v>330.69</v>
      </c>
      <c r="F215" s="44">
        <f t="shared" si="122"/>
        <v>330.69</v>
      </c>
      <c r="G215" s="44">
        <f t="shared" si="122"/>
        <v>330.69</v>
      </c>
      <c r="H215" s="44">
        <f t="shared" si="122"/>
        <v>330.69</v>
      </c>
      <c r="I215" s="44">
        <f t="shared" si="122"/>
        <v>330.69</v>
      </c>
      <c r="J215" s="44">
        <f t="shared" si="122"/>
        <v>330.69</v>
      </c>
      <c r="K215" s="44">
        <f t="shared" si="122"/>
        <v>330.69</v>
      </c>
      <c r="L215" s="44">
        <f t="shared" si="122"/>
        <v>330.69</v>
      </c>
      <c r="M215" s="44">
        <f t="shared" si="122"/>
        <v>330.69</v>
      </c>
      <c r="N215" s="44">
        <f t="shared" si="122"/>
        <v>330.69</v>
      </c>
      <c r="O215" s="44">
        <f t="shared" si="122"/>
        <v>330.69</v>
      </c>
      <c r="P215" s="44">
        <f t="shared" si="122"/>
        <v>330.69</v>
      </c>
      <c r="Q215" s="44">
        <f t="shared" si="122"/>
        <v>330.69</v>
      </c>
      <c r="R215" s="44">
        <f t="shared" si="122"/>
        <v>330.69</v>
      </c>
      <c r="S215" s="44">
        <f t="shared" si="122"/>
        <v>330.69</v>
      </c>
      <c r="T215" s="44">
        <f t="shared" si="122"/>
        <v>330.69</v>
      </c>
      <c r="U215" s="44">
        <f t="shared" si="122"/>
        <v>330.69</v>
      </c>
      <c r="V215" s="44">
        <f t="shared" si="122"/>
        <v>330.69</v>
      </c>
      <c r="W215" s="44">
        <f t="shared" si="122"/>
        <v>330.69</v>
      </c>
      <c r="X215" s="44">
        <f t="shared" si="122"/>
        <v>330.69</v>
      </c>
      <c r="Y215" s="44">
        <f t="shared" si="122"/>
        <v>330.69</v>
      </c>
      <c r="Z215" s="44">
        <f t="shared" si="122"/>
        <v>330.69</v>
      </c>
      <c r="AA215" s="44">
        <f t="shared" si="122"/>
        <v>330.69</v>
      </c>
    </row>
    <row r="216" spans="1:27" ht="12.75" customHeight="1" collapsed="1" x14ac:dyDescent="0.2">
      <c r="A216" s="96" t="s">
        <v>2553</v>
      </c>
      <c r="B216" s="28" t="str">
        <f>"12"&amp;"."&amp;$B$777&amp;"."&amp;$B$778</f>
        <v>12.11.2023</v>
      </c>
      <c r="C216" s="88" t="s">
        <v>76</v>
      </c>
      <c r="D216" s="89">
        <f>ROUND(((D217+D218+D220+D219)/1000),5)</f>
        <v>1.64713</v>
      </c>
      <c r="E216" s="89">
        <f>ROUND(((E217+E218+E220+E219)/1000),5)</f>
        <v>1.63855</v>
      </c>
      <c r="F216" s="89">
        <f>ROUND(((F217+F218+F220+F219)/1000),5)</f>
        <v>1.6104000000000001</v>
      </c>
      <c r="G216" s="89">
        <f t="shared" ref="G216:AA216" si="123">ROUND(((G217+G218+G220+G219)/1000),5)</f>
        <v>1.59938</v>
      </c>
      <c r="H216" s="89">
        <f t="shared" si="123"/>
        <v>1.5847899999999999</v>
      </c>
      <c r="I216" s="89">
        <f t="shared" si="123"/>
        <v>1.6279600000000001</v>
      </c>
      <c r="J216" s="89">
        <f t="shared" si="123"/>
        <v>1.6317600000000001</v>
      </c>
      <c r="K216" s="89">
        <f t="shared" si="123"/>
        <v>1.67289</v>
      </c>
      <c r="L216" s="89">
        <f t="shared" si="123"/>
        <v>1.8727400000000001</v>
      </c>
      <c r="M216" s="89">
        <f t="shared" si="123"/>
        <v>2.0732400000000002</v>
      </c>
      <c r="N216" s="89">
        <f t="shared" si="123"/>
        <v>2.1586799999999999</v>
      </c>
      <c r="O216" s="89">
        <f t="shared" si="123"/>
        <v>2.1894999999999998</v>
      </c>
      <c r="P216" s="89">
        <f t="shared" si="123"/>
        <v>2.1912199999999999</v>
      </c>
      <c r="Q216" s="89">
        <f t="shared" si="123"/>
        <v>2.1929500000000002</v>
      </c>
      <c r="R216" s="89">
        <f t="shared" si="123"/>
        <v>2.1822300000000001</v>
      </c>
      <c r="S216" s="89">
        <f t="shared" si="123"/>
        <v>2.1688200000000002</v>
      </c>
      <c r="T216" s="89">
        <f t="shared" si="123"/>
        <v>2.2318600000000002</v>
      </c>
      <c r="U216" s="89">
        <f t="shared" si="123"/>
        <v>2.3433199999999998</v>
      </c>
      <c r="V216" s="89">
        <f t="shared" si="123"/>
        <v>2.33962</v>
      </c>
      <c r="W216" s="89">
        <f t="shared" si="123"/>
        <v>2.2966199999999999</v>
      </c>
      <c r="X216" s="89">
        <f t="shared" si="123"/>
        <v>2.24234</v>
      </c>
      <c r="Y216" s="89">
        <f t="shared" si="123"/>
        <v>2.1419800000000002</v>
      </c>
      <c r="Z216" s="89">
        <f t="shared" si="123"/>
        <v>1.8715900000000001</v>
      </c>
      <c r="AA216" s="89">
        <f t="shared" si="123"/>
        <v>1.6450800000000001</v>
      </c>
    </row>
    <row r="217" spans="1:27" ht="12.75" hidden="1" customHeight="1" outlineLevel="1" x14ac:dyDescent="0.2">
      <c r="A217" s="97" t="s">
        <v>2554</v>
      </c>
      <c r="B217" s="63" t="s">
        <v>242</v>
      </c>
      <c r="C217" s="43" t="s">
        <v>79</v>
      </c>
      <c r="D217" s="44">
        <v>1199.69</v>
      </c>
      <c r="E217" s="44">
        <v>1191.1099999999999</v>
      </c>
      <c r="F217" s="44">
        <v>1162.96</v>
      </c>
      <c r="G217" s="44">
        <v>1151.94</v>
      </c>
      <c r="H217" s="44">
        <v>1137.3499999999999</v>
      </c>
      <c r="I217" s="44">
        <v>1180.52</v>
      </c>
      <c r="J217" s="44">
        <v>1184.32</v>
      </c>
      <c r="K217" s="44">
        <v>1225.45</v>
      </c>
      <c r="L217" s="44">
        <v>1425.3</v>
      </c>
      <c r="M217" s="44">
        <v>1625.8</v>
      </c>
      <c r="N217" s="44">
        <v>1711.24</v>
      </c>
      <c r="O217" s="44">
        <v>1742.06</v>
      </c>
      <c r="P217" s="44">
        <v>1743.78</v>
      </c>
      <c r="Q217" s="44">
        <v>1745.51</v>
      </c>
      <c r="R217" s="44">
        <v>1734.79</v>
      </c>
      <c r="S217" s="44">
        <v>1721.38</v>
      </c>
      <c r="T217" s="44">
        <v>1784.42</v>
      </c>
      <c r="U217" s="44">
        <v>1895.88</v>
      </c>
      <c r="V217" s="44">
        <v>1892.18</v>
      </c>
      <c r="W217" s="44">
        <v>1849.18</v>
      </c>
      <c r="X217" s="44">
        <v>1794.9</v>
      </c>
      <c r="Y217" s="44">
        <v>1694.54</v>
      </c>
      <c r="Z217" s="44">
        <v>1424.15</v>
      </c>
      <c r="AA217" s="44">
        <v>1197.6400000000001</v>
      </c>
    </row>
    <row r="218" spans="1:27" ht="12.75" hidden="1" customHeight="1" outlineLevel="1" x14ac:dyDescent="0.2">
      <c r="A218" s="97" t="s">
        <v>2555</v>
      </c>
      <c r="B218" s="63" t="s">
        <v>90</v>
      </c>
      <c r="C218" s="43" t="s">
        <v>79</v>
      </c>
      <c r="D218" s="44">
        <f>$D$163</f>
        <v>113.12</v>
      </c>
      <c r="E218" s="44">
        <f>$D$163</f>
        <v>113.12</v>
      </c>
      <c r="F218" s="44">
        <f t="shared" ref="F218:AA218" si="124">$D$163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2">
      <c r="A219" s="97" t="s">
        <v>2556</v>
      </c>
      <c r="B219" s="63" t="s">
        <v>83</v>
      </c>
      <c r="C219" s="43" t="s">
        <v>79</v>
      </c>
      <c r="D219" s="44">
        <v>3.63</v>
      </c>
      <c r="E219" s="44">
        <v>3.63</v>
      </c>
      <c r="F219" s="44">
        <v>3.63</v>
      </c>
      <c r="G219" s="44">
        <v>3.63</v>
      </c>
      <c r="H219" s="44">
        <v>3.63</v>
      </c>
      <c r="I219" s="44">
        <v>3.63</v>
      </c>
      <c r="J219" s="44">
        <v>3.63</v>
      </c>
      <c r="K219" s="44">
        <v>3.63</v>
      </c>
      <c r="L219" s="44">
        <v>3.63</v>
      </c>
      <c r="M219" s="44">
        <v>3.63</v>
      </c>
      <c r="N219" s="44">
        <v>3.63</v>
      </c>
      <c r="O219" s="44">
        <v>3.63</v>
      </c>
      <c r="P219" s="44">
        <v>3.63</v>
      </c>
      <c r="Q219" s="44">
        <v>3.63</v>
      </c>
      <c r="R219" s="44">
        <v>3.63</v>
      </c>
      <c r="S219" s="44">
        <v>3.63</v>
      </c>
      <c r="T219" s="44">
        <v>3.63</v>
      </c>
      <c r="U219" s="44">
        <v>3.63</v>
      </c>
      <c r="V219" s="44">
        <v>3.63</v>
      </c>
      <c r="W219" s="44">
        <v>3.63</v>
      </c>
      <c r="X219" s="44">
        <v>3.63</v>
      </c>
      <c r="Y219" s="44">
        <v>3.63</v>
      </c>
      <c r="Z219" s="44">
        <v>3.63</v>
      </c>
      <c r="AA219" s="44">
        <v>3.63</v>
      </c>
    </row>
    <row r="220" spans="1:27" ht="12.75" hidden="1" customHeight="1" outlineLevel="1" x14ac:dyDescent="0.2">
      <c r="A220" s="97" t="s">
        <v>2557</v>
      </c>
      <c r="B220" s="63" t="s">
        <v>81</v>
      </c>
      <c r="C220" s="43" t="s">
        <v>79</v>
      </c>
      <c r="D220" s="44">
        <f>$D$11</f>
        <v>330.69</v>
      </c>
      <c r="E220" s="44">
        <f t="shared" ref="E220:AA220" si="125">$D$11</f>
        <v>330.69</v>
      </c>
      <c r="F220" s="44">
        <f t="shared" si="125"/>
        <v>330.69</v>
      </c>
      <c r="G220" s="44">
        <f t="shared" si="125"/>
        <v>330.69</v>
      </c>
      <c r="H220" s="44">
        <f t="shared" si="125"/>
        <v>330.69</v>
      </c>
      <c r="I220" s="44">
        <f t="shared" si="125"/>
        <v>330.69</v>
      </c>
      <c r="J220" s="44">
        <f t="shared" si="125"/>
        <v>330.69</v>
      </c>
      <c r="K220" s="44">
        <f t="shared" si="125"/>
        <v>330.69</v>
      </c>
      <c r="L220" s="44">
        <f t="shared" si="125"/>
        <v>330.69</v>
      </c>
      <c r="M220" s="44">
        <f t="shared" si="125"/>
        <v>330.69</v>
      </c>
      <c r="N220" s="44">
        <f t="shared" si="125"/>
        <v>330.69</v>
      </c>
      <c r="O220" s="44">
        <f t="shared" si="125"/>
        <v>330.69</v>
      </c>
      <c r="P220" s="44">
        <f t="shared" si="125"/>
        <v>330.69</v>
      </c>
      <c r="Q220" s="44">
        <f t="shared" si="125"/>
        <v>330.69</v>
      </c>
      <c r="R220" s="44">
        <f t="shared" si="125"/>
        <v>330.69</v>
      </c>
      <c r="S220" s="44">
        <f t="shared" si="125"/>
        <v>330.69</v>
      </c>
      <c r="T220" s="44">
        <f t="shared" si="125"/>
        <v>330.69</v>
      </c>
      <c r="U220" s="44">
        <f t="shared" si="125"/>
        <v>330.69</v>
      </c>
      <c r="V220" s="44">
        <f t="shared" si="125"/>
        <v>330.69</v>
      </c>
      <c r="W220" s="44">
        <f t="shared" si="125"/>
        <v>330.69</v>
      </c>
      <c r="X220" s="44">
        <f t="shared" si="125"/>
        <v>330.69</v>
      </c>
      <c r="Y220" s="44">
        <f t="shared" si="125"/>
        <v>330.69</v>
      </c>
      <c r="Z220" s="44">
        <f t="shared" si="125"/>
        <v>330.69</v>
      </c>
      <c r="AA220" s="44">
        <f t="shared" si="125"/>
        <v>330.69</v>
      </c>
    </row>
    <row r="221" spans="1:27" ht="12.75" customHeight="1" collapsed="1" x14ac:dyDescent="0.2">
      <c r="A221" s="96" t="s">
        <v>2558</v>
      </c>
      <c r="B221" s="28" t="str">
        <f>"13"&amp;"."&amp;$B$777&amp;"."&amp;$B$778</f>
        <v>13.11.2023</v>
      </c>
      <c r="C221" s="88" t="s">
        <v>76</v>
      </c>
      <c r="D221" s="89">
        <f>ROUND(((D222+D223+D225+D224)/1000),5)</f>
        <v>1.6719900000000001</v>
      </c>
      <c r="E221" s="89">
        <f>ROUND(((E222+E223+E225+E224)/1000),5)</f>
        <v>1.6481699999999999</v>
      </c>
      <c r="F221" s="89">
        <f>ROUND(((F222+F223+F225+F224)/1000),5)</f>
        <v>1.63419</v>
      </c>
      <c r="G221" s="89">
        <f t="shared" ref="G221:AA221" si="126">ROUND(((G222+G223+G225+G224)/1000),5)</f>
        <v>1.6075699999999999</v>
      </c>
      <c r="H221" s="89">
        <f t="shared" si="126"/>
        <v>1.59649</v>
      </c>
      <c r="I221" s="89">
        <f t="shared" si="126"/>
        <v>1.65391</v>
      </c>
      <c r="J221" s="89">
        <f t="shared" si="126"/>
        <v>1.90863</v>
      </c>
      <c r="K221" s="89">
        <f t="shared" si="126"/>
        <v>2.17517</v>
      </c>
      <c r="L221" s="89">
        <f t="shared" si="126"/>
        <v>2.3345099999999999</v>
      </c>
      <c r="M221" s="89">
        <f t="shared" si="126"/>
        <v>2.3713799999999998</v>
      </c>
      <c r="N221" s="89">
        <f t="shared" si="126"/>
        <v>2.3767499999999999</v>
      </c>
      <c r="O221" s="89">
        <f t="shared" si="126"/>
        <v>2.3738600000000001</v>
      </c>
      <c r="P221" s="89">
        <f t="shared" si="126"/>
        <v>2.35101</v>
      </c>
      <c r="Q221" s="89">
        <f t="shared" si="126"/>
        <v>2.36612</v>
      </c>
      <c r="R221" s="89">
        <f t="shared" si="126"/>
        <v>2.3701500000000002</v>
      </c>
      <c r="S221" s="89">
        <f t="shared" si="126"/>
        <v>2.38435</v>
      </c>
      <c r="T221" s="89">
        <f t="shared" si="126"/>
        <v>2.44502</v>
      </c>
      <c r="U221" s="89">
        <f t="shared" si="126"/>
        <v>2.6576</v>
      </c>
      <c r="V221" s="89">
        <f t="shared" si="126"/>
        <v>2.6671399999999998</v>
      </c>
      <c r="W221" s="89">
        <f t="shared" si="126"/>
        <v>2.4350700000000001</v>
      </c>
      <c r="X221" s="89">
        <f t="shared" si="126"/>
        <v>2.4408799999999999</v>
      </c>
      <c r="Y221" s="89">
        <f t="shared" si="126"/>
        <v>2.30728</v>
      </c>
      <c r="Z221" s="89">
        <f t="shared" si="126"/>
        <v>1.90886</v>
      </c>
      <c r="AA221" s="89">
        <f t="shared" si="126"/>
        <v>1.71376</v>
      </c>
    </row>
    <row r="222" spans="1:27" ht="12.75" hidden="1" customHeight="1" outlineLevel="1" x14ac:dyDescent="0.2">
      <c r="A222" s="97" t="s">
        <v>2559</v>
      </c>
      <c r="B222" s="63" t="s">
        <v>242</v>
      </c>
      <c r="C222" s="43" t="s">
        <v>79</v>
      </c>
      <c r="D222" s="44">
        <v>1224.55</v>
      </c>
      <c r="E222" s="44">
        <v>1200.73</v>
      </c>
      <c r="F222" s="44">
        <v>1186.75</v>
      </c>
      <c r="G222" s="44">
        <v>1160.1300000000001</v>
      </c>
      <c r="H222" s="44">
        <v>1149.05</v>
      </c>
      <c r="I222" s="44">
        <v>1206.47</v>
      </c>
      <c r="J222" s="44">
        <v>1461.19</v>
      </c>
      <c r="K222" s="44">
        <v>1727.73</v>
      </c>
      <c r="L222" s="44">
        <v>1887.07</v>
      </c>
      <c r="M222" s="44">
        <v>1923.94</v>
      </c>
      <c r="N222" s="44">
        <v>1929.31</v>
      </c>
      <c r="O222" s="44">
        <v>1926.42</v>
      </c>
      <c r="P222" s="44">
        <v>1903.57</v>
      </c>
      <c r="Q222" s="44">
        <v>1918.68</v>
      </c>
      <c r="R222" s="44">
        <v>1922.71</v>
      </c>
      <c r="S222" s="44">
        <v>1936.91</v>
      </c>
      <c r="T222" s="44">
        <v>1997.58</v>
      </c>
      <c r="U222" s="44">
        <v>2210.16</v>
      </c>
      <c r="V222" s="44">
        <v>2219.6999999999998</v>
      </c>
      <c r="W222" s="44">
        <v>1987.63</v>
      </c>
      <c r="X222" s="44">
        <v>1993.44</v>
      </c>
      <c r="Y222" s="44">
        <v>1859.84</v>
      </c>
      <c r="Z222" s="44">
        <v>1461.42</v>
      </c>
      <c r="AA222" s="44">
        <v>1266.32</v>
      </c>
    </row>
    <row r="223" spans="1:27" ht="12.75" hidden="1" customHeight="1" outlineLevel="1" x14ac:dyDescent="0.2">
      <c r="A223" s="97" t="s">
        <v>2560</v>
      </c>
      <c r="B223" s="63" t="s">
        <v>90</v>
      </c>
      <c r="C223" s="43" t="s">
        <v>79</v>
      </c>
      <c r="D223" s="44">
        <f>$D$163</f>
        <v>113.12</v>
      </c>
      <c r="E223" s="44">
        <f>$D$163</f>
        <v>113.12</v>
      </c>
      <c r="F223" s="44">
        <f t="shared" ref="F223:AA223" si="127">$D$163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2">
      <c r="A224" s="97" t="s">
        <v>2561</v>
      </c>
      <c r="B224" s="63" t="s">
        <v>83</v>
      </c>
      <c r="C224" s="43" t="s">
        <v>79</v>
      </c>
      <c r="D224" s="44">
        <v>3.63</v>
      </c>
      <c r="E224" s="44">
        <v>3.63</v>
      </c>
      <c r="F224" s="44">
        <v>3.63</v>
      </c>
      <c r="G224" s="44">
        <v>3.63</v>
      </c>
      <c r="H224" s="44">
        <v>3.63</v>
      </c>
      <c r="I224" s="44">
        <v>3.63</v>
      </c>
      <c r="J224" s="44">
        <v>3.63</v>
      </c>
      <c r="K224" s="44">
        <v>3.63</v>
      </c>
      <c r="L224" s="44">
        <v>3.63</v>
      </c>
      <c r="M224" s="44">
        <v>3.63</v>
      </c>
      <c r="N224" s="44">
        <v>3.63</v>
      </c>
      <c r="O224" s="44">
        <v>3.63</v>
      </c>
      <c r="P224" s="44">
        <v>3.63</v>
      </c>
      <c r="Q224" s="44">
        <v>3.63</v>
      </c>
      <c r="R224" s="44">
        <v>3.63</v>
      </c>
      <c r="S224" s="44">
        <v>3.63</v>
      </c>
      <c r="T224" s="44">
        <v>3.63</v>
      </c>
      <c r="U224" s="44">
        <v>3.63</v>
      </c>
      <c r="V224" s="44">
        <v>3.63</v>
      </c>
      <c r="W224" s="44">
        <v>3.63</v>
      </c>
      <c r="X224" s="44">
        <v>3.63</v>
      </c>
      <c r="Y224" s="44">
        <v>3.63</v>
      </c>
      <c r="Z224" s="44">
        <v>3.63</v>
      </c>
      <c r="AA224" s="44">
        <v>3.63</v>
      </c>
    </row>
    <row r="225" spans="1:27" ht="12.75" hidden="1" customHeight="1" outlineLevel="1" x14ac:dyDescent="0.2">
      <c r="A225" s="97" t="s">
        <v>2562</v>
      </c>
      <c r="B225" s="63" t="s">
        <v>81</v>
      </c>
      <c r="C225" s="43" t="s">
        <v>79</v>
      </c>
      <c r="D225" s="44">
        <f>$D$11</f>
        <v>330.69</v>
      </c>
      <c r="E225" s="44">
        <f t="shared" ref="E225:AA225" si="128">$D$11</f>
        <v>330.69</v>
      </c>
      <c r="F225" s="44">
        <f t="shared" si="128"/>
        <v>330.69</v>
      </c>
      <c r="G225" s="44">
        <f t="shared" si="128"/>
        <v>330.69</v>
      </c>
      <c r="H225" s="44">
        <f t="shared" si="128"/>
        <v>330.69</v>
      </c>
      <c r="I225" s="44">
        <f t="shared" si="128"/>
        <v>330.69</v>
      </c>
      <c r="J225" s="44">
        <f t="shared" si="128"/>
        <v>330.69</v>
      </c>
      <c r="K225" s="44">
        <f t="shared" si="128"/>
        <v>330.69</v>
      </c>
      <c r="L225" s="44">
        <f t="shared" si="128"/>
        <v>330.69</v>
      </c>
      <c r="M225" s="44">
        <f t="shared" si="128"/>
        <v>330.69</v>
      </c>
      <c r="N225" s="44">
        <f t="shared" si="128"/>
        <v>330.69</v>
      </c>
      <c r="O225" s="44">
        <f t="shared" si="128"/>
        <v>330.69</v>
      </c>
      <c r="P225" s="44">
        <f t="shared" si="128"/>
        <v>330.69</v>
      </c>
      <c r="Q225" s="44">
        <f t="shared" si="128"/>
        <v>330.69</v>
      </c>
      <c r="R225" s="44">
        <f t="shared" si="128"/>
        <v>330.69</v>
      </c>
      <c r="S225" s="44">
        <f t="shared" si="128"/>
        <v>330.69</v>
      </c>
      <c r="T225" s="44">
        <f t="shared" si="128"/>
        <v>330.69</v>
      </c>
      <c r="U225" s="44">
        <f t="shared" si="128"/>
        <v>330.69</v>
      </c>
      <c r="V225" s="44">
        <f t="shared" si="128"/>
        <v>330.69</v>
      </c>
      <c r="W225" s="44">
        <f t="shared" si="128"/>
        <v>330.69</v>
      </c>
      <c r="X225" s="44">
        <f t="shared" si="128"/>
        <v>330.69</v>
      </c>
      <c r="Y225" s="44">
        <f t="shared" si="128"/>
        <v>330.69</v>
      </c>
      <c r="Z225" s="44">
        <f t="shared" si="128"/>
        <v>330.69</v>
      </c>
      <c r="AA225" s="44">
        <f t="shared" si="128"/>
        <v>330.69</v>
      </c>
    </row>
    <row r="226" spans="1:27" ht="12.75" customHeight="1" collapsed="1" x14ac:dyDescent="0.2">
      <c r="A226" s="96" t="s">
        <v>2563</v>
      </c>
      <c r="B226" s="28" t="str">
        <f>"14"&amp;"."&amp;$B$777&amp;"."&amp;$B$778</f>
        <v>14.11.2023</v>
      </c>
      <c r="C226" s="88" t="s">
        <v>76</v>
      </c>
      <c r="D226" s="89">
        <f>ROUND(((D227+D228+D230+D229)/1000),5)</f>
        <v>1.64211</v>
      </c>
      <c r="E226" s="89">
        <f>ROUND(((E227+E228+E230+E229)/1000),5)</f>
        <v>1.58073</v>
      </c>
      <c r="F226" s="89">
        <f>ROUND(((F227+F228+F230+F229)/1000),5)</f>
        <v>1.5127999999999999</v>
      </c>
      <c r="G226" s="89">
        <f t="shared" ref="G226:AA226" si="129">ROUND(((G227+G228+G230+G229)/1000),5)</f>
        <v>1.4997199999999999</v>
      </c>
      <c r="H226" s="89">
        <f t="shared" si="129"/>
        <v>1.56043</v>
      </c>
      <c r="I226" s="89">
        <f t="shared" si="129"/>
        <v>1.67361</v>
      </c>
      <c r="J226" s="89">
        <f t="shared" si="129"/>
        <v>1.8481399999999999</v>
      </c>
      <c r="K226" s="89">
        <f t="shared" si="129"/>
        <v>2.19041</v>
      </c>
      <c r="L226" s="89">
        <f t="shared" si="129"/>
        <v>2.3734199999999999</v>
      </c>
      <c r="M226" s="89">
        <f t="shared" si="129"/>
        <v>2.4742700000000002</v>
      </c>
      <c r="N226" s="89">
        <f t="shared" si="129"/>
        <v>2.56759</v>
      </c>
      <c r="O226" s="89">
        <f t="shared" si="129"/>
        <v>2.5402300000000002</v>
      </c>
      <c r="P226" s="89">
        <f t="shared" si="129"/>
        <v>2.5140199999999999</v>
      </c>
      <c r="Q226" s="89">
        <f t="shared" si="129"/>
        <v>2.5378500000000002</v>
      </c>
      <c r="R226" s="89">
        <f t="shared" si="129"/>
        <v>2.6840700000000002</v>
      </c>
      <c r="S226" s="89">
        <f t="shared" si="129"/>
        <v>2.6036600000000001</v>
      </c>
      <c r="T226" s="89">
        <f t="shared" si="129"/>
        <v>2.67096</v>
      </c>
      <c r="U226" s="89">
        <f t="shared" si="129"/>
        <v>2.7139199999999999</v>
      </c>
      <c r="V226" s="89">
        <f t="shared" si="129"/>
        <v>2.5630299999999999</v>
      </c>
      <c r="W226" s="89">
        <f t="shared" si="129"/>
        <v>2.4750800000000002</v>
      </c>
      <c r="X226" s="89">
        <f t="shared" si="129"/>
        <v>2.3679800000000002</v>
      </c>
      <c r="Y226" s="89">
        <f t="shared" si="129"/>
        <v>2.22031</v>
      </c>
      <c r="Z226" s="89">
        <f t="shared" si="129"/>
        <v>1.9192</v>
      </c>
      <c r="AA226" s="89">
        <f t="shared" si="129"/>
        <v>1.73702</v>
      </c>
    </row>
    <row r="227" spans="1:27" ht="12.75" hidden="1" customHeight="1" outlineLevel="1" x14ac:dyDescent="0.2">
      <c r="A227" s="97" t="s">
        <v>2564</v>
      </c>
      <c r="B227" s="63" t="s">
        <v>242</v>
      </c>
      <c r="C227" s="43" t="s">
        <v>79</v>
      </c>
      <c r="D227" s="44">
        <v>1194.67</v>
      </c>
      <c r="E227" s="44">
        <v>1133.29</v>
      </c>
      <c r="F227" s="44">
        <v>1065.3599999999999</v>
      </c>
      <c r="G227" s="44">
        <v>1052.28</v>
      </c>
      <c r="H227" s="44">
        <v>1112.99</v>
      </c>
      <c r="I227" s="44">
        <v>1226.17</v>
      </c>
      <c r="J227" s="44">
        <v>1400.7</v>
      </c>
      <c r="K227" s="44">
        <v>1742.97</v>
      </c>
      <c r="L227" s="44">
        <v>1925.98</v>
      </c>
      <c r="M227" s="44">
        <v>2026.83</v>
      </c>
      <c r="N227" s="44">
        <v>2120.15</v>
      </c>
      <c r="O227" s="44">
        <v>2092.79</v>
      </c>
      <c r="P227" s="44">
        <v>2066.58</v>
      </c>
      <c r="Q227" s="44">
        <v>2090.41</v>
      </c>
      <c r="R227" s="44">
        <v>2236.63</v>
      </c>
      <c r="S227" s="44">
        <v>2156.2199999999998</v>
      </c>
      <c r="T227" s="44">
        <v>2223.52</v>
      </c>
      <c r="U227" s="44">
        <v>2266.48</v>
      </c>
      <c r="V227" s="44">
        <v>2115.59</v>
      </c>
      <c r="W227" s="44">
        <v>2027.64</v>
      </c>
      <c r="X227" s="44">
        <v>1920.54</v>
      </c>
      <c r="Y227" s="44">
        <v>1772.87</v>
      </c>
      <c r="Z227" s="44">
        <v>1471.76</v>
      </c>
      <c r="AA227" s="44">
        <v>1289.58</v>
      </c>
    </row>
    <row r="228" spans="1:27" ht="12.75" hidden="1" customHeight="1" outlineLevel="1" x14ac:dyDescent="0.2">
      <c r="A228" s="97" t="s">
        <v>2565</v>
      </c>
      <c r="B228" s="63" t="s">
        <v>90</v>
      </c>
      <c r="C228" s="43" t="s">
        <v>79</v>
      </c>
      <c r="D228" s="44">
        <f>$D$163</f>
        <v>113.12</v>
      </c>
      <c r="E228" s="44">
        <f>$D$163</f>
        <v>113.12</v>
      </c>
      <c r="F228" s="44">
        <f t="shared" ref="F228:AA228" si="130">$D$163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2">
      <c r="A229" s="97" t="s">
        <v>2566</v>
      </c>
      <c r="B229" s="63" t="s">
        <v>83</v>
      </c>
      <c r="C229" s="43" t="s">
        <v>79</v>
      </c>
      <c r="D229" s="44">
        <v>3.63</v>
      </c>
      <c r="E229" s="44">
        <v>3.63</v>
      </c>
      <c r="F229" s="44">
        <v>3.63</v>
      </c>
      <c r="G229" s="44">
        <v>3.63</v>
      </c>
      <c r="H229" s="44">
        <v>3.63</v>
      </c>
      <c r="I229" s="44">
        <v>3.63</v>
      </c>
      <c r="J229" s="44">
        <v>3.63</v>
      </c>
      <c r="K229" s="44">
        <v>3.63</v>
      </c>
      <c r="L229" s="44">
        <v>3.63</v>
      </c>
      <c r="M229" s="44">
        <v>3.63</v>
      </c>
      <c r="N229" s="44">
        <v>3.63</v>
      </c>
      <c r="O229" s="44">
        <v>3.63</v>
      </c>
      <c r="P229" s="44">
        <v>3.63</v>
      </c>
      <c r="Q229" s="44">
        <v>3.63</v>
      </c>
      <c r="R229" s="44">
        <v>3.63</v>
      </c>
      <c r="S229" s="44">
        <v>3.63</v>
      </c>
      <c r="T229" s="44">
        <v>3.63</v>
      </c>
      <c r="U229" s="44">
        <v>3.63</v>
      </c>
      <c r="V229" s="44">
        <v>3.63</v>
      </c>
      <c r="W229" s="44">
        <v>3.63</v>
      </c>
      <c r="X229" s="44">
        <v>3.63</v>
      </c>
      <c r="Y229" s="44">
        <v>3.63</v>
      </c>
      <c r="Z229" s="44">
        <v>3.63</v>
      </c>
      <c r="AA229" s="44">
        <v>3.63</v>
      </c>
    </row>
    <row r="230" spans="1:27" ht="12.75" hidden="1" customHeight="1" outlineLevel="1" x14ac:dyDescent="0.2">
      <c r="A230" s="97" t="s">
        <v>2567</v>
      </c>
      <c r="B230" s="63" t="s">
        <v>81</v>
      </c>
      <c r="C230" s="43" t="s">
        <v>79</v>
      </c>
      <c r="D230" s="44">
        <f>$D$11</f>
        <v>330.69</v>
      </c>
      <c r="E230" s="44">
        <f t="shared" ref="E230:AA230" si="131">$D$11</f>
        <v>330.69</v>
      </c>
      <c r="F230" s="44">
        <f t="shared" si="131"/>
        <v>330.69</v>
      </c>
      <c r="G230" s="44">
        <f t="shared" si="131"/>
        <v>330.69</v>
      </c>
      <c r="H230" s="44">
        <f t="shared" si="131"/>
        <v>330.69</v>
      </c>
      <c r="I230" s="44">
        <f t="shared" si="131"/>
        <v>330.69</v>
      </c>
      <c r="J230" s="44">
        <f t="shared" si="131"/>
        <v>330.69</v>
      </c>
      <c r="K230" s="44">
        <f t="shared" si="131"/>
        <v>330.69</v>
      </c>
      <c r="L230" s="44">
        <f t="shared" si="131"/>
        <v>330.69</v>
      </c>
      <c r="M230" s="44">
        <f t="shared" si="131"/>
        <v>330.69</v>
      </c>
      <c r="N230" s="44">
        <f t="shared" si="131"/>
        <v>330.69</v>
      </c>
      <c r="O230" s="44">
        <f t="shared" si="131"/>
        <v>330.69</v>
      </c>
      <c r="P230" s="44">
        <f t="shared" si="131"/>
        <v>330.69</v>
      </c>
      <c r="Q230" s="44">
        <f t="shared" si="131"/>
        <v>330.69</v>
      </c>
      <c r="R230" s="44">
        <f t="shared" si="131"/>
        <v>330.69</v>
      </c>
      <c r="S230" s="44">
        <f t="shared" si="131"/>
        <v>330.69</v>
      </c>
      <c r="T230" s="44">
        <f t="shared" si="131"/>
        <v>330.69</v>
      </c>
      <c r="U230" s="44">
        <f t="shared" si="131"/>
        <v>330.69</v>
      </c>
      <c r="V230" s="44">
        <f t="shared" si="131"/>
        <v>330.69</v>
      </c>
      <c r="W230" s="44">
        <f t="shared" si="131"/>
        <v>330.69</v>
      </c>
      <c r="X230" s="44">
        <f t="shared" si="131"/>
        <v>330.69</v>
      </c>
      <c r="Y230" s="44">
        <f t="shared" si="131"/>
        <v>330.69</v>
      </c>
      <c r="Z230" s="44">
        <f t="shared" si="131"/>
        <v>330.69</v>
      </c>
      <c r="AA230" s="44">
        <f t="shared" si="131"/>
        <v>330.69</v>
      </c>
    </row>
    <row r="231" spans="1:27" ht="12.75" customHeight="1" collapsed="1" x14ac:dyDescent="0.2">
      <c r="A231" s="96" t="s">
        <v>2568</v>
      </c>
      <c r="B231" s="28" t="str">
        <f>"15"&amp;"."&amp;$B$777&amp;"."&amp;$B$778</f>
        <v>15.11.2023</v>
      </c>
      <c r="C231" s="88" t="s">
        <v>76</v>
      </c>
      <c r="D231" s="89">
        <f>ROUND(((D232+D233+D235+D234)/1000),5)</f>
        <v>1.61643</v>
      </c>
      <c r="E231" s="89">
        <f>ROUND(((E232+E233+E235+E234)/1000),5)</f>
        <v>1.53041</v>
      </c>
      <c r="F231" s="89">
        <f>ROUND(((F232+F233+F235+F234)/1000),5)</f>
        <v>1.48386</v>
      </c>
      <c r="G231" s="89">
        <f t="shared" ref="G231:AA231" si="132">ROUND(((G232+G233+G235+G234)/1000),5)</f>
        <v>1.48045</v>
      </c>
      <c r="H231" s="89">
        <f t="shared" si="132"/>
        <v>1.52902</v>
      </c>
      <c r="I231" s="89">
        <f t="shared" si="132"/>
        <v>1.6865699999999999</v>
      </c>
      <c r="J231" s="89">
        <f t="shared" si="132"/>
        <v>1.7891300000000001</v>
      </c>
      <c r="K231" s="89">
        <f t="shared" si="132"/>
        <v>2.09605</v>
      </c>
      <c r="L231" s="89">
        <f t="shared" si="132"/>
        <v>2.23908</v>
      </c>
      <c r="M231" s="89">
        <f t="shared" si="132"/>
        <v>2.3193199999999998</v>
      </c>
      <c r="N231" s="89">
        <f t="shared" si="132"/>
        <v>2.3373499999999998</v>
      </c>
      <c r="O231" s="89">
        <f t="shared" si="132"/>
        <v>2.3785400000000001</v>
      </c>
      <c r="P231" s="89">
        <f t="shared" si="132"/>
        <v>2.34938</v>
      </c>
      <c r="Q231" s="89">
        <f t="shared" si="132"/>
        <v>2.3667099999999999</v>
      </c>
      <c r="R231" s="89">
        <f t="shared" si="132"/>
        <v>2.3768699999999998</v>
      </c>
      <c r="S231" s="89">
        <f t="shared" si="132"/>
        <v>2.3807200000000002</v>
      </c>
      <c r="T231" s="89">
        <f t="shared" si="132"/>
        <v>2.3427799999999999</v>
      </c>
      <c r="U231" s="89">
        <f t="shared" si="132"/>
        <v>2.3786</v>
      </c>
      <c r="V231" s="89">
        <f t="shared" si="132"/>
        <v>2.3464700000000001</v>
      </c>
      <c r="W231" s="89">
        <f t="shared" si="132"/>
        <v>2.347</v>
      </c>
      <c r="X231" s="89">
        <f t="shared" si="132"/>
        <v>2.2837800000000001</v>
      </c>
      <c r="Y231" s="89">
        <f t="shared" si="132"/>
        <v>2.1207199999999999</v>
      </c>
      <c r="Z231" s="89">
        <f t="shared" si="132"/>
        <v>1.92293</v>
      </c>
      <c r="AA231" s="89">
        <f t="shared" si="132"/>
        <v>1.7312700000000001</v>
      </c>
    </row>
    <row r="232" spans="1:27" ht="12.75" hidden="1" customHeight="1" outlineLevel="1" x14ac:dyDescent="0.2">
      <c r="A232" s="97" t="s">
        <v>2569</v>
      </c>
      <c r="B232" s="63" t="s">
        <v>242</v>
      </c>
      <c r="C232" s="43" t="s">
        <v>79</v>
      </c>
      <c r="D232" s="44">
        <v>1168.99</v>
      </c>
      <c r="E232" s="44">
        <v>1082.97</v>
      </c>
      <c r="F232" s="44">
        <v>1036.42</v>
      </c>
      <c r="G232" s="44">
        <v>1033.01</v>
      </c>
      <c r="H232" s="44">
        <v>1081.58</v>
      </c>
      <c r="I232" s="44">
        <v>1239.1300000000001</v>
      </c>
      <c r="J232" s="44">
        <v>1341.69</v>
      </c>
      <c r="K232" s="44">
        <v>1648.61</v>
      </c>
      <c r="L232" s="44">
        <v>1791.64</v>
      </c>
      <c r="M232" s="44">
        <v>1871.88</v>
      </c>
      <c r="N232" s="44">
        <v>1889.91</v>
      </c>
      <c r="O232" s="44">
        <v>1931.1</v>
      </c>
      <c r="P232" s="44">
        <v>1901.94</v>
      </c>
      <c r="Q232" s="44">
        <v>1919.27</v>
      </c>
      <c r="R232" s="44">
        <v>1929.43</v>
      </c>
      <c r="S232" s="44">
        <v>1933.28</v>
      </c>
      <c r="T232" s="44">
        <v>1895.34</v>
      </c>
      <c r="U232" s="44">
        <v>1931.16</v>
      </c>
      <c r="V232" s="44">
        <v>1899.03</v>
      </c>
      <c r="W232" s="44">
        <v>1899.56</v>
      </c>
      <c r="X232" s="44">
        <v>1836.34</v>
      </c>
      <c r="Y232" s="44">
        <v>1673.28</v>
      </c>
      <c r="Z232" s="44">
        <v>1475.49</v>
      </c>
      <c r="AA232" s="44">
        <v>1283.83</v>
      </c>
    </row>
    <row r="233" spans="1:27" ht="12.75" hidden="1" customHeight="1" outlineLevel="1" x14ac:dyDescent="0.2">
      <c r="A233" s="97" t="s">
        <v>2570</v>
      </c>
      <c r="B233" s="63" t="s">
        <v>90</v>
      </c>
      <c r="C233" s="43" t="s">
        <v>79</v>
      </c>
      <c r="D233" s="44">
        <f>$D$163</f>
        <v>113.12</v>
      </c>
      <c r="E233" s="44">
        <f>$D$163</f>
        <v>113.12</v>
      </c>
      <c r="F233" s="44">
        <f t="shared" ref="F233:AA233" si="133">$D$163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2">
      <c r="A234" s="97" t="s">
        <v>2571</v>
      </c>
      <c r="B234" s="63" t="s">
        <v>83</v>
      </c>
      <c r="C234" s="43" t="s">
        <v>79</v>
      </c>
      <c r="D234" s="44">
        <v>3.63</v>
      </c>
      <c r="E234" s="44">
        <v>3.63</v>
      </c>
      <c r="F234" s="44">
        <v>3.63</v>
      </c>
      <c r="G234" s="44">
        <v>3.63</v>
      </c>
      <c r="H234" s="44">
        <v>3.63</v>
      </c>
      <c r="I234" s="44">
        <v>3.63</v>
      </c>
      <c r="J234" s="44">
        <v>3.63</v>
      </c>
      <c r="K234" s="44">
        <v>3.63</v>
      </c>
      <c r="L234" s="44">
        <v>3.63</v>
      </c>
      <c r="M234" s="44">
        <v>3.63</v>
      </c>
      <c r="N234" s="44">
        <v>3.63</v>
      </c>
      <c r="O234" s="44">
        <v>3.63</v>
      </c>
      <c r="P234" s="44">
        <v>3.63</v>
      </c>
      <c r="Q234" s="44">
        <v>3.63</v>
      </c>
      <c r="R234" s="44">
        <v>3.63</v>
      </c>
      <c r="S234" s="44">
        <v>3.63</v>
      </c>
      <c r="T234" s="44">
        <v>3.63</v>
      </c>
      <c r="U234" s="44">
        <v>3.63</v>
      </c>
      <c r="V234" s="44">
        <v>3.63</v>
      </c>
      <c r="W234" s="44">
        <v>3.63</v>
      </c>
      <c r="X234" s="44">
        <v>3.63</v>
      </c>
      <c r="Y234" s="44">
        <v>3.63</v>
      </c>
      <c r="Z234" s="44">
        <v>3.63</v>
      </c>
      <c r="AA234" s="44">
        <v>3.63</v>
      </c>
    </row>
    <row r="235" spans="1:27" ht="12.75" hidden="1" customHeight="1" outlineLevel="1" x14ac:dyDescent="0.2">
      <c r="A235" s="97" t="s">
        <v>2572</v>
      </c>
      <c r="B235" s="63" t="s">
        <v>81</v>
      </c>
      <c r="C235" s="43" t="s">
        <v>79</v>
      </c>
      <c r="D235" s="44">
        <f>$D$11</f>
        <v>330.69</v>
      </c>
      <c r="E235" s="44">
        <f t="shared" ref="E235:AA235" si="134">$D$11</f>
        <v>330.69</v>
      </c>
      <c r="F235" s="44">
        <f t="shared" si="134"/>
        <v>330.69</v>
      </c>
      <c r="G235" s="44">
        <f t="shared" si="134"/>
        <v>330.69</v>
      </c>
      <c r="H235" s="44">
        <f t="shared" si="134"/>
        <v>330.69</v>
      </c>
      <c r="I235" s="44">
        <f t="shared" si="134"/>
        <v>330.69</v>
      </c>
      <c r="J235" s="44">
        <f t="shared" si="134"/>
        <v>330.69</v>
      </c>
      <c r="K235" s="44">
        <f t="shared" si="134"/>
        <v>330.69</v>
      </c>
      <c r="L235" s="44">
        <f t="shared" si="134"/>
        <v>330.69</v>
      </c>
      <c r="M235" s="44">
        <f t="shared" si="134"/>
        <v>330.69</v>
      </c>
      <c r="N235" s="44">
        <f t="shared" si="134"/>
        <v>330.69</v>
      </c>
      <c r="O235" s="44">
        <f t="shared" si="134"/>
        <v>330.69</v>
      </c>
      <c r="P235" s="44">
        <f t="shared" si="134"/>
        <v>330.69</v>
      </c>
      <c r="Q235" s="44">
        <f t="shared" si="134"/>
        <v>330.69</v>
      </c>
      <c r="R235" s="44">
        <f t="shared" si="134"/>
        <v>330.69</v>
      </c>
      <c r="S235" s="44">
        <f t="shared" si="134"/>
        <v>330.69</v>
      </c>
      <c r="T235" s="44">
        <f t="shared" si="134"/>
        <v>330.69</v>
      </c>
      <c r="U235" s="44">
        <f t="shared" si="134"/>
        <v>330.69</v>
      </c>
      <c r="V235" s="44">
        <f t="shared" si="134"/>
        <v>330.69</v>
      </c>
      <c r="W235" s="44">
        <f t="shared" si="134"/>
        <v>330.69</v>
      </c>
      <c r="X235" s="44">
        <f t="shared" si="134"/>
        <v>330.69</v>
      </c>
      <c r="Y235" s="44">
        <f t="shared" si="134"/>
        <v>330.69</v>
      </c>
      <c r="Z235" s="44">
        <f t="shared" si="134"/>
        <v>330.69</v>
      </c>
      <c r="AA235" s="44">
        <f t="shared" si="134"/>
        <v>330.69</v>
      </c>
    </row>
    <row r="236" spans="1:27" ht="12.75" customHeight="1" collapsed="1" x14ac:dyDescent="0.2">
      <c r="A236" s="96" t="s">
        <v>2573</v>
      </c>
      <c r="B236" s="28" t="str">
        <f>"16"&amp;"."&amp;$B$777&amp;"."&amp;$B$778</f>
        <v>16.11.2023</v>
      </c>
      <c r="C236" s="88" t="s">
        <v>76</v>
      </c>
      <c r="D236" s="89">
        <f>ROUND(((D237+D238+D240+D239)/1000),5)</f>
        <v>1.5660099999999999</v>
      </c>
      <c r="E236" s="89">
        <f>ROUND(((E237+E238+E240+E239)/1000),5)</f>
        <v>1.4578</v>
      </c>
      <c r="F236" s="89">
        <f>ROUND(((F237+F238+F240+F239)/1000),5)</f>
        <v>1.3807400000000001</v>
      </c>
      <c r="G236" s="89">
        <f t="shared" ref="G236:AA236" si="135">ROUND(((G237+G238+G240+G239)/1000),5)</f>
        <v>1.37374</v>
      </c>
      <c r="H236" s="89">
        <f t="shared" si="135"/>
        <v>1.4579599999999999</v>
      </c>
      <c r="I236" s="89">
        <f t="shared" si="135"/>
        <v>1.63456</v>
      </c>
      <c r="J236" s="89">
        <f t="shared" si="135"/>
        <v>1.7379100000000001</v>
      </c>
      <c r="K236" s="89">
        <f t="shared" si="135"/>
        <v>2.0260400000000001</v>
      </c>
      <c r="L236" s="89">
        <f t="shared" si="135"/>
        <v>2.2166999999999999</v>
      </c>
      <c r="M236" s="89">
        <f t="shared" si="135"/>
        <v>2.2882400000000001</v>
      </c>
      <c r="N236" s="89">
        <f t="shared" si="135"/>
        <v>2.3053400000000002</v>
      </c>
      <c r="O236" s="89">
        <f t="shared" si="135"/>
        <v>2.3369499999999999</v>
      </c>
      <c r="P236" s="89">
        <f t="shared" si="135"/>
        <v>2.3191099999999998</v>
      </c>
      <c r="Q236" s="89">
        <f t="shared" si="135"/>
        <v>2.3329800000000001</v>
      </c>
      <c r="R236" s="89">
        <f t="shared" si="135"/>
        <v>2.3375300000000001</v>
      </c>
      <c r="S236" s="89">
        <f t="shared" si="135"/>
        <v>2.33432</v>
      </c>
      <c r="T236" s="89">
        <f t="shared" si="135"/>
        <v>2.3165800000000001</v>
      </c>
      <c r="U236" s="89">
        <f t="shared" si="135"/>
        <v>2.38035</v>
      </c>
      <c r="V236" s="89">
        <f t="shared" si="135"/>
        <v>2.3188599999999999</v>
      </c>
      <c r="W236" s="89">
        <f t="shared" si="135"/>
        <v>2.30721</v>
      </c>
      <c r="X236" s="89">
        <f t="shared" si="135"/>
        <v>2.2351899999999998</v>
      </c>
      <c r="Y236" s="89">
        <f t="shared" si="135"/>
        <v>2.1050599999999999</v>
      </c>
      <c r="Z236" s="89">
        <f t="shared" si="135"/>
        <v>1.8658399999999999</v>
      </c>
      <c r="AA236" s="89">
        <f t="shared" si="135"/>
        <v>1.67395</v>
      </c>
    </row>
    <row r="237" spans="1:27" ht="12.75" hidden="1" customHeight="1" outlineLevel="1" x14ac:dyDescent="0.2">
      <c r="A237" s="97" t="s">
        <v>2574</v>
      </c>
      <c r="B237" s="63" t="s">
        <v>242</v>
      </c>
      <c r="C237" s="43" t="s">
        <v>79</v>
      </c>
      <c r="D237" s="44">
        <v>1118.57</v>
      </c>
      <c r="E237" s="44">
        <v>1010.36</v>
      </c>
      <c r="F237" s="44">
        <v>933.3</v>
      </c>
      <c r="G237" s="44">
        <v>926.3</v>
      </c>
      <c r="H237" s="44">
        <v>1010.52</v>
      </c>
      <c r="I237" s="44">
        <v>1187.1199999999999</v>
      </c>
      <c r="J237" s="44">
        <v>1290.47</v>
      </c>
      <c r="K237" s="44">
        <v>1578.6</v>
      </c>
      <c r="L237" s="44">
        <v>1769.26</v>
      </c>
      <c r="M237" s="44">
        <v>1840.8</v>
      </c>
      <c r="N237" s="44">
        <v>1857.9</v>
      </c>
      <c r="O237" s="44">
        <v>1889.51</v>
      </c>
      <c r="P237" s="44">
        <v>1871.67</v>
      </c>
      <c r="Q237" s="44">
        <v>1885.54</v>
      </c>
      <c r="R237" s="44">
        <v>1890.09</v>
      </c>
      <c r="S237" s="44">
        <v>1886.88</v>
      </c>
      <c r="T237" s="44">
        <v>1869.14</v>
      </c>
      <c r="U237" s="44">
        <v>1932.91</v>
      </c>
      <c r="V237" s="44">
        <v>1871.42</v>
      </c>
      <c r="W237" s="44">
        <v>1859.77</v>
      </c>
      <c r="X237" s="44">
        <v>1787.75</v>
      </c>
      <c r="Y237" s="44">
        <v>1657.62</v>
      </c>
      <c r="Z237" s="44">
        <v>1418.4</v>
      </c>
      <c r="AA237" s="44">
        <v>1226.51</v>
      </c>
    </row>
    <row r="238" spans="1:27" ht="12.75" hidden="1" customHeight="1" outlineLevel="1" x14ac:dyDescent="0.2">
      <c r="A238" s="97" t="s">
        <v>2575</v>
      </c>
      <c r="B238" s="63" t="s">
        <v>90</v>
      </c>
      <c r="C238" s="43" t="s">
        <v>79</v>
      </c>
      <c r="D238" s="44">
        <f>$D$163</f>
        <v>113.12</v>
      </c>
      <c r="E238" s="44">
        <f>$D$163</f>
        <v>113.12</v>
      </c>
      <c r="F238" s="44">
        <f t="shared" ref="F238:AA238" si="136">$D$163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2">
      <c r="A239" s="97" t="s">
        <v>2576</v>
      </c>
      <c r="B239" s="63" t="s">
        <v>83</v>
      </c>
      <c r="C239" s="43" t="s">
        <v>79</v>
      </c>
      <c r="D239" s="44">
        <v>3.63</v>
      </c>
      <c r="E239" s="44">
        <v>3.63</v>
      </c>
      <c r="F239" s="44">
        <v>3.63</v>
      </c>
      <c r="G239" s="44">
        <v>3.63</v>
      </c>
      <c r="H239" s="44">
        <v>3.63</v>
      </c>
      <c r="I239" s="44">
        <v>3.63</v>
      </c>
      <c r="J239" s="44">
        <v>3.63</v>
      </c>
      <c r="K239" s="44">
        <v>3.63</v>
      </c>
      <c r="L239" s="44">
        <v>3.63</v>
      </c>
      <c r="M239" s="44">
        <v>3.63</v>
      </c>
      <c r="N239" s="44">
        <v>3.63</v>
      </c>
      <c r="O239" s="44">
        <v>3.63</v>
      </c>
      <c r="P239" s="44">
        <v>3.63</v>
      </c>
      <c r="Q239" s="44">
        <v>3.63</v>
      </c>
      <c r="R239" s="44">
        <v>3.63</v>
      </c>
      <c r="S239" s="44">
        <v>3.63</v>
      </c>
      <c r="T239" s="44">
        <v>3.63</v>
      </c>
      <c r="U239" s="44">
        <v>3.63</v>
      </c>
      <c r="V239" s="44">
        <v>3.63</v>
      </c>
      <c r="W239" s="44">
        <v>3.63</v>
      </c>
      <c r="X239" s="44">
        <v>3.63</v>
      </c>
      <c r="Y239" s="44">
        <v>3.63</v>
      </c>
      <c r="Z239" s="44">
        <v>3.63</v>
      </c>
      <c r="AA239" s="44">
        <v>3.63</v>
      </c>
    </row>
    <row r="240" spans="1:27" ht="12.75" hidden="1" customHeight="1" outlineLevel="1" x14ac:dyDescent="0.2">
      <c r="A240" s="97" t="s">
        <v>2577</v>
      </c>
      <c r="B240" s="63" t="s">
        <v>81</v>
      </c>
      <c r="C240" s="43" t="s">
        <v>79</v>
      </c>
      <c r="D240" s="44">
        <f>$D$11</f>
        <v>330.69</v>
      </c>
      <c r="E240" s="44">
        <f t="shared" ref="E240:AA240" si="137">$D$11</f>
        <v>330.69</v>
      </c>
      <c r="F240" s="44">
        <f t="shared" si="137"/>
        <v>330.69</v>
      </c>
      <c r="G240" s="44">
        <f t="shared" si="137"/>
        <v>330.69</v>
      </c>
      <c r="H240" s="44">
        <f t="shared" si="137"/>
        <v>330.69</v>
      </c>
      <c r="I240" s="44">
        <f t="shared" si="137"/>
        <v>330.69</v>
      </c>
      <c r="J240" s="44">
        <f t="shared" si="137"/>
        <v>330.69</v>
      </c>
      <c r="K240" s="44">
        <f t="shared" si="137"/>
        <v>330.69</v>
      </c>
      <c r="L240" s="44">
        <f t="shared" si="137"/>
        <v>330.69</v>
      </c>
      <c r="M240" s="44">
        <f t="shared" si="137"/>
        <v>330.69</v>
      </c>
      <c r="N240" s="44">
        <f t="shared" si="137"/>
        <v>330.69</v>
      </c>
      <c r="O240" s="44">
        <f t="shared" si="137"/>
        <v>330.69</v>
      </c>
      <c r="P240" s="44">
        <f t="shared" si="137"/>
        <v>330.69</v>
      </c>
      <c r="Q240" s="44">
        <f t="shared" si="137"/>
        <v>330.69</v>
      </c>
      <c r="R240" s="44">
        <f t="shared" si="137"/>
        <v>330.69</v>
      </c>
      <c r="S240" s="44">
        <f t="shared" si="137"/>
        <v>330.69</v>
      </c>
      <c r="T240" s="44">
        <f t="shared" si="137"/>
        <v>330.69</v>
      </c>
      <c r="U240" s="44">
        <f t="shared" si="137"/>
        <v>330.69</v>
      </c>
      <c r="V240" s="44">
        <f t="shared" si="137"/>
        <v>330.69</v>
      </c>
      <c r="W240" s="44">
        <f t="shared" si="137"/>
        <v>330.69</v>
      </c>
      <c r="X240" s="44">
        <f t="shared" si="137"/>
        <v>330.69</v>
      </c>
      <c r="Y240" s="44">
        <f t="shared" si="137"/>
        <v>330.69</v>
      </c>
      <c r="Z240" s="44">
        <f t="shared" si="137"/>
        <v>330.69</v>
      </c>
      <c r="AA240" s="44">
        <f t="shared" si="137"/>
        <v>330.69</v>
      </c>
    </row>
    <row r="241" spans="1:27" ht="12.75" customHeight="1" collapsed="1" x14ac:dyDescent="0.2">
      <c r="A241" s="96" t="s">
        <v>2578</v>
      </c>
      <c r="B241" s="28" t="str">
        <f>"17"&amp;"."&amp;$B$777&amp;"."&amp;$B$778</f>
        <v>17.11.2023</v>
      </c>
      <c r="C241" s="88" t="s">
        <v>76</v>
      </c>
      <c r="D241" s="89">
        <f>ROUND(((D242+D243+D245+D244)/1000),5)</f>
        <v>1.6024799999999999</v>
      </c>
      <c r="E241" s="89">
        <f>ROUND(((E242+E243+E245+E244)/1000),5)</f>
        <v>1.4930000000000001</v>
      </c>
      <c r="F241" s="89">
        <f>ROUND(((F242+F243+F245+F244)/1000),5)</f>
        <v>1.4450000000000001</v>
      </c>
      <c r="G241" s="89">
        <f t="shared" ref="G241:AA241" si="138">ROUND(((G242+G243+G245+G244)/1000),5)</f>
        <v>1.4387300000000001</v>
      </c>
      <c r="H241" s="89">
        <f t="shared" si="138"/>
        <v>1.47479</v>
      </c>
      <c r="I241" s="89">
        <f t="shared" si="138"/>
        <v>1.6512899999999999</v>
      </c>
      <c r="J241" s="89">
        <f t="shared" si="138"/>
        <v>1.7392300000000001</v>
      </c>
      <c r="K241" s="89">
        <f t="shared" si="138"/>
        <v>1.99403</v>
      </c>
      <c r="L241" s="89">
        <f t="shared" si="138"/>
        <v>2.2344200000000001</v>
      </c>
      <c r="M241" s="89">
        <f t="shared" si="138"/>
        <v>2.2926000000000002</v>
      </c>
      <c r="N241" s="89">
        <f t="shared" si="138"/>
        <v>2.3155000000000001</v>
      </c>
      <c r="O241" s="89">
        <f t="shared" si="138"/>
        <v>2.33202</v>
      </c>
      <c r="P241" s="89">
        <f t="shared" si="138"/>
        <v>2.3062200000000002</v>
      </c>
      <c r="Q241" s="89">
        <f t="shared" si="138"/>
        <v>2.3092700000000002</v>
      </c>
      <c r="R241" s="89">
        <f t="shared" si="138"/>
        <v>2.31534</v>
      </c>
      <c r="S241" s="89">
        <f t="shared" si="138"/>
        <v>2.3120599999999998</v>
      </c>
      <c r="T241" s="89">
        <f t="shared" si="138"/>
        <v>2.2946399999999998</v>
      </c>
      <c r="U241" s="89">
        <f t="shared" si="138"/>
        <v>2.3349799999999998</v>
      </c>
      <c r="V241" s="89">
        <f t="shared" si="138"/>
        <v>2.31412</v>
      </c>
      <c r="W241" s="89">
        <f t="shared" si="138"/>
        <v>2.3073899999999998</v>
      </c>
      <c r="X241" s="89">
        <f t="shared" si="138"/>
        <v>2.2004299999999999</v>
      </c>
      <c r="Y241" s="89">
        <f t="shared" si="138"/>
        <v>2.10928</v>
      </c>
      <c r="Z241" s="89">
        <f t="shared" si="138"/>
        <v>1.8637900000000001</v>
      </c>
      <c r="AA241" s="89">
        <f t="shared" si="138"/>
        <v>1.6841999999999999</v>
      </c>
    </row>
    <row r="242" spans="1:27" ht="12.75" hidden="1" customHeight="1" outlineLevel="1" x14ac:dyDescent="0.2">
      <c r="A242" s="97" t="s">
        <v>2579</v>
      </c>
      <c r="B242" s="63" t="s">
        <v>242</v>
      </c>
      <c r="C242" s="43" t="s">
        <v>79</v>
      </c>
      <c r="D242" s="44">
        <v>1155.04</v>
      </c>
      <c r="E242" s="44">
        <v>1045.56</v>
      </c>
      <c r="F242" s="44">
        <v>997.56</v>
      </c>
      <c r="G242" s="44">
        <v>991.29</v>
      </c>
      <c r="H242" s="44">
        <v>1027.3499999999999</v>
      </c>
      <c r="I242" s="44">
        <v>1203.8499999999999</v>
      </c>
      <c r="J242" s="44">
        <v>1291.79</v>
      </c>
      <c r="K242" s="44">
        <v>1546.59</v>
      </c>
      <c r="L242" s="44">
        <v>1786.98</v>
      </c>
      <c r="M242" s="44">
        <v>1845.16</v>
      </c>
      <c r="N242" s="44">
        <v>1868.06</v>
      </c>
      <c r="O242" s="44">
        <v>1884.58</v>
      </c>
      <c r="P242" s="44">
        <v>1858.78</v>
      </c>
      <c r="Q242" s="44">
        <v>1861.83</v>
      </c>
      <c r="R242" s="44">
        <v>1867.9</v>
      </c>
      <c r="S242" s="44">
        <v>1864.62</v>
      </c>
      <c r="T242" s="44">
        <v>1847.2</v>
      </c>
      <c r="U242" s="44">
        <v>1887.54</v>
      </c>
      <c r="V242" s="44">
        <v>1866.68</v>
      </c>
      <c r="W242" s="44">
        <v>1859.95</v>
      </c>
      <c r="X242" s="44">
        <v>1752.99</v>
      </c>
      <c r="Y242" s="44">
        <v>1661.84</v>
      </c>
      <c r="Z242" s="44">
        <v>1416.35</v>
      </c>
      <c r="AA242" s="44">
        <v>1236.76</v>
      </c>
    </row>
    <row r="243" spans="1:27" ht="12.75" hidden="1" customHeight="1" outlineLevel="1" x14ac:dyDescent="0.2">
      <c r="A243" s="97" t="s">
        <v>2580</v>
      </c>
      <c r="B243" s="63" t="s">
        <v>90</v>
      </c>
      <c r="C243" s="43" t="s">
        <v>79</v>
      </c>
      <c r="D243" s="44">
        <f>$D$163</f>
        <v>113.12</v>
      </c>
      <c r="E243" s="44">
        <f>$D$163</f>
        <v>113.12</v>
      </c>
      <c r="F243" s="44">
        <f t="shared" ref="F243:AA243" si="139">$D$163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2">
      <c r="A244" s="97" t="s">
        <v>2581</v>
      </c>
      <c r="B244" s="63" t="s">
        <v>83</v>
      </c>
      <c r="C244" s="43" t="s">
        <v>79</v>
      </c>
      <c r="D244" s="44">
        <v>3.63</v>
      </c>
      <c r="E244" s="44">
        <v>3.63</v>
      </c>
      <c r="F244" s="44">
        <v>3.63</v>
      </c>
      <c r="G244" s="44">
        <v>3.63</v>
      </c>
      <c r="H244" s="44">
        <v>3.63</v>
      </c>
      <c r="I244" s="44">
        <v>3.63</v>
      </c>
      <c r="J244" s="44">
        <v>3.63</v>
      </c>
      <c r="K244" s="44">
        <v>3.63</v>
      </c>
      <c r="L244" s="44">
        <v>3.63</v>
      </c>
      <c r="M244" s="44">
        <v>3.63</v>
      </c>
      <c r="N244" s="44">
        <v>3.63</v>
      </c>
      <c r="O244" s="44">
        <v>3.63</v>
      </c>
      <c r="P244" s="44">
        <v>3.63</v>
      </c>
      <c r="Q244" s="44">
        <v>3.63</v>
      </c>
      <c r="R244" s="44">
        <v>3.63</v>
      </c>
      <c r="S244" s="44">
        <v>3.63</v>
      </c>
      <c r="T244" s="44">
        <v>3.63</v>
      </c>
      <c r="U244" s="44">
        <v>3.63</v>
      </c>
      <c r="V244" s="44">
        <v>3.63</v>
      </c>
      <c r="W244" s="44">
        <v>3.63</v>
      </c>
      <c r="X244" s="44">
        <v>3.63</v>
      </c>
      <c r="Y244" s="44">
        <v>3.63</v>
      </c>
      <c r="Z244" s="44">
        <v>3.63</v>
      </c>
      <c r="AA244" s="44">
        <v>3.63</v>
      </c>
    </row>
    <row r="245" spans="1:27" ht="12.75" hidden="1" customHeight="1" outlineLevel="1" x14ac:dyDescent="0.2">
      <c r="A245" s="97" t="s">
        <v>2582</v>
      </c>
      <c r="B245" s="63" t="s">
        <v>81</v>
      </c>
      <c r="C245" s="43" t="s">
        <v>79</v>
      </c>
      <c r="D245" s="44">
        <f>$D$11</f>
        <v>330.69</v>
      </c>
      <c r="E245" s="44">
        <f t="shared" ref="E245:AA245" si="140">$D$11</f>
        <v>330.69</v>
      </c>
      <c r="F245" s="44">
        <f t="shared" si="140"/>
        <v>330.69</v>
      </c>
      <c r="G245" s="44">
        <f t="shared" si="140"/>
        <v>330.69</v>
      </c>
      <c r="H245" s="44">
        <f t="shared" si="140"/>
        <v>330.69</v>
      </c>
      <c r="I245" s="44">
        <f t="shared" si="140"/>
        <v>330.69</v>
      </c>
      <c r="J245" s="44">
        <f t="shared" si="140"/>
        <v>330.69</v>
      </c>
      <c r="K245" s="44">
        <f t="shared" si="140"/>
        <v>330.69</v>
      </c>
      <c r="L245" s="44">
        <f t="shared" si="140"/>
        <v>330.69</v>
      </c>
      <c r="M245" s="44">
        <f t="shared" si="140"/>
        <v>330.69</v>
      </c>
      <c r="N245" s="44">
        <f t="shared" si="140"/>
        <v>330.69</v>
      </c>
      <c r="O245" s="44">
        <f t="shared" si="140"/>
        <v>330.69</v>
      </c>
      <c r="P245" s="44">
        <f t="shared" si="140"/>
        <v>330.69</v>
      </c>
      <c r="Q245" s="44">
        <f t="shared" si="140"/>
        <v>330.69</v>
      </c>
      <c r="R245" s="44">
        <f t="shared" si="140"/>
        <v>330.69</v>
      </c>
      <c r="S245" s="44">
        <f t="shared" si="140"/>
        <v>330.69</v>
      </c>
      <c r="T245" s="44">
        <f t="shared" si="140"/>
        <v>330.69</v>
      </c>
      <c r="U245" s="44">
        <f t="shared" si="140"/>
        <v>330.69</v>
      </c>
      <c r="V245" s="44">
        <f t="shared" si="140"/>
        <v>330.69</v>
      </c>
      <c r="W245" s="44">
        <f t="shared" si="140"/>
        <v>330.69</v>
      </c>
      <c r="X245" s="44">
        <f t="shared" si="140"/>
        <v>330.69</v>
      </c>
      <c r="Y245" s="44">
        <f t="shared" si="140"/>
        <v>330.69</v>
      </c>
      <c r="Z245" s="44">
        <f t="shared" si="140"/>
        <v>330.69</v>
      </c>
      <c r="AA245" s="44">
        <f t="shared" si="140"/>
        <v>330.69</v>
      </c>
    </row>
    <row r="246" spans="1:27" ht="12.75" customHeight="1" collapsed="1" x14ac:dyDescent="0.2">
      <c r="A246" s="96" t="s">
        <v>2583</v>
      </c>
      <c r="B246" s="28" t="str">
        <f>"18"&amp;"."&amp;$B$777&amp;"."&amp;$B$778</f>
        <v>18.11.2023</v>
      </c>
      <c r="C246" s="88" t="s">
        <v>76</v>
      </c>
      <c r="D246" s="89">
        <f>ROUND(((D247+D248+D250+D249)/1000),5)</f>
        <v>1.6421399999999999</v>
      </c>
      <c r="E246" s="89">
        <f>ROUND(((E247+E248+E250+E249)/1000),5)</f>
        <v>1.54924</v>
      </c>
      <c r="F246" s="89">
        <f>ROUND(((F247+F248+F250+F249)/1000),5)</f>
        <v>1.49875</v>
      </c>
      <c r="G246" s="89">
        <f t="shared" ref="G246:AA246" si="141">ROUND(((G247+G248+G250+G249)/1000),5)</f>
        <v>1.4627399999999999</v>
      </c>
      <c r="H246" s="89">
        <f t="shared" si="141"/>
        <v>1.4891000000000001</v>
      </c>
      <c r="I246" s="89">
        <f t="shared" si="141"/>
        <v>1.5545599999999999</v>
      </c>
      <c r="J246" s="89">
        <f t="shared" si="141"/>
        <v>1.6219600000000001</v>
      </c>
      <c r="K246" s="89">
        <f t="shared" si="141"/>
        <v>1.8542700000000001</v>
      </c>
      <c r="L246" s="89">
        <f t="shared" si="141"/>
        <v>2.0790000000000002</v>
      </c>
      <c r="M246" s="89">
        <f t="shared" si="141"/>
        <v>2.2102200000000001</v>
      </c>
      <c r="N246" s="89">
        <f t="shared" si="141"/>
        <v>2.2789199999999998</v>
      </c>
      <c r="O246" s="89">
        <f t="shared" si="141"/>
        <v>2.29406</v>
      </c>
      <c r="P246" s="89">
        <f t="shared" si="141"/>
        <v>2.28179</v>
      </c>
      <c r="Q246" s="89">
        <f t="shared" si="141"/>
        <v>2.2742200000000001</v>
      </c>
      <c r="R246" s="89">
        <f t="shared" si="141"/>
        <v>2.2602699999999998</v>
      </c>
      <c r="S246" s="89">
        <f t="shared" si="141"/>
        <v>2.2598199999999999</v>
      </c>
      <c r="T246" s="89">
        <f t="shared" si="141"/>
        <v>2.2806199999999999</v>
      </c>
      <c r="U246" s="89">
        <f t="shared" si="141"/>
        <v>2.3134000000000001</v>
      </c>
      <c r="V246" s="89">
        <f t="shared" si="141"/>
        <v>2.2974199999999998</v>
      </c>
      <c r="W246" s="89">
        <f t="shared" si="141"/>
        <v>2.2560699999999998</v>
      </c>
      <c r="X246" s="89">
        <f t="shared" si="141"/>
        <v>2.1576399999999998</v>
      </c>
      <c r="Y246" s="89">
        <f t="shared" si="141"/>
        <v>1.9741599999999999</v>
      </c>
      <c r="Z246" s="89">
        <f t="shared" si="141"/>
        <v>1.67791</v>
      </c>
      <c r="AA246" s="89">
        <f t="shared" si="141"/>
        <v>1.6374</v>
      </c>
    </row>
    <row r="247" spans="1:27" ht="12.75" hidden="1" customHeight="1" outlineLevel="1" x14ac:dyDescent="0.2">
      <c r="A247" s="97" t="s">
        <v>2584</v>
      </c>
      <c r="B247" s="63" t="s">
        <v>242</v>
      </c>
      <c r="C247" s="43" t="s">
        <v>79</v>
      </c>
      <c r="D247" s="44">
        <v>1194.7</v>
      </c>
      <c r="E247" s="44">
        <v>1101.8</v>
      </c>
      <c r="F247" s="44">
        <v>1051.31</v>
      </c>
      <c r="G247" s="44">
        <v>1015.3</v>
      </c>
      <c r="H247" s="44">
        <v>1041.6600000000001</v>
      </c>
      <c r="I247" s="44">
        <v>1107.1199999999999</v>
      </c>
      <c r="J247" s="44">
        <v>1174.52</v>
      </c>
      <c r="K247" s="44">
        <v>1406.83</v>
      </c>
      <c r="L247" s="44">
        <v>1631.56</v>
      </c>
      <c r="M247" s="44">
        <v>1762.78</v>
      </c>
      <c r="N247" s="44">
        <v>1831.48</v>
      </c>
      <c r="O247" s="44">
        <v>1846.62</v>
      </c>
      <c r="P247" s="44">
        <v>1834.35</v>
      </c>
      <c r="Q247" s="44">
        <v>1826.78</v>
      </c>
      <c r="R247" s="44">
        <v>1812.83</v>
      </c>
      <c r="S247" s="44">
        <v>1812.38</v>
      </c>
      <c r="T247" s="44">
        <v>1833.18</v>
      </c>
      <c r="U247" s="44">
        <v>1865.96</v>
      </c>
      <c r="V247" s="44">
        <v>1849.98</v>
      </c>
      <c r="W247" s="44">
        <v>1808.63</v>
      </c>
      <c r="X247" s="44">
        <v>1710.2</v>
      </c>
      <c r="Y247" s="44">
        <v>1526.72</v>
      </c>
      <c r="Z247" s="44">
        <v>1230.47</v>
      </c>
      <c r="AA247" s="44">
        <v>1189.96</v>
      </c>
    </row>
    <row r="248" spans="1:27" ht="12.75" hidden="1" customHeight="1" outlineLevel="1" x14ac:dyDescent="0.2">
      <c r="A248" s="97" t="s">
        <v>2585</v>
      </c>
      <c r="B248" s="63" t="s">
        <v>90</v>
      </c>
      <c r="C248" s="43" t="s">
        <v>79</v>
      </c>
      <c r="D248" s="44">
        <f>$D$163</f>
        <v>113.12</v>
      </c>
      <c r="E248" s="44">
        <f>$D$163</f>
        <v>113.12</v>
      </c>
      <c r="F248" s="44">
        <f t="shared" ref="F248:AA248" si="142">$D$163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2">
      <c r="A249" s="97" t="s">
        <v>2586</v>
      </c>
      <c r="B249" s="63" t="s">
        <v>83</v>
      </c>
      <c r="C249" s="43" t="s">
        <v>79</v>
      </c>
      <c r="D249" s="44">
        <v>3.63</v>
      </c>
      <c r="E249" s="44">
        <v>3.63</v>
      </c>
      <c r="F249" s="44">
        <v>3.63</v>
      </c>
      <c r="G249" s="44">
        <v>3.63</v>
      </c>
      <c r="H249" s="44">
        <v>3.63</v>
      </c>
      <c r="I249" s="44">
        <v>3.63</v>
      </c>
      <c r="J249" s="44">
        <v>3.63</v>
      </c>
      <c r="K249" s="44">
        <v>3.63</v>
      </c>
      <c r="L249" s="44">
        <v>3.63</v>
      </c>
      <c r="M249" s="44">
        <v>3.63</v>
      </c>
      <c r="N249" s="44">
        <v>3.63</v>
      </c>
      <c r="O249" s="44">
        <v>3.63</v>
      </c>
      <c r="P249" s="44">
        <v>3.63</v>
      </c>
      <c r="Q249" s="44">
        <v>3.63</v>
      </c>
      <c r="R249" s="44">
        <v>3.63</v>
      </c>
      <c r="S249" s="44">
        <v>3.63</v>
      </c>
      <c r="T249" s="44">
        <v>3.63</v>
      </c>
      <c r="U249" s="44">
        <v>3.63</v>
      </c>
      <c r="V249" s="44">
        <v>3.63</v>
      </c>
      <c r="W249" s="44">
        <v>3.63</v>
      </c>
      <c r="X249" s="44">
        <v>3.63</v>
      </c>
      <c r="Y249" s="44">
        <v>3.63</v>
      </c>
      <c r="Z249" s="44">
        <v>3.63</v>
      </c>
      <c r="AA249" s="44">
        <v>3.63</v>
      </c>
    </row>
    <row r="250" spans="1:27" ht="12.75" hidden="1" customHeight="1" outlineLevel="1" x14ac:dyDescent="0.2">
      <c r="A250" s="97" t="s">
        <v>2587</v>
      </c>
      <c r="B250" s="63" t="s">
        <v>81</v>
      </c>
      <c r="C250" s="43" t="s">
        <v>79</v>
      </c>
      <c r="D250" s="44">
        <f>$D$11</f>
        <v>330.69</v>
      </c>
      <c r="E250" s="44">
        <f t="shared" ref="E250:AA250" si="143">$D$11</f>
        <v>330.69</v>
      </c>
      <c r="F250" s="44">
        <f t="shared" si="143"/>
        <v>330.69</v>
      </c>
      <c r="G250" s="44">
        <f t="shared" si="143"/>
        <v>330.69</v>
      </c>
      <c r="H250" s="44">
        <f t="shared" si="143"/>
        <v>330.69</v>
      </c>
      <c r="I250" s="44">
        <f t="shared" si="143"/>
        <v>330.69</v>
      </c>
      <c r="J250" s="44">
        <f t="shared" si="143"/>
        <v>330.69</v>
      </c>
      <c r="K250" s="44">
        <f t="shared" si="143"/>
        <v>330.69</v>
      </c>
      <c r="L250" s="44">
        <f t="shared" si="143"/>
        <v>330.69</v>
      </c>
      <c r="M250" s="44">
        <f t="shared" si="143"/>
        <v>330.69</v>
      </c>
      <c r="N250" s="44">
        <f t="shared" si="143"/>
        <v>330.69</v>
      </c>
      <c r="O250" s="44">
        <f t="shared" si="143"/>
        <v>330.69</v>
      </c>
      <c r="P250" s="44">
        <f t="shared" si="143"/>
        <v>330.69</v>
      </c>
      <c r="Q250" s="44">
        <f t="shared" si="143"/>
        <v>330.69</v>
      </c>
      <c r="R250" s="44">
        <f t="shared" si="143"/>
        <v>330.69</v>
      </c>
      <c r="S250" s="44">
        <f t="shared" si="143"/>
        <v>330.69</v>
      </c>
      <c r="T250" s="44">
        <f t="shared" si="143"/>
        <v>330.69</v>
      </c>
      <c r="U250" s="44">
        <f t="shared" si="143"/>
        <v>330.69</v>
      </c>
      <c r="V250" s="44">
        <f t="shared" si="143"/>
        <v>330.69</v>
      </c>
      <c r="W250" s="44">
        <f t="shared" si="143"/>
        <v>330.69</v>
      </c>
      <c r="X250" s="44">
        <f t="shared" si="143"/>
        <v>330.69</v>
      </c>
      <c r="Y250" s="44">
        <f t="shared" si="143"/>
        <v>330.69</v>
      </c>
      <c r="Z250" s="44">
        <f t="shared" si="143"/>
        <v>330.69</v>
      </c>
      <c r="AA250" s="44">
        <f t="shared" si="143"/>
        <v>330.69</v>
      </c>
    </row>
    <row r="251" spans="1:27" ht="12.75" customHeight="1" collapsed="1" x14ac:dyDescent="0.2">
      <c r="A251" s="96" t="s">
        <v>2588</v>
      </c>
      <c r="B251" s="28" t="str">
        <f>"19"&amp;"."&amp;$B$777&amp;"."&amp;$B$778</f>
        <v>19.11.2023</v>
      </c>
      <c r="C251" s="88" t="s">
        <v>76</v>
      </c>
      <c r="D251" s="89">
        <f>ROUND(((D252+D253+D255+D254)/1000),5)</f>
        <v>1.60341</v>
      </c>
      <c r="E251" s="89">
        <f>ROUND(((E252+E253+E255+E254)/1000),5)</f>
        <v>1.5955299999999999</v>
      </c>
      <c r="F251" s="89">
        <f>ROUND(((F252+F253+F255+F254)/1000),5)</f>
        <v>1.5123</v>
      </c>
      <c r="G251" s="89">
        <f t="shared" ref="G251:AA251" si="144">ROUND(((G252+G253+G255+G254)/1000),5)</f>
        <v>1.48709</v>
      </c>
      <c r="H251" s="89">
        <f t="shared" si="144"/>
        <v>1.5079100000000001</v>
      </c>
      <c r="I251" s="89">
        <f t="shared" si="144"/>
        <v>1.54037</v>
      </c>
      <c r="J251" s="89">
        <f t="shared" si="144"/>
        <v>1.4244699999999999</v>
      </c>
      <c r="K251" s="89">
        <f t="shared" si="144"/>
        <v>1.57992</v>
      </c>
      <c r="L251" s="89">
        <f t="shared" si="144"/>
        <v>1.6833899999999999</v>
      </c>
      <c r="M251" s="89">
        <f t="shared" si="144"/>
        <v>1.8869800000000001</v>
      </c>
      <c r="N251" s="89">
        <f t="shared" si="144"/>
        <v>2.0186899999999999</v>
      </c>
      <c r="O251" s="89">
        <f t="shared" si="144"/>
        <v>2.0358700000000001</v>
      </c>
      <c r="P251" s="89">
        <f t="shared" si="144"/>
        <v>2.0429300000000001</v>
      </c>
      <c r="Q251" s="89">
        <f t="shared" si="144"/>
        <v>2.04454</v>
      </c>
      <c r="R251" s="89">
        <f t="shared" si="144"/>
        <v>2.0455199999999998</v>
      </c>
      <c r="S251" s="89">
        <f t="shared" si="144"/>
        <v>2.0512100000000002</v>
      </c>
      <c r="T251" s="89">
        <f t="shared" si="144"/>
        <v>2.0895999999999999</v>
      </c>
      <c r="U251" s="89">
        <f t="shared" si="144"/>
        <v>2.1419700000000002</v>
      </c>
      <c r="V251" s="89">
        <f t="shared" si="144"/>
        <v>2.1372100000000001</v>
      </c>
      <c r="W251" s="89">
        <f t="shared" si="144"/>
        <v>2.12527</v>
      </c>
      <c r="X251" s="89">
        <f t="shared" si="144"/>
        <v>2.1017999999999999</v>
      </c>
      <c r="Y251" s="89">
        <f t="shared" si="144"/>
        <v>1.89249</v>
      </c>
      <c r="Z251" s="89">
        <f t="shared" si="144"/>
        <v>1.7168099999999999</v>
      </c>
      <c r="AA251" s="89">
        <f t="shared" si="144"/>
        <v>1.62645</v>
      </c>
    </row>
    <row r="252" spans="1:27" ht="12.75" hidden="1" customHeight="1" outlineLevel="1" x14ac:dyDescent="0.2">
      <c r="A252" s="97" t="s">
        <v>2589</v>
      </c>
      <c r="B252" s="63" t="s">
        <v>242</v>
      </c>
      <c r="C252" s="43" t="s">
        <v>79</v>
      </c>
      <c r="D252" s="44">
        <v>1155.97</v>
      </c>
      <c r="E252" s="44">
        <v>1148.0899999999999</v>
      </c>
      <c r="F252" s="44">
        <v>1064.8599999999999</v>
      </c>
      <c r="G252" s="44">
        <v>1039.6500000000001</v>
      </c>
      <c r="H252" s="44">
        <v>1060.47</v>
      </c>
      <c r="I252" s="44">
        <v>1092.93</v>
      </c>
      <c r="J252" s="44">
        <v>977.03</v>
      </c>
      <c r="K252" s="44">
        <v>1132.48</v>
      </c>
      <c r="L252" s="44">
        <v>1235.95</v>
      </c>
      <c r="M252" s="44">
        <v>1439.54</v>
      </c>
      <c r="N252" s="44">
        <v>1571.25</v>
      </c>
      <c r="O252" s="44">
        <v>1588.43</v>
      </c>
      <c r="P252" s="44">
        <v>1595.49</v>
      </c>
      <c r="Q252" s="44">
        <v>1597.1</v>
      </c>
      <c r="R252" s="44">
        <v>1598.08</v>
      </c>
      <c r="S252" s="44">
        <v>1603.77</v>
      </c>
      <c r="T252" s="44">
        <v>1642.16</v>
      </c>
      <c r="U252" s="44">
        <v>1694.53</v>
      </c>
      <c r="V252" s="44">
        <v>1689.77</v>
      </c>
      <c r="W252" s="44">
        <v>1677.83</v>
      </c>
      <c r="X252" s="44">
        <v>1654.36</v>
      </c>
      <c r="Y252" s="44">
        <v>1445.05</v>
      </c>
      <c r="Z252" s="44">
        <v>1269.3699999999999</v>
      </c>
      <c r="AA252" s="44">
        <v>1179.01</v>
      </c>
    </row>
    <row r="253" spans="1:27" ht="12.75" hidden="1" customHeight="1" outlineLevel="1" x14ac:dyDescent="0.2">
      <c r="A253" s="97" t="s">
        <v>2590</v>
      </c>
      <c r="B253" s="63" t="s">
        <v>90</v>
      </c>
      <c r="C253" s="43" t="s">
        <v>79</v>
      </c>
      <c r="D253" s="44">
        <f>$D$163</f>
        <v>113.12</v>
      </c>
      <c r="E253" s="44">
        <f>$D$163</f>
        <v>113.12</v>
      </c>
      <c r="F253" s="44">
        <f t="shared" ref="F253:AA253" si="145">$D$163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2">
      <c r="A254" s="97" t="s">
        <v>2591</v>
      </c>
      <c r="B254" s="63" t="s">
        <v>83</v>
      </c>
      <c r="C254" s="43" t="s">
        <v>79</v>
      </c>
      <c r="D254" s="44">
        <v>3.63</v>
      </c>
      <c r="E254" s="44">
        <v>3.63</v>
      </c>
      <c r="F254" s="44">
        <v>3.63</v>
      </c>
      <c r="G254" s="44">
        <v>3.63</v>
      </c>
      <c r="H254" s="44">
        <v>3.63</v>
      </c>
      <c r="I254" s="44">
        <v>3.63</v>
      </c>
      <c r="J254" s="44">
        <v>3.63</v>
      </c>
      <c r="K254" s="44">
        <v>3.63</v>
      </c>
      <c r="L254" s="44">
        <v>3.63</v>
      </c>
      <c r="M254" s="44">
        <v>3.63</v>
      </c>
      <c r="N254" s="44">
        <v>3.63</v>
      </c>
      <c r="O254" s="44">
        <v>3.63</v>
      </c>
      <c r="P254" s="44">
        <v>3.63</v>
      </c>
      <c r="Q254" s="44">
        <v>3.63</v>
      </c>
      <c r="R254" s="44">
        <v>3.63</v>
      </c>
      <c r="S254" s="44">
        <v>3.63</v>
      </c>
      <c r="T254" s="44">
        <v>3.63</v>
      </c>
      <c r="U254" s="44">
        <v>3.63</v>
      </c>
      <c r="V254" s="44">
        <v>3.63</v>
      </c>
      <c r="W254" s="44">
        <v>3.63</v>
      </c>
      <c r="X254" s="44">
        <v>3.63</v>
      </c>
      <c r="Y254" s="44">
        <v>3.63</v>
      </c>
      <c r="Z254" s="44">
        <v>3.63</v>
      </c>
      <c r="AA254" s="44">
        <v>3.63</v>
      </c>
    </row>
    <row r="255" spans="1:27" ht="12.75" hidden="1" customHeight="1" outlineLevel="1" x14ac:dyDescent="0.2">
      <c r="A255" s="97" t="s">
        <v>2592</v>
      </c>
      <c r="B255" s="63" t="s">
        <v>81</v>
      </c>
      <c r="C255" s="43" t="s">
        <v>79</v>
      </c>
      <c r="D255" s="44">
        <f>$D$11</f>
        <v>330.69</v>
      </c>
      <c r="E255" s="44">
        <f t="shared" ref="E255:AA255" si="146">$D$11</f>
        <v>330.69</v>
      </c>
      <c r="F255" s="44">
        <f t="shared" si="146"/>
        <v>330.69</v>
      </c>
      <c r="G255" s="44">
        <f t="shared" si="146"/>
        <v>330.69</v>
      </c>
      <c r="H255" s="44">
        <f t="shared" si="146"/>
        <v>330.69</v>
      </c>
      <c r="I255" s="44">
        <f t="shared" si="146"/>
        <v>330.69</v>
      </c>
      <c r="J255" s="44">
        <f t="shared" si="146"/>
        <v>330.69</v>
      </c>
      <c r="K255" s="44">
        <f t="shared" si="146"/>
        <v>330.69</v>
      </c>
      <c r="L255" s="44">
        <f t="shared" si="146"/>
        <v>330.69</v>
      </c>
      <c r="M255" s="44">
        <f t="shared" si="146"/>
        <v>330.69</v>
      </c>
      <c r="N255" s="44">
        <f t="shared" si="146"/>
        <v>330.69</v>
      </c>
      <c r="O255" s="44">
        <f t="shared" si="146"/>
        <v>330.69</v>
      </c>
      <c r="P255" s="44">
        <f t="shared" si="146"/>
        <v>330.69</v>
      </c>
      <c r="Q255" s="44">
        <f t="shared" si="146"/>
        <v>330.69</v>
      </c>
      <c r="R255" s="44">
        <f t="shared" si="146"/>
        <v>330.69</v>
      </c>
      <c r="S255" s="44">
        <f t="shared" si="146"/>
        <v>330.69</v>
      </c>
      <c r="T255" s="44">
        <f t="shared" si="146"/>
        <v>330.69</v>
      </c>
      <c r="U255" s="44">
        <f t="shared" si="146"/>
        <v>330.69</v>
      </c>
      <c r="V255" s="44">
        <f t="shared" si="146"/>
        <v>330.69</v>
      </c>
      <c r="W255" s="44">
        <f t="shared" si="146"/>
        <v>330.69</v>
      </c>
      <c r="X255" s="44">
        <f t="shared" si="146"/>
        <v>330.69</v>
      </c>
      <c r="Y255" s="44">
        <f t="shared" si="146"/>
        <v>330.69</v>
      </c>
      <c r="Z255" s="44">
        <f t="shared" si="146"/>
        <v>330.69</v>
      </c>
      <c r="AA255" s="44">
        <f t="shared" si="146"/>
        <v>330.69</v>
      </c>
    </row>
    <row r="256" spans="1:27" ht="12.75" customHeight="1" collapsed="1" x14ac:dyDescent="0.2">
      <c r="A256" s="96" t="s">
        <v>2593</v>
      </c>
      <c r="B256" s="28" t="str">
        <f>"20"&amp;"."&amp;$B$777&amp;"."&amp;$B$778</f>
        <v>20.11.2023</v>
      </c>
      <c r="C256" s="88" t="s">
        <v>76</v>
      </c>
      <c r="D256" s="89">
        <f>ROUND(((D257+D258+D260+D259)/1000),5)</f>
        <v>1.5414600000000001</v>
      </c>
      <c r="E256" s="89">
        <f>ROUND(((E257+E258+E260+E259)/1000),5)</f>
        <v>1.4439500000000001</v>
      </c>
      <c r="F256" s="89">
        <f>ROUND(((F257+F258+F260+F259)/1000),5)</f>
        <v>1.3809199999999999</v>
      </c>
      <c r="G256" s="89">
        <f t="shared" ref="G256:AA256" si="147">ROUND(((G257+G258+G260+G259)/1000),5)</f>
        <v>1.3765799999999999</v>
      </c>
      <c r="H256" s="89">
        <f t="shared" si="147"/>
        <v>1.42066</v>
      </c>
      <c r="I256" s="89">
        <f t="shared" si="147"/>
        <v>1.5990599999999999</v>
      </c>
      <c r="J256" s="89">
        <f t="shared" si="147"/>
        <v>1.70932</v>
      </c>
      <c r="K256" s="89">
        <f t="shared" si="147"/>
        <v>1.9985299999999999</v>
      </c>
      <c r="L256" s="89">
        <f t="shared" si="147"/>
        <v>2.1706500000000002</v>
      </c>
      <c r="M256" s="89">
        <f t="shared" si="147"/>
        <v>2.2319300000000002</v>
      </c>
      <c r="N256" s="89">
        <f t="shared" si="147"/>
        <v>2.2929400000000002</v>
      </c>
      <c r="O256" s="89">
        <f t="shared" si="147"/>
        <v>2.33785</v>
      </c>
      <c r="P256" s="89">
        <f t="shared" si="147"/>
        <v>2.2995999999999999</v>
      </c>
      <c r="Q256" s="89">
        <f t="shared" si="147"/>
        <v>2.3204699999999998</v>
      </c>
      <c r="R256" s="89">
        <f t="shared" si="147"/>
        <v>2.3168600000000001</v>
      </c>
      <c r="S256" s="89">
        <f t="shared" si="147"/>
        <v>2.3004699999999998</v>
      </c>
      <c r="T256" s="89">
        <f t="shared" si="147"/>
        <v>2.3089300000000001</v>
      </c>
      <c r="U256" s="89">
        <f t="shared" si="147"/>
        <v>2.4534699999999998</v>
      </c>
      <c r="V256" s="89">
        <f t="shared" si="147"/>
        <v>2.4579599999999999</v>
      </c>
      <c r="W256" s="89">
        <f t="shared" si="147"/>
        <v>2.30118</v>
      </c>
      <c r="X256" s="89">
        <f t="shared" si="147"/>
        <v>2.1390400000000001</v>
      </c>
      <c r="Y256" s="89">
        <f t="shared" si="147"/>
        <v>2.0462500000000001</v>
      </c>
      <c r="Z256" s="89">
        <f t="shared" si="147"/>
        <v>1.75688</v>
      </c>
      <c r="AA256" s="89">
        <f t="shared" si="147"/>
        <v>1.6354900000000001</v>
      </c>
    </row>
    <row r="257" spans="1:27" ht="12.75" hidden="1" customHeight="1" outlineLevel="1" x14ac:dyDescent="0.2">
      <c r="A257" s="97" t="s">
        <v>2594</v>
      </c>
      <c r="B257" s="63" t="s">
        <v>242</v>
      </c>
      <c r="C257" s="43" t="s">
        <v>79</v>
      </c>
      <c r="D257" s="44">
        <v>1094.02</v>
      </c>
      <c r="E257" s="44">
        <v>996.51</v>
      </c>
      <c r="F257" s="44">
        <v>933.48</v>
      </c>
      <c r="G257" s="44">
        <v>929.14</v>
      </c>
      <c r="H257" s="44">
        <v>973.22</v>
      </c>
      <c r="I257" s="44">
        <v>1151.6199999999999</v>
      </c>
      <c r="J257" s="44">
        <v>1261.8800000000001</v>
      </c>
      <c r="K257" s="44">
        <v>1551.09</v>
      </c>
      <c r="L257" s="44">
        <v>1723.21</v>
      </c>
      <c r="M257" s="44">
        <v>1784.49</v>
      </c>
      <c r="N257" s="44">
        <v>1845.5</v>
      </c>
      <c r="O257" s="44">
        <v>1890.41</v>
      </c>
      <c r="P257" s="44">
        <v>1852.16</v>
      </c>
      <c r="Q257" s="44">
        <v>1873.03</v>
      </c>
      <c r="R257" s="44">
        <v>1869.42</v>
      </c>
      <c r="S257" s="44">
        <v>1853.03</v>
      </c>
      <c r="T257" s="44">
        <v>1861.49</v>
      </c>
      <c r="U257" s="44">
        <v>2006.03</v>
      </c>
      <c r="V257" s="44">
        <v>2010.52</v>
      </c>
      <c r="W257" s="44">
        <v>1853.74</v>
      </c>
      <c r="X257" s="44">
        <v>1691.6</v>
      </c>
      <c r="Y257" s="44">
        <v>1598.81</v>
      </c>
      <c r="Z257" s="44">
        <v>1309.44</v>
      </c>
      <c r="AA257" s="44">
        <v>1188.05</v>
      </c>
    </row>
    <row r="258" spans="1:27" ht="12.75" hidden="1" customHeight="1" outlineLevel="1" x14ac:dyDescent="0.2">
      <c r="A258" s="97" t="s">
        <v>2595</v>
      </c>
      <c r="B258" s="63" t="s">
        <v>90</v>
      </c>
      <c r="C258" s="43" t="s">
        <v>79</v>
      </c>
      <c r="D258" s="44">
        <f>$D$163</f>
        <v>113.12</v>
      </c>
      <c r="E258" s="44">
        <f>$D$163</f>
        <v>113.12</v>
      </c>
      <c r="F258" s="44">
        <f t="shared" ref="F258:AA258" si="148">$D$163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2">
      <c r="A259" s="97" t="s">
        <v>2596</v>
      </c>
      <c r="B259" s="63" t="s">
        <v>83</v>
      </c>
      <c r="C259" s="43" t="s">
        <v>79</v>
      </c>
      <c r="D259" s="44">
        <v>3.63</v>
      </c>
      <c r="E259" s="44">
        <v>3.63</v>
      </c>
      <c r="F259" s="44">
        <v>3.63</v>
      </c>
      <c r="G259" s="44">
        <v>3.63</v>
      </c>
      <c r="H259" s="44">
        <v>3.63</v>
      </c>
      <c r="I259" s="44">
        <v>3.63</v>
      </c>
      <c r="J259" s="44">
        <v>3.63</v>
      </c>
      <c r="K259" s="44">
        <v>3.63</v>
      </c>
      <c r="L259" s="44">
        <v>3.63</v>
      </c>
      <c r="M259" s="44">
        <v>3.63</v>
      </c>
      <c r="N259" s="44">
        <v>3.63</v>
      </c>
      <c r="O259" s="44">
        <v>3.63</v>
      </c>
      <c r="P259" s="44">
        <v>3.63</v>
      </c>
      <c r="Q259" s="44">
        <v>3.63</v>
      </c>
      <c r="R259" s="44">
        <v>3.63</v>
      </c>
      <c r="S259" s="44">
        <v>3.63</v>
      </c>
      <c r="T259" s="44">
        <v>3.63</v>
      </c>
      <c r="U259" s="44">
        <v>3.63</v>
      </c>
      <c r="V259" s="44">
        <v>3.63</v>
      </c>
      <c r="W259" s="44">
        <v>3.63</v>
      </c>
      <c r="X259" s="44">
        <v>3.63</v>
      </c>
      <c r="Y259" s="44">
        <v>3.63</v>
      </c>
      <c r="Z259" s="44">
        <v>3.63</v>
      </c>
      <c r="AA259" s="44">
        <v>3.63</v>
      </c>
    </row>
    <row r="260" spans="1:27" ht="12.75" hidden="1" customHeight="1" outlineLevel="1" x14ac:dyDescent="0.2">
      <c r="A260" s="97" t="s">
        <v>2597</v>
      </c>
      <c r="B260" s="63" t="s">
        <v>81</v>
      </c>
      <c r="C260" s="43" t="s">
        <v>79</v>
      </c>
      <c r="D260" s="44">
        <f>$D$11</f>
        <v>330.69</v>
      </c>
      <c r="E260" s="44">
        <f t="shared" ref="E260:AA260" si="149">$D$11</f>
        <v>330.69</v>
      </c>
      <c r="F260" s="44">
        <f t="shared" si="149"/>
        <v>330.69</v>
      </c>
      <c r="G260" s="44">
        <f t="shared" si="149"/>
        <v>330.69</v>
      </c>
      <c r="H260" s="44">
        <f t="shared" si="149"/>
        <v>330.69</v>
      </c>
      <c r="I260" s="44">
        <f t="shared" si="149"/>
        <v>330.69</v>
      </c>
      <c r="J260" s="44">
        <f t="shared" si="149"/>
        <v>330.69</v>
      </c>
      <c r="K260" s="44">
        <f t="shared" si="149"/>
        <v>330.69</v>
      </c>
      <c r="L260" s="44">
        <f t="shared" si="149"/>
        <v>330.69</v>
      </c>
      <c r="M260" s="44">
        <f t="shared" si="149"/>
        <v>330.69</v>
      </c>
      <c r="N260" s="44">
        <f t="shared" si="149"/>
        <v>330.69</v>
      </c>
      <c r="O260" s="44">
        <f t="shared" si="149"/>
        <v>330.69</v>
      </c>
      <c r="P260" s="44">
        <f t="shared" si="149"/>
        <v>330.69</v>
      </c>
      <c r="Q260" s="44">
        <f t="shared" si="149"/>
        <v>330.69</v>
      </c>
      <c r="R260" s="44">
        <f t="shared" si="149"/>
        <v>330.69</v>
      </c>
      <c r="S260" s="44">
        <f t="shared" si="149"/>
        <v>330.69</v>
      </c>
      <c r="T260" s="44">
        <f t="shared" si="149"/>
        <v>330.69</v>
      </c>
      <c r="U260" s="44">
        <f t="shared" si="149"/>
        <v>330.69</v>
      </c>
      <c r="V260" s="44">
        <f t="shared" si="149"/>
        <v>330.69</v>
      </c>
      <c r="W260" s="44">
        <f t="shared" si="149"/>
        <v>330.69</v>
      </c>
      <c r="X260" s="44">
        <f t="shared" si="149"/>
        <v>330.69</v>
      </c>
      <c r="Y260" s="44">
        <f t="shared" si="149"/>
        <v>330.69</v>
      </c>
      <c r="Z260" s="44">
        <f t="shared" si="149"/>
        <v>330.69</v>
      </c>
      <c r="AA260" s="44">
        <f t="shared" si="149"/>
        <v>330.69</v>
      </c>
    </row>
    <row r="261" spans="1:27" ht="12.75" customHeight="1" collapsed="1" x14ac:dyDescent="0.2">
      <c r="A261" s="96" t="s">
        <v>2598</v>
      </c>
      <c r="B261" s="28" t="str">
        <f>"21"&amp;"."&amp;$B$777&amp;"."&amp;$B$778</f>
        <v>21.11.2023</v>
      </c>
      <c r="C261" s="88" t="s">
        <v>76</v>
      </c>
      <c r="D261" s="89">
        <f>ROUND(((D262+D263+D265+D264)/1000),5)</f>
        <v>1.5721400000000001</v>
      </c>
      <c r="E261" s="89">
        <f>ROUND(((E262+E263+E265+E264)/1000),5)</f>
        <v>1.49874</v>
      </c>
      <c r="F261" s="89">
        <f>ROUND(((F262+F263+F265+F264)/1000),5)</f>
        <v>1.4330799999999999</v>
      </c>
      <c r="G261" s="89">
        <f t="shared" ref="G261:AA261" si="150">ROUND(((G262+G263+G265+G264)/1000),5)</f>
        <v>1.42536</v>
      </c>
      <c r="H261" s="89">
        <f t="shared" si="150"/>
        <v>1.4625699999999999</v>
      </c>
      <c r="I261" s="89">
        <f t="shared" si="150"/>
        <v>1.5919300000000001</v>
      </c>
      <c r="J261" s="89">
        <f t="shared" si="150"/>
        <v>1.74586</v>
      </c>
      <c r="K261" s="89">
        <f t="shared" si="150"/>
        <v>2.0635599999999998</v>
      </c>
      <c r="L261" s="89">
        <f t="shared" si="150"/>
        <v>2.21245</v>
      </c>
      <c r="M261" s="89">
        <f t="shared" si="150"/>
        <v>2.2441399999999998</v>
      </c>
      <c r="N261" s="89">
        <f t="shared" si="150"/>
        <v>2.4222299999999999</v>
      </c>
      <c r="O261" s="89">
        <f t="shared" si="150"/>
        <v>2.4370500000000002</v>
      </c>
      <c r="P261" s="89">
        <f t="shared" si="150"/>
        <v>2.3559199999999998</v>
      </c>
      <c r="Q261" s="89">
        <f t="shared" si="150"/>
        <v>2.3821599999999998</v>
      </c>
      <c r="R261" s="89">
        <f t="shared" si="150"/>
        <v>2.3735499999999998</v>
      </c>
      <c r="S261" s="89">
        <f t="shared" si="150"/>
        <v>2.3595000000000002</v>
      </c>
      <c r="T261" s="89">
        <f t="shared" si="150"/>
        <v>2.39202</v>
      </c>
      <c r="U261" s="89">
        <f t="shared" si="150"/>
        <v>2.4714499999999999</v>
      </c>
      <c r="V261" s="89">
        <f t="shared" si="150"/>
        <v>2.45655</v>
      </c>
      <c r="W261" s="89">
        <f t="shared" si="150"/>
        <v>2.3505799999999999</v>
      </c>
      <c r="X261" s="89">
        <f t="shared" si="150"/>
        <v>2.1924999999999999</v>
      </c>
      <c r="Y261" s="89">
        <f t="shared" si="150"/>
        <v>2.1158399999999999</v>
      </c>
      <c r="Z261" s="89">
        <f t="shared" si="150"/>
        <v>1.92269</v>
      </c>
      <c r="AA261" s="89">
        <f t="shared" si="150"/>
        <v>1.68916</v>
      </c>
    </row>
    <row r="262" spans="1:27" ht="12.75" hidden="1" customHeight="1" outlineLevel="1" x14ac:dyDescent="0.2">
      <c r="A262" s="97" t="s">
        <v>2599</v>
      </c>
      <c r="B262" s="63" t="s">
        <v>242</v>
      </c>
      <c r="C262" s="43" t="s">
        <v>79</v>
      </c>
      <c r="D262" s="44">
        <v>1124.7</v>
      </c>
      <c r="E262" s="44">
        <v>1051.3</v>
      </c>
      <c r="F262" s="44">
        <v>985.64</v>
      </c>
      <c r="G262" s="44">
        <v>977.92</v>
      </c>
      <c r="H262" s="44">
        <v>1015.13</v>
      </c>
      <c r="I262" s="44">
        <v>1144.49</v>
      </c>
      <c r="J262" s="44">
        <v>1298.42</v>
      </c>
      <c r="K262" s="44">
        <v>1616.12</v>
      </c>
      <c r="L262" s="44">
        <v>1765.01</v>
      </c>
      <c r="M262" s="44">
        <v>1796.7</v>
      </c>
      <c r="N262" s="44">
        <v>1974.79</v>
      </c>
      <c r="O262" s="44">
        <v>1989.61</v>
      </c>
      <c r="P262" s="44">
        <v>1908.48</v>
      </c>
      <c r="Q262" s="44">
        <v>1934.72</v>
      </c>
      <c r="R262" s="44">
        <v>1926.11</v>
      </c>
      <c r="S262" s="44">
        <v>1912.06</v>
      </c>
      <c r="T262" s="44">
        <v>1944.58</v>
      </c>
      <c r="U262" s="44">
        <v>2024.01</v>
      </c>
      <c r="V262" s="44">
        <v>2009.11</v>
      </c>
      <c r="W262" s="44">
        <v>1903.14</v>
      </c>
      <c r="X262" s="44">
        <v>1745.06</v>
      </c>
      <c r="Y262" s="44">
        <v>1668.4</v>
      </c>
      <c r="Z262" s="44">
        <v>1475.25</v>
      </c>
      <c r="AA262" s="44">
        <v>1241.72</v>
      </c>
    </row>
    <row r="263" spans="1:27" ht="12.75" hidden="1" customHeight="1" outlineLevel="1" x14ac:dyDescent="0.2">
      <c r="A263" s="97" t="s">
        <v>2600</v>
      </c>
      <c r="B263" s="63" t="s">
        <v>90</v>
      </c>
      <c r="C263" s="43" t="s">
        <v>79</v>
      </c>
      <c r="D263" s="44">
        <f>$D$163</f>
        <v>113.12</v>
      </c>
      <c r="E263" s="44">
        <f>$D$163</f>
        <v>113.12</v>
      </c>
      <c r="F263" s="44">
        <f t="shared" ref="F263:AA263" si="151">$D$163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2">
      <c r="A264" s="97" t="s">
        <v>2601</v>
      </c>
      <c r="B264" s="63" t="s">
        <v>83</v>
      </c>
      <c r="C264" s="43" t="s">
        <v>79</v>
      </c>
      <c r="D264" s="44">
        <v>3.63</v>
      </c>
      <c r="E264" s="44">
        <v>3.63</v>
      </c>
      <c r="F264" s="44">
        <v>3.63</v>
      </c>
      <c r="G264" s="44">
        <v>3.63</v>
      </c>
      <c r="H264" s="44">
        <v>3.63</v>
      </c>
      <c r="I264" s="44">
        <v>3.63</v>
      </c>
      <c r="J264" s="44">
        <v>3.63</v>
      </c>
      <c r="K264" s="44">
        <v>3.63</v>
      </c>
      <c r="L264" s="44">
        <v>3.63</v>
      </c>
      <c r="M264" s="44">
        <v>3.63</v>
      </c>
      <c r="N264" s="44">
        <v>3.63</v>
      </c>
      <c r="O264" s="44">
        <v>3.63</v>
      </c>
      <c r="P264" s="44">
        <v>3.63</v>
      </c>
      <c r="Q264" s="44">
        <v>3.63</v>
      </c>
      <c r="R264" s="44">
        <v>3.63</v>
      </c>
      <c r="S264" s="44">
        <v>3.63</v>
      </c>
      <c r="T264" s="44">
        <v>3.63</v>
      </c>
      <c r="U264" s="44">
        <v>3.63</v>
      </c>
      <c r="V264" s="44">
        <v>3.63</v>
      </c>
      <c r="W264" s="44">
        <v>3.63</v>
      </c>
      <c r="X264" s="44">
        <v>3.63</v>
      </c>
      <c r="Y264" s="44">
        <v>3.63</v>
      </c>
      <c r="Z264" s="44">
        <v>3.63</v>
      </c>
      <c r="AA264" s="44">
        <v>3.63</v>
      </c>
    </row>
    <row r="265" spans="1:27" ht="12.75" hidden="1" customHeight="1" outlineLevel="1" x14ac:dyDescent="0.2">
      <c r="A265" s="97" t="s">
        <v>2602</v>
      </c>
      <c r="B265" s="63" t="s">
        <v>81</v>
      </c>
      <c r="C265" s="43" t="s">
        <v>79</v>
      </c>
      <c r="D265" s="44">
        <f>$D$11</f>
        <v>330.69</v>
      </c>
      <c r="E265" s="44">
        <f t="shared" ref="E265:AA265" si="152">$D$11</f>
        <v>330.69</v>
      </c>
      <c r="F265" s="44">
        <f t="shared" si="152"/>
        <v>330.69</v>
      </c>
      <c r="G265" s="44">
        <f t="shared" si="152"/>
        <v>330.69</v>
      </c>
      <c r="H265" s="44">
        <f t="shared" si="152"/>
        <v>330.69</v>
      </c>
      <c r="I265" s="44">
        <f t="shared" si="152"/>
        <v>330.69</v>
      </c>
      <c r="J265" s="44">
        <f t="shared" si="152"/>
        <v>330.69</v>
      </c>
      <c r="K265" s="44">
        <f t="shared" si="152"/>
        <v>330.69</v>
      </c>
      <c r="L265" s="44">
        <f t="shared" si="152"/>
        <v>330.69</v>
      </c>
      <c r="M265" s="44">
        <f t="shared" si="152"/>
        <v>330.69</v>
      </c>
      <c r="N265" s="44">
        <f t="shared" si="152"/>
        <v>330.69</v>
      </c>
      <c r="O265" s="44">
        <f t="shared" si="152"/>
        <v>330.69</v>
      </c>
      <c r="P265" s="44">
        <f t="shared" si="152"/>
        <v>330.69</v>
      </c>
      <c r="Q265" s="44">
        <f t="shared" si="152"/>
        <v>330.69</v>
      </c>
      <c r="R265" s="44">
        <f t="shared" si="152"/>
        <v>330.69</v>
      </c>
      <c r="S265" s="44">
        <f t="shared" si="152"/>
        <v>330.69</v>
      </c>
      <c r="T265" s="44">
        <f t="shared" si="152"/>
        <v>330.69</v>
      </c>
      <c r="U265" s="44">
        <f t="shared" si="152"/>
        <v>330.69</v>
      </c>
      <c r="V265" s="44">
        <f t="shared" si="152"/>
        <v>330.69</v>
      </c>
      <c r="W265" s="44">
        <f t="shared" si="152"/>
        <v>330.69</v>
      </c>
      <c r="X265" s="44">
        <f t="shared" si="152"/>
        <v>330.69</v>
      </c>
      <c r="Y265" s="44">
        <f t="shared" si="152"/>
        <v>330.69</v>
      </c>
      <c r="Z265" s="44">
        <f t="shared" si="152"/>
        <v>330.69</v>
      </c>
      <c r="AA265" s="44">
        <f t="shared" si="152"/>
        <v>330.69</v>
      </c>
    </row>
    <row r="266" spans="1:27" ht="12.75" customHeight="1" collapsed="1" x14ac:dyDescent="0.2">
      <c r="A266" s="96" t="s">
        <v>2603</v>
      </c>
      <c r="B266" s="28" t="str">
        <f>"22"&amp;"."&amp;$B$777&amp;"."&amp;$B$778</f>
        <v>22.11.2023</v>
      </c>
      <c r="C266" s="88" t="s">
        <v>76</v>
      </c>
      <c r="D266" s="89">
        <f>ROUND(((D267+D268+D270+D269)/1000),5)</f>
        <v>1.5881400000000001</v>
      </c>
      <c r="E266" s="89">
        <f>ROUND(((E267+E268+E270+E269)/1000),5)</f>
        <v>1.5078199999999999</v>
      </c>
      <c r="F266" s="89">
        <f>ROUND(((F267+F268+F270+F269)/1000),5)</f>
        <v>1.42683</v>
      </c>
      <c r="G266" s="89">
        <f t="shared" ref="G266:AA266" si="153">ROUND(((G267+G268+G270+G269)/1000),5)</f>
        <v>1.40123</v>
      </c>
      <c r="H266" s="89">
        <f t="shared" si="153"/>
        <v>1.4770799999999999</v>
      </c>
      <c r="I266" s="89">
        <f t="shared" si="153"/>
        <v>1.64666</v>
      </c>
      <c r="J266" s="89">
        <f t="shared" si="153"/>
        <v>1.87205</v>
      </c>
      <c r="K266" s="89">
        <f t="shared" si="153"/>
        <v>2.0844999999999998</v>
      </c>
      <c r="L266" s="89">
        <f t="shared" si="153"/>
        <v>2.2502900000000001</v>
      </c>
      <c r="M266" s="89">
        <f t="shared" si="153"/>
        <v>2.2705700000000002</v>
      </c>
      <c r="N266" s="89">
        <f t="shared" si="153"/>
        <v>2.36111</v>
      </c>
      <c r="O266" s="89">
        <f t="shared" si="153"/>
        <v>2.3631899999999999</v>
      </c>
      <c r="P266" s="89">
        <f t="shared" si="153"/>
        <v>2.3353700000000002</v>
      </c>
      <c r="Q266" s="89">
        <f t="shared" si="153"/>
        <v>2.3571300000000002</v>
      </c>
      <c r="R266" s="89">
        <f t="shared" si="153"/>
        <v>2.3423400000000001</v>
      </c>
      <c r="S266" s="89">
        <f t="shared" si="153"/>
        <v>2.3298000000000001</v>
      </c>
      <c r="T266" s="89">
        <f t="shared" si="153"/>
        <v>2.3895</v>
      </c>
      <c r="U266" s="89">
        <f t="shared" si="153"/>
        <v>2.44983</v>
      </c>
      <c r="V266" s="89">
        <f t="shared" si="153"/>
        <v>2.4024700000000001</v>
      </c>
      <c r="W266" s="89">
        <f t="shared" si="153"/>
        <v>2.3161499999999999</v>
      </c>
      <c r="X266" s="89">
        <f t="shared" si="153"/>
        <v>2.2328100000000002</v>
      </c>
      <c r="Y266" s="89">
        <f t="shared" si="153"/>
        <v>2.2008999999999999</v>
      </c>
      <c r="Z266" s="89">
        <f t="shared" si="153"/>
        <v>1.9430400000000001</v>
      </c>
      <c r="AA266" s="89">
        <f t="shared" si="153"/>
        <v>1.72366</v>
      </c>
    </row>
    <row r="267" spans="1:27" ht="12.75" hidden="1" customHeight="1" outlineLevel="1" x14ac:dyDescent="0.2">
      <c r="A267" s="97" t="s">
        <v>2604</v>
      </c>
      <c r="B267" s="63" t="s">
        <v>242</v>
      </c>
      <c r="C267" s="43" t="s">
        <v>79</v>
      </c>
      <c r="D267" s="44">
        <v>1140.7</v>
      </c>
      <c r="E267" s="44">
        <v>1060.3800000000001</v>
      </c>
      <c r="F267" s="44">
        <v>979.39</v>
      </c>
      <c r="G267" s="44">
        <v>953.79</v>
      </c>
      <c r="H267" s="44">
        <v>1029.6400000000001</v>
      </c>
      <c r="I267" s="44">
        <v>1199.22</v>
      </c>
      <c r="J267" s="44">
        <v>1424.61</v>
      </c>
      <c r="K267" s="44">
        <v>1637.06</v>
      </c>
      <c r="L267" s="44">
        <v>1802.85</v>
      </c>
      <c r="M267" s="44">
        <v>1823.13</v>
      </c>
      <c r="N267" s="44">
        <v>1913.67</v>
      </c>
      <c r="O267" s="44">
        <v>1915.75</v>
      </c>
      <c r="P267" s="44">
        <v>1887.93</v>
      </c>
      <c r="Q267" s="44">
        <v>1909.69</v>
      </c>
      <c r="R267" s="44">
        <v>1894.9</v>
      </c>
      <c r="S267" s="44">
        <v>1882.36</v>
      </c>
      <c r="T267" s="44">
        <v>1942.06</v>
      </c>
      <c r="U267" s="44">
        <v>2002.39</v>
      </c>
      <c r="V267" s="44">
        <v>1955.03</v>
      </c>
      <c r="W267" s="44">
        <v>1868.71</v>
      </c>
      <c r="X267" s="44">
        <v>1785.37</v>
      </c>
      <c r="Y267" s="44">
        <v>1753.46</v>
      </c>
      <c r="Z267" s="44">
        <v>1495.6</v>
      </c>
      <c r="AA267" s="44">
        <v>1276.22</v>
      </c>
    </row>
    <row r="268" spans="1:27" ht="12.75" hidden="1" customHeight="1" outlineLevel="1" x14ac:dyDescent="0.2">
      <c r="A268" s="97" t="s">
        <v>2605</v>
      </c>
      <c r="B268" s="63" t="s">
        <v>90</v>
      </c>
      <c r="C268" s="43" t="s">
        <v>79</v>
      </c>
      <c r="D268" s="44">
        <f>$D$163</f>
        <v>113.12</v>
      </c>
      <c r="E268" s="44">
        <f>$D$163</f>
        <v>113.12</v>
      </c>
      <c r="F268" s="44">
        <f t="shared" ref="F268:AA268" si="154">$D$163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2">
      <c r="A269" s="97" t="s">
        <v>2606</v>
      </c>
      <c r="B269" s="63" t="s">
        <v>83</v>
      </c>
      <c r="C269" s="43" t="s">
        <v>79</v>
      </c>
      <c r="D269" s="44">
        <v>3.63</v>
      </c>
      <c r="E269" s="44">
        <v>3.63</v>
      </c>
      <c r="F269" s="44">
        <v>3.63</v>
      </c>
      <c r="G269" s="44">
        <v>3.63</v>
      </c>
      <c r="H269" s="44">
        <v>3.63</v>
      </c>
      <c r="I269" s="44">
        <v>3.63</v>
      </c>
      <c r="J269" s="44">
        <v>3.63</v>
      </c>
      <c r="K269" s="44">
        <v>3.63</v>
      </c>
      <c r="L269" s="44">
        <v>3.63</v>
      </c>
      <c r="M269" s="44">
        <v>3.63</v>
      </c>
      <c r="N269" s="44">
        <v>3.63</v>
      </c>
      <c r="O269" s="44">
        <v>3.63</v>
      </c>
      <c r="P269" s="44">
        <v>3.63</v>
      </c>
      <c r="Q269" s="44">
        <v>3.63</v>
      </c>
      <c r="R269" s="44">
        <v>3.63</v>
      </c>
      <c r="S269" s="44">
        <v>3.63</v>
      </c>
      <c r="T269" s="44">
        <v>3.63</v>
      </c>
      <c r="U269" s="44">
        <v>3.63</v>
      </c>
      <c r="V269" s="44">
        <v>3.63</v>
      </c>
      <c r="W269" s="44">
        <v>3.63</v>
      </c>
      <c r="X269" s="44">
        <v>3.63</v>
      </c>
      <c r="Y269" s="44">
        <v>3.63</v>
      </c>
      <c r="Z269" s="44">
        <v>3.63</v>
      </c>
      <c r="AA269" s="44">
        <v>3.63</v>
      </c>
    </row>
    <row r="270" spans="1:27" ht="12.75" hidden="1" customHeight="1" outlineLevel="1" x14ac:dyDescent="0.2">
      <c r="A270" s="97" t="s">
        <v>2607</v>
      </c>
      <c r="B270" s="63" t="s">
        <v>81</v>
      </c>
      <c r="C270" s="43" t="s">
        <v>79</v>
      </c>
      <c r="D270" s="44">
        <f>$D$11</f>
        <v>330.69</v>
      </c>
      <c r="E270" s="44">
        <f t="shared" ref="E270:AA270" si="155">$D$11</f>
        <v>330.69</v>
      </c>
      <c r="F270" s="44">
        <f t="shared" si="155"/>
        <v>330.69</v>
      </c>
      <c r="G270" s="44">
        <f t="shared" si="155"/>
        <v>330.69</v>
      </c>
      <c r="H270" s="44">
        <f t="shared" si="155"/>
        <v>330.69</v>
      </c>
      <c r="I270" s="44">
        <f t="shared" si="155"/>
        <v>330.69</v>
      </c>
      <c r="J270" s="44">
        <f t="shared" si="155"/>
        <v>330.69</v>
      </c>
      <c r="K270" s="44">
        <f t="shared" si="155"/>
        <v>330.69</v>
      </c>
      <c r="L270" s="44">
        <f t="shared" si="155"/>
        <v>330.69</v>
      </c>
      <c r="M270" s="44">
        <f t="shared" si="155"/>
        <v>330.69</v>
      </c>
      <c r="N270" s="44">
        <f t="shared" si="155"/>
        <v>330.69</v>
      </c>
      <c r="O270" s="44">
        <f t="shared" si="155"/>
        <v>330.69</v>
      </c>
      <c r="P270" s="44">
        <f t="shared" si="155"/>
        <v>330.69</v>
      </c>
      <c r="Q270" s="44">
        <f t="shared" si="155"/>
        <v>330.69</v>
      </c>
      <c r="R270" s="44">
        <f t="shared" si="155"/>
        <v>330.69</v>
      </c>
      <c r="S270" s="44">
        <f t="shared" si="155"/>
        <v>330.69</v>
      </c>
      <c r="T270" s="44">
        <f t="shared" si="155"/>
        <v>330.69</v>
      </c>
      <c r="U270" s="44">
        <f t="shared" si="155"/>
        <v>330.69</v>
      </c>
      <c r="V270" s="44">
        <f t="shared" si="155"/>
        <v>330.69</v>
      </c>
      <c r="W270" s="44">
        <f t="shared" si="155"/>
        <v>330.69</v>
      </c>
      <c r="X270" s="44">
        <f t="shared" si="155"/>
        <v>330.69</v>
      </c>
      <c r="Y270" s="44">
        <f t="shared" si="155"/>
        <v>330.69</v>
      </c>
      <c r="Z270" s="44">
        <f t="shared" si="155"/>
        <v>330.69</v>
      </c>
      <c r="AA270" s="44">
        <f t="shared" si="155"/>
        <v>330.69</v>
      </c>
    </row>
    <row r="271" spans="1:27" ht="12.75" customHeight="1" collapsed="1" x14ac:dyDescent="0.2">
      <c r="A271" s="96" t="s">
        <v>2608</v>
      </c>
      <c r="B271" s="28" t="str">
        <f>"23"&amp;"."&amp;$B$777&amp;"."&amp;$B$778</f>
        <v>23.11.2023</v>
      </c>
      <c r="C271" s="88" t="s">
        <v>76</v>
      </c>
      <c r="D271" s="89">
        <f>ROUND(((D272+D273+D275+D274)/1000),5)</f>
        <v>1.59483</v>
      </c>
      <c r="E271" s="89">
        <f>ROUND(((E272+E273+E275+E274)/1000),5)</f>
        <v>1.50959</v>
      </c>
      <c r="F271" s="89">
        <f>ROUND(((F272+F273+F275+F274)/1000),5)</f>
        <v>1.47712</v>
      </c>
      <c r="G271" s="89">
        <f t="shared" ref="G271:AA271" si="156">ROUND(((G272+G273+G275+G274)/1000),5)</f>
        <v>1.4767399999999999</v>
      </c>
      <c r="H271" s="89">
        <f t="shared" si="156"/>
        <v>1.48546</v>
      </c>
      <c r="I271" s="89">
        <f t="shared" si="156"/>
        <v>1.6388799999999999</v>
      </c>
      <c r="J271" s="89">
        <f t="shared" si="156"/>
        <v>1.84097</v>
      </c>
      <c r="K271" s="89">
        <f t="shared" si="156"/>
        <v>2.1097899999999998</v>
      </c>
      <c r="L271" s="89">
        <f t="shared" si="156"/>
        <v>2.2240799999999998</v>
      </c>
      <c r="M271" s="89">
        <f t="shared" si="156"/>
        <v>2.24098</v>
      </c>
      <c r="N271" s="89">
        <f t="shared" si="156"/>
        <v>2.2832599999999998</v>
      </c>
      <c r="O271" s="89">
        <f t="shared" si="156"/>
        <v>2.3538399999999999</v>
      </c>
      <c r="P271" s="89">
        <f t="shared" si="156"/>
        <v>2.3477100000000002</v>
      </c>
      <c r="Q271" s="89">
        <f t="shared" si="156"/>
        <v>2.36477</v>
      </c>
      <c r="R271" s="89">
        <f t="shared" si="156"/>
        <v>2.3551600000000001</v>
      </c>
      <c r="S271" s="89">
        <f t="shared" si="156"/>
        <v>2.26383</v>
      </c>
      <c r="T271" s="89">
        <f t="shared" si="156"/>
        <v>2.26505</v>
      </c>
      <c r="U271" s="89">
        <f t="shared" si="156"/>
        <v>2.3289599999999999</v>
      </c>
      <c r="V271" s="89">
        <f t="shared" si="156"/>
        <v>2.3624399999999999</v>
      </c>
      <c r="W271" s="89">
        <f t="shared" si="156"/>
        <v>2.26545</v>
      </c>
      <c r="X271" s="89">
        <f t="shared" si="156"/>
        <v>2.2400099999999998</v>
      </c>
      <c r="Y271" s="89">
        <f t="shared" si="156"/>
        <v>2.2092999999999998</v>
      </c>
      <c r="Z271" s="89">
        <f t="shared" si="156"/>
        <v>1.9295100000000001</v>
      </c>
      <c r="AA271" s="89">
        <f t="shared" si="156"/>
        <v>1.68238</v>
      </c>
    </row>
    <row r="272" spans="1:27" ht="12.75" hidden="1" customHeight="1" outlineLevel="1" x14ac:dyDescent="0.2">
      <c r="A272" s="97" t="s">
        <v>2609</v>
      </c>
      <c r="B272" s="63" t="s">
        <v>242</v>
      </c>
      <c r="C272" s="43" t="s">
        <v>79</v>
      </c>
      <c r="D272" s="44">
        <v>1147.3900000000001</v>
      </c>
      <c r="E272" s="44">
        <v>1062.1500000000001</v>
      </c>
      <c r="F272" s="44">
        <v>1029.68</v>
      </c>
      <c r="G272" s="44">
        <v>1029.3</v>
      </c>
      <c r="H272" s="44">
        <v>1038.02</v>
      </c>
      <c r="I272" s="44">
        <v>1191.44</v>
      </c>
      <c r="J272" s="44">
        <v>1393.53</v>
      </c>
      <c r="K272" s="44">
        <v>1662.35</v>
      </c>
      <c r="L272" s="44">
        <v>1776.64</v>
      </c>
      <c r="M272" s="44">
        <v>1793.54</v>
      </c>
      <c r="N272" s="44">
        <v>1835.82</v>
      </c>
      <c r="O272" s="44">
        <v>1906.4</v>
      </c>
      <c r="P272" s="44">
        <v>1900.27</v>
      </c>
      <c r="Q272" s="44">
        <v>1917.33</v>
      </c>
      <c r="R272" s="44">
        <v>1907.72</v>
      </c>
      <c r="S272" s="44">
        <v>1816.39</v>
      </c>
      <c r="T272" s="44">
        <v>1817.61</v>
      </c>
      <c r="U272" s="44">
        <v>1881.52</v>
      </c>
      <c r="V272" s="44">
        <v>1915</v>
      </c>
      <c r="W272" s="44">
        <v>1818.01</v>
      </c>
      <c r="X272" s="44">
        <v>1792.57</v>
      </c>
      <c r="Y272" s="44">
        <v>1761.86</v>
      </c>
      <c r="Z272" s="44">
        <v>1482.07</v>
      </c>
      <c r="AA272" s="44">
        <v>1234.94</v>
      </c>
    </row>
    <row r="273" spans="1:27" ht="12.75" hidden="1" customHeight="1" outlineLevel="1" x14ac:dyDescent="0.2">
      <c r="A273" s="97" t="s">
        <v>2610</v>
      </c>
      <c r="B273" s="63" t="s">
        <v>90</v>
      </c>
      <c r="C273" s="43" t="s">
        <v>79</v>
      </c>
      <c r="D273" s="44">
        <f>$D$163</f>
        <v>113.12</v>
      </c>
      <c r="E273" s="44">
        <f>$D$163</f>
        <v>113.12</v>
      </c>
      <c r="F273" s="44">
        <f t="shared" ref="F273:AA273" si="157">$D$163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2">
      <c r="A274" s="97" t="s">
        <v>2611</v>
      </c>
      <c r="B274" s="63" t="s">
        <v>83</v>
      </c>
      <c r="C274" s="43" t="s">
        <v>79</v>
      </c>
      <c r="D274" s="44">
        <v>3.63</v>
      </c>
      <c r="E274" s="44">
        <v>3.63</v>
      </c>
      <c r="F274" s="44">
        <v>3.63</v>
      </c>
      <c r="G274" s="44">
        <v>3.63</v>
      </c>
      <c r="H274" s="44">
        <v>3.63</v>
      </c>
      <c r="I274" s="44">
        <v>3.63</v>
      </c>
      <c r="J274" s="44">
        <v>3.63</v>
      </c>
      <c r="K274" s="44">
        <v>3.63</v>
      </c>
      <c r="L274" s="44">
        <v>3.63</v>
      </c>
      <c r="M274" s="44">
        <v>3.63</v>
      </c>
      <c r="N274" s="44">
        <v>3.63</v>
      </c>
      <c r="O274" s="44">
        <v>3.63</v>
      </c>
      <c r="P274" s="44">
        <v>3.63</v>
      </c>
      <c r="Q274" s="44">
        <v>3.63</v>
      </c>
      <c r="R274" s="44">
        <v>3.63</v>
      </c>
      <c r="S274" s="44">
        <v>3.63</v>
      </c>
      <c r="T274" s="44">
        <v>3.63</v>
      </c>
      <c r="U274" s="44">
        <v>3.63</v>
      </c>
      <c r="V274" s="44">
        <v>3.63</v>
      </c>
      <c r="W274" s="44">
        <v>3.63</v>
      </c>
      <c r="X274" s="44">
        <v>3.63</v>
      </c>
      <c r="Y274" s="44">
        <v>3.63</v>
      </c>
      <c r="Z274" s="44">
        <v>3.63</v>
      </c>
      <c r="AA274" s="44">
        <v>3.63</v>
      </c>
    </row>
    <row r="275" spans="1:27" ht="12.75" hidden="1" customHeight="1" outlineLevel="1" x14ac:dyDescent="0.2">
      <c r="A275" s="97" t="s">
        <v>2612</v>
      </c>
      <c r="B275" s="63" t="s">
        <v>81</v>
      </c>
      <c r="C275" s="43" t="s">
        <v>79</v>
      </c>
      <c r="D275" s="44">
        <f>$D$11</f>
        <v>330.69</v>
      </c>
      <c r="E275" s="44">
        <f t="shared" ref="E275:AA275" si="158">$D$11</f>
        <v>330.69</v>
      </c>
      <c r="F275" s="44">
        <f t="shared" si="158"/>
        <v>330.69</v>
      </c>
      <c r="G275" s="44">
        <f t="shared" si="158"/>
        <v>330.69</v>
      </c>
      <c r="H275" s="44">
        <f t="shared" si="158"/>
        <v>330.69</v>
      </c>
      <c r="I275" s="44">
        <f t="shared" si="158"/>
        <v>330.69</v>
      </c>
      <c r="J275" s="44">
        <f t="shared" si="158"/>
        <v>330.69</v>
      </c>
      <c r="K275" s="44">
        <f t="shared" si="158"/>
        <v>330.69</v>
      </c>
      <c r="L275" s="44">
        <f t="shared" si="158"/>
        <v>330.69</v>
      </c>
      <c r="M275" s="44">
        <f t="shared" si="158"/>
        <v>330.69</v>
      </c>
      <c r="N275" s="44">
        <f t="shared" si="158"/>
        <v>330.69</v>
      </c>
      <c r="O275" s="44">
        <f t="shared" si="158"/>
        <v>330.69</v>
      </c>
      <c r="P275" s="44">
        <f t="shared" si="158"/>
        <v>330.69</v>
      </c>
      <c r="Q275" s="44">
        <f t="shared" si="158"/>
        <v>330.69</v>
      </c>
      <c r="R275" s="44">
        <f t="shared" si="158"/>
        <v>330.69</v>
      </c>
      <c r="S275" s="44">
        <f t="shared" si="158"/>
        <v>330.69</v>
      </c>
      <c r="T275" s="44">
        <f t="shared" si="158"/>
        <v>330.69</v>
      </c>
      <c r="U275" s="44">
        <f t="shared" si="158"/>
        <v>330.69</v>
      </c>
      <c r="V275" s="44">
        <f t="shared" si="158"/>
        <v>330.69</v>
      </c>
      <c r="W275" s="44">
        <f t="shared" si="158"/>
        <v>330.69</v>
      </c>
      <c r="X275" s="44">
        <f t="shared" si="158"/>
        <v>330.69</v>
      </c>
      <c r="Y275" s="44">
        <f t="shared" si="158"/>
        <v>330.69</v>
      </c>
      <c r="Z275" s="44">
        <f t="shared" si="158"/>
        <v>330.69</v>
      </c>
      <c r="AA275" s="44">
        <f t="shared" si="158"/>
        <v>330.69</v>
      </c>
    </row>
    <row r="276" spans="1:27" ht="12.75" customHeight="1" collapsed="1" x14ac:dyDescent="0.2">
      <c r="A276" s="96" t="s">
        <v>2613</v>
      </c>
      <c r="B276" s="28" t="str">
        <f>"24"&amp;"."&amp;$B$777&amp;"."&amp;$B$778</f>
        <v>24.11.2023</v>
      </c>
      <c r="C276" s="88" t="s">
        <v>76</v>
      </c>
      <c r="D276" s="89">
        <f>ROUND(((D277+D278+D280+D279)/1000),5)</f>
        <v>1.5653300000000001</v>
      </c>
      <c r="E276" s="89">
        <f>ROUND(((E277+E278+E280+E279)/1000),5)</f>
        <v>1.44316</v>
      </c>
      <c r="F276" s="89">
        <f>ROUND(((F277+F278+F280+F279)/1000),5)</f>
        <v>1.3749899999999999</v>
      </c>
      <c r="G276" s="89">
        <f t="shared" ref="G276:AA276" si="159">ROUND(((G277+G278+G280+G279)/1000),5)</f>
        <v>1.21499</v>
      </c>
      <c r="H276" s="89">
        <f t="shared" si="159"/>
        <v>1.37456</v>
      </c>
      <c r="I276" s="89">
        <f t="shared" si="159"/>
        <v>1.6207</v>
      </c>
      <c r="J276" s="89">
        <f t="shared" si="159"/>
        <v>1.73552</v>
      </c>
      <c r="K276" s="89">
        <f t="shared" si="159"/>
        <v>2.0298699999999998</v>
      </c>
      <c r="L276" s="89">
        <f t="shared" si="159"/>
        <v>2.2702100000000001</v>
      </c>
      <c r="M276" s="89">
        <f t="shared" si="159"/>
        <v>2.3008099999999998</v>
      </c>
      <c r="N276" s="89">
        <f t="shared" si="159"/>
        <v>2.33351</v>
      </c>
      <c r="O276" s="89">
        <f t="shared" si="159"/>
        <v>2.3777499999999998</v>
      </c>
      <c r="P276" s="89">
        <f t="shared" si="159"/>
        <v>2.3516599999999999</v>
      </c>
      <c r="Q276" s="89">
        <f t="shared" si="159"/>
        <v>2.3699599999999998</v>
      </c>
      <c r="R276" s="89">
        <f t="shared" si="159"/>
        <v>2.3525900000000002</v>
      </c>
      <c r="S276" s="89">
        <f t="shared" si="159"/>
        <v>2.3349700000000002</v>
      </c>
      <c r="T276" s="89">
        <f t="shared" si="159"/>
        <v>2.34029</v>
      </c>
      <c r="U276" s="89">
        <f t="shared" si="159"/>
        <v>2.3567399999999998</v>
      </c>
      <c r="V276" s="89">
        <f t="shared" si="159"/>
        <v>2.3403</v>
      </c>
      <c r="W276" s="89">
        <f t="shared" si="159"/>
        <v>2.3580700000000001</v>
      </c>
      <c r="X276" s="89">
        <f t="shared" si="159"/>
        <v>2.29447</v>
      </c>
      <c r="Y276" s="89">
        <f t="shared" si="159"/>
        <v>2.2372100000000001</v>
      </c>
      <c r="Z276" s="89">
        <f t="shared" si="159"/>
        <v>2.0428600000000001</v>
      </c>
      <c r="AA276" s="89">
        <f t="shared" si="159"/>
        <v>1.8133900000000001</v>
      </c>
    </row>
    <row r="277" spans="1:27" ht="12.75" hidden="1" customHeight="1" outlineLevel="1" x14ac:dyDescent="0.2">
      <c r="A277" s="97" t="s">
        <v>2614</v>
      </c>
      <c r="B277" s="63" t="s">
        <v>242</v>
      </c>
      <c r="C277" s="43" t="s">
        <v>79</v>
      </c>
      <c r="D277" s="44">
        <v>1117.8900000000001</v>
      </c>
      <c r="E277" s="44">
        <v>995.72</v>
      </c>
      <c r="F277" s="44">
        <v>927.55</v>
      </c>
      <c r="G277" s="44">
        <v>767.55</v>
      </c>
      <c r="H277" s="44">
        <v>927.12</v>
      </c>
      <c r="I277" s="44">
        <v>1173.26</v>
      </c>
      <c r="J277" s="44">
        <v>1288.08</v>
      </c>
      <c r="K277" s="44">
        <v>1582.43</v>
      </c>
      <c r="L277" s="44">
        <v>1822.77</v>
      </c>
      <c r="M277" s="44">
        <v>1853.37</v>
      </c>
      <c r="N277" s="44">
        <v>1886.07</v>
      </c>
      <c r="O277" s="44">
        <v>1930.31</v>
      </c>
      <c r="P277" s="44">
        <v>1904.22</v>
      </c>
      <c r="Q277" s="44">
        <v>1922.52</v>
      </c>
      <c r="R277" s="44">
        <v>1905.15</v>
      </c>
      <c r="S277" s="44">
        <v>1887.53</v>
      </c>
      <c r="T277" s="44">
        <v>1892.85</v>
      </c>
      <c r="U277" s="44">
        <v>1909.3</v>
      </c>
      <c r="V277" s="44">
        <v>1892.86</v>
      </c>
      <c r="W277" s="44">
        <v>1910.63</v>
      </c>
      <c r="X277" s="44">
        <v>1847.03</v>
      </c>
      <c r="Y277" s="44">
        <v>1789.77</v>
      </c>
      <c r="Z277" s="44">
        <v>1595.42</v>
      </c>
      <c r="AA277" s="44">
        <v>1365.95</v>
      </c>
    </row>
    <row r="278" spans="1:27" ht="12.75" hidden="1" customHeight="1" outlineLevel="1" x14ac:dyDescent="0.2">
      <c r="A278" s="97" t="s">
        <v>2615</v>
      </c>
      <c r="B278" s="63" t="s">
        <v>90</v>
      </c>
      <c r="C278" s="43" t="s">
        <v>79</v>
      </c>
      <c r="D278" s="44">
        <f>$D$163</f>
        <v>113.12</v>
      </c>
      <c r="E278" s="44">
        <f>$D$163</f>
        <v>113.12</v>
      </c>
      <c r="F278" s="44">
        <f t="shared" ref="F278:AA278" si="160">$D$163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2">
      <c r="A279" s="97" t="s">
        <v>2616</v>
      </c>
      <c r="B279" s="63" t="s">
        <v>83</v>
      </c>
      <c r="C279" s="43" t="s">
        <v>79</v>
      </c>
      <c r="D279" s="44">
        <v>3.63</v>
      </c>
      <c r="E279" s="44">
        <v>3.63</v>
      </c>
      <c r="F279" s="44">
        <v>3.63</v>
      </c>
      <c r="G279" s="44">
        <v>3.63</v>
      </c>
      <c r="H279" s="44">
        <v>3.63</v>
      </c>
      <c r="I279" s="44">
        <v>3.63</v>
      </c>
      <c r="J279" s="44">
        <v>3.63</v>
      </c>
      <c r="K279" s="44">
        <v>3.63</v>
      </c>
      <c r="L279" s="44">
        <v>3.63</v>
      </c>
      <c r="M279" s="44">
        <v>3.63</v>
      </c>
      <c r="N279" s="44">
        <v>3.63</v>
      </c>
      <c r="O279" s="44">
        <v>3.63</v>
      </c>
      <c r="P279" s="44">
        <v>3.63</v>
      </c>
      <c r="Q279" s="44">
        <v>3.63</v>
      </c>
      <c r="R279" s="44">
        <v>3.63</v>
      </c>
      <c r="S279" s="44">
        <v>3.63</v>
      </c>
      <c r="T279" s="44">
        <v>3.63</v>
      </c>
      <c r="U279" s="44">
        <v>3.63</v>
      </c>
      <c r="V279" s="44">
        <v>3.63</v>
      </c>
      <c r="W279" s="44">
        <v>3.63</v>
      </c>
      <c r="X279" s="44">
        <v>3.63</v>
      </c>
      <c r="Y279" s="44">
        <v>3.63</v>
      </c>
      <c r="Z279" s="44">
        <v>3.63</v>
      </c>
      <c r="AA279" s="44">
        <v>3.63</v>
      </c>
    </row>
    <row r="280" spans="1:27" ht="12.75" hidden="1" customHeight="1" outlineLevel="1" x14ac:dyDescent="0.2">
      <c r="A280" s="97" t="s">
        <v>2617</v>
      </c>
      <c r="B280" s="63" t="s">
        <v>81</v>
      </c>
      <c r="C280" s="43" t="s">
        <v>79</v>
      </c>
      <c r="D280" s="44">
        <f>$D$11</f>
        <v>330.69</v>
      </c>
      <c r="E280" s="44">
        <f t="shared" ref="E280:AA280" si="161">$D$11</f>
        <v>330.69</v>
      </c>
      <c r="F280" s="44">
        <f t="shared" si="161"/>
        <v>330.69</v>
      </c>
      <c r="G280" s="44">
        <f t="shared" si="161"/>
        <v>330.69</v>
      </c>
      <c r="H280" s="44">
        <f t="shared" si="161"/>
        <v>330.69</v>
      </c>
      <c r="I280" s="44">
        <f t="shared" si="161"/>
        <v>330.69</v>
      </c>
      <c r="J280" s="44">
        <f t="shared" si="161"/>
        <v>330.69</v>
      </c>
      <c r="K280" s="44">
        <f t="shared" si="161"/>
        <v>330.69</v>
      </c>
      <c r="L280" s="44">
        <f t="shared" si="161"/>
        <v>330.69</v>
      </c>
      <c r="M280" s="44">
        <f t="shared" si="161"/>
        <v>330.69</v>
      </c>
      <c r="N280" s="44">
        <f t="shared" si="161"/>
        <v>330.69</v>
      </c>
      <c r="O280" s="44">
        <f t="shared" si="161"/>
        <v>330.69</v>
      </c>
      <c r="P280" s="44">
        <f t="shared" si="161"/>
        <v>330.69</v>
      </c>
      <c r="Q280" s="44">
        <f t="shared" si="161"/>
        <v>330.69</v>
      </c>
      <c r="R280" s="44">
        <f t="shared" si="161"/>
        <v>330.69</v>
      </c>
      <c r="S280" s="44">
        <f t="shared" si="161"/>
        <v>330.69</v>
      </c>
      <c r="T280" s="44">
        <f t="shared" si="161"/>
        <v>330.69</v>
      </c>
      <c r="U280" s="44">
        <f t="shared" si="161"/>
        <v>330.69</v>
      </c>
      <c r="V280" s="44">
        <f t="shared" si="161"/>
        <v>330.69</v>
      </c>
      <c r="W280" s="44">
        <f t="shared" si="161"/>
        <v>330.69</v>
      </c>
      <c r="X280" s="44">
        <f t="shared" si="161"/>
        <v>330.69</v>
      </c>
      <c r="Y280" s="44">
        <f t="shared" si="161"/>
        <v>330.69</v>
      </c>
      <c r="Z280" s="44">
        <f t="shared" si="161"/>
        <v>330.69</v>
      </c>
      <c r="AA280" s="44">
        <f t="shared" si="161"/>
        <v>330.69</v>
      </c>
    </row>
    <row r="281" spans="1:27" ht="12.75" customHeight="1" collapsed="1" x14ac:dyDescent="0.2">
      <c r="A281" s="96" t="s">
        <v>2618</v>
      </c>
      <c r="B281" s="28" t="str">
        <f>"25"&amp;"."&amp;$B$777&amp;"."&amp;$B$778</f>
        <v>25.11.2023</v>
      </c>
      <c r="C281" s="88" t="s">
        <v>76</v>
      </c>
      <c r="D281" s="89">
        <f>ROUND(((D282+D283+D285+D284)/1000),5)</f>
        <v>1.67584</v>
      </c>
      <c r="E281" s="89">
        <f>ROUND(((E282+E283+E285+E284)/1000),5)</f>
        <v>1.63757</v>
      </c>
      <c r="F281" s="89">
        <f>ROUND(((F282+F283+F285+F284)/1000),5)</f>
        <v>1.58243</v>
      </c>
      <c r="G281" s="89">
        <f t="shared" ref="G281:AA281" si="162">ROUND(((G282+G283+G285+G284)/1000),5)</f>
        <v>1.5796600000000001</v>
      </c>
      <c r="H281" s="89">
        <f t="shared" si="162"/>
        <v>1.6093</v>
      </c>
      <c r="I281" s="89">
        <f t="shared" si="162"/>
        <v>1.68089</v>
      </c>
      <c r="J281" s="89">
        <f t="shared" si="162"/>
        <v>1.71662</v>
      </c>
      <c r="K281" s="89">
        <f t="shared" si="162"/>
        <v>1.93468</v>
      </c>
      <c r="L281" s="89">
        <f t="shared" si="162"/>
        <v>2.0889700000000002</v>
      </c>
      <c r="M281" s="89">
        <f t="shared" si="162"/>
        <v>2.26458</v>
      </c>
      <c r="N281" s="89">
        <f t="shared" si="162"/>
        <v>2.33006</v>
      </c>
      <c r="O281" s="89">
        <f t="shared" si="162"/>
        <v>2.3558500000000002</v>
      </c>
      <c r="P281" s="89">
        <f t="shared" si="162"/>
        <v>2.3562699999999999</v>
      </c>
      <c r="Q281" s="89">
        <f t="shared" si="162"/>
        <v>2.33108</v>
      </c>
      <c r="R281" s="89">
        <f t="shared" si="162"/>
        <v>2.32864</v>
      </c>
      <c r="S281" s="89">
        <f t="shared" si="162"/>
        <v>2.3323700000000001</v>
      </c>
      <c r="T281" s="89">
        <f t="shared" si="162"/>
        <v>2.3567200000000001</v>
      </c>
      <c r="U281" s="89">
        <f t="shared" si="162"/>
        <v>2.3684799999999999</v>
      </c>
      <c r="V281" s="89">
        <f t="shared" si="162"/>
        <v>2.36429</v>
      </c>
      <c r="W281" s="89">
        <f t="shared" si="162"/>
        <v>2.2771499999999998</v>
      </c>
      <c r="X281" s="89">
        <f t="shared" si="162"/>
        <v>2.2814299999999998</v>
      </c>
      <c r="Y281" s="89">
        <f t="shared" si="162"/>
        <v>2.1648999999999998</v>
      </c>
      <c r="Z281" s="89">
        <f t="shared" si="162"/>
        <v>1.94509</v>
      </c>
      <c r="AA281" s="89">
        <f t="shared" si="162"/>
        <v>1.82396</v>
      </c>
    </row>
    <row r="282" spans="1:27" ht="12.75" hidden="1" customHeight="1" outlineLevel="1" x14ac:dyDescent="0.2">
      <c r="A282" s="97" t="s">
        <v>2619</v>
      </c>
      <c r="B282" s="63" t="s">
        <v>242</v>
      </c>
      <c r="C282" s="43" t="s">
        <v>79</v>
      </c>
      <c r="D282" s="44">
        <v>1228.4000000000001</v>
      </c>
      <c r="E282" s="44">
        <v>1190.1300000000001</v>
      </c>
      <c r="F282" s="44">
        <v>1134.99</v>
      </c>
      <c r="G282" s="44">
        <v>1132.22</v>
      </c>
      <c r="H282" s="44">
        <v>1161.8599999999999</v>
      </c>
      <c r="I282" s="44">
        <v>1233.45</v>
      </c>
      <c r="J282" s="44">
        <v>1269.18</v>
      </c>
      <c r="K282" s="44">
        <v>1487.24</v>
      </c>
      <c r="L282" s="44">
        <v>1641.53</v>
      </c>
      <c r="M282" s="44">
        <v>1817.14</v>
      </c>
      <c r="N282" s="44">
        <v>1882.62</v>
      </c>
      <c r="O282" s="44">
        <v>1908.41</v>
      </c>
      <c r="P282" s="44">
        <v>1908.83</v>
      </c>
      <c r="Q282" s="44">
        <v>1883.64</v>
      </c>
      <c r="R282" s="44">
        <v>1881.2</v>
      </c>
      <c r="S282" s="44">
        <v>1884.93</v>
      </c>
      <c r="T282" s="44">
        <v>1909.28</v>
      </c>
      <c r="U282" s="44">
        <v>1921.04</v>
      </c>
      <c r="V282" s="44">
        <v>1916.85</v>
      </c>
      <c r="W282" s="44">
        <v>1829.71</v>
      </c>
      <c r="X282" s="44">
        <v>1833.99</v>
      </c>
      <c r="Y282" s="44">
        <v>1717.46</v>
      </c>
      <c r="Z282" s="44">
        <v>1497.65</v>
      </c>
      <c r="AA282" s="44">
        <v>1376.52</v>
      </c>
    </row>
    <row r="283" spans="1:27" ht="12.75" hidden="1" customHeight="1" outlineLevel="1" x14ac:dyDescent="0.2">
      <c r="A283" s="97" t="s">
        <v>2620</v>
      </c>
      <c r="B283" s="63" t="s">
        <v>90</v>
      </c>
      <c r="C283" s="43" t="s">
        <v>79</v>
      </c>
      <c r="D283" s="44">
        <f>$D$163</f>
        <v>113.12</v>
      </c>
      <c r="E283" s="44">
        <f>$D$163</f>
        <v>113.12</v>
      </c>
      <c r="F283" s="44">
        <f t="shared" ref="F283:AA283" si="163">$D$163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2">
      <c r="A284" s="97" t="s">
        <v>2621</v>
      </c>
      <c r="B284" s="63" t="s">
        <v>83</v>
      </c>
      <c r="C284" s="43" t="s">
        <v>79</v>
      </c>
      <c r="D284" s="44">
        <v>3.63</v>
      </c>
      <c r="E284" s="44">
        <v>3.63</v>
      </c>
      <c r="F284" s="44">
        <v>3.63</v>
      </c>
      <c r="G284" s="44">
        <v>3.63</v>
      </c>
      <c r="H284" s="44">
        <v>3.63</v>
      </c>
      <c r="I284" s="44">
        <v>3.63</v>
      </c>
      <c r="J284" s="44">
        <v>3.63</v>
      </c>
      <c r="K284" s="44">
        <v>3.63</v>
      </c>
      <c r="L284" s="44">
        <v>3.63</v>
      </c>
      <c r="M284" s="44">
        <v>3.63</v>
      </c>
      <c r="N284" s="44">
        <v>3.63</v>
      </c>
      <c r="O284" s="44">
        <v>3.63</v>
      </c>
      <c r="P284" s="44">
        <v>3.63</v>
      </c>
      <c r="Q284" s="44">
        <v>3.63</v>
      </c>
      <c r="R284" s="44">
        <v>3.63</v>
      </c>
      <c r="S284" s="44">
        <v>3.63</v>
      </c>
      <c r="T284" s="44">
        <v>3.63</v>
      </c>
      <c r="U284" s="44">
        <v>3.63</v>
      </c>
      <c r="V284" s="44">
        <v>3.63</v>
      </c>
      <c r="W284" s="44">
        <v>3.63</v>
      </c>
      <c r="X284" s="44">
        <v>3.63</v>
      </c>
      <c r="Y284" s="44">
        <v>3.63</v>
      </c>
      <c r="Z284" s="44">
        <v>3.63</v>
      </c>
      <c r="AA284" s="44">
        <v>3.63</v>
      </c>
    </row>
    <row r="285" spans="1:27" ht="12.75" hidden="1" customHeight="1" outlineLevel="1" x14ac:dyDescent="0.2">
      <c r="A285" s="97" t="s">
        <v>2622</v>
      </c>
      <c r="B285" s="63" t="s">
        <v>81</v>
      </c>
      <c r="C285" s="43" t="s">
        <v>79</v>
      </c>
      <c r="D285" s="44">
        <f>$D$11</f>
        <v>330.69</v>
      </c>
      <c r="E285" s="44">
        <f t="shared" ref="E285:AA285" si="164">$D$11</f>
        <v>330.69</v>
      </c>
      <c r="F285" s="44">
        <f t="shared" si="164"/>
        <v>330.69</v>
      </c>
      <c r="G285" s="44">
        <f t="shared" si="164"/>
        <v>330.69</v>
      </c>
      <c r="H285" s="44">
        <f t="shared" si="164"/>
        <v>330.69</v>
      </c>
      <c r="I285" s="44">
        <f t="shared" si="164"/>
        <v>330.69</v>
      </c>
      <c r="J285" s="44">
        <f t="shared" si="164"/>
        <v>330.69</v>
      </c>
      <c r="K285" s="44">
        <f t="shared" si="164"/>
        <v>330.69</v>
      </c>
      <c r="L285" s="44">
        <f t="shared" si="164"/>
        <v>330.69</v>
      </c>
      <c r="M285" s="44">
        <f t="shared" si="164"/>
        <v>330.69</v>
      </c>
      <c r="N285" s="44">
        <f t="shared" si="164"/>
        <v>330.69</v>
      </c>
      <c r="O285" s="44">
        <f t="shared" si="164"/>
        <v>330.69</v>
      </c>
      <c r="P285" s="44">
        <f t="shared" si="164"/>
        <v>330.69</v>
      </c>
      <c r="Q285" s="44">
        <f t="shared" si="164"/>
        <v>330.69</v>
      </c>
      <c r="R285" s="44">
        <f t="shared" si="164"/>
        <v>330.69</v>
      </c>
      <c r="S285" s="44">
        <f t="shared" si="164"/>
        <v>330.69</v>
      </c>
      <c r="T285" s="44">
        <f t="shared" si="164"/>
        <v>330.69</v>
      </c>
      <c r="U285" s="44">
        <f t="shared" si="164"/>
        <v>330.69</v>
      </c>
      <c r="V285" s="44">
        <f t="shared" si="164"/>
        <v>330.69</v>
      </c>
      <c r="W285" s="44">
        <f t="shared" si="164"/>
        <v>330.69</v>
      </c>
      <c r="X285" s="44">
        <f t="shared" si="164"/>
        <v>330.69</v>
      </c>
      <c r="Y285" s="44">
        <f t="shared" si="164"/>
        <v>330.69</v>
      </c>
      <c r="Z285" s="44">
        <f t="shared" si="164"/>
        <v>330.69</v>
      </c>
      <c r="AA285" s="44">
        <f t="shared" si="164"/>
        <v>330.69</v>
      </c>
    </row>
    <row r="286" spans="1:27" ht="12.75" customHeight="1" collapsed="1" x14ac:dyDescent="0.2">
      <c r="A286" s="96" t="s">
        <v>2623</v>
      </c>
      <c r="B286" s="28" t="str">
        <f>"26"&amp;"."&amp;$B$777&amp;"."&amp;$B$778</f>
        <v>26.11.2023</v>
      </c>
      <c r="C286" s="88" t="s">
        <v>76</v>
      </c>
      <c r="D286" s="89">
        <f>ROUND(((D287+D288+D290+D289)/1000),5)</f>
        <v>1.67719</v>
      </c>
      <c r="E286" s="89">
        <f>ROUND(((E287+E288+E290+E289)/1000),5)</f>
        <v>1.6032</v>
      </c>
      <c r="F286" s="89">
        <f>ROUND(((F287+F288+F290+F289)/1000),5)</f>
        <v>1.5563400000000001</v>
      </c>
      <c r="G286" s="89">
        <f t="shared" ref="G286:AA286" si="165">ROUND(((G287+G288+G290+G289)/1000),5)</f>
        <v>1.52708</v>
      </c>
      <c r="H286" s="89">
        <f t="shared" si="165"/>
        <v>1.53986</v>
      </c>
      <c r="I286" s="89">
        <f t="shared" si="165"/>
        <v>1.6045400000000001</v>
      </c>
      <c r="J286" s="89">
        <f t="shared" si="165"/>
        <v>1.6584300000000001</v>
      </c>
      <c r="K286" s="89">
        <f t="shared" si="165"/>
        <v>1.7079800000000001</v>
      </c>
      <c r="L286" s="89">
        <f t="shared" si="165"/>
        <v>1.96234</v>
      </c>
      <c r="M286" s="89">
        <f t="shared" si="165"/>
        <v>2.1017000000000001</v>
      </c>
      <c r="N286" s="89">
        <f t="shared" si="165"/>
        <v>2.1711299999999998</v>
      </c>
      <c r="O286" s="89">
        <f t="shared" si="165"/>
        <v>2.2477299999999998</v>
      </c>
      <c r="P286" s="89">
        <f t="shared" si="165"/>
        <v>2.2654000000000001</v>
      </c>
      <c r="Q286" s="89">
        <f t="shared" si="165"/>
        <v>2.27128</v>
      </c>
      <c r="R286" s="89">
        <f t="shared" si="165"/>
        <v>2.1998799999999998</v>
      </c>
      <c r="S286" s="89">
        <f t="shared" si="165"/>
        <v>2.2345899999999999</v>
      </c>
      <c r="T286" s="89">
        <f t="shared" si="165"/>
        <v>2.2522500000000001</v>
      </c>
      <c r="U286" s="89">
        <f t="shared" si="165"/>
        <v>2.4679099999999998</v>
      </c>
      <c r="V286" s="89">
        <f t="shared" si="165"/>
        <v>2.4877600000000002</v>
      </c>
      <c r="W286" s="89">
        <f t="shared" si="165"/>
        <v>2.3675099999999998</v>
      </c>
      <c r="X286" s="89">
        <f t="shared" si="165"/>
        <v>2.3888199999999999</v>
      </c>
      <c r="Y286" s="89">
        <f t="shared" si="165"/>
        <v>2.1255299999999999</v>
      </c>
      <c r="Z286" s="89">
        <f t="shared" si="165"/>
        <v>1.8997900000000001</v>
      </c>
      <c r="AA286" s="89">
        <f t="shared" si="165"/>
        <v>1.7025600000000001</v>
      </c>
    </row>
    <row r="287" spans="1:27" ht="12.75" hidden="1" customHeight="1" outlineLevel="1" x14ac:dyDescent="0.2">
      <c r="A287" s="97" t="s">
        <v>2624</v>
      </c>
      <c r="B287" s="63" t="s">
        <v>242</v>
      </c>
      <c r="C287" s="43" t="s">
        <v>79</v>
      </c>
      <c r="D287" s="44">
        <v>1229.75</v>
      </c>
      <c r="E287" s="44">
        <v>1155.76</v>
      </c>
      <c r="F287" s="44">
        <v>1108.9000000000001</v>
      </c>
      <c r="G287" s="44">
        <v>1079.6400000000001</v>
      </c>
      <c r="H287" s="44">
        <v>1092.42</v>
      </c>
      <c r="I287" s="44">
        <v>1157.0999999999999</v>
      </c>
      <c r="J287" s="44">
        <v>1210.99</v>
      </c>
      <c r="K287" s="44">
        <v>1260.54</v>
      </c>
      <c r="L287" s="44">
        <v>1514.9</v>
      </c>
      <c r="M287" s="44">
        <v>1654.26</v>
      </c>
      <c r="N287" s="44">
        <v>1723.69</v>
      </c>
      <c r="O287" s="44">
        <v>1800.29</v>
      </c>
      <c r="P287" s="44">
        <v>1817.96</v>
      </c>
      <c r="Q287" s="44">
        <v>1823.84</v>
      </c>
      <c r="R287" s="44">
        <v>1752.44</v>
      </c>
      <c r="S287" s="44">
        <v>1787.15</v>
      </c>
      <c r="T287" s="44">
        <v>1804.81</v>
      </c>
      <c r="U287" s="44">
        <v>2020.47</v>
      </c>
      <c r="V287" s="44">
        <v>2040.32</v>
      </c>
      <c r="W287" s="44">
        <v>1920.07</v>
      </c>
      <c r="X287" s="44">
        <v>1941.38</v>
      </c>
      <c r="Y287" s="44">
        <v>1678.09</v>
      </c>
      <c r="Z287" s="44">
        <v>1452.35</v>
      </c>
      <c r="AA287" s="44">
        <v>1255.1199999999999</v>
      </c>
    </row>
    <row r="288" spans="1:27" ht="12.75" hidden="1" customHeight="1" outlineLevel="1" x14ac:dyDescent="0.2">
      <c r="A288" s="97" t="s">
        <v>2625</v>
      </c>
      <c r="B288" s="63" t="s">
        <v>90</v>
      </c>
      <c r="C288" s="43" t="s">
        <v>79</v>
      </c>
      <c r="D288" s="44">
        <f>$D$163</f>
        <v>113.12</v>
      </c>
      <c r="E288" s="44">
        <f>$D$163</f>
        <v>113.12</v>
      </c>
      <c r="F288" s="44">
        <f t="shared" ref="F288:AA288" si="166">$D$163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2">
      <c r="A289" s="97" t="s">
        <v>2626</v>
      </c>
      <c r="B289" s="63" t="s">
        <v>83</v>
      </c>
      <c r="C289" s="43" t="s">
        <v>79</v>
      </c>
      <c r="D289" s="44">
        <v>3.63</v>
      </c>
      <c r="E289" s="44">
        <v>3.63</v>
      </c>
      <c r="F289" s="44">
        <v>3.63</v>
      </c>
      <c r="G289" s="44">
        <v>3.63</v>
      </c>
      <c r="H289" s="44">
        <v>3.63</v>
      </c>
      <c r="I289" s="44">
        <v>3.63</v>
      </c>
      <c r="J289" s="44">
        <v>3.63</v>
      </c>
      <c r="K289" s="44">
        <v>3.63</v>
      </c>
      <c r="L289" s="44">
        <v>3.63</v>
      </c>
      <c r="M289" s="44">
        <v>3.63</v>
      </c>
      <c r="N289" s="44">
        <v>3.63</v>
      </c>
      <c r="O289" s="44">
        <v>3.63</v>
      </c>
      <c r="P289" s="44">
        <v>3.63</v>
      </c>
      <c r="Q289" s="44">
        <v>3.63</v>
      </c>
      <c r="R289" s="44">
        <v>3.63</v>
      </c>
      <c r="S289" s="44">
        <v>3.63</v>
      </c>
      <c r="T289" s="44">
        <v>3.63</v>
      </c>
      <c r="U289" s="44">
        <v>3.63</v>
      </c>
      <c r="V289" s="44">
        <v>3.63</v>
      </c>
      <c r="W289" s="44">
        <v>3.63</v>
      </c>
      <c r="X289" s="44">
        <v>3.63</v>
      </c>
      <c r="Y289" s="44">
        <v>3.63</v>
      </c>
      <c r="Z289" s="44">
        <v>3.63</v>
      </c>
      <c r="AA289" s="44">
        <v>3.63</v>
      </c>
    </row>
    <row r="290" spans="1:27" ht="12.75" hidden="1" customHeight="1" outlineLevel="1" x14ac:dyDescent="0.2">
      <c r="A290" s="97" t="s">
        <v>2627</v>
      </c>
      <c r="B290" s="63" t="s">
        <v>81</v>
      </c>
      <c r="C290" s="43" t="s">
        <v>79</v>
      </c>
      <c r="D290" s="44">
        <f>$D$11</f>
        <v>330.69</v>
      </c>
      <c r="E290" s="44">
        <f t="shared" ref="E290:AA290" si="167">$D$11</f>
        <v>330.69</v>
      </c>
      <c r="F290" s="44">
        <f t="shared" si="167"/>
        <v>330.69</v>
      </c>
      <c r="G290" s="44">
        <f t="shared" si="167"/>
        <v>330.69</v>
      </c>
      <c r="H290" s="44">
        <f t="shared" si="167"/>
        <v>330.69</v>
      </c>
      <c r="I290" s="44">
        <f t="shared" si="167"/>
        <v>330.69</v>
      </c>
      <c r="J290" s="44">
        <f t="shared" si="167"/>
        <v>330.69</v>
      </c>
      <c r="K290" s="44">
        <f t="shared" si="167"/>
        <v>330.69</v>
      </c>
      <c r="L290" s="44">
        <f t="shared" si="167"/>
        <v>330.69</v>
      </c>
      <c r="M290" s="44">
        <f t="shared" si="167"/>
        <v>330.69</v>
      </c>
      <c r="N290" s="44">
        <f t="shared" si="167"/>
        <v>330.69</v>
      </c>
      <c r="O290" s="44">
        <f t="shared" si="167"/>
        <v>330.69</v>
      </c>
      <c r="P290" s="44">
        <f t="shared" si="167"/>
        <v>330.69</v>
      </c>
      <c r="Q290" s="44">
        <f t="shared" si="167"/>
        <v>330.69</v>
      </c>
      <c r="R290" s="44">
        <f t="shared" si="167"/>
        <v>330.69</v>
      </c>
      <c r="S290" s="44">
        <f t="shared" si="167"/>
        <v>330.69</v>
      </c>
      <c r="T290" s="44">
        <f t="shared" si="167"/>
        <v>330.69</v>
      </c>
      <c r="U290" s="44">
        <f t="shared" si="167"/>
        <v>330.69</v>
      </c>
      <c r="V290" s="44">
        <f t="shared" si="167"/>
        <v>330.69</v>
      </c>
      <c r="W290" s="44">
        <f t="shared" si="167"/>
        <v>330.69</v>
      </c>
      <c r="X290" s="44">
        <f t="shared" si="167"/>
        <v>330.69</v>
      </c>
      <c r="Y290" s="44">
        <f t="shared" si="167"/>
        <v>330.69</v>
      </c>
      <c r="Z290" s="44">
        <f t="shared" si="167"/>
        <v>330.69</v>
      </c>
      <c r="AA290" s="44">
        <f t="shared" si="167"/>
        <v>330.69</v>
      </c>
    </row>
    <row r="291" spans="1:27" ht="12.75" customHeight="1" collapsed="1" x14ac:dyDescent="0.2">
      <c r="A291" s="96" t="s">
        <v>2628</v>
      </c>
      <c r="B291" s="28" t="str">
        <f>"27"&amp;"."&amp;$B$777&amp;"."&amp;$B$778</f>
        <v>27.11.2023</v>
      </c>
      <c r="C291" s="88" t="s">
        <v>76</v>
      </c>
      <c r="D291" s="89">
        <f>ROUND(((D292+D293+D295+D294)/1000),5)</f>
        <v>1.52617</v>
      </c>
      <c r="E291" s="89">
        <f>ROUND(((E292+E293+E295+E294)/1000),5)</f>
        <v>1.4638100000000001</v>
      </c>
      <c r="F291" s="89">
        <f>ROUND(((F292+F293+F295+F294)/1000),5)</f>
        <v>1.39323</v>
      </c>
      <c r="G291" s="89">
        <f t="shared" ref="G291:AA291" si="168">ROUND(((G292+G293+G295+G294)/1000),5)</f>
        <v>1.3810100000000001</v>
      </c>
      <c r="H291" s="89">
        <f t="shared" si="168"/>
        <v>1.4283600000000001</v>
      </c>
      <c r="I291" s="89">
        <f t="shared" si="168"/>
        <v>1.5778300000000001</v>
      </c>
      <c r="J291" s="89">
        <f t="shared" si="168"/>
        <v>1.69374</v>
      </c>
      <c r="K291" s="89">
        <f t="shared" si="168"/>
        <v>2.0172300000000001</v>
      </c>
      <c r="L291" s="89">
        <f t="shared" si="168"/>
        <v>2.2321499999999999</v>
      </c>
      <c r="M291" s="89">
        <f t="shared" si="168"/>
        <v>2.25406</v>
      </c>
      <c r="N291" s="89">
        <f t="shared" si="168"/>
        <v>2.3347500000000001</v>
      </c>
      <c r="O291" s="89">
        <f t="shared" si="168"/>
        <v>2.3883899999999998</v>
      </c>
      <c r="P291" s="89">
        <f t="shared" si="168"/>
        <v>2.3569900000000001</v>
      </c>
      <c r="Q291" s="89">
        <f t="shared" si="168"/>
        <v>2.3863699999999999</v>
      </c>
      <c r="R291" s="89">
        <f t="shared" si="168"/>
        <v>2.3853300000000002</v>
      </c>
      <c r="S291" s="89">
        <f t="shared" si="168"/>
        <v>2.3274599999999999</v>
      </c>
      <c r="T291" s="89">
        <f t="shared" si="168"/>
        <v>2.3146300000000002</v>
      </c>
      <c r="U291" s="89">
        <f t="shared" si="168"/>
        <v>2.3117999999999999</v>
      </c>
      <c r="V291" s="89">
        <f t="shared" si="168"/>
        <v>2.29331</v>
      </c>
      <c r="W291" s="89">
        <f t="shared" si="168"/>
        <v>2.3038500000000002</v>
      </c>
      <c r="X291" s="89">
        <f t="shared" si="168"/>
        <v>2.1981199999999999</v>
      </c>
      <c r="Y291" s="89">
        <f t="shared" si="168"/>
        <v>1.98848</v>
      </c>
      <c r="Z291" s="89">
        <f t="shared" si="168"/>
        <v>1.7527200000000001</v>
      </c>
      <c r="AA291" s="89">
        <f t="shared" si="168"/>
        <v>1.6489</v>
      </c>
    </row>
    <row r="292" spans="1:27" ht="12.75" hidden="1" customHeight="1" outlineLevel="1" x14ac:dyDescent="0.2">
      <c r="A292" s="97" t="s">
        <v>2629</v>
      </c>
      <c r="B292" s="63" t="s">
        <v>242</v>
      </c>
      <c r="C292" s="43" t="s">
        <v>79</v>
      </c>
      <c r="D292" s="44">
        <v>1078.73</v>
      </c>
      <c r="E292" s="44">
        <v>1016.37</v>
      </c>
      <c r="F292" s="44">
        <v>945.79</v>
      </c>
      <c r="G292" s="44">
        <v>933.57</v>
      </c>
      <c r="H292" s="44">
        <v>980.92</v>
      </c>
      <c r="I292" s="44">
        <v>1130.3900000000001</v>
      </c>
      <c r="J292" s="44">
        <v>1246.3</v>
      </c>
      <c r="K292" s="44">
        <v>1569.79</v>
      </c>
      <c r="L292" s="44">
        <v>1784.71</v>
      </c>
      <c r="M292" s="44">
        <v>1806.62</v>
      </c>
      <c r="N292" s="44">
        <v>1887.31</v>
      </c>
      <c r="O292" s="44">
        <v>1940.95</v>
      </c>
      <c r="P292" s="44">
        <v>1909.55</v>
      </c>
      <c r="Q292" s="44">
        <v>1938.93</v>
      </c>
      <c r="R292" s="44">
        <v>1937.89</v>
      </c>
      <c r="S292" s="44">
        <v>1880.02</v>
      </c>
      <c r="T292" s="44">
        <v>1867.19</v>
      </c>
      <c r="U292" s="44">
        <v>1864.36</v>
      </c>
      <c r="V292" s="44">
        <v>1845.87</v>
      </c>
      <c r="W292" s="44">
        <v>1856.41</v>
      </c>
      <c r="X292" s="44">
        <v>1750.68</v>
      </c>
      <c r="Y292" s="44">
        <v>1541.04</v>
      </c>
      <c r="Z292" s="44">
        <v>1305.28</v>
      </c>
      <c r="AA292" s="44">
        <v>1201.46</v>
      </c>
    </row>
    <row r="293" spans="1:27" ht="12.75" hidden="1" customHeight="1" outlineLevel="1" x14ac:dyDescent="0.2">
      <c r="A293" s="97" t="s">
        <v>2630</v>
      </c>
      <c r="B293" s="63" t="s">
        <v>90</v>
      </c>
      <c r="C293" s="43" t="s">
        <v>79</v>
      </c>
      <c r="D293" s="44">
        <f>$D$163</f>
        <v>113.12</v>
      </c>
      <c r="E293" s="44">
        <f>$D$163</f>
        <v>113.12</v>
      </c>
      <c r="F293" s="44">
        <f t="shared" ref="F293:AA293" si="169">$D$163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2">
      <c r="A294" s="97" t="s">
        <v>2631</v>
      </c>
      <c r="B294" s="63" t="s">
        <v>83</v>
      </c>
      <c r="C294" s="43" t="s">
        <v>79</v>
      </c>
      <c r="D294" s="44">
        <v>3.63</v>
      </c>
      <c r="E294" s="44">
        <v>3.63</v>
      </c>
      <c r="F294" s="44">
        <v>3.63</v>
      </c>
      <c r="G294" s="44">
        <v>3.63</v>
      </c>
      <c r="H294" s="44">
        <v>3.63</v>
      </c>
      <c r="I294" s="44">
        <v>3.63</v>
      </c>
      <c r="J294" s="44">
        <v>3.63</v>
      </c>
      <c r="K294" s="44">
        <v>3.63</v>
      </c>
      <c r="L294" s="44">
        <v>3.63</v>
      </c>
      <c r="M294" s="44">
        <v>3.63</v>
      </c>
      <c r="N294" s="44">
        <v>3.63</v>
      </c>
      <c r="O294" s="44">
        <v>3.63</v>
      </c>
      <c r="P294" s="44">
        <v>3.63</v>
      </c>
      <c r="Q294" s="44">
        <v>3.63</v>
      </c>
      <c r="R294" s="44">
        <v>3.63</v>
      </c>
      <c r="S294" s="44">
        <v>3.63</v>
      </c>
      <c r="T294" s="44">
        <v>3.63</v>
      </c>
      <c r="U294" s="44">
        <v>3.63</v>
      </c>
      <c r="V294" s="44">
        <v>3.63</v>
      </c>
      <c r="W294" s="44">
        <v>3.63</v>
      </c>
      <c r="X294" s="44">
        <v>3.63</v>
      </c>
      <c r="Y294" s="44">
        <v>3.63</v>
      </c>
      <c r="Z294" s="44">
        <v>3.63</v>
      </c>
      <c r="AA294" s="44">
        <v>3.63</v>
      </c>
    </row>
    <row r="295" spans="1:27" ht="12.75" hidden="1" customHeight="1" outlineLevel="1" x14ac:dyDescent="0.2">
      <c r="A295" s="97" t="s">
        <v>2632</v>
      </c>
      <c r="B295" s="63" t="s">
        <v>81</v>
      </c>
      <c r="C295" s="43" t="s">
        <v>79</v>
      </c>
      <c r="D295" s="44">
        <f>$D$11</f>
        <v>330.69</v>
      </c>
      <c r="E295" s="44">
        <f t="shared" ref="E295:AA295" si="170">$D$11</f>
        <v>330.69</v>
      </c>
      <c r="F295" s="44">
        <f t="shared" si="170"/>
        <v>330.69</v>
      </c>
      <c r="G295" s="44">
        <f t="shared" si="170"/>
        <v>330.69</v>
      </c>
      <c r="H295" s="44">
        <f t="shared" si="170"/>
        <v>330.69</v>
      </c>
      <c r="I295" s="44">
        <f t="shared" si="170"/>
        <v>330.69</v>
      </c>
      <c r="J295" s="44">
        <f t="shared" si="170"/>
        <v>330.69</v>
      </c>
      <c r="K295" s="44">
        <f t="shared" si="170"/>
        <v>330.69</v>
      </c>
      <c r="L295" s="44">
        <f t="shared" si="170"/>
        <v>330.69</v>
      </c>
      <c r="M295" s="44">
        <f t="shared" si="170"/>
        <v>330.69</v>
      </c>
      <c r="N295" s="44">
        <f t="shared" si="170"/>
        <v>330.69</v>
      </c>
      <c r="O295" s="44">
        <f t="shared" si="170"/>
        <v>330.69</v>
      </c>
      <c r="P295" s="44">
        <f t="shared" si="170"/>
        <v>330.69</v>
      </c>
      <c r="Q295" s="44">
        <f t="shared" si="170"/>
        <v>330.69</v>
      </c>
      <c r="R295" s="44">
        <f t="shared" si="170"/>
        <v>330.69</v>
      </c>
      <c r="S295" s="44">
        <f t="shared" si="170"/>
        <v>330.69</v>
      </c>
      <c r="T295" s="44">
        <f t="shared" si="170"/>
        <v>330.69</v>
      </c>
      <c r="U295" s="44">
        <f t="shared" si="170"/>
        <v>330.69</v>
      </c>
      <c r="V295" s="44">
        <f t="shared" si="170"/>
        <v>330.69</v>
      </c>
      <c r="W295" s="44">
        <f t="shared" si="170"/>
        <v>330.69</v>
      </c>
      <c r="X295" s="44">
        <f t="shared" si="170"/>
        <v>330.69</v>
      </c>
      <c r="Y295" s="44">
        <f t="shared" si="170"/>
        <v>330.69</v>
      </c>
      <c r="Z295" s="44">
        <f t="shared" si="170"/>
        <v>330.69</v>
      </c>
      <c r="AA295" s="44">
        <f t="shared" si="170"/>
        <v>330.69</v>
      </c>
    </row>
    <row r="296" spans="1:27" ht="12.75" customHeight="1" collapsed="1" x14ac:dyDescent="0.2">
      <c r="A296" s="96" t="s">
        <v>2633</v>
      </c>
      <c r="B296" s="28" t="str">
        <f>"28"&amp;"."&amp;$B$777&amp;"."&amp;$B$778</f>
        <v>28.11.2023</v>
      </c>
      <c r="C296" s="88" t="s">
        <v>76</v>
      </c>
      <c r="D296" s="89">
        <f>ROUND(((D297+D298+D300+D299)/1000),5)</f>
        <v>1.5833600000000001</v>
      </c>
      <c r="E296" s="89">
        <f>ROUND(((E297+E298+E300+E299)/1000),5)</f>
        <v>1.4896199999999999</v>
      </c>
      <c r="F296" s="89">
        <f>ROUND(((F297+F298+F300+F299)/1000),5)</f>
        <v>1.4200699999999999</v>
      </c>
      <c r="G296" s="89">
        <f t="shared" ref="G296:AA296" si="171">ROUND(((G297+G298+G300+G299)/1000),5)</f>
        <v>1.42276</v>
      </c>
      <c r="H296" s="89">
        <f t="shared" si="171"/>
        <v>1.4758500000000001</v>
      </c>
      <c r="I296" s="89">
        <f t="shared" si="171"/>
        <v>1.64133</v>
      </c>
      <c r="J296" s="89">
        <f t="shared" si="171"/>
        <v>1.8364499999999999</v>
      </c>
      <c r="K296" s="89">
        <f t="shared" si="171"/>
        <v>2.0169700000000002</v>
      </c>
      <c r="L296" s="89">
        <f t="shared" si="171"/>
        <v>2.3137400000000001</v>
      </c>
      <c r="M296" s="89">
        <f t="shared" si="171"/>
        <v>2.3478300000000001</v>
      </c>
      <c r="N296" s="89">
        <f t="shared" si="171"/>
        <v>2.3539099999999999</v>
      </c>
      <c r="O296" s="89">
        <f t="shared" si="171"/>
        <v>2.3632499999999999</v>
      </c>
      <c r="P296" s="89">
        <f t="shared" si="171"/>
        <v>2.35724</v>
      </c>
      <c r="Q296" s="89">
        <f t="shared" si="171"/>
        <v>2.3546299999999998</v>
      </c>
      <c r="R296" s="89">
        <f t="shared" si="171"/>
        <v>2.3555100000000002</v>
      </c>
      <c r="S296" s="89">
        <f t="shared" si="171"/>
        <v>2.3529300000000002</v>
      </c>
      <c r="T296" s="89">
        <f t="shared" si="171"/>
        <v>2.3606199999999999</v>
      </c>
      <c r="U296" s="89">
        <f t="shared" si="171"/>
        <v>2.3690000000000002</v>
      </c>
      <c r="V296" s="89">
        <f t="shared" si="171"/>
        <v>2.3631199999999999</v>
      </c>
      <c r="W296" s="89">
        <f t="shared" si="171"/>
        <v>2.3542000000000001</v>
      </c>
      <c r="X296" s="89">
        <f t="shared" si="171"/>
        <v>2.2442500000000001</v>
      </c>
      <c r="Y296" s="89">
        <f t="shared" si="171"/>
        <v>2.0417100000000001</v>
      </c>
      <c r="Z296" s="89">
        <f t="shared" si="171"/>
        <v>1.76105</v>
      </c>
      <c r="AA296" s="89">
        <f t="shared" si="171"/>
        <v>1.65672</v>
      </c>
    </row>
    <row r="297" spans="1:27" ht="12.75" hidden="1" customHeight="1" outlineLevel="1" x14ac:dyDescent="0.2">
      <c r="A297" s="97" t="s">
        <v>2634</v>
      </c>
      <c r="B297" s="63" t="s">
        <v>242</v>
      </c>
      <c r="C297" s="43" t="s">
        <v>79</v>
      </c>
      <c r="D297" s="44">
        <v>1135.92</v>
      </c>
      <c r="E297" s="44">
        <v>1042.18</v>
      </c>
      <c r="F297" s="44">
        <v>972.63</v>
      </c>
      <c r="G297" s="44">
        <v>975.32</v>
      </c>
      <c r="H297" s="44">
        <v>1028.4100000000001</v>
      </c>
      <c r="I297" s="44">
        <v>1193.8900000000001</v>
      </c>
      <c r="J297" s="44">
        <v>1389.01</v>
      </c>
      <c r="K297" s="44">
        <v>1569.53</v>
      </c>
      <c r="L297" s="44">
        <v>1866.3</v>
      </c>
      <c r="M297" s="44">
        <v>1900.39</v>
      </c>
      <c r="N297" s="44">
        <v>1906.47</v>
      </c>
      <c r="O297" s="44">
        <v>1915.81</v>
      </c>
      <c r="P297" s="44">
        <v>1909.8</v>
      </c>
      <c r="Q297" s="44">
        <v>1907.19</v>
      </c>
      <c r="R297" s="44">
        <v>1908.07</v>
      </c>
      <c r="S297" s="44">
        <v>1905.49</v>
      </c>
      <c r="T297" s="44">
        <v>1913.18</v>
      </c>
      <c r="U297" s="44">
        <v>1921.56</v>
      </c>
      <c r="V297" s="44">
        <v>1915.68</v>
      </c>
      <c r="W297" s="44">
        <v>1906.76</v>
      </c>
      <c r="X297" s="44">
        <v>1796.81</v>
      </c>
      <c r="Y297" s="44">
        <v>1594.27</v>
      </c>
      <c r="Z297" s="44">
        <v>1313.61</v>
      </c>
      <c r="AA297" s="44">
        <v>1209.28</v>
      </c>
    </row>
    <row r="298" spans="1:27" ht="12.75" hidden="1" customHeight="1" outlineLevel="1" x14ac:dyDescent="0.2">
      <c r="A298" s="97" t="s">
        <v>2635</v>
      </c>
      <c r="B298" s="63" t="s">
        <v>90</v>
      </c>
      <c r="C298" s="43" t="s">
        <v>79</v>
      </c>
      <c r="D298" s="44">
        <f>$D$163</f>
        <v>113.12</v>
      </c>
      <c r="E298" s="44">
        <f>$D$163</f>
        <v>113.12</v>
      </c>
      <c r="F298" s="44">
        <f t="shared" ref="F298:AA298" si="172">$D$163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2">
      <c r="A299" s="97" t="s">
        <v>2636</v>
      </c>
      <c r="B299" s="63" t="s">
        <v>83</v>
      </c>
      <c r="C299" s="43" t="s">
        <v>79</v>
      </c>
      <c r="D299" s="44">
        <v>3.63</v>
      </c>
      <c r="E299" s="44">
        <v>3.63</v>
      </c>
      <c r="F299" s="44">
        <v>3.63</v>
      </c>
      <c r="G299" s="44">
        <v>3.63</v>
      </c>
      <c r="H299" s="44">
        <v>3.63</v>
      </c>
      <c r="I299" s="44">
        <v>3.63</v>
      </c>
      <c r="J299" s="44">
        <v>3.63</v>
      </c>
      <c r="K299" s="44">
        <v>3.63</v>
      </c>
      <c r="L299" s="44">
        <v>3.63</v>
      </c>
      <c r="M299" s="44">
        <v>3.63</v>
      </c>
      <c r="N299" s="44">
        <v>3.63</v>
      </c>
      <c r="O299" s="44">
        <v>3.63</v>
      </c>
      <c r="P299" s="44">
        <v>3.63</v>
      </c>
      <c r="Q299" s="44">
        <v>3.63</v>
      </c>
      <c r="R299" s="44">
        <v>3.63</v>
      </c>
      <c r="S299" s="44">
        <v>3.63</v>
      </c>
      <c r="T299" s="44">
        <v>3.63</v>
      </c>
      <c r="U299" s="44">
        <v>3.63</v>
      </c>
      <c r="V299" s="44">
        <v>3.63</v>
      </c>
      <c r="W299" s="44">
        <v>3.63</v>
      </c>
      <c r="X299" s="44">
        <v>3.63</v>
      </c>
      <c r="Y299" s="44">
        <v>3.63</v>
      </c>
      <c r="Z299" s="44">
        <v>3.63</v>
      </c>
      <c r="AA299" s="44">
        <v>3.63</v>
      </c>
    </row>
    <row r="300" spans="1:27" ht="12.75" hidden="1" customHeight="1" outlineLevel="1" x14ac:dyDescent="0.2">
      <c r="A300" s="97" t="s">
        <v>2637</v>
      </c>
      <c r="B300" s="63" t="s">
        <v>81</v>
      </c>
      <c r="C300" s="43" t="s">
        <v>79</v>
      </c>
      <c r="D300" s="44">
        <f>$D$11</f>
        <v>330.69</v>
      </c>
      <c r="E300" s="44">
        <f t="shared" ref="E300:AA300" si="173">$D$11</f>
        <v>330.69</v>
      </c>
      <c r="F300" s="44">
        <f t="shared" si="173"/>
        <v>330.69</v>
      </c>
      <c r="G300" s="44">
        <f t="shared" si="173"/>
        <v>330.69</v>
      </c>
      <c r="H300" s="44">
        <f t="shared" si="173"/>
        <v>330.69</v>
      </c>
      <c r="I300" s="44">
        <f t="shared" si="173"/>
        <v>330.69</v>
      </c>
      <c r="J300" s="44">
        <f t="shared" si="173"/>
        <v>330.69</v>
      </c>
      <c r="K300" s="44">
        <f t="shared" si="173"/>
        <v>330.69</v>
      </c>
      <c r="L300" s="44">
        <f t="shared" si="173"/>
        <v>330.69</v>
      </c>
      <c r="M300" s="44">
        <f t="shared" si="173"/>
        <v>330.69</v>
      </c>
      <c r="N300" s="44">
        <f t="shared" si="173"/>
        <v>330.69</v>
      </c>
      <c r="O300" s="44">
        <f t="shared" si="173"/>
        <v>330.69</v>
      </c>
      <c r="P300" s="44">
        <f t="shared" si="173"/>
        <v>330.69</v>
      </c>
      <c r="Q300" s="44">
        <f t="shared" si="173"/>
        <v>330.69</v>
      </c>
      <c r="R300" s="44">
        <f t="shared" si="173"/>
        <v>330.69</v>
      </c>
      <c r="S300" s="44">
        <f t="shared" si="173"/>
        <v>330.69</v>
      </c>
      <c r="T300" s="44">
        <f t="shared" si="173"/>
        <v>330.69</v>
      </c>
      <c r="U300" s="44">
        <f t="shared" si="173"/>
        <v>330.69</v>
      </c>
      <c r="V300" s="44">
        <f t="shared" si="173"/>
        <v>330.69</v>
      </c>
      <c r="W300" s="44">
        <f t="shared" si="173"/>
        <v>330.69</v>
      </c>
      <c r="X300" s="44">
        <f t="shared" si="173"/>
        <v>330.69</v>
      </c>
      <c r="Y300" s="44">
        <f t="shared" si="173"/>
        <v>330.69</v>
      </c>
      <c r="Z300" s="44">
        <f t="shared" si="173"/>
        <v>330.69</v>
      </c>
      <c r="AA300" s="44">
        <f t="shared" si="173"/>
        <v>330.69</v>
      </c>
    </row>
    <row r="301" spans="1:27" ht="12.75" customHeight="1" collapsed="1" x14ac:dyDescent="0.2">
      <c r="A301" s="96" t="s">
        <v>2638</v>
      </c>
      <c r="B301" s="28" t="str">
        <f>"29"&amp;"."&amp;$B$777&amp;"."&amp;$B$778</f>
        <v>29.11.2023</v>
      </c>
      <c r="C301" s="88" t="s">
        <v>76</v>
      </c>
      <c r="D301" s="89">
        <f>ROUND(((D302+D303+D305+D304)/1000),5)</f>
        <v>1.59914</v>
      </c>
      <c r="E301" s="89">
        <f>ROUND(((E302+E303+E305+E304)/1000),5)</f>
        <v>1.5300800000000001</v>
      </c>
      <c r="F301" s="89">
        <f>ROUND(((F302+F303+F305+F304)/1000),5)</f>
        <v>1.47607</v>
      </c>
      <c r="G301" s="89">
        <f t="shared" ref="G301:AA301" si="174">ROUND(((G302+G303+G305+G304)/1000),5)</f>
        <v>1.4742299999999999</v>
      </c>
      <c r="H301" s="89">
        <f t="shared" si="174"/>
        <v>1.5238400000000001</v>
      </c>
      <c r="I301" s="89">
        <f t="shared" si="174"/>
        <v>1.6618200000000001</v>
      </c>
      <c r="J301" s="89">
        <f t="shared" si="174"/>
        <v>1.8348899999999999</v>
      </c>
      <c r="K301" s="89">
        <f t="shared" si="174"/>
        <v>2.1197599999999999</v>
      </c>
      <c r="L301" s="89">
        <f t="shared" si="174"/>
        <v>2.2739099999999999</v>
      </c>
      <c r="M301" s="89">
        <f t="shared" si="174"/>
        <v>2.3079900000000002</v>
      </c>
      <c r="N301" s="89">
        <f t="shared" si="174"/>
        <v>2.3278099999999999</v>
      </c>
      <c r="O301" s="89">
        <f t="shared" si="174"/>
        <v>2.3645999999999998</v>
      </c>
      <c r="P301" s="89">
        <f t="shared" si="174"/>
        <v>2.3471500000000001</v>
      </c>
      <c r="Q301" s="89">
        <f t="shared" si="174"/>
        <v>2.3543099999999999</v>
      </c>
      <c r="R301" s="89">
        <f t="shared" si="174"/>
        <v>2.34409</v>
      </c>
      <c r="S301" s="89">
        <f t="shared" si="174"/>
        <v>2.32592</v>
      </c>
      <c r="T301" s="89">
        <f t="shared" si="174"/>
        <v>2.3282500000000002</v>
      </c>
      <c r="U301" s="89">
        <f t="shared" si="174"/>
        <v>2.33372</v>
      </c>
      <c r="V301" s="89">
        <f t="shared" si="174"/>
        <v>2.3222100000000001</v>
      </c>
      <c r="W301" s="89">
        <f t="shared" si="174"/>
        <v>2.30904</v>
      </c>
      <c r="X301" s="89">
        <f t="shared" si="174"/>
        <v>2.1865199999999998</v>
      </c>
      <c r="Y301" s="89">
        <f t="shared" si="174"/>
        <v>2.1080199999999998</v>
      </c>
      <c r="Z301" s="89">
        <f t="shared" si="174"/>
        <v>1.88375</v>
      </c>
      <c r="AA301" s="89">
        <f t="shared" si="174"/>
        <v>1.67058</v>
      </c>
    </row>
    <row r="302" spans="1:27" ht="12.75" hidden="1" customHeight="1" outlineLevel="1" x14ac:dyDescent="0.2">
      <c r="A302" s="97" t="s">
        <v>2639</v>
      </c>
      <c r="B302" s="63" t="s">
        <v>242</v>
      </c>
      <c r="C302" s="43" t="s">
        <v>79</v>
      </c>
      <c r="D302" s="44">
        <v>1151.7</v>
      </c>
      <c r="E302" s="44">
        <v>1082.6400000000001</v>
      </c>
      <c r="F302" s="44">
        <v>1028.6300000000001</v>
      </c>
      <c r="G302" s="44">
        <v>1026.79</v>
      </c>
      <c r="H302" s="44">
        <v>1076.4000000000001</v>
      </c>
      <c r="I302" s="44">
        <v>1214.3800000000001</v>
      </c>
      <c r="J302" s="44">
        <v>1387.45</v>
      </c>
      <c r="K302" s="44">
        <v>1672.32</v>
      </c>
      <c r="L302" s="44">
        <v>1826.47</v>
      </c>
      <c r="M302" s="44">
        <v>1860.55</v>
      </c>
      <c r="N302" s="44">
        <v>1880.37</v>
      </c>
      <c r="O302" s="44">
        <v>1917.16</v>
      </c>
      <c r="P302" s="44">
        <v>1899.71</v>
      </c>
      <c r="Q302" s="44">
        <v>1906.87</v>
      </c>
      <c r="R302" s="44">
        <v>1896.65</v>
      </c>
      <c r="S302" s="44">
        <v>1878.48</v>
      </c>
      <c r="T302" s="44">
        <v>1880.81</v>
      </c>
      <c r="U302" s="44">
        <v>1886.28</v>
      </c>
      <c r="V302" s="44">
        <v>1874.77</v>
      </c>
      <c r="W302" s="44">
        <v>1861.6</v>
      </c>
      <c r="X302" s="44">
        <v>1739.08</v>
      </c>
      <c r="Y302" s="44">
        <v>1660.58</v>
      </c>
      <c r="Z302" s="44">
        <v>1436.31</v>
      </c>
      <c r="AA302" s="44">
        <v>1223.1400000000001</v>
      </c>
    </row>
    <row r="303" spans="1:27" ht="12.75" hidden="1" customHeight="1" outlineLevel="1" x14ac:dyDescent="0.2">
      <c r="A303" s="97" t="s">
        <v>2640</v>
      </c>
      <c r="B303" s="63" t="s">
        <v>90</v>
      </c>
      <c r="C303" s="43" t="s">
        <v>79</v>
      </c>
      <c r="D303" s="44">
        <f>$D$163</f>
        <v>113.12</v>
      </c>
      <c r="E303" s="44">
        <f>$D$163</f>
        <v>113.12</v>
      </c>
      <c r="F303" s="44">
        <f t="shared" ref="F303:AA303" si="175">$D$163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hidden="1" customHeight="1" outlineLevel="1" x14ac:dyDescent="0.2">
      <c r="A304" s="97" t="s">
        <v>2641</v>
      </c>
      <c r="B304" s="63" t="s">
        <v>83</v>
      </c>
      <c r="C304" s="43" t="s">
        <v>79</v>
      </c>
      <c r="D304" s="44">
        <v>3.63</v>
      </c>
      <c r="E304" s="44">
        <v>3.63</v>
      </c>
      <c r="F304" s="44">
        <v>3.63</v>
      </c>
      <c r="G304" s="44">
        <v>3.63</v>
      </c>
      <c r="H304" s="44">
        <v>3.63</v>
      </c>
      <c r="I304" s="44">
        <v>3.63</v>
      </c>
      <c r="J304" s="44">
        <v>3.63</v>
      </c>
      <c r="K304" s="44">
        <v>3.63</v>
      </c>
      <c r="L304" s="44">
        <v>3.63</v>
      </c>
      <c r="M304" s="44">
        <v>3.63</v>
      </c>
      <c r="N304" s="44">
        <v>3.63</v>
      </c>
      <c r="O304" s="44">
        <v>3.63</v>
      </c>
      <c r="P304" s="44">
        <v>3.63</v>
      </c>
      <c r="Q304" s="44">
        <v>3.63</v>
      </c>
      <c r="R304" s="44">
        <v>3.63</v>
      </c>
      <c r="S304" s="44">
        <v>3.63</v>
      </c>
      <c r="T304" s="44">
        <v>3.63</v>
      </c>
      <c r="U304" s="44">
        <v>3.63</v>
      </c>
      <c r="V304" s="44">
        <v>3.63</v>
      </c>
      <c r="W304" s="44">
        <v>3.63</v>
      </c>
      <c r="X304" s="44">
        <v>3.63</v>
      </c>
      <c r="Y304" s="44">
        <v>3.63</v>
      </c>
      <c r="Z304" s="44">
        <v>3.63</v>
      </c>
      <c r="AA304" s="44">
        <v>3.63</v>
      </c>
    </row>
    <row r="305" spans="1:27" ht="12.75" hidden="1" customHeight="1" outlineLevel="1" x14ac:dyDescent="0.2">
      <c r="A305" s="97" t="s">
        <v>2642</v>
      </c>
      <c r="B305" s="63" t="s">
        <v>81</v>
      </c>
      <c r="C305" s="43" t="s">
        <v>79</v>
      </c>
      <c r="D305" s="44">
        <f>$D$11</f>
        <v>330.69</v>
      </c>
      <c r="E305" s="44">
        <f t="shared" ref="E305:AA305" si="176">$D$11</f>
        <v>330.69</v>
      </c>
      <c r="F305" s="44">
        <f t="shared" si="176"/>
        <v>330.69</v>
      </c>
      <c r="G305" s="44">
        <f t="shared" si="176"/>
        <v>330.69</v>
      </c>
      <c r="H305" s="44">
        <f t="shared" si="176"/>
        <v>330.69</v>
      </c>
      <c r="I305" s="44">
        <f t="shared" si="176"/>
        <v>330.69</v>
      </c>
      <c r="J305" s="44">
        <f t="shared" si="176"/>
        <v>330.69</v>
      </c>
      <c r="K305" s="44">
        <f t="shared" si="176"/>
        <v>330.69</v>
      </c>
      <c r="L305" s="44">
        <f t="shared" si="176"/>
        <v>330.69</v>
      </c>
      <c r="M305" s="44">
        <f t="shared" si="176"/>
        <v>330.69</v>
      </c>
      <c r="N305" s="44">
        <f t="shared" si="176"/>
        <v>330.69</v>
      </c>
      <c r="O305" s="44">
        <f t="shared" si="176"/>
        <v>330.69</v>
      </c>
      <c r="P305" s="44">
        <f t="shared" si="176"/>
        <v>330.69</v>
      </c>
      <c r="Q305" s="44">
        <f t="shared" si="176"/>
        <v>330.69</v>
      </c>
      <c r="R305" s="44">
        <f t="shared" si="176"/>
        <v>330.69</v>
      </c>
      <c r="S305" s="44">
        <f t="shared" si="176"/>
        <v>330.69</v>
      </c>
      <c r="T305" s="44">
        <f t="shared" si="176"/>
        <v>330.69</v>
      </c>
      <c r="U305" s="44">
        <f t="shared" si="176"/>
        <v>330.69</v>
      </c>
      <c r="V305" s="44">
        <f t="shared" si="176"/>
        <v>330.69</v>
      </c>
      <c r="W305" s="44">
        <f t="shared" si="176"/>
        <v>330.69</v>
      </c>
      <c r="X305" s="44">
        <f t="shared" si="176"/>
        <v>330.69</v>
      </c>
      <c r="Y305" s="44">
        <f t="shared" si="176"/>
        <v>330.69</v>
      </c>
      <c r="Z305" s="44">
        <f t="shared" si="176"/>
        <v>330.69</v>
      </c>
      <c r="AA305" s="44">
        <f t="shared" si="176"/>
        <v>330.69</v>
      </c>
    </row>
    <row r="306" spans="1:27" ht="12.75" customHeight="1" collapsed="1" x14ac:dyDescent="0.2">
      <c r="A306" s="96" t="s">
        <v>2643</v>
      </c>
      <c r="B306" s="28" t="str">
        <f>"30"&amp;"."&amp;$B$777&amp;"."&amp;$B$778</f>
        <v>30.11.2023</v>
      </c>
      <c r="C306" s="88" t="s">
        <v>76</v>
      </c>
      <c r="D306" s="89">
        <f>ROUND(((D307+D308+D310+D309)/1000),5)</f>
        <v>1.6031899999999999</v>
      </c>
      <c r="E306" s="89">
        <f>ROUND(((E307+E308+E310+E309)/1000),5)</f>
        <v>1.54596</v>
      </c>
      <c r="F306" s="89">
        <f>ROUND(((F307+F308+F310+F309)/1000),5)</f>
        <v>1.4913400000000001</v>
      </c>
      <c r="G306" s="89">
        <f t="shared" ref="G306:AA306" si="177">ROUND(((G307+G308+G310+G309)/1000),5)</f>
        <v>1.48268</v>
      </c>
      <c r="H306" s="89">
        <f t="shared" si="177"/>
        <v>1.5237799999999999</v>
      </c>
      <c r="I306" s="89">
        <f t="shared" si="177"/>
        <v>1.6750700000000001</v>
      </c>
      <c r="J306" s="89">
        <f t="shared" si="177"/>
        <v>1.8702099999999999</v>
      </c>
      <c r="K306" s="89">
        <f t="shared" si="177"/>
        <v>2.1693199999999999</v>
      </c>
      <c r="L306" s="89">
        <f t="shared" si="177"/>
        <v>2.33013</v>
      </c>
      <c r="M306" s="89">
        <f t="shared" si="177"/>
        <v>2.3414999999999999</v>
      </c>
      <c r="N306" s="89">
        <f t="shared" si="177"/>
        <v>2.3677299999999999</v>
      </c>
      <c r="O306" s="89">
        <f t="shared" si="177"/>
        <v>2.4454099999999999</v>
      </c>
      <c r="P306" s="89">
        <f t="shared" si="177"/>
        <v>2.4131100000000001</v>
      </c>
      <c r="Q306" s="89">
        <f t="shared" si="177"/>
        <v>2.4334799999999999</v>
      </c>
      <c r="R306" s="89">
        <f t="shared" si="177"/>
        <v>2.3732500000000001</v>
      </c>
      <c r="S306" s="89">
        <f t="shared" si="177"/>
        <v>2.36625</v>
      </c>
      <c r="T306" s="89">
        <f t="shared" si="177"/>
        <v>2.3866100000000001</v>
      </c>
      <c r="U306" s="89">
        <f t="shared" si="177"/>
        <v>2.39669</v>
      </c>
      <c r="V306" s="89">
        <f t="shared" si="177"/>
        <v>2.38049</v>
      </c>
      <c r="W306" s="89">
        <f t="shared" si="177"/>
        <v>2.37175</v>
      </c>
      <c r="X306" s="89">
        <f t="shared" si="177"/>
        <v>2.3295599999999999</v>
      </c>
      <c r="Y306" s="89">
        <f t="shared" si="177"/>
        <v>2.20865</v>
      </c>
      <c r="Z306" s="89">
        <f t="shared" si="177"/>
        <v>1.89852</v>
      </c>
      <c r="AA306" s="89">
        <f t="shared" si="177"/>
        <v>1.7168600000000001</v>
      </c>
    </row>
    <row r="307" spans="1:27" ht="12.75" hidden="1" customHeight="1" outlineLevel="1" x14ac:dyDescent="0.2">
      <c r="A307" s="97" t="s">
        <v>2644</v>
      </c>
      <c r="B307" s="63" t="s">
        <v>242</v>
      </c>
      <c r="C307" s="43" t="s">
        <v>79</v>
      </c>
      <c r="D307" s="44">
        <v>1155.75</v>
      </c>
      <c r="E307" s="44">
        <v>1098.52</v>
      </c>
      <c r="F307" s="44">
        <v>1043.9000000000001</v>
      </c>
      <c r="G307" s="44">
        <v>1035.24</v>
      </c>
      <c r="H307" s="44">
        <v>1076.3399999999999</v>
      </c>
      <c r="I307" s="44">
        <v>1227.6300000000001</v>
      </c>
      <c r="J307" s="44">
        <v>1422.77</v>
      </c>
      <c r="K307" s="44">
        <v>1721.88</v>
      </c>
      <c r="L307" s="44">
        <v>1882.69</v>
      </c>
      <c r="M307" s="44">
        <v>1894.06</v>
      </c>
      <c r="N307" s="44">
        <v>1920.29</v>
      </c>
      <c r="O307" s="44">
        <v>1997.97</v>
      </c>
      <c r="P307" s="44">
        <v>1965.67</v>
      </c>
      <c r="Q307" s="44">
        <v>1986.04</v>
      </c>
      <c r="R307" s="44">
        <v>1925.81</v>
      </c>
      <c r="S307" s="44">
        <v>1918.81</v>
      </c>
      <c r="T307" s="44">
        <v>1939.17</v>
      </c>
      <c r="U307" s="44">
        <v>1949.25</v>
      </c>
      <c r="V307" s="44">
        <v>1933.05</v>
      </c>
      <c r="W307" s="44">
        <v>1924.31</v>
      </c>
      <c r="X307" s="44">
        <v>1882.12</v>
      </c>
      <c r="Y307" s="44">
        <v>1761.21</v>
      </c>
      <c r="Z307" s="44">
        <v>1451.08</v>
      </c>
      <c r="AA307" s="44">
        <v>1269.42</v>
      </c>
    </row>
    <row r="308" spans="1:27" ht="12.75" hidden="1" customHeight="1" outlineLevel="1" x14ac:dyDescent="0.2">
      <c r="A308" s="97" t="s">
        <v>2645</v>
      </c>
      <c r="B308" s="63" t="s">
        <v>90</v>
      </c>
      <c r="C308" s="43" t="s">
        <v>79</v>
      </c>
      <c r="D308" s="44">
        <f>$D$163</f>
        <v>113.12</v>
      </c>
      <c r="E308" s="44">
        <f>$D$163</f>
        <v>113.12</v>
      </c>
      <c r="F308" s="44">
        <f t="shared" ref="F308:AA308" si="178">$D$163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hidden="1" customHeight="1" outlineLevel="1" x14ac:dyDescent="0.2">
      <c r="A309" s="97" t="s">
        <v>2646</v>
      </c>
      <c r="B309" s="63" t="s">
        <v>83</v>
      </c>
      <c r="C309" s="43" t="s">
        <v>79</v>
      </c>
      <c r="D309" s="44">
        <v>3.63</v>
      </c>
      <c r="E309" s="44">
        <v>3.63</v>
      </c>
      <c r="F309" s="44">
        <v>3.63</v>
      </c>
      <c r="G309" s="44">
        <v>3.63</v>
      </c>
      <c r="H309" s="44">
        <v>3.63</v>
      </c>
      <c r="I309" s="44">
        <v>3.63</v>
      </c>
      <c r="J309" s="44">
        <v>3.63</v>
      </c>
      <c r="K309" s="44">
        <v>3.63</v>
      </c>
      <c r="L309" s="44">
        <v>3.63</v>
      </c>
      <c r="M309" s="44">
        <v>3.63</v>
      </c>
      <c r="N309" s="44">
        <v>3.63</v>
      </c>
      <c r="O309" s="44">
        <v>3.63</v>
      </c>
      <c r="P309" s="44">
        <v>3.63</v>
      </c>
      <c r="Q309" s="44">
        <v>3.63</v>
      </c>
      <c r="R309" s="44">
        <v>3.63</v>
      </c>
      <c r="S309" s="44">
        <v>3.63</v>
      </c>
      <c r="T309" s="44">
        <v>3.63</v>
      </c>
      <c r="U309" s="44">
        <v>3.63</v>
      </c>
      <c r="V309" s="44">
        <v>3.63</v>
      </c>
      <c r="W309" s="44">
        <v>3.63</v>
      </c>
      <c r="X309" s="44">
        <v>3.63</v>
      </c>
      <c r="Y309" s="44">
        <v>3.63</v>
      </c>
      <c r="Z309" s="44">
        <v>3.63</v>
      </c>
      <c r="AA309" s="44">
        <v>3.63</v>
      </c>
    </row>
    <row r="310" spans="1:27" ht="12.75" hidden="1" customHeight="1" outlineLevel="1" x14ac:dyDescent="0.2">
      <c r="A310" s="97" t="s">
        <v>2647</v>
      </c>
      <c r="B310" s="63" t="s">
        <v>81</v>
      </c>
      <c r="C310" s="43" t="s">
        <v>79</v>
      </c>
      <c r="D310" s="44">
        <f>$D$11</f>
        <v>330.69</v>
      </c>
      <c r="E310" s="44">
        <f t="shared" ref="E310:AA310" si="179">$D$11</f>
        <v>330.69</v>
      </c>
      <c r="F310" s="44">
        <f t="shared" si="179"/>
        <v>330.69</v>
      </c>
      <c r="G310" s="44">
        <f t="shared" si="179"/>
        <v>330.69</v>
      </c>
      <c r="H310" s="44">
        <f t="shared" si="179"/>
        <v>330.69</v>
      </c>
      <c r="I310" s="44">
        <f t="shared" si="179"/>
        <v>330.69</v>
      </c>
      <c r="J310" s="44">
        <f t="shared" si="179"/>
        <v>330.69</v>
      </c>
      <c r="K310" s="44">
        <f t="shared" si="179"/>
        <v>330.69</v>
      </c>
      <c r="L310" s="44">
        <f t="shared" si="179"/>
        <v>330.69</v>
      </c>
      <c r="M310" s="44">
        <f t="shared" si="179"/>
        <v>330.69</v>
      </c>
      <c r="N310" s="44">
        <f t="shared" si="179"/>
        <v>330.69</v>
      </c>
      <c r="O310" s="44">
        <f t="shared" si="179"/>
        <v>330.69</v>
      </c>
      <c r="P310" s="44">
        <f t="shared" si="179"/>
        <v>330.69</v>
      </c>
      <c r="Q310" s="44">
        <f t="shared" si="179"/>
        <v>330.69</v>
      </c>
      <c r="R310" s="44">
        <f t="shared" si="179"/>
        <v>330.69</v>
      </c>
      <c r="S310" s="44">
        <f t="shared" si="179"/>
        <v>330.69</v>
      </c>
      <c r="T310" s="44">
        <f t="shared" si="179"/>
        <v>330.69</v>
      </c>
      <c r="U310" s="44">
        <f t="shared" si="179"/>
        <v>330.69</v>
      </c>
      <c r="V310" s="44">
        <f t="shared" si="179"/>
        <v>330.69</v>
      </c>
      <c r="W310" s="44">
        <f t="shared" si="179"/>
        <v>330.69</v>
      </c>
      <c r="X310" s="44">
        <f t="shared" si="179"/>
        <v>330.69</v>
      </c>
      <c r="Y310" s="44">
        <f t="shared" si="179"/>
        <v>330.69</v>
      </c>
      <c r="Z310" s="44">
        <f t="shared" si="179"/>
        <v>330.69</v>
      </c>
      <c r="AA310" s="44">
        <f t="shared" si="179"/>
        <v>330.69</v>
      </c>
    </row>
    <row r="311" spans="1:27" ht="12.75" customHeight="1" collapsed="1" x14ac:dyDescent="0.2">
      <c r="A311" s="98"/>
      <c r="B311" s="99" t="s">
        <v>391</v>
      </c>
      <c r="C311" s="100"/>
      <c r="D311" s="101"/>
      <c r="E311" s="101"/>
      <c r="F311" s="101"/>
      <c r="G311" s="101"/>
      <c r="I311" s="39"/>
    </row>
    <row r="312" spans="1:27" ht="12.75" customHeight="1" x14ac:dyDescent="0.2">
      <c r="A312" s="98"/>
      <c r="B312" s="99" t="s">
        <v>391</v>
      </c>
      <c r="C312" s="100"/>
      <c r="D312" s="101"/>
      <c r="E312" s="101"/>
      <c r="F312" s="101"/>
      <c r="G312" s="101"/>
      <c r="I312" s="39"/>
    </row>
    <row r="313" spans="1:27" ht="12.75" customHeight="1" x14ac:dyDescent="0.2">
      <c r="A313" s="181" t="s">
        <v>543</v>
      </c>
      <c r="B313" s="182"/>
      <c r="C313" s="182"/>
      <c r="D313" s="182"/>
      <c r="E313" s="182"/>
      <c r="F313" s="182"/>
      <c r="G313" s="182"/>
      <c r="H313" s="182"/>
      <c r="I313" s="182"/>
      <c r="J313" s="182"/>
      <c r="K313" s="182"/>
      <c r="L313" s="182"/>
      <c r="M313" s="182"/>
      <c r="N313" s="182"/>
      <c r="O313" s="182"/>
      <c r="P313" s="182"/>
      <c r="Q313" s="182"/>
      <c r="R313" s="182"/>
      <c r="S313" s="182"/>
      <c r="T313" s="182"/>
      <c r="U313" s="182"/>
      <c r="V313" s="182"/>
      <c r="W313" s="182"/>
      <c r="X313" s="182"/>
      <c r="Y313" s="182"/>
      <c r="Z313" s="182"/>
      <c r="AA313" s="183"/>
    </row>
    <row r="314" spans="1:27" ht="25.5" x14ac:dyDescent="0.2">
      <c r="A314" s="26" t="s">
        <v>64</v>
      </c>
      <c r="B314" s="27" t="s">
        <v>214</v>
      </c>
      <c r="C314" s="26" t="s">
        <v>215</v>
      </c>
      <c r="D314" s="27" t="s">
        <v>216</v>
      </c>
      <c r="E314" s="27" t="s">
        <v>217</v>
      </c>
      <c r="F314" s="27" t="s">
        <v>218</v>
      </c>
      <c r="G314" s="27" t="s">
        <v>219</v>
      </c>
      <c r="H314" s="27" t="s">
        <v>220</v>
      </c>
      <c r="I314" s="27" t="s">
        <v>221</v>
      </c>
      <c r="J314" s="27" t="s">
        <v>222</v>
      </c>
      <c r="K314" s="27" t="s">
        <v>223</v>
      </c>
      <c r="L314" s="27" t="s">
        <v>224</v>
      </c>
      <c r="M314" s="27" t="s">
        <v>225</v>
      </c>
      <c r="N314" s="27" t="s">
        <v>226</v>
      </c>
      <c r="O314" s="27" t="s">
        <v>227</v>
      </c>
      <c r="P314" s="27" t="s">
        <v>228</v>
      </c>
      <c r="Q314" s="27" t="s">
        <v>229</v>
      </c>
      <c r="R314" s="27" t="s">
        <v>230</v>
      </c>
      <c r="S314" s="27" t="s">
        <v>231</v>
      </c>
      <c r="T314" s="27" t="s">
        <v>232</v>
      </c>
      <c r="U314" s="27" t="s">
        <v>233</v>
      </c>
      <c r="V314" s="27" t="s">
        <v>234</v>
      </c>
      <c r="W314" s="27" t="s">
        <v>235</v>
      </c>
      <c r="X314" s="27" t="s">
        <v>236</v>
      </c>
      <c r="Y314" s="27" t="s">
        <v>237</v>
      </c>
      <c r="Z314" s="27" t="s">
        <v>238</v>
      </c>
      <c r="AA314" s="27" t="s">
        <v>239</v>
      </c>
    </row>
    <row r="315" spans="1:27" ht="12.75" customHeight="1" x14ac:dyDescent="0.2">
      <c r="A315" s="96" t="s">
        <v>2648</v>
      </c>
      <c r="B315" s="28" t="str">
        <f>"01"&amp;"."&amp;$B$777&amp;"."&amp;$B$778</f>
        <v>01.11.2023</v>
      </c>
      <c r="C315" s="88" t="s">
        <v>76</v>
      </c>
      <c r="D315" s="89">
        <f>ROUND(((D316+D317+D319+D318)/1000),5)</f>
        <v>1.7206399999999999</v>
      </c>
      <c r="E315" s="89">
        <f>ROUND(((E316+E317+E319+E318)/1000),5)</f>
        <v>1.5923700000000001</v>
      </c>
      <c r="F315" s="89">
        <f>ROUND(((F316+F317+F319+F318)/1000),5)</f>
        <v>1.52403</v>
      </c>
      <c r="G315" s="89">
        <f t="shared" ref="G315:AA315" si="180">ROUND(((G316+G317+G319+G318)/1000),5)</f>
        <v>1.48614</v>
      </c>
      <c r="H315" s="89">
        <f t="shared" si="180"/>
        <v>1.5953299999999999</v>
      </c>
      <c r="I315" s="89">
        <f t="shared" si="180"/>
        <v>1.75526</v>
      </c>
      <c r="J315" s="89">
        <f t="shared" si="180"/>
        <v>1.92458</v>
      </c>
      <c r="K315" s="89">
        <f t="shared" si="180"/>
        <v>2.1640799999999998</v>
      </c>
      <c r="L315" s="89">
        <f t="shared" si="180"/>
        <v>2.3880300000000001</v>
      </c>
      <c r="M315" s="89">
        <f t="shared" si="180"/>
        <v>2.5324800000000001</v>
      </c>
      <c r="N315" s="89">
        <f t="shared" si="180"/>
        <v>2.5388299999999999</v>
      </c>
      <c r="O315" s="89">
        <f t="shared" si="180"/>
        <v>2.5044499999999998</v>
      </c>
      <c r="P315" s="89">
        <f t="shared" si="180"/>
        <v>2.5043700000000002</v>
      </c>
      <c r="Q315" s="89">
        <f t="shared" si="180"/>
        <v>2.5649500000000001</v>
      </c>
      <c r="R315" s="89">
        <f t="shared" si="180"/>
        <v>2.5160300000000002</v>
      </c>
      <c r="S315" s="89">
        <f t="shared" si="180"/>
        <v>2.5385599999999999</v>
      </c>
      <c r="T315" s="89">
        <f t="shared" si="180"/>
        <v>2.5011899999999998</v>
      </c>
      <c r="U315" s="89">
        <f t="shared" si="180"/>
        <v>2.5028100000000002</v>
      </c>
      <c r="V315" s="89">
        <f t="shared" si="180"/>
        <v>2.4508000000000001</v>
      </c>
      <c r="W315" s="89">
        <f t="shared" si="180"/>
        <v>2.4028100000000001</v>
      </c>
      <c r="X315" s="89">
        <f t="shared" si="180"/>
        <v>2.4097200000000001</v>
      </c>
      <c r="Y315" s="89">
        <f t="shared" si="180"/>
        <v>2.2186699999999999</v>
      </c>
      <c r="Z315" s="89">
        <f t="shared" si="180"/>
        <v>2.01383</v>
      </c>
      <c r="AA315" s="89">
        <f t="shared" si="180"/>
        <v>1.802</v>
      </c>
    </row>
    <row r="316" spans="1:27" ht="12.75" hidden="1" customHeight="1" outlineLevel="1" x14ac:dyDescent="0.2">
      <c r="A316" s="97" t="s">
        <v>2649</v>
      </c>
      <c r="B316" s="63" t="s">
        <v>242</v>
      </c>
      <c r="C316" s="43" t="s">
        <v>79</v>
      </c>
      <c r="D316" s="44">
        <v>1169.29</v>
      </c>
      <c r="E316" s="44">
        <v>1041.02</v>
      </c>
      <c r="F316" s="44">
        <v>972.68</v>
      </c>
      <c r="G316" s="44">
        <v>934.79</v>
      </c>
      <c r="H316" s="44">
        <v>1043.98</v>
      </c>
      <c r="I316" s="44">
        <v>1203.9100000000001</v>
      </c>
      <c r="J316" s="44">
        <v>1373.23</v>
      </c>
      <c r="K316" s="44">
        <v>1612.73</v>
      </c>
      <c r="L316" s="44">
        <v>1836.68</v>
      </c>
      <c r="M316" s="44">
        <v>1981.13</v>
      </c>
      <c r="N316" s="44">
        <v>1987.48</v>
      </c>
      <c r="O316" s="44">
        <v>1953.1</v>
      </c>
      <c r="P316" s="44">
        <v>1953.02</v>
      </c>
      <c r="Q316" s="44">
        <v>2013.6</v>
      </c>
      <c r="R316" s="44">
        <v>1964.68</v>
      </c>
      <c r="S316" s="44">
        <v>1987.21</v>
      </c>
      <c r="T316" s="44">
        <v>1949.84</v>
      </c>
      <c r="U316" s="44">
        <v>1951.46</v>
      </c>
      <c r="V316" s="44">
        <v>1899.45</v>
      </c>
      <c r="W316" s="44">
        <v>1851.46</v>
      </c>
      <c r="X316" s="44">
        <v>1858.37</v>
      </c>
      <c r="Y316" s="44">
        <v>1667.32</v>
      </c>
      <c r="Z316" s="44">
        <v>1462.48</v>
      </c>
      <c r="AA316" s="44">
        <v>1250.6500000000001</v>
      </c>
    </row>
    <row r="317" spans="1:27" ht="12.75" hidden="1" customHeight="1" outlineLevel="1" x14ac:dyDescent="0.2">
      <c r="A317" s="97" t="s">
        <v>2650</v>
      </c>
      <c r="B317" s="63" t="s">
        <v>90</v>
      </c>
      <c r="C317" s="43" t="s">
        <v>79</v>
      </c>
      <c r="D317" s="44">
        <v>217.03</v>
      </c>
      <c r="E317" s="44">
        <f>$D$317</f>
        <v>217.03</v>
      </c>
      <c r="F317" s="44">
        <f t="shared" ref="F317:AA317" si="181">$D$317</f>
        <v>217.03</v>
      </c>
      <c r="G317" s="44">
        <f t="shared" si="181"/>
        <v>217.03</v>
      </c>
      <c r="H317" s="44">
        <f t="shared" si="181"/>
        <v>217.03</v>
      </c>
      <c r="I317" s="44">
        <f t="shared" si="181"/>
        <v>217.03</v>
      </c>
      <c r="J317" s="44">
        <f t="shared" si="181"/>
        <v>217.03</v>
      </c>
      <c r="K317" s="44">
        <f t="shared" si="181"/>
        <v>217.03</v>
      </c>
      <c r="L317" s="44">
        <f t="shared" si="181"/>
        <v>217.03</v>
      </c>
      <c r="M317" s="44">
        <f t="shared" si="181"/>
        <v>217.03</v>
      </c>
      <c r="N317" s="44">
        <f t="shared" si="181"/>
        <v>217.03</v>
      </c>
      <c r="O317" s="44">
        <f t="shared" si="181"/>
        <v>217.03</v>
      </c>
      <c r="P317" s="44">
        <f t="shared" si="181"/>
        <v>217.03</v>
      </c>
      <c r="Q317" s="44">
        <f t="shared" si="181"/>
        <v>217.03</v>
      </c>
      <c r="R317" s="44">
        <f t="shared" si="181"/>
        <v>217.03</v>
      </c>
      <c r="S317" s="44">
        <f t="shared" si="181"/>
        <v>217.03</v>
      </c>
      <c r="T317" s="44">
        <f t="shared" si="181"/>
        <v>217.03</v>
      </c>
      <c r="U317" s="44">
        <f t="shared" si="181"/>
        <v>217.03</v>
      </c>
      <c r="V317" s="44">
        <f t="shared" si="181"/>
        <v>217.03</v>
      </c>
      <c r="W317" s="44">
        <f t="shared" si="181"/>
        <v>217.03</v>
      </c>
      <c r="X317" s="44">
        <f t="shared" si="181"/>
        <v>217.03</v>
      </c>
      <c r="Y317" s="44">
        <f t="shared" si="181"/>
        <v>217.03</v>
      </c>
      <c r="Z317" s="44">
        <f t="shared" si="181"/>
        <v>217.03</v>
      </c>
      <c r="AA317" s="44">
        <f t="shared" si="181"/>
        <v>217.03</v>
      </c>
    </row>
    <row r="318" spans="1:27" ht="12.75" hidden="1" customHeight="1" outlineLevel="1" x14ac:dyDescent="0.2">
      <c r="A318" s="97" t="s">
        <v>2651</v>
      </c>
      <c r="B318" s="63" t="s">
        <v>83</v>
      </c>
      <c r="C318" s="43" t="s">
        <v>79</v>
      </c>
      <c r="D318" s="44">
        <v>3.63</v>
      </c>
      <c r="E318" s="44">
        <v>3.63</v>
      </c>
      <c r="F318" s="44">
        <v>3.63</v>
      </c>
      <c r="G318" s="44">
        <v>3.63</v>
      </c>
      <c r="H318" s="44">
        <v>3.63</v>
      </c>
      <c r="I318" s="44">
        <v>3.63</v>
      </c>
      <c r="J318" s="44">
        <v>3.63</v>
      </c>
      <c r="K318" s="44">
        <v>3.63</v>
      </c>
      <c r="L318" s="44">
        <v>3.63</v>
      </c>
      <c r="M318" s="44">
        <v>3.63</v>
      </c>
      <c r="N318" s="44">
        <v>3.63</v>
      </c>
      <c r="O318" s="44">
        <v>3.63</v>
      </c>
      <c r="P318" s="44">
        <v>3.63</v>
      </c>
      <c r="Q318" s="44">
        <v>3.63</v>
      </c>
      <c r="R318" s="44">
        <v>3.63</v>
      </c>
      <c r="S318" s="44">
        <v>3.63</v>
      </c>
      <c r="T318" s="44">
        <v>3.63</v>
      </c>
      <c r="U318" s="44">
        <v>3.63</v>
      </c>
      <c r="V318" s="44">
        <v>3.63</v>
      </c>
      <c r="W318" s="44">
        <v>3.63</v>
      </c>
      <c r="X318" s="44">
        <v>3.63</v>
      </c>
      <c r="Y318" s="44">
        <v>3.63</v>
      </c>
      <c r="Z318" s="44">
        <v>3.63</v>
      </c>
      <c r="AA318" s="44">
        <v>3.63</v>
      </c>
    </row>
    <row r="319" spans="1:27" ht="12.75" hidden="1" customHeight="1" outlineLevel="1" x14ac:dyDescent="0.2">
      <c r="A319" s="97" t="s">
        <v>2652</v>
      </c>
      <c r="B319" s="63" t="s">
        <v>81</v>
      </c>
      <c r="C319" s="43" t="s">
        <v>79</v>
      </c>
      <c r="D319" s="44">
        <f>$D$11</f>
        <v>330.69</v>
      </c>
      <c r="E319" s="44">
        <f t="shared" ref="E319:AA319" si="182">$D$11</f>
        <v>330.69</v>
      </c>
      <c r="F319" s="44">
        <f t="shared" si="182"/>
        <v>330.69</v>
      </c>
      <c r="G319" s="44">
        <f t="shared" si="182"/>
        <v>330.69</v>
      </c>
      <c r="H319" s="44">
        <f t="shared" si="182"/>
        <v>330.69</v>
      </c>
      <c r="I319" s="44">
        <f t="shared" si="182"/>
        <v>330.69</v>
      </c>
      <c r="J319" s="44">
        <f t="shared" si="182"/>
        <v>330.69</v>
      </c>
      <c r="K319" s="44">
        <f t="shared" si="182"/>
        <v>330.69</v>
      </c>
      <c r="L319" s="44">
        <f t="shared" si="182"/>
        <v>330.69</v>
      </c>
      <c r="M319" s="44">
        <f t="shared" si="182"/>
        <v>330.69</v>
      </c>
      <c r="N319" s="44">
        <f t="shared" si="182"/>
        <v>330.69</v>
      </c>
      <c r="O319" s="44">
        <f t="shared" si="182"/>
        <v>330.69</v>
      </c>
      <c r="P319" s="44">
        <f t="shared" si="182"/>
        <v>330.69</v>
      </c>
      <c r="Q319" s="44">
        <f t="shared" si="182"/>
        <v>330.69</v>
      </c>
      <c r="R319" s="44">
        <f t="shared" si="182"/>
        <v>330.69</v>
      </c>
      <c r="S319" s="44">
        <f t="shared" si="182"/>
        <v>330.69</v>
      </c>
      <c r="T319" s="44">
        <f t="shared" si="182"/>
        <v>330.69</v>
      </c>
      <c r="U319" s="44">
        <f t="shared" si="182"/>
        <v>330.69</v>
      </c>
      <c r="V319" s="44">
        <f t="shared" si="182"/>
        <v>330.69</v>
      </c>
      <c r="W319" s="44">
        <f t="shared" si="182"/>
        <v>330.69</v>
      </c>
      <c r="X319" s="44">
        <f t="shared" si="182"/>
        <v>330.69</v>
      </c>
      <c r="Y319" s="44">
        <f t="shared" si="182"/>
        <v>330.69</v>
      </c>
      <c r="Z319" s="44">
        <f t="shared" si="182"/>
        <v>330.69</v>
      </c>
      <c r="AA319" s="44">
        <f t="shared" si="182"/>
        <v>330.69</v>
      </c>
    </row>
    <row r="320" spans="1:27" ht="12.75" customHeight="1" collapsed="1" x14ac:dyDescent="0.2">
      <c r="A320" s="96" t="s">
        <v>2653</v>
      </c>
      <c r="B320" s="28" t="str">
        <f>"02"&amp;"."&amp;$B$777&amp;"."&amp;$B$778</f>
        <v>02.11.2023</v>
      </c>
      <c r="C320" s="88" t="s">
        <v>76</v>
      </c>
      <c r="D320" s="89">
        <f>ROUND(((D321+D322+D324+D323)/1000),5)</f>
        <v>1.6444399999999999</v>
      </c>
      <c r="E320" s="89">
        <f>ROUND(((E321+E322+E324+E323)/1000),5)</f>
        <v>1.5329200000000001</v>
      </c>
      <c r="F320" s="89">
        <f>ROUND(((F321+F322+F324+F323)/1000),5)</f>
        <v>1.41018</v>
      </c>
      <c r="G320" s="89">
        <f t="shared" ref="G320:AA320" si="183">ROUND(((G321+G322+G324+G323)/1000),5)</f>
        <v>1.39</v>
      </c>
      <c r="H320" s="89">
        <f t="shared" si="183"/>
        <v>1.4854400000000001</v>
      </c>
      <c r="I320" s="89">
        <f t="shared" si="183"/>
        <v>1.7177500000000001</v>
      </c>
      <c r="J320" s="89">
        <f t="shared" si="183"/>
        <v>1.86686</v>
      </c>
      <c r="K320" s="89">
        <f t="shared" si="183"/>
        <v>2.15218</v>
      </c>
      <c r="L320" s="89">
        <f t="shared" si="183"/>
        <v>2.3564699999999998</v>
      </c>
      <c r="M320" s="89">
        <f t="shared" si="183"/>
        <v>2.4310700000000001</v>
      </c>
      <c r="N320" s="89">
        <f t="shared" si="183"/>
        <v>2.4425500000000002</v>
      </c>
      <c r="O320" s="89">
        <f t="shared" si="183"/>
        <v>2.5044300000000002</v>
      </c>
      <c r="P320" s="89">
        <f t="shared" si="183"/>
        <v>2.47797</v>
      </c>
      <c r="Q320" s="89">
        <f t="shared" si="183"/>
        <v>2.5232100000000002</v>
      </c>
      <c r="R320" s="89">
        <f t="shared" si="183"/>
        <v>2.48264</v>
      </c>
      <c r="S320" s="89">
        <f t="shared" si="183"/>
        <v>2.50515</v>
      </c>
      <c r="T320" s="89">
        <f t="shared" si="183"/>
        <v>2.5033799999999999</v>
      </c>
      <c r="U320" s="89">
        <f t="shared" si="183"/>
        <v>2.5428000000000002</v>
      </c>
      <c r="V320" s="89">
        <f t="shared" si="183"/>
        <v>2.57721</v>
      </c>
      <c r="W320" s="89">
        <f t="shared" si="183"/>
        <v>2.50786</v>
      </c>
      <c r="X320" s="89">
        <f t="shared" si="183"/>
        <v>2.4164099999999999</v>
      </c>
      <c r="Y320" s="89">
        <f t="shared" si="183"/>
        <v>2.4200900000000001</v>
      </c>
      <c r="Z320" s="89">
        <f t="shared" si="183"/>
        <v>1.9714799999999999</v>
      </c>
      <c r="AA320" s="89">
        <f t="shared" si="183"/>
        <v>1.8196399999999999</v>
      </c>
    </row>
    <row r="321" spans="1:27" ht="12.75" hidden="1" customHeight="1" outlineLevel="1" x14ac:dyDescent="0.2">
      <c r="A321" s="97" t="s">
        <v>2654</v>
      </c>
      <c r="B321" s="63" t="s">
        <v>242</v>
      </c>
      <c r="C321" s="43" t="s">
        <v>79</v>
      </c>
      <c r="D321" s="44">
        <v>1093.0899999999999</v>
      </c>
      <c r="E321" s="44">
        <v>981.57</v>
      </c>
      <c r="F321" s="44">
        <v>858.83</v>
      </c>
      <c r="G321" s="44">
        <v>838.65</v>
      </c>
      <c r="H321" s="44">
        <v>934.09</v>
      </c>
      <c r="I321" s="44">
        <v>1166.4000000000001</v>
      </c>
      <c r="J321" s="44">
        <v>1315.51</v>
      </c>
      <c r="K321" s="44">
        <v>1600.83</v>
      </c>
      <c r="L321" s="44">
        <v>1805.12</v>
      </c>
      <c r="M321" s="44">
        <v>1879.72</v>
      </c>
      <c r="N321" s="44">
        <v>1891.2</v>
      </c>
      <c r="O321" s="44">
        <v>1953.08</v>
      </c>
      <c r="P321" s="44">
        <v>1926.62</v>
      </c>
      <c r="Q321" s="44">
        <v>1971.86</v>
      </c>
      <c r="R321" s="44">
        <v>1931.29</v>
      </c>
      <c r="S321" s="44">
        <v>1953.8</v>
      </c>
      <c r="T321" s="44">
        <v>1952.03</v>
      </c>
      <c r="U321" s="44">
        <v>1991.45</v>
      </c>
      <c r="V321" s="44">
        <v>2025.86</v>
      </c>
      <c r="W321" s="44">
        <v>1956.51</v>
      </c>
      <c r="X321" s="44">
        <v>1865.06</v>
      </c>
      <c r="Y321" s="44">
        <v>1868.74</v>
      </c>
      <c r="Z321" s="44">
        <v>1420.13</v>
      </c>
      <c r="AA321" s="44">
        <v>1268.29</v>
      </c>
    </row>
    <row r="322" spans="1:27" ht="12.75" hidden="1" customHeight="1" outlineLevel="1" x14ac:dyDescent="0.2">
      <c r="A322" s="97" t="s">
        <v>2655</v>
      </c>
      <c r="B322" s="63" t="s">
        <v>90</v>
      </c>
      <c r="C322" s="43" t="s">
        <v>79</v>
      </c>
      <c r="D322" s="44">
        <f>$D$317</f>
        <v>217.03</v>
      </c>
      <c r="E322" s="44">
        <f t="shared" ref="E322:AA322" si="184">$D$317</f>
        <v>217.03</v>
      </c>
      <c r="F322" s="44">
        <f t="shared" si="184"/>
        <v>217.03</v>
      </c>
      <c r="G322" s="44">
        <f t="shared" si="184"/>
        <v>217.03</v>
      </c>
      <c r="H322" s="44">
        <f t="shared" si="184"/>
        <v>217.03</v>
      </c>
      <c r="I322" s="44">
        <f t="shared" si="184"/>
        <v>217.03</v>
      </c>
      <c r="J322" s="44">
        <f t="shared" si="184"/>
        <v>217.03</v>
      </c>
      <c r="K322" s="44">
        <f t="shared" si="184"/>
        <v>217.03</v>
      </c>
      <c r="L322" s="44">
        <f t="shared" si="184"/>
        <v>217.03</v>
      </c>
      <c r="M322" s="44">
        <f t="shared" si="184"/>
        <v>217.03</v>
      </c>
      <c r="N322" s="44">
        <f t="shared" si="184"/>
        <v>217.03</v>
      </c>
      <c r="O322" s="44">
        <f t="shared" si="184"/>
        <v>217.03</v>
      </c>
      <c r="P322" s="44">
        <f t="shared" si="184"/>
        <v>217.03</v>
      </c>
      <c r="Q322" s="44">
        <f t="shared" si="184"/>
        <v>217.03</v>
      </c>
      <c r="R322" s="44">
        <f t="shared" si="184"/>
        <v>217.03</v>
      </c>
      <c r="S322" s="44">
        <f t="shared" si="184"/>
        <v>217.03</v>
      </c>
      <c r="T322" s="44">
        <f t="shared" si="184"/>
        <v>217.03</v>
      </c>
      <c r="U322" s="44">
        <f t="shared" si="184"/>
        <v>217.03</v>
      </c>
      <c r="V322" s="44">
        <f t="shared" si="184"/>
        <v>217.03</v>
      </c>
      <c r="W322" s="44">
        <f t="shared" si="184"/>
        <v>217.03</v>
      </c>
      <c r="X322" s="44">
        <f t="shared" si="184"/>
        <v>217.03</v>
      </c>
      <c r="Y322" s="44">
        <f t="shared" si="184"/>
        <v>217.03</v>
      </c>
      <c r="Z322" s="44">
        <f t="shared" si="184"/>
        <v>217.03</v>
      </c>
      <c r="AA322" s="44">
        <f t="shared" si="184"/>
        <v>217.03</v>
      </c>
    </row>
    <row r="323" spans="1:27" ht="12.75" hidden="1" customHeight="1" outlineLevel="1" x14ac:dyDescent="0.2">
      <c r="A323" s="97" t="s">
        <v>2656</v>
      </c>
      <c r="B323" s="63" t="s">
        <v>83</v>
      </c>
      <c r="C323" s="43" t="s">
        <v>79</v>
      </c>
      <c r="D323" s="44">
        <v>3.63</v>
      </c>
      <c r="E323" s="44">
        <v>3.63</v>
      </c>
      <c r="F323" s="44">
        <v>3.63</v>
      </c>
      <c r="G323" s="44">
        <v>3.63</v>
      </c>
      <c r="H323" s="44">
        <v>3.63</v>
      </c>
      <c r="I323" s="44">
        <v>3.63</v>
      </c>
      <c r="J323" s="44">
        <v>3.63</v>
      </c>
      <c r="K323" s="44">
        <v>3.63</v>
      </c>
      <c r="L323" s="44">
        <v>3.63</v>
      </c>
      <c r="M323" s="44">
        <v>3.63</v>
      </c>
      <c r="N323" s="44">
        <v>3.63</v>
      </c>
      <c r="O323" s="44">
        <v>3.63</v>
      </c>
      <c r="P323" s="44">
        <v>3.63</v>
      </c>
      <c r="Q323" s="44">
        <v>3.63</v>
      </c>
      <c r="R323" s="44">
        <v>3.63</v>
      </c>
      <c r="S323" s="44">
        <v>3.63</v>
      </c>
      <c r="T323" s="44">
        <v>3.63</v>
      </c>
      <c r="U323" s="44">
        <v>3.63</v>
      </c>
      <c r="V323" s="44">
        <v>3.63</v>
      </c>
      <c r="W323" s="44">
        <v>3.63</v>
      </c>
      <c r="X323" s="44">
        <v>3.63</v>
      </c>
      <c r="Y323" s="44">
        <v>3.63</v>
      </c>
      <c r="Z323" s="44">
        <v>3.63</v>
      </c>
      <c r="AA323" s="44">
        <v>3.63</v>
      </c>
    </row>
    <row r="324" spans="1:27" ht="12.75" hidden="1" customHeight="1" outlineLevel="1" x14ac:dyDescent="0.2">
      <c r="A324" s="97" t="s">
        <v>2657</v>
      </c>
      <c r="B324" s="63" t="s">
        <v>81</v>
      </c>
      <c r="C324" s="43" t="s">
        <v>79</v>
      </c>
      <c r="D324" s="44">
        <f>$D$11</f>
        <v>330.69</v>
      </c>
      <c r="E324" s="44">
        <f t="shared" ref="E324:AA324" si="185">$D$11</f>
        <v>330.69</v>
      </c>
      <c r="F324" s="44">
        <f t="shared" si="185"/>
        <v>330.69</v>
      </c>
      <c r="G324" s="44">
        <f t="shared" si="185"/>
        <v>330.69</v>
      </c>
      <c r="H324" s="44">
        <f t="shared" si="185"/>
        <v>330.69</v>
      </c>
      <c r="I324" s="44">
        <f t="shared" si="185"/>
        <v>330.69</v>
      </c>
      <c r="J324" s="44">
        <f t="shared" si="185"/>
        <v>330.69</v>
      </c>
      <c r="K324" s="44">
        <f t="shared" si="185"/>
        <v>330.69</v>
      </c>
      <c r="L324" s="44">
        <f t="shared" si="185"/>
        <v>330.69</v>
      </c>
      <c r="M324" s="44">
        <f t="shared" si="185"/>
        <v>330.69</v>
      </c>
      <c r="N324" s="44">
        <f t="shared" si="185"/>
        <v>330.69</v>
      </c>
      <c r="O324" s="44">
        <f t="shared" si="185"/>
        <v>330.69</v>
      </c>
      <c r="P324" s="44">
        <f t="shared" si="185"/>
        <v>330.69</v>
      </c>
      <c r="Q324" s="44">
        <f t="shared" si="185"/>
        <v>330.69</v>
      </c>
      <c r="R324" s="44">
        <f t="shared" si="185"/>
        <v>330.69</v>
      </c>
      <c r="S324" s="44">
        <f t="shared" si="185"/>
        <v>330.69</v>
      </c>
      <c r="T324" s="44">
        <f t="shared" si="185"/>
        <v>330.69</v>
      </c>
      <c r="U324" s="44">
        <f t="shared" si="185"/>
        <v>330.69</v>
      </c>
      <c r="V324" s="44">
        <f t="shared" si="185"/>
        <v>330.69</v>
      </c>
      <c r="W324" s="44">
        <f t="shared" si="185"/>
        <v>330.69</v>
      </c>
      <c r="X324" s="44">
        <f t="shared" si="185"/>
        <v>330.69</v>
      </c>
      <c r="Y324" s="44">
        <f t="shared" si="185"/>
        <v>330.69</v>
      </c>
      <c r="Z324" s="44">
        <f t="shared" si="185"/>
        <v>330.69</v>
      </c>
      <c r="AA324" s="44">
        <f t="shared" si="185"/>
        <v>330.69</v>
      </c>
    </row>
    <row r="325" spans="1:27" ht="12.75" customHeight="1" collapsed="1" x14ac:dyDescent="0.2">
      <c r="A325" s="96" t="s">
        <v>2658</v>
      </c>
      <c r="B325" s="28" t="str">
        <f>"03"&amp;"."&amp;$B$777&amp;"."&amp;$B$778</f>
        <v>03.11.2023</v>
      </c>
      <c r="C325" s="88" t="s">
        <v>76</v>
      </c>
      <c r="D325" s="89">
        <f>ROUND(((D326+D327+D329+D328)/1000),5)</f>
        <v>1.6708099999999999</v>
      </c>
      <c r="E325" s="89">
        <f>ROUND(((E326+E327+E329+E328)/1000),5)</f>
        <v>1.5507500000000001</v>
      </c>
      <c r="F325" s="89">
        <f>ROUND(((F326+F327+F329+F328)/1000),5)</f>
        <v>1.4390499999999999</v>
      </c>
      <c r="G325" s="89">
        <f t="shared" ref="G325:AA325" si="186">ROUND(((G326+G327+G329+G328)/1000),5)</f>
        <v>1.4109100000000001</v>
      </c>
      <c r="H325" s="89">
        <f t="shared" si="186"/>
        <v>1.54217</v>
      </c>
      <c r="I325" s="89">
        <f t="shared" si="186"/>
        <v>1.69787</v>
      </c>
      <c r="J325" s="89">
        <f t="shared" si="186"/>
        <v>1.86833</v>
      </c>
      <c r="K325" s="89">
        <f t="shared" si="186"/>
        <v>2.1093899999999999</v>
      </c>
      <c r="L325" s="89">
        <f t="shared" si="186"/>
        <v>2.3662200000000002</v>
      </c>
      <c r="M325" s="89">
        <f t="shared" si="186"/>
        <v>2.42144</v>
      </c>
      <c r="N325" s="89">
        <f t="shared" si="186"/>
        <v>2.43309</v>
      </c>
      <c r="O325" s="89">
        <f t="shared" si="186"/>
        <v>2.43845</v>
      </c>
      <c r="P325" s="89">
        <f t="shared" si="186"/>
        <v>2.44543</v>
      </c>
      <c r="Q325" s="89">
        <f t="shared" si="186"/>
        <v>2.4423400000000002</v>
      </c>
      <c r="R325" s="89">
        <f t="shared" si="186"/>
        <v>2.4299900000000001</v>
      </c>
      <c r="S325" s="89">
        <f t="shared" si="186"/>
        <v>2.4234399999999998</v>
      </c>
      <c r="T325" s="89">
        <f t="shared" si="186"/>
        <v>2.3973499999999999</v>
      </c>
      <c r="U325" s="89">
        <f t="shared" si="186"/>
        <v>2.49383</v>
      </c>
      <c r="V325" s="89">
        <f t="shared" si="186"/>
        <v>2.5369100000000002</v>
      </c>
      <c r="W325" s="89">
        <f t="shared" si="186"/>
        <v>2.4965999999999999</v>
      </c>
      <c r="X325" s="89">
        <f t="shared" si="186"/>
        <v>2.4032399999999998</v>
      </c>
      <c r="Y325" s="89">
        <f t="shared" si="186"/>
        <v>2.28817</v>
      </c>
      <c r="Z325" s="89">
        <f t="shared" si="186"/>
        <v>2.0034700000000001</v>
      </c>
      <c r="AA325" s="89">
        <f t="shared" si="186"/>
        <v>1.7991200000000001</v>
      </c>
    </row>
    <row r="326" spans="1:27" ht="12.75" hidden="1" customHeight="1" outlineLevel="1" x14ac:dyDescent="0.2">
      <c r="A326" s="97" t="s">
        <v>2659</v>
      </c>
      <c r="B326" s="63" t="s">
        <v>242</v>
      </c>
      <c r="C326" s="43" t="s">
        <v>79</v>
      </c>
      <c r="D326" s="44">
        <v>1119.46</v>
      </c>
      <c r="E326" s="44">
        <v>999.4</v>
      </c>
      <c r="F326" s="44">
        <v>887.7</v>
      </c>
      <c r="G326" s="44">
        <v>859.56</v>
      </c>
      <c r="H326" s="44">
        <v>990.82</v>
      </c>
      <c r="I326" s="44">
        <v>1146.52</v>
      </c>
      <c r="J326" s="44">
        <v>1316.98</v>
      </c>
      <c r="K326" s="44">
        <v>1558.04</v>
      </c>
      <c r="L326" s="44">
        <v>1814.87</v>
      </c>
      <c r="M326" s="44">
        <v>1870.09</v>
      </c>
      <c r="N326" s="44">
        <v>1881.74</v>
      </c>
      <c r="O326" s="44">
        <v>1887.1</v>
      </c>
      <c r="P326" s="44">
        <v>1894.08</v>
      </c>
      <c r="Q326" s="44">
        <v>1890.99</v>
      </c>
      <c r="R326" s="44">
        <v>1878.64</v>
      </c>
      <c r="S326" s="44">
        <v>1872.09</v>
      </c>
      <c r="T326" s="44">
        <v>1846</v>
      </c>
      <c r="U326" s="44">
        <v>1942.48</v>
      </c>
      <c r="V326" s="44">
        <v>1985.56</v>
      </c>
      <c r="W326" s="44">
        <v>1945.25</v>
      </c>
      <c r="X326" s="44">
        <v>1851.89</v>
      </c>
      <c r="Y326" s="44">
        <v>1736.82</v>
      </c>
      <c r="Z326" s="44">
        <v>1452.12</v>
      </c>
      <c r="AA326" s="44">
        <v>1247.77</v>
      </c>
    </row>
    <row r="327" spans="1:27" ht="12.75" hidden="1" customHeight="1" outlineLevel="1" x14ac:dyDescent="0.2">
      <c r="A327" s="97" t="s">
        <v>2660</v>
      </c>
      <c r="B327" s="63" t="s">
        <v>90</v>
      </c>
      <c r="C327" s="43" t="s">
        <v>79</v>
      </c>
      <c r="D327" s="44">
        <f>$D$317</f>
        <v>217.03</v>
      </c>
      <c r="E327" s="44">
        <f t="shared" ref="E327:AA327" si="187">$D$317</f>
        <v>217.03</v>
      </c>
      <c r="F327" s="44">
        <f t="shared" si="187"/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2">
      <c r="A328" s="97" t="s">
        <v>2661</v>
      </c>
      <c r="B328" s="63" t="s">
        <v>83</v>
      </c>
      <c r="C328" s="43" t="s">
        <v>79</v>
      </c>
      <c r="D328" s="44">
        <v>3.63</v>
      </c>
      <c r="E328" s="44">
        <v>3.63</v>
      </c>
      <c r="F328" s="44">
        <v>3.63</v>
      </c>
      <c r="G328" s="44">
        <v>3.63</v>
      </c>
      <c r="H328" s="44">
        <v>3.63</v>
      </c>
      <c r="I328" s="44">
        <v>3.63</v>
      </c>
      <c r="J328" s="44">
        <v>3.63</v>
      </c>
      <c r="K328" s="44">
        <v>3.63</v>
      </c>
      <c r="L328" s="44">
        <v>3.63</v>
      </c>
      <c r="M328" s="44">
        <v>3.63</v>
      </c>
      <c r="N328" s="44">
        <v>3.63</v>
      </c>
      <c r="O328" s="44">
        <v>3.63</v>
      </c>
      <c r="P328" s="44">
        <v>3.63</v>
      </c>
      <c r="Q328" s="44">
        <v>3.63</v>
      </c>
      <c r="R328" s="44">
        <v>3.63</v>
      </c>
      <c r="S328" s="44">
        <v>3.63</v>
      </c>
      <c r="T328" s="44">
        <v>3.63</v>
      </c>
      <c r="U328" s="44">
        <v>3.63</v>
      </c>
      <c r="V328" s="44">
        <v>3.63</v>
      </c>
      <c r="W328" s="44">
        <v>3.63</v>
      </c>
      <c r="X328" s="44">
        <v>3.63</v>
      </c>
      <c r="Y328" s="44">
        <v>3.63</v>
      </c>
      <c r="Z328" s="44">
        <v>3.63</v>
      </c>
      <c r="AA328" s="44">
        <v>3.63</v>
      </c>
    </row>
    <row r="329" spans="1:27" ht="12.75" hidden="1" customHeight="1" outlineLevel="1" x14ac:dyDescent="0.2">
      <c r="A329" s="97" t="s">
        <v>2662</v>
      </c>
      <c r="B329" s="63" t="s">
        <v>81</v>
      </c>
      <c r="C329" s="43" t="s">
        <v>79</v>
      </c>
      <c r="D329" s="44">
        <f>$D$11</f>
        <v>330.69</v>
      </c>
      <c r="E329" s="44">
        <f t="shared" ref="E329:AA329" si="188">$D$11</f>
        <v>330.69</v>
      </c>
      <c r="F329" s="44">
        <f t="shared" si="188"/>
        <v>330.69</v>
      </c>
      <c r="G329" s="44">
        <f t="shared" si="188"/>
        <v>330.69</v>
      </c>
      <c r="H329" s="44">
        <f t="shared" si="188"/>
        <v>330.69</v>
      </c>
      <c r="I329" s="44">
        <f t="shared" si="188"/>
        <v>330.69</v>
      </c>
      <c r="J329" s="44">
        <f t="shared" si="188"/>
        <v>330.69</v>
      </c>
      <c r="K329" s="44">
        <f t="shared" si="188"/>
        <v>330.69</v>
      </c>
      <c r="L329" s="44">
        <f t="shared" si="188"/>
        <v>330.69</v>
      </c>
      <c r="M329" s="44">
        <f t="shared" si="188"/>
        <v>330.69</v>
      </c>
      <c r="N329" s="44">
        <f t="shared" si="188"/>
        <v>330.69</v>
      </c>
      <c r="O329" s="44">
        <f t="shared" si="188"/>
        <v>330.69</v>
      </c>
      <c r="P329" s="44">
        <f t="shared" si="188"/>
        <v>330.69</v>
      </c>
      <c r="Q329" s="44">
        <f t="shared" si="188"/>
        <v>330.69</v>
      </c>
      <c r="R329" s="44">
        <f t="shared" si="188"/>
        <v>330.69</v>
      </c>
      <c r="S329" s="44">
        <f t="shared" si="188"/>
        <v>330.69</v>
      </c>
      <c r="T329" s="44">
        <f t="shared" si="188"/>
        <v>330.69</v>
      </c>
      <c r="U329" s="44">
        <f t="shared" si="188"/>
        <v>330.69</v>
      </c>
      <c r="V329" s="44">
        <f t="shared" si="188"/>
        <v>330.69</v>
      </c>
      <c r="W329" s="44">
        <f t="shared" si="188"/>
        <v>330.69</v>
      </c>
      <c r="X329" s="44">
        <f t="shared" si="188"/>
        <v>330.69</v>
      </c>
      <c r="Y329" s="44">
        <f t="shared" si="188"/>
        <v>330.69</v>
      </c>
      <c r="Z329" s="44">
        <f t="shared" si="188"/>
        <v>330.69</v>
      </c>
      <c r="AA329" s="44">
        <f t="shared" si="188"/>
        <v>330.69</v>
      </c>
    </row>
    <row r="330" spans="1:27" ht="12.75" customHeight="1" collapsed="1" x14ac:dyDescent="0.2">
      <c r="A330" s="96" t="s">
        <v>2663</v>
      </c>
      <c r="B330" s="28" t="str">
        <f>"04"&amp;"."&amp;$B$777&amp;"."&amp;$B$778</f>
        <v>04.11.2023</v>
      </c>
      <c r="C330" s="88" t="s">
        <v>76</v>
      </c>
      <c r="D330" s="89">
        <f>ROUND(((D331+D332+D334+D333)/1000),5)</f>
        <v>1.76098</v>
      </c>
      <c r="E330" s="89">
        <f>ROUND(((E331+E332+E334+E333)/1000),5)</f>
        <v>1.68306</v>
      </c>
      <c r="F330" s="89">
        <f>ROUND(((F331+F332+F334+F333)/1000),5)</f>
        <v>1.60301</v>
      </c>
      <c r="G330" s="89">
        <f t="shared" ref="G330:AA330" si="189">ROUND(((G331+G332+G334+G333)/1000),5)</f>
        <v>1.5484899999999999</v>
      </c>
      <c r="H330" s="89">
        <f t="shared" si="189"/>
        <v>1.5987</v>
      </c>
      <c r="I330" s="89">
        <f t="shared" si="189"/>
        <v>1.6952400000000001</v>
      </c>
      <c r="J330" s="89">
        <f t="shared" si="189"/>
        <v>1.7074499999999999</v>
      </c>
      <c r="K330" s="89">
        <f t="shared" si="189"/>
        <v>1.81633</v>
      </c>
      <c r="L330" s="89">
        <f t="shared" si="189"/>
        <v>2.1358299999999999</v>
      </c>
      <c r="M330" s="89">
        <f t="shared" si="189"/>
        <v>2.2311299999999998</v>
      </c>
      <c r="N330" s="89">
        <f t="shared" si="189"/>
        <v>2.28165</v>
      </c>
      <c r="O330" s="89">
        <f t="shared" si="189"/>
        <v>2.2894399999999999</v>
      </c>
      <c r="P330" s="89">
        <f t="shared" si="189"/>
        <v>2.2827299999999999</v>
      </c>
      <c r="Q330" s="89">
        <f t="shared" si="189"/>
        <v>2.2824599999999999</v>
      </c>
      <c r="R330" s="89">
        <f t="shared" si="189"/>
        <v>2.2597700000000001</v>
      </c>
      <c r="S330" s="89">
        <f t="shared" si="189"/>
        <v>2.3909500000000001</v>
      </c>
      <c r="T330" s="89">
        <f t="shared" si="189"/>
        <v>2.46373</v>
      </c>
      <c r="U330" s="89">
        <f t="shared" si="189"/>
        <v>2.6081099999999999</v>
      </c>
      <c r="V330" s="89">
        <f t="shared" si="189"/>
        <v>2.60928</v>
      </c>
      <c r="W330" s="89">
        <f t="shared" si="189"/>
        <v>2.4838399999999998</v>
      </c>
      <c r="X330" s="89">
        <f t="shared" si="189"/>
        <v>2.2512599999999998</v>
      </c>
      <c r="Y330" s="89">
        <f t="shared" si="189"/>
        <v>2.2055899999999999</v>
      </c>
      <c r="Z330" s="89">
        <f t="shared" si="189"/>
        <v>1.85503</v>
      </c>
      <c r="AA330" s="89">
        <f t="shared" si="189"/>
        <v>1.77582</v>
      </c>
    </row>
    <row r="331" spans="1:27" ht="12.75" hidden="1" customHeight="1" outlineLevel="1" x14ac:dyDescent="0.2">
      <c r="A331" s="97" t="s">
        <v>2664</v>
      </c>
      <c r="B331" s="63" t="s">
        <v>242</v>
      </c>
      <c r="C331" s="43" t="s">
        <v>79</v>
      </c>
      <c r="D331" s="44">
        <v>1209.6300000000001</v>
      </c>
      <c r="E331" s="44">
        <v>1131.71</v>
      </c>
      <c r="F331" s="44">
        <v>1051.6600000000001</v>
      </c>
      <c r="G331" s="44">
        <v>997.14</v>
      </c>
      <c r="H331" s="44">
        <v>1047.3499999999999</v>
      </c>
      <c r="I331" s="44">
        <v>1143.8900000000001</v>
      </c>
      <c r="J331" s="44">
        <v>1156.0999999999999</v>
      </c>
      <c r="K331" s="44">
        <v>1264.98</v>
      </c>
      <c r="L331" s="44">
        <v>1584.48</v>
      </c>
      <c r="M331" s="44">
        <v>1679.78</v>
      </c>
      <c r="N331" s="44">
        <v>1730.3</v>
      </c>
      <c r="O331" s="44">
        <v>1738.09</v>
      </c>
      <c r="P331" s="44">
        <v>1731.38</v>
      </c>
      <c r="Q331" s="44">
        <v>1731.11</v>
      </c>
      <c r="R331" s="44">
        <v>1708.42</v>
      </c>
      <c r="S331" s="44">
        <v>1839.6</v>
      </c>
      <c r="T331" s="44">
        <v>1912.38</v>
      </c>
      <c r="U331" s="44">
        <v>2056.7600000000002</v>
      </c>
      <c r="V331" s="44">
        <v>2057.9299999999998</v>
      </c>
      <c r="W331" s="44">
        <v>1932.49</v>
      </c>
      <c r="X331" s="44">
        <v>1699.91</v>
      </c>
      <c r="Y331" s="44">
        <v>1654.24</v>
      </c>
      <c r="Z331" s="44">
        <v>1303.68</v>
      </c>
      <c r="AA331" s="44">
        <v>1224.47</v>
      </c>
    </row>
    <row r="332" spans="1:27" ht="12.75" hidden="1" customHeight="1" outlineLevel="1" x14ac:dyDescent="0.2">
      <c r="A332" s="97" t="s">
        <v>2665</v>
      </c>
      <c r="B332" s="63" t="s">
        <v>90</v>
      </c>
      <c r="C332" s="43" t="s">
        <v>79</v>
      </c>
      <c r="D332" s="44">
        <f>$D$317</f>
        <v>217.03</v>
      </c>
      <c r="E332" s="44">
        <f t="shared" ref="E332:AA332" si="190">$D$317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2">
      <c r="A333" s="97" t="s">
        <v>2666</v>
      </c>
      <c r="B333" s="63" t="s">
        <v>83</v>
      </c>
      <c r="C333" s="43" t="s">
        <v>79</v>
      </c>
      <c r="D333" s="44">
        <v>3.63</v>
      </c>
      <c r="E333" s="44">
        <v>3.63</v>
      </c>
      <c r="F333" s="44">
        <v>3.63</v>
      </c>
      <c r="G333" s="44">
        <v>3.63</v>
      </c>
      <c r="H333" s="44">
        <v>3.63</v>
      </c>
      <c r="I333" s="44">
        <v>3.63</v>
      </c>
      <c r="J333" s="44">
        <v>3.63</v>
      </c>
      <c r="K333" s="44">
        <v>3.63</v>
      </c>
      <c r="L333" s="44">
        <v>3.63</v>
      </c>
      <c r="M333" s="44">
        <v>3.63</v>
      </c>
      <c r="N333" s="44">
        <v>3.63</v>
      </c>
      <c r="O333" s="44">
        <v>3.63</v>
      </c>
      <c r="P333" s="44">
        <v>3.63</v>
      </c>
      <c r="Q333" s="44">
        <v>3.63</v>
      </c>
      <c r="R333" s="44">
        <v>3.63</v>
      </c>
      <c r="S333" s="44">
        <v>3.63</v>
      </c>
      <c r="T333" s="44">
        <v>3.63</v>
      </c>
      <c r="U333" s="44">
        <v>3.63</v>
      </c>
      <c r="V333" s="44">
        <v>3.63</v>
      </c>
      <c r="W333" s="44">
        <v>3.63</v>
      </c>
      <c r="X333" s="44">
        <v>3.63</v>
      </c>
      <c r="Y333" s="44">
        <v>3.63</v>
      </c>
      <c r="Z333" s="44">
        <v>3.63</v>
      </c>
      <c r="AA333" s="44">
        <v>3.63</v>
      </c>
    </row>
    <row r="334" spans="1:27" ht="12.75" hidden="1" customHeight="1" outlineLevel="1" x14ac:dyDescent="0.2">
      <c r="A334" s="97" t="s">
        <v>2667</v>
      </c>
      <c r="B334" s="63" t="s">
        <v>81</v>
      </c>
      <c r="C334" s="43" t="s">
        <v>79</v>
      </c>
      <c r="D334" s="44">
        <f>$D$11</f>
        <v>330.69</v>
      </c>
      <c r="E334" s="44">
        <f t="shared" ref="E334:AA334" si="191">$D$11</f>
        <v>330.69</v>
      </c>
      <c r="F334" s="44">
        <f t="shared" si="191"/>
        <v>330.69</v>
      </c>
      <c r="G334" s="44">
        <f t="shared" si="191"/>
        <v>330.69</v>
      </c>
      <c r="H334" s="44">
        <f t="shared" si="191"/>
        <v>330.69</v>
      </c>
      <c r="I334" s="44">
        <f t="shared" si="191"/>
        <v>330.69</v>
      </c>
      <c r="J334" s="44">
        <f t="shared" si="191"/>
        <v>330.69</v>
      </c>
      <c r="K334" s="44">
        <f t="shared" si="191"/>
        <v>330.69</v>
      </c>
      <c r="L334" s="44">
        <f t="shared" si="191"/>
        <v>330.69</v>
      </c>
      <c r="M334" s="44">
        <f t="shared" si="191"/>
        <v>330.69</v>
      </c>
      <c r="N334" s="44">
        <f t="shared" si="191"/>
        <v>330.69</v>
      </c>
      <c r="O334" s="44">
        <f t="shared" si="191"/>
        <v>330.69</v>
      </c>
      <c r="P334" s="44">
        <f t="shared" si="191"/>
        <v>330.69</v>
      </c>
      <c r="Q334" s="44">
        <f t="shared" si="191"/>
        <v>330.69</v>
      </c>
      <c r="R334" s="44">
        <f t="shared" si="191"/>
        <v>330.69</v>
      </c>
      <c r="S334" s="44">
        <f t="shared" si="191"/>
        <v>330.69</v>
      </c>
      <c r="T334" s="44">
        <f t="shared" si="191"/>
        <v>330.69</v>
      </c>
      <c r="U334" s="44">
        <f t="shared" si="191"/>
        <v>330.69</v>
      </c>
      <c r="V334" s="44">
        <f t="shared" si="191"/>
        <v>330.69</v>
      </c>
      <c r="W334" s="44">
        <f t="shared" si="191"/>
        <v>330.69</v>
      </c>
      <c r="X334" s="44">
        <f t="shared" si="191"/>
        <v>330.69</v>
      </c>
      <c r="Y334" s="44">
        <f t="shared" si="191"/>
        <v>330.69</v>
      </c>
      <c r="Z334" s="44">
        <f t="shared" si="191"/>
        <v>330.69</v>
      </c>
      <c r="AA334" s="44">
        <f t="shared" si="191"/>
        <v>330.69</v>
      </c>
    </row>
    <row r="335" spans="1:27" ht="12.75" customHeight="1" collapsed="1" x14ac:dyDescent="0.2">
      <c r="A335" s="96" t="s">
        <v>2668</v>
      </c>
      <c r="B335" s="28" t="str">
        <f>"05"&amp;"."&amp;$B$777&amp;"."&amp;$B$778</f>
        <v>05.11.2023</v>
      </c>
      <c r="C335" s="88" t="s">
        <v>76</v>
      </c>
      <c r="D335" s="89">
        <f>ROUND(((D336+D337+D339+D338)/1000),5)</f>
        <v>1.7559400000000001</v>
      </c>
      <c r="E335" s="89">
        <f>ROUND(((E336+E337+E339+E338)/1000),5)</f>
        <v>1.64663</v>
      </c>
      <c r="F335" s="89">
        <f>ROUND(((F336+F337+F339+F338)/1000),5)</f>
        <v>1.5637399999999999</v>
      </c>
      <c r="G335" s="89">
        <f t="shared" ref="G335:AA335" si="192">ROUND(((G336+G337+G339+G338)/1000),5)</f>
        <v>1.54531</v>
      </c>
      <c r="H335" s="89">
        <f t="shared" si="192"/>
        <v>1.5488200000000001</v>
      </c>
      <c r="I335" s="89">
        <f t="shared" si="192"/>
        <v>1.6663300000000001</v>
      </c>
      <c r="J335" s="89">
        <f t="shared" si="192"/>
        <v>1.6492599999999999</v>
      </c>
      <c r="K335" s="89">
        <f t="shared" si="192"/>
        <v>1.74912</v>
      </c>
      <c r="L335" s="89">
        <f t="shared" si="192"/>
        <v>1.99665</v>
      </c>
      <c r="M335" s="89">
        <f t="shared" si="192"/>
        <v>2.17299</v>
      </c>
      <c r="N335" s="89">
        <f t="shared" si="192"/>
        <v>2.2166600000000001</v>
      </c>
      <c r="O335" s="89">
        <f t="shared" si="192"/>
        <v>2.2269800000000002</v>
      </c>
      <c r="P335" s="89">
        <f t="shared" si="192"/>
        <v>2.2277900000000002</v>
      </c>
      <c r="Q335" s="89">
        <f t="shared" si="192"/>
        <v>2.2287699999999999</v>
      </c>
      <c r="R335" s="89">
        <f t="shared" si="192"/>
        <v>2.21515</v>
      </c>
      <c r="S335" s="89">
        <f t="shared" si="192"/>
        <v>2.19509</v>
      </c>
      <c r="T335" s="89">
        <f t="shared" si="192"/>
        <v>2.2242299999999999</v>
      </c>
      <c r="U335" s="89">
        <f t="shared" si="192"/>
        <v>2.43458</v>
      </c>
      <c r="V335" s="89">
        <f t="shared" si="192"/>
        <v>2.5402</v>
      </c>
      <c r="W335" s="89">
        <f t="shared" si="192"/>
        <v>2.4377399999999998</v>
      </c>
      <c r="X335" s="89">
        <f t="shared" si="192"/>
        <v>2.2587199999999998</v>
      </c>
      <c r="Y335" s="89">
        <f t="shared" si="192"/>
        <v>2.2153299999999998</v>
      </c>
      <c r="Z335" s="89">
        <f t="shared" si="192"/>
        <v>1.9769399999999999</v>
      </c>
      <c r="AA335" s="89">
        <f t="shared" si="192"/>
        <v>1.76389</v>
      </c>
    </row>
    <row r="336" spans="1:27" ht="12.75" hidden="1" customHeight="1" outlineLevel="1" x14ac:dyDescent="0.2">
      <c r="A336" s="97" t="s">
        <v>2669</v>
      </c>
      <c r="B336" s="63" t="s">
        <v>242</v>
      </c>
      <c r="C336" s="43" t="s">
        <v>79</v>
      </c>
      <c r="D336" s="44">
        <v>1204.5899999999999</v>
      </c>
      <c r="E336" s="44">
        <v>1095.28</v>
      </c>
      <c r="F336" s="44">
        <v>1012.39</v>
      </c>
      <c r="G336" s="44">
        <v>993.96</v>
      </c>
      <c r="H336" s="44">
        <v>997.47</v>
      </c>
      <c r="I336" s="44">
        <v>1114.98</v>
      </c>
      <c r="J336" s="44">
        <v>1097.9100000000001</v>
      </c>
      <c r="K336" s="44">
        <v>1197.77</v>
      </c>
      <c r="L336" s="44">
        <v>1445.3</v>
      </c>
      <c r="M336" s="44">
        <v>1621.64</v>
      </c>
      <c r="N336" s="44">
        <v>1665.31</v>
      </c>
      <c r="O336" s="44">
        <v>1675.63</v>
      </c>
      <c r="P336" s="44">
        <v>1676.44</v>
      </c>
      <c r="Q336" s="44">
        <v>1677.42</v>
      </c>
      <c r="R336" s="44">
        <v>1663.8</v>
      </c>
      <c r="S336" s="44">
        <v>1643.74</v>
      </c>
      <c r="T336" s="44">
        <v>1672.88</v>
      </c>
      <c r="U336" s="44">
        <v>1883.23</v>
      </c>
      <c r="V336" s="44">
        <v>1988.85</v>
      </c>
      <c r="W336" s="44">
        <v>1886.39</v>
      </c>
      <c r="X336" s="44">
        <v>1707.37</v>
      </c>
      <c r="Y336" s="44">
        <v>1663.98</v>
      </c>
      <c r="Z336" s="44">
        <v>1425.59</v>
      </c>
      <c r="AA336" s="44">
        <v>1212.54</v>
      </c>
    </row>
    <row r="337" spans="1:27" ht="12.75" hidden="1" customHeight="1" outlineLevel="1" x14ac:dyDescent="0.2">
      <c r="A337" s="97" t="s">
        <v>2670</v>
      </c>
      <c r="B337" s="63" t="s">
        <v>90</v>
      </c>
      <c r="C337" s="43" t="s">
        <v>79</v>
      </c>
      <c r="D337" s="44">
        <f>$D$317</f>
        <v>217.03</v>
      </c>
      <c r="E337" s="44">
        <f t="shared" ref="E337:AA337" si="193">$D$317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2">
      <c r="A338" s="97" t="s">
        <v>2671</v>
      </c>
      <c r="B338" s="63" t="s">
        <v>83</v>
      </c>
      <c r="C338" s="43" t="s">
        <v>79</v>
      </c>
      <c r="D338" s="44">
        <v>3.63</v>
      </c>
      <c r="E338" s="44">
        <v>3.63</v>
      </c>
      <c r="F338" s="44">
        <v>3.63</v>
      </c>
      <c r="G338" s="44">
        <v>3.63</v>
      </c>
      <c r="H338" s="44">
        <v>3.63</v>
      </c>
      <c r="I338" s="44">
        <v>3.63</v>
      </c>
      <c r="J338" s="44">
        <v>3.63</v>
      </c>
      <c r="K338" s="44">
        <v>3.63</v>
      </c>
      <c r="L338" s="44">
        <v>3.63</v>
      </c>
      <c r="M338" s="44">
        <v>3.63</v>
      </c>
      <c r="N338" s="44">
        <v>3.63</v>
      </c>
      <c r="O338" s="44">
        <v>3.63</v>
      </c>
      <c r="P338" s="44">
        <v>3.63</v>
      </c>
      <c r="Q338" s="44">
        <v>3.63</v>
      </c>
      <c r="R338" s="44">
        <v>3.63</v>
      </c>
      <c r="S338" s="44">
        <v>3.63</v>
      </c>
      <c r="T338" s="44">
        <v>3.63</v>
      </c>
      <c r="U338" s="44">
        <v>3.63</v>
      </c>
      <c r="V338" s="44">
        <v>3.63</v>
      </c>
      <c r="W338" s="44">
        <v>3.63</v>
      </c>
      <c r="X338" s="44">
        <v>3.63</v>
      </c>
      <c r="Y338" s="44">
        <v>3.63</v>
      </c>
      <c r="Z338" s="44">
        <v>3.63</v>
      </c>
      <c r="AA338" s="44">
        <v>3.63</v>
      </c>
    </row>
    <row r="339" spans="1:27" ht="12.75" hidden="1" customHeight="1" outlineLevel="1" x14ac:dyDescent="0.2">
      <c r="A339" s="97" t="s">
        <v>2672</v>
      </c>
      <c r="B339" s="63" t="s">
        <v>81</v>
      </c>
      <c r="C339" s="43" t="s">
        <v>79</v>
      </c>
      <c r="D339" s="44">
        <f>$D$11</f>
        <v>330.69</v>
      </c>
      <c r="E339" s="44">
        <f t="shared" ref="E339:AA339" si="194">$D$11</f>
        <v>330.69</v>
      </c>
      <c r="F339" s="44">
        <f t="shared" si="194"/>
        <v>330.69</v>
      </c>
      <c r="G339" s="44">
        <f t="shared" si="194"/>
        <v>330.69</v>
      </c>
      <c r="H339" s="44">
        <f t="shared" si="194"/>
        <v>330.69</v>
      </c>
      <c r="I339" s="44">
        <f t="shared" si="194"/>
        <v>330.69</v>
      </c>
      <c r="J339" s="44">
        <f t="shared" si="194"/>
        <v>330.69</v>
      </c>
      <c r="K339" s="44">
        <f t="shared" si="194"/>
        <v>330.69</v>
      </c>
      <c r="L339" s="44">
        <f t="shared" si="194"/>
        <v>330.69</v>
      </c>
      <c r="M339" s="44">
        <f t="shared" si="194"/>
        <v>330.69</v>
      </c>
      <c r="N339" s="44">
        <f t="shared" si="194"/>
        <v>330.69</v>
      </c>
      <c r="O339" s="44">
        <f t="shared" si="194"/>
        <v>330.69</v>
      </c>
      <c r="P339" s="44">
        <f t="shared" si="194"/>
        <v>330.69</v>
      </c>
      <c r="Q339" s="44">
        <f t="shared" si="194"/>
        <v>330.69</v>
      </c>
      <c r="R339" s="44">
        <f t="shared" si="194"/>
        <v>330.69</v>
      </c>
      <c r="S339" s="44">
        <f t="shared" si="194"/>
        <v>330.69</v>
      </c>
      <c r="T339" s="44">
        <f t="shared" si="194"/>
        <v>330.69</v>
      </c>
      <c r="U339" s="44">
        <f t="shared" si="194"/>
        <v>330.69</v>
      </c>
      <c r="V339" s="44">
        <f t="shared" si="194"/>
        <v>330.69</v>
      </c>
      <c r="W339" s="44">
        <f t="shared" si="194"/>
        <v>330.69</v>
      </c>
      <c r="X339" s="44">
        <f t="shared" si="194"/>
        <v>330.69</v>
      </c>
      <c r="Y339" s="44">
        <f t="shared" si="194"/>
        <v>330.69</v>
      </c>
      <c r="Z339" s="44">
        <f t="shared" si="194"/>
        <v>330.69</v>
      </c>
      <c r="AA339" s="44">
        <f t="shared" si="194"/>
        <v>330.69</v>
      </c>
    </row>
    <row r="340" spans="1:27" ht="12.75" customHeight="1" collapsed="1" x14ac:dyDescent="0.2">
      <c r="A340" s="96" t="s">
        <v>2673</v>
      </c>
      <c r="B340" s="28" t="str">
        <f>"06"&amp;"."&amp;$B$777&amp;"."&amp;$B$778</f>
        <v>06.11.2023</v>
      </c>
      <c r="C340" s="88" t="s">
        <v>76</v>
      </c>
      <c r="D340" s="89">
        <f>ROUND(((D341+D342+D344+D343)/1000),5)</f>
        <v>1.7580800000000001</v>
      </c>
      <c r="E340" s="89">
        <f>ROUND(((E341+E342+E344+E343)/1000),5)</f>
        <v>1.6817599999999999</v>
      </c>
      <c r="F340" s="89">
        <f>ROUND(((F341+F342+F344+F343)/1000),5)</f>
        <v>1.6002099999999999</v>
      </c>
      <c r="G340" s="89">
        <f t="shared" ref="G340:AA340" si="195">ROUND(((G341+G342+G344+G343)/1000),5)</f>
        <v>1.55775</v>
      </c>
      <c r="H340" s="89">
        <f t="shared" si="195"/>
        <v>1.5952900000000001</v>
      </c>
      <c r="I340" s="89">
        <f t="shared" si="195"/>
        <v>1.6887799999999999</v>
      </c>
      <c r="J340" s="89">
        <f t="shared" si="195"/>
        <v>1.7204200000000001</v>
      </c>
      <c r="K340" s="89">
        <f t="shared" si="195"/>
        <v>1.83432</v>
      </c>
      <c r="L340" s="89">
        <f t="shared" si="195"/>
        <v>2.0656599999999998</v>
      </c>
      <c r="M340" s="89">
        <f t="shared" si="195"/>
        <v>2.2590300000000001</v>
      </c>
      <c r="N340" s="89">
        <f t="shared" si="195"/>
        <v>2.3745099999999999</v>
      </c>
      <c r="O340" s="89">
        <f t="shared" si="195"/>
        <v>2.3936500000000001</v>
      </c>
      <c r="P340" s="89">
        <f t="shared" si="195"/>
        <v>2.3732799999999998</v>
      </c>
      <c r="Q340" s="89">
        <f t="shared" si="195"/>
        <v>2.3810699999999998</v>
      </c>
      <c r="R340" s="89">
        <f t="shared" si="195"/>
        <v>2.3486099999999999</v>
      </c>
      <c r="S340" s="89">
        <f t="shared" si="195"/>
        <v>2.32952</v>
      </c>
      <c r="T340" s="89">
        <f t="shared" si="195"/>
        <v>2.3999299999999999</v>
      </c>
      <c r="U340" s="89">
        <f t="shared" si="195"/>
        <v>2.45763</v>
      </c>
      <c r="V340" s="89">
        <f t="shared" si="195"/>
        <v>2.45322</v>
      </c>
      <c r="W340" s="89">
        <f t="shared" si="195"/>
        <v>2.4254099999999998</v>
      </c>
      <c r="X340" s="89">
        <f t="shared" si="195"/>
        <v>2.3917999999999999</v>
      </c>
      <c r="Y340" s="89">
        <f t="shared" si="195"/>
        <v>2.2616499999999999</v>
      </c>
      <c r="Z340" s="89">
        <f t="shared" si="195"/>
        <v>1.93896</v>
      </c>
      <c r="AA340" s="89">
        <f t="shared" si="195"/>
        <v>1.8011900000000001</v>
      </c>
    </row>
    <row r="341" spans="1:27" ht="12.75" hidden="1" customHeight="1" outlineLevel="1" x14ac:dyDescent="0.2">
      <c r="A341" s="97" t="s">
        <v>2674</v>
      </c>
      <c r="B341" s="63" t="s">
        <v>242</v>
      </c>
      <c r="C341" s="43" t="s">
        <v>79</v>
      </c>
      <c r="D341" s="44">
        <v>1206.73</v>
      </c>
      <c r="E341" s="44">
        <v>1130.4100000000001</v>
      </c>
      <c r="F341" s="44">
        <v>1048.8599999999999</v>
      </c>
      <c r="G341" s="44">
        <v>1006.4</v>
      </c>
      <c r="H341" s="44">
        <v>1043.94</v>
      </c>
      <c r="I341" s="44">
        <v>1137.43</v>
      </c>
      <c r="J341" s="44">
        <v>1169.07</v>
      </c>
      <c r="K341" s="44">
        <v>1282.97</v>
      </c>
      <c r="L341" s="44">
        <v>1514.31</v>
      </c>
      <c r="M341" s="44">
        <v>1707.68</v>
      </c>
      <c r="N341" s="44">
        <v>1823.16</v>
      </c>
      <c r="O341" s="44">
        <v>1842.3</v>
      </c>
      <c r="P341" s="44">
        <v>1821.93</v>
      </c>
      <c r="Q341" s="44">
        <v>1829.72</v>
      </c>
      <c r="R341" s="44">
        <v>1797.26</v>
      </c>
      <c r="S341" s="44">
        <v>1778.17</v>
      </c>
      <c r="T341" s="44">
        <v>1848.58</v>
      </c>
      <c r="U341" s="44">
        <v>1906.28</v>
      </c>
      <c r="V341" s="44">
        <v>1901.87</v>
      </c>
      <c r="W341" s="44">
        <v>1874.06</v>
      </c>
      <c r="X341" s="44">
        <v>1840.45</v>
      </c>
      <c r="Y341" s="44">
        <v>1710.3</v>
      </c>
      <c r="Z341" s="44">
        <v>1387.61</v>
      </c>
      <c r="AA341" s="44">
        <v>1249.8399999999999</v>
      </c>
    </row>
    <row r="342" spans="1:27" ht="12.75" hidden="1" customHeight="1" outlineLevel="1" x14ac:dyDescent="0.2">
      <c r="A342" s="97" t="s">
        <v>2675</v>
      </c>
      <c r="B342" s="63" t="s">
        <v>90</v>
      </c>
      <c r="C342" s="43" t="s">
        <v>79</v>
      </c>
      <c r="D342" s="44">
        <f>$D$317</f>
        <v>217.03</v>
      </c>
      <c r="E342" s="44">
        <f t="shared" ref="E342:AA342" si="196">$D$317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2">
      <c r="A343" s="97" t="s">
        <v>2676</v>
      </c>
      <c r="B343" s="63" t="s">
        <v>83</v>
      </c>
      <c r="C343" s="43" t="s">
        <v>79</v>
      </c>
      <c r="D343" s="44">
        <v>3.63</v>
      </c>
      <c r="E343" s="44">
        <v>3.63</v>
      </c>
      <c r="F343" s="44">
        <v>3.63</v>
      </c>
      <c r="G343" s="44">
        <v>3.63</v>
      </c>
      <c r="H343" s="44">
        <v>3.63</v>
      </c>
      <c r="I343" s="44">
        <v>3.63</v>
      </c>
      <c r="J343" s="44">
        <v>3.63</v>
      </c>
      <c r="K343" s="44">
        <v>3.63</v>
      </c>
      <c r="L343" s="44">
        <v>3.63</v>
      </c>
      <c r="M343" s="44">
        <v>3.63</v>
      </c>
      <c r="N343" s="44">
        <v>3.63</v>
      </c>
      <c r="O343" s="44">
        <v>3.63</v>
      </c>
      <c r="P343" s="44">
        <v>3.63</v>
      </c>
      <c r="Q343" s="44">
        <v>3.63</v>
      </c>
      <c r="R343" s="44">
        <v>3.63</v>
      </c>
      <c r="S343" s="44">
        <v>3.63</v>
      </c>
      <c r="T343" s="44">
        <v>3.63</v>
      </c>
      <c r="U343" s="44">
        <v>3.63</v>
      </c>
      <c r="V343" s="44">
        <v>3.63</v>
      </c>
      <c r="W343" s="44">
        <v>3.63</v>
      </c>
      <c r="X343" s="44">
        <v>3.63</v>
      </c>
      <c r="Y343" s="44">
        <v>3.63</v>
      </c>
      <c r="Z343" s="44">
        <v>3.63</v>
      </c>
      <c r="AA343" s="44">
        <v>3.63</v>
      </c>
    </row>
    <row r="344" spans="1:27" ht="12.75" hidden="1" customHeight="1" outlineLevel="1" x14ac:dyDescent="0.2">
      <c r="A344" s="97" t="s">
        <v>2677</v>
      </c>
      <c r="B344" s="63" t="s">
        <v>81</v>
      </c>
      <c r="C344" s="43" t="s">
        <v>79</v>
      </c>
      <c r="D344" s="44">
        <f>$D$11</f>
        <v>330.69</v>
      </c>
      <c r="E344" s="44">
        <f t="shared" ref="E344:AA344" si="197">$D$11</f>
        <v>330.69</v>
      </c>
      <c r="F344" s="44">
        <f t="shared" si="197"/>
        <v>330.69</v>
      </c>
      <c r="G344" s="44">
        <f t="shared" si="197"/>
        <v>330.69</v>
      </c>
      <c r="H344" s="44">
        <f t="shared" si="197"/>
        <v>330.69</v>
      </c>
      <c r="I344" s="44">
        <f t="shared" si="197"/>
        <v>330.69</v>
      </c>
      <c r="J344" s="44">
        <f t="shared" si="197"/>
        <v>330.69</v>
      </c>
      <c r="K344" s="44">
        <f t="shared" si="197"/>
        <v>330.69</v>
      </c>
      <c r="L344" s="44">
        <f t="shared" si="197"/>
        <v>330.69</v>
      </c>
      <c r="M344" s="44">
        <f t="shared" si="197"/>
        <v>330.69</v>
      </c>
      <c r="N344" s="44">
        <f t="shared" si="197"/>
        <v>330.69</v>
      </c>
      <c r="O344" s="44">
        <f t="shared" si="197"/>
        <v>330.69</v>
      </c>
      <c r="P344" s="44">
        <f t="shared" si="197"/>
        <v>330.69</v>
      </c>
      <c r="Q344" s="44">
        <f t="shared" si="197"/>
        <v>330.69</v>
      </c>
      <c r="R344" s="44">
        <f t="shared" si="197"/>
        <v>330.69</v>
      </c>
      <c r="S344" s="44">
        <f t="shared" si="197"/>
        <v>330.69</v>
      </c>
      <c r="T344" s="44">
        <f t="shared" si="197"/>
        <v>330.69</v>
      </c>
      <c r="U344" s="44">
        <f t="shared" si="197"/>
        <v>330.69</v>
      </c>
      <c r="V344" s="44">
        <f t="shared" si="197"/>
        <v>330.69</v>
      </c>
      <c r="W344" s="44">
        <f t="shared" si="197"/>
        <v>330.69</v>
      </c>
      <c r="X344" s="44">
        <f t="shared" si="197"/>
        <v>330.69</v>
      </c>
      <c r="Y344" s="44">
        <f t="shared" si="197"/>
        <v>330.69</v>
      </c>
      <c r="Z344" s="44">
        <f t="shared" si="197"/>
        <v>330.69</v>
      </c>
      <c r="AA344" s="44">
        <f t="shared" si="197"/>
        <v>330.69</v>
      </c>
    </row>
    <row r="345" spans="1:27" ht="12.75" customHeight="1" collapsed="1" x14ac:dyDescent="0.2">
      <c r="A345" s="96" t="s">
        <v>2678</v>
      </c>
      <c r="B345" s="28" t="str">
        <f>"07"&amp;"."&amp;$B$777&amp;"."&amp;$B$778</f>
        <v>07.11.2023</v>
      </c>
      <c r="C345" s="88" t="s">
        <v>76</v>
      </c>
      <c r="D345" s="89">
        <f>ROUND(((D346+D347+D349+D348)/1000),5)</f>
        <v>1.7084699999999999</v>
      </c>
      <c r="E345" s="89">
        <f>ROUND(((E346+E347+E349+E348)/1000),5)</f>
        <v>1.5542800000000001</v>
      </c>
      <c r="F345" s="89">
        <f>ROUND(((F346+F347+F349+F348)/1000),5)</f>
        <v>1.4492100000000001</v>
      </c>
      <c r="G345" s="89">
        <f t="shared" ref="G345:AA345" si="198">ROUND(((G346+G347+G349+G348)/1000),5)</f>
        <v>1.40673</v>
      </c>
      <c r="H345" s="89">
        <f t="shared" si="198"/>
        <v>1.4877199999999999</v>
      </c>
      <c r="I345" s="89">
        <f t="shared" si="198"/>
        <v>1.71329</v>
      </c>
      <c r="J345" s="89">
        <f t="shared" si="198"/>
        <v>1.77746</v>
      </c>
      <c r="K345" s="89">
        <f t="shared" si="198"/>
        <v>2.01938</v>
      </c>
      <c r="L345" s="89">
        <f t="shared" si="198"/>
        <v>2.2634300000000001</v>
      </c>
      <c r="M345" s="89">
        <f t="shared" si="198"/>
        <v>2.40605</v>
      </c>
      <c r="N345" s="89">
        <f t="shared" si="198"/>
        <v>2.4169499999999999</v>
      </c>
      <c r="O345" s="89">
        <f t="shared" si="198"/>
        <v>2.41906</v>
      </c>
      <c r="P345" s="89">
        <f t="shared" si="198"/>
        <v>2.3790300000000002</v>
      </c>
      <c r="Q345" s="89">
        <f t="shared" si="198"/>
        <v>2.3968600000000002</v>
      </c>
      <c r="R345" s="89">
        <f t="shared" si="198"/>
        <v>2.4031099999999999</v>
      </c>
      <c r="S345" s="89">
        <f t="shared" si="198"/>
        <v>2.4252799999999999</v>
      </c>
      <c r="T345" s="89">
        <f t="shared" si="198"/>
        <v>2.4207100000000001</v>
      </c>
      <c r="U345" s="89">
        <f t="shared" si="198"/>
        <v>2.4024899999999998</v>
      </c>
      <c r="V345" s="89">
        <f t="shared" si="198"/>
        <v>2.4619900000000001</v>
      </c>
      <c r="W345" s="89">
        <f t="shared" si="198"/>
        <v>2.3672599999999999</v>
      </c>
      <c r="X345" s="89">
        <f t="shared" si="198"/>
        <v>2.2370399999999999</v>
      </c>
      <c r="Y345" s="89">
        <f t="shared" si="198"/>
        <v>2.1760600000000001</v>
      </c>
      <c r="Z345" s="89">
        <f t="shared" si="198"/>
        <v>1.8513299999999999</v>
      </c>
      <c r="AA345" s="89">
        <f t="shared" si="198"/>
        <v>1.73552</v>
      </c>
    </row>
    <row r="346" spans="1:27" ht="12.75" hidden="1" customHeight="1" outlineLevel="1" x14ac:dyDescent="0.2">
      <c r="A346" s="97" t="s">
        <v>2679</v>
      </c>
      <c r="B346" s="63" t="s">
        <v>242</v>
      </c>
      <c r="C346" s="43" t="s">
        <v>79</v>
      </c>
      <c r="D346" s="44">
        <v>1157.1199999999999</v>
      </c>
      <c r="E346" s="44">
        <v>1002.93</v>
      </c>
      <c r="F346" s="44">
        <v>897.86</v>
      </c>
      <c r="G346" s="44">
        <v>855.38</v>
      </c>
      <c r="H346" s="44">
        <v>936.37</v>
      </c>
      <c r="I346" s="44">
        <v>1161.94</v>
      </c>
      <c r="J346" s="44">
        <v>1226.1099999999999</v>
      </c>
      <c r="K346" s="44">
        <v>1468.03</v>
      </c>
      <c r="L346" s="44">
        <v>1712.08</v>
      </c>
      <c r="M346" s="44">
        <v>1854.7</v>
      </c>
      <c r="N346" s="44">
        <v>1865.6</v>
      </c>
      <c r="O346" s="44">
        <v>1867.71</v>
      </c>
      <c r="P346" s="44">
        <v>1827.68</v>
      </c>
      <c r="Q346" s="44">
        <v>1845.51</v>
      </c>
      <c r="R346" s="44">
        <v>1851.76</v>
      </c>
      <c r="S346" s="44">
        <v>1873.93</v>
      </c>
      <c r="T346" s="44">
        <v>1869.36</v>
      </c>
      <c r="U346" s="44">
        <v>1851.14</v>
      </c>
      <c r="V346" s="44">
        <v>1910.64</v>
      </c>
      <c r="W346" s="44">
        <v>1815.91</v>
      </c>
      <c r="X346" s="44">
        <v>1685.69</v>
      </c>
      <c r="Y346" s="44">
        <v>1624.71</v>
      </c>
      <c r="Z346" s="44">
        <v>1299.98</v>
      </c>
      <c r="AA346" s="44">
        <v>1184.17</v>
      </c>
    </row>
    <row r="347" spans="1:27" ht="12.75" hidden="1" customHeight="1" outlineLevel="1" x14ac:dyDescent="0.2">
      <c r="A347" s="97" t="s">
        <v>2680</v>
      </c>
      <c r="B347" s="63" t="s">
        <v>90</v>
      </c>
      <c r="C347" s="43" t="s">
        <v>79</v>
      </c>
      <c r="D347" s="44">
        <f>$D$317</f>
        <v>217.03</v>
      </c>
      <c r="E347" s="44">
        <f t="shared" ref="E347:AA347" si="199">$D$317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2">
      <c r="A348" s="97" t="s">
        <v>2681</v>
      </c>
      <c r="B348" s="63" t="s">
        <v>83</v>
      </c>
      <c r="C348" s="43" t="s">
        <v>79</v>
      </c>
      <c r="D348" s="44">
        <v>3.63</v>
      </c>
      <c r="E348" s="44">
        <v>3.63</v>
      </c>
      <c r="F348" s="44">
        <v>3.63</v>
      </c>
      <c r="G348" s="44">
        <v>3.63</v>
      </c>
      <c r="H348" s="44">
        <v>3.63</v>
      </c>
      <c r="I348" s="44">
        <v>3.63</v>
      </c>
      <c r="J348" s="44">
        <v>3.63</v>
      </c>
      <c r="K348" s="44">
        <v>3.63</v>
      </c>
      <c r="L348" s="44">
        <v>3.63</v>
      </c>
      <c r="M348" s="44">
        <v>3.63</v>
      </c>
      <c r="N348" s="44">
        <v>3.63</v>
      </c>
      <c r="O348" s="44">
        <v>3.63</v>
      </c>
      <c r="P348" s="44">
        <v>3.63</v>
      </c>
      <c r="Q348" s="44">
        <v>3.63</v>
      </c>
      <c r="R348" s="44">
        <v>3.63</v>
      </c>
      <c r="S348" s="44">
        <v>3.63</v>
      </c>
      <c r="T348" s="44">
        <v>3.63</v>
      </c>
      <c r="U348" s="44">
        <v>3.63</v>
      </c>
      <c r="V348" s="44">
        <v>3.63</v>
      </c>
      <c r="W348" s="44">
        <v>3.63</v>
      </c>
      <c r="X348" s="44">
        <v>3.63</v>
      </c>
      <c r="Y348" s="44">
        <v>3.63</v>
      </c>
      <c r="Z348" s="44">
        <v>3.63</v>
      </c>
      <c r="AA348" s="44">
        <v>3.63</v>
      </c>
    </row>
    <row r="349" spans="1:27" ht="12.75" hidden="1" customHeight="1" outlineLevel="1" x14ac:dyDescent="0.2">
      <c r="A349" s="97" t="s">
        <v>2682</v>
      </c>
      <c r="B349" s="63" t="s">
        <v>81</v>
      </c>
      <c r="C349" s="43" t="s">
        <v>79</v>
      </c>
      <c r="D349" s="44">
        <f>$D$11</f>
        <v>330.69</v>
      </c>
      <c r="E349" s="44">
        <f t="shared" ref="E349:AA349" si="200">$D$11</f>
        <v>330.69</v>
      </c>
      <c r="F349" s="44">
        <f t="shared" si="200"/>
        <v>330.69</v>
      </c>
      <c r="G349" s="44">
        <f t="shared" si="200"/>
        <v>330.69</v>
      </c>
      <c r="H349" s="44">
        <f t="shared" si="200"/>
        <v>330.69</v>
      </c>
      <c r="I349" s="44">
        <f t="shared" si="200"/>
        <v>330.69</v>
      </c>
      <c r="J349" s="44">
        <f t="shared" si="200"/>
        <v>330.69</v>
      </c>
      <c r="K349" s="44">
        <f t="shared" si="200"/>
        <v>330.69</v>
      </c>
      <c r="L349" s="44">
        <f t="shared" si="200"/>
        <v>330.69</v>
      </c>
      <c r="M349" s="44">
        <f t="shared" si="200"/>
        <v>330.69</v>
      </c>
      <c r="N349" s="44">
        <f t="shared" si="200"/>
        <v>330.69</v>
      </c>
      <c r="O349" s="44">
        <f t="shared" si="200"/>
        <v>330.69</v>
      </c>
      <c r="P349" s="44">
        <f t="shared" si="200"/>
        <v>330.69</v>
      </c>
      <c r="Q349" s="44">
        <f t="shared" si="200"/>
        <v>330.69</v>
      </c>
      <c r="R349" s="44">
        <f t="shared" si="200"/>
        <v>330.69</v>
      </c>
      <c r="S349" s="44">
        <f t="shared" si="200"/>
        <v>330.69</v>
      </c>
      <c r="T349" s="44">
        <f t="shared" si="200"/>
        <v>330.69</v>
      </c>
      <c r="U349" s="44">
        <f t="shared" si="200"/>
        <v>330.69</v>
      </c>
      <c r="V349" s="44">
        <f t="shared" si="200"/>
        <v>330.69</v>
      </c>
      <c r="W349" s="44">
        <f t="shared" si="200"/>
        <v>330.69</v>
      </c>
      <c r="X349" s="44">
        <f t="shared" si="200"/>
        <v>330.69</v>
      </c>
      <c r="Y349" s="44">
        <f t="shared" si="200"/>
        <v>330.69</v>
      </c>
      <c r="Z349" s="44">
        <f t="shared" si="200"/>
        <v>330.69</v>
      </c>
      <c r="AA349" s="44">
        <f t="shared" si="200"/>
        <v>330.69</v>
      </c>
    </row>
    <row r="350" spans="1:27" ht="12.75" customHeight="1" collapsed="1" x14ac:dyDescent="0.2">
      <c r="A350" s="96" t="s">
        <v>2683</v>
      </c>
      <c r="B350" s="28" t="str">
        <f>"08"&amp;"."&amp;$B$777&amp;"."&amp;$B$778</f>
        <v>08.11.2023</v>
      </c>
      <c r="C350" s="88" t="s">
        <v>76</v>
      </c>
      <c r="D350" s="89">
        <f>ROUND(((D351+D352+D354+D353)/1000),5)</f>
        <v>1.7479100000000001</v>
      </c>
      <c r="E350" s="89">
        <f>ROUND(((E351+E352+E354+E353)/1000),5)</f>
        <v>1.7188000000000001</v>
      </c>
      <c r="F350" s="89">
        <f>ROUND(((F351+F352+F354+F353)/1000),5)</f>
        <v>1.4930699999999999</v>
      </c>
      <c r="G350" s="89">
        <f t="shared" ref="G350:AA350" si="201">ROUND(((G351+G352+G354+G353)/1000),5)</f>
        <v>1.4887999999999999</v>
      </c>
      <c r="H350" s="89">
        <f t="shared" si="201"/>
        <v>1.5135799999999999</v>
      </c>
      <c r="I350" s="89">
        <f t="shared" si="201"/>
        <v>1.73814</v>
      </c>
      <c r="J350" s="89">
        <f t="shared" si="201"/>
        <v>1.76938</v>
      </c>
      <c r="K350" s="89">
        <f t="shared" si="201"/>
        <v>2.0503499999999999</v>
      </c>
      <c r="L350" s="89">
        <f t="shared" si="201"/>
        <v>2.2111399999999999</v>
      </c>
      <c r="M350" s="89">
        <f t="shared" si="201"/>
        <v>2.3896000000000002</v>
      </c>
      <c r="N350" s="89">
        <f t="shared" si="201"/>
        <v>2.4002599999999998</v>
      </c>
      <c r="O350" s="89">
        <f t="shared" si="201"/>
        <v>2.4294600000000002</v>
      </c>
      <c r="P350" s="89">
        <f t="shared" si="201"/>
        <v>2.42998</v>
      </c>
      <c r="Q350" s="89">
        <f t="shared" si="201"/>
        <v>2.4396300000000002</v>
      </c>
      <c r="R350" s="89">
        <f t="shared" si="201"/>
        <v>2.4174500000000001</v>
      </c>
      <c r="S350" s="89">
        <f t="shared" si="201"/>
        <v>2.4519099999999998</v>
      </c>
      <c r="T350" s="89">
        <f t="shared" si="201"/>
        <v>2.4572799999999999</v>
      </c>
      <c r="U350" s="89">
        <f t="shared" si="201"/>
        <v>2.45492</v>
      </c>
      <c r="V350" s="89">
        <f t="shared" si="201"/>
        <v>2.44983</v>
      </c>
      <c r="W350" s="89">
        <f t="shared" si="201"/>
        <v>2.3892500000000001</v>
      </c>
      <c r="X350" s="89">
        <f t="shared" si="201"/>
        <v>2.3241200000000002</v>
      </c>
      <c r="Y350" s="89">
        <f t="shared" si="201"/>
        <v>2.2039499999999999</v>
      </c>
      <c r="Z350" s="89">
        <f t="shared" si="201"/>
        <v>1.9052899999999999</v>
      </c>
      <c r="AA350" s="89">
        <f t="shared" si="201"/>
        <v>1.7535799999999999</v>
      </c>
    </row>
    <row r="351" spans="1:27" ht="12.75" hidden="1" customHeight="1" outlineLevel="1" x14ac:dyDescent="0.2">
      <c r="A351" s="97" t="s">
        <v>2684</v>
      </c>
      <c r="B351" s="63" t="s">
        <v>242</v>
      </c>
      <c r="C351" s="43" t="s">
        <v>79</v>
      </c>
      <c r="D351" s="44">
        <v>1196.56</v>
      </c>
      <c r="E351" s="44">
        <v>1167.45</v>
      </c>
      <c r="F351" s="44">
        <v>941.72</v>
      </c>
      <c r="G351" s="44">
        <v>937.45</v>
      </c>
      <c r="H351" s="44">
        <v>962.23</v>
      </c>
      <c r="I351" s="44">
        <v>1186.79</v>
      </c>
      <c r="J351" s="44">
        <v>1218.03</v>
      </c>
      <c r="K351" s="44">
        <v>1499</v>
      </c>
      <c r="L351" s="44">
        <v>1659.79</v>
      </c>
      <c r="M351" s="44">
        <v>1838.25</v>
      </c>
      <c r="N351" s="44">
        <v>1848.91</v>
      </c>
      <c r="O351" s="44">
        <v>1878.11</v>
      </c>
      <c r="P351" s="44">
        <v>1878.63</v>
      </c>
      <c r="Q351" s="44">
        <v>1888.28</v>
      </c>
      <c r="R351" s="44">
        <v>1866.1</v>
      </c>
      <c r="S351" s="44">
        <v>1900.56</v>
      </c>
      <c r="T351" s="44">
        <v>1905.93</v>
      </c>
      <c r="U351" s="44">
        <v>1903.57</v>
      </c>
      <c r="V351" s="44">
        <v>1898.48</v>
      </c>
      <c r="W351" s="44">
        <v>1837.9</v>
      </c>
      <c r="X351" s="44">
        <v>1772.77</v>
      </c>
      <c r="Y351" s="44">
        <v>1652.6</v>
      </c>
      <c r="Z351" s="44">
        <v>1353.94</v>
      </c>
      <c r="AA351" s="44">
        <v>1202.23</v>
      </c>
    </row>
    <row r="352" spans="1:27" ht="12.75" hidden="1" customHeight="1" outlineLevel="1" x14ac:dyDescent="0.2">
      <c r="A352" s="97" t="s">
        <v>2685</v>
      </c>
      <c r="B352" s="63" t="s">
        <v>90</v>
      </c>
      <c r="C352" s="43" t="s">
        <v>79</v>
      </c>
      <c r="D352" s="44">
        <f>$D$317</f>
        <v>217.03</v>
      </c>
      <c r="E352" s="44">
        <f t="shared" ref="E352:AA352" si="202">$D$317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2">
      <c r="A353" s="97" t="s">
        <v>2686</v>
      </c>
      <c r="B353" s="63" t="s">
        <v>83</v>
      </c>
      <c r="C353" s="43" t="s">
        <v>79</v>
      </c>
      <c r="D353" s="44">
        <v>3.63</v>
      </c>
      <c r="E353" s="44">
        <v>3.63</v>
      </c>
      <c r="F353" s="44">
        <v>3.63</v>
      </c>
      <c r="G353" s="44">
        <v>3.63</v>
      </c>
      <c r="H353" s="44">
        <v>3.63</v>
      </c>
      <c r="I353" s="44">
        <v>3.63</v>
      </c>
      <c r="J353" s="44">
        <v>3.63</v>
      </c>
      <c r="K353" s="44">
        <v>3.63</v>
      </c>
      <c r="L353" s="44">
        <v>3.63</v>
      </c>
      <c r="M353" s="44">
        <v>3.63</v>
      </c>
      <c r="N353" s="44">
        <v>3.63</v>
      </c>
      <c r="O353" s="44">
        <v>3.63</v>
      </c>
      <c r="P353" s="44">
        <v>3.63</v>
      </c>
      <c r="Q353" s="44">
        <v>3.63</v>
      </c>
      <c r="R353" s="44">
        <v>3.63</v>
      </c>
      <c r="S353" s="44">
        <v>3.63</v>
      </c>
      <c r="T353" s="44">
        <v>3.63</v>
      </c>
      <c r="U353" s="44">
        <v>3.63</v>
      </c>
      <c r="V353" s="44">
        <v>3.63</v>
      </c>
      <c r="W353" s="44">
        <v>3.63</v>
      </c>
      <c r="X353" s="44">
        <v>3.63</v>
      </c>
      <c r="Y353" s="44">
        <v>3.63</v>
      </c>
      <c r="Z353" s="44">
        <v>3.63</v>
      </c>
      <c r="AA353" s="44">
        <v>3.63</v>
      </c>
    </row>
    <row r="354" spans="1:27" ht="12.75" hidden="1" customHeight="1" outlineLevel="1" x14ac:dyDescent="0.2">
      <c r="A354" s="97" t="s">
        <v>2687</v>
      </c>
      <c r="B354" s="63" t="s">
        <v>81</v>
      </c>
      <c r="C354" s="43" t="s">
        <v>79</v>
      </c>
      <c r="D354" s="44">
        <f>$D$11</f>
        <v>330.69</v>
      </c>
      <c r="E354" s="44">
        <f t="shared" ref="E354:AA354" si="203">$D$11</f>
        <v>330.69</v>
      </c>
      <c r="F354" s="44">
        <f t="shared" si="203"/>
        <v>330.69</v>
      </c>
      <c r="G354" s="44">
        <f t="shared" si="203"/>
        <v>330.69</v>
      </c>
      <c r="H354" s="44">
        <f t="shared" si="203"/>
        <v>330.69</v>
      </c>
      <c r="I354" s="44">
        <f t="shared" si="203"/>
        <v>330.69</v>
      </c>
      <c r="J354" s="44">
        <f t="shared" si="203"/>
        <v>330.69</v>
      </c>
      <c r="K354" s="44">
        <f t="shared" si="203"/>
        <v>330.69</v>
      </c>
      <c r="L354" s="44">
        <f t="shared" si="203"/>
        <v>330.69</v>
      </c>
      <c r="M354" s="44">
        <f t="shared" si="203"/>
        <v>330.69</v>
      </c>
      <c r="N354" s="44">
        <f t="shared" si="203"/>
        <v>330.69</v>
      </c>
      <c r="O354" s="44">
        <f t="shared" si="203"/>
        <v>330.69</v>
      </c>
      <c r="P354" s="44">
        <f t="shared" si="203"/>
        <v>330.69</v>
      </c>
      <c r="Q354" s="44">
        <f t="shared" si="203"/>
        <v>330.69</v>
      </c>
      <c r="R354" s="44">
        <f t="shared" si="203"/>
        <v>330.69</v>
      </c>
      <c r="S354" s="44">
        <f t="shared" si="203"/>
        <v>330.69</v>
      </c>
      <c r="T354" s="44">
        <f t="shared" si="203"/>
        <v>330.69</v>
      </c>
      <c r="U354" s="44">
        <f t="shared" si="203"/>
        <v>330.69</v>
      </c>
      <c r="V354" s="44">
        <f t="shared" si="203"/>
        <v>330.69</v>
      </c>
      <c r="W354" s="44">
        <f t="shared" si="203"/>
        <v>330.69</v>
      </c>
      <c r="X354" s="44">
        <f t="shared" si="203"/>
        <v>330.69</v>
      </c>
      <c r="Y354" s="44">
        <f t="shared" si="203"/>
        <v>330.69</v>
      </c>
      <c r="Z354" s="44">
        <f t="shared" si="203"/>
        <v>330.69</v>
      </c>
      <c r="AA354" s="44">
        <f t="shared" si="203"/>
        <v>330.69</v>
      </c>
    </row>
    <row r="355" spans="1:27" ht="12.75" customHeight="1" collapsed="1" x14ac:dyDescent="0.2">
      <c r="A355" s="96" t="s">
        <v>2688</v>
      </c>
      <c r="B355" s="28" t="str">
        <f>"09"&amp;"."&amp;$B$777&amp;"."&amp;$B$778</f>
        <v>09.11.2023</v>
      </c>
      <c r="C355" s="88" t="s">
        <v>76</v>
      </c>
      <c r="D355" s="89">
        <f>ROUND(((D356+D357+D359+D358)/1000),5)</f>
        <v>1.76919</v>
      </c>
      <c r="E355" s="89">
        <f>ROUND(((E356+E357+E359+E358)/1000),5)</f>
        <v>1.7293099999999999</v>
      </c>
      <c r="F355" s="89">
        <f>ROUND(((F356+F357+F359+F358)/1000),5)</f>
        <v>1.6732899999999999</v>
      </c>
      <c r="G355" s="89">
        <f t="shared" ref="G355:AA355" si="204">ROUND(((G356+G357+G359+G358)/1000),5)</f>
        <v>1.54162</v>
      </c>
      <c r="H355" s="89">
        <f t="shared" si="204"/>
        <v>1.69912</v>
      </c>
      <c r="I355" s="89">
        <f t="shared" si="204"/>
        <v>1.7397</v>
      </c>
      <c r="J355" s="89">
        <f t="shared" si="204"/>
        <v>1.81917</v>
      </c>
      <c r="K355" s="89">
        <f t="shared" si="204"/>
        <v>2.0864600000000002</v>
      </c>
      <c r="L355" s="89">
        <f t="shared" si="204"/>
        <v>2.2564199999999999</v>
      </c>
      <c r="M355" s="89">
        <f t="shared" si="204"/>
        <v>2.4021699999999999</v>
      </c>
      <c r="N355" s="89">
        <f t="shared" si="204"/>
        <v>2.45614</v>
      </c>
      <c r="O355" s="89">
        <f t="shared" si="204"/>
        <v>2.4624899999999998</v>
      </c>
      <c r="P355" s="89">
        <f t="shared" si="204"/>
        <v>2.42726</v>
      </c>
      <c r="Q355" s="89">
        <f t="shared" si="204"/>
        <v>2.4342199999999998</v>
      </c>
      <c r="R355" s="89">
        <f t="shared" si="204"/>
        <v>2.4344100000000002</v>
      </c>
      <c r="S355" s="89">
        <f t="shared" si="204"/>
        <v>2.4135599999999999</v>
      </c>
      <c r="T355" s="89">
        <f t="shared" si="204"/>
        <v>2.3620399999999999</v>
      </c>
      <c r="U355" s="89">
        <f t="shared" si="204"/>
        <v>2.5354000000000001</v>
      </c>
      <c r="V355" s="89">
        <f t="shared" si="204"/>
        <v>2.5297999999999998</v>
      </c>
      <c r="W355" s="89">
        <f t="shared" si="204"/>
        <v>2.4025699999999999</v>
      </c>
      <c r="X355" s="89">
        <f t="shared" si="204"/>
        <v>2.2172100000000001</v>
      </c>
      <c r="Y355" s="89">
        <f t="shared" si="204"/>
        <v>2.1657000000000002</v>
      </c>
      <c r="Z355" s="89">
        <f t="shared" si="204"/>
        <v>1.8882099999999999</v>
      </c>
      <c r="AA355" s="89">
        <f t="shared" si="204"/>
        <v>1.78132</v>
      </c>
    </row>
    <row r="356" spans="1:27" ht="12.75" hidden="1" customHeight="1" outlineLevel="1" x14ac:dyDescent="0.2">
      <c r="A356" s="97" t="s">
        <v>2689</v>
      </c>
      <c r="B356" s="63" t="s">
        <v>242</v>
      </c>
      <c r="C356" s="43" t="s">
        <v>79</v>
      </c>
      <c r="D356" s="44">
        <v>1217.8399999999999</v>
      </c>
      <c r="E356" s="44">
        <v>1177.96</v>
      </c>
      <c r="F356" s="44">
        <v>1121.94</v>
      </c>
      <c r="G356" s="44">
        <v>990.27</v>
      </c>
      <c r="H356" s="44">
        <v>1147.77</v>
      </c>
      <c r="I356" s="44">
        <v>1188.3499999999999</v>
      </c>
      <c r="J356" s="44">
        <v>1267.82</v>
      </c>
      <c r="K356" s="44">
        <v>1535.11</v>
      </c>
      <c r="L356" s="44">
        <v>1705.07</v>
      </c>
      <c r="M356" s="44">
        <v>1850.82</v>
      </c>
      <c r="N356" s="44">
        <v>1904.79</v>
      </c>
      <c r="O356" s="44">
        <v>1911.14</v>
      </c>
      <c r="P356" s="44">
        <v>1875.91</v>
      </c>
      <c r="Q356" s="44">
        <v>1882.87</v>
      </c>
      <c r="R356" s="44">
        <v>1883.06</v>
      </c>
      <c r="S356" s="44">
        <v>1862.21</v>
      </c>
      <c r="T356" s="44">
        <v>1810.69</v>
      </c>
      <c r="U356" s="44">
        <v>1984.05</v>
      </c>
      <c r="V356" s="44">
        <v>1978.45</v>
      </c>
      <c r="W356" s="44">
        <v>1851.22</v>
      </c>
      <c r="X356" s="44">
        <v>1665.86</v>
      </c>
      <c r="Y356" s="44">
        <v>1614.35</v>
      </c>
      <c r="Z356" s="44">
        <v>1336.86</v>
      </c>
      <c r="AA356" s="44">
        <v>1229.97</v>
      </c>
    </row>
    <row r="357" spans="1:27" ht="12.75" hidden="1" customHeight="1" outlineLevel="1" x14ac:dyDescent="0.2">
      <c r="A357" s="97" t="s">
        <v>2690</v>
      </c>
      <c r="B357" s="63" t="s">
        <v>90</v>
      </c>
      <c r="C357" s="43" t="s">
        <v>79</v>
      </c>
      <c r="D357" s="44">
        <f>$D$317</f>
        <v>217.03</v>
      </c>
      <c r="E357" s="44">
        <f t="shared" ref="E357:AA357" si="205">$D$317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2">
      <c r="A358" s="97" t="s">
        <v>2691</v>
      </c>
      <c r="B358" s="63" t="s">
        <v>83</v>
      </c>
      <c r="C358" s="43" t="s">
        <v>79</v>
      </c>
      <c r="D358" s="44">
        <v>3.63</v>
      </c>
      <c r="E358" s="44">
        <v>3.63</v>
      </c>
      <c r="F358" s="44">
        <v>3.63</v>
      </c>
      <c r="G358" s="44">
        <v>3.63</v>
      </c>
      <c r="H358" s="44">
        <v>3.63</v>
      </c>
      <c r="I358" s="44">
        <v>3.63</v>
      </c>
      <c r="J358" s="44">
        <v>3.63</v>
      </c>
      <c r="K358" s="44">
        <v>3.63</v>
      </c>
      <c r="L358" s="44">
        <v>3.63</v>
      </c>
      <c r="M358" s="44">
        <v>3.63</v>
      </c>
      <c r="N358" s="44">
        <v>3.63</v>
      </c>
      <c r="O358" s="44">
        <v>3.63</v>
      </c>
      <c r="P358" s="44">
        <v>3.63</v>
      </c>
      <c r="Q358" s="44">
        <v>3.63</v>
      </c>
      <c r="R358" s="44">
        <v>3.63</v>
      </c>
      <c r="S358" s="44">
        <v>3.63</v>
      </c>
      <c r="T358" s="44">
        <v>3.63</v>
      </c>
      <c r="U358" s="44">
        <v>3.63</v>
      </c>
      <c r="V358" s="44">
        <v>3.63</v>
      </c>
      <c r="W358" s="44">
        <v>3.63</v>
      </c>
      <c r="X358" s="44">
        <v>3.63</v>
      </c>
      <c r="Y358" s="44">
        <v>3.63</v>
      </c>
      <c r="Z358" s="44">
        <v>3.63</v>
      </c>
      <c r="AA358" s="44">
        <v>3.63</v>
      </c>
    </row>
    <row r="359" spans="1:27" ht="12.75" hidden="1" customHeight="1" outlineLevel="1" x14ac:dyDescent="0.2">
      <c r="A359" s="97" t="s">
        <v>2692</v>
      </c>
      <c r="B359" s="63" t="s">
        <v>81</v>
      </c>
      <c r="C359" s="43" t="s">
        <v>79</v>
      </c>
      <c r="D359" s="44">
        <f>$D$11</f>
        <v>330.69</v>
      </c>
      <c r="E359" s="44">
        <f t="shared" ref="E359:AA359" si="206">$D$11</f>
        <v>330.69</v>
      </c>
      <c r="F359" s="44">
        <f t="shared" si="206"/>
        <v>330.69</v>
      </c>
      <c r="G359" s="44">
        <f t="shared" si="206"/>
        <v>330.69</v>
      </c>
      <c r="H359" s="44">
        <f t="shared" si="206"/>
        <v>330.69</v>
      </c>
      <c r="I359" s="44">
        <f t="shared" si="206"/>
        <v>330.69</v>
      </c>
      <c r="J359" s="44">
        <f t="shared" si="206"/>
        <v>330.69</v>
      </c>
      <c r="K359" s="44">
        <f t="shared" si="206"/>
        <v>330.69</v>
      </c>
      <c r="L359" s="44">
        <f t="shared" si="206"/>
        <v>330.69</v>
      </c>
      <c r="M359" s="44">
        <f t="shared" si="206"/>
        <v>330.69</v>
      </c>
      <c r="N359" s="44">
        <f t="shared" si="206"/>
        <v>330.69</v>
      </c>
      <c r="O359" s="44">
        <f t="shared" si="206"/>
        <v>330.69</v>
      </c>
      <c r="P359" s="44">
        <f t="shared" si="206"/>
        <v>330.69</v>
      </c>
      <c r="Q359" s="44">
        <f t="shared" si="206"/>
        <v>330.69</v>
      </c>
      <c r="R359" s="44">
        <f t="shared" si="206"/>
        <v>330.69</v>
      </c>
      <c r="S359" s="44">
        <f t="shared" si="206"/>
        <v>330.69</v>
      </c>
      <c r="T359" s="44">
        <f t="shared" si="206"/>
        <v>330.69</v>
      </c>
      <c r="U359" s="44">
        <f t="shared" si="206"/>
        <v>330.69</v>
      </c>
      <c r="V359" s="44">
        <f t="shared" si="206"/>
        <v>330.69</v>
      </c>
      <c r="W359" s="44">
        <f t="shared" si="206"/>
        <v>330.69</v>
      </c>
      <c r="X359" s="44">
        <f t="shared" si="206"/>
        <v>330.69</v>
      </c>
      <c r="Y359" s="44">
        <f t="shared" si="206"/>
        <v>330.69</v>
      </c>
      <c r="Z359" s="44">
        <f t="shared" si="206"/>
        <v>330.69</v>
      </c>
      <c r="AA359" s="44">
        <f t="shared" si="206"/>
        <v>330.69</v>
      </c>
    </row>
    <row r="360" spans="1:27" ht="12.75" customHeight="1" collapsed="1" x14ac:dyDescent="0.2">
      <c r="A360" s="96" t="s">
        <v>2693</v>
      </c>
      <c r="B360" s="28" t="str">
        <f>"10"&amp;"."&amp;$B$777&amp;"."&amp;$B$778</f>
        <v>10.11.2023</v>
      </c>
      <c r="C360" s="88" t="s">
        <v>76</v>
      </c>
      <c r="D360" s="89">
        <f>ROUND(((D361+D362+D364+D363)/1000),5)</f>
        <v>1.7508999999999999</v>
      </c>
      <c r="E360" s="89">
        <f>ROUND(((E361+E362+E364+E363)/1000),5)</f>
        <v>1.7109099999999999</v>
      </c>
      <c r="F360" s="89">
        <f>ROUND(((F361+F362+F364+F363)/1000),5)</f>
        <v>1.6738299999999999</v>
      </c>
      <c r="G360" s="89">
        <f t="shared" ref="G360:AA360" si="207">ROUND(((G361+G362+G364+G363)/1000),5)</f>
        <v>1.5425199999999999</v>
      </c>
      <c r="H360" s="89">
        <f t="shared" si="207"/>
        <v>1.66882</v>
      </c>
      <c r="I360" s="89">
        <f t="shared" si="207"/>
        <v>1.7417</v>
      </c>
      <c r="J360" s="89">
        <f t="shared" si="207"/>
        <v>1.82633</v>
      </c>
      <c r="K360" s="89">
        <f t="shared" si="207"/>
        <v>2.1240700000000001</v>
      </c>
      <c r="L360" s="89">
        <f t="shared" si="207"/>
        <v>2.37425</v>
      </c>
      <c r="M360" s="89">
        <f t="shared" si="207"/>
        <v>2.4333800000000001</v>
      </c>
      <c r="N360" s="89">
        <f t="shared" si="207"/>
        <v>2.4469099999999999</v>
      </c>
      <c r="O360" s="89">
        <f t="shared" si="207"/>
        <v>2.4900600000000002</v>
      </c>
      <c r="P360" s="89">
        <f t="shared" si="207"/>
        <v>2.46041</v>
      </c>
      <c r="Q360" s="89">
        <f t="shared" si="207"/>
        <v>2.46333</v>
      </c>
      <c r="R360" s="89">
        <f t="shared" si="207"/>
        <v>2.46225</v>
      </c>
      <c r="S360" s="89">
        <f t="shared" si="207"/>
        <v>2.4635699999999998</v>
      </c>
      <c r="T360" s="89">
        <f t="shared" si="207"/>
        <v>2.4302700000000002</v>
      </c>
      <c r="U360" s="89">
        <f t="shared" si="207"/>
        <v>2.5556899999999998</v>
      </c>
      <c r="V360" s="89">
        <f t="shared" si="207"/>
        <v>2.53409</v>
      </c>
      <c r="W360" s="89">
        <f t="shared" si="207"/>
        <v>2.4848599999999998</v>
      </c>
      <c r="X360" s="89">
        <f t="shared" si="207"/>
        <v>2.4152300000000002</v>
      </c>
      <c r="Y360" s="89">
        <f t="shared" si="207"/>
        <v>2.2492100000000002</v>
      </c>
      <c r="Z360" s="89">
        <f t="shared" si="207"/>
        <v>2.0148100000000002</v>
      </c>
      <c r="AA360" s="89">
        <f t="shared" si="207"/>
        <v>1.7989599999999999</v>
      </c>
    </row>
    <row r="361" spans="1:27" ht="12.75" hidden="1" customHeight="1" outlineLevel="1" x14ac:dyDescent="0.2">
      <c r="A361" s="97" t="s">
        <v>2694</v>
      </c>
      <c r="B361" s="63" t="s">
        <v>242</v>
      </c>
      <c r="C361" s="43" t="s">
        <v>79</v>
      </c>
      <c r="D361" s="44">
        <v>1199.55</v>
      </c>
      <c r="E361" s="44">
        <v>1159.56</v>
      </c>
      <c r="F361" s="44">
        <v>1122.48</v>
      </c>
      <c r="G361" s="44">
        <v>991.17</v>
      </c>
      <c r="H361" s="44">
        <v>1117.47</v>
      </c>
      <c r="I361" s="44">
        <v>1190.3499999999999</v>
      </c>
      <c r="J361" s="44">
        <v>1274.98</v>
      </c>
      <c r="K361" s="44">
        <v>1572.72</v>
      </c>
      <c r="L361" s="44">
        <v>1822.9</v>
      </c>
      <c r="M361" s="44">
        <v>1882.03</v>
      </c>
      <c r="N361" s="44">
        <v>1895.56</v>
      </c>
      <c r="O361" s="44">
        <v>1938.71</v>
      </c>
      <c r="P361" s="44">
        <v>1909.06</v>
      </c>
      <c r="Q361" s="44">
        <v>1911.98</v>
      </c>
      <c r="R361" s="44">
        <v>1910.9</v>
      </c>
      <c r="S361" s="44">
        <v>1912.22</v>
      </c>
      <c r="T361" s="44">
        <v>1878.92</v>
      </c>
      <c r="U361" s="44">
        <v>2004.34</v>
      </c>
      <c r="V361" s="44">
        <v>1982.74</v>
      </c>
      <c r="W361" s="44">
        <v>1933.51</v>
      </c>
      <c r="X361" s="44">
        <v>1863.88</v>
      </c>
      <c r="Y361" s="44">
        <v>1697.86</v>
      </c>
      <c r="Z361" s="44">
        <v>1463.46</v>
      </c>
      <c r="AA361" s="44">
        <v>1247.6099999999999</v>
      </c>
    </row>
    <row r="362" spans="1:27" ht="12.75" hidden="1" customHeight="1" outlineLevel="1" x14ac:dyDescent="0.2">
      <c r="A362" s="97" t="s">
        <v>2695</v>
      </c>
      <c r="B362" s="63" t="s">
        <v>90</v>
      </c>
      <c r="C362" s="43" t="s">
        <v>79</v>
      </c>
      <c r="D362" s="44">
        <f>$D$317</f>
        <v>217.03</v>
      </c>
      <c r="E362" s="44">
        <f t="shared" ref="E362:AA362" si="208">$D$317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2">
      <c r="A363" s="97" t="s">
        <v>2696</v>
      </c>
      <c r="B363" s="63" t="s">
        <v>83</v>
      </c>
      <c r="C363" s="43" t="s">
        <v>79</v>
      </c>
      <c r="D363" s="44">
        <v>3.63</v>
      </c>
      <c r="E363" s="44">
        <v>3.63</v>
      </c>
      <c r="F363" s="44">
        <v>3.63</v>
      </c>
      <c r="G363" s="44">
        <v>3.63</v>
      </c>
      <c r="H363" s="44">
        <v>3.63</v>
      </c>
      <c r="I363" s="44">
        <v>3.63</v>
      </c>
      <c r="J363" s="44">
        <v>3.63</v>
      </c>
      <c r="K363" s="44">
        <v>3.63</v>
      </c>
      <c r="L363" s="44">
        <v>3.63</v>
      </c>
      <c r="M363" s="44">
        <v>3.63</v>
      </c>
      <c r="N363" s="44">
        <v>3.63</v>
      </c>
      <c r="O363" s="44">
        <v>3.63</v>
      </c>
      <c r="P363" s="44">
        <v>3.63</v>
      </c>
      <c r="Q363" s="44">
        <v>3.63</v>
      </c>
      <c r="R363" s="44">
        <v>3.63</v>
      </c>
      <c r="S363" s="44">
        <v>3.63</v>
      </c>
      <c r="T363" s="44">
        <v>3.63</v>
      </c>
      <c r="U363" s="44">
        <v>3.63</v>
      </c>
      <c r="V363" s="44">
        <v>3.63</v>
      </c>
      <c r="W363" s="44">
        <v>3.63</v>
      </c>
      <c r="X363" s="44">
        <v>3.63</v>
      </c>
      <c r="Y363" s="44">
        <v>3.63</v>
      </c>
      <c r="Z363" s="44">
        <v>3.63</v>
      </c>
      <c r="AA363" s="44">
        <v>3.63</v>
      </c>
    </row>
    <row r="364" spans="1:27" ht="12.75" hidden="1" customHeight="1" outlineLevel="1" x14ac:dyDescent="0.2">
      <c r="A364" s="97" t="s">
        <v>2697</v>
      </c>
      <c r="B364" s="63" t="s">
        <v>81</v>
      </c>
      <c r="C364" s="43" t="s">
        <v>79</v>
      </c>
      <c r="D364" s="44">
        <f>$D$11</f>
        <v>330.69</v>
      </c>
      <c r="E364" s="44">
        <f t="shared" ref="E364:AA364" si="209">$D$11</f>
        <v>330.69</v>
      </c>
      <c r="F364" s="44">
        <f t="shared" si="209"/>
        <v>330.69</v>
      </c>
      <c r="G364" s="44">
        <f t="shared" si="209"/>
        <v>330.69</v>
      </c>
      <c r="H364" s="44">
        <f t="shared" si="209"/>
        <v>330.69</v>
      </c>
      <c r="I364" s="44">
        <f t="shared" si="209"/>
        <v>330.69</v>
      </c>
      <c r="J364" s="44">
        <f t="shared" si="209"/>
        <v>330.69</v>
      </c>
      <c r="K364" s="44">
        <f t="shared" si="209"/>
        <v>330.69</v>
      </c>
      <c r="L364" s="44">
        <f t="shared" si="209"/>
        <v>330.69</v>
      </c>
      <c r="M364" s="44">
        <f t="shared" si="209"/>
        <v>330.69</v>
      </c>
      <c r="N364" s="44">
        <f t="shared" si="209"/>
        <v>330.69</v>
      </c>
      <c r="O364" s="44">
        <f t="shared" si="209"/>
        <v>330.69</v>
      </c>
      <c r="P364" s="44">
        <f t="shared" si="209"/>
        <v>330.69</v>
      </c>
      <c r="Q364" s="44">
        <f t="shared" si="209"/>
        <v>330.69</v>
      </c>
      <c r="R364" s="44">
        <f t="shared" si="209"/>
        <v>330.69</v>
      </c>
      <c r="S364" s="44">
        <f t="shared" si="209"/>
        <v>330.69</v>
      </c>
      <c r="T364" s="44">
        <f t="shared" si="209"/>
        <v>330.69</v>
      </c>
      <c r="U364" s="44">
        <f t="shared" si="209"/>
        <v>330.69</v>
      </c>
      <c r="V364" s="44">
        <f t="shared" si="209"/>
        <v>330.69</v>
      </c>
      <c r="W364" s="44">
        <f t="shared" si="209"/>
        <v>330.69</v>
      </c>
      <c r="X364" s="44">
        <f t="shared" si="209"/>
        <v>330.69</v>
      </c>
      <c r="Y364" s="44">
        <f t="shared" si="209"/>
        <v>330.69</v>
      </c>
      <c r="Z364" s="44">
        <f t="shared" si="209"/>
        <v>330.69</v>
      </c>
      <c r="AA364" s="44">
        <f t="shared" si="209"/>
        <v>330.69</v>
      </c>
    </row>
    <row r="365" spans="1:27" ht="12.75" customHeight="1" collapsed="1" x14ac:dyDescent="0.2">
      <c r="A365" s="96" t="s">
        <v>2698</v>
      </c>
      <c r="B365" s="28" t="str">
        <f>"11"&amp;"."&amp;$B$777&amp;"."&amp;$B$778</f>
        <v>11.11.2023</v>
      </c>
      <c r="C365" s="88" t="s">
        <v>76</v>
      </c>
      <c r="D365" s="89">
        <f>ROUND(((D366+D367+D369+D368)/1000),5)</f>
        <v>1.7777700000000001</v>
      </c>
      <c r="E365" s="89">
        <f>ROUND(((E366+E367+E369+E368)/1000),5)</f>
        <v>1.7402899999999999</v>
      </c>
      <c r="F365" s="89">
        <f>ROUND(((F366+F367+F369+F368)/1000),5)</f>
        <v>1.71827</v>
      </c>
      <c r="G365" s="89">
        <f t="shared" ref="G365:AA365" si="210">ROUND(((G366+G367+G369+G368)/1000),5)</f>
        <v>1.6852199999999999</v>
      </c>
      <c r="H365" s="89">
        <f t="shared" si="210"/>
        <v>1.6996100000000001</v>
      </c>
      <c r="I365" s="89">
        <f t="shared" si="210"/>
        <v>1.7392099999999999</v>
      </c>
      <c r="J365" s="89">
        <f t="shared" si="210"/>
        <v>1.7480800000000001</v>
      </c>
      <c r="K365" s="89">
        <f t="shared" si="210"/>
        <v>1.8176399999999999</v>
      </c>
      <c r="L365" s="89">
        <f t="shared" si="210"/>
        <v>2.0756199999999998</v>
      </c>
      <c r="M365" s="89">
        <f t="shared" si="210"/>
        <v>2.2036099999999998</v>
      </c>
      <c r="N365" s="89">
        <f t="shared" si="210"/>
        <v>2.2607699999999999</v>
      </c>
      <c r="O365" s="89">
        <f t="shared" si="210"/>
        <v>2.2583299999999999</v>
      </c>
      <c r="P365" s="89">
        <f t="shared" si="210"/>
        <v>2.2202600000000001</v>
      </c>
      <c r="Q365" s="89">
        <f t="shared" si="210"/>
        <v>2.2197300000000002</v>
      </c>
      <c r="R365" s="89">
        <f t="shared" si="210"/>
        <v>2.2216499999999999</v>
      </c>
      <c r="S365" s="89">
        <f t="shared" si="210"/>
        <v>2.2085599999999999</v>
      </c>
      <c r="T365" s="89">
        <f t="shared" si="210"/>
        <v>2.3040099999999999</v>
      </c>
      <c r="U365" s="89">
        <f t="shared" si="210"/>
        <v>2.3612199999999999</v>
      </c>
      <c r="V365" s="89">
        <f t="shared" si="210"/>
        <v>2.44109</v>
      </c>
      <c r="W365" s="89">
        <f t="shared" si="210"/>
        <v>2.3913500000000001</v>
      </c>
      <c r="X365" s="89">
        <f t="shared" si="210"/>
        <v>2.24681</v>
      </c>
      <c r="Y365" s="89">
        <f t="shared" si="210"/>
        <v>2.1465299999999998</v>
      </c>
      <c r="Z365" s="89">
        <f t="shared" si="210"/>
        <v>1.91753</v>
      </c>
      <c r="AA365" s="89">
        <f t="shared" si="210"/>
        <v>1.7484900000000001</v>
      </c>
    </row>
    <row r="366" spans="1:27" ht="12.75" hidden="1" customHeight="1" outlineLevel="1" x14ac:dyDescent="0.2">
      <c r="A366" s="97" t="s">
        <v>2699</v>
      </c>
      <c r="B366" s="63" t="s">
        <v>242</v>
      </c>
      <c r="C366" s="43" t="s">
        <v>79</v>
      </c>
      <c r="D366" s="44">
        <v>1226.42</v>
      </c>
      <c r="E366" s="44">
        <v>1188.94</v>
      </c>
      <c r="F366" s="44">
        <v>1166.92</v>
      </c>
      <c r="G366" s="44">
        <v>1133.8699999999999</v>
      </c>
      <c r="H366" s="44">
        <v>1148.26</v>
      </c>
      <c r="I366" s="44">
        <v>1187.8599999999999</v>
      </c>
      <c r="J366" s="44">
        <v>1196.73</v>
      </c>
      <c r="K366" s="44">
        <v>1266.29</v>
      </c>
      <c r="L366" s="44">
        <v>1524.27</v>
      </c>
      <c r="M366" s="44">
        <v>1652.26</v>
      </c>
      <c r="N366" s="44">
        <v>1709.42</v>
      </c>
      <c r="O366" s="44">
        <v>1706.98</v>
      </c>
      <c r="P366" s="44">
        <v>1668.91</v>
      </c>
      <c r="Q366" s="44">
        <v>1668.38</v>
      </c>
      <c r="R366" s="44">
        <v>1670.3</v>
      </c>
      <c r="S366" s="44">
        <v>1657.21</v>
      </c>
      <c r="T366" s="44">
        <v>1752.66</v>
      </c>
      <c r="U366" s="44">
        <v>1809.87</v>
      </c>
      <c r="V366" s="44">
        <v>1889.74</v>
      </c>
      <c r="W366" s="44">
        <v>1840</v>
      </c>
      <c r="X366" s="44">
        <v>1695.46</v>
      </c>
      <c r="Y366" s="44">
        <v>1595.18</v>
      </c>
      <c r="Z366" s="44">
        <v>1366.18</v>
      </c>
      <c r="AA366" s="44">
        <v>1197.1400000000001</v>
      </c>
    </row>
    <row r="367" spans="1:27" ht="12.75" hidden="1" customHeight="1" outlineLevel="1" x14ac:dyDescent="0.2">
      <c r="A367" s="97" t="s">
        <v>2700</v>
      </c>
      <c r="B367" s="63" t="s">
        <v>90</v>
      </c>
      <c r="C367" s="43" t="s">
        <v>79</v>
      </c>
      <c r="D367" s="44">
        <f>$D$317</f>
        <v>217.03</v>
      </c>
      <c r="E367" s="44">
        <f t="shared" ref="E367:AA367" si="211">$D$317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2">
      <c r="A368" s="97" t="s">
        <v>2701</v>
      </c>
      <c r="B368" s="63" t="s">
        <v>83</v>
      </c>
      <c r="C368" s="43" t="s">
        <v>79</v>
      </c>
      <c r="D368" s="44">
        <v>3.63</v>
      </c>
      <c r="E368" s="44">
        <v>3.63</v>
      </c>
      <c r="F368" s="44">
        <v>3.63</v>
      </c>
      <c r="G368" s="44">
        <v>3.63</v>
      </c>
      <c r="H368" s="44">
        <v>3.63</v>
      </c>
      <c r="I368" s="44">
        <v>3.63</v>
      </c>
      <c r="J368" s="44">
        <v>3.63</v>
      </c>
      <c r="K368" s="44">
        <v>3.63</v>
      </c>
      <c r="L368" s="44">
        <v>3.63</v>
      </c>
      <c r="M368" s="44">
        <v>3.63</v>
      </c>
      <c r="N368" s="44">
        <v>3.63</v>
      </c>
      <c r="O368" s="44">
        <v>3.63</v>
      </c>
      <c r="P368" s="44">
        <v>3.63</v>
      </c>
      <c r="Q368" s="44">
        <v>3.63</v>
      </c>
      <c r="R368" s="44">
        <v>3.63</v>
      </c>
      <c r="S368" s="44">
        <v>3.63</v>
      </c>
      <c r="T368" s="44">
        <v>3.63</v>
      </c>
      <c r="U368" s="44">
        <v>3.63</v>
      </c>
      <c r="V368" s="44">
        <v>3.63</v>
      </c>
      <c r="W368" s="44">
        <v>3.63</v>
      </c>
      <c r="X368" s="44">
        <v>3.63</v>
      </c>
      <c r="Y368" s="44">
        <v>3.63</v>
      </c>
      <c r="Z368" s="44">
        <v>3.63</v>
      </c>
      <c r="AA368" s="44">
        <v>3.63</v>
      </c>
    </row>
    <row r="369" spans="1:27" ht="12.75" hidden="1" customHeight="1" outlineLevel="1" x14ac:dyDescent="0.2">
      <c r="A369" s="97" t="s">
        <v>2702</v>
      </c>
      <c r="B369" s="63" t="s">
        <v>81</v>
      </c>
      <c r="C369" s="43" t="s">
        <v>79</v>
      </c>
      <c r="D369" s="44">
        <f>$D$11</f>
        <v>330.69</v>
      </c>
      <c r="E369" s="44">
        <f t="shared" ref="E369:AA369" si="212">$D$11</f>
        <v>330.69</v>
      </c>
      <c r="F369" s="44">
        <f t="shared" si="212"/>
        <v>330.69</v>
      </c>
      <c r="G369" s="44">
        <f t="shared" si="212"/>
        <v>330.69</v>
      </c>
      <c r="H369" s="44">
        <f t="shared" si="212"/>
        <v>330.69</v>
      </c>
      <c r="I369" s="44">
        <f t="shared" si="212"/>
        <v>330.69</v>
      </c>
      <c r="J369" s="44">
        <f t="shared" si="212"/>
        <v>330.69</v>
      </c>
      <c r="K369" s="44">
        <f t="shared" si="212"/>
        <v>330.69</v>
      </c>
      <c r="L369" s="44">
        <f t="shared" si="212"/>
        <v>330.69</v>
      </c>
      <c r="M369" s="44">
        <f t="shared" si="212"/>
        <v>330.69</v>
      </c>
      <c r="N369" s="44">
        <f t="shared" si="212"/>
        <v>330.69</v>
      </c>
      <c r="O369" s="44">
        <f t="shared" si="212"/>
        <v>330.69</v>
      </c>
      <c r="P369" s="44">
        <f t="shared" si="212"/>
        <v>330.69</v>
      </c>
      <c r="Q369" s="44">
        <f t="shared" si="212"/>
        <v>330.69</v>
      </c>
      <c r="R369" s="44">
        <f t="shared" si="212"/>
        <v>330.69</v>
      </c>
      <c r="S369" s="44">
        <f t="shared" si="212"/>
        <v>330.69</v>
      </c>
      <c r="T369" s="44">
        <f t="shared" si="212"/>
        <v>330.69</v>
      </c>
      <c r="U369" s="44">
        <f t="shared" si="212"/>
        <v>330.69</v>
      </c>
      <c r="V369" s="44">
        <f t="shared" si="212"/>
        <v>330.69</v>
      </c>
      <c r="W369" s="44">
        <f t="shared" si="212"/>
        <v>330.69</v>
      </c>
      <c r="X369" s="44">
        <f t="shared" si="212"/>
        <v>330.69</v>
      </c>
      <c r="Y369" s="44">
        <f t="shared" si="212"/>
        <v>330.69</v>
      </c>
      <c r="Z369" s="44">
        <f t="shared" si="212"/>
        <v>330.69</v>
      </c>
      <c r="AA369" s="44">
        <f t="shared" si="212"/>
        <v>330.69</v>
      </c>
    </row>
    <row r="370" spans="1:27" ht="12.75" customHeight="1" collapsed="1" x14ac:dyDescent="0.2">
      <c r="A370" s="96" t="s">
        <v>2703</v>
      </c>
      <c r="B370" s="28" t="str">
        <f>"12"&amp;"."&amp;$B$777&amp;"."&amp;$B$778</f>
        <v>12.11.2023</v>
      </c>
      <c r="C370" s="88" t="s">
        <v>76</v>
      </c>
      <c r="D370" s="89">
        <f>ROUND(((D371+D372+D374+D373)/1000),5)</f>
        <v>1.7510399999999999</v>
      </c>
      <c r="E370" s="89">
        <f>ROUND(((E371+E372+E374+E373)/1000),5)</f>
        <v>1.7424599999999999</v>
      </c>
      <c r="F370" s="89">
        <f>ROUND(((F371+F372+F374+F373)/1000),5)</f>
        <v>1.71431</v>
      </c>
      <c r="G370" s="89">
        <f t="shared" ref="G370:AA370" si="213">ROUND(((G371+G372+G374+G373)/1000),5)</f>
        <v>1.70329</v>
      </c>
      <c r="H370" s="89">
        <f t="shared" si="213"/>
        <v>1.6887000000000001</v>
      </c>
      <c r="I370" s="89">
        <f t="shared" si="213"/>
        <v>1.73187</v>
      </c>
      <c r="J370" s="89">
        <f t="shared" si="213"/>
        <v>1.73567</v>
      </c>
      <c r="K370" s="89">
        <f t="shared" si="213"/>
        <v>1.7767999999999999</v>
      </c>
      <c r="L370" s="89">
        <f t="shared" si="213"/>
        <v>1.97665</v>
      </c>
      <c r="M370" s="89">
        <f t="shared" si="213"/>
        <v>2.1771500000000001</v>
      </c>
      <c r="N370" s="89">
        <f t="shared" si="213"/>
        <v>2.2625899999999999</v>
      </c>
      <c r="O370" s="89">
        <f t="shared" si="213"/>
        <v>2.2934100000000002</v>
      </c>
      <c r="P370" s="89">
        <f t="shared" si="213"/>
        <v>2.2951299999999999</v>
      </c>
      <c r="Q370" s="89">
        <f t="shared" si="213"/>
        <v>2.2968600000000001</v>
      </c>
      <c r="R370" s="89">
        <f t="shared" si="213"/>
        <v>2.2861400000000001</v>
      </c>
      <c r="S370" s="89">
        <f t="shared" si="213"/>
        <v>2.2727300000000001</v>
      </c>
      <c r="T370" s="89">
        <f t="shared" si="213"/>
        <v>2.3357700000000001</v>
      </c>
      <c r="U370" s="89">
        <f t="shared" si="213"/>
        <v>2.4472299999999998</v>
      </c>
      <c r="V370" s="89">
        <f t="shared" si="213"/>
        <v>2.44353</v>
      </c>
      <c r="W370" s="89">
        <f t="shared" si="213"/>
        <v>2.4005299999999998</v>
      </c>
      <c r="X370" s="89">
        <f t="shared" si="213"/>
        <v>2.3462499999999999</v>
      </c>
      <c r="Y370" s="89">
        <f t="shared" si="213"/>
        <v>2.2458900000000002</v>
      </c>
      <c r="Z370" s="89">
        <f t="shared" si="213"/>
        <v>1.9755</v>
      </c>
      <c r="AA370" s="89">
        <f t="shared" si="213"/>
        <v>1.74899</v>
      </c>
    </row>
    <row r="371" spans="1:27" ht="12.75" hidden="1" customHeight="1" outlineLevel="1" x14ac:dyDescent="0.2">
      <c r="A371" s="97" t="s">
        <v>2704</v>
      </c>
      <c r="B371" s="63" t="s">
        <v>242</v>
      </c>
      <c r="C371" s="43" t="s">
        <v>79</v>
      </c>
      <c r="D371" s="44">
        <v>1199.69</v>
      </c>
      <c r="E371" s="44">
        <v>1191.1099999999999</v>
      </c>
      <c r="F371" s="44">
        <v>1162.96</v>
      </c>
      <c r="G371" s="44">
        <v>1151.94</v>
      </c>
      <c r="H371" s="44">
        <v>1137.3499999999999</v>
      </c>
      <c r="I371" s="44">
        <v>1180.52</v>
      </c>
      <c r="J371" s="44">
        <v>1184.32</v>
      </c>
      <c r="K371" s="44">
        <v>1225.45</v>
      </c>
      <c r="L371" s="44">
        <v>1425.3</v>
      </c>
      <c r="M371" s="44">
        <v>1625.8</v>
      </c>
      <c r="N371" s="44">
        <v>1711.24</v>
      </c>
      <c r="O371" s="44">
        <v>1742.06</v>
      </c>
      <c r="P371" s="44">
        <v>1743.78</v>
      </c>
      <c r="Q371" s="44">
        <v>1745.51</v>
      </c>
      <c r="R371" s="44">
        <v>1734.79</v>
      </c>
      <c r="S371" s="44">
        <v>1721.38</v>
      </c>
      <c r="T371" s="44">
        <v>1784.42</v>
      </c>
      <c r="U371" s="44">
        <v>1895.88</v>
      </c>
      <c r="V371" s="44">
        <v>1892.18</v>
      </c>
      <c r="W371" s="44">
        <v>1849.18</v>
      </c>
      <c r="X371" s="44">
        <v>1794.9</v>
      </c>
      <c r="Y371" s="44">
        <v>1694.54</v>
      </c>
      <c r="Z371" s="44">
        <v>1424.15</v>
      </c>
      <c r="AA371" s="44">
        <v>1197.6400000000001</v>
      </c>
    </row>
    <row r="372" spans="1:27" ht="12.75" hidden="1" customHeight="1" outlineLevel="1" x14ac:dyDescent="0.2">
      <c r="A372" s="97" t="s">
        <v>2705</v>
      </c>
      <c r="B372" s="63" t="s">
        <v>90</v>
      </c>
      <c r="C372" s="43" t="s">
        <v>79</v>
      </c>
      <c r="D372" s="44">
        <f>$D$317</f>
        <v>217.03</v>
      </c>
      <c r="E372" s="44">
        <f t="shared" ref="E372:AA372" si="214">$D$317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2">
      <c r="A373" s="97" t="s">
        <v>2706</v>
      </c>
      <c r="B373" s="63" t="s">
        <v>83</v>
      </c>
      <c r="C373" s="43" t="s">
        <v>79</v>
      </c>
      <c r="D373" s="44">
        <v>3.63</v>
      </c>
      <c r="E373" s="44">
        <v>3.63</v>
      </c>
      <c r="F373" s="44">
        <v>3.63</v>
      </c>
      <c r="G373" s="44">
        <v>3.63</v>
      </c>
      <c r="H373" s="44">
        <v>3.63</v>
      </c>
      <c r="I373" s="44">
        <v>3.63</v>
      </c>
      <c r="J373" s="44">
        <v>3.63</v>
      </c>
      <c r="K373" s="44">
        <v>3.63</v>
      </c>
      <c r="L373" s="44">
        <v>3.63</v>
      </c>
      <c r="M373" s="44">
        <v>3.63</v>
      </c>
      <c r="N373" s="44">
        <v>3.63</v>
      </c>
      <c r="O373" s="44">
        <v>3.63</v>
      </c>
      <c r="P373" s="44">
        <v>3.63</v>
      </c>
      <c r="Q373" s="44">
        <v>3.63</v>
      </c>
      <c r="R373" s="44">
        <v>3.63</v>
      </c>
      <c r="S373" s="44">
        <v>3.63</v>
      </c>
      <c r="T373" s="44">
        <v>3.63</v>
      </c>
      <c r="U373" s="44">
        <v>3.63</v>
      </c>
      <c r="V373" s="44">
        <v>3.63</v>
      </c>
      <c r="W373" s="44">
        <v>3.63</v>
      </c>
      <c r="X373" s="44">
        <v>3.63</v>
      </c>
      <c r="Y373" s="44">
        <v>3.63</v>
      </c>
      <c r="Z373" s="44">
        <v>3.63</v>
      </c>
      <c r="AA373" s="44">
        <v>3.63</v>
      </c>
    </row>
    <row r="374" spans="1:27" ht="12.75" hidden="1" customHeight="1" outlineLevel="1" x14ac:dyDescent="0.2">
      <c r="A374" s="97" t="s">
        <v>2707</v>
      </c>
      <c r="B374" s="63" t="s">
        <v>81</v>
      </c>
      <c r="C374" s="43" t="s">
        <v>79</v>
      </c>
      <c r="D374" s="44">
        <f>$D$11</f>
        <v>330.69</v>
      </c>
      <c r="E374" s="44">
        <f t="shared" ref="E374:AA374" si="215">$D$11</f>
        <v>330.69</v>
      </c>
      <c r="F374" s="44">
        <f t="shared" si="215"/>
        <v>330.69</v>
      </c>
      <c r="G374" s="44">
        <f t="shared" si="215"/>
        <v>330.69</v>
      </c>
      <c r="H374" s="44">
        <f t="shared" si="215"/>
        <v>330.69</v>
      </c>
      <c r="I374" s="44">
        <f t="shared" si="215"/>
        <v>330.69</v>
      </c>
      <c r="J374" s="44">
        <f t="shared" si="215"/>
        <v>330.69</v>
      </c>
      <c r="K374" s="44">
        <f t="shared" si="215"/>
        <v>330.69</v>
      </c>
      <c r="L374" s="44">
        <f t="shared" si="215"/>
        <v>330.69</v>
      </c>
      <c r="M374" s="44">
        <f t="shared" si="215"/>
        <v>330.69</v>
      </c>
      <c r="N374" s="44">
        <f t="shared" si="215"/>
        <v>330.69</v>
      </c>
      <c r="O374" s="44">
        <f t="shared" si="215"/>
        <v>330.69</v>
      </c>
      <c r="P374" s="44">
        <f t="shared" si="215"/>
        <v>330.69</v>
      </c>
      <c r="Q374" s="44">
        <f t="shared" si="215"/>
        <v>330.69</v>
      </c>
      <c r="R374" s="44">
        <f t="shared" si="215"/>
        <v>330.69</v>
      </c>
      <c r="S374" s="44">
        <f t="shared" si="215"/>
        <v>330.69</v>
      </c>
      <c r="T374" s="44">
        <f t="shared" si="215"/>
        <v>330.69</v>
      </c>
      <c r="U374" s="44">
        <f t="shared" si="215"/>
        <v>330.69</v>
      </c>
      <c r="V374" s="44">
        <f t="shared" si="215"/>
        <v>330.69</v>
      </c>
      <c r="W374" s="44">
        <f t="shared" si="215"/>
        <v>330.69</v>
      </c>
      <c r="X374" s="44">
        <f t="shared" si="215"/>
        <v>330.69</v>
      </c>
      <c r="Y374" s="44">
        <f t="shared" si="215"/>
        <v>330.69</v>
      </c>
      <c r="Z374" s="44">
        <f t="shared" si="215"/>
        <v>330.69</v>
      </c>
      <c r="AA374" s="44">
        <f t="shared" si="215"/>
        <v>330.69</v>
      </c>
    </row>
    <row r="375" spans="1:27" ht="12.75" customHeight="1" collapsed="1" x14ac:dyDescent="0.2">
      <c r="A375" s="96" t="s">
        <v>2708</v>
      </c>
      <c r="B375" s="28" t="str">
        <f>"13"&amp;"."&amp;$B$777&amp;"."&amp;$B$778</f>
        <v>13.11.2023</v>
      </c>
      <c r="C375" s="88" t="s">
        <v>76</v>
      </c>
      <c r="D375" s="89">
        <f>ROUND(((D376+D377+D379+D378)/1000),5)</f>
        <v>1.7759</v>
      </c>
      <c r="E375" s="89">
        <f>ROUND(((E376+E377+E379+E378)/1000),5)</f>
        <v>1.7520800000000001</v>
      </c>
      <c r="F375" s="89">
        <f>ROUND(((F376+F377+F379+F378)/1000),5)</f>
        <v>1.7381</v>
      </c>
      <c r="G375" s="89">
        <f t="shared" ref="G375:AA375" si="216">ROUND(((G376+G377+G379+G378)/1000),5)</f>
        <v>1.7114799999999999</v>
      </c>
      <c r="H375" s="89">
        <f t="shared" si="216"/>
        <v>1.7003999999999999</v>
      </c>
      <c r="I375" s="89">
        <f t="shared" si="216"/>
        <v>1.7578199999999999</v>
      </c>
      <c r="J375" s="89">
        <f t="shared" si="216"/>
        <v>2.01254</v>
      </c>
      <c r="K375" s="89">
        <f t="shared" si="216"/>
        <v>2.27908</v>
      </c>
      <c r="L375" s="89">
        <f t="shared" si="216"/>
        <v>2.4384199999999998</v>
      </c>
      <c r="M375" s="89">
        <f t="shared" si="216"/>
        <v>2.4752900000000002</v>
      </c>
      <c r="N375" s="89">
        <f t="shared" si="216"/>
        <v>2.4806599999999999</v>
      </c>
      <c r="O375" s="89">
        <f t="shared" si="216"/>
        <v>2.47777</v>
      </c>
      <c r="P375" s="89">
        <f t="shared" si="216"/>
        <v>2.45492</v>
      </c>
      <c r="Q375" s="89">
        <f t="shared" si="216"/>
        <v>2.4700299999999999</v>
      </c>
      <c r="R375" s="89">
        <f t="shared" si="216"/>
        <v>2.4740600000000001</v>
      </c>
      <c r="S375" s="89">
        <f t="shared" si="216"/>
        <v>2.4882599999999999</v>
      </c>
      <c r="T375" s="89">
        <f t="shared" si="216"/>
        <v>2.5489299999999999</v>
      </c>
      <c r="U375" s="89">
        <f t="shared" si="216"/>
        <v>2.7615099999999999</v>
      </c>
      <c r="V375" s="89">
        <f t="shared" si="216"/>
        <v>2.7710499999999998</v>
      </c>
      <c r="W375" s="89">
        <f t="shared" si="216"/>
        <v>2.53898</v>
      </c>
      <c r="X375" s="89">
        <f t="shared" si="216"/>
        <v>2.5447899999999999</v>
      </c>
      <c r="Y375" s="89">
        <f t="shared" si="216"/>
        <v>2.4111899999999999</v>
      </c>
      <c r="Z375" s="89">
        <f t="shared" si="216"/>
        <v>2.0127700000000002</v>
      </c>
      <c r="AA375" s="89">
        <f t="shared" si="216"/>
        <v>1.8176699999999999</v>
      </c>
    </row>
    <row r="376" spans="1:27" ht="12.75" hidden="1" customHeight="1" outlineLevel="1" x14ac:dyDescent="0.2">
      <c r="A376" s="97" t="s">
        <v>2709</v>
      </c>
      <c r="B376" s="63" t="s">
        <v>242</v>
      </c>
      <c r="C376" s="43" t="s">
        <v>79</v>
      </c>
      <c r="D376" s="44">
        <v>1224.55</v>
      </c>
      <c r="E376" s="44">
        <v>1200.73</v>
      </c>
      <c r="F376" s="44">
        <v>1186.75</v>
      </c>
      <c r="G376" s="44">
        <v>1160.1300000000001</v>
      </c>
      <c r="H376" s="44">
        <v>1149.05</v>
      </c>
      <c r="I376" s="44">
        <v>1206.47</v>
      </c>
      <c r="J376" s="44">
        <v>1461.19</v>
      </c>
      <c r="K376" s="44">
        <v>1727.73</v>
      </c>
      <c r="L376" s="44">
        <v>1887.07</v>
      </c>
      <c r="M376" s="44">
        <v>1923.94</v>
      </c>
      <c r="N376" s="44">
        <v>1929.31</v>
      </c>
      <c r="O376" s="44">
        <v>1926.42</v>
      </c>
      <c r="P376" s="44">
        <v>1903.57</v>
      </c>
      <c r="Q376" s="44">
        <v>1918.68</v>
      </c>
      <c r="R376" s="44">
        <v>1922.71</v>
      </c>
      <c r="S376" s="44">
        <v>1936.91</v>
      </c>
      <c r="T376" s="44">
        <v>1997.58</v>
      </c>
      <c r="U376" s="44">
        <v>2210.16</v>
      </c>
      <c r="V376" s="44">
        <v>2219.6999999999998</v>
      </c>
      <c r="W376" s="44">
        <v>1987.63</v>
      </c>
      <c r="X376" s="44">
        <v>1993.44</v>
      </c>
      <c r="Y376" s="44">
        <v>1859.84</v>
      </c>
      <c r="Z376" s="44">
        <v>1461.42</v>
      </c>
      <c r="AA376" s="44">
        <v>1266.32</v>
      </c>
    </row>
    <row r="377" spans="1:27" ht="12.75" hidden="1" customHeight="1" outlineLevel="1" x14ac:dyDescent="0.2">
      <c r="A377" s="97" t="s">
        <v>2710</v>
      </c>
      <c r="B377" s="63" t="s">
        <v>90</v>
      </c>
      <c r="C377" s="43" t="s">
        <v>79</v>
      </c>
      <c r="D377" s="44">
        <f>$D$317</f>
        <v>217.03</v>
      </c>
      <c r="E377" s="44">
        <f t="shared" ref="E377:AA377" si="217">$D$317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2">
      <c r="A378" s="97" t="s">
        <v>2711</v>
      </c>
      <c r="B378" s="63" t="s">
        <v>83</v>
      </c>
      <c r="C378" s="43" t="s">
        <v>79</v>
      </c>
      <c r="D378" s="44">
        <v>3.63</v>
      </c>
      <c r="E378" s="44">
        <v>3.63</v>
      </c>
      <c r="F378" s="44">
        <v>3.63</v>
      </c>
      <c r="G378" s="44">
        <v>3.63</v>
      </c>
      <c r="H378" s="44">
        <v>3.63</v>
      </c>
      <c r="I378" s="44">
        <v>3.63</v>
      </c>
      <c r="J378" s="44">
        <v>3.63</v>
      </c>
      <c r="K378" s="44">
        <v>3.63</v>
      </c>
      <c r="L378" s="44">
        <v>3.63</v>
      </c>
      <c r="M378" s="44">
        <v>3.63</v>
      </c>
      <c r="N378" s="44">
        <v>3.63</v>
      </c>
      <c r="O378" s="44">
        <v>3.63</v>
      </c>
      <c r="P378" s="44">
        <v>3.63</v>
      </c>
      <c r="Q378" s="44">
        <v>3.63</v>
      </c>
      <c r="R378" s="44">
        <v>3.63</v>
      </c>
      <c r="S378" s="44">
        <v>3.63</v>
      </c>
      <c r="T378" s="44">
        <v>3.63</v>
      </c>
      <c r="U378" s="44">
        <v>3.63</v>
      </c>
      <c r="V378" s="44">
        <v>3.63</v>
      </c>
      <c r="W378" s="44">
        <v>3.63</v>
      </c>
      <c r="X378" s="44">
        <v>3.63</v>
      </c>
      <c r="Y378" s="44">
        <v>3.63</v>
      </c>
      <c r="Z378" s="44">
        <v>3.63</v>
      </c>
      <c r="AA378" s="44">
        <v>3.63</v>
      </c>
    </row>
    <row r="379" spans="1:27" ht="12.75" hidden="1" customHeight="1" outlineLevel="1" x14ac:dyDescent="0.2">
      <c r="A379" s="97" t="s">
        <v>2712</v>
      </c>
      <c r="B379" s="63" t="s">
        <v>81</v>
      </c>
      <c r="C379" s="43" t="s">
        <v>79</v>
      </c>
      <c r="D379" s="44">
        <f>$D$11</f>
        <v>330.69</v>
      </c>
      <c r="E379" s="44">
        <f t="shared" ref="E379:AA379" si="218">$D$11</f>
        <v>330.69</v>
      </c>
      <c r="F379" s="44">
        <f t="shared" si="218"/>
        <v>330.69</v>
      </c>
      <c r="G379" s="44">
        <f t="shared" si="218"/>
        <v>330.69</v>
      </c>
      <c r="H379" s="44">
        <f t="shared" si="218"/>
        <v>330.69</v>
      </c>
      <c r="I379" s="44">
        <f t="shared" si="218"/>
        <v>330.69</v>
      </c>
      <c r="J379" s="44">
        <f t="shared" si="218"/>
        <v>330.69</v>
      </c>
      <c r="K379" s="44">
        <f t="shared" si="218"/>
        <v>330.69</v>
      </c>
      <c r="L379" s="44">
        <f t="shared" si="218"/>
        <v>330.69</v>
      </c>
      <c r="M379" s="44">
        <f t="shared" si="218"/>
        <v>330.69</v>
      </c>
      <c r="N379" s="44">
        <f t="shared" si="218"/>
        <v>330.69</v>
      </c>
      <c r="O379" s="44">
        <f t="shared" si="218"/>
        <v>330.69</v>
      </c>
      <c r="P379" s="44">
        <f t="shared" si="218"/>
        <v>330.69</v>
      </c>
      <c r="Q379" s="44">
        <f t="shared" si="218"/>
        <v>330.69</v>
      </c>
      <c r="R379" s="44">
        <f t="shared" si="218"/>
        <v>330.69</v>
      </c>
      <c r="S379" s="44">
        <f t="shared" si="218"/>
        <v>330.69</v>
      </c>
      <c r="T379" s="44">
        <f t="shared" si="218"/>
        <v>330.69</v>
      </c>
      <c r="U379" s="44">
        <f t="shared" si="218"/>
        <v>330.69</v>
      </c>
      <c r="V379" s="44">
        <f t="shared" si="218"/>
        <v>330.69</v>
      </c>
      <c r="W379" s="44">
        <f t="shared" si="218"/>
        <v>330.69</v>
      </c>
      <c r="X379" s="44">
        <f t="shared" si="218"/>
        <v>330.69</v>
      </c>
      <c r="Y379" s="44">
        <f t="shared" si="218"/>
        <v>330.69</v>
      </c>
      <c r="Z379" s="44">
        <f t="shared" si="218"/>
        <v>330.69</v>
      </c>
      <c r="AA379" s="44">
        <f t="shared" si="218"/>
        <v>330.69</v>
      </c>
    </row>
    <row r="380" spans="1:27" ht="12.75" customHeight="1" collapsed="1" x14ac:dyDescent="0.2">
      <c r="A380" s="96" t="s">
        <v>2713</v>
      </c>
      <c r="B380" s="28" t="str">
        <f>"14"&amp;"."&amp;$B$777&amp;"."&amp;$B$778</f>
        <v>14.11.2023</v>
      </c>
      <c r="C380" s="88" t="s">
        <v>76</v>
      </c>
      <c r="D380" s="89">
        <f>ROUND(((D381+D382+D384+D383)/1000),5)</f>
        <v>1.7460199999999999</v>
      </c>
      <c r="E380" s="89">
        <f>ROUND(((E381+E382+E384+E383)/1000),5)</f>
        <v>1.6846399999999999</v>
      </c>
      <c r="F380" s="89">
        <f>ROUND(((F381+F382+F384+F383)/1000),5)</f>
        <v>1.6167100000000001</v>
      </c>
      <c r="G380" s="89">
        <f t="shared" ref="G380:AA380" si="219">ROUND(((G381+G382+G384+G383)/1000),5)</f>
        <v>1.6036300000000001</v>
      </c>
      <c r="H380" s="89">
        <f t="shared" si="219"/>
        <v>1.6643399999999999</v>
      </c>
      <c r="I380" s="89">
        <f t="shared" si="219"/>
        <v>1.77752</v>
      </c>
      <c r="J380" s="89">
        <f t="shared" si="219"/>
        <v>1.9520500000000001</v>
      </c>
      <c r="K380" s="89">
        <f t="shared" si="219"/>
        <v>2.2943199999999999</v>
      </c>
      <c r="L380" s="89">
        <f t="shared" si="219"/>
        <v>2.4773299999999998</v>
      </c>
      <c r="M380" s="89">
        <f t="shared" si="219"/>
        <v>2.5781800000000001</v>
      </c>
      <c r="N380" s="89">
        <f t="shared" si="219"/>
        <v>2.6715</v>
      </c>
      <c r="O380" s="89">
        <f t="shared" si="219"/>
        <v>2.6441400000000002</v>
      </c>
      <c r="P380" s="89">
        <f t="shared" si="219"/>
        <v>2.6179299999999999</v>
      </c>
      <c r="Q380" s="89">
        <f t="shared" si="219"/>
        <v>2.6417600000000001</v>
      </c>
      <c r="R380" s="89">
        <f t="shared" si="219"/>
        <v>2.7879800000000001</v>
      </c>
      <c r="S380" s="89">
        <f t="shared" si="219"/>
        <v>2.70757</v>
      </c>
      <c r="T380" s="89">
        <f t="shared" si="219"/>
        <v>2.7748699999999999</v>
      </c>
      <c r="U380" s="89">
        <f t="shared" si="219"/>
        <v>2.8178299999999998</v>
      </c>
      <c r="V380" s="89">
        <f t="shared" si="219"/>
        <v>2.6669399999999999</v>
      </c>
      <c r="W380" s="89">
        <f t="shared" si="219"/>
        <v>2.5789900000000001</v>
      </c>
      <c r="X380" s="89">
        <f t="shared" si="219"/>
        <v>2.4718900000000001</v>
      </c>
      <c r="Y380" s="89">
        <f t="shared" si="219"/>
        <v>2.32422</v>
      </c>
      <c r="Z380" s="89">
        <f t="shared" si="219"/>
        <v>2.02311</v>
      </c>
      <c r="AA380" s="89">
        <f t="shared" si="219"/>
        <v>1.84093</v>
      </c>
    </row>
    <row r="381" spans="1:27" ht="12.75" hidden="1" customHeight="1" outlineLevel="1" x14ac:dyDescent="0.2">
      <c r="A381" s="97" t="s">
        <v>2714</v>
      </c>
      <c r="B381" s="63" t="s">
        <v>242</v>
      </c>
      <c r="C381" s="43" t="s">
        <v>79</v>
      </c>
      <c r="D381" s="44">
        <v>1194.67</v>
      </c>
      <c r="E381" s="44">
        <v>1133.29</v>
      </c>
      <c r="F381" s="44">
        <v>1065.3599999999999</v>
      </c>
      <c r="G381" s="44">
        <v>1052.28</v>
      </c>
      <c r="H381" s="44">
        <v>1112.99</v>
      </c>
      <c r="I381" s="44">
        <v>1226.17</v>
      </c>
      <c r="J381" s="44">
        <v>1400.7</v>
      </c>
      <c r="K381" s="44">
        <v>1742.97</v>
      </c>
      <c r="L381" s="44">
        <v>1925.98</v>
      </c>
      <c r="M381" s="44">
        <v>2026.83</v>
      </c>
      <c r="N381" s="44">
        <v>2120.15</v>
      </c>
      <c r="O381" s="44">
        <v>2092.79</v>
      </c>
      <c r="P381" s="44">
        <v>2066.58</v>
      </c>
      <c r="Q381" s="44">
        <v>2090.41</v>
      </c>
      <c r="R381" s="44">
        <v>2236.63</v>
      </c>
      <c r="S381" s="44">
        <v>2156.2199999999998</v>
      </c>
      <c r="T381" s="44">
        <v>2223.52</v>
      </c>
      <c r="U381" s="44">
        <v>2266.48</v>
      </c>
      <c r="V381" s="44">
        <v>2115.59</v>
      </c>
      <c r="W381" s="44">
        <v>2027.64</v>
      </c>
      <c r="X381" s="44">
        <v>1920.54</v>
      </c>
      <c r="Y381" s="44">
        <v>1772.87</v>
      </c>
      <c r="Z381" s="44">
        <v>1471.76</v>
      </c>
      <c r="AA381" s="44">
        <v>1289.58</v>
      </c>
    </row>
    <row r="382" spans="1:27" ht="12.75" hidden="1" customHeight="1" outlineLevel="1" x14ac:dyDescent="0.2">
      <c r="A382" s="97" t="s">
        <v>2715</v>
      </c>
      <c r="B382" s="63" t="s">
        <v>90</v>
      </c>
      <c r="C382" s="43" t="s">
        <v>79</v>
      </c>
      <c r="D382" s="44">
        <f>$D$317</f>
        <v>217.03</v>
      </c>
      <c r="E382" s="44">
        <f t="shared" ref="E382:AA382" si="220">$D$317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2">
      <c r="A383" s="97" t="s">
        <v>2716</v>
      </c>
      <c r="B383" s="63" t="s">
        <v>83</v>
      </c>
      <c r="C383" s="43" t="s">
        <v>79</v>
      </c>
      <c r="D383" s="44">
        <v>3.63</v>
      </c>
      <c r="E383" s="44">
        <v>3.63</v>
      </c>
      <c r="F383" s="44">
        <v>3.63</v>
      </c>
      <c r="G383" s="44">
        <v>3.63</v>
      </c>
      <c r="H383" s="44">
        <v>3.63</v>
      </c>
      <c r="I383" s="44">
        <v>3.63</v>
      </c>
      <c r="J383" s="44">
        <v>3.63</v>
      </c>
      <c r="K383" s="44">
        <v>3.63</v>
      </c>
      <c r="L383" s="44">
        <v>3.63</v>
      </c>
      <c r="M383" s="44">
        <v>3.63</v>
      </c>
      <c r="N383" s="44">
        <v>3.63</v>
      </c>
      <c r="O383" s="44">
        <v>3.63</v>
      </c>
      <c r="P383" s="44">
        <v>3.63</v>
      </c>
      <c r="Q383" s="44">
        <v>3.63</v>
      </c>
      <c r="R383" s="44">
        <v>3.63</v>
      </c>
      <c r="S383" s="44">
        <v>3.63</v>
      </c>
      <c r="T383" s="44">
        <v>3.63</v>
      </c>
      <c r="U383" s="44">
        <v>3.63</v>
      </c>
      <c r="V383" s="44">
        <v>3.63</v>
      </c>
      <c r="W383" s="44">
        <v>3.63</v>
      </c>
      <c r="X383" s="44">
        <v>3.63</v>
      </c>
      <c r="Y383" s="44">
        <v>3.63</v>
      </c>
      <c r="Z383" s="44">
        <v>3.63</v>
      </c>
      <c r="AA383" s="44">
        <v>3.63</v>
      </c>
    </row>
    <row r="384" spans="1:27" ht="12.75" hidden="1" customHeight="1" outlineLevel="1" x14ac:dyDescent="0.2">
      <c r="A384" s="97" t="s">
        <v>2717</v>
      </c>
      <c r="B384" s="63" t="s">
        <v>81</v>
      </c>
      <c r="C384" s="43" t="s">
        <v>79</v>
      </c>
      <c r="D384" s="44">
        <f>$D$11</f>
        <v>330.69</v>
      </c>
      <c r="E384" s="44">
        <f t="shared" ref="E384:AA384" si="221">$D$11</f>
        <v>330.69</v>
      </c>
      <c r="F384" s="44">
        <f t="shared" si="221"/>
        <v>330.69</v>
      </c>
      <c r="G384" s="44">
        <f t="shared" si="221"/>
        <v>330.69</v>
      </c>
      <c r="H384" s="44">
        <f t="shared" si="221"/>
        <v>330.69</v>
      </c>
      <c r="I384" s="44">
        <f t="shared" si="221"/>
        <v>330.69</v>
      </c>
      <c r="J384" s="44">
        <f t="shared" si="221"/>
        <v>330.69</v>
      </c>
      <c r="K384" s="44">
        <f t="shared" si="221"/>
        <v>330.69</v>
      </c>
      <c r="L384" s="44">
        <f t="shared" si="221"/>
        <v>330.69</v>
      </c>
      <c r="M384" s="44">
        <f t="shared" si="221"/>
        <v>330.69</v>
      </c>
      <c r="N384" s="44">
        <f t="shared" si="221"/>
        <v>330.69</v>
      </c>
      <c r="O384" s="44">
        <f t="shared" si="221"/>
        <v>330.69</v>
      </c>
      <c r="P384" s="44">
        <f t="shared" si="221"/>
        <v>330.69</v>
      </c>
      <c r="Q384" s="44">
        <f t="shared" si="221"/>
        <v>330.69</v>
      </c>
      <c r="R384" s="44">
        <f t="shared" si="221"/>
        <v>330.69</v>
      </c>
      <c r="S384" s="44">
        <f t="shared" si="221"/>
        <v>330.69</v>
      </c>
      <c r="T384" s="44">
        <f t="shared" si="221"/>
        <v>330.69</v>
      </c>
      <c r="U384" s="44">
        <f t="shared" si="221"/>
        <v>330.69</v>
      </c>
      <c r="V384" s="44">
        <f t="shared" si="221"/>
        <v>330.69</v>
      </c>
      <c r="W384" s="44">
        <f t="shared" si="221"/>
        <v>330.69</v>
      </c>
      <c r="X384" s="44">
        <f t="shared" si="221"/>
        <v>330.69</v>
      </c>
      <c r="Y384" s="44">
        <f t="shared" si="221"/>
        <v>330.69</v>
      </c>
      <c r="Z384" s="44">
        <f t="shared" si="221"/>
        <v>330.69</v>
      </c>
      <c r="AA384" s="44">
        <f t="shared" si="221"/>
        <v>330.69</v>
      </c>
    </row>
    <row r="385" spans="1:27" ht="12.75" customHeight="1" collapsed="1" x14ac:dyDescent="0.2">
      <c r="A385" s="96" t="s">
        <v>2718</v>
      </c>
      <c r="B385" s="28" t="str">
        <f>"15"&amp;"."&amp;$B$777&amp;"."&amp;$B$778</f>
        <v>15.11.2023</v>
      </c>
      <c r="C385" s="88" t="s">
        <v>76</v>
      </c>
      <c r="D385" s="89">
        <f>ROUND(((D386+D387+D389+D388)/1000),5)</f>
        <v>1.72034</v>
      </c>
      <c r="E385" s="89">
        <f>ROUND(((E386+E387+E389+E388)/1000),5)</f>
        <v>1.63432</v>
      </c>
      <c r="F385" s="89">
        <f>ROUND(((F386+F387+F389+F388)/1000),5)</f>
        <v>1.5877699999999999</v>
      </c>
      <c r="G385" s="89">
        <f t="shared" ref="G385:AA385" si="222">ROUND(((G386+G387+G389+G388)/1000),5)</f>
        <v>1.58436</v>
      </c>
      <c r="H385" s="89">
        <f t="shared" si="222"/>
        <v>1.63293</v>
      </c>
      <c r="I385" s="89">
        <f t="shared" si="222"/>
        <v>1.7904800000000001</v>
      </c>
      <c r="J385" s="89">
        <f t="shared" si="222"/>
        <v>1.8930400000000001</v>
      </c>
      <c r="K385" s="89">
        <f t="shared" si="222"/>
        <v>2.1999599999999999</v>
      </c>
      <c r="L385" s="89">
        <f t="shared" si="222"/>
        <v>2.3429899999999999</v>
      </c>
      <c r="M385" s="89">
        <f t="shared" si="222"/>
        <v>2.4232300000000002</v>
      </c>
      <c r="N385" s="89">
        <f t="shared" si="222"/>
        <v>2.4412600000000002</v>
      </c>
      <c r="O385" s="89">
        <f t="shared" si="222"/>
        <v>2.48245</v>
      </c>
      <c r="P385" s="89">
        <f t="shared" si="222"/>
        <v>2.45329</v>
      </c>
      <c r="Q385" s="89">
        <f t="shared" si="222"/>
        <v>2.4706199999999998</v>
      </c>
      <c r="R385" s="89">
        <f t="shared" si="222"/>
        <v>2.4807800000000002</v>
      </c>
      <c r="S385" s="89">
        <f t="shared" si="222"/>
        <v>2.4846300000000001</v>
      </c>
      <c r="T385" s="89">
        <f t="shared" si="222"/>
        <v>2.4466899999999998</v>
      </c>
      <c r="U385" s="89">
        <f t="shared" si="222"/>
        <v>2.48251</v>
      </c>
      <c r="V385" s="89">
        <f t="shared" si="222"/>
        <v>2.45038</v>
      </c>
      <c r="W385" s="89">
        <f t="shared" si="222"/>
        <v>2.4509099999999999</v>
      </c>
      <c r="X385" s="89">
        <f t="shared" si="222"/>
        <v>2.3876900000000001</v>
      </c>
      <c r="Y385" s="89">
        <f t="shared" si="222"/>
        <v>2.2246299999999999</v>
      </c>
      <c r="Z385" s="89">
        <f t="shared" si="222"/>
        <v>2.02684</v>
      </c>
      <c r="AA385" s="89">
        <f t="shared" si="222"/>
        <v>1.83518</v>
      </c>
    </row>
    <row r="386" spans="1:27" ht="12.75" hidden="1" customHeight="1" outlineLevel="1" x14ac:dyDescent="0.2">
      <c r="A386" s="97" t="s">
        <v>2719</v>
      </c>
      <c r="B386" s="63" t="s">
        <v>242</v>
      </c>
      <c r="C386" s="43" t="s">
        <v>79</v>
      </c>
      <c r="D386" s="44">
        <v>1168.99</v>
      </c>
      <c r="E386" s="44">
        <v>1082.97</v>
      </c>
      <c r="F386" s="44">
        <v>1036.42</v>
      </c>
      <c r="G386" s="44">
        <v>1033.01</v>
      </c>
      <c r="H386" s="44">
        <v>1081.58</v>
      </c>
      <c r="I386" s="44">
        <v>1239.1300000000001</v>
      </c>
      <c r="J386" s="44">
        <v>1341.69</v>
      </c>
      <c r="K386" s="44">
        <v>1648.61</v>
      </c>
      <c r="L386" s="44">
        <v>1791.64</v>
      </c>
      <c r="M386" s="44">
        <v>1871.88</v>
      </c>
      <c r="N386" s="44">
        <v>1889.91</v>
      </c>
      <c r="O386" s="44">
        <v>1931.1</v>
      </c>
      <c r="P386" s="44">
        <v>1901.94</v>
      </c>
      <c r="Q386" s="44">
        <v>1919.27</v>
      </c>
      <c r="R386" s="44">
        <v>1929.43</v>
      </c>
      <c r="S386" s="44">
        <v>1933.28</v>
      </c>
      <c r="T386" s="44">
        <v>1895.34</v>
      </c>
      <c r="U386" s="44">
        <v>1931.16</v>
      </c>
      <c r="V386" s="44">
        <v>1899.03</v>
      </c>
      <c r="W386" s="44">
        <v>1899.56</v>
      </c>
      <c r="X386" s="44">
        <v>1836.34</v>
      </c>
      <c r="Y386" s="44">
        <v>1673.28</v>
      </c>
      <c r="Z386" s="44">
        <v>1475.49</v>
      </c>
      <c r="AA386" s="44">
        <v>1283.83</v>
      </c>
    </row>
    <row r="387" spans="1:27" ht="12.75" hidden="1" customHeight="1" outlineLevel="1" x14ac:dyDescent="0.2">
      <c r="A387" s="97" t="s">
        <v>2720</v>
      </c>
      <c r="B387" s="63" t="s">
        <v>90</v>
      </c>
      <c r="C387" s="43" t="s">
        <v>79</v>
      </c>
      <c r="D387" s="44">
        <f>$D$317</f>
        <v>217.03</v>
      </c>
      <c r="E387" s="44">
        <f t="shared" ref="E387:AA387" si="223">$D$317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2">
      <c r="A388" s="97" t="s">
        <v>2721</v>
      </c>
      <c r="B388" s="63" t="s">
        <v>83</v>
      </c>
      <c r="C388" s="43" t="s">
        <v>79</v>
      </c>
      <c r="D388" s="44">
        <v>3.63</v>
      </c>
      <c r="E388" s="44">
        <v>3.63</v>
      </c>
      <c r="F388" s="44">
        <v>3.63</v>
      </c>
      <c r="G388" s="44">
        <v>3.63</v>
      </c>
      <c r="H388" s="44">
        <v>3.63</v>
      </c>
      <c r="I388" s="44">
        <v>3.63</v>
      </c>
      <c r="J388" s="44">
        <v>3.63</v>
      </c>
      <c r="K388" s="44">
        <v>3.63</v>
      </c>
      <c r="L388" s="44">
        <v>3.63</v>
      </c>
      <c r="M388" s="44">
        <v>3.63</v>
      </c>
      <c r="N388" s="44">
        <v>3.63</v>
      </c>
      <c r="O388" s="44">
        <v>3.63</v>
      </c>
      <c r="P388" s="44">
        <v>3.63</v>
      </c>
      <c r="Q388" s="44">
        <v>3.63</v>
      </c>
      <c r="R388" s="44">
        <v>3.63</v>
      </c>
      <c r="S388" s="44">
        <v>3.63</v>
      </c>
      <c r="T388" s="44">
        <v>3.63</v>
      </c>
      <c r="U388" s="44">
        <v>3.63</v>
      </c>
      <c r="V388" s="44">
        <v>3.63</v>
      </c>
      <c r="W388" s="44">
        <v>3.63</v>
      </c>
      <c r="X388" s="44">
        <v>3.63</v>
      </c>
      <c r="Y388" s="44">
        <v>3.63</v>
      </c>
      <c r="Z388" s="44">
        <v>3.63</v>
      </c>
      <c r="AA388" s="44">
        <v>3.63</v>
      </c>
    </row>
    <row r="389" spans="1:27" ht="12.75" hidden="1" customHeight="1" outlineLevel="1" x14ac:dyDescent="0.2">
      <c r="A389" s="97" t="s">
        <v>2722</v>
      </c>
      <c r="B389" s="63" t="s">
        <v>81</v>
      </c>
      <c r="C389" s="43" t="s">
        <v>79</v>
      </c>
      <c r="D389" s="44">
        <f>$D$11</f>
        <v>330.69</v>
      </c>
      <c r="E389" s="44">
        <f t="shared" ref="E389:AA389" si="224">$D$11</f>
        <v>330.69</v>
      </c>
      <c r="F389" s="44">
        <f t="shared" si="224"/>
        <v>330.69</v>
      </c>
      <c r="G389" s="44">
        <f t="shared" si="224"/>
        <v>330.69</v>
      </c>
      <c r="H389" s="44">
        <f t="shared" si="224"/>
        <v>330.69</v>
      </c>
      <c r="I389" s="44">
        <f t="shared" si="224"/>
        <v>330.69</v>
      </c>
      <c r="J389" s="44">
        <f t="shared" si="224"/>
        <v>330.69</v>
      </c>
      <c r="K389" s="44">
        <f t="shared" si="224"/>
        <v>330.69</v>
      </c>
      <c r="L389" s="44">
        <f t="shared" si="224"/>
        <v>330.69</v>
      </c>
      <c r="M389" s="44">
        <f t="shared" si="224"/>
        <v>330.69</v>
      </c>
      <c r="N389" s="44">
        <f t="shared" si="224"/>
        <v>330.69</v>
      </c>
      <c r="O389" s="44">
        <f t="shared" si="224"/>
        <v>330.69</v>
      </c>
      <c r="P389" s="44">
        <f t="shared" si="224"/>
        <v>330.69</v>
      </c>
      <c r="Q389" s="44">
        <f t="shared" si="224"/>
        <v>330.69</v>
      </c>
      <c r="R389" s="44">
        <f t="shared" si="224"/>
        <v>330.69</v>
      </c>
      <c r="S389" s="44">
        <f t="shared" si="224"/>
        <v>330.69</v>
      </c>
      <c r="T389" s="44">
        <f t="shared" si="224"/>
        <v>330.69</v>
      </c>
      <c r="U389" s="44">
        <f t="shared" si="224"/>
        <v>330.69</v>
      </c>
      <c r="V389" s="44">
        <f t="shared" si="224"/>
        <v>330.69</v>
      </c>
      <c r="W389" s="44">
        <f t="shared" si="224"/>
        <v>330.69</v>
      </c>
      <c r="X389" s="44">
        <f t="shared" si="224"/>
        <v>330.69</v>
      </c>
      <c r="Y389" s="44">
        <f t="shared" si="224"/>
        <v>330.69</v>
      </c>
      <c r="Z389" s="44">
        <f t="shared" si="224"/>
        <v>330.69</v>
      </c>
      <c r="AA389" s="44">
        <f t="shared" si="224"/>
        <v>330.69</v>
      </c>
    </row>
    <row r="390" spans="1:27" ht="12.75" customHeight="1" collapsed="1" x14ac:dyDescent="0.2">
      <c r="A390" s="96" t="s">
        <v>2723</v>
      </c>
      <c r="B390" s="28" t="str">
        <f>"16"&amp;"."&amp;$B$777&amp;"."&amp;$B$778</f>
        <v>16.11.2023</v>
      </c>
      <c r="C390" s="88" t="s">
        <v>76</v>
      </c>
      <c r="D390" s="89">
        <f>ROUND(((D391+D392+D394+D393)/1000),5)</f>
        <v>1.6699200000000001</v>
      </c>
      <c r="E390" s="89">
        <f>ROUND(((E391+E392+E394+E393)/1000),5)</f>
        <v>1.5617099999999999</v>
      </c>
      <c r="F390" s="89">
        <f>ROUND(((F391+F392+F394+F393)/1000),5)</f>
        <v>1.48465</v>
      </c>
      <c r="G390" s="89">
        <f t="shared" ref="G390:AA390" si="225">ROUND(((G391+G392+G394+G393)/1000),5)</f>
        <v>1.4776499999999999</v>
      </c>
      <c r="H390" s="89">
        <f t="shared" si="225"/>
        <v>1.5618700000000001</v>
      </c>
      <c r="I390" s="89">
        <f t="shared" si="225"/>
        <v>1.73847</v>
      </c>
      <c r="J390" s="89">
        <f t="shared" si="225"/>
        <v>1.84182</v>
      </c>
      <c r="K390" s="89">
        <f t="shared" si="225"/>
        <v>2.12995</v>
      </c>
      <c r="L390" s="89">
        <f t="shared" si="225"/>
        <v>2.3206099999999998</v>
      </c>
      <c r="M390" s="89">
        <f t="shared" si="225"/>
        <v>2.39215</v>
      </c>
      <c r="N390" s="89">
        <f t="shared" si="225"/>
        <v>2.4092500000000001</v>
      </c>
      <c r="O390" s="89">
        <f t="shared" si="225"/>
        <v>2.4408599999999998</v>
      </c>
      <c r="P390" s="89">
        <f t="shared" si="225"/>
        <v>2.4230200000000002</v>
      </c>
      <c r="Q390" s="89">
        <f t="shared" si="225"/>
        <v>2.43689</v>
      </c>
      <c r="R390" s="89">
        <f t="shared" si="225"/>
        <v>2.4414400000000001</v>
      </c>
      <c r="S390" s="89">
        <f t="shared" si="225"/>
        <v>2.4382299999999999</v>
      </c>
      <c r="T390" s="89">
        <f t="shared" si="225"/>
        <v>2.42049</v>
      </c>
      <c r="U390" s="89">
        <f t="shared" si="225"/>
        <v>2.4842599999999999</v>
      </c>
      <c r="V390" s="89">
        <f t="shared" si="225"/>
        <v>2.4227699999999999</v>
      </c>
      <c r="W390" s="89">
        <f t="shared" si="225"/>
        <v>2.4111199999999999</v>
      </c>
      <c r="X390" s="89">
        <f t="shared" si="225"/>
        <v>2.3391000000000002</v>
      </c>
      <c r="Y390" s="89">
        <f t="shared" si="225"/>
        <v>2.2089699999999999</v>
      </c>
      <c r="Z390" s="89">
        <f t="shared" si="225"/>
        <v>1.9697499999999999</v>
      </c>
      <c r="AA390" s="89">
        <f t="shared" si="225"/>
        <v>1.77786</v>
      </c>
    </row>
    <row r="391" spans="1:27" ht="12.75" hidden="1" customHeight="1" outlineLevel="1" x14ac:dyDescent="0.2">
      <c r="A391" s="97" t="s">
        <v>2724</v>
      </c>
      <c r="B391" s="63" t="s">
        <v>242</v>
      </c>
      <c r="C391" s="43" t="s">
        <v>79</v>
      </c>
      <c r="D391" s="44">
        <v>1118.57</v>
      </c>
      <c r="E391" s="44">
        <v>1010.36</v>
      </c>
      <c r="F391" s="44">
        <v>933.3</v>
      </c>
      <c r="G391" s="44">
        <v>926.3</v>
      </c>
      <c r="H391" s="44">
        <v>1010.52</v>
      </c>
      <c r="I391" s="44">
        <v>1187.1199999999999</v>
      </c>
      <c r="J391" s="44">
        <v>1290.47</v>
      </c>
      <c r="K391" s="44">
        <v>1578.6</v>
      </c>
      <c r="L391" s="44">
        <v>1769.26</v>
      </c>
      <c r="M391" s="44">
        <v>1840.8</v>
      </c>
      <c r="N391" s="44">
        <v>1857.9</v>
      </c>
      <c r="O391" s="44">
        <v>1889.51</v>
      </c>
      <c r="P391" s="44">
        <v>1871.67</v>
      </c>
      <c r="Q391" s="44">
        <v>1885.54</v>
      </c>
      <c r="R391" s="44">
        <v>1890.09</v>
      </c>
      <c r="S391" s="44">
        <v>1886.88</v>
      </c>
      <c r="T391" s="44">
        <v>1869.14</v>
      </c>
      <c r="U391" s="44">
        <v>1932.91</v>
      </c>
      <c r="V391" s="44">
        <v>1871.42</v>
      </c>
      <c r="W391" s="44">
        <v>1859.77</v>
      </c>
      <c r="X391" s="44">
        <v>1787.75</v>
      </c>
      <c r="Y391" s="44">
        <v>1657.62</v>
      </c>
      <c r="Z391" s="44">
        <v>1418.4</v>
      </c>
      <c r="AA391" s="44">
        <v>1226.51</v>
      </c>
    </row>
    <row r="392" spans="1:27" ht="12.75" hidden="1" customHeight="1" outlineLevel="1" x14ac:dyDescent="0.2">
      <c r="A392" s="97" t="s">
        <v>2725</v>
      </c>
      <c r="B392" s="63" t="s">
        <v>90</v>
      </c>
      <c r="C392" s="43" t="s">
        <v>79</v>
      </c>
      <c r="D392" s="44">
        <f>$D$317</f>
        <v>217.03</v>
      </c>
      <c r="E392" s="44">
        <f t="shared" ref="E392:AA392" si="226">$D$317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2">
      <c r="A393" s="97" t="s">
        <v>2726</v>
      </c>
      <c r="B393" s="63" t="s">
        <v>83</v>
      </c>
      <c r="C393" s="43" t="s">
        <v>79</v>
      </c>
      <c r="D393" s="44">
        <v>3.63</v>
      </c>
      <c r="E393" s="44">
        <v>3.63</v>
      </c>
      <c r="F393" s="44">
        <v>3.63</v>
      </c>
      <c r="G393" s="44">
        <v>3.63</v>
      </c>
      <c r="H393" s="44">
        <v>3.63</v>
      </c>
      <c r="I393" s="44">
        <v>3.63</v>
      </c>
      <c r="J393" s="44">
        <v>3.63</v>
      </c>
      <c r="K393" s="44">
        <v>3.63</v>
      </c>
      <c r="L393" s="44">
        <v>3.63</v>
      </c>
      <c r="M393" s="44">
        <v>3.63</v>
      </c>
      <c r="N393" s="44">
        <v>3.63</v>
      </c>
      <c r="O393" s="44">
        <v>3.63</v>
      </c>
      <c r="P393" s="44">
        <v>3.63</v>
      </c>
      <c r="Q393" s="44">
        <v>3.63</v>
      </c>
      <c r="R393" s="44">
        <v>3.63</v>
      </c>
      <c r="S393" s="44">
        <v>3.63</v>
      </c>
      <c r="T393" s="44">
        <v>3.63</v>
      </c>
      <c r="U393" s="44">
        <v>3.63</v>
      </c>
      <c r="V393" s="44">
        <v>3.63</v>
      </c>
      <c r="W393" s="44">
        <v>3.63</v>
      </c>
      <c r="X393" s="44">
        <v>3.63</v>
      </c>
      <c r="Y393" s="44">
        <v>3.63</v>
      </c>
      <c r="Z393" s="44">
        <v>3.63</v>
      </c>
      <c r="AA393" s="44">
        <v>3.63</v>
      </c>
    </row>
    <row r="394" spans="1:27" ht="12.75" hidden="1" customHeight="1" outlineLevel="1" x14ac:dyDescent="0.2">
      <c r="A394" s="97" t="s">
        <v>2727</v>
      </c>
      <c r="B394" s="63" t="s">
        <v>81</v>
      </c>
      <c r="C394" s="43" t="s">
        <v>79</v>
      </c>
      <c r="D394" s="44">
        <f>$D$11</f>
        <v>330.69</v>
      </c>
      <c r="E394" s="44">
        <f t="shared" ref="E394:AA394" si="227">$D$11</f>
        <v>330.69</v>
      </c>
      <c r="F394" s="44">
        <f t="shared" si="227"/>
        <v>330.69</v>
      </c>
      <c r="G394" s="44">
        <f t="shared" si="227"/>
        <v>330.69</v>
      </c>
      <c r="H394" s="44">
        <f t="shared" si="227"/>
        <v>330.69</v>
      </c>
      <c r="I394" s="44">
        <f t="shared" si="227"/>
        <v>330.69</v>
      </c>
      <c r="J394" s="44">
        <f t="shared" si="227"/>
        <v>330.69</v>
      </c>
      <c r="K394" s="44">
        <f t="shared" si="227"/>
        <v>330.69</v>
      </c>
      <c r="L394" s="44">
        <f t="shared" si="227"/>
        <v>330.69</v>
      </c>
      <c r="M394" s="44">
        <f t="shared" si="227"/>
        <v>330.69</v>
      </c>
      <c r="N394" s="44">
        <f t="shared" si="227"/>
        <v>330.69</v>
      </c>
      <c r="O394" s="44">
        <f t="shared" si="227"/>
        <v>330.69</v>
      </c>
      <c r="P394" s="44">
        <f t="shared" si="227"/>
        <v>330.69</v>
      </c>
      <c r="Q394" s="44">
        <f t="shared" si="227"/>
        <v>330.69</v>
      </c>
      <c r="R394" s="44">
        <f t="shared" si="227"/>
        <v>330.69</v>
      </c>
      <c r="S394" s="44">
        <f t="shared" si="227"/>
        <v>330.69</v>
      </c>
      <c r="T394" s="44">
        <f t="shared" si="227"/>
        <v>330.69</v>
      </c>
      <c r="U394" s="44">
        <f t="shared" si="227"/>
        <v>330.69</v>
      </c>
      <c r="V394" s="44">
        <f t="shared" si="227"/>
        <v>330.69</v>
      </c>
      <c r="W394" s="44">
        <f t="shared" si="227"/>
        <v>330.69</v>
      </c>
      <c r="X394" s="44">
        <f t="shared" si="227"/>
        <v>330.69</v>
      </c>
      <c r="Y394" s="44">
        <f t="shared" si="227"/>
        <v>330.69</v>
      </c>
      <c r="Z394" s="44">
        <f t="shared" si="227"/>
        <v>330.69</v>
      </c>
      <c r="AA394" s="44">
        <f t="shared" si="227"/>
        <v>330.69</v>
      </c>
    </row>
    <row r="395" spans="1:27" ht="12.75" customHeight="1" collapsed="1" x14ac:dyDescent="0.2">
      <c r="A395" s="96" t="s">
        <v>2728</v>
      </c>
      <c r="B395" s="28" t="str">
        <f>"17"&amp;"."&amp;$B$777&amp;"."&amp;$B$778</f>
        <v>17.11.2023</v>
      </c>
      <c r="C395" s="88" t="s">
        <v>76</v>
      </c>
      <c r="D395" s="89">
        <f>ROUND(((D396+D397+D399+D398)/1000),5)</f>
        <v>1.7063900000000001</v>
      </c>
      <c r="E395" s="89">
        <f>ROUND(((E396+E397+E399+E398)/1000),5)</f>
        <v>1.5969100000000001</v>
      </c>
      <c r="F395" s="89">
        <f>ROUND(((F396+F397+F399+F398)/1000),5)</f>
        <v>1.54891</v>
      </c>
      <c r="G395" s="89">
        <f t="shared" ref="G395:AA395" si="228">ROUND(((G396+G397+G399+G398)/1000),5)</f>
        <v>1.54264</v>
      </c>
      <c r="H395" s="89">
        <f t="shared" si="228"/>
        <v>1.5787</v>
      </c>
      <c r="I395" s="89">
        <f t="shared" si="228"/>
        <v>1.7552000000000001</v>
      </c>
      <c r="J395" s="89">
        <f t="shared" si="228"/>
        <v>1.84314</v>
      </c>
      <c r="K395" s="89">
        <f t="shared" si="228"/>
        <v>2.0979399999999999</v>
      </c>
      <c r="L395" s="89">
        <f t="shared" si="228"/>
        <v>2.33833</v>
      </c>
      <c r="M395" s="89">
        <f t="shared" si="228"/>
        <v>2.3965100000000001</v>
      </c>
      <c r="N395" s="89">
        <f t="shared" si="228"/>
        <v>2.4194100000000001</v>
      </c>
      <c r="O395" s="89">
        <f t="shared" si="228"/>
        <v>2.4359299999999999</v>
      </c>
      <c r="P395" s="89">
        <f t="shared" si="228"/>
        <v>2.4101300000000001</v>
      </c>
      <c r="Q395" s="89">
        <f t="shared" si="228"/>
        <v>2.4131800000000001</v>
      </c>
      <c r="R395" s="89">
        <f t="shared" si="228"/>
        <v>2.4192499999999999</v>
      </c>
      <c r="S395" s="89">
        <f t="shared" si="228"/>
        <v>2.4159700000000002</v>
      </c>
      <c r="T395" s="89">
        <f t="shared" si="228"/>
        <v>2.3985500000000002</v>
      </c>
      <c r="U395" s="89">
        <f t="shared" si="228"/>
        <v>2.4388899999999998</v>
      </c>
      <c r="V395" s="89">
        <f t="shared" si="228"/>
        <v>2.4180299999999999</v>
      </c>
      <c r="W395" s="89">
        <f t="shared" si="228"/>
        <v>2.4113000000000002</v>
      </c>
      <c r="X395" s="89">
        <f t="shared" si="228"/>
        <v>2.3043399999999998</v>
      </c>
      <c r="Y395" s="89">
        <f t="shared" si="228"/>
        <v>2.21319</v>
      </c>
      <c r="Z395" s="89">
        <f t="shared" si="228"/>
        <v>1.9677</v>
      </c>
      <c r="AA395" s="89">
        <f t="shared" si="228"/>
        <v>1.7881100000000001</v>
      </c>
    </row>
    <row r="396" spans="1:27" ht="12.75" hidden="1" customHeight="1" outlineLevel="1" x14ac:dyDescent="0.2">
      <c r="A396" s="97" t="s">
        <v>2729</v>
      </c>
      <c r="B396" s="63" t="s">
        <v>242</v>
      </c>
      <c r="C396" s="43" t="s">
        <v>79</v>
      </c>
      <c r="D396" s="44">
        <v>1155.04</v>
      </c>
      <c r="E396" s="44">
        <v>1045.56</v>
      </c>
      <c r="F396" s="44">
        <v>997.56</v>
      </c>
      <c r="G396" s="44">
        <v>991.29</v>
      </c>
      <c r="H396" s="44">
        <v>1027.3499999999999</v>
      </c>
      <c r="I396" s="44">
        <v>1203.8499999999999</v>
      </c>
      <c r="J396" s="44">
        <v>1291.79</v>
      </c>
      <c r="K396" s="44">
        <v>1546.59</v>
      </c>
      <c r="L396" s="44">
        <v>1786.98</v>
      </c>
      <c r="M396" s="44">
        <v>1845.16</v>
      </c>
      <c r="N396" s="44">
        <v>1868.06</v>
      </c>
      <c r="O396" s="44">
        <v>1884.58</v>
      </c>
      <c r="P396" s="44">
        <v>1858.78</v>
      </c>
      <c r="Q396" s="44">
        <v>1861.83</v>
      </c>
      <c r="R396" s="44">
        <v>1867.9</v>
      </c>
      <c r="S396" s="44">
        <v>1864.62</v>
      </c>
      <c r="T396" s="44">
        <v>1847.2</v>
      </c>
      <c r="U396" s="44">
        <v>1887.54</v>
      </c>
      <c r="V396" s="44">
        <v>1866.68</v>
      </c>
      <c r="W396" s="44">
        <v>1859.95</v>
      </c>
      <c r="X396" s="44">
        <v>1752.99</v>
      </c>
      <c r="Y396" s="44">
        <v>1661.84</v>
      </c>
      <c r="Z396" s="44">
        <v>1416.35</v>
      </c>
      <c r="AA396" s="44">
        <v>1236.76</v>
      </c>
    </row>
    <row r="397" spans="1:27" ht="12.75" hidden="1" customHeight="1" outlineLevel="1" x14ac:dyDescent="0.2">
      <c r="A397" s="97" t="s">
        <v>2730</v>
      </c>
      <c r="B397" s="63" t="s">
        <v>90</v>
      </c>
      <c r="C397" s="43" t="s">
        <v>79</v>
      </c>
      <c r="D397" s="44">
        <f>$D$317</f>
        <v>217.03</v>
      </c>
      <c r="E397" s="44">
        <f t="shared" ref="E397:AA397" si="229">$D$317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2">
      <c r="A398" s="97" t="s">
        <v>2731</v>
      </c>
      <c r="B398" s="63" t="s">
        <v>83</v>
      </c>
      <c r="C398" s="43" t="s">
        <v>79</v>
      </c>
      <c r="D398" s="44">
        <v>3.63</v>
      </c>
      <c r="E398" s="44">
        <v>3.63</v>
      </c>
      <c r="F398" s="44">
        <v>3.63</v>
      </c>
      <c r="G398" s="44">
        <v>3.63</v>
      </c>
      <c r="H398" s="44">
        <v>3.63</v>
      </c>
      <c r="I398" s="44">
        <v>3.63</v>
      </c>
      <c r="J398" s="44">
        <v>3.63</v>
      </c>
      <c r="K398" s="44">
        <v>3.63</v>
      </c>
      <c r="L398" s="44">
        <v>3.63</v>
      </c>
      <c r="M398" s="44">
        <v>3.63</v>
      </c>
      <c r="N398" s="44">
        <v>3.63</v>
      </c>
      <c r="O398" s="44">
        <v>3.63</v>
      </c>
      <c r="P398" s="44">
        <v>3.63</v>
      </c>
      <c r="Q398" s="44">
        <v>3.63</v>
      </c>
      <c r="R398" s="44">
        <v>3.63</v>
      </c>
      <c r="S398" s="44">
        <v>3.63</v>
      </c>
      <c r="T398" s="44">
        <v>3.63</v>
      </c>
      <c r="U398" s="44">
        <v>3.63</v>
      </c>
      <c r="V398" s="44">
        <v>3.63</v>
      </c>
      <c r="W398" s="44">
        <v>3.63</v>
      </c>
      <c r="X398" s="44">
        <v>3.63</v>
      </c>
      <c r="Y398" s="44">
        <v>3.63</v>
      </c>
      <c r="Z398" s="44">
        <v>3.63</v>
      </c>
      <c r="AA398" s="44">
        <v>3.63</v>
      </c>
    </row>
    <row r="399" spans="1:27" ht="12.75" hidden="1" customHeight="1" outlineLevel="1" x14ac:dyDescent="0.2">
      <c r="A399" s="97" t="s">
        <v>2732</v>
      </c>
      <c r="B399" s="63" t="s">
        <v>81</v>
      </c>
      <c r="C399" s="43" t="s">
        <v>79</v>
      </c>
      <c r="D399" s="44">
        <f>$D$11</f>
        <v>330.69</v>
      </c>
      <c r="E399" s="44">
        <f t="shared" ref="E399:AA399" si="230">$D$11</f>
        <v>330.69</v>
      </c>
      <c r="F399" s="44">
        <f t="shared" si="230"/>
        <v>330.69</v>
      </c>
      <c r="G399" s="44">
        <f t="shared" si="230"/>
        <v>330.69</v>
      </c>
      <c r="H399" s="44">
        <f t="shared" si="230"/>
        <v>330.69</v>
      </c>
      <c r="I399" s="44">
        <f t="shared" si="230"/>
        <v>330.69</v>
      </c>
      <c r="J399" s="44">
        <f t="shared" si="230"/>
        <v>330.69</v>
      </c>
      <c r="K399" s="44">
        <f t="shared" si="230"/>
        <v>330.69</v>
      </c>
      <c r="L399" s="44">
        <f t="shared" si="230"/>
        <v>330.69</v>
      </c>
      <c r="M399" s="44">
        <f t="shared" si="230"/>
        <v>330.69</v>
      </c>
      <c r="N399" s="44">
        <f t="shared" si="230"/>
        <v>330.69</v>
      </c>
      <c r="O399" s="44">
        <f t="shared" si="230"/>
        <v>330.69</v>
      </c>
      <c r="P399" s="44">
        <f t="shared" si="230"/>
        <v>330.69</v>
      </c>
      <c r="Q399" s="44">
        <f t="shared" si="230"/>
        <v>330.69</v>
      </c>
      <c r="R399" s="44">
        <f t="shared" si="230"/>
        <v>330.69</v>
      </c>
      <c r="S399" s="44">
        <f t="shared" si="230"/>
        <v>330.69</v>
      </c>
      <c r="T399" s="44">
        <f t="shared" si="230"/>
        <v>330.69</v>
      </c>
      <c r="U399" s="44">
        <f t="shared" si="230"/>
        <v>330.69</v>
      </c>
      <c r="V399" s="44">
        <f t="shared" si="230"/>
        <v>330.69</v>
      </c>
      <c r="W399" s="44">
        <f t="shared" si="230"/>
        <v>330.69</v>
      </c>
      <c r="X399" s="44">
        <f t="shared" si="230"/>
        <v>330.69</v>
      </c>
      <c r="Y399" s="44">
        <f t="shared" si="230"/>
        <v>330.69</v>
      </c>
      <c r="Z399" s="44">
        <f t="shared" si="230"/>
        <v>330.69</v>
      </c>
      <c r="AA399" s="44">
        <f t="shared" si="230"/>
        <v>330.69</v>
      </c>
    </row>
    <row r="400" spans="1:27" ht="12.75" customHeight="1" collapsed="1" x14ac:dyDescent="0.2">
      <c r="A400" s="96" t="s">
        <v>2733</v>
      </c>
      <c r="B400" s="28" t="str">
        <f>"18"&amp;"."&amp;$B$777&amp;"."&amp;$B$778</f>
        <v>18.11.2023</v>
      </c>
      <c r="C400" s="88" t="s">
        <v>76</v>
      </c>
      <c r="D400" s="89">
        <f>ROUND(((D401+D402+D404+D403)/1000),5)</f>
        <v>1.7460500000000001</v>
      </c>
      <c r="E400" s="89">
        <f>ROUND(((E401+E402+E404+E403)/1000),5)</f>
        <v>1.6531499999999999</v>
      </c>
      <c r="F400" s="89">
        <f>ROUND(((F401+F402+F404+F403)/1000),5)</f>
        <v>1.60266</v>
      </c>
      <c r="G400" s="89">
        <f t="shared" ref="G400:AA400" si="231">ROUND(((G401+G402+G404+G403)/1000),5)</f>
        <v>1.5666500000000001</v>
      </c>
      <c r="H400" s="89">
        <f t="shared" si="231"/>
        <v>1.59301</v>
      </c>
      <c r="I400" s="89">
        <f t="shared" si="231"/>
        <v>1.6584700000000001</v>
      </c>
      <c r="J400" s="89">
        <f t="shared" si="231"/>
        <v>1.72587</v>
      </c>
      <c r="K400" s="89">
        <f t="shared" si="231"/>
        <v>1.95818</v>
      </c>
      <c r="L400" s="89">
        <f t="shared" si="231"/>
        <v>2.1829100000000001</v>
      </c>
      <c r="M400" s="89">
        <f t="shared" si="231"/>
        <v>2.31413</v>
      </c>
      <c r="N400" s="89">
        <f t="shared" si="231"/>
        <v>2.3828299999999998</v>
      </c>
      <c r="O400" s="89">
        <f t="shared" si="231"/>
        <v>2.3979699999999999</v>
      </c>
      <c r="P400" s="89">
        <f t="shared" si="231"/>
        <v>2.3856999999999999</v>
      </c>
      <c r="Q400" s="89">
        <f t="shared" si="231"/>
        <v>2.3781300000000001</v>
      </c>
      <c r="R400" s="89">
        <f t="shared" si="231"/>
        <v>2.3641800000000002</v>
      </c>
      <c r="S400" s="89">
        <f t="shared" si="231"/>
        <v>2.3637299999999999</v>
      </c>
      <c r="T400" s="89">
        <f t="shared" si="231"/>
        <v>2.3845299999999998</v>
      </c>
      <c r="U400" s="89">
        <f t="shared" si="231"/>
        <v>2.4173100000000001</v>
      </c>
      <c r="V400" s="89">
        <f t="shared" si="231"/>
        <v>2.4013300000000002</v>
      </c>
      <c r="W400" s="89">
        <f t="shared" si="231"/>
        <v>2.3599800000000002</v>
      </c>
      <c r="X400" s="89">
        <f t="shared" si="231"/>
        <v>2.2615500000000002</v>
      </c>
      <c r="Y400" s="89">
        <f t="shared" si="231"/>
        <v>2.0780699999999999</v>
      </c>
      <c r="Z400" s="89">
        <f t="shared" si="231"/>
        <v>1.78182</v>
      </c>
      <c r="AA400" s="89">
        <f t="shared" si="231"/>
        <v>1.7413099999999999</v>
      </c>
    </row>
    <row r="401" spans="1:27" ht="12.75" hidden="1" customHeight="1" outlineLevel="1" x14ac:dyDescent="0.2">
      <c r="A401" s="97" t="s">
        <v>2734</v>
      </c>
      <c r="B401" s="63" t="s">
        <v>242</v>
      </c>
      <c r="C401" s="43" t="s">
        <v>79</v>
      </c>
      <c r="D401" s="44">
        <v>1194.7</v>
      </c>
      <c r="E401" s="44">
        <v>1101.8</v>
      </c>
      <c r="F401" s="44">
        <v>1051.31</v>
      </c>
      <c r="G401" s="44">
        <v>1015.3</v>
      </c>
      <c r="H401" s="44">
        <v>1041.6600000000001</v>
      </c>
      <c r="I401" s="44">
        <v>1107.1199999999999</v>
      </c>
      <c r="J401" s="44">
        <v>1174.52</v>
      </c>
      <c r="K401" s="44">
        <v>1406.83</v>
      </c>
      <c r="L401" s="44">
        <v>1631.56</v>
      </c>
      <c r="M401" s="44">
        <v>1762.78</v>
      </c>
      <c r="N401" s="44">
        <v>1831.48</v>
      </c>
      <c r="O401" s="44">
        <v>1846.62</v>
      </c>
      <c r="P401" s="44">
        <v>1834.35</v>
      </c>
      <c r="Q401" s="44">
        <v>1826.78</v>
      </c>
      <c r="R401" s="44">
        <v>1812.83</v>
      </c>
      <c r="S401" s="44">
        <v>1812.38</v>
      </c>
      <c r="T401" s="44">
        <v>1833.18</v>
      </c>
      <c r="U401" s="44">
        <v>1865.96</v>
      </c>
      <c r="V401" s="44">
        <v>1849.98</v>
      </c>
      <c r="W401" s="44">
        <v>1808.63</v>
      </c>
      <c r="X401" s="44">
        <v>1710.2</v>
      </c>
      <c r="Y401" s="44">
        <v>1526.72</v>
      </c>
      <c r="Z401" s="44">
        <v>1230.47</v>
      </c>
      <c r="AA401" s="44">
        <v>1189.96</v>
      </c>
    </row>
    <row r="402" spans="1:27" ht="12.75" hidden="1" customHeight="1" outlineLevel="1" x14ac:dyDescent="0.2">
      <c r="A402" s="97" t="s">
        <v>2735</v>
      </c>
      <c r="B402" s="63" t="s">
        <v>90</v>
      </c>
      <c r="C402" s="43" t="s">
        <v>79</v>
      </c>
      <c r="D402" s="44">
        <f>$D$317</f>
        <v>217.03</v>
      </c>
      <c r="E402" s="44">
        <f t="shared" ref="E402:AA402" si="232">$D$317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2">
      <c r="A403" s="97" t="s">
        <v>2736</v>
      </c>
      <c r="B403" s="63" t="s">
        <v>83</v>
      </c>
      <c r="C403" s="43" t="s">
        <v>79</v>
      </c>
      <c r="D403" s="44">
        <v>3.63</v>
      </c>
      <c r="E403" s="44">
        <v>3.63</v>
      </c>
      <c r="F403" s="44">
        <v>3.63</v>
      </c>
      <c r="G403" s="44">
        <v>3.63</v>
      </c>
      <c r="H403" s="44">
        <v>3.63</v>
      </c>
      <c r="I403" s="44">
        <v>3.63</v>
      </c>
      <c r="J403" s="44">
        <v>3.63</v>
      </c>
      <c r="K403" s="44">
        <v>3.63</v>
      </c>
      <c r="L403" s="44">
        <v>3.63</v>
      </c>
      <c r="M403" s="44">
        <v>3.63</v>
      </c>
      <c r="N403" s="44">
        <v>3.63</v>
      </c>
      <c r="O403" s="44">
        <v>3.63</v>
      </c>
      <c r="P403" s="44">
        <v>3.63</v>
      </c>
      <c r="Q403" s="44">
        <v>3.63</v>
      </c>
      <c r="R403" s="44">
        <v>3.63</v>
      </c>
      <c r="S403" s="44">
        <v>3.63</v>
      </c>
      <c r="T403" s="44">
        <v>3.63</v>
      </c>
      <c r="U403" s="44">
        <v>3.63</v>
      </c>
      <c r="V403" s="44">
        <v>3.63</v>
      </c>
      <c r="W403" s="44">
        <v>3.63</v>
      </c>
      <c r="X403" s="44">
        <v>3.63</v>
      </c>
      <c r="Y403" s="44">
        <v>3.63</v>
      </c>
      <c r="Z403" s="44">
        <v>3.63</v>
      </c>
      <c r="AA403" s="44">
        <v>3.63</v>
      </c>
    </row>
    <row r="404" spans="1:27" ht="12.75" hidden="1" customHeight="1" outlineLevel="1" x14ac:dyDescent="0.2">
      <c r="A404" s="97" t="s">
        <v>2737</v>
      </c>
      <c r="B404" s="63" t="s">
        <v>81</v>
      </c>
      <c r="C404" s="43" t="s">
        <v>79</v>
      </c>
      <c r="D404" s="44">
        <f>$D$11</f>
        <v>330.69</v>
      </c>
      <c r="E404" s="44">
        <f t="shared" ref="E404:AA404" si="233">$D$11</f>
        <v>330.69</v>
      </c>
      <c r="F404" s="44">
        <f t="shared" si="233"/>
        <v>330.69</v>
      </c>
      <c r="G404" s="44">
        <f t="shared" si="233"/>
        <v>330.69</v>
      </c>
      <c r="H404" s="44">
        <f t="shared" si="233"/>
        <v>330.69</v>
      </c>
      <c r="I404" s="44">
        <f t="shared" si="233"/>
        <v>330.69</v>
      </c>
      <c r="J404" s="44">
        <f t="shared" si="233"/>
        <v>330.69</v>
      </c>
      <c r="K404" s="44">
        <f t="shared" si="233"/>
        <v>330.69</v>
      </c>
      <c r="L404" s="44">
        <f t="shared" si="233"/>
        <v>330.69</v>
      </c>
      <c r="M404" s="44">
        <f t="shared" si="233"/>
        <v>330.69</v>
      </c>
      <c r="N404" s="44">
        <f t="shared" si="233"/>
        <v>330.69</v>
      </c>
      <c r="O404" s="44">
        <f t="shared" si="233"/>
        <v>330.69</v>
      </c>
      <c r="P404" s="44">
        <f t="shared" si="233"/>
        <v>330.69</v>
      </c>
      <c r="Q404" s="44">
        <f t="shared" si="233"/>
        <v>330.69</v>
      </c>
      <c r="R404" s="44">
        <f t="shared" si="233"/>
        <v>330.69</v>
      </c>
      <c r="S404" s="44">
        <f t="shared" si="233"/>
        <v>330.69</v>
      </c>
      <c r="T404" s="44">
        <f t="shared" si="233"/>
        <v>330.69</v>
      </c>
      <c r="U404" s="44">
        <f t="shared" si="233"/>
        <v>330.69</v>
      </c>
      <c r="V404" s="44">
        <f t="shared" si="233"/>
        <v>330.69</v>
      </c>
      <c r="W404" s="44">
        <f t="shared" si="233"/>
        <v>330.69</v>
      </c>
      <c r="X404" s="44">
        <f t="shared" si="233"/>
        <v>330.69</v>
      </c>
      <c r="Y404" s="44">
        <f t="shared" si="233"/>
        <v>330.69</v>
      </c>
      <c r="Z404" s="44">
        <f t="shared" si="233"/>
        <v>330.69</v>
      </c>
      <c r="AA404" s="44">
        <f t="shared" si="233"/>
        <v>330.69</v>
      </c>
    </row>
    <row r="405" spans="1:27" ht="12.75" customHeight="1" collapsed="1" x14ac:dyDescent="0.2">
      <c r="A405" s="96" t="s">
        <v>2738</v>
      </c>
      <c r="B405" s="28" t="str">
        <f>"19"&amp;"."&amp;$B$777&amp;"."&amp;$B$778</f>
        <v>19.11.2023</v>
      </c>
      <c r="C405" s="88" t="s">
        <v>76</v>
      </c>
      <c r="D405" s="89">
        <f>ROUND(((D406+D407+D409+D408)/1000),5)</f>
        <v>1.7073199999999999</v>
      </c>
      <c r="E405" s="89">
        <f>ROUND(((E406+E407+E409+E408)/1000),5)</f>
        <v>1.6994400000000001</v>
      </c>
      <c r="F405" s="89">
        <f>ROUND(((F406+F407+F409+F408)/1000),5)</f>
        <v>1.6162099999999999</v>
      </c>
      <c r="G405" s="89">
        <f t="shared" ref="G405:AA405" si="234">ROUND(((G406+G407+G409+G408)/1000),5)</f>
        <v>1.591</v>
      </c>
      <c r="H405" s="89">
        <f t="shared" si="234"/>
        <v>1.61182</v>
      </c>
      <c r="I405" s="89">
        <f t="shared" si="234"/>
        <v>1.64428</v>
      </c>
      <c r="J405" s="89">
        <f t="shared" si="234"/>
        <v>1.5283800000000001</v>
      </c>
      <c r="K405" s="89">
        <f t="shared" si="234"/>
        <v>1.6838299999999999</v>
      </c>
      <c r="L405" s="89">
        <f t="shared" si="234"/>
        <v>1.7873000000000001</v>
      </c>
      <c r="M405" s="89">
        <f t="shared" si="234"/>
        <v>1.99089</v>
      </c>
      <c r="N405" s="89">
        <f t="shared" si="234"/>
        <v>2.1225999999999998</v>
      </c>
      <c r="O405" s="89">
        <f t="shared" si="234"/>
        <v>2.13978</v>
      </c>
      <c r="P405" s="89">
        <f t="shared" si="234"/>
        <v>2.1468400000000001</v>
      </c>
      <c r="Q405" s="89">
        <f t="shared" si="234"/>
        <v>2.14845</v>
      </c>
      <c r="R405" s="89">
        <f t="shared" si="234"/>
        <v>2.1494300000000002</v>
      </c>
      <c r="S405" s="89">
        <f t="shared" si="234"/>
        <v>2.1551200000000001</v>
      </c>
      <c r="T405" s="89">
        <f t="shared" si="234"/>
        <v>2.1935099999999998</v>
      </c>
      <c r="U405" s="89">
        <f t="shared" si="234"/>
        <v>2.2458800000000001</v>
      </c>
      <c r="V405" s="89">
        <f t="shared" si="234"/>
        <v>2.24112</v>
      </c>
      <c r="W405" s="89">
        <f t="shared" si="234"/>
        <v>2.2291799999999999</v>
      </c>
      <c r="X405" s="89">
        <f t="shared" si="234"/>
        <v>2.2057099999999998</v>
      </c>
      <c r="Y405" s="89">
        <f t="shared" si="234"/>
        <v>1.9964</v>
      </c>
      <c r="Z405" s="89">
        <f t="shared" si="234"/>
        <v>1.8207199999999999</v>
      </c>
      <c r="AA405" s="89">
        <f t="shared" si="234"/>
        <v>1.7303599999999999</v>
      </c>
    </row>
    <row r="406" spans="1:27" ht="12.75" hidden="1" customHeight="1" outlineLevel="1" x14ac:dyDescent="0.2">
      <c r="A406" s="97" t="s">
        <v>2739</v>
      </c>
      <c r="B406" s="63" t="s">
        <v>242</v>
      </c>
      <c r="C406" s="43" t="s">
        <v>79</v>
      </c>
      <c r="D406" s="44">
        <v>1155.97</v>
      </c>
      <c r="E406" s="44">
        <v>1148.0899999999999</v>
      </c>
      <c r="F406" s="44">
        <v>1064.8599999999999</v>
      </c>
      <c r="G406" s="44">
        <v>1039.6500000000001</v>
      </c>
      <c r="H406" s="44">
        <v>1060.47</v>
      </c>
      <c r="I406" s="44">
        <v>1092.93</v>
      </c>
      <c r="J406" s="44">
        <v>977.03</v>
      </c>
      <c r="K406" s="44">
        <v>1132.48</v>
      </c>
      <c r="L406" s="44">
        <v>1235.95</v>
      </c>
      <c r="M406" s="44">
        <v>1439.54</v>
      </c>
      <c r="N406" s="44">
        <v>1571.25</v>
      </c>
      <c r="O406" s="44">
        <v>1588.43</v>
      </c>
      <c r="P406" s="44">
        <v>1595.49</v>
      </c>
      <c r="Q406" s="44">
        <v>1597.1</v>
      </c>
      <c r="R406" s="44">
        <v>1598.08</v>
      </c>
      <c r="S406" s="44">
        <v>1603.77</v>
      </c>
      <c r="T406" s="44">
        <v>1642.16</v>
      </c>
      <c r="U406" s="44">
        <v>1694.53</v>
      </c>
      <c r="V406" s="44">
        <v>1689.77</v>
      </c>
      <c r="W406" s="44">
        <v>1677.83</v>
      </c>
      <c r="X406" s="44">
        <v>1654.36</v>
      </c>
      <c r="Y406" s="44">
        <v>1445.05</v>
      </c>
      <c r="Z406" s="44">
        <v>1269.3699999999999</v>
      </c>
      <c r="AA406" s="44">
        <v>1179.01</v>
      </c>
    </row>
    <row r="407" spans="1:27" ht="12.75" hidden="1" customHeight="1" outlineLevel="1" x14ac:dyDescent="0.2">
      <c r="A407" s="97" t="s">
        <v>2740</v>
      </c>
      <c r="B407" s="63" t="s">
        <v>90</v>
      </c>
      <c r="C407" s="43" t="s">
        <v>79</v>
      </c>
      <c r="D407" s="44">
        <f>$D$317</f>
        <v>217.03</v>
      </c>
      <c r="E407" s="44">
        <f t="shared" ref="E407:AA407" si="235">$D$317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2">
      <c r="A408" s="97" t="s">
        <v>2741</v>
      </c>
      <c r="B408" s="63" t="s">
        <v>83</v>
      </c>
      <c r="C408" s="43" t="s">
        <v>79</v>
      </c>
      <c r="D408" s="109">
        <v>3.63</v>
      </c>
      <c r="E408" s="109">
        <v>3.63</v>
      </c>
      <c r="F408" s="109">
        <v>3.63</v>
      </c>
      <c r="G408" s="109">
        <v>3.63</v>
      </c>
      <c r="H408" s="109">
        <v>3.63</v>
      </c>
      <c r="I408" s="109">
        <v>3.63</v>
      </c>
      <c r="J408" s="109">
        <v>3.63</v>
      </c>
      <c r="K408" s="109">
        <v>3.63</v>
      </c>
      <c r="L408" s="109">
        <v>3.63</v>
      </c>
      <c r="M408" s="109">
        <v>3.63</v>
      </c>
      <c r="N408" s="109">
        <v>3.63</v>
      </c>
      <c r="O408" s="109">
        <v>3.63</v>
      </c>
      <c r="P408" s="109">
        <v>3.63</v>
      </c>
      <c r="Q408" s="109">
        <v>3.63</v>
      </c>
      <c r="R408" s="109">
        <v>3.63</v>
      </c>
      <c r="S408" s="109">
        <v>3.63</v>
      </c>
      <c r="T408" s="109">
        <v>3.63</v>
      </c>
      <c r="U408" s="109">
        <v>3.63</v>
      </c>
      <c r="V408" s="109">
        <v>3.63</v>
      </c>
      <c r="W408" s="109">
        <v>3.63</v>
      </c>
      <c r="X408" s="109">
        <v>3.63</v>
      </c>
      <c r="Y408" s="109">
        <v>3.63</v>
      </c>
      <c r="Z408" s="109">
        <v>3.63</v>
      </c>
      <c r="AA408" s="109">
        <v>3.63</v>
      </c>
    </row>
    <row r="409" spans="1:27" ht="12.75" hidden="1" customHeight="1" outlineLevel="1" x14ac:dyDescent="0.2">
      <c r="A409" s="97" t="s">
        <v>2742</v>
      </c>
      <c r="B409" s="63" t="s">
        <v>81</v>
      </c>
      <c r="C409" s="43" t="s">
        <v>79</v>
      </c>
      <c r="D409" s="44">
        <f>$D$11</f>
        <v>330.69</v>
      </c>
      <c r="E409" s="44">
        <f t="shared" ref="E409:AA409" si="236">$D$11</f>
        <v>330.69</v>
      </c>
      <c r="F409" s="44">
        <f t="shared" si="236"/>
        <v>330.69</v>
      </c>
      <c r="G409" s="44">
        <f t="shared" si="236"/>
        <v>330.69</v>
      </c>
      <c r="H409" s="44">
        <f t="shared" si="236"/>
        <v>330.69</v>
      </c>
      <c r="I409" s="44">
        <f t="shared" si="236"/>
        <v>330.69</v>
      </c>
      <c r="J409" s="44">
        <f t="shared" si="236"/>
        <v>330.69</v>
      </c>
      <c r="K409" s="44">
        <f t="shared" si="236"/>
        <v>330.69</v>
      </c>
      <c r="L409" s="44">
        <f t="shared" si="236"/>
        <v>330.69</v>
      </c>
      <c r="M409" s="44">
        <f t="shared" si="236"/>
        <v>330.69</v>
      </c>
      <c r="N409" s="44">
        <f t="shared" si="236"/>
        <v>330.69</v>
      </c>
      <c r="O409" s="44">
        <f t="shared" si="236"/>
        <v>330.69</v>
      </c>
      <c r="P409" s="44">
        <f t="shared" si="236"/>
        <v>330.69</v>
      </c>
      <c r="Q409" s="44">
        <f t="shared" si="236"/>
        <v>330.69</v>
      </c>
      <c r="R409" s="44">
        <f t="shared" si="236"/>
        <v>330.69</v>
      </c>
      <c r="S409" s="44">
        <f t="shared" si="236"/>
        <v>330.69</v>
      </c>
      <c r="T409" s="44">
        <f t="shared" si="236"/>
        <v>330.69</v>
      </c>
      <c r="U409" s="44">
        <f t="shared" si="236"/>
        <v>330.69</v>
      </c>
      <c r="V409" s="44">
        <f t="shared" si="236"/>
        <v>330.69</v>
      </c>
      <c r="W409" s="44">
        <f t="shared" si="236"/>
        <v>330.69</v>
      </c>
      <c r="X409" s="44">
        <f t="shared" si="236"/>
        <v>330.69</v>
      </c>
      <c r="Y409" s="44">
        <f t="shared" si="236"/>
        <v>330.69</v>
      </c>
      <c r="Z409" s="44">
        <f t="shared" si="236"/>
        <v>330.69</v>
      </c>
      <c r="AA409" s="44">
        <f t="shared" si="236"/>
        <v>330.69</v>
      </c>
    </row>
    <row r="410" spans="1:27" ht="12.75" customHeight="1" collapsed="1" x14ac:dyDescent="0.2">
      <c r="A410" s="96" t="s">
        <v>2743</v>
      </c>
      <c r="B410" s="28" t="str">
        <f>"20"&amp;"."&amp;$B$777&amp;"."&amp;$B$778</f>
        <v>20.11.2023</v>
      </c>
      <c r="C410" s="88" t="s">
        <v>76</v>
      </c>
      <c r="D410" s="89">
        <f>ROUND(((D411+D412+D414+D413)/1000),5)</f>
        <v>1.64537</v>
      </c>
      <c r="E410" s="89">
        <f>ROUND(((E411+E412+E414+E413)/1000),5)</f>
        <v>1.54786</v>
      </c>
      <c r="F410" s="89">
        <f>ROUND(((F411+F412+F414+F413)/1000),5)</f>
        <v>1.4848300000000001</v>
      </c>
      <c r="G410" s="89">
        <f t="shared" ref="G410:AA410" si="237">ROUND(((G411+G412+G414+G413)/1000),5)</f>
        <v>1.4804900000000001</v>
      </c>
      <c r="H410" s="89">
        <f t="shared" si="237"/>
        <v>1.52457</v>
      </c>
      <c r="I410" s="89">
        <f t="shared" si="237"/>
        <v>1.7029700000000001</v>
      </c>
      <c r="J410" s="89">
        <f t="shared" si="237"/>
        <v>1.8132299999999999</v>
      </c>
      <c r="K410" s="89">
        <f t="shared" si="237"/>
        <v>2.1024400000000001</v>
      </c>
      <c r="L410" s="89">
        <f t="shared" si="237"/>
        <v>2.2745600000000001</v>
      </c>
      <c r="M410" s="89">
        <f t="shared" si="237"/>
        <v>2.3358400000000001</v>
      </c>
      <c r="N410" s="89">
        <f t="shared" si="237"/>
        <v>2.3968500000000001</v>
      </c>
      <c r="O410" s="89">
        <f t="shared" si="237"/>
        <v>2.4417599999999999</v>
      </c>
      <c r="P410" s="89">
        <f t="shared" si="237"/>
        <v>2.4035099999999998</v>
      </c>
      <c r="Q410" s="89">
        <f t="shared" si="237"/>
        <v>2.4243800000000002</v>
      </c>
      <c r="R410" s="89">
        <f t="shared" si="237"/>
        <v>2.4207700000000001</v>
      </c>
      <c r="S410" s="89">
        <f t="shared" si="237"/>
        <v>2.4043800000000002</v>
      </c>
      <c r="T410" s="89">
        <f t="shared" si="237"/>
        <v>2.4128400000000001</v>
      </c>
      <c r="U410" s="89">
        <f t="shared" si="237"/>
        <v>2.5573800000000002</v>
      </c>
      <c r="V410" s="89">
        <f t="shared" si="237"/>
        <v>2.5618699999999999</v>
      </c>
      <c r="W410" s="89">
        <f t="shared" si="237"/>
        <v>2.40509</v>
      </c>
      <c r="X410" s="89">
        <f t="shared" si="237"/>
        <v>2.24295</v>
      </c>
      <c r="Y410" s="89">
        <f t="shared" si="237"/>
        <v>2.1501600000000001</v>
      </c>
      <c r="Z410" s="89">
        <f t="shared" si="237"/>
        <v>1.8607899999999999</v>
      </c>
      <c r="AA410" s="89">
        <f t="shared" si="237"/>
        <v>1.7394000000000001</v>
      </c>
    </row>
    <row r="411" spans="1:27" ht="12.75" hidden="1" customHeight="1" outlineLevel="1" x14ac:dyDescent="0.2">
      <c r="A411" s="97" t="s">
        <v>2744</v>
      </c>
      <c r="B411" s="63" t="s">
        <v>242</v>
      </c>
      <c r="C411" s="43" t="s">
        <v>79</v>
      </c>
      <c r="D411" s="44">
        <v>1094.02</v>
      </c>
      <c r="E411" s="44">
        <v>996.51</v>
      </c>
      <c r="F411" s="44">
        <v>933.48</v>
      </c>
      <c r="G411" s="44">
        <v>929.14</v>
      </c>
      <c r="H411" s="44">
        <v>973.22</v>
      </c>
      <c r="I411" s="44">
        <v>1151.6199999999999</v>
      </c>
      <c r="J411" s="44">
        <v>1261.8800000000001</v>
      </c>
      <c r="K411" s="44">
        <v>1551.09</v>
      </c>
      <c r="L411" s="44">
        <v>1723.21</v>
      </c>
      <c r="M411" s="44">
        <v>1784.49</v>
      </c>
      <c r="N411" s="44">
        <v>1845.5</v>
      </c>
      <c r="O411" s="44">
        <v>1890.41</v>
      </c>
      <c r="P411" s="44">
        <v>1852.16</v>
      </c>
      <c r="Q411" s="44">
        <v>1873.03</v>
      </c>
      <c r="R411" s="44">
        <v>1869.42</v>
      </c>
      <c r="S411" s="44">
        <v>1853.03</v>
      </c>
      <c r="T411" s="44">
        <v>1861.49</v>
      </c>
      <c r="U411" s="44">
        <v>2006.03</v>
      </c>
      <c r="V411" s="44">
        <v>2010.52</v>
      </c>
      <c r="W411" s="44">
        <v>1853.74</v>
      </c>
      <c r="X411" s="44">
        <v>1691.6</v>
      </c>
      <c r="Y411" s="44">
        <v>1598.81</v>
      </c>
      <c r="Z411" s="44">
        <v>1309.44</v>
      </c>
      <c r="AA411" s="44">
        <v>1188.05</v>
      </c>
    </row>
    <row r="412" spans="1:27" ht="12.75" hidden="1" customHeight="1" outlineLevel="1" x14ac:dyDescent="0.2">
      <c r="A412" s="97" t="s">
        <v>2745</v>
      </c>
      <c r="B412" s="63" t="s">
        <v>90</v>
      </c>
      <c r="C412" s="43" t="s">
        <v>79</v>
      </c>
      <c r="D412" s="44">
        <f>$D$317</f>
        <v>217.03</v>
      </c>
      <c r="E412" s="44">
        <f t="shared" ref="E412:AA412" si="238">$D$317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2">
      <c r="A413" s="97" t="s">
        <v>2746</v>
      </c>
      <c r="B413" s="63" t="s">
        <v>83</v>
      </c>
      <c r="C413" s="43" t="s">
        <v>79</v>
      </c>
      <c r="D413" s="44">
        <v>3.63</v>
      </c>
      <c r="E413" s="44">
        <v>3.63</v>
      </c>
      <c r="F413" s="44">
        <v>3.63</v>
      </c>
      <c r="G413" s="44">
        <v>3.63</v>
      </c>
      <c r="H413" s="44">
        <v>3.63</v>
      </c>
      <c r="I413" s="44">
        <v>3.63</v>
      </c>
      <c r="J413" s="44">
        <v>3.63</v>
      </c>
      <c r="K413" s="44">
        <v>3.63</v>
      </c>
      <c r="L413" s="44">
        <v>3.63</v>
      </c>
      <c r="M413" s="44">
        <v>3.63</v>
      </c>
      <c r="N413" s="44">
        <v>3.63</v>
      </c>
      <c r="O413" s="44">
        <v>3.63</v>
      </c>
      <c r="P413" s="44">
        <v>3.63</v>
      </c>
      <c r="Q413" s="44">
        <v>3.63</v>
      </c>
      <c r="R413" s="44">
        <v>3.63</v>
      </c>
      <c r="S413" s="44">
        <v>3.63</v>
      </c>
      <c r="T413" s="44">
        <v>3.63</v>
      </c>
      <c r="U413" s="44">
        <v>3.63</v>
      </c>
      <c r="V413" s="44">
        <v>3.63</v>
      </c>
      <c r="W413" s="44">
        <v>3.63</v>
      </c>
      <c r="X413" s="44">
        <v>3.63</v>
      </c>
      <c r="Y413" s="44">
        <v>3.63</v>
      </c>
      <c r="Z413" s="44">
        <v>3.63</v>
      </c>
      <c r="AA413" s="44">
        <v>3.63</v>
      </c>
    </row>
    <row r="414" spans="1:27" ht="12.75" hidden="1" customHeight="1" outlineLevel="1" x14ac:dyDescent="0.2">
      <c r="A414" s="97" t="s">
        <v>2747</v>
      </c>
      <c r="B414" s="63" t="s">
        <v>81</v>
      </c>
      <c r="C414" s="43" t="s">
        <v>79</v>
      </c>
      <c r="D414" s="44">
        <f>$D$11</f>
        <v>330.69</v>
      </c>
      <c r="E414" s="44">
        <f t="shared" ref="E414:AA414" si="239">$D$11</f>
        <v>330.69</v>
      </c>
      <c r="F414" s="44">
        <f t="shared" si="239"/>
        <v>330.69</v>
      </c>
      <c r="G414" s="44">
        <f t="shared" si="239"/>
        <v>330.69</v>
      </c>
      <c r="H414" s="44">
        <f t="shared" si="239"/>
        <v>330.69</v>
      </c>
      <c r="I414" s="44">
        <f t="shared" si="239"/>
        <v>330.69</v>
      </c>
      <c r="J414" s="44">
        <f t="shared" si="239"/>
        <v>330.69</v>
      </c>
      <c r="K414" s="44">
        <f t="shared" si="239"/>
        <v>330.69</v>
      </c>
      <c r="L414" s="44">
        <f t="shared" si="239"/>
        <v>330.69</v>
      </c>
      <c r="M414" s="44">
        <f t="shared" si="239"/>
        <v>330.69</v>
      </c>
      <c r="N414" s="44">
        <f t="shared" si="239"/>
        <v>330.69</v>
      </c>
      <c r="O414" s="44">
        <f t="shared" si="239"/>
        <v>330.69</v>
      </c>
      <c r="P414" s="44">
        <f t="shared" si="239"/>
        <v>330.69</v>
      </c>
      <c r="Q414" s="44">
        <f t="shared" si="239"/>
        <v>330.69</v>
      </c>
      <c r="R414" s="44">
        <f t="shared" si="239"/>
        <v>330.69</v>
      </c>
      <c r="S414" s="44">
        <f t="shared" si="239"/>
        <v>330.69</v>
      </c>
      <c r="T414" s="44">
        <f t="shared" si="239"/>
        <v>330.69</v>
      </c>
      <c r="U414" s="44">
        <f t="shared" si="239"/>
        <v>330.69</v>
      </c>
      <c r="V414" s="44">
        <f t="shared" si="239"/>
        <v>330.69</v>
      </c>
      <c r="W414" s="44">
        <f t="shared" si="239"/>
        <v>330.69</v>
      </c>
      <c r="X414" s="44">
        <f t="shared" si="239"/>
        <v>330.69</v>
      </c>
      <c r="Y414" s="44">
        <f t="shared" si="239"/>
        <v>330.69</v>
      </c>
      <c r="Z414" s="44">
        <f t="shared" si="239"/>
        <v>330.69</v>
      </c>
      <c r="AA414" s="44">
        <f t="shared" si="239"/>
        <v>330.69</v>
      </c>
    </row>
    <row r="415" spans="1:27" ht="12.75" customHeight="1" collapsed="1" x14ac:dyDescent="0.2">
      <c r="A415" s="96" t="s">
        <v>2748</v>
      </c>
      <c r="B415" s="28" t="str">
        <f>"21"&amp;"."&amp;$B$777&amp;"."&amp;$B$778</f>
        <v>21.11.2023</v>
      </c>
      <c r="C415" s="88" t="s">
        <v>76</v>
      </c>
      <c r="D415" s="89">
        <f>ROUND(((D416+D417+D419+D418)/1000),5)</f>
        <v>1.67605</v>
      </c>
      <c r="E415" s="89">
        <f>ROUND(((E416+E417+E419+E418)/1000),5)</f>
        <v>1.6026499999999999</v>
      </c>
      <c r="F415" s="89">
        <f>ROUND(((F416+F417+F419+F418)/1000),5)</f>
        <v>1.5369900000000001</v>
      </c>
      <c r="G415" s="89">
        <f t="shared" ref="G415:AA415" si="240">ROUND(((G416+G417+G419+G418)/1000),5)</f>
        <v>1.5292699999999999</v>
      </c>
      <c r="H415" s="89">
        <f t="shared" si="240"/>
        <v>1.5664800000000001</v>
      </c>
      <c r="I415" s="89">
        <f t="shared" si="240"/>
        <v>1.69584</v>
      </c>
      <c r="J415" s="89">
        <f t="shared" si="240"/>
        <v>1.8497699999999999</v>
      </c>
      <c r="K415" s="89">
        <f t="shared" si="240"/>
        <v>2.1674699999999998</v>
      </c>
      <c r="L415" s="89">
        <f t="shared" si="240"/>
        <v>2.31636</v>
      </c>
      <c r="M415" s="89">
        <f t="shared" si="240"/>
        <v>2.3480500000000002</v>
      </c>
      <c r="N415" s="89">
        <f t="shared" si="240"/>
        <v>2.5261399999999998</v>
      </c>
      <c r="O415" s="89">
        <f t="shared" si="240"/>
        <v>2.5409600000000001</v>
      </c>
      <c r="P415" s="89">
        <f t="shared" si="240"/>
        <v>2.4598300000000002</v>
      </c>
      <c r="Q415" s="89">
        <f t="shared" si="240"/>
        <v>2.4860699999999998</v>
      </c>
      <c r="R415" s="89">
        <f t="shared" si="240"/>
        <v>2.4774600000000002</v>
      </c>
      <c r="S415" s="89">
        <f t="shared" si="240"/>
        <v>2.4634100000000001</v>
      </c>
      <c r="T415" s="89">
        <f t="shared" si="240"/>
        <v>2.49593</v>
      </c>
      <c r="U415" s="89">
        <f t="shared" si="240"/>
        <v>2.5753599999999999</v>
      </c>
      <c r="V415" s="89">
        <f t="shared" si="240"/>
        <v>2.56046</v>
      </c>
      <c r="W415" s="89">
        <f t="shared" si="240"/>
        <v>2.4544899999999998</v>
      </c>
      <c r="X415" s="89">
        <f t="shared" si="240"/>
        <v>2.2964099999999998</v>
      </c>
      <c r="Y415" s="89">
        <f t="shared" si="240"/>
        <v>2.2197499999999999</v>
      </c>
      <c r="Z415" s="89">
        <f t="shared" si="240"/>
        <v>2.0266000000000002</v>
      </c>
      <c r="AA415" s="89">
        <f t="shared" si="240"/>
        <v>1.7930699999999999</v>
      </c>
    </row>
    <row r="416" spans="1:27" ht="12.75" hidden="1" customHeight="1" outlineLevel="1" x14ac:dyDescent="0.2">
      <c r="A416" s="97" t="s">
        <v>2749</v>
      </c>
      <c r="B416" s="63" t="s">
        <v>242</v>
      </c>
      <c r="C416" s="43" t="s">
        <v>79</v>
      </c>
      <c r="D416" s="44">
        <v>1124.7</v>
      </c>
      <c r="E416" s="44">
        <v>1051.3</v>
      </c>
      <c r="F416" s="44">
        <v>985.64</v>
      </c>
      <c r="G416" s="44">
        <v>977.92</v>
      </c>
      <c r="H416" s="44">
        <v>1015.13</v>
      </c>
      <c r="I416" s="44">
        <v>1144.49</v>
      </c>
      <c r="J416" s="44">
        <v>1298.42</v>
      </c>
      <c r="K416" s="44">
        <v>1616.12</v>
      </c>
      <c r="L416" s="44">
        <v>1765.01</v>
      </c>
      <c r="M416" s="44">
        <v>1796.7</v>
      </c>
      <c r="N416" s="44">
        <v>1974.79</v>
      </c>
      <c r="O416" s="44">
        <v>1989.61</v>
      </c>
      <c r="P416" s="44">
        <v>1908.48</v>
      </c>
      <c r="Q416" s="44">
        <v>1934.72</v>
      </c>
      <c r="R416" s="44">
        <v>1926.11</v>
      </c>
      <c r="S416" s="44">
        <v>1912.06</v>
      </c>
      <c r="T416" s="44">
        <v>1944.58</v>
      </c>
      <c r="U416" s="44">
        <v>2024.01</v>
      </c>
      <c r="V416" s="44">
        <v>2009.11</v>
      </c>
      <c r="W416" s="44">
        <v>1903.14</v>
      </c>
      <c r="X416" s="44">
        <v>1745.06</v>
      </c>
      <c r="Y416" s="44">
        <v>1668.4</v>
      </c>
      <c r="Z416" s="44">
        <v>1475.25</v>
      </c>
      <c r="AA416" s="44">
        <v>1241.72</v>
      </c>
    </row>
    <row r="417" spans="1:27" ht="12.75" hidden="1" customHeight="1" outlineLevel="1" x14ac:dyDescent="0.2">
      <c r="A417" s="97" t="s">
        <v>2750</v>
      </c>
      <c r="B417" s="63" t="s">
        <v>90</v>
      </c>
      <c r="C417" s="43" t="s">
        <v>79</v>
      </c>
      <c r="D417" s="44">
        <f>$D$317</f>
        <v>217.03</v>
      </c>
      <c r="E417" s="44">
        <f t="shared" ref="E417:AA417" si="241">$D$317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2">
      <c r="A418" s="97" t="s">
        <v>2751</v>
      </c>
      <c r="B418" s="63" t="s">
        <v>83</v>
      </c>
      <c r="C418" s="43" t="s">
        <v>79</v>
      </c>
      <c r="D418" s="44">
        <v>3.63</v>
      </c>
      <c r="E418" s="44">
        <v>3.63</v>
      </c>
      <c r="F418" s="44">
        <v>3.63</v>
      </c>
      <c r="G418" s="44">
        <v>3.63</v>
      </c>
      <c r="H418" s="44">
        <v>3.63</v>
      </c>
      <c r="I418" s="44">
        <v>3.63</v>
      </c>
      <c r="J418" s="44">
        <v>3.63</v>
      </c>
      <c r="K418" s="44">
        <v>3.63</v>
      </c>
      <c r="L418" s="44">
        <v>3.63</v>
      </c>
      <c r="M418" s="44">
        <v>3.63</v>
      </c>
      <c r="N418" s="44">
        <v>3.63</v>
      </c>
      <c r="O418" s="44">
        <v>3.63</v>
      </c>
      <c r="P418" s="44">
        <v>3.63</v>
      </c>
      <c r="Q418" s="44">
        <v>3.63</v>
      </c>
      <c r="R418" s="44">
        <v>3.63</v>
      </c>
      <c r="S418" s="44">
        <v>3.63</v>
      </c>
      <c r="T418" s="44">
        <v>3.63</v>
      </c>
      <c r="U418" s="44">
        <v>3.63</v>
      </c>
      <c r="V418" s="44">
        <v>3.63</v>
      </c>
      <c r="W418" s="44">
        <v>3.63</v>
      </c>
      <c r="X418" s="44">
        <v>3.63</v>
      </c>
      <c r="Y418" s="44">
        <v>3.63</v>
      </c>
      <c r="Z418" s="44">
        <v>3.63</v>
      </c>
      <c r="AA418" s="44">
        <v>3.63</v>
      </c>
    </row>
    <row r="419" spans="1:27" ht="12.75" hidden="1" customHeight="1" outlineLevel="1" x14ac:dyDescent="0.2">
      <c r="A419" s="97" t="s">
        <v>2752</v>
      </c>
      <c r="B419" s="63" t="s">
        <v>81</v>
      </c>
      <c r="C419" s="43" t="s">
        <v>79</v>
      </c>
      <c r="D419" s="44">
        <f>$D$11</f>
        <v>330.69</v>
      </c>
      <c r="E419" s="44">
        <f t="shared" ref="E419:AA419" si="242">$D$11</f>
        <v>330.69</v>
      </c>
      <c r="F419" s="44">
        <f t="shared" si="242"/>
        <v>330.69</v>
      </c>
      <c r="G419" s="44">
        <f t="shared" si="242"/>
        <v>330.69</v>
      </c>
      <c r="H419" s="44">
        <f t="shared" si="242"/>
        <v>330.69</v>
      </c>
      <c r="I419" s="44">
        <f t="shared" si="242"/>
        <v>330.69</v>
      </c>
      <c r="J419" s="44">
        <f t="shared" si="242"/>
        <v>330.69</v>
      </c>
      <c r="K419" s="44">
        <f t="shared" si="242"/>
        <v>330.69</v>
      </c>
      <c r="L419" s="44">
        <f t="shared" si="242"/>
        <v>330.69</v>
      </c>
      <c r="M419" s="44">
        <f t="shared" si="242"/>
        <v>330.69</v>
      </c>
      <c r="N419" s="44">
        <f t="shared" si="242"/>
        <v>330.69</v>
      </c>
      <c r="O419" s="44">
        <f t="shared" si="242"/>
        <v>330.69</v>
      </c>
      <c r="P419" s="44">
        <f t="shared" si="242"/>
        <v>330.69</v>
      </c>
      <c r="Q419" s="44">
        <f t="shared" si="242"/>
        <v>330.69</v>
      </c>
      <c r="R419" s="44">
        <f t="shared" si="242"/>
        <v>330.69</v>
      </c>
      <c r="S419" s="44">
        <f t="shared" si="242"/>
        <v>330.69</v>
      </c>
      <c r="T419" s="44">
        <f t="shared" si="242"/>
        <v>330.69</v>
      </c>
      <c r="U419" s="44">
        <f t="shared" si="242"/>
        <v>330.69</v>
      </c>
      <c r="V419" s="44">
        <f t="shared" si="242"/>
        <v>330.69</v>
      </c>
      <c r="W419" s="44">
        <f t="shared" si="242"/>
        <v>330.69</v>
      </c>
      <c r="X419" s="44">
        <f t="shared" si="242"/>
        <v>330.69</v>
      </c>
      <c r="Y419" s="44">
        <f t="shared" si="242"/>
        <v>330.69</v>
      </c>
      <c r="Z419" s="44">
        <f t="shared" si="242"/>
        <v>330.69</v>
      </c>
      <c r="AA419" s="44">
        <f t="shared" si="242"/>
        <v>330.69</v>
      </c>
    </row>
    <row r="420" spans="1:27" ht="12.75" customHeight="1" collapsed="1" x14ac:dyDescent="0.2">
      <c r="A420" s="96" t="s">
        <v>2753</v>
      </c>
      <c r="B420" s="28" t="str">
        <f>"22"&amp;"."&amp;$B$777&amp;"."&amp;$B$778</f>
        <v>22.11.2023</v>
      </c>
      <c r="C420" s="88" t="s">
        <v>76</v>
      </c>
      <c r="D420" s="89">
        <f>ROUND(((D421+D422+D424+D423)/1000),5)</f>
        <v>1.6920500000000001</v>
      </c>
      <c r="E420" s="89">
        <f>ROUND(((E421+E422+E424+E423)/1000),5)</f>
        <v>1.6117300000000001</v>
      </c>
      <c r="F420" s="89">
        <f>ROUND(((F421+F422+F424+F423)/1000),5)</f>
        <v>1.53074</v>
      </c>
      <c r="G420" s="89">
        <f t="shared" ref="G420:AA420" si="243">ROUND(((G421+G422+G424+G423)/1000),5)</f>
        <v>1.5051399999999999</v>
      </c>
      <c r="H420" s="89">
        <f t="shared" si="243"/>
        <v>1.5809899999999999</v>
      </c>
      <c r="I420" s="89">
        <f t="shared" si="243"/>
        <v>1.75057</v>
      </c>
      <c r="J420" s="89">
        <f t="shared" si="243"/>
        <v>1.9759599999999999</v>
      </c>
      <c r="K420" s="89">
        <f t="shared" si="243"/>
        <v>2.1884100000000002</v>
      </c>
      <c r="L420" s="89">
        <f t="shared" si="243"/>
        <v>2.3542000000000001</v>
      </c>
      <c r="M420" s="89">
        <f t="shared" si="243"/>
        <v>2.3744800000000001</v>
      </c>
      <c r="N420" s="89">
        <f t="shared" si="243"/>
        <v>2.46502</v>
      </c>
      <c r="O420" s="89">
        <f t="shared" si="243"/>
        <v>2.4670999999999998</v>
      </c>
      <c r="P420" s="89">
        <f t="shared" si="243"/>
        <v>2.4392800000000001</v>
      </c>
      <c r="Q420" s="89">
        <f t="shared" si="243"/>
        <v>2.4610400000000001</v>
      </c>
      <c r="R420" s="89">
        <f t="shared" si="243"/>
        <v>2.44625</v>
      </c>
      <c r="S420" s="89">
        <f t="shared" si="243"/>
        <v>2.43371</v>
      </c>
      <c r="T420" s="89">
        <f t="shared" si="243"/>
        <v>2.4934099999999999</v>
      </c>
      <c r="U420" s="89">
        <f t="shared" si="243"/>
        <v>2.5537399999999999</v>
      </c>
      <c r="V420" s="89">
        <f t="shared" si="243"/>
        <v>2.5063800000000001</v>
      </c>
      <c r="W420" s="89">
        <f t="shared" si="243"/>
        <v>2.4200599999999999</v>
      </c>
      <c r="X420" s="89">
        <f t="shared" si="243"/>
        <v>2.3367200000000001</v>
      </c>
      <c r="Y420" s="89">
        <f t="shared" si="243"/>
        <v>2.3048099999999998</v>
      </c>
      <c r="Z420" s="89">
        <f t="shared" si="243"/>
        <v>2.0469499999999998</v>
      </c>
      <c r="AA420" s="89">
        <f t="shared" si="243"/>
        <v>1.8275699999999999</v>
      </c>
    </row>
    <row r="421" spans="1:27" ht="12.75" hidden="1" customHeight="1" outlineLevel="1" x14ac:dyDescent="0.2">
      <c r="A421" s="97" t="s">
        <v>2754</v>
      </c>
      <c r="B421" s="63" t="s">
        <v>242</v>
      </c>
      <c r="C421" s="43" t="s">
        <v>79</v>
      </c>
      <c r="D421" s="44">
        <v>1140.7</v>
      </c>
      <c r="E421" s="44">
        <v>1060.3800000000001</v>
      </c>
      <c r="F421" s="44">
        <v>979.39</v>
      </c>
      <c r="G421" s="44">
        <v>953.79</v>
      </c>
      <c r="H421" s="44">
        <v>1029.6400000000001</v>
      </c>
      <c r="I421" s="44">
        <v>1199.22</v>
      </c>
      <c r="J421" s="44">
        <v>1424.61</v>
      </c>
      <c r="K421" s="44">
        <v>1637.06</v>
      </c>
      <c r="L421" s="44">
        <v>1802.85</v>
      </c>
      <c r="M421" s="44">
        <v>1823.13</v>
      </c>
      <c r="N421" s="44">
        <v>1913.67</v>
      </c>
      <c r="O421" s="44">
        <v>1915.75</v>
      </c>
      <c r="P421" s="44">
        <v>1887.93</v>
      </c>
      <c r="Q421" s="44">
        <v>1909.69</v>
      </c>
      <c r="R421" s="44">
        <v>1894.9</v>
      </c>
      <c r="S421" s="44">
        <v>1882.36</v>
      </c>
      <c r="T421" s="44">
        <v>1942.06</v>
      </c>
      <c r="U421" s="44">
        <v>2002.39</v>
      </c>
      <c r="V421" s="44">
        <v>1955.03</v>
      </c>
      <c r="W421" s="44">
        <v>1868.71</v>
      </c>
      <c r="X421" s="44">
        <v>1785.37</v>
      </c>
      <c r="Y421" s="44">
        <v>1753.46</v>
      </c>
      <c r="Z421" s="44">
        <v>1495.6</v>
      </c>
      <c r="AA421" s="44">
        <v>1276.22</v>
      </c>
    </row>
    <row r="422" spans="1:27" ht="12.75" hidden="1" customHeight="1" outlineLevel="1" x14ac:dyDescent="0.2">
      <c r="A422" s="97" t="s">
        <v>2755</v>
      </c>
      <c r="B422" s="63" t="s">
        <v>90</v>
      </c>
      <c r="C422" s="43" t="s">
        <v>79</v>
      </c>
      <c r="D422" s="44">
        <f>$D$317</f>
        <v>217.03</v>
      </c>
      <c r="E422" s="44">
        <f t="shared" ref="E422:AA422" si="244">$D$317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2">
      <c r="A423" s="97" t="s">
        <v>2756</v>
      </c>
      <c r="B423" s="63" t="s">
        <v>83</v>
      </c>
      <c r="C423" s="43" t="s">
        <v>79</v>
      </c>
      <c r="D423" s="44">
        <v>3.63</v>
      </c>
      <c r="E423" s="44">
        <v>3.63</v>
      </c>
      <c r="F423" s="44">
        <v>3.63</v>
      </c>
      <c r="G423" s="44">
        <v>3.63</v>
      </c>
      <c r="H423" s="44">
        <v>3.63</v>
      </c>
      <c r="I423" s="44">
        <v>3.63</v>
      </c>
      <c r="J423" s="44">
        <v>3.63</v>
      </c>
      <c r="K423" s="44">
        <v>3.63</v>
      </c>
      <c r="L423" s="44">
        <v>3.63</v>
      </c>
      <c r="M423" s="44">
        <v>3.63</v>
      </c>
      <c r="N423" s="44">
        <v>3.63</v>
      </c>
      <c r="O423" s="44">
        <v>3.63</v>
      </c>
      <c r="P423" s="44">
        <v>3.63</v>
      </c>
      <c r="Q423" s="44">
        <v>3.63</v>
      </c>
      <c r="R423" s="44">
        <v>3.63</v>
      </c>
      <c r="S423" s="44">
        <v>3.63</v>
      </c>
      <c r="T423" s="44">
        <v>3.63</v>
      </c>
      <c r="U423" s="44">
        <v>3.63</v>
      </c>
      <c r="V423" s="44">
        <v>3.63</v>
      </c>
      <c r="W423" s="44">
        <v>3.63</v>
      </c>
      <c r="X423" s="44">
        <v>3.63</v>
      </c>
      <c r="Y423" s="44">
        <v>3.63</v>
      </c>
      <c r="Z423" s="44">
        <v>3.63</v>
      </c>
      <c r="AA423" s="44">
        <v>3.63</v>
      </c>
    </row>
    <row r="424" spans="1:27" ht="12.75" hidden="1" customHeight="1" outlineLevel="1" x14ac:dyDescent="0.2">
      <c r="A424" s="97" t="s">
        <v>2757</v>
      </c>
      <c r="B424" s="63" t="s">
        <v>81</v>
      </c>
      <c r="C424" s="43" t="s">
        <v>79</v>
      </c>
      <c r="D424" s="44">
        <f>$D$11</f>
        <v>330.69</v>
      </c>
      <c r="E424" s="44">
        <f t="shared" ref="E424:AA424" si="245">$D$11</f>
        <v>330.69</v>
      </c>
      <c r="F424" s="44">
        <f t="shared" si="245"/>
        <v>330.69</v>
      </c>
      <c r="G424" s="44">
        <f t="shared" si="245"/>
        <v>330.69</v>
      </c>
      <c r="H424" s="44">
        <f t="shared" si="245"/>
        <v>330.69</v>
      </c>
      <c r="I424" s="44">
        <f t="shared" si="245"/>
        <v>330.69</v>
      </c>
      <c r="J424" s="44">
        <f t="shared" si="245"/>
        <v>330.69</v>
      </c>
      <c r="K424" s="44">
        <f t="shared" si="245"/>
        <v>330.69</v>
      </c>
      <c r="L424" s="44">
        <f t="shared" si="245"/>
        <v>330.69</v>
      </c>
      <c r="M424" s="44">
        <f t="shared" si="245"/>
        <v>330.69</v>
      </c>
      <c r="N424" s="44">
        <f t="shared" si="245"/>
        <v>330.69</v>
      </c>
      <c r="O424" s="44">
        <f t="shared" si="245"/>
        <v>330.69</v>
      </c>
      <c r="P424" s="44">
        <f t="shared" si="245"/>
        <v>330.69</v>
      </c>
      <c r="Q424" s="44">
        <f t="shared" si="245"/>
        <v>330.69</v>
      </c>
      <c r="R424" s="44">
        <f t="shared" si="245"/>
        <v>330.69</v>
      </c>
      <c r="S424" s="44">
        <f t="shared" si="245"/>
        <v>330.69</v>
      </c>
      <c r="T424" s="44">
        <f t="shared" si="245"/>
        <v>330.69</v>
      </c>
      <c r="U424" s="44">
        <f t="shared" si="245"/>
        <v>330.69</v>
      </c>
      <c r="V424" s="44">
        <f t="shared" si="245"/>
        <v>330.69</v>
      </c>
      <c r="W424" s="44">
        <f t="shared" si="245"/>
        <v>330.69</v>
      </c>
      <c r="X424" s="44">
        <f t="shared" si="245"/>
        <v>330.69</v>
      </c>
      <c r="Y424" s="44">
        <f t="shared" si="245"/>
        <v>330.69</v>
      </c>
      <c r="Z424" s="44">
        <f t="shared" si="245"/>
        <v>330.69</v>
      </c>
      <c r="AA424" s="44">
        <f t="shared" si="245"/>
        <v>330.69</v>
      </c>
    </row>
    <row r="425" spans="1:27" ht="12.75" customHeight="1" collapsed="1" x14ac:dyDescent="0.2">
      <c r="A425" s="96" t="s">
        <v>2758</v>
      </c>
      <c r="B425" s="28" t="str">
        <f>"23"&amp;"."&amp;$B$777&amp;"."&amp;$B$778</f>
        <v>23.11.2023</v>
      </c>
      <c r="C425" s="88" t="s">
        <v>76</v>
      </c>
      <c r="D425" s="89">
        <f>ROUND(((D426+D427+D429+D428)/1000),5)</f>
        <v>1.6987399999999999</v>
      </c>
      <c r="E425" s="89">
        <f>ROUND(((E426+E427+E429+E428)/1000),5)</f>
        <v>1.6134999999999999</v>
      </c>
      <c r="F425" s="89">
        <f>ROUND(((F426+F427+F429+F428)/1000),5)</f>
        <v>1.5810299999999999</v>
      </c>
      <c r="G425" s="89">
        <f t="shared" ref="G425:AA425" si="246">ROUND(((G426+G427+G429+G428)/1000),5)</f>
        <v>1.5806500000000001</v>
      </c>
      <c r="H425" s="89">
        <f t="shared" si="246"/>
        <v>1.5893699999999999</v>
      </c>
      <c r="I425" s="89">
        <f t="shared" si="246"/>
        <v>1.7427900000000001</v>
      </c>
      <c r="J425" s="89">
        <f t="shared" si="246"/>
        <v>1.9448799999999999</v>
      </c>
      <c r="K425" s="89">
        <f t="shared" si="246"/>
        <v>2.2136999999999998</v>
      </c>
      <c r="L425" s="89">
        <f t="shared" si="246"/>
        <v>2.3279899999999998</v>
      </c>
      <c r="M425" s="89">
        <f t="shared" si="246"/>
        <v>2.3448899999999999</v>
      </c>
      <c r="N425" s="89">
        <f t="shared" si="246"/>
        <v>2.3871699999999998</v>
      </c>
      <c r="O425" s="89">
        <f t="shared" si="246"/>
        <v>2.4577499999999999</v>
      </c>
      <c r="P425" s="89">
        <f t="shared" si="246"/>
        <v>2.4516200000000001</v>
      </c>
      <c r="Q425" s="89">
        <f t="shared" si="246"/>
        <v>2.46868</v>
      </c>
      <c r="R425" s="89">
        <f t="shared" si="246"/>
        <v>2.4590700000000001</v>
      </c>
      <c r="S425" s="89">
        <f t="shared" si="246"/>
        <v>2.36774</v>
      </c>
      <c r="T425" s="89">
        <f t="shared" si="246"/>
        <v>2.36896</v>
      </c>
      <c r="U425" s="89">
        <f t="shared" si="246"/>
        <v>2.4328699999999999</v>
      </c>
      <c r="V425" s="89">
        <f t="shared" si="246"/>
        <v>2.4663499999999998</v>
      </c>
      <c r="W425" s="89">
        <f t="shared" si="246"/>
        <v>2.3693599999999999</v>
      </c>
      <c r="X425" s="89">
        <f t="shared" si="246"/>
        <v>2.3439199999999998</v>
      </c>
      <c r="Y425" s="89">
        <f t="shared" si="246"/>
        <v>2.3132100000000002</v>
      </c>
      <c r="Z425" s="89">
        <f t="shared" si="246"/>
        <v>2.03342</v>
      </c>
      <c r="AA425" s="89">
        <f t="shared" si="246"/>
        <v>1.7862899999999999</v>
      </c>
    </row>
    <row r="426" spans="1:27" ht="12.75" hidden="1" customHeight="1" outlineLevel="1" x14ac:dyDescent="0.2">
      <c r="A426" s="97" t="s">
        <v>2759</v>
      </c>
      <c r="B426" s="63" t="s">
        <v>242</v>
      </c>
      <c r="C426" s="43" t="s">
        <v>79</v>
      </c>
      <c r="D426" s="44">
        <v>1147.3900000000001</v>
      </c>
      <c r="E426" s="44">
        <v>1062.1500000000001</v>
      </c>
      <c r="F426" s="44">
        <v>1029.68</v>
      </c>
      <c r="G426" s="44">
        <v>1029.3</v>
      </c>
      <c r="H426" s="44">
        <v>1038.02</v>
      </c>
      <c r="I426" s="44">
        <v>1191.44</v>
      </c>
      <c r="J426" s="44">
        <v>1393.53</v>
      </c>
      <c r="K426" s="44">
        <v>1662.35</v>
      </c>
      <c r="L426" s="44">
        <v>1776.64</v>
      </c>
      <c r="M426" s="44">
        <v>1793.54</v>
      </c>
      <c r="N426" s="44">
        <v>1835.82</v>
      </c>
      <c r="O426" s="44">
        <v>1906.4</v>
      </c>
      <c r="P426" s="44">
        <v>1900.27</v>
      </c>
      <c r="Q426" s="44">
        <v>1917.33</v>
      </c>
      <c r="R426" s="44">
        <v>1907.72</v>
      </c>
      <c r="S426" s="44">
        <v>1816.39</v>
      </c>
      <c r="T426" s="44">
        <v>1817.61</v>
      </c>
      <c r="U426" s="44">
        <v>1881.52</v>
      </c>
      <c r="V426" s="44">
        <v>1915</v>
      </c>
      <c r="W426" s="44">
        <v>1818.01</v>
      </c>
      <c r="X426" s="44">
        <v>1792.57</v>
      </c>
      <c r="Y426" s="44">
        <v>1761.86</v>
      </c>
      <c r="Z426" s="44">
        <v>1482.07</v>
      </c>
      <c r="AA426" s="44">
        <v>1234.94</v>
      </c>
    </row>
    <row r="427" spans="1:27" ht="12.75" hidden="1" customHeight="1" outlineLevel="1" x14ac:dyDescent="0.2">
      <c r="A427" s="97" t="s">
        <v>2760</v>
      </c>
      <c r="B427" s="63" t="s">
        <v>90</v>
      </c>
      <c r="C427" s="43" t="s">
        <v>79</v>
      </c>
      <c r="D427" s="44">
        <f>$D$317</f>
        <v>217.03</v>
      </c>
      <c r="E427" s="44">
        <f t="shared" ref="E427:AA427" si="247">$D$317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2">
      <c r="A428" s="97" t="s">
        <v>2761</v>
      </c>
      <c r="B428" s="63" t="s">
        <v>83</v>
      </c>
      <c r="C428" s="43" t="s">
        <v>79</v>
      </c>
      <c r="D428" s="44">
        <v>3.63</v>
      </c>
      <c r="E428" s="44">
        <v>3.63</v>
      </c>
      <c r="F428" s="44">
        <v>3.63</v>
      </c>
      <c r="G428" s="44">
        <v>3.63</v>
      </c>
      <c r="H428" s="44">
        <v>3.63</v>
      </c>
      <c r="I428" s="44">
        <v>3.63</v>
      </c>
      <c r="J428" s="44">
        <v>3.63</v>
      </c>
      <c r="K428" s="44">
        <v>3.63</v>
      </c>
      <c r="L428" s="44">
        <v>3.63</v>
      </c>
      <c r="M428" s="44">
        <v>3.63</v>
      </c>
      <c r="N428" s="44">
        <v>3.63</v>
      </c>
      <c r="O428" s="44">
        <v>3.63</v>
      </c>
      <c r="P428" s="44">
        <v>3.63</v>
      </c>
      <c r="Q428" s="44">
        <v>3.63</v>
      </c>
      <c r="R428" s="44">
        <v>3.63</v>
      </c>
      <c r="S428" s="44">
        <v>3.63</v>
      </c>
      <c r="T428" s="44">
        <v>3.63</v>
      </c>
      <c r="U428" s="44">
        <v>3.63</v>
      </c>
      <c r="V428" s="44">
        <v>3.63</v>
      </c>
      <c r="W428" s="44">
        <v>3.63</v>
      </c>
      <c r="X428" s="44">
        <v>3.63</v>
      </c>
      <c r="Y428" s="44">
        <v>3.63</v>
      </c>
      <c r="Z428" s="44">
        <v>3.63</v>
      </c>
      <c r="AA428" s="44">
        <v>3.63</v>
      </c>
    </row>
    <row r="429" spans="1:27" ht="12.75" hidden="1" customHeight="1" outlineLevel="1" x14ac:dyDescent="0.2">
      <c r="A429" s="97" t="s">
        <v>2762</v>
      </c>
      <c r="B429" s="63" t="s">
        <v>81</v>
      </c>
      <c r="C429" s="43" t="s">
        <v>79</v>
      </c>
      <c r="D429" s="44">
        <f>$D$11</f>
        <v>330.69</v>
      </c>
      <c r="E429" s="44">
        <f t="shared" ref="E429:AA429" si="248">$D$11</f>
        <v>330.69</v>
      </c>
      <c r="F429" s="44">
        <f t="shared" si="248"/>
        <v>330.69</v>
      </c>
      <c r="G429" s="44">
        <f t="shared" si="248"/>
        <v>330.69</v>
      </c>
      <c r="H429" s="44">
        <f t="shared" si="248"/>
        <v>330.69</v>
      </c>
      <c r="I429" s="44">
        <f t="shared" si="248"/>
        <v>330.69</v>
      </c>
      <c r="J429" s="44">
        <f t="shared" si="248"/>
        <v>330.69</v>
      </c>
      <c r="K429" s="44">
        <f t="shared" si="248"/>
        <v>330.69</v>
      </c>
      <c r="L429" s="44">
        <f t="shared" si="248"/>
        <v>330.69</v>
      </c>
      <c r="M429" s="44">
        <f t="shared" si="248"/>
        <v>330.69</v>
      </c>
      <c r="N429" s="44">
        <f t="shared" si="248"/>
        <v>330.69</v>
      </c>
      <c r="O429" s="44">
        <f t="shared" si="248"/>
        <v>330.69</v>
      </c>
      <c r="P429" s="44">
        <f t="shared" si="248"/>
        <v>330.69</v>
      </c>
      <c r="Q429" s="44">
        <f t="shared" si="248"/>
        <v>330.69</v>
      </c>
      <c r="R429" s="44">
        <f t="shared" si="248"/>
        <v>330.69</v>
      </c>
      <c r="S429" s="44">
        <f t="shared" si="248"/>
        <v>330.69</v>
      </c>
      <c r="T429" s="44">
        <f t="shared" si="248"/>
        <v>330.69</v>
      </c>
      <c r="U429" s="44">
        <f t="shared" si="248"/>
        <v>330.69</v>
      </c>
      <c r="V429" s="44">
        <f t="shared" si="248"/>
        <v>330.69</v>
      </c>
      <c r="W429" s="44">
        <f t="shared" si="248"/>
        <v>330.69</v>
      </c>
      <c r="X429" s="44">
        <f t="shared" si="248"/>
        <v>330.69</v>
      </c>
      <c r="Y429" s="44">
        <f t="shared" si="248"/>
        <v>330.69</v>
      </c>
      <c r="Z429" s="44">
        <f t="shared" si="248"/>
        <v>330.69</v>
      </c>
      <c r="AA429" s="44">
        <f t="shared" si="248"/>
        <v>330.69</v>
      </c>
    </row>
    <row r="430" spans="1:27" ht="12.75" customHeight="1" collapsed="1" x14ac:dyDescent="0.2">
      <c r="A430" s="96" t="s">
        <v>2763</v>
      </c>
      <c r="B430" s="28" t="str">
        <f>"24"&amp;"."&amp;$B$777&amp;"."&amp;$B$778</f>
        <v>24.11.2023</v>
      </c>
      <c r="C430" s="88" t="s">
        <v>76</v>
      </c>
      <c r="D430" s="89">
        <f>ROUND(((D431+D432+D434+D433)/1000),5)</f>
        <v>1.6692400000000001</v>
      </c>
      <c r="E430" s="89">
        <f>ROUND(((E431+E432+E434+E433)/1000),5)</f>
        <v>1.5470699999999999</v>
      </c>
      <c r="F430" s="89">
        <f>ROUND(((F431+F432+F434+F433)/1000),5)</f>
        <v>1.4789000000000001</v>
      </c>
      <c r="G430" s="89">
        <f t="shared" ref="G430:AA430" si="249">ROUND(((G431+G432+G434+G433)/1000),5)</f>
        <v>1.3189</v>
      </c>
      <c r="H430" s="89">
        <f t="shared" si="249"/>
        <v>1.47847</v>
      </c>
      <c r="I430" s="89">
        <f t="shared" si="249"/>
        <v>1.72461</v>
      </c>
      <c r="J430" s="89">
        <f t="shared" si="249"/>
        <v>1.8394299999999999</v>
      </c>
      <c r="K430" s="89">
        <f t="shared" si="249"/>
        <v>2.1337799999999998</v>
      </c>
      <c r="L430" s="89">
        <f t="shared" si="249"/>
        <v>2.37412</v>
      </c>
      <c r="M430" s="89">
        <f t="shared" si="249"/>
        <v>2.4047200000000002</v>
      </c>
      <c r="N430" s="89">
        <f t="shared" si="249"/>
        <v>2.4374199999999999</v>
      </c>
      <c r="O430" s="89">
        <f t="shared" si="249"/>
        <v>2.4816600000000002</v>
      </c>
      <c r="P430" s="89">
        <f t="shared" si="249"/>
        <v>2.4555699999999998</v>
      </c>
      <c r="Q430" s="89">
        <f t="shared" si="249"/>
        <v>2.4738699999999998</v>
      </c>
      <c r="R430" s="89">
        <f t="shared" si="249"/>
        <v>2.4565000000000001</v>
      </c>
      <c r="S430" s="89">
        <f t="shared" si="249"/>
        <v>2.4388800000000002</v>
      </c>
      <c r="T430" s="89">
        <f t="shared" si="249"/>
        <v>2.4441999999999999</v>
      </c>
      <c r="U430" s="89">
        <f t="shared" si="249"/>
        <v>2.4606499999999998</v>
      </c>
      <c r="V430" s="89">
        <f t="shared" si="249"/>
        <v>2.44421</v>
      </c>
      <c r="W430" s="89">
        <f t="shared" si="249"/>
        <v>2.4619800000000001</v>
      </c>
      <c r="X430" s="89">
        <f t="shared" si="249"/>
        <v>2.39838</v>
      </c>
      <c r="Y430" s="89">
        <f t="shared" si="249"/>
        <v>2.3411200000000001</v>
      </c>
      <c r="Z430" s="89">
        <f t="shared" si="249"/>
        <v>2.1467700000000001</v>
      </c>
      <c r="AA430" s="89">
        <f t="shared" si="249"/>
        <v>1.9173</v>
      </c>
    </row>
    <row r="431" spans="1:27" ht="12.75" hidden="1" customHeight="1" outlineLevel="1" x14ac:dyDescent="0.2">
      <c r="A431" s="97" t="s">
        <v>2764</v>
      </c>
      <c r="B431" s="63" t="s">
        <v>242</v>
      </c>
      <c r="C431" s="43" t="s">
        <v>79</v>
      </c>
      <c r="D431" s="44">
        <v>1117.8900000000001</v>
      </c>
      <c r="E431" s="44">
        <v>995.72</v>
      </c>
      <c r="F431" s="44">
        <v>927.55</v>
      </c>
      <c r="G431" s="44">
        <v>767.55</v>
      </c>
      <c r="H431" s="44">
        <v>927.12</v>
      </c>
      <c r="I431" s="44">
        <v>1173.26</v>
      </c>
      <c r="J431" s="44">
        <v>1288.08</v>
      </c>
      <c r="K431" s="44">
        <v>1582.43</v>
      </c>
      <c r="L431" s="44">
        <v>1822.77</v>
      </c>
      <c r="M431" s="44">
        <v>1853.37</v>
      </c>
      <c r="N431" s="44">
        <v>1886.07</v>
      </c>
      <c r="O431" s="44">
        <v>1930.31</v>
      </c>
      <c r="P431" s="44">
        <v>1904.22</v>
      </c>
      <c r="Q431" s="44">
        <v>1922.52</v>
      </c>
      <c r="R431" s="44">
        <v>1905.15</v>
      </c>
      <c r="S431" s="44">
        <v>1887.53</v>
      </c>
      <c r="T431" s="44">
        <v>1892.85</v>
      </c>
      <c r="U431" s="44">
        <v>1909.3</v>
      </c>
      <c r="V431" s="44">
        <v>1892.86</v>
      </c>
      <c r="W431" s="44">
        <v>1910.63</v>
      </c>
      <c r="X431" s="44">
        <v>1847.03</v>
      </c>
      <c r="Y431" s="44">
        <v>1789.77</v>
      </c>
      <c r="Z431" s="44">
        <v>1595.42</v>
      </c>
      <c r="AA431" s="44">
        <v>1365.95</v>
      </c>
    </row>
    <row r="432" spans="1:27" ht="12.75" hidden="1" customHeight="1" outlineLevel="1" x14ac:dyDescent="0.2">
      <c r="A432" s="97" t="s">
        <v>2765</v>
      </c>
      <c r="B432" s="63" t="s">
        <v>90</v>
      </c>
      <c r="C432" s="43" t="s">
        <v>79</v>
      </c>
      <c r="D432" s="44">
        <f>$D$317</f>
        <v>217.03</v>
      </c>
      <c r="E432" s="44">
        <f t="shared" ref="E432:AA432" si="250">$D$317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2">
      <c r="A433" s="97" t="s">
        <v>2766</v>
      </c>
      <c r="B433" s="63" t="s">
        <v>83</v>
      </c>
      <c r="C433" s="43" t="s">
        <v>79</v>
      </c>
      <c r="D433" s="44">
        <v>3.63</v>
      </c>
      <c r="E433" s="44">
        <v>3.63</v>
      </c>
      <c r="F433" s="44">
        <v>3.63</v>
      </c>
      <c r="G433" s="44">
        <v>3.63</v>
      </c>
      <c r="H433" s="44">
        <v>3.63</v>
      </c>
      <c r="I433" s="44">
        <v>3.63</v>
      </c>
      <c r="J433" s="44">
        <v>3.63</v>
      </c>
      <c r="K433" s="44">
        <v>3.63</v>
      </c>
      <c r="L433" s="44">
        <v>3.63</v>
      </c>
      <c r="M433" s="44">
        <v>3.63</v>
      </c>
      <c r="N433" s="44">
        <v>3.63</v>
      </c>
      <c r="O433" s="44">
        <v>3.63</v>
      </c>
      <c r="P433" s="44">
        <v>3.63</v>
      </c>
      <c r="Q433" s="44">
        <v>3.63</v>
      </c>
      <c r="R433" s="44">
        <v>3.63</v>
      </c>
      <c r="S433" s="44">
        <v>3.63</v>
      </c>
      <c r="T433" s="44">
        <v>3.63</v>
      </c>
      <c r="U433" s="44">
        <v>3.63</v>
      </c>
      <c r="V433" s="44">
        <v>3.63</v>
      </c>
      <c r="W433" s="44">
        <v>3.63</v>
      </c>
      <c r="X433" s="44">
        <v>3.63</v>
      </c>
      <c r="Y433" s="44">
        <v>3.63</v>
      </c>
      <c r="Z433" s="44">
        <v>3.63</v>
      </c>
      <c r="AA433" s="44">
        <v>3.63</v>
      </c>
    </row>
    <row r="434" spans="1:27" ht="12.75" hidden="1" customHeight="1" outlineLevel="1" x14ac:dyDescent="0.2">
      <c r="A434" s="97" t="s">
        <v>2767</v>
      </c>
      <c r="B434" s="63" t="s">
        <v>81</v>
      </c>
      <c r="C434" s="43" t="s">
        <v>79</v>
      </c>
      <c r="D434" s="44">
        <f>$D$11</f>
        <v>330.69</v>
      </c>
      <c r="E434" s="44">
        <f t="shared" ref="E434:AA434" si="251">$D$11</f>
        <v>330.69</v>
      </c>
      <c r="F434" s="44">
        <f t="shared" si="251"/>
        <v>330.69</v>
      </c>
      <c r="G434" s="44">
        <f t="shared" si="251"/>
        <v>330.69</v>
      </c>
      <c r="H434" s="44">
        <f t="shared" si="251"/>
        <v>330.69</v>
      </c>
      <c r="I434" s="44">
        <f t="shared" si="251"/>
        <v>330.69</v>
      </c>
      <c r="J434" s="44">
        <f t="shared" si="251"/>
        <v>330.69</v>
      </c>
      <c r="K434" s="44">
        <f t="shared" si="251"/>
        <v>330.69</v>
      </c>
      <c r="L434" s="44">
        <f t="shared" si="251"/>
        <v>330.69</v>
      </c>
      <c r="M434" s="44">
        <f t="shared" si="251"/>
        <v>330.69</v>
      </c>
      <c r="N434" s="44">
        <f t="shared" si="251"/>
        <v>330.69</v>
      </c>
      <c r="O434" s="44">
        <f t="shared" si="251"/>
        <v>330.69</v>
      </c>
      <c r="P434" s="44">
        <f t="shared" si="251"/>
        <v>330.69</v>
      </c>
      <c r="Q434" s="44">
        <f t="shared" si="251"/>
        <v>330.69</v>
      </c>
      <c r="R434" s="44">
        <f t="shared" si="251"/>
        <v>330.69</v>
      </c>
      <c r="S434" s="44">
        <f t="shared" si="251"/>
        <v>330.69</v>
      </c>
      <c r="T434" s="44">
        <f t="shared" si="251"/>
        <v>330.69</v>
      </c>
      <c r="U434" s="44">
        <f t="shared" si="251"/>
        <v>330.69</v>
      </c>
      <c r="V434" s="44">
        <f t="shared" si="251"/>
        <v>330.69</v>
      </c>
      <c r="W434" s="44">
        <f t="shared" si="251"/>
        <v>330.69</v>
      </c>
      <c r="X434" s="44">
        <f t="shared" si="251"/>
        <v>330.69</v>
      </c>
      <c r="Y434" s="44">
        <f t="shared" si="251"/>
        <v>330.69</v>
      </c>
      <c r="Z434" s="44">
        <f t="shared" si="251"/>
        <v>330.69</v>
      </c>
      <c r="AA434" s="44">
        <f t="shared" si="251"/>
        <v>330.69</v>
      </c>
    </row>
    <row r="435" spans="1:27" collapsed="1" x14ac:dyDescent="0.2">
      <c r="A435" s="96" t="s">
        <v>2768</v>
      </c>
      <c r="B435" s="28" t="str">
        <f>"25"&amp;"."&amp;$B$777&amp;"."&amp;$B$778</f>
        <v>25.11.2023</v>
      </c>
      <c r="C435" s="88" t="s">
        <v>76</v>
      </c>
      <c r="D435" s="89">
        <f>ROUND(((D436+D437+D439+D438)/1000),5)</f>
        <v>1.7797499999999999</v>
      </c>
      <c r="E435" s="89">
        <f>ROUND(((E436+E437+E439+E438)/1000),5)</f>
        <v>1.7414799999999999</v>
      </c>
      <c r="F435" s="89">
        <f>ROUND(((F436+F437+F439+F438)/1000),5)</f>
        <v>1.68634</v>
      </c>
      <c r="G435" s="89">
        <f t="shared" ref="G435:AA435" si="252">ROUND(((G436+G437+G439+G438)/1000),5)</f>
        <v>1.68357</v>
      </c>
      <c r="H435" s="89">
        <f t="shared" si="252"/>
        <v>1.7132099999999999</v>
      </c>
      <c r="I435" s="89">
        <f t="shared" si="252"/>
        <v>1.7847999999999999</v>
      </c>
      <c r="J435" s="89">
        <f t="shared" si="252"/>
        <v>1.82053</v>
      </c>
      <c r="K435" s="89">
        <f t="shared" si="252"/>
        <v>2.0385900000000001</v>
      </c>
      <c r="L435" s="89">
        <f t="shared" si="252"/>
        <v>2.1928800000000002</v>
      </c>
      <c r="M435" s="89">
        <f t="shared" si="252"/>
        <v>2.36849</v>
      </c>
      <c r="N435" s="89">
        <f t="shared" si="252"/>
        <v>2.43397</v>
      </c>
      <c r="O435" s="89">
        <f t="shared" si="252"/>
        <v>2.4597600000000002</v>
      </c>
      <c r="P435" s="89">
        <f t="shared" si="252"/>
        <v>2.4601799999999998</v>
      </c>
      <c r="Q435" s="89">
        <f t="shared" si="252"/>
        <v>2.43499</v>
      </c>
      <c r="R435" s="89">
        <f t="shared" si="252"/>
        <v>2.43255</v>
      </c>
      <c r="S435" s="89">
        <f t="shared" si="252"/>
        <v>2.43628</v>
      </c>
      <c r="T435" s="89">
        <f t="shared" si="252"/>
        <v>2.4606300000000001</v>
      </c>
      <c r="U435" s="89">
        <f t="shared" si="252"/>
        <v>2.4723899999999999</v>
      </c>
      <c r="V435" s="89">
        <f t="shared" si="252"/>
        <v>2.4681999999999999</v>
      </c>
      <c r="W435" s="89">
        <f t="shared" si="252"/>
        <v>2.3810600000000002</v>
      </c>
      <c r="X435" s="89">
        <f t="shared" si="252"/>
        <v>2.3853399999999998</v>
      </c>
      <c r="Y435" s="89">
        <f t="shared" si="252"/>
        <v>2.2688100000000002</v>
      </c>
      <c r="Z435" s="89">
        <f t="shared" si="252"/>
        <v>2.0489999999999999</v>
      </c>
      <c r="AA435" s="89">
        <f t="shared" si="252"/>
        <v>1.92787</v>
      </c>
    </row>
    <row r="436" spans="1:27" ht="12.75" hidden="1" customHeight="1" outlineLevel="1" x14ac:dyDescent="0.2">
      <c r="A436" s="97" t="s">
        <v>2769</v>
      </c>
      <c r="B436" s="63" t="s">
        <v>242</v>
      </c>
      <c r="C436" s="43" t="s">
        <v>79</v>
      </c>
      <c r="D436" s="44">
        <v>1228.4000000000001</v>
      </c>
      <c r="E436" s="44">
        <v>1190.1300000000001</v>
      </c>
      <c r="F436" s="44">
        <v>1134.99</v>
      </c>
      <c r="G436" s="44">
        <v>1132.22</v>
      </c>
      <c r="H436" s="44">
        <v>1161.8599999999999</v>
      </c>
      <c r="I436" s="44">
        <v>1233.45</v>
      </c>
      <c r="J436" s="44">
        <v>1269.18</v>
      </c>
      <c r="K436" s="44">
        <v>1487.24</v>
      </c>
      <c r="L436" s="44">
        <v>1641.53</v>
      </c>
      <c r="M436" s="44">
        <v>1817.14</v>
      </c>
      <c r="N436" s="44">
        <v>1882.62</v>
      </c>
      <c r="O436" s="44">
        <v>1908.41</v>
      </c>
      <c r="P436" s="44">
        <v>1908.83</v>
      </c>
      <c r="Q436" s="44">
        <v>1883.64</v>
      </c>
      <c r="R436" s="44">
        <v>1881.2</v>
      </c>
      <c r="S436" s="44">
        <v>1884.93</v>
      </c>
      <c r="T436" s="44">
        <v>1909.28</v>
      </c>
      <c r="U436" s="44">
        <v>1921.04</v>
      </c>
      <c r="V436" s="44">
        <v>1916.85</v>
      </c>
      <c r="W436" s="44">
        <v>1829.71</v>
      </c>
      <c r="X436" s="44">
        <v>1833.99</v>
      </c>
      <c r="Y436" s="44">
        <v>1717.46</v>
      </c>
      <c r="Z436" s="44">
        <v>1497.65</v>
      </c>
      <c r="AA436" s="44">
        <v>1376.52</v>
      </c>
    </row>
    <row r="437" spans="1:27" ht="12.75" hidden="1" customHeight="1" outlineLevel="1" x14ac:dyDescent="0.2">
      <c r="A437" s="97" t="s">
        <v>2770</v>
      </c>
      <c r="B437" s="63" t="s">
        <v>90</v>
      </c>
      <c r="C437" s="43" t="s">
        <v>79</v>
      </c>
      <c r="D437" s="44">
        <f>$D$317</f>
        <v>217.03</v>
      </c>
      <c r="E437" s="44">
        <f t="shared" ref="E437:AA437" si="253">$D$317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2">
      <c r="A438" s="97" t="s">
        <v>2771</v>
      </c>
      <c r="B438" s="63" t="s">
        <v>83</v>
      </c>
      <c r="C438" s="43" t="s">
        <v>79</v>
      </c>
      <c r="D438" s="44">
        <v>3.63</v>
      </c>
      <c r="E438" s="44">
        <v>3.63</v>
      </c>
      <c r="F438" s="44">
        <v>3.63</v>
      </c>
      <c r="G438" s="44">
        <v>3.63</v>
      </c>
      <c r="H438" s="44">
        <v>3.63</v>
      </c>
      <c r="I438" s="44">
        <v>3.63</v>
      </c>
      <c r="J438" s="44">
        <v>3.63</v>
      </c>
      <c r="K438" s="44">
        <v>3.63</v>
      </c>
      <c r="L438" s="44">
        <v>3.63</v>
      </c>
      <c r="M438" s="44">
        <v>3.63</v>
      </c>
      <c r="N438" s="44">
        <v>3.63</v>
      </c>
      <c r="O438" s="44">
        <v>3.63</v>
      </c>
      <c r="P438" s="44">
        <v>3.63</v>
      </c>
      <c r="Q438" s="44">
        <v>3.63</v>
      </c>
      <c r="R438" s="44">
        <v>3.63</v>
      </c>
      <c r="S438" s="44">
        <v>3.63</v>
      </c>
      <c r="T438" s="44">
        <v>3.63</v>
      </c>
      <c r="U438" s="44">
        <v>3.63</v>
      </c>
      <c r="V438" s="44">
        <v>3.63</v>
      </c>
      <c r="W438" s="44">
        <v>3.63</v>
      </c>
      <c r="X438" s="44">
        <v>3.63</v>
      </c>
      <c r="Y438" s="44">
        <v>3.63</v>
      </c>
      <c r="Z438" s="44">
        <v>3.63</v>
      </c>
      <c r="AA438" s="44">
        <v>3.63</v>
      </c>
    </row>
    <row r="439" spans="1:27" ht="12.75" hidden="1" customHeight="1" outlineLevel="1" x14ac:dyDescent="0.2">
      <c r="A439" s="97" t="s">
        <v>2772</v>
      </c>
      <c r="B439" s="63" t="s">
        <v>81</v>
      </c>
      <c r="C439" s="43" t="s">
        <v>79</v>
      </c>
      <c r="D439" s="44">
        <f>$D$11</f>
        <v>330.69</v>
      </c>
      <c r="E439" s="44">
        <f t="shared" ref="E439:AA439" si="254">$D$11</f>
        <v>330.69</v>
      </c>
      <c r="F439" s="44">
        <f t="shared" si="254"/>
        <v>330.69</v>
      </c>
      <c r="G439" s="44">
        <f t="shared" si="254"/>
        <v>330.69</v>
      </c>
      <c r="H439" s="44">
        <f t="shared" si="254"/>
        <v>330.69</v>
      </c>
      <c r="I439" s="44">
        <f t="shared" si="254"/>
        <v>330.69</v>
      </c>
      <c r="J439" s="44">
        <f t="shared" si="254"/>
        <v>330.69</v>
      </c>
      <c r="K439" s="44">
        <f t="shared" si="254"/>
        <v>330.69</v>
      </c>
      <c r="L439" s="44">
        <f t="shared" si="254"/>
        <v>330.69</v>
      </c>
      <c r="M439" s="44">
        <f t="shared" si="254"/>
        <v>330.69</v>
      </c>
      <c r="N439" s="44">
        <f t="shared" si="254"/>
        <v>330.69</v>
      </c>
      <c r="O439" s="44">
        <f t="shared" si="254"/>
        <v>330.69</v>
      </c>
      <c r="P439" s="44">
        <f t="shared" si="254"/>
        <v>330.69</v>
      </c>
      <c r="Q439" s="44">
        <f t="shared" si="254"/>
        <v>330.69</v>
      </c>
      <c r="R439" s="44">
        <f t="shared" si="254"/>
        <v>330.69</v>
      </c>
      <c r="S439" s="44">
        <f t="shared" si="254"/>
        <v>330.69</v>
      </c>
      <c r="T439" s="44">
        <f t="shared" si="254"/>
        <v>330.69</v>
      </c>
      <c r="U439" s="44">
        <f t="shared" si="254"/>
        <v>330.69</v>
      </c>
      <c r="V439" s="44">
        <f t="shared" si="254"/>
        <v>330.69</v>
      </c>
      <c r="W439" s="44">
        <f t="shared" si="254"/>
        <v>330.69</v>
      </c>
      <c r="X439" s="44">
        <f t="shared" si="254"/>
        <v>330.69</v>
      </c>
      <c r="Y439" s="44">
        <f t="shared" si="254"/>
        <v>330.69</v>
      </c>
      <c r="Z439" s="44">
        <f t="shared" si="254"/>
        <v>330.69</v>
      </c>
      <c r="AA439" s="44">
        <f t="shared" si="254"/>
        <v>330.69</v>
      </c>
    </row>
    <row r="440" spans="1:27" collapsed="1" x14ac:dyDescent="0.2">
      <c r="A440" s="96" t="s">
        <v>2773</v>
      </c>
      <c r="B440" s="28" t="str">
        <f>"26"&amp;"."&amp;$B$777&amp;"."&amp;$B$778</f>
        <v>26.11.2023</v>
      </c>
      <c r="C440" s="88" t="s">
        <v>76</v>
      </c>
      <c r="D440" s="89">
        <f>ROUND(((D441+D442+D444+D443)/1000),5)</f>
        <v>1.7810999999999999</v>
      </c>
      <c r="E440" s="89">
        <f>ROUND(((E441+E442+E444+E443)/1000),5)</f>
        <v>1.7071099999999999</v>
      </c>
      <c r="F440" s="89">
        <f>ROUND(((F441+F442+F444+F443)/1000),5)</f>
        <v>1.66025</v>
      </c>
      <c r="G440" s="89">
        <f t="shared" ref="G440:AA440" si="255">ROUND(((G441+G442+G444+G443)/1000),5)</f>
        <v>1.6309899999999999</v>
      </c>
      <c r="H440" s="89">
        <f t="shared" si="255"/>
        <v>1.64377</v>
      </c>
      <c r="I440" s="89">
        <f t="shared" si="255"/>
        <v>1.70845</v>
      </c>
      <c r="J440" s="89">
        <f t="shared" si="255"/>
        <v>1.76234</v>
      </c>
      <c r="K440" s="89">
        <f t="shared" si="255"/>
        <v>1.81189</v>
      </c>
      <c r="L440" s="89">
        <f t="shared" si="255"/>
        <v>2.0662500000000001</v>
      </c>
      <c r="M440" s="89">
        <f t="shared" si="255"/>
        <v>2.2056100000000001</v>
      </c>
      <c r="N440" s="89">
        <f t="shared" si="255"/>
        <v>2.2750400000000002</v>
      </c>
      <c r="O440" s="89">
        <f t="shared" si="255"/>
        <v>2.3516400000000002</v>
      </c>
      <c r="P440" s="89">
        <f t="shared" si="255"/>
        <v>2.36931</v>
      </c>
      <c r="Q440" s="89">
        <f t="shared" si="255"/>
        <v>2.3751899999999999</v>
      </c>
      <c r="R440" s="89">
        <f t="shared" si="255"/>
        <v>2.3037899999999998</v>
      </c>
      <c r="S440" s="89">
        <f t="shared" si="255"/>
        <v>2.3384999999999998</v>
      </c>
      <c r="T440" s="89">
        <f t="shared" si="255"/>
        <v>2.35616</v>
      </c>
      <c r="U440" s="89">
        <f t="shared" si="255"/>
        <v>2.5718200000000002</v>
      </c>
      <c r="V440" s="89">
        <f t="shared" si="255"/>
        <v>2.5916700000000001</v>
      </c>
      <c r="W440" s="89">
        <f t="shared" si="255"/>
        <v>2.4714200000000002</v>
      </c>
      <c r="X440" s="89">
        <f t="shared" si="255"/>
        <v>2.4927299999999999</v>
      </c>
      <c r="Y440" s="89">
        <f t="shared" si="255"/>
        <v>2.2294399999999999</v>
      </c>
      <c r="Z440" s="89">
        <f t="shared" si="255"/>
        <v>2.0036999999999998</v>
      </c>
      <c r="AA440" s="89">
        <f t="shared" si="255"/>
        <v>1.80647</v>
      </c>
    </row>
    <row r="441" spans="1:27" ht="12.75" hidden="1" customHeight="1" outlineLevel="1" x14ac:dyDescent="0.2">
      <c r="A441" s="97" t="s">
        <v>2774</v>
      </c>
      <c r="B441" s="63" t="s">
        <v>242</v>
      </c>
      <c r="C441" s="43" t="s">
        <v>79</v>
      </c>
      <c r="D441" s="44">
        <v>1229.75</v>
      </c>
      <c r="E441" s="44">
        <v>1155.76</v>
      </c>
      <c r="F441" s="44">
        <v>1108.9000000000001</v>
      </c>
      <c r="G441" s="44">
        <v>1079.6400000000001</v>
      </c>
      <c r="H441" s="44">
        <v>1092.42</v>
      </c>
      <c r="I441" s="44">
        <v>1157.0999999999999</v>
      </c>
      <c r="J441" s="44">
        <v>1210.99</v>
      </c>
      <c r="K441" s="44">
        <v>1260.54</v>
      </c>
      <c r="L441" s="44">
        <v>1514.9</v>
      </c>
      <c r="M441" s="44">
        <v>1654.26</v>
      </c>
      <c r="N441" s="44">
        <v>1723.69</v>
      </c>
      <c r="O441" s="44">
        <v>1800.29</v>
      </c>
      <c r="P441" s="44">
        <v>1817.96</v>
      </c>
      <c r="Q441" s="44">
        <v>1823.84</v>
      </c>
      <c r="R441" s="44">
        <v>1752.44</v>
      </c>
      <c r="S441" s="44">
        <v>1787.15</v>
      </c>
      <c r="T441" s="44">
        <v>1804.81</v>
      </c>
      <c r="U441" s="44">
        <v>2020.47</v>
      </c>
      <c r="V441" s="44">
        <v>2040.32</v>
      </c>
      <c r="W441" s="44">
        <v>1920.07</v>
      </c>
      <c r="X441" s="44">
        <v>1941.38</v>
      </c>
      <c r="Y441" s="44">
        <v>1678.09</v>
      </c>
      <c r="Z441" s="44">
        <v>1452.35</v>
      </c>
      <c r="AA441" s="44">
        <v>1255.1199999999999</v>
      </c>
    </row>
    <row r="442" spans="1:27" ht="12.75" hidden="1" customHeight="1" outlineLevel="1" x14ac:dyDescent="0.2">
      <c r="A442" s="97" t="s">
        <v>2775</v>
      </c>
      <c r="B442" s="63" t="s">
        <v>90</v>
      </c>
      <c r="C442" s="43" t="s">
        <v>79</v>
      </c>
      <c r="D442" s="44">
        <f>$D$317</f>
        <v>217.03</v>
      </c>
      <c r="E442" s="44">
        <f t="shared" ref="E442:AA442" si="256">$D$317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2">
      <c r="A443" s="97" t="s">
        <v>2776</v>
      </c>
      <c r="B443" s="63" t="s">
        <v>83</v>
      </c>
      <c r="C443" s="43" t="s">
        <v>79</v>
      </c>
      <c r="D443" s="44">
        <v>3.63</v>
      </c>
      <c r="E443" s="44">
        <v>3.63</v>
      </c>
      <c r="F443" s="44">
        <v>3.63</v>
      </c>
      <c r="G443" s="44">
        <v>3.63</v>
      </c>
      <c r="H443" s="44">
        <v>3.63</v>
      </c>
      <c r="I443" s="44">
        <v>3.63</v>
      </c>
      <c r="J443" s="44">
        <v>3.63</v>
      </c>
      <c r="K443" s="44">
        <v>3.63</v>
      </c>
      <c r="L443" s="44">
        <v>3.63</v>
      </c>
      <c r="M443" s="44">
        <v>3.63</v>
      </c>
      <c r="N443" s="44">
        <v>3.63</v>
      </c>
      <c r="O443" s="44">
        <v>3.63</v>
      </c>
      <c r="P443" s="44">
        <v>3.63</v>
      </c>
      <c r="Q443" s="44">
        <v>3.63</v>
      </c>
      <c r="R443" s="44">
        <v>3.63</v>
      </c>
      <c r="S443" s="44">
        <v>3.63</v>
      </c>
      <c r="T443" s="44">
        <v>3.63</v>
      </c>
      <c r="U443" s="44">
        <v>3.63</v>
      </c>
      <c r="V443" s="44">
        <v>3.63</v>
      </c>
      <c r="W443" s="44">
        <v>3.63</v>
      </c>
      <c r="X443" s="44">
        <v>3.63</v>
      </c>
      <c r="Y443" s="44">
        <v>3.63</v>
      </c>
      <c r="Z443" s="44">
        <v>3.63</v>
      </c>
      <c r="AA443" s="44">
        <v>3.63</v>
      </c>
    </row>
    <row r="444" spans="1:27" ht="12.75" hidden="1" customHeight="1" outlineLevel="1" x14ac:dyDescent="0.2">
      <c r="A444" s="97" t="s">
        <v>2777</v>
      </c>
      <c r="B444" s="63" t="s">
        <v>81</v>
      </c>
      <c r="C444" s="43" t="s">
        <v>79</v>
      </c>
      <c r="D444" s="44">
        <f>$D$11</f>
        <v>330.69</v>
      </c>
      <c r="E444" s="44">
        <f t="shared" ref="E444:AA444" si="257">$D$11</f>
        <v>330.69</v>
      </c>
      <c r="F444" s="44">
        <f t="shared" si="257"/>
        <v>330.69</v>
      </c>
      <c r="G444" s="44">
        <f t="shared" si="257"/>
        <v>330.69</v>
      </c>
      <c r="H444" s="44">
        <f t="shared" si="257"/>
        <v>330.69</v>
      </c>
      <c r="I444" s="44">
        <f t="shared" si="257"/>
        <v>330.69</v>
      </c>
      <c r="J444" s="44">
        <f t="shared" si="257"/>
        <v>330.69</v>
      </c>
      <c r="K444" s="44">
        <f t="shared" si="257"/>
        <v>330.69</v>
      </c>
      <c r="L444" s="44">
        <f t="shared" si="257"/>
        <v>330.69</v>
      </c>
      <c r="M444" s="44">
        <f t="shared" si="257"/>
        <v>330.69</v>
      </c>
      <c r="N444" s="44">
        <f t="shared" si="257"/>
        <v>330.69</v>
      </c>
      <c r="O444" s="44">
        <f t="shared" si="257"/>
        <v>330.69</v>
      </c>
      <c r="P444" s="44">
        <f t="shared" si="257"/>
        <v>330.69</v>
      </c>
      <c r="Q444" s="44">
        <f t="shared" si="257"/>
        <v>330.69</v>
      </c>
      <c r="R444" s="44">
        <f t="shared" si="257"/>
        <v>330.69</v>
      </c>
      <c r="S444" s="44">
        <f t="shared" si="257"/>
        <v>330.69</v>
      </c>
      <c r="T444" s="44">
        <f t="shared" si="257"/>
        <v>330.69</v>
      </c>
      <c r="U444" s="44">
        <f t="shared" si="257"/>
        <v>330.69</v>
      </c>
      <c r="V444" s="44">
        <f t="shared" si="257"/>
        <v>330.69</v>
      </c>
      <c r="W444" s="44">
        <f t="shared" si="257"/>
        <v>330.69</v>
      </c>
      <c r="X444" s="44">
        <f t="shared" si="257"/>
        <v>330.69</v>
      </c>
      <c r="Y444" s="44">
        <f t="shared" si="257"/>
        <v>330.69</v>
      </c>
      <c r="Z444" s="44">
        <f t="shared" si="257"/>
        <v>330.69</v>
      </c>
      <c r="AA444" s="44">
        <f t="shared" si="257"/>
        <v>330.69</v>
      </c>
    </row>
    <row r="445" spans="1:27" collapsed="1" x14ac:dyDescent="0.2">
      <c r="A445" s="96" t="s">
        <v>2778</v>
      </c>
      <c r="B445" s="28" t="str">
        <f>"27"&amp;"."&amp;$B$777&amp;"."&amp;$B$778</f>
        <v>27.11.2023</v>
      </c>
      <c r="C445" s="88" t="s">
        <v>76</v>
      </c>
      <c r="D445" s="89">
        <f>ROUND(((D446+D447+D449+D448)/1000),5)</f>
        <v>1.63008</v>
      </c>
      <c r="E445" s="89">
        <f>ROUND(((E446+E447+E449+E448)/1000),5)</f>
        <v>1.56772</v>
      </c>
      <c r="F445" s="89">
        <f>ROUND(((F446+F447+F449+F448)/1000),5)</f>
        <v>1.4971399999999999</v>
      </c>
      <c r="G445" s="89">
        <f t="shared" ref="G445:AA445" si="258">ROUND(((G446+G447+G449+G448)/1000),5)</f>
        <v>1.48492</v>
      </c>
      <c r="H445" s="89">
        <f t="shared" si="258"/>
        <v>1.53227</v>
      </c>
      <c r="I445" s="89">
        <f t="shared" si="258"/>
        <v>1.68174</v>
      </c>
      <c r="J445" s="89">
        <f t="shared" si="258"/>
        <v>1.79765</v>
      </c>
      <c r="K445" s="89">
        <f t="shared" si="258"/>
        <v>2.12114</v>
      </c>
      <c r="L445" s="89">
        <f t="shared" si="258"/>
        <v>2.3360599999999998</v>
      </c>
      <c r="M445" s="89">
        <f t="shared" si="258"/>
        <v>2.3579699999999999</v>
      </c>
      <c r="N445" s="89">
        <f t="shared" si="258"/>
        <v>2.43866</v>
      </c>
      <c r="O445" s="89">
        <f t="shared" si="258"/>
        <v>2.4923000000000002</v>
      </c>
      <c r="P445" s="89">
        <f t="shared" si="258"/>
        <v>2.4609000000000001</v>
      </c>
      <c r="Q445" s="89">
        <f t="shared" si="258"/>
        <v>2.4902799999999998</v>
      </c>
      <c r="R445" s="89">
        <f t="shared" si="258"/>
        <v>2.4892400000000001</v>
      </c>
      <c r="S445" s="89">
        <f t="shared" si="258"/>
        <v>2.4313699999999998</v>
      </c>
      <c r="T445" s="89">
        <f t="shared" si="258"/>
        <v>2.4185400000000001</v>
      </c>
      <c r="U445" s="89">
        <f t="shared" si="258"/>
        <v>2.4157099999999998</v>
      </c>
      <c r="V445" s="89">
        <f t="shared" si="258"/>
        <v>2.3972199999999999</v>
      </c>
      <c r="W445" s="89">
        <f t="shared" si="258"/>
        <v>2.4077600000000001</v>
      </c>
      <c r="X445" s="89">
        <f t="shared" si="258"/>
        <v>2.3020299999999998</v>
      </c>
      <c r="Y445" s="89">
        <f t="shared" si="258"/>
        <v>2.09239</v>
      </c>
      <c r="Z445" s="89">
        <f t="shared" si="258"/>
        <v>1.85663</v>
      </c>
      <c r="AA445" s="89">
        <f t="shared" si="258"/>
        <v>1.75281</v>
      </c>
    </row>
    <row r="446" spans="1:27" ht="12.75" hidden="1" customHeight="1" outlineLevel="1" x14ac:dyDescent="0.2">
      <c r="A446" s="97" t="s">
        <v>2779</v>
      </c>
      <c r="B446" s="63" t="s">
        <v>242</v>
      </c>
      <c r="C446" s="43" t="s">
        <v>79</v>
      </c>
      <c r="D446" s="44">
        <v>1078.73</v>
      </c>
      <c r="E446" s="44">
        <v>1016.37</v>
      </c>
      <c r="F446" s="44">
        <v>945.79</v>
      </c>
      <c r="G446" s="44">
        <v>933.57</v>
      </c>
      <c r="H446" s="44">
        <v>980.92</v>
      </c>
      <c r="I446" s="44">
        <v>1130.3900000000001</v>
      </c>
      <c r="J446" s="44">
        <v>1246.3</v>
      </c>
      <c r="K446" s="44">
        <v>1569.79</v>
      </c>
      <c r="L446" s="44">
        <v>1784.71</v>
      </c>
      <c r="M446" s="44">
        <v>1806.62</v>
      </c>
      <c r="N446" s="44">
        <v>1887.31</v>
      </c>
      <c r="O446" s="44">
        <v>1940.95</v>
      </c>
      <c r="P446" s="44">
        <v>1909.55</v>
      </c>
      <c r="Q446" s="44">
        <v>1938.93</v>
      </c>
      <c r="R446" s="44">
        <v>1937.89</v>
      </c>
      <c r="S446" s="44">
        <v>1880.02</v>
      </c>
      <c r="T446" s="44">
        <v>1867.19</v>
      </c>
      <c r="U446" s="44">
        <v>1864.36</v>
      </c>
      <c r="V446" s="44">
        <v>1845.87</v>
      </c>
      <c r="W446" s="44">
        <v>1856.41</v>
      </c>
      <c r="X446" s="44">
        <v>1750.68</v>
      </c>
      <c r="Y446" s="44">
        <v>1541.04</v>
      </c>
      <c r="Z446" s="44">
        <v>1305.28</v>
      </c>
      <c r="AA446" s="44">
        <v>1201.46</v>
      </c>
    </row>
    <row r="447" spans="1:27" ht="12.75" hidden="1" customHeight="1" outlineLevel="1" x14ac:dyDescent="0.2">
      <c r="A447" s="97" t="s">
        <v>2780</v>
      </c>
      <c r="B447" s="63" t="s">
        <v>90</v>
      </c>
      <c r="C447" s="43" t="s">
        <v>79</v>
      </c>
      <c r="D447" s="44">
        <f>$D$317</f>
        <v>217.03</v>
      </c>
      <c r="E447" s="44">
        <f t="shared" ref="E447:AA447" si="259">$D$317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2">
      <c r="A448" s="97" t="s">
        <v>2781</v>
      </c>
      <c r="B448" s="63" t="s">
        <v>83</v>
      </c>
      <c r="C448" s="43" t="s">
        <v>79</v>
      </c>
      <c r="D448" s="44">
        <v>3.63</v>
      </c>
      <c r="E448" s="44">
        <v>3.63</v>
      </c>
      <c r="F448" s="44">
        <v>3.63</v>
      </c>
      <c r="G448" s="44">
        <v>3.63</v>
      </c>
      <c r="H448" s="44">
        <v>3.63</v>
      </c>
      <c r="I448" s="44">
        <v>3.63</v>
      </c>
      <c r="J448" s="44">
        <v>3.63</v>
      </c>
      <c r="K448" s="44">
        <v>3.63</v>
      </c>
      <c r="L448" s="44">
        <v>3.63</v>
      </c>
      <c r="M448" s="44">
        <v>3.63</v>
      </c>
      <c r="N448" s="44">
        <v>3.63</v>
      </c>
      <c r="O448" s="44">
        <v>3.63</v>
      </c>
      <c r="P448" s="44">
        <v>3.63</v>
      </c>
      <c r="Q448" s="44">
        <v>3.63</v>
      </c>
      <c r="R448" s="44">
        <v>3.63</v>
      </c>
      <c r="S448" s="44">
        <v>3.63</v>
      </c>
      <c r="T448" s="44">
        <v>3.63</v>
      </c>
      <c r="U448" s="44">
        <v>3.63</v>
      </c>
      <c r="V448" s="44">
        <v>3.63</v>
      </c>
      <c r="W448" s="44">
        <v>3.63</v>
      </c>
      <c r="X448" s="44">
        <v>3.63</v>
      </c>
      <c r="Y448" s="44">
        <v>3.63</v>
      </c>
      <c r="Z448" s="44">
        <v>3.63</v>
      </c>
      <c r="AA448" s="44">
        <v>3.63</v>
      </c>
    </row>
    <row r="449" spans="1:27" ht="12.75" hidden="1" customHeight="1" outlineLevel="1" x14ac:dyDescent="0.2">
      <c r="A449" s="97" t="s">
        <v>2782</v>
      </c>
      <c r="B449" s="63" t="s">
        <v>81</v>
      </c>
      <c r="C449" s="43" t="s">
        <v>79</v>
      </c>
      <c r="D449" s="44">
        <f>$D$11</f>
        <v>330.69</v>
      </c>
      <c r="E449" s="44">
        <f t="shared" ref="E449:AA449" si="260">$D$11</f>
        <v>330.69</v>
      </c>
      <c r="F449" s="44">
        <f t="shared" si="260"/>
        <v>330.69</v>
      </c>
      <c r="G449" s="44">
        <f t="shared" si="260"/>
        <v>330.69</v>
      </c>
      <c r="H449" s="44">
        <f t="shared" si="260"/>
        <v>330.69</v>
      </c>
      <c r="I449" s="44">
        <f t="shared" si="260"/>
        <v>330.69</v>
      </c>
      <c r="J449" s="44">
        <f t="shared" si="260"/>
        <v>330.69</v>
      </c>
      <c r="K449" s="44">
        <f t="shared" si="260"/>
        <v>330.69</v>
      </c>
      <c r="L449" s="44">
        <f t="shared" si="260"/>
        <v>330.69</v>
      </c>
      <c r="M449" s="44">
        <f t="shared" si="260"/>
        <v>330.69</v>
      </c>
      <c r="N449" s="44">
        <f t="shared" si="260"/>
        <v>330.69</v>
      </c>
      <c r="O449" s="44">
        <f t="shared" si="260"/>
        <v>330.69</v>
      </c>
      <c r="P449" s="44">
        <f t="shared" si="260"/>
        <v>330.69</v>
      </c>
      <c r="Q449" s="44">
        <f t="shared" si="260"/>
        <v>330.69</v>
      </c>
      <c r="R449" s="44">
        <f t="shared" si="260"/>
        <v>330.69</v>
      </c>
      <c r="S449" s="44">
        <f t="shared" si="260"/>
        <v>330.69</v>
      </c>
      <c r="T449" s="44">
        <f t="shared" si="260"/>
        <v>330.69</v>
      </c>
      <c r="U449" s="44">
        <f t="shared" si="260"/>
        <v>330.69</v>
      </c>
      <c r="V449" s="44">
        <f t="shared" si="260"/>
        <v>330.69</v>
      </c>
      <c r="W449" s="44">
        <f t="shared" si="260"/>
        <v>330.69</v>
      </c>
      <c r="X449" s="44">
        <f t="shared" si="260"/>
        <v>330.69</v>
      </c>
      <c r="Y449" s="44">
        <f t="shared" si="260"/>
        <v>330.69</v>
      </c>
      <c r="Z449" s="44">
        <f t="shared" si="260"/>
        <v>330.69</v>
      </c>
      <c r="AA449" s="44">
        <f t="shared" si="260"/>
        <v>330.69</v>
      </c>
    </row>
    <row r="450" spans="1:27" collapsed="1" x14ac:dyDescent="0.2">
      <c r="A450" s="96" t="s">
        <v>2783</v>
      </c>
      <c r="B450" s="28" t="str">
        <f>"28"&amp;"."&amp;$B$777&amp;"."&amp;$B$778</f>
        <v>28.11.2023</v>
      </c>
      <c r="C450" s="88" t="s">
        <v>76</v>
      </c>
      <c r="D450" s="89">
        <f>ROUND(((D451+D452+D454+D453)/1000),5)</f>
        <v>1.68727</v>
      </c>
      <c r="E450" s="89">
        <f>ROUND(((E451+E452+E454+E453)/1000),5)</f>
        <v>1.5935299999999999</v>
      </c>
      <c r="F450" s="89">
        <f>ROUND(((F451+F452+F454+F453)/1000),5)</f>
        <v>1.5239799999999999</v>
      </c>
      <c r="G450" s="89">
        <f t="shared" ref="G450:AA450" si="261">ROUND(((G451+G452+G454+G453)/1000),5)</f>
        <v>1.52667</v>
      </c>
      <c r="H450" s="89">
        <f t="shared" si="261"/>
        <v>1.5797600000000001</v>
      </c>
      <c r="I450" s="89">
        <f t="shared" si="261"/>
        <v>1.7452399999999999</v>
      </c>
      <c r="J450" s="89">
        <f t="shared" si="261"/>
        <v>1.9403600000000001</v>
      </c>
      <c r="K450" s="89">
        <f t="shared" si="261"/>
        <v>2.1208800000000001</v>
      </c>
      <c r="L450" s="89">
        <f t="shared" si="261"/>
        <v>2.4176500000000001</v>
      </c>
      <c r="M450" s="89">
        <f t="shared" si="261"/>
        <v>2.45174</v>
      </c>
      <c r="N450" s="89">
        <f t="shared" si="261"/>
        <v>2.4578199999999999</v>
      </c>
      <c r="O450" s="89">
        <f t="shared" si="261"/>
        <v>2.4671599999999998</v>
      </c>
      <c r="P450" s="89">
        <f t="shared" si="261"/>
        <v>2.4611499999999999</v>
      </c>
      <c r="Q450" s="89">
        <f t="shared" si="261"/>
        <v>2.4585400000000002</v>
      </c>
      <c r="R450" s="89">
        <f t="shared" si="261"/>
        <v>2.4594200000000002</v>
      </c>
      <c r="S450" s="89">
        <f t="shared" si="261"/>
        <v>2.4568400000000001</v>
      </c>
      <c r="T450" s="89">
        <f t="shared" si="261"/>
        <v>2.4645299999999999</v>
      </c>
      <c r="U450" s="89">
        <f t="shared" si="261"/>
        <v>2.4729100000000002</v>
      </c>
      <c r="V450" s="89">
        <f t="shared" si="261"/>
        <v>2.4670299999999998</v>
      </c>
      <c r="W450" s="89">
        <f t="shared" si="261"/>
        <v>2.45811</v>
      </c>
      <c r="X450" s="89">
        <f t="shared" si="261"/>
        <v>2.34816</v>
      </c>
      <c r="Y450" s="89">
        <f t="shared" si="261"/>
        <v>2.1456200000000001</v>
      </c>
      <c r="Z450" s="89">
        <f t="shared" si="261"/>
        <v>1.86496</v>
      </c>
      <c r="AA450" s="89">
        <f t="shared" si="261"/>
        <v>1.7606299999999999</v>
      </c>
    </row>
    <row r="451" spans="1:27" ht="12.75" hidden="1" customHeight="1" outlineLevel="1" x14ac:dyDescent="0.2">
      <c r="A451" s="97" t="s">
        <v>2784</v>
      </c>
      <c r="B451" s="63" t="s">
        <v>242</v>
      </c>
      <c r="C451" s="43" t="s">
        <v>79</v>
      </c>
      <c r="D451" s="44">
        <v>1135.92</v>
      </c>
      <c r="E451" s="44">
        <v>1042.18</v>
      </c>
      <c r="F451" s="44">
        <v>972.63</v>
      </c>
      <c r="G451" s="44">
        <v>975.32</v>
      </c>
      <c r="H451" s="44">
        <v>1028.4100000000001</v>
      </c>
      <c r="I451" s="44">
        <v>1193.8900000000001</v>
      </c>
      <c r="J451" s="44">
        <v>1389.01</v>
      </c>
      <c r="K451" s="44">
        <v>1569.53</v>
      </c>
      <c r="L451" s="44">
        <v>1866.3</v>
      </c>
      <c r="M451" s="44">
        <v>1900.39</v>
      </c>
      <c r="N451" s="44">
        <v>1906.47</v>
      </c>
      <c r="O451" s="44">
        <v>1915.81</v>
      </c>
      <c r="P451" s="44">
        <v>1909.8</v>
      </c>
      <c r="Q451" s="44">
        <v>1907.19</v>
      </c>
      <c r="R451" s="44">
        <v>1908.07</v>
      </c>
      <c r="S451" s="44">
        <v>1905.49</v>
      </c>
      <c r="T451" s="44">
        <v>1913.18</v>
      </c>
      <c r="U451" s="44">
        <v>1921.56</v>
      </c>
      <c r="V451" s="44">
        <v>1915.68</v>
      </c>
      <c r="W451" s="44">
        <v>1906.76</v>
      </c>
      <c r="X451" s="44">
        <v>1796.81</v>
      </c>
      <c r="Y451" s="44">
        <v>1594.27</v>
      </c>
      <c r="Z451" s="44">
        <v>1313.61</v>
      </c>
      <c r="AA451" s="44">
        <v>1209.28</v>
      </c>
    </row>
    <row r="452" spans="1:27" ht="12.75" hidden="1" customHeight="1" outlineLevel="1" x14ac:dyDescent="0.2">
      <c r="A452" s="97" t="s">
        <v>2785</v>
      </c>
      <c r="B452" s="63" t="s">
        <v>90</v>
      </c>
      <c r="C452" s="43" t="s">
        <v>79</v>
      </c>
      <c r="D452" s="44">
        <f>$D$317</f>
        <v>217.03</v>
      </c>
      <c r="E452" s="44">
        <f t="shared" ref="E452:AA452" si="262">$D$317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hidden="1" customHeight="1" outlineLevel="1" x14ac:dyDescent="0.2">
      <c r="A453" s="97" t="s">
        <v>2786</v>
      </c>
      <c r="B453" s="63" t="s">
        <v>83</v>
      </c>
      <c r="C453" s="43" t="s">
        <v>79</v>
      </c>
      <c r="D453" s="44">
        <v>3.63</v>
      </c>
      <c r="E453" s="44">
        <v>3.63</v>
      </c>
      <c r="F453" s="44">
        <v>3.63</v>
      </c>
      <c r="G453" s="44">
        <v>3.63</v>
      </c>
      <c r="H453" s="44">
        <v>3.63</v>
      </c>
      <c r="I453" s="44">
        <v>3.63</v>
      </c>
      <c r="J453" s="44">
        <v>3.63</v>
      </c>
      <c r="K453" s="44">
        <v>3.63</v>
      </c>
      <c r="L453" s="44">
        <v>3.63</v>
      </c>
      <c r="M453" s="44">
        <v>3.63</v>
      </c>
      <c r="N453" s="44">
        <v>3.63</v>
      </c>
      <c r="O453" s="44">
        <v>3.63</v>
      </c>
      <c r="P453" s="44">
        <v>3.63</v>
      </c>
      <c r="Q453" s="44">
        <v>3.63</v>
      </c>
      <c r="R453" s="44">
        <v>3.63</v>
      </c>
      <c r="S453" s="44">
        <v>3.63</v>
      </c>
      <c r="T453" s="44">
        <v>3.63</v>
      </c>
      <c r="U453" s="44">
        <v>3.63</v>
      </c>
      <c r="V453" s="44">
        <v>3.63</v>
      </c>
      <c r="W453" s="44">
        <v>3.63</v>
      </c>
      <c r="X453" s="44">
        <v>3.63</v>
      </c>
      <c r="Y453" s="44">
        <v>3.63</v>
      </c>
      <c r="Z453" s="44">
        <v>3.63</v>
      </c>
      <c r="AA453" s="44">
        <v>3.63</v>
      </c>
    </row>
    <row r="454" spans="1:27" ht="12.75" hidden="1" customHeight="1" outlineLevel="1" x14ac:dyDescent="0.2">
      <c r="A454" s="97" t="s">
        <v>2787</v>
      </c>
      <c r="B454" s="63" t="s">
        <v>81</v>
      </c>
      <c r="C454" s="43" t="s">
        <v>79</v>
      </c>
      <c r="D454" s="44">
        <f>$D$11</f>
        <v>330.69</v>
      </c>
      <c r="E454" s="44">
        <f t="shared" ref="E454:AA454" si="263">$D$11</f>
        <v>330.69</v>
      </c>
      <c r="F454" s="44">
        <f t="shared" si="263"/>
        <v>330.69</v>
      </c>
      <c r="G454" s="44">
        <f t="shared" si="263"/>
        <v>330.69</v>
      </c>
      <c r="H454" s="44">
        <f t="shared" si="263"/>
        <v>330.69</v>
      </c>
      <c r="I454" s="44">
        <f t="shared" si="263"/>
        <v>330.69</v>
      </c>
      <c r="J454" s="44">
        <f t="shared" si="263"/>
        <v>330.69</v>
      </c>
      <c r="K454" s="44">
        <f t="shared" si="263"/>
        <v>330.69</v>
      </c>
      <c r="L454" s="44">
        <f t="shared" si="263"/>
        <v>330.69</v>
      </c>
      <c r="M454" s="44">
        <f t="shared" si="263"/>
        <v>330.69</v>
      </c>
      <c r="N454" s="44">
        <f t="shared" si="263"/>
        <v>330.69</v>
      </c>
      <c r="O454" s="44">
        <f t="shared" si="263"/>
        <v>330.69</v>
      </c>
      <c r="P454" s="44">
        <f t="shared" si="263"/>
        <v>330.69</v>
      </c>
      <c r="Q454" s="44">
        <f t="shared" si="263"/>
        <v>330.69</v>
      </c>
      <c r="R454" s="44">
        <f t="shared" si="263"/>
        <v>330.69</v>
      </c>
      <c r="S454" s="44">
        <f t="shared" si="263"/>
        <v>330.69</v>
      </c>
      <c r="T454" s="44">
        <f t="shared" si="263"/>
        <v>330.69</v>
      </c>
      <c r="U454" s="44">
        <f t="shared" si="263"/>
        <v>330.69</v>
      </c>
      <c r="V454" s="44">
        <f t="shared" si="263"/>
        <v>330.69</v>
      </c>
      <c r="W454" s="44">
        <f t="shared" si="263"/>
        <v>330.69</v>
      </c>
      <c r="X454" s="44">
        <f t="shared" si="263"/>
        <v>330.69</v>
      </c>
      <c r="Y454" s="44">
        <f t="shared" si="263"/>
        <v>330.69</v>
      </c>
      <c r="Z454" s="44">
        <f t="shared" si="263"/>
        <v>330.69</v>
      </c>
      <c r="AA454" s="44">
        <f t="shared" si="263"/>
        <v>330.69</v>
      </c>
    </row>
    <row r="455" spans="1:27" collapsed="1" x14ac:dyDescent="0.2">
      <c r="A455" s="96" t="s">
        <v>2788</v>
      </c>
      <c r="B455" s="28" t="str">
        <f>"29"&amp;"."&amp;$B$777&amp;"."&amp;$B$778</f>
        <v>29.11.2023</v>
      </c>
      <c r="C455" s="88" t="s">
        <v>76</v>
      </c>
      <c r="D455" s="89">
        <f>ROUND(((D456+D457+D459+D458)/1000),5)</f>
        <v>1.70305</v>
      </c>
      <c r="E455" s="89">
        <f>ROUND(((E456+E457+E459+E458)/1000),5)</f>
        <v>1.6339900000000001</v>
      </c>
      <c r="F455" s="89">
        <f>ROUND(((F456+F457+F459+F458)/1000),5)</f>
        <v>1.5799799999999999</v>
      </c>
      <c r="G455" s="89">
        <f t="shared" ref="G455:AA455" si="264">ROUND(((G456+G457+G459+G458)/1000),5)</f>
        <v>1.5781400000000001</v>
      </c>
      <c r="H455" s="89">
        <f t="shared" si="264"/>
        <v>1.62775</v>
      </c>
      <c r="I455" s="89">
        <f t="shared" si="264"/>
        <v>1.76573</v>
      </c>
      <c r="J455" s="89">
        <f t="shared" si="264"/>
        <v>1.9388000000000001</v>
      </c>
      <c r="K455" s="89">
        <f t="shared" si="264"/>
        <v>2.2236699999999998</v>
      </c>
      <c r="L455" s="89">
        <f t="shared" si="264"/>
        <v>2.3778199999999998</v>
      </c>
      <c r="M455" s="89">
        <f t="shared" si="264"/>
        <v>2.4119000000000002</v>
      </c>
      <c r="N455" s="89">
        <f t="shared" si="264"/>
        <v>2.4317199999999999</v>
      </c>
      <c r="O455" s="89">
        <f t="shared" si="264"/>
        <v>2.4685100000000002</v>
      </c>
      <c r="P455" s="89">
        <f t="shared" si="264"/>
        <v>2.45106</v>
      </c>
      <c r="Q455" s="89">
        <f t="shared" si="264"/>
        <v>2.4582199999999998</v>
      </c>
      <c r="R455" s="89">
        <f t="shared" si="264"/>
        <v>2.448</v>
      </c>
      <c r="S455" s="89">
        <f t="shared" si="264"/>
        <v>2.4298299999999999</v>
      </c>
      <c r="T455" s="89">
        <f t="shared" si="264"/>
        <v>2.4321600000000001</v>
      </c>
      <c r="U455" s="89">
        <f t="shared" si="264"/>
        <v>2.43763</v>
      </c>
      <c r="V455" s="89">
        <f t="shared" si="264"/>
        <v>2.4261200000000001</v>
      </c>
      <c r="W455" s="89">
        <f t="shared" si="264"/>
        <v>2.4129499999999999</v>
      </c>
      <c r="X455" s="89">
        <f t="shared" si="264"/>
        <v>2.2904300000000002</v>
      </c>
      <c r="Y455" s="89">
        <f t="shared" si="264"/>
        <v>2.2119300000000002</v>
      </c>
      <c r="Z455" s="89">
        <f t="shared" si="264"/>
        <v>1.98766</v>
      </c>
      <c r="AA455" s="89">
        <f t="shared" si="264"/>
        <v>1.7744899999999999</v>
      </c>
    </row>
    <row r="456" spans="1:27" ht="12.75" hidden="1" customHeight="1" outlineLevel="1" x14ac:dyDescent="0.2">
      <c r="A456" s="97" t="s">
        <v>2789</v>
      </c>
      <c r="B456" s="63" t="s">
        <v>242</v>
      </c>
      <c r="C456" s="43" t="s">
        <v>79</v>
      </c>
      <c r="D456" s="44">
        <v>1151.7</v>
      </c>
      <c r="E456" s="44">
        <v>1082.6400000000001</v>
      </c>
      <c r="F456" s="44">
        <v>1028.6300000000001</v>
      </c>
      <c r="G456" s="44">
        <v>1026.79</v>
      </c>
      <c r="H456" s="44">
        <v>1076.4000000000001</v>
      </c>
      <c r="I456" s="44">
        <v>1214.3800000000001</v>
      </c>
      <c r="J456" s="44">
        <v>1387.45</v>
      </c>
      <c r="K456" s="44">
        <v>1672.32</v>
      </c>
      <c r="L456" s="44">
        <v>1826.47</v>
      </c>
      <c r="M456" s="44">
        <v>1860.55</v>
      </c>
      <c r="N456" s="44">
        <v>1880.37</v>
      </c>
      <c r="O456" s="44">
        <v>1917.16</v>
      </c>
      <c r="P456" s="44">
        <v>1899.71</v>
      </c>
      <c r="Q456" s="44">
        <v>1906.87</v>
      </c>
      <c r="R456" s="44">
        <v>1896.65</v>
      </c>
      <c r="S456" s="44">
        <v>1878.48</v>
      </c>
      <c r="T456" s="44">
        <v>1880.81</v>
      </c>
      <c r="U456" s="44">
        <v>1886.28</v>
      </c>
      <c r="V456" s="44">
        <v>1874.77</v>
      </c>
      <c r="W456" s="44">
        <v>1861.6</v>
      </c>
      <c r="X456" s="44">
        <v>1739.08</v>
      </c>
      <c r="Y456" s="44">
        <v>1660.58</v>
      </c>
      <c r="Z456" s="44">
        <v>1436.31</v>
      </c>
      <c r="AA456" s="44">
        <v>1223.1400000000001</v>
      </c>
    </row>
    <row r="457" spans="1:27" ht="12.75" hidden="1" customHeight="1" outlineLevel="1" x14ac:dyDescent="0.2">
      <c r="A457" s="97" t="s">
        <v>2790</v>
      </c>
      <c r="B457" s="63" t="s">
        <v>90</v>
      </c>
      <c r="C457" s="43" t="s">
        <v>79</v>
      </c>
      <c r="D457" s="44">
        <f>$D$317</f>
        <v>217.03</v>
      </c>
      <c r="E457" s="44">
        <f t="shared" ref="E457:AA457" si="265">$D$317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hidden="1" customHeight="1" outlineLevel="1" x14ac:dyDescent="0.2">
      <c r="A458" s="97" t="s">
        <v>2791</v>
      </c>
      <c r="B458" s="63" t="s">
        <v>83</v>
      </c>
      <c r="C458" s="43" t="s">
        <v>79</v>
      </c>
      <c r="D458" s="44">
        <v>3.63</v>
      </c>
      <c r="E458" s="44">
        <v>3.63</v>
      </c>
      <c r="F458" s="44">
        <v>3.63</v>
      </c>
      <c r="G458" s="44">
        <v>3.63</v>
      </c>
      <c r="H458" s="44">
        <v>3.63</v>
      </c>
      <c r="I458" s="44">
        <v>3.63</v>
      </c>
      <c r="J458" s="44">
        <v>3.63</v>
      </c>
      <c r="K458" s="44">
        <v>3.63</v>
      </c>
      <c r="L458" s="44">
        <v>3.63</v>
      </c>
      <c r="M458" s="44">
        <v>3.63</v>
      </c>
      <c r="N458" s="44">
        <v>3.63</v>
      </c>
      <c r="O458" s="44">
        <v>3.63</v>
      </c>
      <c r="P458" s="44">
        <v>3.63</v>
      </c>
      <c r="Q458" s="44">
        <v>3.63</v>
      </c>
      <c r="R458" s="44">
        <v>3.63</v>
      </c>
      <c r="S458" s="44">
        <v>3.63</v>
      </c>
      <c r="T458" s="44">
        <v>3.63</v>
      </c>
      <c r="U458" s="44">
        <v>3.63</v>
      </c>
      <c r="V458" s="44">
        <v>3.63</v>
      </c>
      <c r="W458" s="44">
        <v>3.63</v>
      </c>
      <c r="X458" s="44">
        <v>3.63</v>
      </c>
      <c r="Y458" s="44">
        <v>3.63</v>
      </c>
      <c r="Z458" s="44">
        <v>3.63</v>
      </c>
      <c r="AA458" s="44">
        <v>3.63</v>
      </c>
    </row>
    <row r="459" spans="1:27" ht="12.75" hidden="1" customHeight="1" outlineLevel="1" x14ac:dyDescent="0.2">
      <c r="A459" s="97" t="s">
        <v>2792</v>
      </c>
      <c r="B459" s="63" t="s">
        <v>81</v>
      </c>
      <c r="C459" s="43" t="s">
        <v>79</v>
      </c>
      <c r="D459" s="44">
        <f>$D$11</f>
        <v>330.69</v>
      </c>
      <c r="E459" s="44">
        <f t="shared" ref="E459:AA459" si="266">$D$11</f>
        <v>330.69</v>
      </c>
      <c r="F459" s="44">
        <f t="shared" si="266"/>
        <v>330.69</v>
      </c>
      <c r="G459" s="44">
        <f t="shared" si="266"/>
        <v>330.69</v>
      </c>
      <c r="H459" s="44">
        <f t="shared" si="266"/>
        <v>330.69</v>
      </c>
      <c r="I459" s="44">
        <f t="shared" si="266"/>
        <v>330.69</v>
      </c>
      <c r="J459" s="44">
        <f t="shared" si="266"/>
        <v>330.69</v>
      </c>
      <c r="K459" s="44">
        <f t="shared" si="266"/>
        <v>330.69</v>
      </c>
      <c r="L459" s="44">
        <f t="shared" si="266"/>
        <v>330.69</v>
      </c>
      <c r="M459" s="44">
        <f t="shared" si="266"/>
        <v>330.69</v>
      </c>
      <c r="N459" s="44">
        <f t="shared" si="266"/>
        <v>330.69</v>
      </c>
      <c r="O459" s="44">
        <f t="shared" si="266"/>
        <v>330.69</v>
      </c>
      <c r="P459" s="44">
        <f t="shared" si="266"/>
        <v>330.69</v>
      </c>
      <c r="Q459" s="44">
        <f t="shared" si="266"/>
        <v>330.69</v>
      </c>
      <c r="R459" s="44">
        <f t="shared" si="266"/>
        <v>330.69</v>
      </c>
      <c r="S459" s="44">
        <f t="shared" si="266"/>
        <v>330.69</v>
      </c>
      <c r="T459" s="44">
        <f t="shared" si="266"/>
        <v>330.69</v>
      </c>
      <c r="U459" s="44">
        <f t="shared" si="266"/>
        <v>330.69</v>
      </c>
      <c r="V459" s="44">
        <f t="shared" si="266"/>
        <v>330.69</v>
      </c>
      <c r="W459" s="44">
        <f t="shared" si="266"/>
        <v>330.69</v>
      </c>
      <c r="X459" s="44">
        <f t="shared" si="266"/>
        <v>330.69</v>
      </c>
      <c r="Y459" s="44">
        <f t="shared" si="266"/>
        <v>330.69</v>
      </c>
      <c r="Z459" s="44">
        <f t="shared" si="266"/>
        <v>330.69</v>
      </c>
      <c r="AA459" s="44">
        <f t="shared" si="266"/>
        <v>330.69</v>
      </c>
    </row>
    <row r="460" spans="1:27" collapsed="1" x14ac:dyDescent="0.2">
      <c r="A460" s="96" t="s">
        <v>2793</v>
      </c>
      <c r="B460" s="28" t="str">
        <f>"30"&amp;"."&amp;$B$777&amp;"."&amp;$B$778</f>
        <v>30.11.2023</v>
      </c>
      <c r="C460" s="88" t="s">
        <v>76</v>
      </c>
      <c r="D460" s="89">
        <f>ROUND(((D461+D462+D464+D463)/1000),5)</f>
        <v>1.7071000000000001</v>
      </c>
      <c r="E460" s="89">
        <f>ROUND(((E461+E462+E464+E463)/1000),5)</f>
        <v>1.6498699999999999</v>
      </c>
      <c r="F460" s="89">
        <f>ROUND(((F461+F462+F464+F463)/1000),5)</f>
        <v>1.5952500000000001</v>
      </c>
      <c r="G460" s="89">
        <f t="shared" ref="G460:AA460" si="267">ROUND(((G461+G462+G464+G463)/1000),5)</f>
        <v>1.5865899999999999</v>
      </c>
      <c r="H460" s="89">
        <f t="shared" si="267"/>
        <v>1.6276900000000001</v>
      </c>
      <c r="I460" s="89">
        <f t="shared" si="267"/>
        <v>1.77898</v>
      </c>
      <c r="J460" s="89">
        <f t="shared" si="267"/>
        <v>1.9741200000000001</v>
      </c>
      <c r="K460" s="89">
        <f t="shared" si="267"/>
        <v>2.2732299999999999</v>
      </c>
      <c r="L460" s="89">
        <f t="shared" si="267"/>
        <v>2.43404</v>
      </c>
      <c r="M460" s="89">
        <f t="shared" si="267"/>
        <v>2.4454099999999999</v>
      </c>
      <c r="N460" s="89">
        <f t="shared" si="267"/>
        <v>2.4716399999999998</v>
      </c>
      <c r="O460" s="89">
        <f t="shared" si="267"/>
        <v>2.5493199999999998</v>
      </c>
      <c r="P460" s="89">
        <f t="shared" si="267"/>
        <v>2.51702</v>
      </c>
      <c r="Q460" s="89">
        <f t="shared" si="267"/>
        <v>2.5373899999999998</v>
      </c>
      <c r="R460" s="89">
        <f t="shared" si="267"/>
        <v>2.47716</v>
      </c>
      <c r="S460" s="89">
        <f t="shared" si="267"/>
        <v>2.4701599999999999</v>
      </c>
      <c r="T460" s="89">
        <f t="shared" si="267"/>
        <v>2.4905200000000001</v>
      </c>
      <c r="U460" s="89">
        <f t="shared" si="267"/>
        <v>2.5005999999999999</v>
      </c>
      <c r="V460" s="89">
        <f t="shared" si="267"/>
        <v>2.4843999999999999</v>
      </c>
      <c r="W460" s="89">
        <f t="shared" si="267"/>
        <v>2.47566</v>
      </c>
      <c r="X460" s="89">
        <f t="shared" si="267"/>
        <v>2.4334699999999998</v>
      </c>
      <c r="Y460" s="89">
        <f t="shared" si="267"/>
        <v>2.3125599999999999</v>
      </c>
      <c r="Z460" s="89">
        <f t="shared" si="267"/>
        <v>2.0024299999999999</v>
      </c>
      <c r="AA460" s="89">
        <f t="shared" si="267"/>
        <v>1.82077</v>
      </c>
    </row>
    <row r="461" spans="1:27" ht="12.75" hidden="1" customHeight="1" outlineLevel="1" x14ac:dyDescent="0.2">
      <c r="A461" s="97" t="s">
        <v>2794</v>
      </c>
      <c r="B461" s="63" t="s">
        <v>242</v>
      </c>
      <c r="C461" s="43" t="s">
        <v>79</v>
      </c>
      <c r="D461" s="44">
        <v>1155.75</v>
      </c>
      <c r="E461" s="44">
        <v>1098.52</v>
      </c>
      <c r="F461" s="44">
        <v>1043.9000000000001</v>
      </c>
      <c r="G461" s="44">
        <v>1035.24</v>
      </c>
      <c r="H461" s="44">
        <v>1076.3399999999999</v>
      </c>
      <c r="I461" s="44">
        <v>1227.6300000000001</v>
      </c>
      <c r="J461" s="44">
        <v>1422.77</v>
      </c>
      <c r="K461" s="44">
        <v>1721.88</v>
      </c>
      <c r="L461" s="44">
        <v>1882.69</v>
      </c>
      <c r="M461" s="44">
        <v>1894.06</v>
      </c>
      <c r="N461" s="44">
        <v>1920.29</v>
      </c>
      <c r="O461" s="44">
        <v>1997.97</v>
      </c>
      <c r="P461" s="44">
        <v>1965.67</v>
      </c>
      <c r="Q461" s="44">
        <v>1986.04</v>
      </c>
      <c r="R461" s="44">
        <v>1925.81</v>
      </c>
      <c r="S461" s="44">
        <v>1918.81</v>
      </c>
      <c r="T461" s="44">
        <v>1939.17</v>
      </c>
      <c r="U461" s="44">
        <v>1949.25</v>
      </c>
      <c r="V461" s="44">
        <v>1933.05</v>
      </c>
      <c r="W461" s="44">
        <v>1924.31</v>
      </c>
      <c r="X461" s="44">
        <v>1882.12</v>
      </c>
      <c r="Y461" s="44">
        <v>1761.21</v>
      </c>
      <c r="Z461" s="44">
        <v>1451.08</v>
      </c>
      <c r="AA461" s="44">
        <v>1269.42</v>
      </c>
    </row>
    <row r="462" spans="1:27" ht="12.75" hidden="1" customHeight="1" outlineLevel="1" x14ac:dyDescent="0.2">
      <c r="A462" s="97" t="s">
        <v>2795</v>
      </c>
      <c r="B462" s="63" t="s">
        <v>90</v>
      </c>
      <c r="C462" s="43" t="s">
        <v>79</v>
      </c>
      <c r="D462" s="44">
        <f>$D$317</f>
        <v>217.03</v>
      </c>
      <c r="E462" s="44">
        <f t="shared" ref="E462:AA462" si="268">$D$317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hidden="1" customHeight="1" outlineLevel="1" x14ac:dyDescent="0.2">
      <c r="A463" s="97" t="s">
        <v>2796</v>
      </c>
      <c r="B463" s="63" t="s">
        <v>83</v>
      </c>
      <c r="C463" s="43" t="s">
        <v>79</v>
      </c>
      <c r="D463" s="44">
        <v>3.63</v>
      </c>
      <c r="E463" s="44">
        <v>3.63</v>
      </c>
      <c r="F463" s="44">
        <v>3.63</v>
      </c>
      <c r="G463" s="44">
        <v>3.63</v>
      </c>
      <c r="H463" s="44">
        <v>3.63</v>
      </c>
      <c r="I463" s="44">
        <v>3.63</v>
      </c>
      <c r="J463" s="44">
        <v>3.63</v>
      </c>
      <c r="K463" s="44">
        <v>3.63</v>
      </c>
      <c r="L463" s="44">
        <v>3.63</v>
      </c>
      <c r="M463" s="44">
        <v>3.63</v>
      </c>
      <c r="N463" s="44">
        <v>3.63</v>
      </c>
      <c r="O463" s="44">
        <v>3.63</v>
      </c>
      <c r="P463" s="44">
        <v>3.63</v>
      </c>
      <c r="Q463" s="44">
        <v>3.63</v>
      </c>
      <c r="R463" s="44">
        <v>3.63</v>
      </c>
      <c r="S463" s="44">
        <v>3.63</v>
      </c>
      <c r="T463" s="44">
        <v>3.63</v>
      </c>
      <c r="U463" s="44">
        <v>3.63</v>
      </c>
      <c r="V463" s="44">
        <v>3.63</v>
      </c>
      <c r="W463" s="44">
        <v>3.63</v>
      </c>
      <c r="X463" s="44">
        <v>3.63</v>
      </c>
      <c r="Y463" s="44">
        <v>3.63</v>
      </c>
      <c r="Z463" s="44">
        <v>3.63</v>
      </c>
      <c r="AA463" s="44">
        <v>3.63</v>
      </c>
    </row>
    <row r="464" spans="1:27" ht="12.75" hidden="1" customHeight="1" outlineLevel="1" x14ac:dyDescent="0.2">
      <c r="A464" s="97" t="s">
        <v>2797</v>
      </c>
      <c r="B464" s="63" t="s">
        <v>81</v>
      </c>
      <c r="C464" s="43" t="s">
        <v>79</v>
      </c>
      <c r="D464" s="44">
        <f>$D$11</f>
        <v>330.69</v>
      </c>
      <c r="E464" s="44">
        <f t="shared" ref="E464:AA464" si="269">$D$11</f>
        <v>330.69</v>
      </c>
      <c r="F464" s="44">
        <f t="shared" si="269"/>
        <v>330.69</v>
      </c>
      <c r="G464" s="44">
        <f t="shared" si="269"/>
        <v>330.69</v>
      </c>
      <c r="H464" s="44">
        <f t="shared" si="269"/>
        <v>330.69</v>
      </c>
      <c r="I464" s="44">
        <f t="shared" si="269"/>
        <v>330.69</v>
      </c>
      <c r="J464" s="44">
        <f t="shared" si="269"/>
        <v>330.69</v>
      </c>
      <c r="K464" s="44">
        <f t="shared" si="269"/>
        <v>330.69</v>
      </c>
      <c r="L464" s="44">
        <f t="shared" si="269"/>
        <v>330.69</v>
      </c>
      <c r="M464" s="44">
        <f t="shared" si="269"/>
        <v>330.69</v>
      </c>
      <c r="N464" s="44">
        <f t="shared" si="269"/>
        <v>330.69</v>
      </c>
      <c r="O464" s="44">
        <f t="shared" si="269"/>
        <v>330.69</v>
      </c>
      <c r="P464" s="44">
        <f t="shared" si="269"/>
        <v>330.69</v>
      </c>
      <c r="Q464" s="44">
        <f t="shared" si="269"/>
        <v>330.69</v>
      </c>
      <c r="R464" s="44">
        <f t="shared" si="269"/>
        <v>330.69</v>
      </c>
      <c r="S464" s="44">
        <f t="shared" si="269"/>
        <v>330.69</v>
      </c>
      <c r="T464" s="44">
        <f t="shared" si="269"/>
        <v>330.69</v>
      </c>
      <c r="U464" s="44">
        <f t="shared" si="269"/>
        <v>330.69</v>
      </c>
      <c r="V464" s="44">
        <f t="shared" si="269"/>
        <v>330.69</v>
      </c>
      <c r="W464" s="44">
        <f t="shared" si="269"/>
        <v>330.69</v>
      </c>
      <c r="X464" s="44">
        <f t="shared" si="269"/>
        <v>330.69</v>
      </c>
      <c r="Y464" s="44">
        <f t="shared" si="269"/>
        <v>330.69</v>
      </c>
      <c r="Z464" s="44">
        <f t="shared" si="269"/>
        <v>330.69</v>
      </c>
      <c r="AA464" s="44">
        <f t="shared" si="269"/>
        <v>330.69</v>
      </c>
    </row>
    <row r="465" spans="1:27" collapsed="1" x14ac:dyDescent="0.2">
      <c r="B465" s="99" t="s">
        <v>391</v>
      </c>
    </row>
    <row r="466" spans="1:27" x14ac:dyDescent="0.2">
      <c r="B466" s="99" t="s">
        <v>391</v>
      </c>
    </row>
    <row r="467" spans="1:27" x14ac:dyDescent="0.2">
      <c r="A467" s="181" t="s">
        <v>694</v>
      </c>
      <c r="B467" s="182"/>
      <c r="C467" s="182"/>
      <c r="D467" s="182"/>
      <c r="E467" s="182"/>
      <c r="F467" s="182"/>
      <c r="G467" s="182"/>
      <c r="H467" s="182"/>
      <c r="I467" s="182"/>
      <c r="J467" s="182"/>
      <c r="K467" s="182"/>
      <c r="L467" s="182"/>
      <c r="M467" s="182"/>
      <c r="N467" s="182"/>
      <c r="O467" s="182"/>
      <c r="P467" s="182"/>
      <c r="Q467" s="182"/>
      <c r="R467" s="182"/>
      <c r="S467" s="182"/>
      <c r="T467" s="182"/>
      <c r="U467" s="182"/>
      <c r="V467" s="182"/>
      <c r="W467" s="182"/>
      <c r="X467" s="182"/>
      <c r="Y467" s="182"/>
      <c r="Z467" s="182"/>
      <c r="AA467" s="183"/>
    </row>
    <row r="468" spans="1:27" ht="25.5" x14ac:dyDescent="0.2">
      <c r="A468" s="26" t="s">
        <v>64</v>
      </c>
      <c r="B468" s="27" t="s">
        <v>214</v>
      </c>
      <c r="C468" s="26" t="s">
        <v>215</v>
      </c>
      <c r="D468" s="27" t="s">
        <v>216</v>
      </c>
      <c r="E468" s="27" t="s">
        <v>217</v>
      </c>
      <c r="F468" s="27" t="s">
        <v>218</v>
      </c>
      <c r="G468" s="27" t="s">
        <v>219</v>
      </c>
      <c r="H468" s="27" t="s">
        <v>220</v>
      </c>
      <c r="I468" s="27" t="s">
        <v>221</v>
      </c>
      <c r="J468" s="27" t="s">
        <v>222</v>
      </c>
      <c r="K468" s="27" t="s">
        <v>223</v>
      </c>
      <c r="L468" s="27" t="s">
        <v>224</v>
      </c>
      <c r="M468" s="27" t="s">
        <v>225</v>
      </c>
      <c r="N468" s="27" t="s">
        <v>226</v>
      </c>
      <c r="O468" s="27" t="s">
        <v>227</v>
      </c>
      <c r="P468" s="27" t="s">
        <v>228</v>
      </c>
      <c r="Q468" s="27" t="s">
        <v>229</v>
      </c>
      <c r="R468" s="27" t="s">
        <v>230</v>
      </c>
      <c r="S468" s="27" t="s">
        <v>231</v>
      </c>
      <c r="T468" s="27" t="s">
        <v>232</v>
      </c>
      <c r="U468" s="27" t="s">
        <v>233</v>
      </c>
      <c r="V468" s="27" t="s">
        <v>234</v>
      </c>
      <c r="W468" s="27" t="s">
        <v>235</v>
      </c>
      <c r="X468" s="27" t="s">
        <v>236</v>
      </c>
      <c r="Y468" s="27" t="s">
        <v>237</v>
      </c>
      <c r="Z468" s="27" t="s">
        <v>238</v>
      </c>
      <c r="AA468" s="27" t="s">
        <v>239</v>
      </c>
    </row>
    <row r="469" spans="1:27" x14ac:dyDescent="0.2">
      <c r="A469" s="96" t="s">
        <v>2798</v>
      </c>
      <c r="B469" s="28" t="str">
        <f>"01"&amp;"."&amp;$B$777&amp;"."&amp;$B$778</f>
        <v>01.11.2023</v>
      </c>
      <c r="C469" s="88" t="s">
        <v>76</v>
      </c>
      <c r="D469" s="89">
        <f>ROUND(((D470+D471+D473+D472)/1000),5)</f>
        <v>1.9377899999999999</v>
      </c>
      <c r="E469" s="89">
        <f>ROUND(((E470+E471+E473+E472)/1000),5)</f>
        <v>1.80952</v>
      </c>
      <c r="F469" s="89">
        <f>ROUND(((F470+F471+F473+F472)/1000),5)</f>
        <v>1.7411799999999999</v>
      </c>
      <c r="G469" s="89">
        <f t="shared" ref="G469:AA469" si="270">ROUND(((G470+G471+G473+G472)/1000),5)</f>
        <v>1.70329</v>
      </c>
      <c r="H469" s="89">
        <f t="shared" si="270"/>
        <v>1.8124800000000001</v>
      </c>
      <c r="I469" s="89">
        <f t="shared" si="270"/>
        <v>1.97241</v>
      </c>
      <c r="J469" s="89">
        <f t="shared" si="270"/>
        <v>2.1417299999999999</v>
      </c>
      <c r="K469" s="89">
        <f t="shared" si="270"/>
        <v>2.38123</v>
      </c>
      <c r="L469" s="89">
        <f t="shared" si="270"/>
        <v>2.6051799999999998</v>
      </c>
      <c r="M469" s="89">
        <f t="shared" si="270"/>
        <v>2.7496299999999998</v>
      </c>
      <c r="N469" s="89">
        <f t="shared" si="270"/>
        <v>2.7559800000000001</v>
      </c>
      <c r="O469" s="89">
        <f t="shared" si="270"/>
        <v>2.7216</v>
      </c>
      <c r="P469" s="89">
        <f t="shared" si="270"/>
        <v>2.7215199999999999</v>
      </c>
      <c r="Q469" s="89">
        <f t="shared" si="270"/>
        <v>2.7820999999999998</v>
      </c>
      <c r="R469" s="89">
        <f t="shared" si="270"/>
        <v>2.7331799999999999</v>
      </c>
      <c r="S469" s="89">
        <f t="shared" si="270"/>
        <v>2.7557100000000001</v>
      </c>
      <c r="T469" s="89">
        <f t="shared" si="270"/>
        <v>2.71834</v>
      </c>
      <c r="U469" s="89">
        <f t="shared" si="270"/>
        <v>2.7199599999999999</v>
      </c>
      <c r="V469" s="89">
        <f t="shared" si="270"/>
        <v>2.6679499999999998</v>
      </c>
      <c r="W469" s="89">
        <f t="shared" si="270"/>
        <v>2.6199599999999998</v>
      </c>
      <c r="X469" s="89">
        <f t="shared" si="270"/>
        <v>2.6268699999999998</v>
      </c>
      <c r="Y469" s="89">
        <f t="shared" si="270"/>
        <v>2.4358200000000001</v>
      </c>
      <c r="Z469" s="89">
        <f t="shared" si="270"/>
        <v>2.2309800000000002</v>
      </c>
      <c r="AA469" s="89">
        <f t="shared" si="270"/>
        <v>2.0191499999999998</v>
      </c>
    </row>
    <row r="470" spans="1:27" ht="12.75" hidden="1" customHeight="1" outlineLevel="1" x14ac:dyDescent="0.2">
      <c r="A470" s="97" t="s">
        <v>2799</v>
      </c>
      <c r="B470" s="63" t="s">
        <v>242</v>
      </c>
      <c r="C470" s="43" t="s">
        <v>79</v>
      </c>
      <c r="D470" s="44">
        <v>1169.29</v>
      </c>
      <c r="E470" s="44">
        <v>1041.02</v>
      </c>
      <c r="F470" s="44">
        <v>972.68</v>
      </c>
      <c r="G470" s="44">
        <v>934.79</v>
      </c>
      <c r="H470" s="44">
        <v>1043.98</v>
      </c>
      <c r="I470" s="44">
        <v>1203.9100000000001</v>
      </c>
      <c r="J470" s="44">
        <v>1373.23</v>
      </c>
      <c r="K470" s="44">
        <v>1612.73</v>
      </c>
      <c r="L470" s="44">
        <v>1836.68</v>
      </c>
      <c r="M470" s="44">
        <v>1981.13</v>
      </c>
      <c r="N470" s="44">
        <v>1987.48</v>
      </c>
      <c r="O470" s="44">
        <v>1953.1</v>
      </c>
      <c r="P470" s="44">
        <v>1953.02</v>
      </c>
      <c r="Q470" s="44">
        <v>2013.6</v>
      </c>
      <c r="R470" s="44">
        <v>1964.68</v>
      </c>
      <c r="S470" s="44">
        <v>1987.21</v>
      </c>
      <c r="T470" s="44">
        <v>1949.84</v>
      </c>
      <c r="U470" s="44">
        <v>1951.46</v>
      </c>
      <c r="V470" s="44">
        <v>1899.45</v>
      </c>
      <c r="W470" s="44">
        <v>1851.46</v>
      </c>
      <c r="X470" s="44">
        <v>1858.37</v>
      </c>
      <c r="Y470" s="44">
        <v>1667.32</v>
      </c>
      <c r="Z470" s="44">
        <v>1462.48</v>
      </c>
      <c r="AA470" s="44">
        <v>1250.6500000000001</v>
      </c>
    </row>
    <row r="471" spans="1:27" ht="12.75" hidden="1" customHeight="1" outlineLevel="1" x14ac:dyDescent="0.2">
      <c r="A471" s="97" t="s">
        <v>2800</v>
      </c>
      <c r="B471" s="63" t="s">
        <v>90</v>
      </c>
      <c r="C471" s="43" t="s">
        <v>79</v>
      </c>
      <c r="D471" s="44">
        <v>434.18</v>
      </c>
      <c r="E471" s="44">
        <f>$D$471</f>
        <v>434.18</v>
      </c>
      <c r="F471" s="44">
        <f t="shared" ref="F471:AA471" si="271">$D$471</f>
        <v>434.18</v>
      </c>
      <c r="G471" s="44">
        <f t="shared" si="271"/>
        <v>434.18</v>
      </c>
      <c r="H471" s="44">
        <f t="shared" si="271"/>
        <v>434.18</v>
      </c>
      <c r="I471" s="44">
        <f t="shared" si="271"/>
        <v>434.18</v>
      </c>
      <c r="J471" s="44">
        <f t="shared" si="271"/>
        <v>434.18</v>
      </c>
      <c r="K471" s="44">
        <f t="shared" si="271"/>
        <v>434.18</v>
      </c>
      <c r="L471" s="44">
        <f t="shared" si="271"/>
        <v>434.18</v>
      </c>
      <c r="M471" s="44">
        <f t="shared" si="271"/>
        <v>434.18</v>
      </c>
      <c r="N471" s="44">
        <f t="shared" si="271"/>
        <v>434.18</v>
      </c>
      <c r="O471" s="44">
        <f t="shared" si="271"/>
        <v>434.18</v>
      </c>
      <c r="P471" s="44">
        <f t="shared" si="271"/>
        <v>434.18</v>
      </c>
      <c r="Q471" s="44">
        <f t="shared" si="271"/>
        <v>434.18</v>
      </c>
      <c r="R471" s="44">
        <f t="shared" si="271"/>
        <v>434.18</v>
      </c>
      <c r="S471" s="44">
        <f t="shared" si="271"/>
        <v>434.18</v>
      </c>
      <c r="T471" s="44">
        <f t="shared" si="271"/>
        <v>434.18</v>
      </c>
      <c r="U471" s="44">
        <f t="shared" si="271"/>
        <v>434.18</v>
      </c>
      <c r="V471" s="44">
        <f t="shared" si="271"/>
        <v>434.18</v>
      </c>
      <c r="W471" s="44">
        <f t="shared" si="271"/>
        <v>434.18</v>
      </c>
      <c r="X471" s="44">
        <f t="shared" si="271"/>
        <v>434.18</v>
      </c>
      <c r="Y471" s="44">
        <f t="shared" si="271"/>
        <v>434.18</v>
      </c>
      <c r="Z471" s="44">
        <f t="shared" si="271"/>
        <v>434.18</v>
      </c>
      <c r="AA471" s="44">
        <f t="shared" si="271"/>
        <v>434.18</v>
      </c>
    </row>
    <row r="472" spans="1:27" ht="12.75" hidden="1" customHeight="1" outlineLevel="1" x14ac:dyDescent="0.2">
      <c r="A472" s="97" t="s">
        <v>2801</v>
      </c>
      <c r="B472" s="63" t="s">
        <v>83</v>
      </c>
      <c r="C472" s="43" t="s">
        <v>79</v>
      </c>
      <c r="D472" s="44">
        <v>3.63</v>
      </c>
      <c r="E472" s="44">
        <v>3.63</v>
      </c>
      <c r="F472" s="44">
        <v>3.63</v>
      </c>
      <c r="G472" s="44">
        <v>3.63</v>
      </c>
      <c r="H472" s="44">
        <v>3.63</v>
      </c>
      <c r="I472" s="44">
        <v>3.63</v>
      </c>
      <c r="J472" s="44">
        <v>3.63</v>
      </c>
      <c r="K472" s="44">
        <v>3.63</v>
      </c>
      <c r="L472" s="44">
        <v>3.63</v>
      </c>
      <c r="M472" s="44">
        <v>3.63</v>
      </c>
      <c r="N472" s="44">
        <v>3.63</v>
      </c>
      <c r="O472" s="44">
        <v>3.63</v>
      </c>
      <c r="P472" s="44">
        <v>3.63</v>
      </c>
      <c r="Q472" s="44">
        <v>3.63</v>
      </c>
      <c r="R472" s="44">
        <v>3.63</v>
      </c>
      <c r="S472" s="44">
        <v>3.63</v>
      </c>
      <c r="T472" s="44">
        <v>3.63</v>
      </c>
      <c r="U472" s="44">
        <v>3.63</v>
      </c>
      <c r="V472" s="44">
        <v>3.63</v>
      </c>
      <c r="W472" s="44">
        <v>3.63</v>
      </c>
      <c r="X472" s="44">
        <v>3.63</v>
      </c>
      <c r="Y472" s="44">
        <v>3.63</v>
      </c>
      <c r="Z472" s="44">
        <v>3.63</v>
      </c>
      <c r="AA472" s="44">
        <v>3.63</v>
      </c>
    </row>
    <row r="473" spans="1:27" ht="12.75" hidden="1" customHeight="1" outlineLevel="1" x14ac:dyDescent="0.2">
      <c r="A473" s="97" t="s">
        <v>2802</v>
      </c>
      <c r="B473" s="63" t="s">
        <v>81</v>
      </c>
      <c r="C473" s="43" t="s">
        <v>79</v>
      </c>
      <c r="D473" s="44">
        <f>$D$11</f>
        <v>330.69</v>
      </c>
      <c r="E473" s="44">
        <f t="shared" ref="E473:AA473" si="272">$D$11</f>
        <v>330.69</v>
      </c>
      <c r="F473" s="44">
        <f t="shared" si="272"/>
        <v>330.69</v>
      </c>
      <c r="G473" s="44">
        <f t="shared" si="272"/>
        <v>330.69</v>
      </c>
      <c r="H473" s="44">
        <f t="shared" si="272"/>
        <v>330.69</v>
      </c>
      <c r="I473" s="44">
        <f t="shared" si="272"/>
        <v>330.69</v>
      </c>
      <c r="J473" s="44">
        <f t="shared" si="272"/>
        <v>330.69</v>
      </c>
      <c r="K473" s="44">
        <f t="shared" si="272"/>
        <v>330.69</v>
      </c>
      <c r="L473" s="44">
        <f t="shared" si="272"/>
        <v>330.69</v>
      </c>
      <c r="M473" s="44">
        <f t="shared" si="272"/>
        <v>330.69</v>
      </c>
      <c r="N473" s="44">
        <f t="shared" si="272"/>
        <v>330.69</v>
      </c>
      <c r="O473" s="44">
        <f t="shared" si="272"/>
        <v>330.69</v>
      </c>
      <c r="P473" s="44">
        <f t="shared" si="272"/>
        <v>330.69</v>
      </c>
      <c r="Q473" s="44">
        <f t="shared" si="272"/>
        <v>330.69</v>
      </c>
      <c r="R473" s="44">
        <f t="shared" si="272"/>
        <v>330.69</v>
      </c>
      <c r="S473" s="44">
        <f t="shared" si="272"/>
        <v>330.69</v>
      </c>
      <c r="T473" s="44">
        <f t="shared" si="272"/>
        <v>330.69</v>
      </c>
      <c r="U473" s="44">
        <f t="shared" si="272"/>
        <v>330.69</v>
      </c>
      <c r="V473" s="44">
        <f t="shared" si="272"/>
        <v>330.69</v>
      </c>
      <c r="W473" s="44">
        <f t="shared" si="272"/>
        <v>330.69</v>
      </c>
      <c r="X473" s="44">
        <f t="shared" si="272"/>
        <v>330.69</v>
      </c>
      <c r="Y473" s="44">
        <f t="shared" si="272"/>
        <v>330.69</v>
      </c>
      <c r="Z473" s="44">
        <f t="shared" si="272"/>
        <v>330.69</v>
      </c>
      <c r="AA473" s="44">
        <f t="shared" si="272"/>
        <v>330.69</v>
      </c>
    </row>
    <row r="474" spans="1:27" collapsed="1" x14ac:dyDescent="0.2">
      <c r="A474" s="96" t="s">
        <v>2803</v>
      </c>
      <c r="B474" s="28" t="str">
        <f>"02"&amp;"."&amp;$B$777&amp;"."&amp;$B$778</f>
        <v>02.11.2023</v>
      </c>
      <c r="C474" s="88" t="s">
        <v>76</v>
      </c>
      <c r="D474" s="89">
        <f>ROUND(((D475+D476+D478+D477)/1000),5)</f>
        <v>1.8615900000000001</v>
      </c>
      <c r="E474" s="89">
        <f>ROUND(((E475+E476+E478+E477)/1000),5)</f>
        <v>1.75007</v>
      </c>
      <c r="F474" s="89">
        <f>ROUND(((F475+F476+F478+F477)/1000),5)</f>
        <v>1.6273299999999999</v>
      </c>
      <c r="G474" s="89">
        <f t="shared" ref="G474:AA474" si="273">ROUND(((G475+G476+G478+G477)/1000),5)</f>
        <v>1.6071500000000001</v>
      </c>
      <c r="H474" s="89">
        <f t="shared" si="273"/>
        <v>1.70259</v>
      </c>
      <c r="I474" s="89">
        <f t="shared" si="273"/>
        <v>1.9349000000000001</v>
      </c>
      <c r="J474" s="89">
        <f t="shared" si="273"/>
        <v>2.0840100000000001</v>
      </c>
      <c r="K474" s="89">
        <f t="shared" si="273"/>
        <v>2.3693300000000002</v>
      </c>
      <c r="L474" s="89">
        <f t="shared" si="273"/>
        <v>2.57362</v>
      </c>
      <c r="M474" s="89">
        <f t="shared" si="273"/>
        <v>2.6482199999999998</v>
      </c>
      <c r="N474" s="89">
        <f t="shared" si="273"/>
        <v>2.6597</v>
      </c>
      <c r="O474" s="89">
        <f t="shared" si="273"/>
        <v>2.7215799999999999</v>
      </c>
      <c r="P474" s="89">
        <f t="shared" si="273"/>
        <v>2.6951200000000002</v>
      </c>
      <c r="Q474" s="89">
        <f t="shared" si="273"/>
        <v>2.7403599999999999</v>
      </c>
      <c r="R474" s="89">
        <f t="shared" si="273"/>
        <v>2.6997900000000001</v>
      </c>
      <c r="S474" s="89">
        <f t="shared" si="273"/>
        <v>2.7223000000000002</v>
      </c>
      <c r="T474" s="89">
        <f t="shared" si="273"/>
        <v>2.7205300000000001</v>
      </c>
      <c r="U474" s="89">
        <f t="shared" si="273"/>
        <v>2.7599499999999999</v>
      </c>
      <c r="V474" s="89">
        <f t="shared" si="273"/>
        <v>2.7943600000000002</v>
      </c>
      <c r="W474" s="89">
        <f t="shared" si="273"/>
        <v>2.7250100000000002</v>
      </c>
      <c r="X474" s="89">
        <f t="shared" si="273"/>
        <v>2.6335600000000001</v>
      </c>
      <c r="Y474" s="89">
        <f t="shared" si="273"/>
        <v>2.6372399999999998</v>
      </c>
      <c r="Z474" s="89">
        <f t="shared" si="273"/>
        <v>2.1886299999999999</v>
      </c>
      <c r="AA474" s="89">
        <f t="shared" si="273"/>
        <v>2.0367899999999999</v>
      </c>
    </row>
    <row r="475" spans="1:27" ht="12.75" hidden="1" customHeight="1" outlineLevel="1" x14ac:dyDescent="0.2">
      <c r="A475" s="97" t="s">
        <v>2804</v>
      </c>
      <c r="B475" s="63" t="s">
        <v>242</v>
      </c>
      <c r="C475" s="43" t="s">
        <v>79</v>
      </c>
      <c r="D475" s="44">
        <v>1093.0899999999999</v>
      </c>
      <c r="E475" s="44">
        <v>981.57</v>
      </c>
      <c r="F475" s="44">
        <v>858.83</v>
      </c>
      <c r="G475" s="44">
        <v>838.65</v>
      </c>
      <c r="H475" s="44">
        <v>934.09</v>
      </c>
      <c r="I475" s="44">
        <v>1166.4000000000001</v>
      </c>
      <c r="J475" s="44">
        <v>1315.51</v>
      </c>
      <c r="K475" s="44">
        <v>1600.83</v>
      </c>
      <c r="L475" s="44">
        <v>1805.12</v>
      </c>
      <c r="M475" s="44">
        <v>1879.72</v>
      </c>
      <c r="N475" s="44">
        <v>1891.2</v>
      </c>
      <c r="O475" s="44">
        <v>1953.08</v>
      </c>
      <c r="P475" s="44">
        <v>1926.62</v>
      </c>
      <c r="Q475" s="44">
        <v>1971.86</v>
      </c>
      <c r="R475" s="44">
        <v>1931.29</v>
      </c>
      <c r="S475" s="44">
        <v>1953.8</v>
      </c>
      <c r="T475" s="44">
        <v>1952.03</v>
      </c>
      <c r="U475" s="44">
        <v>1991.45</v>
      </c>
      <c r="V475" s="44">
        <v>2025.86</v>
      </c>
      <c r="W475" s="44">
        <v>1956.51</v>
      </c>
      <c r="X475" s="44">
        <v>1865.06</v>
      </c>
      <c r="Y475" s="44">
        <v>1868.74</v>
      </c>
      <c r="Z475" s="44">
        <v>1420.13</v>
      </c>
      <c r="AA475" s="44">
        <v>1268.29</v>
      </c>
    </row>
    <row r="476" spans="1:27" ht="12.75" hidden="1" customHeight="1" outlineLevel="1" x14ac:dyDescent="0.2">
      <c r="A476" s="97" t="s">
        <v>2805</v>
      </c>
      <c r="B476" s="63" t="s">
        <v>90</v>
      </c>
      <c r="C476" s="43" t="s">
        <v>79</v>
      </c>
      <c r="D476" s="44">
        <f>$D$471</f>
        <v>434.18</v>
      </c>
      <c r="E476" s="44">
        <f t="shared" ref="E476:AA476" si="274">$D$471</f>
        <v>434.18</v>
      </c>
      <c r="F476" s="44">
        <f t="shared" si="274"/>
        <v>434.18</v>
      </c>
      <c r="G476" s="44">
        <f t="shared" si="274"/>
        <v>434.18</v>
      </c>
      <c r="H476" s="44">
        <f t="shared" si="274"/>
        <v>434.18</v>
      </c>
      <c r="I476" s="44">
        <f t="shared" si="274"/>
        <v>434.18</v>
      </c>
      <c r="J476" s="44">
        <f t="shared" si="274"/>
        <v>434.18</v>
      </c>
      <c r="K476" s="44">
        <f t="shared" si="274"/>
        <v>434.18</v>
      </c>
      <c r="L476" s="44">
        <f t="shared" si="274"/>
        <v>434.18</v>
      </c>
      <c r="M476" s="44">
        <f t="shared" si="274"/>
        <v>434.18</v>
      </c>
      <c r="N476" s="44">
        <f t="shared" si="274"/>
        <v>434.18</v>
      </c>
      <c r="O476" s="44">
        <f t="shared" si="274"/>
        <v>434.18</v>
      </c>
      <c r="P476" s="44">
        <f t="shared" si="274"/>
        <v>434.18</v>
      </c>
      <c r="Q476" s="44">
        <f t="shared" si="274"/>
        <v>434.18</v>
      </c>
      <c r="R476" s="44">
        <f t="shared" si="274"/>
        <v>434.18</v>
      </c>
      <c r="S476" s="44">
        <f t="shared" si="274"/>
        <v>434.18</v>
      </c>
      <c r="T476" s="44">
        <f t="shared" si="274"/>
        <v>434.18</v>
      </c>
      <c r="U476" s="44">
        <f t="shared" si="274"/>
        <v>434.18</v>
      </c>
      <c r="V476" s="44">
        <f t="shared" si="274"/>
        <v>434.18</v>
      </c>
      <c r="W476" s="44">
        <f t="shared" si="274"/>
        <v>434.18</v>
      </c>
      <c r="X476" s="44">
        <f t="shared" si="274"/>
        <v>434.18</v>
      </c>
      <c r="Y476" s="44">
        <f t="shared" si="274"/>
        <v>434.18</v>
      </c>
      <c r="Z476" s="44">
        <f t="shared" si="274"/>
        <v>434.18</v>
      </c>
      <c r="AA476" s="44">
        <f t="shared" si="274"/>
        <v>434.18</v>
      </c>
    </row>
    <row r="477" spans="1:27" ht="12.75" hidden="1" customHeight="1" outlineLevel="1" x14ac:dyDescent="0.2">
      <c r="A477" s="97" t="s">
        <v>2806</v>
      </c>
      <c r="B477" s="63" t="s">
        <v>83</v>
      </c>
      <c r="C477" s="43" t="s">
        <v>79</v>
      </c>
      <c r="D477" s="44">
        <v>3.63</v>
      </c>
      <c r="E477" s="44">
        <v>3.63</v>
      </c>
      <c r="F477" s="44">
        <v>3.63</v>
      </c>
      <c r="G477" s="44">
        <v>3.63</v>
      </c>
      <c r="H477" s="44">
        <v>3.63</v>
      </c>
      <c r="I477" s="44">
        <v>3.63</v>
      </c>
      <c r="J477" s="44">
        <v>3.63</v>
      </c>
      <c r="K477" s="44">
        <v>3.63</v>
      </c>
      <c r="L477" s="44">
        <v>3.63</v>
      </c>
      <c r="M477" s="44">
        <v>3.63</v>
      </c>
      <c r="N477" s="44">
        <v>3.63</v>
      </c>
      <c r="O477" s="44">
        <v>3.63</v>
      </c>
      <c r="P477" s="44">
        <v>3.63</v>
      </c>
      <c r="Q477" s="44">
        <v>3.63</v>
      </c>
      <c r="R477" s="44">
        <v>3.63</v>
      </c>
      <c r="S477" s="44">
        <v>3.63</v>
      </c>
      <c r="T477" s="44">
        <v>3.63</v>
      </c>
      <c r="U477" s="44">
        <v>3.63</v>
      </c>
      <c r="V477" s="44">
        <v>3.63</v>
      </c>
      <c r="W477" s="44">
        <v>3.63</v>
      </c>
      <c r="X477" s="44">
        <v>3.63</v>
      </c>
      <c r="Y477" s="44">
        <v>3.63</v>
      </c>
      <c r="Z477" s="44">
        <v>3.63</v>
      </c>
      <c r="AA477" s="44">
        <v>3.63</v>
      </c>
    </row>
    <row r="478" spans="1:27" ht="12.75" hidden="1" customHeight="1" outlineLevel="1" x14ac:dyDescent="0.2">
      <c r="A478" s="97" t="s">
        <v>2807</v>
      </c>
      <c r="B478" s="63" t="s">
        <v>81</v>
      </c>
      <c r="C478" s="43" t="s">
        <v>79</v>
      </c>
      <c r="D478" s="44">
        <f>$D$11</f>
        <v>330.69</v>
      </c>
      <c r="E478" s="44">
        <f t="shared" ref="E478:AA478" si="275">$D$11</f>
        <v>330.69</v>
      </c>
      <c r="F478" s="44">
        <f t="shared" si="275"/>
        <v>330.69</v>
      </c>
      <c r="G478" s="44">
        <f t="shared" si="275"/>
        <v>330.69</v>
      </c>
      <c r="H478" s="44">
        <f t="shared" si="275"/>
        <v>330.69</v>
      </c>
      <c r="I478" s="44">
        <f t="shared" si="275"/>
        <v>330.69</v>
      </c>
      <c r="J478" s="44">
        <f t="shared" si="275"/>
        <v>330.69</v>
      </c>
      <c r="K478" s="44">
        <f t="shared" si="275"/>
        <v>330.69</v>
      </c>
      <c r="L478" s="44">
        <f t="shared" si="275"/>
        <v>330.69</v>
      </c>
      <c r="M478" s="44">
        <f t="shared" si="275"/>
        <v>330.69</v>
      </c>
      <c r="N478" s="44">
        <f t="shared" si="275"/>
        <v>330.69</v>
      </c>
      <c r="O478" s="44">
        <f t="shared" si="275"/>
        <v>330.69</v>
      </c>
      <c r="P478" s="44">
        <f t="shared" si="275"/>
        <v>330.69</v>
      </c>
      <c r="Q478" s="44">
        <f t="shared" si="275"/>
        <v>330.69</v>
      </c>
      <c r="R478" s="44">
        <f t="shared" si="275"/>
        <v>330.69</v>
      </c>
      <c r="S478" s="44">
        <f t="shared" si="275"/>
        <v>330.69</v>
      </c>
      <c r="T478" s="44">
        <f t="shared" si="275"/>
        <v>330.69</v>
      </c>
      <c r="U478" s="44">
        <f t="shared" si="275"/>
        <v>330.69</v>
      </c>
      <c r="V478" s="44">
        <f t="shared" si="275"/>
        <v>330.69</v>
      </c>
      <c r="W478" s="44">
        <f t="shared" si="275"/>
        <v>330.69</v>
      </c>
      <c r="X478" s="44">
        <f t="shared" si="275"/>
        <v>330.69</v>
      </c>
      <c r="Y478" s="44">
        <f t="shared" si="275"/>
        <v>330.69</v>
      </c>
      <c r="Z478" s="44">
        <f t="shared" si="275"/>
        <v>330.69</v>
      </c>
      <c r="AA478" s="44">
        <f t="shared" si="275"/>
        <v>330.69</v>
      </c>
    </row>
    <row r="479" spans="1:27" collapsed="1" x14ac:dyDescent="0.2">
      <c r="A479" s="96" t="s">
        <v>2808</v>
      </c>
      <c r="B479" s="28" t="str">
        <f>"03"&amp;"."&amp;$B$777&amp;"."&amp;$B$778</f>
        <v>03.11.2023</v>
      </c>
      <c r="C479" s="88" t="s">
        <v>76</v>
      </c>
      <c r="D479" s="89">
        <f>ROUND(((D480+D481+D483+D482)/1000),5)</f>
        <v>1.8879600000000001</v>
      </c>
      <c r="E479" s="89">
        <f>ROUND(((E480+E481+E483+E482)/1000),5)</f>
        <v>1.7679</v>
      </c>
      <c r="F479" s="89">
        <f>ROUND(((F480+F481+F483+F482)/1000),5)</f>
        <v>1.6561999999999999</v>
      </c>
      <c r="G479" s="89">
        <f t="shared" ref="G479:AA479" si="276">ROUND(((G480+G481+G483+G482)/1000),5)</f>
        <v>1.6280600000000001</v>
      </c>
      <c r="H479" s="89">
        <f t="shared" si="276"/>
        <v>1.75932</v>
      </c>
      <c r="I479" s="89">
        <f t="shared" si="276"/>
        <v>1.9150199999999999</v>
      </c>
      <c r="J479" s="89">
        <f t="shared" si="276"/>
        <v>2.08548</v>
      </c>
      <c r="K479" s="89">
        <f t="shared" si="276"/>
        <v>2.3265400000000001</v>
      </c>
      <c r="L479" s="89">
        <f t="shared" si="276"/>
        <v>2.5833699999999999</v>
      </c>
      <c r="M479" s="89">
        <f t="shared" si="276"/>
        <v>2.6385900000000002</v>
      </c>
      <c r="N479" s="89">
        <f t="shared" si="276"/>
        <v>2.6502400000000002</v>
      </c>
      <c r="O479" s="89">
        <f t="shared" si="276"/>
        <v>2.6556000000000002</v>
      </c>
      <c r="P479" s="89">
        <f t="shared" si="276"/>
        <v>2.6625800000000002</v>
      </c>
      <c r="Q479" s="89">
        <f t="shared" si="276"/>
        <v>2.6594899999999999</v>
      </c>
      <c r="R479" s="89">
        <f t="shared" si="276"/>
        <v>2.6471399999999998</v>
      </c>
      <c r="S479" s="89">
        <f t="shared" si="276"/>
        <v>2.64059</v>
      </c>
      <c r="T479" s="89">
        <f t="shared" si="276"/>
        <v>2.6145</v>
      </c>
      <c r="U479" s="89">
        <f t="shared" si="276"/>
        <v>2.7109800000000002</v>
      </c>
      <c r="V479" s="89">
        <f t="shared" si="276"/>
        <v>2.75406</v>
      </c>
      <c r="W479" s="89">
        <f t="shared" si="276"/>
        <v>2.7137500000000001</v>
      </c>
      <c r="X479" s="89">
        <f t="shared" si="276"/>
        <v>2.62039</v>
      </c>
      <c r="Y479" s="89">
        <f t="shared" si="276"/>
        <v>2.5053200000000002</v>
      </c>
      <c r="Z479" s="89">
        <f t="shared" si="276"/>
        <v>2.2206199999999998</v>
      </c>
      <c r="AA479" s="89">
        <f t="shared" si="276"/>
        <v>2.01627</v>
      </c>
    </row>
    <row r="480" spans="1:27" ht="12.75" hidden="1" customHeight="1" outlineLevel="1" x14ac:dyDescent="0.2">
      <c r="A480" s="97" t="s">
        <v>2809</v>
      </c>
      <c r="B480" s="63" t="s">
        <v>242</v>
      </c>
      <c r="C480" s="43" t="s">
        <v>79</v>
      </c>
      <c r="D480" s="44">
        <v>1119.46</v>
      </c>
      <c r="E480" s="44">
        <v>999.4</v>
      </c>
      <c r="F480" s="44">
        <v>887.7</v>
      </c>
      <c r="G480" s="44">
        <v>859.56</v>
      </c>
      <c r="H480" s="44">
        <v>990.82</v>
      </c>
      <c r="I480" s="44">
        <v>1146.52</v>
      </c>
      <c r="J480" s="44">
        <v>1316.98</v>
      </c>
      <c r="K480" s="44">
        <v>1558.04</v>
      </c>
      <c r="L480" s="44">
        <v>1814.87</v>
      </c>
      <c r="M480" s="44">
        <v>1870.09</v>
      </c>
      <c r="N480" s="44">
        <v>1881.74</v>
      </c>
      <c r="O480" s="44">
        <v>1887.1</v>
      </c>
      <c r="P480" s="44">
        <v>1894.08</v>
      </c>
      <c r="Q480" s="44">
        <v>1890.99</v>
      </c>
      <c r="R480" s="44">
        <v>1878.64</v>
      </c>
      <c r="S480" s="44">
        <v>1872.09</v>
      </c>
      <c r="T480" s="44">
        <v>1846</v>
      </c>
      <c r="U480" s="44">
        <v>1942.48</v>
      </c>
      <c r="V480" s="44">
        <v>1985.56</v>
      </c>
      <c r="W480" s="44">
        <v>1945.25</v>
      </c>
      <c r="X480" s="44">
        <v>1851.89</v>
      </c>
      <c r="Y480" s="44">
        <v>1736.82</v>
      </c>
      <c r="Z480" s="44">
        <v>1452.12</v>
      </c>
      <c r="AA480" s="44">
        <v>1247.77</v>
      </c>
    </row>
    <row r="481" spans="1:27" ht="12.75" hidden="1" customHeight="1" outlineLevel="1" x14ac:dyDescent="0.2">
      <c r="A481" s="97" t="s">
        <v>2810</v>
      </c>
      <c r="B481" s="63" t="s">
        <v>90</v>
      </c>
      <c r="C481" s="43" t="s">
        <v>79</v>
      </c>
      <c r="D481" s="44">
        <f>$D$471</f>
        <v>434.18</v>
      </c>
      <c r="E481" s="44">
        <f t="shared" ref="E481:AA481" si="277">$D$471</f>
        <v>434.18</v>
      </c>
      <c r="F481" s="44">
        <f t="shared" si="277"/>
        <v>434.18</v>
      </c>
      <c r="G481" s="44">
        <f t="shared" si="277"/>
        <v>434.18</v>
      </c>
      <c r="H481" s="44">
        <f t="shared" si="277"/>
        <v>434.18</v>
      </c>
      <c r="I481" s="44">
        <f t="shared" si="277"/>
        <v>434.18</v>
      </c>
      <c r="J481" s="44">
        <f t="shared" si="277"/>
        <v>434.18</v>
      </c>
      <c r="K481" s="44">
        <f t="shared" si="277"/>
        <v>434.18</v>
      </c>
      <c r="L481" s="44">
        <f t="shared" si="277"/>
        <v>434.18</v>
      </c>
      <c r="M481" s="44">
        <f t="shared" si="277"/>
        <v>434.18</v>
      </c>
      <c r="N481" s="44">
        <f t="shared" si="277"/>
        <v>434.18</v>
      </c>
      <c r="O481" s="44">
        <f t="shared" si="277"/>
        <v>434.18</v>
      </c>
      <c r="P481" s="44">
        <f t="shared" si="277"/>
        <v>434.18</v>
      </c>
      <c r="Q481" s="44">
        <f t="shared" si="277"/>
        <v>434.18</v>
      </c>
      <c r="R481" s="44">
        <f t="shared" si="277"/>
        <v>434.18</v>
      </c>
      <c r="S481" s="44">
        <f t="shared" si="277"/>
        <v>434.18</v>
      </c>
      <c r="T481" s="44">
        <f t="shared" si="277"/>
        <v>434.18</v>
      </c>
      <c r="U481" s="44">
        <f t="shared" si="277"/>
        <v>434.18</v>
      </c>
      <c r="V481" s="44">
        <f t="shared" si="277"/>
        <v>434.18</v>
      </c>
      <c r="W481" s="44">
        <f t="shared" si="277"/>
        <v>434.18</v>
      </c>
      <c r="X481" s="44">
        <f t="shared" si="277"/>
        <v>434.18</v>
      </c>
      <c r="Y481" s="44">
        <f t="shared" si="277"/>
        <v>434.18</v>
      </c>
      <c r="Z481" s="44">
        <f t="shared" si="277"/>
        <v>434.18</v>
      </c>
      <c r="AA481" s="44">
        <f t="shared" si="277"/>
        <v>434.18</v>
      </c>
    </row>
    <row r="482" spans="1:27" ht="12.75" hidden="1" customHeight="1" outlineLevel="1" x14ac:dyDescent="0.2">
      <c r="A482" s="97" t="s">
        <v>2811</v>
      </c>
      <c r="B482" s="63" t="s">
        <v>83</v>
      </c>
      <c r="C482" s="43" t="s">
        <v>79</v>
      </c>
      <c r="D482" s="44">
        <v>3.63</v>
      </c>
      <c r="E482" s="44">
        <v>3.63</v>
      </c>
      <c r="F482" s="44">
        <v>3.63</v>
      </c>
      <c r="G482" s="44">
        <v>3.63</v>
      </c>
      <c r="H482" s="44">
        <v>3.63</v>
      </c>
      <c r="I482" s="44">
        <v>3.63</v>
      </c>
      <c r="J482" s="44">
        <v>3.63</v>
      </c>
      <c r="K482" s="44">
        <v>3.63</v>
      </c>
      <c r="L482" s="44">
        <v>3.63</v>
      </c>
      <c r="M482" s="44">
        <v>3.63</v>
      </c>
      <c r="N482" s="44">
        <v>3.63</v>
      </c>
      <c r="O482" s="44">
        <v>3.63</v>
      </c>
      <c r="P482" s="44">
        <v>3.63</v>
      </c>
      <c r="Q482" s="44">
        <v>3.63</v>
      </c>
      <c r="R482" s="44">
        <v>3.63</v>
      </c>
      <c r="S482" s="44">
        <v>3.63</v>
      </c>
      <c r="T482" s="44">
        <v>3.63</v>
      </c>
      <c r="U482" s="44">
        <v>3.63</v>
      </c>
      <c r="V482" s="44">
        <v>3.63</v>
      </c>
      <c r="W482" s="44">
        <v>3.63</v>
      </c>
      <c r="X482" s="44">
        <v>3.63</v>
      </c>
      <c r="Y482" s="44">
        <v>3.63</v>
      </c>
      <c r="Z482" s="44">
        <v>3.63</v>
      </c>
      <c r="AA482" s="44">
        <v>3.63</v>
      </c>
    </row>
    <row r="483" spans="1:27" ht="12.75" hidden="1" customHeight="1" outlineLevel="1" x14ac:dyDescent="0.2">
      <c r="A483" s="97" t="s">
        <v>2812</v>
      </c>
      <c r="B483" s="63" t="s">
        <v>81</v>
      </c>
      <c r="C483" s="43" t="s">
        <v>79</v>
      </c>
      <c r="D483" s="44">
        <f>$D$11</f>
        <v>330.69</v>
      </c>
      <c r="E483" s="44">
        <f t="shared" ref="E483:AA483" si="278">$D$11</f>
        <v>330.69</v>
      </c>
      <c r="F483" s="44">
        <f t="shared" si="278"/>
        <v>330.69</v>
      </c>
      <c r="G483" s="44">
        <f t="shared" si="278"/>
        <v>330.69</v>
      </c>
      <c r="H483" s="44">
        <f t="shared" si="278"/>
        <v>330.69</v>
      </c>
      <c r="I483" s="44">
        <f t="shared" si="278"/>
        <v>330.69</v>
      </c>
      <c r="J483" s="44">
        <f t="shared" si="278"/>
        <v>330.69</v>
      </c>
      <c r="K483" s="44">
        <f t="shared" si="278"/>
        <v>330.69</v>
      </c>
      <c r="L483" s="44">
        <f t="shared" si="278"/>
        <v>330.69</v>
      </c>
      <c r="M483" s="44">
        <f t="shared" si="278"/>
        <v>330.69</v>
      </c>
      <c r="N483" s="44">
        <f t="shared" si="278"/>
        <v>330.69</v>
      </c>
      <c r="O483" s="44">
        <f t="shared" si="278"/>
        <v>330.69</v>
      </c>
      <c r="P483" s="44">
        <f t="shared" si="278"/>
        <v>330.69</v>
      </c>
      <c r="Q483" s="44">
        <f t="shared" si="278"/>
        <v>330.69</v>
      </c>
      <c r="R483" s="44">
        <f t="shared" si="278"/>
        <v>330.69</v>
      </c>
      <c r="S483" s="44">
        <f t="shared" si="278"/>
        <v>330.69</v>
      </c>
      <c r="T483" s="44">
        <f t="shared" si="278"/>
        <v>330.69</v>
      </c>
      <c r="U483" s="44">
        <f t="shared" si="278"/>
        <v>330.69</v>
      </c>
      <c r="V483" s="44">
        <f t="shared" si="278"/>
        <v>330.69</v>
      </c>
      <c r="W483" s="44">
        <f t="shared" si="278"/>
        <v>330.69</v>
      </c>
      <c r="X483" s="44">
        <f t="shared" si="278"/>
        <v>330.69</v>
      </c>
      <c r="Y483" s="44">
        <f t="shared" si="278"/>
        <v>330.69</v>
      </c>
      <c r="Z483" s="44">
        <f t="shared" si="278"/>
        <v>330.69</v>
      </c>
      <c r="AA483" s="44">
        <f t="shared" si="278"/>
        <v>330.69</v>
      </c>
    </row>
    <row r="484" spans="1:27" collapsed="1" x14ac:dyDescent="0.2">
      <c r="A484" s="96" t="s">
        <v>2813</v>
      </c>
      <c r="B484" s="28" t="str">
        <f>"04"&amp;"."&amp;$B$777&amp;"."&amp;$B$778</f>
        <v>04.11.2023</v>
      </c>
      <c r="C484" s="88" t="s">
        <v>76</v>
      </c>
      <c r="D484" s="89">
        <f>ROUND(((D485+D486+D488+D487)/1000),5)</f>
        <v>1.9781299999999999</v>
      </c>
      <c r="E484" s="89">
        <f>ROUND(((E485+E486+E488+E487)/1000),5)</f>
        <v>1.90021</v>
      </c>
      <c r="F484" s="89">
        <f>ROUND(((F485+F486+F488+F487)/1000),5)</f>
        <v>1.82016</v>
      </c>
      <c r="G484" s="89">
        <f t="shared" ref="G484:AA484" si="279">ROUND(((G485+G486+G488+G487)/1000),5)</f>
        <v>1.7656400000000001</v>
      </c>
      <c r="H484" s="89">
        <f t="shared" si="279"/>
        <v>1.81585</v>
      </c>
      <c r="I484" s="89">
        <f t="shared" si="279"/>
        <v>1.91239</v>
      </c>
      <c r="J484" s="89">
        <f t="shared" si="279"/>
        <v>1.9246000000000001</v>
      </c>
      <c r="K484" s="89">
        <f t="shared" si="279"/>
        <v>2.03348</v>
      </c>
      <c r="L484" s="89">
        <f t="shared" si="279"/>
        <v>2.3529800000000001</v>
      </c>
      <c r="M484" s="89">
        <f t="shared" si="279"/>
        <v>2.44828</v>
      </c>
      <c r="N484" s="89">
        <f t="shared" si="279"/>
        <v>2.4988000000000001</v>
      </c>
      <c r="O484" s="89">
        <f t="shared" si="279"/>
        <v>2.5065900000000001</v>
      </c>
      <c r="P484" s="89">
        <f t="shared" si="279"/>
        <v>2.4998800000000001</v>
      </c>
      <c r="Q484" s="89">
        <f t="shared" si="279"/>
        <v>2.4996100000000001</v>
      </c>
      <c r="R484" s="89">
        <f t="shared" si="279"/>
        <v>2.4769199999999998</v>
      </c>
      <c r="S484" s="89">
        <f t="shared" si="279"/>
        <v>2.6080999999999999</v>
      </c>
      <c r="T484" s="89">
        <f t="shared" si="279"/>
        <v>2.6808800000000002</v>
      </c>
      <c r="U484" s="89">
        <f t="shared" si="279"/>
        <v>2.8252600000000001</v>
      </c>
      <c r="V484" s="89">
        <f t="shared" si="279"/>
        <v>2.8264300000000002</v>
      </c>
      <c r="W484" s="89">
        <f t="shared" si="279"/>
        <v>2.70099</v>
      </c>
      <c r="X484" s="89">
        <f t="shared" si="279"/>
        <v>2.46841</v>
      </c>
      <c r="Y484" s="89">
        <f t="shared" si="279"/>
        <v>2.4227400000000001</v>
      </c>
      <c r="Z484" s="89">
        <f t="shared" si="279"/>
        <v>2.0721799999999999</v>
      </c>
      <c r="AA484" s="89">
        <f t="shared" si="279"/>
        <v>1.9929699999999999</v>
      </c>
    </row>
    <row r="485" spans="1:27" ht="12.75" hidden="1" customHeight="1" outlineLevel="1" x14ac:dyDescent="0.2">
      <c r="A485" s="97" t="s">
        <v>2814</v>
      </c>
      <c r="B485" s="63" t="s">
        <v>242</v>
      </c>
      <c r="C485" s="43" t="s">
        <v>79</v>
      </c>
      <c r="D485" s="44">
        <v>1209.6300000000001</v>
      </c>
      <c r="E485" s="44">
        <v>1131.71</v>
      </c>
      <c r="F485" s="44">
        <v>1051.6600000000001</v>
      </c>
      <c r="G485" s="44">
        <v>997.14</v>
      </c>
      <c r="H485" s="44">
        <v>1047.3499999999999</v>
      </c>
      <c r="I485" s="44">
        <v>1143.8900000000001</v>
      </c>
      <c r="J485" s="44">
        <v>1156.0999999999999</v>
      </c>
      <c r="K485" s="44">
        <v>1264.98</v>
      </c>
      <c r="L485" s="44">
        <v>1584.48</v>
      </c>
      <c r="M485" s="44">
        <v>1679.78</v>
      </c>
      <c r="N485" s="44">
        <v>1730.3</v>
      </c>
      <c r="O485" s="44">
        <v>1738.09</v>
      </c>
      <c r="P485" s="44">
        <v>1731.38</v>
      </c>
      <c r="Q485" s="44">
        <v>1731.11</v>
      </c>
      <c r="R485" s="44">
        <v>1708.42</v>
      </c>
      <c r="S485" s="44">
        <v>1839.6</v>
      </c>
      <c r="T485" s="44">
        <v>1912.38</v>
      </c>
      <c r="U485" s="44">
        <v>2056.7600000000002</v>
      </c>
      <c r="V485" s="44">
        <v>2057.9299999999998</v>
      </c>
      <c r="W485" s="44">
        <v>1932.49</v>
      </c>
      <c r="X485" s="44">
        <v>1699.91</v>
      </c>
      <c r="Y485" s="44">
        <v>1654.24</v>
      </c>
      <c r="Z485" s="44">
        <v>1303.68</v>
      </c>
      <c r="AA485" s="44">
        <v>1224.47</v>
      </c>
    </row>
    <row r="486" spans="1:27" ht="12.75" hidden="1" customHeight="1" outlineLevel="1" x14ac:dyDescent="0.2">
      <c r="A486" s="97" t="s">
        <v>2815</v>
      </c>
      <c r="B486" s="63" t="s">
        <v>90</v>
      </c>
      <c r="C486" s="43" t="s">
        <v>79</v>
      </c>
      <c r="D486" s="44">
        <f>$D$471</f>
        <v>434.18</v>
      </c>
      <c r="E486" s="44">
        <f t="shared" ref="E486:AA486" si="280">$D$471</f>
        <v>434.18</v>
      </c>
      <c r="F486" s="44">
        <f t="shared" si="280"/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2">
      <c r="A487" s="97" t="s">
        <v>2816</v>
      </c>
      <c r="B487" s="63" t="s">
        <v>83</v>
      </c>
      <c r="C487" s="43" t="s">
        <v>79</v>
      </c>
      <c r="D487" s="44">
        <v>3.63</v>
      </c>
      <c r="E487" s="44">
        <v>3.63</v>
      </c>
      <c r="F487" s="44">
        <v>3.63</v>
      </c>
      <c r="G487" s="44">
        <v>3.63</v>
      </c>
      <c r="H487" s="44">
        <v>3.63</v>
      </c>
      <c r="I487" s="44">
        <v>3.63</v>
      </c>
      <c r="J487" s="44">
        <v>3.63</v>
      </c>
      <c r="K487" s="44">
        <v>3.63</v>
      </c>
      <c r="L487" s="44">
        <v>3.63</v>
      </c>
      <c r="M487" s="44">
        <v>3.63</v>
      </c>
      <c r="N487" s="44">
        <v>3.63</v>
      </c>
      <c r="O487" s="44">
        <v>3.63</v>
      </c>
      <c r="P487" s="44">
        <v>3.63</v>
      </c>
      <c r="Q487" s="44">
        <v>3.63</v>
      </c>
      <c r="R487" s="44">
        <v>3.63</v>
      </c>
      <c r="S487" s="44">
        <v>3.63</v>
      </c>
      <c r="T487" s="44">
        <v>3.63</v>
      </c>
      <c r="U487" s="44">
        <v>3.63</v>
      </c>
      <c r="V487" s="44">
        <v>3.63</v>
      </c>
      <c r="W487" s="44">
        <v>3.63</v>
      </c>
      <c r="X487" s="44">
        <v>3.63</v>
      </c>
      <c r="Y487" s="44">
        <v>3.63</v>
      </c>
      <c r="Z487" s="44">
        <v>3.63</v>
      </c>
      <c r="AA487" s="44">
        <v>3.63</v>
      </c>
    </row>
    <row r="488" spans="1:27" ht="12.75" hidden="1" customHeight="1" outlineLevel="1" x14ac:dyDescent="0.2">
      <c r="A488" s="97" t="s">
        <v>2817</v>
      </c>
      <c r="B488" s="63" t="s">
        <v>81</v>
      </c>
      <c r="C488" s="43" t="s">
        <v>79</v>
      </c>
      <c r="D488" s="44">
        <f>$D$11</f>
        <v>330.69</v>
      </c>
      <c r="E488" s="44">
        <f t="shared" ref="E488:AA488" si="281">$D$11</f>
        <v>330.69</v>
      </c>
      <c r="F488" s="44">
        <f t="shared" si="281"/>
        <v>330.69</v>
      </c>
      <c r="G488" s="44">
        <f t="shared" si="281"/>
        <v>330.69</v>
      </c>
      <c r="H488" s="44">
        <f t="shared" si="281"/>
        <v>330.69</v>
      </c>
      <c r="I488" s="44">
        <f t="shared" si="281"/>
        <v>330.69</v>
      </c>
      <c r="J488" s="44">
        <f t="shared" si="281"/>
        <v>330.69</v>
      </c>
      <c r="K488" s="44">
        <f t="shared" si="281"/>
        <v>330.69</v>
      </c>
      <c r="L488" s="44">
        <f t="shared" si="281"/>
        <v>330.69</v>
      </c>
      <c r="M488" s="44">
        <f t="shared" si="281"/>
        <v>330.69</v>
      </c>
      <c r="N488" s="44">
        <f t="shared" si="281"/>
        <v>330.69</v>
      </c>
      <c r="O488" s="44">
        <f t="shared" si="281"/>
        <v>330.69</v>
      </c>
      <c r="P488" s="44">
        <f t="shared" si="281"/>
        <v>330.69</v>
      </c>
      <c r="Q488" s="44">
        <f t="shared" si="281"/>
        <v>330.69</v>
      </c>
      <c r="R488" s="44">
        <f t="shared" si="281"/>
        <v>330.69</v>
      </c>
      <c r="S488" s="44">
        <f t="shared" si="281"/>
        <v>330.69</v>
      </c>
      <c r="T488" s="44">
        <f t="shared" si="281"/>
        <v>330.69</v>
      </c>
      <c r="U488" s="44">
        <f t="shared" si="281"/>
        <v>330.69</v>
      </c>
      <c r="V488" s="44">
        <f t="shared" si="281"/>
        <v>330.69</v>
      </c>
      <c r="W488" s="44">
        <f t="shared" si="281"/>
        <v>330.69</v>
      </c>
      <c r="X488" s="44">
        <f t="shared" si="281"/>
        <v>330.69</v>
      </c>
      <c r="Y488" s="44">
        <f t="shared" si="281"/>
        <v>330.69</v>
      </c>
      <c r="Z488" s="44">
        <f t="shared" si="281"/>
        <v>330.69</v>
      </c>
      <c r="AA488" s="44">
        <f t="shared" si="281"/>
        <v>330.69</v>
      </c>
    </row>
    <row r="489" spans="1:27" collapsed="1" x14ac:dyDescent="0.2">
      <c r="A489" s="96" t="s">
        <v>2818</v>
      </c>
      <c r="B489" s="28" t="str">
        <f>"05"&amp;"."&amp;$B$777&amp;"."&amp;$B$778</f>
        <v>05.11.2023</v>
      </c>
      <c r="C489" s="88" t="s">
        <v>76</v>
      </c>
      <c r="D489" s="89">
        <f>ROUND(((D490+D491+D493+D492)/1000),5)</f>
        <v>1.97309</v>
      </c>
      <c r="E489" s="89">
        <f>ROUND(((E490+E491+E493+E492)/1000),5)</f>
        <v>1.86378</v>
      </c>
      <c r="F489" s="89">
        <f>ROUND(((F490+F491+F493+F492)/1000),5)</f>
        <v>1.7808900000000001</v>
      </c>
      <c r="G489" s="89">
        <f t="shared" ref="G489:AA489" si="282">ROUND(((G490+G491+G493+G492)/1000),5)</f>
        <v>1.7624599999999999</v>
      </c>
      <c r="H489" s="89">
        <f t="shared" si="282"/>
        <v>1.76597</v>
      </c>
      <c r="I489" s="89">
        <f t="shared" si="282"/>
        <v>1.88348</v>
      </c>
      <c r="J489" s="89">
        <f t="shared" si="282"/>
        <v>1.8664099999999999</v>
      </c>
      <c r="K489" s="89">
        <f t="shared" si="282"/>
        <v>1.96627</v>
      </c>
      <c r="L489" s="89">
        <f t="shared" si="282"/>
        <v>2.2138</v>
      </c>
      <c r="M489" s="89">
        <f t="shared" si="282"/>
        <v>2.3901400000000002</v>
      </c>
      <c r="N489" s="89">
        <f t="shared" si="282"/>
        <v>2.4338099999999998</v>
      </c>
      <c r="O489" s="89">
        <f t="shared" si="282"/>
        <v>2.4441299999999999</v>
      </c>
      <c r="P489" s="89">
        <f t="shared" si="282"/>
        <v>2.4449399999999999</v>
      </c>
      <c r="Q489" s="89">
        <f t="shared" si="282"/>
        <v>2.4459200000000001</v>
      </c>
      <c r="R489" s="89">
        <f t="shared" si="282"/>
        <v>2.4323000000000001</v>
      </c>
      <c r="S489" s="89">
        <f t="shared" si="282"/>
        <v>2.4122400000000002</v>
      </c>
      <c r="T489" s="89">
        <f t="shared" si="282"/>
        <v>2.4413800000000001</v>
      </c>
      <c r="U489" s="89">
        <f t="shared" si="282"/>
        <v>2.6517300000000001</v>
      </c>
      <c r="V489" s="89">
        <f t="shared" si="282"/>
        <v>2.7573500000000002</v>
      </c>
      <c r="W489" s="89">
        <f t="shared" si="282"/>
        <v>2.65489</v>
      </c>
      <c r="X489" s="89">
        <f t="shared" si="282"/>
        <v>2.47587</v>
      </c>
      <c r="Y489" s="89">
        <f t="shared" si="282"/>
        <v>2.43248</v>
      </c>
      <c r="Z489" s="89">
        <f t="shared" si="282"/>
        <v>2.1940900000000001</v>
      </c>
      <c r="AA489" s="89">
        <f t="shared" si="282"/>
        <v>1.9810399999999999</v>
      </c>
    </row>
    <row r="490" spans="1:27" ht="12.75" hidden="1" customHeight="1" outlineLevel="1" x14ac:dyDescent="0.2">
      <c r="A490" s="97" t="s">
        <v>2819</v>
      </c>
      <c r="B490" s="63" t="s">
        <v>242</v>
      </c>
      <c r="C490" s="43" t="s">
        <v>79</v>
      </c>
      <c r="D490" s="44">
        <v>1204.5899999999999</v>
      </c>
      <c r="E490" s="44">
        <v>1095.28</v>
      </c>
      <c r="F490" s="44">
        <v>1012.39</v>
      </c>
      <c r="G490" s="44">
        <v>993.96</v>
      </c>
      <c r="H490" s="44">
        <v>997.47</v>
      </c>
      <c r="I490" s="44">
        <v>1114.98</v>
      </c>
      <c r="J490" s="44">
        <v>1097.9100000000001</v>
      </c>
      <c r="K490" s="44">
        <v>1197.77</v>
      </c>
      <c r="L490" s="44">
        <v>1445.3</v>
      </c>
      <c r="M490" s="44">
        <v>1621.64</v>
      </c>
      <c r="N490" s="44">
        <v>1665.31</v>
      </c>
      <c r="O490" s="44">
        <v>1675.63</v>
      </c>
      <c r="P490" s="44">
        <v>1676.44</v>
      </c>
      <c r="Q490" s="44">
        <v>1677.42</v>
      </c>
      <c r="R490" s="44">
        <v>1663.8</v>
      </c>
      <c r="S490" s="44">
        <v>1643.74</v>
      </c>
      <c r="T490" s="44">
        <v>1672.88</v>
      </c>
      <c r="U490" s="44">
        <v>1883.23</v>
      </c>
      <c r="V490" s="44">
        <v>1988.85</v>
      </c>
      <c r="W490" s="44">
        <v>1886.39</v>
      </c>
      <c r="X490" s="44">
        <v>1707.37</v>
      </c>
      <c r="Y490" s="44">
        <v>1663.98</v>
      </c>
      <c r="Z490" s="44">
        <v>1425.59</v>
      </c>
      <c r="AA490" s="44">
        <v>1212.54</v>
      </c>
    </row>
    <row r="491" spans="1:27" ht="12.75" hidden="1" customHeight="1" outlineLevel="1" x14ac:dyDescent="0.2">
      <c r="A491" s="97" t="s">
        <v>2820</v>
      </c>
      <c r="B491" s="63" t="s">
        <v>90</v>
      </c>
      <c r="C491" s="43" t="s">
        <v>79</v>
      </c>
      <c r="D491" s="44">
        <f>$D$471</f>
        <v>434.18</v>
      </c>
      <c r="E491" s="44">
        <f t="shared" ref="E491:AA491" si="283">$D$471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2">
      <c r="A492" s="97" t="s">
        <v>2821</v>
      </c>
      <c r="B492" s="63" t="s">
        <v>83</v>
      </c>
      <c r="C492" s="43" t="s">
        <v>79</v>
      </c>
      <c r="D492" s="44">
        <v>3.63</v>
      </c>
      <c r="E492" s="44">
        <v>3.63</v>
      </c>
      <c r="F492" s="44">
        <v>3.63</v>
      </c>
      <c r="G492" s="44">
        <v>3.63</v>
      </c>
      <c r="H492" s="44">
        <v>3.63</v>
      </c>
      <c r="I492" s="44">
        <v>3.63</v>
      </c>
      <c r="J492" s="44">
        <v>3.63</v>
      </c>
      <c r="K492" s="44">
        <v>3.63</v>
      </c>
      <c r="L492" s="44">
        <v>3.63</v>
      </c>
      <c r="M492" s="44">
        <v>3.63</v>
      </c>
      <c r="N492" s="44">
        <v>3.63</v>
      </c>
      <c r="O492" s="44">
        <v>3.63</v>
      </c>
      <c r="P492" s="44">
        <v>3.63</v>
      </c>
      <c r="Q492" s="44">
        <v>3.63</v>
      </c>
      <c r="R492" s="44">
        <v>3.63</v>
      </c>
      <c r="S492" s="44">
        <v>3.63</v>
      </c>
      <c r="T492" s="44">
        <v>3.63</v>
      </c>
      <c r="U492" s="44">
        <v>3.63</v>
      </c>
      <c r="V492" s="44">
        <v>3.63</v>
      </c>
      <c r="W492" s="44">
        <v>3.63</v>
      </c>
      <c r="X492" s="44">
        <v>3.63</v>
      </c>
      <c r="Y492" s="44">
        <v>3.63</v>
      </c>
      <c r="Z492" s="44">
        <v>3.63</v>
      </c>
      <c r="AA492" s="44">
        <v>3.63</v>
      </c>
    </row>
    <row r="493" spans="1:27" ht="12.75" hidden="1" customHeight="1" outlineLevel="1" x14ac:dyDescent="0.2">
      <c r="A493" s="97" t="s">
        <v>2822</v>
      </c>
      <c r="B493" s="63" t="s">
        <v>81</v>
      </c>
      <c r="C493" s="43" t="s">
        <v>79</v>
      </c>
      <c r="D493" s="44">
        <f>$D$11</f>
        <v>330.69</v>
      </c>
      <c r="E493" s="44">
        <f t="shared" ref="E493:AA493" si="284">$D$11</f>
        <v>330.69</v>
      </c>
      <c r="F493" s="44">
        <f t="shared" si="284"/>
        <v>330.69</v>
      </c>
      <c r="G493" s="44">
        <f t="shared" si="284"/>
        <v>330.69</v>
      </c>
      <c r="H493" s="44">
        <f t="shared" si="284"/>
        <v>330.69</v>
      </c>
      <c r="I493" s="44">
        <f t="shared" si="284"/>
        <v>330.69</v>
      </c>
      <c r="J493" s="44">
        <f t="shared" si="284"/>
        <v>330.69</v>
      </c>
      <c r="K493" s="44">
        <f t="shared" si="284"/>
        <v>330.69</v>
      </c>
      <c r="L493" s="44">
        <f t="shared" si="284"/>
        <v>330.69</v>
      </c>
      <c r="M493" s="44">
        <f t="shared" si="284"/>
        <v>330.69</v>
      </c>
      <c r="N493" s="44">
        <f t="shared" si="284"/>
        <v>330.69</v>
      </c>
      <c r="O493" s="44">
        <f t="shared" si="284"/>
        <v>330.69</v>
      </c>
      <c r="P493" s="44">
        <f t="shared" si="284"/>
        <v>330.69</v>
      </c>
      <c r="Q493" s="44">
        <f t="shared" si="284"/>
        <v>330.69</v>
      </c>
      <c r="R493" s="44">
        <f t="shared" si="284"/>
        <v>330.69</v>
      </c>
      <c r="S493" s="44">
        <f t="shared" si="284"/>
        <v>330.69</v>
      </c>
      <c r="T493" s="44">
        <f t="shared" si="284"/>
        <v>330.69</v>
      </c>
      <c r="U493" s="44">
        <f t="shared" si="284"/>
        <v>330.69</v>
      </c>
      <c r="V493" s="44">
        <f t="shared" si="284"/>
        <v>330.69</v>
      </c>
      <c r="W493" s="44">
        <f t="shared" si="284"/>
        <v>330.69</v>
      </c>
      <c r="X493" s="44">
        <f t="shared" si="284"/>
        <v>330.69</v>
      </c>
      <c r="Y493" s="44">
        <f t="shared" si="284"/>
        <v>330.69</v>
      </c>
      <c r="Z493" s="44">
        <f t="shared" si="284"/>
        <v>330.69</v>
      </c>
      <c r="AA493" s="44">
        <f t="shared" si="284"/>
        <v>330.69</v>
      </c>
    </row>
    <row r="494" spans="1:27" collapsed="1" x14ac:dyDescent="0.2">
      <c r="A494" s="96" t="s">
        <v>2823</v>
      </c>
      <c r="B494" s="28" t="str">
        <f>"06"&amp;"."&amp;$B$777&amp;"."&amp;$B$778</f>
        <v>06.11.2023</v>
      </c>
      <c r="C494" s="88" t="s">
        <v>76</v>
      </c>
      <c r="D494" s="89">
        <f>ROUND(((D495+D496+D498+D497)/1000),5)</f>
        <v>1.97523</v>
      </c>
      <c r="E494" s="89">
        <f>ROUND(((E495+E496+E498+E497)/1000),5)</f>
        <v>1.8989100000000001</v>
      </c>
      <c r="F494" s="89">
        <f>ROUND(((F495+F496+F498+F497)/1000),5)</f>
        <v>1.8173600000000001</v>
      </c>
      <c r="G494" s="89">
        <f t="shared" ref="G494:AA494" si="285">ROUND(((G495+G496+G498+G497)/1000),5)</f>
        <v>1.7748999999999999</v>
      </c>
      <c r="H494" s="89">
        <f t="shared" si="285"/>
        <v>1.8124400000000001</v>
      </c>
      <c r="I494" s="89">
        <f t="shared" si="285"/>
        <v>1.9059299999999999</v>
      </c>
      <c r="J494" s="89">
        <f t="shared" si="285"/>
        <v>1.93757</v>
      </c>
      <c r="K494" s="89">
        <f t="shared" si="285"/>
        <v>2.0514700000000001</v>
      </c>
      <c r="L494" s="89">
        <f t="shared" si="285"/>
        <v>2.28281</v>
      </c>
      <c r="M494" s="89">
        <f t="shared" si="285"/>
        <v>2.4761799999999998</v>
      </c>
      <c r="N494" s="89">
        <f t="shared" si="285"/>
        <v>2.5916600000000001</v>
      </c>
      <c r="O494" s="89">
        <f t="shared" si="285"/>
        <v>2.6107999999999998</v>
      </c>
      <c r="P494" s="89">
        <f t="shared" si="285"/>
        <v>2.59043</v>
      </c>
      <c r="Q494" s="89">
        <f t="shared" si="285"/>
        <v>2.59822</v>
      </c>
      <c r="R494" s="89">
        <f t="shared" si="285"/>
        <v>2.56576</v>
      </c>
      <c r="S494" s="89">
        <f t="shared" si="285"/>
        <v>2.5466700000000002</v>
      </c>
      <c r="T494" s="89">
        <f t="shared" si="285"/>
        <v>2.6170800000000001</v>
      </c>
      <c r="U494" s="89">
        <f t="shared" si="285"/>
        <v>2.6747800000000002</v>
      </c>
      <c r="V494" s="89">
        <f t="shared" si="285"/>
        <v>2.6703700000000001</v>
      </c>
      <c r="W494" s="89">
        <f t="shared" si="285"/>
        <v>2.64256</v>
      </c>
      <c r="X494" s="89">
        <f t="shared" si="285"/>
        <v>2.6089500000000001</v>
      </c>
      <c r="Y494" s="89">
        <f t="shared" si="285"/>
        <v>2.4788000000000001</v>
      </c>
      <c r="Z494" s="89">
        <f t="shared" si="285"/>
        <v>2.15611</v>
      </c>
      <c r="AA494" s="89">
        <f t="shared" si="285"/>
        <v>2.0183399999999998</v>
      </c>
    </row>
    <row r="495" spans="1:27" ht="12.75" hidden="1" customHeight="1" outlineLevel="1" x14ac:dyDescent="0.2">
      <c r="A495" s="97" t="s">
        <v>2824</v>
      </c>
      <c r="B495" s="63" t="s">
        <v>242</v>
      </c>
      <c r="C495" s="43" t="s">
        <v>79</v>
      </c>
      <c r="D495" s="44">
        <v>1206.73</v>
      </c>
      <c r="E495" s="44">
        <v>1130.4100000000001</v>
      </c>
      <c r="F495" s="44">
        <v>1048.8599999999999</v>
      </c>
      <c r="G495" s="44">
        <v>1006.4</v>
      </c>
      <c r="H495" s="44">
        <v>1043.94</v>
      </c>
      <c r="I495" s="44">
        <v>1137.43</v>
      </c>
      <c r="J495" s="44">
        <v>1169.07</v>
      </c>
      <c r="K495" s="44">
        <v>1282.97</v>
      </c>
      <c r="L495" s="44">
        <v>1514.31</v>
      </c>
      <c r="M495" s="44">
        <v>1707.68</v>
      </c>
      <c r="N495" s="44">
        <v>1823.16</v>
      </c>
      <c r="O495" s="44">
        <v>1842.3</v>
      </c>
      <c r="P495" s="44">
        <v>1821.93</v>
      </c>
      <c r="Q495" s="44">
        <v>1829.72</v>
      </c>
      <c r="R495" s="44">
        <v>1797.26</v>
      </c>
      <c r="S495" s="44">
        <v>1778.17</v>
      </c>
      <c r="T495" s="44">
        <v>1848.58</v>
      </c>
      <c r="U495" s="44">
        <v>1906.28</v>
      </c>
      <c r="V495" s="44">
        <v>1901.87</v>
      </c>
      <c r="W495" s="44">
        <v>1874.06</v>
      </c>
      <c r="X495" s="44">
        <v>1840.45</v>
      </c>
      <c r="Y495" s="44">
        <v>1710.3</v>
      </c>
      <c r="Z495" s="44">
        <v>1387.61</v>
      </c>
      <c r="AA495" s="44">
        <v>1249.8399999999999</v>
      </c>
    </row>
    <row r="496" spans="1:27" ht="12.75" hidden="1" customHeight="1" outlineLevel="1" x14ac:dyDescent="0.2">
      <c r="A496" s="97" t="s">
        <v>2825</v>
      </c>
      <c r="B496" s="63" t="s">
        <v>90</v>
      </c>
      <c r="C496" s="43" t="s">
        <v>79</v>
      </c>
      <c r="D496" s="44">
        <f>$D$471</f>
        <v>434.18</v>
      </c>
      <c r="E496" s="44">
        <f t="shared" ref="E496:AA496" si="286">$D$471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2">
      <c r="A497" s="97" t="s">
        <v>2826</v>
      </c>
      <c r="B497" s="63" t="s">
        <v>83</v>
      </c>
      <c r="C497" s="43" t="s">
        <v>79</v>
      </c>
      <c r="D497" s="44">
        <v>3.63</v>
      </c>
      <c r="E497" s="44">
        <v>3.63</v>
      </c>
      <c r="F497" s="44">
        <v>3.63</v>
      </c>
      <c r="G497" s="44">
        <v>3.63</v>
      </c>
      <c r="H497" s="44">
        <v>3.63</v>
      </c>
      <c r="I497" s="44">
        <v>3.63</v>
      </c>
      <c r="J497" s="44">
        <v>3.63</v>
      </c>
      <c r="K497" s="44">
        <v>3.63</v>
      </c>
      <c r="L497" s="44">
        <v>3.63</v>
      </c>
      <c r="M497" s="44">
        <v>3.63</v>
      </c>
      <c r="N497" s="44">
        <v>3.63</v>
      </c>
      <c r="O497" s="44">
        <v>3.63</v>
      </c>
      <c r="P497" s="44">
        <v>3.63</v>
      </c>
      <c r="Q497" s="44">
        <v>3.63</v>
      </c>
      <c r="R497" s="44">
        <v>3.63</v>
      </c>
      <c r="S497" s="44">
        <v>3.63</v>
      </c>
      <c r="T497" s="44">
        <v>3.63</v>
      </c>
      <c r="U497" s="44">
        <v>3.63</v>
      </c>
      <c r="V497" s="44">
        <v>3.63</v>
      </c>
      <c r="W497" s="44">
        <v>3.63</v>
      </c>
      <c r="X497" s="44">
        <v>3.63</v>
      </c>
      <c r="Y497" s="44">
        <v>3.63</v>
      </c>
      <c r="Z497" s="44">
        <v>3.63</v>
      </c>
      <c r="AA497" s="44">
        <v>3.63</v>
      </c>
    </row>
    <row r="498" spans="1:27" ht="12.75" hidden="1" customHeight="1" outlineLevel="1" x14ac:dyDescent="0.2">
      <c r="A498" s="97" t="s">
        <v>2827</v>
      </c>
      <c r="B498" s="63" t="s">
        <v>81</v>
      </c>
      <c r="C498" s="43" t="s">
        <v>79</v>
      </c>
      <c r="D498" s="44">
        <f>$D$11</f>
        <v>330.69</v>
      </c>
      <c r="E498" s="44">
        <f t="shared" ref="E498:AA498" si="287">$D$11</f>
        <v>330.69</v>
      </c>
      <c r="F498" s="44">
        <f t="shared" si="287"/>
        <v>330.69</v>
      </c>
      <c r="G498" s="44">
        <f t="shared" si="287"/>
        <v>330.69</v>
      </c>
      <c r="H498" s="44">
        <f t="shared" si="287"/>
        <v>330.69</v>
      </c>
      <c r="I498" s="44">
        <f t="shared" si="287"/>
        <v>330.69</v>
      </c>
      <c r="J498" s="44">
        <f t="shared" si="287"/>
        <v>330.69</v>
      </c>
      <c r="K498" s="44">
        <f t="shared" si="287"/>
        <v>330.69</v>
      </c>
      <c r="L498" s="44">
        <f t="shared" si="287"/>
        <v>330.69</v>
      </c>
      <c r="M498" s="44">
        <f t="shared" si="287"/>
        <v>330.69</v>
      </c>
      <c r="N498" s="44">
        <f t="shared" si="287"/>
        <v>330.69</v>
      </c>
      <c r="O498" s="44">
        <f t="shared" si="287"/>
        <v>330.69</v>
      </c>
      <c r="P498" s="44">
        <f t="shared" si="287"/>
        <v>330.69</v>
      </c>
      <c r="Q498" s="44">
        <f t="shared" si="287"/>
        <v>330.69</v>
      </c>
      <c r="R498" s="44">
        <f t="shared" si="287"/>
        <v>330.69</v>
      </c>
      <c r="S498" s="44">
        <f t="shared" si="287"/>
        <v>330.69</v>
      </c>
      <c r="T498" s="44">
        <f t="shared" si="287"/>
        <v>330.69</v>
      </c>
      <c r="U498" s="44">
        <f t="shared" si="287"/>
        <v>330.69</v>
      </c>
      <c r="V498" s="44">
        <f t="shared" si="287"/>
        <v>330.69</v>
      </c>
      <c r="W498" s="44">
        <f t="shared" si="287"/>
        <v>330.69</v>
      </c>
      <c r="X498" s="44">
        <f t="shared" si="287"/>
        <v>330.69</v>
      </c>
      <c r="Y498" s="44">
        <f t="shared" si="287"/>
        <v>330.69</v>
      </c>
      <c r="Z498" s="44">
        <f t="shared" si="287"/>
        <v>330.69</v>
      </c>
      <c r="AA498" s="44">
        <f t="shared" si="287"/>
        <v>330.69</v>
      </c>
    </row>
    <row r="499" spans="1:27" collapsed="1" x14ac:dyDescent="0.2">
      <c r="A499" s="96" t="s">
        <v>2828</v>
      </c>
      <c r="B499" s="28" t="str">
        <f>"07"&amp;"."&amp;$B$777&amp;"."&amp;$B$778</f>
        <v>07.11.2023</v>
      </c>
      <c r="C499" s="88" t="s">
        <v>76</v>
      </c>
      <c r="D499" s="89">
        <f>ROUND(((D500+D501+D503+D502)/1000),5)</f>
        <v>1.9256200000000001</v>
      </c>
      <c r="E499" s="89">
        <f>ROUND(((E500+E501+E503+E502)/1000),5)</f>
        <v>1.7714300000000001</v>
      </c>
      <c r="F499" s="89">
        <f>ROUND(((F500+F501+F503+F502)/1000),5)</f>
        <v>1.6663600000000001</v>
      </c>
      <c r="G499" s="89">
        <f t="shared" ref="G499:AA499" si="288">ROUND(((G500+G501+G503+G502)/1000),5)</f>
        <v>1.62388</v>
      </c>
      <c r="H499" s="89">
        <f t="shared" si="288"/>
        <v>1.7048700000000001</v>
      </c>
      <c r="I499" s="89">
        <f t="shared" si="288"/>
        <v>1.9304399999999999</v>
      </c>
      <c r="J499" s="89">
        <f t="shared" si="288"/>
        <v>1.99461</v>
      </c>
      <c r="K499" s="89">
        <f t="shared" si="288"/>
        <v>2.2365300000000001</v>
      </c>
      <c r="L499" s="89">
        <f t="shared" si="288"/>
        <v>2.4805799999999998</v>
      </c>
      <c r="M499" s="89">
        <f t="shared" si="288"/>
        <v>2.6232000000000002</v>
      </c>
      <c r="N499" s="89">
        <f t="shared" si="288"/>
        <v>2.6341000000000001</v>
      </c>
      <c r="O499" s="89">
        <f t="shared" si="288"/>
        <v>2.6362100000000002</v>
      </c>
      <c r="P499" s="89">
        <f t="shared" si="288"/>
        <v>2.5961799999999999</v>
      </c>
      <c r="Q499" s="89">
        <f t="shared" si="288"/>
        <v>2.6140099999999999</v>
      </c>
      <c r="R499" s="89">
        <f t="shared" si="288"/>
        <v>2.62026</v>
      </c>
      <c r="S499" s="89">
        <f t="shared" si="288"/>
        <v>2.6424300000000001</v>
      </c>
      <c r="T499" s="89">
        <f t="shared" si="288"/>
        <v>2.6378599999999999</v>
      </c>
      <c r="U499" s="89">
        <f t="shared" si="288"/>
        <v>2.61964</v>
      </c>
      <c r="V499" s="89">
        <f t="shared" si="288"/>
        <v>2.6791399999999999</v>
      </c>
      <c r="W499" s="89">
        <f t="shared" si="288"/>
        <v>2.5844100000000001</v>
      </c>
      <c r="X499" s="89">
        <f t="shared" si="288"/>
        <v>2.4541900000000001</v>
      </c>
      <c r="Y499" s="89">
        <f t="shared" si="288"/>
        <v>2.3932099999999998</v>
      </c>
      <c r="Z499" s="89">
        <f t="shared" si="288"/>
        <v>2.0684800000000001</v>
      </c>
      <c r="AA499" s="89">
        <f t="shared" si="288"/>
        <v>1.9526699999999999</v>
      </c>
    </row>
    <row r="500" spans="1:27" ht="12.75" hidden="1" customHeight="1" outlineLevel="1" x14ac:dyDescent="0.2">
      <c r="A500" s="97" t="s">
        <v>2829</v>
      </c>
      <c r="B500" s="63" t="s">
        <v>242</v>
      </c>
      <c r="C500" s="43" t="s">
        <v>79</v>
      </c>
      <c r="D500" s="44">
        <v>1157.1199999999999</v>
      </c>
      <c r="E500" s="44">
        <v>1002.93</v>
      </c>
      <c r="F500" s="44">
        <v>897.86</v>
      </c>
      <c r="G500" s="44">
        <v>855.38</v>
      </c>
      <c r="H500" s="44">
        <v>936.37</v>
      </c>
      <c r="I500" s="44">
        <v>1161.94</v>
      </c>
      <c r="J500" s="44">
        <v>1226.1099999999999</v>
      </c>
      <c r="K500" s="44">
        <v>1468.03</v>
      </c>
      <c r="L500" s="44">
        <v>1712.08</v>
      </c>
      <c r="M500" s="44">
        <v>1854.7</v>
      </c>
      <c r="N500" s="44">
        <v>1865.6</v>
      </c>
      <c r="O500" s="44">
        <v>1867.71</v>
      </c>
      <c r="P500" s="44">
        <v>1827.68</v>
      </c>
      <c r="Q500" s="44">
        <v>1845.51</v>
      </c>
      <c r="R500" s="44">
        <v>1851.76</v>
      </c>
      <c r="S500" s="44">
        <v>1873.93</v>
      </c>
      <c r="T500" s="44">
        <v>1869.36</v>
      </c>
      <c r="U500" s="44">
        <v>1851.14</v>
      </c>
      <c r="V500" s="44">
        <v>1910.64</v>
      </c>
      <c r="W500" s="44">
        <v>1815.91</v>
      </c>
      <c r="X500" s="44">
        <v>1685.69</v>
      </c>
      <c r="Y500" s="44">
        <v>1624.71</v>
      </c>
      <c r="Z500" s="44">
        <v>1299.98</v>
      </c>
      <c r="AA500" s="44">
        <v>1184.17</v>
      </c>
    </row>
    <row r="501" spans="1:27" ht="12.75" hidden="1" customHeight="1" outlineLevel="1" x14ac:dyDescent="0.2">
      <c r="A501" s="97" t="s">
        <v>2830</v>
      </c>
      <c r="B501" s="63" t="s">
        <v>90</v>
      </c>
      <c r="C501" s="43" t="s">
        <v>79</v>
      </c>
      <c r="D501" s="44">
        <f>$D$471</f>
        <v>434.18</v>
      </c>
      <c r="E501" s="44">
        <f t="shared" ref="E501:AA501" si="289">$D$471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2">
      <c r="A502" s="97" t="s">
        <v>2831</v>
      </c>
      <c r="B502" s="63" t="s">
        <v>83</v>
      </c>
      <c r="C502" s="43" t="s">
        <v>79</v>
      </c>
      <c r="D502" s="44">
        <v>3.63</v>
      </c>
      <c r="E502" s="44">
        <v>3.63</v>
      </c>
      <c r="F502" s="44">
        <v>3.63</v>
      </c>
      <c r="G502" s="44">
        <v>3.63</v>
      </c>
      <c r="H502" s="44">
        <v>3.63</v>
      </c>
      <c r="I502" s="44">
        <v>3.63</v>
      </c>
      <c r="J502" s="44">
        <v>3.63</v>
      </c>
      <c r="K502" s="44">
        <v>3.63</v>
      </c>
      <c r="L502" s="44">
        <v>3.63</v>
      </c>
      <c r="M502" s="44">
        <v>3.63</v>
      </c>
      <c r="N502" s="44">
        <v>3.63</v>
      </c>
      <c r="O502" s="44">
        <v>3.63</v>
      </c>
      <c r="P502" s="44">
        <v>3.63</v>
      </c>
      <c r="Q502" s="44">
        <v>3.63</v>
      </c>
      <c r="R502" s="44">
        <v>3.63</v>
      </c>
      <c r="S502" s="44">
        <v>3.63</v>
      </c>
      <c r="T502" s="44">
        <v>3.63</v>
      </c>
      <c r="U502" s="44">
        <v>3.63</v>
      </c>
      <c r="V502" s="44">
        <v>3.63</v>
      </c>
      <c r="W502" s="44">
        <v>3.63</v>
      </c>
      <c r="X502" s="44">
        <v>3.63</v>
      </c>
      <c r="Y502" s="44">
        <v>3.63</v>
      </c>
      <c r="Z502" s="44">
        <v>3.63</v>
      </c>
      <c r="AA502" s="44">
        <v>3.63</v>
      </c>
    </row>
    <row r="503" spans="1:27" ht="12.75" hidden="1" customHeight="1" outlineLevel="1" x14ac:dyDescent="0.2">
      <c r="A503" s="97" t="s">
        <v>2832</v>
      </c>
      <c r="B503" s="63" t="s">
        <v>81</v>
      </c>
      <c r="C503" s="43" t="s">
        <v>79</v>
      </c>
      <c r="D503" s="44">
        <f>$D$11</f>
        <v>330.69</v>
      </c>
      <c r="E503" s="44">
        <f t="shared" ref="E503:AA503" si="290">$D$11</f>
        <v>330.69</v>
      </c>
      <c r="F503" s="44">
        <f t="shared" si="290"/>
        <v>330.69</v>
      </c>
      <c r="G503" s="44">
        <f t="shared" si="290"/>
        <v>330.69</v>
      </c>
      <c r="H503" s="44">
        <f t="shared" si="290"/>
        <v>330.69</v>
      </c>
      <c r="I503" s="44">
        <f t="shared" si="290"/>
        <v>330.69</v>
      </c>
      <c r="J503" s="44">
        <f t="shared" si="290"/>
        <v>330.69</v>
      </c>
      <c r="K503" s="44">
        <f t="shared" si="290"/>
        <v>330.69</v>
      </c>
      <c r="L503" s="44">
        <f t="shared" si="290"/>
        <v>330.69</v>
      </c>
      <c r="M503" s="44">
        <f t="shared" si="290"/>
        <v>330.69</v>
      </c>
      <c r="N503" s="44">
        <f t="shared" si="290"/>
        <v>330.69</v>
      </c>
      <c r="O503" s="44">
        <f t="shared" si="290"/>
        <v>330.69</v>
      </c>
      <c r="P503" s="44">
        <f t="shared" si="290"/>
        <v>330.69</v>
      </c>
      <c r="Q503" s="44">
        <f t="shared" si="290"/>
        <v>330.69</v>
      </c>
      <c r="R503" s="44">
        <f t="shared" si="290"/>
        <v>330.69</v>
      </c>
      <c r="S503" s="44">
        <f t="shared" si="290"/>
        <v>330.69</v>
      </c>
      <c r="T503" s="44">
        <f t="shared" si="290"/>
        <v>330.69</v>
      </c>
      <c r="U503" s="44">
        <f t="shared" si="290"/>
        <v>330.69</v>
      </c>
      <c r="V503" s="44">
        <f t="shared" si="290"/>
        <v>330.69</v>
      </c>
      <c r="W503" s="44">
        <f t="shared" si="290"/>
        <v>330.69</v>
      </c>
      <c r="X503" s="44">
        <f t="shared" si="290"/>
        <v>330.69</v>
      </c>
      <c r="Y503" s="44">
        <f t="shared" si="290"/>
        <v>330.69</v>
      </c>
      <c r="Z503" s="44">
        <f t="shared" si="290"/>
        <v>330.69</v>
      </c>
      <c r="AA503" s="44">
        <f t="shared" si="290"/>
        <v>330.69</v>
      </c>
    </row>
    <row r="504" spans="1:27" collapsed="1" x14ac:dyDescent="0.2">
      <c r="A504" s="96" t="s">
        <v>2833</v>
      </c>
      <c r="B504" s="28" t="str">
        <f>"08"&amp;"."&amp;$B$777&amp;"."&amp;$B$778</f>
        <v>08.11.2023</v>
      </c>
      <c r="C504" s="88" t="s">
        <v>76</v>
      </c>
      <c r="D504" s="89">
        <f>ROUND(((D505+D506+D508+D507)/1000),5)</f>
        <v>1.96506</v>
      </c>
      <c r="E504" s="89">
        <f>ROUND(((E505+E506+E508+E507)/1000),5)</f>
        <v>1.9359500000000001</v>
      </c>
      <c r="F504" s="89">
        <f>ROUND(((F505+F506+F508+F507)/1000),5)</f>
        <v>1.7102200000000001</v>
      </c>
      <c r="G504" s="89">
        <f t="shared" ref="G504:AA504" si="291">ROUND(((G505+G506+G508+G507)/1000),5)</f>
        <v>1.7059500000000001</v>
      </c>
      <c r="H504" s="89">
        <f t="shared" si="291"/>
        <v>1.7307300000000001</v>
      </c>
      <c r="I504" s="89">
        <f t="shared" si="291"/>
        <v>1.95529</v>
      </c>
      <c r="J504" s="89">
        <f t="shared" si="291"/>
        <v>1.9865299999999999</v>
      </c>
      <c r="K504" s="89">
        <f t="shared" si="291"/>
        <v>2.2675000000000001</v>
      </c>
      <c r="L504" s="89">
        <f t="shared" si="291"/>
        <v>2.4282900000000001</v>
      </c>
      <c r="M504" s="89">
        <f t="shared" si="291"/>
        <v>2.6067499999999999</v>
      </c>
      <c r="N504" s="89">
        <f t="shared" si="291"/>
        <v>2.61741</v>
      </c>
      <c r="O504" s="89">
        <f t="shared" si="291"/>
        <v>2.6466099999999999</v>
      </c>
      <c r="P504" s="89">
        <f t="shared" si="291"/>
        <v>2.6471300000000002</v>
      </c>
      <c r="Q504" s="89">
        <f t="shared" si="291"/>
        <v>2.6567799999999999</v>
      </c>
      <c r="R504" s="89">
        <f t="shared" si="291"/>
        <v>2.6345999999999998</v>
      </c>
      <c r="S504" s="89">
        <f t="shared" si="291"/>
        <v>2.66906</v>
      </c>
      <c r="T504" s="89">
        <f t="shared" si="291"/>
        <v>2.6744300000000001</v>
      </c>
      <c r="U504" s="89">
        <f t="shared" si="291"/>
        <v>2.6720700000000002</v>
      </c>
      <c r="V504" s="89">
        <f t="shared" si="291"/>
        <v>2.6669800000000001</v>
      </c>
      <c r="W504" s="89">
        <f t="shared" si="291"/>
        <v>2.6063999999999998</v>
      </c>
      <c r="X504" s="89">
        <f t="shared" si="291"/>
        <v>2.5412699999999999</v>
      </c>
      <c r="Y504" s="89">
        <f t="shared" si="291"/>
        <v>2.4211</v>
      </c>
      <c r="Z504" s="89">
        <f t="shared" si="291"/>
        <v>2.1224400000000001</v>
      </c>
      <c r="AA504" s="89">
        <f t="shared" si="291"/>
        <v>1.9707300000000001</v>
      </c>
    </row>
    <row r="505" spans="1:27" ht="12.75" hidden="1" customHeight="1" outlineLevel="1" x14ac:dyDescent="0.2">
      <c r="A505" s="97" t="s">
        <v>2834</v>
      </c>
      <c r="B505" s="63" t="s">
        <v>242</v>
      </c>
      <c r="C505" s="43" t="s">
        <v>79</v>
      </c>
      <c r="D505" s="44">
        <v>1196.56</v>
      </c>
      <c r="E505" s="44">
        <v>1167.45</v>
      </c>
      <c r="F505" s="44">
        <v>941.72</v>
      </c>
      <c r="G505" s="44">
        <v>937.45</v>
      </c>
      <c r="H505" s="44">
        <v>962.23</v>
      </c>
      <c r="I505" s="44">
        <v>1186.79</v>
      </c>
      <c r="J505" s="44">
        <v>1218.03</v>
      </c>
      <c r="K505" s="44">
        <v>1499</v>
      </c>
      <c r="L505" s="44">
        <v>1659.79</v>
      </c>
      <c r="M505" s="44">
        <v>1838.25</v>
      </c>
      <c r="N505" s="44">
        <v>1848.91</v>
      </c>
      <c r="O505" s="44">
        <v>1878.11</v>
      </c>
      <c r="P505" s="44">
        <v>1878.63</v>
      </c>
      <c r="Q505" s="44">
        <v>1888.28</v>
      </c>
      <c r="R505" s="44">
        <v>1866.1</v>
      </c>
      <c r="S505" s="44">
        <v>1900.56</v>
      </c>
      <c r="T505" s="44">
        <v>1905.93</v>
      </c>
      <c r="U505" s="44">
        <v>1903.57</v>
      </c>
      <c r="V505" s="44">
        <v>1898.48</v>
      </c>
      <c r="W505" s="44">
        <v>1837.9</v>
      </c>
      <c r="X505" s="44">
        <v>1772.77</v>
      </c>
      <c r="Y505" s="44">
        <v>1652.6</v>
      </c>
      <c r="Z505" s="44">
        <v>1353.94</v>
      </c>
      <c r="AA505" s="44">
        <v>1202.23</v>
      </c>
    </row>
    <row r="506" spans="1:27" ht="12.75" hidden="1" customHeight="1" outlineLevel="1" x14ac:dyDescent="0.2">
      <c r="A506" s="97" t="s">
        <v>2835</v>
      </c>
      <c r="B506" s="63" t="s">
        <v>90</v>
      </c>
      <c r="C506" s="43" t="s">
        <v>79</v>
      </c>
      <c r="D506" s="44">
        <f>$D$471</f>
        <v>434.18</v>
      </c>
      <c r="E506" s="44">
        <f t="shared" ref="E506:AA506" si="292">$D$471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2">
      <c r="A507" s="97" t="s">
        <v>2836</v>
      </c>
      <c r="B507" s="63" t="s">
        <v>83</v>
      </c>
      <c r="C507" s="43" t="s">
        <v>79</v>
      </c>
      <c r="D507" s="44">
        <v>3.63</v>
      </c>
      <c r="E507" s="44">
        <v>3.63</v>
      </c>
      <c r="F507" s="44">
        <v>3.63</v>
      </c>
      <c r="G507" s="44">
        <v>3.63</v>
      </c>
      <c r="H507" s="44">
        <v>3.63</v>
      </c>
      <c r="I507" s="44">
        <v>3.63</v>
      </c>
      <c r="J507" s="44">
        <v>3.63</v>
      </c>
      <c r="K507" s="44">
        <v>3.63</v>
      </c>
      <c r="L507" s="44">
        <v>3.63</v>
      </c>
      <c r="M507" s="44">
        <v>3.63</v>
      </c>
      <c r="N507" s="44">
        <v>3.63</v>
      </c>
      <c r="O507" s="44">
        <v>3.63</v>
      </c>
      <c r="P507" s="44">
        <v>3.63</v>
      </c>
      <c r="Q507" s="44">
        <v>3.63</v>
      </c>
      <c r="R507" s="44">
        <v>3.63</v>
      </c>
      <c r="S507" s="44">
        <v>3.63</v>
      </c>
      <c r="T507" s="44">
        <v>3.63</v>
      </c>
      <c r="U507" s="44">
        <v>3.63</v>
      </c>
      <c r="V507" s="44">
        <v>3.63</v>
      </c>
      <c r="W507" s="44">
        <v>3.63</v>
      </c>
      <c r="X507" s="44">
        <v>3.63</v>
      </c>
      <c r="Y507" s="44">
        <v>3.63</v>
      </c>
      <c r="Z507" s="44">
        <v>3.63</v>
      </c>
      <c r="AA507" s="44">
        <v>3.63</v>
      </c>
    </row>
    <row r="508" spans="1:27" ht="12.75" hidden="1" customHeight="1" outlineLevel="1" x14ac:dyDescent="0.2">
      <c r="A508" s="97" t="s">
        <v>2837</v>
      </c>
      <c r="B508" s="63" t="s">
        <v>81</v>
      </c>
      <c r="C508" s="43" t="s">
        <v>79</v>
      </c>
      <c r="D508" s="44">
        <f>$D$11</f>
        <v>330.69</v>
      </c>
      <c r="E508" s="44">
        <f t="shared" ref="E508:AA508" si="293">$D$11</f>
        <v>330.69</v>
      </c>
      <c r="F508" s="44">
        <f t="shared" si="293"/>
        <v>330.69</v>
      </c>
      <c r="G508" s="44">
        <f t="shared" si="293"/>
        <v>330.69</v>
      </c>
      <c r="H508" s="44">
        <f t="shared" si="293"/>
        <v>330.69</v>
      </c>
      <c r="I508" s="44">
        <f t="shared" si="293"/>
        <v>330.69</v>
      </c>
      <c r="J508" s="44">
        <f t="shared" si="293"/>
        <v>330.69</v>
      </c>
      <c r="K508" s="44">
        <f t="shared" si="293"/>
        <v>330.69</v>
      </c>
      <c r="L508" s="44">
        <f t="shared" si="293"/>
        <v>330.69</v>
      </c>
      <c r="M508" s="44">
        <f t="shared" si="293"/>
        <v>330.69</v>
      </c>
      <c r="N508" s="44">
        <f t="shared" si="293"/>
        <v>330.69</v>
      </c>
      <c r="O508" s="44">
        <f t="shared" si="293"/>
        <v>330.69</v>
      </c>
      <c r="P508" s="44">
        <f t="shared" si="293"/>
        <v>330.69</v>
      </c>
      <c r="Q508" s="44">
        <f t="shared" si="293"/>
        <v>330.69</v>
      </c>
      <c r="R508" s="44">
        <f t="shared" si="293"/>
        <v>330.69</v>
      </c>
      <c r="S508" s="44">
        <f t="shared" si="293"/>
        <v>330.69</v>
      </c>
      <c r="T508" s="44">
        <f t="shared" si="293"/>
        <v>330.69</v>
      </c>
      <c r="U508" s="44">
        <f t="shared" si="293"/>
        <v>330.69</v>
      </c>
      <c r="V508" s="44">
        <f t="shared" si="293"/>
        <v>330.69</v>
      </c>
      <c r="W508" s="44">
        <f t="shared" si="293"/>
        <v>330.69</v>
      </c>
      <c r="X508" s="44">
        <f t="shared" si="293"/>
        <v>330.69</v>
      </c>
      <c r="Y508" s="44">
        <f t="shared" si="293"/>
        <v>330.69</v>
      </c>
      <c r="Z508" s="44">
        <f t="shared" si="293"/>
        <v>330.69</v>
      </c>
      <c r="AA508" s="44">
        <f t="shared" si="293"/>
        <v>330.69</v>
      </c>
    </row>
    <row r="509" spans="1:27" collapsed="1" x14ac:dyDescent="0.2">
      <c r="A509" s="96" t="s">
        <v>2838</v>
      </c>
      <c r="B509" s="28" t="str">
        <f>"09"&amp;"."&amp;$B$777&amp;"."&amp;$B$778</f>
        <v>09.11.2023</v>
      </c>
      <c r="C509" s="88" t="s">
        <v>76</v>
      </c>
      <c r="D509" s="89">
        <f>ROUND(((D510+D511+D513+D512)/1000),5)</f>
        <v>1.98634</v>
      </c>
      <c r="E509" s="89">
        <f>ROUND(((E510+E511+E513+E512)/1000),5)</f>
        <v>1.9464600000000001</v>
      </c>
      <c r="F509" s="89">
        <f>ROUND(((F510+F511+F513+F512)/1000),5)</f>
        <v>1.8904399999999999</v>
      </c>
      <c r="G509" s="89">
        <f t="shared" ref="G509:AA509" si="294">ROUND(((G510+G511+G513+G512)/1000),5)</f>
        <v>1.7587699999999999</v>
      </c>
      <c r="H509" s="89">
        <f t="shared" si="294"/>
        <v>1.9162699999999999</v>
      </c>
      <c r="I509" s="89">
        <f t="shared" si="294"/>
        <v>1.95685</v>
      </c>
      <c r="J509" s="89">
        <f t="shared" si="294"/>
        <v>2.0363199999999999</v>
      </c>
      <c r="K509" s="89">
        <f t="shared" si="294"/>
        <v>2.3036099999999999</v>
      </c>
      <c r="L509" s="89">
        <f t="shared" si="294"/>
        <v>2.47357</v>
      </c>
      <c r="M509" s="89">
        <f t="shared" si="294"/>
        <v>2.6193200000000001</v>
      </c>
      <c r="N509" s="89">
        <f t="shared" si="294"/>
        <v>2.6732900000000002</v>
      </c>
      <c r="O509" s="89">
        <f t="shared" si="294"/>
        <v>2.67964</v>
      </c>
      <c r="P509" s="89">
        <f t="shared" si="294"/>
        <v>2.6444100000000001</v>
      </c>
      <c r="Q509" s="89">
        <f t="shared" si="294"/>
        <v>2.65137</v>
      </c>
      <c r="R509" s="89">
        <f t="shared" si="294"/>
        <v>2.6515599999999999</v>
      </c>
      <c r="S509" s="89">
        <f t="shared" si="294"/>
        <v>2.6307100000000001</v>
      </c>
      <c r="T509" s="89">
        <f t="shared" si="294"/>
        <v>2.5791900000000001</v>
      </c>
      <c r="U509" s="89">
        <f t="shared" si="294"/>
        <v>2.7525499999999998</v>
      </c>
      <c r="V509" s="89">
        <f t="shared" si="294"/>
        <v>2.74695</v>
      </c>
      <c r="W509" s="89">
        <f t="shared" si="294"/>
        <v>2.61972</v>
      </c>
      <c r="X509" s="89">
        <f t="shared" si="294"/>
        <v>2.4343599999999999</v>
      </c>
      <c r="Y509" s="89">
        <f t="shared" si="294"/>
        <v>2.3828499999999999</v>
      </c>
      <c r="Z509" s="89">
        <f t="shared" si="294"/>
        <v>2.1053600000000001</v>
      </c>
      <c r="AA509" s="89">
        <f t="shared" si="294"/>
        <v>1.99847</v>
      </c>
    </row>
    <row r="510" spans="1:27" ht="12.75" hidden="1" customHeight="1" outlineLevel="1" x14ac:dyDescent="0.2">
      <c r="A510" s="97" t="s">
        <v>2839</v>
      </c>
      <c r="B510" s="63" t="s">
        <v>242</v>
      </c>
      <c r="C510" s="43" t="s">
        <v>79</v>
      </c>
      <c r="D510" s="44">
        <v>1217.8399999999999</v>
      </c>
      <c r="E510" s="44">
        <v>1177.96</v>
      </c>
      <c r="F510" s="44">
        <v>1121.94</v>
      </c>
      <c r="G510" s="44">
        <v>990.27</v>
      </c>
      <c r="H510" s="44">
        <v>1147.77</v>
      </c>
      <c r="I510" s="44">
        <v>1188.3499999999999</v>
      </c>
      <c r="J510" s="44">
        <v>1267.82</v>
      </c>
      <c r="K510" s="44">
        <v>1535.11</v>
      </c>
      <c r="L510" s="44">
        <v>1705.07</v>
      </c>
      <c r="M510" s="44">
        <v>1850.82</v>
      </c>
      <c r="N510" s="44">
        <v>1904.79</v>
      </c>
      <c r="O510" s="44">
        <v>1911.14</v>
      </c>
      <c r="P510" s="44">
        <v>1875.91</v>
      </c>
      <c r="Q510" s="44">
        <v>1882.87</v>
      </c>
      <c r="R510" s="44">
        <v>1883.06</v>
      </c>
      <c r="S510" s="44">
        <v>1862.21</v>
      </c>
      <c r="T510" s="44">
        <v>1810.69</v>
      </c>
      <c r="U510" s="44">
        <v>1984.05</v>
      </c>
      <c r="V510" s="44">
        <v>1978.45</v>
      </c>
      <c r="W510" s="44">
        <v>1851.22</v>
      </c>
      <c r="X510" s="44">
        <v>1665.86</v>
      </c>
      <c r="Y510" s="44">
        <v>1614.35</v>
      </c>
      <c r="Z510" s="44">
        <v>1336.86</v>
      </c>
      <c r="AA510" s="44">
        <v>1229.97</v>
      </c>
    </row>
    <row r="511" spans="1:27" ht="12.75" hidden="1" customHeight="1" outlineLevel="1" x14ac:dyDescent="0.2">
      <c r="A511" s="97" t="s">
        <v>2840</v>
      </c>
      <c r="B511" s="63" t="s">
        <v>90</v>
      </c>
      <c r="C511" s="43" t="s">
        <v>79</v>
      </c>
      <c r="D511" s="44">
        <f>$D$471</f>
        <v>434.18</v>
      </c>
      <c r="E511" s="44">
        <f t="shared" ref="E511:AA511" si="295">$D$471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2">
      <c r="A512" s="97" t="s">
        <v>2841</v>
      </c>
      <c r="B512" s="63" t="s">
        <v>83</v>
      </c>
      <c r="C512" s="43" t="s">
        <v>79</v>
      </c>
      <c r="D512" s="44">
        <v>3.63</v>
      </c>
      <c r="E512" s="44">
        <v>3.63</v>
      </c>
      <c r="F512" s="44">
        <v>3.63</v>
      </c>
      <c r="G512" s="44">
        <v>3.63</v>
      </c>
      <c r="H512" s="44">
        <v>3.63</v>
      </c>
      <c r="I512" s="44">
        <v>3.63</v>
      </c>
      <c r="J512" s="44">
        <v>3.63</v>
      </c>
      <c r="K512" s="44">
        <v>3.63</v>
      </c>
      <c r="L512" s="44">
        <v>3.63</v>
      </c>
      <c r="M512" s="44">
        <v>3.63</v>
      </c>
      <c r="N512" s="44">
        <v>3.63</v>
      </c>
      <c r="O512" s="44">
        <v>3.63</v>
      </c>
      <c r="P512" s="44">
        <v>3.63</v>
      </c>
      <c r="Q512" s="44">
        <v>3.63</v>
      </c>
      <c r="R512" s="44">
        <v>3.63</v>
      </c>
      <c r="S512" s="44">
        <v>3.63</v>
      </c>
      <c r="T512" s="44">
        <v>3.63</v>
      </c>
      <c r="U512" s="44">
        <v>3.63</v>
      </c>
      <c r="V512" s="44">
        <v>3.63</v>
      </c>
      <c r="W512" s="44">
        <v>3.63</v>
      </c>
      <c r="X512" s="44">
        <v>3.63</v>
      </c>
      <c r="Y512" s="44">
        <v>3.63</v>
      </c>
      <c r="Z512" s="44">
        <v>3.63</v>
      </c>
      <c r="AA512" s="44">
        <v>3.63</v>
      </c>
    </row>
    <row r="513" spans="1:27" ht="12.75" hidden="1" customHeight="1" outlineLevel="1" x14ac:dyDescent="0.2">
      <c r="A513" s="97" t="s">
        <v>2842</v>
      </c>
      <c r="B513" s="63" t="s">
        <v>81</v>
      </c>
      <c r="C513" s="43" t="s">
        <v>79</v>
      </c>
      <c r="D513" s="44">
        <f>$D$11</f>
        <v>330.69</v>
      </c>
      <c r="E513" s="44">
        <f t="shared" ref="E513:AA513" si="296">$D$11</f>
        <v>330.69</v>
      </c>
      <c r="F513" s="44">
        <f t="shared" si="296"/>
        <v>330.69</v>
      </c>
      <c r="G513" s="44">
        <f t="shared" si="296"/>
        <v>330.69</v>
      </c>
      <c r="H513" s="44">
        <f t="shared" si="296"/>
        <v>330.69</v>
      </c>
      <c r="I513" s="44">
        <f t="shared" si="296"/>
        <v>330.69</v>
      </c>
      <c r="J513" s="44">
        <f t="shared" si="296"/>
        <v>330.69</v>
      </c>
      <c r="K513" s="44">
        <f t="shared" si="296"/>
        <v>330.69</v>
      </c>
      <c r="L513" s="44">
        <f t="shared" si="296"/>
        <v>330.69</v>
      </c>
      <c r="M513" s="44">
        <f t="shared" si="296"/>
        <v>330.69</v>
      </c>
      <c r="N513" s="44">
        <f t="shared" si="296"/>
        <v>330.69</v>
      </c>
      <c r="O513" s="44">
        <f t="shared" si="296"/>
        <v>330.69</v>
      </c>
      <c r="P513" s="44">
        <f t="shared" si="296"/>
        <v>330.69</v>
      </c>
      <c r="Q513" s="44">
        <f t="shared" si="296"/>
        <v>330.69</v>
      </c>
      <c r="R513" s="44">
        <f t="shared" si="296"/>
        <v>330.69</v>
      </c>
      <c r="S513" s="44">
        <f t="shared" si="296"/>
        <v>330.69</v>
      </c>
      <c r="T513" s="44">
        <f t="shared" si="296"/>
        <v>330.69</v>
      </c>
      <c r="U513" s="44">
        <f t="shared" si="296"/>
        <v>330.69</v>
      </c>
      <c r="V513" s="44">
        <f t="shared" si="296"/>
        <v>330.69</v>
      </c>
      <c r="W513" s="44">
        <f t="shared" si="296"/>
        <v>330.69</v>
      </c>
      <c r="X513" s="44">
        <f t="shared" si="296"/>
        <v>330.69</v>
      </c>
      <c r="Y513" s="44">
        <f t="shared" si="296"/>
        <v>330.69</v>
      </c>
      <c r="Z513" s="44">
        <f t="shared" si="296"/>
        <v>330.69</v>
      </c>
      <c r="AA513" s="44">
        <f t="shared" si="296"/>
        <v>330.69</v>
      </c>
    </row>
    <row r="514" spans="1:27" collapsed="1" x14ac:dyDescent="0.2">
      <c r="A514" s="96" t="s">
        <v>2843</v>
      </c>
      <c r="B514" s="28" t="str">
        <f>"10"&amp;"."&amp;$B$777&amp;"."&amp;$B$778</f>
        <v>10.11.2023</v>
      </c>
      <c r="C514" s="88" t="s">
        <v>76</v>
      </c>
      <c r="D514" s="89">
        <f>ROUND(((D515+D516+D518+D517)/1000),5)</f>
        <v>1.9680500000000001</v>
      </c>
      <c r="E514" s="89">
        <f>ROUND(((E515+E516+E518+E517)/1000),5)</f>
        <v>1.9280600000000001</v>
      </c>
      <c r="F514" s="89">
        <f>ROUND(((F515+F516+F518+F517)/1000),5)</f>
        <v>1.8909800000000001</v>
      </c>
      <c r="G514" s="89">
        <f t="shared" ref="G514:AA514" si="297">ROUND(((G515+G516+G518+G517)/1000),5)</f>
        <v>1.7596700000000001</v>
      </c>
      <c r="H514" s="89">
        <f t="shared" si="297"/>
        <v>1.8859699999999999</v>
      </c>
      <c r="I514" s="89">
        <f t="shared" si="297"/>
        <v>1.95885</v>
      </c>
      <c r="J514" s="89">
        <f t="shared" si="297"/>
        <v>2.0434800000000002</v>
      </c>
      <c r="K514" s="89">
        <f t="shared" si="297"/>
        <v>2.3412199999999999</v>
      </c>
      <c r="L514" s="89">
        <f t="shared" si="297"/>
        <v>2.5914000000000001</v>
      </c>
      <c r="M514" s="89">
        <f t="shared" si="297"/>
        <v>2.6505299999999998</v>
      </c>
      <c r="N514" s="89">
        <f t="shared" si="297"/>
        <v>2.6640600000000001</v>
      </c>
      <c r="O514" s="89">
        <f t="shared" si="297"/>
        <v>2.7072099999999999</v>
      </c>
      <c r="P514" s="89">
        <f t="shared" si="297"/>
        <v>2.6775600000000002</v>
      </c>
      <c r="Q514" s="89">
        <f t="shared" si="297"/>
        <v>2.6804800000000002</v>
      </c>
      <c r="R514" s="89">
        <f t="shared" si="297"/>
        <v>2.6793999999999998</v>
      </c>
      <c r="S514" s="89">
        <f t="shared" si="297"/>
        <v>2.68072</v>
      </c>
      <c r="T514" s="89">
        <f t="shared" si="297"/>
        <v>2.6474199999999999</v>
      </c>
      <c r="U514" s="89">
        <f t="shared" si="297"/>
        <v>2.77284</v>
      </c>
      <c r="V514" s="89">
        <f t="shared" si="297"/>
        <v>2.7512400000000001</v>
      </c>
      <c r="W514" s="89">
        <f t="shared" si="297"/>
        <v>2.70201</v>
      </c>
      <c r="X514" s="89">
        <f t="shared" si="297"/>
        <v>2.6323799999999999</v>
      </c>
      <c r="Y514" s="89">
        <f t="shared" si="297"/>
        <v>2.4663599999999999</v>
      </c>
      <c r="Z514" s="89">
        <f t="shared" si="297"/>
        <v>2.2319599999999999</v>
      </c>
      <c r="AA514" s="89">
        <f t="shared" si="297"/>
        <v>2.0161099999999998</v>
      </c>
    </row>
    <row r="515" spans="1:27" ht="12.75" hidden="1" customHeight="1" outlineLevel="1" x14ac:dyDescent="0.2">
      <c r="A515" s="97" t="s">
        <v>2844</v>
      </c>
      <c r="B515" s="63" t="s">
        <v>242</v>
      </c>
      <c r="C515" s="43" t="s">
        <v>79</v>
      </c>
      <c r="D515" s="44">
        <v>1199.55</v>
      </c>
      <c r="E515" s="44">
        <v>1159.56</v>
      </c>
      <c r="F515" s="44">
        <v>1122.48</v>
      </c>
      <c r="G515" s="44">
        <v>991.17</v>
      </c>
      <c r="H515" s="44">
        <v>1117.47</v>
      </c>
      <c r="I515" s="44">
        <v>1190.3499999999999</v>
      </c>
      <c r="J515" s="44">
        <v>1274.98</v>
      </c>
      <c r="K515" s="44">
        <v>1572.72</v>
      </c>
      <c r="L515" s="44">
        <v>1822.9</v>
      </c>
      <c r="M515" s="44">
        <v>1882.03</v>
      </c>
      <c r="N515" s="44">
        <v>1895.56</v>
      </c>
      <c r="O515" s="44">
        <v>1938.71</v>
      </c>
      <c r="P515" s="44">
        <v>1909.06</v>
      </c>
      <c r="Q515" s="44">
        <v>1911.98</v>
      </c>
      <c r="R515" s="44">
        <v>1910.9</v>
      </c>
      <c r="S515" s="44">
        <v>1912.22</v>
      </c>
      <c r="T515" s="44">
        <v>1878.92</v>
      </c>
      <c r="U515" s="44">
        <v>2004.34</v>
      </c>
      <c r="V515" s="44">
        <v>1982.74</v>
      </c>
      <c r="W515" s="44">
        <v>1933.51</v>
      </c>
      <c r="X515" s="44">
        <v>1863.88</v>
      </c>
      <c r="Y515" s="44">
        <v>1697.86</v>
      </c>
      <c r="Z515" s="44">
        <v>1463.46</v>
      </c>
      <c r="AA515" s="44">
        <v>1247.6099999999999</v>
      </c>
    </row>
    <row r="516" spans="1:27" ht="12.75" hidden="1" customHeight="1" outlineLevel="1" x14ac:dyDescent="0.2">
      <c r="A516" s="97" t="s">
        <v>2845</v>
      </c>
      <c r="B516" s="63" t="s">
        <v>90</v>
      </c>
      <c r="C516" s="43" t="s">
        <v>79</v>
      </c>
      <c r="D516" s="44">
        <f>$D$471</f>
        <v>434.18</v>
      </c>
      <c r="E516" s="44">
        <f t="shared" ref="E516:AA516" si="298">$D$471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2">
      <c r="A517" s="97" t="s">
        <v>2846</v>
      </c>
      <c r="B517" s="63" t="s">
        <v>83</v>
      </c>
      <c r="C517" s="43" t="s">
        <v>79</v>
      </c>
      <c r="D517" s="44">
        <v>3.63</v>
      </c>
      <c r="E517" s="44">
        <v>3.63</v>
      </c>
      <c r="F517" s="44">
        <v>3.63</v>
      </c>
      <c r="G517" s="44">
        <v>3.63</v>
      </c>
      <c r="H517" s="44">
        <v>3.63</v>
      </c>
      <c r="I517" s="44">
        <v>3.63</v>
      </c>
      <c r="J517" s="44">
        <v>3.63</v>
      </c>
      <c r="K517" s="44">
        <v>3.63</v>
      </c>
      <c r="L517" s="44">
        <v>3.63</v>
      </c>
      <c r="M517" s="44">
        <v>3.63</v>
      </c>
      <c r="N517" s="44">
        <v>3.63</v>
      </c>
      <c r="O517" s="44">
        <v>3.63</v>
      </c>
      <c r="P517" s="44">
        <v>3.63</v>
      </c>
      <c r="Q517" s="44">
        <v>3.63</v>
      </c>
      <c r="R517" s="44">
        <v>3.63</v>
      </c>
      <c r="S517" s="44">
        <v>3.63</v>
      </c>
      <c r="T517" s="44">
        <v>3.63</v>
      </c>
      <c r="U517" s="44">
        <v>3.63</v>
      </c>
      <c r="V517" s="44">
        <v>3.63</v>
      </c>
      <c r="W517" s="44">
        <v>3.63</v>
      </c>
      <c r="X517" s="44">
        <v>3.63</v>
      </c>
      <c r="Y517" s="44">
        <v>3.63</v>
      </c>
      <c r="Z517" s="44">
        <v>3.63</v>
      </c>
      <c r="AA517" s="44">
        <v>3.63</v>
      </c>
    </row>
    <row r="518" spans="1:27" ht="12.75" hidden="1" customHeight="1" outlineLevel="1" x14ac:dyDescent="0.2">
      <c r="A518" s="97" t="s">
        <v>2847</v>
      </c>
      <c r="B518" s="63" t="s">
        <v>81</v>
      </c>
      <c r="C518" s="43" t="s">
        <v>79</v>
      </c>
      <c r="D518" s="44">
        <f>$D$11</f>
        <v>330.69</v>
      </c>
      <c r="E518" s="44">
        <f t="shared" ref="E518:AA518" si="299">$D$11</f>
        <v>330.69</v>
      </c>
      <c r="F518" s="44">
        <f t="shared" si="299"/>
        <v>330.69</v>
      </c>
      <c r="G518" s="44">
        <f t="shared" si="299"/>
        <v>330.69</v>
      </c>
      <c r="H518" s="44">
        <f t="shared" si="299"/>
        <v>330.69</v>
      </c>
      <c r="I518" s="44">
        <f t="shared" si="299"/>
        <v>330.69</v>
      </c>
      <c r="J518" s="44">
        <f t="shared" si="299"/>
        <v>330.69</v>
      </c>
      <c r="K518" s="44">
        <f t="shared" si="299"/>
        <v>330.69</v>
      </c>
      <c r="L518" s="44">
        <f t="shared" si="299"/>
        <v>330.69</v>
      </c>
      <c r="M518" s="44">
        <f t="shared" si="299"/>
        <v>330.69</v>
      </c>
      <c r="N518" s="44">
        <f t="shared" si="299"/>
        <v>330.69</v>
      </c>
      <c r="O518" s="44">
        <f t="shared" si="299"/>
        <v>330.69</v>
      </c>
      <c r="P518" s="44">
        <f t="shared" si="299"/>
        <v>330.69</v>
      </c>
      <c r="Q518" s="44">
        <f t="shared" si="299"/>
        <v>330.69</v>
      </c>
      <c r="R518" s="44">
        <f t="shared" si="299"/>
        <v>330.69</v>
      </c>
      <c r="S518" s="44">
        <f t="shared" si="299"/>
        <v>330.69</v>
      </c>
      <c r="T518" s="44">
        <f t="shared" si="299"/>
        <v>330.69</v>
      </c>
      <c r="U518" s="44">
        <f t="shared" si="299"/>
        <v>330.69</v>
      </c>
      <c r="V518" s="44">
        <f t="shared" si="299"/>
        <v>330.69</v>
      </c>
      <c r="W518" s="44">
        <f t="shared" si="299"/>
        <v>330.69</v>
      </c>
      <c r="X518" s="44">
        <f t="shared" si="299"/>
        <v>330.69</v>
      </c>
      <c r="Y518" s="44">
        <f t="shared" si="299"/>
        <v>330.69</v>
      </c>
      <c r="Z518" s="44">
        <f t="shared" si="299"/>
        <v>330.69</v>
      </c>
      <c r="AA518" s="44">
        <f t="shared" si="299"/>
        <v>330.69</v>
      </c>
    </row>
    <row r="519" spans="1:27" collapsed="1" x14ac:dyDescent="0.2">
      <c r="A519" s="96" t="s">
        <v>2848</v>
      </c>
      <c r="B519" s="28" t="str">
        <f>"11"&amp;"."&amp;$B$777&amp;"."&amp;$B$778</f>
        <v>11.11.2023</v>
      </c>
      <c r="C519" s="88" t="s">
        <v>76</v>
      </c>
      <c r="D519" s="89">
        <f>ROUND(((D520+D521+D523+D522)/1000),5)</f>
        <v>1.99492</v>
      </c>
      <c r="E519" s="89">
        <f>ROUND(((E520+E521+E523+E522)/1000),5)</f>
        <v>1.9574400000000001</v>
      </c>
      <c r="F519" s="89">
        <f>ROUND(((F520+F521+F523+F522)/1000),5)</f>
        <v>1.9354199999999999</v>
      </c>
      <c r="G519" s="89">
        <f t="shared" ref="G519:AA519" si="300">ROUND(((G520+G521+G523+G522)/1000),5)</f>
        <v>1.9023699999999999</v>
      </c>
      <c r="H519" s="89">
        <f t="shared" si="300"/>
        <v>1.91676</v>
      </c>
      <c r="I519" s="89">
        <f t="shared" si="300"/>
        <v>1.9563600000000001</v>
      </c>
      <c r="J519" s="89">
        <f t="shared" si="300"/>
        <v>1.96523</v>
      </c>
      <c r="K519" s="89">
        <f t="shared" si="300"/>
        <v>2.0347900000000001</v>
      </c>
      <c r="L519" s="89">
        <f t="shared" si="300"/>
        <v>2.29277</v>
      </c>
      <c r="M519" s="89">
        <f t="shared" si="300"/>
        <v>2.42076</v>
      </c>
      <c r="N519" s="89">
        <f t="shared" si="300"/>
        <v>2.4779200000000001</v>
      </c>
      <c r="O519" s="89">
        <f t="shared" si="300"/>
        <v>2.4754800000000001</v>
      </c>
      <c r="P519" s="89">
        <f t="shared" si="300"/>
        <v>2.4374099999999999</v>
      </c>
      <c r="Q519" s="89">
        <f t="shared" si="300"/>
        <v>2.4368799999999999</v>
      </c>
      <c r="R519" s="89">
        <f t="shared" si="300"/>
        <v>2.4388000000000001</v>
      </c>
      <c r="S519" s="89">
        <f t="shared" si="300"/>
        <v>2.42571</v>
      </c>
      <c r="T519" s="89">
        <f t="shared" si="300"/>
        <v>2.5211600000000001</v>
      </c>
      <c r="U519" s="89">
        <f t="shared" si="300"/>
        <v>2.5783700000000001</v>
      </c>
      <c r="V519" s="89">
        <f t="shared" si="300"/>
        <v>2.6582400000000002</v>
      </c>
      <c r="W519" s="89">
        <f t="shared" si="300"/>
        <v>2.6084999999999998</v>
      </c>
      <c r="X519" s="89">
        <f t="shared" si="300"/>
        <v>2.4639600000000002</v>
      </c>
      <c r="Y519" s="89">
        <f t="shared" si="300"/>
        <v>2.36368</v>
      </c>
      <c r="Z519" s="89">
        <f t="shared" si="300"/>
        <v>2.1346799999999999</v>
      </c>
      <c r="AA519" s="89">
        <f t="shared" si="300"/>
        <v>1.9656400000000001</v>
      </c>
    </row>
    <row r="520" spans="1:27" ht="12.75" hidden="1" customHeight="1" outlineLevel="1" x14ac:dyDescent="0.2">
      <c r="A520" s="97" t="s">
        <v>2849</v>
      </c>
      <c r="B520" s="63" t="s">
        <v>242</v>
      </c>
      <c r="C520" s="43" t="s">
        <v>79</v>
      </c>
      <c r="D520" s="44">
        <v>1226.42</v>
      </c>
      <c r="E520" s="44">
        <v>1188.94</v>
      </c>
      <c r="F520" s="44">
        <v>1166.92</v>
      </c>
      <c r="G520" s="44">
        <v>1133.8699999999999</v>
      </c>
      <c r="H520" s="44">
        <v>1148.26</v>
      </c>
      <c r="I520" s="44">
        <v>1187.8599999999999</v>
      </c>
      <c r="J520" s="44">
        <v>1196.73</v>
      </c>
      <c r="K520" s="44">
        <v>1266.29</v>
      </c>
      <c r="L520" s="44">
        <v>1524.27</v>
      </c>
      <c r="M520" s="44">
        <v>1652.26</v>
      </c>
      <c r="N520" s="44">
        <v>1709.42</v>
      </c>
      <c r="O520" s="44">
        <v>1706.98</v>
      </c>
      <c r="P520" s="44">
        <v>1668.91</v>
      </c>
      <c r="Q520" s="44">
        <v>1668.38</v>
      </c>
      <c r="R520" s="44">
        <v>1670.3</v>
      </c>
      <c r="S520" s="44">
        <v>1657.21</v>
      </c>
      <c r="T520" s="44">
        <v>1752.66</v>
      </c>
      <c r="U520" s="44">
        <v>1809.87</v>
      </c>
      <c r="V520" s="44">
        <v>1889.74</v>
      </c>
      <c r="W520" s="44">
        <v>1840</v>
      </c>
      <c r="X520" s="44">
        <v>1695.46</v>
      </c>
      <c r="Y520" s="44">
        <v>1595.18</v>
      </c>
      <c r="Z520" s="44">
        <v>1366.18</v>
      </c>
      <c r="AA520" s="44">
        <v>1197.1400000000001</v>
      </c>
    </row>
    <row r="521" spans="1:27" ht="12.75" hidden="1" customHeight="1" outlineLevel="1" x14ac:dyDescent="0.2">
      <c r="A521" s="97" t="s">
        <v>2850</v>
      </c>
      <c r="B521" s="63" t="s">
        <v>90</v>
      </c>
      <c r="C521" s="43" t="s">
        <v>79</v>
      </c>
      <c r="D521" s="44">
        <f>$D$471</f>
        <v>434.18</v>
      </c>
      <c r="E521" s="44">
        <f t="shared" ref="E521:AA521" si="301">$D$471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2">
      <c r="A522" s="97" t="s">
        <v>2851</v>
      </c>
      <c r="B522" s="63" t="s">
        <v>83</v>
      </c>
      <c r="C522" s="43" t="s">
        <v>79</v>
      </c>
      <c r="D522" s="44">
        <v>3.63</v>
      </c>
      <c r="E522" s="44">
        <v>3.63</v>
      </c>
      <c r="F522" s="44">
        <v>3.63</v>
      </c>
      <c r="G522" s="44">
        <v>3.63</v>
      </c>
      <c r="H522" s="44">
        <v>3.63</v>
      </c>
      <c r="I522" s="44">
        <v>3.63</v>
      </c>
      <c r="J522" s="44">
        <v>3.63</v>
      </c>
      <c r="K522" s="44">
        <v>3.63</v>
      </c>
      <c r="L522" s="44">
        <v>3.63</v>
      </c>
      <c r="M522" s="44">
        <v>3.63</v>
      </c>
      <c r="N522" s="44">
        <v>3.63</v>
      </c>
      <c r="O522" s="44">
        <v>3.63</v>
      </c>
      <c r="P522" s="44">
        <v>3.63</v>
      </c>
      <c r="Q522" s="44">
        <v>3.63</v>
      </c>
      <c r="R522" s="44">
        <v>3.63</v>
      </c>
      <c r="S522" s="44">
        <v>3.63</v>
      </c>
      <c r="T522" s="44">
        <v>3.63</v>
      </c>
      <c r="U522" s="44">
        <v>3.63</v>
      </c>
      <c r="V522" s="44">
        <v>3.63</v>
      </c>
      <c r="W522" s="44">
        <v>3.63</v>
      </c>
      <c r="X522" s="44">
        <v>3.63</v>
      </c>
      <c r="Y522" s="44">
        <v>3.63</v>
      </c>
      <c r="Z522" s="44">
        <v>3.63</v>
      </c>
      <c r="AA522" s="44">
        <v>3.63</v>
      </c>
    </row>
    <row r="523" spans="1:27" ht="12.75" hidden="1" customHeight="1" outlineLevel="1" x14ac:dyDescent="0.2">
      <c r="A523" s="97" t="s">
        <v>2852</v>
      </c>
      <c r="B523" s="63" t="s">
        <v>81</v>
      </c>
      <c r="C523" s="43" t="s">
        <v>79</v>
      </c>
      <c r="D523" s="44">
        <f>$D$11</f>
        <v>330.69</v>
      </c>
      <c r="E523" s="44">
        <f t="shared" ref="E523:AA523" si="302">$D$11</f>
        <v>330.69</v>
      </c>
      <c r="F523" s="44">
        <f t="shared" si="302"/>
        <v>330.69</v>
      </c>
      <c r="G523" s="44">
        <f t="shared" si="302"/>
        <v>330.69</v>
      </c>
      <c r="H523" s="44">
        <f t="shared" si="302"/>
        <v>330.69</v>
      </c>
      <c r="I523" s="44">
        <f t="shared" si="302"/>
        <v>330.69</v>
      </c>
      <c r="J523" s="44">
        <f t="shared" si="302"/>
        <v>330.69</v>
      </c>
      <c r="K523" s="44">
        <f t="shared" si="302"/>
        <v>330.69</v>
      </c>
      <c r="L523" s="44">
        <f t="shared" si="302"/>
        <v>330.69</v>
      </c>
      <c r="M523" s="44">
        <f t="shared" si="302"/>
        <v>330.69</v>
      </c>
      <c r="N523" s="44">
        <f t="shared" si="302"/>
        <v>330.69</v>
      </c>
      <c r="O523" s="44">
        <f t="shared" si="302"/>
        <v>330.69</v>
      </c>
      <c r="P523" s="44">
        <f t="shared" si="302"/>
        <v>330.69</v>
      </c>
      <c r="Q523" s="44">
        <f t="shared" si="302"/>
        <v>330.69</v>
      </c>
      <c r="R523" s="44">
        <f t="shared" si="302"/>
        <v>330.69</v>
      </c>
      <c r="S523" s="44">
        <f t="shared" si="302"/>
        <v>330.69</v>
      </c>
      <c r="T523" s="44">
        <f t="shared" si="302"/>
        <v>330.69</v>
      </c>
      <c r="U523" s="44">
        <f t="shared" si="302"/>
        <v>330.69</v>
      </c>
      <c r="V523" s="44">
        <f t="shared" si="302"/>
        <v>330.69</v>
      </c>
      <c r="W523" s="44">
        <f t="shared" si="302"/>
        <v>330.69</v>
      </c>
      <c r="X523" s="44">
        <f t="shared" si="302"/>
        <v>330.69</v>
      </c>
      <c r="Y523" s="44">
        <f t="shared" si="302"/>
        <v>330.69</v>
      </c>
      <c r="Z523" s="44">
        <f t="shared" si="302"/>
        <v>330.69</v>
      </c>
      <c r="AA523" s="44">
        <f t="shared" si="302"/>
        <v>330.69</v>
      </c>
    </row>
    <row r="524" spans="1:27" collapsed="1" x14ac:dyDescent="0.2">
      <c r="A524" s="96" t="s">
        <v>2853</v>
      </c>
      <c r="B524" s="28" t="str">
        <f>"12"&amp;"."&amp;$B$777&amp;"."&amp;$B$778</f>
        <v>12.11.2023</v>
      </c>
      <c r="C524" s="88" t="s">
        <v>76</v>
      </c>
      <c r="D524" s="89">
        <f>ROUND(((D525+D526+D528+D527)/1000),5)</f>
        <v>1.9681900000000001</v>
      </c>
      <c r="E524" s="89">
        <f>ROUND(((E525+E526+E528+E527)/1000),5)</f>
        <v>1.9596100000000001</v>
      </c>
      <c r="F524" s="89">
        <f>ROUND(((F525+F526+F528+F527)/1000),5)</f>
        <v>1.93146</v>
      </c>
      <c r="G524" s="89">
        <f t="shared" ref="G524:AA524" si="303">ROUND(((G525+G526+G528+G527)/1000),5)</f>
        <v>1.9204399999999999</v>
      </c>
      <c r="H524" s="89">
        <f t="shared" si="303"/>
        <v>1.90585</v>
      </c>
      <c r="I524" s="89">
        <f t="shared" si="303"/>
        <v>1.94902</v>
      </c>
      <c r="J524" s="89">
        <f t="shared" si="303"/>
        <v>1.95282</v>
      </c>
      <c r="K524" s="89">
        <f t="shared" si="303"/>
        <v>1.9939499999999999</v>
      </c>
      <c r="L524" s="89">
        <f t="shared" si="303"/>
        <v>2.1938</v>
      </c>
      <c r="M524" s="89">
        <f t="shared" si="303"/>
        <v>2.3942999999999999</v>
      </c>
      <c r="N524" s="89">
        <f t="shared" si="303"/>
        <v>2.4797400000000001</v>
      </c>
      <c r="O524" s="89">
        <f t="shared" si="303"/>
        <v>2.5105599999999999</v>
      </c>
      <c r="P524" s="89">
        <f t="shared" si="303"/>
        <v>2.5122800000000001</v>
      </c>
      <c r="Q524" s="89">
        <f t="shared" si="303"/>
        <v>2.5140099999999999</v>
      </c>
      <c r="R524" s="89">
        <f t="shared" si="303"/>
        <v>2.5032899999999998</v>
      </c>
      <c r="S524" s="89">
        <f t="shared" si="303"/>
        <v>2.4898799999999999</v>
      </c>
      <c r="T524" s="89">
        <f t="shared" si="303"/>
        <v>2.5529199999999999</v>
      </c>
      <c r="U524" s="89">
        <f t="shared" si="303"/>
        <v>2.66438</v>
      </c>
      <c r="V524" s="89">
        <f t="shared" si="303"/>
        <v>2.6606800000000002</v>
      </c>
      <c r="W524" s="89">
        <f t="shared" si="303"/>
        <v>2.61768</v>
      </c>
      <c r="X524" s="89">
        <f t="shared" si="303"/>
        <v>2.5634000000000001</v>
      </c>
      <c r="Y524" s="89">
        <f t="shared" si="303"/>
        <v>2.4630399999999999</v>
      </c>
      <c r="Z524" s="89">
        <f t="shared" si="303"/>
        <v>2.19265</v>
      </c>
      <c r="AA524" s="89">
        <f t="shared" si="303"/>
        <v>1.96614</v>
      </c>
    </row>
    <row r="525" spans="1:27" ht="12.75" hidden="1" customHeight="1" outlineLevel="1" x14ac:dyDescent="0.2">
      <c r="A525" s="97" t="s">
        <v>2854</v>
      </c>
      <c r="B525" s="63" t="s">
        <v>242</v>
      </c>
      <c r="C525" s="43" t="s">
        <v>79</v>
      </c>
      <c r="D525" s="44">
        <v>1199.69</v>
      </c>
      <c r="E525" s="44">
        <v>1191.1099999999999</v>
      </c>
      <c r="F525" s="44">
        <v>1162.96</v>
      </c>
      <c r="G525" s="44">
        <v>1151.94</v>
      </c>
      <c r="H525" s="44">
        <v>1137.3499999999999</v>
      </c>
      <c r="I525" s="44">
        <v>1180.52</v>
      </c>
      <c r="J525" s="44">
        <v>1184.32</v>
      </c>
      <c r="K525" s="44">
        <v>1225.45</v>
      </c>
      <c r="L525" s="44">
        <v>1425.3</v>
      </c>
      <c r="M525" s="44">
        <v>1625.8</v>
      </c>
      <c r="N525" s="44">
        <v>1711.24</v>
      </c>
      <c r="O525" s="44">
        <v>1742.06</v>
      </c>
      <c r="P525" s="44">
        <v>1743.78</v>
      </c>
      <c r="Q525" s="44">
        <v>1745.51</v>
      </c>
      <c r="R525" s="44">
        <v>1734.79</v>
      </c>
      <c r="S525" s="44">
        <v>1721.38</v>
      </c>
      <c r="T525" s="44">
        <v>1784.42</v>
      </c>
      <c r="U525" s="44">
        <v>1895.88</v>
      </c>
      <c r="V525" s="44">
        <v>1892.18</v>
      </c>
      <c r="W525" s="44">
        <v>1849.18</v>
      </c>
      <c r="X525" s="44">
        <v>1794.9</v>
      </c>
      <c r="Y525" s="44">
        <v>1694.54</v>
      </c>
      <c r="Z525" s="44">
        <v>1424.15</v>
      </c>
      <c r="AA525" s="44">
        <v>1197.6400000000001</v>
      </c>
    </row>
    <row r="526" spans="1:27" ht="12.75" hidden="1" customHeight="1" outlineLevel="1" x14ac:dyDescent="0.2">
      <c r="A526" s="97" t="s">
        <v>2855</v>
      </c>
      <c r="B526" s="63" t="s">
        <v>90</v>
      </c>
      <c r="C526" s="43" t="s">
        <v>79</v>
      </c>
      <c r="D526" s="44">
        <f>$D$471</f>
        <v>434.18</v>
      </c>
      <c r="E526" s="44">
        <f t="shared" ref="E526:AA526" si="304">$D$471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2">
      <c r="A527" s="97" t="s">
        <v>2856</v>
      </c>
      <c r="B527" s="63" t="s">
        <v>83</v>
      </c>
      <c r="C527" s="43" t="s">
        <v>79</v>
      </c>
      <c r="D527" s="44">
        <v>3.63</v>
      </c>
      <c r="E527" s="44">
        <v>3.63</v>
      </c>
      <c r="F527" s="44">
        <v>3.63</v>
      </c>
      <c r="G527" s="44">
        <v>3.63</v>
      </c>
      <c r="H527" s="44">
        <v>3.63</v>
      </c>
      <c r="I527" s="44">
        <v>3.63</v>
      </c>
      <c r="J527" s="44">
        <v>3.63</v>
      </c>
      <c r="K527" s="44">
        <v>3.63</v>
      </c>
      <c r="L527" s="44">
        <v>3.63</v>
      </c>
      <c r="M527" s="44">
        <v>3.63</v>
      </c>
      <c r="N527" s="44">
        <v>3.63</v>
      </c>
      <c r="O527" s="44">
        <v>3.63</v>
      </c>
      <c r="P527" s="44">
        <v>3.63</v>
      </c>
      <c r="Q527" s="44">
        <v>3.63</v>
      </c>
      <c r="R527" s="44">
        <v>3.63</v>
      </c>
      <c r="S527" s="44">
        <v>3.63</v>
      </c>
      <c r="T527" s="44">
        <v>3.63</v>
      </c>
      <c r="U527" s="44">
        <v>3.63</v>
      </c>
      <c r="V527" s="44">
        <v>3.63</v>
      </c>
      <c r="W527" s="44">
        <v>3.63</v>
      </c>
      <c r="X527" s="44">
        <v>3.63</v>
      </c>
      <c r="Y527" s="44">
        <v>3.63</v>
      </c>
      <c r="Z527" s="44">
        <v>3.63</v>
      </c>
      <c r="AA527" s="44">
        <v>3.63</v>
      </c>
    </row>
    <row r="528" spans="1:27" ht="12.75" hidden="1" customHeight="1" outlineLevel="1" x14ac:dyDescent="0.2">
      <c r="A528" s="97" t="s">
        <v>2857</v>
      </c>
      <c r="B528" s="63" t="s">
        <v>81</v>
      </c>
      <c r="C528" s="43" t="s">
        <v>79</v>
      </c>
      <c r="D528" s="44">
        <f>$D$11</f>
        <v>330.69</v>
      </c>
      <c r="E528" s="44">
        <f t="shared" ref="E528:AA528" si="305">$D$11</f>
        <v>330.69</v>
      </c>
      <c r="F528" s="44">
        <f t="shared" si="305"/>
        <v>330.69</v>
      </c>
      <c r="G528" s="44">
        <f t="shared" si="305"/>
        <v>330.69</v>
      </c>
      <c r="H528" s="44">
        <f t="shared" si="305"/>
        <v>330.69</v>
      </c>
      <c r="I528" s="44">
        <f t="shared" si="305"/>
        <v>330.69</v>
      </c>
      <c r="J528" s="44">
        <f t="shared" si="305"/>
        <v>330.69</v>
      </c>
      <c r="K528" s="44">
        <f t="shared" si="305"/>
        <v>330.69</v>
      </c>
      <c r="L528" s="44">
        <f t="shared" si="305"/>
        <v>330.69</v>
      </c>
      <c r="M528" s="44">
        <f t="shared" si="305"/>
        <v>330.69</v>
      </c>
      <c r="N528" s="44">
        <f t="shared" si="305"/>
        <v>330.69</v>
      </c>
      <c r="O528" s="44">
        <f t="shared" si="305"/>
        <v>330.69</v>
      </c>
      <c r="P528" s="44">
        <f t="shared" si="305"/>
        <v>330.69</v>
      </c>
      <c r="Q528" s="44">
        <f t="shared" si="305"/>
        <v>330.69</v>
      </c>
      <c r="R528" s="44">
        <f t="shared" si="305"/>
        <v>330.69</v>
      </c>
      <c r="S528" s="44">
        <f t="shared" si="305"/>
        <v>330.69</v>
      </c>
      <c r="T528" s="44">
        <f t="shared" si="305"/>
        <v>330.69</v>
      </c>
      <c r="U528" s="44">
        <f t="shared" si="305"/>
        <v>330.69</v>
      </c>
      <c r="V528" s="44">
        <f t="shared" si="305"/>
        <v>330.69</v>
      </c>
      <c r="W528" s="44">
        <f t="shared" si="305"/>
        <v>330.69</v>
      </c>
      <c r="X528" s="44">
        <f t="shared" si="305"/>
        <v>330.69</v>
      </c>
      <c r="Y528" s="44">
        <f t="shared" si="305"/>
        <v>330.69</v>
      </c>
      <c r="Z528" s="44">
        <f t="shared" si="305"/>
        <v>330.69</v>
      </c>
      <c r="AA528" s="44">
        <f t="shared" si="305"/>
        <v>330.69</v>
      </c>
    </row>
    <row r="529" spans="1:27" collapsed="1" x14ac:dyDescent="0.2">
      <c r="A529" s="96" t="s">
        <v>2858</v>
      </c>
      <c r="B529" s="28" t="str">
        <f>"13"&amp;"."&amp;$B$777&amp;"."&amp;$B$778</f>
        <v>13.11.2023</v>
      </c>
      <c r="C529" s="88" t="s">
        <v>76</v>
      </c>
      <c r="D529" s="89">
        <f>ROUND(((D530+D531+D533+D532)/1000),5)</f>
        <v>1.99305</v>
      </c>
      <c r="E529" s="89">
        <f>ROUND(((E530+E531+E533+E532)/1000),5)</f>
        <v>1.96923</v>
      </c>
      <c r="F529" s="89">
        <f>ROUND(((F530+F531+F533+F532)/1000),5)</f>
        <v>1.9552499999999999</v>
      </c>
      <c r="G529" s="89">
        <f t="shared" ref="G529:AA529" si="306">ROUND(((G530+G531+G533+G532)/1000),5)</f>
        <v>1.9286300000000001</v>
      </c>
      <c r="H529" s="89">
        <f t="shared" si="306"/>
        <v>1.9175500000000001</v>
      </c>
      <c r="I529" s="89">
        <f t="shared" si="306"/>
        <v>1.9749699999999999</v>
      </c>
      <c r="J529" s="89">
        <f t="shared" si="306"/>
        <v>2.2296900000000002</v>
      </c>
      <c r="K529" s="89">
        <f t="shared" si="306"/>
        <v>2.4962300000000002</v>
      </c>
      <c r="L529" s="89">
        <f t="shared" si="306"/>
        <v>2.65557</v>
      </c>
      <c r="M529" s="89">
        <f t="shared" si="306"/>
        <v>2.6924399999999999</v>
      </c>
      <c r="N529" s="89">
        <f t="shared" si="306"/>
        <v>2.69781</v>
      </c>
      <c r="O529" s="89">
        <f t="shared" si="306"/>
        <v>2.6949200000000002</v>
      </c>
      <c r="P529" s="89">
        <f t="shared" si="306"/>
        <v>2.6720700000000002</v>
      </c>
      <c r="Q529" s="89">
        <f t="shared" si="306"/>
        <v>2.6871800000000001</v>
      </c>
      <c r="R529" s="89">
        <f t="shared" si="306"/>
        <v>2.6912099999999999</v>
      </c>
      <c r="S529" s="89">
        <f t="shared" si="306"/>
        <v>2.7054100000000001</v>
      </c>
      <c r="T529" s="89">
        <f t="shared" si="306"/>
        <v>2.7660800000000001</v>
      </c>
      <c r="U529" s="89">
        <f t="shared" si="306"/>
        <v>2.9786600000000001</v>
      </c>
      <c r="V529" s="89">
        <f t="shared" si="306"/>
        <v>2.9882</v>
      </c>
      <c r="W529" s="89">
        <f t="shared" si="306"/>
        <v>2.7561300000000002</v>
      </c>
      <c r="X529" s="89">
        <f t="shared" si="306"/>
        <v>2.7619400000000001</v>
      </c>
      <c r="Y529" s="89">
        <f t="shared" si="306"/>
        <v>2.6283400000000001</v>
      </c>
      <c r="Z529" s="89">
        <f t="shared" si="306"/>
        <v>2.2299199999999999</v>
      </c>
      <c r="AA529" s="89">
        <f t="shared" si="306"/>
        <v>2.0348199999999999</v>
      </c>
    </row>
    <row r="530" spans="1:27" ht="12.75" hidden="1" customHeight="1" outlineLevel="1" x14ac:dyDescent="0.2">
      <c r="A530" s="97" t="s">
        <v>2859</v>
      </c>
      <c r="B530" s="63" t="s">
        <v>242</v>
      </c>
      <c r="C530" s="43" t="s">
        <v>79</v>
      </c>
      <c r="D530" s="44">
        <v>1224.55</v>
      </c>
      <c r="E530" s="44">
        <v>1200.73</v>
      </c>
      <c r="F530" s="44">
        <v>1186.75</v>
      </c>
      <c r="G530" s="44">
        <v>1160.1300000000001</v>
      </c>
      <c r="H530" s="44">
        <v>1149.05</v>
      </c>
      <c r="I530" s="44">
        <v>1206.47</v>
      </c>
      <c r="J530" s="44">
        <v>1461.19</v>
      </c>
      <c r="K530" s="44">
        <v>1727.73</v>
      </c>
      <c r="L530" s="44">
        <v>1887.07</v>
      </c>
      <c r="M530" s="44">
        <v>1923.94</v>
      </c>
      <c r="N530" s="44">
        <v>1929.31</v>
      </c>
      <c r="O530" s="44">
        <v>1926.42</v>
      </c>
      <c r="P530" s="44">
        <v>1903.57</v>
      </c>
      <c r="Q530" s="44">
        <v>1918.68</v>
      </c>
      <c r="R530" s="44">
        <v>1922.71</v>
      </c>
      <c r="S530" s="44">
        <v>1936.91</v>
      </c>
      <c r="T530" s="44">
        <v>1997.58</v>
      </c>
      <c r="U530" s="44">
        <v>2210.16</v>
      </c>
      <c r="V530" s="44">
        <v>2219.6999999999998</v>
      </c>
      <c r="W530" s="44">
        <v>1987.63</v>
      </c>
      <c r="X530" s="44">
        <v>1993.44</v>
      </c>
      <c r="Y530" s="44">
        <v>1859.84</v>
      </c>
      <c r="Z530" s="44">
        <v>1461.42</v>
      </c>
      <c r="AA530" s="44">
        <v>1266.32</v>
      </c>
    </row>
    <row r="531" spans="1:27" ht="12.75" hidden="1" customHeight="1" outlineLevel="1" x14ac:dyDescent="0.2">
      <c r="A531" s="97" t="s">
        <v>2860</v>
      </c>
      <c r="B531" s="63" t="s">
        <v>90</v>
      </c>
      <c r="C531" s="43" t="s">
        <v>79</v>
      </c>
      <c r="D531" s="44">
        <f>$D$471</f>
        <v>434.18</v>
      </c>
      <c r="E531" s="44">
        <f t="shared" ref="E531:AA531" si="307">$D$471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2">
      <c r="A532" s="97" t="s">
        <v>2861</v>
      </c>
      <c r="B532" s="63" t="s">
        <v>83</v>
      </c>
      <c r="C532" s="43" t="s">
        <v>79</v>
      </c>
      <c r="D532" s="44">
        <v>3.63</v>
      </c>
      <c r="E532" s="44">
        <v>3.63</v>
      </c>
      <c r="F532" s="44">
        <v>3.63</v>
      </c>
      <c r="G532" s="44">
        <v>3.63</v>
      </c>
      <c r="H532" s="44">
        <v>3.63</v>
      </c>
      <c r="I532" s="44">
        <v>3.63</v>
      </c>
      <c r="J532" s="44">
        <v>3.63</v>
      </c>
      <c r="K532" s="44">
        <v>3.63</v>
      </c>
      <c r="L532" s="44">
        <v>3.63</v>
      </c>
      <c r="M532" s="44">
        <v>3.63</v>
      </c>
      <c r="N532" s="44">
        <v>3.63</v>
      </c>
      <c r="O532" s="44">
        <v>3.63</v>
      </c>
      <c r="P532" s="44">
        <v>3.63</v>
      </c>
      <c r="Q532" s="44">
        <v>3.63</v>
      </c>
      <c r="R532" s="44">
        <v>3.63</v>
      </c>
      <c r="S532" s="44">
        <v>3.63</v>
      </c>
      <c r="T532" s="44">
        <v>3.63</v>
      </c>
      <c r="U532" s="44">
        <v>3.63</v>
      </c>
      <c r="V532" s="44">
        <v>3.63</v>
      </c>
      <c r="W532" s="44">
        <v>3.63</v>
      </c>
      <c r="X532" s="44">
        <v>3.63</v>
      </c>
      <c r="Y532" s="44">
        <v>3.63</v>
      </c>
      <c r="Z532" s="44">
        <v>3.63</v>
      </c>
      <c r="AA532" s="44">
        <v>3.63</v>
      </c>
    </row>
    <row r="533" spans="1:27" ht="12.75" hidden="1" customHeight="1" outlineLevel="1" x14ac:dyDescent="0.2">
      <c r="A533" s="97" t="s">
        <v>2862</v>
      </c>
      <c r="B533" s="63" t="s">
        <v>81</v>
      </c>
      <c r="C533" s="43" t="s">
        <v>79</v>
      </c>
      <c r="D533" s="44">
        <f>$D$11</f>
        <v>330.69</v>
      </c>
      <c r="E533" s="44">
        <f t="shared" ref="E533:AA533" si="308">$D$11</f>
        <v>330.69</v>
      </c>
      <c r="F533" s="44">
        <f t="shared" si="308"/>
        <v>330.69</v>
      </c>
      <c r="G533" s="44">
        <f t="shared" si="308"/>
        <v>330.69</v>
      </c>
      <c r="H533" s="44">
        <f t="shared" si="308"/>
        <v>330.69</v>
      </c>
      <c r="I533" s="44">
        <f t="shared" si="308"/>
        <v>330.69</v>
      </c>
      <c r="J533" s="44">
        <f t="shared" si="308"/>
        <v>330.69</v>
      </c>
      <c r="K533" s="44">
        <f t="shared" si="308"/>
        <v>330.69</v>
      </c>
      <c r="L533" s="44">
        <f t="shared" si="308"/>
        <v>330.69</v>
      </c>
      <c r="M533" s="44">
        <f t="shared" si="308"/>
        <v>330.69</v>
      </c>
      <c r="N533" s="44">
        <f t="shared" si="308"/>
        <v>330.69</v>
      </c>
      <c r="O533" s="44">
        <f t="shared" si="308"/>
        <v>330.69</v>
      </c>
      <c r="P533" s="44">
        <f t="shared" si="308"/>
        <v>330.69</v>
      </c>
      <c r="Q533" s="44">
        <f t="shared" si="308"/>
        <v>330.69</v>
      </c>
      <c r="R533" s="44">
        <f t="shared" si="308"/>
        <v>330.69</v>
      </c>
      <c r="S533" s="44">
        <f t="shared" si="308"/>
        <v>330.69</v>
      </c>
      <c r="T533" s="44">
        <f t="shared" si="308"/>
        <v>330.69</v>
      </c>
      <c r="U533" s="44">
        <f t="shared" si="308"/>
        <v>330.69</v>
      </c>
      <c r="V533" s="44">
        <f t="shared" si="308"/>
        <v>330.69</v>
      </c>
      <c r="W533" s="44">
        <f t="shared" si="308"/>
        <v>330.69</v>
      </c>
      <c r="X533" s="44">
        <f t="shared" si="308"/>
        <v>330.69</v>
      </c>
      <c r="Y533" s="44">
        <f t="shared" si="308"/>
        <v>330.69</v>
      </c>
      <c r="Z533" s="44">
        <f t="shared" si="308"/>
        <v>330.69</v>
      </c>
      <c r="AA533" s="44">
        <f t="shared" si="308"/>
        <v>330.69</v>
      </c>
    </row>
    <row r="534" spans="1:27" collapsed="1" x14ac:dyDescent="0.2">
      <c r="A534" s="96" t="s">
        <v>2863</v>
      </c>
      <c r="B534" s="28" t="str">
        <f>"14"&amp;"."&amp;$B$777&amp;"."&amp;$B$778</f>
        <v>14.11.2023</v>
      </c>
      <c r="C534" s="88" t="s">
        <v>76</v>
      </c>
      <c r="D534" s="89">
        <f>ROUND(((D535+D536+D538+D537)/1000),5)</f>
        <v>1.9631700000000001</v>
      </c>
      <c r="E534" s="89">
        <f>ROUND(((E535+E536+E538+E537)/1000),5)</f>
        <v>1.9017900000000001</v>
      </c>
      <c r="F534" s="89">
        <f>ROUND(((F535+F536+F538+F537)/1000),5)</f>
        <v>1.83386</v>
      </c>
      <c r="G534" s="89">
        <f t="shared" ref="G534:AA534" si="309">ROUND(((G535+G536+G538+G537)/1000),5)</f>
        <v>1.8207800000000001</v>
      </c>
      <c r="H534" s="89">
        <f t="shared" si="309"/>
        <v>1.8814900000000001</v>
      </c>
      <c r="I534" s="89">
        <f t="shared" si="309"/>
        <v>1.9946699999999999</v>
      </c>
      <c r="J534" s="89">
        <f t="shared" si="309"/>
        <v>2.1692</v>
      </c>
      <c r="K534" s="89">
        <f t="shared" si="309"/>
        <v>2.5114700000000001</v>
      </c>
      <c r="L534" s="89">
        <f t="shared" si="309"/>
        <v>2.69448</v>
      </c>
      <c r="M534" s="89">
        <f t="shared" si="309"/>
        <v>2.7953299999999999</v>
      </c>
      <c r="N534" s="89">
        <f t="shared" si="309"/>
        <v>2.8886500000000002</v>
      </c>
      <c r="O534" s="89">
        <f t="shared" si="309"/>
        <v>2.8612899999999999</v>
      </c>
      <c r="P534" s="89">
        <f t="shared" si="309"/>
        <v>2.83508</v>
      </c>
      <c r="Q534" s="89">
        <f t="shared" si="309"/>
        <v>2.8589099999999998</v>
      </c>
      <c r="R534" s="89">
        <f t="shared" si="309"/>
        <v>3.0051299999999999</v>
      </c>
      <c r="S534" s="89">
        <f t="shared" si="309"/>
        <v>2.9247200000000002</v>
      </c>
      <c r="T534" s="89">
        <f t="shared" si="309"/>
        <v>2.9920200000000001</v>
      </c>
      <c r="U534" s="89">
        <f t="shared" si="309"/>
        <v>3.03498</v>
      </c>
      <c r="V534" s="89">
        <f t="shared" si="309"/>
        <v>2.88409</v>
      </c>
      <c r="W534" s="89">
        <f t="shared" si="309"/>
        <v>2.7961399999999998</v>
      </c>
      <c r="X534" s="89">
        <f t="shared" si="309"/>
        <v>2.6890399999999999</v>
      </c>
      <c r="Y534" s="89">
        <f t="shared" si="309"/>
        <v>2.5413700000000001</v>
      </c>
      <c r="Z534" s="89">
        <f t="shared" si="309"/>
        <v>2.2402600000000001</v>
      </c>
      <c r="AA534" s="89">
        <f t="shared" si="309"/>
        <v>2.0580799999999999</v>
      </c>
    </row>
    <row r="535" spans="1:27" ht="12.75" hidden="1" customHeight="1" outlineLevel="1" x14ac:dyDescent="0.2">
      <c r="A535" s="97" t="s">
        <v>2864</v>
      </c>
      <c r="B535" s="63" t="s">
        <v>242</v>
      </c>
      <c r="C535" s="43" t="s">
        <v>79</v>
      </c>
      <c r="D535" s="44">
        <v>1194.67</v>
      </c>
      <c r="E535" s="44">
        <v>1133.29</v>
      </c>
      <c r="F535" s="44">
        <v>1065.3599999999999</v>
      </c>
      <c r="G535" s="44">
        <v>1052.28</v>
      </c>
      <c r="H535" s="44">
        <v>1112.99</v>
      </c>
      <c r="I535" s="44">
        <v>1226.17</v>
      </c>
      <c r="J535" s="44">
        <v>1400.7</v>
      </c>
      <c r="K535" s="44">
        <v>1742.97</v>
      </c>
      <c r="L535" s="44">
        <v>1925.98</v>
      </c>
      <c r="M535" s="44">
        <v>2026.83</v>
      </c>
      <c r="N535" s="44">
        <v>2120.15</v>
      </c>
      <c r="O535" s="44">
        <v>2092.79</v>
      </c>
      <c r="P535" s="44">
        <v>2066.58</v>
      </c>
      <c r="Q535" s="44">
        <v>2090.41</v>
      </c>
      <c r="R535" s="44">
        <v>2236.63</v>
      </c>
      <c r="S535" s="44">
        <v>2156.2199999999998</v>
      </c>
      <c r="T535" s="44">
        <v>2223.52</v>
      </c>
      <c r="U535" s="44">
        <v>2266.48</v>
      </c>
      <c r="V535" s="44">
        <v>2115.59</v>
      </c>
      <c r="W535" s="44">
        <v>2027.64</v>
      </c>
      <c r="X535" s="44">
        <v>1920.54</v>
      </c>
      <c r="Y535" s="44">
        <v>1772.87</v>
      </c>
      <c r="Z535" s="44">
        <v>1471.76</v>
      </c>
      <c r="AA535" s="44">
        <v>1289.58</v>
      </c>
    </row>
    <row r="536" spans="1:27" ht="12.75" hidden="1" customHeight="1" outlineLevel="1" x14ac:dyDescent="0.2">
      <c r="A536" s="97" t="s">
        <v>2865</v>
      </c>
      <c r="B536" s="63" t="s">
        <v>90</v>
      </c>
      <c r="C536" s="43" t="s">
        <v>79</v>
      </c>
      <c r="D536" s="44">
        <f>$D$471</f>
        <v>434.18</v>
      </c>
      <c r="E536" s="44">
        <f t="shared" ref="E536:AA536" si="310">$D$471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2">
      <c r="A537" s="97" t="s">
        <v>2866</v>
      </c>
      <c r="B537" s="63" t="s">
        <v>83</v>
      </c>
      <c r="C537" s="43" t="s">
        <v>79</v>
      </c>
      <c r="D537" s="44">
        <v>3.63</v>
      </c>
      <c r="E537" s="44">
        <v>3.63</v>
      </c>
      <c r="F537" s="44">
        <v>3.63</v>
      </c>
      <c r="G537" s="44">
        <v>3.63</v>
      </c>
      <c r="H537" s="44">
        <v>3.63</v>
      </c>
      <c r="I537" s="44">
        <v>3.63</v>
      </c>
      <c r="J537" s="44">
        <v>3.63</v>
      </c>
      <c r="K537" s="44">
        <v>3.63</v>
      </c>
      <c r="L537" s="44">
        <v>3.63</v>
      </c>
      <c r="M537" s="44">
        <v>3.63</v>
      </c>
      <c r="N537" s="44">
        <v>3.63</v>
      </c>
      <c r="O537" s="44">
        <v>3.63</v>
      </c>
      <c r="P537" s="44">
        <v>3.63</v>
      </c>
      <c r="Q537" s="44">
        <v>3.63</v>
      </c>
      <c r="R537" s="44">
        <v>3.63</v>
      </c>
      <c r="S537" s="44">
        <v>3.63</v>
      </c>
      <c r="T537" s="44">
        <v>3.63</v>
      </c>
      <c r="U537" s="44">
        <v>3.63</v>
      </c>
      <c r="V537" s="44">
        <v>3.63</v>
      </c>
      <c r="W537" s="44">
        <v>3.63</v>
      </c>
      <c r="X537" s="44">
        <v>3.63</v>
      </c>
      <c r="Y537" s="44">
        <v>3.63</v>
      </c>
      <c r="Z537" s="44">
        <v>3.63</v>
      </c>
      <c r="AA537" s="44">
        <v>3.63</v>
      </c>
    </row>
    <row r="538" spans="1:27" ht="12.75" hidden="1" customHeight="1" outlineLevel="1" x14ac:dyDescent="0.2">
      <c r="A538" s="97" t="s">
        <v>2867</v>
      </c>
      <c r="B538" s="63" t="s">
        <v>81</v>
      </c>
      <c r="C538" s="43" t="s">
        <v>79</v>
      </c>
      <c r="D538" s="44">
        <f>$D$11</f>
        <v>330.69</v>
      </c>
      <c r="E538" s="44">
        <f t="shared" ref="E538:AA538" si="311">$D$11</f>
        <v>330.69</v>
      </c>
      <c r="F538" s="44">
        <f t="shared" si="311"/>
        <v>330.69</v>
      </c>
      <c r="G538" s="44">
        <f t="shared" si="311"/>
        <v>330.69</v>
      </c>
      <c r="H538" s="44">
        <f t="shared" si="311"/>
        <v>330.69</v>
      </c>
      <c r="I538" s="44">
        <f t="shared" si="311"/>
        <v>330.69</v>
      </c>
      <c r="J538" s="44">
        <f t="shared" si="311"/>
        <v>330.69</v>
      </c>
      <c r="K538" s="44">
        <f t="shared" si="311"/>
        <v>330.69</v>
      </c>
      <c r="L538" s="44">
        <f t="shared" si="311"/>
        <v>330.69</v>
      </c>
      <c r="M538" s="44">
        <f t="shared" si="311"/>
        <v>330.69</v>
      </c>
      <c r="N538" s="44">
        <f t="shared" si="311"/>
        <v>330.69</v>
      </c>
      <c r="O538" s="44">
        <f t="shared" si="311"/>
        <v>330.69</v>
      </c>
      <c r="P538" s="44">
        <f t="shared" si="311"/>
        <v>330.69</v>
      </c>
      <c r="Q538" s="44">
        <f t="shared" si="311"/>
        <v>330.69</v>
      </c>
      <c r="R538" s="44">
        <f t="shared" si="311"/>
        <v>330.69</v>
      </c>
      <c r="S538" s="44">
        <f t="shared" si="311"/>
        <v>330.69</v>
      </c>
      <c r="T538" s="44">
        <f t="shared" si="311"/>
        <v>330.69</v>
      </c>
      <c r="U538" s="44">
        <f t="shared" si="311"/>
        <v>330.69</v>
      </c>
      <c r="V538" s="44">
        <f t="shared" si="311"/>
        <v>330.69</v>
      </c>
      <c r="W538" s="44">
        <f t="shared" si="311"/>
        <v>330.69</v>
      </c>
      <c r="X538" s="44">
        <f t="shared" si="311"/>
        <v>330.69</v>
      </c>
      <c r="Y538" s="44">
        <f t="shared" si="311"/>
        <v>330.69</v>
      </c>
      <c r="Z538" s="44">
        <f t="shared" si="311"/>
        <v>330.69</v>
      </c>
      <c r="AA538" s="44">
        <f t="shared" si="311"/>
        <v>330.69</v>
      </c>
    </row>
    <row r="539" spans="1:27" collapsed="1" x14ac:dyDescent="0.2">
      <c r="A539" s="96" t="s">
        <v>2868</v>
      </c>
      <c r="B539" s="28" t="str">
        <f>"15"&amp;"."&amp;$B$777&amp;"."&amp;$B$778</f>
        <v>15.11.2023</v>
      </c>
      <c r="C539" s="88" t="s">
        <v>76</v>
      </c>
      <c r="D539" s="89">
        <f>ROUND(((D540+D541+D543+D542)/1000),5)</f>
        <v>1.9374899999999999</v>
      </c>
      <c r="E539" s="89">
        <f>ROUND(((E540+E541+E543+E542)/1000),5)</f>
        <v>1.8514699999999999</v>
      </c>
      <c r="F539" s="89">
        <f>ROUND(((F540+F541+F543+F542)/1000),5)</f>
        <v>1.8049200000000001</v>
      </c>
      <c r="G539" s="89">
        <f t="shared" ref="G539:AA539" si="312">ROUND(((G540+G541+G543+G542)/1000),5)</f>
        <v>1.8015099999999999</v>
      </c>
      <c r="H539" s="89">
        <f t="shared" si="312"/>
        <v>1.8500799999999999</v>
      </c>
      <c r="I539" s="89">
        <f t="shared" si="312"/>
        <v>2.0076299999999998</v>
      </c>
      <c r="J539" s="89">
        <f t="shared" si="312"/>
        <v>2.1101899999999998</v>
      </c>
      <c r="K539" s="89">
        <f t="shared" si="312"/>
        <v>2.4171100000000001</v>
      </c>
      <c r="L539" s="89">
        <f t="shared" si="312"/>
        <v>2.5601400000000001</v>
      </c>
      <c r="M539" s="89">
        <f t="shared" si="312"/>
        <v>2.6403799999999999</v>
      </c>
      <c r="N539" s="89">
        <f t="shared" si="312"/>
        <v>2.6584099999999999</v>
      </c>
      <c r="O539" s="89">
        <f t="shared" si="312"/>
        <v>2.6996000000000002</v>
      </c>
      <c r="P539" s="89">
        <f t="shared" si="312"/>
        <v>2.6704400000000001</v>
      </c>
      <c r="Q539" s="89">
        <f t="shared" si="312"/>
        <v>2.68777</v>
      </c>
      <c r="R539" s="89">
        <f t="shared" si="312"/>
        <v>2.6979299999999999</v>
      </c>
      <c r="S539" s="89">
        <f t="shared" si="312"/>
        <v>2.7017799999999998</v>
      </c>
      <c r="T539" s="89">
        <f t="shared" si="312"/>
        <v>2.66384</v>
      </c>
      <c r="U539" s="89">
        <f t="shared" si="312"/>
        <v>2.6996600000000002</v>
      </c>
      <c r="V539" s="89">
        <f t="shared" si="312"/>
        <v>2.6675300000000002</v>
      </c>
      <c r="W539" s="89">
        <f t="shared" si="312"/>
        <v>2.6680600000000001</v>
      </c>
      <c r="X539" s="89">
        <f t="shared" si="312"/>
        <v>2.6048399999999998</v>
      </c>
      <c r="Y539" s="89">
        <f t="shared" si="312"/>
        <v>2.4417800000000001</v>
      </c>
      <c r="Z539" s="89">
        <f t="shared" si="312"/>
        <v>2.2439900000000002</v>
      </c>
      <c r="AA539" s="89">
        <f t="shared" si="312"/>
        <v>2.05233</v>
      </c>
    </row>
    <row r="540" spans="1:27" ht="12.75" hidden="1" customHeight="1" outlineLevel="1" x14ac:dyDescent="0.2">
      <c r="A540" s="97" t="s">
        <v>2869</v>
      </c>
      <c r="B540" s="63" t="s">
        <v>242</v>
      </c>
      <c r="C540" s="43" t="s">
        <v>79</v>
      </c>
      <c r="D540" s="44">
        <v>1168.99</v>
      </c>
      <c r="E540" s="44">
        <v>1082.97</v>
      </c>
      <c r="F540" s="44">
        <v>1036.42</v>
      </c>
      <c r="G540" s="44">
        <v>1033.01</v>
      </c>
      <c r="H540" s="44">
        <v>1081.58</v>
      </c>
      <c r="I540" s="44">
        <v>1239.1300000000001</v>
      </c>
      <c r="J540" s="44">
        <v>1341.69</v>
      </c>
      <c r="K540" s="44">
        <v>1648.61</v>
      </c>
      <c r="L540" s="44">
        <v>1791.64</v>
      </c>
      <c r="M540" s="44">
        <v>1871.88</v>
      </c>
      <c r="N540" s="44">
        <v>1889.91</v>
      </c>
      <c r="O540" s="44">
        <v>1931.1</v>
      </c>
      <c r="P540" s="44">
        <v>1901.94</v>
      </c>
      <c r="Q540" s="44">
        <v>1919.27</v>
      </c>
      <c r="R540" s="44">
        <v>1929.43</v>
      </c>
      <c r="S540" s="44">
        <v>1933.28</v>
      </c>
      <c r="T540" s="44">
        <v>1895.34</v>
      </c>
      <c r="U540" s="44">
        <v>1931.16</v>
      </c>
      <c r="V540" s="44">
        <v>1899.03</v>
      </c>
      <c r="W540" s="44">
        <v>1899.56</v>
      </c>
      <c r="X540" s="44">
        <v>1836.34</v>
      </c>
      <c r="Y540" s="44">
        <v>1673.28</v>
      </c>
      <c r="Z540" s="44">
        <v>1475.49</v>
      </c>
      <c r="AA540" s="44">
        <v>1283.83</v>
      </c>
    </row>
    <row r="541" spans="1:27" ht="12.75" hidden="1" customHeight="1" outlineLevel="1" x14ac:dyDescent="0.2">
      <c r="A541" s="97" t="s">
        <v>2870</v>
      </c>
      <c r="B541" s="63" t="s">
        <v>90</v>
      </c>
      <c r="C541" s="43" t="s">
        <v>79</v>
      </c>
      <c r="D541" s="44">
        <f>$D$471</f>
        <v>434.18</v>
      </c>
      <c r="E541" s="44">
        <f t="shared" ref="E541:AA541" si="313">$D$471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2">
      <c r="A542" s="97" t="s">
        <v>2871</v>
      </c>
      <c r="B542" s="63" t="s">
        <v>83</v>
      </c>
      <c r="C542" s="43" t="s">
        <v>79</v>
      </c>
      <c r="D542" s="44">
        <v>3.63</v>
      </c>
      <c r="E542" s="44">
        <v>3.63</v>
      </c>
      <c r="F542" s="44">
        <v>3.63</v>
      </c>
      <c r="G542" s="44">
        <v>3.63</v>
      </c>
      <c r="H542" s="44">
        <v>3.63</v>
      </c>
      <c r="I542" s="44">
        <v>3.63</v>
      </c>
      <c r="J542" s="44">
        <v>3.63</v>
      </c>
      <c r="K542" s="44">
        <v>3.63</v>
      </c>
      <c r="L542" s="44">
        <v>3.63</v>
      </c>
      <c r="M542" s="44">
        <v>3.63</v>
      </c>
      <c r="N542" s="44">
        <v>3.63</v>
      </c>
      <c r="O542" s="44">
        <v>3.63</v>
      </c>
      <c r="P542" s="44">
        <v>3.63</v>
      </c>
      <c r="Q542" s="44">
        <v>3.63</v>
      </c>
      <c r="R542" s="44">
        <v>3.63</v>
      </c>
      <c r="S542" s="44">
        <v>3.63</v>
      </c>
      <c r="T542" s="44">
        <v>3.63</v>
      </c>
      <c r="U542" s="44">
        <v>3.63</v>
      </c>
      <c r="V542" s="44">
        <v>3.63</v>
      </c>
      <c r="W542" s="44">
        <v>3.63</v>
      </c>
      <c r="X542" s="44">
        <v>3.63</v>
      </c>
      <c r="Y542" s="44">
        <v>3.63</v>
      </c>
      <c r="Z542" s="44">
        <v>3.63</v>
      </c>
      <c r="AA542" s="44">
        <v>3.63</v>
      </c>
    </row>
    <row r="543" spans="1:27" ht="12.75" hidden="1" customHeight="1" outlineLevel="1" x14ac:dyDescent="0.2">
      <c r="A543" s="97" t="s">
        <v>2872</v>
      </c>
      <c r="B543" s="63" t="s">
        <v>81</v>
      </c>
      <c r="C543" s="43" t="s">
        <v>79</v>
      </c>
      <c r="D543" s="44">
        <f>$D$11</f>
        <v>330.69</v>
      </c>
      <c r="E543" s="44">
        <f t="shared" ref="E543:AA543" si="314">$D$11</f>
        <v>330.69</v>
      </c>
      <c r="F543" s="44">
        <f t="shared" si="314"/>
        <v>330.69</v>
      </c>
      <c r="G543" s="44">
        <f t="shared" si="314"/>
        <v>330.69</v>
      </c>
      <c r="H543" s="44">
        <f t="shared" si="314"/>
        <v>330.69</v>
      </c>
      <c r="I543" s="44">
        <f t="shared" si="314"/>
        <v>330.69</v>
      </c>
      <c r="J543" s="44">
        <f t="shared" si="314"/>
        <v>330.69</v>
      </c>
      <c r="K543" s="44">
        <f t="shared" si="314"/>
        <v>330.69</v>
      </c>
      <c r="L543" s="44">
        <f t="shared" si="314"/>
        <v>330.69</v>
      </c>
      <c r="M543" s="44">
        <f t="shared" si="314"/>
        <v>330.69</v>
      </c>
      <c r="N543" s="44">
        <f t="shared" si="314"/>
        <v>330.69</v>
      </c>
      <c r="O543" s="44">
        <f t="shared" si="314"/>
        <v>330.69</v>
      </c>
      <c r="P543" s="44">
        <f t="shared" si="314"/>
        <v>330.69</v>
      </c>
      <c r="Q543" s="44">
        <f t="shared" si="314"/>
        <v>330.69</v>
      </c>
      <c r="R543" s="44">
        <f t="shared" si="314"/>
        <v>330.69</v>
      </c>
      <c r="S543" s="44">
        <f t="shared" si="314"/>
        <v>330.69</v>
      </c>
      <c r="T543" s="44">
        <f t="shared" si="314"/>
        <v>330.69</v>
      </c>
      <c r="U543" s="44">
        <f t="shared" si="314"/>
        <v>330.69</v>
      </c>
      <c r="V543" s="44">
        <f t="shared" si="314"/>
        <v>330.69</v>
      </c>
      <c r="W543" s="44">
        <f t="shared" si="314"/>
        <v>330.69</v>
      </c>
      <c r="X543" s="44">
        <f t="shared" si="314"/>
        <v>330.69</v>
      </c>
      <c r="Y543" s="44">
        <f t="shared" si="314"/>
        <v>330.69</v>
      </c>
      <c r="Z543" s="44">
        <f t="shared" si="314"/>
        <v>330.69</v>
      </c>
      <c r="AA543" s="44">
        <f t="shared" si="314"/>
        <v>330.69</v>
      </c>
    </row>
    <row r="544" spans="1:27" collapsed="1" x14ac:dyDescent="0.2">
      <c r="A544" s="96" t="s">
        <v>2873</v>
      </c>
      <c r="B544" s="28" t="str">
        <f>"16"&amp;"."&amp;$B$777&amp;"."&amp;$B$778</f>
        <v>16.11.2023</v>
      </c>
      <c r="C544" s="88" t="s">
        <v>76</v>
      </c>
      <c r="D544" s="89">
        <f>ROUND(((D545+D546+D548+D547)/1000),5)</f>
        <v>1.88707</v>
      </c>
      <c r="E544" s="89">
        <f>ROUND(((E545+E546+E548+E547)/1000),5)</f>
        <v>1.7788600000000001</v>
      </c>
      <c r="F544" s="89">
        <f>ROUND(((F545+F546+F548+F547)/1000),5)</f>
        <v>1.7018</v>
      </c>
      <c r="G544" s="89">
        <f t="shared" ref="G544:AA544" si="315">ROUND(((G545+G546+G548+G547)/1000),5)</f>
        <v>1.6948000000000001</v>
      </c>
      <c r="H544" s="89">
        <f t="shared" si="315"/>
        <v>1.77902</v>
      </c>
      <c r="I544" s="89">
        <f t="shared" si="315"/>
        <v>1.9556199999999999</v>
      </c>
      <c r="J544" s="89">
        <f t="shared" si="315"/>
        <v>2.05897</v>
      </c>
      <c r="K544" s="89">
        <f t="shared" si="315"/>
        <v>2.3471000000000002</v>
      </c>
      <c r="L544" s="89">
        <f t="shared" si="315"/>
        <v>2.53776</v>
      </c>
      <c r="M544" s="89">
        <f t="shared" si="315"/>
        <v>2.6093000000000002</v>
      </c>
      <c r="N544" s="89">
        <f t="shared" si="315"/>
        <v>2.6263999999999998</v>
      </c>
      <c r="O544" s="89">
        <f t="shared" si="315"/>
        <v>2.65801</v>
      </c>
      <c r="P544" s="89">
        <f t="shared" si="315"/>
        <v>2.6401699999999999</v>
      </c>
      <c r="Q544" s="89">
        <f t="shared" si="315"/>
        <v>2.6540400000000002</v>
      </c>
      <c r="R544" s="89">
        <f t="shared" si="315"/>
        <v>2.6585899999999998</v>
      </c>
      <c r="S544" s="89">
        <f t="shared" si="315"/>
        <v>2.6553800000000001</v>
      </c>
      <c r="T544" s="89">
        <f t="shared" si="315"/>
        <v>2.6376400000000002</v>
      </c>
      <c r="U544" s="89">
        <f t="shared" si="315"/>
        <v>2.7014100000000001</v>
      </c>
      <c r="V544" s="89">
        <f t="shared" si="315"/>
        <v>2.63992</v>
      </c>
      <c r="W544" s="89">
        <f t="shared" si="315"/>
        <v>2.6282700000000001</v>
      </c>
      <c r="X544" s="89">
        <f t="shared" si="315"/>
        <v>2.5562499999999999</v>
      </c>
      <c r="Y544" s="89">
        <f t="shared" si="315"/>
        <v>2.4261200000000001</v>
      </c>
      <c r="Z544" s="89">
        <f t="shared" si="315"/>
        <v>2.1869000000000001</v>
      </c>
      <c r="AA544" s="89">
        <f t="shared" si="315"/>
        <v>1.99501</v>
      </c>
    </row>
    <row r="545" spans="1:27" ht="12.75" hidden="1" customHeight="1" outlineLevel="1" x14ac:dyDescent="0.2">
      <c r="A545" s="97" t="s">
        <v>2874</v>
      </c>
      <c r="B545" s="63" t="s">
        <v>242</v>
      </c>
      <c r="C545" s="43" t="s">
        <v>79</v>
      </c>
      <c r="D545" s="44">
        <v>1118.57</v>
      </c>
      <c r="E545" s="44">
        <v>1010.36</v>
      </c>
      <c r="F545" s="44">
        <v>933.3</v>
      </c>
      <c r="G545" s="44">
        <v>926.3</v>
      </c>
      <c r="H545" s="44">
        <v>1010.52</v>
      </c>
      <c r="I545" s="44">
        <v>1187.1199999999999</v>
      </c>
      <c r="J545" s="44">
        <v>1290.47</v>
      </c>
      <c r="K545" s="44">
        <v>1578.6</v>
      </c>
      <c r="L545" s="44">
        <v>1769.26</v>
      </c>
      <c r="M545" s="44">
        <v>1840.8</v>
      </c>
      <c r="N545" s="44">
        <v>1857.9</v>
      </c>
      <c r="O545" s="44">
        <v>1889.51</v>
      </c>
      <c r="P545" s="44">
        <v>1871.67</v>
      </c>
      <c r="Q545" s="44">
        <v>1885.54</v>
      </c>
      <c r="R545" s="44">
        <v>1890.09</v>
      </c>
      <c r="S545" s="44">
        <v>1886.88</v>
      </c>
      <c r="T545" s="44">
        <v>1869.14</v>
      </c>
      <c r="U545" s="44">
        <v>1932.91</v>
      </c>
      <c r="V545" s="44">
        <v>1871.42</v>
      </c>
      <c r="W545" s="44">
        <v>1859.77</v>
      </c>
      <c r="X545" s="44">
        <v>1787.75</v>
      </c>
      <c r="Y545" s="44">
        <v>1657.62</v>
      </c>
      <c r="Z545" s="44">
        <v>1418.4</v>
      </c>
      <c r="AA545" s="44">
        <v>1226.51</v>
      </c>
    </row>
    <row r="546" spans="1:27" ht="12.75" hidden="1" customHeight="1" outlineLevel="1" x14ac:dyDescent="0.2">
      <c r="A546" s="97" t="s">
        <v>2875</v>
      </c>
      <c r="B546" s="63" t="s">
        <v>90</v>
      </c>
      <c r="C546" s="43" t="s">
        <v>79</v>
      </c>
      <c r="D546" s="44">
        <f>$D$471</f>
        <v>434.18</v>
      </c>
      <c r="E546" s="44">
        <f t="shared" ref="E546:AA546" si="316">$D$471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2">
      <c r="A547" s="97" t="s">
        <v>2876</v>
      </c>
      <c r="B547" s="63" t="s">
        <v>83</v>
      </c>
      <c r="C547" s="43" t="s">
        <v>79</v>
      </c>
      <c r="D547" s="44">
        <v>3.63</v>
      </c>
      <c r="E547" s="44">
        <v>3.63</v>
      </c>
      <c r="F547" s="44">
        <v>3.63</v>
      </c>
      <c r="G547" s="44">
        <v>3.63</v>
      </c>
      <c r="H547" s="44">
        <v>3.63</v>
      </c>
      <c r="I547" s="44">
        <v>3.63</v>
      </c>
      <c r="J547" s="44">
        <v>3.63</v>
      </c>
      <c r="K547" s="44">
        <v>3.63</v>
      </c>
      <c r="L547" s="44">
        <v>3.63</v>
      </c>
      <c r="M547" s="44">
        <v>3.63</v>
      </c>
      <c r="N547" s="44">
        <v>3.63</v>
      </c>
      <c r="O547" s="44">
        <v>3.63</v>
      </c>
      <c r="P547" s="44">
        <v>3.63</v>
      </c>
      <c r="Q547" s="44">
        <v>3.63</v>
      </c>
      <c r="R547" s="44">
        <v>3.63</v>
      </c>
      <c r="S547" s="44">
        <v>3.63</v>
      </c>
      <c r="T547" s="44">
        <v>3.63</v>
      </c>
      <c r="U547" s="44">
        <v>3.63</v>
      </c>
      <c r="V547" s="44">
        <v>3.63</v>
      </c>
      <c r="W547" s="44">
        <v>3.63</v>
      </c>
      <c r="X547" s="44">
        <v>3.63</v>
      </c>
      <c r="Y547" s="44">
        <v>3.63</v>
      </c>
      <c r="Z547" s="44">
        <v>3.63</v>
      </c>
      <c r="AA547" s="44">
        <v>3.63</v>
      </c>
    </row>
    <row r="548" spans="1:27" ht="12.75" hidden="1" customHeight="1" outlineLevel="1" x14ac:dyDescent="0.2">
      <c r="A548" s="97" t="s">
        <v>2877</v>
      </c>
      <c r="B548" s="63" t="s">
        <v>81</v>
      </c>
      <c r="C548" s="43" t="s">
        <v>79</v>
      </c>
      <c r="D548" s="44">
        <f>$D$11</f>
        <v>330.69</v>
      </c>
      <c r="E548" s="44">
        <f t="shared" ref="E548:AA548" si="317">$D$11</f>
        <v>330.69</v>
      </c>
      <c r="F548" s="44">
        <f t="shared" si="317"/>
        <v>330.69</v>
      </c>
      <c r="G548" s="44">
        <f t="shared" si="317"/>
        <v>330.69</v>
      </c>
      <c r="H548" s="44">
        <f t="shared" si="317"/>
        <v>330.69</v>
      </c>
      <c r="I548" s="44">
        <f t="shared" si="317"/>
        <v>330.69</v>
      </c>
      <c r="J548" s="44">
        <f t="shared" si="317"/>
        <v>330.69</v>
      </c>
      <c r="K548" s="44">
        <f t="shared" si="317"/>
        <v>330.69</v>
      </c>
      <c r="L548" s="44">
        <f t="shared" si="317"/>
        <v>330.69</v>
      </c>
      <c r="M548" s="44">
        <f t="shared" si="317"/>
        <v>330.69</v>
      </c>
      <c r="N548" s="44">
        <f t="shared" si="317"/>
        <v>330.69</v>
      </c>
      <c r="O548" s="44">
        <f t="shared" si="317"/>
        <v>330.69</v>
      </c>
      <c r="P548" s="44">
        <f t="shared" si="317"/>
        <v>330.69</v>
      </c>
      <c r="Q548" s="44">
        <f t="shared" si="317"/>
        <v>330.69</v>
      </c>
      <c r="R548" s="44">
        <f t="shared" si="317"/>
        <v>330.69</v>
      </c>
      <c r="S548" s="44">
        <f t="shared" si="317"/>
        <v>330.69</v>
      </c>
      <c r="T548" s="44">
        <f t="shared" si="317"/>
        <v>330.69</v>
      </c>
      <c r="U548" s="44">
        <f t="shared" si="317"/>
        <v>330.69</v>
      </c>
      <c r="V548" s="44">
        <f t="shared" si="317"/>
        <v>330.69</v>
      </c>
      <c r="W548" s="44">
        <f t="shared" si="317"/>
        <v>330.69</v>
      </c>
      <c r="X548" s="44">
        <f t="shared" si="317"/>
        <v>330.69</v>
      </c>
      <c r="Y548" s="44">
        <f t="shared" si="317"/>
        <v>330.69</v>
      </c>
      <c r="Z548" s="44">
        <f t="shared" si="317"/>
        <v>330.69</v>
      </c>
      <c r="AA548" s="44">
        <f t="shared" si="317"/>
        <v>330.69</v>
      </c>
    </row>
    <row r="549" spans="1:27" collapsed="1" x14ac:dyDescent="0.2">
      <c r="A549" s="96" t="s">
        <v>2878</v>
      </c>
      <c r="B549" s="28" t="str">
        <f>"17"&amp;"."&amp;$B$777&amp;"."&amp;$B$778</f>
        <v>17.11.2023</v>
      </c>
      <c r="C549" s="88" t="s">
        <v>76</v>
      </c>
      <c r="D549" s="89">
        <f>ROUND(((D550+D551+D553+D552)/1000),5)</f>
        <v>1.92354</v>
      </c>
      <c r="E549" s="89">
        <f>ROUND(((E550+E551+E553+E552)/1000),5)</f>
        <v>1.81406</v>
      </c>
      <c r="F549" s="89">
        <f>ROUND(((F550+F551+F553+F552)/1000),5)</f>
        <v>1.76606</v>
      </c>
      <c r="G549" s="89">
        <f t="shared" ref="G549:AA549" si="318">ROUND(((G550+G551+G553+G552)/1000),5)</f>
        <v>1.75979</v>
      </c>
      <c r="H549" s="89">
        <f t="shared" si="318"/>
        <v>1.7958499999999999</v>
      </c>
      <c r="I549" s="89">
        <f t="shared" si="318"/>
        <v>1.97235</v>
      </c>
      <c r="J549" s="89">
        <f t="shared" si="318"/>
        <v>2.0602900000000002</v>
      </c>
      <c r="K549" s="89">
        <f t="shared" si="318"/>
        <v>2.3150900000000001</v>
      </c>
      <c r="L549" s="89">
        <f t="shared" si="318"/>
        <v>2.5554800000000002</v>
      </c>
      <c r="M549" s="89">
        <f t="shared" si="318"/>
        <v>2.6136599999999999</v>
      </c>
      <c r="N549" s="89">
        <f t="shared" si="318"/>
        <v>2.6365599999999998</v>
      </c>
      <c r="O549" s="89">
        <f t="shared" si="318"/>
        <v>2.6530800000000001</v>
      </c>
      <c r="P549" s="89">
        <f t="shared" si="318"/>
        <v>2.6272799999999998</v>
      </c>
      <c r="Q549" s="89">
        <f t="shared" si="318"/>
        <v>2.6303299999999998</v>
      </c>
      <c r="R549" s="89">
        <f t="shared" si="318"/>
        <v>2.6364000000000001</v>
      </c>
      <c r="S549" s="89">
        <f t="shared" si="318"/>
        <v>2.6331199999999999</v>
      </c>
      <c r="T549" s="89">
        <f t="shared" si="318"/>
        <v>2.6156999999999999</v>
      </c>
      <c r="U549" s="89">
        <f t="shared" si="318"/>
        <v>2.65604</v>
      </c>
      <c r="V549" s="89">
        <f t="shared" si="318"/>
        <v>2.6351800000000001</v>
      </c>
      <c r="W549" s="89">
        <f t="shared" si="318"/>
        <v>2.62845</v>
      </c>
      <c r="X549" s="89">
        <f t="shared" si="318"/>
        <v>2.52149</v>
      </c>
      <c r="Y549" s="89">
        <f t="shared" si="318"/>
        <v>2.4303400000000002</v>
      </c>
      <c r="Z549" s="89">
        <f t="shared" si="318"/>
        <v>2.18485</v>
      </c>
      <c r="AA549" s="89">
        <f t="shared" si="318"/>
        <v>2.0052599999999998</v>
      </c>
    </row>
    <row r="550" spans="1:27" ht="12.75" hidden="1" customHeight="1" outlineLevel="1" x14ac:dyDescent="0.2">
      <c r="A550" s="97" t="s">
        <v>2879</v>
      </c>
      <c r="B550" s="63" t="s">
        <v>242</v>
      </c>
      <c r="C550" s="43" t="s">
        <v>79</v>
      </c>
      <c r="D550" s="44">
        <v>1155.04</v>
      </c>
      <c r="E550" s="44">
        <v>1045.56</v>
      </c>
      <c r="F550" s="44">
        <v>997.56</v>
      </c>
      <c r="G550" s="44">
        <v>991.29</v>
      </c>
      <c r="H550" s="44">
        <v>1027.3499999999999</v>
      </c>
      <c r="I550" s="44">
        <v>1203.8499999999999</v>
      </c>
      <c r="J550" s="44">
        <v>1291.79</v>
      </c>
      <c r="K550" s="44">
        <v>1546.59</v>
      </c>
      <c r="L550" s="44">
        <v>1786.98</v>
      </c>
      <c r="M550" s="44">
        <v>1845.16</v>
      </c>
      <c r="N550" s="44">
        <v>1868.06</v>
      </c>
      <c r="O550" s="44">
        <v>1884.58</v>
      </c>
      <c r="P550" s="44">
        <v>1858.78</v>
      </c>
      <c r="Q550" s="44">
        <v>1861.83</v>
      </c>
      <c r="R550" s="44">
        <v>1867.9</v>
      </c>
      <c r="S550" s="44">
        <v>1864.62</v>
      </c>
      <c r="T550" s="44">
        <v>1847.2</v>
      </c>
      <c r="U550" s="44">
        <v>1887.54</v>
      </c>
      <c r="V550" s="44">
        <v>1866.68</v>
      </c>
      <c r="W550" s="44">
        <v>1859.95</v>
      </c>
      <c r="X550" s="44">
        <v>1752.99</v>
      </c>
      <c r="Y550" s="44">
        <v>1661.84</v>
      </c>
      <c r="Z550" s="44">
        <v>1416.35</v>
      </c>
      <c r="AA550" s="44">
        <v>1236.76</v>
      </c>
    </row>
    <row r="551" spans="1:27" ht="12.75" hidden="1" customHeight="1" outlineLevel="1" x14ac:dyDescent="0.2">
      <c r="A551" s="97" t="s">
        <v>2880</v>
      </c>
      <c r="B551" s="63" t="s">
        <v>90</v>
      </c>
      <c r="C551" s="43" t="s">
        <v>79</v>
      </c>
      <c r="D551" s="44">
        <f>$D$471</f>
        <v>434.18</v>
      </c>
      <c r="E551" s="44">
        <f t="shared" ref="E551:AA551" si="319">$D$471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2">
      <c r="A552" s="97" t="s">
        <v>2881</v>
      </c>
      <c r="B552" s="63" t="s">
        <v>83</v>
      </c>
      <c r="C552" s="43" t="s">
        <v>79</v>
      </c>
      <c r="D552" s="44">
        <v>3.63</v>
      </c>
      <c r="E552" s="44">
        <v>3.63</v>
      </c>
      <c r="F552" s="44">
        <v>3.63</v>
      </c>
      <c r="G552" s="44">
        <v>3.63</v>
      </c>
      <c r="H552" s="44">
        <v>3.63</v>
      </c>
      <c r="I552" s="44">
        <v>3.63</v>
      </c>
      <c r="J552" s="44">
        <v>3.63</v>
      </c>
      <c r="K552" s="44">
        <v>3.63</v>
      </c>
      <c r="L552" s="44">
        <v>3.63</v>
      </c>
      <c r="M552" s="44">
        <v>3.63</v>
      </c>
      <c r="N552" s="44">
        <v>3.63</v>
      </c>
      <c r="O552" s="44">
        <v>3.63</v>
      </c>
      <c r="P552" s="44">
        <v>3.63</v>
      </c>
      <c r="Q552" s="44">
        <v>3.63</v>
      </c>
      <c r="R552" s="44">
        <v>3.63</v>
      </c>
      <c r="S552" s="44">
        <v>3.63</v>
      </c>
      <c r="T552" s="44">
        <v>3.63</v>
      </c>
      <c r="U552" s="44">
        <v>3.63</v>
      </c>
      <c r="V552" s="44">
        <v>3.63</v>
      </c>
      <c r="W552" s="44">
        <v>3.63</v>
      </c>
      <c r="X552" s="44">
        <v>3.63</v>
      </c>
      <c r="Y552" s="44">
        <v>3.63</v>
      </c>
      <c r="Z552" s="44">
        <v>3.63</v>
      </c>
      <c r="AA552" s="44">
        <v>3.63</v>
      </c>
    </row>
    <row r="553" spans="1:27" ht="12.75" hidden="1" customHeight="1" outlineLevel="1" x14ac:dyDescent="0.2">
      <c r="A553" s="97" t="s">
        <v>2882</v>
      </c>
      <c r="B553" s="63" t="s">
        <v>81</v>
      </c>
      <c r="C553" s="43" t="s">
        <v>79</v>
      </c>
      <c r="D553" s="44">
        <f>$D$11</f>
        <v>330.69</v>
      </c>
      <c r="E553" s="44">
        <f t="shared" ref="E553:AA553" si="320">$D$11</f>
        <v>330.69</v>
      </c>
      <c r="F553" s="44">
        <f t="shared" si="320"/>
        <v>330.69</v>
      </c>
      <c r="G553" s="44">
        <f t="shared" si="320"/>
        <v>330.69</v>
      </c>
      <c r="H553" s="44">
        <f t="shared" si="320"/>
        <v>330.69</v>
      </c>
      <c r="I553" s="44">
        <f t="shared" si="320"/>
        <v>330.69</v>
      </c>
      <c r="J553" s="44">
        <f t="shared" si="320"/>
        <v>330.69</v>
      </c>
      <c r="K553" s="44">
        <f t="shared" si="320"/>
        <v>330.69</v>
      </c>
      <c r="L553" s="44">
        <f t="shared" si="320"/>
        <v>330.69</v>
      </c>
      <c r="M553" s="44">
        <f t="shared" si="320"/>
        <v>330.69</v>
      </c>
      <c r="N553" s="44">
        <f t="shared" si="320"/>
        <v>330.69</v>
      </c>
      <c r="O553" s="44">
        <f t="shared" si="320"/>
        <v>330.69</v>
      </c>
      <c r="P553" s="44">
        <f t="shared" si="320"/>
        <v>330.69</v>
      </c>
      <c r="Q553" s="44">
        <f t="shared" si="320"/>
        <v>330.69</v>
      </c>
      <c r="R553" s="44">
        <f t="shared" si="320"/>
        <v>330.69</v>
      </c>
      <c r="S553" s="44">
        <f t="shared" si="320"/>
        <v>330.69</v>
      </c>
      <c r="T553" s="44">
        <f t="shared" si="320"/>
        <v>330.69</v>
      </c>
      <c r="U553" s="44">
        <f t="shared" si="320"/>
        <v>330.69</v>
      </c>
      <c r="V553" s="44">
        <f t="shared" si="320"/>
        <v>330.69</v>
      </c>
      <c r="W553" s="44">
        <f t="shared" si="320"/>
        <v>330.69</v>
      </c>
      <c r="X553" s="44">
        <f t="shared" si="320"/>
        <v>330.69</v>
      </c>
      <c r="Y553" s="44">
        <f t="shared" si="320"/>
        <v>330.69</v>
      </c>
      <c r="Z553" s="44">
        <f t="shared" si="320"/>
        <v>330.69</v>
      </c>
      <c r="AA553" s="44">
        <f t="shared" si="320"/>
        <v>330.69</v>
      </c>
    </row>
    <row r="554" spans="1:27" collapsed="1" x14ac:dyDescent="0.2">
      <c r="A554" s="96" t="s">
        <v>2883</v>
      </c>
      <c r="B554" s="28" t="str">
        <f>"18"&amp;"."&amp;$B$777&amp;"."&amp;$B$778</f>
        <v>18.11.2023</v>
      </c>
      <c r="C554" s="88" t="s">
        <v>76</v>
      </c>
      <c r="D554" s="89">
        <f>ROUND(((D555+D556+D558+D557)/1000),5)</f>
        <v>1.9632000000000001</v>
      </c>
      <c r="E554" s="89">
        <f>ROUND(((E555+E556+E558+E557)/1000),5)</f>
        <v>1.8703000000000001</v>
      </c>
      <c r="F554" s="89">
        <f>ROUND(((F555+F556+F558+F557)/1000),5)</f>
        <v>1.8198099999999999</v>
      </c>
      <c r="G554" s="89">
        <f t="shared" ref="G554:AA554" si="321">ROUND(((G555+G556+G558+G557)/1000),5)</f>
        <v>1.7838000000000001</v>
      </c>
      <c r="H554" s="89">
        <f t="shared" si="321"/>
        <v>1.81016</v>
      </c>
      <c r="I554" s="89">
        <f t="shared" si="321"/>
        <v>1.8756200000000001</v>
      </c>
      <c r="J554" s="89">
        <f t="shared" si="321"/>
        <v>1.94302</v>
      </c>
      <c r="K554" s="89">
        <f t="shared" si="321"/>
        <v>2.1753300000000002</v>
      </c>
      <c r="L554" s="89">
        <f t="shared" si="321"/>
        <v>2.4000599999999999</v>
      </c>
      <c r="M554" s="89">
        <f t="shared" si="321"/>
        <v>2.5312800000000002</v>
      </c>
      <c r="N554" s="89">
        <f t="shared" si="321"/>
        <v>2.59998</v>
      </c>
      <c r="O554" s="89">
        <f t="shared" si="321"/>
        <v>2.6151200000000001</v>
      </c>
      <c r="P554" s="89">
        <f t="shared" si="321"/>
        <v>2.6028500000000001</v>
      </c>
      <c r="Q554" s="89">
        <f t="shared" si="321"/>
        <v>2.5952799999999998</v>
      </c>
      <c r="R554" s="89">
        <f t="shared" si="321"/>
        <v>2.5813299999999999</v>
      </c>
      <c r="S554" s="89">
        <f t="shared" si="321"/>
        <v>2.5808800000000001</v>
      </c>
      <c r="T554" s="89">
        <f t="shared" si="321"/>
        <v>2.60168</v>
      </c>
      <c r="U554" s="89">
        <f t="shared" si="321"/>
        <v>2.6344599999999998</v>
      </c>
      <c r="V554" s="89">
        <f t="shared" si="321"/>
        <v>2.6184799999999999</v>
      </c>
      <c r="W554" s="89">
        <f t="shared" si="321"/>
        <v>2.5771299999999999</v>
      </c>
      <c r="X554" s="89">
        <f t="shared" si="321"/>
        <v>2.4786999999999999</v>
      </c>
      <c r="Y554" s="89">
        <f t="shared" si="321"/>
        <v>2.29522</v>
      </c>
      <c r="Z554" s="89">
        <f t="shared" si="321"/>
        <v>1.9989699999999999</v>
      </c>
      <c r="AA554" s="89">
        <f t="shared" si="321"/>
        <v>1.9584600000000001</v>
      </c>
    </row>
    <row r="555" spans="1:27" ht="12.75" hidden="1" customHeight="1" outlineLevel="1" x14ac:dyDescent="0.2">
      <c r="A555" s="97" t="s">
        <v>2884</v>
      </c>
      <c r="B555" s="63" t="s">
        <v>242</v>
      </c>
      <c r="C555" s="43" t="s">
        <v>79</v>
      </c>
      <c r="D555" s="44">
        <v>1194.7</v>
      </c>
      <c r="E555" s="44">
        <v>1101.8</v>
      </c>
      <c r="F555" s="44">
        <v>1051.31</v>
      </c>
      <c r="G555" s="44">
        <v>1015.3</v>
      </c>
      <c r="H555" s="44">
        <v>1041.6600000000001</v>
      </c>
      <c r="I555" s="44">
        <v>1107.1199999999999</v>
      </c>
      <c r="J555" s="44">
        <v>1174.52</v>
      </c>
      <c r="K555" s="44">
        <v>1406.83</v>
      </c>
      <c r="L555" s="44">
        <v>1631.56</v>
      </c>
      <c r="M555" s="44">
        <v>1762.78</v>
      </c>
      <c r="N555" s="44">
        <v>1831.48</v>
      </c>
      <c r="O555" s="44">
        <v>1846.62</v>
      </c>
      <c r="P555" s="44">
        <v>1834.35</v>
      </c>
      <c r="Q555" s="44">
        <v>1826.78</v>
      </c>
      <c r="R555" s="44">
        <v>1812.83</v>
      </c>
      <c r="S555" s="44">
        <v>1812.38</v>
      </c>
      <c r="T555" s="44">
        <v>1833.18</v>
      </c>
      <c r="U555" s="44">
        <v>1865.96</v>
      </c>
      <c r="V555" s="44">
        <v>1849.98</v>
      </c>
      <c r="W555" s="44">
        <v>1808.63</v>
      </c>
      <c r="X555" s="44">
        <v>1710.2</v>
      </c>
      <c r="Y555" s="44">
        <v>1526.72</v>
      </c>
      <c r="Z555" s="44">
        <v>1230.47</v>
      </c>
      <c r="AA555" s="44">
        <v>1189.96</v>
      </c>
    </row>
    <row r="556" spans="1:27" ht="12.75" hidden="1" customHeight="1" outlineLevel="1" x14ac:dyDescent="0.2">
      <c r="A556" s="97" t="s">
        <v>2885</v>
      </c>
      <c r="B556" s="63" t="s">
        <v>90</v>
      </c>
      <c r="C556" s="43" t="s">
        <v>79</v>
      </c>
      <c r="D556" s="44">
        <f>$D$471</f>
        <v>434.18</v>
      </c>
      <c r="E556" s="44">
        <f t="shared" ref="E556:AA556" si="322">$D$471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2">
      <c r="A557" s="97" t="s">
        <v>2886</v>
      </c>
      <c r="B557" s="63" t="s">
        <v>83</v>
      </c>
      <c r="C557" s="43" t="s">
        <v>79</v>
      </c>
      <c r="D557" s="44">
        <v>3.63</v>
      </c>
      <c r="E557" s="44">
        <v>3.63</v>
      </c>
      <c r="F557" s="44">
        <v>3.63</v>
      </c>
      <c r="G557" s="44">
        <v>3.63</v>
      </c>
      <c r="H557" s="44">
        <v>3.63</v>
      </c>
      <c r="I557" s="44">
        <v>3.63</v>
      </c>
      <c r="J557" s="44">
        <v>3.63</v>
      </c>
      <c r="K557" s="44">
        <v>3.63</v>
      </c>
      <c r="L557" s="44">
        <v>3.63</v>
      </c>
      <c r="M557" s="44">
        <v>3.63</v>
      </c>
      <c r="N557" s="44">
        <v>3.63</v>
      </c>
      <c r="O557" s="44">
        <v>3.63</v>
      </c>
      <c r="P557" s="44">
        <v>3.63</v>
      </c>
      <c r="Q557" s="44">
        <v>3.63</v>
      </c>
      <c r="R557" s="44">
        <v>3.63</v>
      </c>
      <c r="S557" s="44">
        <v>3.63</v>
      </c>
      <c r="T557" s="44">
        <v>3.63</v>
      </c>
      <c r="U557" s="44">
        <v>3.63</v>
      </c>
      <c r="V557" s="44">
        <v>3.63</v>
      </c>
      <c r="W557" s="44">
        <v>3.63</v>
      </c>
      <c r="X557" s="44">
        <v>3.63</v>
      </c>
      <c r="Y557" s="44">
        <v>3.63</v>
      </c>
      <c r="Z557" s="44">
        <v>3.63</v>
      </c>
      <c r="AA557" s="44">
        <v>3.63</v>
      </c>
    </row>
    <row r="558" spans="1:27" ht="12.75" hidden="1" customHeight="1" outlineLevel="1" x14ac:dyDescent="0.2">
      <c r="A558" s="97" t="s">
        <v>2887</v>
      </c>
      <c r="B558" s="63" t="s">
        <v>81</v>
      </c>
      <c r="C558" s="43" t="s">
        <v>79</v>
      </c>
      <c r="D558" s="44">
        <f>$D$11</f>
        <v>330.69</v>
      </c>
      <c r="E558" s="44">
        <f t="shared" ref="E558:AA558" si="323">$D$11</f>
        <v>330.69</v>
      </c>
      <c r="F558" s="44">
        <f t="shared" si="323"/>
        <v>330.69</v>
      </c>
      <c r="G558" s="44">
        <f t="shared" si="323"/>
        <v>330.69</v>
      </c>
      <c r="H558" s="44">
        <f t="shared" si="323"/>
        <v>330.69</v>
      </c>
      <c r="I558" s="44">
        <f t="shared" si="323"/>
        <v>330.69</v>
      </c>
      <c r="J558" s="44">
        <f t="shared" si="323"/>
        <v>330.69</v>
      </c>
      <c r="K558" s="44">
        <f t="shared" si="323"/>
        <v>330.69</v>
      </c>
      <c r="L558" s="44">
        <f t="shared" si="323"/>
        <v>330.69</v>
      </c>
      <c r="M558" s="44">
        <f t="shared" si="323"/>
        <v>330.69</v>
      </c>
      <c r="N558" s="44">
        <f t="shared" si="323"/>
        <v>330.69</v>
      </c>
      <c r="O558" s="44">
        <f t="shared" si="323"/>
        <v>330.69</v>
      </c>
      <c r="P558" s="44">
        <f t="shared" si="323"/>
        <v>330.69</v>
      </c>
      <c r="Q558" s="44">
        <f t="shared" si="323"/>
        <v>330.69</v>
      </c>
      <c r="R558" s="44">
        <f t="shared" si="323"/>
        <v>330.69</v>
      </c>
      <c r="S558" s="44">
        <f t="shared" si="323"/>
        <v>330.69</v>
      </c>
      <c r="T558" s="44">
        <f t="shared" si="323"/>
        <v>330.69</v>
      </c>
      <c r="U558" s="44">
        <f t="shared" si="323"/>
        <v>330.69</v>
      </c>
      <c r="V558" s="44">
        <f t="shared" si="323"/>
        <v>330.69</v>
      </c>
      <c r="W558" s="44">
        <f t="shared" si="323"/>
        <v>330.69</v>
      </c>
      <c r="X558" s="44">
        <f t="shared" si="323"/>
        <v>330.69</v>
      </c>
      <c r="Y558" s="44">
        <f t="shared" si="323"/>
        <v>330.69</v>
      </c>
      <c r="Z558" s="44">
        <f t="shared" si="323"/>
        <v>330.69</v>
      </c>
      <c r="AA558" s="44">
        <f t="shared" si="323"/>
        <v>330.69</v>
      </c>
    </row>
    <row r="559" spans="1:27" collapsed="1" x14ac:dyDescent="0.2">
      <c r="A559" s="96" t="s">
        <v>2888</v>
      </c>
      <c r="B559" s="28" t="str">
        <f>"19"&amp;"."&amp;$B$777&amp;"."&amp;$B$778</f>
        <v>19.11.2023</v>
      </c>
      <c r="C559" s="88" t="s">
        <v>76</v>
      </c>
      <c r="D559" s="89">
        <f>ROUND(((D560+D561+D563+D562)/1000),5)</f>
        <v>1.9244699999999999</v>
      </c>
      <c r="E559" s="89">
        <f>ROUND(((E560+E561+E563+E562)/1000),5)</f>
        <v>1.91659</v>
      </c>
      <c r="F559" s="89">
        <f>ROUND(((F560+F561+F563+F562)/1000),5)</f>
        <v>1.8333600000000001</v>
      </c>
      <c r="G559" s="89">
        <f t="shared" ref="G559:AA559" si="324">ROUND(((G560+G561+G563+G562)/1000),5)</f>
        <v>1.8081499999999999</v>
      </c>
      <c r="H559" s="89">
        <f t="shared" si="324"/>
        <v>1.82897</v>
      </c>
      <c r="I559" s="89">
        <f t="shared" si="324"/>
        <v>1.8614299999999999</v>
      </c>
      <c r="J559" s="89">
        <f t="shared" si="324"/>
        <v>1.74553</v>
      </c>
      <c r="K559" s="89">
        <f t="shared" si="324"/>
        <v>1.9009799999999999</v>
      </c>
      <c r="L559" s="89">
        <f t="shared" si="324"/>
        <v>2.0044499999999998</v>
      </c>
      <c r="M559" s="89">
        <f t="shared" si="324"/>
        <v>2.20804</v>
      </c>
      <c r="N559" s="89">
        <f t="shared" si="324"/>
        <v>2.33975</v>
      </c>
      <c r="O559" s="89">
        <f t="shared" si="324"/>
        <v>2.3569300000000002</v>
      </c>
      <c r="P559" s="89">
        <f t="shared" si="324"/>
        <v>2.3639899999999998</v>
      </c>
      <c r="Q559" s="89">
        <f t="shared" si="324"/>
        <v>2.3656000000000001</v>
      </c>
      <c r="R559" s="89">
        <f t="shared" si="324"/>
        <v>2.3665799999999999</v>
      </c>
      <c r="S559" s="89">
        <f t="shared" si="324"/>
        <v>2.3722699999999999</v>
      </c>
      <c r="T559" s="89">
        <f t="shared" si="324"/>
        <v>2.41066</v>
      </c>
      <c r="U559" s="89">
        <f t="shared" si="324"/>
        <v>2.4630299999999998</v>
      </c>
      <c r="V559" s="89">
        <f t="shared" si="324"/>
        <v>2.4582700000000002</v>
      </c>
      <c r="W559" s="89">
        <f t="shared" si="324"/>
        <v>2.4463300000000001</v>
      </c>
      <c r="X559" s="89">
        <f t="shared" si="324"/>
        <v>2.42286</v>
      </c>
      <c r="Y559" s="89">
        <f t="shared" si="324"/>
        <v>2.2135500000000001</v>
      </c>
      <c r="Z559" s="89">
        <f t="shared" si="324"/>
        <v>2.0378699999999998</v>
      </c>
      <c r="AA559" s="89">
        <f t="shared" si="324"/>
        <v>1.9475100000000001</v>
      </c>
    </row>
    <row r="560" spans="1:27" ht="12.75" hidden="1" customHeight="1" outlineLevel="1" x14ac:dyDescent="0.2">
      <c r="A560" s="97" t="s">
        <v>2889</v>
      </c>
      <c r="B560" s="63" t="s">
        <v>242</v>
      </c>
      <c r="C560" s="43" t="s">
        <v>79</v>
      </c>
      <c r="D560" s="44">
        <v>1155.97</v>
      </c>
      <c r="E560" s="44">
        <v>1148.0899999999999</v>
      </c>
      <c r="F560" s="44">
        <v>1064.8599999999999</v>
      </c>
      <c r="G560" s="44">
        <v>1039.6500000000001</v>
      </c>
      <c r="H560" s="44">
        <v>1060.47</v>
      </c>
      <c r="I560" s="44">
        <v>1092.93</v>
      </c>
      <c r="J560" s="44">
        <v>977.03</v>
      </c>
      <c r="K560" s="44">
        <v>1132.48</v>
      </c>
      <c r="L560" s="44">
        <v>1235.95</v>
      </c>
      <c r="M560" s="44">
        <v>1439.54</v>
      </c>
      <c r="N560" s="44">
        <v>1571.25</v>
      </c>
      <c r="O560" s="44">
        <v>1588.43</v>
      </c>
      <c r="P560" s="44">
        <v>1595.49</v>
      </c>
      <c r="Q560" s="44">
        <v>1597.1</v>
      </c>
      <c r="R560" s="44">
        <v>1598.08</v>
      </c>
      <c r="S560" s="44">
        <v>1603.77</v>
      </c>
      <c r="T560" s="44">
        <v>1642.16</v>
      </c>
      <c r="U560" s="44">
        <v>1694.53</v>
      </c>
      <c r="V560" s="44">
        <v>1689.77</v>
      </c>
      <c r="W560" s="44">
        <v>1677.83</v>
      </c>
      <c r="X560" s="44">
        <v>1654.36</v>
      </c>
      <c r="Y560" s="44">
        <v>1445.05</v>
      </c>
      <c r="Z560" s="44">
        <v>1269.3699999999999</v>
      </c>
      <c r="AA560" s="44">
        <v>1179.01</v>
      </c>
    </row>
    <row r="561" spans="1:27" ht="12.75" hidden="1" customHeight="1" outlineLevel="1" x14ac:dyDescent="0.2">
      <c r="A561" s="97" t="s">
        <v>2890</v>
      </c>
      <c r="B561" s="63" t="s">
        <v>90</v>
      </c>
      <c r="C561" s="43" t="s">
        <v>79</v>
      </c>
      <c r="D561" s="44">
        <f>$D$471</f>
        <v>434.18</v>
      </c>
      <c r="E561" s="44">
        <f t="shared" ref="E561:AA561" si="325">$D$471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2">
      <c r="A562" s="97" t="s">
        <v>2891</v>
      </c>
      <c r="B562" s="63" t="s">
        <v>83</v>
      </c>
      <c r="C562" s="43" t="s">
        <v>79</v>
      </c>
      <c r="D562" s="44">
        <v>3.63</v>
      </c>
      <c r="E562" s="44">
        <v>3.63</v>
      </c>
      <c r="F562" s="44">
        <v>3.63</v>
      </c>
      <c r="G562" s="44">
        <v>3.63</v>
      </c>
      <c r="H562" s="44">
        <v>3.63</v>
      </c>
      <c r="I562" s="44">
        <v>3.63</v>
      </c>
      <c r="J562" s="44">
        <v>3.63</v>
      </c>
      <c r="K562" s="44">
        <v>3.63</v>
      </c>
      <c r="L562" s="44">
        <v>3.63</v>
      </c>
      <c r="M562" s="44">
        <v>3.63</v>
      </c>
      <c r="N562" s="44">
        <v>3.63</v>
      </c>
      <c r="O562" s="44">
        <v>3.63</v>
      </c>
      <c r="P562" s="44">
        <v>3.63</v>
      </c>
      <c r="Q562" s="44">
        <v>3.63</v>
      </c>
      <c r="R562" s="44">
        <v>3.63</v>
      </c>
      <c r="S562" s="44">
        <v>3.63</v>
      </c>
      <c r="T562" s="44">
        <v>3.63</v>
      </c>
      <c r="U562" s="44">
        <v>3.63</v>
      </c>
      <c r="V562" s="44">
        <v>3.63</v>
      </c>
      <c r="W562" s="44">
        <v>3.63</v>
      </c>
      <c r="X562" s="44">
        <v>3.63</v>
      </c>
      <c r="Y562" s="44">
        <v>3.63</v>
      </c>
      <c r="Z562" s="44">
        <v>3.63</v>
      </c>
      <c r="AA562" s="44">
        <v>3.63</v>
      </c>
    </row>
    <row r="563" spans="1:27" ht="12.75" hidden="1" customHeight="1" outlineLevel="1" x14ac:dyDescent="0.2">
      <c r="A563" s="97" t="s">
        <v>2892</v>
      </c>
      <c r="B563" s="63" t="s">
        <v>81</v>
      </c>
      <c r="C563" s="43" t="s">
        <v>79</v>
      </c>
      <c r="D563" s="44">
        <f>$D$11</f>
        <v>330.69</v>
      </c>
      <c r="E563" s="44">
        <f t="shared" ref="E563:AA563" si="326">$D$11</f>
        <v>330.69</v>
      </c>
      <c r="F563" s="44">
        <f t="shared" si="326"/>
        <v>330.69</v>
      </c>
      <c r="G563" s="44">
        <f t="shared" si="326"/>
        <v>330.69</v>
      </c>
      <c r="H563" s="44">
        <f t="shared" si="326"/>
        <v>330.69</v>
      </c>
      <c r="I563" s="44">
        <f t="shared" si="326"/>
        <v>330.69</v>
      </c>
      <c r="J563" s="44">
        <f t="shared" si="326"/>
        <v>330.69</v>
      </c>
      <c r="K563" s="44">
        <f t="shared" si="326"/>
        <v>330.69</v>
      </c>
      <c r="L563" s="44">
        <f t="shared" si="326"/>
        <v>330.69</v>
      </c>
      <c r="M563" s="44">
        <f t="shared" si="326"/>
        <v>330.69</v>
      </c>
      <c r="N563" s="44">
        <f t="shared" si="326"/>
        <v>330.69</v>
      </c>
      <c r="O563" s="44">
        <f t="shared" si="326"/>
        <v>330.69</v>
      </c>
      <c r="P563" s="44">
        <f t="shared" si="326"/>
        <v>330.69</v>
      </c>
      <c r="Q563" s="44">
        <f t="shared" si="326"/>
        <v>330.69</v>
      </c>
      <c r="R563" s="44">
        <f t="shared" si="326"/>
        <v>330.69</v>
      </c>
      <c r="S563" s="44">
        <f t="shared" si="326"/>
        <v>330.69</v>
      </c>
      <c r="T563" s="44">
        <f t="shared" si="326"/>
        <v>330.69</v>
      </c>
      <c r="U563" s="44">
        <f t="shared" si="326"/>
        <v>330.69</v>
      </c>
      <c r="V563" s="44">
        <f t="shared" si="326"/>
        <v>330.69</v>
      </c>
      <c r="W563" s="44">
        <f t="shared" si="326"/>
        <v>330.69</v>
      </c>
      <c r="X563" s="44">
        <f t="shared" si="326"/>
        <v>330.69</v>
      </c>
      <c r="Y563" s="44">
        <f t="shared" si="326"/>
        <v>330.69</v>
      </c>
      <c r="Z563" s="44">
        <f t="shared" si="326"/>
        <v>330.69</v>
      </c>
      <c r="AA563" s="44">
        <f t="shared" si="326"/>
        <v>330.69</v>
      </c>
    </row>
    <row r="564" spans="1:27" collapsed="1" x14ac:dyDescent="0.2">
      <c r="A564" s="96" t="s">
        <v>2893</v>
      </c>
      <c r="B564" s="28" t="str">
        <f>"20"&amp;"."&amp;$B$777&amp;"."&amp;$B$778</f>
        <v>20.11.2023</v>
      </c>
      <c r="C564" s="88" t="s">
        <v>76</v>
      </c>
      <c r="D564" s="89">
        <f>ROUND(((D565+D566+D568+D567)/1000),5)</f>
        <v>1.86252</v>
      </c>
      <c r="E564" s="89">
        <f>ROUND(((E565+E566+E568+E567)/1000),5)</f>
        <v>1.76501</v>
      </c>
      <c r="F564" s="89">
        <f>ROUND(((F565+F566+F568+F567)/1000),5)</f>
        <v>1.70198</v>
      </c>
      <c r="G564" s="89">
        <f t="shared" ref="G564:AA564" si="327">ROUND(((G565+G566+G568+G567)/1000),5)</f>
        <v>1.69764</v>
      </c>
      <c r="H564" s="89">
        <f t="shared" si="327"/>
        <v>1.7417199999999999</v>
      </c>
      <c r="I564" s="89">
        <f t="shared" si="327"/>
        <v>1.92012</v>
      </c>
      <c r="J564" s="89">
        <f t="shared" si="327"/>
        <v>2.0303800000000001</v>
      </c>
      <c r="K564" s="89">
        <f t="shared" si="327"/>
        <v>2.3195899999999998</v>
      </c>
      <c r="L564" s="89">
        <f t="shared" si="327"/>
        <v>2.4917099999999999</v>
      </c>
      <c r="M564" s="89">
        <f t="shared" si="327"/>
        <v>2.5529899999999999</v>
      </c>
      <c r="N564" s="89">
        <f t="shared" si="327"/>
        <v>2.6139999999999999</v>
      </c>
      <c r="O564" s="89">
        <f t="shared" si="327"/>
        <v>2.6589100000000001</v>
      </c>
      <c r="P564" s="89">
        <f t="shared" si="327"/>
        <v>2.62066</v>
      </c>
      <c r="Q564" s="89">
        <f t="shared" si="327"/>
        <v>2.6415299999999999</v>
      </c>
      <c r="R564" s="89">
        <f t="shared" si="327"/>
        <v>2.6379199999999998</v>
      </c>
      <c r="S564" s="89">
        <f t="shared" si="327"/>
        <v>2.6215299999999999</v>
      </c>
      <c r="T564" s="89">
        <f t="shared" si="327"/>
        <v>2.6299899999999998</v>
      </c>
      <c r="U564" s="89">
        <f t="shared" si="327"/>
        <v>2.7745299999999999</v>
      </c>
      <c r="V564" s="89">
        <f t="shared" si="327"/>
        <v>2.77902</v>
      </c>
      <c r="W564" s="89">
        <f t="shared" si="327"/>
        <v>2.6222400000000001</v>
      </c>
      <c r="X564" s="89">
        <f t="shared" si="327"/>
        <v>2.4601000000000002</v>
      </c>
      <c r="Y564" s="89">
        <f t="shared" si="327"/>
        <v>2.3673099999999998</v>
      </c>
      <c r="Z564" s="89">
        <f t="shared" si="327"/>
        <v>2.0779399999999999</v>
      </c>
      <c r="AA564" s="89">
        <f t="shared" si="327"/>
        <v>1.95655</v>
      </c>
    </row>
    <row r="565" spans="1:27" ht="12.75" hidden="1" customHeight="1" outlineLevel="1" x14ac:dyDescent="0.2">
      <c r="A565" s="97" t="s">
        <v>2894</v>
      </c>
      <c r="B565" s="63" t="s">
        <v>242</v>
      </c>
      <c r="C565" s="43" t="s">
        <v>79</v>
      </c>
      <c r="D565" s="44">
        <v>1094.02</v>
      </c>
      <c r="E565" s="44">
        <v>996.51</v>
      </c>
      <c r="F565" s="44">
        <v>933.48</v>
      </c>
      <c r="G565" s="44">
        <v>929.14</v>
      </c>
      <c r="H565" s="44">
        <v>973.22</v>
      </c>
      <c r="I565" s="44">
        <v>1151.6199999999999</v>
      </c>
      <c r="J565" s="44">
        <v>1261.8800000000001</v>
      </c>
      <c r="K565" s="44">
        <v>1551.09</v>
      </c>
      <c r="L565" s="44">
        <v>1723.21</v>
      </c>
      <c r="M565" s="44">
        <v>1784.49</v>
      </c>
      <c r="N565" s="44">
        <v>1845.5</v>
      </c>
      <c r="O565" s="44">
        <v>1890.41</v>
      </c>
      <c r="P565" s="44">
        <v>1852.16</v>
      </c>
      <c r="Q565" s="44">
        <v>1873.03</v>
      </c>
      <c r="R565" s="44">
        <v>1869.42</v>
      </c>
      <c r="S565" s="44">
        <v>1853.03</v>
      </c>
      <c r="T565" s="44">
        <v>1861.49</v>
      </c>
      <c r="U565" s="44">
        <v>2006.03</v>
      </c>
      <c r="V565" s="44">
        <v>2010.52</v>
      </c>
      <c r="W565" s="44">
        <v>1853.74</v>
      </c>
      <c r="X565" s="44">
        <v>1691.6</v>
      </c>
      <c r="Y565" s="44">
        <v>1598.81</v>
      </c>
      <c r="Z565" s="44">
        <v>1309.44</v>
      </c>
      <c r="AA565" s="44">
        <v>1188.05</v>
      </c>
    </row>
    <row r="566" spans="1:27" ht="12.75" hidden="1" customHeight="1" outlineLevel="1" x14ac:dyDescent="0.2">
      <c r="A566" s="97" t="s">
        <v>2895</v>
      </c>
      <c r="B566" s="63" t="s">
        <v>90</v>
      </c>
      <c r="C566" s="43" t="s">
        <v>79</v>
      </c>
      <c r="D566" s="44">
        <f>$D$471</f>
        <v>434.18</v>
      </c>
      <c r="E566" s="44">
        <f t="shared" ref="E566:AA566" si="328">$D$471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2">
      <c r="A567" s="97" t="s">
        <v>2896</v>
      </c>
      <c r="B567" s="63" t="s">
        <v>83</v>
      </c>
      <c r="C567" s="43" t="s">
        <v>79</v>
      </c>
      <c r="D567" s="44">
        <v>3.63</v>
      </c>
      <c r="E567" s="44">
        <v>3.63</v>
      </c>
      <c r="F567" s="44">
        <v>3.63</v>
      </c>
      <c r="G567" s="44">
        <v>3.63</v>
      </c>
      <c r="H567" s="44">
        <v>3.63</v>
      </c>
      <c r="I567" s="44">
        <v>3.63</v>
      </c>
      <c r="J567" s="44">
        <v>3.63</v>
      </c>
      <c r="K567" s="44">
        <v>3.63</v>
      </c>
      <c r="L567" s="44">
        <v>3.63</v>
      </c>
      <c r="M567" s="44">
        <v>3.63</v>
      </c>
      <c r="N567" s="44">
        <v>3.63</v>
      </c>
      <c r="O567" s="44">
        <v>3.63</v>
      </c>
      <c r="P567" s="44">
        <v>3.63</v>
      </c>
      <c r="Q567" s="44">
        <v>3.63</v>
      </c>
      <c r="R567" s="44">
        <v>3.63</v>
      </c>
      <c r="S567" s="44">
        <v>3.63</v>
      </c>
      <c r="T567" s="44">
        <v>3.63</v>
      </c>
      <c r="U567" s="44">
        <v>3.63</v>
      </c>
      <c r="V567" s="44">
        <v>3.63</v>
      </c>
      <c r="W567" s="44">
        <v>3.63</v>
      </c>
      <c r="X567" s="44">
        <v>3.63</v>
      </c>
      <c r="Y567" s="44">
        <v>3.63</v>
      </c>
      <c r="Z567" s="44">
        <v>3.63</v>
      </c>
      <c r="AA567" s="44">
        <v>3.63</v>
      </c>
    </row>
    <row r="568" spans="1:27" ht="12.75" hidden="1" customHeight="1" outlineLevel="1" x14ac:dyDescent="0.2">
      <c r="A568" s="97" t="s">
        <v>2897</v>
      </c>
      <c r="B568" s="63" t="s">
        <v>81</v>
      </c>
      <c r="C568" s="43" t="s">
        <v>79</v>
      </c>
      <c r="D568" s="44">
        <f>$D$11</f>
        <v>330.69</v>
      </c>
      <c r="E568" s="44">
        <f t="shared" ref="E568:AA568" si="329">$D$11</f>
        <v>330.69</v>
      </c>
      <c r="F568" s="44">
        <f t="shared" si="329"/>
        <v>330.69</v>
      </c>
      <c r="G568" s="44">
        <f t="shared" si="329"/>
        <v>330.69</v>
      </c>
      <c r="H568" s="44">
        <f t="shared" si="329"/>
        <v>330.69</v>
      </c>
      <c r="I568" s="44">
        <f t="shared" si="329"/>
        <v>330.69</v>
      </c>
      <c r="J568" s="44">
        <f t="shared" si="329"/>
        <v>330.69</v>
      </c>
      <c r="K568" s="44">
        <f t="shared" si="329"/>
        <v>330.69</v>
      </c>
      <c r="L568" s="44">
        <f t="shared" si="329"/>
        <v>330.69</v>
      </c>
      <c r="M568" s="44">
        <f t="shared" si="329"/>
        <v>330.69</v>
      </c>
      <c r="N568" s="44">
        <f t="shared" si="329"/>
        <v>330.69</v>
      </c>
      <c r="O568" s="44">
        <f t="shared" si="329"/>
        <v>330.69</v>
      </c>
      <c r="P568" s="44">
        <f t="shared" si="329"/>
        <v>330.69</v>
      </c>
      <c r="Q568" s="44">
        <f t="shared" si="329"/>
        <v>330.69</v>
      </c>
      <c r="R568" s="44">
        <f t="shared" si="329"/>
        <v>330.69</v>
      </c>
      <c r="S568" s="44">
        <f t="shared" si="329"/>
        <v>330.69</v>
      </c>
      <c r="T568" s="44">
        <f t="shared" si="329"/>
        <v>330.69</v>
      </c>
      <c r="U568" s="44">
        <f t="shared" si="329"/>
        <v>330.69</v>
      </c>
      <c r="V568" s="44">
        <f t="shared" si="329"/>
        <v>330.69</v>
      </c>
      <c r="W568" s="44">
        <f t="shared" si="329"/>
        <v>330.69</v>
      </c>
      <c r="X568" s="44">
        <f t="shared" si="329"/>
        <v>330.69</v>
      </c>
      <c r="Y568" s="44">
        <f t="shared" si="329"/>
        <v>330.69</v>
      </c>
      <c r="Z568" s="44">
        <f t="shared" si="329"/>
        <v>330.69</v>
      </c>
      <c r="AA568" s="44">
        <f t="shared" si="329"/>
        <v>330.69</v>
      </c>
    </row>
    <row r="569" spans="1:27" collapsed="1" x14ac:dyDescent="0.2">
      <c r="A569" s="96" t="s">
        <v>2898</v>
      </c>
      <c r="B569" s="28" t="str">
        <f>"21"&amp;"."&amp;$B$777&amp;"."&amp;$B$778</f>
        <v>21.11.2023</v>
      </c>
      <c r="C569" s="88" t="s">
        <v>76</v>
      </c>
      <c r="D569" s="89">
        <f>ROUND(((D570+D571+D573+D572)/1000),5)</f>
        <v>1.8932</v>
      </c>
      <c r="E569" s="89">
        <f>ROUND(((E570+E571+E573+E572)/1000),5)</f>
        <v>1.8198000000000001</v>
      </c>
      <c r="F569" s="89">
        <f>ROUND(((F570+F571+F573+F572)/1000),5)</f>
        <v>1.75414</v>
      </c>
      <c r="G569" s="89">
        <f t="shared" ref="G569:AA569" si="330">ROUND(((G570+G571+G573+G572)/1000),5)</f>
        <v>1.7464200000000001</v>
      </c>
      <c r="H569" s="89">
        <f t="shared" si="330"/>
        <v>1.78363</v>
      </c>
      <c r="I569" s="89">
        <f t="shared" si="330"/>
        <v>1.91299</v>
      </c>
      <c r="J569" s="89">
        <f t="shared" si="330"/>
        <v>2.0669200000000001</v>
      </c>
      <c r="K569" s="89">
        <f t="shared" si="330"/>
        <v>2.38462</v>
      </c>
      <c r="L569" s="89">
        <f t="shared" si="330"/>
        <v>2.5335100000000002</v>
      </c>
      <c r="M569" s="89">
        <f t="shared" si="330"/>
        <v>2.5651999999999999</v>
      </c>
      <c r="N569" s="89">
        <f t="shared" si="330"/>
        <v>2.74329</v>
      </c>
      <c r="O569" s="89">
        <f t="shared" si="330"/>
        <v>2.7581099999999998</v>
      </c>
      <c r="P569" s="89">
        <f t="shared" si="330"/>
        <v>2.6769799999999999</v>
      </c>
      <c r="Q569" s="89">
        <f t="shared" si="330"/>
        <v>2.70322</v>
      </c>
      <c r="R569" s="89">
        <f t="shared" si="330"/>
        <v>2.6946099999999999</v>
      </c>
      <c r="S569" s="89">
        <f t="shared" si="330"/>
        <v>2.6805599999999998</v>
      </c>
      <c r="T569" s="89">
        <f t="shared" si="330"/>
        <v>2.7130800000000002</v>
      </c>
      <c r="U569" s="89">
        <f t="shared" si="330"/>
        <v>2.79251</v>
      </c>
      <c r="V569" s="89">
        <f t="shared" si="330"/>
        <v>2.7776100000000001</v>
      </c>
      <c r="W569" s="89">
        <f t="shared" si="330"/>
        <v>2.67164</v>
      </c>
      <c r="X569" s="89">
        <f t="shared" si="330"/>
        <v>2.51356</v>
      </c>
      <c r="Y569" s="89">
        <f t="shared" si="330"/>
        <v>2.4369000000000001</v>
      </c>
      <c r="Z569" s="89">
        <f t="shared" si="330"/>
        <v>2.2437499999999999</v>
      </c>
      <c r="AA569" s="89">
        <f t="shared" si="330"/>
        <v>2.0102199999999999</v>
      </c>
    </row>
    <row r="570" spans="1:27" ht="12.75" hidden="1" customHeight="1" outlineLevel="1" x14ac:dyDescent="0.2">
      <c r="A570" s="97" t="s">
        <v>2899</v>
      </c>
      <c r="B570" s="63" t="s">
        <v>242</v>
      </c>
      <c r="C570" s="43" t="s">
        <v>79</v>
      </c>
      <c r="D570" s="44">
        <v>1124.7</v>
      </c>
      <c r="E570" s="44">
        <v>1051.3</v>
      </c>
      <c r="F570" s="44">
        <v>985.64</v>
      </c>
      <c r="G570" s="44">
        <v>977.92</v>
      </c>
      <c r="H570" s="44">
        <v>1015.13</v>
      </c>
      <c r="I570" s="44">
        <v>1144.49</v>
      </c>
      <c r="J570" s="44">
        <v>1298.42</v>
      </c>
      <c r="K570" s="44">
        <v>1616.12</v>
      </c>
      <c r="L570" s="44">
        <v>1765.01</v>
      </c>
      <c r="M570" s="44">
        <v>1796.7</v>
      </c>
      <c r="N570" s="44">
        <v>1974.79</v>
      </c>
      <c r="O570" s="44">
        <v>1989.61</v>
      </c>
      <c r="P570" s="44">
        <v>1908.48</v>
      </c>
      <c r="Q570" s="44">
        <v>1934.72</v>
      </c>
      <c r="R570" s="44">
        <v>1926.11</v>
      </c>
      <c r="S570" s="44">
        <v>1912.06</v>
      </c>
      <c r="T570" s="44">
        <v>1944.58</v>
      </c>
      <c r="U570" s="44">
        <v>2024.01</v>
      </c>
      <c r="V570" s="44">
        <v>2009.11</v>
      </c>
      <c r="W570" s="44">
        <v>1903.14</v>
      </c>
      <c r="X570" s="44">
        <v>1745.06</v>
      </c>
      <c r="Y570" s="44">
        <v>1668.4</v>
      </c>
      <c r="Z570" s="44">
        <v>1475.25</v>
      </c>
      <c r="AA570" s="44">
        <v>1241.72</v>
      </c>
    </row>
    <row r="571" spans="1:27" ht="12.75" hidden="1" customHeight="1" outlineLevel="1" x14ac:dyDescent="0.2">
      <c r="A571" s="97" t="s">
        <v>2900</v>
      </c>
      <c r="B571" s="63" t="s">
        <v>90</v>
      </c>
      <c r="C571" s="43" t="s">
        <v>79</v>
      </c>
      <c r="D571" s="44">
        <f>$D$471</f>
        <v>434.18</v>
      </c>
      <c r="E571" s="44">
        <f t="shared" ref="E571:AA571" si="331">$D$471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2">
      <c r="A572" s="97" t="s">
        <v>2901</v>
      </c>
      <c r="B572" s="63" t="s">
        <v>83</v>
      </c>
      <c r="C572" s="43" t="s">
        <v>79</v>
      </c>
      <c r="D572" s="44">
        <v>3.63</v>
      </c>
      <c r="E572" s="44">
        <v>3.63</v>
      </c>
      <c r="F572" s="44">
        <v>3.63</v>
      </c>
      <c r="G572" s="44">
        <v>3.63</v>
      </c>
      <c r="H572" s="44">
        <v>3.63</v>
      </c>
      <c r="I572" s="44">
        <v>3.63</v>
      </c>
      <c r="J572" s="44">
        <v>3.63</v>
      </c>
      <c r="K572" s="44">
        <v>3.63</v>
      </c>
      <c r="L572" s="44">
        <v>3.63</v>
      </c>
      <c r="M572" s="44">
        <v>3.63</v>
      </c>
      <c r="N572" s="44">
        <v>3.63</v>
      </c>
      <c r="O572" s="44">
        <v>3.63</v>
      </c>
      <c r="P572" s="44">
        <v>3.63</v>
      </c>
      <c r="Q572" s="44">
        <v>3.63</v>
      </c>
      <c r="R572" s="44">
        <v>3.63</v>
      </c>
      <c r="S572" s="44">
        <v>3.63</v>
      </c>
      <c r="T572" s="44">
        <v>3.63</v>
      </c>
      <c r="U572" s="44">
        <v>3.63</v>
      </c>
      <c r="V572" s="44">
        <v>3.63</v>
      </c>
      <c r="W572" s="44">
        <v>3.63</v>
      </c>
      <c r="X572" s="44">
        <v>3.63</v>
      </c>
      <c r="Y572" s="44">
        <v>3.63</v>
      </c>
      <c r="Z572" s="44">
        <v>3.63</v>
      </c>
      <c r="AA572" s="44">
        <v>3.63</v>
      </c>
    </row>
    <row r="573" spans="1:27" ht="12.75" hidden="1" customHeight="1" outlineLevel="1" x14ac:dyDescent="0.2">
      <c r="A573" s="97" t="s">
        <v>2902</v>
      </c>
      <c r="B573" s="63" t="s">
        <v>81</v>
      </c>
      <c r="C573" s="43" t="s">
        <v>79</v>
      </c>
      <c r="D573" s="44">
        <f>$D$11</f>
        <v>330.69</v>
      </c>
      <c r="E573" s="44">
        <f t="shared" ref="E573:AA573" si="332">$D$11</f>
        <v>330.69</v>
      </c>
      <c r="F573" s="44">
        <f t="shared" si="332"/>
        <v>330.69</v>
      </c>
      <c r="G573" s="44">
        <f t="shared" si="332"/>
        <v>330.69</v>
      </c>
      <c r="H573" s="44">
        <f t="shared" si="332"/>
        <v>330.69</v>
      </c>
      <c r="I573" s="44">
        <f t="shared" si="332"/>
        <v>330.69</v>
      </c>
      <c r="J573" s="44">
        <f t="shared" si="332"/>
        <v>330.69</v>
      </c>
      <c r="K573" s="44">
        <f t="shared" si="332"/>
        <v>330.69</v>
      </c>
      <c r="L573" s="44">
        <f t="shared" si="332"/>
        <v>330.69</v>
      </c>
      <c r="M573" s="44">
        <f t="shared" si="332"/>
        <v>330.69</v>
      </c>
      <c r="N573" s="44">
        <f t="shared" si="332"/>
        <v>330.69</v>
      </c>
      <c r="O573" s="44">
        <f t="shared" si="332"/>
        <v>330.69</v>
      </c>
      <c r="P573" s="44">
        <f t="shared" si="332"/>
        <v>330.69</v>
      </c>
      <c r="Q573" s="44">
        <f t="shared" si="332"/>
        <v>330.69</v>
      </c>
      <c r="R573" s="44">
        <f t="shared" si="332"/>
        <v>330.69</v>
      </c>
      <c r="S573" s="44">
        <f t="shared" si="332"/>
        <v>330.69</v>
      </c>
      <c r="T573" s="44">
        <f t="shared" si="332"/>
        <v>330.69</v>
      </c>
      <c r="U573" s="44">
        <f t="shared" si="332"/>
        <v>330.69</v>
      </c>
      <c r="V573" s="44">
        <f t="shared" si="332"/>
        <v>330.69</v>
      </c>
      <c r="W573" s="44">
        <f t="shared" si="332"/>
        <v>330.69</v>
      </c>
      <c r="X573" s="44">
        <f t="shared" si="332"/>
        <v>330.69</v>
      </c>
      <c r="Y573" s="44">
        <f t="shared" si="332"/>
        <v>330.69</v>
      </c>
      <c r="Z573" s="44">
        <f t="shared" si="332"/>
        <v>330.69</v>
      </c>
      <c r="AA573" s="44">
        <f t="shared" si="332"/>
        <v>330.69</v>
      </c>
    </row>
    <row r="574" spans="1:27" collapsed="1" x14ac:dyDescent="0.2">
      <c r="A574" s="96" t="s">
        <v>2903</v>
      </c>
      <c r="B574" s="28" t="str">
        <f>"22"&amp;"."&amp;$B$777&amp;"."&amp;$B$778</f>
        <v>22.11.2023</v>
      </c>
      <c r="C574" s="88" t="s">
        <v>76</v>
      </c>
      <c r="D574" s="89">
        <f>ROUND(((D575+D576+D578+D577)/1000),5)</f>
        <v>1.9092</v>
      </c>
      <c r="E574" s="89">
        <f>ROUND(((E575+E576+E578+E577)/1000),5)</f>
        <v>1.8288800000000001</v>
      </c>
      <c r="F574" s="89">
        <f>ROUND(((F575+F576+F578+F577)/1000),5)</f>
        <v>1.7478899999999999</v>
      </c>
      <c r="G574" s="89">
        <f t="shared" ref="G574:AA574" si="333">ROUND(((G575+G576+G578+G577)/1000),5)</f>
        <v>1.7222900000000001</v>
      </c>
      <c r="H574" s="89">
        <f t="shared" si="333"/>
        <v>1.7981400000000001</v>
      </c>
      <c r="I574" s="89">
        <f t="shared" si="333"/>
        <v>1.9677199999999999</v>
      </c>
      <c r="J574" s="89">
        <f t="shared" si="333"/>
        <v>2.1931099999999999</v>
      </c>
      <c r="K574" s="89">
        <f t="shared" si="333"/>
        <v>2.4055599999999999</v>
      </c>
      <c r="L574" s="89">
        <f t="shared" si="333"/>
        <v>2.5713499999999998</v>
      </c>
      <c r="M574" s="89">
        <f t="shared" si="333"/>
        <v>2.5916299999999999</v>
      </c>
      <c r="N574" s="89">
        <f t="shared" si="333"/>
        <v>2.6821700000000002</v>
      </c>
      <c r="O574" s="89">
        <f t="shared" si="333"/>
        <v>2.68425</v>
      </c>
      <c r="P574" s="89">
        <f t="shared" si="333"/>
        <v>2.6564299999999998</v>
      </c>
      <c r="Q574" s="89">
        <f t="shared" si="333"/>
        <v>2.6781899999999998</v>
      </c>
      <c r="R574" s="89">
        <f t="shared" si="333"/>
        <v>2.6634000000000002</v>
      </c>
      <c r="S574" s="89">
        <f t="shared" si="333"/>
        <v>2.6508600000000002</v>
      </c>
      <c r="T574" s="89">
        <f t="shared" si="333"/>
        <v>2.7105600000000001</v>
      </c>
      <c r="U574" s="89">
        <f t="shared" si="333"/>
        <v>2.7708900000000001</v>
      </c>
      <c r="V574" s="89">
        <f t="shared" si="333"/>
        <v>2.7235299999999998</v>
      </c>
      <c r="W574" s="89">
        <f t="shared" si="333"/>
        <v>2.6372100000000001</v>
      </c>
      <c r="X574" s="89">
        <f t="shared" si="333"/>
        <v>2.5538699999999999</v>
      </c>
      <c r="Y574" s="89">
        <f t="shared" si="333"/>
        <v>2.52196</v>
      </c>
      <c r="Z574" s="89">
        <f t="shared" si="333"/>
        <v>2.2641</v>
      </c>
      <c r="AA574" s="89">
        <f t="shared" si="333"/>
        <v>2.0447199999999999</v>
      </c>
    </row>
    <row r="575" spans="1:27" ht="12.75" hidden="1" customHeight="1" outlineLevel="1" x14ac:dyDescent="0.2">
      <c r="A575" s="97" t="s">
        <v>2904</v>
      </c>
      <c r="B575" s="63" t="s">
        <v>242</v>
      </c>
      <c r="C575" s="43" t="s">
        <v>79</v>
      </c>
      <c r="D575" s="44">
        <v>1140.7</v>
      </c>
      <c r="E575" s="44">
        <v>1060.3800000000001</v>
      </c>
      <c r="F575" s="44">
        <v>979.39</v>
      </c>
      <c r="G575" s="44">
        <v>953.79</v>
      </c>
      <c r="H575" s="44">
        <v>1029.6400000000001</v>
      </c>
      <c r="I575" s="44">
        <v>1199.22</v>
      </c>
      <c r="J575" s="44">
        <v>1424.61</v>
      </c>
      <c r="K575" s="44">
        <v>1637.06</v>
      </c>
      <c r="L575" s="44">
        <v>1802.85</v>
      </c>
      <c r="M575" s="44">
        <v>1823.13</v>
      </c>
      <c r="N575" s="44">
        <v>1913.67</v>
      </c>
      <c r="O575" s="44">
        <v>1915.75</v>
      </c>
      <c r="P575" s="44">
        <v>1887.93</v>
      </c>
      <c r="Q575" s="44">
        <v>1909.69</v>
      </c>
      <c r="R575" s="44">
        <v>1894.9</v>
      </c>
      <c r="S575" s="44">
        <v>1882.36</v>
      </c>
      <c r="T575" s="44">
        <v>1942.06</v>
      </c>
      <c r="U575" s="44">
        <v>2002.39</v>
      </c>
      <c r="V575" s="44">
        <v>1955.03</v>
      </c>
      <c r="W575" s="44">
        <v>1868.71</v>
      </c>
      <c r="X575" s="44">
        <v>1785.37</v>
      </c>
      <c r="Y575" s="44">
        <v>1753.46</v>
      </c>
      <c r="Z575" s="44">
        <v>1495.6</v>
      </c>
      <c r="AA575" s="44">
        <v>1276.22</v>
      </c>
    </row>
    <row r="576" spans="1:27" ht="12.75" hidden="1" customHeight="1" outlineLevel="1" x14ac:dyDescent="0.2">
      <c r="A576" s="97" t="s">
        <v>2905</v>
      </c>
      <c r="B576" s="63" t="s">
        <v>90</v>
      </c>
      <c r="C576" s="43" t="s">
        <v>79</v>
      </c>
      <c r="D576" s="44">
        <f>$D$471</f>
        <v>434.18</v>
      </c>
      <c r="E576" s="44">
        <f t="shared" ref="E576:AA576" si="334">$D$471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2">
      <c r="A577" s="97" t="s">
        <v>2906</v>
      </c>
      <c r="B577" s="63" t="s">
        <v>83</v>
      </c>
      <c r="C577" s="43" t="s">
        <v>79</v>
      </c>
      <c r="D577" s="44">
        <v>3.63</v>
      </c>
      <c r="E577" s="44">
        <v>3.63</v>
      </c>
      <c r="F577" s="44">
        <v>3.63</v>
      </c>
      <c r="G577" s="44">
        <v>3.63</v>
      </c>
      <c r="H577" s="44">
        <v>3.63</v>
      </c>
      <c r="I577" s="44">
        <v>3.63</v>
      </c>
      <c r="J577" s="44">
        <v>3.63</v>
      </c>
      <c r="K577" s="44">
        <v>3.63</v>
      </c>
      <c r="L577" s="44">
        <v>3.63</v>
      </c>
      <c r="M577" s="44">
        <v>3.63</v>
      </c>
      <c r="N577" s="44">
        <v>3.63</v>
      </c>
      <c r="O577" s="44">
        <v>3.63</v>
      </c>
      <c r="P577" s="44">
        <v>3.63</v>
      </c>
      <c r="Q577" s="44">
        <v>3.63</v>
      </c>
      <c r="R577" s="44">
        <v>3.63</v>
      </c>
      <c r="S577" s="44">
        <v>3.63</v>
      </c>
      <c r="T577" s="44">
        <v>3.63</v>
      </c>
      <c r="U577" s="44">
        <v>3.63</v>
      </c>
      <c r="V577" s="44">
        <v>3.63</v>
      </c>
      <c r="W577" s="44">
        <v>3.63</v>
      </c>
      <c r="X577" s="44">
        <v>3.63</v>
      </c>
      <c r="Y577" s="44">
        <v>3.63</v>
      </c>
      <c r="Z577" s="44">
        <v>3.63</v>
      </c>
      <c r="AA577" s="44">
        <v>3.63</v>
      </c>
    </row>
    <row r="578" spans="1:27" ht="12.75" hidden="1" customHeight="1" outlineLevel="1" x14ac:dyDescent="0.2">
      <c r="A578" s="97" t="s">
        <v>2907</v>
      </c>
      <c r="B578" s="63" t="s">
        <v>81</v>
      </c>
      <c r="C578" s="43" t="s">
        <v>79</v>
      </c>
      <c r="D578" s="44">
        <f>$D$11</f>
        <v>330.69</v>
      </c>
      <c r="E578" s="44">
        <f t="shared" ref="E578:AA578" si="335">$D$11</f>
        <v>330.69</v>
      </c>
      <c r="F578" s="44">
        <f t="shared" si="335"/>
        <v>330.69</v>
      </c>
      <c r="G578" s="44">
        <f t="shared" si="335"/>
        <v>330.69</v>
      </c>
      <c r="H578" s="44">
        <f t="shared" si="335"/>
        <v>330.69</v>
      </c>
      <c r="I578" s="44">
        <f t="shared" si="335"/>
        <v>330.69</v>
      </c>
      <c r="J578" s="44">
        <f t="shared" si="335"/>
        <v>330.69</v>
      </c>
      <c r="K578" s="44">
        <f t="shared" si="335"/>
        <v>330.69</v>
      </c>
      <c r="L578" s="44">
        <f t="shared" si="335"/>
        <v>330.69</v>
      </c>
      <c r="M578" s="44">
        <f t="shared" si="335"/>
        <v>330.69</v>
      </c>
      <c r="N578" s="44">
        <f t="shared" si="335"/>
        <v>330.69</v>
      </c>
      <c r="O578" s="44">
        <f t="shared" si="335"/>
        <v>330.69</v>
      </c>
      <c r="P578" s="44">
        <f t="shared" si="335"/>
        <v>330.69</v>
      </c>
      <c r="Q578" s="44">
        <f t="shared" si="335"/>
        <v>330.69</v>
      </c>
      <c r="R578" s="44">
        <f t="shared" si="335"/>
        <v>330.69</v>
      </c>
      <c r="S578" s="44">
        <f t="shared" si="335"/>
        <v>330.69</v>
      </c>
      <c r="T578" s="44">
        <f t="shared" si="335"/>
        <v>330.69</v>
      </c>
      <c r="U578" s="44">
        <f t="shared" si="335"/>
        <v>330.69</v>
      </c>
      <c r="V578" s="44">
        <f t="shared" si="335"/>
        <v>330.69</v>
      </c>
      <c r="W578" s="44">
        <f t="shared" si="335"/>
        <v>330.69</v>
      </c>
      <c r="X578" s="44">
        <f t="shared" si="335"/>
        <v>330.69</v>
      </c>
      <c r="Y578" s="44">
        <f t="shared" si="335"/>
        <v>330.69</v>
      </c>
      <c r="Z578" s="44">
        <f t="shared" si="335"/>
        <v>330.69</v>
      </c>
      <c r="AA578" s="44">
        <f t="shared" si="335"/>
        <v>330.69</v>
      </c>
    </row>
    <row r="579" spans="1:27" collapsed="1" x14ac:dyDescent="0.2">
      <c r="A579" s="96" t="s">
        <v>2908</v>
      </c>
      <c r="B579" s="28" t="str">
        <f>"23"&amp;"."&amp;$B$777&amp;"."&amp;$B$778</f>
        <v>23.11.2023</v>
      </c>
      <c r="C579" s="88" t="s">
        <v>76</v>
      </c>
      <c r="D579" s="89">
        <f>ROUND(((D580+D581+D583+D582)/1000),5)</f>
        <v>1.9158900000000001</v>
      </c>
      <c r="E579" s="89">
        <f>ROUND(((E580+E581+E583+E582)/1000),5)</f>
        <v>1.8306500000000001</v>
      </c>
      <c r="F579" s="89">
        <f>ROUND(((F580+F581+F583+F582)/1000),5)</f>
        <v>1.7981799999999999</v>
      </c>
      <c r="G579" s="89">
        <f t="shared" ref="G579:AA579" si="336">ROUND(((G580+G581+G583+G582)/1000),5)</f>
        <v>1.7978000000000001</v>
      </c>
      <c r="H579" s="89">
        <f t="shared" si="336"/>
        <v>1.8065199999999999</v>
      </c>
      <c r="I579" s="89">
        <f t="shared" si="336"/>
        <v>1.95994</v>
      </c>
      <c r="J579" s="89">
        <f t="shared" si="336"/>
        <v>2.1620300000000001</v>
      </c>
      <c r="K579" s="89">
        <f t="shared" si="336"/>
        <v>2.43085</v>
      </c>
      <c r="L579" s="89">
        <f t="shared" si="336"/>
        <v>2.54514</v>
      </c>
      <c r="M579" s="89">
        <f t="shared" si="336"/>
        <v>2.5620400000000001</v>
      </c>
      <c r="N579" s="89">
        <f t="shared" si="336"/>
        <v>2.60432</v>
      </c>
      <c r="O579" s="89">
        <f t="shared" si="336"/>
        <v>2.6749000000000001</v>
      </c>
      <c r="P579" s="89">
        <f t="shared" si="336"/>
        <v>2.6687699999999999</v>
      </c>
      <c r="Q579" s="89">
        <f t="shared" si="336"/>
        <v>2.6858300000000002</v>
      </c>
      <c r="R579" s="89">
        <f t="shared" si="336"/>
        <v>2.6762199999999998</v>
      </c>
      <c r="S579" s="89">
        <f t="shared" si="336"/>
        <v>2.5848900000000001</v>
      </c>
      <c r="T579" s="89">
        <f t="shared" si="336"/>
        <v>2.5861100000000001</v>
      </c>
      <c r="U579" s="89">
        <f t="shared" si="336"/>
        <v>2.65002</v>
      </c>
      <c r="V579" s="89">
        <f t="shared" si="336"/>
        <v>2.6835</v>
      </c>
      <c r="W579" s="89">
        <f t="shared" si="336"/>
        <v>2.5865100000000001</v>
      </c>
      <c r="X579" s="89">
        <f t="shared" si="336"/>
        <v>2.56107</v>
      </c>
      <c r="Y579" s="89">
        <f t="shared" si="336"/>
        <v>2.5303599999999999</v>
      </c>
      <c r="Z579" s="89">
        <f t="shared" si="336"/>
        <v>2.2505700000000002</v>
      </c>
      <c r="AA579" s="89">
        <f t="shared" si="336"/>
        <v>2.0034399999999999</v>
      </c>
    </row>
    <row r="580" spans="1:27" ht="12.75" hidden="1" customHeight="1" outlineLevel="1" x14ac:dyDescent="0.2">
      <c r="A580" s="97" t="s">
        <v>2909</v>
      </c>
      <c r="B580" s="63" t="s">
        <v>242</v>
      </c>
      <c r="C580" s="43" t="s">
        <v>79</v>
      </c>
      <c r="D580" s="44">
        <v>1147.3900000000001</v>
      </c>
      <c r="E580" s="44">
        <v>1062.1500000000001</v>
      </c>
      <c r="F580" s="44">
        <v>1029.68</v>
      </c>
      <c r="G580" s="44">
        <v>1029.3</v>
      </c>
      <c r="H580" s="44">
        <v>1038.02</v>
      </c>
      <c r="I580" s="44">
        <v>1191.44</v>
      </c>
      <c r="J580" s="44">
        <v>1393.53</v>
      </c>
      <c r="K580" s="44">
        <v>1662.35</v>
      </c>
      <c r="L580" s="44">
        <v>1776.64</v>
      </c>
      <c r="M580" s="44">
        <v>1793.54</v>
      </c>
      <c r="N580" s="44">
        <v>1835.82</v>
      </c>
      <c r="O580" s="44">
        <v>1906.4</v>
      </c>
      <c r="P580" s="44">
        <v>1900.27</v>
      </c>
      <c r="Q580" s="44">
        <v>1917.33</v>
      </c>
      <c r="R580" s="44">
        <v>1907.72</v>
      </c>
      <c r="S580" s="44">
        <v>1816.39</v>
      </c>
      <c r="T580" s="44">
        <v>1817.61</v>
      </c>
      <c r="U580" s="44">
        <v>1881.52</v>
      </c>
      <c r="V580" s="44">
        <v>1915</v>
      </c>
      <c r="W580" s="44">
        <v>1818.01</v>
      </c>
      <c r="X580" s="44">
        <v>1792.57</v>
      </c>
      <c r="Y580" s="44">
        <v>1761.86</v>
      </c>
      <c r="Z580" s="44">
        <v>1482.07</v>
      </c>
      <c r="AA580" s="44">
        <v>1234.94</v>
      </c>
    </row>
    <row r="581" spans="1:27" ht="12.75" hidden="1" customHeight="1" outlineLevel="1" x14ac:dyDescent="0.2">
      <c r="A581" s="97" t="s">
        <v>2910</v>
      </c>
      <c r="B581" s="63" t="s">
        <v>90</v>
      </c>
      <c r="C581" s="43" t="s">
        <v>79</v>
      </c>
      <c r="D581" s="44">
        <f>$D$471</f>
        <v>434.18</v>
      </c>
      <c r="E581" s="44">
        <f t="shared" ref="E581:AA581" si="337">$D$471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2">
      <c r="A582" s="97" t="s">
        <v>2911</v>
      </c>
      <c r="B582" s="63" t="s">
        <v>83</v>
      </c>
      <c r="C582" s="43" t="s">
        <v>79</v>
      </c>
      <c r="D582" s="44">
        <v>3.63</v>
      </c>
      <c r="E582" s="44">
        <v>3.63</v>
      </c>
      <c r="F582" s="44">
        <v>3.63</v>
      </c>
      <c r="G582" s="44">
        <v>3.63</v>
      </c>
      <c r="H582" s="44">
        <v>3.63</v>
      </c>
      <c r="I582" s="44">
        <v>3.63</v>
      </c>
      <c r="J582" s="44">
        <v>3.63</v>
      </c>
      <c r="K582" s="44">
        <v>3.63</v>
      </c>
      <c r="L582" s="44">
        <v>3.63</v>
      </c>
      <c r="M582" s="44">
        <v>3.63</v>
      </c>
      <c r="N582" s="44">
        <v>3.63</v>
      </c>
      <c r="O582" s="44">
        <v>3.63</v>
      </c>
      <c r="P582" s="44">
        <v>3.63</v>
      </c>
      <c r="Q582" s="44">
        <v>3.63</v>
      </c>
      <c r="R582" s="44">
        <v>3.63</v>
      </c>
      <c r="S582" s="44">
        <v>3.63</v>
      </c>
      <c r="T582" s="44">
        <v>3.63</v>
      </c>
      <c r="U582" s="44">
        <v>3.63</v>
      </c>
      <c r="V582" s="44">
        <v>3.63</v>
      </c>
      <c r="W582" s="44">
        <v>3.63</v>
      </c>
      <c r="X582" s="44">
        <v>3.63</v>
      </c>
      <c r="Y582" s="44">
        <v>3.63</v>
      </c>
      <c r="Z582" s="44">
        <v>3.63</v>
      </c>
      <c r="AA582" s="44">
        <v>3.63</v>
      </c>
    </row>
    <row r="583" spans="1:27" ht="12.75" hidden="1" customHeight="1" outlineLevel="1" x14ac:dyDescent="0.2">
      <c r="A583" s="97" t="s">
        <v>2912</v>
      </c>
      <c r="B583" s="63" t="s">
        <v>81</v>
      </c>
      <c r="C583" s="43" t="s">
        <v>79</v>
      </c>
      <c r="D583" s="44">
        <f>$D$11</f>
        <v>330.69</v>
      </c>
      <c r="E583" s="44">
        <f t="shared" ref="E583:AA583" si="338">$D$11</f>
        <v>330.69</v>
      </c>
      <c r="F583" s="44">
        <f t="shared" si="338"/>
        <v>330.69</v>
      </c>
      <c r="G583" s="44">
        <f t="shared" si="338"/>
        <v>330.69</v>
      </c>
      <c r="H583" s="44">
        <f t="shared" si="338"/>
        <v>330.69</v>
      </c>
      <c r="I583" s="44">
        <f t="shared" si="338"/>
        <v>330.69</v>
      </c>
      <c r="J583" s="44">
        <f t="shared" si="338"/>
        <v>330.69</v>
      </c>
      <c r="K583" s="44">
        <f t="shared" si="338"/>
        <v>330.69</v>
      </c>
      <c r="L583" s="44">
        <f t="shared" si="338"/>
        <v>330.69</v>
      </c>
      <c r="M583" s="44">
        <f t="shared" si="338"/>
        <v>330.69</v>
      </c>
      <c r="N583" s="44">
        <f t="shared" si="338"/>
        <v>330.69</v>
      </c>
      <c r="O583" s="44">
        <f t="shared" si="338"/>
        <v>330.69</v>
      </c>
      <c r="P583" s="44">
        <f t="shared" si="338"/>
        <v>330.69</v>
      </c>
      <c r="Q583" s="44">
        <f t="shared" si="338"/>
        <v>330.69</v>
      </c>
      <c r="R583" s="44">
        <f t="shared" si="338"/>
        <v>330.69</v>
      </c>
      <c r="S583" s="44">
        <f t="shared" si="338"/>
        <v>330.69</v>
      </c>
      <c r="T583" s="44">
        <f t="shared" si="338"/>
        <v>330.69</v>
      </c>
      <c r="U583" s="44">
        <f t="shared" si="338"/>
        <v>330.69</v>
      </c>
      <c r="V583" s="44">
        <f t="shared" si="338"/>
        <v>330.69</v>
      </c>
      <c r="W583" s="44">
        <f t="shared" si="338"/>
        <v>330.69</v>
      </c>
      <c r="X583" s="44">
        <f t="shared" si="338"/>
        <v>330.69</v>
      </c>
      <c r="Y583" s="44">
        <f t="shared" si="338"/>
        <v>330.69</v>
      </c>
      <c r="Z583" s="44">
        <f t="shared" si="338"/>
        <v>330.69</v>
      </c>
      <c r="AA583" s="44">
        <f t="shared" si="338"/>
        <v>330.69</v>
      </c>
    </row>
    <row r="584" spans="1:27" collapsed="1" x14ac:dyDescent="0.2">
      <c r="A584" s="96" t="s">
        <v>2913</v>
      </c>
      <c r="B584" s="28" t="str">
        <f>"24"&amp;"."&amp;$B$777&amp;"."&amp;$B$778</f>
        <v>24.11.2023</v>
      </c>
      <c r="C584" s="88" t="s">
        <v>76</v>
      </c>
      <c r="D584" s="89">
        <f>ROUND(((D585+D586+D588+D587)/1000),5)</f>
        <v>1.88639</v>
      </c>
      <c r="E584" s="89">
        <f>ROUND(((E585+E586+E588+E587)/1000),5)</f>
        <v>1.7642199999999999</v>
      </c>
      <c r="F584" s="89">
        <f>ROUND(((F585+F586+F588+F587)/1000),5)</f>
        <v>1.6960500000000001</v>
      </c>
      <c r="G584" s="89">
        <f t="shared" ref="G584:AA584" si="339">ROUND(((G585+G586+G588+G587)/1000),5)</f>
        <v>1.5360499999999999</v>
      </c>
      <c r="H584" s="89">
        <f t="shared" si="339"/>
        <v>1.6956199999999999</v>
      </c>
      <c r="I584" s="89">
        <f t="shared" si="339"/>
        <v>1.9417599999999999</v>
      </c>
      <c r="J584" s="89">
        <f t="shared" si="339"/>
        <v>2.0565799999999999</v>
      </c>
      <c r="K584" s="89">
        <f t="shared" si="339"/>
        <v>2.35093</v>
      </c>
      <c r="L584" s="89">
        <f t="shared" si="339"/>
        <v>2.5912700000000002</v>
      </c>
      <c r="M584" s="89">
        <f t="shared" si="339"/>
        <v>2.6218699999999999</v>
      </c>
      <c r="N584" s="89">
        <f t="shared" si="339"/>
        <v>2.6545700000000001</v>
      </c>
      <c r="O584" s="89">
        <f t="shared" si="339"/>
        <v>2.6988099999999999</v>
      </c>
      <c r="P584" s="89">
        <f t="shared" si="339"/>
        <v>2.67272</v>
      </c>
      <c r="Q584" s="89">
        <f t="shared" si="339"/>
        <v>2.69102</v>
      </c>
      <c r="R584" s="89">
        <f t="shared" si="339"/>
        <v>2.6736499999999999</v>
      </c>
      <c r="S584" s="89">
        <f t="shared" si="339"/>
        <v>2.6560299999999999</v>
      </c>
      <c r="T584" s="89">
        <f t="shared" si="339"/>
        <v>2.6613500000000001</v>
      </c>
      <c r="U584" s="89">
        <f t="shared" si="339"/>
        <v>2.6778</v>
      </c>
      <c r="V584" s="89">
        <f t="shared" si="339"/>
        <v>2.6613600000000002</v>
      </c>
      <c r="W584" s="89">
        <f t="shared" si="339"/>
        <v>2.6791299999999998</v>
      </c>
      <c r="X584" s="89">
        <f t="shared" si="339"/>
        <v>2.6155300000000001</v>
      </c>
      <c r="Y584" s="89">
        <f t="shared" si="339"/>
        <v>2.5582699999999998</v>
      </c>
      <c r="Z584" s="89">
        <f t="shared" si="339"/>
        <v>2.3639199999999998</v>
      </c>
      <c r="AA584" s="89">
        <f t="shared" si="339"/>
        <v>2.1344500000000002</v>
      </c>
    </row>
    <row r="585" spans="1:27" ht="12.75" hidden="1" customHeight="1" outlineLevel="1" x14ac:dyDescent="0.2">
      <c r="A585" s="97" t="s">
        <v>2914</v>
      </c>
      <c r="B585" s="63" t="s">
        <v>242</v>
      </c>
      <c r="C585" s="43" t="s">
        <v>79</v>
      </c>
      <c r="D585" s="44">
        <v>1117.8900000000001</v>
      </c>
      <c r="E585" s="44">
        <v>995.72</v>
      </c>
      <c r="F585" s="44">
        <v>927.55</v>
      </c>
      <c r="G585" s="44">
        <v>767.55</v>
      </c>
      <c r="H585" s="44">
        <v>927.12</v>
      </c>
      <c r="I585" s="44">
        <v>1173.26</v>
      </c>
      <c r="J585" s="44">
        <v>1288.08</v>
      </c>
      <c r="K585" s="44">
        <v>1582.43</v>
      </c>
      <c r="L585" s="44">
        <v>1822.77</v>
      </c>
      <c r="M585" s="44">
        <v>1853.37</v>
      </c>
      <c r="N585" s="44">
        <v>1886.07</v>
      </c>
      <c r="O585" s="44">
        <v>1930.31</v>
      </c>
      <c r="P585" s="44">
        <v>1904.22</v>
      </c>
      <c r="Q585" s="44">
        <v>1922.52</v>
      </c>
      <c r="R585" s="44">
        <v>1905.15</v>
      </c>
      <c r="S585" s="44">
        <v>1887.53</v>
      </c>
      <c r="T585" s="44">
        <v>1892.85</v>
      </c>
      <c r="U585" s="44">
        <v>1909.3</v>
      </c>
      <c r="V585" s="44">
        <v>1892.86</v>
      </c>
      <c r="W585" s="44">
        <v>1910.63</v>
      </c>
      <c r="X585" s="44">
        <v>1847.03</v>
      </c>
      <c r="Y585" s="44">
        <v>1789.77</v>
      </c>
      <c r="Z585" s="44">
        <v>1595.42</v>
      </c>
      <c r="AA585" s="44">
        <v>1365.95</v>
      </c>
    </row>
    <row r="586" spans="1:27" ht="12.75" hidden="1" customHeight="1" outlineLevel="1" x14ac:dyDescent="0.2">
      <c r="A586" s="97" t="s">
        <v>2915</v>
      </c>
      <c r="B586" s="63" t="s">
        <v>90</v>
      </c>
      <c r="C586" s="43" t="s">
        <v>79</v>
      </c>
      <c r="D586" s="44">
        <f>$D$471</f>
        <v>434.18</v>
      </c>
      <c r="E586" s="44">
        <f t="shared" ref="E586:AA586" si="340">$D$471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2">
      <c r="A587" s="97" t="s">
        <v>2916</v>
      </c>
      <c r="B587" s="63" t="s">
        <v>83</v>
      </c>
      <c r="C587" s="43" t="s">
        <v>79</v>
      </c>
      <c r="D587" s="44">
        <v>3.63</v>
      </c>
      <c r="E587" s="44">
        <v>3.63</v>
      </c>
      <c r="F587" s="44">
        <v>3.63</v>
      </c>
      <c r="G587" s="44">
        <v>3.63</v>
      </c>
      <c r="H587" s="44">
        <v>3.63</v>
      </c>
      <c r="I587" s="44">
        <v>3.63</v>
      </c>
      <c r="J587" s="44">
        <v>3.63</v>
      </c>
      <c r="K587" s="44">
        <v>3.63</v>
      </c>
      <c r="L587" s="44">
        <v>3.63</v>
      </c>
      <c r="M587" s="44">
        <v>3.63</v>
      </c>
      <c r="N587" s="44">
        <v>3.63</v>
      </c>
      <c r="O587" s="44">
        <v>3.63</v>
      </c>
      <c r="P587" s="44">
        <v>3.63</v>
      </c>
      <c r="Q587" s="44">
        <v>3.63</v>
      </c>
      <c r="R587" s="44">
        <v>3.63</v>
      </c>
      <c r="S587" s="44">
        <v>3.63</v>
      </c>
      <c r="T587" s="44">
        <v>3.63</v>
      </c>
      <c r="U587" s="44">
        <v>3.63</v>
      </c>
      <c r="V587" s="44">
        <v>3.63</v>
      </c>
      <c r="W587" s="44">
        <v>3.63</v>
      </c>
      <c r="X587" s="44">
        <v>3.63</v>
      </c>
      <c r="Y587" s="44">
        <v>3.63</v>
      </c>
      <c r="Z587" s="44">
        <v>3.63</v>
      </c>
      <c r="AA587" s="44">
        <v>3.63</v>
      </c>
    </row>
    <row r="588" spans="1:27" ht="12.75" hidden="1" customHeight="1" outlineLevel="1" x14ac:dyDescent="0.2">
      <c r="A588" s="97" t="s">
        <v>2917</v>
      </c>
      <c r="B588" s="63" t="s">
        <v>81</v>
      </c>
      <c r="C588" s="43" t="s">
        <v>79</v>
      </c>
      <c r="D588" s="44">
        <f>$D$11</f>
        <v>330.69</v>
      </c>
      <c r="E588" s="44">
        <f t="shared" ref="E588:AA588" si="341">$D$11</f>
        <v>330.69</v>
      </c>
      <c r="F588" s="44">
        <f t="shared" si="341"/>
        <v>330.69</v>
      </c>
      <c r="G588" s="44">
        <f t="shared" si="341"/>
        <v>330.69</v>
      </c>
      <c r="H588" s="44">
        <f t="shared" si="341"/>
        <v>330.69</v>
      </c>
      <c r="I588" s="44">
        <f t="shared" si="341"/>
        <v>330.69</v>
      </c>
      <c r="J588" s="44">
        <f t="shared" si="341"/>
        <v>330.69</v>
      </c>
      <c r="K588" s="44">
        <f t="shared" si="341"/>
        <v>330.69</v>
      </c>
      <c r="L588" s="44">
        <f t="shared" si="341"/>
        <v>330.69</v>
      </c>
      <c r="M588" s="44">
        <f t="shared" si="341"/>
        <v>330.69</v>
      </c>
      <c r="N588" s="44">
        <f t="shared" si="341"/>
        <v>330.69</v>
      </c>
      <c r="O588" s="44">
        <f t="shared" si="341"/>
        <v>330.69</v>
      </c>
      <c r="P588" s="44">
        <f t="shared" si="341"/>
        <v>330.69</v>
      </c>
      <c r="Q588" s="44">
        <f t="shared" si="341"/>
        <v>330.69</v>
      </c>
      <c r="R588" s="44">
        <f t="shared" si="341"/>
        <v>330.69</v>
      </c>
      <c r="S588" s="44">
        <f t="shared" si="341"/>
        <v>330.69</v>
      </c>
      <c r="T588" s="44">
        <f t="shared" si="341"/>
        <v>330.69</v>
      </c>
      <c r="U588" s="44">
        <f t="shared" si="341"/>
        <v>330.69</v>
      </c>
      <c r="V588" s="44">
        <f t="shared" si="341"/>
        <v>330.69</v>
      </c>
      <c r="W588" s="44">
        <f t="shared" si="341"/>
        <v>330.69</v>
      </c>
      <c r="X588" s="44">
        <f t="shared" si="341"/>
        <v>330.69</v>
      </c>
      <c r="Y588" s="44">
        <f t="shared" si="341"/>
        <v>330.69</v>
      </c>
      <c r="Z588" s="44">
        <f t="shared" si="341"/>
        <v>330.69</v>
      </c>
      <c r="AA588" s="44">
        <f t="shared" si="341"/>
        <v>330.69</v>
      </c>
    </row>
    <row r="589" spans="1:27" collapsed="1" x14ac:dyDescent="0.2">
      <c r="A589" s="96" t="s">
        <v>2918</v>
      </c>
      <c r="B589" s="28" t="str">
        <f>"25"&amp;"."&amp;$B$777&amp;"."&amp;$B$778</f>
        <v>25.11.2023</v>
      </c>
      <c r="C589" s="88" t="s">
        <v>76</v>
      </c>
      <c r="D589" s="89">
        <f>ROUND(((D590+D591+D593+D592)/1000),5)</f>
        <v>1.9968999999999999</v>
      </c>
      <c r="E589" s="89">
        <f>ROUND(((E590+E591+E593+E592)/1000),5)</f>
        <v>1.9586300000000001</v>
      </c>
      <c r="F589" s="89">
        <f>ROUND(((F590+F591+F593+F592)/1000),5)</f>
        <v>1.9034899999999999</v>
      </c>
      <c r="G589" s="89">
        <f t="shared" ref="G589:AA589" si="342">ROUND(((G590+G591+G593+G592)/1000),5)</f>
        <v>1.90072</v>
      </c>
      <c r="H589" s="89">
        <f t="shared" si="342"/>
        <v>1.9303600000000001</v>
      </c>
      <c r="I589" s="89">
        <f t="shared" si="342"/>
        <v>2.0019499999999999</v>
      </c>
      <c r="J589" s="89">
        <f t="shared" si="342"/>
        <v>2.0376799999999999</v>
      </c>
      <c r="K589" s="89">
        <f t="shared" si="342"/>
        <v>2.2557399999999999</v>
      </c>
      <c r="L589" s="89">
        <f t="shared" si="342"/>
        <v>2.4100299999999999</v>
      </c>
      <c r="M589" s="89">
        <f t="shared" si="342"/>
        <v>2.5856400000000002</v>
      </c>
      <c r="N589" s="89">
        <f t="shared" si="342"/>
        <v>2.6511200000000001</v>
      </c>
      <c r="O589" s="89">
        <f t="shared" si="342"/>
        <v>2.6769099999999999</v>
      </c>
      <c r="P589" s="89">
        <f t="shared" si="342"/>
        <v>2.67733</v>
      </c>
      <c r="Q589" s="89">
        <f t="shared" si="342"/>
        <v>2.6521400000000002</v>
      </c>
      <c r="R589" s="89">
        <f t="shared" si="342"/>
        <v>2.6497000000000002</v>
      </c>
      <c r="S589" s="89">
        <f t="shared" si="342"/>
        <v>2.6534300000000002</v>
      </c>
      <c r="T589" s="89">
        <f t="shared" si="342"/>
        <v>2.6777799999999998</v>
      </c>
      <c r="U589" s="89">
        <f t="shared" si="342"/>
        <v>2.68954</v>
      </c>
      <c r="V589" s="89">
        <f t="shared" si="342"/>
        <v>2.6853500000000001</v>
      </c>
      <c r="W589" s="89">
        <f t="shared" si="342"/>
        <v>2.5982099999999999</v>
      </c>
      <c r="X589" s="89">
        <f t="shared" si="342"/>
        <v>2.60249</v>
      </c>
      <c r="Y589" s="89">
        <f t="shared" si="342"/>
        <v>2.4859599999999999</v>
      </c>
      <c r="Z589" s="89">
        <f t="shared" si="342"/>
        <v>2.2661500000000001</v>
      </c>
      <c r="AA589" s="89">
        <f t="shared" si="342"/>
        <v>2.1450200000000001</v>
      </c>
    </row>
    <row r="590" spans="1:27" ht="12.75" hidden="1" customHeight="1" outlineLevel="1" x14ac:dyDescent="0.2">
      <c r="A590" s="97" t="s">
        <v>2919</v>
      </c>
      <c r="B590" s="63" t="s">
        <v>242</v>
      </c>
      <c r="C590" s="43" t="s">
        <v>79</v>
      </c>
      <c r="D590" s="44">
        <v>1228.4000000000001</v>
      </c>
      <c r="E590" s="44">
        <v>1190.1300000000001</v>
      </c>
      <c r="F590" s="44">
        <v>1134.99</v>
      </c>
      <c r="G590" s="44">
        <v>1132.22</v>
      </c>
      <c r="H590" s="44">
        <v>1161.8599999999999</v>
      </c>
      <c r="I590" s="44">
        <v>1233.45</v>
      </c>
      <c r="J590" s="44">
        <v>1269.18</v>
      </c>
      <c r="K590" s="44">
        <v>1487.24</v>
      </c>
      <c r="L590" s="44">
        <v>1641.53</v>
      </c>
      <c r="M590" s="44">
        <v>1817.14</v>
      </c>
      <c r="N590" s="44">
        <v>1882.62</v>
      </c>
      <c r="O590" s="44">
        <v>1908.41</v>
      </c>
      <c r="P590" s="44">
        <v>1908.83</v>
      </c>
      <c r="Q590" s="44">
        <v>1883.64</v>
      </c>
      <c r="R590" s="44">
        <v>1881.2</v>
      </c>
      <c r="S590" s="44">
        <v>1884.93</v>
      </c>
      <c r="T590" s="44">
        <v>1909.28</v>
      </c>
      <c r="U590" s="44">
        <v>1921.04</v>
      </c>
      <c r="V590" s="44">
        <v>1916.85</v>
      </c>
      <c r="W590" s="44">
        <v>1829.71</v>
      </c>
      <c r="X590" s="44">
        <v>1833.99</v>
      </c>
      <c r="Y590" s="44">
        <v>1717.46</v>
      </c>
      <c r="Z590" s="44">
        <v>1497.65</v>
      </c>
      <c r="AA590" s="44">
        <v>1376.52</v>
      </c>
    </row>
    <row r="591" spans="1:27" ht="12.75" hidden="1" customHeight="1" outlineLevel="1" x14ac:dyDescent="0.2">
      <c r="A591" s="97" t="s">
        <v>2920</v>
      </c>
      <c r="B591" s="63" t="s">
        <v>90</v>
      </c>
      <c r="C591" s="43" t="s">
        <v>79</v>
      </c>
      <c r="D591" s="44">
        <f>$D$471</f>
        <v>434.18</v>
      </c>
      <c r="E591" s="44">
        <f t="shared" ref="E591:AA591" si="343">$D$471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2">
      <c r="A592" s="97" t="s">
        <v>2921</v>
      </c>
      <c r="B592" s="63" t="s">
        <v>83</v>
      </c>
      <c r="C592" s="43" t="s">
        <v>79</v>
      </c>
      <c r="D592" s="44">
        <v>3.63</v>
      </c>
      <c r="E592" s="44">
        <v>3.63</v>
      </c>
      <c r="F592" s="44">
        <v>3.63</v>
      </c>
      <c r="G592" s="44">
        <v>3.63</v>
      </c>
      <c r="H592" s="44">
        <v>3.63</v>
      </c>
      <c r="I592" s="44">
        <v>3.63</v>
      </c>
      <c r="J592" s="44">
        <v>3.63</v>
      </c>
      <c r="K592" s="44">
        <v>3.63</v>
      </c>
      <c r="L592" s="44">
        <v>3.63</v>
      </c>
      <c r="M592" s="44">
        <v>3.63</v>
      </c>
      <c r="N592" s="44">
        <v>3.63</v>
      </c>
      <c r="O592" s="44">
        <v>3.63</v>
      </c>
      <c r="P592" s="44">
        <v>3.63</v>
      </c>
      <c r="Q592" s="44">
        <v>3.63</v>
      </c>
      <c r="R592" s="44">
        <v>3.63</v>
      </c>
      <c r="S592" s="44">
        <v>3.63</v>
      </c>
      <c r="T592" s="44">
        <v>3.63</v>
      </c>
      <c r="U592" s="44">
        <v>3.63</v>
      </c>
      <c r="V592" s="44">
        <v>3.63</v>
      </c>
      <c r="W592" s="44">
        <v>3.63</v>
      </c>
      <c r="X592" s="44">
        <v>3.63</v>
      </c>
      <c r="Y592" s="44">
        <v>3.63</v>
      </c>
      <c r="Z592" s="44">
        <v>3.63</v>
      </c>
      <c r="AA592" s="44">
        <v>3.63</v>
      </c>
    </row>
    <row r="593" spans="1:27" ht="12.75" hidden="1" customHeight="1" outlineLevel="1" x14ac:dyDescent="0.2">
      <c r="A593" s="97" t="s">
        <v>2922</v>
      </c>
      <c r="B593" s="63" t="s">
        <v>81</v>
      </c>
      <c r="C593" s="43" t="s">
        <v>79</v>
      </c>
      <c r="D593" s="44">
        <f>$D$11</f>
        <v>330.69</v>
      </c>
      <c r="E593" s="44">
        <f t="shared" ref="E593:AA593" si="344">$D$11</f>
        <v>330.69</v>
      </c>
      <c r="F593" s="44">
        <f t="shared" si="344"/>
        <v>330.69</v>
      </c>
      <c r="G593" s="44">
        <f t="shared" si="344"/>
        <v>330.69</v>
      </c>
      <c r="H593" s="44">
        <f t="shared" si="344"/>
        <v>330.69</v>
      </c>
      <c r="I593" s="44">
        <f t="shared" si="344"/>
        <v>330.69</v>
      </c>
      <c r="J593" s="44">
        <f t="shared" si="344"/>
        <v>330.69</v>
      </c>
      <c r="K593" s="44">
        <f t="shared" si="344"/>
        <v>330.69</v>
      </c>
      <c r="L593" s="44">
        <f t="shared" si="344"/>
        <v>330.69</v>
      </c>
      <c r="M593" s="44">
        <f t="shared" si="344"/>
        <v>330.69</v>
      </c>
      <c r="N593" s="44">
        <f t="shared" si="344"/>
        <v>330.69</v>
      </c>
      <c r="O593" s="44">
        <f t="shared" si="344"/>
        <v>330.69</v>
      </c>
      <c r="P593" s="44">
        <f t="shared" si="344"/>
        <v>330.69</v>
      </c>
      <c r="Q593" s="44">
        <f t="shared" si="344"/>
        <v>330.69</v>
      </c>
      <c r="R593" s="44">
        <f t="shared" si="344"/>
        <v>330.69</v>
      </c>
      <c r="S593" s="44">
        <f t="shared" si="344"/>
        <v>330.69</v>
      </c>
      <c r="T593" s="44">
        <f t="shared" si="344"/>
        <v>330.69</v>
      </c>
      <c r="U593" s="44">
        <f t="shared" si="344"/>
        <v>330.69</v>
      </c>
      <c r="V593" s="44">
        <f t="shared" si="344"/>
        <v>330.69</v>
      </c>
      <c r="W593" s="44">
        <f t="shared" si="344"/>
        <v>330.69</v>
      </c>
      <c r="X593" s="44">
        <f t="shared" si="344"/>
        <v>330.69</v>
      </c>
      <c r="Y593" s="44">
        <f t="shared" si="344"/>
        <v>330.69</v>
      </c>
      <c r="Z593" s="44">
        <f t="shared" si="344"/>
        <v>330.69</v>
      </c>
      <c r="AA593" s="44">
        <f t="shared" si="344"/>
        <v>330.69</v>
      </c>
    </row>
    <row r="594" spans="1:27" collapsed="1" x14ac:dyDescent="0.2">
      <c r="A594" s="96" t="s">
        <v>2923</v>
      </c>
      <c r="B594" s="28" t="str">
        <f>"26"&amp;"."&amp;$B$777&amp;"."&amp;$B$778</f>
        <v>26.11.2023</v>
      </c>
      <c r="C594" s="88" t="s">
        <v>76</v>
      </c>
      <c r="D594" s="89">
        <f>ROUND(((D595+D596+D598+D597)/1000),5)</f>
        <v>1.9982500000000001</v>
      </c>
      <c r="E594" s="89">
        <f>ROUND(((E595+E596+E598+E597)/1000),5)</f>
        <v>1.9242600000000001</v>
      </c>
      <c r="F594" s="89">
        <f>ROUND(((F595+F596+F598+F597)/1000),5)</f>
        <v>1.8774</v>
      </c>
      <c r="G594" s="89">
        <f t="shared" ref="G594:AA594" si="345">ROUND(((G595+G596+G598+G597)/1000),5)</f>
        <v>1.8481399999999999</v>
      </c>
      <c r="H594" s="89">
        <f t="shared" si="345"/>
        <v>1.8609199999999999</v>
      </c>
      <c r="I594" s="89">
        <f t="shared" si="345"/>
        <v>1.9256</v>
      </c>
      <c r="J594" s="89">
        <f t="shared" si="345"/>
        <v>1.97949</v>
      </c>
      <c r="K594" s="89">
        <f t="shared" si="345"/>
        <v>2.0290400000000002</v>
      </c>
      <c r="L594" s="89">
        <f t="shared" si="345"/>
        <v>2.2833999999999999</v>
      </c>
      <c r="M594" s="89">
        <f t="shared" si="345"/>
        <v>2.4227599999999998</v>
      </c>
      <c r="N594" s="89">
        <f t="shared" si="345"/>
        <v>2.4921899999999999</v>
      </c>
      <c r="O594" s="89">
        <f t="shared" si="345"/>
        <v>2.5687899999999999</v>
      </c>
      <c r="P594" s="89">
        <f t="shared" si="345"/>
        <v>2.5864600000000002</v>
      </c>
      <c r="Q594" s="89">
        <f t="shared" si="345"/>
        <v>2.5923400000000001</v>
      </c>
      <c r="R594" s="89">
        <f t="shared" si="345"/>
        <v>2.52094</v>
      </c>
      <c r="S594" s="89">
        <f t="shared" si="345"/>
        <v>2.55565</v>
      </c>
      <c r="T594" s="89">
        <f t="shared" si="345"/>
        <v>2.5733100000000002</v>
      </c>
      <c r="U594" s="89">
        <f t="shared" si="345"/>
        <v>2.7889699999999999</v>
      </c>
      <c r="V594" s="89">
        <f t="shared" si="345"/>
        <v>2.8088199999999999</v>
      </c>
      <c r="W594" s="89">
        <f t="shared" si="345"/>
        <v>2.6885699999999999</v>
      </c>
      <c r="X594" s="89">
        <f t="shared" si="345"/>
        <v>2.7098800000000001</v>
      </c>
      <c r="Y594" s="89">
        <f t="shared" si="345"/>
        <v>2.44659</v>
      </c>
      <c r="Z594" s="89">
        <f t="shared" si="345"/>
        <v>2.22085</v>
      </c>
      <c r="AA594" s="89">
        <f t="shared" si="345"/>
        <v>2.0236200000000002</v>
      </c>
    </row>
    <row r="595" spans="1:27" ht="12.75" hidden="1" customHeight="1" outlineLevel="1" x14ac:dyDescent="0.2">
      <c r="A595" s="97" t="s">
        <v>2924</v>
      </c>
      <c r="B595" s="63" t="s">
        <v>242</v>
      </c>
      <c r="C595" s="43" t="s">
        <v>79</v>
      </c>
      <c r="D595" s="44">
        <v>1229.75</v>
      </c>
      <c r="E595" s="44">
        <v>1155.76</v>
      </c>
      <c r="F595" s="44">
        <v>1108.9000000000001</v>
      </c>
      <c r="G595" s="44">
        <v>1079.6400000000001</v>
      </c>
      <c r="H595" s="44">
        <v>1092.42</v>
      </c>
      <c r="I595" s="44">
        <v>1157.0999999999999</v>
      </c>
      <c r="J595" s="44">
        <v>1210.99</v>
      </c>
      <c r="K595" s="44">
        <v>1260.54</v>
      </c>
      <c r="L595" s="44">
        <v>1514.9</v>
      </c>
      <c r="M595" s="44">
        <v>1654.26</v>
      </c>
      <c r="N595" s="44">
        <v>1723.69</v>
      </c>
      <c r="O595" s="44">
        <v>1800.29</v>
      </c>
      <c r="P595" s="44">
        <v>1817.96</v>
      </c>
      <c r="Q595" s="44">
        <v>1823.84</v>
      </c>
      <c r="R595" s="44">
        <v>1752.44</v>
      </c>
      <c r="S595" s="44">
        <v>1787.15</v>
      </c>
      <c r="T595" s="44">
        <v>1804.81</v>
      </c>
      <c r="U595" s="44">
        <v>2020.47</v>
      </c>
      <c r="V595" s="44">
        <v>2040.32</v>
      </c>
      <c r="W595" s="44">
        <v>1920.07</v>
      </c>
      <c r="X595" s="44">
        <v>1941.38</v>
      </c>
      <c r="Y595" s="44">
        <v>1678.09</v>
      </c>
      <c r="Z595" s="44">
        <v>1452.35</v>
      </c>
      <c r="AA595" s="44">
        <v>1255.1199999999999</v>
      </c>
    </row>
    <row r="596" spans="1:27" ht="12.75" hidden="1" customHeight="1" outlineLevel="1" x14ac:dyDescent="0.2">
      <c r="A596" s="97" t="s">
        <v>2925</v>
      </c>
      <c r="B596" s="63" t="s">
        <v>90</v>
      </c>
      <c r="C596" s="43" t="s">
        <v>79</v>
      </c>
      <c r="D596" s="44">
        <f>$D$471</f>
        <v>434.18</v>
      </c>
      <c r="E596" s="44">
        <f t="shared" ref="E596:AA596" si="346">$D$471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2">
      <c r="A597" s="97" t="s">
        <v>2926</v>
      </c>
      <c r="B597" s="63" t="s">
        <v>83</v>
      </c>
      <c r="C597" s="43" t="s">
        <v>79</v>
      </c>
      <c r="D597" s="44">
        <v>3.63</v>
      </c>
      <c r="E597" s="44">
        <v>3.63</v>
      </c>
      <c r="F597" s="44">
        <v>3.63</v>
      </c>
      <c r="G597" s="44">
        <v>3.63</v>
      </c>
      <c r="H597" s="44">
        <v>3.63</v>
      </c>
      <c r="I597" s="44">
        <v>3.63</v>
      </c>
      <c r="J597" s="44">
        <v>3.63</v>
      </c>
      <c r="K597" s="44">
        <v>3.63</v>
      </c>
      <c r="L597" s="44">
        <v>3.63</v>
      </c>
      <c r="M597" s="44">
        <v>3.63</v>
      </c>
      <c r="N597" s="44">
        <v>3.63</v>
      </c>
      <c r="O597" s="44">
        <v>3.63</v>
      </c>
      <c r="P597" s="44">
        <v>3.63</v>
      </c>
      <c r="Q597" s="44">
        <v>3.63</v>
      </c>
      <c r="R597" s="44">
        <v>3.63</v>
      </c>
      <c r="S597" s="44">
        <v>3.63</v>
      </c>
      <c r="T597" s="44">
        <v>3.63</v>
      </c>
      <c r="U597" s="44">
        <v>3.63</v>
      </c>
      <c r="V597" s="44">
        <v>3.63</v>
      </c>
      <c r="W597" s="44">
        <v>3.63</v>
      </c>
      <c r="X597" s="44">
        <v>3.63</v>
      </c>
      <c r="Y597" s="44">
        <v>3.63</v>
      </c>
      <c r="Z597" s="44">
        <v>3.63</v>
      </c>
      <c r="AA597" s="44">
        <v>3.63</v>
      </c>
    </row>
    <row r="598" spans="1:27" ht="12.75" hidden="1" customHeight="1" outlineLevel="1" x14ac:dyDescent="0.2">
      <c r="A598" s="97" t="s">
        <v>2927</v>
      </c>
      <c r="B598" s="63" t="s">
        <v>81</v>
      </c>
      <c r="C598" s="43" t="s">
        <v>79</v>
      </c>
      <c r="D598" s="44">
        <f>$D$11</f>
        <v>330.69</v>
      </c>
      <c r="E598" s="44">
        <f t="shared" ref="E598:AA598" si="347">$D$11</f>
        <v>330.69</v>
      </c>
      <c r="F598" s="44">
        <f t="shared" si="347"/>
        <v>330.69</v>
      </c>
      <c r="G598" s="44">
        <f t="shared" si="347"/>
        <v>330.69</v>
      </c>
      <c r="H598" s="44">
        <f t="shared" si="347"/>
        <v>330.69</v>
      </c>
      <c r="I598" s="44">
        <f t="shared" si="347"/>
        <v>330.69</v>
      </c>
      <c r="J598" s="44">
        <f t="shared" si="347"/>
        <v>330.69</v>
      </c>
      <c r="K598" s="44">
        <f t="shared" si="347"/>
        <v>330.69</v>
      </c>
      <c r="L598" s="44">
        <f t="shared" si="347"/>
        <v>330.69</v>
      </c>
      <c r="M598" s="44">
        <f t="shared" si="347"/>
        <v>330.69</v>
      </c>
      <c r="N598" s="44">
        <f t="shared" si="347"/>
        <v>330.69</v>
      </c>
      <c r="O598" s="44">
        <f t="shared" si="347"/>
        <v>330.69</v>
      </c>
      <c r="P598" s="44">
        <f t="shared" si="347"/>
        <v>330.69</v>
      </c>
      <c r="Q598" s="44">
        <f t="shared" si="347"/>
        <v>330.69</v>
      </c>
      <c r="R598" s="44">
        <f t="shared" si="347"/>
        <v>330.69</v>
      </c>
      <c r="S598" s="44">
        <f t="shared" si="347"/>
        <v>330.69</v>
      </c>
      <c r="T598" s="44">
        <f t="shared" si="347"/>
        <v>330.69</v>
      </c>
      <c r="U598" s="44">
        <f t="shared" si="347"/>
        <v>330.69</v>
      </c>
      <c r="V598" s="44">
        <f t="shared" si="347"/>
        <v>330.69</v>
      </c>
      <c r="W598" s="44">
        <f t="shared" si="347"/>
        <v>330.69</v>
      </c>
      <c r="X598" s="44">
        <f t="shared" si="347"/>
        <v>330.69</v>
      </c>
      <c r="Y598" s="44">
        <f t="shared" si="347"/>
        <v>330.69</v>
      </c>
      <c r="Z598" s="44">
        <f t="shared" si="347"/>
        <v>330.69</v>
      </c>
      <c r="AA598" s="44">
        <f t="shared" si="347"/>
        <v>330.69</v>
      </c>
    </row>
    <row r="599" spans="1:27" collapsed="1" x14ac:dyDescent="0.2">
      <c r="A599" s="96" t="s">
        <v>2928</v>
      </c>
      <c r="B599" s="28" t="str">
        <f>"27"&amp;"."&amp;$B$777&amp;"."&amp;$B$778</f>
        <v>27.11.2023</v>
      </c>
      <c r="C599" s="88" t="s">
        <v>76</v>
      </c>
      <c r="D599" s="89">
        <f>ROUND(((D600+D601+D603+D602)/1000),5)</f>
        <v>1.8472299999999999</v>
      </c>
      <c r="E599" s="89">
        <f>ROUND(((E600+E601+E603+E602)/1000),5)</f>
        <v>1.78487</v>
      </c>
      <c r="F599" s="89">
        <f>ROUND(((F600+F601+F603+F602)/1000),5)</f>
        <v>1.7142900000000001</v>
      </c>
      <c r="G599" s="89">
        <f t="shared" ref="G599:AA599" si="348">ROUND(((G600+G601+G603+G602)/1000),5)</f>
        <v>1.70207</v>
      </c>
      <c r="H599" s="89">
        <f t="shared" si="348"/>
        <v>1.74942</v>
      </c>
      <c r="I599" s="89">
        <f t="shared" si="348"/>
        <v>1.89889</v>
      </c>
      <c r="J599" s="89">
        <f t="shared" si="348"/>
        <v>2.0148000000000001</v>
      </c>
      <c r="K599" s="89">
        <f t="shared" si="348"/>
        <v>2.3382900000000002</v>
      </c>
      <c r="L599" s="89">
        <f t="shared" si="348"/>
        <v>2.55321</v>
      </c>
      <c r="M599" s="89">
        <f t="shared" si="348"/>
        <v>2.5751200000000001</v>
      </c>
      <c r="N599" s="89">
        <f t="shared" si="348"/>
        <v>2.6558099999999998</v>
      </c>
      <c r="O599" s="89">
        <f t="shared" si="348"/>
        <v>2.7094499999999999</v>
      </c>
      <c r="P599" s="89">
        <f t="shared" si="348"/>
        <v>2.6780499999999998</v>
      </c>
      <c r="Q599" s="89">
        <f t="shared" si="348"/>
        <v>2.70743</v>
      </c>
      <c r="R599" s="89">
        <f t="shared" si="348"/>
        <v>2.7063899999999999</v>
      </c>
      <c r="S599" s="89">
        <f t="shared" si="348"/>
        <v>2.64852</v>
      </c>
      <c r="T599" s="89">
        <f t="shared" si="348"/>
        <v>2.6356899999999999</v>
      </c>
      <c r="U599" s="89">
        <f t="shared" si="348"/>
        <v>2.63286</v>
      </c>
      <c r="V599" s="89">
        <f t="shared" si="348"/>
        <v>2.6143700000000001</v>
      </c>
      <c r="W599" s="89">
        <f t="shared" si="348"/>
        <v>2.6249099999999999</v>
      </c>
      <c r="X599" s="89">
        <f t="shared" si="348"/>
        <v>2.51918</v>
      </c>
      <c r="Y599" s="89">
        <f t="shared" si="348"/>
        <v>2.3095400000000001</v>
      </c>
      <c r="Z599" s="89">
        <f t="shared" si="348"/>
        <v>2.0737800000000002</v>
      </c>
      <c r="AA599" s="89">
        <f t="shared" si="348"/>
        <v>1.9699599999999999</v>
      </c>
    </row>
    <row r="600" spans="1:27" ht="12.75" hidden="1" customHeight="1" outlineLevel="1" x14ac:dyDescent="0.2">
      <c r="A600" s="97" t="s">
        <v>2929</v>
      </c>
      <c r="B600" s="63" t="s">
        <v>242</v>
      </c>
      <c r="C600" s="43" t="s">
        <v>79</v>
      </c>
      <c r="D600" s="44">
        <v>1078.73</v>
      </c>
      <c r="E600" s="44">
        <v>1016.37</v>
      </c>
      <c r="F600" s="44">
        <v>945.79</v>
      </c>
      <c r="G600" s="44">
        <v>933.57</v>
      </c>
      <c r="H600" s="44">
        <v>980.92</v>
      </c>
      <c r="I600" s="44">
        <v>1130.3900000000001</v>
      </c>
      <c r="J600" s="44">
        <v>1246.3</v>
      </c>
      <c r="K600" s="44">
        <v>1569.79</v>
      </c>
      <c r="L600" s="44">
        <v>1784.71</v>
      </c>
      <c r="M600" s="44">
        <v>1806.62</v>
      </c>
      <c r="N600" s="44">
        <v>1887.31</v>
      </c>
      <c r="O600" s="44">
        <v>1940.95</v>
      </c>
      <c r="P600" s="44">
        <v>1909.55</v>
      </c>
      <c r="Q600" s="44">
        <v>1938.93</v>
      </c>
      <c r="R600" s="44">
        <v>1937.89</v>
      </c>
      <c r="S600" s="44">
        <v>1880.02</v>
      </c>
      <c r="T600" s="44">
        <v>1867.19</v>
      </c>
      <c r="U600" s="44">
        <v>1864.36</v>
      </c>
      <c r="V600" s="44">
        <v>1845.87</v>
      </c>
      <c r="W600" s="44">
        <v>1856.41</v>
      </c>
      <c r="X600" s="44">
        <v>1750.68</v>
      </c>
      <c r="Y600" s="44">
        <v>1541.04</v>
      </c>
      <c r="Z600" s="44">
        <v>1305.28</v>
      </c>
      <c r="AA600" s="44">
        <v>1201.46</v>
      </c>
    </row>
    <row r="601" spans="1:27" ht="12.75" hidden="1" customHeight="1" outlineLevel="1" x14ac:dyDescent="0.2">
      <c r="A601" s="97" t="s">
        <v>2930</v>
      </c>
      <c r="B601" s="63" t="s">
        <v>90</v>
      </c>
      <c r="C601" s="43" t="s">
        <v>79</v>
      </c>
      <c r="D601" s="44">
        <f>$D$471</f>
        <v>434.18</v>
      </c>
      <c r="E601" s="44">
        <f t="shared" ref="E601:AA601" si="349">$D$471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hidden="1" customHeight="1" outlineLevel="1" x14ac:dyDescent="0.2">
      <c r="A602" s="97" t="s">
        <v>2931</v>
      </c>
      <c r="B602" s="63" t="s">
        <v>83</v>
      </c>
      <c r="C602" s="43" t="s">
        <v>79</v>
      </c>
      <c r="D602" s="44">
        <v>3.63</v>
      </c>
      <c r="E602" s="44">
        <v>3.63</v>
      </c>
      <c r="F602" s="44">
        <v>3.63</v>
      </c>
      <c r="G602" s="44">
        <v>3.63</v>
      </c>
      <c r="H602" s="44">
        <v>3.63</v>
      </c>
      <c r="I602" s="44">
        <v>3.63</v>
      </c>
      <c r="J602" s="44">
        <v>3.63</v>
      </c>
      <c r="K602" s="44">
        <v>3.63</v>
      </c>
      <c r="L602" s="44">
        <v>3.63</v>
      </c>
      <c r="M602" s="44">
        <v>3.63</v>
      </c>
      <c r="N602" s="44">
        <v>3.63</v>
      </c>
      <c r="O602" s="44">
        <v>3.63</v>
      </c>
      <c r="P602" s="44">
        <v>3.63</v>
      </c>
      <c r="Q602" s="44">
        <v>3.63</v>
      </c>
      <c r="R602" s="44">
        <v>3.63</v>
      </c>
      <c r="S602" s="44">
        <v>3.63</v>
      </c>
      <c r="T602" s="44">
        <v>3.63</v>
      </c>
      <c r="U602" s="44">
        <v>3.63</v>
      </c>
      <c r="V602" s="44">
        <v>3.63</v>
      </c>
      <c r="W602" s="44">
        <v>3.63</v>
      </c>
      <c r="X602" s="44">
        <v>3.63</v>
      </c>
      <c r="Y602" s="44">
        <v>3.63</v>
      </c>
      <c r="Z602" s="44">
        <v>3.63</v>
      </c>
      <c r="AA602" s="44">
        <v>3.63</v>
      </c>
    </row>
    <row r="603" spans="1:27" ht="12.75" hidden="1" customHeight="1" outlineLevel="1" x14ac:dyDescent="0.2">
      <c r="A603" s="97" t="s">
        <v>2932</v>
      </c>
      <c r="B603" s="63" t="s">
        <v>81</v>
      </c>
      <c r="C603" s="43" t="s">
        <v>79</v>
      </c>
      <c r="D603" s="44">
        <f>$D$11</f>
        <v>330.69</v>
      </c>
      <c r="E603" s="44">
        <f t="shared" ref="E603:AA603" si="350">$D$11</f>
        <v>330.69</v>
      </c>
      <c r="F603" s="44">
        <f t="shared" si="350"/>
        <v>330.69</v>
      </c>
      <c r="G603" s="44">
        <f t="shared" si="350"/>
        <v>330.69</v>
      </c>
      <c r="H603" s="44">
        <f t="shared" si="350"/>
        <v>330.69</v>
      </c>
      <c r="I603" s="44">
        <f t="shared" si="350"/>
        <v>330.69</v>
      </c>
      <c r="J603" s="44">
        <f t="shared" si="350"/>
        <v>330.69</v>
      </c>
      <c r="K603" s="44">
        <f t="shared" si="350"/>
        <v>330.69</v>
      </c>
      <c r="L603" s="44">
        <f t="shared" si="350"/>
        <v>330.69</v>
      </c>
      <c r="M603" s="44">
        <f t="shared" si="350"/>
        <v>330.69</v>
      </c>
      <c r="N603" s="44">
        <f t="shared" si="350"/>
        <v>330.69</v>
      </c>
      <c r="O603" s="44">
        <f t="shared" si="350"/>
        <v>330.69</v>
      </c>
      <c r="P603" s="44">
        <f t="shared" si="350"/>
        <v>330.69</v>
      </c>
      <c r="Q603" s="44">
        <f t="shared" si="350"/>
        <v>330.69</v>
      </c>
      <c r="R603" s="44">
        <f t="shared" si="350"/>
        <v>330.69</v>
      </c>
      <c r="S603" s="44">
        <f t="shared" si="350"/>
        <v>330.69</v>
      </c>
      <c r="T603" s="44">
        <f t="shared" si="350"/>
        <v>330.69</v>
      </c>
      <c r="U603" s="44">
        <f t="shared" si="350"/>
        <v>330.69</v>
      </c>
      <c r="V603" s="44">
        <f t="shared" si="350"/>
        <v>330.69</v>
      </c>
      <c r="W603" s="44">
        <f t="shared" si="350"/>
        <v>330.69</v>
      </c>
      <c r="X603" s="44">
        <f t="shared" si="350"/>
        <v>330.69</v>
      </c>
      <c r="Y603" s="44">
        <f t="shared" si="350"/>
        <v>330.69</v>
      </c>
      <c r="Z603" s="44">
        <f t="shared" si="350"/>
        <v>330.69</v>
      </c>
      <c r="AA603" s="44">
        <f t="shared" si="350"/>
        <v>330.69</v>
      </c>
    </row>
    <row r="604" spans="1:27" collapsed="1" x14ac:dyDescent="0.2">
      <c r="A604" s="96" t="s">
        <v>2933</v>
      </c>
      <c r="B604" s="28" t="str">
        <f>"28"&amp;"."&amp;$B$777&amp;"."&amp;$B$778</f>
        <v>28.11.2023</v>
      </c>
      <c r="C604" s="88" t="s">
        <v>76</v>
      </c>
      <c r="D604" s="89">
        <f>ROUND(((D605+D606+D608+D607)/1000),5)</f>
        <v>1.90442</v>
      </c>
      <c r="E604" s="89">
        <f>ROUND(((E605+E606+E608+E607)/1000),5)</f>
        <v>1.8106800000000001</v>
      </c>
      <c r="F604" s="89">
        <f>ROUND(((F605+F606+F608+F607)/1000),5)</f>
        <v>1.7411300000000001</v>
      </c>
      <c r="G604" s="89">
        <f t="shared" ref="G604:AA604" si="351">ROUND(((G605+G606+G608+G607)/1000),5)</f>
        <v>1.7438199999999999</v>
      </c>
      <c r="H604" s="89">
        <f t="shared" si="351"/>
        <v>1.79691</v>
      </c>
      <c r="I604" s="89">
        <f t="shared" si="351"/>
        <v>1.9623900000000001</v>
      </c>
      <c r="J604" s="89">
        <f t="shared" si="351"/>
        <v>2.1575099999999998</v>
      </c>
      <c r="K604" s="89">
        <f t="shared" si="351"/>
        <v>2.3380299999999998</v>
      </c>
      <c r="L604" s="89">
        <f t="shared" si="351"/>
        <v>2.6347999999999998</v>
      </c>
      <c r="M604" s="89">
        <f t="shared" si="351"/>
        <v>2.6688900000000002</v>
      </c>
      <c r="N604" s="89">
        <f t="shared" si="351"/>
        <v>2.6749700000000001</v>
      </c>
      <c r="O604" s="89">
        <f t="shared" si="351"/>
        <v>2.68431</v>
      </c>
      <c r="P604" s="89">
        <f t="shared" si="351"/>
        <v>2.6783000000000001</v>
      </c>
      <c r="Q604" s="89">
        <f t="shared" si="351"/>
        <v>2.6756899999999999</v>
      </c>
      <c r="R604" s="89">
        <f t="shared" si="351"/>
        <v>2.6765699999999999</v>
      </c>
      <c r="S604" s="89">
        <f t="shared" si="351"/>
        <v>2.6739899999999999</v>
      </c>
      <c r="T604" s="89">
        <f t="shared" si="351"/>
        <v>2.6816800000000001</v>
      </c>
      <c r="U604" s="89">
        <f t="shared" si="351"/>
        <v>2.6900599999999999</v>
      </c>
      <c r="V604" s="89">
        <f t="shared" si="351"/>
        <v>2.68418</v>
      </c>
      <c r="W604" s="89">
        <f t="shared" si="351"/>
        <v>2.6752600000000002</v>
      </c>
      <c r="X604" s="89">
        <f t="shared" si="351"/>
        <v>2.5653100000000002</v>
      </c>
      <c r="Y604" s="89">
        <f t="shared" si="351"/>
        <v>2.3627699999999998</v>
      </c>
      <c r="Z604" s="89">
        <f t="shared" si="351"/>
        <v>2.0821100000000001</v>
      </c>
      <c r="AA604" s="89">
        <f t="shared" si="351"/>
        <v>1.9777800000000001</v>
      </c>
    </row>
    <row r="605" spans="1:27" ht="12.75" hidden="1" customHeight="1" outlineLevel="1" x14ac:dyDescent="0.2">
      <c r="A605" s="97" t="s">
        <v>2934</v>
      </c>
      <c r="B605" s="63" t="s">
        <v>242</v>
      </c>
      <c r="C605" s="43" t="s">
        <v>79</v>
      </c>
      <c r="D605" s="44">
        <v>1135.92</v>
      </c>
      <c r="E605" s="44">
        <v>1042.18</v>
      </c>
      <c r="F605" s="44">
        <v>972.63</v>
      </c>
      <c r="G605" s="44">
        <v>975.32</v>
      </c>
      <c r="H605" s="44">
        <v>1028.4100000000001</v>
      </c>
      <c r="I605" s="44">
        <v>1193.8900000000001</v>
      </c>
      <c r="J605" s="44">
        <v>1389.01</v>
      </c>
      <c r="K605" s="44">
        <v>1569.53</v>
      </c>
      <c r="L605" s="44">
        <v>1866.3</v>
      </c>
      <c r="M605" s="44">
        <v>1900.39</v>
      </c>
      <c r="N605" s="44">
        <v>1906.47</v>
      </c>
      <c r="O605" s="44">
        <v>1915.81</v>
      </c>
      <c r="P605" s="44">
        <v>1909.8</v>
      </c>
      <c r="Q605" s="44">
        <v>1907.19</v>
      </c>
      <c r="R605" s="44">
        <v>1908.07</v>
      </c>
      <c r="S605" s="44">
        <v>1905.49</v>
      </c>
      <c r="T605" s="44">
        <v>1913.18</v>
      </c>
      <c r="U605" s="44">
        <v>1921.56</v>
      </c>
      <c r="V605" s="44">
        <v>1915.68</v>
      </c>
      <c r="W605" s="44">
        <v>1906.76</v>
      </c>
      <c r="X605" s="44">
        <v>1796.81</v>
      </c>
      <c r="Y605" s="44">
        <v>1594.27</v>
      </c>
      <c r="Z605" s="44">
        <v>1313.61</v>
      </c>
      <c r="AA605" s="44">
        <v>1209.28</v>
      </c>
    </row>
    <row r="606" spans="1:27" ht="12.75" hidden="1" customHeight="1" outlineLevel="1" x14ac:dyDescent="0.2">
      <c r="A606" s="97" t="s">
        <v>2935</v>
      </c>
      <c r="B606" s="63" t="s">
        <v>90</v>
      </c>
      <c r="C606" s="43" t="s">
        <v>79</v>
      </c>
      <c r="D606" s="44">
        <f>$D$471</f>
        <v>434.18</v>
      </c>
      <c r="E606" s="44">
        <f t="shared" ref="E606:AA606" si="352">$D$471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hidden="1" customHeight="1" outlineLevel="1" x14ac:dyDescent="0.2">
      <c r="A607" s="97" t="s">
        <v>2936</v>
      </c>
      <c r="B607" s="63" t="s">
        <v>83</v>
      </c>
      <c r="C607" s="43" t="s">
        <v>79</v>
      </c>
      <c r="D607" s="44">
        <v>3.63</v>
      </c>
      <c r="E607" s="44">
        <v>3.63</v>
      </c>
      <c r="F607" s="44">
        <v>3.63</v>
      </c>
      <c r="G607" s="44">
        <v>3.63</v>
      </c>
      <c r="H607" s="44">
        <v>3.63</v>
      </c>
      <c r="I607" s="44">
        <v>3.63</v>
      </c>
      <c r="J607" s="44">
        <v>3.63</v>
      </c>
      <c r="K607" s="44">
        <v>3.63</v>
      </c>
      <c r="L607" s="44">
        <v>3.63</v>
      </c>
      <c r="M607" s="44">
        <v>3.63</v>
      </c>
      <c r="N607" s="44">
        <v>3.63</v>
      </c>
      <c r="O607" s="44">
        <v>3.63</v>
      </c>
      <c r="P607" s="44">
        <v>3.63</v>
      </c>
      <c r="Q607" s="44">
        <v>3.63</v>
      </c>
      <c r="R607" s="44">
        <v>3.63</v>
      </c>
      <c r="S607" s="44">
        <v>3.63</v>
      </c>
      <c r="T607" s="44">
        <v>3.63</v>
      </c>
      <c r="U607" s="44">
        <v>3.63</v>
      </c>
      <c r="V607" s="44">
        <v>3.63</v>
      </c>
      <c r="W607" s="44">
        <v>3.63</v>
      </c>
      <c r="X607" s="44">
        <v>3.63</v>
      </c>
      <c r="Y607" s="44">
        <v>3.63</v>
      </c>
      <c r="Z607" s="44">
        <v>3.63</v>
      </c>
      <c r="AA607" s="44">
        <v>3.63</v>
      </c>
    </row>
    <row r="608" spans="1:27" ht="12.75" hidden="1" customHeight="1" outlineLevel="1" x14ac:dyDescent="0.2">
      <c r="A608" s="97" t="s">
        <v>2937</v>
      </c>
      <c r="B608" s="63" t="s">
        <v>81</v>
      </c>
      <c r="C608" s="43" t="s">
        <v>79</v>
      </c>
      <c r="D608" s="44">
        <f>$D$11</f>
        <v>330.69</v>
      </c>
      <c r="E608" s="44">
        <f t="shared" ref="E608:AA608" si="353">$D$11</f>
        <v>330.69</v>
      </c>
      <c r="F608" s="44">
        <f t="shared" si="353"/>
        <v>330.69</v>
      </c>
      <c r="G608" s="44">
        <f t="shared" si="353"/>
        <v>330.69</v>
      </c>
      <c r="H608" s="44">
        <f t="shared" si="353"/>
        <v>330.69</v>
      </c>
      <c r="I608" s="44">
        <f t="shared" si="353"/>
        <v>330.69</v>
      </c>
      <c r="J608" s="44">
        <f t="shared" si="353"/>
        <v>330.69</v>
      </c>
      <c r="K608" s="44">
        <f t="shared" si="353"/>
        <v>330.69</v>
      </c>
      <c r="L608" s="44">
        <f t="shared" si="353"/>
        <v>330.69</v>
      </c>
      <c r="M608" s="44">
        <f t="shared" si="353"/>
        <v>330.69</v>
      </c>
      <c r="N608" s="44">
        <f t="shared" si="353"/>
        <v>330.69</v>
      </c>
      <c r="O608" s="44">
        <f t="shared" si="353"/>
        <v>330.69</v>
      </c>
      <c r="P608" s="44">
        <f t="shared" si="353"/>
        <v>330.69</v>
      </c>
      <c r="Q608" s="44">
        <f t="shared" si="353"/>
        <v>330.69</v>
      </c>
      <c r="R608" s="44">
        <f t="shared" si="353"/>
        <v>330.69</v>
      </c>
      <c r="S608" s="44">
        <f t="shared" si="353"/>
        <v>330.69</v>
      </c>
      <c r="T608" s="44">
        <f t="shared" si="353"/>
        <v>330.69</v>
      </c>
      <c r="U608" s="44">
        <f t="shared" si="353"/>
        <v>330.69</v>
      </c>
      <c r="V608" s="44">
        <f t="shared" si="353"/>
        <v>330.69</v>
      </c>
      <c r="W608" s="44">
        <f t="shared" si="353"/>
        <v>330.69</v>
      </c>
      <c r="X608" s="44">
        <f t="shared" si="353"/>
        <v>330.69</v>
      </c>
      <c r="Y608" s="44">
        <f t="shared" si="353"/>
        <v>330.69</v>
      </c>
      <c r="Z608" s="44">
        <f t="shared" si="353"/>
        <v>330.69</v>
      </c>
      <c r="AA608" s="44">
        <f t="shared" si="353"/>
        <v>330.69</v>
      </c>
    </row>
    <row r="609" spans="1:27" collapsed="1" x14ac:dyDescent="0.2">
      <c r="A609" s="96" t="s">
        <v>2938</v>
      </c>
      <c r="B609" s="28" t="str">
        <f>"29"&amp;"."&amp;$B$777&amp;"."&amp;$B$778</f>
        <v>29.11.2023</v>
      </c>
      <c r="C609" s="88" t="s">
        <v>76</v>
      </c>
      <c r="D609" s="89">
        <f>ROUND(((D610+D611+D613+D612)/1000),5)</f>
        <v>1.9201999999999999</v>
      </c>
      <c r="E609" s="89">
        <f>ROUND(((E610+E611+E613+E612)/1000),5)</f>
        <v>1.85114</v>
      </c>
      <c r="F609" s="89">
        <f>ROUND(((F610+F611+F613+F612)/1000),5)</f>
        <v>1.7971299999999999</v>
      </c>
      <c r="G609" s="89">
        <f t="shared" ref="G609:AA609" si="354">ROUND(((G610+G611+G613+G612)/1000),5)</f>
        <v>1.7952900000000001</v>
      </c>
      <c r="H609" s="89">
        <f t="shared" si="354"/>
        <v>1.8449</v>
      </c>
      <c r="I609" s="89">
        <f t="shared" si="354"/>
        <v>1.98288</v>
      </c>
      <c r="J609" s="89">
        <f t="shared" si="354"/>
        <v>2.1559499999999998</v>
      </c>
      <c r="K609" s="89">
        <f t="shared" si="354"/>
        <v>2.44082</v>
      </c>
      <c r="L609" s="89">
        <f t="shared" si="354"/>
        <v>2.59497</v>
      </c>
      <c r="M609" s="89">
        <f t="shared" si="354"/>
        <v>2.6290499999999999</v>
      </c>
      <c r="N609" s="89">
        <f t="shared" si="354"/>
        <v>2.6488700000000001</v>
      </c>
      <c r="O609" s="89">
        <f t="shared" si="354"/>
        <v>2.6856599999999999</v>
      </c>
      <c r="P609" s="89">
        <f t="shared" si="354"/>
        <v>2.6682100000000002</v>
      </c>
      <c r="Q609" s="89">
        <f t="shared" si="354"/>
        <v>2.67537</v>
      </c>
      <c r="R609" s="89">
        <f t="shared" si="354"/>
        <v>2.6651500000000001</v>
      </c>
      <c r="S609" s="89">
        <f t="shared" si="354"/>
        <v>2.6469800000000001</v>
      </c>
      <c r="T609" s="89">
        <f t="shared" si="354"/>
        <v>2.6493099999999998</v>
      </c>
      <c r="U609" s="89">
        <f t="shared" si="354"/>
        <v>2.6547800000000001</v>
      </c>
      <c r="V609" s="89">
        <f t="shared" si="354"/>
        <v>2.6432699999999998</v>
      </c>
      <c r="W609" s="89">
        <f t="shared" si="354"/>
        <v>2.6301000000000001</v>
      </c>
      <c r="X609" s="89">
        <f t="shared" si="354"/>
        <v>2.5075799999999999</v>
      </c>
      <c r="Y609" s="89">
        <f t="shared" si="354"/>
        <v>2.4290799999999999</v>
      </c>
      <c r="Z609" s="89">
        <f t="shared" si="354"/>
        <v>2.2048100000000002</v>
      </c>
      <c r="AA609" s="89">
        <f t="shared" si="354"/>
        <v>1.9916400000000001</v>
      </c>
    </row>
    <row r="610" spans="1:27" ht="12.75" hidden="1" customHeight="1" outlineLevel="1" x14ac:dyDescent="0.2">
      <c r="A610" s="97" t="s">
        <v>2939</v>
      </c>
      <c r="B610" s="63" t="s">
        <v>242</v>
      </c>
      <c r="C610" s="43" t="s">
        <v>79</v>
      </c>
      <c r="D610" s="44">
        <v>1151.7</v>
      </c>
      <c r="E610" s="44">
        <v>1082.6400000000001</v>
      </c>
      <c r="F610" s="44">
        <v>1028.6300000000001</v>
      </c>
      <c r="G610" s="44">
        <v>1026.79</v>
      </c>
      <c r="H610" s="44">
        <v>1076.4000000000001</v>
      </c>
      <c r="I610" s="44">
        <v>1214.3800000000001</v>
      </c>
      <c r="J610" s="44">
        <v>1387.45</v>
      </c>
      <c r="K610" s="44">
        <v>1672.32</v>
      </c>
      <c r="L610" s="44">
        <v>1826.47</v>
      </c>
      <c r="M610" s="44">
        <v>1860.55</v>
      </c>
      <c r="N610" s="44">
        <v>1880.37</v>
      </c>
      <c r="O610" s="44">
        <v>1917.16</v>
      </c>
      <c r="P610" s="44">
        <v>1899.71</v>
      </c>
      <c r="Q610" s="44">
        <v>1906.87</v>
      </c>
      <c r="R610" s="44">
        <v>1896.65</v>
      </c>
      <c r="S610" s="44">
        <v>1878.48</v>
      </c>
      <c r="T610" s="44">
        <v>1880.81</v>
      </c>
      <c r="U610" s="44">
        <v>1886.28</v>
      </c>
      <c r="V610" s="44">
        <v>1874.77</v>
      </c>
      <c r="W610" s="44">
        <v>1861.6</v>
      </c>
      <c r="X610" s="44">
        <v>1739.08</v>
      </c>
      <c r="Y610" s="44">
        <v>1660.58</v>
      </c>
      <c r="Z610" s="44">
        <v>1436.31</v>
      </c>
      <c r="AA610" s="44">
        <v>1223.1400000000001</v>
      </c>
    </row>
    <row r="611" spans="1:27" ht="12.75" hidden="1" customHeight="1" outlineLevel="1" x14ac:dyDescent="0.2">
      <c r="A611" s="97" t="s">
        <v>2940</v>
      </c>
      <c r="B611" s="63" t="s">
        <v>90</v>
      </c>
      <c r="C611" s="43" t="s">
        <v>79</v>
      </c>
      <c r="D611" s="44">
        <f>$D$471</f>
        <v>434.18</v>
      </c>
      <c r="E611" s="44">
        <f t="shared" ref="E611:AA611" si="355">$D$471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hidden="1" customHeight="1" outlineLevel="1" x14ac:dyDescent="0.2">
      <c r="A612" s="97" t="s">
        <v>2941</v>
      </c>
      <c r="B612" s="63" t="s">
        <v>83</v>
      </c>
      <c r="C612" s="43" t="s">
        <v>79</v>
      </c>
      <c r="D612" s="44">
        <v>3.63</v>
      </c>
      <c r="E612" s="44">
        <v>3.63</v>
      </c>
      <c r="F612" s="44">
        <v>3.63</v>
      </c>
      <c r="G612" s="44">
        <v>3.63</v>
      </c>
      <c r="H612" s="44">
        <v>3.63</v>
      </c>
      <c r="I612" s="44">
        <v>3.63</v>
      </c>
      <c r="J612" s="44">
        <v>3.63</v>
      </c>
      <c r="K612" s="44">
        <v>3.63</v>
      </c>
      <c r="L612" s="44">
        <v>3.63</v>
      </c>
      <c r="M612" s="44">
        <v>3.63</v>
      </c>
      <c r="N612" s="44">
        <v>3.63</v>
      </c>
      <c r="O612" s="44">
        <v>3.63</v>
      </c>
      <c r="P612" s="44">
        <v>3.63</v>
      </c>
      <c r="Q612" s="44">
        <v>3.63</v>
      </c>
      <c r="R612" s="44">
        <v>3.63</v>
      </c>
      <c r="S612" s="44">
        <v>3.63</v>
      </c>
      <c r="T612" s="44">
        <v>3.63</v>
      </c>
      <c r="U612" s="44">
        <v>3.63</v>
      </c>
      <c r="V612" s="44">
        <v>3.63</v>
      </c>
      <c r="W612" s="44">
        <v>3.63</v>
      </c>
      <c r="X612" s="44">
        <v>3.63</v>
      </c>
      <c r="Y612" s="44">
        <v>3.63</v>
      </c>
      <c r="Z612" s="44">
        <v>3.63</v>
      </c>
      <c r="AA612" s="44">
        <v>3.63</v>
      </c>
    </row>
    <row r="613" spans="1:27" ht="12.75" hidden="1" customHeight="1" outlineLevel="1" x14ac:dyDescent="0.2">
      <c r="A613" s="97" t="s">
        <v>2942</v>
      </c>
      <c r="B613" s="63" t="s">
        <v>81</v>
      </c>
      <c r="C613" s="43" t="s">
        <v>79</v>
      </c>
      <c r="D613" s="44">
        <f>$D$11</f>
        <v>330.69</v>
      </c>
      <c r="E613" s="44">
        <f t="shared" ref="E613:AA613" si="356">$D$11</f>
        <v>330.69</v>
      </c>
      <c r="F613" s="44">
        <f t="shared" si="356"/>
        <v>330.69</v>
      </c>
      <c r="G613" s="44">
        <f t="shared" si="356"/>
        <v>330.69</v>
      </c>
      <c r="H613" s="44">
        <f t="shared" si="356"/>
        <v>330.69</v>
      </c>
      <c r="I613" s="44">
        <f t="shared" si="356"/>
        <v>330.69</v>
      </c>
      <c r="J613" s="44">
        <f t="shared" si="356"/>
        <v>330.69</v>
      </c>
      <c r="K613" s="44">
        <f t="shared" si="356"/>
        <v>330.69</v>
      </c>
      <c r="L613" s="44">
        <f t="shared" si="356"/>
        <v>330.69</v>
      </c>
      <c r="M613" s="44">
        <f t="shared" si="356"/>
        <v>330.69</v>
      </c>
      <c r="N613" s="44">
        <f t="shared" si="356"/>
        <v>330.69</v>
      </c>
      <c r="O613" s="44">
        <f t="shared" si="356"/>
        <v>330.69</v>
      </c>
      <c r="P613" s="44">
        <f t="shared" si="356"/>
        <v>330.69</v>
      </c>
      <c r="Q613" s="44">
        <f t="shared" si="356"/>
        <v>330.69</v>
      </c>
      <c r="R613" s="44">
        <f t="shared" si="356"/>
        <v>330.69</v>
      </c>
      <c r="S613" s="44">
        <f t="shared" si="356"/>
        <v>330.69</v>
      </c>
      <c r="T613" s="44">
        <f t="shared" si="356"/>
        <v>330.69</v>
      </c>
      <c r="U613" s="44">
        <f t="shared" si="356"/>
        <v>330.69</v>
      </c>
      <c r="V613" s="44">
        <f t="shared" si="356"/>
        <v>330.69</v>
      </c>
      <c r="W613" s="44">
        <f t="shared" si="356"/>
        <v>330.69</v>
      </c>
      <c r="X613" s="44">
        <f t="shared" si="356"/>
        <v>330.69</v>
      </c>
      <c r="Y613" s="44">
        <f t="shared" si="356"/>
        <v>330.69</v>
      </c>
      <c r="Z613" s="44">
        <f t="shared" si="356"/>
        <v>330.69</v>
      </c>
      <c r="AA613" s="44">
        <f t="shared" si="356"/>
        <v>330.69</v>
      </c>
    </row>
    <row r="614" spans="1:27" collapsed="1" x14ac:dyDescent="0.2">
      <c r="A614" s="96" t="s">
        <v>2943</v>
      </c>
      <c r="B614" s="28" t="str">
        <f>"30"&amp;"."&amp;$B$777&amp;"."&amp;$B$778</f>
        <v>30.11.2023</v>
      </c>
      <c r="C614" s="88" t="s">
        <v>76</v>
      </c>
      <c r="D614" s="89">
        <f>ROUND(((D615+D616+D618+D617)/1000),5)</f>
        <v>1.92425</v>
      </c>
      <c r="E614" s="89">
        <f>ROUND(((E615+E616+E618+E617)/1000),5)</f>
        <v>1.8670199999999999</v>
      </c>
      <c r="F614" s="89">
        <f>ROUND(((F615+F616+F618+F617)/1000),5)</f>
        <v>1.8124</v>
      </c>
      <c r="G614" s="89">
        <f t="shared" ref="G614:AA614" si="357">ROUND(((G615+G616+G618+G617)/1000),5)</f>
        <v>1.8037399999999999</v>
      </c>
      <c r="H614" s="89">
        <f t="shared" si="357"/>
        <v>1.84484</v>
      </c>
      <c r="I614" s="89">
        <f t="shared" si="357"/>
        <v>1.99613</v>
      </c>
      <c r="J614" s="89">
        <f t="shared" si="357"/>
        <v>2.1912699999999998</v>
      </c>
      <c r="K614" s="89">
        <f t="shared" si="357"/>
        <v>2.49038</v>
      </c>
      <c r="L614" s="89">
        <f t="shared" si="357"/>
        <v>2.6511900000000002</v>
      </c>
      <c r="M614" s="89">
        <f t="shared" si="357"/>
        <v>2.66256</v>
      </c>
      <c r="N614" s="89">
        <f t="shared" si="357"/>
        <v>2.68879</v>
      </c>
      <c r="O614" s="89">
        <f t="shared" si="357"/>
        <v>2.76647</v>
      </c>
      <c r="P614" s="89">
        <f t="shared" si="357"/>
        <v>2.7341700000000002</v>
      </c>
      <c r="Q614" s="89">
        <f t="shared" si="357"/>
        <v>2.75454</v>
      </c>
      <c r="R614" s="89">
        <f t="shared" si="357"/>
        <v>2.6943100000000002</v>
      </c>
      <c r="S614" s="89">
        <f t="shared" si="357"/>
        <v>2.6873100000000001</v>
      </c>
      <c r="T614" s="89">
        <f t="shared" si="357"/>
        <v>2.7076699999999998</v>
      </c>
      <c r="U614" s="89">
        <f t="shared" si="357"/>
        <v>2.7177500000000001</v>
      </c>
      <c r="V614" s="89">
        <f t="shared" si="357"/>
        <v>2.7015500000000001</v>
      </c>
      <c r="W614" s="89">
        <f t="shared" si="357"/>
        <v>2.6928100000000001</v>
      </c>
      <c r="X614" s="89">
        <f t="shared" si="357"/>
        <v>2.65062</v>
      </c>
      <c r="Y614" s="89">
        <f t="shared" si="357"/>
        <v>2.5297100000000001</v>
      </c>
      <c r="Z614" s="89">
        <f t="shared" si="357"/>
        <v>2.2195800000000001</v>
      </c>
      <c r="AA614" s="89">
        <f t="shared" si="357"/>
        <v>2.0379200000000002</v>
      </c>
    </row>
    <row r="615" spans="1:27" ht="12.75" hidden="1" customHeight="1" outlineLevel="1" x14ac:dyDescent="0.2">
      <c r="A615" s="97" t="s">
        <v>2944</v>
      </c>
      <c r="B615" s="63" t="s">
        <v>242</v>
      </c>
      <c r="C615" s="43" t="s">
        <v>79</v>
      </c>
      <c r="D615" s="44">
        <v>1155.75</v>
      </c>
      <c r="E615" s="44">
        <v>1098.52</v>
      </c>
      <c r="F615" s="44">
        <v>1043.9000000000001</v>
      </c>
      <c r="G615" s="44">
        <v>1035.24</v>
      </c>
      <c r="H615" s="44">
        <v>1076.3399999999999</v>
      </c>
      <c r="I615" s="44">
        <v>1227.6300000000001</v>
      </c>
      <c r="J615" s="44">
        <v>1422.77</v>
      </c>
      <c r="K615" s="44">
        <v>1721.88</v>
      </c>
      <c r="L615" s="44">
        <v>1882.69</v>
      </c>
      <c r="M615" s="44">
        <v>1894.06</v>
      </c>
      <c r="N615" s="44">
        <v>1920.29</v>
      </c>
      <c r="O615" s="44">
        <v>1997.97</v>
      </c>
      <c r="P615" s="44">
        <v>1965.67</v>
      </c>
      <c r="Q615" s="44">
        <v>1986.04</v>
      </c>
      <c r="R615" s="44">
        <v>1925.81</v>
      </c>
      <c r="S615" s="44">
        <v>1918.81</v>
      </c>
      <c r="T615" s="44">
        <v>1939.17</v>
      </c>
      <c r="U615" s="44">
        <v>1949.25</v>
      </c>
      <c r="V615" s="44">
        <v>1933.05</v>
      </c>
      <c r="W615" s="44">
        <v>1924.31</v>
      </c>
      <c r="X615" s="44">
        <v>1882.12</v>
      </c>
      <c r="Y615" s="44">
        <v>1761.21</v>
      </c>
      <c r="Z615" s="44">
        <v>1451.08</v>
      </c>
      <c r="AA615" s="44">
        <v>1269.42</v>
      </c>
    </row>
    <row r="616" spans="1:27" ht="12.75" hidden="1" customHeight="1" outlineLevel="1" x14ac:dyDescent="0.2">
      <c r="A616" s="97" t="s">
        <v>2945</v>
      </c>
      <c r="B616" s="63" t="s">
        <v>90</v>
      </c>
      <c r="C616" s="43" t="s">
        <v>79</v>
      </c>
      <c r="D616" s="44">
        <f>$D$471</f>
        <v>434.18</v>
      </c>
      <c r="E616" s="44">
        <f t="shared" ref="E616:AA616" si="358">$D$471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hidden="1" customHeight="1" outlineLevel="1" x14ac:dyDescent="0.2">
      <c r="A617" s="97" t="s">
        <v>2946</v>
      </c>
      <c r="B617" s="63" t="s">
        <v>83</v>
      </c>
      <c r="C617" s="43" t="s">
        <v>79</v>
      </c>
      <c r="D617" s="44">
        <v>3.63</v>
      </c>
      <c r="E617" s="44">
        <v>3.63</v>
      </c>
      <c r="F617" s="44">
        <v>3.63</v>
      </c>
      <c r="G617" s="44">
        <v>3.63</v>
      </c>
      <c r="H617" s="44">
        <v>3.63</v>
      </c>
      <c r="I617" s="44">
        <v>3.63</v>
      </c>
      <c r="J617" s="44">
        <v>3.63</v>
      </c>
      <c r="K617" s="44">
        <v>3.63</v>
      </c>
      <c r="L617" s="44">
        <v>3.63</v>
      </c>
      <c r="M617" s="44">
        <v>3.63</v>
      </c>
      <c r="N617" s="44">
        <v>3.63</v>
      </c>
      <c r="O617" s="44">
        <v>3.63</v>
      </c>
      <c r="P617" s="44">
        <v>3.63</v>
      </c>
      <c r="Q617" s="44">
        <v>3.63</v>
      </c>
      <c r="R617" s="44">
        <v>3.63</v>
      </c>
      <c r="S617" s="44">
        <v>3.63</v>
      </c>
      <c r="T617" s="44">
        <v>3.63</v>
      </c>
      <c r="U617" s="44">
        <v>3.63</v>
      </c>
      <c r="V617" s="44">
        <v>3.63</v>
      </c>
      <c r="W617" s="44">
        <v>3.63</v>
      </c>
      <c r="X617" s="44">
        <v>3.63</v>
      </c>
      <c r="Y617" s="44">
        <v>3.63</v>
      </c>
      <c r="Z617" s="44">
        <v>3.63</v>
      </c>
      <c r="AA617" s="44">
        <v>3.63</v>
      </c>
    </row>
    <row r="618" spans="1:27" ht="12.75" hidden="1" customHeight="1" outlineLevel="1" x14ac:dyDescent="0.2">
      <c r="A618" s="97" t="s">
        <v>2947</v>
      </c>
      <c r="B618" s="63" t="s">
        <v>81</v>
      </c>
      <c r="C618" s="43" t="s">
        <v>79</v>
      </c>
      <c r="D618" s="44">
        <f>$D$11</f>
        <v>330.69</v>
      </c>
      <c r="E618" s="44">
        <f t="shared" ref="E618:AA618" si="359">$D$11</f>
        <v>330.69</v>
      </c>
      <c r="F618" s="44">
        <f t="shared" si="359"/>
        <v>330.69</v>
      </c>
      <c r="G618" s="44">
        <f t="shared" si="359"/>
        <v>330.69</v>
      </c>
      <c r="H618" s="44">
        <f t="shared" si="359"/>
        <v>330.69</v>
      </c>
      <c r="I618" s="44">
        <f t="shared" si="359"/>
        <v>330.69</v>
      </c>
      <c r="J618" s="44">
        <f t="shared" si="359"/>
        <v>330.69</v>
      </c>
      <c r="K618" s="44">
        <f t="shared" si="359"/>
        <v>330.69</v>
      </c>
      <c r="L618" s="44">
        <f t="shared" si="359"/>
        <v>330.69</v>
      </c>
      <c r="M618" s="44">
        <f t="shared" si="359"/>
        <v>330.69</v>
      </c>
      <c r="N618" s="44">
        <f t="shared" si="359"/>
        <v>330.69</v>
      </c>
      <c r="O618" s="44">
        <f t="shared" si="359"/>
        <v>330.69</v>
      </c>
      <c r="P618" s="44">
        <f t="shared" si="359"/>
        <v>330.69</v>
      </c>
      <c r="Q618" s="44">
        <f t="shared" si="359"/>
        <v>330.69</v>
      </c>
      <c r="R618" s="44">
        <f t="shared" si="359"/>
        <v>330.69</v>
      </c>
      <c r="S618" s="44">
        <f t="shared" si="359"/>
        <v>330.69</v>
      </c>
      <c r="T618" s="44">
        <f t="shared" si="359"/>
        <v>330.69</v>
      </c>
      <c r="U618" s="44">
        <f t="shared" si="359"/>
        <v>330.69</v>
      </c>
      <c r="V618" s="44">
        <f t="shared" si="359"/>
        <v>330.69</v>
      </c>
      <c r="W618" s="44">
        <f t="shared" si="359"/>
        <v>330.69</v>
      </c>
      <c r="X618" s="44">
        <f t="shared" si="359"/>
        <v>330.69</v>
      </c>
      <c r="Y618" s="44">
        <f t="shared" si="359"/>
        <v>330.69</v>
      </c>
      <c r="Z618" s="44">
        <f t="shared" si="359"/>
        <v>330.69</v>
      </c>
      <c r="AA618" s="44">
        <f t="shared" si="359"/>
        <v>330.69</v>
      </c>
    </row>
    <row r="619" spans="1:27" collapsed="1" x14ac:dyDescent="0.2">
      <c r="B619" s="99" t="s">
        <v>391</v>
      </c>
    </row>
    <row r="620" spans="1:27" x14ac:dyDescent="0.2">
      <c r="B620" s="99" t="s">
        <v>391</v>
      </c>
    </row>
    <row r="621" spans="1:27" x14ac:dyDescent="0.2">
      <c r="A621" s="181" t="s">
        <v>2215</v>
      </c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  <c r="Z621" s="182"/>
      <c r="AA621" s="183"/>
    </row>
    <row r="622" spans="1:27" ht="25.5" x14ac:dyDescent="0.2">
      <c r="A622" s="26" t="s">
        <v>64</v>
      </c>
      <c r="B622" s="27" t="s">
        <v>214</v>
      </c>
      <c r="C622" s="26" t="s">
        <v>215</v>
      </c>
      <c r="D622" s="27" t="s">
        <v>216</v>
      </c>
      <c r="E622" s="27" t="s">
        <v>217</v>
      </c>
      <c r="F622" s="27" t="s">
        <v>218</v>
      </c>
      <c r="G622" s="27" t="s">
        <v>219</v>
      </c>
      <c r="H622" s="27" t="s">
        <v>220</v>
      </c>
      <c r="I622" s="27" t="s">
        <v>221</v>
      </c>
      <c r="J622" s="27" t="s">
        <v>222</v>
      </c>
      <c r="K622" s="27" t="s">
        <v>223</v>
      </c>
      <c r="L622" s="27" t="s">
        <v>224</v>
      </c>
      <c r="M622" s="27" t="s">
        <v>225</v>
      </c>
      <c r="N622" s="27" t="s">
        <v>226</v>
      </c>
      <c r="O622" s="27" t="s">
        <v>227</v>
      </c>
      <c r="P622" s="27" t="s">
        <v>228</v>
      </c>
      <c r="Q622" s="27" t="s">
        <v>229</v>
      </c>
      <c r="R622" s="27" t="s">
        <v>230</v>
      </c>
      <c r="S622" s="27" t="s">
        <v>231</v>
      </c>
      <c r="T622" s="27" t="s">
        <v>232</v>
      </c>
      <c r="U622" s="27" t="s">
        <v>233</v>
      </c>
      <c r="V622" s="27" t="s">
        <v>234</v>
      </c>
      <c r="W622" s="27" t="s">
        <v>235</v>
      </c>
      <c r="X622" s="27" t="s">
        <v>236</v>
      </c>
      <c r="Y622" s="27" t="s">
        <v>237</v>
      </c>
      <c r="Z622" s="27" t="s">
        <v>238</v>
      </c>
      <c r="AA622" s="27" t="s">
        <v>239</v>
      </c>
    </row>
    <row r="623" spans="1:27" x14ac:dyDescent="0.2">
      <c r="A623" s="96" t="s">
        <v>2948</v>
      </c>
      <c r="B623" s="28" t="str">
        <f>"01"&amp;"."&amp;$B$777&amp;"."&amp;$B$778</f>
        <v>01.11.2023</v>
      </c>
      <c r="C623" s="88" t="s">
        <v>76</v>
      </c>
      <c r="D623" s="89">
        <f>ROUND((D624)/1000,5)</f>
        <v>0</v>
      </c>
      <c r="E623" s="89">
        <f t="shared" ref="E623:AA623" si="360">ROUND((E624)/1000,5)</f>
        <v>0</v>
      </c>
      <c r="F623" s="89">
        <f t="shared" si="360"/>
        <v>0</v>
      </c>
      <c r="G623" s="89">
        <f t="shared" si="360"/>
        <v>0</v>
      </c>
      <c r="H623" s="89">
        <f t="shared" si="360"/>
        <v>0</v>
      </c>
      <c r="I623" s="89">
        <f t="shared" si="360"/>
        <v>0.16858000000000001</v>
      </c>
      <c r="J623" s="89">
        <f t="shared" si="360"/>
        <v>0.17455999999999999</v>
      </c>
      <c r="K623" s="89">
        <f t="shared" si="360"/>
        <v>0</v>
      </c>
      <c r="L623" s="89">
        <f t="shared" si="360"/>
        <v>4.5109999999999997E-2</v>
      </c>
      <c r="M623" s="89">
        <f t="shared" si="360"/>
        <v>4.9699999999999996E-3</v>
      </c>
      <c r="N623" s="89">
        <f t="shared" si="360"/>
        <v>0</v>
      </c>
      <c r="O623" s="89">
        <f t="shared" si="360"/>
        <v>0</v>
      </c>
      <c r="P623" s="89">
        <f t="shared" si="360"/>
        <v>0</v>
      </c>
      <c r="Q623" s="89">
        <f t="shared" si="360"/>
        <v>0</v>
      </c>
      <c r="R623" s="89">
        <f t="shared" si="360"/>
        <v>0</v>
      </c>
      <c r="S623" s="89">
        <f t="shared" si="360"/>
        <v>0</v>
      </c>
      <c r="T623" s="89">
        <f t="shared" si="360"/>
        <v>0</v>
      </c>
      <c r="U623" s="89">
        <f t="shared" si="360"/>
        <v>1.57E-3</v>
      </c>
      <c r="V623" s="89">
        <f t="shared" si="360"/>
        <v>2.299E-2</v>
      </c>
      <c r="W623" s="89">
        <f t="shared" si="360"/>
        <v>0</v>
      </c>
      <c r="X623" s="89">
        <f t="shared" si="360"/>
        <v>0</v>
      </c>
      <c r="Y623" s="89">
        <f t="shared" si="360"/>
        <v>0</v>
      </c>
      <c r="Z623" s="89">
        <f t="shared" si="360"/>
        <v>0</v>
      </c>
      <c r="AA623" s="89">
        <f t="shared" si="360"/>
        <v>0</v>
      </c>
    </row>
    <row r="624" spans="1:27" ht="12.75" hidden="1" customHeight="1" outlineLevel="1" x14ac:dyDescent="0.2">
      <c r="A624" s="97" t="s">
        <v>2949</v>
      </c>
      <c r="B624" s="63" t="s">
        <v>242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0</v>
      </c>
      <c r="I624" s="44">
        <v>168.58</v>
      </c>
      <c r="J624" s="44">
        <v>174.56</v>
      </c>
      <c r="K624" s="44">
        <v>0</v>
      </c>
      <c r="L624" s="44">
        <v>45.11</v>
      </c>
      <c r="M624" s="44">
        <v>4.97</v>
      </c>
      <c r="N624" s="44">
        <v>0</v>
      </c>
      <c r="O624" s="44">
        <v>0</v>
      </c>
      <c r="P624" s="44">
        <v>0</v>
      </c>
      <c r="Q624" s="44">
        <v>0</v>
      </c>
      <c r="R624" s="44">
        <v>0</v>
      </c>
      <c r="S624" s="44">
        <v>0</v>
      </c>
      <c r="T624" s="44">
        <v>0</v>
      </c>
      <c r="U624" s="44">
        <v>1.57</v>
      </c>
      <c r="V624" s="44">
        <v>22.99</v>
      </c>
      <c r="W624" s="44">
        <v>0</v>
      </c>
      <c r="X624" s="44">
        <v>0</v>
      </c>
      <c r="Y624" s="44">
        <v>0</v>
      </c>
      <c r="Z624" s="44">
        <v>0</v>
      </c>
      <c r="AA624" s="44">
        <v>0</v>
      </c>
    </row>
    <row r="625" spans="1:27" collapsed="1" x14ac:dyDescent="0.2">
      <c r="A625" s="96" t="s">
        <v>2950</v>
      </c>
      <c r="B625" s="28" t="str">
        <f>"02"&amp;"."&amp;$B$777&amp;"."&amp;$B$778</f>
        <v>02.11.2023</v>
      </c>
      <c r="C625" s="88" t="s">
        <v>76</v>
      </c>
      <c r="D625" s="89">
        <f>ROUND((D626)/1000,5)</f>
        <v>0</v>
      </c>
      <c r="E625" s="89">
        <f t="shared" ref="E625:AA625" si="361">ROUND((E626)/1000,5)</f>
        <v>0.12037</v>
      </c>
      <c r="F625" s="89">
        <f t="shared" si="361"/>
        <v>0.23169000000000001</v>
      </c>
      <c r="G625" s="89">
        <f t="shared" si="361"/>
        <v>0.24124000000000001</v>
      </c>
      <c r="H625" s="89">
        <f t="shared" si="361"/>
        <v>0.27145999999999998</v>
      </c>
      <c r="I625" s="89">
        <f t="shared" si="361"/>
        <v>3.4000000000000002E-4</v>
      </c>
      <c r="J625" s="89">
        <f t="shared" si="361"/>
        <v>4.1300000000000003E-2</v>
      </c>
      <c r="K625" s="89">
        <f t="shared" si="361"/>
        <v>0</v>
      </c>
      <c r="L625" s="89">
        <f t="shared" si="361"/>
        <v>5.5219999999999998E-2</v>
      </c>
      <c r="M625" s="89">
        <f t="shared" si="361"/>
        <v>5.9540000000000003E-2</v>
      </c>
      <c r="N625" s="89">
        <f t="shared" si="361"/>
        <v>2.2200000000000001E-2</v>
      </c>
      <c r="O625" s="89">
        <f t="shared" si="361"/>
        <v>0</v>
      </c>
      <c r="P625" s="89">
        <f t="shared" si="361"/>
        <v>0</v>
      </c>
      <c r="Q625" s="89">
        <f t="shared" si="361"/>
        <v>0</v>
      </c>
      <c r="R625" s="89">
        <f t="shared" si="361"/>
        <v>2.3000000000000001E-4</v>
      </c>
      <c r="S625" s="89">
        <f t="shared" si="361"/>
        <v>2.494E-2</v>
      </c>
      <c r="T625" s="89">
        <f t="shared" si="361"/>
        <v>0.10864</v>
      </c>
      <c r="U625" s="89">
        <f t="shared" si="361"/>
        <v>0.15759999999999999</v>
      </c>
      <c r="V625" s="89">
        <f t="shared" si="361"/>
        <v>1.7659999999999999E-2</v>
      </c>
      <c r="W625" s="89">
        <f t="shared" si="361"/>
        <v>0</v>
      </c>
      <c r="X625" s="89">
        <f t="shared" si="361"/>
        <v>0</v>
      </c>
      <c r="Y625" s="89">
        <f t="shared" si="361"/>
        <v>0</v>
      </c>
      <c r="Z625" s="89">
        <f t="shared" si="361"/>
        <v>0</v>
      </c>
      <c r="AA625" s="89">
        <f t="shared" si="361"/>
        <v>0</v>
      </c>
    </row>
    <row r="626" spans="1:27" ht="12.75" hidden="1" customHeight="1" outlineLevel="1" x14ac:dyDescent="0.2">
      <c r="A626" s="97" t="s">
        <v>2951</v>
      </c>
      <c r="B626" s="63" t="s">
        <v>242</v>
      </c>
      <c r="C626" s="43" t="s">
        <v>79</v>
      </c>
      <c r="D626" s="44">
        <v>0</v>
      </c>
      <c r="E626" s="44">
        <v>120.37</v>
      </c>
      <c r="F626" s="44">
        <v>231.69</v>
      </c>
      <c r="G626" s="44">
        <v>241.24</v>
      </c>
      <c r="H626" s="44">
        <v>271.45999999999998</v>
      </c>
      <c r="I626" s="44">
        <v>0.34</v>
      </c>
      <c r="J626" s="44">
        <v>41.3</v>
      </c>
      <c r="K626" s="44">
        <v>0</v>
      </c>
      <c r="L626" s="44">
        <v>55.22</v>
      </c>
      <c r="M626" s="44">
        <v>59.54</v>
      </c>
      <c r="N626" s="44">
        <v>22.2</v>
      </c>
      <c r="O626" s="44">
        <v>0</v>
      </c>
      <c r="P626" s="44">
        <v>0</v>
      </c>
      <c r="Q626" s="44">
        <v>0</v>
      </c>
      <c r="R626" s="44">
        <v>0.23</v>
      </c>
      <c r="S626" s="44">
        <v>24.94</v>
      </c>
      <c r="T626" s="44">
        <v>108.64</v>
      </c>
      <c r="U626" s="44">
        <v>157.6</v>
      </c>
      <c r="V626" s="44">
        <v>17.66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collapsed="1" x14ac:dyDescent="0.2">
      <c r="A627" s="96" t="s">
        <v>2952</v>
      </c>
      <c r="B627" s="28" t="str">
        <f>"03"&amp;"."&amp;$B$777&amp;"."&amp;$B$778</f>
        <v>03.11.2023</v>
      </c>
      <c r="C627" s="88" t="s">
        <v>76</v>
      </c>
      <c r="D627" s="89">
        <f>ROUND((D628)/1000,5)</f>
        <v>0</v>
      </c>
      <c r="E627" s="89">
        <f t="shared" ref="E627:AA627" si="362">ROUND((E628)/1000,5)</f>
        <v>0</v>
      </c>
      <c r="F627" s="89">
        <f t="shared" si="362"/>
        <v>0</v>
      </c>
      <c r="G627" s="89">
        <f t="shared" si="362"/>
        <v>0</v>
      </c>
      <c r="H627" s="89">
        <f t="shared" si="362"/>
        <v>1.0200000000000001E-3</v>
      </c>
      <c r="I627" s="89">
        <f t="shared" si="362"/>
        <v>0.10403999999999999</v>
      </c>
      <c r="J627" s="89">
        <f t="shared" si="362"/>
        <v>0.20584</v>
      </c>
      <c r="K627" s="89">
        <f t="shared" si="362"/>
        <v>0.16769999999999999</v>
      </c>
      <c r="L627" s="89">
        <f t="shared" si="362"/>
        <v>0.13871</v>
      </c>
      <c r="M627" s="89">
        <f t="shared" si="362"/>
        <v>0.13449</v>
      </c>
      <c r="N627" s="89">
        <f t="shared" si="362"/>
        <v>0.12368999999999999</v>
      </c>
      <c r="O627" s="89">
        <f t="shared" si="362"/>
        <v>0.12670000000000001</v>
      </c>
      <c r="P627" s="89">
        <f t="shared" si="362"/>
        <v>0.2167</v>
      </c>
      <c r="Q627" s="89">
        <f t="shared" si="362"/>
        <v>0.22306000000000001</v>
      </c>
      <c r="R627" s="89">
        <f t="shared" si="362"/>
        <v>0.19197</v>
      </c>
      <c r="S627" s="89">
        <f t="shared" si="362"/>
        <v>0.22001999999999999</v>
      </c>
      <c r="T627" s="89">
        <f t="shared" si="362"/>
        <v>0.13395000000000001</v>
      </c>
      <c r="U627" s="89">
        <f t="shared" si="362"/>
        <v>9.4530000000000003E-2</v>
      </c>
      <c r="V627" s="89">
        <f t="shared" si="362"/>
        <v>4.2169999999999999E-2</v>
      </c>
      <c r="W627" s="89">
        <f t="shared" si="362"/>
        <v>0</v>
      </c>
      <c r="X627" s="89">
        <f t="shared" si="362"/>
        <v>3.3390000000000003E-2</v>
      </c>
      <c r="Y627" s="89">
        <f t="shared" si="362"/>
        <v>0</v>
      </c>
      <c r="Z627" s="89">
        <f t="shared" si="362"/>
        <v>6.7600000000000004E-3</v>
      </c>
      <c r="AA627" s="89">
        <f t="shared" si="362"/>
        <v>0.436</v>
      </c>
    </row>
    <row r="628" spans="1:27" ht="12.75" hidden="1" customHeight="1" outlineLevel="1" x14ac:dyDescent="0.2">
      <c r="A628" s="97" t="s">
        <v>2953</v>
      </c>
      <c r="B628" s="63" t="s">
        <v>242</v>
      </c>
      <c r="C628" s="43" t="s">
        <v>79</v>
      </c>
      <c r="D628" s="44">
        <v>0</v>
      </c>
      <c r="E628" s="44">
        <v>0</v>
      </c>
      <c r="F628" s="44">
        <v>0</v>
      </c>
      <c r="G628" s="44">
        <v>0</v>
      </c>
      <c r="H628" s="44">
        <v>1.02</v>
      </c>
      <c r="I628" s="44">
        <v>104.04</v>
      </c>
      <c r="J628" s="44">
        <v>205.84</v>
      </c>
      <c r="K628" s="44">
        <v>167.7</v>
      </c>
      <c r="L628" s="44">
        <v>138.71</v>
      </c>
      <c r="M628" s="44">
        <v>134.49</v>
      </c>
      <c r="N628" s="44">
        <v>123.69</v>
      </c>
      <c r="O628" s="44">
        <v>126.7</v>
      </c>
      <c r="P628" s="44">
        <v>216.7</v>
      </c>
      <c r="Q628" s="44">
        <v>223.06</v>
      </c>
      <c r="R628" s="44">
        <v>191.97</v>
      </c>
      <c r="S628" s="44">
        <v>220.02</v>
      </c>
      <c r="T628" s="44">
        <v>133.94999999999999</v>
      </c>
      <c r="U628" s="44">
        <v>94.53</v>
      </c>
      <c r="V628" s="44">
        <v>42.17</v>
      </c>
      <c r="W628" s="44">
        <v>0</v>
      </c>
      <c r="X628" s="44">
        <v>33.39</v>
      </c>
      <c r="Y628" s="44">
        <v>0</v>
      </c>
      <c r="Z628" s="44">
        <v>6.76</v>
      </c>
      <c r="AA628" s="44">
        <v>436</v>
      </c>
    </row>
    <row r="629" spans="1:27" collapsed="1" x14ac:dyDescent="0.2">
      <c r="A629" s="96" t="s">
        <v>2954</v>
      </c>
      <c r="B629" s="28" t="str">
        <f>"04"&amp;"."&amp;$B$777&amp;"."&amp;$B$778</f>
        <v>04.11.2023</v>
      </c>
      <c r="C629" s="88" t="s">
        <v>76</v>
      </c>
      <c r="D629" s="89">
        <f>ROUND((D630)/1000,5)</f>
        <v>0</v>
      </c>
      <c r="E629" s="89">
        <f t="shared" ref="E629:AA629" si="363">ROUND((E630)/1000,5)</f>
        <v>0</v>
      </c>
      <c r="F629" s="89">
        <f t="shared" si="363"/>
        <v>0</v>
      </c>
      <c r="G629" s="89">
        <f t="shared" si="363"/>
        <v>3.7170000000000002E-2</v>
      </c>
      <c r="H629" s="89">
        <f t="shared" si="363"/>
        <v>7.3779999999999998E-2</v>
      </c>
      <c r="I629" s="89">
        <f t="shared" si="363"/>
        <v>2.93E-2</v>
      </c>
      <c r="J629" s="89">
        <f t="shared" si="363"/>
        <v>8.1519999999999995E-2</v>
      </c>
      <c r="K629" s="89">
        <f t="shared" si="363"/>
        <v>0.14596000000000001</v>
      </c>
      <c r="L629" s="89">
        <f t="shared" si="363"/>
        <v>9.3219999999999997E-2</v>
      </c>
      <c r="M629" s="89">
        <f t="shared" si="363"/>
        <v>5.3999999999999999E-2</v>
      </c>
      <c r="N629" s="89">
        <f t="shared" si="363"/>
        <v>0.10138</v>
      </c>
      <c r="O629" s="89">
        <f t="shared" si="363"/>
        <v>0.10082000000000001</v>
      </c>
      <c r="P629" s="89">
        <f t="shared" si="363"/>
        <v>0.11618000000000001</v>
      </c>
      <c r="Q629" s="89">
        <f t="shared" si="363"/>
        <v>8.1299999999999997E-2</v>
      </c>
      <c r="R629" s="89">
        <f t="shared" si="363"/>
        <v>4.863E-2</v>
      </c>
      <c r="S629" s="89">
        <f t="shared" si="363"/>
        <v>1.67E-3</v>
      </c>
      <c r="T629" s="89">
        <f t="shared" si="363"/>
        <v>0.16064999999999999</v>
      </c>
      <c r="U629" s="89">
        <f t="shared" si="363"/>
        <v>0.17885000000000001</v>
      </c>
      <c r="V629" s="89">
        <f t="shared" si="363"/>
        <v>0.14413000000000001</v>
      </c>
      <c r="W629" s="89">
        <f t="shared" si="363"/>
        <v>0</v>
      </c>
      <c r="X629" s="89">
        <f t="shared" si="363"/>
        <v>0</v>
      </c>
      <c r="Y629" s="89">
        <f t="shared" si="363"/>
        <v>0</v>
      </c>
      <c r="Z629" s="89">
        <f t="shared" si="363"/>
        <v>0</v>
      </c>
      <c r="AA629" s="89">
        <f t="shared" si="363"/>
        <v>0</v>
      </c>
    </row>
    <row r="630" spans="1:27" ht="12.75" hidden="1" customHeight="1" outlineLevel="1" x14ac:dyDescent="0.2">
      <c r="A630" s="97" t="s">
        <v>2955</v>
      </c>
      <c r="B630" s="63" t="s">
        <v>242</v>
      </c>
      <c r="C630" s="43" t="s">
        <v>79</v>
      </c>
      <c r="D630" s="44">
        <v>0</v>
      </c>
      <c r="E630" s="44">
        <v>0</v>
      </c>
      <c r="F630" s="44">
        <v>0</v>
      </c>
      <c r="G630" s="44">
        <v>37.17</v>
      </c>
      <c r="H630" s="44">
        <v>73.78</v>
      </c>
      <c r="I630" s="44">
        <v>29.3</v>
      </c>
      <c r="J630" s="44">
        <v>81.52</v>
      </c>
      <c r="K630" s="44">
        <v>145.96</v>
      </c>
      <c r="L630" s="44">
        <v>93.22</v>
      </c>
      <c r="M630" s="44">
        <v>54</v>
      </c>
      <c r="N630" s="44">
        <v>101.38</v>
      </c>
      <c r="O630" s="44">
        <v>100.82</v>
      </c>
      <c r="P630" s="44">
        <v>116.18</v>
      </c>
      <c r="Q630" s="44">
        <v>81.3</v>
      </c>
      <c r="R630" s="44">
        <v>48.63</v>
      </c>
      <c r="S630" s="44">
        <v>1.67</v>
      </c>
      <c r="T630" s="44">
        <v>160.65</v>
      </c>
      <c r="U630" s="44">
        <v>178.85</v>
      </c>
      <c r="V630" s="44">
        <v>144.13</v>
      </c>
      <c r="W630" s="44">
        <v>0</v>
      </c>
      <c r="X630" s="44">
        <v>0</v>
      </c>
      <c r="Y630" s="44">
        <v>0</v>
      </c>
      <c r="Z630" s="44">
        <v>0</v>
      </c>
      <c r="AA630" s="44">
        <v>0</v>
      </c>
    </row>
    <row r="631" spans="1:27" collapsed="1" x14ac:dyDescent="0.2">
      <c r="A631" s="96" t="s">
        <v>2956</v>
      </c>
      <c r="B631" s="28" t="str">
        <f>"05"&amp;"."&amp;$B$777&amp;"."&amp;$B$778</f>
        <v>05.11.2023</v>
      </c>
      <c r="C631" s="88" t="s">
        <v>76</v>
      </c>
      <c r="D631" s="89">
        <f>ROUND((D632)/1000,5)</f>
        <v>0</v>
      </c>
      <c r="E631" s="89">
        <f t="shared" ref="E631:AA631" si="364">ROUND((E632)/1000,5)</f>
        <v>0</v>
      </c>
      <c r="F631" s="89">
        <f t="shared" si="364"/>
        <v>0</v>
      </c>
      <c r="G631" s="89">
        <f t="shared" si="364"/>
        <v>0</v>
      </c>
      <c r="H631" s="89">
        <f t="shared" si="364"/>
        <v>0</v>
      </c>
      <c r="I631" s="89">
        <f t="shared" si="364"/>
        <v>0</v>
      </c>
      <c r="J631" s="89">
        <f t="shared" si="364"/>
        <v>0</v>
      </c>
      <c r="K631" s="89">
        <f t="shared" si="364"/>
        <v>0</v>
      </c>
      <c r="L631" s="89">
        <f t="shared" si="364"/>
        <v>6.5579999999999999E-2</v>
      </c>
      <c r="M631" s="89">
        <f t="shared" si="364"/>
        <v>0</v>
      </c>
      <c r="N631" s="89">
        <f t="shared" si="364"/>
        <v>0</v>
      </c>
      <c r="O631" s="89">
        <f t="shared" si="364"/>
        <v>2.1800000000000001E-3</v>
      </c>
      <c r="P631" s="89">
        <f t="shared" si="364"/>
        <v>0</v>
      </c>
      <c r="Q631" s="89">
        <f t="shared" si="364"/>
        <v>0</v>
      </c>
      <c r="R631" s="89">
        <f t="shared" si="364"/>
        <v>0</v>
      </c>
      <c r="S631" s="89">
        <f t="shared" si="364"/>
        <v>0</v>
      </c>
      <c r="T631" s="89">
        <f t="shared" si="364"/>
        <v>4.9100000000000003E-3</v>
      </c>
      <c r="U631" s="89">
        <f t="shared" si="364"/>
        <v>5.0549999999999998E-2</v>
      </c>
      <c r="V631" s="89">
        <f t="shared" si="364"/>
        <v>1.7749999999999998E-2</v>
      </c>
      <c r="W631" s="89">
        <f t="shared" si="364"/>
        <v>0</v>
      </c>
      <c r="X631" s="89">
        <f t="shared" si="364"/>
        <v>0</v>
      </c>
      <c r="Y631" s="89">
        <f t="shared" si="364"/>
        <v>0</v>
      </c>
      <c r="Z631" s="89">
        <f t="shared" si="364"/>
        <v>0</v>
      </c>
      <c r="AA631" s="89">
        <f t="shared" si="364"/>
        <v>0</v>
      </c>
    </row>
    <row r="632" spans="1:27" ht="12.75" hidden="1" customHeight="1" outlineLevel="1" x14ac:dyDescent="0.2">
      <c r="A632" s="97" t="s">
        <v>2957</v>
      </c>
      <c r="B632" s="63" t="s">
        <v>242</v>
      </c>
      <c r="C632" s="43" t="s">
        <v>79</v>
      </c>
      <c r="D632" s="44">
        <v>0</v>
      </c>
      <c r="E632" s="44">
        <v>0</v>
      </c>
      <c r="F632" s="44">
        <v>0</v>
      </c>
      <c r="G632" s="44">
        <v>0</v>
      </c>
      <c r="H632" s="44">
        <v>0</v>
      </c>
      <c r="I632" s="44">
        <v>0</v>
      </c>
      <c r="J632" s="44">
        <v>0</v>
      </c>
      <c r="K632" s="44">
        <v>0</v>
      </c>
      <c r="L632" s="44">
        <v>65.58</v>
      </c>
      <c r="M632" s="44">
        <v>0</v>
      </c>
      <c r="N632" s="44">
        <v>0</v>
      </c>
      <c r="O632" s="44">
        <v>2.1800000000000002</v>
      </c>
      <c r="P632" s="44">
        <v>0</v>
      </c>
      <c r="Q632" s="44">
        <v>0</v>
      </c>
      <c r="R632" s="44">
        <v>0</v>
      </c>
      <c r="S632" s="44">
        <v>0</v>
      </c>
      <c r="T632" s="44">
        <v>4.91</v>
      </c>
      <c r="U632" s="44">
        <v>50.55</v>
      </c>
      <c r="V632" s="44">
        <v>17.75</v>
      </c>
      <c r="W632" s="44">
        <v>0</v>
      </c>
      <c r="X632" s="44">
        <v>0</v>
      </c>
      <c r="Y632" s="44">
        <v>0</v>
      </c>
      <c r="Z632" s="44">
        <v>0</v>
      </c>
      <c r="AA632" s="44">
        <v>0</v>
      </c>
    </row>
    <row r="633" spans="1:27" collapsed="1" x14ac:dyDescent="0.2">
      <c r="A633" s="96" t="s">
        <v>2958</v>
      </c>
      <c r="B633" s="28" t="str">
        <f>"06"&amp;"."&amp;$B$777&amp;"."&amp;$B$778</f>
        <v>06.11.2023</v>
      </c>
      <c r="C633" s="88" t="s">
        <v>76</v>
      </c>
      <c r="D633" s="89">
        <f>ROUND((D634)/1000,5)</f>
        <v>0</v>
      </c>
      <c r="E633" s="89">
        <f t="shared" ref="E633:AA633" si="365">ROUND((E634)/1000,5)</f>
        <v>0</v>
      </c>
      <c r="F633" s="89">
        <f t="shared" si="365"/>
        <v>0</v>
      </c>
      <c r="G633" s="89">
        <f t="shared" si="365"/>
        <v>0</v>
      </c>
      <c r="H633" s="89">
        <f t="shared" si="365"/>
        <v>0</v>
      </c>
      <c r="I633" s="89">
        <f t="shared" si="365"/>
        <v>3.492E-2</v>
      </c>
      <c r="J633" s="89">
        <f t="shared" si="365"/>
        <v>8.7299999999999999E-3</v>
      </c>
      <c r="K633" s="89">
        <f t="shared" si="365"/>
        <v>0</v>
      </c>
      <c r="L633" s="89">
        <f t="shared" si="365"/>
        <v>5.9459999999999999E-2</v>
      </c>
      <c r="M633" s="89">
        <f t="shared" si="365"/>
        <v>0.17463999999999999</v>
      </c>
      <c r="N633" s="89">
        <f t="shared" si="365"/>
        <v>7.9269999999999993E-2</v>
      </c>
      <c r="O633" s="89">
        <f t="shared" si="365"/>
        <v>0.12986</v>
      </c>
      <c r="P633" s="89">
        <f t="shared" si="365"/>
        <v>0.19758999999999999</v>
      </c>
      <c r="Q633" s="89">
        <f t="shared" si="365"/>
        <v>0.23277999999999999</v>
      </c>
      <c r="R633" s="89">
        <f t="shared" si="365"/>
        <v>0.22353999999999999</v>
      </c>
      <c r="S633" s="89">
        <f t="shared" si="365"/>
        <v>0.27484999999999998</v>
      </c>
      <c r="T633" s="89">
        <f t="shared" si="365"/>
        <v>0.17277999999999999</v>
      </c>
      <c r="U633" s="89">
        <f t="shared" si="365"/>
        <v>0.19575999999999999</v>
      </c>
      <c r="V633" s="89">
        <f t="shared" si="365"/>
        <v>9.9460000000000007E-2</v>
      </c>
      <c r="W633" s="89">
        <f t="shared" si="365"/>
        <v>1.3140000000000001E-2</v>
      </c>
      <c r="X633" s="89">
        <f t="shared" si="365"/>
        <v>0</v>
      </c>
      <c r="Y633" s="89">
        <f t="shared" si="365"/>
        <v>0</v>
      </c>
      <c r="Z633" s="89">
        <f t="shared" si="365"/>
        <v>0</v>
      </c>
      <c r="AA633" s="89">
        <f t="shared" si="365"/>
        <v>0</v>
      </c>
    </row>
    <row r="634" spans="1:27" ht="12.75" hidden="1" customHeight="1" outlineLevel="1" x14ac:dyDescent="0.2">
      <c r="A634" s="97" t="s">
        <v>2959</v>
      </c>
      <c r="B634" s="63" t="s">
        <v>242</v>
      </c>
      <c r="C634" s="43" t="s">
        <v>79</v>
      </c>
      <c r="D634" s="44">
        <v>0</v>
      </c>
      <c r="E634" s="44">
        <v>0</v>
      </c>
      <c r="F634" s="44">
        <v>0</v>
      </c>
      <c r="G634" s="44">
        <v>0</v>
      </c>
      <c r="H634" s="44">
        <v>0</v>
      </c>
      <c r="I634" s="44">
        <v>34.92</v>
      </c>
      <c r="J634" s="44">
        <v>8.73</v>
      </c>
      <c r="K634" s="44">
        <v>0</v>
      </c>
      <c r="L634" s="44">
        <v>59.46</v>
      </c>
      <c r="M634" s="44">
        <v>174.64</v>
      </c>
      <c r="N634" s="44">
        <v>79.27</v>
      </c>
      <c r="O634" s="44">
        <v>129.86000000000001</v>
      </c>
      <c r="P634" s="44">
        <v>197.59</v>
      </c>
      <c r="Q634" s="44">
        <v>232.78</v>
      </c>
      <c r="R634" s="44">
        <v>223.54</v>
      </c>
      <c r="S634" s="44">
        <v>274.85000000000002</v>
      </c>
      <c r="T634" s="44">
        <v>172.78</v>
      </c>
      <c r="U634" s="44">
        <v>195.76</v>
      </c>
      <c r="V634" s="44">
        <v>99.46</v>
      </c>
      <c r="W634" s="44">
        <v>13.14</v>
      </c>
      <c r="X634" s="44">
        <v>0</v>
      </c>
      <c r="Y634" s="44">
        <v>0</v>
      </c>
      <c r="Z634" s="44">
        <v>0</v>
      </c>
      <c r="AA634" s="44">
        <v>0</v>
      </c>
    </row>
    <row r="635" spans="1:27" collapsed="1" x14ac:dyDescent="0.2">
      <c r="A635" s="96" t="s">
        <v>2960</v>
      </c>
      <c r="B635" s="28" t="str">
        <f>"07"&amp;"."&amp;$B$777&amp;"."&amp;$B$778</f>
        <v>07.11.2023</v>
      </c>
      <c r="C635" s="88" t="s">
        <v>76</v>
      </c>
      <c r="D635" s="89">
        <f>ROUND((D636)/1000,5)</f>
        <v>0</v>
      </c>
      <c r="E635" s="89">
        <f t="shared" ref="E635:AA635" si="366">ROUND((E636)/1000,5)</f>
        <v>0</v>
      </c>
      <c r="F635" s="89">
        <f t="shared" si="366"/>
        <v>0</v>
      </c>
      <c r="G635" s="89">
        <f t="shared" si="366"/>
        <v>1.618E-2</v>
      </c>
      <c r="H635" s="89">
        <f t="shared" si="366"/>
        <v>0.1041</v>
      </c>
      <c r="I635" s="89">
        <f t="shared" si="366"/>
        <v>0.11620999999999999</v>
      </c>
      <c r="J635" s="89">
        <f t="shared" si="366"/>
        <v>0.19964000000000001</v>
      </c>
      <c r="K635" s="89">
        <f t="shared" si="366"/>
        <v>9.7430000000000003E-2</v>
      </c>
      <c r="L635" s="89">
        <f t="shared" si="366"/>
        <v>0.17730000000000001</v>
      </c>
      <c r="M635" s="89">
        <f t="shared" si="366"/>
        <v>2.7699999999999999E-2</v>
      </c>
      <c r="N635" s="89">
        <f t="shared" si="366"/>
        <v>0</v>
      </c>
      <c r="O635" s="89">
        <f t="shared" si="366"/>
        <v>0</v>
      </c>
      <c r="P635" s="89">
        <f t="shared" si="366"/>
        <v>0</v>
      </c>
      <c r="Q635" s="89">
        <f t="shared" si="366"/>
        <v>0</v>
      </c>
      <c r="R635" s="89">
        <f t="shared" si="366"/>
        <v>1.6140000000000002E-2</v>
      </c>
      <c r="S635" s="89">
        <f t="shared" si="366"/>
        <v>9.2200000000000004E-2</v>
      </c>
      <c r="T635" s="89">
        <f t="shared" si="366"/>
        <v>0.18995000000000001</v>
      </c>
      <c r="U635" s="89">
        <f t="shared" si="366"/>
        <v>0.13103000000000001</v>
      </c>
      <c r="V635" s="89">
        <f t="shared" si="366"/>
        <v>1.4999999999999999E-4</v>
      </c>
      <c r="W635" s="89">
        <f t="shared" si="366"/>
        <v>0</v>
      </c>
      <c r="X635" s="89">
        <f t="shared" si="366"/>
        <v>0</v>
      </c>
      <c r="Y635" s="89">
        <f t="shared" si="366"/>
        <v>0</v>
      </c>
      <c r="Z635" s="89">
        <f t="shared" si="366"/>
        <v>1.1509999999999999E-2</v>
      </c>
      <c r="AA635" s="89">
        <f t="shared" si="366"/>
        <v>0</v>
      </c>
    </row>
    <row r="636" spans="1:27" ht="12.75" hidden="1" customHeight="1" outlineLevel="1" x14ac:dyDescent="0.2">
      <c r="A636" s="97" t="s">
        <v>2961</v>
      </c>
      <c r="B636" s="63" t="s">
        <v>242</v>
      </c>
      <c r="C636" s="43" t="s">
        <v>79</v>
      </c>
      <c r="D636" s="44">
        <v>0</v>
      </c>
      <c r="E636" s="44">
        <v>0</v>
      </c>
      <c r="F636" s="44">
        <v>0</v>
      </c>
      <c r="G636" s="44">
        <v>16.18</v>
      </c>
      <c r="H636" s="44">
        <v>104.1</v>
      </c>
      <c r="I636" s="44">
        <v>116.21</v>
      </c>
      <c r="J636" s="44">
        <v>199.64</v>
      </c>
      <c r="K636" s="44">
        <v>97.43</v>
      </c>
      <c r="L636" s="44">
        <v>177.3</v>
      </c>
      <c r="M636" s="44">
        <v>27.7</v>
      </c>
      <c r="N636" s="44">
        <v>0</v>
      </c>
      <c r="O636" s="44">
        <v>0</v>
      </c>
      <c r="P636" s="44">
        <v>0</v>
      </c>
      <c r="Q636" s="44">
        <v>0</v>
      </c>
      <c r="R636" s="44">
        <v>16.14</v>
      </c>
      <c r="S636" s="44">
        <v>92.2</v>
      </c>
      <c r="T636" s="44">
        <v>189.95</v>
      </c>
      <c r="U636" s="44">
        <v>131.03</v>
      </c>
      <c r="V636" s="44">
        <v>0.15</v>
      </c>
      <c r="W636" s="44">
        <v>0</v>
      </c>
      <c r="X636" s="44">
        <v>0</v>
      </c>
      <c r="Y636" s="44">
        <v>0</v>
      </c>
      <c r="Z636" s="44">
        <v>11.51</v>
      </c>
      <c r="AA636" s="44">
        <v>0</v>
      </c>
    </row>
    <row r="637" spans="1:27" collapsed="1" x14ac:dyDescent="0.2">
      <c r="A637" s="96" t="s">
        <v>2962</v>
      </c>
      <c r="B637" s="28" t="str">
        <f>"08"&amp;"."&amp;$B$777&amp;"."&amp;$B$778</f>
        <v>08.11.2023</v>
      </c>
      <c r="C637" s="88" t="s">
        <v>76</v>
      </c>
      <c r="D637" s="89">
        <f>ROUND((D638)/1000,5)</f>
        <v>0</v>
      </c>
      <c r="E637" s="89">
        <f t="shared" ref="E637:AA637" si="367">ROUND((E638)/1000,5)</f>
        <v>0</v>
      </c>
      <c r="F637" s="89">
        <f t="shared" si="367"/>
        <v>0</v>
      </c>
      <c r="G637" s="89">
        <f t="shared" si="367"/>
        <v>4.7840000000000001E-2</v>
      </c>
      <c r="H637" s="89">
        <f t="shared" si="367"/>
        <v>3.0000000000000001E-5</v>
      </c>
      <c r="I637" s="89">
        <f t="shared" si="367"/>
        <v>5.28E-3</v>
      </c>
      <c r="J637" s="89">
        <f t="shared" si="367"/>
        <v>0.2253</v>
      </c>
      <c r="K637" s="89">
        <f t="shared" si="367"/>
        <v>0.15709999999999999</v>
      </c>
      <c r="L637" s="89">
        <f t="shared" si="367"/>
        <v>0.19384000000000001</v>
      </c>
      <c r="M637" s="89">
        <f t="shared" si="367"/>
        <v>5.3769999999999998E-2</v>
      </c>
      <c r="N637" s="89">
        <f t="shared" si="367"/>
        <v>4.5690000000000001E-2</v>
      </c>
      <c r="O637" s="89">
        <f t="shared" si="367"/>
        <v>0</v>
      </c>
      <c r="P637" s="89">
        <f t="shared" si="367"/>
        <v>0</v>
      </c>
      <c r="Q637" s="89">
        <f t="shared" si="367"/>
        <v>2.48E-3</v>
      </c>
      <c r="R637" s="89">
        <f t="shared" si="367"/>
        <v>7.7400000000000004E-3</v>
      </c>
      <c r="S637" s="89">
        <f t="shared" si="367"/>
        <v>6.8999999999999999E-3</v>
      </c>
      <c r="T637" s="89">
        <f t="shared" si="367"/>
        <v>5.9270000000000003E-2</v>
      </c>
      <c r="U637" s="89">
        <f t="shared" si="367"/>
        <v>9.8309999999999995E-2</v>
      </c>
      <c r="V637" s="89">
        <f t="shared" si="367"/>
        <v>6.0659999999999999E-2</v>
      </c>
      <c r="W637" s="89">
        <f t="shared" si="367"/>
        <v>0</v>
      </c>
      <c r="X637" s="89">
        <f t="shared" si="367"/>
        <v>0</v>
      </c>
      <c r="Y637" s="89">
        <f t="shared" si="367"/>
        <v>0</v>
      </c>
      <c r="Z637" s="89">
        <f t="shared" si="367"/>
        <v>0</v>
      </c>
      <c r="AA637" s="89">
        <f t="shared" si="367"/>
        <v>1E-3</v>
      </c>
    </row>
    <row r="638" spans="1:27" ht="12.75" hidden="1" customHeight="1" outlineLevel="1" x14ac:dyDescent="0.2">
      <c r="A638" s="97" t="s">
        <v>2963</v>
      </c>
      <c r="B638" s="63" t="s">
        <v>242</v>
      </c>
      <c r="C638" s="43" t="s">
        <v>79</v>
      </c>
      <c r="D638" s="44">
        <v>0</v>
      </c>
      <c r="E638" s="44">
        <v>0</v>
      </c>
      <c r="F638" s="44">
        <v>0</v>
      </c>
      <c r="G638" s="44">
        <v>47.84</v>
      </c>
      <c r="H638" s="44">
        <v>0.03</v>
      </c>
      <c r="I638" s="44">
        <v>5.28</v>
      </c>
      <c r="J638" s="44">
        <v>225.3</v>
      </c>
      <c r="K638" s="44">
        <v>157.1</v>
      </c>
      <c r="L638" s="44">
        <v>193.84</v>
      </c>
      <c r="M638" s="44">
        <v>53.77</v>
      </c>
      <c r="N638" s="44">
        <v>45.69</v>
      </c>
      <c r="O638" s="44">
        <v>0</v>
      </c>
      <c r="P638" s="44">
        <v>0</v>
      </c>
      <c r="Q638" s="44">
        <v>2.48</v>
      </c>
      <c r="R638" s="44">
        <v>7.74</v>
      </c>
      <c r="S638" s="44">
        <v>6.9</v>
      </c>
      <c r="T638" s="44">
        <v>59.27</v>
      </c>
      <c r="U638" s="44">
        <v>98.31</v>
      </c>
      <c r="V638" s="44">
        <v>60.66</v>
      </c>
      <c r="W638" s="44">
        <v>0</v>
      </c>
      <c r="X638" s="44">
        <v>0</v>
      </c>
      <c r="Y638" s="44">
        <v>0</v>
      </c>
      <c r="Z638" s="44">
        <v>0</v>
      </c>
      <c r="AA638" s="44">
        <v>1</v>
      </c>
    </row>
    <row r="639" spans="1:27" collapsed="1" x14ac:dyDescent="0.2">
      <c r="A639" s="96" t="s">
        <v>2964</v>
      </c>
      <c r="B639" s="28" t="str">
        <f>"09"&amp;"."&amp;$B$777&amp;"."&amp;$B$778</f>
        <v>09.11.2023</v>
      </c>
      <c r="C639" s="88" t="s">
        <v>76</v>
      </c>
      <c r="D639" s="89">
        <f>ROUND((D640)/1000,5)</f>
        <v>0</v>
      </c>
      <c r="E639" s="89">
        <f t="shared" ref="E639:AA639" si="368">ROUND((E640)/1000,5)</f>
        <v>0</v>
      </c>
      <c r="F639" s="89">
        <f t="shared" si="368"/>
        <v>0</v>
      </c>
      <c r="G639" s="89">
        <f t="shared" si="368"/>
        <v>4.9699999999999996E-3</v>
      </c>
      <c r="H639" s="89">
        <f t="shared" si="368"/>
        <v>0</v>
      </c>
      <c r="I639" s="89">
        <f t="shared" si="368"/>
        <v>8.5199999999999998E-3</v>
      </c>
      <c r="J639" s="89">
        <f t="shared" si="368"/>
        <v>0.21795999999999999</v>
      </c>
      <c r="K639" s="89">
        <f t="shared" si="368"/>
        <v>4.0849999999999997E-2</v>
      </c>
      <c r="L639" s="89">
        <f t="shared" si="368"/>
        <v>0.12107</v>
      </c>
      <c r="M639" s="89">
        <f t="shared" si="368"/>
        <v>0.17041000000000001</v>
      </c>
      <c r="N639" s="89">
        <f t="shared" si="368"/>
        <v>5.0650000000000001E-2</v>
      </c>
      <c r="O639" s="89">
        <f t="shared" si="368"/>
        <v>0</v>
      </c>
      <c r="P639" s="89">
        <f t="shared" si="368"/>
        <v>0</v>
      </c>
      <c r="Q639" s="89">
        <f t="shared" si="368"/>
        <v>0</v>
      </c>
      <c r="R639" s="89">
        <f t="shared" si="368"/>
        <v>0</v>
      </c>
      <c r="S639" s="89">
        <f t="shared" si="368"/>
        <v>1.1140000000000001E-2</v>
      </c>
      <c r="T639" s="89">
        <f t="shared" si="368"/>
        <v>0.1457</v>
      </c>
      <c r="U639" s="89">
        <f t="shared" si="368"/>
        <v>0.13321</v>
      </c>
      <c r="V639" s="89">
        <f t="shared" si="368"/>
        <v>8.9219999999999994E-2</v>
      </c>
      <c r="W639" s="89">
        <f t="shared" si="368"/>
        <v>0</v>
      </c>
      <c r="X639" s="89">
        <f t="shared" si="368"/>
        <v>0</v>
      </c>
      <c r="Y639" s="89">
        <f t="shared" si="368"/>
        <v>0</v>
      </c>
      <c r="Z639" s="89">
        <f t="shared" si="368"/>
        <v>0</v>
      </c>
      <c r="AA639" s="89">
        <f t="shared" si="368"/>
        <v>0</v>
      </c>
    </row>
    <row r="640" spans="1:27" ht="12.75" hidden="1" customHeight="1" outlineLevel="1" x14ac:dyDescent="0.2">
      <c r="A640" s="97" t="s">
        <v>2965</v>
      </c>
      <c r="B640" s="63" t="s">
        <v>242</v>
      </c>
      <c r="C640" s="43" t="s">
        <v>79</v>
      </c>
      <c r="D640" s="44">
        <v>0</v>
      </c>
      <c r="E640" s="44">
        <v>0</v>
      </c>
      <c r="F640" s="44">
        <v>0</v>
      </c>
      <c r="G640" s="44">
        <v>4.97</v>
      </c>
      <c r="H640" s="44">
        <v>0</v>
      </c>
      <c r="I640" s="44">
        <v>8.52</v>
      </c>
      <c r="J640" s="44">
        <v>217.96</v>
      </c>
      <c r="K640" s="44">
        <v>40.85</v>
      </c>
      <c r="L640" s="44">
        <v>121.07</v>
      </c>
      <c r="M640" s="44">
        <v>170.41</v>
      </c>
      <c r="N640" s="44">
        <v>50.65</v>
      </c>
      <c r="O640" s="44">
        <v>0</v>
      </c>
      <c r="P640" s="44">
        <v>0</v>
      </c>
      <c r="Q640" s="44">
        <v>0</v>
      </c>
      <c r="R640" s="44">
        <v>0</v>
      </c>
      <c r="S640" s="44">
        <v>11.14</v>
      </c>
      <c r="T640" s="44">
        <v>145.69999999999999</v>
      </c>
      <c r="U640" s="44">
        <v>133.21</v>
      </c>
      <c r="V640" s="44">
        <v>89.22</v>
      </c>
      <c r="W640" s="44">
        <v>0</v>
      </c>
      <c r="X640" s="44">
        <v>0</v>
      </c>
      <c r="Y640" s="44">
        <v>0</v>
      </c>
      <c r="Z640" s="44">
        <v>0</v>
      </c>
      <c r="AA640" s="44">
        <v>0</v>
      </c>
    </row>
    <row r="641" spans="1:27" collapsed="1" x14ac:dyDescent="0.2">
      <c r="A641" s="96" t="s">
        <v>2966</v>
      </c>
      <c r="B641" s="28" t="str">
        <f>"10"&amp;"."&amp;$B$777&amp;"."&amp;$B$778</f>
        <v>10.11.2023</v>
      </c>
      <c r="C641" s="88" t="s">
        <v>76</v>
      </c>
      <c r="D641" s="89">
        <f>ROUND((D642)/1000,5)</f>
        <v>0</v>
      </c>
      <c r="E641" s="89">
        <f t="shared" ref="E641:AA641" si="369">ROUND((E642)/1000,5)</f>
        <v>0</v>
      </c>
      <c r="F641" s="89">
        <f t="shared" si="369"/>
        <v>0</v>
      </c>
      <c r="G641" s="89">
        <f t="shared" si="369"/>
        <v>0</v>
      </c>
      <c r="H641" s="89">
        <f t="shared" si="369"/>
        <v>0</v>
      </c>
      <c r="I641" s="89">
        <f t="shared" si="369"/>
        <v>5.0950000000000002E-2</v>
      </c>
      <c r="J641" s="89">
        <f t="shared" si="369"/>
        <v>0.25098999999999999</v>
      </c>
      <c r="K641" s="89">
        <f t="shared" si="369"/>
        <v>0.16672000000000001</v>
      </c>
      <c r="L641" s="89">
        <f t="shared" si="369"/>
        <v>6.1030000000000001E-2</v>
      </c>
      <c r="M641" s="89">
        <f t="shared" si="369"/>
        <v>1.9640000000000001E-2</v>
      </c>
      <c r="N641" s="89">
        <f t="shared" si="369"/>
        <v>0.1108</v>
      </c>
      <c r="O641" s="89">
        <f t="shared" si="369"/>
        <v>3.5110000000000002E-2</v>
      </c>
      <c r="P641" s="89">
        <f t="shared" si="369"/>
        <v>4.036E-2</v>
      </c>
      <c r="Q641" s="89">
        <f t="shared" si="369"/>
        <v>3.7519999999999998E-2</v>
      </c>
      <c r="R641" s="89">
        <f t="shared" si="369"/>
        <v>7.109E-2</v>
      </c>
      <c r="S641" s="89">
        <f t="shared" si="369"/>
        <v>0.10013</v>
      </c>
      <c r="T641" s="89">
        <f t="shared" si="369"/>
        <v>0.17266999999999999</v>
      </c>
      <c r="U641" s="89">
        <f t="shared" si="369"/>
        <v>0.10942</v>
      </c>
      <c r="V641" s="89">
        <f t="shared" si="369"/>
        <v>5.9709999999999999E-2</v>
      </c>
      <c r="W641" s="89">
        <f t="shared" si="369"/>
        <v>0</v>
      </c>
      <c r="X641" s="89">
        <f t="shared" si="369"/>
        <v>0</v>
      </c>
      <c r="Y641" s="89">
        <f t="shared" si="369"/>
        <v>3.8350000000000002E-2</v>
      </c>
      <c r="Z641" s="89">
        <f t="shared" si="369"/>
        <v>3.449E-2</v>
      </c>
      <c r="AA641" s="89">
        <f t="shared" si="369"/>
        <v>6.9809999999999997E-2</v>
      </c>
    </row>
    <row r="642" spans="1:27" ht="12.75" hidden="1" customHeight="1" outlineLevel="1" x14ac:dyDescent="0.2">
      <c r="A642" s="97" t="s">
        <v>2967</v>
      </c>
      <c r="B642" s="63" t="s">
        <v>242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0</v>
      </c>
      <c r="I642" s="44">
        <v>50.95</v>
      </c>
      <c r="J642" s="44">
        <v>250.99</v>
      </c>
      <c r="K642" s="44">
        <v>166.72</v>
      </c>
      <c r="L642" s="44">
        <v>61.03</v>
      </c>
      <c r="M642" s="44">
        <v>19.64</v>
      </c>
      <c r="N642" s="44">
        <v>110.8</v>
      </c>
      <c r="O642" s="44">
        <v>35.11</v>
      </c>
      <c r="P642" s="44">
        <v>40.36</v>
      </c>
      <c r="Q642" s="44">
        <v>37.520000000000003</v>
      </c>
      <c r="R642" s="44">
        <v>71.09</v>
      </c>
      <c r="S642" s="44">
        <v>100.13</v>
      </c>
      <c r="T642" s="44">
        <v>172.67</v>
      </c>
      <c r="U642" s="44">
        <v>109.42</v>
      </c>
      <c r="V642" s="44">
        <v>59.71</v>
      </c>
      <c r="W642" s="44">
        <v>0</v>
      </c>
      <c r="X642" s="44">
        <v>0</v>
      </c>
      <c r="Y642" s="44">
        <v>38.35</v>
      </c>
      <c r="Z642" s="44">
        <v>34.49</v>
      </c>
      <c r="AA642" s="44">
        <v>69.81</v>
      </c>
    </row>
    <row r="643" spans="1:27" collapsed="1" x14ac:dyDescent="0.2">
      <c r="A643" s="96" t="s">
        <v>2968</v>
      </c>
      <c r="B643" s="28" t="str">
        <f>"11"&amp;"."&amp;$B$777&amp;"."&amp;$B$778</f>
        <v>11.11.2023</v>
      </c>
      <c r="C643" s="88" t="s">
        <v>76</v>
      </c>
      <c r="D643" s="89">
        <f>ROUND((D644)/1000,5)</f>
        <v>0</v>
      </c>
      <c r="E643" s="89">
        <f t="shared" ref="E643:AA643" si="370">ROUND((E644)/1000,5)</f>
        <v>1.3990000000000001E-2</v>
      </c>
      <c r="F643" s="89">
        <f t="shared" si="370"/>
        <v>0</v>
      </c>
      <c r="G643" s="89">
        <f t="shared" si="370"/>
        <v>0</v>
      </c>
      <c r="H643" s="89">
        <f t="shared" si="370"/>
        <v>3.8120000000000001E-2</v>
      </c>
      <c r="I643" s="89">
        <f t="shared" si="370"/>
        <v>4.3470000000000002E-2</v>
      </c>
      <c r="J643" s="89">
        <f t="shared" si="370"/>
        <v>5.7000000000000002E-2</v>
      </c>
      <c r="K643" s="89">
        <f t="shared" si="370"/>
        <v>0.20399999999999999</v>
      </c>
      <c r="L643" s="89">
        <f t="shared" si="370"/>
        <v>0.16170999999999999</v>
      </c>
      <c r="M643" s="89">
        <f t="shared" si="370"/>
        <v>0.14338000000000001</v>
      </c>
      <c r="N643" s="89">
        <f t="shared" si="370"/>
        <v>0.17876</v>
      </c>
      <c r="O643" s="89">
        <f t="shared" si="370"/>
        <v>0.17612</v>
      </c>
      <c r="P643" s="89">
        <f t="shared" si="370"/>
        <v>0.16955999999999999</v>
      </c>
      <c r="Q643" s="89">
        <f t="shared" si="370"/>
        <v>0.18015</v>
      </c>
      <c r="R643" s="89">
        <f t="shared" si="370"/>
        <v>0.17151</v>
      </c>
      <c r="S643" s="89">
        <f t="shared" si="370"/>
        <v>0.22062999999999999</v>
      </c>
      <c r="T643" s="89">
        <f t="shared" si="370"/>
        <v>0.19639999999999999</v>
      </c>
      <c r="U643" s="89">
        <f t="shared" si="370"/>
        <v>0.12239</v>
      </c>
      <c r="V643" s="89">
        <f t="shared" si="370"/>
        <v>6.404E-2</v>
      </c>
      <c r="W643" s="89">
        <f t="shared" si="370"/>
        <v>2.0400000000000001E-2</v>
      </c>
      <c r="X643" s="89">
        <f t="shared" si="370"/>
        <v>0</v>
      </c>
      <c r="Y643" s="89">
        <f t="shared" si="370"/>
        <v>0</v>
      </c>
      <c r="Z643" s="89">
        <f t="shared" si="370"/>
        <v>0</v>
      </c>
      <c r="AA643" s="89">
        <f t="shared" si="370"/>
        <v>2.7E-4</v>
      </c>
    </row>
    <row r="644" spans="1:27" ht="12.75" hidden="1" customHeight="1" outlineLevel="1" x14ac:dyDescent="0.2">
      <c r="A644" s="97" t="s">
        <v>2969</v>
      </c>
      <c r="B644" s="63" t="s">
        <v>242</v>
      </c>
      <c r="C644" s="43" t="s">
        <v>79</v>
      </c>
      <c r="D644" s="44">
        <v>0</v>
      </c>
      <c r="E644" s="44">
        <v>13.99</v>
      </c>
      <c r="F644" s="44">
        <v>0</v>
      </c>
      <c r="G644" s="44">
        <v>0</v>
      </c>
      <c r="H644" s="44">
        <v>38.119999999999997</v>
      </c>
      <c r="I644" s="44">
        <v>43.47</v>
      </c>
      <c r="J644" s="44">
        <v>57</v>
      </c>
      <c r="K644" s="44">
        <v>204</v>
      </c>
      <c r="L644" s="44">
        <v>161.71</v>
      </c>
      <c r="M644" s="44">
        <v>143.38</v>
      </c>
      <c r="N644" s="44">
        <v>178.76</v>
      </c>
      <c r="O644" s="44">
        <v>176.12</v>
      </c>
      <c r="P644" s="44">
        <v>169.56</v>
      </c>
      <c r="Q644" s="44">
        <v>180.15</v>
      </c>
      <c r="R644" s="44">
        <v>171.51</v>
      </c>
      <c r="S644" s="44">
        <v>220.63</v>
      </c>
      <c r="T644" s="44">
        <v>196.4</v>
      </c>
      <c r="U644" s="44">
        <v>122.39</v>
      </c>
      <c r="V644" s="44">
        <v>64.040000000000006</v>
      </c>
      <c r="W644" s="44">
        <v>20.399999999999999</v>
      </c>
      <c r="X644" s="44">
        <v>0</v>
      </c>
      <c r="Y644" s="44">
        <v>0</v>
      </c>
      <c r="Z644" s="44">
        <v>0</v>
      </c>
      <c r="AA644" s="44">
        <v>0.27</v>
      </c>
    </row>
    <row r="645" spans="1:27" collapsed="1" x14ac:dyDescent="0.2">
      <c r="A645" s="96" t="s">
        <v>2970</v>
      </c>
      <c r="B645" s="28" t="str">
        <f>"12"&amp;"."&amp;$B$777&amp;"."&amp;$B$778</f>
        <v>12.11.2023</v>
      </c>
      <c r="C645" s="88" t="s">
        <v>76</v>
      </c>
      <c r="D645" s="89">
        <f>ROUND((D646)/1000,5)</f>
        <v>1.285E-2</v>
      </c>
      <c r="E645" s="89">
        <f t="shared" ref="E645:AA645" si="371">ROUND((E646)/1000,5)</f>
        <v>0</v>
      </c>
      <c r="F645" s="89">
        <f t="shared" si="371"/>
        <v>0</v>
      </c>
      <c r="G645" s="89">
        <f t="shared" si="371"/>
        <v>0</v>
      </c>
      <c r="H645" s="89">
        <f t="shared" si="371"/>
        <v>5.3690000000000002E-2</v>
      </c>
      <c r="I645" s="89">
        <f t="shared" si="371"/>
        <v>4.333E-2</v>
      </c>
      <c r="J645" s="89">
        <f t="shared" si="371"/>
        <v>5.6219999999999999E-2</v>
      </c>
      <c r="K645" s="89">
        <f t="shared" si="371"/>
        <v>0.17554</v>
      </c>
      <c r="L645" s="89">
        <f t="shared" si="371"/>
        <v>0.21468000000000001</v>
      </c>
      <c r="M645" s="89">
        <f t="shared" si="371"/>
        <v>0.20257</v>
      </c>
      <c r="N645" s="89">
        <f t="shared" si="371"/>
        <v>0.1666</v>
      </c>
      <c r="O645" s="89">
        <f t="shared" si="371"/>
        <v>0.15423999999999999</v>
      </c>
      <c r="P645" s="89">
        <f t="shared" si="371"/>
        <v>0.17815</v>
      </c>
      <c r="Q645" s="89">
        <f t="shared" si="371"/>
        <v>0.23291999999999999</v>
      </c>
      <c r="R645" s="89">
        <f t="shared" si="371"/>
        <v>0.24460999999999999</v>
      </c>
      <c r="S645" s="89">
        <f t="shared" si="371"/>
        <v>0.25131999999999999</v>
      </c>
      <c r="T645" s="89">
        <f t="shared" si="371"/>
        <v>0.34611999999999998</v>
      </c>
      <c r="U645" s="89">
        <f t="shared" si="371"/>
        <v>0.26258999999999999</v>
      </c>
      <c r="V645" s="89">
        <f t="shared" si="371"/>
        <v>0.13789999999999999</v>
      </c>
      <c r="W645" s="89">
        <f t="shared" si="371"/>
        <v>6.3530000000000003E-2</v>
      </c>
      <c r="X645" s="89">
        <f t="shared" si="371"/>
        <v>7.7969999999999998E-2</v>
      </c>
      <c r="Y645" s="89">
        <f t="shared" si="371"/>
        <v>0</v>
      </c>
      <c r="Z645" s="89">
        <f t="shared" si="371"/>
        <v>1.12E-2</v>
      </c>
      <c r="AA645" s="89">
        <f t="shared" si="371"/>
        <v>6.9180000000000005E-2</v>
      </c>
    </row>
    <row r="646" spans="1:27" ht="12.75" hidden="1" customHeight="1" outlineLevel="1" x14ac:dyDescent="0.2">
      <c r="A646" s="97" t="s">
        <v>2971</v>
      </c>
      <c r="B646" s="63" t="s">
        <v>242</v>
      </c>
      <c r="C646" s="43" t="s">
        <v>79</v>
      </c>
      <c r="D646" s="44">
        <v>12.85</v>
      </c>
      <c r="E646" s="44">
        <v>0</v>
      </c>
      <c r="F646" s="44">
        <v>0</v>
      </c>
      <c r="G646" s="44">
        <v>0</v>
      </c>
      <c r="H646" s="44">
        <v>53.69</v>
      </c>
      <c r="I646" s="44">
        <v>43.33</v>
      </c>
      <c r="J646" s="44">
        <v>56.22</v>
      </c>
      <c r="K646" s="44">
        <v>175.54</v>
      </c>
      <c r="L646" s="44">
        <v>214.68</v>
      </c>
      <c r="M646" s="44">
        <v>202.57</v>
      </c>
      <c r="N646" s="44">
        <v>166.6</v>
      </c>
      <c r="O646" s="44">
        <v>154.24</v>
      </c>
      <c r="P646" s="44">
        <v>178.15</v>
      </c>
      <c r="Q646" s="44">
        <v>232.92</v>
      </c>
      <c r="R646" s="44">
        <v>244.61</v>
      </c>
      <c r="S646" s="44">
        <v>251.32</v>
      </c>
      <c r="T646" s="44">
        <v>346.12</v>
      </c>
      <c r="U646" s="44">
        <v>262.58999999999997</v>
      </c>
      <c r="V646" s="44">
        <v>137.9</v>
      </c>
      <c r="W646" s="44">
        <v>63.53</v>
      </c>
      <c r="X646" s="44">
        <v>77.97</v>
      </c>
      <c r="Y646" s="44">
        <v>0</v>
      </c>
      <c r="Z646" s="44">
        <v>11.2</v>
      </c>
      <c r="AA646" s="44">
        <v>69.180000000000007</v>
      </c>
    </row>
    <row r="647" spans="1:27" collapsed="1" x14ac:dyDescent="0.2">
      <c r="A647" s="96" t="s">
        <v>2972</v>
      </c>
      <c r="B647" s="28" t="str">
        <f>"13"&amp;"."&amp;$B$777&amp;"."&amp;$B$778</f>
        <v>13.11.2023</v>
      </c>
      <c r="C647" s="88" t="s">
        <v>76</v>
      </c>
      <c r="D647" s="89">
        <f>ROUND((D648)/1000,5)</f>
        <v>1.2239999999999999E-2</v>
      </c>
      <c r="E647" s="89">
        <f t="shared" ref="E647:AA647" si="372">ROUND((E648)/1000,5)</f>
        <v>0</v>
      </c>
      <c r="F647" s="89">
        <f t="shared" si="372"/>
        <v>0</v>
      </c>
      <c r="G647" s="89">
        <f t="shared" si="372"/>
        <v>0</v>
      </c>
      <c r="H647" s="89">
        <f t="shared" si="372"/>
        <v>3.6400000000000002E-2</v>
      </c>
      <c r="I647" s="89">
        <f t="shared" si="372"/>
        <v>0.19291</v>
      </c>
      <c r="J647" s="89">
        <f t="shared" si="372"/>
        <v>0.21134</v>
      </c>
      <c r="K647" s="89">
        <f t="shared" si="372"/>
        <v>0.18870000000000001</v>
      </c>
      <c r="L647" s="89">
        <f t="shared" si="372"/>
        <v>0.17765</v>
      </c>
      <c r="M647" s="89">
        <f t="shared" si="372"/>
        <v>0.17000999999999999</v>
      </c>
      <c r="N647" s="89">
        <f t="shared" si="372"/>
        <v>0.15561</v>
      </c>
      <c r="O647" s="89">
        <f t="shared" si="372"/>
        <v>0.11673</v>
      </c>
      <c r="P647" s="89">
        <f t="shared" si="372"/>
        <v>0.23044000000000001</v>
      </c>
      <c r="Q647" s="89">
        <f t="shared" si="372"/>
        <v>0.27522999999999997</v>
      </c>
      <c r="R647" s="89">
        <f t="shared" si="372"/>
        <v>0.34509000000000001</v>
      </c>
      <c r="S647" s="89">
        <f t="shared" si="372"/>
        <v>0.36552000000000001</v>
      </c>
      <c r="T647" s="89">
        <f t="shared" si="372"/>
        <v>0.32178000000000001</v>
      </c>
      <c r="U647" s="89">
        <f t="shared" si="372"/>
        <v>9.8610000000000003E-2</v>
      </c>
      <c r="V647" s="89">
        <f t="shared" si="372"/>
        <v>1.4420000000000001E-2</v>
      </c>
      <c r="W647" s="89">
        <f t="shared" si="372"/>
        <v>3.381E-2</v>
      </c>
      <c r="X647" s="89">
        <f t="shared" si="372"/>
        <v>4.9800000000000001E-3</v>
      </c>
      <c r="Y647" s="89">
        <f t="shared" si="372"/>
        <v>0</v>
      </c>
      <c r="Z647" s="89">
        <f t="shared" si="372"/>
        <v>0</v>
      </c>
      <c r="AA647" s="89">
        <f t="shared" si="372"/>
        <v>3.1800000000000002E-2</v>
      </c>
    </row>
    <row r="648" spans="1:27" ht="12.75" hidden="1" customHeight="1" outlineLevel="1" x14ac:dyDescent="0.2">
      <c r="A648" s="97" t="s">
        <v>2973</v>
      </c>
      <c r="B648" s="63" t="s">
        <v>242</v>
      </c>
      <c r="C648" s="43" t="s">
        <v>79</v>
      </c>
      <c r="D648" s="44">
        <v>12.24</v>
      </c>
      <c r="E648" s="44">
        <v>0</v>
      </c>
      <c r="F648" s="44">
        <v>0</v>
      </c>
      <c r="G648" s="44">
        <v>0</v>
      </c>
      <c r="H648" s="44">
        <v>36.4</v>
      </c>
      <c r="I648" s="44">
        <v>192.91</v>
      </c>
      <c r="J648" s="44">
        <v>211.34</v>
      </c>
      <c r="K648" s="44">
        <v>188.7</v>
      </c>
      <c r="L648" s="44">
        <v>177.65</v>
      </c>
      <c r="M648" s="44">
        <v>170.01</v>
      </c>
      <c r="N648" s="44">
        <v>155.61000000000001</v>
      </c>
      <c r="O648" s="44">
        <v>116.73</v>
      </c>
      <c r="P648" s="44">
        <v>230.44</v>
      </c>
      <c r="Q648" s="44">
        <v>275.23</v>
      </c>
      <c r="R648" s="44">
        <v>345.09</v>
      </c>
      <c r="S648" s="44">
        <v>365.52</v>
      </c>
      <c r="T648" s="44">
        <v>321.77999999999997</v>
      </c>
      <c r="U648" s="44">
        <v>98.61</v>
      </c>
      <c r="V648" s="44">
        <v>14.42</v>
      </c>
      <c r="W648" s="44">
        <v>33.81</v>
      </c>
      <c r="X648" s="44">
        <v>4.9800000000000004</v>
      </c>
      <c r="Y648" s="44">
        <v>0</v>
      </c>
      <c r="Z648" s="44">
        <v>0</v>
      </c>
      <c r="AA648" s="44">
        <v>31.8</v>
      </c>
    </row>
    <row r="649" spans="1:27" collapsed="1" x14ac:dyDescent="0.2">
      <c r="A649" s="96" t="s">
        <v>2974</v>
      </c>
      <c r="B649" s="28" t="str">
        <f>"14"&amp;"."&amp;$B$777&amp;"."&amp;$B$778</f>
        <v>14.11.2023</v>
      </c>
      <c r="C649" s="88" t="s">
        <v>76</v>
      </c>
      <c r="D649" s="89">
        <f>ROUND((D650)/1000,5)</f>
        <v>0</v>
      </c>
      <c r="E649" s="89">
        <f t="shared" ref="E649:AA649" si="373">ROUND((E650)/1000,5)</f>
        <v>9.8999999999999999E-4</v>
      </c>
      <c r="F649" s="89">
        <f t="shared" si="373"/>
        <v>1.2319999999999999E-2</v>
      </c>
      <c r="G649" s="89">
        <f t="shared" si="373"/>
        <v>8.2580000000000001E-2</v>
      </c>
      <c r="H649" s="89">
        <f t="shared" si="373"/>
        <v>9.0670000000000001E-2</v>
      </c>
      <c r="I649" s="89">
        <f t="shared" si="373"/>
        <v>0.23316000000000001</v>
      </c>
      <c r="J649" s="89">
        <f t="shared" si="373"/>
        <v>0.22661000000000001</v>
      </c>
      <c r="K649" s="89">
        <f t="shared" si="373"/>
        <v>0.15770999999999999</v>
      </c>
      <c r="L649" s="89">
        <f t="shared" si="373"/>
        <v>0.11532000000000001</v>
      </c>
      <c r="M649" s="89">
        <f t="shared" si="373"/>
        <v>5.3940000000000002E-2</v>
      </c>
      <c r="N649" s="89">
        <f t="shared" si="373"/>
        <v>1.1800000000000001E-3</v>
      </c>
      <c r="O649" s="89">
        <f t="shared" si="373"/>
        <v>1.2899999999999999E-3</v>
      </c>
      <c r="P649" s="89">
        <f t="shared" si="373"/>
        <v>2.7779999999999999E-2</v>
      </c>
      <c r="Q649" s="89">
        <f t="shared" si="373"/>
        <v>5.5900000000000004E-3</v>
      </c>
      <c r="R649" s="89">
        <f t="shared" si="373"/>
        <v>0</v>
      </c>
      <c r="S649" s="89">
        <f t="shared" si="373"/>
        <v>4.0000000000000003E-5</v>
      </c>
      <c r="T649" s="89">
        <f t="shared" si="373"/>
        <v>0</v>
      </c>
      <c r="U649" s="89">
        <f t="shared" si="373"/>
        <v>0</v>
      </c>
      <c r="V649" s="89">
        <f t="shared" si="373"/>
        <v>0</v>
      </c>
      <c r="W649" s="89">
        <f t="shared" si="373"/>
        <v>0</v>
      </c>
      <c r="X649" s="89">
        <f t="shared" si="373"/>
        <v>0</v>
      </c>
      <c r="Y649" s="89">
        <f t="shared" si="373"/>
        <v>0</v>
      </c>
      <c r="Z649" s="89">
        <f t="shared" si="373"/>
        <v>0</v>
      </c>
      <c r="AA649" s="89">
        <f t="shared" si="373"/>
        <v>0</v>
      </c>
    </row>
    <row r="650" spans="1:27" ht="12.75" hidden="1" customHeight="1" outlineLevel="1" x14ac:dyDescent="0.2">
      <c r="A650" s="97" t="s">
        <v>2975</v>
      </c>
      <c r="B650" s="63" t="s">
        <v>242</v>
      </c>
      <c r="C650" s="43" t="s">
        <v>79</v>
      </c>
      <c r="D650" s="44">
        <v>0</v>
      </c>
      <c r="E650" s="44">
        <v>0.99</v>
      </c>
      <c r="F650" s="44">
        <v>12.32</v>
      </c>
      <c r="G650" s="44">
        <v>82.58</v>
      </c>
      <c r="H650" s="44">
        <v>90.67</v>
      </c>
      <c r="I650" s="44">
        <v>233.16</v>
      </c>
      <c r="J650" s="44">
        <v>226.61</v>
      </c>
      <c r="K650" s="44">
        <v>157.71</v>
      </c>
      <c r="L650" s="44">
        <v>115.32</v>
      </c>
      <c r="M650" s="44">
        <v>53.94</v>
      </c>
      <c r="N650" s="44">
        <v>1.18</v>
      </c>
      <c r="O650" s="44">
        <v>1.29</v>
      </c>
      <c r="P650" s="44">
        <v>27.78</v>
      </c>
      <c r="Q650" s="44">
        <v>5.59</v>
      </c>
      <c r="R650" s="44">
        <v>0</v>
      </c>
      <c r="S650" s="44">
        <v>0.04</v>
      </c>
      <c r="T650" s="44">
        <v>0</v>
      </c>
      <c r="U650" s="44">
        <v>0</v>
      </c>
      <c r="V650" s="44">
        <v>0</v>
      </c>
      <c r="W650" s="44">
        <v>0</v>
      </c>
      <c r="X650" s="44">
        <v>0</v>
      </c>
      <c r="Y650" s="44">
        <v>0</v>
      </c>
      <c r="Z650" s="44">
        <v>0</v>
      </c>
      <c r="AA650" s="44">
        <v>0</v>
      </c>
    </row>
    <row r="651" spans="1:27" collapsed="1" x14ac:dyDescent="0.2">
      <c r="A651" s="96" t="s">
        <v>2976</v>
      </c>
      <c r="B651" s="28" t="str">
        <f>"15"&amp;"."&amp;$B$777&amp;"."&amp;$B$778</f>
        <v>15.11.2023</v>
      </c>
      <c r="C651" s="88" t="s">
        <v>76</v>
      </c>
      <c r="D651" s="89">
        <f>ROUND((D652)/1000,5)</f>
        <v>0</v>
      </c>
      <c r="E651" s="89">
        <f t="shared" ref="E651:AA651" si="374">ROUND((E652)/1000,5)</f>
        <v>0</v>
      </c>
      <c r="F651" s="89">
        <f t="shared" si="374"/>
        <v>0</v>
      </c>
      <c r="G651" s="89">
        <f t="shared" si="374"/>
        <v>0</v>
      </c>
      <c r="H651" s="89">
        <f t="shared" si="374"/>
        <v>5.3699999999999998E-2</v>
      </c>
      <c r="I651" s="89">
        <f t="shared" si="374"/>
        <v>4.5969999999999997E-2</v>
      </c>
      <c r="J651" s="89">
        <f t="shared" si="374"/>
        <v>0.22373999999999999</v>
      </c>
      <c r="K651" s="89">
        <f t="shared" si="374"/>
        <v>5.5849999999999997E-2</v>
      </c>
      <c r="L651" s="89">
        <f t="shared" si="374"/>
        <v>8.4870000000000001E-2</v>
      </c>
      <c r="M651" s="89">
        <f t="shared" si="374"/>
        <v>6.9499999999999996E-3</v>
      </c>
      <c r="N651" s="89">
        <f t="shared" si="374"/>
        <v>0</v>
      </c>
      <c r="O651" s="89">
        <f t="shared" si="374"/>
        <v>0</v>
      </c>
      <c r="P651" s="89">
        <f t="shared" si="374"/>
        <v>0</v>
      </c>
      <c r="Q651" s="89">
        <f t="shared" si="374"/>
        <v>0</v>
      </c>
      <c r="R651" s="89">
        <f t="shared" si="374"/>
        <v>0</v>
      </c>
      <c r="S651" s="89">
        <f t="shared" si="374"/>
        <v>0</v>
      </c>
      <c r="T651" s="89">
        <f t="shared" si="374"/>
        <v>0</v>
      </c>
      <c r="U651" s="89">
        <f t="shared" si="374"/>
        <v>0</v>
      </c>
      <c r="V651" s="89">
        <f t="shared" si="374"/>
        <v>0</v>
      </c>
      <c r="W651" s="89">
        <f t="shared" si="374"/>
        <v>0</v>
      </c>
      <c r="X651" s="89">
        <f t="shared" si="374"/>
        <v>0</v>
      </c>
      <c r="Y651" s="89">
        <f t="shared" si="374"/>
        <v>0</v>
      </c>
      <c r="Z651" s="89">
        <f t="shared" si="374"/>
        <v>0</v>
      </c>
      <c r="AA651" s="89">
        <f t="shared" si="374"/>
        <v>0</v>
      </c>
    </row>
    <row r="652" spans="1:27" ht="12.75" hidden="1" customHeight="1" outlineLevel="1" x14ac:dyDescent="0.2">
      <c r="A652" s="97" t="s">
        <v>2977</v>
      </c>
      <c r="B652" s="63" t="s">
        <v>242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53.7</v>
      </c>
      <c r="I652" s="44">
        <v>45.97</v>
      </c>
      <c r="J652" s="44">
        <v>223.74</v>
      </c>
      <c r="K652" s="44">
        <v>55.85</v>
      </c>
      <c r="L652" s="44">
        <v>84.87</v>
      </c>
      <c r="M652" s="44">
        <v>6.95</v>
      </c>
      <c r="N652" s="44">
        <v>0</v>
      </c>
      <c r="O652" s="44">
        <v>0</v>
      </c>
      <c r="P652" s="44">
        <v>0</v>
      </c>
      <c r="Q652" s="44">
        <v>0</v>
      </c>
      <c r="R652" s="44">
        <v>0</v>
      </c>
      <c r="S652" s="44">
        <v>0</v>
      </c>
      <c r="T652" s="44">
        <v>0</v>
      </c>
      <c r="U652" s="44">
        <v>0</v>
      </c>
      <c r="V652" s="44">
        <v>0</v>
      </c>
      <c r="W652" s="44">
        <v>0</v>
      </c>
      <c r="X652" s="44">
        <v>0</v>
      </c>
      <c r="Y652" s="44">
        <v>0</v>
      </c>
      <c r="Z652" s="44">
        <v>0</v>
      </c>
      <c r="AA652" s="44">
        <v>0</v>
      </c>
    </row>
    <row r="653" spans="1:27" collapsed="1" x14ac:dyDescent="0.2">
      <c r="A653" s="96" t="s">
        <v>2978</v>
      </c>
      <c r="B653" s="28" t="str">
        <f>"16"&amp;"."&amp;$B$777&amp;"."&amp;$B$778</f>
        <v>16.11.2023</v>
      </c>
      <c r="C653" s="88" t="s">
        <v>76</v>
      </c>
      <c r="D653" s="89">
        <f>ROUND((D654)/1000,5)</f>
        <v>0</v>
      </c>
      <c r="E653" s="89">
        <f t="shared" ref="E653:AA653" si="375">ROUND((E654)/1000,5)</f>
        <v>0</v>
      </c>
      <c r="F653" s="89">
        <f t="shared" si="375"/>
        <v>0</v>
      </c>
      <c r="G653" s="89">
        <f t="shared" si="375"/>
        <v>0</v>
      </c>
      <c r="H653" s="89">
        <f t="shared" si="375"/>
        <v>3.2530000000000003E-2</v>
      </c>
      <c r="I653" s="89">
        <f t="shared" si="375"/>
        <v>6.4229999999999995E-2</v>
      </c>
      <c r="J653" s="89">
        <f t="shared" si="375"/>
        <v>0.25170999999999999</v>
      </c>
      <c r="K653" s="89">
        <f t="shared" si="375"/>
        <v>0.18199000000000001</v>
      </c>
      <c r="L653" s="89">
        <f t="shared" si="375"/>
        <v>8.9499999999999996E-2</v>
      </c>
      <c r="M653" s="89">
        <f t="shared" si="375"/>
        <v>9.8449999999999996E-2</v>
      </c>
      <c r="N653" s="89">
        <f t="shared" si="375"/>
        <v>0</v>
      </c>
      <c r="O653" s="89">
        <f t="shared" si="375"/>
        <v>0</v>
      </c>
      <c r="P653" s="89">
        <f t="shared" si="375"/>
        <v>0</v>
      </c>
      <c r="Q653" s="89">
        <f t="shared" si="375"/>
        <v>3.2809999999999999E-2</v>
      </c>
      <c r="R653" s="89">
        <f t="shared" si="375"/>
        <v>6.1120000000000001E-2</v>
      </c>
      <c r="S653" s="89">
        <f t="shared" si="375"/>
        <v>0.13664999999999999</v>
      </c>
      <c r="T653" s="89">
        <f t="shared" si="375"/>
        <v>0.16375999999999999</v>
      </c>
      <c r="U653" s="89">
        <f t="shared" si="375"/>
        <v>5.1830000000000001E-2</v>
      </c>
      <c r="V653" s="89">
        <f t="shared" si="375"/>
        <v>0</v>
      </c>
      <c r="W653" s="89">
        <f t="shared" si="375"/>
        <v>0</v>
      </c>
      <c r="X653" s="89">
        <f t="shared" si="375"/>
        <v>0</v>
      </c>
      <c r="Y653" s="89">
        <f t="shared" si="375"/>
        <v>0</v>
      </c>
      <c r="Z653" s="89">
        <f t="shared" si="375"/>
        <v>0</v>
      </c>
      <c r="AA653" s="89">
        <f t="shared" si="375"/>
        <v>0</v>
      </c>
    </row>
    <row r="654" spans="1:27" ht="12.75" hidden="1" customHeight="1" outlineLevel="1" x14ac:dyDescent="0.2">
      <c r="A654" s="97" t="s">
        <v>2979</v>
      </c>
      <c r="B654" s="63" t="s">
        <v>242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32.53</v>
      </c>
      <c r="I654" s="44">
        <v>64.23</v>
      </c>
      <c r="J654" s="44">
        <v>251.71</v>
      </c>
      <c r="K654" s="44">
        <v>181.99</v>
      </c>
      <c r="L654" s="44">
        <v>89.5</v>
      </c>
      <c r="M654" s="44">
        <v>98.45</v>
      </c>
      <c r="N654" s="44">
        <v>0</v>
      </c>
      <c r="O654" s="44">
        <v>0</v>
      </c>
      <c r="P654" s="44">
        <v>0</v>
      </c>
      <c r="Q654" s="44">
        <v>32.81</v>
      </c>
      <c r="R654" s="44">
        <v>61.12</v>
      </c>
      <c r="S654" s="44">
        <v>136.65</v>
      </c>
      <c r="T654" s="44">
        <v>163.76</v>
      </c>
      <c r="U654" s="44">
        <v>51.83</v>
      </c>
      <c r="V654" s="44">
        <v>0</v>
      </c>
      <c r="W654" s="44">
        <v>0</v>
      </c>
      <c r="X654" s="44">
        <v>0</v>
      </c>
      <c r="Y654" s="44">
        <v>0</v>
      </c>
      <c r="Z654" s="44">
        <v>0</v>
      </c>
      <c r="AA654" s="44">
        <v>0</v>
      </c>
    </row>
    <row r="655" spans="1:27" collapsed="1" x14ac:dyDescent="0.2">
      <c r="A655" s="96" t="s">
        <v>2980</v>
      </c>
      <c r="B655" s="28" t="str">
        <f>"17"&amp;"."&amp;$B$777&amp;"."&amp;$B$778</f>
        <v>17.11.2023</v>
      </c>
      <c r="C655" s="88" t="s">
        <v>76</v>
      </c>
      <c r="D655" s="89">
        <f>ROUND((D656)/1000,5)</f>
        <v>0</v>
      </c>
      <c r="E655" s="89">
        <f t="shared" ref="E655:AA655" si="376">ROUND((E656)/1000,5)</f>
        <v>0</v>
      </c>
      <c r="F655" s="89">
        <f t="shared" si="376"/>
        <v>3.4299999999999999E-3</v>
      </c>
      <c r="G655" s="89">
        <f t="shared" si="376"/>
        <v>3.381E-2</v>
      </c>
      <c r="H655" s="89">
        <f t="shared" si="376"/>
        <v>6.7360000000000003E-2</v>
      </c>
      <c r="I655" s="89">
        <f t="shared" si="376"/>
        <v>6.6040000000000001E-2</v>
      </c>
      <c r="J655" s="89">
        <f t="shared" si="376"/>
        <v>0.16234999999999999</v>
      </c>
      <c r="K655" s="89">
        <f t="shared" si="376"/>
        <v>0.12581000000000001</v>
      </c>
      <c r="L655" s="89">
        <f t="shared" si="376"/>
        <v>9.3460000000000001E-2</v>
      </c>
      <c r="M655" s="89">
        <f t="shared" si="376"/>
        <v>1.9879999999999998E-2</v>
      </c>
      <c r="N655" s="89">
        <f t="shared" si="376"/>
        <v>0</v>
      </c>
      <c r="O655" s="89">
        <f t="shared" si="376"/>
        <v>0</v>
      </c>
      <c r="P655" s="89">
        <f t="shared" si="376"/>
        <v>1.9310000000000001E-2</v>
      </c>
      <c r="Q655" s="89">
        <f t="shared" si="376"/>
        <v>7.2300000000000003E-3</v>
      </c>
      <c r="R655" s="89">
        <f t="shared" si="376"/>
        <v>2.5329999999999998E-2</v>
      </c>
      <c r="S655" s="89">
        <f t="shared" si="376"/>
        <v>0.14151</v>
      </c>
      <c r="T655" s="89">
        <f t="shared" si="376"/>
        <v>0.13163</v>
      </c>
      <c r="U655" s="89">
        <f t="shared" si="376"/>
        <v>5.0310000000000001E-2</v>
      </c>
      <c r="V655" s="89">
        <f t="shared" si="376"/>
        <v>2.7820000000000001E-2</v>
      </c>
      <c r="W655" s="89">
        <f t="shared" si="376"/>
        <v>0</v>
      </c>
      <c r="X655" s="89">
        <f t="shared" si="376"/>
        <v>0</v>
      </c>
      <c r="Y655" s="89">
        <f t="shared" si="376"/>
        <v>0</v>
      </c>
      <c r="Z655" s="89">
        <f t="shared" si="376"/>
        <v>0</v>
      </c>
      <c r="AA655" s="89">
        <f t="shared" si="376"/>
        <v>0</v>
      </c>
    </row>
    <row r="656" spans="1:27" ht="12.75" hidden="1" customHeight="1" outlineLevel="1" x14ac:dyDescent="0.2">
      <c r="A656" s="97" t="s">
        <v>2981</v>
      </c>
      <c r="B656" s="63" t="s">
        <v>242</v>
      </c>
      <c r="C656" s="43" t="s">
        <v>79</v>
      </c>
      <c r="D656" s="44">
        <v>0</v>
      </c>
      <c r="E656" s="44">
        <v>0</v>
      </c>
      <c r="F656" s="44">
        <v>3.43</v>
      </c>
      <c r="G656" s="44">
        <v>33.81</v>
      </c>
      <c r="H656" s="44">
        <v>67.36</v>
      </c>
      <c r="I656" s="44">
        <v>66.040000000000006</v>
      </c>
      <c r="J656" s="44">
        <v>162.35</v>
      </c>
      <c r="K656" s="44">
        <v>125.81</v>
      </c>
      <c r="L656" s="44">
        <v>93.46</v>
      </c>
      <c r="M656" s="44">
        <v>19.88</v>
      </c>
      <c r="N656" s="44">
        <v>0</v>
      </c>
      <c r="O656" s="44">
        <v>0</v>
      </c>
      <c r="P656" s="44">
        <v>19.309999999999999</v>
      </c>
      <c r="Q656" s="44">
        <v>7.23</v>
      </c>
      <c r="R656" s="44">
        <v>25.33</v>
      </c>
      <c r="S656" s="44">
        <v>141.51</v>
      </c>
      <c r="T656" s="44">
        <v>131.63</v>
      </c>
      <c r="U656" s="44">
        <v>50.31</v>
      </c>
      <c r="V656" s="44">
        <v>27.82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collapsed="1" x14ac:dyDescent="0.2">
      <c r="A657" s="96" t="s">
        <v>2982</v>
      </c>
      <c r="B657" s="28" t="str">
        <f>"18"&amp;"."&amp;$B$777&amp;"."&amp;$B$778</f>
        <v>18.11.2023</v>
      </c>
      <c r="C657" s="88" t="s">
        <v>76</v>
      </c>
      <c r="D657" s="89">
        <f>ROUND((D658)/1000,5)</f>
        <v>0</v>
      </c>
      <c r="E657" s="89">
        <f t="shared" ref="E657:AA657" si="377">ROUND((E658)/1000,5)</f>
        <v>0</v>
      </c>
      <c r="F657" s="89">
        <f t="shared" si="377"/>
        <v>0</v>
      </c>
      <c r="G657" s="89">
        <f t="shared" si="377"/>
        <v>3.2550000000000003E-2</v>
      </c>
      <c r="H657" s="89">
        <f t="shared" si="377"/>
        <v>5.8029999999999998E-2</v>
      </c>
      <c r="I657" s="89">
        <f t="shared" si="377"/>
        <v>0.12806000000000001</v>
      </c>
      <c r="J657" s="89">
        <f t="shared" si="377"/>
        <v>0.10284</v>
      </c>
      <c r="K657" s="89">
        <f t="shared" si="377"/>
        <v>0.12156</v>
      </c>
      <c r="L657" s="89">
        <f t="shared" si="377"/>
        <v>0.15789</v>
      </c>
      <c r="M657" s="89">
        <f t="shared" si="377"/>
        <v>0.15236</v>
      </c>
      <c r="N657" s="89">
        <f t="shared" si="377"/>
        <v>0.17313000000000001</v>
      </c>
      <c r="O657" s="89">
        <f t="shared" si="377"/>
        <v>0.18564</v>
      </c>
      <c r="P657" s="89">
        <f t="shared" si="377"/>
        <v>0.22090000000000001</v>
      </c>
      <c r="Q657" s="89">
        <f t="shared" si="377"/>
        <v>0.22586999999999999</v>
      </c>
      <c r="R657" s="89">
        <f t="shared" si="377"/>
        <v>0.19872000000000001</v>
      </c>
      <c r="S657" s="89">
        <f t="shared" si="377"/>
        <v>0.20408999999999999</v>
      </c>
      <c r="T657" s="89">
        <f t="shared" si="377"/>
        <v>0.28220000000000001</v>
      </c>
      <c r="U657" s="89">
        <f t="shared" si="377"/>
        <v>0.23419999999999999</v>
      </c>
      <c r="V657" s="89">
        <f t="shared" si="377"/>
        <v>0.16117999999999999</v>
      </c>
      <c r="W657" s="89">
        <f t="shared" si="377"/>
        <v>1.9900000000000001E-2</v>
      </c>
      <c r="X657" s="89">
        <f t="shared" si="377"/>
        <v>0</v>
      </c>
      <c r="Y657" s="89">
        <f t="shared" si="377"/>
        <v>0</v>
      </c>
      <c r="Z657" s="89">
        <f t="shared" si="377"/>
        <v>0</v>
      </c>
      <c r="AA657" s="89">
        <f t="shared" si="377"/>
        <v>0</v>
      </c>
    </row>
    <row r="658" spans="1:27" ht="12.75" hidden="1" customHeight="1" outlineLevel="1" x14ac:dyDescent="0.2">
      <c r="A658" s="97" t="s">
        <v>2983</v>
      </c>
      <c r="B658" s="63" t="s">
        <v>242</v>
      </c>
      <c r="C658" s="43" t="s">
        <v>79</v>
      </c>
      <c r="D658" s="44">
        <v>0</v>
      </c>
      <c r="E658" s="44">
        <v>0</v>
      </c>
      <c r="F658" s="44">
        <v>0</v>
      </c>
      <c r="G658" s="44">
        <v>32.549999999999997</v>
      </c>
      <c r="H658" s="44">
        <v>58.03</v>
      </c>
      <c r="I658" s="44">
        <v>128.06</v>
      </c>
      <c r="J658" s="44">
        <v>102.84</v>
      </c>
      <c r="K658" s="44">
        <v>121.56</v>
      </c>
      <c r="L658" s="44">
        <v>157.88999999999999</v>
      </c>
      <c r="M658" s="44">
        <v>152.36000000000001</v>
      </c>
      <c r="N658" s="44">
        <v>173.13</v>
      </c>
      <c r="O658" s="44">
        <v>185.64</v>
      </c>
      <c r="P658" s="44">
        <v>220.9</v>
      </c>
      <c r="Q658" s="44">
        <v>225.87</v>
      </c>
      <c r="R658" s="44">
        <v>198.72</v>
      </c>
      <c r="S658" s="44">
        <v>204.09</v>
      </c>
      <c r="T658" s="44">
        <v>282.2</v>
      </c>
      <c r="U658" s="44">
        <v>234.2</v>
      </c>
      <c r="V658" s="44">
        <v>161.18</v>
      </c>
      <c r="W658" s="44">
        <v>19.899999999999999</v>
      </c>
      <c r="X658" s="44">
        <v>0</v>
      </c>
      <c r="Y658" s="44">
        <v>0</v>
      </c>
      <c r="Z658" s="44">
        <v>0</v>
      </c>
      <c r="AA658" s="44">
        <v>0</v>
      </c>
    </row>
    <row r="659" spans="1:27" collapsed="1" x14ac:dyDescent="0.2">
      <c r="A659" s="96" t="s">
        <v>2984</v>
      </c>
      <c r="B659" s="28" t="str">
        <f>"19"&amp;"."&amp;$B$777&amp;"."&amp;$B$778</f>
        <v>19.11.2023</v>
      </c>
      <c r="C659" s="88" t="s">
        <v>76</v>
      </c>
      <c r="D659" s="89">
        <f>ROUND((D660)/1000,5)</f>
        <v>0</v>
      </c>
      <c r="E659" s="89">
        <f t="shared" ref="E659:AA659" si="378">ROUND((E660)/1000,5)</f>
        <v>0</v>
      </c>
      <c r="F659" s="89">
        <f t="shared" si="378"/>
        <v>0</v>
      </c>
      <c r="G659" s="89">
        <f t="shared" si="378"/>
        <v>0</v>
      </c>
      <c r="H659" s="89">
        <f t="shared" si="378"/>
        <v>0</v>
      </c>
      <c r="I659" s="89">
        <f t="shared" si="378"/>
        <v>0</v>
      </c>
      <c r="J659" s="89">
        <f t="shared" si="378"/>
        <v>0.14613000000000001</v>
      </c>
      <c r="K659" s="89">
        <f t="shared" si="378"/>
        <v>0.10482</v>
      </c>
      <c r="L659" s="89">
        <f t="shared" si="378"/>
        <v>0.26439000000000001</v>
      </c>
      <c r="M659" s="89">
        <f t="shared" si="378"/>
        <v>0.13267999999999999</v>
      </c>
      <c r="N659" s="89">
        <f t="shared" si="378"/>
        <v>4.165E-2</v>
      </c>
      <c r="O659" s="89">
        <f t="shared" si="378"/>
        <v>6.4449999999999993E-2</v>
      </c>
      <c r="P659" s="89">
        <f t="shared" si="378"/>
        <v>6.1199999999999997E-2</v>
      </c>
      <c r="Q659" s="89">
        <f t="shared" si="378"/>
        <v>0.11394</v>
      </c>
      <c r="R659" s="89">
        <f t="shared" si="378"/>
        <v>0.11811000000000001</v>
      </c>
      <c r="S659" s="89">
        <f t="shared" si="378"/>
        <v>0.20910000000000001</v>
      </c>
      <c r="T659" s="89">
        <f t="shared" si="378"/>
        <v>0.41521000000000002</v>
      </c>
      <c r="U659" s="89">
        <f t="shared" si="378"/>
        <v>0.43004999999999999</v>
      </c>
      <c r="V659" s="89">
        <f t="shared" si="378"/>
        <v>0.43761</v>
      </c>
      <c r="W659" s="89">
        <f t="shared" si="378"/>
        <v>0.12864999999999999</v>
      </c>
      <c r="X659" s="89">
        <f t="shared" si="378"/>
        <v>0.11967999999999999</v>
      </c>
      <c r="Y659" s="89">
        <f t="shared" si="378"/>
        <v>0.16463</v>
      </c>
      <c r="Z659" s="89">
        <f t="shared" si="378"/>
        <v>5.289E-2</v>
      </c>
      <c r="AA659" s="89">
        <f t="shared" si="378"/>
        <v>2.1440000000000001E-2</v>
      </c>
    </row>
    <row r="660" spans="1:27" ht="12.75" hidden="1" customHeight="1" outlineLevel="1" x14ac:dyDescent="0.2">
      <c r="A660" s="97" t="s">
        <v>2985</v>
      </c>
      <c r="B660" s="63" t="s">
        <v>242</v>
      </c>
      <c r="C660" s="43" t="s">
        <v>79</v>
      </c>
      <c r="D660" s="44">
        <v>0</v>
      </c>
      <c r="E660" s="44">
        <v>0</v>
      </c>
      <c r="F660" s="44">
        <v>0</v>
      </c>
      <c r="G660" s="44">
        <v>0</v>
      </c>
      <c r="H660" s="44">
        <v>0</v>
      </c>
      <c r="I660" s="44">
        <v>0</v>
      </c>
      <c r="J660" s="44">
        <v>146.13</v>
      </c>
      <c r="K660" s="44">
        <v>104.82</v>
      </c>
      <c r="L660" s="44">
        <v>264.39</v>
      </c>
      <c r="M660" s="44">
        <v>132.68</v>
      </c>
      <c r="N660" s="44">
        <v>41.65</v>
      </c>
      <c r="O660" s="44">
        <v>64.45</v>
      </c>
      <c r="P660" s="44">
        <v>61.2</v>
      </c>
      <c r="Q660" s="44">
        <v>113.94</v>
      </c>
      <c r="R660" s="44">
        <v>118.11</v>
      </c>
      <c r="S660" s="44">
        <v>209.1</v>
      </c>
      <c r="T660" s="44">
        <v>415.21</v>
      </c>
      <c r="U660" s="44">
        <v>430.05</v>
      </c>
      <c r="V660" s="44">
        <v>437.61</v>
      </c>
      <c r="W660" s="44">
        <v>128.65</v>
      </c>
      <c r="X660" s="44">
        <v>119.68</v>
      </c>
      <c r="Y660" s="44">
        <v>164.63</v>
      </c>
      <c r="Z660" s="44">
        <v>52.89</v>
      </c>
      <c r="AA660" s="44">
        <v>21.44</v>
      </c>
    </row>
    <row r="661" spans="1:27" collapsed="1" x14ac:dyDescent="0.2">
      <c r="A661" s="96" t="s">
        <v>2986</v>
      </c>
      <c r="B661" s="28" t="str">
        <f>"20"&amp;"."&amp;$B$777&amp;"."&amp;$B$778</f>
        <v>20.11.2023</v>
      </c>
      <c r="C661" s="88" t="s">
        <v>76</v>
      </c>
      <c r="D661" s="89">
        <f>ROUND((D662)/1000,5)</f>
        <v>0</v>
      </c>
      <c r="E661" s="89">
        <f t="shared" ref="E661:AA661" si="379">ROUND((E662)/1000,5)</f>
        <v>7.2309999999999999E-2</v>
      </c>
      <c r="F661" s="89">
        <f t="shared" si="379"/>
        <v>7.3849999999999999E-2</v>
      </c>
      <c r="G661" s="89">
        <f t="shared" si="379"/>
        <v>9.9809999999999996E-2</v>
      </c>
      <c r="H661" s="89">
        <f t="shared" si="379"/>
        <v>0.21597</v>
      </c>
      <c r="I661" s="89">
        <f t="shared" si="379"/>
        <v>0.28410999999999997</v>
      </c>
      <c r="J661" s="89">
        <f t="shared" si="379"/>
        <v>0.49104999999999999</v>
      </c>
      <c r="K661" s="89">
        <f t="shared" si="379"/>
        <v>0.40462999999999999</v>
      </c>
      <c r="L661" s="89">
        <f t="shared" si="379"/>
        <v>0.40322000000000002</v>
      </c>
      <c r="M661" s="89">
        <f t="shared" si="379"/>
        <v>0.36891000000000002</v>
      </c>
      <c r="N661" s="89">
        <f t="shared" si="379"/>
        <v>0.34750999999999999</v>
      </c>
      <c r="O661" s="89">
        <f t="shared" si="379"/>
        <v>0.51424000000000003</v>
      </c>
      <c r="P661" s="89">
        <f t="shared" si="379"/>
        <v>0.55640999999999996</v>
      </c>
      <c r="Q661" s="89">
        <f t="shared" si="379"/>
        <v>0.49264000000000002</v>
      </c>
      <c r="R661" s="89">
        <f t="shared" si="379"/>
        <v>1.98386</v>
      </c>
      <c r="S661" s="89">
        <f t="shared" si="379"/>
        <v>2.8927900000000002</v>
      </c>
      <c r="T661" s="89">
        <f t="shared" si="379"/>
        <v>2.9134699999999998</v>
      </c>
      <c r="U661" s="89">
        <f t="shared" si="379"/>
        <v>2.8035999999999999</v>
      </c>
      <c r="V661" s="89">
        <f t="shared" si="379"/>
        <v>0.35838999999999999</v>
      </c>
      <c r="W661" s="89">
        <f t="shared" si="379"/>
        <v>0.26640999999999998</v>
      </c>
      <c r="X661" s="89">
        <f t="shared" si="379"/>
        <v>0.34455000000000002</v>
      </c>
      <c r="Y661" s="89">
        <f t="shared" si="379"/>
        <v>0.39457999999999999</v>
      </c>
      <c r="Z661" s="89">
        <f t="shared" si="379"/>
        <v>0.10741000000000001</v>
      </c>
      <c r="AA661" s="89">
        <f t="shared" si="379"/>
        <v>5.867E-2</v>
      </c>
    </row>
    <row r="662" spans="1:27" ht="12.75" hidden="1" customHeight="1" outlineLevel="1" x14ac:dyDescent="0.2">
      <c r="A662" s="97" t="s">
        <v>2987</v>
      </c>
      <c r="B662" s="63" t="s">
        <v>242</v>
      </c>
      <c r="C662" s="43" t="s">
        <v>79</v>
      </c>
      <c r="D662" s="44">
        <v>0</v>
      </c>
      <c r="E662" s="44">
        <v>72.31</v>
      </c>
      <c r="F662" s="44">
        <v>73.849999999999994</v>
      </c>
      <c r="G662" s="44">
        <v>99.81</v>
      </c>
      <c r="H662" s="44">
        <v>215.97</v>
      </c>
      <c r="I662" s="44">
        <v>284.11</v>
      </c>
      <c r="J662" s="44">
        <v>491.05</v>
      </c>
      <c r="K662" s="44">
        <v>404.63</v>
      </c>
      <c r="L662" s="44">
        <v>403.22</v>
      </c>
      <c r="M662" s="44">
        <v>368.91</v>
      </c>
      <c r="N662" s="44">
        <v>347.51</v>
      </c>
      <c r="O662" s="44">
        <v>514.24</v>
      </c>
      <c r="P662" s="44">
        <v>556.41</v>
      </c>
      <c r="Q662" s="44">
        <v>492.64</v>
      </c>
      <c r="R662" s="44">
        <v>1983.86</v>
      </c>
      <c r="S662" s="44">
        <v>2892.79</v>
      </c>
      <c r="T662" s="44">
        <v>2913.47</v>
      </c>
      <c r="U662" s="44">
        <v>2803.6</v>
      </c>
      <c r="V662" s="44">
        <v>358.39</v>
      </c>
      <c r="W662" s="44">
        <v>266.41000000000003</v>
      </c>
      <c r="X662" s="44">
        <v>344.55</v>
      </c>
      <c r="Y662" s="44">
        <v>394.58</v>
      </c>
      <c r="Z662" s="44">
        <v>107.41</v>
      </c>
      <c r="AA662" s="44">
        <v>58.67</v>
      </c>
    </row>
    <row r="663" spans="1:27" collapsed="1" x14ac:dyDescent="0.2">
      <c r="A663" s="96" t="s">
        <v>2988</v>
      </c>
      <c r="B663" s="28" t="str">
        <f>"21"&amp;"."&amp;$B$777&amp;"."&amp;$B$778</f>
        <v>21.11.2023</v>
      </c>
      <c r="C663" s="88" t="s">
        <v>76</v>
      </c>
      <c r="D663" s="89">
        <f>ROUND((D664)/1000,5)</f>
        <v>2.443E-2</v>
      </c>
      <c r="E663" s="89">
        <f t="shared" ref="E663:AA663" si="380">ROUND((E664)/1000,5)</f>
        <v>3.0859999999999999E-2</v>
      </c>
      <c r="F663" s="89">
        <f t="shared" si="380"/>
        <v>4.1169999999999998E-2</v>
      </c>
      <c r="G663" s="89">
        <f t="shared" si="380"/>
        <v>0</v>
      </c>
      <c r="H663" s="89">
        <f t="shared" si="380"/>
        <v>0.10536</v>
      </c>
      <c r="I663" s="89">
        <f t="shared" si="380"/>
        <v>0.29764000000000002</v>
      </c>
      <c r="J663" s="89">
        <f t="shared" si="380"/>
        <v>0.58940999999999999</v>
      </c>
      <c r="K663" s="89">
        <f t="shared" si="380"/>
        <v>0.44156000000000001</v>
      </c>
      <c r="L663" s="89">
        <f t="shared" si="380"/>
        <v>0.36708000000000002</v>
      </c>
      <c r="M663" s="89">
        <f t="shared" si="380"/>
        <v>0.22553000000000001</v>
      </c>
      <c r="N663" s="89">
        <f t="shared" si="380"/>
        <v>2.0029999999999999E-2</v>
      </c>
      <c r="O663" s="89">
        <f t="shared" si="380"/>
        <v>0.16313</v>
      </c>
      <c r="P663" s="89">
        <f t="shared" si="380"/>
        <v>0.30657000000000001</v>
      </c>
      <c r="Q663" s="89">
        <f t="shared" si="380"/>
        <v>0.45107999999999998</v>
      </c>
      <c r="R663" s="89">
        <f t="shared" si="380"/>
        <v>0.47942000000000001</v>
      </c>
      <c r="S663" s="89">
        <f t="shared" si="380"/>
        <v>0.69535999999999998</v>
      </c>
      <c r="T663" s="89">
        <f t="shared" si="380"/>
        <v>0.67293000000000003</v>
      </c>
      <c r="U663" s="89">
        <f t="shared" si="380"/>
        <v>0.38024999999999998</v>
      </c>
      <c r="V663" s="89">
        <f t="shared" si="380"/>
        <v>1.1860000000000001E-2</v>
      </c>
      <c r="W663" s="89">
        <f t="shared" si="380"/>
        <v>9.5149999999999998E-2</v>
      </c>
      <c r="X663" s="89">
        <f t="shared" si="380"/>
        <v>0.22993</v>
      </c>
      <c r="Y663" s="89">
        <f t="shared" si="380"/>
        <v>0.28876000000000002</v>
      </c>
      <c r="Z663" s="89">
        <f t="shared" si="380"/>
        <v>0</v>
      </c>
      <c r="AA663" s="89">
        <f t="shared" si="380"/>
        <v>0</v>
      </c>
    </row>
    <row r="664" spans="1:27" ht="12.75" hidden="1" customHeight="1" outlineLevel="1" x14ac:dyDescent="0.2">
      <c r="A664" s="97" t="s">
        <v>2989</v>
      </c>
      <c r="B664" s="63" t="s">
        <v>242</v>
      </c>
      <c r="C664" s="43" t="s">
        <v>79</v>
      </c>
      <c r="D664" s="44">
        <v>24.43</v>
      </c>
      <c r="E664" s="44">
        <v>30.86</v>
      </c>
      <c r="F664" s="44">
        <v>41.17</v>
      </c>
      <c r="G664" s="44">
        <v>0</v>
      </c>
      <c r="H664" s="44">
        <v>105.36</v>
      </c>
      <c r="I664" s="44">
        <v>297.64</v>
      </c>
      <c r="J664" s="44">
        <v>589.41</v>
      </c>
      <c r="K664" s="44">
        <v>441.56</v>
      </c>
      <c r="L664" s="44">
        <v>367.08</v>
      </c>
      <c r="M664" s="44">
        <v>225.53</v>
      </c>
      <c r="N664" s="44">
        <v>20.03</v>
      </c>
      <c r="O664" s="44">
        <v>163.13</v>
      </c>
      <c r="P664" s="44">
        <v>306.57</v>
      </c>
      <c r="Q664" s="44">
        <v>451.08</v>
      </c>
      <c r="R664" s="44">
        <v>479.42</v>
      </c>
      <c r="S664" s="44">
        <v>695.36</v>
      </c>
      <c r="T664" s="44">
        <v>672.93</v>
      </c>
      <c r="U664" s="44">
        <v>380.25</v>
      </c>
      <c r="V664" s="44">
        <v>11.86</v>
      </c>
      <c r="W664" s="44">
        <v>95.15</v>
      </c>
      <c r="X664" s="44">
        <v>229.93</v>
      </c>
      <c r="Y664" s="44">
        <v>288.76</v>
      </c>
      <c r="Z664" s="44">
        <v>0</v>
      </c>
      <c r="AA664" s="44">
        <v>0</v>
      </c>
    </row>
    <row r="665" spans="1:27" collapsed="1" x14ac:dyDescent="0.2">
      <c r="A665" s="96" t="s">
        <v>2990</v>
      </c>
      <c r="B665" s="28" t="str">
        <f>"22"&amp;"."&amp;$B$777&amp;"."&amp;$B$778</f>
        <v>22.11.2023</v>
      </c>
      <c r="C665" s="88" t="s">
        <v>76</v>
      </c>
      <c r="D665" s="89">
        <f>ROUND((D666)/1000,5)</f>
        <v>0</v>
      </c>
      <c r="E665" s="89">
        <f t="shared" ref="E665:AA665" si="381">ROUND((E666)/1000,5)</f>
        <v>0</v>
      </c>
      <c r="F665" s="89">
        <f t="shared" si="381"/>
        <v>1.2E-4</v>
      </c>
      <c r="G665" s="89">
        <f t="shared" si="381"/>
        <v>0</v>
      </c>
      <c r="H665" s="89">
        <f t="shared" si="381"/>
        <v>4.0059999999999998E-2</v>
      </c>
      <c r="I665" s="89">
        <f t="shared" si="381"/>
        <v>0.29774</v>
      </c>
      <c r="J665" s="89">
        <f t="shared" si="381"/>
        <v>0.46947</v>
      </c>
      <c r="K665" s="89">
        <f t="shared" si="381"/>
        <v>0.307</v>
      </c>
      <c r="L665" s="89">
        <f t="shared" si="381"/>
        <v>0.20472000000000001</v>
      </c>
      <c r="M665" s="89">
        <f t="shared" si="381"/>
        <v>0.1741</v>
      </c>
      <c r="N665" s="89">
        <f t="shared" si="381"/>
        <v>0.15239</v>
      </c>
      <c r="O665" s="89">
        <f t="shared" si="381"/>
        <v>0.31074000000000002</v>
      </c>
      <c r="P665" s="89">
        <f t="shared" si="381"/>
        <v>0.47622999999999999</v>
      </c>
      <c r="Q665" s="89">
        <f t="shared" si="381"/>
        <v>0.43648999999999999</v>
      </c>
      <c r="R665" s="89">
        <f t="shared" si="381"/>
        <v>1.3259399999999999</v>
      </c>
      <c r="S665" s="89">
        <f t="shared" si="381"/>
        <v>2.6518700000000002</v>
      </c>
      <c r="T665" s="89">
        <f t="shared" si="381"/>
        <v>1.76278</v>
      </c>
      <c r="U665" s="89">
        <f t="shared" si="381"/>
        <v>1.7398899999999999</v>
      </c>
      <c r="V665" s="89">
        <f t="shared" si="381"/>
        <v>0.44257999999999997</v>
      </c>
      <c r="W665" s="89">
        <f t="shared" si="381"/>
        <v>0.27633999999999997</v>
      </c>
      <c r="X665" s="89">
        <f t="shared" si="381"/>
        <v>0.33767000000000003</v>
      </c>
      <c r="Y665" s="89">
        <f t="shared" si="381"/>
        <v>0.17016000000000001</v>
      </c>
      <c r="Z665" s="89">
        <f t="shared" si="381"/>
        <v>0</v>
      </c>
      <c r="AA665" s="89">
        <f t="shared" si="381"/>
        <v>0</v>
      </c>
    </row>
    <row r="666" spans="1:27" ht="12.75" hidden="1" customHeight="1" outlineLevel="1" x14ac:dyDescent="0.2">
      <c r="A666" s="97" t="s">
        <v>2991</v>
      </c>
      <c r="B666" s="63" t="s">
        <v>242</v>
      </c>
      <c r="C666" s="43" t="s">
        <v>79</v>
      </c>
      <c r="D666" s="44">
        <v>0</v>
      </c>
      <c r="E666" s="44">
        <v>0</v>
      </c>
      <c r="F666" s="44">
        <v>0.12</v>
      </c>
      <c r="G666" s="44">
        <v>0</v>
      </c>
      <c r="H666" s="44">
        <v>40.06</v>
      </c>
      <c r="I666" s="44">
        <v>297.74</v>
      </c>
      <c r="J666" s="44">
        <v>469.47</v>
      </c>
      <c r="K666" s="44">
        <v>307</v>
      </c>
      <c r="L666" s="44">
        <v>204.72</v>
      </c>
      <c r="M666" s="44">
        <v>174.1</v>
      </c>
      <c r="N666" s="44">
        <v>152.38999999999999</v>
      </c>
      <c r="O666" s="44">
        <v>310.74</v>
      </c>
      <c r="P666" s="44">
        <v>476.23</v>
      </c>
      <c r="Q666" s="44">
        <v>436.49</v>
      </c>
      <c r="R666" s="44">
        <v>1325.94</v>
      </c>
      <c r="S666" s="44">
        <v>2651.87</v>
      </c>
      <c r="T666" s="44">
        <v>1762.78</v>
      </c>
      <c r="U666" s="44">
        <v>1739.89</v>
      </c>
      <c r="V666" s="44">
        <v>442.58</v>
      </c>
      <c r="W666" s="44">
        <v>276.33999999999997</v>
      </c>
      <c r="X666" s="44">
        <v>337.67</v>
      </c>
      <c r="Y666" s="44">
        <v>170.16</v>
      </c>
      <c r="Z666" s="44">
        <v>0</v>
      </c>
      <c r="AA666" s="44">
        <v>0</v>
      </c>
    </row>
    <row r="667" spans="1:27" collapsed="1" x14ac:dyDescent="0.2">
      <c r="A667" s="96" t="s">
        <v>2992</v>
      </c>
      <c r="B667" s="28" t="str">
        <f>"23"&amp;"."&amp;$B$777&amp;"."&amp;$B$778</f>
        <v>23.11.2023</v>
      </c>
      <c r="C667" s="88" t="s">
        <v>76</v>
      </c>
      <c r="D667" s="89">
        <f>ROUND((D668)/1000,5)</f>
        <v>0</v>
      </c>
      <c r="E667" s="89">
        <f t="shared" ref="E667:AA667" si="382">ROUND((E668)/1000,5)</f>
        <v>0</v>
      </c>
      <c r="F667" s="89">
        <f t="shared" si="382"/>
        <v>0</v>
      </c>
      <c r="G667" s="89">
        <f t="shared" si="382"/>
        <v>0</v>
      </c>
      <c r="H667" s="89">
        <f t="shared" si="382"/>
        <v>5.8569999999999997E-2</v>
      </c>
      <c r="I667" s="89">
        <f t="shared" si="382"/>
        <v>8.3379999999999996E-2</v>
      </c>
      <c r="J667" s="89">
        <f t="shared" si="382"/>
        <v>0.46761999999999998</v>
      </c>
      <c r="K667" s="89">
        <f t="shared" si="382"/>
        <v>0.42662</v>
      </c>
      <c r="L667" s="89">
        <f t="shared" si="382"/>
        <v>0.31140000000000001</v>
      </c>
      <c r="M667" s="89">
        <f t="shared" si="382"/>
        <v>0.51444000000000001</v>
      </c>
      <c r="N667" s="89">
        <f t="shared" si="382"/>
        <v>1.3595600000000001</v>
      </c>
      <c r="O667" s="89">
        <f t="shared" si="382"/>
        <v>0.54852000000000001</v>
      </c>
      <c r="P667" s="89">
        <f t="shared" si="382"/>
        <v>0.35278999999999999</v>
      </c>
      <c r="Q667" s="89">
        <f t="shared" si="382"/>
        <v>0.32957999999999998</v>
      </c>
      <c r="R667" s="89">
        <f t="shared" si="382"/>
        <v>0.40453</v>
      </c>
      <c r="S667" s="89">
        <f t="shared" si="382"/>
        <v>2.7714699999999999</v>
      </c>
      <c r="T667" s="89">
        <f t="shared" si="382"/>
        <v>2.75115</v>
      </c>
      <c r="U667" s="89">
        <f t="shared" si="382"/>
        <v>1.3579699999999999</v>
      </c>
      <c r="V667" s="89">
        <f t="shared" si="382"/>
        <v>0.68111999999999995</v>
      </c>
      <c r="W667" s="89">
        <f t="shared" si="382"/>
        <v>0.49219000000000002</v>
      </c>
      <c r="X667" s="89">
        <f t="shared" si="382"/>
        <v>0.2979</v>
      </c>
      <c r="Y667" s="89">
        <f t="shared" si="382"/>
        <v>4.4000000000000002E-4</v>
      </c>
      <c r="Z667" s="89">
        <f t="shared" si="382"/>
        <v>0</v>
      </c>
      <c r="AA667" s="89">
        <f t="shared" si="382"/>
        <v>0</v>
      </c>
    </row>
    <row r="668" spans="1:27" ht="12.75" hidden="1" customHeight="1" outlineLevel="1" x14ac:dyDescent="0.2">
      <c r="A668" s="97" t="s">
        <v>2993</v>
      </c>
      <c r="B668" s="63" t="s">
        <v>242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58.57</v>
      </c>
      <c r="I668" s="44">
        <v>83.38</v>
      </c>
      <c r="J668" s="44">
        <v>467.62</v>
      </c>
      <c r="K668" s="44">
        <v>426.62</v>
      </c>
      <c r="L668" s="44">
        <v>311.39999999999998</v>
      </c>
      <c r="M668" s="44">
        <v>514.44000000000005</v>
      </c>
      <c r="N668" s="44">
        <v>1359.56</v>
      </c>
      <c r="O668" s="44">
        <v>548.52</v>
      </c>
      <c r="P668" s="44">
        <v>352.79</v>
      </c>
      <c r="Q668" s="44">
        <v>329.58</v>
      </c>
      <c r="R668" s="44">
        <v>404.53</v>
      </c>
      <c r="S668" s="44">
        <v>2771.47</v>
      </c>
      <c r="T668" s="44">
        <v>2751.15</v>
      </c>
      <c r="U668" s="44">
        <v>1357.97</v>
      </c>
      <c r="V668" s="44">
        <v>681.12</v>
      </c>
      <c r="W668" s="44">
        <v>492.19</v>
      </c>
      <c r="X668" s="44">
        <v>297.89999999999998</v>
      </c>
      <c r="Y668" s="44">
        <v>0.44</v>
      </c>
      <c r="Z668" s="44">
        <v>0</v>
      </c>
      <c r="AA668" s="44">
        <v>0</v>
      </c>
    </row>
    <row r="669" spans="1:27" collapsed="1" x14ac:dyDescent="0.2">
      <c r="A669" s="96" t="s">
        <v>2994</v>
      </c>
      <c r="B669" s="28" t="str">
        <f>"24"&amp;"."&amp;$B$777&amp;"."&amp;$B$778</f>
        <v>24.11.2023</v>
      </c>
      <c r="C669" s="88" t="s">
        <v>76</v>
      </c>
      <c r="D669" s="89">
        <f>ROUND((D670)/1000,5)</f>
        <v>0</v>
      </c>
      <c r="E669" s="89">
        <f t="shared" ref="E669:AA669" si="383">ROUND((E670)/1000,5)</f>
        <v>2.8549999999999999E-2</v>
      </c>
      <c r="F669" s="89">
        <f t="shared" si="383"/>
        <v>1.3999999999999999E-4</v>
      </c>
      <c r="G669" s="89">
        <f t="shared" si="383"/>
        <v>0.16175999999999999</v>
      </c>
      <c r="H669" s="89">
        <f t="shared" si="383"/>
        <v>0.19120999999999999</v>
      </c>
      <c r="I669" s="89">
        <f t="shared" si="383"/>
        <v>0.22048000000000001</v>
      </c>
      <c r="J669" s="89">
        <f t="shared" si="383"/>
        <v>0.60507999999999995</v>
      </c>
      <c r="K669" s="89">
        <f t="shared" si="383"/>
        <v>0.55279999999999996</v>
      </c>
      <c r="L669" s="89">
        <f t="shared" si="383"/>
        <v>0.27433999999999997</v>
      </c>
      <c r="M669" s="89">
        <f t="shared" si="383"/>
        <v>0.23279</v>
      </c>
      <c r="N669" s="89">
        <f t="shared" si="383"/>
        <v>0.24573999999999999</v>
      </c>
      <c r="O669" s="89">
        <f t="shared" si="383"/>
        <v>0.24659</v>
      </c>
      <c r="P669" s="89">
        <f t="shared" si="383"/>
        <v>0.46364</v>
      </c>
      <c r="Q669" s="89">
        <f t="shared" si="383"/>
        <v>0.29608000000000001</v>
      </c>
      <c r="R669" s="89">
        <f t="shared" si="383"/>
        <v>0.27472999999999997</v>
      </c>
      <c r="S669" s="89">
        <f t="shared" si="383"/>
        <v>0.24535999999999999</v>
      </c>
      <c r="T669" s="89">
        <f t="shared" si="383"/>
        <v>0.23413999999999999</v>
      </c>
      <c r="U669" s="89">
        <f t="shared" si="383"/>
        <v>0.21779999999999999</v>
      </c>
      <c r="V669" s="89">
        <f t="shared" si="383"/>
        <v>0.13458999999999999</v>
      </c>
      <c r="W669" s="89">
        <f t="shared" si="383"/>
        <v>0.22139</v>
      </c>
      <c r="X669" s="89">
        <f t="shared" si="383"/>
        <v>0.18337999999999999</v>
      </c>
      <c r="Y669" s="89">
        <f t="shared" si="383"/>
        <v>0.14649000000000001</v>
      </c>
      <c r="Z669" s="89">
        <f t="shared" si="383"/>
        <v>0</v>
      </c>
      <c r="AA669" s="89">
        <f t="shared" si="383"/>
        <v>0</v>
      </c>
    </row>
    <row r="670" spans="1:27" ht="12.75" hidden="1" customHeight="1" outlineLevel="1" x14ac:dyDescent="0.2">
      <c r="A670" s="97" t="s">
        <v>2995</v>
      </c>
      <c r="B670" s="63" t="s">
        <v>242</v>
      </c>
      <c r="C670" s="43" t="s">
        <v>79</v>
      </c>
      <c r="D670" s="44">
        <v>0</v>
      </c>
      <c r="E670" s="44">
        <v>28.55</v>
      </c>
      <c r="F670" s="44">
        <v>0.14000000000000001</v>
      </c>
      <c r="G670" s="44">
        <v>161.76</v>
      </c>
      <c r="H670" s="44">
        <v>191.21</v>
      </c>
      <c r="I670" s="44">
        <v>220.48</v>
      </c>
      <c r="J670" s="44">
        <v>605.08000000000004</v>
      </c>
      <c r="K670" s="44">
        <v>552.79999999999995</v>
      </c>
      <c r="L670" s="44">
        <v>274.33999999999997</v>
      </c>
      <c r="M670" s="44">
        <v>232.79</v>
      </c>
      <c r="N670" s="44">
        <v>245.74</v>
      </c>
      <c r="O670" s="44">
        <v>246.59</v>
      </c>
      <c r="P670" s="44">
        <v>463.64</v>
      </c>
      <c r="Q670" s="44">
        <v>296.08</v>
      </c>
      <c r="R670" s="44">
        <v>274.73</v>
      </c>
      <c r="S670" s="44">
        <v>245.36</v>
      </c>
      <c r="T670" s="44">
        <v>234.14</v>
      </c>
      <c r="U670" s="44">
        <v>217.8</v>
      </c>
      <c r="V670" s="44">
        <v>134.59</v>
      </c>
      <c r="W670" s="44">
        <v>221.39</v>
      </c>
      <c r="X670" s="44">
        <v>183.38</v>
      </c>
      <c r="Y670" s="44">
        <v>146.49</v>
      </c>
      <c r="Z670" s="44">
        <v>0</v>
      </c>
      <c r="AA670" s="44">
        <v>0</v>
      </c>
    </row>
    <row r="671" spans="1:27" collapsed="1" x14ac:dyDescent="0.2">
      <c r="A671" s="96" t="s">
        <v>2996</v>
      </c>
      <c r="B671" s="28" t="str">
        <f>"25"&amp;"."&amp;$B$777&amp;"."&amp;$B$778</f>
        <v>25.11.2023</v>
      </c>
      <c r="C671" s="88" t="s">
        <v>76</v>
      </c>
      <c r="D671" s="89">
        <f>ROUND((D672)/1000,5)</f>
        <v>3.2000000000000003E-4</v>
      </c>
      <c r="E671" s="89">
        <f t="shared" ref="E671:AA671" si="384">ROUND((E672)/1000,5)</f>
        <v>4.258E-2</v>
      </c>
      <c r="F671" s="89">
        <f t="shared" si="384"/>
        <v>0.14887</v>
      </c>
      <c r="G671" s="89">
        <f t="shared" si="384"/>
        <v>0.13893</v>
      </c>
      <c r="H671" s="89">
        <f t="shared" si="384"/>
        <v>0.10269</v>
      </c>
      <c r="I671" s="89">
        <f t="shared" si="384"/>
        <v>0.27768999999999999</v>
      </c>
      <c r="J671" s="89">
        <f t="shared" si="384"/>
        <v>0.42498000000000002</v>
      </c>
      <c r="K671" s="89">
        <f t="shared" si="384"/>
        <v>0.39050000000000001</v>
      </c>
      <c r="L671" s="89">
        <f t="shared" si="384"/>
        <v>0.29249000000000003</v>
      </c>
      <c r="M671" s="89">
        <f t="shared" si="384"/>
        <v>0.18045</v>
      </c>
      <c r="N671" s="89">
        <f t="shared" si="384"/>
        <v>0.12378</v>
      </c>
      <c r="O671" s="89">
        <f t="shared" si="384"/>
        <v>0.26766000000000001</v>
      </c>
      <c r="P671" s="89">
        <f t="shared" si="384"/>
        <v>0.27816000000000002</v>
      </c>
      <c r="Q671" s="89">
        <f t="shared" si="384"/>
        <v>0.29977999999999999</v>
      </c>
      <c r="R671" s="89">
        <f t="shared" si="384"/>
        <v>0.25977</v>
      </c>
      <c r="S671" s="89">
        <f t="shared" si="384"/>
        <v>0.28216999999999998</v>
      </c>
      <c r="T671" s="89">
        <f t="shared" si="384"/>
        <v>0.33163999999999999</v>
      </c>
      <c r="U671" s="89">
        <f t="shared" si="384"/>
        <v>0.28864000000000001</v>
      </c>
      <c r="V671" s="89">
        <f t="shared" si="384"/>
        <v>0</v>
      </c>
      <c r="W671" s="89">
        <f t="shared" si="384"/>
        <v>1.06E-2</v>
      </c>
      <c r="X671" s="89">
        <f t="shared" si="384"/>
        <v>0</v>
      </c>
      <c r="Y671" s="89">
        <f t="shared" si="384"/>
        <v>1.1469999999999999E-2</v>
      </c>
      <c r="Z671" s="89">
        <f t="shared" si="384"/>
        <v>0</v>
      </c>
      <c r="AA671" s="89">
        <f t="shared" si="384"/>
        <v>0</v>
      </c>
    </row>
    <row r="672" spans="1:27" ht="12.75" hidden="1" customHeight="1" outlineLevel="1" x14ac:dyDescent="0.2">
      <c r="A672" s="97" t="s">
        <v>2997</v>
      </c>
      <c r="B672" s="63" t="s">
        <v>242</v>
      </c>
      <c r="C672" s="43" t="s">
        <v>79</v>
      </c>
      <c r="D672" s="44">
        <v>0.32</v>
      </c>
      <c r="E672" s="44">
        <v>42.58</v>
      </c>
      <c r="F672" s="44">
        <v>148.87</v>
      </c>
      <c r="G672" s="44">
        <v>138.93</v>
      </c>
      <c r="H672" s="44">
        <v>102.69</v>
      </c>
      <c r="I672" s="44">
        <v>277.69</v>
      </c>
      <c r="J672" s="44">
        <v>424.98</v>
      </c>
      <c r="K672" s="44">
        <v>390.5</v>
      </c>
      <c r="L672" s="44">
        <v>292.49</v>
      </c>
      <c r="M672" s="44">
        <v>180.45</v>
      </c>
      <c r="N672" s="44">
        <v>123.78</v>
      </c>
      <c r="O672" s="44">
        <v>267.66000000000003</v>
      </c>
      <c r="P672" s="44">
        <v>278.16000000000003</v>
      </c>
      <c r="Q672" s="44">
        <v>299.77999999999997</v>
      </c>
      <c r="R672" s="44">
        <v>259.77</v>
      </c>
      <c r="S672" s="44">
        <v>282.17</v>
      </c>
      <c r="T672" s="44">
        <v>331.64</v>
      </c>
      <c r="U672" s="44">
        <v>288.64</v>
      </c>
      <c r="V672" s="44">
        <v>0</v>
      </c>
      <c r="W672" s="44">
        <v>10.6</v>
      </c>
      <c r="X672" s="44">
        <v>0</v>
      </c>
      <c r="Y672" s="44">
        <v>11.47</v>
      </c>
      <c r="Z672" s="44">
        <v>0</v>
      </c>
      <c r="AA672" s="44">
        <v>0</v>
      </c>
    </row>
    <row r="673" spans="1:27" collapsed="1" x14ac:dyDescent="0.2">
      <c r="A673" s="96" t="s">
        <v>2998</v>
      </c>
      <c r="B673" s="28" t="str">
        <f>"26"&amp;"."&amp;$B$777&amp;"."&amp;$B$778</f>
        <v>26.11.2023</v>
      </c>
      <c r="C673" s="88" t="s">
        <v>76</v>
      </c>
      <c r="D673" s="89">
        <f>ROUND((D674)/1000,5)</f>
        <v>1.2E-4</v>
      </c>
      <c r="E673" s="89">
        <f t="shared" ref="E673:AA673" si="385">ROUND((E674)/1000,5)</f>
        <v>0</v>
      </c>
      <c r="F673" s="89">
        <f t="shared" si="385"/>
        <v>0</v>
      </c>
      <c r="G673" s="89">
        <f t="shared" si="385"/>
        <v>0</v>
      </c>
      <c r="H673" s="89">
        <f t="shared" si="385"/>
        <v>0</v>
      </c>
      <c r="I673" s="89">
        <f t="shared" si="385"/>
        <v>0</v>
      </c>
      <c r="J673" s="89">
        <f t="shared" si="385"/>
        <v>0</v>
      </c>
      <c r="K673" s="89">
        <f t="shared" si="385"/>
        <v>0</v>
      </c>
      <c r="L673" s="89">
        <f t="shared" si="385"/>
        <v>2.5319999999999999E-2</v>
      </c>
      <c r="M673" s="89">
        <f t="shared" si="385"/>
        <v>9.4000000000000004E-3</v>
      </c>
      <c r="N673" s="89">
        <f t="shared" si="385"/>
        <v>3.5200000000000001E-3</v>
      </c>
      <c r="O673" s="89">
        <f t="shared" si="385"/>
        <v>1.172E-2</v>
      </c>
      <c r="P673" s="89">
        <f t="shared" si="385"/>
        <v>0</v>
      </c>
      <c r="Q673" s="89">
        <f t="shared" si="385"/>
        <v>0</v>
      </c>
      <c r="R673" s="89">
        <f t="shared" si="385"/>
        <v>1.115E-2</v>
      </c>
      <c r="S673" s="89">
        <f t="shared" si="385"/>
        <v>0</v>
      </c>
      <c r="T673" s="89">
        <f t="shared" si="385"/>
        <v>5.5599999999999998E-3</v>
      </c>
      <c r="U673" s="89">
        <f t="shared" si="385"/>
        <v>0</v>
      </c>
      <c r="V673" s="89">
        <f t="shared" si="385"/>
        <v>0</v>
      </c>
      <c r="W673" s="89">
        <f t="shared" si="385"/>
        <v>0</v>
      </c>
      <c r="X673" s="89">
        <f t="shared" si="385"/>
        <v>0</v>
      </c>
      <c r="Y673" s="89">
        <f t="shared" si="385"/>
        <v>0</v>
      </c>
      <c r="Z673" s="89">
        <f t="shared" si="385"/>
        <v>0</v>
      </c>
      <c r="AA673" s="89">
        <f t="shared" si="385"/>
        <v>0</v>
      </c>
    </row>
    <row r="674" spans="1:27" ht="12.75" hidden="1" customHeight="1" outlineLevel="1" x14ac:dyDescent="0.2">
      <c r="A674" s="97" t="s">
        <v>2999</v>
      </c>
      <c r="B674" s="63" t="s">
        <v>242</v>
      </c>
      <c r="C674" s="43" t="s">
        <v>79</v>
      </c>
      <c r="D674" s="44">
        <v>0.12</v>
      </c>
      <c r="E674" s="44">
        <v>0</v>
      </c>
      <c r="F674" s="44">
        <v>0</v>
      </c>
      <c r="G674" s="44">
        <v>0</v>
      </c>
      <c r="H674" s="44">
        <v>0</v>
      </c>
      <c r="I674" s="44">
        <v>0</v>
      </c>
      <c r="J674" s="44">
        <v>0</v>
      </c>
      <c r="K674" s="44">
        <v>0</v>
      </c>
      <c r="L674" s="44">
        <v>25.32</v>
      </c>
      <c r="M674" s="44">
        <v>9.4</v>
      </c>
      <c r="N674" s="44">
        <v>3.52</v>
      </c>
      <c r="O674" s="44">
        <v>11.72</v>
      </c>
      <c r="P674" s="44">
        <v>0</v>
      </c>
      <c r="Q674" s="44">
        <v>0</v>
      </c>
      <c r="R674" s="44">
        <v>11.15</v>
      </c>
      <c r="S674" s="44">
        <v>0</v>
      </c>
      <c r="T674" s="44">
        <v>5.56</v>
      </c>
      <c r="U674" s="44">
        <v>0</v>
      </c>
      <c r="V674" s="44">
        <v>0</v>
      </c>
      <c r="W674" s="44">
        <v>0</v>
      </c>
      <c r="X674" s="44">
        <v>0</v>
      </c>
      <c r="Y674" s="44">
        <v>0</v>
      </c>
      <c r="Z674" s="44">
        <v>0</v>
      </c>
      <c r="AA674" s="44">
        <v>0</v>
      </c>
    </row>
    <row r="675" spans="1:27" collapsed="1" x14ac:dyDescent="0.2">
      <c r="A675" s="96" t="s">
        <v>3000</v>
      </c>
      <c r="B675" s="28" t="str">
        <f>"27"&amp;"."&amp;$B$777&amp;"."&amp;$B$778</f>
        <v>27.11.2023</v>
      </c>
      <c r="C675" s="88" t="s">
        <v>76</v>
      </c>
      <c r="D675" s="89">
        <f>ROUND((D676)/1000,5)</f>
        <v>0</v>
      </c>
      <c r="E675" s="89">
        <f t="shared" ref="E675:AA675" si="386">ROUND((E676)/1000,5)</f>
        <v>0</v>
      </c>
      <c r="F675" s="89">
        <f t="shared" si="386"/>
        <v>0</v>
      </c>
      <c r="G675" s="89">
        <f t="shared" si="386"/>
        <v>5.3440000000000001E-2</v>
      </c>
      <c r="H675" s="89">
        <f t="shared" si="386"/>
        <v>9.0579999999999994E-2</v>
      </c>
      <c r="I675" s="89">
        <f t="shared" si="386"/>
        <v>6.9849999999999995E-2</v>
      </c>
      <c r="J675" s="89">
        <f t="shared" si="386"/>
        <v>0.36388999999999999</v>
      </c>
      <c r="K675" s="89">
        <f t="shared" si="386"/>
        <v>0.24907000000000001</v>
      </c>
      <c r="L675" s="89">
        <f t="shared" si="386"/>
        <v>0.39162000000000002</v>
      </c>
      <c r="M675" s="89">
        <f t="shared" si="386"/>
        <v>7.0319999999999994E-2</v>
      </c>
      <c r="N675" s="89">
        <f t="shared" si="386"/>
        <v>4.2220000000000001E-2</v>
      </c>
      <c r="O675" s="89">
        <f t="shared" si="386"/>
        <v>3.7810000000000003E-2</v>
      </c>
      <c r="P675" s="89">
        <f t="shared" si="386"/>
        <v>5.8279999999999998E-2</v>
      </c>
      <c r="Q675" s="89">
        <f t="shared" si="386"/>
        <v>6.4149999999999999E-2</v>
      </c>
      <c r="R675" s="89">
        <f t="shared" si="386"/>
        <v>4.1880000000000001E-2</v>
      </c>
      <c r="S675" s="89">
        <f t="shared" si="386"/>
        <v>0.10337</v>
      </c>
      <c r="T675" s="89">
        <f t="shared" si="386"/>
        <v>0.11495</v>
      </c>
      <c r="U675" s="89">
        <f t="shared" si="386"/>
        <v>8.5669999999999996E-2</v>
      </c>
      <c r="V675" s="89">
        <f t="shared" si="386"/>
        <v>4.1480000000000003E-2</v>
      </c>
      <c r="W675" s="89">
        <f t="shared" si="386"/>
        <v>2.3E-3</v>
      </c>
      <c r="X675" s="89">
        <f t="shared" si="386"/>
        <v>0</v>
      </c>
      <c r="Y675" s="89">
        <f t="shared" si="386"/>
        <v>0</v>
      </c>
      <c r="Z675" s="89">
        <f t="shared" si="386"/>
        <v>0</v>
      </c>
      <c r="AA675" s="89">
        <f t="shared" si="386"/>
        <v>0</v>
      </c>
    </row>
    <row r="676" spans="1:27" ht="12.75" hidden="1" customHeight="1" outlineLevel="1" x14ac:dyDescent="0.2">
      <c r="A676" s="97" t="s">
        <v>3001</v>
      </c>
      <c r="B676" s="63" t="s">
        <v>242</v>
      </c>
      <c r="C676" s="43" t="s">
        <v>79</v>
      </c>
      <c r="D676" s="44">
        <v>0</v>
      </c>
      <c r="E676" s="44">
        <v>0</v>
      </c>
      <c r="F676" s="44">
        <v>0</v>
      </c>
      <c r="G676" s="44">
        <v>53.44</v>
      </c>
      <c r="H676" s="44">
        <v>90.58</v>
      </c>
      <c r="I676" s="44">
        <v>69.849999999999994</v>
      </c>
      <c r="J676" s="44">
        <v>363.89</v>
      </c>
      <c r="K676" s="44">
        <v>249.07</v>
      </c>
      <c r="L676" s="44">
        <v>391.62</v>
      </c>
      <c r="M676" s="44">
        <v>70.319999999999993</v>
      </c>
      <c r="N676" s="44">
        <v>42.22</v>
      </c>
      <c r="O676" s="44">
        <v>37.81</v>
      </c>
      <c r="P676" s="44">
        <v>58.28</v>
      </c>
      <c r="Q676" s="44">
        <v>64.150000000000006</v>
      </c>
      <c r="R676" s="44">
        <v>41.88</v>
      </c>
      <c r="S676" s="44">
        <v>103.37</v>
      </c>
      <c r="T676" s="44">
        <v>114.95</v>
      </c>
      <c r="U676" s="44">
        <v>85.67</v>
      </c>
      <c r="V676" s="44">
        <v>41.48</v>
      </c>
      <c r="W676" s="44">
        <v>2.2999999999999998</v>
      </c>
      <c r="X676" s="44">
        <v>0</v>
      </c>
      <c r="Y676" s="44">
        <v>0</v>
      </c>
      <c r="Z676" s="44">
        <v>0</v>
      </c>
      <c r="AA676" s="44">
        <v>0</v>
      </c>
    </row>
    <row r="677" spans="1:27" collapsed="1" x14ac:dyDescent="0.2">
      <c r="A677" s="96" t="s">
        <v>3002</v>
      </c>
      <c r="B677" s="28" t="str">
        <f>"28"&amp;"."&amp;$B$777&amp;"."&amp;$B$778</f>
        <v>28.11.2023</v>
      </c>
      <c r="C677" s="88" t="s">
        <v>76</v>
      </c>
      <c r="D677" s="89">
        <f>ROUND((D678)/1000,5)</f>
        <v>0</v>
      </c>
      <c r="E677" s="89">
        <f t="shared" ref="E677:AA677" si="387">ROUND((E678)/1000,5)</f>
        <v>0</v>
      </c>
      <c r="F677" s="89">
        <f t="shared" si="387"/>
        <v>3.4810000000000001E-2</v>
      </c>
      <c r="G677" s="89">
        <f t="shared" si="387"/>
        <v>0.10537000000000001</v>
      </c>
      <c r="H677" s="89">
        <f t="shared" si="387"/>
        <v>0.14896000000000001</v>
      </c>
      <c r="I677" s="89">
        <f t="shared" si="387"/>
        <v>0.30873</v>
      </c>
      <c r="J677" s="89">
        <f t="shared" si="387"/>
        <v>0.51085999999999998</v>
      </c>
      <c r="K677" s="89">
        <f t="shared" si="387"/>
        <v>0.43963999999999998</v>
      </c>
      <c r="L677" s="89">
        <f t="shared" si="387"/>
        <v>0.19869000000000001</v>
      </c>
      <c r="M677" s="89">
        <f t="shared" si="387"/>
        <v>0.16400999999999999</v>
      </c>
      <c r="N677" s="89">
        <f t="shared" si="387"/>
        <v>9.7860000000000003E-2</v>
      </c>
      <c r="O677" s="89">
        <f t="shared" si="387"/>
        <v>0.12998000000000001</v>
      </c>
      <c r="P677" s="89">
        <f t="shared" si="387"/>
        <v>0.16883000000000001</v>
      </c>
      <c r="Q677" s="89">
        <f t="shared" si="387"/>
        <v>0.16400999999999999</v>
      </c>
      <c r="R677" s="89">
        <f t="shared" si="387"/>
        <v>0.16403000000000001</v>
      </c>
      <c r="S677" s="89">
        <f t="shared" si="387"/>
        <v>0.13346</v>
      </c>
      <c r="T677" s="89">
        <f t="shared" si="387"/>
        <v>0.15808</v>
      </c>
      <c r="U677" s="89">
        <f t="shared" si="387"/>
        <v>0.11831</v>
      </c>
      <c r="V677" s="89">
        <f t="shared" si="387"/>
        <v>8.6120000000000002E-2</v>
      </c>
      <c r="W677" s="89">
        <f t="shared" si="387"/>
        <v>3.5290000000000002E-2</v>
      </c>
      <c r="X677" s="89">
        <f t="shared" si="387"/>
        <v>9.5100000000000004E-2</v>
      </c>
      <c r="Y677" s="89">
        <f t="shared" si="387"/>
        <v>6.8650000000000003E-2</v>
      </c>
      <c r="Z677" s="89">
        <f t="shared" si="387"/>
        <v>3.6700000000000001E-3</v>
      </c>
      <c r="AA677" s="89">
        <f t="shared" si="387"/>
        <v>0</v>
      </c>
    </row>
    <row r="678" spans="1:27" ht="12.75" hidden="1" customHeight="1" outlineLevel="1" x14ac:dyDescent="0.2">
      <c r="A678" s="97" t="s">
        <v>3003</v>
      </c>
      <c r="B678" s="63" t="s">
        <v>242</v>
      </c>
      <c r="C678" s="43" t="s">
        <v>79</v>
      </c>
      <c r="D678" s="44">
        <v>0</v>
      </c>
      <c r="E678" s="44">
        <v>0</v>
      </c>
      <c r="F678" s="44">
        <v>34.81</v>
      </c>
      <c r="G678" s="44">
        <v>105.37</v>
      </c>
      <c r="H678" s="44">
        <v>148.96</v>
      </c>
      <c r="I678" s="44">
        <v>308.73</v>
      </c>
      <c r="J678" s="44">
        <v>510.86</v>
      </c>
      <c r="K678" s="44">
        <v>439.64</v>
      </c>
      <c r="L678" s="44">
        <v>198.69</v>
      </c>
      <c r="M678" s="44">
        <v>164.01</v>
      </c>
      <c r="N678" s="44">
        <v>97.86</v>
      </c>
      <c r="O678" s="44">
        <v>129.97999999999999</v>
      </c>
      <c r="P678" s="44">
        <v>168.83</v>
      </c>
      <c r="Q678" s="44">
        <v>164.01</v>
      </c>
      <c r="R678" s="44">
        <v>164.03</v>
      </c>
      <c r="S678" s="44">
        <v>133.46</v>
      </c>
      <c r="T678" s="44">
        <v>158.08000000000001</v>
      </c>
      <c r="U678" s="44">
        <v>118.31</v>
      </c>
      <c r="V678" s="44">
        <v>86.12</v>
      </c>
      <c r="W678" s="44">
        <v>35.29</v>
      </c>
      <c r="X678" s="44">
        <v>95.1</v>
      </c>
      <c r="Y678" s="44">
        <v>68.650000000000006</v>
      </c>
      <c r="Z678" s="44">
        <v>3.67</v>
      </c>
      <c r="AA678" s="44">
        <v>0</v>
      </c>
    </row>
    <row r="679" spans="1:27" collapsed="1" x14ac:dyDescent="0.2">
      <c r="A679" s="96" t="s">
        <v>3004</v>
      </c>
      <c r="B679" s="28" t="str">
        <f>"29"&amp;"."&amp;$B$777&amp;"."&amp;$B$778</f>
        <v>29.11.2023</v>
      </c>
      <c r="C679" s="88" t="s">
        <v>76</v>
      </c>
      <c r="D679" s="89">
        <f>ROUND((D680)/1000,5)</f>
        <v>0</v>
      </c>
      <c r="E679" s="89">
        <f t="shared" ref="E679:AA679" si="388">ROUND((E680)/1000,5)</f>
        <v>0</v>
      </c>
      <c r="F679" s="89">
        <f t="shared" si="388"/>
        <v>0</v>
      </c>
      <c r="G679" s="89">
        <f t="shared" si="388"/>
        <v>2.32E-3</v>
      </c>
      <c r="H679" s="89">
        <f t="shared" si="388"/>
        <v>9.9510000000000001E-2</v>
      </c>
      <c r="I679" s="89">
        <f t="shared" si="388"/>
        <v>9.0389999999999998E-2</v>
      </c>
      <c r="J679" s="89">
        <f t="shared" si="388"/>
        <v>0.42226999999999998</v>
      </c>
      <c r="K679" s="89">
        <f t="shared" si="388"/>
        <v>0.25514999999999999</v>
      </c>
      <c r="L679" s="89">
        <f t="shared" si="388"/>
        <v>0.15062999999999999</v>
      </c>
      <c r="M679" s="89">
        <f t="shared" si="388"/>
        <v>9.0230000000000005E-2</v>
      </c>
      <c r="N679" s="89">
        <f t="shared" si="388"/>
        <v>6.3829999999999998E-2</v>
      </c>
      <c r="O679" s="89">
        <f t="shared" si="388"/>
        <v>6.855E-2</v>
      </c>
      <c r="P679" s="89">
        <f t="shared" si="388"/>
        <v>8.0409999999999995E-2</v>
      </c>
      <c r="Q679" s="89">
        <f t="shared" si="388"/>
        <v>9.6449999999999994E-2</v>
      </c>
      <c r="R679" s="89">
        <f t="shared" si="388"/>
        <v>8.3040000000000003E-2</v>
      </c>
      <c r="S679" s="89">
        <f t="shared" si="388"/>
        <v>7.6999999999999999E-2</v>
      </c>
      <c r="T679" s="89">
        <f t="shared" si="388"/>
        <v>4.8120000000000003E-2</v>
      </c>
      <c r="U679" s="89">
        <f t="shared" si="388"/>
        <v>4.6240000000000003E-2</v>
      </c>
      <c r="V679" s="89">
        <f t="shared" si="388"/>
        <v>1.3899999999999999E-2</v>
      </c>
      <c r="W679" s="89">
        <f t="shared" si="388"/>
        <v>0</v>
      </c>
      <c r="X679" s="89">
        <f t="shared" si="388"/>
        <v>0</v>
      </c>
      <c r="Y679" s="89">
        <f t="shared" si="388"/>
        <v>0</v>
      </c>
      <c r="Z679" s="89">
        <f t="shared" si="388"/>
        <v>0</v>
      </c>
      <c r="AA679" s="89">
        <f t="shared" si="388"/>
        <v>0</v>
      </c>
    </row>
    <row r="680" spans="1:27" ht="12.75" hidden="1" customHeight="1" outlineLevel="1" x14ac:dyDescent="0.2">
      <c r="A680" s="97" t="s">
        <v>3005</v>
      </c>
      <c r="B680" s="63" t="s">
        <v>242</v>
      </c>
      <c r="C680" s="43" t="s">
        <v>79</v>
      </c>
      <c r="D680" s="44">
        <v>0</v>
      </c>
      <c r="E680" s="44">
        <v>0</v>
      </c>
      <c r="F680" s="44">
        <v>0</v>
      </c>
      <c r="G680" s="44">
        <v>2.3199999999999998</v>
      </c>
      <c r="H680" s="44">
        <v>99.51</v>
      </c>
      <c r="I680" s="44">
        <v>90.39</v>
      </c>
      <c r="J680" s="44">
        <v>422.27</v>
      </c>
      <c r="K680" s="44">
        <v>255.15</v>
      </c>
      <c r="L680" s="44">
        <v>150.63</v>
      </c>
      <c r="M680" s="44">
        <v>90.23</v>
      </c>
      <c r="N680" s="44">
        <v>63.83</v>
      </c>
      <c r="O680" s="44">
        <v>68.55</v>
      </c>
      <c r="P680" s="44">
        <v>80.41</v>
      </c>
      <c r="Q680" s="44">
        <v>96.45</v>
      </c>
      <c r="R680" s="44">
        <v>83.04</v>
      </c>
      <c r="S680" s="44">
        <v>77</v>
      </c>
      <c r="T680" s="44">
        <v>48.12</v>
      </c>
      <c r="U680" s="44">
        <v>46.24</v>
      </c>
      <c r="V680" s="44">
        <v>13.9</v>
      </c>
      <c r="W680" s="44">
        <v>0</v>
      </c>
      <c r="X680" s="44">
        <v>0</v>
      </c>
      <c r="Y680" s="44">
        <v>0</v>
      </c>
      <c r="Z680" s="44">
        <v>0</v>
      </c>
      <c r="AA680" s="44">
        <v>0</v>
      </c>
    </row>
    <row r="681" spans="1:27" collapsed="1" x14ac:dyDescent="0.2">
      <c r="A681" s="96" t="s">
        <v>3006</v>
      </c>
      <c r="B681" s="28" t="str">
        <f>"30"&amp;"."&amp;$B$777&amp;"."&amp;$B$778</f>
        <v>30.11.2023</v>
      </c>
      <c r="C681" s="88" t="s">
        <v>76</v>
      </c>
      <c r="D681" s="89">
        <f>ROUND((D682)/1000,5)</f>
        <v>0</v>
      </c>
      <c r="E681" s="89">
        <f t="shared" ref="E681:AA681" si="389">ROUND((E682)/1000,5)</f>
        <v>0</v>
      </c>
      <c r="F681" s="89">
        <f t="shared" si="389"/>
        <v>0</v>
      </c>
      <c r="G681" s="89">
        <f t="shared" si="389"/>
        <v>3.7719999999999997E-2</v>
      </c>
      <c r="H681" s="89">
        <f t="shared" si="389"/>
        <v>0.10578</v>
      </c>
      <c r="I681" s="89">
        <f t="shared" si="389"/>
        <v>0.26491999999999999</v>
      </c>
      <c r="J681" s="89">
        <f t="shared" si="389"/>
        <v>0.44408999999999998</v>
      </c>
      <c r="K681" s="89">
        <f t="shared" si="389"/>
        <v>0.20907000000000001</v>
      </c>
      <c r="L681" s="89">
        <f t="shared" si="389"/>
        <v>0.15311</v>
      </c>
      <c r="M681" s="89">
        <f t="shared" si="389"/>
        <v>9.7269999999999995E-2</v>
      </c>
      <c r="N681" s="89">
        <f t="shared" si="389"/>
        <v>5.3659999999999999E-2</v>
      </c>
      <c r="O681" s="89">
        <f t="shared" si="389"/>
        <v>1.17E-3</v>
      </c>
      <c r="P681" s="89">
        <f t="shared" si="389"/>
        <v>2.0240000000000001E-2</v>
      </c>
      <c r="Q681" s="89">
        <f t="shared" si="389"/>
        <v>0.10032000000000001</v>
      </c>
      <c r="R681" s="89">
        <f t="shared" si="389"/>
        <v>0.13294</v>
      </c>
      <c r="S681" s="89">
        <f t="shared" si="389"/>
        <v>0.14409</v>
      </c>
      <c r="T681" s="89">
        <f t="shared" si="389"/>
        <v>0.16727</v>
      </c>
      <c r="U681" s="89">
        <f t="shared" si="389"/>
        <v>9.7239999999999993E-2</v>
      </c>
      <c r="V681" s="89">
        <f t="shared" si="389"/>
        <v>8.9800000000000001E-3</v>
      </c>
      <c r="W681" s="89">
        <f t="shared" si="389"/>
        <v>0</v>
      </c>
      <c r="X681" s="89">
        <f t="shared" si="389"/>
        <v>0</v>
      </c>
      <c r="Y681" s="89">
        <f t="shared" si="389"/>
        <v>4.4159999999999998E-2</v>
      </c>
      <c r="Z681" s="89">
        <f t="shared" si="389"/>
        <v>0</v>
      </c>
      <c r="AA681" s="89">
        <f t="shared" si="389"/>
        <v>0</v>
      </c>
    </row>
    <row r="682" spans="1:27" ht="12.75" hidden="1" customHeight="1" outlineLevel="1" x14ac:dyDescent="0.2">
      <c r="A682" s="97" t="s">
        <v>3007</v>
      </c>
      <c r="B682" s="63" t="s">
        <v>242</v>
      </c>
      <c r="C682" s="43" t="s">
        <v>79</v>
      </c>
      <c r="D682" s="44">
        <v>0</v>
      </c>
      <c r="E682" s="44">
        <v>0</v>
      </c>
      <c r="F682" s="44">
        <v>0</v>
      </c>
      <c r="G682" s="44">
        <v>37.72</v>
      </c>
      <c r="H682" s="44">
        <v>105.78</v>
      </c>
      <c r="I682" s="44">
        <v>264.92</v>
      </c>
      <c r="J682" s="44">
        <v>444.09</v>
      </c>
      <c r="K682" s="44">
        <v>209.07</v>
      </c>
      <c r="L682" s="44">
        <v>153.11000000000001</v>
      </c>
      <c r="M682" s="44">
        <v>97.27</v>
      </c>
      <c r="N682" s="44">
        <v>53.66</v>
      </c>
      <c r="O682" s="44">
        <v>1.17</v>
      </c>
      <c r="P682" s="44">
        <v>20.239999999999998</v>
      </c>
      <c r="Q682" s="44">
        <v>100.32</v>
      </c>
      <c r="R682" s="44">
        <v>132.94</v>
      </c>
      <c r="S682" s="44">
        <v>144.09</v>
      </c>
      <c r="T682" s="44">
        <v>167.27</v>
      </c>
      <c r="U682" s="44">
        <v>97.24</v>
      </c>
      <c r="V682" s="44">
        <v>8.98</v>
      </c>
      <c r="W682" s="44">
        <v>0</v>
      </c>
      <c r="X682" s="44">
        <v>0</v>
      </c>
      <c r="Y682" s="44">
        <v>44.16</v>
      </c>
      <c r="Z682" s="44">
        <v>0</v>
      </c>
      <c r="AA682" s="44">
        <v>0</v>
      </c>
    </row>
    <row r="683" spans="1:27" collapsed="1" x14ac:dyDescent="0.2">
      <c r="B683" s="99" t="s">
        <v>391</v>
      </c>
    </row>
    <row r="684" spans="1:27" x14ac:dyDescent="0.2">
      <c r="B684" s="99" t="s">
        <v>391</v>
      </c>
    </row>
    <row r="685" spans="1:27" x14ac:dyDescent="0.2">
      <c r="A685" s="181" t="s">
        <v>2276</v>
      </c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  <c r="Z685" s="182"/>
      <c r="AA685" s="183"/>
    </row>
    <row r="686" spans="1:27" ht="25.5" x14ac:dyDescent="0.2">
      <c r="A686" s="26" t="s">
        <v>64</v>
      </c>
      <c r="B686" s="27" t="s">
        <v>214</v>
      </c>
      <c r="C686" s="26" t="s">
        <v>215</v>
      </c>
      <c r="D686" s="27" t="s">
        <v>216</v>
      </c>
      <c r="E686" s="27" t="s">
        <v>217</v>
      </c>
      <c r="F686" s="27" t="s">
        <v>218</v>
      </c>
      <c r="G686" s="27" t="s">
        <v>219</v>
      </c>
      <c r="H686" s="27" t="s">
        <v>220</v>
      </c>
      <c r="I686" s="27" t="s">
        <v>221</v>
      </c>
      <c r="J686" s="27" t="s">
        <v>222</v>
      </c>
      <c r="K686" s="27" t="s">
        <v>223</v>
      </c>
      <c r="L686" s="27" t="s">
        <v>224</v>
      </c>
      <c r="M686" s="27" t="s">
        <v>225</v>
      </c>
      <c r="N686" s="27" t="s">
        <v>226</v>
      </c>
      <c r="O686" s="27" t="s">
        <v>227</v>
      </c>
      <c r="P686" s="27" t="s">
        <v>228</v>
      </c>
      <c r="Q686" s="27" t="s">
        <v>229</v>
      </c>
      <c r="R686" s="27" t="s">
        <v>230</v>
      </c>
      <c r="S686" s="27" t="s">
        <v>231</v>
      </c>
      <c r="T686" s="27" t="s">
        <v>232</v>
      </c>
      <c r="U686" s="27" t="s">
        <v>233</v>
      </c>
      <c r="V686" s="27" t="s">
        <v>234</v>
      </c>
      <c r="W686" s="27" t="s">
        <v>235</v>
      </c>
      <c r="X686" s="27" t="s">
        <v>236</v>
      </c>
      <c r="Y686" s="27" t="s">
        <v>237</v>
      </c>
      <c r="Z686" s="27" t="s">
        <v>238</v>
      </c>
      <c r="AA686" s="27" t="s">
        <v>239</v>
      </c>
    </row>
    <row r="687" spans="1:27" x14ac:dyDescent="0.2">
      <c r="A687" s="96" t="s">
        <v>3008</v>
      </c>
      <c r="B687" s="28" t="str">
        <f>"01"&amp;"."&amp;$B$777&amp;"."&amp;$B$778</f>
        <v>01.11.2023</v>
      </c>
      <c r="C687" s="88" t="s">
        <v>76</v>
      </c>
      <c r="D687" s="89">
        <f>ROUND((D688)/1000,5)</f>
        <v>0.27717000000000003</v>
      </c>
      <c r="E687" s="89">
        <f t="shared" ref="E687:AA687" si="390">ROUND((E688)/1000,5)</f>
        <v>0.15945999999999999</v>
      </c>
      <c r="F687" s="89">
        <f t="shared" si="390"/>
        <v>2.5260000000000001E-2</v>
      </c>
      <c r="G687" s="89">
        <f t="shared" si="390"/>
        <v>2.8400000000000001E-3</v>
      </c>
      <c r="H687" s="89">
        <f t="shared" si="390"/>
        <v>9.2999999999999992E-3</v>
      </c>
      <c r="I687" s="89">
        <f t="shared" si="390"/>
        <v>0</v>
      </c>
      <c r="J687" s="89">
        <f t="shared" si="390"/>
        <v>0</v>
      </c>
      <c r="K687" s="89">
        <f t="shared" si="390"/>
        <v>5.953E-2</v>
      </c>
      <c r="L687" s="89">
        <f t="shared" si="390"/>
        <v>0</v>
      </c>
      <c r="M687" s="89">
        <f t="shared" si="390"/>
        <v>1.2600000000000001E-3</v>
      </c>
      <c r="N687" s="89">
        <f t="shared" si="390"/>
        <v>6.6549999999999998E-2</v>
      </c>
      <c r="O687" s="89">
        <f t="shared" si="390"/>
        <v>8.6360000000000006E-2</v>
      </c>
      <c r="P687" s="89">
        <f t="shared" si="390"/>
        <v>6.8570000000000006E-2</v>
      </c>
      <c r="Q687" s="89">
        <f t="shared" si="390"/>
        <v>0.16111</v>
      </c>
      <c r="R687" s="89">
        <f t="shared" si="390"/>
        <v>0.10197000000000001</v>
      </c>
      <c r="S687" s="89">
        <f t="shared" si="390"/>
        <v>9.5699999999999993E-2</v>
      </c>
      <c r="T687" s="89">
        <f t="shared" si="390"/>
        <v>5.8749999999999997E-2</v>
      </c>
      <c r="U687" s="89">
        <f t="shared" si="390"/>
        <v>8.3499999999999998E-3</v>
      </c>
      <c r="V687" s="89">
        <f t="shared" si="390"/>
        <v>1.35E-2</v>
      </c>
      <c r="W687" s="89">
        <f t="shared" si="390"/>
        <v>0.17816000000000001</v>
      </c>
      <c r="X687" s="89">
        <f t="shared" si="390"/>
        <v>0.19907</v>
      </c>
      <c r="Y687" s="89">
        <f t="shared" si="390"/>
        <v>0.36280000000000001</v>
      </c>
      <c r="Z687" s="89">
        <f t="shared" si="390"/>
        <v>0.23433999999999999</v>
      </c>
      <c r="AA687" s="89">
        <f t="shared" si="390"/>
        <v>0.21467</v>
      </c>
    </row>
    <row r="688" spans="1:27" ht="12.75" hidden="1" customHeight="1" outlineLevel="1" x14ac:dyDescent="0.2">
      <c r="A688" s="97" t="s">
        <v>3009</v>
      </c>
      <c r="B688" s="63" t="s">
        <v>242</v>
      </c>
      <c r="C688" s="43" t="s">
        <v>79</v>
      </c>
      <c r="D688" s="44">
        <v>277.17</v>
      </c>
      <c r="E688" s="44">
        <v>159.46</v>
      </c>
      <c r="F688" s="44">
        <v>25.26</v>
      </c>
      <c r="G688" s="44">
        <v>2.84</v>
      </c>
      <c r="H688" s="44">
        <v>9.3000000000000007</v>
      </c>
      <c r="I688" s="44">
        <v>0</v>
      </c>
      <c r="J688" s="44">
        <v>0</v>
      </c>
      <c r="K688" s="44">
        <v>59.53</v>
      </c>
      <c r="L688" s="44">
        <v>0</v>
      </c>
      <c r="M688" s="44">
        <v>1.26</v>
      </c>
      <c r="N688" s="44">
        <v>66.55</v>
      </c>
      <c r="O688" s="44">
        <v>86.36</v>
      </c>
      <c r="P688" s="44">
        <v>68.569999999999993</v>
      </c>
      <c r="Q688" s="44">
        <v>161.11000000000001</v>
      </c>
      <c r="R688" s="44">
        <v>101.97</v>
      </c>
      <c r="S688" s="44">
        <v>95.7</v>
      </c>
      <c r="T688" s="44">
        <v>58.75</v>
      </c>
      <c r="U688" s="44">
        <v>8.35</v>
      </c>
      <c r="V688" s="44">
        <v>13.5</v>
      </c>
      <c r="W688" s="44">
        <v>178.16</v>
      </c>
      <c r="X688" s="44">
        <v>199.07</v>
      </c>
      <c r="Y688" s="44">
        <v>362.8</v>
      </c>
      <c r="Z688" s="44">
        <v>234.34</v>
      </c>
      <c r="AA688" s="44">
        <v>214.67</v>
      </c>
    </row>
    <row r="689" spans="1:27" collapsed="1" x14ac:dyDescent="0.2">
      <c r="A689" s="96" t="s">
        <v>3010</v>
      </c>
      <c r="B689" s="28" t="str">
        <f>"02"&amp;"."&amp;$B$777&amp;"."&amp;$B$778</f>
        <v>02.11.2023</v>
      </c>
      <c r="C689" s="88" t="s">
        <v>76</v>
      </c>
      <c r="D689" s="89">
        <f>ROUND((D690)/1000,5)</f>
        <v>0.29929</v>
      </c>
      <c r="E689" s="89">
        <f t="shared" ref="E689:AA689" si="391">ROUND((E690)/1000,5)</f>
        <v>4.0320000000000002E-2</v>
      </c>
      <c r="F689" s="89">
        <f t="shared" si="391"/>
        <v>1.881E-2</v>
      </c>
      <c r="G689" s="89">
        <f t="shared" si="391"/>
        <v>1.5709999999999998E-2</v>
      </c>
      <c r="H689" s="89">
        <f t="shared" si="391"/>
        <v>8.5800000000000008E-3</v>
      </c>
      <c r="I689" s="89">
        <f t="shared" si="391"/>
        <v>1.4599999999999999E-3</v>
      </c>
      <c r="J689" s="89">
        <f t="shared" si="391"/>
        <v>0</v>
      </c>
      <c r="K689" s="89">
        <f t="shared" si="391"/>
        <v>0.25817000000000001</v>
      </c>
      <c r="L689" s="89">
        <f t="shared" si="391"/>
        <v>0</v>
      </c>
      <c r="M689" s="89">
        <f t="shared" si="391"/>
        <v>4.1000000000000003E-3</v>
      </c>
      <c r="N689" s="89">
        <f t="shared" si="391"/>
        <v>1.8929999999999999E-2</v>
      </c>
      <c r="O689" s="89">
        <f t="shared" si="391"/>
        <v>0.10174999999999999</v>
      </c>
      <c r="P689" s="89">
        <f t="shared" si="391"/>
        <v>6.096E-2</v>
      </c>
      <c r="Q689" s="89">
        <f t="shared" si="391"/>
        <v>0.1041</v>
      </c>
      <c r="R689" s="89">
        <f t="shared" si="391"/>
        <v>6.6899999999999998E-3</v>
      </c>
      <c r="S689" s="89">
        <f t="shared" si="391"/>
        <v>0</v>
      </c>
      <c r="T689" s="89">
        <f t="shared" si="391"/>
        <v>0</v>
      </c>
      <c r="U689" s="89">
        <f t="shared" si="391"/>
        <v>1.09E-3</v>
      </c>
      <c r="V689" s="89">
        <f t="shared" si="391"/>
        <v>5.7000000000000002E-3</v>
      </c>
      <c r="W689" s="89">
        <f t="shared" si="391"/>
        <v>0.1003</v>
      </c>
      <c r="X689" s="89">
        <f t="shared" si="391"/>
        <v>0.13508999999999999</v>
      </c>
      <c r="Y689" s="89">
        <f t="shared" si="391"/>
        <v>0.28416000000000002</v>
      </c>
      <c r="Z689" s="89">
        <f t="shared" si="391"/>
        <v>0.14954000000000001</v>
      </c>
      <c r="AA689" s="89">
        <f t="shared" si="391"/>
        <v>0.18762999999999999</v>
      </c>
    </row>
    <row r="690" spans="1:27" ht="12.75" hidden="1" customHeight="1" outlineLevel="1" x14ac:dyDescent="0.2">
      <c r="A690" s="97" t="s">
        <v>3011</v>
      </c>
      <c r="B690" s="63" t="s">
        <v>242</v>
      </c>
      <c r="C690" s="43" t="s">
        <v>79</v>
      </c>
      <c r="D690" s="44">
        <v>299.29000000000002</v>
      </c>
      <c r="E690" s="44">
        <v>40.32</v>
      </c>
      <c r="F690" s="44">
        <v>18.809999999999999</v>
      </c>
      <c r="G690" s="44">
        <v>15.71</v>
      </c>
      <c r="H690" s="44">
        <v>8.58</v>
      </c>
      <c r="I690" s="44">
        <v>1.46</v>
      </c>
      <c r="J690" s="44">
        <v>0</v>
      </c>
      <c r="K690" s="44">
        <v>258.17</v>
      </c>
      <c r="L690" s="44">
        <v>0</v>
      </c>
      <c r="M690" s="44">
        <v>4.0999999999999996</v>
      </c>
      <c r="N690" s="44">
        <v>18.93</v>
      </c>
      <c r="O690" s="44">
        <v>101.75</v>
      </c>
      <c r="P690" s="44">
        <v>60.96</v>
      </c>
      <c r="Q690" s="44">
        <v>104.1</v>
      </c>
      <c r="R690" s="44">
        <v>6.69</v>
      </c>
      <c r="S690" s="44">
        <v>0</v>
      </c>
      <c r="T690" s="44">
        <v>0</v>
      </c>
      <c r="U690" s="44">
        <v>1.0900000000000001</v>
      </c>
      <c r="V690" s="44">
        <v>5.7</v>
      </c>
      <c r="W690" s="44">
        <v>100.3</v>
      </c>
      <c r="X690" s="44">
        <v>135.09</v>
      </c>
      <c r="Y690" s="44">
        <v>284.16000000000003</v>
      </c>
      <c r="Z690" s="44">
        <v>149.54</v>
      </c>
      <c r="AA690" s="44">
        <v>187.63</v>
      </c>
    </row>
    <row r="691" spans="1:27" collapsed="1" x14ac:dyDescent="0.2">
      <c r="A691" s="96" t="s">
        <v>3012</v>
      </c>
      <c r="B691" s="28" t="str">
        <f>"03"&amp;"."&amp;$B$777&amp;"."&amp;$B$778</f>
        <v>03.11.2023</v>
      </c>
      <c r="C691" s="88" t="s">
        <v>76</v>
      </c>
      <c r="D691" s="89">
        <f>ROUND((D692)/1000,5)</f>
        <v>7.3819999999999997E-2</v>
      </c>
      <c r="E691" s="89">
        <f t="shared" ref="E691:AA691" si="392">ROUND((E692)/1000,5)</f>
        <v>0.12327</v>
      </c>
      <c r="F691" s="89">
        <f t="shared" si="392"/>
        <v>7.6060000000000003E-2</v>
      </c>
      <c r="G691" s="89">
        <f t="shared" si="392"/>
        <v>4.086E-2</v>
      </c>
      <c r="H691" s="89">
        <f t="shared" si="392"/>
        <v>2.7999999999999998E-4</v>
      </c>
      <c r="I691" s="89">
        <f t="shared" si="392"/>
        <v>0</v>
      </c>
      <c r="J691" s="89">
        <f t="shared" si="392"/>
        <v>0</v>
      </c>
      <c r="K691" s="89">
        <f t="shared" si="392"/>
        <v>0</v>
      </c>
      <c r="L691" s="89">
        <f t="shared" si="392"/>
        <v>0</v>
      </c>
      <c r="M691" s="89">
        <f t="shared" si="392"/>
        <v>0</v>
      </c>
      <c r="N691" s="89">
        <f t="shared" si="392"/>
        <v>0</v>
      </c>
      <c r="O691" s="89">
        <f t="shared" si="392"/>
        <v>0</v>
      </c>
      <c r="P691" s="89">
        <f t="shared" si="392"/>
        <v>0</v>
      </c>
      <c r="Q691" s="89">
        <f t="shared" si="392"/>
        <v>0</v>
      </c>
      <c r="R691" s="89">
        <f t="shared" si="392"/>
        <v>0</v>
      </c>
      <c r="S691" s="89">
        <f t="shared" si="392"/>
        <v>0</v>
      </c>
      <c r="T691" s="89">
        <f t="shared" si="392"/>
        <v>0</v>
      </c>
      <c r="U691" s="89">
        <f t="shared" si="392"/>
        <v>0</v>
      </c>
      <c r="V691" s="89">
        <f t="shared" si="392"/>
        <v>4.8999999999999998E-4</v>
      </c>
      <c r="W691" s="89">
        <f t="shared" si="392"/>
        <v>3.0210000000000001E-2</v>
      </c>
      <c r="X691" s="89">
        <f t="shared" si="392"/>
        <v>1.66E-3</v>
      </c>
      <c r="Y691" s="89">
        <f t="shared" si="392"/>
        <v>7.8299999999999995E-2</v>
      </c>
      <c r="Z691" s="89">
        <f t="shared" si="392"/>
        <v>2.6589999999999999E-2</v>
      </c>
      <c r="AA691" s="89">
        <f t="shared" si="392"/>
        <v>0</v>
      </c>
    </row>
    <row r="692" spans="1:27" ht="12.75" hidden="1" customHeight="1" outlineLevel="1" x14ac:dyDescent="0.2">
      <c r="A692" s="97" t="s">
        <v>3013</v>
      </c>
      <c r="B692" s="63" t="s">
        <v>242</v>
      </c>
      <c r="C692" s="43" t="s">
        <v>79</v>
      </c>
      <c r="D692" s="44">
        <v>73.819999999999993</v>
      </c>
      <c r="E692" s="44">
        <v>123.27</v>
      </c>
      <c r="F692" s="44">
        <v>76.06</v>
      </c>
      <c r="G692" s="44">
        <v>40.86</v>
      </c>
      <c r="H692" s="44">
        <v>0.28000000000000003</v>
      </c>
      <c r="I692" s="44">
        <v>0</v>
      </c>
      <c r="J692" s="44">
        <v>0</v>
      </c>
      <c r="K692" s="44">
        <v>0</v>
      </c>
      <c r="L692" s="44">
        <v>0</v>
      </c>
      <c r="M692" s="44">
        <v>0</v>
      </c>
      <c r="N692" s="44">
        <v>0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0.49</v>
      </c>
      <c r="W692" s="44">
        <v>30.21</v>
      </c>
      <c r="X692" s="44">
        <v>1.66</v>
      </c>
      <c r="Y692" s="44">
        <v>78.3</v>
      </c>
      <c r="Z692" s="44">
        <v>26.59</v>
      </c>
      <c r="AA692" s="44">
        <v>0</v>
      </c>
    </row>
    <row r="693" spans="1:27" collapsed="1" x14ac:dyDescent="0.2">
      <c r="A693" s="96" t="s">
        <v>3014</v>
      </c>
      <c r="B693" s="28" t="str">
        <f>"04"&amp;"."&amp;$B$777&amp;"."&amp;$B$778</f>
        <v>04.11.2023</v>
      </c>
      <c r="C693" s="88" t="s">
        <v>76</v>
      </c>
      <c r="D693" s="89">
        <f>ROUND((D694)/1000,5)</f>
        <v>0.10518</v>
      </c>
      <c r="E693" s="89">
        <f t="shared" ref="E693:AA693" si="393">ROUND((E694)/1000,5)</f>
        <v>4.3339999999999997E-2</v>
      </c>
      <c r="F693" s="89">
        <f t="shared" si="393"/>
        <v>3.5069999999999997E-2</v>
      </c>
      <c r="G693" s="89">
        <f t="shared" si="393"/>
        <v>0</v>
      </c>
      <c r="H693" s="89">
        <f t="shared" si="393"/>
        <v>0</v>
      </c>
      <c r="I693" s="89">
        <f t="shared" si="393"/>
        <v>0</v>
      </c>
      <c r="J693" s="89">
        <f t="shared" si="393"/>
        <v>0</v>
      </c>
      <c r="K693" s="89">
        <f t="shared" si="393"/>
        <v>0</v>
      </c>
      <c r="L693" s="89">
        <f t="shared" si="393"/>
        <v>0</v>
      </c>
      <c r="M693" s="89">
        <f t="shared" si="393"/>
        <v>0</v>
      </c>
      <c r="N693" s="89">
        <f t="shared" si="393"/>
        <v>0</v>
      </c>
      <c r="O693" s="89">
        <f t="shared" si="393"/>
        <v>0</v>
      </c>
      <c r="P693" s="89">
        <f t="shared" si="393"/>
        <v>0</v>
      </c>
      <c r="Q693" s="89">
        <f t="shared" si="393"/>
        <v>0</v>
      </c>
      <c r="R693" s="89">
        <f t="shared" si="393"/>
        <v>0</v>
      </c>
      <c r="S693" s="89">
        <f t="shared" si="393"/>
        <v>6.8479999999999999E-2</v>
      </c>
      <c r="T693" s="89">
        <f t="shared" si="393"/>
        <v>0</v>
      </c>
      <c r="U693" s="89">
        <f t="shared" si="393"/>
        <v>0</v>
      </c>
      <c r="V693" s="89">
        <f t="shared" si="393"/>
        <v>0</v>
      </c>
      <c r="W693" s="89">
        <f t="shared" si="393"/>
        <v>0.12761</v>
      </c>
      <c r="X693" s="89">
        <f t="shared" si="393"/>
        <v>0.17204</v>
      </c>
      <c r="Y693" s="89">
        <f t="shared" si="393"/>
        <v>0.13166</v>
      </c>
      <c r="Z693" s="89">
        <f t="shared" si="393"/>
        <v>7.4900000000000001E-3</v>
      </c>
      <c r="AA693" s="89">
        <f t="shared" si="393"/>
        <v>4.4940000000000001E-2</v>
      </c>
    </row>
    <row r="694" spans="1:27" ht="12.75" hidden="1" customHeight="1" outlineLevel="1" x14ac:dyDescent="0.2">
      <c r="A694" s="97" t="s">
        <v>3015</v>
      </c>
      <c r="B694" s="63" t="s">
        <v>242</v>
      </c>
      <c r="C694" s="43" t="s">
        <v>79</v>
      </c>
      <c r="D694" s="44">
        <v>105.18</v>
      </c>
      <c r="E694" s="44">
        <v>43.34</v>
      </c>
      <c r="F694" s="44">
        <v>35.07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</v>
      </c>
      <c r="N694" s="44">
        <v>0</v>
      </c>
      <c r="O694" s="44">
        <v>0</v>
      </c>
      <c r="P694" s="44">
        <v>0</v>
      </c>
      <c r="Q694" s="44">
        <v>0</v>
      </c>
      <c r="R694" s="44">
        <v>0</v>
      </c>
      <c r="S694" s="44">
        <v>68.48</v>
      </c>
      <c r="T694" s="44">
        <v>0</v>
      </c>
      <c r="U694" s="44">
        <v>0</v>
      </c>
      <c r="V694" s="44">
        <v>0</v>
      </c>
      <c r="W694" s="44">
        <v>127.61</v>
      </c>
      <c r="X694" s="44">
        <v>172.04</v>
      </c>
      <c r="Y694" s="44">
        <v>131.66</v>
      </c>
      <c r="Z694" s="44">
        <v>7.49</v>
      </c>
      <c r="AA694" s="44">
        <v>44.94</v>
      </c>
    </row>
    <row r="695" spans="1:27" collapsed="1" x14ac:dyDescent="0.2">
      <c r="A695" s="96" t="s">
        <v>3016</v>
      </c>
      <c r="B695" s="28" t="str">
        <f>"05"&amp;"."&amp;$B$777&amp;"."&amp;$B$778</f>
        <v>05.11.2023</v>
      </c>
      <c r="C695" s="88" t="s">
        <v>76</v>
      </c>
      <c r="D695" s="89">
        <f>ROUND((D696)/1000,5)</f>
        <v>0.14408000000000001</v>
      </c>
      <c r="E695" s="89">
        <f t="shared" ref="E695:AA695" si="394">ROUND((E696)/1000,5)</f>
        <v>0.24746000000000001</v>
      </c>
      <c r="F695" s="89">
        <f t="shared" si="394"/>
        <v>0.12773000000000001</v>
      </c>
      <c r="G695" s="89">
        <f t="shared" si="394"/>
        <v>2.8049999999999999E-2</v>
      </c>
      <c r="H695" s="89">
        <f t="shared" si="394"/>
        <v>7.2650000000000006E-2</v>
      </c>
      <c r="I695" s="89">
        <f t="shared" si="394"/>
        <v>0.16270000000000001</v>
      </c>
      <c r="J695" s="89">
        <f t="shared" si="394"/>
        <v>0.19036</v>
      </c>
      <c r="K695" s="89">
        <f t="shared" si="394"/>
        <v>0.10297000000000001</v>
      </c>
      <c r="L695" s="89">
        <f t="shared" si="394"/>
        <v>0</v>
      </c>
      <c r="M695" s="89">
        <f t="shared" si="394"/>
        <v>6.5970000000000001E-2</v>
      </c>
      <c r="N695" s="89">
        <f t="shared" si="394"/>
        <v>7.7890000000000001E-2</v>
      </c>
      <c r="O695" s="89">
        <f t="shared" si="394"/>
        <v>0</v>
      </c>
      <c r="P695" s="89">
        <f t="shared" si="394"/>
        <v>2.726E-2</v>
      </c>
      <c r="Q695" s="89">
        <f t="shared" si="394"/>
        <v>0.18819</v>
      </c>
      <c r="R695" s="89">
        <f t="shared" si="394"/>
        <v>0.26273999999999997</v>
      </c>
      <c r="S695" s="89">
        <f t="shared" si="394"/>
        <v>0.29424</v>
      </c>
      <c r="T695" s="89">
        <f t="shared" si="394"/>
        <v>0.10029</v>
      </c>
      <c r="U695" s="89">
        <f t="shared" si="394"/>
        <v>0.17688000000000001</v>
      </c>
      <c r="V695" s="89">
        <f t="shared" si="394"/>
        <v>0.26685999999999999</v>
      </c>
      <c r="W695" s="89">
        <f t="shared" si="394"/>
        <v>0.57618999999999998</v>
      </c>
      <c r="X695" s="89">
        <f t="shared" si="394"/>
        <v>0.19436</v>
      </c>
      <c r="Y695" s="89">
        <f t="shared" si="394"/>
        <v>0.48542000000000002</v>
      </c>
      <c r="Z695" s="89">
        <f t="shared" si="394"/>
        <v>0.28254000000000001</v>
      </c>
      <c r="AA695" s="89">
        <f t="shared" si="394"/>
        <v>6.4009999999999997E-2</v>
      </c>
    </row>
    <row r="696" spans="1:27" ht="12.75" hidden="1" customHeight="1" outlineLevel="1" x14ac:dyDescent="0.2">
      <c r="A696" s="97" t="s">
        <v>3017</v>
      </c>
      <c r="B696" s="63" t="s">
        <v>242</v>
      </c>
      <c r="C696" s="43" t="s">
        <v>79</v>
      </c>
      <c r="D696" s="44">
        <v>144.08000000000001</v>
      </c>
      <c r="E696" s="44">
        <v>247.46</v>
      </c>
      <c r="F696" s="44">
        <v>127.73</v>
      </c>
      <c r="G696" s="44">
        <v>28.05</v>
      </c>
      <c r="H696" s="44">
        <v>72.650000000000006</v>
      </c>
      <c r="I696" s="44">
        <v>162.69999999999999</v>
      </c>
      <c r="J696" s="44">
        <v>190.36</v>
      </c>
      <c r="K696" s="44">
        <v>102.97</v>
      </c>
      <c r="L696" s="44">
        <v>0</v>
      </c>
      <c r="M696" s="44">
        <v>65.97</v>
      </c>
      <c r="N696" s="44">
        <v>77.89</v>
      </c>
      <c r="O696" s="44">
        <v>0</v>
      </c>
      <c r="P696" s="44">
        <v>27.26</v>
      </c>
      <c r="Q696" s="44">
        <v>188.19</v>
      </c>
      <c r="R696" s="44">
        <v>262.74</v>
      </c>
      <c r="S696" s="44">
        <v>294.24</v>
      </c>
      <c r="T696" s="44">
        <v>100.29</v>
      </c>
      <c r="U696" s="44">
        <v>176.88</v>
      </c>
      <c r="V696" s="44">
        <v>266.86</v>
      </c>
      <c r="W696" s="44">
        <v>576.19000000000005</v>
      </c>
      <c r="X696" s="44">
        <v>194.36</v>
      </c>
      <c r="Y696" s="44">
        <v>485.42</v>
      </c>
      <c r="Z696" s="44">
        <v>282.54000000000002</v>
      </c>
      <c r="AA696" s="44">
        <v>64.010000000000005</v>
      </c>
    </row>
    <row r="697" spans="1:27" collapsed="1" x14ac:dyDescent="0.2">
      <c r="A697" s="96" t="s">
        <v>3018</v>
      </c>
      <c r="B697" s="28" t="str">
        <f>"06"&amp;"."&amp;$B$777&amp;"."&amp;$B$778</f>
        <v>06.11.2023</v>
      </c>
      <c r="C697" s="88" t="s">
        <v>76</v>
      </c>
      <c r="D697" s="89">
        <f>ROUND((D698)/1000,5)</f>
        <v>2.2899999999999999E-3</v>
      </c>
      <c r="E697" s="89">
        <f t="shared" ref="E697:AA697" si="395">ROUND((E698)/1000,5)</f>
        <v>8.8459999999999997E-2</v>
      </c>
      <c r="F697" s="89">
        <f t="shared" si="395"/>
        <v>0.23810999999999999</v>
      </c>
      <c r="G697" s="89">
        <f t="shared" si="395"/>
        <v>6.6610000000000003E-2</v>
      </c>
      <c r="H697" s="89">
        <f t="shared" si="395"/>
        <v>7.51E-2</v>
      </c>
      <c r="I697" s="89">
        <f t="shared" si="395"/>
        <v>0</v>
      </c>
      <c r="J697" s="89">
        <f t="shared" si="395"/>
        <v>0</v>
      </c>
      <c r="K697" s="89">
        <f t="shared" si="395"/>
        <v>5.2769999999999997E-2</v>
      </c>
      <c r="L697" s="89">
        <f t="shared" si="395"/>
        <v>0</v>
      </c>
      <c r="M697" s="89">
        <f t="shared" si="395"/>
        <v>0</v>
      </c>
      <c r="N697" s="89">
        <f t="shared" si="395"/>
        <v>0</v>
      </c>
      <c r="O697" s="89">
        <f t="shared" si="395"/>
        <v>0</v>
      </c>
      <c r="P697" s="89">
        <f t="shared" si="395"/>
        <v>0</v>
      </c>
      <c r="Q697" s="89">
        <f t="shared" si="395"/>
        <v>0</v>
      </c>
      <c r="R697" s="89">
        <f t="shared" si="395"/>
        <v>6.0000000000000002E-5</v>
      </c>
      <c r="S697" s="89">
        <f t="shared" si="395"/>
        <v>0</v>
      </c>
      <c r="T697" s="89">
        <f t="shared" si="395"/>
        <v>0</v>
      </c>
      <c r="U697" s="89">
        <f t="shared" si="395"/>
        <v>0</v>
      </c>
      <c r="V697" s="89">
        <f t="shared" si="395"/>
        <v>0</v>
      </c>
      <c r="W697" s="89">
        <f t="shared" si="395"/>
        <v>0</v>
      </c>
      <c r="X697" s="89">
        <f t="shared" si="395"/>
        <v>3.0859999999999999E-2</v>
      </c>
      <c r="Y697" s="89">
        <f t="shared" si="395"/>
        <v>0.41843000000000002</v>
      </c>
      <c r="Z697" s="89">
        <f t="shared" si="395"/>
        <v>7.2040000000000007E-2</v>
      </c>
      <c r="AA697" s="89">
        <f t="shared" si="395"/>
        <v>0.10517</v>
      </c>
    </row>
    <row r="698" spans="1:27" ht="12.75" hidden="1" customHeight="1" outlineLevel="1" x14ac:dyDescent="0.2">
      <c r="A698" s="97" t="s">
        <v>3019</v>
      </c>
      <c r="B698" s="63" t="s">
        <v>242</v>
      </c>
      <c r="C698" s="43" t="s">
        <v>79</v>
      </c>
      <c r="D698" s="44">
        <v>2.29</v>
      </c>
      <c r="E698" s="44">
        <v>88.46</v>
      </c>
      <c r="F698" s="44">
        <v>238.11</v>
      </c>
      <c r="G698" s="44">
        <v>66.61</v>
      </c>
      <c r="H698" s="44">
        <v>75.099999999999994</v>
      </c>
      <c r="I698" s="44">
        <v>0</v>
      </c>
      <c r="J698" s="44">
        <v>0</v>
      </c>
      <c r="K698" s="44">
        <v>52.77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0.06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30.86</v>
      </c>
      <c r="Y698" s="44">
        <v>418.43</v>
      </c>
      <c r="Z698" s="44">
        <v>72.040000000000006</v>
      </c>
      <c r="AA698" s="44">
        <v>105.17</v>
      </c>
    </row>
    <row r="699" spans="1:27" collapsed="1" x14ac:dyDescent="0.2">
      <c r="A699" s="96" t="s">
        <v>3020</v>
      </c>
      <c r="B699" s="28" t="str">
        <f>"07"&amp;"."&amp;$B$777&amp;"."&amp;$B$778</f>
        <v>07.11.2023</v>
      </c>
      <c r="C699" s="88" t="s">
        <v>76</v>
      </c>
      <c r="D699" s="89">
        <f>ROUND((D700)/1000,5)</f>
        <v>0.15798000000000001</v>
      </c>
      <c r="E699" s="89">
        <f t="shared" ref="E699:AA699" si="396">ROUND((E700)/1000,5)</f>
        <v>0.10475</v>
      </c>
      <c r="F699" s="89">
        <f t="shared" si="396"/>
        <v>6.7339999999999997E-2</v>
      </c>
      <c r="G699" s="89">
        <f t="shared" si="396"/>
        <v>0</v>
      </c>
      <c r="H699" s="89">
        <f t="shared" si="396"/>
        <v>0</v>
      </c>
      <c r="I699" s="89">
        <f t="shared" si="396"/>
        <v>0</v>
      </c>
      <c r="J699" s="89">
        <f t="shared" si="396"/>
        <v>0</v>
      </c>
      <c r="K699" s="89">
        <f t="shared" si="396"/>
        <v>0</v>
      </c>
      <c r="L699" s="89">
        <f t="shared" si="396"/>
        <v>0</v>
      </c>
      <c r="M699" s="89">
        <f t="shared" si="396"/>
        <v>0</v>
      </c>
      <c r="N699" s="89">
        <f t="shared" si="396"/>
        <v>7.0200000000000002E-3</v>
      </c>
      <c r="O699" s="89">
        <f t="shared" si="396"/>
        <v>0.1008</v>
      </c>
      <c r="P699" s="89">
        <f t="shared" si="396"/>
        <v>0.22347</v>
      </c>
      <c r="Q699" s="89">
        <f t="shared" si="396"/>
        <v>6.7499999999999999E-3</v>
      </c>
      <c r="R699" s="89">
        <f t="shared" si="396"/>
        <v>0</v>
      </c>
      <c r="S699" s="89">
        <f t="shared" si="396"/>
        <v>0</v>
      </c>
      <c r="T699" s="89">
        <f t="shared" si="396"/>
        <v>0</v>
      </c>
      <c r="U699" s="89">
        <f t="shared" si="396"/>
        <v>0</v>
      </c>
      <c r="V699" s="89">
        <f t="shared" si="396"/>
        <v>7.1999999999999998E-3</v>
      </c>
      <c r="W699" s="89">
        <f t="shared" si="396"/>
        <v>0.13886000000000001</v>
      </c>
      <c r="X699" s="89">
        <f t="shared" si="396"/>
        <v>0.18754000000000001</v>
      </c>
      <c r="Y699" s="89">
        <f t="shared" si="396"/>
        <v>0.42897999999999997</v>
      </c>
      <c r="Z699" s="89">
        <f t="shared" si="396"/>
        <v>0.12765000000000001</v>
      </c>
      <c r="AA699" s="89">
        <f t="shared" si="396"/>
        <v>0.14981</v>
      </c>
    </row>
    <row r="700" spans="1:27" ht="12.75" hidden="1" customHeight="1" outlineLevel="1" x14ac:dyDescent="0.2">
      <c r="A700" s="97" t="s">
        <v>3021</v>
      </c>
      <c r="B700" s="63" t="s">
        <v>242</v>
      </c>
      <c r="C700" s="43" t="s">
        <v>79</v>
      </c>
      <c r="D700" s="44">
        <v>157.97999999999999</v>
      </c>
      <c r="E700" s="44">
        <v>104.75</v>
      </c>
      <c r="F700" s="44">
        <v>67.34</v>
      </c>
      <c r="G700" s="44">
        <v>0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7.02</v>
      </c>
      <c r="O700" s="44">
        <v>100.8</v>
      </c>
      <c r="P700" s="44">
        <v>223.47</v>
      </c>
      <c r="Q700" s="44">
        <v>6.75</v>
      </c>
      <c r="R700" s="44">
        <v>0</v>
      </c>
      <c r="S700" s="44">
        <v>0</v>
      </c>
      <c r="T700" s="44">
        <v>0</v>
      </c>
      <c r="U700" s="44">
        <v>0</v>
      </c>
      <c r="V700" s="44">
        <v>7.2</v>
      </c>
      <c r="W700" s="44">
        <v>138.86000000000001</v>
      </c>
      <c r="X700" s="44">
        <v>187.54</v>
      </c>
      <c r="Y700" s="44">
        <v>428.98</v>
      </c>
      <c r="Z700" s="44">
        <v>127.65</v>
      </c>
      <c r="AA700" s="44">
        <v>149.81</v>
      </c>
    </row>
    <row r="701" spans="1:27" collapsed="1" x14ac:dyDescent="0.2">
      <c r="A701" s="96" t="s">
        <v>3022</v>
      </c>
      <c r="B701" s="28" t="str">
        <f>"08"&amp;"."&amp;$B$777&amp;"."&amp;$B$778</f>
        <v>08.11.2023</v>
      </c>
      <c r="C701" s="88" t="s">
        <v>76</v>
      </c>
      <c r="D701" s="89">
        <f>ROUND((D702)/1000,5)</f>
        <v>0.15079999999999999</v>
      </c>
      <c r="E701" s="89">
        <f t="shared" ref="E701:AA701" si="397">ROUND((E702)/1000,5)</f>
        <v>0.25151000000000001</v>
      </c>
      <c r="F701" s="89">
        <f t="shared" si="397"/>
        <v>1.3729999999999999E-2</v>
      </c>
      <c r="G701" s="89">
        <f t="shared" si="397"/>
        <v>0</v>
      </c>
      <c r="H701" s="89">
        <f t="shared" si="397"/>
        <v>4.0200000000000001E-3</v>
      </c>
      <c r="I701" s="89">
        <f t="shared" si="397"/>
        <v>0</v>
      </c>
      <c r="J701" s="89">
        <f t="shared" si="397"/>
        <v>0</v>
      </c>
      <c r="K701" s="89">
        <f t="shared" si="397"/>
        <v>0</v>
      </c>
      <c r="L701" s="89">
        <f t="shared" si="397"/>
        <v>0</v>
      </c>
      <c r="M701" s="89">
        <f t="shared" si="397"/>
        <v>0</v>
      </c>
      <c r="N701" s="89">
        <f t="shared" si="397"/>
        <v>3.6000000000000002E-4</v>
      </c>
      <c r="O701" s="89">
        <f t="shared" si="397"/>
        <v>6.4799999999999996E-3</v>
      </c>
      <c r="P701" s="89">
        <f t="shared" si="397"/>
        <v>3.4959999999999998E-2</v>
      </c>
      <c r="Q701" s="89">
        <f t="shared" si="397"/>
        <v>3.7599999999999999E-3</v>
      </c>
      <c r="R701" s="89">
        <f t="shared" si="397"/>
        <v>6.9999999999999994E-5</v>
      </c>
      <c r="S701" s="89">
        <f t="shared" si="397"/>
        <v>8.0000000000000007E-5</v>
      </c>
      <c r="T701" s="89">
        <f t="shared" si="397"/>
        <v>0</v>
      </c>
      <c r="U701" s="89">
        <f t="shared" si="397"/>
        <v>4.4000000000000002E-4</v>
      </c>
      <c r="V701" s="89">
        <f t="shared" si="397"/>
        <v>2.49E-3</v>
      </c>
      <c r="W701" s="89">
        <f t="shared" si="397"/>
        <v>0.14038</v>
      </c>
      <c r="X701" s="89">
        <f t="shared" si="397"/>
        <v>0.12185</v>
      </c>
      <c r="Y701" s="89">
        <f t="shared" si="397"/>
        <v>0.42199999999999999</v>
      </c>
      <c r="Z701" s="89">
        <f t="shared" si="397"/>
        <v>0.31372</v>
      </c>
      <c r="AA701" s="89">
        <f t="shared" si="397"/>
        <v>2.8510000000000001E-2</v>
      </c>
    </row>
    <row r="702" spans="1:27" ht="12.75" hidden="1" customHeight="1" outlineLevel="1" x14ac:dyDescent="0.2">
      <c r="A702" s="97" t="s">
        <v>3023</v>
      </c>
      <c r="B702" s="63" t="s">
        <v>242</v>
      </c>
      <c r="C702" s="43" t="s">
        <v>79</v>
      </c>
      <c r="D702" s="44">
        <v>150.80000000000001</v>
      </c>
      <c r="E702" s="44">
        <v>251.51</v>
      </c>
      <c r="F702" s="44">
        <v>13.73</v>
      </c>
      <c r="G702" s="44">
        <v>0</v>
      </c>
      <c r="H702" s="44">
        <v>4.0199999999999996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0.36</v>
      </c>
      <c r="O702" s="44">
        <v>6.48</v>
      </c>
      <c r="P702" s="44">
        <v>34.96</v>
      </c>
      <c r="Q702" s="44">
        <v>3.76</v>
      </c>
      <c r="R702" s="44">
        <v>7.0000000000000007E-2</v>
      </c>
      <c r="S702" s="44">
        <v>0.08</v>
      </c>
      <c r="T702" s="44">
        <v>0</v>
      </c>
      <c r="U702" s="44">
        <v>0.44</v>
      </c>
      <c r="V702" s="44">
        <v>2.4900000000000002</v>
      </c>
      <c r="W702" s="44">
        <v>140.38</v>
      </c>
      <c r="X702" s="44">
        <v>121.85</v>
      </c>
      <c r="Y702" s="44">
        <v>422</v>
      </c>
      <c r="Z702" s="44">
        <v>313.72000000000003</v>
      </c>
      <c r="AA702" s="44">
        <v>28.51</v>
      </c>
    </row>
    <row r="703" spans="1:27" collapsed="1" x14ac:dyDescent="0.2">
      <c r="A703" s="96" t="s">
        <v>3024</v>
      </c>
      <c r="B703" s="28" t="str">
        <f>"09"&amp;"."&amp;$B$777&amp;"."&amp;$B$778</f>
        <v>09.11.2023</v>
      </c>
      <c r="C703" s="88" t="s">
        <v>76</v>
      </c>
      <c r="D703" s="89">
        <f>ROUND((D704)/1000,5)</f>
        <v>0.18248</v>
      </c>
      <c r="E703" s="89">
        <f t="shared" ref="E703:AA703" si="398">ROUND((E704)/1000,5)</f>
        <v>0.37370999999999999</v>
      </c>
      <c r="F703" s="89">
        <f t="shared" si="398"/>
        <v>0.29452</v>
      </c>
      <c r="G703" s="89">
        <f t="shared" si="398"/>
        <v>4.4999999999999997E-3</v>
      </c>
      <c r="H703" s="89">
        <f t="shared" si="398"/>
        <v>0.15093000000000001</v>
      </c>
      <c r="I703" s="89">
        <f t="shared" si="398"/>
        <v>0</v>
      </c>
      <c r="J703" s="89">
        <f t="shared" si="398"/>
        <v>0</v>
      </c>
      <c r="K703" s="89">
        <f t="shared" si="398"/>
        <v>0</v>
      </c>
      <c r="L703" s="89">
        <f t="shared" si="398"/>
        <v>0</v>
      </c>
      <c r="M703" s="89">
        <f t="shared" si="398"/>
        <v>0</v>
      </c>
      <c r="N703" s="89">
        <f t="shared" si="398"/>
        <v>6.2100000000000002E-3</v>
      </c>
      <c r="O703" s="89">
        <f t="shared" si="398"/>
        <v>7.9949999999999993E-2</v>
      </c>
      <c r="P703" s="89">
        <f t="shared" si="398"/>
        <v>5.7320000000000003E-2</v>
      </c>
      <c r="Q703" s="89">
        <f t="shared" si="398"/>
        <v>4.1259999999999998E-2</v>
      </c>
      <c r="R703" s="89">
        <f t="shared" si="398"/>
        <v>4.7109999999999999E-2</v>
      </c>
      <c r="S703" s="89">
        <f t="shared" si="398"/>
        <v>0</v>
      </c>
      <c r="T703" s="89">
        <f t="shared" si="398"/>
        <v>0</v>
      </c>
      <c r="U703" s="89">
        <f t="shared" si="398"/>
        <v>0</v>
      </c>
      <c r="V703" s="89">
        <f t="shared" si="398"/>
        <v>0</v>
      </c>
      <c r="W703" s="89">
        <f t="shared" si="398"/>
        <v>4.4080000000000001E-2</v>
      </c>
      <c r="X703" s="89">
        <f t="shared" si="398"/>
        <v>0.23580999999999999</v>
      </c>
      <c r="Y703" s="89">
        <f t="shared" si="398"/>
        <v>0.45516000000000001</v>
      </c>
      <c r="Z703" s="89">
        <f t="shared" si="398"/>
        <v>0.39600999999999997</v>
      </c>
      <c r="AA703" s="89">
        <f t="shared" si="398"/>
        <v>6.6379999999999995E-2</v>
      </c>
    </row>
    <row r="704" spans="1:27" ht="12.75" hidden="1" customHeight="1" outlineLevel="1" x14ac:dyDescent="0.2">
      <c r="A704" s="97" t="s">
        <v>3025</v>
      </c>
      <c r="B704" s="63" t="s">
        <v>242</v>
      </c>
      <c r="C704" s="43" t="s">
        <v>79</v>
      </c>
      <c r="D704" s="44">
        <v>182.48</v>
      </c>
      <c r="E704" s="44">
        <v>373.71</v>
      </c>
      <c r="F704" s="44">
        <v>294.52</v>
      </c>
      <c r="G704" s="44">
        <v>4.5</v>
      </c>
      <c r="H704" s="44">
        <v>150.93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6.21</v>
      </c>
      <c r="O704" s="44">
        <v>79.95</v>
      </c>
      <c r="P704" s="44">
        <v>57.32</v>
      </c>
      <c r="Q704" s="44">
        <v>41.26</v>
      </c>
      <c r="R704" s="44">
        <v>47.11</v>
      </c>
      <c r="S704" s="44">
        <v>0</v>
      </c>
      <c r="T704" s="44">
        <v>0</v>
      </c>
      <c r="U704" s="44">
        <v>0</v>
      </c>
      <c r="V704" s="44">
        <v>0</v>
      </c>
      <c r="W704" s="44">
        <v>44.08</v>
      </c>
      <c r="X704" s="44">
        <v>235.81</v>
      </c>
      <c r="Y704" s="44">
        <v>455.16</v>
      </c>
      <c r="Z704" s="44">
        <v>396.01</v>
      </c>
      <c r="AA704" s="44">
        <v>66.38</v>
      </c>
    </row>
    <row r="705" spans="1:27" collapsed="1" x14ac:dyDescent="0.2">
      <c r="A705" s="96" t="s">
        <v>3026</v>
      </c>
      <c r="B705" s="28" t="str">
        <f>"10"&amp;"."&amp;$B$777&amp;"."&amp;$B$778</f>
        <v>10.11.2023</v>
      </c>
      <c r="C705" s="88" t="s">
        <v>76</v>
      </c>
      <c r="D705" s="89">
        <f>ROUND((D706)/1000,5)</f>
        <v>5.5079999999999997E-2</v>
      </c>
      <c r="E705" s="89">
        <f t="shared" ref="E705:AA705" si="399">ROUND((E706)/1000,5)</f>
        <v>1.1831700000000001</v>
      </c>
      <c r="F705" s="89">
        <f t="shared" si="399"/>
        <v>1.1474899999999999</v>
      </c>
      <c r="G705" s="89">
        <f t="shared" si="399"/>
        <v>1.0138799999999999</v>
      </c>
      <c r="H705" s="89">
        <f t="shared" si="399"/>
        <v>1.13866</v>
      </c>
      <c r="I705" s="89">
        <f t="shared" si="399"/>
        <v>0</v>
      </c>
      <c r="J705" s="89">
        <f t="shared" si="399"/>
        <v>0</v>
      </c>
      <c r="K705" s="89">
        <f t="shared" si="399"/>
        <v>0</v>
      </c>
      <c r="L705" s="89">
        <f t="shared" si="399"/>
        <v>0</v>
      </c>
      <c r="M705" s="89">
        <f t="shared" si="399"/>
        <v>2.2000000000000001E-4</v>
      </c>
      <c r="N705" s="89">
        <f t="shared" si="399"/>
        <v>0</v>
      </c>
      <c r="O705" s="89">
        <f t="shared" si="399"/>
        <v>0</v>
      </c>
      <c r="P705" s="89">
        <f t="shared" si="399"/>
        <v>0</v>
      </c>
      <c r="Q705" s="89">
        <f t="shared" si="399"/>
        <v>0</v>
      </c>
      <c r="R705" s="89">
        <f t="shared" si="399"/>
        <v>0</v>
      </c>
      <c r="S705" s="89">
        <f t="shared" si="399"/>
        <v>0</v>
      </c>
      <c r="T705" s="89">
        <f t="shared" si="399"/>
        <v>0</v>
      </c>
      <c r="U705" s="89">
        <f t="shared" si="399"/>
        <v>0</v>
      </c>
      <c r="V705" s="89">
        <f t="shared" si="399"/>
        <v>0</v>
      </c>
      <c r="W705" s="89">
        <f t="shared" si="399"/>
        <v>6.43E-3</v>
      </c>
      <c r="X705" s="89">
        <f t="shared" si="399"/>
        <v>5.355E-2</v>
      </c>
      <c r="Y705" s="89">
        <f t="shared" si="399"/>
        <v>0.16707</v>
      </c>
      <c r="Z705" s="89">
        <f t="shared" si="399"/>
        <v>8.1999999999999998E-4</v>
      </c>
      <c r="AA705" s="89">
        <f t="shared" si="399"/>
        <v>0</v>
      </c>
    </row>
    <row r="706" spans="1:27" ht="12.75" hidden="1" customHeight="1" outlineLevel="1" x14ac:dyDescent="0.2">
      <c r="A706" s="97" t="s">
        <v>3027</v>
      </c>
      <c r="B706" s="63" t="s">
        <v>242</v>
      </c>
      <c r="C706" s="43" t="s">
        <v>79</v>
      </c>
      <c r="D706" s="44">
        <v>55.08</v>
      </c>
      <c r="E706" s="44">
        <v>1183.17</v>
      </c>
      <c r="F706" s="44">
        <v>1147.49</v>
      </c>
      <c r="G706" s="44">
        <v>1013.88</v>
      </c>
      <c r="H706" s="44">
        <v>1138.6600000000001</v>
      </c>
      <c r="I706" s="44">
        <v>0</v>
      </c>
      <c r="J706" s="44">
        <v>0</v>
      </c>
      <c r="K706" s="44">
        <v>0</v>
      </c>
      <c r="L706" s="44">
        <v>0</v>
      </c>
      <c r="M706" s="44">
        <v>0.22</v>
      </c>
      <c r="N706" s="44">
        <v>0</v>
      </c>
      <c r="O706" s="44">
        <v>0</v>
      </c>
      <c r="P706" s="44">
        <v>0</v>
      </c>
      <c r="Q706" s="44">
        <v>0</v>
      </c>
      <c r="R706" s="44">
        <v>0</v>
      </c>
      <c r="S706" s="44">
        <v>0</v>
      </c>
      <c r="T706" s="44">
        <v>0</v>
      </c>
      <c r="U706" s="44">
        <v>0</v>
      </c>
      <c r="V706" s="44">
        <v>0</v>
      </c>
      <c r="W706" s="44">
        <v>6.43</v>
      </c>
      <c r="X706" s="44">
        <v>53.55</v>
      </c>
      <c r="Y706" s="44">
        <v>167.07</v>
      </c>
      <c r="Z706" s="44">
        <v>0.82</v>
      </c>
      <c r="AA706" s="44">
        <v>0</v>
      </c>
    </row>
    <row r="707" spans="1:27" collapsed="1" x14ac:dyDescent="0.2">
      <c r="A707" s="96" t="s">
        <v>3028</v>
      </c>
      <c r="B707" s="28" t="str">
        <f>"11"&amp;"."&amp;$B$777&amp;"."&amp;$B$778</f>
        <v>11.11.2023</v>
      </c>
      <c r="C707" s="88" t="s">
        <v>76</v>
      </c>
      <c r="D707" s="89">
        <f>ROUND((D708)/1000,5)</f>
        <v>1.3610000000000001E-2</v>
      </c>
      <c r="E707" s="89">
        <f t="shared" ref="E707:AA707" si="400">ROUND((E708)/1000,5)</f>
        <v>0</v>
      </c>
      <c r="F707" s="89">
        <f t="shared" si="400"/>
        <v>5.5969999999999999E-2</v>
      </c>
      <c r="G707" s="89">
        <f t="shared" si="400"/>
        <v>0.13209000000000001</v>
      </c>
      <c r="H707" s="89">
        <f t="shared" si="400"/>
        <v>0</v>
      </c>
      <c r="I707" s="89">
        <f t="shared" si="400"/>
        <v>0</v>
      </c>
      <c r="J707" s="89">
        <f t="shared" si="400"/>
        <v>4.002E-2</v>
      </c>
      <c r="K707" s="89">
        <f t="shared" si="400"/>
        <v>0</v>
      </c>
      <c r="L707" s="89">
        <f t="shared" si="400"/>
        <v>2.0789999999999999E-2</v>
      </c>
      <c r="M707" s="89">
        <f t="shared" si="400"/>
        <v>4.0699999999999998E-3</v>
      </c>
      <c r="N707" s="89">
        <f t="shared" si="400"/>
        <v>0</v>
      </c>
      <c r="O707" s="89">
        <f t="shared" si="400"/>
        <v>0</v>
      </c>
      <c r="P707" s="89">
        <f t="shared" si="400"/>
        <v>0</v>
      </c>
      <c r="Q707" s="89">
        <f t="shared" si="400"/>
        <v>0</v>
      </c>
      <c r="R707" s="89">
        <f t="shared" si="400"/>
        <v>0</v>
      </c>
      <c r="S707" s="89">
        <f t="shared" si="400"/>
        <v>0</v>
      </c>
      <c r="T707" s="89">
        <f t="shared" si="400"/>
        <v>3.3E-3</v>
      </c>
      <c r="U707" s="89">
        <f t="shared" si="400"/>
        <v>0</v>
      </c>
      <c r="V707" s="89">
        <f t="shared" si="400"/>
        <v>5.0479999999999997E-2</v>
      </c>
      <c r="W707" s="89">
        <f t="shared" si="400"/>
        <v>0.13866999999999999</v>
      </c>
      <c r="X707" s="89">
        <f t="shared" si="400"/>
        <v>0.32013999999999998</v>
      </c>
      <c r="Y707" s="89">
        <f t="shared" si="400"/>
        <v>0.29365000000000002</v>
      </c>
      <c r="Z707" s="89">
        <f t="shared" si="400"/>
        <v>5.867E-2</v>
      </c>
      <c r="AA707" s="89">
        <f t="shared" si="400"/>
        <v>6.4999999999999997E-4</v>
      </c>
    </row>
    <row r="708" spans="1:27" ht="12.75" hidden="1" customHeight="1" outlineLevel="1" x14ac:dyDescent="0.2">
      <c r="A708" s="97" t="s">
        <v>3029</v>
      </c>
      <c r="B708" s="63" t="s">
        <v>242</v>
      </c>
      <c r="C708" s="43" t="s">
        <v>79</v>
      </c>
      <c r="D708" s="44">
        <v>13.61</v>
      </c>
      <c r="E708" s="44">
        <v>0</v>
      </c>
      <c r="F708" s="44">
        <v>55.97</v>
      </c>
      <c r="G708" s="44">
        <v>132.09</v>
      </c>
      <c r="H708" s="44">
        <v>0</v>
      </c>
      <c r="I708" s="44">
        <v>0</v>
      </c>
      <c r="J708" s="44">
        <v>40.020000000000003</v>
      </c>
      <c r="K708" s="44">
        <v>0</v>
      </c>
      <c r="L708" s="44">
        <v>20.79</v>
      </c>
      <c r="M708" s="44">
        <v>4.07</v>
      </c>
      <c r="N708" s="44">
        <v>0</v>
      </c>
      <c r="O708" s="44">
        <v>0</v>
      </c>
      <c r="P708" s="44">
        <v>0</v>
      </c>
      <c r="Q708" s="44">
        <v>0</v>
      </c>
      <c r="R708" s="44">
        <v>0</v>
      </c>
      <c r="S708" s="44">
        <v>0</v>
      </c>
      <c r="T708" s="44">
        <v>3.3</v>
      </c>
      <c r="U708" s="44">
        <v>0</v>
      </c>
      <c r="V708" s="44">
        <v>50.48</v>
      </c>
      <c r="W708" s="44">
        <v>138.66999999999999</v>
      </c>
      <c r="X708" s="44">
        <v>320.14</v>
      </c>
      <c r="Y708" s="44">
        <v>293.64999999999998</v>
      </c>
      <c r="Z708" s="44">
        <v>58.67</v>
      </c>
      <c r="AA708" s="44">
        <v>0.65</v>
      </c>
    </row>
    <row r="709" spans="1:27" collapsed="1" x14ac:dyDescent="0.2">
      <c r="A709" s="96" t="s">
        <v>3030</v>
      </c>
      <c r="B709" s="28" t="str">
        <f>"12"&amp;"."&amp;$B$777&amp;"."&amp;$B$778</f>
        <v>12.11.2023</v>
      </c>
      <c r="C709" s="88" t="s">
        <v>76</v>
      </c>
      <c r="D709" s="89">
        <f>ROUND((D710)/1000,5)</f>
        <v>0</v>
      </c>
      <c r="E709" s="89">
        <f t="shared" ref="E709:AA709" si="401">ROUND((E710)/1000,5)</f>
        <v>4.5229999999999999E-2</v>
      </c>
      <c r="F709" s="89">
        <f t="shared" si="401"/>
        <v>1.1856599999999999</v>
      </c>
      <c r="G709" s="89">
        <f t="shared" si="401"/>
        <v>1.1786399999999999</v>
      </c>
      <c r="H709" s="89">
        <f t="shared" si="401"/>
        <v>0</v>
      </c>
      <c r="I709" s="89">
        <f t="shared" si="401"/>
        <v>0</v>
      </c>
      <c r="J709" s="89">
        <f t="shared" si="401"/>
        <v>0</v>
      </c>
      <c r="K709" s="89">
        <f t="shared" si="401"/>
        <v>0</v>
      </c>
      <c r="L709" s="89">
        <f t="shared" si="401"/>
        <v>0</v>
      </c>
      <c r="M709" s="89">
        <f t="shared" si="401"/>
        <v>0</v>
      </c>
      <c r="N709" s="89">
        <f t="shared" si="401"/>
        <v>0</v>
      </c>
      <c r="O709" s="89">
        <f t="shared" si="401"/>
        <v>0</v>
      </c>
      <c r="P709" s="89">
        <f t="shared" si="401"/>
        <v>0</v>
      </c>
      <c r="Q709" s="89">
        <f t="shared" si="401"/>
        <v>0</v>
      </c>
      <c r="R709" s="89">
        <f t="shared" si="401"/>
        <v>0</v>
      </c>
      <c r="S709" s="89">
        <f t="shared" si="401"/>
        <v>0</v>
      </c>
      <c r="T709" s="89">
        <f t="shared" si="401"/>
        <v>0</v>
      </c>
      <c r="U709" s="89">
        <f t="shared" si="401"/>
        <v>0</v>
      </c>
      <c r="V709" s="89">
        <f t="shared" si="401"/>
        <v>0</v>
      </c>
      <c r="W709" s="89">
        <f t="shared" si="401"/>
        <v>0</v>
      </c>
      <c r="X709" s="89">
        <f t="shared" si="401"/>
        <v>0</v>
      </c>
      <c r="Y709" s="89">
        <f t="shared" si="401"/>
        <v>0.14143</v>
      </c>
      <c r="Z709" s="89">
        <f t="shared" si="401"/>
        <v>0</v>
      </c>
      <c r="AA709" s="89">
        <f t="shared" si="401"/>
        <v>0</v>
      </c>
    </row>
    <row r="710" spans="1:27" ht="12.75" hidden="1" customHeight="1" outlineLevel="1" x14ac:dyDescent="0.2">
      <c r="A710" s="97" t="s">
        <v>3031</v>
      </c>
      <c r="B710" s="63" t="s">
        <v>242</v>
      </c>
      <c r="C710" s="43" t="s">
        <v>79</v>
      </c>
      <c r="D710" s="44">
        <v>0</v>
      </c>
      <c r="E710" s="44">
        <v>45.23</v>
      </c>
      <c r="F710" s="44">
        <v>1185.6600000000001</v>
      </c>
      <c r="G710" s="44">
        <v>1178.6400000000001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141.43</v>
      </c>
      <c r="Z710" s="44">
        <v>0</v>
      </c>
      <c r="AA710" s="44">
        <v>0</v>
      </c>
    </row>
    <row r="711" spans="1:27" collapsed="1" x14ac:dyDescent="0.2">
      <c r="A711" s="96" t="s">
        <v>3032</v>
      </c>
      <c r="B711" s="28" t="str">
        <f>"13"&amp;"."&amp;$B$777&amp;"."&amp;$B$778</f>
        <v>13.11.2023</v>
      </c>
      <c r="C711" s="88" t="s">
        <v>76</v>
      </c>
      <c r="D711" s="89">
        <f>ROUND((D712)/1000,5)</f>
        <v>0.18564</v>
      </c>
      <c r="E711" s="89">
        <f t="shared" ref="E711:AA711" si="402">ROUND((E712)/1000,5)</f>
        <v>0.19778000000000001</v>
      </c>
      <c r="F711" s="89">
        <f t="shared" si="402"/>
        <v>0.22789000000000001</v>
      </c>
      <c r="G711" s="89">
        <f t="shared" si="402"/>
        <v>0.11898</v>
      </c>
      <c r="H711" s="89">
        <f t="shared" si="402"/>
        <v>0</v>
      </c>
      <c r="I711" s="89">
        <f t="shared" si="402"/>
        <v>0</v>
      </c>
      <c r="J711" s="89">
        <f t="shared" si="402"/>
        <v>0</v>
      </c>
      <c r="K711" s="89">
        <f t="shared" si="402"/>
        <v>0</v>
      </c>
      <c r="L711" s="89">
        <f t="shared" si="402"/>
        <v>0</v>
      </c>
      <c r="M711" s="89">
        <f t="shared" si="402"/>
        <v>0</v>
      </c>
      <c r="N711" s="89">
        <f t="shared" si="402"/>
        <v>0</v>
      </c>
      <c r="O711" s="89">
        <f t="shared" si="402"/>
        <v>0</v>
      </c>
      <c r="P711" s="89">
        <f t="shared" si="402"/>
        <v>0</v>
      </c>
      <c r="Q711" s="89">
        <f t="shared" si="402"/>
        <v>0</v>
      </c>
      <c r="R711" s="89">
        <f t="shared" si="402"/>
        <v>0</v>
      </c>
      <c r="S711" s="89">
        <f t="shared" si="402"/>
        <v>0</v>
      </c>
      <c r="T711" s="89">
        <f t="shared" si="402"/>
        <v>0</v>
      </c>
      <c r="U711" s="89">
        <f t="shared" si="402"/>
        <v>2.2169999999999999E-2</v>
      </c>
      <c r="V711" s="89">
        <f t="shared" si="402"/>
        <v>0.11862</v>
      </c>
      <c r="W711" s="89">
        <f t="shared" si="402"/>
        <v>7.1300000000000001E-3</v>
      </c>
      <c r="X711" s="89">
        <f t="shared" si="402"/>
        <v>0.12539</v>
      </c>
      <c r="Y711" s="89">
        <f t="shared" si="402"/>
        <v>0.13342000000000001</v>
      </c>
      <c r="Z711" s="89">
        <f t="shared" si="402"/>
        <v>2.5080000000000002E-2</v>
      </c>
      <c r="AA711" s="89">
        <f t="shared" si="402"/>
        <v>0</v>
      </c>
    </row>
    <row r="712" spans="1:27" ht="12.75" hidden="1" customHeight="1" outlineLevel="1" x14ac:dyDescent="0.2">
      <c r="A712" s="97" t="s">
        <v>3033</v>
      </c>
      <c r="B712" s="63" t="s">
        <v>242</v>
      </c>
      <c r="C712" s="43" t="s">
        <v>79</v>
      </c>
      <c r="D712" s="44">
        <v>185.64</v>
      </c>
      <c r="E712" s="44">
        <v>197.78</v>
      </c>
      <c r="F712" s="44">
        <v>227.89</v>
      </c>
      <c r="G712" s="44">
        <v>118.98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22.17</v>
      </c>
      <c r="V712" s="44">
        <v>118.62</v>
      </c>
      <c r="W712" s="44">
        <v>7.13</v>
      </c>
      <c r="X712" s="44">
        <v>125.39</v>
      </c>
      <c r="Y712" s="44">
        <v>133.41999999999999</v>
      </c>
      <c r="Z712" s="44">
        <v>25.08</v>
      </c>
      <c r="AA712" s="44">
        <v>0</v>
      </c>
    </row>
    <row r="713" spans="1:27" collapsed="1" x14ac:dyDescent="0.2">
      <c r="A713" s="96" t="s">
        <v>3034</v>
      </c>
      <c r="B713" s="28" t="str">
        <f>"14"&amp;"."&amp;$B$777&amp;"."&amp;$B$778</f>
        <v>14.11.2023</v>
      </c>
      <c r="C713" s="88" t="s">
        <v>76</v>
      </c>
      <c r="D713" s="89">
        <f>ROUND((D714)/1000,5)</f>
        <v>2.589E-2</v>
      </c>
      <c r="E713" s="89">
        <f t="shared" ref="E713:AA713" si="403">ROUND((E714)/1000,5)</f>
        <v>9.0000000000000006E-5</v>
      </c>
      <c r="F713" s="89">
        <f t="shared" si="403"/>
        <v>0</v>
      </c>
      <c r="G713" s="89">
        <f t="shared" si="403"/>
        <v>0</v>
      </c>
      <c r="H713" s="89">
        <f t="shared" si="403"/>
        <v>0</v>
      </c>
      <c r="I713" s="89">
        <f t="shared" si="403"/>
        <v>0</v>
      </c>
      <c r="J713" s="89">
        <f t="shared" si="403"/>
        <v>0</v>
      </c>
      <c r="K713" s="89">
        <f t="shared" si="403"/>
        <v>0</v>
      </c>
      <c r="L713" s="89">
        <f t="shared" si="403"/>
        <v>0</v>
      </c>
      <c r="M713" s="89">
        <f t="shared" si="403"/>
        <v>1.5200000000000001E-3</v>
      </c>
      <c r="N713" s="89">
        <f t="shared" si="403"/>
        <v>3.8760000000000003E-2</v>
      </c>
      <c r="O713" s="89">
        <f t="shared" si="403"/>
        <v>6.4999999999999997E-3</v>
      </c>
      <c r="P713" s="89">
        <f t="shared" si="403"/>
        <v>7.5000000000000002E-4</v>
      </c>
      <c r="Q713" s="89">
        <f t="shared" si="403"/>
        <v>4.15E-3</v>
      </c>
      <c r="R713" s="89">
        <f t="shared" si="403"/>
        <v>0.14945</v>
      </c>
      <c r="S713" s="89">
        <f t="shared" si="403"/>
        <v>6.6129999999999994E-2</v>
      </c>
      <c r="T713" s="89">
        <f t="shared" si="403"/>
        <v>0.14898</v>
      </c>
      <c r="U713" s="89">
        <f t="shared" si="403"/>
        <v>0.23130999999999999</v>
      </c>
      <c r="V713" s="89">
        <f t="shared" si="403"/>
        <v>0.17873</v>
      </c>
      <c r="W713" s="89">
        <f t="shared" si="403"/>
        <v>0.15856000000000001</v>
      </c>
      <c r="X713" s="89">
        <f t="shared" si="403"/>
        <v>0.19447999999999999</v>
      </c>
      <c r="Y713" s="89">
        <f t="shared" si="403"/>
        <v>0.65127999999999997</v>
      </c>
      <c r="Z713" s="89">
        <f t="shared" si="403"/>
        <v>0.46505999999999997</v>
      </c>
      <c r="AA713" s="89">
        <f t="shared" si="403"/>
        <v>0.25683</v>
      </c>
    </row>
    <row r="714" spans="1:27" ht="12.75" hidden="1" customHeight="1" outlineLevel="1" x14ac:dyDescent="0.2">
      <c r="A714" s="97" t="s">
        <v>3035</v>
      </c>
      <c r="B714" s="63" t="s">
        <v>242</v>
      </c>
      <c r="C714" s="43" t="s">
        <v>79</v>
      </c>
      <c r="D714" s="44">
        <v>25.89</v>
      </c>
      <c r="E714" s="44">
        <v>0.09</v>
      </c>
      <c r="F714" s="44">
        <v>0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1.52</v>
      </c>
      <c r="N714" s="44">
        <v>38.76</v>
      </c>
      <c r="O714" s="44">
        <v>6.5</v>
      </c>
      <c r="P714" s="44">
        <v>0.75</v>
      </c>
      <c r="Q714" s="44">
        <v>4.1500000000000004</v>
      </c>
      <c r="R714" s="44">
        <v>149.44999999999999</v>
      </c>
      <c r="S714" s="44">
        <v>66.13</v>
      </c>
      <c r="T714" s="44">
        <v>148.97999999999999</v>
      </c>
      <c r="U714" s="44">
        <v>231.31</v>
      </c>
      <c r="V714" s="44">
        <v>178.73</v>
      </c>
      <c r="W714" s="44">
        <v>158.56</v>
      </c>
      <c r="X714" s="44">
        <v>194.48</v>
      </c>
      <c r="Y714" s="44">
        <v>651.28</v>
      </c>
      <c r="Z714" s="44">
        <v>465.06</v>
      </c>
      <c r="AA714" s="44">
        <v>256.83</v>
      </c>
    </row>
    <row r="715" spans="1:27" collapsed="1" x14ac:dyDescent="0.2">
      <c r="A715" s="96" t="s">
        <v>3036</v>
      </c>
      <c r="B715" s="28" t="str">
        <f>"15"&amp;"."&amp;$B$777&amp;"."&amp;$B$778</f>
        <v>15.11.2023</v>
      </c>
      <c r="C715" s="88" t="s">
        <v>76</v>
      </c>
      <c r="D715" s="89">
        <f>ROUND((D716)/1000,5)</f>
        <v>0.10247000000000001</v>
      </c>
      <c r="E715" s="89">
        <f t="shared" ref="E715:AA715" si="404">ROUND((E716)/1000,5)</f>
        <v>4.1540000000000001E-2</v>
      </c>
      <c r="F715" s="89">
        <f t="shared" si="404"/>
        <v>5.4239999999999997E-2</v>
      </c>
      <c r="G715" s="89">
        <f t="shared" si="404"/>
        <v>1.48E-3</v>
      </c>
      <c r="H715" s="89">
        <f t="shared" si="404"/>
        <v>0</v>
      </c>
      <c r="I715" s="89">
        <f t="shared" si="404"/>
        <v>0</v>
      </c>
      <c r="J715" s="89">
        <f t="shared" si="404"/>
        <v>0</v>
      </c>
      <c r="K715" s="89">
        <f t="shared" si="404"/>
        <v>0</v>
      </c>
      <c r="L715" s="89">
        <f t="shared" si="404"/>
        <v>0</v>
      </c>
      <c r="M715" s="89">
        <f t="shared" si="404"/>
        <v>0</v>
      </c>
      <c r="N715" s="89">
        <f t="shared" si="404"/>
        <v>9.8809999999999995E-2</v>
      </c>
      <c r="O715" s="89">
        <f t="shared" si="404"/>
        <v>0.12751999999999999</v>
      </c>
      <c r="P715" s="89">
        <f t="shared" si="404"/>
        <v>0.13316</v>
      </c>
      <c r="Q715" s="89">
        <f t="shared" si="404"/>
        <v>0.10806</v>
      </c>
      <c r="R715" s="89">
        <f t="shared" si="404"/>
        <v>0.10142</v>
      </c>
      <c r="S715" s="89">
        <f t="shared" si="404"/>
        <v>9.1189999999999993E-2</v>
      </c>
      <c r="T715" s="89">
        <f t="shared" si="404"/>
        <v>2.4400000000000002E-2</v>
      </c>
      <c r="U715" s="89">
        <f t="shared" si="404"/>
        <v>9.7619999999999998E-2</v>
      </c>
      <c r="V715" s="89">
        <f t="shared" si="404"/>
        <v>0.15573999999999999</v>
      </c>
      <c r="W715" s="89">
        <f t="shared" si="404"/>
        <v>0.39835999999999999</v>
      </c>
      <c r="X715" s="89">
        <f t="shared" si="404"/>
        <v>0.46079999999999999</v>
      </c>
      <c r="Y715" s="89">
        <f t="shared" si="404"/>
        <v>0.41678999999999999</v>
      </c>
      <c r="Z715" s="89">
        <f t="shared" si="404"/>
        <v>0.59328000000000003</v>
      </c>
      <c r="AA715" s="89">
        <f t="shared" si="404"/>
        <v>0.32932</v>
      </c>
    </row>
    <row r="716" spans="1:27" ht="12.75" hidden="1" customHeight="1" outlineLevel="1" x14ac:dyDescent="0.2">
      <c r="A716" s="97" t="s">
        <v>3037</v>
      </c>
      <c r="B716" s="63" t="s">
        <v>242</v>
      </c>
      <c r="C716" s="43" t="s">
        <v>79</v>
      </c>
      <c r="D716" s="44">
        <v>102.47</v>
      </c>
      <c r="E716" s="44">
        <v>41.54</v>
      </c>
      <c r="F716" s="44">
        <v>54.24</v>
      </c>
      <c r="G716" s="44">
        <v>1.48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98.81</v>
      </c>
      <c r="O716" s="44">
        <v>127.52</v>
      </c>
      <c r="P716" s="44">
        <v>133.16</v>
      </c>
      <c r="Q716" s="44">
        <v>108.06</v>
      </c>
      <c r="R716" s="44">
        <v>101.42</v>
      </c>
      <c r="S716" s="44">
        <v>91.19</v>
      </c>
      <c r="T716" s="44">
        <v>24.4</v>
      </c>
      <c r="U716" s="44">
        <v>97.62</v>
      </c>
      <c r="V716" s="44">
        <v>155.74</v>
      </c>
      <c r="W716" s="44">
        <v>398.36</v>
      </c>
      <c r="X716" s="44">
        <v>460.8</v>
      </c>
      <c r="Y716" s="44">
        <v>416.79</v>
      </c>
      <c r="Z716" s="44">
        <v>593.28</v>
      </c>
      <c r="AA716" s="44">
        <v>329.32</v>
      </c>
    </row>
    <row r="717" spans="1:27" collapsed="1" x14ac:dyDescent="0.2">
      <c r="A717" s="96" t="s">
        <v>3038</v>
      </c>
      <c r="B717" s="28" t="str">
        <f>"16"&amp;"."&amp;$B$777&amp;"."&amp;$B$778</f>
        <v>16.11.2023</v>
      </c>
      <c r="C717" s="88" t="s">
        <v>76</v>
      </c>
      <c r="D717" s="89">
        <f>ROUND((D718)/1000,5)</f>
        <v>0.12256</v>
      </c>
      <c r="E717" s="89">
        <f t="shared" ref="E717:AA717" si="405">ROUND((E718)/1000,5)</f>
        <v>0.12464</v>
      </c>
      <c r="F717" s="89">
        <f t="shared" si="405"/>
        <v>6.5030000000000004E-2</v>
      </c>
      <c r="G717" s="89">
        <f t="shared" si="405"/>
        <v>2.0199999999999999E-2</v>
      </c>
      <c r="H717" s="89">
        <f t="shared" si="405"/>
        <v>0</v>
      </c>
      <c r="I717" s="89">
        <f t="shared" si="405"/>
        <v>0</v>
      </c>
      <c r="J717" s="89">
        <f t="shared" si="405"/>
        <v>0</v>
      </c>
      <c r="K717" s="89">
        <f t="shared" si="405"/>
        <v>0</v>
      </c>
      <c r="L717" s="89">
        <f t="shared" si="405"/>
        <v>0</v>
      </c>
      <c r="M717" s="89">
        <f t="shared" si="405"/>
        <v>0</v>
      </c>
      <c r="N717" s="89">
        <f t="shared" si="405"/>
        <v>2.5839999999999998E-2</v>
      </c>
      <c r="O717" s="89">
        <f t="shared" si="405"/>
        <v>3.7319999999999999E-2</v>
      </c>
      <c r="P717" s="89">
        <f t="shared" si="405"/>
        <v>6.5399999999999998E-3</v>
      </c>
      <c r="Q717" s="89">
        <f t="shared" si="405"/>
        <v>0</v>
      </c>
      <c r="R717" s="89">
        <f t="shared" si="405"/>
        <v>0</v>
      </c>
      <c r="S717" s="89">
        <f t="shared" si="405"/>
        <v>0</v>
      </c>
      <c r="T717" s="89">
        <f t="shared" si="405"/>
        <v>0</v>
      </c>
      <c r="U717" s="89">
        <f t="shared" si="405"/>
        <v>0</v>
      </c>
      <c r="V717" s="89">
        <f t="shared" si="405"/>
        <v>2.9739999999999999E-2</v>
      </c>
      <c r="W717" s="89">
        <f t="shared" si="405"/>
        <v>0.12590999999999999</v>
      </c>
      <c r="X717" s="89">
        <f t="shared" si="405"/>
        <v>0.29389999999999999</v>
      </c>
      <c r="Y717" s="89">
        <f t="shared" si="405"/>
        <v>0.58562999999999998</v>
      </c>
      <c r="Z717" s="89">
        <f t="shared" si="405"/>
        <v>0.44838</v>
      </c>
      <c r="AA717" s="89">
        <f t="shared" si="405"/>
        <v>0.11272</v>
      </c>
    </row>
    <row r="718" spans="1:27" ht="12.75" hidden="1" customHeight="1" outlineLevel="1" x14ac:dyDescent="0.2">
      <c r="A718" s="97" t="s">
        <v>3039</v>
      </c>
      <c r="B718" s="63" t="s">
        <v>242</v>
      </c>
      <c r="C718" s="43" t="s">
        <v>79</v>
      </c>
      <c r="D718" s="44">
        <v>122.56</v>
      </c>
      <c r="E718" s="44">
        <v>124.64</v>
      </c>
      <c r="F718" s="44">
        <v>65.03</v>
      </c>
      <c r="G718" s="44">
        <v>20.2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25.84</v>
      </c>
      <c r="O718" s="44">
        <v>37.32</v>
      </c>
      <c r="P718" s="44">
        <v>6.54</v>
      </c>
      <c r="Q718" s="44">
        <v>0</v>
      </c>
      <c r="R718" s="44">
        <v>0</v>
      </c>
      <c r="S718" s="44">
        <v>0</v>
      </c>
      <c r="T718" s="44">
        <v>0</v>
      </c>
      <c r="U718" s="44">
        <v>0</v>
      </c>
      <c r="V718" s="44">
        <v>29.74</v>
      </c>
      <c r="W718" s="44">
        <v>125.91</v>
      </c>
      <c r="X718" s="44">
        <v>293.89999999999998</v>
      </c>
      <c r="Y718" s="44">
        <v>585.63</v>
      </c>
      <c r="Z718" s="44">
        <v>448.38</v>
      </c>
      <c r="AA718" s="44">
        <v>112.72</v>
      </c>
    </row>
    <row r="719" spans="1:27" collapsed="1" x14ac:dyDescent="0.2">
      <c r="A719" s="96" t="s">
        <v>3040</v>
      </c>
      <c r="B719" s="28" t="str">
        <f>"17"&amp;"."&amp;$B$777&amp;"."&amp;$B$778</f>
        <v>17.11.2023</v>
      </c>
      <c r="C719" s="88" t="s">
        <v>76</v>
      </c>
      <c r="D719" s="89">
        <f>ROUND((D720)/1000,5)</f>
        <v>0.15279999999999999</v>
      </c>
      <c r="E719" s="89">
        <f t="shared" ref="E719:AA719" si="406">ROUND((E720)/1000,5)</f>
        <v>6.3140000000000002E-2</v>
      </c>
      <c r="F719" s="89">
        <f t="shared" si="406"/>
        <v>0</v>
      </c>
      <c r="G719" s="89">
        <f t="shared" si="406"/>
        <v>0</v>
      </c>
      <c r="H719" s="89">
        <f t="shared" si="406"/>
        <v>0</v>
      </c>
      <c r="I719" s="89">
        <f t="shared" si="406"/>
        <v>0</v>
      </c>
      <c r="J719" s="89">
        <f t="shared" si="406"/>
        <v>0</v>
      </c>
      <c r="K719" s="89">
        <f t="shared" si="406"/>
        <v>0</v>
      </c>
      <c r="L719" s="89">
        <f t="shared" si="406"/>
        <v>0</v>
      </c>
      <c r="M719" s="89">
        <f t="shared" si="406"/>
        <v>0</v>
      </c>
      <c r="N719" s="89">
        <f t="shared" si="406"/>
        <v>4.3909999999999998E-2</v>
      </c>
      <c r="O719" s="89">
        <f t="shared" si="406"/>
        <v>1.6400000000000001E-2</v>
      </c>
      <c r="P719" s="89">
        <f t="shared" si="406"/>
        <v>0</v>
      </c>
      <c r="Q719" s="89">
        <f t="shared" si="406"/>
        <v>0</v>
      </c>
      <c r="R719" s="89">
        <f t="shared" si="406"/>
        <v>0</v>
      </c>
      <c r="S719" s="89">
        <f t="shared" si="406"/>
        <v>0</v>
      </c>
      <c r="T719" s="89">
        <f t="shared" si="406"/>
        <v>0</v>
      </c>
      <c r="U719" s="89">
        <f t="shared" si="406"/>
        <v>0</v>
      </c>
      <c r="V719" s="89">
        <f t="shared" si="406"/>
        <v>0</v>
      </c>
      <c r="W719" s="89">
        <f t="shared" si="406"/>
        <v>7.5999999999999998E-2</v>
      </c>
      <c r="X719" s="89">
        <f t="shared" si="406"/>
        <v>6.5430000000000002E-2</v>
      </c>
      <c r="Y719" s="89">
        <f t="shared" si="406"/>
        <v>0.20391000000000001</v>
      </c>
      <c r="Z719" s="89">
        <f t="shared" si="406"/>
        <v>0.1205</v>
      </c>
      <c r="AA719" s="89">
        <f t="shared" si="406"/>
        <v>1.3639999999999999E-2</v>
      </c>
    </row>
    <row r="720" spans="1:27" ht="12.75" hidden="1" customHeight="1" outlineLevel="1" x14ac:dyDescent="0.2">
      <c r="A720" s="97" t="s">
        <v>3041</v>
      </c>
      <c r="B720" s="63" t="s">
        <v>242</v>
      </c>
      <c r="C720" s="43" t="s">
        <v>79</v>
      </c>
      <c r="D720" s="44">
        <v>152.80000000000001</v>
      </c>
      <c r="E720" s="44">
        <v>63.14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43.91</v>
      </c>
      <c r="O720" s="44">
        <v>16.399999999999999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76</v>
      </c>
      <c r="X720" s="44">
        <v>65.430000000000007</v>
      </c>
      <c r="Y720" s="44">
        <v>203.91</v>
      </c>
      <c r="Z720" s="44">
        <v>120.5</v>
      </c>
      <c r="AA720" s="44">
        <v>13.64</v>
      </c>
    </row>
    <row r="721" spans="1:27" collapsed="1" x14ac:dyDescent="0.2">
      <c r="A721" s="96" t="s">
        <v>3042</v>
      </c>
      <c r="B721" s="28" t="str">
        <f>"18"&amp;"."&amp;$B$777&amp;"."&amp;$B$778</f>
        <v>18.11.2023</v>
      </c>
      <c r="C721" s="88" t="s">
        <v>76</v>
      </c>
      <c r="D721" s="89">
        <f>ROUND((D722)/1000,5)</f>
        <v>2.7019999999999999E-2</v>
      </c>
      <c r="E721" s="89">
        <f t="shared" ref="E721:AA721" si="407">ROUND((E722)/1000,5)</f>
        <v>4.2360000000000002E-2</v>
      </c>
      <c r="F721" s="89">
        <f t="shared" si="407"/>
        <v>1.3939999999999999E-2</v>
      </c>
      <c r="G721" s="89">
        <f t="shared" si="407"/>
        <v>4.8999999999999998E-4</v>
      </c>
      <c r="H721" s="89">
        <f t="shared" si="407"/>
        <v>0</v>
      </c>
      <c r="I721" s="89">
        <f t="shared" si="407"/>
        <v>0</v>
      </c>
      <c r="J721" s="89">
        <f t="shared" si="407"/>
        <v>0</v>
      </c>
      <c r="K721" s="89">
        <f t="shared" si="407"/>
        <v>0</v>
      </c>
      <c r="L721" s="89">
        <f t="shared" si="407"/>
        <v>0</v>
      </c>
      <c r="M721" s="89">
        <f t="shared" si="407"/>
        <v>0</v>
      </c>
      <c r="N721" s="89">
        <f t="shared" si="407"/>
        <v>0</v>
      </c>
      <c r="O721" s="89">
        <f t="shared" si="407"/>
        <v>0</v>
      </c>
      <c r="P721" s="89">
        <f t="shared" si="407"/>
        <v>0</v>
      </c>
      <c r="Q721" s="89">
        <f t="shared" si="407"/>
        <v>0</v>
      </c>
      <c r="R721" s="89">
        <f t="shared" si="407"/>
        <v>0</v>
      </c>
      <c r="S721" s="89">
        <f t="shared" si="407"/>
        <v>0</v>
      </c>
      <c r="T721" s="89">
        <f t="shared" si="407"/>
        <v>0</v>
      </c>
      <c r="U721" s="89">
        <f t="shared" si="407"/>
        <v>0</v>
      </c>
      <c r="V721" s="89">
        <f t="shared" si="407"/>
        <v>0</v>
      </c>
      <c r="W721" s="89">
        <f t="shared" si="407"/>
        <v>0</v>
      </c>
      <c r="X721" s="89">
        <f t="shared" si="407"/>
        <v>2.8629999999999999E-2</v>
      </c>
      <c r="Y721" s="89">
        <f t="shared" si="407"/>
        <v>7.4730000000000005E-2</v>
      </c>
      <c r="Z721" s="89">
        <f t="shared" si="407"/>
        <v>2.1299999999999999E-2</v>
      </c>
      <c r="AA721" s="89">
        <f t="shared" si="407"/>
        <v>2.2409999999999999E-2</v>
      </c>
    </row>
    <row r="722" spans="1:27" ht="12.75" hidden="1" customHeight="1" outlineLevel="1" x14ac:dyDescent="0.2">
      <c r="A722" s="97" t="s">
        <v>3043</v>
      </c>
      <c r="B722" s="63" t="s">
        <v>242</v>
      </c>
      <c r="C722" s="43" t="s">
        <v>79</v>
      </c>
      <c r="D722" s="44">
        <v>27.02</v>
      </c>
      <c r="E722" s="44">
        <v>42.36</v>
      </c>
      <c r="F722" s="44">
        <v>13.94</v>
      </c>
      <c r="G722" s="44">
        <v>0.49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28.63</v>
      </c>
      <c r="Y722" s="44">
        <v>74.73</v>
      </c>
      <c r="Z722" s="44">
        <v>21.3</v>
      </c>
      <c r="AA722" s="44">
        <v>22.41</v>
      </c>
    </row>
    <row r="723" spans="1:27" collapsed="1" x14ac:dyDescent="0.2">
      <c r="A723" s="96" t="s">
        <v>3044</v>
      </c>
      <c r="B723" s="28" t="str">
        <f>"19"&amp;"."&amp;$B$777&amp;"."&amp;$B$778</f>
        <v>19.11.2023</v>
      </c>
      <c r="C723" s="88" t="s">
        <v>76</v>
      </c>
      <c r="D723" s="89">
        <f>ROUND((D724)/1000,5)</f>
        <v>0.24284</v>
      </c>
      <c r="E723" s="89">
        <f t="shared" ref="E723:AA723" si="408">ROUND((E724)/1000,5)</f>
        <v>0.28234999999999999</v>
      </c>
      <c r="F723" s="89">
        <f t="shared" si="408"/>
        <v>4.7499999999999999E-3</v>
      </c>
      <c r="G723" s="89">
        <f t="shared" si="408"/>
        <v>0.22391</v>
      </c>
      <c r="H723" s="89">
        <f t="shared" si="408"/>
        <v>1.08666</v>
      </c>
      <c r="I723" s="89">
        <f t="shared" si="408"/>
        <v>2.3869999999999999E-2</v>
      </c>
      <c r="J723" s="89">
        <f t="shared" si="408"/>
        <v>0</v>
      </c>
      <c r="K723" s="89">
        <f t="shared" si="408"/>
        <v>0</v>
      </c>
      <c r="L723" s="89">
        <f t="shared" si="408"/>
        <v>0</v>
      </c>
      <c r="M723" s="89">
        <f t="shared" si="408"/>
        <v>0</v>
      </c>
      <c r="N723" s="89">
        <f t="shared" si="408"/>
        <v>0</v>
      </c>
      <c r="O723" s="89">
        <f t="shared" si="408"/>
        <v>0</v>
      </c>
      <c r="P723" s="89">
        <f t="shared" si="408"/>
        <v>0</v>
      </c>
      <c r="Q723" s="89">
        <f t="shared" si="408"/>
        <v>0</v>
      </c>
      <c r="R723" s="89">
        <f t="shared" si="408"/>
        <v>0</v>
      </c>
      <c r="S723" s="89">
        <f t="shared" si="408"/>
        <v>0</v>
      </c>
      <c r="T723" s="89">
        <f t="shared" si="408"/>
        <v>0</v>
      </c>
      <c r="U723" s="89">
        <f t="shared" si="408"/>
        <v>0</v>
      </c>
      <c r="V723" s="89">
        <f t="shared" si="408"/>
        <v>0</v>
      </c>
      <c r="W723" s="89">
        <f t="shared" si="408"/>
        <v>0</v>
      </c>
      <c r="X723" s="89">
        <f t="shared" si="408"/>
        <v>0</v>
      </c>
      <c r="Y723" s="89">
        <f t="shared" si="408"/>
        <v>0</v>
      </c>
      <c r="Z723" s="89">
        <f t="shared" si="408"/>
        <v>0</v>
      </c>
      <c r="AA723" s="89">
        <f t="shared" si="408"/>
        <v>0</v>
      </c>
    </row>
    <row r="724" spans="1:27" ht="12.75" hidden="1" customHeight="1" outlineLevel="1" x14ac:dyDescent="0.2">
      <c r="A724" s="97" t="s">
        <v>3045</v>
      </c>
      <c r="B724" s="63" t="s">
        <v>242</v>
      </c>
      <c r="C724" s="43" t="s">
        <v>79</v>
      </c>
      <c r="D724" s="44">
        <v>242.84</v>
      </c>
      <c r="E724" s="44">
        <v>282.35000000000002</v>
      </c>
      <c r="F724" s="44">
        <v>4.75</v>
      </c>
      <c r="G724" s="44">
        <v>223.91</v>
      </c>
      <c r="H724" s="44">
        <v>1086.6600000000001</v>
      </c>
      <c r="I724" s="44">
        <v>23.87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0</v>
      </c>
      <c r="Y724" s="44">
        <v>0</v>
      </c>
      <c r="Z724" s="44">
        <v>0</v>
      </c>
      <c r="AA724" s="44">
        <v>0</v>
      </c>
    </row>
    <row r="725" spans="1:27" collapsed="1" x14ac:dyDescent="0.2">
      <c r="A725" s="96" t="s">
        <v>3046</v>
      </c>
      <c r="B725" s="28" t="str">
        <f>"20"&amp;"."&amp;$B$777&amp;"."&amp;$B$778</f>
        <v>20.11.2023</v>
      </c>
      <c r="C725" s="88" t="s">
        <v>76</v>
      </c>
      <c r="D725" s="89">
        <f>ROUND((D726)/1000,5)</f>
        <v>0</v>
      </c>
      <c r="E725" s="89">
        <f t="shared" ref="E725:AA725" si="409">ROUND((E726)/1000,5)</f>
        <v>0</v>
      </c>
      <c r="F725" s="89">
        <f t="shared" si="409"/>
        <v>0</v>
      </c>
      <c r="G725" s="89">
        <f t="shared" si="409"/>
        <v>0</v>
      </c>
      <c r="H725" s="89">
        <f t="shared" si="409"/>
        <v>0</v>
      </c>
      <c r="I725" s="89">
        <f t="shared" si="409"/>
        <v>0</v>
      </c>
      <c r="J725" s="89">
        <f t="shared" si="409"/>
        <v>0</v>
      </c>
      <c r="K725" s="89">
        <f t="shared" si="409"/>
        <v>0</v>
      </c>
      <c r="L725" s="89">
        <f t="shared" si="409"/>
        <v>0</v>
      </c>
      <c r="M725" s="89">
        <f t="shared" si="409"/>
        <v>0</v>
      </c>
      <c r="N725" s="89">
        <f t="shared" si="409"/>
        <v>1.9789999999999999E-2</v>
      </c>
      <c r="O725" s="89">
        <f t="shared" si="409"/>
        <v>7.6000000000000004E-4</v>
      </c>
      <c r="P725" s="89">
        <f t="shared" si="409"/>
        <v>6.6E-4</v>
      </c>
      <c r="Q725" s="89">
        <f t="shared" si="409"/>
        <v>3.3600000000000001E-3</v>
      </c>
      <c r="R725" s="89">
        <f t="shared" si="409"/>
        <v>0</v>
      </c>
      <c r="S725" s="89">
        <f t="shared" si="409"/>
        <v>0</v>
      </c>
      <c r="T725" s="89">
        <f t="shared" si="409"/>
        <v>0</v>
      </c>
      <c r="U725" s="89">
        <f t="shared" si="409"/>
        <v>0</v>
      </c>
      <c r="V725" s="89">
        <f t="shared" si="409"/>
        <v>5.5900000000000004E-3</v>
      </c>
      <c r="W725" s="89">
        <f t="shared" si="409"/>
        <v>2.8559999999999999E-2</v>
      </c>
      <c r="X725" s="89">
        <f t="shared" si="409"/>
        <v>0</v>
      </c>
      <c r="Y725" s="89">
        <f t="shared" si="409"/>
        <v>0</v>
      </c>
      <c r="Z725" s="89">
        <f t="shared" si="409"/>
        <v>0</v>
      </c>
      <c r="AA725" s="89">
        <f t="shared" si="409"/>
        <v>0</v>
      </c>
    </row>
    <row r="726" spans="1:27" ht="12.75" hidden="1" customHeight="1" outlineLevel="1" x14ac:dyDescent="0.2">
      <c r="A726" s="97" t="s">
        <v>3047</v>
      </c>
      <c r="B726" s="63" t="s">
        <v>242</v>
      </c>
      <c r="C726" s="43" t="s">
        <v>79</v>
      </c>
      <c r="D726" s="44">
        <v>0</v>
      </c>
      <c r="E726" s="44">
        <v>0</v>
      </c>
      <c r="F726" s="44">
        <v>0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19.79</v>
      </c>
      <c r="O726" s="44">
        <v>0.76</v>
      </c>
      <c r="P726" s="44">
        <v>0.66</v>
      </c>
      <c r="Q726" s="44">
        <v>3.36</v>
      </c>
      <c r="R726" s="44">
        <v>0</v>
      </c>
      <c r="S726" s="44">
        <v>0</v>
      </c>
      <c r="T726" s="44">
        <v>0</v>
      </c>
      <c r="U726" s="44">
        <v>0</v>
      </c>
      <c r="V726" s="44">
        <v>5.59</v>
      </c>
      <c r="W726" s="44">
        <v>28.56</v>
      </c>
      <c r="X726" s="44">
        <v>0</v>
      </c>
      <c r="Y726" s="44">
        <v>0</v>
      </c>
      <c r="Z726" s="44">
        <v>0</v>
      </c>
      <c r="AA726" s="44">
        <v>0</v>
      </c>
    </row>
    <row r="727" spans="1:27" collapsed="1" x14ac:dyDescent="0.2">
      <c r="A727" s="96" t="s">
        <v>3048</v>
      </c>
      <c r="B727" s="28" t="str">
        <f>"21"&amp;"."&amp;$B$777&amp;"."&amp;$B$778</f>
        <v>21.11.2023</v>
      </c>
      <c r="C727" s="88" t="s">
        <v>76</v>
      </c>
      <c r="D727" s="89">
        <f>ROUND((D728)/1000,5)</f>
        <v>1.814E-2</v>
      </c>
      <c r="E727" s="89">
        <f t="shared" ref="E727:AA727" si="410">ROUND((E728)/1000,5)</f>
        <v>0</v>
      </c>
      <c r="F727" s="89">
        <f t="shared" si="410"/>
        <v>0</v>
      </c>
      <c r="G727" s="89">
        <f t="shared" si="410"/>
        <v>2.6290000000000001E-2</v>
      </c>
      <c r="H727" s="89">
        <f t="shared" si="410"/>
        <v>0</v>
      </c>
      <c r="I727" s="89">
        <f t="shared" si="410"/>
        <v>0</v>
      </c>
      <c r="J727" s="89">
        <f t="shared" si="410"/>
        <v>0</v>
      </c>
      <c r="K727" s="89">
        <f t="shared" si="410"/>
        <v>0</v>
      </c>
      <c r="L727" s="89">
        <f t="shared" si="410"/>
        <v>2.8250000000000001E-2</v>
      </c>
      <c r="M727" s="89">
        <f t="shared" si="410"/>
        <v>6.2E-4</v>
      </c>
      <c r="N727" s="89">
        <f t="shared" si="410"/>
        <v>8.8000000000000003E-4</v>
      </c>
      <c r="O727" s="89">
        <f t="shared" si="410"/>
        <v>3.0799999999999998E-3</v>
      </c>
      <c r="P727" s="89">
        <f t="shared" si="410"/>
        <v>0</v>
      </c>
      <c r="Q727" s="89">
        <f t="shared" si="410"/>
        <v>1.9400000000000001E-3</v>
      </c>
      <c r="R727" s="89">
        <f t="shared" si="410"/>
        <v>2.7999999999999998E-4</v>
      </c>
      <c r="S727" s="89">
        <f t="shared" si="410"/>
        <v>0</v>
      </c>
      <c r="T727" s="89">
        <f t="shared" si="410"/>
        <v>0</v>
      </c>
      <c r="U727" s="89">
        <f t="shared" si="410"/>
        <v>3.8190000000000002E-2</v>
      </c>
      <c r="V727" s="89">
        <f t="shared" si="410"/>
        <v>0.12465</v>
      </c>
      <c r="W727" s="89">
        <f t="shared" si="410"/>
        <v>0</v>
      </c>
      <c r="X727" s="89">
        <f t="shared" si="410"/>
        <v>0</v>
      </c>
      <c r="Y727" s="89">
        <f t="shared" si="410"/>
        <v>1.1610000000000001E-2</v>
      </c>
      <c r="Z727" s="89">
        <f t="shared" si="410"/>
        <v>6.9320000000000007E-2</v>
      </c>
      <c r="AA727" s="89">
        <f t="shared" si="410"/>
        <v>2.332E-2</v>
      </c>
    </row>
    <row r="728" spans="1:27" ht="12.75" hidden="1" customHeight="1" outlineLevel="1" x14ac:dyDescent="0.2">
      <c r="A728" s="97" t="s">
        <v>3049</v>
      </c>
      <c r="B728" s="63" t="s">
        <v>242</v>
      </c>
      <c r="C728" s="43" t="s">
        <v>79</v>
      </c>
      <c r="D728" s="44">
        <v>18.14</v>
      </c>
      <c r="E728" s="44">
        <v>0</v>
      </c>
      <c r="F728" s="44">
        <v>0</v>
      </c>
      <c r="G728" s="44">
        <v>26.29</v>
      </c>
      <c r="H728" s="44">
        <v>0</v>
      </c>
      <c r="I728" s="44">
        <v>0</v>
      </c>
      <c r="J728" s="44">
        <v>0</v>
      </c>
      <c r="K728" s="44">
        <v>0</v>
      </c>
      <c r="L728" s="44">
        <v>28.25</v>
      </c>
      <c r="M728" s="44">
        <v>0.62</v>
      </c>
      <c r="N728" s="44">
        <v>0.88</v>
      </c>
      <c r="O728" s="44">
        <v>3.08</v>
      </c>
      <c r="P728" s="44">
        <v>0</v>
      </c>
      <c r="Q728" s="44">
        <v>1.94</v>
      </c>
      <c r="R728" s="44">
        <v>0.28000000000000003</v>
      </c>
      <c r="S728" s="44">
        <v>0</v>
      </c>
      <c r="T728" s="44">
        <v>0</v>
      </c>
      <c r="U728" s="44">
        <v>38.19</v>
      </c>
      <c r="V728" s="44">
        <v>124.65</v>
      </c>
      <c r="W728" s="44">
        <v>0</v>
      </c>
      <c r="X728" s="44">
        <v>0</v>
      </c>
      <c r="Y728" s="44">
        <v>11.61</v>
      </c>
      <c r="Z728" s="44">
        <v>69.319999999999993</v>
      </c>
      <c r="AA728" s="44">
        <v>23.32</v>
      </c>
    </row>
    <row r="729" spans="1:27" collapsed="1" x14ac:dyDescent="0.2">
      <c r="A729" s="96" t="s">
        <v>3050</v>
      </c>
      <c r="B729" s="28" t="str">
        <f>"22"&amp;"."&amp;$B$777&amp;"."&amp;$B$778</f>
        <v>22.11.2023</v>
      </c>
      <c r="C729" s="88" t="s">
        <v>76</v>
      </c>
      <c r="D729" s="89">
        <f>ROUND((D730)/1000,5)</f>
        <v>8.0430000000000001E-2</v>
      </c>
      <c r="E729" s="89">
        <f t="shared" ref="E729:AA729" si="411">ROUND((E730)/1000,5)</f>
        <v>5.3200000000000001E-3</v>
      </c>
      <c r="F729" s="89">
        <f t="shared" si="411"/>
        <v>1.1800000000000001E-3</v>
      </c>
      <c r="G729" s="89">
        <f t="shared" si="411"/>
        <v>1.9279999999999999E-2</v>
      </c>
      <c r="H729" s="89">
        <f t="shared" si="411"/>
        <v>0</v>
      </c>
      <c r="I729" s="89">
        <f t="shared" si="411"/>
        <v>0</v>
      </c>
      <c r="J729" s="89">
        <f t="shared" si="411"/>
        <v>0</v>
      </c>
      <c r="K729" s="89">
        <f t="shared" si="411"/>
        <v>0</v>
      </c>
      <c r="L729" s="89">
        <f t="shared" si="411"/>
        <v>2.0910000000000002E-2</v>
      </c>
      <c r="M729" s="89">
        <f t="shared" si="411"/>
        <v>0</v>
      </c>
      <c r="N729" s="89">
        <f t="shared" si="411"/>
        <v>2.0200000000000001E-3</v>
      </c>
      <c r="O729" s="89">
        <f t="shared" si="411"/>
        <v>2.3700000000000001E-3</v>
      </c>
      <c r="P729" s="89">
        <f t="shared" si="411"/>
        <v>0</v>
      </c>
      <c r="Q729" s="89">
        <f t="shared" si="411"/>
        <v>2.0699999999999998E-3</v>
      </c>
      <c r="R729" s="89">
        <f t="shared" si="411"/>
        <v>0</v>
      </c>
      <c r="S729" s="89">
        <f t="shared" si="411"/>
        <v>0</v>
      </c>
      <c r="T729" s="89">
        <f t="shared" si="411"/>
        <v>0</v>
      </c>
      <c r="U729" s="89">
        <f t="shared" si="411"/>
        <v>0</v>
      </c>
      <c r="V729" s="89">
        <f t="shared" si="411"/>
        <v>0</v>
      </c>
      <c r="W729" s="89">
        <f t="shared" si="411"/>
        <v>3.422E-2</v>
      </c>
      <c r="X729" s="89">
        <f t="shared" si="411"/>
        <v>8.2699999999999996E-3</v>
      </c>
      <c r="Y729" s="89">
        <f t="shared" si="411"/>
        <v>0</v>
      </c>
      <c r="Z729" s="89">
        <f t="shared" si="411"/>
        <v>8.8849999999999998E-2</v>
      </c>
      <c r="AA729" s="89">
        <f t="shared" si="411"/>
        <v>8.1129999999999994E-2</v>
      </c>
    </row>
    <row r="730" spans="1:27" ht="12.75" hidden="1" customHeight="1" outlineLevel="1" x14ac:dyDescent="0.2">
      <c r="A730" s="97" t="s">
        <v>3051</v>
      </c>
      <c r="B730" s="63" t="s">
        <v>242</v>
      </c>
      <c r="C730" s="43" t="s">
        <v>79</v>
      </c>
      <c r="D730" s="44">
        <v>80.430000000000007</v>
      </c>
      <c r="E730" s="44">
        <v>5.32</v>
      </c>
      <c r="F730" s="44">
        <v>1.18</v>
      </c>
      <c r="G730" s="44">
        <v>19.28</v>
      </c>
      <c r="H730" s="44">
        <v>0</v>
      </c>
      <c r="I730" s="44">
        <v>0</v>
      </c>
      <c r="J730" s="44">
        <v>0</v>
      </c>
      <c r="K730" s="44">
        <v>0</v>
      </c>
      <c r="L730" s="44">
        <v>20.91</v>
      </c>
      <c r="M730" s="44">
        <v>0</v>
      </c>
      <c r="N730" s="44">
        <v>2.02</v>
      </c>
      <c r="O730" s="44">
        <v>2.37</v>
      </c>
      <c r="P730" s="44">
        <v>0</v>
      </c>
      <c r="Q730" s="44">
        <v>2.0699999999999998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34.22</v>
      </c>
      <c r="X730" s="44">
        <v>8.27</v>
      </c>
      <c r="Y730" s="44">
        <v>0</v>
      </c>
      <c r="Z730" s="44">
        <v>88.85</v>
      </c>
      <c r="AA730" s="44">
        <v>81.13</v>
      </c>
    </row>
    <row r="731" spans="1:27" collapsed="1" x14ac:dyDescent="0.2">
      <c r="A731" s="96" t="s">
        <v>3052</v>
      </c>
      <c r="B731" s="28" t="str">
        <f>"23"&amp;"."&amp;$B$777&amp;"."&amp;$B$778</f>
        <v>23.11.2023</v>
      </c>
      <c r="C731" s="88" t="s">
        <v>76</v>
      </c>
      <c r="D731" s="89">
        <f>ROUND((D732)/1000,5)</f>
        <v>0.16211999999999999</v>
      </c>
      <c r="E731" s="89">
        <f t="shared" ref="E731:AA731" si="412">ROUND((E732)/1000,5)</f>
        <v>0.11703</v>
      </c>
      <c r="F731" s="89">
        <f t="shared" si="412"/>
        <v>4.367E-2</v>
      </c>
      <c r="G731" s="89">
        <f t="shared" si="412"/>
        <v>1.8929999999999999E-2</v>
      </c>
      <c r="H731" s="89">
        <f t="shared" si="412"/>
        <v>0</v>
      </c>
      <c r="I731" s="89">
        <f t="shared" si="412"/>
        <v>0</v>
      </c>
      <c r="J731" s="89">
        <f t="shared" si="412"/>
        <v>0</v>
      </c>
      <c r="K731" s="89">
        <f t="shared" si="412"/>
        <v>0</v>
      </c>
      <c r="L731" s="89">
        <f t="shared" si="412"/>
        <v>0</v>
      </c>
      <c r="M731" s="89">
        <f t="shared" si="412"/>
        <v>0</v>
      </c>
      <c r="N731" s="89">
        <f t="shared" si="412"/>
        <v>0</v>
      </c>
      <c r="O731" s="89">
        <f t="shared" si="412"/>
        <v>2.7E-4</v>
      </c>
      <c r="P731" s="89">
        <f t="shared" si="412"/>
        <v>0</v>
      </c>
      <c r="Q731" s="89">
        <f t="shared" si="412"/>
        <v>0</v>
      </c>
      <c r="R731" s="89">
        <f t="shared" si="412"/>
        <v>0</v>
      </c>
      <c r="S731" s="89">
        <f t="shared" si="412"/>
        <v>0</v>
      </c>
      <c r="T731" s="89">
        <f t="shared" si="412"/>
        <v>0</v>
      </c>
      <c r="U731" s="89">
        <f t="shared" si="412"/>
        <v>0</v>
      </c>
      <c r="V731" s="89">
        <f t="shared" si="412"/>
        <v>0</v>
      </c>
      <c r="W731" s="89">
        <f t="shared" si="412"/>
        <v>1.4080000000000001E-2</v>
      </c>
      <c r="X731" s="89">
        <f t="shared" si="412"/>
        <v>0</v>
      </c>
      <c r="Y731" s="89">
        <f t="shared" si="412"/>
        <v>1.65E-3</v>
      </c>
      <c r="Z731" s="89">
        <f t="shared" si="412"/>
        <v>6.6540000000000002E-2</v>
      </c>
      <c r="AA731" s="89">
        <f t="shared" si="412"/>
        <v>1.6760000000000001E-2</v>
      </c>
    </row>
    <row r="732" spans="1:27" ht="12.75" hidden="1" customHeight="1" outlineLevel="1" x14ac:dyDescent="0.2">
      <c r="A732" s="97" t="s">
        <v>3053</v>
      </c>
      <c r="B732" s="63" t="s">
        <v>242</v>
      </c>
      <c r="C732" s="43" t="s">
        <v>79</v>
      </c>
      <c r="D732" s="44">
        <v>162.12</v>
      </c>
      <c r="E732" s="44">
        <v>117.03</v>
      </c>
      <c r="F732" s="44">
        <v>43.67</v>
      </c>
      <c r="G732" s="44">
        <v>18.93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0.27</v>
      </c>
      <c r="P732" s="44">
        <v>0</v>
      </c>
      <c r="Q732" s="44">
        <v>0</v>
      </c>
      <c r="R732" s="44">
        <v>0</v>
      </c>
      <c r="S732" s="44">
        <v>0</v>
      </c>
      <c r="T732" s="44">
        <v>0</v>
      </c>
      <c r="U732" s="44">
        <v>0</v>
      </c>
      <c r="V732" s="44">
        <v>0</v>
      </c>
      <c r="W732" s="44">
        <v>14.08</v>
      </c>
      <c r="X732" s="44">
        <v>0</v>
      </c>
      <c r="Y732" s="44">
        <v>1.65</v>
      </c>
      <c r="Z732" s="44">
        <v>66.540000000000006</v>
      </c>
      <c r="AA732" s="44">
        <v>16.760000000000002</v>
      </c>
    </row>
    <row r="733" spans="1:27" collapsed="1" x14ac:dyDescent="0.2">
      <c r="A733" s="96" t="s">
        <v>3054</v>
      </c>
      <c r="B733" s="28" t="str">
        <f>"24"&amp;"."&amp;$B$777&amp;"."&amp;$B$778</f>
        <v>24.11.2023</v>
      </c>
      <c r="C733" s="88" t="s">
        <v>76</v>
      </c>
      <c r="D733" s="89">
        <f>ROUND((D734)/1000,5)</f>
        <v>1.2199999999999999E-3</v>
      </c>
      <c r="E733" s="89">
        <f t="shared" ref="E733:AA733" si="413">ROUND((E734)/1000,5)</f>
        <v>0</v>
      </c>
      <c r="F733" s="89">
        <f t="shared" si="413"/>
        <v>1.34E-3</v>
      </c>
      <c r="G733" s="89">
        <f t="shared" si="413"/>
        <v>0</v>
      </c>
      <c r="H733" s="89">
        <f t="shared" si="413"/>
        <v>0</v>
      </c>
      <c r="I733" s="89">
        <f t="shared" si="413"/>
        <v>0</v>
      </c>
      <c r="J733" s="89">
        <f t="shared" si="413"/>
        <v>0</v>
      </c>
      <c r="K733" s="89">
        <f t="shared" si="413"/>
        <v>0</v>
      </c>
      <c r="L733" s="89">
        <f t="shared" si="413"/>
        <v>0</v>
      </c>
      <c r="M733" s="89">
        <f t="shared" si="413"/>
        <v>0</v>
      </c>
      <c r="N733" s="89">
        <f t="shared" si="413"/>
        <v>0</v>
      </c>
      <c r="O733" s="89">
        <f t="shared" si="413"/>
        <v>0</v>
      </c>
      <c r="P733" s="89">
        <f t="shared" si="413"/>
        <v>0</v>
      </c>
      <c r="Q733" s="89">
        <f t="shared" si="413"/>
        <v>0</v>
      </c>
      <c r="R733" s="89">
        <f t="shared" si="413"/>
        <v>0</v>
      </c>
      <c r="S733" s="89">
        <f t="shared" si="413"/>
        <v>0</v>
      </c>
      <c r="T733" s="89">
        <f t="shared" si="413"/>
        <v>0</v>
      </c>
      <c r="U733" s="89">
        <f t="shared" si="413"/>
        <v>0</v>
      </c>
      <c r="V733" s="89">
        <f t="shared" si="413"/>
        <v>0</v>
      </c>
      <c r="W733" s="89">
        <f t="shared" si="413"/>
        <v>0</v>
      </c>
      <c r="X733" s="89">
        <f t="shared" si="413"/>
        <v>0</v>
      </c>
      <c r="Y733" s="89">
        <f t="shared" si="413"/>
        <v>0</v>
      </c>
      <c r="Z733" s="89">
        <f t="shared" si="413"/>
        <v>0.19828999999999999</v>
      </c>
      <c r="AA733" s="89">
        <f t="shared" si="413"/>
        <v>8.3699999999999997E-2</v>
      </c>
    </row>
    <row r="734" spans="1:27" ht="12.75" hidden="1" customHeight="1" outlineLevel="1" x14ac:dyDescent="0.2">
      <c r="A734" s="97" t="s">
        <v>3055</v>
      </c>
      <c r="B734" s="63" t="s">
        <v>242</v>
      </c>
      <c r="C734" s="43" t="s">
        <v>79</v>
      </c>
      <c r="D734" s="44">
        <v>1.22</v>
      </c>
      <c r="E734" s="44">
        <v>0</v>
      </c>
      <c r="F734" s="44">
        <v>1.34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0</v>
      </c>
      <c r="O734" s="44">
        <v>0</v>
      </c>
      <c r="P734" s="44">
        <v>0</v>
      </c>
      <c r="Q734" s="44">
        <v>0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0</v>
      </c>
      <c r="Z734" s="44">
        <v>198.29</v>
      </c>
      <c r="AA734" s="44">
        <v>83.7</v>
      </c>
    </row>
    <row r="735" spans="1:27" collapsed="1" x14ac:dyDescent="0.2">
      <c r="A735" s="96" t="s">
        <v>3056</v>
      </c>
      <c r="B735" s="28" t="str">
        <f>"25"&amp;"."&amp;$B$777&amp;"."&amp;$B$778</f>
        <v>25.11.2023</v>
      </c>
      <c r="C735" s="88" t="s">
        <v>76</v>
      </c>
      <c r="D735" s="89">
        <f>ROUND((D736)/1000,5)</f>
        <v>4.2199999999999998E-3</v>
      </c>
      <c r="E735" s="89">
        <f t="shared" ref="E735:AA735" si="414">ROUND((E736)/1000,5)</f>
        <v>0</v>
      </c>
      <c r="F735" s="89">
        <f t="shared" si="414"/>
        <v>0</v>
      </c>
      <c r="G735" s="89">
        <f t="shared" si="414"/>
        <v>0</v>
      </c>
      <c r="H735" s="89">
        <f t="shared" si="414"/>
        <v>0</v>
      </c>
      <c r="I735" s="89">
        <f t="shared" si="414"/>
        <v>0</v>
      </c>
      <c r="J735" s="89">
        <f t="shared" si="414"/>
        <v>0</v>
      </c>
      <c r="K735" s="89">
        <f t="shared" si="414"/>
        <v>0</v>
      </c>
      <c r="L735" s="89">
        <f t="shared" si="414"/>
        <v>6.2100000000000002E-3</v>
      </c>
      <c r="M735" s="89">
        <f t="shared" si="414"/>
        <v>6.9959999999999994E-2</v>
      </c>
      <c r="N735" s="89">
        <f t="shared" si="414"/>
        <v>0.12377000000000001</v>
      </c>
      <c r="O735" s="89">
        <f t="shared" si="414"/>
        <v>1.77E-2</v>
      </c>
      <c r="P735" s="89">
        <f t="shared" si="414"/>
        <v>8.3000000000000001E-4</v>
      </c>
      <c r="Q735" s="89">
        <f t="shared" si="414"/>
        <v>0</v>
      </c>
      <c r="R735" s="89">
        <f t="shared" si="414"/>
        <v>0</v>
      </c>
      <c r="S735" s="89">
        <f t="shared" si="414"/>
        <v>0</v>
      </c>
      <c r="T735" s="89">
        <f t="shared" si="414"/>
        <v>0</v>
      </c>
      <c r="U735" s="89">
        <f t="shared" si="414"/>
        <v>0</v>
      </c>
      <c r="V735" s="89">
        <f t="shared" si="414"/>
        <v>0.16880000000000001</v>
      </c>
      <c r="W735" s="89">
        <f t="shared" si="414"/>
        <v>0.16356000000000001</v>
      </c>
      <c r="X735" s="89">
        <f t="shared" si="414"/>
        <v>0.17493</v>
      </c>
      <c r="Y735" s="89">
        <f t="shared" si="414"/>
        <v>0</v>
      </c>
      <c r="Z735" s="89">
        <f t="shared" si="414"/>
        <v>9.8269999999999996E-2</v>
      </c>
      <c r="AA735" s="89">
        <f t="shared" si="414"/>
        <v>3.712E-2</v>
      </c>
    </row>
    <row r="736" spans="1:27" ht="12.75" hidden="1" customHeight="1" outlineLevel="1" x14ac:dyDescent="0.2">
      <c r="A736" s="97" t="s">
        <v>3057</v>
      </c>
      <c r="B736" s="63" t="s">
        <v>242</v>
      </c>
      <c r="C736" s="43" t="s">
        <v>79</v>
      </c>
      <c r="D736" s="44">
        <v>4.22</v>
      </c>
      <c r="E736" s="44">
        <v>0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0</v>
      </c>
      <c r="L736" s="44">
        <v>6.21</v>
      </c>
      <c r="M736" s="44">
        <v>69.959999999999994</v>
      </c>
      <c r="N736" s="44">
        <v>123.77</v>
      </c>
      <c r="O736" s="44">
        <v>17.7</v>
      </c>
      <c r="P736" s="44">
        <v>0.83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168.8</v>
      </c>
      <c r="W736" s="44">
        <v>163.56</v>
      </c>
      <c r="X736" s="44">
        <v>174.93</v>
      </c>
      <c r="Y736" s="44">
        <v>0</v>
      </c>
      <c r="Z736" s="44">
        <v>98.27</v>
      </c>
      <c r="AA736" s="44">
        <v>37.119999999999997</v>
      </c>
    </row>
    <row r="737" spans="1:28" collapsed="1" x14ac:dyDescent="0.2">
      <c r="A737" s="96" t="s">
        <v>3058</v>
      </c>
      <c r="B737" s="28" t="str">
        <f>"26"&amp;"."&amp;$B$777&amp;"."&amp;$B$778</f>
        <v>26.11.2023</v>
      </c>
      <c r="C737" s="88" t="s">
        <v>76</v>
      </c>
      <c r="D737" s="89">
        <f>ROUND((D738)/1000,5)</f>
        <v>0.19062999999999999</v>
      </c>
      <c r="E737" s="89">
        <f t="shared" ref="E737:AA737" si="415">ROUND((E738)/1000,5)</f>
        <v>0.18870000000000001</v>
      </c>
      <c r="F737" s="89">
        <f t="shared" si="415"/>
        <v>0.17787</v>
      </c>
      <c r="G737" s="89">
        <f t="shared" si="415"/>
        <v>0.13502</v>
      </c>
      <c r="H737" s="89">
        <f t="shared" si="415"/>
        <v>9.7089999999999996E-2</v>
      </c>
      <c r="I737" s="89">
        <f t="shared" si="415"/>
        <v>0.14398</v>
      </c>
      <c r="J737" s="89">
        <f t="shared" si="415"/>
        <v>5.5460000000000002E-2</v>
      </c>
      <c r="K737" s="89">
        <f t="shared" si="415"/>
        <v>4.7730000000000002E-2</v>
      </c>
      <c r="L737" s="89">
        <f t="shared" si="415"/>
        <v>0</v>
      </c>
      <c r="M737" s="89">
        <f t="shared" si="415"/>
        <v>0.10262</v>
      </c>
      <c r="N737" s="89">
        <f t="shared" si="415"/>
        <v>0.20956</v>
      </c>
      <c r="O737" s="89">
        <f t="shared" si="415"/>
        <v>0.24317</v>
      </c>
      <c r="P737" s="89">
        <f t="shared" si="415"/>
        <v>0.31378</v>
      </c>
      <c r="Q737" s="89">
        <f t="shared" si="415"/>
        <v>0.35175000000000001</v>
      </c>
      <c r="R737" s="89">
        <f t="shared" si="415"/>
        <v>0.19262000000000001</v>
      </c>
      <c r="S737" s="89">
        <f t="shared" si="415"/>
        <v>0.46339999999999998</v>
      </c>
      <c r="T737" s="89">
        <f t="shared" si="415"/>
        <v>0.14036000000000001</v>
      </c>
      <c r="U737" s="89">
        <f t="shared" si="415"/>
        <v>0.39617999999999998</v>
      </c>
      <c r="V737" s="89">
        <f t="shared" si="415"/>
        <v>0.56062999999999996</v>
      </c>
      <c r="W737" s="89">
        <f t="shared" si="415"/>
        <v>0.57382999999999995</v>
      </c>
      <c r="X737" s="89">
        <f t="shared" si="415"/>
        <v>0.69976000000000005</v>
      </c>
      <c r="Y737" s="89">
        <f t="shared" si="415"/>
        <v>0.53586999999999996</v>
      </c>
      <c r="Z737" s="89">
        <f t="shared" si="415"/>
        <v>0.48282999999999998</v>
      </c>
      <c r="AA737" s="89">
        <f t="shared" si="415"/>
        <v>0.34221000000000001</v>
      </c>
    </row>
    <row r="738" spans="1:28" ht="12.75" hidden="1" customHeight="1" outlineLevel="1" x14ac:dyDescent="0.2">
      <c r="A738" s="97" t="s">
        <v>3059</v>
      </c>
      <c r="B738" s="63" t="s">
        <v>242</v>
      </c>
      <c r="C738" s="43" t="s">
        <v>79</v>
      </c>
      <c r="D738" s="44">
        <v>190.63</v>
      </c>
      <c r="E738" s="44">
        <v>188.7</v>
      </c>
      <c r="F738" s="44">
        <v>177.87</v>
      </c>
      <c r="G738" s="44">
        <v>135.02000000000001</v>
      </c>
      <c r="H738" s="44">
        <v>97.09</v>
      </c>
      <c r="I738" s="44">
        <v>143.97999999999999</v>
      </c>
      <c r="J738" s="44">
        <v>55.46</v>
      </c>
      <c r="K738" s="44">
        <v>47.73</v>
      </c>
      <c r="L738" s="44">
        <v>0</v>
      </c>
      <c r="M738" s="44">
        <v>102.62</v>
      </c>
      <c r="N738" s="44">
        <v>209.56</v>
      </c>
      <c r="O738" s="44">
        <v>243.17</v>
      </c>
      <c r="P738" s="44">
        <v>313.77999999999997</v>
      </c>
      <c r="Q738" s="44">
        <v>351.75</v>
      </c>
      <c r="R738" s="44">
        <v>192.62</v>
      </c>
      <c r="S738" s="44">
        <v>463.4</v>
      </c>
      <c r="T738" s="44">
        <v>140.36000000000001</v>
      </c>
      <c r="U738" s="44">
        <v>396.18</v>
      </c>
      <c r="V738" s="44">
        <v>560.63</v>
      </c>
      <c r="W738" s="44">
        <v>573.83000000000004</v>
      </c>
      <c r="X738" s="44">
        <v>699.76</v>
      </c>
      <c r="Y738" s="44">
        <v>535.87</v>
      </c>
      <c r="Z738" s="44">
        <v>482.83</v>
      </c>
      <c r="AA738" s="44">
        <v>342.21</v>
      </c>
    </row>
    <row r="739" spans="1:28" collapsed="1" x14ac:dyDescent="0.2">
      <c r="A739" s="96" t="s">
        <v>3060</v>
      </c>
      <c r="B739" s="28" t="str">
        <f>"27"&amp;"."&amp;$B$777&amp;"."&amp;$B$778</f>
        <v>27.11.2023</v>
      </c>
      <c r="C739" s="88" t="s">
        <v>76</v>
      </c>
      <c r="D739" s="89">
        <f>ROUND((D740)/1000,5)</f>
        <v>0.10044</v>
      </c>
      <c r="E739" s="89">
        <f t="shared" ref="E739:AA739" si="416">ROUND((E740)/1000,5)</f>
        <v>0.12497</v>
      </c>
      <c r="F739" s="89">
        <f t="shared" si="416"/>
        <v>9.6540000000000001E-2</v>
      </c>
      <c r="G739" s="89">
        <f t="shared" si="416"/>
        <v>0</v>
      </c>
      <c r="H739" s="89">
        <f t="shared" si="416"/>
        <v>0</v>
      </c>
      <c r="I739" s="89">
        <f t="shared" si="416"/>
        <v>0</v>
      </c>
      <c r="J739" s="89">
        <f t="shared" si="416"/>
        <v>0</v>
      </c>
      <c r="K739" s="89">
        <f t="shared" si="416"/>
        <v>0</v>
      </c>
      <c r="L739" s="89">
        <f t="shared" si="416"/>
        <v>0</v>
      </c>
      <c r="M739" s="89">
        <f t="shared" si="416"/>
        <v>2.4969999999999999E-2</v>
      </c>
      <c r="N739" s="89">
        <f t="shared" si="416"/>
        <v>9.0499999999999997E-2</v>
      </c>
      <c r="O739" s="89">
        <f t="shared" si="416"/>
        <v>9.8150000000000001E-2</v>
      </c>
      <c r="P739" s="89">
        <f t="shared" si="416"/>
        <v>7.2700000000000001E-2</v>
      </c>
      <c r="Q739" s="89">
        <f t="shared" si="416"/>
        <v>7.2150000000000006E-2</v>
      </c>
      <c r="R739" s="89">
        <f t="shared" si="416"/>
        <v>9.0560000000000002E-2</v>
      </c>
      <c r="S739" s="89">
        <f t="shared" si="416"/>
        <v>5.0160000000000003E-2</v>
      </c>
      <c r="T739" s="89">
        <f t="shared" si="416"/>
        <v>4.7989999999999998E-2</v>
      </c>
      <c r="U739" s="89">
        <f t="shared" si="416"/>
        <v>7.3090000000000002E-2</v>
      </c>
      <c r="V739" s="89">
        <f t="shared" si="416"/>
        <v>0.12005</v>
      </c>
      <c r="W739" s="89">
        <f t="shared" si="416"/>
        <v>0.30501</v>
      </c>
      <c r="X739" s="89">
        <f t="shared" si="416"/>
        <v>0.27742</v>
      </c>
      <c r="Y739" s="89">
        <f t="shared" si="416"/>
        <v>7.9769999999999994E-2</v>
      </c>
      <c r="Z739" s="89">
        <f t="shared" si="416"/>
        <v>0.15273999999999999</v>
      </c>
      <c r="AA739" s="89">
        <f t="shared" si="416"/>
        <v>6.7489999999999994E-2</v>
      </c>
    </row>
    <row r="740" spans="1:28" ht="12.75" hidden="1" customHeight="1" outlineLevel="1" x14ac:dyDescent="0.2">
      <c r="A740" s="97" t="s">
        <v>3061</v>
      </c>
      <c r="B740" s="63" t="s">
        <v>242</v>
      </c>
      <c r="C740" s="43" t="s">
        <v>79</v>
      </c>
      <c r="D740" s="44">
        <v>100.44</v>
      </c>
      <c r="E740" s="44">
        <v>124.97</v>
      </c>
      <c r="F740" s="44">
        <v>96.54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4">
        <v>0</v>
      </c>
      <c r="M740" s="44">
        <v>24.97</v>
      </c>
      <c r="N740" s="44">
        <v>90.5</v>
      </c>
      <c r="O740" s="44">
        <v>98.15</v>
      </c>
      <c r="P740" s="44">
        <v>72.7</v>
      </c>
      <c r="Q740" s="44">
        <v>72.150000000000006</v>
      </c>
      <c r="R740" s="44">
        <v>90.56</v>
      </c>
      <c r="S740" s="44">
        <v>50.16</v>
      </c>
      <c r="T740" s="44">
        <v>47.99</v>
      </c>
      <c r="U740" s="44">
        <v>73.09</v>
      </c>
      <c r="V740" s="44">
        <v>120.05</v>
      </c>
      <c r="W740" s="44">
        <v>305.01</v>
      </c>
      <c r="X740" s="44">
        <v>277.42</v>
      </c>
      <c r="Y740" s="44">
        <v>79.77</v>
      </c>
      <c r="Z740" s="44">
        <v>152.74</v>
      </c>
      <c r="AA740" s="44">
        <v>67.489999999999995</v>
      </c>
    </row>
    <row r="741" spans="1:28" collapsed="1" x14ac:dyDescent="0.2">
      <c r="A741" s="96" t="s">
        <v>3062</v>
      </c>
      <c r="B741" s="28" t="str">
        <f>"28"&amp;"."&amp;$B$777&amp;"."&amp;$B$778</f>
        <v>28.11.2023</v>
      </c>
      <c r="C741" s="88" t="s">
        <v>76</v>
      </c>
      <c r="D741" s="89">
        <f>ROUND((D742)/1000,5)</f>
        <v>1.061E-2</v>
      </c>
      <c r="E741" s="89">
        <f t="shared" ref="E741:AA741" si="417">ROUND((E742)/1000,5)</f>
        <v>1.09E-2</v>
      </c>
      <c r="F741" s="89">
        <f t="shared" si="417"/>
        <v>0</v>
      </c>
      <c r="G741" s="89">
        <f t="shared" si="417"/>
        <v>0</v>
      </c>
      <c r="H741" s="89">
        <f t="shared" si="417"/>
        <v>0</v>
      </c>
      <c r="I741" s="89">
        <f t="shared" si="417"/>
        <v>0</v>
      </c>
      <c r="J741" s="89">
        <f t="shared" si="417"/>
        <v>0</v>
      </c>
      <c r="K741" s="89">
        <f t="shared" si="417"/>
        <v>0</v>
      </c>
      <c r="L741" s="89">
        <f t="shared" si="417"/>
        <v>0</v>
      </c>
      <c r="M741" s="89">
        <f t="shared" si="417"/>
        <v>0</v>
      </c>
      <c r="N741" s="89">
        <f t="shared" si="417"/>
        <v>1.32E-3</v>
      </c>
      <c r="O741" s="89">
        <f t="shared" si="417"/>
        <v>0</v>
      </c>
      <c r="P741" s="89">
        <f t="shared" si="417"/>
        <v>0</v>
      </c>
      <c r="Q741" s="89">
        <f t="shared" si="417"/>
        <v>0</v>
      </c>
      <c r="R741" s="89">
        <f t="shared" si="417"/>
        <v>0</v>
      </c>
      <c r="S741" s="89">
        <f t="shared" si="417"/>
        <v>2.5999999999999998E-4</v>
      </c>
      <c r="T741" s="89">
        <f t="shared" si="417"/>
        <v>3.5000000000000001E-3</v>
      </c>
      <c r="U741" s="89">
        <f t="shared" si="417"/>
        <v>1.1999999999999999E-3</v>
      </c>
      <c r="V741" s="89">
        <f t="shared" si="417"/>
        <v>2.33E-3</v>
      </c>
      <c r="W741" s="89">
        <f t="shared" si="417"/>
        <v>0</v>
      </c>
      <c r="X741" s="89">
        <f t="shared" si="417"/>
        <v>0</v>
      </c>
      <c r="Y741" s="89">
        <f t="shared" si="417"/>
        <v>0</v>
      </c>
      <c r="Z741" s="89">
        <f t="shared" si="417"/>
        <v>2.0000000000000002E-5</v>
      </c>
      <c r="AA741" s="89">
        <f t="shared" si="417"/>
        <v>0.11935999999999999</v>
      </c>
    </row>
    <row r="742" spans="1:28" ht="12.75" hidden="1" customHeight="1" outlineLevel="1" x14ac:dyDescent="0.2">
      <c r="A742" s="97" t="s">
        <v>3063</v>
      </c>
      <c r="B742" s="63" t="s">
        <v>242</v>
      </c>
      <c r="C742" s="43" t="s">
        <v>79</v>
      </c>
      <c r="D742" s="44">
        <v>10.61</v>
      </c>
      <c r="E742" s="44">
        <v>10.9</v>
      </c>
      <c r="F742" s="44">
        <v>0</v>
      </c>
      <c r="G742" s="44">
        <v>0</v>
      </c>
      <c r="H742" s="44">
        <v>0</v>
      </c>
      <c r="I742" s="44">
        <v>0</v>
      </c>
      <c r="J742" s="44">
        <v>0</v>
      </c>
      <c r="K742" s="44">
        <v>0</v>
      </c>
      <c r="L742" s="44">
        <v>0</v>
      </c>
      <c r="M742" s="44">
        <v>0</v>
      </c>
      <c r="N742" s="44">
        <v>1.32</v>
      </c>
      <c r="O742" s="44">
        <v>0</v>
      </c>
      <c r="P742" s="44">
        <v>0</v>
      </c>
      <c r="Q742" s="44">
        <v>0</v>
      </c>
      <c r="R742" s="44">
        <v>0</v>
      </c>
      <c r="S742" s="44">
        <v>0.26</v>
      </c>
      <c r="T742" s="44">
        <v>3.5</v>
      </c>
      <c r="U742" s="44">
        <v>1.2</v>
      </c>
      <c r="V742" s="44">
        <v>2.33</v>
      </c>
      <c r="W742" s="44">
        <v>0</v>
      </c>
      <c r="X742" s="44">
        <v>0</v>
      </c>
      <c r="Y742" s="44">
        <v>0</v>
      </c>
      <c r="Z742" s="44">
        <v>0.02</v>
      </c>
      <c r="AA742" s="44">
        <v>119.36</v>
      </c>
    </row>
    <row r="743" spans="1:28" collapsed="1" x14ac:dyDescent="0.2">
      <c r="A743" s="96" t="s">
        <v>3064</v>
      </c>
      <c r="B743" s="28" t="str">
        <f>"29"&amp;"."&amp;$B$777&amp;"."&amp;$B$778</f>
        <v>29.11.2023</v>
      </c>
      <c r="C743" s="88" t="s">
        <v>76</v>
      </c>
      <c r="D743" s="89">
        <f>ROUND((D744)/1000,5)</f>
        <v>9.0209999999999999E-2</v>
      </c>
      <c r="E743" s="89">
        <f t="shared" ref="E743:AA743" si="418">ROUND((E744)/1000,5)</f>
        <v>0.14971999999999999</v>
      </c>
      <c r="F743" s="89">
        <f t="shared" si="418"/>
        <v>5.1900000000000002E-3</v>
      </c>
      <c r="G743" s="89">
        <f t="shared" si="418"/>
        <v>1.6000000000000001E-4</v>
      </c>
      <c r="H743" s="89">
        <f t="shared" si="418"/>
        <v>0</v>
      </c>
      <c r="I743" s="89">
        <f t="shared" si="418"/>
        <v>0</v>
      </c>
      <c r="J743" s="89">
        <f t="shared" si="418"/>
        <v>0</v>
      </c>
      <c r="K743" s="89">
        <f t="shared" si="418"/>
        <v>0</v>
      </c>
      <c r="L743" s="89">
        <f t="shared" si="418"/>
        <v>0</v>
      </c>
      <c r="M743" s="89">
        <f t="shared" si="418"/>
        <v>0</v>
      </c>
      <c r="N743" s="89">
        <f t="shared" si="418"/>
        <v>0</v>
      </c>
      <c r="O743" s="89">
        <f t="shared" si="418"/>
        <v>0</v>
      </c>
      <c r="P743" s="89">
        <f t="shared" si="418"/>
        <v>0</v>
      </c>
      <c r="Q743" s="89">
        <f t="shared" si="418"/>
        <v>0</v>
      </c>
      <c r="R743" s="89">
        <f t="shared" si="418"/>
        <v>0</v>
      </c>
      <c r="S743" s="89">
        <f t="shared" si="418"/>
        <v>0</v>
      </c>
      <c r="T743" s="89">
        <f t="shared" si="418"/>
        <v>0</v>
      </c>
      <c r="U743" s="89">
        <f t="shared" si="418"/>
        <v>0</v>
      </c>
      <c r="V743" s="89">
        <f t="shared" si="418"/>
        <v>0</v>
      </c>
      <c r="W743" s="89">
        <f t="shared" si="418"/>
        <v>7.7600000000000002E-2</v>
      </c>
      <c r="X743" s="89">
        <f t="shared" si="418"/>
        <v>0.17179</v>
      </c>
      <c r="Y743" s="89">
        <f t="shared" si="418"/>
        <v>0.18764</v>
      </c>
      <c r="Z743" s="89">
        <f t="shared" si="418"/>
        <v>0.36513000000000001</v>
      </c>
      <c r="AA743" s="89">
        <f t="shared" si="418"/>
        <v>0.32052999999999998</v>
      </c>
    </row>
    <row r="744" spans="1:28" ht="12.75" hidden="1" customHeight="1" outlineLevel="1" x14ac:dyDescent="0.2">
      <c r="A744" s="97" t="s">
        <v>3065</v>
      </c>
      <c r="B744" s="63" t="s">
        <v>242</v>
      </c>
      <c r="C744" s="43" t="s">
        <v>79</v>
      </c>
      <c r="D744" s="44">
        <v>90.21</v>
      </c>
      <c r="E744" s="44">
        <v>149.72</v>
      </c>
      <c r="F744" s="44">
        <v>5.19</v>
      </c>
      <c r="G744" s="44">
        <v>0.16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77.599999999999994</v>
      </c>
      <c r="X744" s="44">
        <v>171.79</v>
      </c>
      <c r="Y744" s="44">
        <v>187.64</v>
      </c>
      <c r="Z744" s="44">
        <v>365.13</v>
      </c>
      <c r="AA744" s="44">
        <v>320.52999999999997</v>
      </c>
    </row>
    <row r="745" spans="1:28" collapsed="1" x14ac:dyDescent="0.2">
      <c r="A745" s="96" t="s">
        <v>3066</v>
      </c>
      <c r="B745" s="28" t="str">
        <f>"30"&amp;"."&amp;$B$777&amp;"."&amp;$B$778</f>
        <v>30.11.2023</v>
      </c>
      <c r="C745" s="88" t="s">
        <v>76</v>
      </c>
      <c r="D745" s="89">
        <f>ROUND((D746)/1000,5)</f>
        <v>6.923E-2</v>
      </c>
      <c r="E745" s="89">
        <f t="shared" ref="E745:AA745" si="419">ROUND((E746)/1000,5)</f>
        <v>4.1119999999999997E-2</v>
      </c>
      <c r="F745" s="89">
        <f t="shared" si="419"/>
        <v>8.94E-3</v>
      </c>
      <c r="G745" s="89">
        <f t="shared" si="419"/>
        <v>0</v>
      </c>
      <c r="H745" s="89">
        <f t="shared" si="419"/>
        <v>0</v>
      </c>
      <c r="I745" s="89">
        <f t="shared" si="419"/>
        <v>0</v>
      </c>
      <c r="J745" s="89">
        <f t="shared" si="419"/>
        <v>0</v>
      </c>
      <c r="K745" s="89">
        <f t="shared" si="419"/>
        <v>0</v>
      </c>
      <c r="L745" s="89">
        <f t="shared" si="419"/>
        <v>0</v>
      </c>
      <c r="M745" s="89">
        <f t="shared" si="419"/>
        <v>0</v>
      </c>
      <c r="N745" s="89">
        <f t="shared" si="419"/>
        <v>1.2869999999999999E-2</v>
      </c>
      <c r="O745" s="89">
        <f t="shared" si="419"/>
        <v>1.6900000000000001E-3</v>
      </c>
      <c r="P745" s="89">
        <f t="shared" si="419"/>
        <v>0</v>
      </c>
      <c r="Q745" s="89">
        <f t="shared" si="419"/>
        <v>0</v>
      </c>
      <c r="R745" s="89">
        <f t="shared" si="419"/>
        <v>1.16E-3</v>
      </c>
      <c r="S745" s="89">
        <f t="shared" si="419"/>
        <v>1.2600000000000001E-3</v>
      </c>
      <c r="T745" s="89">
        <f t="shared" si="419"/>
        <v>0</v>
      </c>
      <c r="U745" s="89">
        <f t="shared" si="419"/>
        <v>3.1890000000000002E-2</v>
      </c>
      <c r="V745" s="89">
        <f t="shared" si="419"/>
        <v>4.2819999999999997E-2</v>
      </c>
      <c r="W745" s="89">
        <f t="shared" si="419"/>
        <v>8.3210000000000006E-2</v>
      </c>
      <c r="X745" s="89">
        <f t="shared" si="419"/>
        <v>6.3369999999999996E-2</v>
      </c>
      <c r="Y745" s="89">
        <f t="shared" si="419"/>
        <v>0</v>
      </c>
      <c r="Z745" s="89">
        <f t="shared" si="419"/>
        <v>0.11658</v>
      </c>
      <c r="AA745" s="89">
        <f t="shared" si="419"/>
        <v>8.1860000000000002E-2</v>
      </c>
    </row>
    <row r="746" spans="1:28" ht="12.75" hidden="1" customHeight="1" outlineLevel="1" x14ac:dyDescent="0.2">
      <c r="A746" s="97" t="s">
        <v>3067</v>
      </c>
      <c r="B746" s="63" t="s">
        <v>242</v>
      </c>
      <c r="C746" s="43" t="s">
        <v>79</v>
      </c>
      <c r="D746" s="44">
        <v>69.23</v>
      </c>
      <c r="E746" s="44">
        <v>41.12</v>
      </c>
      <c r="F746" s="44">
        <v>8.94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12.87</v>
      </c>
      <c r="O746" s="44">
        <v>1.69</v>
      </c>
      <c r="P746" s="44">
        <v>0</v>
      </c>
      <c r="Q746" s="44">
        <v>0</v>
      </c>
      <c r="R746" s="44">
        <v>1.1599999999999999</v>
      </c>
      <c r="S746" s="44">
        <v>1.26</v>
      </c>
      <c r="T746" s="44">
        <v>0</v>
      </c>
      <c r="U746" s="44">
        <v>31.89</v>
      </c>
      <c r="V746" s="44">
        <v>42.82</v>
      </c>
      <c r="W746" s="44">
        <v>83.21</v>
      </c>
      <c r="X746" s="44">
        <v>63.37</v>
      </c>
      <c r="Y746" s="44">
        <v>0</v>
      </c>
      <c r="Z746" s="44">
        <v>116.58</v>
      </c>
      <c r="AA746" s="44">
        <v>81.86</v>
      </c>
    </row>
    <row r="747" spans="1:28" collapsed="1" x14ac:dyDescent="0.2"/>
    <row r="749" spans="1:28" x14ac:dyDescent="0.2">
      <c r="A749" s="181" t="s">
        <v>2337</v>
      </c>
      <c r="B749" s="182"/>
      <c r="C749" s="182"/>
      <c r="D749" s="182"/>
      <c r="E749" s="182"/>
      <c r="F749" s="182"/>
      <c r="G749" s="182"/>
      <c r="H749" s="182"/>
      <c r="I749" s="182"/>
      <c r="J749" s="182"/>
      <c r="K749" s="182"/>
      <c r="L749" s="182"/>
      <c r="M749" s="182"/>
      <c r="N749" s="182"/>
      <c r="O749" s="182"/>
      <c r="P749" s="182"/>
      <c r="Q749" s="182"/>
      <c r="R749" s="182"/>
      <c r="S749" s="182"/>
      <c r="T749" s="182"/>
      <c r="U749" s="182"/>
      <c r="V749" s="182"/>
      <c r="W749" s="182"/>
      <c r="X749" s="182"/>
      <c r="Y749" s="182"/>
      <c r="Z749" s="182"/>
      <c r="AA749" s="183"/>
    </row>
    <row r="750" spans="1:28" s="116" customFormat="1" x14ac:dyDescent="0.2">
      <c r="A750" s="28" t="s">
        <v>64</v>
      </c>
      <c r="B750" s="203" t="s">
        <v>2338</v>
      </c>
      <c r="C750" s="203"/>
      <c r="D750" s="203"/>
      <c r="E750" s="203"/>
      <c r="F750" s="203"/>
      <c r="G750" s="203"/>
      <c r="H750" s="203"/>
      <c r="I750" s="203"/>
      <c r="J750" s="203"/>
      <c r="K750" s="203"/>
      <c r="L750" s="115" t="s">
        <v>3</v>
      </c>
      <c r="M750" s="115" t="s">
        <v>2339</v>
      </c>
      <c r="AB750" s="24"/>
    </row>
    <row r="751" spans="1:28" s="116" customFormat="1" x14ac:dyDescent="0.2">
      <c r="A751" s="96" t="s">
        <v>3068</v>
      </c>
      <c r="B751" s="204" t="s">
        <v>2341</v>
      </c>
      <c r="C751" s="204"/>
      <c r="D751" s="204"/>
      <c r="E751" s="204"/>
      <c r="F751" s="204"/>
      <c r="G751" s="204"/>
      <c r="H751" s="204"/>
      <c r="I751" s="204"/>
      <c r="J751" s="204"/>
      <c r="K751" s="204"/>
      <c r="L751" s="117" t="s">
        <v>2342</v>
      </c>
      <c r="M751" s="118">
        <v>8.8199999999999997E-3</v>
      </c>
    </row>
    <row r="752" spans="1:28" s="116" customFormat="1" x14ac:dyDescent="0.2">
      <c r="A752" s="96" t="s">
        <v>3069</v>
      </c>
      <c r="B752" s="204" t="s">
        <v>2344</v>
      </c>
      <c r="C752" s="204"/>
      <c r="D752" s="204"/>
      <c r="E752" s="204"/>
      <c r="F752" s="204"/>
      <c r="G752" s="204"/>
      <c r="H752" s="204"/>
      <c r="I752" s="204"/>
      <c r="J752" s="204"/>
      <c r="K752" s="204"/>
      <c r="L752" s="117" t="s">
        <v>2342</v>
      </c>
      <c r="M752" s="118">
        <v>0.20687</v>
      </c>
    </row>
    <row r="755" spans="1:27" x14ac:dyDescent="0.2">
      <c r="A755" s="181" t="s">
        <v>845</v>
      </c>
      <c r="B755" s="182"/>
      <c r="C755" s="182"/>
      <c r="D755" s="182"/>
      <c r="E755" s="182"/>
      <c r="F755" s="182"/>
      <c r="G755" s="182"/>
      <c r="H755" s="182"/>
      <c r="I755" s="182"/>
      <c r="J755" s="182"/>
      <c r="K755" s="182"/>
      <c r="L755" s="182"/>
      <c r="M755" s="182"/>
      <c r="N755" s="182"/>
      <c r="O755" s="182"/>
      <c r="P755" s="182"/>
      <c r="Q755" s="182"/>
      <c r="R755" s="182"/>
      <c r="S755" s="182"/>
      <c r="T755" s="182"/>
      <c r="U755" s="182"/>
      <c r="V755" s="182"/>
      <c r="W755" s="182"/>
      <c r="X755" s="182"/>
      <c r="Y755" s="182"/>
      <c r="Z755" s="182"/>
      <c r="AA755" s="183"/>
    </row>
    <row r="756" spans="1:27" ht="15" customHeight="1" x14ac:dyDescent="0.2">
      <c r="A756" s="184" t="s">
        <v>3070</v>
      </c>
      <c r="B756" s="186" t="s">
        <v>847</v>
      </c>
      <c r="C756" s="188" t="s">
        <v>848</v>
      </c>
      <c r="D756" s="27" t="s">
        <v>69</v>
      </c>
      <c r="E756" s="27" t="s">
        <v>70</v>
      </c>
      <c r="F756" s="27" t="s">
        <v>849</v>
      </c>
      <c r="G756" s="27" t="s">
        <v>850</v>
      </c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</row>
    <row r="757" spans="1:27" x14ac:dyDescent="0.2">
      <c r="A757" s="185"/>
      <c r="B757" s="187"/>
      <c r="C757" s="189"/>
      <c r="D757" s="103">
        <f>SUM(D758:D759)*1</f>
        <v>1452388.43</v>
      </c>
      <c r="E757" s="103">
        <f>SUM(E758:E759)</f>
        <v>1888925.12</v>
      </c>
      <c r="F757" s="103">
        <f>SUM(F758:F759)</f>
        <v>1972776.6199999999</v>
      </c>
      <c r="G757" s="103">
        <f>SUM(G758:G759)</f>
        <v>2236374.59</v>
      </c>
    </row>
    <row r="758" spans="1:27" ht="12.75" hidden="1" customHeight="1" outlineLevel="1" x14ac:dyDescent="0.2">
      <c r="A758" s="104" t="s">
        <v>3071</v>
      </c>
      <c r="B758" s="105" t="s">
        <v>852</v>
      </c>
      <c r="C758" s="106" t="s">
        <v>848</v>
      </c>
      <c r="D758" s="44">
        <v>880567.97</v>
      </c>
      <c r="E758" s="44">
        <f>$D758</f>
        <v>880567.97</v>
      </c>
      <c r="F758" s="44">
        <f>$D758</f>
        <v>880567.97</v>
      </c>
      <c r="G758" s="44">
        <f>$D758</f>
        <v>880567.97</v>
      </c>
    </row>
    <row r="759" spans="1:27" ht="12.75" hidden="1" customHeight="1" outlineLevel="1" x14ac:dyDescent="0.2">
      <c r="A759" s="104" t="s">
        <v>3072</v>
      </c>
      <c r="B759" s="105" t="s">
        <v>90</v>
      </c>
      <c r="C759" s="106" t="s">
        <v>848</v>
      </c>
      <c r="D759" s="44">
        <v>571820.46</v>
      </c>
      <c r="E759" s="44">
        <v>1008357.15</v>
      </c>
      <c r="F759" s="44">
        <v>1092208.6499999999</v>
      </c>
      <c r="G759" s="44">
        <v>1355806.62</v>
      </c>
    </row>
    <row r="760" spans="1:27" collapsed="1" x14ac:dyDescent="0.2"/>
    <row r="762" spans="1:27" ht="12.75" customHeight="1" x14ac:dyDescent="0.25">
      <c r="A762" s="190" t="s">
        <v>84</v>
      </c>
      <c r="B762" s="190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1:27" ht="12.75" customHeight="1" x14ac:dyDescent="0.25">
      <c r="A763" s="174" t="s">
        <v>3073</v>
      </c>
      <c r="B763" s="174"/>
      <c r="C763" s="174"/>
      <c r="D763" s="174"/>
      <c r="E763" s="174"/>
      <c r="F763" s="174"/>
      <c r="G763" s="174"/>
      <c r="H763" s="174"/>
      <c r="I763" s="174"/>
      <c r="J763" s="174"/>
      <c r="K763" s="174"/>
      <c r="L763" s="174"/>
      <c r="M763" s="174"/>
      <c r="N763" s="174"/>
      <c r="O763" s="174"/>
      <c r="P763"/>
      <c r="Q763"/>
      <c r="R763"/>
      <c r="S763"/>
      <c r="T763"/>
      <c r="U763"/>
      <c r="V763"/>
      <c r="W763"/>
      <c r="X763"/>
      <c r="Y763"/>
      <c r="Z763"/>
      <c r="AA763"/>
    </row>
    <row r="765" spans="1:27" x14ac:dyDescent="0.2">
      <c r="A765" s="54"/>
      <c r="B765" s="55"/>
    </row>
    <row r="766" spans="1:27" x14ac:dyDescent="0.2">
      <c r="A766" s="54"/>
      <c r="B766" s="56"/>
    </row>
    <row r="777" spans="2:2" hidden="1" x14ac:dyDescent="0.2">
      <c r="B777" s="107" t="s">
        <v>3074</v>
      </c>
    </row>
    <row r="778" spans="2:2" hidden="1" x14ac:dyDescent="0.2">
      <c r="B778" s="108" t="s">
        <v>3075</v>
      </c>
    </row>
  </sheetData>
  <autoFilter ref="B6:C678" xr:uid="{00000000-0001-0000-0F00-000000000000}"/>
  <mergeCells count="18">
    <mergeCell ref="A763:O763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2:B762"/>
    <mergeCell ref="A467:AA467"/>
    <mergeCell ref="A1:AA3"/>
    <mergeCell ref="A4:AA4"/>
    <mergeCell ref="A5:AA5"/>
    <mergeCell ref="A159:AA159"/>
    <mergeCell ref="A313:AA313"/>
  </mergeCells>
  <pageMargins left="0.25" right="0.25" top="0.75" bottom="0.75" header="0.3" footer="0.3"/>
  <pageSetup paperSize="9" scale="41" fitToHeight="0" orientation="landscape" r:id="rId1"/>
  <rowBreaks count="1" manualBreakCount="1">
    <brk id="599" max="26" man="1"/>
  </rowBreaks>
  <colBreaks count="1" manualBreakCount="1">
    <brk id="12" max="78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FBEA6-4982-43FA-AF0C-B68ECA653DAE}">
  <sheetPr>
    <tabColor theme="7" tint="0.59999389629810485"/>
    <pageSetUpPr fitToPage="1"/>
  </sheetPr>
  <dimension ref="A1:AB778"/>
  <sheetViews>
    <sheetView view="pageBreakPreview" zoomScale="76" zoomScaleNormal="100" zoomScaleSheetLayoutView="76" workbookViewId="0">
      <selection activeCell="N8" sqref="N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75" t="s">
        <v>2347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5" customHeight="1" x14ac:dyDescent="0.25">
      <c r="A4" s="178" t="s">
        <v>853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A5" s="181" t="s">
        <v>213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2348</v>
      </c>
      <c r="B7" s="28" t="str">
        <f>"01"&amp;"."&amp;$B$777&amp;"."&amp;$B$778</f>
        <v>01.11.2023</v>
      </c>
      <c r="C7" s="88" t="s">
        <v>76</v>
      </c>
      <c r="D7" s="89">
        <f>ROUND(((D8+D9+D11+D10)/1000),5)</f>
        <v>1.45546</v>
      </c>
      <c r="E7" s="89">
        <f>ROUND(((E8+E9+E11+E10)/1000),5)</f>
        <v>1.3271900000000001</v>
      </c>
      <c r="F7" s="89">
        <f>ROUND(((F8+F9+F11+F10)/1000),5)</f>
        <v>1.25885</v>
      </c>
      <c r="G7" s="89">
        <f t="shared" ref="G7:AA7" si="0">ROUND(((G8+G9+G11+G10)/1000),5)</f>
        <v>1.22096</v>
      </c>
      <c r="H7" s="89">
        <f t="shared" si="0"/>
        <v>1.3301499999999999</v>
      </c>
      <c r="I7" s="89">
        <f t="shared" si="0"/>
        <v>1.4900800000000001</v>
      </c>
      <c r="J7" s="89">
        <f t="shared" si="0"/>
        <v>1.6594</v>
      </c>
      <c r="K7" s="89">
        <f t="shared" si="0"/>
        <v>1.8989</v>
      </c>
      <c r="L7" s="89">
        <f t="shared" si="0"/>
        <v>2.1228500000000001</v>
      </c>
      <c r="M7" s="89">
        <f t="shared" si="0"/>
        <v>2.2673000000000001</v>
      </c>
      <c r="N7" s="89">
        <f t="shared" si="0"/>
        <v>2.2736499999999999</v>
      </c>
      <c r="O7" s="89">
        <f t="shared" si="0"/>
        <v>2.2392699999999999</v>
      </c>
      <c r="P7" s="89">
        <f t="shared" si="0"/>
        <v>2.2391899999999998</v>
      </c>
      <c r="Q7" s="89">
        <f t="shared" si="0"/>
        <v>2.2997700000000001</v>
      </c>
      <c r="R7" s="89">
        <f t="shared" si="0"/>
        <v>2.2508499999999998</v>
      </c>
      <c r="S7" s="89">
        <f t="shared" si="0"/>
        <v>2.27338</v>
      </c>
      <c r="T7" s="89">
        <f t="shared" si="0"/>
        <v>2.2360099999999998</v>
      </c>
      <c r="U7" s="89">
        <f t="shared" si="0"/>
        <v>2.2376299999999998</v>
      </c>
      <c r="V7" s="89">
        <f t="shared" si="0"/>
        <v>2.1856200000000001</v>
      </c>
      <c r="W7" s="89">
        <f t="shared" si="0"/>
        <v>2.1376300000000001</v>
      </c>
      <c r="X7" s="89">
        <f t="shared" si="0"/>
        <v>2.1445400000000001</v>
      </c>
      <c r="Y7" s="89">
        <f t="shared" si="0"/>
        <v>1.9534899999999999</v>
      </c>
      <c r="Z7" s="89">
        <f t="shared" si="0"/>
        <v>1.74865</v>
      </c>
      <c r="AA7" s="89">
        <f t="shared" si="0"/>
        <v>1.5368200000000001</v>
      </c>
    </row>
    <row r="8" spans="1:27" ht="12.75" hidden="1" customHeight="1" outlineLevel="1" x14ac:dyDescent="0.2">
      <c r="A8" s="97" t="s">
        <v>2349</v>
      </c>
      <c r="B8" s="63" t="s">
        <v>242</v>
      </c>
      <c r="C8" s="43" t="s">
        <v>79</v>
      </c>
      <c r="D8" s="44">
        <v>1169.29</v>
      </c>
      <c r="E8" s="44">
        <v>1041.02</v>
      </c>
      <c r="F8" s="44">
        <v>972.68</v>
      </c>
      <c r="G8" s="44">
        <v>934.79</v>
      </c>
      <c r="H8" s="44">
        <v>1043.98</v>
      </c>
      <c r="I8" s="44">
        <v>1203.9100000000001</v>
      </c>
      <c r="J8" s="44">
        <v>1373.23</v>
      </c>
      <c r="K8" s="44">
        <v>1612.73</v>
      </c>
      <c r="L8" s="44">
        <v>1836.68</v>
      </c>
      <c r="M8" s="44">
        <v>1981.13</v>
      </c>
      <c r="N8" s="44">
        <v>1987.48</v>
      </c>
      <c r="O8" s="44">
        <v>1953.1</v>
      </c>
      <c r="P8" s="44">
        <v>1953.02</v>
      </c>
      <c r="Q8" s="44">
        <v>2013.6</v>
      </c>
      <c r="R8" s="44">
        <v>1964.68</v>
      </c>
      <c r="S8" s="44">
        <v>1987.21</v>
      </c>
      <c r="T8" s="44">
        <v>1949.84</v>
      </c>
      <c r="U8" s="44">
        <v>1951.46</v>
      </c>
      <c r="V8" s="44">
        <v>1899.45</v>
      </c>
      <c r="W8" s="44">
        <v>1851.46</v>
      </c>
      <c r="X8" s="44">
        <v>1858.37</v>
      </c>
      <c r="Y8" s="44">
        <v>1667.32</v>
      </c>
      <c r="Z8" s="44">
        <v>1462.48</v>
      </c>
      <c r="AA8" s="44">
        <v>1250.6500000000001</v>
      </c>
    </row>
    <row r="9" spans="1:27" ht="12.75" hidden="1" customHeight="1" outlineLevel="1" x14ac:dyDescent="0.2">
      <c r="A9" s="97" t="s">
        <v>2350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2">
      <c r="A10" s="97" t="s">
        <v>2351</v>
      </c>
      <c r="B10" s="63" t="s">
        <v>83</v>
      </c>
      <c r="C10" s="43" t="s">
        <v>79</v>
      </c>
      <c r="D10" s="44">
        <v>3.63</v>
      </c>
      <c r="E10" s="44">
        <v>3.63</v>
      </c>
      <c r="F10" s="44">
        <v>3.63</v>
      </c>
      <c r="G10" s="44">
        <v>3.63</v>
      </c>
      <c r="H10" s="44">
        <v>3.63</v>
      </c>
      <c r="I10" s="44">
        <v>3.63</v>
      </c>
      <c r="J10" s="44">
        <v>3.63</v>
      </c>
      <c r="K10" s="44">
        <v>3.63</v>
      </c>
      <c r="L10" s="44">
        <v>3.63</v>
      </c>
      <c r="M10" s="44">
        <v>3.63</v>
      </c>
      <c r="N10" s="44">
        <v>3.63</v>
      </c>
      <c r="O10" s="44">
        <v>3.63</v>
      </c>
      <c r="P10" s="44">
        <v>3.63</v>
      </c>
      <c r="Q10" s="44">
        <v>3.63</v>
      </c>
      <c r="R10" s="44">
        <v>3.63</v>
      </c>
      <c r="S10" s="44">
        <v>3.63</v>
      </c>
      <c r="T10" s="44">
        <v>3.63</v>
      </c>
      <c r="U10" s="44">
        <v>3.63</v>
      </c>
      <c r="V10" s="44">
        <v>3.63</v>
      </c>
      <c r="W10" s="44">
        <v>3.63</v>
      </c>
      <c r="X10" s="44">
        <v>3.63</v>
      </c>
      <c r="Y10" s="44">
        <v>3.63</v>
      </c>
      <c r="Z10" s="44">
        <v>3.63</v>
      </c>
      <c r="AA10" s="44">
        <v>3.63</v>
      </c>
    </row>
    <row r="11" spans="1:27" ht="12.75" hidden="1" customHeight="1" outlineLevel="1" x14ac:dyDescent="0.2">
      <c r="A11" s="97" t="s">
        <v>2352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collapsed="1" x14ac:dyDescent="0.2">
      <c r="A12" s="96" t="s">
        <v>2353</v>
      </c>
      <c r="B12" s="28" t="str">
        <f>"02"&amp;"."&amp;$B$777&amp;"."&amp;$B$778</f>
        <v>02.11.2023</v>
      </c>
      <c r="C12" s="88" t="s">
        <v>76</v>
      </c>
      <c r="D12" s="89">
        <f>ROUND(((D13+D14+D16+D15)/1000),5)</f>
        <v>1.3792599999999999</v>
      </c>
      <c r="E12" s="89">
        <f>ROUND(((E13+E14+E16+E15)/1000),5)</f>
        <v>1.2677400000000001</v>
      </c>
      <c r="F12" s="89">
        <f>ROUND(((F13+F14+F16+F15)/1000),5)</f>
        <v>1.145</v>
      </c>
      <c r="G12" s="89">
        <f t="shared" ref="G12:AA12" si="3">ROUND(((G13+G14+G16+G15)/1000),5)</f>
        <v>1.1248199999999999</v>
      </c>
      <c r="H12" s="89">
        <f t="shared" si="3"/>
        <v>1.2202599999999999</v>
      </c>
      <c r="I12" s="89">
        <f t="shared" si="3"/>
        <v>1.4525699999999999</v>
      </c>
      <c r="J12" s="89">
        <f t="shared" si="3"/>
        <v>1.60168</v>
      </c>
      <c r="K12" s="89">
        <f t="shared" si="3"/>
        <v>1.887</v>
      </c>
      <c r="L12" s="89">
        <f t="shared" si="3"/>
        <v>2.0912899999999999</v>
      </c>
      <c r="M12" s="89">
        <f t="shared" si="3"/>
        <v>2.1658900000000001</v>
      </c>
      <c r="N12" s="89">
        <f t="shared" si="3"/>
        <v>2.1773699999999998</v>
      </c>
      <c r="O12" s="89">
        <f t="shared" si="3"/>
        <v>2.2392500000000002</v>
      </c>
      <c r="P12" s="89">
        <f t="shared" si="3"/>
        <v>2.21279</v>
      </c>
      <c r="Q12" s="89">
        <f t="shared" si="3"/>
        <v>2.2580300000000002</v>
      </c>
      <c r="R12" s="89">
        <f t="shared" si="3"/>
        <v>2.21746</v>
      </c>
      <c r="S12" s="89">
        <f t="shared" si="3"/>
        <v>2.23997</v>
      </c>
      <c r="T12" s="89">
        <f t="shared" si="3"/>
        <v>2.2382</v>
      </c>
      <c r="U12" s="89">
        <f t="shared" si="3"/>
        <v>2.2776200000000002</v>
      </c>
      <c r="V12" s="89">
        <f t="shared" si="3"/>
        <v>2.31203</v>
      </c>
      <c r="W12" s="89">
        <f t="shared" si="3"/>
        <v>2.24268</v>
      </c>
      <c r="X12" s="89">
        <f t="shared" si="3"/>
        <v>2.15123</v>
      </c>
      <c r="Y12" s="89">
        <f t="shared" si="3"/>
        <v>2.1549100000000001</v>
      </c>
      <c r="Z12" s="89">
        <f t="shared" si="3"/>
        <v>1.7062999999999999</v>
      </c>
      <c r="AA12" s="89">
        <f t="shared" si="3"/>
        <v>1.55446</v>
      </c>
    </row>
    <row r="13" spans="1:27" ht="12.75" hidden="1" customHeight="1" outlineLevel="1" x14ac:dyDescent="0.2">
      <c r="A13" s="97" t="s">
        <v>2354</v>
      </c>
      <c r="B13" s="63" t="s">
        <v>242</v>
      </c>
      <c r="C13" s="43" t="s">
        <v>79</v>
      </c>
      <c r="D13" s="44">
        <v>1093.0899999999999</v>
      </c>
      <c r="E13" s="44">
        <v>981.57</v>
      </c>
      <c r="F13" s="44">
        <v>858.83</v>
      </c>
      <c r="G13" s="44">
        <v>838.65</v>
      </c>
      <c r="H13" s="44">
        <v>934.09</v>
      </c>
      <c r="I13" s="44">
        <v>1166.4000000000001</v>
      </c>
      <c r="J13" s="44">
        <v>1315.51</v>
      </c>
      <c r="K13" s="44">
        <v>1600.83</v>
      </c>
      <c r="L13" s="44">
        <v>1805.12</v>
      </c>
      <c r="M13" s="44">
        <v>1879.72</v>
      </c>
      <c r="N13" s="44">
        <v>1891.2</v>
      </c>
      <c r="O13" s="44">
        <v>1953.08</v>
      </c>
      <c r="P13" s="44">
        <v>1926.62</v>
      </c>
      <c r="Q13" s="44">
        <v>1971.86</v>
      </c>
      <c r="R13" s="44">
        <v>1931.29</v>
      </c>
      <c r="S13" s="44">
        <v>1953.8</v>
      </c>
      <c r="T13" s="44">
        <v>1952.03</v>
      </c>
      <c r="U13" s="44">
        <v>1991.45</v>
      </c>
      <c r="V13" s="44">
        <v>2025.86</v>
      </c>
      <c r="W13" s="44">
        <v>1956.51</v>
      </c>
      <c r="X13" s="44">
        <v>1865.06</v>
      </c>
      <c r="Y13" s="44">
        <v>1868.74</v>
      </c>
      <c r="Z13" s="44">
        <v>1420.13</v>
      </c>
      <c r="AA13" s="44">
        <v>1268.29</v>
      </c>
    </row>
    <row r="14" spans="1:27" ht="12.75" hidden="1" customHeight="1" outlineLevel="1" x14ac:dyDescent="0.2">
      <c r="A14" s="97" t="s">
        <v>2355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2">
      <c r="A15" s="97" t="s">
        <v>2356</v>
      </c>
      <c r="B15" s="63" t="s">
        <v>83</v>
      </c>
      <c r="C15" s="43" t="s">
        <v>79</v>
      </c>
      <c r="D15" s="44">
        <v>3.63</v>
      </c>
      <c r="E15" s="44">
        <v>3.63</v>
      </c>
      <c r="F15" s="44">
        <v>3.63</v>
      </c>
      <c r="G15" s="44">
        <v>3.63</v>
      </c>
      <c r="H15" s="44">
        <v>3.63</v>
      </c>
      <c r="I15" s="44">
        <v>3.63</v>
      </c>
      <c r="J15" s="44">
        <v>3.63</v>
      </c>
      <c r="K15" s="44">
        <v>3.63</v>
      </c>
      <c r="L15" s="44">
        <v>3.63</v>
      </c>
      <c r="M15" s="44">
        <v>3.63</v>
      </c>
      <c r="N15" s="44">
        <v>3.63</v>
      </c>
      <c r="O15" s="44">
        <v>3.63</v>
      </c>
      <c r="P15" s="44">
        <v>3.63</v>
      </c>
      <c r="Q15" s="44">
        <v>3.63</v>
      </c>
      <c r="R15" s="44">
        <v>3.63</v>
      </c>
      <c r="S15" s="44">
        <v>3.63</v>
      </c>
      <c r="T15" s="44">
        <v>3.63</v>
      </c>
      <c r="U15" s="44">
        <v>3.63</v>
      </c>
      <c r="V15" s="44">
        <v>3.63</v>
      </c>
      <c r="W15" s="44">
        <v>3.63</v>
      </c>
      <c r="X15" s="44">
        <v>3.63</v>
      </c>
      <c r="Y15" s="44">
        <v>3.63</v>
      </c>
      <c r="Z15" s="44">
        <v>3.63</v>
      </c>
      <c r="AA15" s="44">
        <v>3.63</v>
      </c>
    </row>
    <row r="16" spans="1:27" ht="12.75" hidden="1" customHeight="1" outlineLevel="1" x14ac:dyDescent="0.2">
      <c r="A16" s="97" t="s">
        <v>2357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collapsed="1" x14ac:dyDescent="0.2">
      <c r="A17" s="96" t="s">
        <v>2358</v>
      </c>
      <c r="B17" s="28" t="str">
        <f>"03"&amp;"."&amp;$B$777&amp;"."&amp;$B$778</f>
        <v>03.11.2023</v>
      </c>
      <c r="C17" s="88" t="s">
        <v>76</v>
      </c>
      <c r="D17" s="89">
        <f>ROUND(((D18+D19+D21+D20)/1000),5)</f>
        <v>1.4056299999999999</v>
      </c>
      <c r="E17" s="89">
        <f>ROUND(((E18+E19+E21+E20)/1000),5)</f>
        <v>1.2855700000000001</v>
      </c>
      <c r="F17" s="89">
        <f>ROUND(((F18+F19+F21+F20)/1000),5)</f>
        <v>1.17387</v>
      </c>
      <c r="G17" s="89">
        <f t="shared" ref="G17:AA17" si="6">ROUND(((G18+G19+G21+G20)/1000),5)</f>
        <v>1.1457299999999999</v>
      </c>
      <c r="H17" s="89">
        <f t="shared" si="6"/>
        <v>1.2769900000000001</v>
      </c>
      <c r="I17" s="89">
        <f t="shared" si="6"/>
        <v>1.43269</v>
      </c>
      <c r="J17" s="89">
        <f t="shared" si="6"/>
        <v>1.6031500000000001</v>
      </c>
      <c r="K17" s="89">
        <f t="shared" si="6"/>
        <v>1.8442099999999999</v>
      </c>
      <c r="L17" s="89">
        <f t="shared" si="6"/>
        <v>2.1010399999999998</v>
      </c>
      <c r="M17" s="89">
        <f t="shared" si="6"/>
        <v>2.1562600000000001</v>
      </c>
      <c r="N17" s="89">
        <f t="shared" si="6"/>
        <v>2.16791</v>
      </c>
      <c r="O17" s="89">
        <f t="shared" si="6"/>
        <v>2.17327</v>
      </c>
      <c r="P17" s="89">
        <f t="shared" si="6"/>
        <v>2.18025</v>
      </c>
      <c r="Q17" s="89">
        <f t="shared" si="6"/>
        <v>2.1771600000000002</v>
      </c>
      <c r="R17" s="89">
        <f t="shared" si="6"/>
        <v>2.1648100000000001</v>
      </c>
      <c r="S17" s="89">
        <f t="shared" si="6"/>
        <v>2.1582599999999998</v>
      </c>
      <c r="T17" s="89">
        <f t="shared" si="6"/>
        <v>2.1321699999999999</v>
      </c>
      <c r="U17" s="89">
        <f t="shared" si="6"/>
        <v>2.22865</v>
      </c>
      <c r="V17" s="89">
        <f t="shared" si="6"/>
        <v>2.2717299999999998</v>
      </c>
      <c r="W17" s="89">
        <f t="shared" si="6"/>
        <v>2.23142</v>
      </c>
      <c r="X17" s="89">
        <f t="shared" si="6"/>
        <v>2.1380599999999998</v>
      </c>
      <c r="Y17" s="89">
        <f t="shared" si="6"/>
        <v>2.0229900000000001</v>
      </c>
      <c r="Z17" s="89">
        <f t="shared" si="6"/>
        <v>1.7382899999999999</v>
      </c>
      <c r="AA17" s="89">
        <f t="shared" si="6"/>
        <v>1.5339400000000001</v>
      </c>
    </row>
    <row r="18" spans="1:27" ht="12.75" hidden="1" customHeight="1" outlineLevel="1" x14ac:dyDescent="0.2">
      <c r="A18" s="97" t="s">
        <v>2359</v>
      </c>
      <c r="B18" s="63" t="s">
        <v>242</v>
      </c>
      <c r="C18" s="43" t="s">
        <v>79</v>
      </c>
      <c r="D18" s="44">
        <v>1119.46</v>
      </c>
      <c r="E18" s="44">
        <v>999.4</v>
      </c>
      <c r="F18" s="44">
        <v>887.7</v>
      </c>
      <c r="G18" s="44">
        <v>859.56</v>
      </c>
      <c r="H18" s="44">
        <v>990.82</v>
      </c>
      <c r="I18" s="44">
        <v>1146.52</v>
      </c>
      <c r="J18" s="44">
        <v>1316.98</v>
      </c>
      <c r="K18" s="44">
        <v>1558.04</v>
      </c>
      <c r="L18" s="44">
        <v>1814.87</v>
      </c>
      <c r="M18" s="44">
        <v>1870.09</v>
      </c>
      <c r="N18" s="44">
        <v>1881.74</v>
      </c>
      <c r="O18" s="44">
        <v>1887.1</v>
      </c>
      <c r="P18" s="44">
        <v>1894.08</v>
      </c>
      <c r="Q18" s="44">
        <v>1890.99</v>
      </c>
      <c r="R18" s="44">
        <v>1878.64</v>
      </c>
      <c r="S18" s="44">
        <v>1872.09</v>
      </c>
      <c r="T18" s="44">
        <v>1846</v>
      </c>
      <c r="U18" s="44">
        <v>1942.48</v>
      </c>
      <c r="V18" s="44">
        <v>1985.56</v>
      </c>
      <c r="W18" s="44">
        <v>1945.25</v>
      </c>
      <c r="X18" s="44">
        <v>1851.89</v>
      </c>
      <c r="Y18" s="44">
        <v>1736.82</v>
      </c>
      <c r="Z18" s="44">
        <v>1452.12</v>
      </c>
      <c r="AA18" s="44">
        <v>1247.77</v>
      </c>
    </row>
    <row r="19" spans="1:27" ht="12.75" hidden="1" customHeight="1" outlineLevel="1" x14ac:dyDescent="0.2">
      <c r="A19" s="97" t="s">
        <v>2360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2">
      <c r="A20" s="97" t="s">
        <v>2361</v>
      </c>
      <c r="B20" s="63" t="s">
        <v>83</v>
      </c>
      <c r="C20" s="43" t="s">
        <v>79</v>
      </c>
      <c r="D20" s="44">
        <v>3.63</v>
      </c>
      <c r="E20" s="44">
        <v>3.63</v>
      </c>
      <c r="F20" s="44">
        <v>3.63</v>
      </c>
      <c r="G20" s="44">
        <v>3.63</v>
      </c>
      <c r="H20" s="44">
        <v>3.63</v>
      </c>
      <c r="I20" s="44">
        <v>3.63</v>
      </c>
      <c r="J20" s="44">
        <v>3.63</v>
      </c>
      <c r="K20" s="44">
        <v>3.63</v>
      </c>
      <c r="L20" s="44">
        <v>3.63</v>
      </c>
      <c r="M20" s="44">
        <v>3.63</v>
      </c>
      <c r="N20" s="44">
        <v>3.63</v>
      </c>
      <c r="O20" s="44">
        <v>3.63</v>
      </c>
      <c r="P20" s="44">
        <v>3.63</v>
      </c>
      <c r="Q20" s="44">
        <v>3.63</v>
      </c>
      <c r="R20" s="44">
        <v>3.63</v>
      </c>
      <c r="S20" s="44">
        <v>3.63</v>
      </c>
      <c r="T20" s="44">
        <v>3.63</v>
      </c>
      <c r="U20" s="44">
        <v>3.63</v>
      </c>
      <c r="V20" s="44">
        <v>3.63</v>
      </c>
      <c r="W20" s="44">
        <v>3.63</v>
      </c>
      <c r="X20" s="44">
        <v>3.63</v>
      </c>
      <c r="Y20" s="44">
        <v>3.63</v>
      </c>
      <c r="Z20" s="44">
        <v>3.63</v>
      </c>
      <c r="AA20" s="44">
        <v>3.63</v>
      </c>
    </row>
    <row r="21" spans="1:27" ht="12.75" hidden="1" customHeight="1" outlineLevel="1" x14ac:dyDescent="0.2">
      <c r="A21" s="97" t="s">
        <v>2362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collapsed="1" x14ac:dyDescent="0.2">
      <c r="A22" s="96" t="s">
        <v>2363</v>
      </c>
      <c r="B22" s="28" t="str">
        <f>"04"&amp;"."&amp;$B$777&amp;"."&amp;$B$778</f>
        <v>04.11.2023</v>
      </c>
      <c r="C22" s="88" t="s">
        <v>76</v>
      </c>
      <c r="D22" s="89">
        <f>ROUND(((D23+D24+D26+D25)/1000),5)</f>
        <v>1.4958</v>
      </c>
      <c r="E22" s="89">
        <f>ROUND(((E23+E24+E26+E25)/1000),5)</f>
        <v>1.41788</v>
      </c>
      <c r="F22" s="89">
        <f>ROUND(((F23+F24+F26+F25)/1000),5)</f>
        <v>1.3378300000000001</v>
      </c>
      <c r="G22" s="89">
        <f t="shared" ref="G22:AA22" si="9">ROUND(((G23+G24+G26+G25)/1000),5)</f>
        <v>1.28331</v>
      </c>
      <c r="H22" s="89">
        <f t="shared" si="9"/>
        <v>1.33352</v>
      </c>
      <c r="I22" s="89">
        <f t="shared" si="9"/>
        <v>1.4300600000000001</v>
      </c>
      <c r="J22" s="89">
        <f t="shared" si="9"/>
        <v>1.4422699999999999</v>
      </c>
      <c r="K22" s="89">
        <f t="shared" si="9"/>
        <v>1.55115</v>
      </c>
      <c r="L22" s="89">
        <f t="shared" si="9"/>
        <v>1.8706499999999999</v>
      </c>
      <c r="M22" s="89">
        <f t="shared" si="9"/>
        <v>1.9659500000000001</v>
      </c>
      <c r="N22" s="89">
        <f t="shared" si="9"/>
        <v>2.01647</v>
      </c>
      <c r="O22" s="89">
        <f t="shared" si="9"/>
        <v>2.0242599999999999</v>
      </c>
      <c r="P22" s="89">
        <f t="shared" si="9"/>
        <v>2.01755</v>
      </c>
      <c r="Q22" s="89">
        <f t="shared" si="9"/>
        <v>2.01728</v>
      </c>
      <c r="R22" s="89">
        <f t="shared" si="9"/>
        <v>1.9945900000000001</v>
      </c>
      <c r="S22" s="89">
        <f t="shared" si="9"/>
        <v>2.1257700000000002</v>
      </c>
      <c r="T22" s="89">
        <f t="shared" si="9"/>
        <v>2.19855</v>
      </c>
      <c r="U22" s="89">
        <f t="shared" si="9"/>
        <v>2.34293</v>
      </c>
      <c r="V22" s="89">
        <f t="shared" si="9"/>
        <v>2.3441000000000001</v>
      </c>
      <c r="W22" s="89">
        <f t="shared" si="9"/>
        <v>2.2186599999999999</v>
      </c>
      <c r="X22" s="89">
        <f t="shared" si="9"/>
        <v>1.9860800000000001</v>
      </c>
      <c r="Y22" s="89">
        <f t="shared" si="9"/>
        <v>1.94041</v>
      </c>
      <c r="Z22" s="89">
        <f t="shared" si="9"/>
        <v>1.58985</v>
      </c>
      <c r="AA22" s="89">
        <f t="shared" si="9"/>
        <v>1.51064</v>
      </c>
    </row>
    <row r="23" spans="1:27" ht="12.75" hidden="1" customHeight="1" outlineLevel="1" x14ac:dyDescent="0.2">
      <c r="A23" s="97" t="s">
        <v>2364</v>
      </c>
      <c r="B23" s="63" t="s">
        <v>242</v>
      </c>
      <c r="C23" s="43" t="s">
        <v>79</v>
      </c>
      <c r="D23" s="44">
        <v>1209.6300000000001</v>
      </c>
      <c r="E23" s="44">
        <v>1131.71</v>
      </c>
      <c r="F23" s="44">
        <v>1051.6600000000001</v>
      </c>
      <c r="G23" s="44">
        <v>997.14</v>
      </c>
      <c r="H23" s="44">
        <v>1047.3499999999999</v>
      </c>
      <c r="I23" s="44">
        <v>1143.8900000000001</v>
      </c>
      <c r="J23" s="44">
        <v>1156.0999999999999</v>
      </c>
      <c r="K23" s="44">
        <v>1264.98</v>
      </c>
      <c r="L23" s="44">
        <v>1584.48</v>
      </c>
      <c r="M23" s="44">
        <v>1679.78</v>
      </c>
      <c r="N23" s="44">
        <v>1730.3</v>
      </c>
      <c r="O23" s="44">
        <v>1738.09</v>
      </c>
      <c r="P23" s="44">
        <v>1731.38</v>
      </c>
      <c r="Q23" s="44">
        <v>1731.11</v>
      </c>
      <c r="R23" s="44">
        <v>1708.42</v>
      </c>
      <c r="S23" s="44">
        <v>1839.6</v>
      </c>
      <c r="T23" s="44">
        <v>1912.38</v>
      </c>
      <c r="U23" s="44">
        <v>2056.7600000000002</v>
      </c>
      <c r="V23" s="44">
        <v>2057.9299999999998</v>
      </c>
      <c r="W23" s="44">
        <v>1932.49</v>
      </c>
      <c r="X23" s="44">
        <v>1699.91</v>
      </c>
      <c r="Y23" s="44">
        <v>1654.24</v>
      </c>
      <c r="Z23" s="44">
        <v>1303.68</v>
      </c>
      <c r="AA23" s="44">
        <v>1224.47</v>
      </c>
    </row>
    <row r="24" spans="1:27" ht="12.75" hidden="1" customHeight="1" outlineLevel="1" x14ac:dyDescent="0.2">
      <c r="A24" s="97" t="s">
        <v>2365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2">
      <c r="A25" s="97" t="s">
        <v>2366</v>
      </c>
      <c r="B25" s="63" t="s">
        <v>83</v>
      </c>
      <c r="C25" s="43" t="s">
        <v>79</v>
      </c>
      <c r="D25" s="44">
        <v>3.63</v>
      </c>
      <c r="E25" s="44">
        <v>3.63</v>
      </c>
      <c r="F25" s="44">
        <v>3.63</v>
      </c>
      <c r="G25" s="44">
        <v>3.63</v>
      </c>
      <c r="H25" s="44">
        <v>3.63</v>
      </c>
      <c r="I25" s="44">
        <v>3.63</v>
      </c>
      <c r="J25" s="44">
        <v>3.63</v>
      </c>
      <c r="K25" s="44">
        <v>3.63</v>
      </c>
      <c r="L25" s="44">
        <v>3.63</v>
      </c>
      <c r="M25" s="44">
        <v>3.63</v>
      </c>
      <c r="N25" s="44">
        <v>3.63</v>
      </c>
      <c r="O25" s="44">
        <v>3.63</v>
      </c>
      <c r="P25" s="44">
        <v>3.63</v>
      </c>
      <c r="Q25" s="44">
        <v>3.63</v>
      </c>
      <c r="R25" s="44">
        <v>3.63</v>
      </c>
      <c r="S25" s="44">
        <v>3.63</v>
      </c>
      <c r="T25" s="44">
        <v>3.63</v>
      </c>
      <c r="U25" s="44">
        <v>3.63</v>
      </c>
      <c r="V25" s="44">
        <v>3.63</v>
      </c>
      <c r="W25" s="44">
        <v>3.63</v>
      </c>
      <c r="X25" s="44">
        <v>3.63</v>
      </c>
      <c r="Y25" s="44">
        <v>3.63</v>
      </c>
      <c r="Z25" s="44">
        <v>3.63</v>
      </c>
      <c r="AA25" s="44">
        <v>3.63</v>
      </c>
    </row>
    <row r="26" spans="1:27" ht="12.75" hidden="1" customHeight="1" outlineLevel="1" x14ac:dyDescent="0.2">
      <c r="A26" s="97" t="s">
        <v>2367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collapsed="1" x14ac:dyDescent="0.2">
      <c r="A27" s="96" t="s">
        <v>2368</v>
      </c>
      <c r="B27" s="28" t="str">
        <f>"05"&amp;"."&amp;$B$777&amp;"."&amp;$B$778</f>
        <v>05.11.2023</v>
      </c>
      <c r="C27" s="88" t="s">
        <v>76</v>
      </c>
      <c r="D27" s="89">
        <f>ROUND(((D28+D29+D31+D30)/1000),5)</f>
        <v>1.4907600000000001</v>
      </c>
      <c r="E27" s="89">
        <f>ROUND(((E28+E29+E31+E30)/1000),5)</f>
        <v>1.3814500000000001</v>
      </c>
      <c r="F27" s="89">
        <f>ROUND(((F28+F29+F31+F30)/1000),5)</f>
        <v>1.2985599999999999</v>
      </c>
      <c r="G27" s="89">
        <f t="shared" ref="G27:AA27" si="12">ROUND(((G28+G29+G31+G30)/1000),5)</f>
        <v>1.28013</v>
      </c>
      <c r="H27" s="89">
        <f t="shared" si="12"/>
        <v>1.2836399999999999</v>
      </c>
      <c r="I27" s="89">
        <f t="shared" si="12"/>
        <v>1.4011499999999999</v>
      </c>
      <c r="J27" s="89">
        <f t="shared" si="12"/>
        <v>1.38408</v>
      </c>
      <c r="K27" s="89">
        <f t="shared" si="12"/>
        <v>1.48394</v>
      </c>
      <c r="L27" s="89">
        <f t="shared" si="12"/>
        <v>1.7314700000000001</v>
      </c>
      <c r="M27" s="89">
        <f t="shared" si="12"/>
        <v>1.90781</v>
      </c>
      <c r="N27" s="89">
        <f t="shared" si="12"/>
        <v>1.9514800000000001</v>
      </c>
      <c r="O27" s="89">
        <f t="shared" si="12"/>
        <v>1.9618</v>
      </c>
      <c r="P27" s="89">
        <f t="shared" si="12"/>
        <v>1.96261</v>
      </c>
      <c r="Q27" s="89">
        <f t="shared" si="12"/>
        <v>1.9635899999999999</v>
      </c>
      <c r="R27" s="89">
        <f t="shared" si="12"/>
        <v>1.94997</v>
      </c>
      <c r="S27" s="89">
        <f t="shared" si="12"/>
        <v>1.92991</v>
      </c>
      <c r="T27" s="89">
        <f t="shared" si="12"/>
        <v>1.95905</v>
      </c>
      <c r="U27" s="89">
        <f t="shared" si="12"/>
        <v>2.1694</v>
      </c>
      <c r="V27" s="89">
        <f t="shared" si="12"/>
        <v>2.27502</v>
      </c>
      <c r="W27" s="89">
        <f t="shared" si="12"/>
        <v>2.1725599999999998</v>
      </c>
      <c r="X27" s="89">
        <f t="shared" si="12"/>
        <v>1.9935400000000001</v>
      </c>
      <c r="Y27" s="89">
        <f t="shared" si="12"/>
        <v>1.9501500000000001</v>
      </c>
      <c r="Z27" s="89">
        <f t="shared" si="12"/>
        <v>1.7117599999999999</v>
      </c>
      <c r="AA27" s="89">
        <f t="shared" si="12"/>
        <v>1.49871</v>
      </c>
    </row>
    <row r="28" spans="1:27" ht="12.75" hidden="1" customHeight="1" outlineLevel="1" x14ac:dyDescent="0.2">
      <c r="A28" s="97" t="s">
        <v>2369</v>
      </c>
      <c r="B28" s="63" t="s">
        <v>242</v>
      </c>
      <c r="C28" s="43" t="s">
        <v>79</v>
      </c>
      <c r="D28" s="44">
        <v>1204.5899999999999</v>
      </c>
      <c r="E28" s="44">
        <v>1095.28</v>
      </c>
      <c r="F28" s="44">
        <v>1012.39</v>
      </c>
      <c r="G28" s="44">
        <v>993.96</v>
      </c>
      <c r="H28" s="44">
        <v>997.47</v>
      </c>
      <c r="I28" s="44">
        <v>1114.98</v>
      </c>
      <c r="J28" s="44">
        <v>1097.9100000000001</v>
      </c>
      <c r="K28" s="44">
        <v>1197.77</v>
      </c>
      <c r="L28" s="44">
        <v>1445.3</v>
      </c>
      <c r="M28" s="44">
        <v>1621.64</v>
      </c>
      <c r="N28" s="44">
        <v>1665.31</v>
      </c>
      <c r="O28" s="44">
        <v>1675.63</v>
      </c>
      <c r="P28" s="44">
        <v>1676.44</v>
      </c>
      <c r="Q28" s="44">
        <v>1677.42</v>
      </c>
      <c r="R28" s="44">
        <v>1663.8</v>
      </c>
      <c r="S28" s="44">
        <v>1643.74</v>
      </c>
      <c r="T28" s="44">
        <v>1672.88</v>
      </c>
      <c r="U28" s="44">
        <v>1883.23</v>
      </c>
      <c r="V28" s="44">
        <v>1988.85</v>
      </c>
      <c r="W28" s="44">
        <v>1886.39</v>
      </c>
      <c r="X28" s="44">
        <v>1707.37</v>
      </c>
      <c r="Y28" s="44">
        <v>1663.98</v>
      </c>
      <c r="Z28" s="44">
        <v>1425.59</v>
      </c>
      <c r="AA28" s="44">
        <v>1212.54</v>
      </c>
    </row>
    <row r="29" spans="1:27" ht="12.75" hidden="1" customHeight="1" outlineLevel="1" x14ac:dyDescent="0.2">
      <c r="A29" s="97" t="s">
        <v>2370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2">
      <c r="A30" s="97" t="s">
        <v>2371</v>
      </c>
      <c r="B30" s="63" t="s">
        <v>83</v>
      </c>
      <c r="C30" s="43" t="s">
        <v>79</v>
      </c>
      <c r="D30" s="44">
        <v>3.63</v>
      </c>
      <c r="E30" s="44">
        <v>3.63</v>
      </c>
      <c r="F30" s="44">
        <v>3.63</v>
      </c>
      <c r="G30" s="44">
        <v>3.63</v>
      </c>
      <c r="H30" s="44">
        <v>3.63</v>
      </c>
      <c r="I30" s="44">
        <v>3.63</v>
      </c>
      <c r="J30" s="44">
        <v>3.63</v>
      </c>
      <c r="K30" s="44">
        <v>3.63</v>
      </c>
      <c r="L30" s="44">
        <v>3.63</v>
      </c>
      <c r="M30" s="44">
        <v>3.63</v>
      </c>
      <c r="N30" s="44">
        <v>3.63</v>
      </c>
      <c r="O30" s="44">
        <v>3.63</v>
      </c>
      <c r="P30" s="44">
        <v>3.63</v>
      </c>
      <c r="Q30" s="44">
        <v>3.63</v>
      </c>
      <c r="R30" s="44">
        <v>3.63</v>
      </c>
      <c r="S30" s="44">
        <v>3.63</v>
      </c>
      <c r="T30" s="44">
        <v>3.63</v>
      </c>
      <c r="U30" s="44">
        <v>3.63</v>
      </c>
      <c r="V30" s="44">
        <v>3.63</v>
      </c>
      <c r="W30" s="44">
        <v>3.63</v>
      </c>
      <c r="X30" s="44">
        <v>3.63</v>
      </c>
      <c r="Y30" s="44">
        <v>3.63</v>
      </c>
      <c r="Z30" s="44">
        <v>3.63</v>
      </c>
      <c r="AA30" s="44">
        <v>3.63</v>
      </c>
    </row>
    <row r="31" spans="1:27" ht="12.75" hidden="1" customHeight="1" outlineLevel="1" x14ac:dyDescent="0.2">
      <c r="A31" s="97" t="s">
        <v>2372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collapsed="1" x14ac:dyDescent="0.2">
      <c r="A32" s="96" t="s">
        <v>2373</v>
      </c>
      <c r="B32" s="28" t="str">
        <f>"06"&amp;"."&amp;$B$777&amp;"."&amp;$B$778</f>
        <v>06.11.2023</v>
      </c>
      <c r="C32" s="88" t="s">
        <v>76</v>
      </c>
      <c r="D32" s="89">
        <f>ROUND(((D33+D34+D36+D35)/1000),5)</f>
        <v>1.4928999999999999</v>
      </c>
      <c r="E32" s="89">
        <f>ROUND(((E33+E34+E36+E35)/1000),5)</f>
        <v>1.41658</v>
      </c>
      <c r="F32" s="89">
        <f>ROUND(((F33+F34+F36+F35)/1000),5)</f>
        <v>1.3350299999999999</v>
      </c>
      <c r="G32" s="89">
        <f t="shared" ref="G32:AA32" si="15">ROUND(((G33+G34+G36+G35)/1000),5)</f>
        <v>1.29257</v>
      </c>
      <c r="H32" s="89">
        <f t="shared" si="15"/>
        <v>1.3301099999999999</v>
      </c>
      <c r="I32" s="89">
        <f t="shared" si="15"/>
        <v>1.4236</v>
      </c>
      <c r="J32" s="89">
        <f t="shared" si="15"/>
        <v>1.4552400000000001</v>
      </c>
      <c r="K32" s="89">
        <f t="shared" si="15"/>
        <v>1.56914</v>
      </c>
      <c r="L32" s="89">
        <f t="shared" si="15"/>
        <v>1.8004800000000001</v>
      </c>
      <c r="M32" s="89">
        <f t="shared" si="15"/>
        <v>1.9938499999999999</v>
      </c>
      <c r="N32" s="89">
        <f t="shared" si="15"/>
        <v>2.1093299999999999</v>
      </c>
      <c r="O32" s="89">
        <f t="shared" si="15"/>
        <v>2.1284700000000001</v>
      </c>
      <c r="P32" s="89">
        <f t="shared" si="15"/>
        <v>2.1080999999999999</v>
      </c>
      <c r="Q32" s="89">
        <f t="shared" si="15"/>
        <v>2.1158899999999998</v>
      </c>
      <c r="R32" s="89">
        <f t="shared" si="15"/>
        <v>2.0834299999999999</v>
      </c>
      <c r="S32" s="89">
        <f t="shared" si="15"/>
        <v>2.0643400000000001</v>
      </c>
      <c r="T32" s="89">
        <f t="shared" si="15"/>
        <v>2.1347499999999999</v>
      </c>
      <c r="U32" s="89">
        <f t="shared" si="15"/>
        <v>2.19245</v>
      </c>
      <c r="V32" s="89">
        <f t="shared" si="15"/>
        <v>2.18804</v>
      </c>
      <c r="W32" s="89">
        <f t="shared" si="15"/>
        <v>2.1602299999999999</v>
      </c>
      <c r="X32" s="89">
        <f t="shared" si="15"/>
        <v>2.12662</v>
      </c>
      <c r="Y32" s="89">
        <f t="shared" si="15"/>
        <v>1.99647</v>
      </c>
      <c r="Z32" s="89">
        <f t="shared" si="15"/>
        <v>1.67378</v>
      </c>
      <c r="AA32" s="89">
        <f t="shared" si="15"/>
        <v>1.5360100000000001</v>
      </c>
    </row>
    <row r="33" spans="1:27" ht="12.75" hidden="1" customHeight="1" outlineLevel="1" x14ac:dyDescent="0.2">
      <c r="A33" s="97" t="s">
        <v>2374</v>
      </c>
      <c r="B33" s="63" t="s">
        <v>242</v>
      </c>
      <c r="C33" s="43" t="s">
        <v>79</v>
      </c>
      <c r="D33" s="44">
        <v>1206.73</v>
      </c>
      <c r="E33" s="44">
        <v>1130.4100000000001</v>
      </c>
      <c r="F33" s="44">
        <v>1048.8599999999999</v>
      </c>
      <c r="G33" s="44">
        <v>1006.4</v>
      </c>
      <c r="H33" s="44">
        <v>1043.94</v>
      </c>
      <c r="I33" s="44">
        <v>1137.43</v>
      </c>
      <c r="J33" s="44">
        <v>1169.07</v>
      </c>
      <c r="K33" s="44">
        <v>1282.97</v>
      </c>
      <c r="L33" s="44">
        <v>1514.31</v>
      </c>
      <c r="M33" s="44">
        <v>1707.68</v>
      </c>
      <c r="N33" s="44">
        <v>1823.16</v>
      </c>
      <c r="O33" s="44">
        <v>1842.3</v>
      </c>
      <c r="P33" s="44">
        <v>1821.93</v>
      </c>
      <c r="Q33" s="44">
        <v>1829.72</v>
      </c>
      <c r="R33" s="44">
        <v>1797.26</v>
      </c>
      <c r="S33" s="44">
        <v>1778.17</v>
      </c>
      <c r="T33" s="44">
        <v>1848.58</v>
      </c>
      <c r="U33" s="44">
        <v>1906.28</v>
      </c>
      <c r="V33" s="44">
        <v>1901.87</v>
      </c>
      <c r="W33" s="44">
        <v>1874.06</v>
      </c>
      <c r="X33" s="44">
        <v>1840.45</v>
      </c>
      <c r="Y33" s="44">
        <v>1710.3</v>
      </c>
      <c r="Z33" s="44">
        <v>1387.61</v>
      </c>
      <c r="AA33" s="44">
        <v>1249.8399999999999</v>
      </c>
    </row>
    <row r="34" spans="1:27" ht="12.75" hidden="1" customHeight="1" outlineLevel="1" x14ac:dyDescent="0.2">
      <c r="A34" s="97" t="s">
        <v>2375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2">
      <c r="A35" s="97" t="s">
        <v>2376</v>
      </c>
      <c r="B35" s="63" t="s">
        <v>83</v>
      </c>
      <c r="C35" s="43" t="s">
        <v>79</v>
      </c>
      <c r="D35" s="44">
        <v>3.63</v>
      </c>
      <c r="E35" s="44">
        <v>3.63</v>
      </c>
      <c r="F35" s="44">
        <v>3.63</v>
      </c>
      <c r="G35" s="44">
        <v>3.63</v>
      </c>
      <c r="H35" s="44">
        <v>3.63</v>
      </c>
      <c r="I35" s="44">
        <v>3.63</v>
      </c>
      <c r="J35" s="44">
        <v>3.63</v>
      </c>
      <c r="K35" s="44">
        <v>3.63</v>
      </c>
      <c r="L35" s="44">
        <v>3.63</v>
      </c>
      <c r="M35" s="44">
        <v>3.63</v>
      </c>
      <c r="N35" s="44">
        <v>3.63</v>
      </c>
      <c r="O35" s="44">
        <v>3.63</v>
      </c>
      <c r="P35" s="44">
        <v>3.63</v>
      </c>
      <c r="Q35" s="44">
        <v>3.63</v>
      </c>
      <c r="R35" s="44">
        <v>3.63</v>
      </c>
      <c r="S35" s="44">
        <v>3.63</v>
      </c>
      <c r="T35" s="44">
        <v>3.63</v>
      </c>
      <c r="U35" s="44">
        <v>3.63</v>
      </c>
      <c r="V35" s="44">
        <v>3.63</v>
      </c>
      <c r="W35" s="44">
        <v>3.63</v>
      </c>
      <c r="X35" s="44">
        <v>3.63</v>
      </c>
      <c r="Y35" s="44">
        <v>3.63</v>
      </c>
      <c r="Z35" s="44">
        <v>3.63</v>
      </c>
      <c r="AA35" s="44">
        <v>3.63</v>
      </c>
    </row>
    <row r="36" spans="1:27" ht="12.75" hidden="1" customHeight="1" outlineLevel="1" x14ac:dyDescent="0.2">
      <c r="A36" s="97" t="s">
        <v>2377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collapsed="1" x14ac:dyDescent="0.2">
      <c r="A37" s="96" t="s">
        <v>2378</v>
      </c>
      <c r="B37" s="28" t="str">
        <f>"07"&amp;"."&amp;$B$777&amp;"."&amp;$B$778</f>
        <v>07.11.2023</v>
      </c>
      <c r="C37" s="88" t="s">
        <v>76</v>
      </c>
      <c r="D37" s="89">
        <f>ROUND(((D38+D39+D41+D40)/1000),5)</f>
        <v>1.44329</v>
      </c>
      <c r="E37" s="89">
        <f>ROUND(((E38+E39+E41+E40)/1000),5)</f>
        <v>1.2890999999999999</v>
      </c>
      <c r="F37" s="89">
        <f>ROUND(((F38+F39+F41+F40)/1000),5)</f>
        <v>1.1840299999999999</v>
      </c>
      <c r="G37" s="89">
        <f t="shared" ref="G37:AA37" si="18">ROUND(((G38+G39+G41+G40)/1000),5)</f>
        <v>1.1415500000000001</v>
      </c>
      <c r="H37" s="89">
        <f t="shared" si="18"/>
        <v>1.22254</v>
      </c>
      <c r="I37" s="89">
        <f t="shared" si="18"/>
        <v>1.44811</v>
      </c>
      <c r="J37" s="89">
        <f t="shared" si="18"/>
        <v>1.5122800000000001</v>
      </c>
      <c r="K37" s="89">
        <f t="shared" si="18"/>
        <v>1.7542</v>
      </c>
      <c r="L37" s="89">
        <f t="shared" si="18"/>
        <v>1.9982500000000001</v>
      </c>
      <c r="M37" s="89">
        <f t="shared" si="18"/>
        <v>2.1408700000000001</v>
      </c>
      <c r="N37" s="89">
        <f t="shared" si="18"/>
        <v>2.15177</v>
      </c>
      <c r="O37" s="89">
        <f t="shared" si="18"/>
        <v>2.15388</v>
      </c>
      <c r="P37" s="89">
        <f t="shared" si="18"/>
        <v>2.1138499999999998</v>
      </c>
      <c r="Q37" s="89">
        <f t="shared" si="18"/>
        <v>2.1316799999999998</v>
      </c>
      <c r="R37" s="89">
        <f t="shared" si="18"/>
        <v>2.1379299999999999</v>
      </c>
      <c r="S37" s="89">
        <f t="shared" si="18"/>
        <v>2.1600999999999999</v>
      </c>
      <c r="T37" s="89">
        <f t="shared" si="18"/>
        <v>2.1555300000000002</v>
      </c>
      <c r="U37" s="89">
        <f t="shared" si="18"/>
        <v>2.1373099999999998</v>
      </c>
      <c r="V37" s="89">
        <f t="shared" si="18"/>
        <v>2.1968100000000002</v>
      </c>
      <c r="W37" s="89">
        <f t="shared" si="18"/>
        <v>2.1020799999999999</v>
      </c>
      <c r="X37" s="89">
        <f t="shared" si="18"/>
        <v>1.9718599999999999</v>
      </c>
      <c r="Y37" s="89">
        <f t="shared" si="18"/>
        <v>1.9108799999999999</v>
      </c>
      <c r="Z37" s="89">
        <f t="shared" si="18"/>
        <v>1.5861499999999999</v>
      </c>
      <c r="AA37" s="89">
        <f t="shared" si="18"/>
        <v>1.47034</v>
      </c>
    </row>
    <row r="38" spans="1:27" ht="12.75" hidden="1" customHeight="1" outlineLevel="1" x14ac:dyDescent="0.2">
      <c r="A38" s="97" t="s">
        <v>2379</v>
      </c>
      <c r="B38" s="63" t="s">
        <v>242</v>
      </c>
      <c r="C38" s="43" t="s">
        <v>79</v>
      </c>
      <c r="D38" s="44">
        <v>1157.1199999999999</v>
      </c>
      <c r="E38" s="44">
        <v>1002.93</v>
      </c>
      <c r="F38" s="44">
        <v>897.86</v>
      </c>
      <c r="G38" s="44">
        <v>855.38</v>
      </c>
      <c r="H38" s="44">
        <v>936.37</v>
      </c>
      <c r="I38" s="44">
        <v>1161.94</v>
      </c>
      <c r="J38" s="44">
        <v>1226.1099999999999</v>
      </c>
      <c r="K38" s="44">
        <v>1468.03</v>
      </c>
      <c r="L38" s="44">
        <v>1712.08</v>
      </c>
      <c r="M38" s="44">
        <v>1854.7</v>
      </c>
      <c r="N38" s="44">
        <v>1865.6</v>
      </c>
      <c r="O38" s="44">
        <v>1867.71</v>
      </c>
      <c r="P38" s="44">
        <v>1827.68</v>
      </c>
      <c r="Q38" s="44">
        <v>1845.51</v>
      </c>
      <c r="R38" s="44">
        <v>1851.76</v>
      </c>
      <c r="S38" s="44">
        <v>1873.93</v>
      </c>
      <c r="T38" s="44">
        <v>1869.36</v>
      </c>
      <c r="U38" s="44">
        <v>1851.14</v>
      </c>
      <c r="V38" s="44">
        <v>1910.64</v>
      </c>
      <c r="W38" s="44">
        <v>1815.91</v>
      </c>
      <c r="X38" s="44">
        <v>1685.69</v>
      </c>
      <c r="Y38" s="44">
        <v>1624.71</v>
      </c>
      <c r="Z38" s="44">
        <v>1299.98</v>
      </c>
      <c r="AA38" s="44">
        <v>1184.17</v>
      </c>
    </row>
    <row r="39" spans="1:27" ht="12.75" hidden="1" customHeight="1" outlineLevel="1" x14ac:dyDescent="0.2">
      <c r="A39" s="97" t="s">
        <v>2380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2">
      <c r="A40" s="97" t="s">
        <v>2381</v>
      </c>
      <c r="B40" s="63" t="s">
        <v>83</v>
      </c>
      <c r="C40" s="43" t="s">
        <v>79</v>
      </c>
      <c r="D40" s="44">
        <v>3.63</v>
      </c>
      <c r="E40" s="44">
        <v>3.63</v>
      </c>
      <c r="F40" s="44">
        <v>3.63</v>
      </c>
      <c r="G40" s="44">
        <v>3.63</v>
      </c>
      <c r="H40" s="44">
        <v>3.63</v>
      </c>
      <c r="I40" s="44">
        <v>3.63</v>
      </c>
      <c r="J40" s="44">
        <v>3.63</v>
      </c>
      <c r="K40" s="44">
        <v>3.63</v>
      </c>
      <c r="L40" s="44">
        <v>3.63</v>
      </c>
      <c r="M40" s="44">
        <v>3.63</v>
      </c>
      <c r="N40" s="44">
        <v>3.63</v>
      </c>
      <c r="O40" s="44">
        <v>3.63</v>
      </c>
      <c r="P40" s="44">
        <v>3.63</v>
      </c>
      <c r="Q40" s="44">
        <v>3.63</v>
      </c>
      <c r="R40" s="44">
        <v>3.63</v>
      </c>
      <c r="S40" s="44">
        <v>3.63</v>
      </c>
      <c r="T40" s="44">
        <v>3.63</v>
      </c>
      <c r="U40" s="44">
        <v>3.63</v>
      </c>
      <c r="V40" s="44">
        <v>3.63</v>
      </c>
      <c r="W40" s="44">
        <v>3.63</v>
      </c>
      <c r="X40" s="44">
        <v>3.63</v>
      </c>
      <c r="Y40" s="44">
        <v>3.63</v>
      </c>
      <c r="Z40" s="44">
        <v>3.63</v>
      </c>
      <c r="AA40" s="44">
        <v>3.63</v>
      </c>
    </row>
    <row r="41" spans="1:27" ht="12.75" hidden="1" customHeight="1" outlineLevel="1" x14ac:dyDescent="0.2">
      <c r="A41" s="97" t="s">
        <v>2382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collapsed="1" x14ac:dyDescent="0.2">
      <c r="A42" s="96" t="s">
        <v>2383</v>
      </c>
      <c r="B42" s="28" t="str">
        <f>"08"&amp;"."&amp;$B$777&amp;"."&amp;$B$778</f>
        <v>08.11.2023</v>
      </c>
      <c r="C42" s="88" t="s">
        <v>76</v>
      </c>
      <c r="D42" s="89">
        <f>ROUND(((D43+D44+D46+D45)/1000),5)</f>
        <v>1.4827300000000001</v>
      </c>
      <c r="E42" s="89">
        <f>ROUND(((E43+E44+E46+E45)/1000),5)</f>
        <v>1.4536199999999999</v>
      </c>
      <c r="F42" s="89">
        <f>ROUND(((F43+F44+F46+F45)/1000),5)</f>
        <v>1.2278899999999999</v>
      </c>
      <c r="G42" s="89">
        <f t="shared" ref="G42:AA42" si="21">ROUND(((G43+G44+G46+G45)/1000),5)</f>
        <v>1.2236199999999999</v>
      </c>
      <c r="H42" s="89">
        <f t="shared" si="21"/>
        <v>1.2484</v>
      </c>
      <c r="I42" s="89">
        <f t="shared" si="21"/>
        <v>1.47296</v>
      </c>
      <c r="J42" s="89">
        <f t="shared" si="21"/>
        <v>1.5042</v>
      </c>
      <c r="K42" s="89">
        <f t="shared" si="21"/>
        <v>1.7851699999999999</v>
      </c>
      <c r="L42" s="89">
        <f t="shared" si="21"/>
        <v>1.9459599999999999</v>
      </c>
      <c r="M42" s="89">
        <f t="shared" si="21"/>
        <v>2.1244200000000002</v>
      </c>
      <c r="N42" s="89">
        <f t="shared" si="21"/>
        <v>2.1350799999999999</v>
      </c>
      <c r="O42" s="89">
        <f t="shared" si="21"/>
        <v>2.1642800000000002</v>
      </c>
      <c r="P42" s="89">
        <f t="shared" si="21"/>
        <v>2.1648000000000001</v>
      </c>
      <c r="Q42" s="89">
        <f t="shared" si="21"/>
        <v>2.1744500000000002</v>
      </c>
      <c r="R42" s="89">
        <f t="shared" si="21"/>
        <v>2.1522700000000001</v>
      </c>
      <c r="S42" s="89">
        <f t="shared" si="21"/>
        <v>2.1867299999999998</v>
      </c>
      <c r="T42" s="89">
        <f t="shared" si="21"/>
        <v>2.1920999999999999</v>
      </c>
      <c r="U42" s="89">
        <f t="shared" si="21"/>
        <v>2.18974</v>
      </c>
      <c r="V42" s="89">
        <f t="shared" si="21"/>
        <v>2.18465</v>
      </c>
      <c r="W42" s="89">
        <f t="shared" si="21"/>
        <v>2.1240700000000001</v>
      </c>
      <c r="X42" s="89">
        <f t="shared" si="21"/>
        <v>2.0589400000000002</v>
      </c>
      <c r="Y42" s="89">
        <f t="shared" si="21"/>
        <v>1.9387700000000001</v>
      </c>
      <c r="Z42" s="89">
        <f t="shared" si="21"/>
        <v>1.64011</v>
      </c>
      <c r="AA42" s="89">
        <f t="shared" si="21"/>
        <v>1.4883999999999999</v>
      </c>
    </row>
    <row r="43" spans="1:27" ht="12.75" hidden="1" customHeight="1" outlineLevel="1" x14ac:dyDescent="0.2">
      <c r="A43" s="97" t="s">
        <v>2384</v>
      </c>
      <c r="B43" s="63" t="s">
        <v>242</v>
      </c>
      <c r="C43" s="43" t="s">
        <v>79</v>
      </c>
      <c r="D43" s="44">
        <v>1196.56</v>
      </c>
      <c r="E43" s="44">
        <v>1167.45</v>
      </c>
      <c r="F43" s="44">
        <v>941.72</v>
      </c>
      <c r="G43" s="44">
        <v>937.45</v>
      </c>
      <c r="H43" s="44">
        <v>962.23</v>
      </c>
      <c r="I43" s="44">
        <v>1186.79</v>
      </c>
      <c r="J43" s="44">
        <v>1218.03</v>
      </c>
      <c r="K43" s="44">
        <v>1499</v>
      </c>
      <c r="L43" s="44">
        <v>1659.79</v>
      </c>
      <c r="M43" s="44">
        <v>1838.25</v>
      </c>
      <c r="N43" s="44">
        <v>1848.91</v>
      </c>
      <c r="O43" s="44">
        <v>1878.11</v>
      </c>
      <c r="P43" s="44">
        <v>1878.63</v>
      </c>
      <c r="Q43" s="44">
        <v>1888.28</v>
      </c>
      <c r="R43" s="44">
        <v>1866.1</v>
      </c>
      <c r="S43" s="44">
        <v>1900.56</v>
      </c>
      <c r="T43" s="44">
        <v>1905.93</v>
      </c>
      <c r="U43" s="44">
        <v>1903.57</v>
      </c>
      <c r="V43" s="44">
        <v>1898.48</v>
      </c>
      <c r="W43" s="44">
        <v>1837.9</v>
      </c>
      <c r="X43" s="44">
        <v>1772.77</v>
      </c>
      <c r="Y43" s="44">
        <v>1652.6</v>
      </c>
      <c r="Z43" s="44">
        <v>1353.94</v>
      </c>
      <c r="AA43" s="44">
        <v>1202.23</v>
      </c>
    </row>
    <row r="44" spans="1:27" ht="12.75" hidden="1" customHeight="1" outlineLevel="1" x14ac:dyDescent="0.2">
      <c r="A44" s="97" t="s">
        <v>2385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2">
      <c r="A45" s="97" t="s">
        <v>2386</v>
      </c>
      <c r="B45" s="63" t="s">
        <v>83</v>
      </c>
      <c r="C45" s="43" t="s">
        <v>79</v>
      </c>
      <c r="D45" s="44">
        <v>3.63</v>
      </c>
      <c r="E45" s="44">
        <v>3.63</v>
      </c>
      <c r="F45" s="44">
        <v>3.63</v>
      </c>
      <c r="G45" s="44">
        <v>3.63</v>
      </c>
      <c r="H45" s="44">
        <v>3.63</v>
      </c>
      <c r="I45" s="44">
        <v>3.63</v>
      </c>
      <c r="J45" s="44">
        <v>3.63</v>
      </c>
      <c r="K45" s="44">
        <v>3.63</v>
      </c>
      <c r="L45" s="44">
        <v>3.63</v>
      </c>
      <c r="M45" s="44">
        <v>3.63</v>
      </c>
      <c r="N45" s="44">
        <v>3.63</v>
      </c>
      <c r="O45" s="44">
        <v>3.63</v>
      </c>
      <c r="P45" s="44">
        <v>3.63</v>
      </c>
      <c r="Q45" s="44">
        <v>3.63</v>
      </c>
      <c r="R45" s="44">
        <v>3.63</v>
      </c>
      <c r="S45" s="44">
        <v>3.63</v>
      </c>
      <c r="T45" s="44">
        <v>3.63</v>
      </c>
      <c r="U45" s="44">
        <v>3.63</v>
      </c>
      <c r="V45" s="44">
        <v>3.63</v>
      </c>
      <c r="W45" s="44">
        <v>3.63</v>
      </c>
      <c r="X45" s="44">
        <v>3.63</v>
      </c>
      <c r="Y45" s="44">
        <v>3.63</v>
      </c>
      <c r="Z45" s="44">
        <v>3.63</v>
      </c>
      <c r="AA45" s="44">
        <v>3.63</v>
      </c>
    </row>
    <row r="46" spans="1:27" ht="12.75" hidden="1" customHeight="1" outlineLevel="1" x14ac:dyDescent="0.2">
      <c r="A46" s="97" t="s">
        <v>2387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collapsed="1" x14ac:dyDescent="0.2">
      <c r="A47" s="96" t="s">
        <v>2388</v>
      </c>
      <c r="B47" s="28" t="str">
        <f>"09"&amp;"."&amp;$B$777&amp;"."&amp;$B$778</f>
        <v>09.11.2023</v>
      </c>
      <c r="C47" s="88" t="s">
        <v>76</v>
      </c>
      <c r="D47" s="89">
        <f>ROUND(((D48+D49+D51+D50)/1000),5)</f>
        <v>1.5040100000000001</v>
      </c>
      <c r="E47" s="89">
        <f>ROUND(((E48+E49+E51+E50)/1000),5)</f>
        <v>1.4641299999999999</v>
      </c>
      <c r="F47" s="89">
        <f>ROUND(((F48+F49+F51+F50)/1000),5)</f>
        <v>1.40811</v>
      </c>
      <c r="G47" s="89">
        <f t="shared" ref="G47:AA47" si="24">ROUND(((G48+G49+G51+G50)/1000),5)</f>
        <v>1.27644</v>
      </c>
      <c r="H47" s="89">
        <f t="shared" si="24"/>
        <v>1.43394</v>
      </c>
      <c r="I47" s="89">
        <f t="shared" si="24"/>
        <v>1.4745200000000001</v>
      </c>
      <c r="J47" s="89">
        <f t="shared" si="24"/>
        <v>1.55399</v>
      </c>
      <c r="K47" s="89">
        <f t="shared" si="24"/>
        <v>1.82128</v>
      </c>
      <c r="L47" s="89">
        <f t="shared" si="24"/>
        <v>1.9912399999999999</v>
      </c>
      <c r="M47" s="89">
        <f t="shared" si="24"/>
        <v>2.1369899999999999</v>
      </c>
      <c r="N47" s="89">
        <f t="shared" si="24"/>
        <v>2.19096</v>
      </c>
      <c r="O47" s="89">
        <f t="shared" si="24"/>
        <v>2.1973099999999999</v>
      </c>
      <c r="P47" s="89">
        <f t="shared" si="24"/>
        <v>2.16208</v>
      </c>
      <c r="Q47" s="89">
        <f t="shared" si="24"/>
        <v>2.1690399999999999</v>
      </c>
      <c r="R47" s="89">
        <f t="shared" si="24"/>
        <v>2.1692300000000002</v>
      </c>
      <c r="S47" s="89">
        <f t="shared" si="24"/>
        <v>2.14838</v>
      </c>
      <c r="T47" s="89">
        <f t="shared" si="24"/>
        <v>2.0968599999999999</v>
      </c>
      <c r="U47" s="89">
        <f t="shared" si="24"/>
        <v>2.2702200000000001</v>
      </c>
      <c r="V47" s="89">
        <f t="shared" si="24"/>
        <v>2.2646199999999999</v>
      </c>
      <c r="W47" s="89">
        <f t="shared" si="24"/>
        <v>2.1373899999999999</v>
      </c>
      <c r="X47" s="89">
        <f t="shared" si="24"/>
        <v>1.9520299999999999</v>
      </c>
      <c r="Y47" s="89">
        <f t="shared" si="24"/>
        <v>1.90052</v>
      </c>
      <c r="Z47" s="89">
        <f t="shared" si="24"/>
        <v>1.62303</v>
      </c>
      <c r="AA47" s="89">
        <f t="shared" si="24"/>
        <v>1.51614</v>
      </c>
    </row>
    <row r="48" spans="1:27" ht="12.75" hidden="1" customHeight="1" outlineLevel="1" x14ac:dyDescent="0.2">
      <c r="A48" s="97" t="s">
        <v>2389</v>
      </c>
      <c r="B48" s="63" t="s">
        <v>242</v>
      </c>
      <c r="C48" s="43" t="s">
        <v>79</v>
      </c>
      <c r="D48" s="44">
        <v>1217.8399999999999</v>
      </c>
      <c r="E48" s="44">
        <v>1177.96</v>
      </c>
      <c r="F48" s="44">
        <v>1121.94</v>
      </c>
      <c r="G48" s="44">
        <v>990.27</v>
      </c>
      <c r="H48" s="44">
        <v>1147.77</v>
      </c>
      <c r="I48" s="44">
        <v>1188.3499999999999</v>
      </c>
      <c r="J48" s="44">
        <v>1267.82</v>
      </c>
      <c r="K48" s="44">
        <v>1535.11</v>
      </c>
      <c r="L48" s="44">
        <v>1705.07</v>
      </c>
      <c r="M48" s="44">
        <v>1850.82</v>
      </c>
      <c r="N48" s="44">
        <v>1904.79</v>
      </c>
      <c r="O48" s="44">
        <v>1911.14</v>
      </c>
      <c r="P48" s="44">
        <v>1875.91</v>
      </c>
      <c r="Q48" s="44">
        <v>1882.87</v>
      </c>
      <c r="R48" s="44">
        <v>1883.06</v>
      </c>
      <c r="S48" s="44">
        <v>1862.21</v>
      </c>
      <c r="T48" s="44">
        <v>1810.69</v>
      </c>
      <c r="U48" s="44">
        <v>1984.05</v>
      </c>
      <c r="V48" s="44">
        <v>1978.45</v>
      </c>
      <c r="W48" s="44">
        <v>1851.22</v>
      </c>
      <c r="X48" s="44">
        <v>1665.86</v>
      </c>
      <c r="Y48" s="44">
        <v>1614.35</v>
      </c>
      <c r="Z48" s="44">
        <v>1336.86</v>
      </c>
      <c r="AA48" s="44">
        <v>1229.97</v>
      </c>
    </row>
    <row r="49" spans="1:27" ht="12.75" hidden="1" customHeight="1" outlineLevel="1" x14ac:dyDescent="0.2">
      <c r="A49" s="97" t="s">
        <v>2390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2">
      <c r="A50" s="97" t="s">
        <v>2391</v>
      </c>
      <c r="B50" s="63" t="s">
        <v>83</v>
      </c>
      <c r="C50" s="43" t="s">
        <v>79</v>
      </c>
      <c r="D50" s="44">
        <v>3.63</v>
      </c>
      <c r="E50" s="44">
        <v>3.63</v>
      </c>
      <c r="F50" s="44">
        <v>3.63</v>
      </c>
      <c r="G50" s="44">
        <v>3.63</v>
      </c>
      <c r="H50" s="44">
        <v>3.63</v>
      </c>
      <c r="I50" s="44">
        <v>3.63</v>
      </c>
      <c r="J50" s="44">
        <v>3.63</v>
      </c>
      <c r="K50" s="44">
        <v>3.63</v>
      </c>
      <c r="L50" s="44">
        <v>3.63</v>
      </c>
      <c r="M50" s="44">
        <v>3.63</v>
      </c>
      <c r="N50" s="44">
        <v>3.63</v>
      </c>
      <c r="O50" s="44">
        <v>3.63</v>
      </c>
      <c r="P50" s="44">
        <v>3.63</v>
      </c>
      <c r="Q50" s="44">
        <v>3.63</v>
      </c>
      <c r="R50" s="44">
        <v>3.63</v>
      </c>
      <c r="S50" s="44">
        <v>3.63</v>
      </c>
      <c r="T50" s="44">
        <v>3.63</v>
      </c>
      <c r="U50" s="44">
        <v>3.63</v>
      </c>
      <c r="V50" s="44">
        <v>3.63</v>
      </c>
      <c r="W50" s="44">
        <v>3.63</v>
      </c>
      <c r="X50" s="44">
        <v>3.63</v>
      </c>
      <c r="Y50" s="44">
        <v>3.63</v>
      </c>
      <c r="Z50" s="44">
        <v>3.63</v>
      </c>
      <c r="AA50" s="44">
        <v>3.63</v>
      </c>
    </row>
    <row r="51" spans="1:27" ht="12.75" hidden="1" customHeight="1" outlineLevel="1" x14ac:dyDescent="0.2">
      <c r="A51" s="97" t="s">
        <v>2392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collapsed="1" x14ac:dyDescent="0.2">
      <c r="A52" s="96" t="s">
        <v>2393</v>
      </c>
      <c r="B52" s="28" t="str">
        <f>"10"&amp;"."&amp;$B$777&amp;"."&amp;$B$778</f>
        <v>10.11.2023</v>
      </c>
      <c r="C52" s="88" t="s">
        <v>76</v>
      </c>
      <c r="D52" s="89">
        <f>ROUND(((D53+D54+D56+D55)/1000),5)</f>
        <v>1.4857199999999999</v>
      </c>
      <c r="E52" s="89">
        <f>ROUND(((E53+E54+E56+E55)/1000),5)</f>
        <v>1.44573</v>
      </c>
      <c r="F52" s="89">
        <f>ROUND(((F53+F54+F56+F55)/1000),5)</f>
        <v>1.40865</v>
      </c>
      <c r="G52" s="89">
        <f t="shared" ref="G52:AA52" si="27">ROUND(((G53+G54+G56+G55)/1000),5)</f>
        <v>1.2773399999999999</v>
      </c>
      <c r="H52" s="89">
        <f t="shared" si="27"/>
        <v>1.40364</v>
      </c>
      <c r="I52" s="89">
        <f t="shared" si="27"/>
        <v>1.4765200000000001</v>
      </c>
      <c r="J52" s="89">
        <f t="shared" si="27"/>
        <v>1.56115</v>
      </c>
      <c r="K52" s="89">
        <f t="shared" si="27"/>
        <v>1.8588899999999999</v>
      </c>
      <c r="L52" s="89">
        <f t="shared" si="27"/>
        <v>2.10907</v>
      </c>
      <c r="M52" s="89">
        <f t="shared" si="27"/>
        <v>2.1682000000000001</v>
      </c>
      <c r="N52" s="89">
        <f t="shared" si="27"/>
        <v>2.1817299999999999</v>
      </c>
      <c r="O52" s="89">
        <f t="shared" si="27"/>
        <v>2.2248800000000002</v>
      </c>
      <c r="P52" s="89">
        <f t="shared" si="27"/>
        <v>2.19523</v>
      </c>
      <c r="Q52" s="89">
        <f t="shared" si="27"/>
        <v>2.19815</v>
      </c>
      <c r="R52" s="89">
        <f t="shared" si="27"/>
        <v>2.1970700000000001</v>
      </c>
      <c r="S52" s="89">
        <f t="shared" si="27"/>
        <v>2.1983899999999998</v>
      </c>
      <c r="T52" s="89">
        <f t="shared" si="27"/>
        <v>2.1650900000000002</v>
      </c>
      <c r="U52" s="89">
        <f t="shared" si="27"/>
        <v>2.2905099999999998</v>
      </c>
      <c r="V52" s="89">
        <f t="shared" si="27"/>
        <v>2.26891</v>
      </c>
      <c r="W52" s="89">
        <f t="shared" si="27"/>
        <v>2.2196799999999999</v>
      </c>
      <c r="X52" s="89">
        <f t="shared" si="27"/>
        <v>2.1500499999999998</v>
      </c>
      <c r="Y52" s="89">
        <f t="shared" si="27"/>
        <v>1.98403</v>
      </c>
      <c r="Z52" s="89">
        <f t="shared" si="27"/>
        <v>1.74963</v>
      </c>
      <c r="AA52" s="89">
        <f t="shared" si="27"/>
        <v>1.5337799999999999</v>
      </c>
    </row>
    <row r="53" spans="1:27" ht="12.75" hidden="1" customHeight="1" outlineLevel="1" x14ac:dyDescent="0.2">
      <c r="A53" s="97" t="s">
        <v>2394</v>
      </c>
      <c r="B53" s="63" t="s">
        <v>242</v>
      </c>
      <c r="C53" s="43" t="s">
        <v>79</v>
      </c>
      <c r="D53" s="44">
        <v>1199.55</v>
      </c>
      <c r="E53" s="44">
        <v>1159.56</v>
      </c>
      <c r="F53" s="44">
        <v>1122.48</v>
      </c>
      <c r="G53" s="44">
        <v>991.17</v>
      </c>
      <c r="H53" s="44">
        <v>1117.47</v>
      </c>
      <c r="I53" s="44">
        <v>1190.3499999999999</v>
      </c>
      <c r="J53" s="44">
        <v>1274.98</v>
      </c>
      <c r="K53" s="44">
        <v>1572.72</v>
      </c>
      <c r="L53" s="44">
        <v>1822.9</v>
      </c>
      <c r="M53" s="44">
        <v>1882.03</v>
      </c>
      <c r="N53" s="44">
        <v>1895.56</v>
      </c>
      <c r="O53" s="44">
        <v>1938.71</v>
      </c>
      <c r="P53" s="44">
        <v>1909.06</v>
      </c>
      <c r="Q53" s="44">
        <v>1911.98</v>
      </c>
      <c r="R53" s="44">
        <v>1910.9</v>
      </c>
      <c r="S53" s="44">
        <v>1912.22</v>
      </c>
      <c r="T53" s="44">
        <v>1878.92</v>
      </c>
      <c r="U53" s="44">
        <v>2004.34</v>
      </c>
      <c r="V53" s="44">
        <v>1982.74</v>
      </c>
      <c r="W53" s="44">
        <v>1933.51</v>
      </c>
      <c r="X53" s="44">
        <v>1863.88</v>
      </c>
      <c r="Y53" s="44">
        <v>1697.86</v>
      </c>
      <c r="Z53" s="44">
        <v>1463.46</v>
      </c>
      <c r="AA53" s="44">
        <v>1247.6099999999999</v>
      </c>
    </row>
    <row r="54" spans="1:27" ht="12.75" hidden="1" customHeight="1" outlineLevel="1" x14ac:dyDescent="0.2">
      <c r="A54" s="97" t="s">
        <v>2395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2">
      <c r="A55" s="97" t="s">
        <v>2396</v>
      </c>
      <c r="B55" s="63" t="s">
        <v>83</v>
      </c>
      <c r="C55" s="43" t="s">
        <v>79</v>
      </c>
      <c r="D55" s="44">
        <v>3.63</v>
      </c>
      <c r="E55" s="44">
        <v>3.63</v>
      </c>
      <c r="F55" s="44">
        <v>3.63</v>
      </c>
      <c r="G55" s="44">
        <v>3.63</v>
      </c>
      <c r="H55" s="44">
        <v>3.63</v>
      </c>
      <c r="I55" s="44">
        <v>3.63</v>
      </c>
      <c r="J55" s="44">
        <v>3.63</v>
      </c>
      <c r="K55" s="44">
        <v>3.63</v>
      </c>
      <c r="L55" s="44">
        <v>3.63</v>
      </c>
      <c r="M55" s="44">
        <v>3.63</v>
      </c>
      <c r="N55" s="44">
        <v>3.63</v>
      </c>
      <c r="O55" s="44">
        <v>3.63</v>
      </c>
      <c r="P55" s="44">
        <v>3.63</v>
      </c>
      <c r="Q55" s="44">
        <v>3.63</v>
      </c>
      <c r="R55" s="44">
        <v>3.63</v>
      </c>
      <c r="S55" s="44">
        <v>3.63</v>
      </c>
      <c r="T55" s="44">
        <v>3.63</v>
      </c>
      <c r="U55" s="44">
        <v>3.63</v>
      </c>
      <c r="V55" s="44">
        <v>3.63</v>
      </c>
      <c r="W55" s="44">
        <v>3.63</v>
      </c>
      <c r="X55" s="44">
        <v>3.63</v>
      </c>
      <c r="Y55" s="44">
        <v>3.63</v>
      </c>
      <c r="Z55" s="44">
        <v>3.63</v>
      </c>
      <c r="AA55" s="44">
        <v>3.63</v>
      </c>
    </row>
    <row r="56" spans="1:27" ht="12.75" hidden="1" customHeight="1" outlineLevel="1" x14ac:dyDescent="0.2">
      <c r="A56" s="97" t="s">
        <v>2397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collapsed="1" x14ac:dyDescent="0.2">
      <c r="A57" s="96" t="s">
        <v>2398</v>
      </c>
      <c r="B57" s="28" t="str">
        <f>"11"&amp;"."&amp;$B$777&amp;"."&amp;$B$778</f>
        <v>11.11.2023</v>
      </c>
      <c r="C57" s="88" t="s">
        <v>76</v>
      </c>
      <c r="D57" s="89">
        <f>ROUND(((D58+D59+D61+D60)/1000),5)</f>
        <v>1.5125900000000001</v>
      </c>
      <c r="E57" s="89">
        <f>ROUND(((E58+E59+E61+E60)/1000),5)</f>
        <v>1.4751099999999999</v>
      </c>
      <c r="F57" s="89">
        <f>ROUND(((F58+F59+F61+F60)/1000),5)</f>
        <v>1.45309</v>
      </c>
      <c r="G57" s="89">
        <f t="shared" ref="G57:AA57" si="30">ROUND(((G58+G59+G61+G60)/1000),5)</f>
        <v>1.42004</v>
      </c>
      <c r="H57" s="89">
        <f t="shared" si="30"/>
        <v>1.4344300000000001</v>
      </c>
      <c r="I57" s="89">
        <f t="shared" si="30"/>
        <v>1.47403</v>
      </c>
      <c r="J57" s="89">
        <f t="shared" si="30"/>
        <v>1.4829000000000001</v>
      </c>
      <c r="K57" s="89">
        <f t="shared" si="30"/>
        <v>1.55246</v>
      </c>
      <c r="L57" s="89">
        <f t="shared" si="30"/>
        <v>1.81044</v>
      </c>
      <c r="M57" s="89">
        <f t="shared" si="30"/>
        <v>1.9384300000000001</v>
      </c>
      <c r="N57" s="89">
        <f t="shared" si="30"/>
        <v>1.99559</v>
      </c>
      <c r="O57" s="89">
        <f t="shared" si="30"/>
        <v>1.99315</v>
      </c>
      <c r="P57" s="89">
        <f t="shared" si="30"/>
        <v>1.9550799999999999</v>
      </c>
      <c r="Q57" s="89">
        <f t="shared" si="30"/>
        <v>1.95455</v>
      </c>
      <c r="R57" s="89">
        <f t="shared" si="30"/>
        <v>1.9564699999999999</v>
      </c>
      <c r="S57" s="89">
        <f t="shared" si="30"/>
        <v>1.9433800000000001</v>
      </c>
      <c r="T57" s="89">
        <f t="shared" si="30"/>
        <v>2.0388299999999999</v>
      </c>
      <c r="U57" s="89">
        <f t="shared" si="30"/>
        <v>2.0960399999999999</v>
      </c>
      <c r="V57" s="89">
        <f t="shared" si="30"/>
        <v>2.17591</v>
      </c>
      <c r="W57" s="89">
        <f t="shared" si="30"/>
        <v>2.1261700000000001</v>
      </c>
      <c r="X57" s="89">
        <f t="shared" si="30"/>
        <v>1.98163</v>
      </c>
      <c r="Y57" s="89">
        <f t="shared" si="30"/>
        <v>1.8813500000000001</v>
      </c>
      <c r="Z57" s="89">
        <f t="shared" si="30"/>
        <v>1.65235</v>
      </c>
      <c r="AA57" s="89">
        <f t="shared" si="30"/>
        <v>1.4833099999999999</v>
      </c>
    </row>
    <row r="58" spans="1:27" ht="12.75" hidden="1" customHeight="1" outlineLevel="1" x14ac:dyDescent="0.2">
      <c r="A58" s="97" t="s">
        <v>2399</v>
      </c>
      <c r="B58" s="63" t="s">
        <v>242</v>
      </c>
      <c r="C58" s="43" t="s">
        <v>79</v>
      </c>
      <c r="D58" s="44">
        <v>1226.42</v>
      </c>
      <c r="E58" s="44">
        <v>1188.94</v>
      </c>
      <c r="F58" s="44">
        <v>1166.92</v>
      </c>
      <c r="G58" s="44">
        <v>1133.8699999999999</v>
      </c>
      <c r="H58" s="44">
        <v>1148.26</v>
      </c>
      <c r="I58" s="44">
        <v>1187.8599999999999</v>
      </c>
      <c r="J58" s="44">
        <v>1196.73</v>
      </c>
      <c r="K58" s="44">
        <v>1266.29</v>
      </c>
      <c r="L58" s="44">
        <v>1524.27</v>
      </c>
      <c r="M58" s="44">
        <v>1652.26</v>
      </c>
      <c r="N58" s="44">
        <v>1709.42</v>
      </c>
      <c r="O58" s="44">
        <v>1706.98</v>
      </c>
      <c r="P58" s="44">
        <v>1668.91</v>
      </c>
      <c r="Q58" s="44">
        <v>1668.38</v>
      </c>
      <c r="R58" s="44">
        <v>1670.3</v>
      </c>
      <c r="S58" s="44">
        <v>1657.21</v>
      </c>
      <c r="T58" s="44">
        <v>1752.66</v>
      </c>
      <c r="U58" s="44">
        <v>1809.87</v>
      </c>
      <c r="V58" s="44">
        <v>1889.74</v>
      </c>
      <c r="W58" s="44">
        <v>1840</v>
      </c>
      <c r="X58" s="44">
        <v>1695.46</v>
      </c>
      <c r="Y58" s="44">
        <v>1595.18</v>
      </c>
      <c r="Z58" s="44">
        <v>1366.18</v>
      </c>
      <c r="AA58" s="44">
        <v>1197.1400000000001</v>
      </c>
    </row>
    <row r="59" spans="1:27" ht="12.75" hidden="1" customHeight="1" outlineLevel="1" x14ac:dyDescent="0.2">
      <c r="A59" s="97" t="s">
        <v>2400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2">
      <c r="A60" s="97" t="s">
        <v>2401</v>
      </c>
      <c r="B60" s="63" t="s">
        <v>83</v>
      </c>
      <c r="C60" s="43" t="s">
        <v>79</v>
      </c>
      <c r="D60" s="44">
        <v>3.63</v>
      </c>
      <c r="E60" s="44">
        <v>3.63</v>
      </c>
      <c r="F60" s="44">
        <v>3.63</v>
      </c>
      <c r="G60" s="44">
        <v>3.63</v>
      </c>
      <c r="H60" s="44">
        <v>3.63</v>
      </c>
      <c r="I60" s="44">
        <v>3.63</v>
      </c>
      <c r="J60" s="44">
        <v>3.63</v>
      </c>
      <c r="K60" s="44">
        <v>3.63</v>
      </c>
      <c r="L60" s="44">
        <v>3.63</v>
      </c>
      <c r="M60" s="44">
        <v>3.63</v>
      </c>
      <c r="N60" s="44">
        <v>3.63</v>
      </c>
      <c r="O60" s="44">
        <v>3.63</v>
      </c>
      <c r="P60" s="44">
        <v>3.63</v>
      </c>
      <c r="Q60" s="44">
        <v>3.63</v>
      </c>
      <c r="R60" s="44">
        <v>3.63</v>
      </c>
      <c r="S60" s="44">
        <v>3.63</v>
      </c>
      <c r="T60" s="44">
        <v>3.63</v>
      </c>
      <c r="U60" s="44">
        <v>3.63</v>
      </c>
      <c r="V60" s="44">
        <v>3.63</v>
      </c>
      <c r="W60" s="44">
        <v>3.63</v>
      </c>
      <c r="X60" s="44">
        <v>3.63</v>
      </c>
      <c r="Y60" s="44">
        <v>3.63</v>
      </c>
      <c r="Z60" s="44">
        <v>3.63</v>
      </c>
      <c r="AA60" s="44">
        <v>3.63</v>
      </c>
    </row>
    <row r="61" spans="1:27" ht="12.75" hidden="1" customHeight="1" outlineLevel="1" x14ac:dyDescent="0.2">
      <c r="A61" s="97" t="s">
        <v>2402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collapsed="1" x14ac:dyDescent="0.2">
      <c r="A62" s="96" t="s">
        <v>2403</v>
      </c>
      <c r="B62" s="28" t="str">
        <f>"12"&amp;"."&amp;$B$777&amp;"."&amp;$B$778</f>
        <v>12.11.2023</v>
      </c>
      <c r="C62" s="88" t="s">
        <v>76</v>
      </c>
      <c r="D62" s="89">
        <f>ROUND(((D63+D64+D66+D65)/1000),5)</f>
        <v>1.48586</v>
      </c>
      <c r="E62" s="89">
        <f>ROUND(((E63+E64+E66+E65)/1000),5)</f>
        <v>1.4772799999999999</v>
      </c>
      <c r="F62" s="89">
        <f>ROUND(((F63+F64+F66+F65)/1000),5)</f>
        <v>1.44913</v>
      </c>
      <c r="G62" s="89">
        <f t="shared" ref="G62:AA62" si="33">ROUND(((G63+G64+G66+G65)/1000),5)</f>
        <v>1.43811</v>
      </c>
      <c r="H62" s="89">
        <f t="shared" si="33"/>
        <v>1.4235199999999999</v>
      </c>
      <c r="I62" s="89">
        <f t="shared" si="33"/>
        <v>1.46669</v>
      </c>
      <c r="J62" s="89">
        <f t="shared" si="33"/>
        <v>1.4704900000000001</v>
      </c>
      <c r="K62" s="89">
        <f t="shared" si="33"/>
        <v>1.51162</v>
      </c>
      <c r="L62" s="89">
        <f t="shared" si="33"/>
        <v>1.71147</v>
      </c>
      <c r="M62" s="89">
        <f t="shared" si="33"/>
        <v>1.9119699999999999</v>
      </c>
      <c r="N62" s="89">
        <f t="shared" si="33"/>
        <v>1.9974099999999999</v>
      </c>
      <c r="O62" s="89">
        <f t="shared" si="33"/>
        <v>2.0282300000000002</v>
      </c>
      <c r="P62" s="89">
        <f t="shared" si="33"/>
        <v>2.0299499999999999</v>
      </c>
      <c r="Q62" s="89">
        <f t="shared" si="33"/>
        <v>2.0316800000000002</v>
      </c>
      <c r="R62" s="89">
        <f t="shared" si="33"/>
        <v>2.0209600000000001</v>
      </c>
      <c r="S62" s="89">
        <f t="shared" si="33"/>
        <v>2.0075500000000002</v>
      </c>
      <c r="T62" s="89">
        <f t="shared" si="33"/>
        <v>2.0705900000000002</v>
      </c>
      <c r="U62" s="89">
        <f t="shared" si="33"/>
        <v>2.1820499999999998</v>
      </c>
      <c r="V62" s="89">
        <f t="shared" si="33"/>
        <v>2.17835</v>
      </c>
      <c r="W62" s="89">
        <f t="shared" si="33"/>
        <v>2.1353499999999999</v>
      </c>
      <c r="X62" s="89">
        <f t="shared" si="33"/>
        <v>2.08107</v>
      </c>
      <c r="Y62" s="89">
        <f t="shared" si="33"/>
        <v>1.98071</v>
      </c>
      <c r="Z62" s="89">
        <f t="shared" si="33"/>
        <v>1.7103200000000001</v>
      </c>
      <c r="AA62" s="89">
        <f t="shared" si="33"/>
        <v>1.4838100000000001</v>
      </c>
    </row>
    <row r="63" spans="1:27" ht="12.75" hidden="1" customHeight="1" outlineLevel="1" x14ac:dyDescent="0.2">
      <c r="A63" s="97" t="s">
        <v>2404</v>
      </c>
      <c r="B63" s="63" t="s">
        <v>242</v>
      </c>
      <c r="C63" s="43" t="s">
        <v>79</v>
      </c>
      <c r="D63" s="44">
        <v>1199.69</v>
      </c>
      <c r="E63" s="44">
        <v>1191.1099999999999</v>
      </c>
      <c r="F63" s="44">
        <v>1162.96</v>
      </c>
      <c r="G63" s="44">
        <v>1151.94</v>
      </c>
      <c r="H63" s="44">
        <v>1137.3499999999999</v>
      </c>
      <c r="I63" s="44">
        <v>1180.52</v>
      </c>
      <c r="J63" s="44">
        <v>1184.32</v>
      </c>
      <c r="K63" s="44">
        <v>1225.45</v>
      </c>
      <c r="L63" s="44">
        <v>1425.3</v>
      </c>
      <c r="M63" s="44">
        <v>1625.8</v>
      </c>
      <c r="N63" s="44">
        <v>1711.24</v>
      </c>
      <c r="O63" s="44">
        <v>1742.06</v>
      </c>
      <c r="P63" s="44">
        <v>1743.78</v>
      </c>
      <c r="Q63" s="44">
        <v>1745.51</v>
      </c>
      <c r="R63" s="44">
        <v>1734.79</v>
      </c>
      <c r="S63" s="44">
        <v>1721.38</v>
      </c>
      <c r="T63" s="44">
        <v>1784.42</v>
      </c>
      <c r="U63" s="44">
        <v>1895.88</v>
      </c>
      <c r="V63" s="44">
        <v>1892.18</v>
      </c>
      <c r="W63" s="44">
        <v>1849.18</v>
      </c>
      <c r="X63" s="44">
        <v>1794.9</v>
      </c>
      <c r="Y63" s="44">
        <v>1694.54</v>
      </c>
      <c r="Z63" s="44">
        <v>1424.15</v>
      </c>
      <c r="AA63" s="44">
        <v>1197.6400000000001</v>
      </c>
    </row>
    <row r="64" spans="1:27" ht="12.75" hidden="1" customHeight="1" outlineLevel="1" x14ac:dyDescent="0.2">
      <c r="A64" s="97" t="s">
        <v>2405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2">
      <c r="A65" s="97" t="s">
        <v>2406</v>
      </c>
      <c r="B65" s="63" t="s">
        <v>83</v>
      </c>
      <c r="C65" s="43" t="s">
        <v>79</v>
      </c>
      <c r="D65" s="44">
        <v>3.63</v>
      </c>
      <c r="E65" s="44">
        <v>3.63</v>
      </c>
      <c r="F65" s="44">
        <v>3.63</v>
      </c>
      <c r="G65" s="44">
        <v>3.63</v>
      </c>
      <c r="H65" s="44">
        <v>3.63</v>
      </c>
      <c r="I65" s="44">
        <v>3.63</v>
      </c>
      <c r="J65" s="44">
        <v>3.63</v>
      </c>
      <c r="K65" s="44">
        <v>3.63</v>
      </c>
      <c r="L65" s="44">
        <v>3.63</v>
      </c>
      <c r="M65" s="44">
        <v>3.63</v>
      </c>
      <c r="N65" s="44">
        <v>3.63</v>
      </c>
      <c r="O65" s="44">
        <v>3.63</v>
      </c>
      <c r="P65" s="44">
        <v>3.63</v>
      </c>
      <c r="Q65" s="44">
        <v>3.63</v>
      </c>
      <c r="R65" s="44">
        <v>3.63</v>
      </c>
      <c r="S65" s="44">
        <v>3.63</v>
      </c>
      <c r="T65" s="44">
        <v>3.63</v>
      </c>
      <c r="U65" s="44">
        <v>3.63</v>
      </c>
      <c r="V65" s="44">
        <v>3.63</v>
      </c>
      <c r="W65" s="44">
        <v>3.63</v>
      </c>
      <c r="X65" s="44">
        <v>3.63</v>
      </c>
      <c r="Y65" s="44">
        <v>3.63</v>
      </c>
      <c r="Z65" s="44">
        <v>3.63</v>
      </c>
      <c r="AA65" s="44">
        <v>3.63</v>
      </c>
    </row>
    <row r="66" spans="1:27" ht="12.75" hidden="1" customHeight="1" outlineLevel="1" x14ac:dyDescent="0.2">
      <c r="A66" s="97" t="s">
        <v>2407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collapsed="1" x14ac:dyDescent="0.2">
      <c r="A67" s="96" t="s">
        <v>2408</v>
      </c>
      <c r="B67" s="28" t="str">
        <f>"13"&amp;"."&amp;$B$777&amp;"."&amp;$B$778</f>
        <v>13.11.2023</v>
      </c>
      <c r="C67" s="88" t="s">
        <v>76</v>
      </c>
      <c r="D67" s="89">
        <f>ROUND(((D68+D69+D71+D70)/1000),5)</f>
        <v>1.5107200000000001</v>
      </c>
      <c r="E67" s="89">
        <f>ROUND(((E68+E69+E71+E70)/1000),5)</f>
        <v>1.4869000000000001</v>
      </c>
      <c r="F67" s="89">
        <f>ROUND(((F68+F69+F71+F70)/1000),5)</f>
        <v>1.47292</v>
      </c>
      <c r="G67" s="89">
        <f t="shared" ref="G67:AA67" si="36">ROUND(((G68+G69+G71+G70)/1000),5)</f>
        <v>1.4462999999999999</v>
      </c>
      <c r="H67" s="89">
        <f t="shared" si="36"/>
        <v>1.4352199999999999</v>
      </c>
      <c r="I67" s="89">
        <f t="shared" si="36"/>
        <v>1.49264</v>
      </c>
      <c r="J67" s="89">
        <f t="shared" si="36"/>
        <v>1.74736</v>
      </c>
      <c r="K67" s="89">
        <f t="shared" si="36"/>
        <v>2.0139</v>
      </c>
      <c r="L67" s="89">
        <f t="shared" si="36"/>
        <v>2.1732399999999998</v>
      </c>
      <c r="M67" s="89">
        <f t="shared" si="36"/>
        <v>2.2101099999999998</v>
      </c>
      <c r="N67" s="89">
        <f t="shared" si="36"/>
        <v>2.2154799999999999</v>
      </c>
      <c r="O67" s="89">
        <f t="shared" si="36"/>
        <v>2.2125900000000001</v>
      </c>
      <c r="P67" s="89">
        <f t="shared" si="36"/>
        <v>2.18974</v>
      </c>
      <c r="Q67" s="89">
        <f t="shared" si="36"/>
        <v>2.20485</v>
      </c>
      <c r="R67" s="89">
        <f t="shared" si="36"/>
        <v>2.2088800000000002</v>
      </c>
      <c r="S67" s="89">
        <f t="shared" si="36"/>
        <v>2.2230799999999999</v>
      </c>
      <c r="T67" s="89">
        <f t="shared" si="36"/>
        <v>2.2837499999999999</v>
      </c>
      <c r="U67" s="89">
        <f t="shared" si="36"/>
        <v>2.4963299999999999</v>
      </c>
      <c r="V67" s="89">
        <f t="shared" si="36"/>
        <v>2.5058699999999998</v>
      </c>
      <c r="W67" s="89">
        <f t="shared" si="36"/>
        <v>2.2738</v>
      </c>
      <c r="X67" s="89">
        <f t="shared" si="36"/>
        <v>2.2796099999999999</v>
      </c>
      <c r="Y67" s="89">
        <f t="shared" si="36"/>
        <v>2.14601</v>
      </c>
      <c r="Z67" s="89">
        <f t="shared" si="36"/>
        <v>1.74759</v>
      </c>
      <c r="AA67" s="89">
        <f t="shared" si="36"/>
        <v>1.5524899999999999</v>
      </c>
    </row>
    <row r="68" spans="1:27" ht="12.75" hidden="1" customHeight="1" outlineLevel="1" x14ac:dyDescent="0.2">
      <c r="A68" s="97" t="s">
        <v>2409</v>
      </c>
      <c r="B68" s="63" t="s">
        <v>242</v>
      </c>
      <c r="C68" s="43" t="s">
        <v>79</v>
      </c>
      <c r="D68" s="44">
        <v>1224.55</v>
      </c>
      <c r="E68" s="44">
        <v>1200.73</v>
      </c>
      <c r="F68" s="44">
        <v>1186.75</v>
      </c>
      <c r="G68" s="44">
        <v>1160.1300000000001</v>
      </c>
      <c r="H68" s="44">
        <v>1149.05</v>
      </c>
      <c r="I68" s="44">
        <v>1206.47</v>
      </c>
      <c r="J68" s="44">
        <v>1461.19</v>
      </c>
      <c r="K68" s="44">
        <v>1727.73</v>
      </c>
      <c r="L68" s="44">
        <v>1887.07</v>
      </c>
      <c r="M68" s="44">
        <v>1923.94</v>
      </c>
      <c r="N68" s="44">
        <v>1929.31</v>
      </c>
      <c r="O68" s="44">
        <v>1926.42</v>
      </c>
      <c r="P68" s="44">
        <v>1903.57</v>
      </c>
      <c r="Q68" s="44">
        <v>1918.68</v>
      </c>
      <c r="R68" s="44">
        <v>1922.71</v>
      </c>
      <c r="S68" s="44">
        <v>1936.91</v>
      </c>
      <c r="T68" s="44">
        <v>1997.58</v>
      </c>
      <c r="U68" s="44">
        <v>2210.16</v>
      </c>
      <c r="V68" s="44">
        <v>2219.6999999999998</v>
      </c>
      <c r="W68" s="44">
        <v>1987.63</v>
      </c>
      <c r="X68" s="44">
        <v>1993.44</v>
      </c>
      <c r="Y68" s="44">
        <v>1859.84</v>
      </c>
      <c r="Z68" s="44">
        <v>1461.42</v>
      </c>
      <c r="AA68" s="44">
        <v>1266.32</v>
      </c>
    </row>
    <row r="69" spans="1:27" ht="12.75" hidden="1" customHeight="1" outlineLevel="1" x14ac:dyDescent="0.2">
      <c r="A69" s="97" t="s">
        <v>2410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2">
      <c r="A70" s="97" t="s">
        <v>2411</v>
      </c>
      <c r="B70" s="63" t="s">
        <v>83</v>
      </c>
      <c r="C70" s="43" t="s">
        <v>79</v>
      </c>
      <c r="D70" s="44">
        <v>3.63</v>
      </c>
      <c r="E70" s="44">
        <v>3.63</v>
      </c>
      <c r="F70" s="44">
        <v>3.63</v>
      </c>
      <c r="G70" s="44">
        <v>3.63</v>
      </c>
      <c r="H70" s="44">
        <v>3.63</v>
      </c>
      <c r="I70" s="44">
        <v>3.63</v>
      </c>
      <c r="J70" s="44">
        <v>3.63</v>
      </c>
      <c r="K70" s="44">
        <v>3.63</v>
      </c>
      <c r="L70" s="44">
        <v>3.63</v>
      </c>
      <c r="M70" s="44">
        <v>3.63</v>
      </c>
      <c r="N70" s="44">
        <v>3.63</v>
      </c>
      <c r="O70" s="44">
        <v>3.63</v>
      </c>
      <c r="P70" s="44">
        <v>3.63</v>
      </c>
      <c r="Q70" s="44">
        <v>3.63</v>
      </c>
      <c r="R70" s="44">
        <v>3.63</v>
      </c>
      <c r="S70" s="44">
        <v>3.63</v>
      </c>
      <c r="T70" s="44">
        <v>3.63</v>
      </c>
      <c r="U70" s="44">
        <v>3.63</v>
      </c>
      <c r="V70" s="44">
        <v>3.63</v>
      </c>
      <c r="W70" s="44">
        <v>3.63</v>
      </c>
      <c r="X70" s="44">
        <v>3.63</v>
      </c>
      <c r="Y70" s="44">
        <v>3.63</v>
      </c>
      <c r="Z70" s="44">
        <v>3.63</v>
      </c>
      <c r="AA70" s="44">
        <v>3.63</v>
      </c>
    </row>
    <row r="71" spans="1:27" ht="12.75" hidden="1" customHeight="1" outlineLevel="1" x14ac:dyDescent="0.2">
      <c r="A71" s="97" t="s">
        <v>2412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collapsed="1" x14ac:dyDescent="0.2">
      <c r="A72" s="96" t="s">
        <v>2413</v>
      </c>
      <c r="B72" s="28" t="str">
        <f>"14"&amp;"."&amp;$B$777&amp;"."&amp;$B$778</f>
        <v>14.11.2023</v>
      </c>
      <c r="C72" s="88" t="s">
        <v>76</v>
      </c>
      <c r="D72" s="89">
        <f>ROUND(((D73+D74+D76+D75)/1000),5)</f>
        <v>1.4808399999999999</v>
      </c>
      <c r="E72" s="89">
        <f>ROUND(((E73+E74+E76+E75)/1000),5)</f>
        <v>1.4194599999999999</v>
      </c>
      <c r="F72" s="89">
        <f>ROUND(((F73+F74+F76+F75)/1000),5)</f>
        <v>1.3515299999999999</v>
      </c>
      <c r="G72" s="89">
        <f t="shared" ref="G72:AA72" si="39">ROUND(((G73+G74+G76+G75)/1000),5)</f>
        <v>1.3384499999999999</v>
      </c>
      <c r="H72" s="89">
        <f t="shared" si="39"/>
        <v>1.39916</v>
      </c>
      <c r="I72" s="89">
        <f t="shared" si="39"/>
        <v>1.51234</v>
      </c>
      <c r="J72" s="89">
        <f t="shared" si="39"/>
        <v>1.6868700000000001</v>
      </c>
      <c r="K72" s="89">
        <f t="shared" si="39"/>
        <v>2.0291399999999999</v>
      </c>
      <c r="L72" s="89">
        <f t="shared" si="39"/>
        <v>2.2121499999999998</v>
      </c>
      <c r="M72" s="89">
        <f t="shared" si="39"/>
        <v>2.3130000000000002</v>
      </c>
      <c r="N72" s="89">
        <f t="shared" si="39"/>
        <v>2.40632</v>
      </c>
      <c r="O72" s="89">
        <f t="shared" si="39"/>
        <v>2.3789600000000002</v>
      </c>
      <c r="P72" s="89">
        <f t="shared" si="39"/>
        <v>2.3527499999999999</v>
      </c>
      <c r="Q72" s="89">
        <f t="shared" si="39"/>
        <v>2.3765800000000001</v>
      </c>
      <c r="R72" s="89">
        <f t="shared" si="39"/>
        <v>2.5228000000000002</v>
      </c>
      <c r="S72" s="89">
        <f t="shared" si="39"/>
        <v>2.4423900000000001</v>
      </c>
      <c r="T72" s="89">
        <f t="shared" si="39"/>
        <v>2.50969</v>
      </c>
      <c r="U72" s="89">
        <f t="shared" si="39"/>
        <v>2.5526499999999999</v>
      </c>
      <c r="V72" s="89">
        <f t="shared" si="39"/>
        <v>2.4017599999999999</v>
      </c>
      <c r="W72" s="89">
        <f t="shared" si="39"/>
        <v>2.3138100000000001</v>
      </c>
      <c r="X72" s="89">
        <f t="shared" si="39"/>
        <v>2.2067100000000002</v>
      </c>
      <c r="Y72" s="89">
        <f t="shared" si="39"/>
        <v>2.05904</v>
      </c>
      <c r="Z72" s="89">
        <f t="shared" si="39"/>
        <v>1.75793</v>
      </c>
      <c r="AA72" s="89">
        <f t="shared" si="39"/>
        <v>1.57575</v>
      </c>
    </row>
    <row r="73" spans="1:27" ht="12.75" hidden="1" customHeight="1" outlineLevel="1" x14ac:dyDescent="0.2">
      <c r="A73" s="97" t="s">
        <v>2414</v>
      </c>
      <c r="B73" s="63" t="s">
        <v>242</v>
      </c>
      <c r="C73" s="43" t="s">
        <v>79</v>
      </c>
      <c r="D73" s="44">
        <v>1194.67</v>
      </c>
      <c r="E73" s="44">
        <v>1133.29</v>
      </c>
      <c r="F73" s="44">
        <v>1065.3599999999999</v>
      </c>
      <c r="G73" s="44">
        <v>1052.28</v>
      </c>
      <c r="H73" s="44">
        <v>1112.99</v>
      </c>
      <c r="I73" s="44">
        <v>1226.17</v>
      </c>
      <c r="J73" s="44">
        <v>1400.7</v>
      </c>
      <c r="K73" s="44">
        <v>1742.97</v>
      </c>
      <c r="L73" s="44">
        <v>1925.98</v>
      </c>
      <c r="M73" s="44">
        <v>2026.83</v>
      </c>
      <c r="N73" s="44">
        <v>2120.15</v>
      </c>
      <c r="O73" s="44">
        <v>2092.79</v>
      </c>
      <c r="P73" s="44">
        <v>2066.58</v>
      </c>
      <c r="Q73" s="44">
        <v>2090.41</v>
      </c>
      <c r="R73" s="44">
        <v>2236.63</v>
      </c>
      <c r="S73" s="44">
        <v>2156.2199999999998</v>
      </c>
      <c r="T73" s="44">
        <v>2223.52</v>
      </c>
      <c r="U73" s="44">
        <v>2266.48</v>
      </c>
      <c r="V73" s="44">
        <v>2115.59</v>
      </c>
      <c r="W73" s="44">
        <v>2027.64</v>
      </c>
      <c r="X73" s="44">
        <v>1920.54</v>
      </c>
      <c r="Y73" s="44">
        <v>1772.87</v>
      </c>
      <c r="Z73" s="44">
        <v>1471.76</v>
      </c>
      <c r="AA73" s="44">
        <v>1289.58</v>
      </c>
    </row>
    <row r="74" spans="1:27" ht="12.75" hidden="1" customHeight="1" outlineLevel="1" x14ac:dyDescent="0.2">
      <c r="A74" s="97" t="s">
        <v>2415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2">
      <c r="A75" s="97" t="s">
        <v>2416</v>
      </c>
      <c r="B75" s="63" t="s">
        <v>83</v>
      </c>
      <c r="C75" s="43" t="s">
        <v>79</v>
      </c>
      <c r="D75" s="44">
        <v>3.63</v>
      </c>
      <c r="E75" s="44">
        <v>3.63</v>
      </c>
      <c r="F75" s="44">
        <v>3.63</v>
      </c>
      <c r="G75" s="44">
        <v>3.63</v>
      </c>
      <c r="H75" s="44">
        <v>3.63</v>
      </c>
      <c r="I75" s="44">
        <v>3.63</v>
      </c>
      <c r="J75" s="44">
        <v>3.63</v>
      </c>
      <c r="K75" s="44">
        <v>3.63</v>
      </c>
      <c r="L75" s="44">
        <v>3.63</v>
      </c>
      <c r="M75" s="44">
        <v>3.63</v>
      </c>
      <c r="N75" s="44">
        <v>3.63</v>
      </c>
      <c r="O75" s="44">
        <v>3.63</v>
      </c>
      <c r="P75" s="44">
        <v>3.63</v>
      </c>
      <c r="Q75" s="44">
        <v>3.63</v>
      </c>
      <c r="R75" s="44">
        <v>3.63</v>
      </c>
      <c r="S75" s="44">
        <v>3.63</v>
      </c>
      <c r="T75" s="44">
        <v>3.63</v>
      </c>
      <c r="U75" s="44">
        <v>3.63</v>
      </c>
      <c r="V75" s="44">
        <v>3.63</v>
      </c>
      <c r="W75" s="44">
        <v>3.63</v>
      </c>
      <c r="X75" s="44">
        <v>3.63</v>
      </c>
      <c r="Y75" s="44">
        <v>3.63</v>
      </c>
      <c r="Z75" s="44">
        <v>3.63</v>
      </c>
      <c r="AA75" s="44">
        <v>3.63</v>
      </c>
    </row>
    <row r="76" spans="1:27" ht="12.75" hidden="1" customHeight="1" outlineLevel="1" x14ac:dyDescent="0.2">
      <c r="A76" s="97" t="s">
        <v>2417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collapsed="1" x14ac:dyDescent="0.2">
      <c r="A77" s="96" t="s">
        <v>2418</v>
      </c>
      <c r="B77" s="28" t="str">
        <f>"15"&amp;"."&amp;$B$777&amp;"."&amp;$B$778</f>
        <v>15.11.2023</v>
      </c>
      <c r="C77" s="88" t="s">
        <v>76</v>
      </c>
      <c r="D77" s="89">
        <f>ROUND(((D78+D79+D81+D80)/1000),5)</f>
        <v>1.45516</v>
      </c>
      <c r="E77" s="89">
        <f>ROUND(((E78+E79+E81+E80)/1000),5)</f>
        <v>1.36914</v>
      </c>
      <c r="F77" s="89">
        <f>ROUND(((F78+F79+F81+F80)/1000),5)</f>
        <v>1.3225899999999999</v>
      </c>
      <c r="G77" s="89">
        <f t="shared" ref="G77:AA77" si="42">ROUND(((G78+G79+G81+G80)/1000),5)</f>
        <v>1.31918</v>
      </c>
      <c r="H77" s="89">
        <f t="shared" si="42"/>
        <v>1.36775</v>
      </c>
      <c r="I77" s="89">
        <f t="shared" si="42"/>
        <v>1.5253000000000001</v>
      </c>
      <c r="J77" s="89">
        <f t="shared" si="42"/>
        <v>1.6278600000000001</v>
      </c>
      <c r="K77" s="89">
        <f t="shared" si="42"/>
        <v>1.9347799999999999</v>
      </c>
      <c r="L77" s="89">
        <f t="shared" si="42"/>
        <v>2.0778099999999999</v>
      </c>
      <c r="M77" s="89">
        <f t="shared" si="42"/>
        <v>2.1580499999999998</v>
      </c>
      <c r="N77" s="89">
        <f t="shared" si="42"/>
        <v>2.1760799999999998</v>
      </c>
      <c r="O77" s="89">
        <f t="shared" si="42"/>
        <v>2.2172700000000001</v>
      </c>
      <c r="P77" s="89">
        <f t="shared" si="42"/>
        <v>2.18811</v>
      </c>
      <c r="Q77" s="89">
        <f t="shared" si="42"/>
        <v>2.2054399999999998</v>
      </c>
      <c r="R77" s="89">
        <f t="shared" si="42"/>
        <v>2.2155999999999998</v>
      </c>
      <c r="S77" s="89">
        <f t="shared" si="42"/>
        <v>2.2194500000000001</v>
      </c>
      <c r="T77" s="89">
        <f t="shared" si="42"/>
        <v>2.1815099999999998</v>
      </c>
      <c r="U77" s="89">
        <f t="shared" si="42"/>
        <v>2.21733</v>
      </c>
      <c r="V77" s="89">
        <f t="shared" si="42"/>
        <v>2.1852</v>
      </c>
      <c r="W77" s="89">
        <f t="shared" si="42"/>
        <v>2.18573</v>
      </c>
      <c r="X77" s="89">
        <f t="shared" si="42"/>
        <v>2.1225100000000001</v>
      </c>
      <c r="Y77" s="89">
        <f t="shared" si="42"/>
        <v>1.9594499999999999</v>
      </c>
      <c r="Z77" s="89">
        <f t="shared" si="42"/>
        <v>1.76166</v>
      </c>
      <c r="AA77" s="89">
        <f t="shared" si="42"/>
        <v>1.57</v>
      </c>
    </row>
    <row r="78" spans="1:27" ht="12.75" hidden="1" customHeight="1" outlineLevel="1" x14ac:dyDescent="0.2">
      <c r="A78" s="97" t="s">
        <v>2419</v>
      </c>
      <c r="B78" s="63" t="s">
        <v>242</v>
      </c>
      <c r="C78" s="43" t="s">
        <v>79</v>
      </c>
      <c r="D78" s="44">
        <v>1168.99</v>
      </c>
      <c r="E78" s="44">
        <v>1082.97</v>
      </c>
      <c r="F78" s="44">
        <v>1036.42</v>
      </c>
      <c r="G78" s="44">
        <v>1033.01</v>
      </c>
      <c r="H78" s="44">
        <v>1081.58</v>
      </c>
      <c r="I78" s="44">
        <v>1239.1300000000001</v>
      </c>
      <c r="J78" s="44">
        <v>1341.69</v>
      </c>
      <c r="K78" s="44">
        <v>1648.61</v>
      </c>
      <c r="L78" s="44">
        <v>1791.64</v>
      </c>
      <c r="M78" s="44">
        <v>1871.88</v>
      </c>
      <c r="N78" s="44">
        <v>1889.91</v>
      </c>
      <c r="O78" s="44">
        <v>1931.1</v>
      </c>
      <c r="P78" s="44">
        <v>1901.94</v>
      </c>
      <c r="Q78" s="44">
        <v>1919.27</v>
      </c>
      <c r="R78" s="44">
        <v>1929.43</v>
      </c>
      <c r="S78" s="44">
        <v>1933.28</v>
      </c>
      <c r="T78" s="44">
        <v>1895.34</v>
      </c>
      <c r="U78" s="44">
        <v>1931.16</v>
      </c>
      <c r="V78" s="44">
        <v>1899.03</v>
      </c>
      <c r="W78" s="44">
        <v>1899.56</v>
      </c>
      <c r="X78" s="44">
        <v>1836.34</v>
      </c>
      <c r="Y78" s="44">
        <v>1673.28</v>
      </c>
      <c r="Z78" s="44">
        <v>1475.49</v>
      </c>
      <c r="AA78" s="44">
        <v>1283.83</v>
      </c>
    </row>
    <row r="79" spans="1:27" ht="12.75" hidden="1" customHeight="1" outlineLevel="1" x14ac:dyDescent="0.2">
      <c r="A79" s="97" t="s">
        <v>2420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2">
      <c r="A80" s="97" t="s">
        <v>2421</v>
      </c>
      <c r="B80" s="63" t="s">
        <v>83</v>
      </c>
      <c r="C80" s="43" t="s">
        <v>79</v>
      </c>
      <c r="D80" s="44">
        <v>3.63</v>
      </c>
      <c r="E80" s="44">
        <v>3.63</v>
      </c>
      <c r="F80" s="44">
        <v>3.63</v>
      </c>
      <c r="G80" s="44">
        <v>3.63</v>
      </c>
      <c r="H80" s="44">
        <v>3.63</v>
      </c>
      <c r="I80" s="44">
        <v>3.63</v>
      </c>
      <c r="J80" s="44">
        <v>3.63</v>
      </c>
      <c r="K80" s="44">
        <v>3.63</v>
      </c>
      <c r="L80" s="44">
        <v>3.63</v>
      </c>
      <c r="M80" s="44">
        <v>3.63</v>
      </c>
      <c r="N80" s="44">
        <v>3.63</v>
      </c>
      <c r="O80" s="44">
        <v>3.63</v>
      </c>
      <c r="P80" s="44">
        <v>3.63</v>
      </c>
      <c r="Q80" s="44">
        <v>3.63</v>
      </c>
      <c r="R80" s="44">
        <v>3.63</v>
      </c>
      <c r="S80" s="44">
        <v>3.63</v>
      </c>
      <c r="T80" s="44">
        <v>3.63</v>
      </c>
      <c r="U80" s="44">
        <v>3.63</v>
      </c>
      <c r="V80" s="44">
        <v>3.63</v>
      </c>
      <c r="W80" s="44">
        <v>3.63</v>
      </c>
      <c r="X80" s="44">
        <v>3.63</v>
      </c>
      <c r="Y80" s="44">
        <v>3.63</v>
      </c>
      <c r="Z80" s="44">
        <v>3.63</v>
      </c>
      <c r="AA80" s="44">
        <v>3.63</v>
      </c>
    </row>
    <row r="81" spans="1:27" ht="12.75" hidden="1" customHeight="1" outlineLevel="1" x14ac:dyDescent="0.2">
      <c r="A81" s="97" t="s">
        <v>2422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collapsed="1" x14ac:dyDescent="0.2">
      <c r="A82" s="96" t="s">
        <v>2423</v>
      </c>
      <c r="B82" s="28" t="str">
        <f>"16"&amp;"."&amp;$B$777&amp;"."&amp;$B$778</f>
        <v>16.11.2023</v>
      </c>
      <c r="C82" s="88" t="s">
        <v>76</v>
      </c>
      <c r="D82" s="89">
        <f>ROUND(((D83+D84+D86+D85)/1000),5)</f>
        <v>1.4047400000000001</v>
      </c>
      <c r="E82" s="89">
        <f>ROUND(((E83+E84+E86+E85)/1000),5)</f>
        <v>1.29653</v>
      </c>
      <c r="F82" s="89">
        <f>ROUND(((F83+F84+F86+F85)/1000),5)</f>
        <v>1.2194700000000001</v>
      </c>
      <c r="G82" s="89">
        <f t="shared" ref="G82:AA82" si="45">ROUND(((G83+G84+G86+G85)/1000),5)</f>
        <v>1.2124699999999999</v>
      </c>
      <c r="H82" s="89">
        <f t="shared" si="45"/>
        <v>1.2966899999999999</v>
      </c>
      <c r="I82" s="89">
        <f t="shared" si="45"/>
        <v>1.47329</v>
      </c>
      <c r="J82" s="89">
        <f t="shared" si="45"/>
        <v>1.57664</v>
      </c>
      <c r="K82" s="89">
        <f t="shared" si="45"/>
        <v>1.86477</v>
      </c>
      <c r="L82" s="89">
        <f t="shared" si="45"/>
        <v>2.0554299999999999</v>
      </c>
      <c r="M82" s="89">
        <f t="shared" si="45"/>
        <v>2.12697</v>
      </c>
      <c r="N82" s="89">
        <f t="shared" si="45"/>
        <v>2.1440700000000001</v>
      </c>
      <c r="O82" s="89">
        <f t="shared" si="45"/>
        <v>2.1756799999999998</v>
      </c>
      <c r="P82" s="89">
        <f t="shared" si="45"/>
        <v>2.1578400000000002</v>
      </c>
      <c r="Q82" s="89">
        <f t="shared" si="45"/>
        <v>2.17171</v>
      </c>
      <c r="R82" s="89">
        <f t="shared" si="45"/>
        <v>2.1762600000000001</v>
      </c>
      <c r="S82" s="89">
        <f t="shared" si="45"/>
        <v>2.1730499999999999</v>
      </c>
      <c r="T82" s="89">
        <f t="shared" si="45"/>
        <v>2.1553100000000001</v>
      </c>
      <c r="U82" s="89">
        <f t="shared" si="45"/>
        <v>2.2190799999999999</v>
      </c>
      <c r="V82" s="89">
        <f t="shared" si="45"/>
        <v>2.1575899999999999</v>
      </c>
      <c r="W82" s="89">
        <f t="shared" si="45"/>
        <v>2.14594</v>
      </c>
      <c r="X82" s="89">
        <f t="shared" si="45"/>
        <v>2.0739200000000002</v>
      </c>
      <c r="Y82" s="89">
        <f t="shared" si="45"/>
        <v>1.9437899999999999</v>
      </c>
      <c r="Z82" s="89">
        <f t="shared" si="45"/>
        <v>1.7045699999999999</v>
      </c>
      <c r="AA82" s="89">
        <f t="shared" si="45"/>
        <v>1.51268</v>
      </c>
    </row>
    <row r="83" spans="1:27" ht="12.75" hidden="1" customHeight="1" outlineLevel="1" x14ac:dyDescent="0.2">
      <c r="A83" s="97" t="s">
        <v>2424</v>
      </c>
      <c r="B83" s="63" t="s">
        <v>242</v>
      </c>
      <c r="C83" s="43" t="s">
        <v>79</v>
      </c>
      <c r="D83" s="44">
        <v>1118.57</v>
      </c>
      <c r="E83" s="44">
        <v>1010.36</v>
      </c>
      <c r="F83" s="44">
        <v>933.3</v>
      </c>
      <c r="G83" s="44">
        <v>926.3</v>
      </c>
      <c r="H83" s="44">
        <v>1010.52</v>
      </c>
      <c r="I83" s="44">
        <v>1187.1199999999999</v>
      </c>
      <c r="J83" s="44">
        <v>1290.47</v>
      </c>
      <c r="K83" s="44">
        <v>1578.6</v>
      </c>
      <c r="L83" s="44">
        <v>1769.26</v>
      </c>
      <c r="M83" s="44">
        <v>1840.8</v>
      </c>
      <c r="N83" s="44">
        <v>1857.9</v>
      </c>
      <c r="O83" s="44">
        <v>1889.51</v>
      </c>
      <c r="P83" s="44">
        <v>1871.67</v>
      </c>
      <c r="Q83" s="44">
        <v>1885.54</v>
      </c>
      <c r="R83" s="44">
        <v>1890.09</v>
      </c>
      <c r="S83" s="44">
        <v>1886.88</v>
      </c>
      <c r="T83" s="44">
        <v>1869.14</v>
      </c>
      <c r="U83" s="44">
        <v>1932.91</v>
      </c>
      <c r="V83" s="44">
        <v>1871.42</v>
      </c>
      <c r="W83" s="44">
        <v>1859.77</v>
      </c>
      <c r="X83" s="44">
        <v>1787.75</v>
      </c>
      <c r="Y83" s="44">
        <v>1657.62</v>
      </c>
      <c r="Z83" s="44">
        <v>1418.4</v>
      </c>
      <c r="AA83" s="44">
        <v>1226.51</v>
      </c>
    </row>
    <row r="84" spans="1:27" ht="12.75" hidden="1" customHeight="1" outlineLevel="1" x14ac:dyDescent="0.2">
      <c r="A84" s="97" t="s">
        <v>2425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2">
      <c r="A85" s="97" t="s">
        <v>2426</v>
      </c>
      <c r="B85" s="63" t="s">
        <v>83</v>
      </c>
      <c r="C85" s="43" t="s">
        <v>79</v>
      </c>
      <c r="D85" s="44">
        <v>3.63</v>
      </c>
      <c r="E85" s="44">
        <v>3.63</v>
      </c>
      <c r="F85" s="44">
        <v>3.63</v>
      </c>
      <c r="G85" s="44">
        <v>3.63</v>
      </c>
      <c r="H85" s="44">
        <v>3.63</v>
      </c>
      <c r="I85" s="44">
        <v>3.63</v>
      </c>
      <c r="J85" s="44">
        <v>3.63</v>
      </c>
      <c r="K85" s="44">
        <v>3.63</v>
      </c>
      <c r="L85" s="44">
        <v>3.63</v>
      </c>
      <c r="M85" s="44">
        <v>3.63</v>
      </c>
      <c r="N85" s="44">
        <v>3.63</v>
      </c>
      <c r="O85" s="44">
        <v>3.63</v>
      </c>
      <c r="P85" s="44">
        <v>3.63</v>
      </c>
      <c r="Q85" s="44">
        <v>3.63</v>
      </c>
      <c r="R85" s="44">
        <v>3.63</v>
      </c>
      <c r="S85" s="44">
        <v>3.63</v>
      </c>
      <c r="T85" s="44">
        <v>3.63</v>
      </c>
      <c r="U85" s="44">
        <v>3.63</v>
      </c>
      <c r="V85" s="44">
        <v>3.63</v>
      </c>
      <c r="W85" s="44">
        <v>3.63</v>
      </c>
      <c r="X85" s="44">
        <v>3.63</v>
      </c>
      <c r="Y85" s="44">
        <v>3.63</v>
      </c>
      <c r="Z85" s="44">
        <v>3.63</v>
      </c>
      <c r="AA85" s="44">
        <v>3.63</v>
      </c>
    </row>
    <row r="86" spans="1:27" ht="12.75" hidden="1" customHeight="1" outlineLevel="1" x14ac:dyDescent="0.2">
      <c r="A86" s="97" t="s">
        <v>2427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collapsed="1" x14ac:dyDescent="0.2">
      <c r="A87" s="96" t="s">
        <v>2428</v>
      </c>
      <c r="B87" s="28" t="str">
        <f>"17"&amp;"."&amp;$B$777&amp;"."&amp;$B$778</f>
        <v>17.11.2023</v>
      </c>
      <c r="C87" s="88" t="s">
        <v>76</v>
      </c>
      <c r="D87" s="89">
        <f>ROUND(((D88+D89+D91+D90)/1000),5)</f>
        <v>1.4412100000000001</v>
      </c>
      <c r="E87" s="89">
        <f>ROUND(((E88+E89+E91+E90)/1000),5)</f>
        <v>1.3317300000000001</v>
      </c>
      <c r="F87" s="89">
        <f>ROUND(((F88+F89+F91+F90)/1000),5)</f>
        <v>1.28373</v>
      </c>
      <c r="G87" s="89">
        <f t="shared" ref="G87:AA87" si="48">ROUND(((G88+G89+G91+G90)/1000),5)</f>
        <v>1.27746</v>
      </c>
      <c r="H87" s="89">
        <f t="shared" si="48"/>
        <v>1.31352</v>
      </c>
      <c r="I87" s="89">
        <f t="shared" si="48"/>
        <v>1.4900199999999999</v>
      </c>
      <c r="J87" s="89">
        <f t="shared" si="48"/>
        <v>1.57796</v>
      </c>
      <c r="K87" s="89">
        <f t="shared" si="48"/>
        <v>1.8327599999999999</v>
      </c>
      <c r="L87" s="89">
        <f t="shared" si="48"/>
        <v>2.07315</v>
      </c>
      <c r="M87" s="89">
        <f t="shared" si="48"/>
        <v>2.1313300000000002</v>
      </c>
      <c r="N87" s="89">
        <f t="shared" si="48"/>
        <v>2.1542300000000001</v>
      </c>
      <c r="O87" s="89">
        <f t="shared" si="48"/>
        <v>2.17075</v>
      </c>
      <c r="P87" s="89">
        <f t="shared" si="48"/>
        <v>2.1449500000000001</v>
      </c>
      <c r="Q87" s="89">
        <f t="shared" si="48"/>
        <v>2.1480000000000001</v>
      </c>
      <c r="R87" s="89">
        <f t="shared" si="48"/>
        <v>2.1540699999999999</v>
      </c>
      <c r="S87" s="89">
        <f t="shared" si="48"/>
        <v>2.1507900000000002</v>
      </c>
      <c r="T87" s="89">
        <f t="shared" si="48"/>
        <v>2.1333700000000002</v>
      </c>
      <c r="U87" s="89">
        <f t="shared" si="48"/>
        <v>2.1737099999999998</v>
      </c>
      <c r="V87" s="89">
        <f t="shared" si="48"/>
        <v>2.1528499999999999</v>
      </c>
      <c r="W87" s="89">
        <f t="shared" si="48"/>
        <v>2.1461199999999998</v>
      </c>
      <c r="X87" s="89">
        <f t="shared" si="48"/>
        <v>2.0391599999999999</v>
      </c>
      <c r="Y87" s="89">
        <f t="shared" si="48"/>
        <v>1.94801</v>
      </c>
      <c r="Z87" s="89">
        <f t="shared" si="48"/>
        <v>1.70252</v>
      </c>
      <c r="AA87" s="89">
        <f t="shared" si="48"/>
        <v>1.5229299999999999</v>
      </c>
    </row>
    <row r="88" spans="1:27" ht="12.75" hidden="1" customHeight="1" outlineLevel="1" x14ac:dyDescent="0.2">
      <c r="A88" s="97" t="s">
        <v>2429</v>
      </c>
      <c r="B88" s="63" t="s">
        <v>242</v>
      </c>
      <c r="C88" s="43" t="s">
        <v>79</v>
      </c>
      <c r="D88" s="44">
        <v>1155.04</v>
      </c>
      <c r="E88" s="44">
        <v>1045.56</v>
      </c>
      <c r="F88" s="44">
        <v>997.56</v>
      </c>
      <c r="G88" s="44">
        <v>991.29</v>
      </c>
      <c r="H88" s="44">
        <v>1027.3499999999999</v>
      </c>
      <c r="I88" s="44">
        <v>1203.8499999999999</v>
      </c>
      <c r="J88" s="44">
        <v>1291.79</v>
      </c>
      <c r="K88" s="44">
        <v>1546.59</v>
      </c>
      <c r="L88" s="44">
        <v>1786.98</v>
      </c>
      <c r="M88" s="44">
        <v>1845.16</v>
      </c>
      <c r="N88" s="44">
        <v>1868.06</v>
      </c>
      <c r="O88" s="44">
        <v>1884.58</v>
      </c>
      <c r="P88" s="44">
        <v>1858.78</v>
      </c>
      <c r="Q88" s="44">
        <v>1861.83</v>
      </c>
      <c r="R88" s="44">
        <v>1867.9</v>
      </c>
      <c r="S88" s="44">
        <v>1864.62</v>
      </c>
      <c r="T88" s="44">
        <v>1847.2</v>
      </c>
      <c r="U88" s="44">
        <v>1887.54</v>
      </c>
      <c r="V88" s="44">
        <v>1866.68</v>
      </c>
      <c r="W88" s="44">
        <v>1859.95</v>
      </c>
      <c r="X88" s="44">
        <v>1752.99</v>
      </c>
      <c r="Y88" s="44">
        <v>1661.84</v>
      </c>
      <c r="Z88" s="44">
        <v>1416.35</v>
      </c>
      <c r="AA88" s="44">
        <v>1236.76</v>
      </c>
    </row>
    <row r="89" spans="1:27" ht="12.75" hidden="1" customHeight="1" outlineLevel="1" x14ac:dyDescent="0.2">
      <c r="A89" s="97" t="s">
        <v>2430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2">
      <c r="A90" s="97" t="s">
        <v>2431</v>
      </c>
      <c r="B90" s="63" t="s">
        <v>83</v>
      </c>
      <c r="C90" s="43" t="s">
        <v>79</v>
      </c>
      <c r="D90" s="44">
        <v>3.63</v>
      </c>
      <c r="E90" s="44">
        <v>3.63</v>
      </c>
      <c r="F90" s="44">
        <v>3.63</v>
      </c>
      <c r="G90" s="44">
        <v>3.63</v>
      </c>
      <c r="H90" s="44">
        <v>3.63</v>
      </c>
      <c r="I90" s="44">
        <v>3.63</v>
      </c>
      <c r="J90" s="44">
        <v>3.63</v>
      </c>
      <c r="K90" s="44">
        <v>3.63</v>
      </c>
      <c r="L90" s="44">
        <v>3.63</v>
      </c>
      <c r="M90" s="44">
        <v>3.63</v>
      </c>
      <c r="N90" s="44">
        <v>3.63</v>
      </c>
      <c r="O90" s="44">
        <v>3.63</v>
      </c>
      <c r="P90" s="44">
        <v>3.63</v>
      </c>
      <c r="Q90" s="44">
        <v>3.63</v>
      </c>
      <c r="R90" s="44">
        <v>3.63</v>
      </c>
      <c r="S90" s="44">
        <v>3.63</v>
      </c>
      <c r="T90" s="44">
        <v>3.63</v>
      </c>
      <c r="U90" s="44">
        <v>3.63</v>
      </c>
      <c r="V90" s="44">
        <v>3.63</v>
      </c>
      <c r="W90" s="44">
        <v>3.63</v>
      </c>
      <c r="X90" s="44">
        <v>3.63</v>
      </c>
      <c r="Y90" s="44">
        <v>3.63</v>
      </c>
      <c r="Z90" s="44">
        <v>3.63</v>
      </c>
      <c r="AA90" s="44">
        <v>3.63</v>
      </c>
    </row>
    <row r="91" spans="1:27" ht="12.75" hidden="1" customHeight="1" outlineLevel="1" x14ac:dyDescent="0.2">
      <c r="A91" s="97" t="s">
        <v>2432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collapsed="1" x14ac:dyDescent="0.2">
      <c r="A92" s="96" t="s">
        <v>2433</v>
      </c>
      <c r="B92" s="28" t="str">
        <f>"18"&amp;"."&amp;$B$777&amp;"."&amp;$B$778</f>
        <v>18.11.2023</v>
      </c>
      <c r="C92" s="88" t="s">
        <v>76</v>
      </c>
      <c r="D92" s="89">
        <f>ROUND(((D93+D94+D96+D95)/1000),5)</f>
        <v>1.4808699999999999</v>
      </c>
      <c r="E92" s="89">
        <f>ROUND(((E93+E94+E96+E95)/1000),5)</f>
        <v>1.3879699999999999</v>
      </c>
      <c r="F92" s="89">
        <f>ROUND(((F93+F94+F96+F95)/1000),5)</f>
        <v>1.33748</v>
      </c>
      <c r="G92" s="89">
        <f t="shared" ref="G92:AA92" si="51">ROUND(((G93+G94+G96+G95)/1000),5)</f>
        <v>1.3014699999999999</v>
      </c>
      <c r="H92" s="89">
        <f t="shared" si="51"/>
        <v>1.3278300000000001</v>
      </c>
      <c r="I92" s="89">
        <f t="shared" si="51"/>
        <v>1.3932899999999999</v>
      </c>
      <c r="J92" s="89">
        <f t="shared" si="51"/>
        <v>1.46069</v>
      </c>
      <c r="K92" s="89">
        <f t="shared" si="51"/>
        <v>1.6930000000000001</v>
      </c>
      <c r="L92" s="89">
        <f t="shared" si="51"/>
        <v>1.9177299999999999</v>
      </c>
      <c r="M92" s="89">
        <f t="shared" si="51"/>
        <v>2.04895</v>
      </c>
      <c r="N92" s="89">
        <f t="shared" si="51"/>
        <v>2.1176499999999998</v>
      </c>
      <c r="O92" s="89">
        <f t="shared" si="51"/>
        <v>2.13279</v>
      </c>
      <c r="P92" s="89">
        <f t="shared" si="51"/>
        <v>2.12052</v>
      </c>
      <c r="Q92" s="89">
        <f t="shared" si="51"/>
        <v>2.1129500000000001</v>
      </c>
      <c r="R92" s="89">
        <f t="shared" si="51"/>
        <v>2.0990000000000002</v>
      </c>
      <c r="S92" s="89">
        <f t="shared" si="51"/>
        <v>2.0985499999999999</v>
      </c>
      <c r="T92" s="89">
        <f t="shared" si="51"/>
        <v>2.1193499999999998</v>
      </c>
      <c r="U92" s="89">
        <f t="shared" si="51"/>
        <v>2.1521300000000001</v>
      </c>
      <c r="V92" s="89">
        <f t="shared" si="51"/>
        <v>2.1361500000000002</v>
      </c>
      <c r="W92" s="89">
        <f t="shared" si="51"/>
        <v>2.0948000000000002</v>
      </c>
      <c r="X92" s="89">
        <f t="shared" si="51"/>
        <v>1.99637</v>
      </c>
      <c r="Y92" s="89">
        <f t="shared" si="51"/>
        <v>1.8128899999999999</v>
      </c>
      <c r="Z92" s="89">
        <f t="shared" si="51"/>
        <v>1.51664</v>
      </c>
      <c r="AA92" s="89">
        <f t="shared" si="51"/>
        <v>1.4761299999999999</v>
      </c>
    </row>
    <row r="93" spans="1:27" ht="12.75" hidden="1" customHeight="1" outlineLevel="1" x14ac:dyDescent="0.2">
      <c r="A93" s="97" t="s">
        <v>2434</v>
      </c>
      <c r="B93" s="63" t="s">
        <v>242</v>
      </c>
      <c r="C93" s="43" t="s">
        <v>79</v>
      </c>
      <c r="D93" s="44">
        <v>1194.7</v>
      </c>
      <c r="E93" s="44">
        <v>1101.8</v>
      </c>
      <c r="F93" s="44">
        <v>1051.31</v>
      </c>
      <c r="G93" s="44">
        <v>1015.3</v>
      </c>
      <c r="H93" s="44">
        <v>1041.6600000000001</v>
      </c>
      <c r="I93" s="44">
        <v>1107.1199999999999</v>
      </c>
      <c r="J93" s="44">
        <v>1174.52</v>
      </c>
      <c r="K93" s="44">
        <v>1406.83</v>
      </c>
      <c r="L93" s="44">
        <v>1631.56</v>
      </c>
      <c r="M93" s="44">
        <v>1762.78</v>
      </c>
      <c r="N93" s="44">
        <v>1831.48</v>
      </c>
      <c r="O93" s="44">
        <v>1846.62</v>
      </c>
      <c r="P93" s="44">
        <v>1834.35</v>
      </c>
      <c r="Q93" s="44">
        <v>1826.78</v>
      </c>
      <c r="R93" s="44">
        <v>1812.83</v>
      </c>
      <c r="S93" s="44">
        <v>1812.38</v>
      </c>
      <c r="T93" s="44">
        <v>1833.18</v>
      </c>
      <c r="U93" s="44">
        <v>1865.96</v>
      </c>
      <c r="V93" s="44">
        <v>1849.98</v>
      </c>
      <c r="W93" s="44">
        <v>1808.63</v>
      </c>
      <c r="X93" s="44">
        <v>1710.2</v>
      </c>
      <c r="Y93" s="44">
        <v>1526.72</v>
      </c>
      <c r="Z93" s="44">
        <v>1230.47</v>
      </c>
      <c r="AA93" s="44">
        <v>1189.96</v>
      </c>
    </row>
    <row r="94" spans="1:27" ht="12.75" hidden="1" customHeight="1" outlineLevel="1" x14ac:dyDescent="0.2">
      <c r="A94" s="97" t="s">
        <v>2435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2">
      <c r="A95" s="97" t="s">
        <v>2436</v>
      </c>
      <c r="B95" s="63" t="s">
        <v>83</v>
      </c>
      <c r="C95" s="43" t="s">
        <v>79</v>
      </c>
      <c r="D95" s="44">
        <v>3.63</v>
      </c>
      <c r="E95" s="44">
        <v>3.63</v>
      </c>
      <c r="F95" s="44">
        <v>3.63</v>
      </c>
      <c r="G95" s="44">
        <v>3.63</v>
      </c>
      <c r="H95" s="44">
        <v>3.63</v>
      </c>
      <c r="I95" s="44">
        <v>3.63</v>
      </c>
      <c r="J95" s="44">
        <v>3.63</v>
      </c>
      <c r="K95" s="44">
        <v>3.63</v>
      </c>
      <c r="L95" s="44">
        <v>3.63</v>
      </c>
      <c r="M95" s="44">
        <v>3.63</v>
      </c>
      <c r="N95" s="44">
        <v>3.63</v>
      </c>
      <c r="O95" s="44">
        <v>3.63</v>
      </c>
      <c r="P95" s="44">
        <v>3.63</v>
      </c>
      <c r="Q95" s="44">
        <v>3.63</v>
      </c>
      <c r="R95" s="44">
        <v>3.63</v>
      </c>
      <c r="S95" s="44">
        <v>3.63</v>
      </c>
      <c r="T95" s="44">
        <v>3.63</v>
      </c>
      <c r="U95" s="44">
        <v>3.63</v>
      </c>
      <c r="V95" s="44">
        <v>3.63</v>
      </c>
      <c r="W95" s="44">
        <v>3.63</v>
      </c>
      <c r="X95" s="44">
        <v>3.63</v>
      </c>
      <c r="Y95" s="44">
        <v>3.63</v>
      </c>
      <c r="Z95" s="44">
        <v>3.63</v>
      </c>
      <c r="AA95" s="44">
        <v>3.63</v>
      </c>
    </row>
    <row r="96" spans="1:27" ht="12.75" hidden="1" customHeight="1" outlineLevel="1" x14ac:dyDescent="0.2">
      <c r="A96" s="97" t="s">
        <v>2437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collapsed="1" x14ac:dyDescent="0.2">
      <c r="A97" s="96" t="s">
        <v>2438</v>
      </c>
      <c r="B97" s="28" t="str">
        <f>"19"&amp;"."&amp;$B$777&amp;"."&amp;$B$778</f>
        <v>19.11.2023</v>
      </c>
      <c r="C97" s="88" t="s">
        <v>76</v>
      </c>
      <c r="D97" s="89">
        <f>ROUND(((D98+D99+D101+D100)/1000),5)</f>
        <v>1.44214</v>
      </c>
      <c r="E97" s="89">
        <f>ROUND(((E98+E99+E101+E100)/1000),5)</f>
        <v>1.4342600000000001</v>
      </c>
      <c r="F97" s="89">
        <f>ROUND(((F98+F99+F101+F100)/1000),5)</f>
        <v>1.35103</v>
      </c>
      <c r="G97" s="89">
        <f t="shared" ref="G97:AA97" si="54">ROUND(((G98+G99+G101+G100)/1000),5)</f>
        <v>1.32582</v>
      </c>
      <c r="H97" s="89">
        <f t="shared" si="54"/>
        <v>1.3466400000000001</v>
      </c>
      <c r="I97" s="89">
        <f t="shared" si="54"/>
        <v>1.3791</v>
      </c>
      <c r="J97" s="89">
        <f t="shared" si="54"/>
        <v>1.2632000000000001</v>
      </c>
      <c r="K97" s="89">
        <f t="shared" si="54"/>
        <v>1.41865</v>
      </c>
      <c r="L97" s="89">
        <f t="shared" si="54"/>
        <v>1.5221199999999999</v>
      </c>
      <c r="M97" s="89">
        <f t="shared" si="54"/>
        <v>1.7257100000000001</v>
      </c>
      <c r="N97" s="89">
        <f t="shared" si="54"/>
        <v>1.8574200000000001</v>
      </c>
      <c r="O97" s="89">
        <f t="shared" si="54"/>
        <v>1.8746</v>
      </c>
      <c r="P97" s="89">
        <f t="shared" si="54"/>
        <v>1.8816600000000001</v>
      </c>
      <c r="Q97" s="89">
        <f t="shared" si="54"/>
        <v>1.88327</v>
      </c>
      <c r="R97" s="89">
        <f t="shared" si="54"/>
        <v>1.88425</v>
      </c>
      <c r="S97" s="89">
        <f t="shared" si="54"/>
        <v>1.88994</v>
      </c>
      <c r="T97" s="89">
        <f t="shared" si="54"/>
        <v>1.9283300000000001</v>
      </c>
      <c r="U97" s="89">
        <f t="shared" si="54"/>
        <v>1.9806999999999999</v>
      </c>
      <c r="V97" s="89">
        <f t="shared" si="54"/>
        <v>1.97594</v>
      </c>
      <c r="W97" s="89">
        <f t="shared" si="54"/>
        <v>1.964</v>
      </c>
      <c r="X97" s="89">
        <f t="shared" si="54"/>
        <v>1.9405300000000001</v>
      </c>
      <c r="Y97" s="89">
        <f t="shared" si="54"/>
        <v>1.73122</v>
      </c>
      <c r="Z97" s="89">
        <f t="shared" si="54"/>
        <v>1.5555399999999999</v>
      </c>
      <c r="AA97" s="89">
        <f t="shared" si="54"/>
        <v>1.4651799999999999</v>
      </c>
    </row>
    <row r="98" spans="1:27" ht="12.75" hidden="1" customHeight="1" outlineLevel="1" x14ac:dyDescent="0.2">
      <c r="A98" s="97" t="s">
        <v>2439</v>
      </c>
      <c r="B98" s="63" t="s">
        <v>242</v>
      </c>
      <c r="C98" s="43" t="s">
        <v>79</v>
      </c>
      <c r="D98" s="44">
        <v>1155.97</v>
      </c>
      <c r="E98" s="44">
        <v>1148.0899999999999</v>
      </c>
      <c r="F98" s="44">
        <v>1064.8599999999999</v>
      </c>
      <c r="G98" s="44">
        <v>1039.6500000000001</v>
      </c>
      <c r="H98" s="44">
        <v>1060.47</v>
      </c>
      <c r="I98" s="44">
        <v>1092.93</v>
      </c>
      <c r="J98" s="44">
        <v>977.03</v>
      </c>
      <c r="K98" s="44">
        <v>1132.48</v>
      </c>
      <c r="L98" s="44">
        <v>1235.95</v>
      </c>
      <c r="M98" s="44">
        <v>1439.54</v>
      </c>
      <c r="N98" s="44">
        <v>1571.25</v>
      </c>
      <c r="O98" s="44">
        <v>1588.43</v>
      </c>
      <c r="P98" s="44">
        <v>1595.49</v>
      </c>
      <c r="Q98" s="44">
        <v>1597.1</v>
      </c>
      <c r="R98" s="44">
        <v>1598.08</v>
      </c>
      <c r="S98" s="44">
        <v>1603.77</v>
      </c>
      <c r="T98" s="44">
        <v>1642.16</v>
      </c>
      <c r="U98" s="44">
        <v>1694.53</v>
      </c>
      <c r="V98" s="44">
        <v>1689.77</v>
      </c>
      <c r="W98" s="44">
        <v>1677.83</v>
      </c>
      <c r="X98" s="44">
        <v>1654.36</v>
      </c>
      <c r="Y98" s="44">
        <v>1445.05</v>
      </c>
      <c r="Z98" s="44">
        <v>1269.3699999999999</v>
      </c>
      <c r="AA98" s="44">
        <v>1179.01</v>
      </c>
    </row>
    <row r="99" spans="1:27" ht="12.75" hidden="1" customHeight="1" outlineLevel="1" x14ac:dyDescent="0.2">
      <c r="A99" s="97" t="s">
        <v>2440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2">
      <c r="A100" s="97" t="s">
        <v>2441</v>
      </c>
      <c r="B100" s="63" t="s">
        <v>83</v>
      </c>
      <c r="C100" s="43" t="s">
        <v>79</v>
      </c>
      <c r="D100" s="44">
        <v>3.63</v>
      </c>
      <c r="E100" s="44">
        <v>3.63</v>
      </c>
      <c r="F100" s="44">
        <v>3.63</v>
      </c>
      <c r="G100" s="44">
        <v>3.63</v>
      </c>
      <c r="H100" s="44">
        <v>3.63</v>
      </c>
      <c r="I100" s="44">
        <v>3.63</v>
      </c>
      <c r="J100" s="44">
        <v>3.63</v>
      </c>
      <c r="K100" s="44">
        <v>3.63</v>
      </c>
      <c r="L100" s="44">
        <v>3.63</v>
      </c>
      <c r="M100" s="44">
        <v>3.63</v>
      </c>
      <c r="N100" s="44">
        <v>3.63</v>
      </c>
      <c r="O100" s="44">
        <v>3.63</v>
      </c>
      <c r="P100" s="44">
        <v>3.63</v>
      </c>
      <c r="Q100" s="44">
        <v>3.63</v>
      </c>
      <c r="R100" s="44">
        <v>3.63</v>
      </c>
      <c r="S100" s="44">
        <v>3.63</v>
      </c>
      <c r="T100" s="44">
        <v>3.63</v>
      </c>
      <c r="U100" s="44">
        <v>3.63</v>
      </c>
      <c r="V100" s="44">
        <v>3.63</v>
      </c>
      <c r="W100" s="44">
        <v>3.63</v>
      </c>
      <c r="X100" s="44">
        <v>3.63</v>
      </c>
      <c r="Y100" s="44">
        <v>3.63</v>
      </c>
      <c r="Z100" s="44">
        <v>3.63</v>
      </c>
      <c r="AA100" s="44">
        <v>3.63</v>
      </c>
    </row>
    <row r="101" spans="1:27" ht="12.75" hidden="1" customHeight="1" outlineLevel="1" x14ac:dyDescent="0.2">
      <c r="A101" s="97" t="s">
        <v>2442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collapsed="1" x14ac:dyDescent="0.2">
      <c r="A102" s="96" t="s">
        <v>2443</v>
      </c>
      <c r="B102" s="28" t="str">
        <f>"20"&amp;"."&amp;$B$777&amp;"."&amp;$B$778</f>
        <v>20.11.2023</v>
      </c>
      <c r="C102" s="88" t="s">
        <v>76</v>
      </c>
      <c r="D102" s="89">
        <f>ROUND(((D103+D104+D106+D105)/1000),5)</f>
        <v>1.38019</v>
      </c>
      <c r="E102" s="89">
        <f>ROUND(((E103+E104+E106+E105)/1000),5)</f>
        <v>1.28268</v>
      </c>
      <c r="F102" s="89">
        <f>ROUND(((F103+F104+F106+F105)/1000),5)</f>
        <v>1.2196499999999999</v>
      </c>
      <c r="G102" s="89">
        <f t="shared" ref="G102:AA102" si="57">ROUND(((G103+G104+G106+G105)/1000),5)</f>
        <v>1.2153099999999999</v>
      </c>
      <c r="H102" s="89">
        <f t="shared" si="57"/>
        <v>1.25939</v>
      </c>
      <c r="I102" s="89">
        <f t="shared" si="57"/>
        <v>1.4377899999999999</v>
      </c>
      <c r="J102" s="89">
        <f t="shared" si="57"/>
        <v>1.5480499999999999</v>
      </c>
      <c r="K102" s="89">
        <f t="shared" si="57"/>
        <v>1.8372599999999999</v>
      </c>
      <c r="L102" s="89">
        <f t="shared" si="57"/>
        <v>2.0093800000000002</v>
      </c>
      <c r="M102" s="89">
        <f t="shared" si="57"/>
        <v>2.0706600000000002</v>
      </c>
      <c r="N102" s="89">
        <f t="shared" si="57"/>
        <v>2.1316700000000002</v>
      </c>
      <c r="O102" s="89">
        <f t="shared" si="57"/>
        <v>2.17658</v>
      </c>
      <c r="P102" s="89">
        <f t="shared" si="57"/>
        <v>2.1383299999999998</v>
      </c>
      <c r="Q102" s="89">
        <f t="shared" si="57"/>
        <v>2.1591999999999998</v>
      </c>
      <c r="R102" s="89">
        <f t="shared" si="57"/>
        <v>2.1555900000000001</v>
      </c>
      <c r="S102" s="89">
        <f t="shared" si="57"/>
        <v>2.1392000000000002</v>
      </c>
      <c r="T102" s="89">
        <f t="shared" si="57"/>
        <v>2.1476600000000001</v>
      </c>
      <c r="U102" s="89">
        <f t="shared" si="57"/>
        <v>2.2921999999999998</v>
      </c>
      <c r="V102" s="89">
        <f t="shared" si="57"/>
        <v>2.2966899999999999</v>
      </c>
      <c r="W102" s="89">
        <f t="shared" si="57"/>
        <v>2.13991</v>
      </c>
      <c r="X102" s="89">
        <f t="shared" si="57"/>
        <v>1.97777</v>
      </c>
      <c r="Y102" s="89">
        <f t="shared" si="57"/>
        <v>1.8849800000000001</v>
      </c>
      <c r="Z102" s="89">
        <f t="shared" si="57"/>
        <v>1.59561</v>
      </c>
      <c r="AA102" s="89">
        <f t="shared" si="57"/>
        <v>1.4742200000000001</v>
      </c>
    </row>
    <row r="103" spans="1:27" ht="12.75" hidden="1" customHeight="1" outlineLevel="1" x14ac:dyDescent="0.2">
      <c r="A103" s="97" t="s">
        <v>2444</v>
      </c>
      <c r="B103" s="63" t="s">
        <v>242</v>
      </c>
      <c r="C103" s="43" t="s">
        <v>79</v>
      </c>
      <c r="D103" s="44">
        <v>1094.02</v>
      </c>
      <c r="E103" s="44">
        <v>996.51</v>
      </c>
      <c r="F103" s="44">
        <v>933.48</v>
      </c>
      <c r="G103" s="44">
        <v>929.14</v>
      </c>
      <c r="H103" s="44">
        <v>973.22</v>
      </c>
      <c r="I103" s="44">
        <v>1151.6199999999999</v>
      </c>
      <c r="J103" s="44">
        <v>1261.8800000000001</v>
      </c>
      <c r="K103" s="44">
        <v>1551.09</v>
      </c>
      <c r="L103" s="44">
        <v>1723.21</v>
      </c>
      <c r="M103" s="44">
        <v>1784.49</v>
      </c>
      <c r="N103" s="44">
        <v>1845.5</v>
      </c>
      <c r="O103" s="44">
        <v>1890.41</v>
      </c>
      <c r="P103" s="44">
        <v>1852.16</v>
      </c>
      <c r="Q103" s="44">
        <v>1873.03</v>
      </c>
      <c r="R103" s="44">
        <v>1869.42</v>
      </c>
      <c r="S103" s="44">
        <v>1853.03</v>
      </c>
      <c r="T103" s="44">
        <v>1861.49</v>
      </c>
      <c r="U103" s="44">
        <v>2006.03</v>
      </c>
      <c r="V103" s="44">
        <v>2010.52</v>
      </c>
      <c r="W103" s="44">
        <v>1853.74</v>
      </c>
      <c r="X103" s="44">
        <v>1691.6</v>
      </c>
      <c r="Y103" s="44">
        <v>1598.81</v>
      </c>
      <c r="Z103" s="44">
        <v>1309.44</v>
      </c>
      <c r="AA103" s="44">
        <v>1188.05</v>
      </c>
    </row>
    <row r="104" spans="1:27" ht="12.75" hidden="1" customHeight="1" outlineLevel="1" x14ac:dyDescent="0.2">
      <c r="A104" s="97" t="s">
        <v>2445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2">
      <c r="A105" s="97" t="s">
        <v>2446</v>
      </c>
      <c r="B105" s="63" t="s">
        <v>83</v>
      </c>
      <c r="C105" s="43" t="s">
        <v>79</v>
      </c>
      <c r="D105" s="44">
        <v>3.63</v>
      </c>
      <c r="E105" s="44">
        <v>3.63</v>
      </c>
      <c r="F105" s="44">
        <v>3.63</v>
      </c>
      <c r="G105" s="44">
        <v>3.63</v>
      </c>
      <c r="H105" s="44">
        <v>3.63</v>
      </c>
      <c r="I105" s="44">
        <v>3.63</v>
      </c>
      <c r="J105" s="44">
        <v>3.63</v>
      </c>
      <c r="K105" s="44">
        <v>3.63</v>
      </c>
      <c r="L105" s="44">
        <v>3.63</v>
      </c>
      <c r="M105" s="44">
        <v>3.63</v>
      </c>
      <c r="N105" s="44">
        <v>3.63</v>
      </c>
      <c r="O105" s="44">
        <v>3.63</v>
      </c>
      <c r="P105" s="44">
        <v>3.63</v>
      </c>
      <c r="Q105" s="44">
        <v>3.63</v>
      </c>
      <c r="R105" s="44">
        <v>3.63</v>
      </c>
      <c r="S105" s="44">
        <v>3.63</v>
      </c>
      <c r="T105" s="44">
        <v>3.63</v>
      </c>
      <c r="U105" s="44">
        <v>3.63</v>
      </c>
      <c r="V105" s="44">
        <v>3.63</v>
      </c>
      <c r="W105" s="44">
        <v>3.63</v>
      </c>
      <c r="X105" s="44">
        <v>3.63</v>
      </c>
      <c r="Y105" s="44">
        <v>3.63</v>
      </c>
      <c r="Z105" s="44">
        <v>3.63</v>
      </c>
      <c r="AA105" s="44">
        <v>3.63</v>
      </c>
    </row>
    <row r="106" spans="1:27" ht="12.75" hidden="1" customHeight="1" outlineLevel="1" x14ac:dyDescent="0.2">
      <c r="A106" s="97" t="s">
        <v>2447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collapsed="1" x14ac:dyDescent="0.2">
      <c r="A107" s="96" t="s">
        <v>2448</v>
      </c>
      <c r="B107" s="28" t="str">
        <f>"21"&amp;"."&amp;$B$777&amp;"."&amp;$B$778</f>
        <v>21.11.2023</v>
      </c>
      <c r="C107" s="88" t="s">
        <v>76</v>
      </c>
      <c r="D107" s="89">
        <f>ROUND(((D108+D109+D111+D110)/1000),5)</f>
        <v>1.4108700000000001</v>
      </c>
      <c r="E107" s="89">
        <f>ROUND(((E108+E109+E111+E110)/1000),5)</f>
        <v>1.3374699999999999</v>
      </c>
      <c r="F107" s="89">
        <f>ROUND(((F108+F109+F111+F110)/1000),5)</f>
        <v>1.2718100000000001</v>
      </c>
      <c r="G107" s="89">
        <f t="shared" ref="G107:AA107" si="60">ROUND(((G108+G109+G111+G110)/1000),5)</f>
        <v>1.2640899999999999</v>
      </c>
      <c r="H107" s="89">
        <f t="shared" si="60"/>
        <v>1.3012999999999999</v>
      </c>
      <c r="I107" s="89">
        <f t="shared" si="60"/>
        <v>1.43066</v>
      </c>
      <c r="J107" s="89">
        <f t="shared" si="60"/>
        <v>1.5845899999999999</v>
      </c>
      <c r="K107" s="89">
        <f t="shared" si="60"/>
        <v>1.90229</v>
      </c>
      <c r="L107" s="89">
        <f t="shared" si="60"/>
        <v>2.05118</v>
      </c>
      <c r="M107" s="89">
        <f t="shared" si="60"/>
        <v>2.0828700000000002</v>
      </c>
      <c r="N107" s="89">
        <f t="shared" si="60"/>
        <v>2.2609599999999999</v>
      </c>
      <c r="O107" s="89">
        <f t="shared" si="60"/>
        <v>2.2757800000000001</v>
      </c>
      <c r="P107" s="89">
        <f t="shared" si="60"/>
        <v>2.1946500000000002</v>
      </c>
      <c r="Q107" s="89">
        <f t="shared" si="60"/>
        <v>2.2208899999999998</v>
      </c>
      <c r="R107" s="89">
        <f t="shared" si="60"/>
        <v>2.2122799999999998</v>
      </c>
      <c r="S107" s="89">
        <f t="shared" si="60"/>
        <v>2.1982300000000001</v>
      </c>
      <c r="T107" s="89">
        <f t="shared" si="60"/>
        <v>2.23075</v>
      </c>
      <c r="U107" s="89">
        <f t="shared" si="60"/>
        <v>2.3101799999999999</v>
      </c>
      <c r="V107" s="89">
        <f t="shared" si="60"/>
        <v>2.29528</v>
      </c>
      <c r="W107" s="89">
        <f t="shared" si="60"/>
        <v>2.1893099999999999</v>
      </c>
      <c r="X107" s="89">
        <f t="shared" si="60"/>
        <v>2.0312299999999999</v>
      </c>
      <c r="Y107" s="89">
        <f t="shared" si="60"/>
        <v>1.9545699999999999</v>
      </c>
      <c r="Z107" s="89">
        <f t="shared" si="60"/>
        <v>1.76142</v>
      </c>
      <c r="AA107" s="89">
        <f t="shared" si="60"/>
        <v>1.52789</v>
      </c>
    </row>
    <row r="108" spans="1:27" ht="12.75" hidden="1" customHeight="1" outlineLevel="1" x14ac:dyDescent="0.2">
      <c r="A108" s="97" t="s">
        <v>2449</v>
      </c>
      <c r="B108" s="63" t="s">
        <v>242</v>
      </c>
      <c r="C108" s="43" t="s">
        <v>79</v>
      </c>
      <c r="D108" s="44">
        <v>1124.7</v>
      </c>
      <c r="E108" s="44">
        <v>1051.3</v>
      </c>
      <c r="F108" s="44">
        <v>985.64</v>
      </c>
      <c r="G108" s="44">
        <v>977.92</v>
      </c>
      <c r="H108" s="44">
        <v>1015.13</v>
      </c>
      <c r="I108" s="44">
        <v>1144.49</v>
      </c>
      <c r="J108" s="44">
        <v>1298.42</v>
      </c>
      <c r="K108" s="44">
        <v>1616.12</v>
      </c>
      <c r="L108" s="44">
        <v>1765.01</v>
      </c>
      <c r="M108" s="44">
        <v>1796.7</v>
      </c>
      <c r="N108" s="44">
        <v>1974.79</v>
      </c>
      <c r="O108" s="44">
        <v>1989.61</v>
      </c>
      <c r="P108" s="44">
        <v>1908.48</v>
      </c>
      <c r="Q108" s="44">
        <v>1934.72</v>
      </c>
      <c r="R108" s="44">
        <v>1926.11</v>
      </c>
      <c r="S108" s="44">
        <v>1912.06</v>
      </c>
      <c r="T108" s="44">
        <v>1944.58</v>
      </c>
      <c r="U108" s="44">
        <v>2024.01</v>
      </c>
      <c r="V108" s="44">
        <v>2009.11</v>
      </c>
      <c r="W108" s="44">
        <v>1903.14</v>
      </c>
      <c r="X108" s="44">
        <v>1745.06</v>
      </c>
      <c r="Y108" s="44">
        <v>1668.4</v>
      </c>
      <c r="Z108" s="44">
        <v>1475.25</v>
      </c>
      <c r="AA108" s="44">
        <v>1241.72</v>
      </c>
    </row>
    <row r="109" spans="1:27" ht="12.75" hidden="1" customHeight="1" outlineLevel="1" x14ac:dyDescent="0.2">
      <c r="A109" s="97" t="s">
        <v>2450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2">
      <c r="A110" s="97" t="s">
        <v>2451</v>
      </c>
      <c r="B110" s="63" t="s">
        <v>83</v>
      </c>
      <c r="C110" s="43" t="s">
        <v>79</v>
      </c>
      <c r="D110" s="44">
        <v>3.63</v>
      </c>
      <c r="E110" s="44">
        <v>3.63</v>
      </c>
      <c r="F110" s="44">
        <v>3.63</v>
      </c>
      <c r="G110" s="44">
        <v>3.63</v>
      </c>
      <c r="H110" s="44">
        <v>3.63</v>
      </c>
      <c r="I110" s="44">
        <v>3.63</v>
      </c>
      <c r="J110" s="44">
        <v>3.63</v>
      </c>
      <c r="K110" s="44">
        <v>3.63</v>
      </c>
      <c r="L110" s="44">
        <v>3.63</v>
      </c>
      <c r="M110" s="44">
        <v>3.63</v>
      </c>
      <c r="N110" s="44">
        <v>3.63</v>
      </c>
      <c r="O110" s="44">
        <v>3.63</v>
      </c>
      <c r="P110" s="44">
        <v>3.63</v>
      </c>
      <c r="Q110" s="44">
        <v>3.63</v>
      </c>
      <c r="R110" s="44">
        <v>3.63</v>
      </c>
      <c r="S110" s="44">
        <v>3.63</v>
      </c>
      <c r="T110" s="44">
        <v>3.63</v>
      </c>
      <c r="U110" s="44">
        <v>3.63</v>
      </c>
      <c r="V110" s="44">
        <v>3.63</v>
      </c>
      <c r="W110" s="44">
        <v>3.63</v>
      </c>
      <c r="X110" s="44">
        <v>3.63</v>
      </c>
      <c r="Y110" s="44">
        <v>3.63</v>
      </c>
      <c r="Z110" s="44">
        <v>3.63</v>
      </c>
      <c r="AA110" s="44">
        <v>3.63</v>
      </c>
    </row>
    <row r="111" spans="1:27" ht="12.75" hidden="1" customHeight="1" outlineLevel="1" x14ac:dyDescent="0.2">
      <c r="A111" s="97" t="s">
        <v>2452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collapsed="1" x14ac:dyDescent="0.2">
      <c r="A112" s="96" t="s">
        <v>2453</v>
      </c>
      <c r="B112" s="28" t="str">
        <f>"22"&amp;"."&amp;$B$777&amp;"."&amp;$B$778</f>
        <v>22.11.2023</v>
      </c>
      <c r="C112" s="88" t="s">
        <v>76</v>
      </c>
      <c r="D112" s="89">
        <f>ROUND(((D113+D114+D116+D115)/1000),5)</f>
        <v>1.4268700000000001</v>
      </c>
      <c r="E112" s="89">
        <f>ROUND(((E113+E114+E116+E115)/1000),5)</f>
        <v>1.3465499999999999</v>
      </c>
      <c r="F112" s="89">
        <f>ROUND(((F113+F114+F116+F115)/1000),5)</f>
        <v>1.26556</v>
      </c>
      <c r="G112" s="89">
        <f t="shared" ref="G112:AA112" si="63">ROUND(((G113+G114+G116+G115)/1000),5)</f>
        <v>1.23996</v>
      </c>
      <c r="H112" s="89">
        <f t="shared" si="63"/>
        <v>1.3158099999999999</v>
      </c>
      <c r="I112" s="89">
        <f t="shared" si="63"/>
        <v>1.48539</v>
      </c>
      <c r="J112" s="89">
        <f t="shared" si="63"/>
        <v>1.71078</v>
      </c>
      <c r="K112" s="89">
        <f t="shared" si="63"/>
        <v>1.92323</v>
      </c>
      <c r="L112" s="89">
        <f t="shared" si="63"/>
        <v>2.0890200000000001</v>
      </c>
      <c r="M112" s="89">
        <f t="shared" si="63"/>
        <v>2.1093000000000002</v>
      </c>
      <c r="N112" s="89">
        <f t="shared" si="63"/>
        <v>2.19984</v>
      </c>
      <c r="O112" s="89">
        <f t="shared" si="63"/>
        <v>2.2019199999999999</v>
      </c>
      <c r="P112" s="89">
        <f t="shared" si="63"/>
        <v>2.1741000000000001</v>
      </c>
      <c r="Q112" s="89">
        <f t="shared" si="63"/>
        <v>2.1958600000000001</v>
      </c>
      <c r="R112" s="89">
        <f t="shared" si="63"/>
        <v>2.1810700000000001</v>
      </c>
      <c r="S112" s="89">
        <f t="shared" si="63"/>
        <v>2.1685300000000001</v>
      </c>
      <c r="T112" s="89">
        <f t="shared" si="63"/>
        <v>2.2282299999999999</v>
      </c>
      <c r="U112" s="89">
        <f t="shared" si="63"/>
        <v>2.2885599999999999</v>
      </c>
      <c r="V112" s="89">
        <f t="shared" si="63"/>
        <v>2.2412000000000001</v>
      </c>
      <c r="W112" s="89">
        <f t="shared" si="63"/>
        <v>2.1548799999999999</v>
      </c>
      <c r="X112" s="89">
        <f t="shared" si="63"/>
        <v>2.0715400000000002</v>
      </c>
      <c r="Y112" s="89">
        <f t="shared" si="63"/>
        <v>2.0396299999999998</v>
      </c>
      <c r="Z112" s="89">
        <f t="shared" si="63"/>
        <v>1.7817700000000001</v>
      </c>
      <c r="AA112" s="89">
        <f t="shared" si="63"/>
        <v>1.5623899999999999</v>
      </c>
    </row>
    <row r="113" spans="1:27" ht="12.75" hidden="1" customHeight="1" outlineLevel="1" x14ac:dyDescent="0.2">
      <c r="A113" s="97" t="s">
        <v>2454</v>
      </c>
      <c r="B113" s="63" t="s">
        <v>242</v>
      </c>
      <c r="C113" s="43" t="s">
        <v>79</v>
      </c>
      <c r="D113" s="44">
        <v>1140.7</v>
      </c>
      <c r="E113" s="44">
        <v>1060.3800000000001</v>
      </c>
      <c r="F113" s="44">
        <v>979.39</v>
      </c>
      <c r="G113" s="44">
        <v>953.79</v>
      </c>
      <c r="H113" s="44">
        <v>1029.6400000000001</v>
      </c>
      <c r="I113" s="44">
        <v>1199.22</v>
      </c>
      <c r="J113" s="44">
        <v>1424.61</v>
      </c>
      <c r="K113" s="44">
        <v>1637.06</v>
      </c>
      <c r="L113" s="44">
        <v>1802.85</v>
      </c>
      <c r="M113" s="44">
        <v>1823.13</v>
      </c>
      <c r="N113" s="44">
        <v>1913.67</v>
      </c>
      <c r="O113" s="44">
        <v>1915.75</v>
      </c>
      <c r="P113" s="44">
        <v>1887.93</v>
      </c>
      <c r="Q113" s="44">
        <v>1909.69</v>
      </c>
      <c r="R113" s="44">
        <v>1894.9</v>
      </c>
      <c r="S113" s="44">
        <v>1882.36</v>
      </c>
      <c r="T113" s="44">
        <v>1942.06</v>
      </c>
      <c r="U113" s="44">
        <v>2002.39</v>
      </c>
      <c r="V113" s="44">
        <v>1955.03</v>
      </c>
      <c r="W113" s="44">
        <v>1868.71</v>
      </c>
      <c r="X113" s="44">
        <v>1785.37</v>
      </c>
      <c r="Y113" s="44">
        <v>1753.46</v>
      </c>
      <c r="Z113" s="44">
        <v>1495.6</v>
      </c>
      <c r="AA113" s="44">
        <v>1276.22</v>
      </c>
    </row>
    <row r="114" spans="1:27" ht="12.75" hidden="1" customHeight="1" outlineLevel="1" x14ac:dyDescent="0.2">
      <c r="A114" s="97" t="s">
        <v>2455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2">
      <c r="A115" s="97" t="s">
        <v>2456</v>
      </c>
      <c r="B115" s="63" t="s">
        <v>83</v>
      </c>
      <c r="C115" s="43" t="s">
        <v>79</v>
      </c>
      <c r="D115" s="44">
        <v>3.63</v>
      </c>
      <c r="E115" s="44">
        <v>3.63</v>
      </c>
      <c r="F115" s="44">
        <v>3.63</v>
      </c>
      <c r="G115" s="44">
        <v>3.63</v>
      </c>
      <c r="H115" s="44">
        <v>3.63</v>
      </c>
      <c r="I115" s="44">
        <v>3.63</v>
      </c>
      <c r="J115" s="44">
        <v>3.63</v>
      </c>
      <c r="K115" s="44">
        <v>3.63</v>
      </c>
      <c r="L115" s="44">
        <v>3.63</v>
      </c>
      <c r="M115" s="44">
        <v>3.63</v>
      </c>
      <c r="N115" s="44">
        <v>3.63</v>
      </c>
      <c r="O115" s="44">
        <v>3.63</v>
      </c>
      <c r="P115" s="44">
        <v>3.63</v>
      </c>
      <c r="Q115" s="44">
        <v>3.63</v>
      </c>
      <c r="R115" s="44">
        <v>3.63</v>
      </c>
      <c r="S115" s="44">
        <v>3.63</v>
      </c>
      <c r="T115" s="44">
        <v>3.63</v>
      </c>
      <c r="U115" s="44">
        <v>3.63</v>
      </c>
      <c r="V115" s="44">
        <v>3.63</v>
      </c>
      <c r="W115" s="44">
        <v>3.63</v>
      </c>
      <c r="X115" s="44">
        <v>3.63</v>
      </c>
      <c r="Y115" s="44">
        <v>3.63</v>
      </c>
      <c r="Z115" s="44">
        <v>3.63</v>
      </c>
      <c r="AA115" s="44">
        <v>3.63</v>
      </c>
    </row>
    <row r="116" spans="1:27" ht="12.75" hidden="1" customHeight="1" outlineLevel="1" x14ac:dyDescent="0.2">
      <c r="A116" s="97" t="s">
        <v>2457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collapsed="1" x14ac:dyDescent="0.2">
      <c r="A117" s="96" t="s">
        <v>2458</v>
      </c>
      <c r="B117" s="28" t="str">
        <f>"23"&amp;"."&amp;$B$777&amp;"."&amp;$B$778</f>
        <v>23.11.2023</v>
      </c>
      <c r="C117" s="88" t="s">
        <v>76</v>
      </c>
      <c r="D117" s="89">
        <f>ROUND(((D118+D119+D121+D120)/1000),5)</f>
        <v>1.4335599999999999</v>
      </c>
      <c r="E117" s="89">
        <f>ROUND(((E118+E119+E121+E120)/1000),5)</f>
        <v>1.34832</v>
      </c>
      <c r="F117" s="89">
        <f>ROUND(((F118+F119+F121+F120)/1000),5)</f>
        <v>1.31585</v>
      </c>
      <c r="G117" s="89">
        <f t="shared" ref="G117:AA117" si="66">ROUND(((G118+G119+G121+G120)/1000),5)</f>
        <v>1.3154699999999999</v>
      </c>
      <c r="H117" s="89">
        <f t="shared" si="66"/>
        <v>1.32419</v>
      </c>
      <c r="I117" s="89">
        <f t="shared" si="66"/>
        <v>1.4776100000000001</v>
      </c>
      <c r="J117" s="89">
        <f t="shared" si="66"/>
        <v>1.6797</v>
      </c>
      <c r="K117" s="89">
        <f t="shared" si="66"/>
        <v>1.94852</v>
      </c>
      <c r="L117" s="89">
        <f t="shared" si="66"/>
        <v>2.0628099999999998</v>
      </c>
      <c r="M117" s="89">
        <f t="shared" si="66"/>
        <v>2.0797099999999999</v>
      </c>
      <c r="N117" s="89">
        <f t="shared" si="66"/>
        <v>2.1219899999999998</v>
      </c>
      <c r="O117" s="89">
        <f t="shared" si="66"/>
        <v>2.1925699999999999</v>
      </c>
      <c r="P117" s="89">
        <f t="shared" si="66"/>
        <v>2.1864400000000002</v>
      </c>
      <c r="Q117" s="89">
        <f t="shared" si="66"/>
        <v>2.2035</v>
      </c>
      <c r="R117" s="89">
        <f t="shared" si="66"/>
        <v>2.1938900000000001</v>
      </c>
      <c r="S117" s="89">
        <f t="shared" si="66"/>
        <v>2.10256</v>
      </c>
      <c r="T117" s="89">
        <f t="shared" si="66"/>
        <v>2.10378</v>
      </c>
      <c r="U117" s="89">
        <f t="shared" si="66"/>
        <v>2.1676899999999999</v>
      </c>
      <c r="V117" s="89">
        <f t="shared" si="66"/>
        <v>2.2011699999999998</v>
      </c>
      <c r="W117" s="89">
        <f t="shared" si="66"/>
        <v>2.1041799999999999</v>
      </c>
      <c r="X117" s="89">
        <f t="shared" si="66"/>
        <v>2.0787399999999998</v>
      </c>
      <c r="Y117" s="89">
        <f t="shared" si="66"/>
        <v>2.0480299999999998</v>
      </c>
      <c r="Z117" s="89">
        <f t="shared" si="66"/>
        <v>1.76824</v>
      </c>
      <c r="AA117" s="89">
        <f t="shared" si="66"/>
        <v>1.52111</v>
      </c>
    </row>
    <row r="118" spans="1:27" ht="12.75" hidden="1" customHeight="1" outlineLevel="1" x14ac:dyDescent="0.2">
      <c r="A118" s="97" t="s">
        <v>2459</v>
      </c>
      <c r="B118" s="63" t="s">
        <v>242</v>
      </c>
      <c r="C118" s="43" t="s">
        <v>79</v>
      </c>
      <c r="D118" s="44">
        <v>1147.3900000000001</v>
      </c>
      <c r="E118" s="44">
        <v>1062.1500000000001</v>
      </c>
      <c r="F118" s="44">
        <v>1029.68</v>
      </c>
      <c r="G118" s="44">
        <v>1029.3</v>
      </c>
      <c r="H118" s="44">
        <v>1038.02</v>
      </c>
      <c r="I118" s="44">
        <v>1191.44</v>
      </c>
      <c r="J118" s="44">
        <v>1393.53</v>
      </c>
      <c r="K118" s="44">
        <v>1662.35</v>
      </c>
      <c r="L118" s="44">
        <v>1776.64</v>
      </c>
      <c r="M118" s="44">
        <v>1793.54</v>
      </c>
      <c r="N118" s="44">
        <v>1835.82</v>
      </c>
      <c r="O118" s="44">
        <v>1906.4</v>
      </c>
      <c r="P118" s="44">
        <v>1900.27</v>
      </c>
      <c r="Q118" s="44">
        <v>1917.33</v>
      </c>
      <c r="R118" s="44">
        <v>1907.72</v>
      </c>
      <c r="S118" s="44">
        <v>1816.39</v>
      </c>
      <c r="T118" s="44">
        <v>1817.61</v>
      </c>
      <c r="U118" s="44">
        <v>1881.52</v>
      </c>
      <c r="V118" s="44">
        <v>1915</v>
      </c>
      <c r="W118" s="44">
        <v>1818.01</v>
      </c>
      <c r="X118" s="44">
        <v>1792.57</v>
      </c>
      <c r="Y118" s="44">
        <v>1761.86</v>
      </c>
      <c r="Z118" s="44">
        <v>1482.07</v>
      </c>
      <c r="AA118" s="44">
        <v>1234.94</v>
      </c>
    </row>
    <row r="119" spans="1:27" ht="12.75" hidden="1" customHeight="1" outlineLevel="1" x14ac:dyDescent="0.2">
      <c r="A119" s="97" t="s">
        <v>2460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2">
      <c r="A120" s="97" t="s">
        <v>2461</v>
      </c>
      <c r="B120" s="63" t="s">
        <v>83</v>
      </c>
      <c r="C120" s="43" t="s">
        <v>79</v>
      </c>
      <c r="D120" s="44">
        <v>3.63</v>
      </c>
      <c r="E120" s="44">
        <v>3.63</v>
      </c>
      <c r="F120" s="44">
        <v>3.63</v>
      </c>
      <c r="G120" s="44">
        <v>3.63</v>
      </c>
      <c r="H120" s="44">
        <v>3.63</v>
      </c>
      <c r="I120" s="44">
        <v>3.63</v>
      </c>
      <c r="J120" s="44">
        <v>3.63</v>
      </c>
      <c r="K120" s="44">
        <v>3.63</v>
      </c>
      <c r="L120" s="44">
        <v>3.63</v>
      </c>
      <c r="M120" s="44">
        <v>3.63</v>
      </c>
      <c r="N120" s="44">
        <v>3.63</v>
      </c>
      <c r="O120" s="44">
        <v>3.63</v>
      </c>
      <c r="P120" s="44">
        <v>3.63</v>
      </c>
      <c r="Q120" s="44">
        <v>3.63</v>
      </c>
      <c r="R120" s="44">
        <v>3.63</v>
      </c>
      <c r="S120" s="44">
        <v>3.63</v>
      </c>
      <c r="T120" s="44">
        <v>3.63</v>
      </c>
      <c r="U120" s="44">
        <v>3.63</v>
      </c>
      <c r="V120" s="44">
        <v>3.63</v>
      </c>
      <c r="W120" s="44">
        <v>3.63</v>
      </c>
      <c r="X120" s="44">
        <v>3.63</v>
      </c>
      <c r="Y120" s="44">
        <v>3.63</v>
      </c>
      <c r="Z120" s="44">
        <v>3.63</v>
      </c>
      <c r="AA120" s="44">
        <v>3.63</v>
      </c>
    </row>
    <row r="121" spans="1:27" ht="12.75" hidden="1" customHeight="1" outlineLevel="1" x14ac:dyDescent="0.2">
      <c r="A121" s="97" t="s">
        <v>2462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collapsed="1" x14ac:dyDescent="0.2">
      <c r="A122" s="96" t="s">
        <v>2463</v>
      </c>
      <c r="B122" s="28" t="str">
        <f>"24"&amp;"."&amp;$B$777&amp;"."&amp;$B$778</f>
        <v>24.11.2023</v>
      </c>
      <c r="C122" s="88" t="s">
        <v>76</v>
      </c>
      <c r="D122" s="89">
        <f>ROUND(((D123+D124+D126+D125)/1000),5)</f>
        <v>1.4040600000000001</v>
      </c>
      <c r="E122" s="89">
        <f>ROUND(((E123+E124+E126+E125)/1000),5)</f>
        <v>1.28189</v>
      </c>
      <c r="F122" s="89">
        <f>ROUND(((F123+F124+F126+F125)/1000),5)</f>
        <v>1.2137199999999999</v>
      </c>
      <c r="G122" s="89">
        <f t="shared" ref="G122:AA122" si="69">ROUND(((G123+G124+G126+G125)/1000),5)</f>
        <v>1.05372</v>
      </c>
      <c r="H122" s="89">
        <f t="shared" si="69"/>
        <v>1.21329</v>
      </c>
      <c r="I122" s="89">
        <f t="shared" si="69"/>
        <v>1.45943</v>
      </c>
      <c r="J122" s="89">
        <f t="shared" si="69"/>
        <v>1.5742499999999999</v>
      </c>
      <c r="K122" s="89">
        <f t="shared" si="69"/>
        <v>1.8686</v>
      </c>
      <c r="L122" s="89">
        <f t="shared" si="69"/>
        <v>2.10894</v>
      </c>
      <c r="M122" s="89">
        <f t="shared" si="69"/>
        <v>2.1395400000000002</v>
      </c>
      <c r="N122" s="89">
        <f t="shared" si="69"/>
        <v>2.1722399999999999</v>
      </c>
      <c r="O122" s="89">
        <f t="shared" si="69"/>
        <v>2.2164799999999998</v>
      </c>
      <c r="P122" s="89">
        <f t="shared" si="69"/>
        <v>2.1903899999999998</v>
      </c>
      <c r="Q122" s="89">
        <f t="shared" si="69"/>
        <v>2.2086899999999998</v>
      </c>
      <c r="R122" s="89">
        <f t="shared" si="69"/>
        <v>2.1913200000000002</v>
      </c>
      <c r="S122" s="89">
        <f t="shared" si="69"/>
        <v>2.1737000000000002</v>
      </c>
      <c r="T122" s="89">
        <f t="shared" si="69"/>
        <v>2.17902</v>
      </c>
      <c r="U122" s="89">
        <f t="shared" si="69"/>
        <v>2.1954699999999998</v>
      </c>
      <c r="V122" s="89">
        <f t="shared" si="69"/>
        <v>2.17903</v>
      </c>
      <c r="W122" s="89">
        <f t="shared" si="69"/>
        <v>2.1968000000000001</v>
      </c>
      <c r="X122" s="89">
        <f t="shared" si="69"/>
        <v>2.1332</v>
      </c>
      <c r="Y122" s="89">
        <f t="shared" si="69"/>
        <v>2.0759400000000001</v>
      </c>
      <c r="Z122" s="89">
        <f t="shared" si="69"/>
        <v>1.8815900000000001</v>
      </c>
      <c r="AA122" s="89">
        <f t="shared" si="69"/>
        <v>1.65212</v>
      </c>
    </row>
    <row r="123" spans="1:27" ht="12.75" hidden="1" customHeight="1" outlineLevel="1" x14ac:dyDescent="0.2">
      <c r="A123" s="97" t="s">
        <v>2464</v>
      </c>
      <c r="B123" s="63" t="s">
        <v>242</v>
      </c>
      <c r="C123" s="43" t="s">
        <v>79</v>
      </c>
      <c r="D123" s="44">
        <v>1117.8900000000001</v>
      </c>
      <c r="E123" s="44">
        <v>995.72</v>
      </c>
      <c r="F123" s="44">
        <v>927.55</v>
      </c>
      <c r="G123" s="44">
        <v>767.55</v>
      </c>
      <c r="H123" s="44">
        <v>927.12</v>
      </c>
      <c r="I123" s="44">
        <v>1173.26</v>
      </c>
      <c r="J123" s="44">
        <v>1288.08</v>
      </c>
      <c r="K123" s="44">
        <v>1582.43</v>
      </c>
      <c r="L123" s="44">
        <v>1822.77</v>
      </c>
      <c r="M123" s="44">
        <v>1853.37</v>
      </c>
      <c r="N123" s="44">
        <v>1886.07</v>
      </c>
      <c r="O123" s="44">
        <v>1930.31</v>
      </c>
      <c r="P123" s="44">
        <v>1904.22</v>
      </c>
      <c r="Q123" s="44">
        <v>1922.52</v>
      </c>
      <c r="R123" s="44">
        <v>1905.15</v>
      </c>
      <c r="S123" s="44">
        <v>1887.53</v>
      </c>
      <c r="T123" s="44">
        <v>1892.85</v>
      </c>
      <c r="U123" s="44">
        <v>1909.3</v>
      </c>
      <c r="V123" s="44">
        <v>1892.86</v>
      </c>
      <c r="W123" s="44">
        <v>1910.63</v>
      </c>
      <c r="X123" s="44">
        <v>1847.03</v>
      </c>
      <c r="Y123" s="44">
        <v>1789.77</v>
      </c>
      <c r="Z123" s="44">
        <v>1595.42</v>
      </c>
      <c r="AA123" s="44">
        <v>1365.95</v>
      </c>
    </row>
    <row r="124" spans="1:27" ht="12.75" hidden="1" customHeight="1" outlineLevel="1" x14ac:dyDescent="0.2">
      <c r="A124" s="97" t="s">
        <v>2465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2">
      <c r="A125" s="97" t="s">
        <v>2466</v>
      </c>
      <c r="B125" s="63" t="s">
        <v>83</v>
      </c>
      <c r="C125" s="43" t="s">
        <v>79</v>
      </c>
      <c r="D125" s="44">
        <v>3.63</v>
      </c>
      <c r="E125" s="44">
        <v>3.63</v>
      </c>
      <c r="F125" s="44">
        <v>3.63</v>
      </c>
      <c r="G125" s="44">
        <v>3.63</v>
      </c>
      <c r="H125" s="44">
        <v>3.63</v>
      </c>
      <c r="I125" s="44">
        <v>3.63</v>
      </c>
      <c r="J125" s="44">
        <v>3.63</v>
      </c>
      <c r="K125" s="44">
        <v>3.63</v>
      </c>
      <c r="L125" s="44">
        <v>3.63</v>
      </c>
      <c r="M125" s="44">
        <v>3.63</v>
      </c>
      <c r="N125" s="44">
        <v>3.63</v>
      </c>
      <c r="O125" s="44">
        <v>3.63</v>
      </c>
      <c r="P125" s="44">
        <v>3.63</v>
      </c>
      <c r="Q125" s="44">
        <v>3.63</v>
      </c>
      <c r="R125" s="44">
        <v>3.63</v>
      </c>
      <c r="S125" s="44">
        <v>3.63</v>
      </c>
      <c r="T125" s="44">
        <v>3.63</v>
      </c>
      <c r="U125" s="44">
        <v>3.63</v>
      </c>
      <c r="V125" s="44">
        <v>3.63</v>
      </c>
      <c r="W125" s="44">
        <v>3.63</v>
      </c>
      <c r="X125" s="44">
        <v>3.63</v>
      </c>
      <c r="Y125" s="44">
        <v>3.63</v>
      </c>
      <c r="Z125" s="44">
        <v>3.63</v>
      </c>
      <c r="AA125" s="44">
        <v>3.63</v>
      </c>
    </row>
    <row r="126" spans="1:27" ht="12.75" hidden="1" customHeight="1" outlineLevel="1" x14ac:dyDescent="0.2">
      <c r="A126" s="97" t="s">
        <v>2467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collapsed="1" x14ac:dyDescent="0.2">
      <c r="A127" s="96" t="s">
        <v>2468</v>
      </c>
      <c r="B127" s="28" t="str">
        <f>"25"&amp;"."&amp;$B$777&amp;"."&amp;$B$778</f>
        <v>25.11.2023</v>
      </c>
      <c r="C127" s="88" t="s">
        <v>76</v>
      </c>
      <c r="D127" s="89">
        <f>ROUND(((D128+D129+D131+D130)/1000),5)</f>
        <v>1.51457</v>
      </c>
      <c r="E127" s="89">
        <f>ROUND(((E128+E129+E131+E130)/1000),5)</f>
        <v>1.4762999999999999</v>
      </c>
      <c r="F127" s="89">
        <f>ROUND(((F128+F129+F131+F130)/1000),5)</f>
        <v>1.42116</v>
      </c>
      <c r="G127" s="89">
        <f t="shared" ref="G127:AA127" si="72">ROUND(((G128+G129+G131+G130)/1000),5)</f>
        <v>1.41839</v>
      </c>
      <c r="H127" s="89">
        <f t="shared" si="72"/>
        <v>1.4480299999999999</v>
      </c>
      <c r="I127" s="89">
        <f t="shared" si="72"/>
        <v>1.51962</v>
      </c>
      <c r="J127" s="89">
        <f t="shared" si="72"/>
        <v>1.55535</v>
      </c>
      <c r="K127" s="89">
        <f t="shared" si="72"/>
        <v>1.7734099999999999</v>
      </c>
      <c r="L127" s="89">
        <f t="shared" si="72"/>
        <v>1.9277</v>
      </c>
      <c r="M127" s="89">
        <f t="shared" si="72"/>
        <v>2.10331</v>
      </c>
      <c r="N127" s="89">
        <f t="shared" si="72"/>
        <v>2.16879</v>
      </c>
      <c r="O127" s="89">
        <f t="shared" si="72"/>
        <v>2.1945800000000002</v>
      </c>
      <c r="P127" s="89">
        <f t="shared" si="72"/>
        <v>2.1949999999999998</v>
      </c>
      <c r="Q127" s="89">
        <f t="shared" si="72"/>
        <v>2.16981</v>
      </c>
      <c r="R127" s="89">
        <f t="shared" si="72"/>
        <v>2.16737</v>
      </c>
      <c r="S127" s="89">
        <f t="shared" si="72"/>
        <v>2.1711</v>
      </c>
      <c r="T127" s="89">
        <f t="shared" si="72"/>
        <v>2.1954500000000001</v>
      </c>
      <c r="U127" s="89">
        <f t="shared" si="72"/>
        <v>2.2072099999999999</v>
      </c>
      <c r="V127" s="89">
        <f t="shared" si="72"/>
        <v>2.20302</v>
      </c>
      <c r="W127" s="89">
        <f t="shared" si="72"/>
        <v>2.1158800000000002</v>
      </c>
      <c r="X127" s="89">
        <f t="shared" si="72"/>
        <v>2.1201599999999998</v>
      </c>
      <c r="Y127" s="89">
        <f t="shared" si="72"/>
        <v>2.0036299999999998</v>
      </c>
      <c r="Z127" s="89">
        <f t="shared" si="72"/>
        <v>1.78382</v>
      </c>
      <c r="AA127" s="89">
        <f t="shared" si="72"/>
        <v>1.66269</v>
      </c>
    </row>
    <row r="128" spans="1:27" ht="12.75" hidden="1" customHeight="1" outlineLevel="1" x14ac:dyDescent="0.2">
      <c r="A128" s="97" t="s">
        <v>2469</v>
      </c>
      <c r="B128" s="63" t="s">
        <v>242</v>
      </c>
      <c r="C128" s="43" t="s">
        <v>79</v>
      </c>
      <c r="D128" s="44">
        <v>1228.4000000000001</v>
      </c>
      <c r="E128" s="44">
        <v>1190.1300000000001</v>
      </c>
      <c r="F128" s="44">
        <v>1134.99</v>
      </c>
      <c r="G128" s="44">
        <v>1132.22</v>
      </c>
      <c r="H128" s="44">
        <v>1161.8599999999999</v>
      </c>
      <c r="I128" s="44">
        <v>1233.45</v>
      </c>
      <c r="J128" s="44">
        <v>1269.18</v>
      </c>
      <c r="K128" s="44">
        <v>1487.24</v>
      </c>
      <c r="L128" s="44">
        <v>1641.53</v>
      </c>
      <c r="M128" s="44">
        <v>1817.14</v>
      </c>
      <c r="N128" s="44">
        <v>1882.62</v>
      </c>
      <c r="O128" s="44">
        <v>1908.41</v>
      </c>
      <c r="P128" s="44">
        <v>1908.83</v>
      </c>
      <c r="Q128" s="44">
        <v>1883.64</v>
      </c>
      <c r="R128" s="44">
        <v>1881.2</v>
      </c>
      <c r="S128" s="44">
        <v>1884.93</v>
      </c>
      <c r="T128" s="44">
        <v>1909.28</v>
      </c>
      <c r="U128" s="44">
        <v>1921.04</v>
      </c>
      <c r="V128" s="44">
        <v>1916.85</v>
      </c>
      <c r="W128" s="44">
        <v>1829.71</v>
      </c>
      <c r="X128" s="44">
        <v>1833.99</v>
      </c>
      <c r="Y128" s="44">
        <v>1717.46</v>
      </c>
      <c r="Z128" s="44">
        <v>1497.65</v>
      </c>
      <c r="AA128" s="44">
        <v>1376.52</v>
      </c>
    </row>
    <row r="129" spans="1:27" ht="12.75" hidden="1" customHeight="1" outlineLevel="1" x14ac:dyDescent="0.2">
      <c r="A129" s="97" t="s">
        <v>2470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2">
      <c r="A130" s="97" t="s">
        <v>2471</v>
      </c>
      <c r="B130" s="63" t="s">
        <v>83</v>
      </c>
      <c r="C130" s="43" t="s">
        <v>79</v>
      </c>
      <c r="D130" s="44">
        <v>3.63</v>
      </c>
      <c r="E130" s="44">
        <v>3.63</v>
      </c>
      <c r="F130" s="44">
        <v>3.63</v>
      </c>
      <c r="G130" s="44">
        <v>3.63</v>
      </c>
      <c r="H130" s="44">
        <v>3.63</v>
      </c>
      <c r="I130" s="44">
        <v>3.63</v>
      </c>
      <c r="J130" s="44">
        <v>3.63</v>
      </c>
      <c r="K130" s="44">
        <v>3.63</v>
      </c>
      <c r="L130" s="44">
        <v>3.63</v>
      </c>
      <c r="M130" s="44">
        <v>3.63</v>
      </c>
      <c r="N130" s="44">
        <v>3.63</v>
      </c>
      <c r="O130" s="44">
        <v>3.63</v>
      </c>
      <c r="P130" s="44">
        <v>3.63</v>
      </c>
      <c r="Q130" s="44">
        <v>3.63</v>
      </c>
      <c r="R130" s="44">
        <v>3.63</v>
      </c>
      <c r="S130" s="44">
        <v>3.63</v>
      </c>
      <c r="T130" s="44">
        <v>3.63</v>
      </c>
      <c r="U130" s="44">
        <v>3.63</v>
      </c>
      <c r="V130" s="44">
        <v>3.63</v>
      </c>
      <c r="W130" s="44">
        <v>3.63</v>
      </c>
      <c r="X130" s="44">
        <v>3.63</v>
      </c>
      <c r="Y130" s="44">
        <v>3.63</v>
      </c>
      <c r="Z130" s="44">
        <v>3.63</v>
      </c>
      <c r="AA130" s="44">
        <v>3.63</v>
      </c>
    </row>
    <row r="131" spans="1:27" ht="12.75" hidden="1" customHeight="1" outlineLevel="1" x14ac:dyDescent="0.2">
      <c r="A131" s="97" t="s">
        <v>2472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collapsed="1" x14ac:dyDescent="0.2">
      <c r="A132" s="96" t="s">
        <v>2473</v>
      </c>
      <c r="B132" s="28" t="str">
        <f>"26"&amp;"."&amp;$B$777&amp;"."&amp;$B$778</f>
        <v>26.11.2023</v>
      </c>
      <c r="C132" s="88" t="s">
        <v>76</v>
      </c>
      <c r="D132" s="89">
        <f>ROUND(((D133+D134+D136+D135)/1000),5)</f>
        <v>1.5159199999999999</v>
      </c>
      <c r="E132" s="89">
        <f>ROUND(((E133+E134+E136+E135)/1000),5)</f>
        <v>1.4419299999999999</v>
      </c>
      <c r="F132" s="89">
        <f>ROUND(((F133+F134+F136+F135)/1000),5)</f>
        <v>1.39507</v>
      </c>
      <c r="G132" s="89">
        <f t="shared" ref="G132:AA132" si="75">ROUND(((G133+G134+G136+G135)/1000),5)</f>
        <v>1.36581</v>
      </c>
      <c r="H132" s="89">
        <f t="shared" si="75"/>
        <v>1.37859</v>
      </c>
      <c r="I132" s="89">
        <f t="shared" si="75"/>
        <v>1.4432700000000001</v>
      </c>
      <c r="J132" s="89">
        <f t="shared" si="75"/>
        <v>1.49716</v>
      </c>
      <c r="K132" s="89">
        <f t="shared" si="75"/>
        <v>1.54671</v>
      </c>
      <c r="L132" s="89">
        <f t="shared" si="75"/>
        <v>1.8010699999999999</v>
      </c>
      <c r="M132" s="89">
        <f t="shared" si="75"/>
        <v>1.9404300000000001</v>
      </c>
      <c r="N132" s="89">
        <f t="shared" si="75"/>
        <v>2.0098600000000002</v>
      </c>
      <c r="O132" s="89">
        <f t="shared" si="75"/>
        <v>2.0864600000000002</v>
      </c>
      <c r="P132" s="89">
        <f t="shared" si="75"/>
        <v>2.1041300000000001</v>
      </c>
      <c r="Q132" s="89">
        <f t="shared" si="75"/>
        <v>2.1100099999999999</v>
      </c>
      <c r="R132" s="89">
        <f t="shared" si="75"/>
        <v>2.0386099999999998</v>
      </c>
      <c r="S132" s="89">
        <f t="shared" si="75"/>
        <v>2.0733199999999998</v>
      </c>
      <c r="T132" s="89">
        <f t="shared" si="75"/>
        <v>2.0909800000000001</v>
      </c>
      <c r="U132" s="89">
        <f t="shared" si="75"/>
        <v>2.3066399999999998</v>
      </c>
      <c r="V132" s="89">
        <f t="shared" si="75"/>
        <v>2.3264900000000002</v>
      </c>
      <c r="W132" s="89">
        <f t="shared" si="75"/>
        <v>2.2062400000000002</v>
      </c>
      <c r="X132" s="89">
        <f t="shared" si="75"/>
        <v>2.2275499999999999</v>
      </c>
      <c r="Y132" s="89">
        <f t="shared" si="75"/>
        <v>1.9642599999999999</v>
      </c>
      <c r="Z132" s="89">
        <f t="shared" si="75"/>
        <v>1.7385200000000001</v>
      </c>
      <c r="AA132" s="89">
        <f t="shared" si="75"/>
        <v>1.54129</v>
      </c>
    </row>
    <row r="133" spans="1:27" ht="12.75" hidden="1" customHeight="1" outlineLevel="1" x14ac:dyDescent="0.2">
      <c r="A133" s="97" t="s">
        <v>2474</v>
      </c>
      <c r="B133" s="63" t="s">
        <v>242</v>
      </c>
      <c r="C133" s="43" t="s">
        <v>79</v>
      </c>
      <c r="D133" s="44">
        <v>1229.75</v>
      </c>
      <c r="E133" s="44">
        <v>1155.76</v>
      </c>
      <c r="F133" s="44">
        <v>1108.9000000000001</v>
      </c>
      <c r="G133" s="44">
        <v>1079.6400000000001</v>
      </c>
      <c r="H133" s="44">
        <v>1092.42</v>
      </c>
      <c r="I133" s="44">
        <v>1157.0999999999999</v>
      </c>
      <c r="J133" s="44">
        <v>1210.99</v>
      </c>
      <c r="K133" s="44">
        <v>1260.54</v>
      </c>
      <c r="L133" s="44">
        <v>1514.9</v>
      </c>
      <c r="M133" s="44">
        <v>1654.26</v>
      </c>
      <c r="N133" s="44">
        <v>1723.69</v>
      </c>
      <c r="O133" s="44">
        <v>1800.29</v>
      </c>
      <c r="P133" s="44">
        <v>1817.96</v>
      </c>
      <c r="Q133" s="44">
        <v>1823.84</v>
      </c>
      <c r="R133" s="44">
        <v>1752.44</v>
      </c>
      <c r="S133" s="44">
        <v>1787.15</v>
      </c>
      <c r="T133" s="44">
        <v>1804.81</v>
      </c>
      <c r="U133" s="44">
        <v>2020.47</v>
      </c>
      <c r="V133" s="44">
        <v>2040.32</v>
      </c>
      <c r="W133" s="44">
        <v>1920.07</v>
      </c>
      <c r="X133" s="44">
        <v>1941.38</v>
      </c>
      <c r="Y133" s="44">
        <v>1678.09</v>
      </c>
      <c r="Z133" s="44">
        <v>1452.35</v>
      </c>
      <c r="AA133" s="44">
        <v>1255.1199999999999</v>
      </c>
    </row>
    <row r="134" spans="1:27" ht="12.75" hidden="1" customHeight="1" outlineLevel="1" x14ac:dyDescent="0.2">
      <c r="A134" s="97" t="s">
        <v>2475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2">
      <c r="A135" s="97" t="s">
        <v>2476</v>
      </c>
      <c r="B135" s="63" t="s">
        <v>83</v>
      </c>
      <c r="C135" s="43" t="s">
        <v>79</v>
      </c>
      <c r="D135" s="44">
        <v>3.63</v>
      </c>
      <c r="E135" s="44">
        <v>3.63</v>
      </c>
      <c r="F135" s="44">
        <v>3.63</v>
      </c>
      <c r="G135" s="44">
        <v>3.63</v>
      </c>
      <c r="H135" s="44">
        <v>3.63</v>
      </c>
      <c r="I135" s="44">
        <v>3.63</v>
      </c>
      <c r="J135" s="44">
        <v>3.63</v>
      </c>
      <c r="K135" s="44">
        <v>3.63</v>
      </c>
      <c r="L135" s="44">
        <v>3.63</v>
      </c>
      <c r="M135" s="44">
        <v>3.63</v>
      </c>
      <c r="N135" s="44">
        <v>3.63</v>
      </c>
      <c r="O135" s="44">
        <v>3.63</v>
      </c>
      <c r="P135" s="44">
        <v>3.63</v>
      </c>
      <c r="Q135" s="44">
        <v>3.63</v>
      </c>
      <c r="R135" s="44">
        <v>3.63</v>
      </c>
      <c r="S135" s="44">
        <v>3.63</v>
      </c>
      <c r="T135" s="44">
        <v>3.63</v>
      </c>
      <c r="U135" s="44">
        <v>3.63</v>
      </c>
      <c r="V135" s="44">
        <v>3.63</v>
      </c>
      <c r="W135" s="44">
        <v>3.63</v>
      </c>
      <c r="X135" s="44">
        <v>3.63</v>
      </c>
      <c r="Y135" s="44">
        <v>3.63</v>
      </c>
      <c r="Z135" s="44">
        <v>3.63</v>
      </c>
      <c r="AA135" s="44">
        <v>3.63</v>
      </c>
    </row>
    <row r="136" spans="1:27" ht="12.75" hidden="1" customHeight="1" outlineLevel="1" x14ac:dyDescent="0.2">
      <c r="A136" s="97" t="s">
        <v>2477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collapsed="1" x14ac:dyDescent="0.2">
      <c r="A137" s="96" t="s">
        <v>2478</v>
      </c>
      <c r="B137" s="28" t="str">
        <f>"27"&amp;"."&amp;$B$777&amp;"."&amp;$B$778</f>
        <v>27.11.2023</v>
      </c>
      <c r="C137" s="88" t="s">
        <v>76</v>
      </c>
      <c r="D137" s="89">
        <f>ROUND(((D138+D139+D141+D140)/1000),5)</f>
        <v>1.3649</v>
      </c>
      <c r="E137" s="89">
        <f>ROUND(((E138+E139+E141+E140)/1000),5)</f>
        <v>1.30254</v>
      </c>
      <c r="F137" s="89">
        <f>ROUND(((F138+F139+F141+F140)/1000),5)</f>
        <v>1.2319599999999999</v>
      </c>
      <c r="G137" s="89">
        <f t="shared" ref="G137:AA137" si="78">ROUND(((G138+G139+G141+G140)/1000),5)</f>
        <v>1.21974</v>
      </c>
      <c r="H137" s="89">
        <f t="shared" si="78"/>
        <v>1.26709</v>
      </c>
      <c r="I137" s="89">
        <f t="shared" si="78"/>
        <v>1.41656</v>
      </c>
      <c r="J137" s="89">
        <f t="shared" si="78"/>
        <v>1.53247</v>
      </c>
      <c r="K137" s="89">
        <f t="shared" si="78"/>
        <v>1.8559600000000001</v>
      </c>
      <c r="L137" s="89">
        <f t="shared" si="78"/>
        <v>2.0708799999999998</v>
      </c>
      <c r="M137" s="89">
        <f t="shared" si="78"/>
        <v>2.0927899999999999</v>
      </c>
      <c r="N137" s="89">
        <f t="shared" si="78"/>
        <v>2.1734800000000001</v>
      </c>
      <c r="O137" s="89">
        <f t="shared" si="78"/>
        <v>2.2271200000000002</v>
      </c>
      <c r="P137" s="89">
        <f t="shared" si="78"/>
        <v>2.1957200000000001</v>
      </c>
      <c r="Q137" s="89">
        <f t="shared" si="78"/>
        <v>2.2250999999999999</v>
      </c>
      <c r="R137" s="89">
        <f t="shared" si="78"/>
        <v>2.2240600000000001</v>
      </c>
      <c r="S137" s="89">
        <f t="shared" si="78"/>
        <v>2.1661899999999998</v>
      </c>
      <c r="T137" s="89">
        <f t="shared" si="78"/>
        <v>2.1533600000000002</v>
      </c>
      <c r="U137" s="89">
        <f t="shared" si="78"/>
        <v>2.1505299999999998</v>
      </c>
      <c r="V137" s="89">
        <f t="shared" si="78"/>
        <v>2.1320399999999999</v>
      </c>
      <c r="W137" s="89">
        <f t="shared" si="78"/>
        <v>2.1425800000000002</v>
      </c>
      <c r="X137" s="89">
        <f t="shared" si="78"/>
        <v>2.0368499999999998</v>
      </c>
      <c r="Y137" s="89">
        <f t="shared" si="78"/>
        <v>1.82721</v>
      </c>
      <c r="Z137" s="89">
        <f t="shared" si="78"/>
        <v>1.59145</v>
      </c>
      <c r="AA137" s="89">
        <f t="shared" si="78"/>
        <v>1.48763</v>
      </c>
    </row>
    <row r="138" spans="1:27" ht="12.75" hidden="1" customHeight="1" outlineLevel="1" x14ac:dyDescent="0.2">
      <c r="A138" s="97" t="s">
        <v>2479</v>
      </c>
      <c r="B138" s="63" t="s">
        <v>242</v>
      </c>
      <c r="C138" s="43" t="s">
        <v>79</v>
      </c>
      <c r="D138" s="44">
        <v>1078.73</v>
      </c>
      <c r="E138" s="44">
        <v>1016.37</v>
      </c>
      <c r="F138" s="44">
        <v>945.79</v>
      </c>
      <c r="G138" s="44">
        <v>933.57</v>
      </c>
      <c r="H138" s="44">
        <v>980.92</v>
      </c>
      <c r="I138" s="44">
        <v>1130.3900000000001</v>
      </c>
      <c r="J138" s="44">
        <v>1246.3</v>
      </c>
      <c r="K138" s="44">
        <v>1569.79</v>
      </c>
      <c r="L138" s="44">
        <v>1784.71</v>
      </c>
      <c r="M138" s="44">
        <v>1806.62</v>
      </c>
      <c r="N138" s="44">
        <v>1887.31</v>
      </c>
      <c r="O138" s="44">
        <v>1940.95</v>
      </c>
      <c r="P138" s="44">
        <v>1909.55</v>
      </c>
      <c r="Q138" s="44">
        <v>1938.93</v>
      </c>
      <c r="R138" s="44">
        <v>1937.89</v>
      </c>
      <c r="S138" s="44">
        <v>1880.02</v>
      </c>
      <c r="T138" s="44">
        <v>1867.19</v>
      </c>
      <c r="U138" s="44">
        <v>1864.36</v>
      </c>
      <c r="V138" s="44">
        <v>1845.87</v>
      </c>
      <c r="W138" s="44">
        <v>1856.41</v>
      </c>
      <c r="X138" s="44">
        <v>1750.68</v>
      </c>
      <c r="Y138" s="44">
        <v>1541.04</v>
      </c>
      <c r="Z138" s="44">
        <v>1305.28</v>
      </c>
      <c r="AA138" s="44">
        <v>1201.46</v>
      </c>
    </row>
    <row r="139" spans="1:27" ht="12.75" hidden="1" customHeight="1" outlineLevel="1" x14ac:dyDescent="0.2">
      <c r="A139" s="97" t="s">
        <v>2480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2">
      <c r="A140" s="97" t="s">
        <v>2481</v>
      </c>
      <c r="B140" s="63" t="s">
        <v>83</v>
      </c>
      <c r="C140" s="43" t="s">
        <v>79</v>
      </c>
      <c r="D140" s="44">
        <v>3.63</v>
      </c>
      <c r="E140" s="44">
        <v>3.63</v>
      </c>
      <c r="F140" s="44">
        <v>3.63</v>
      </c>
      <c r="G140" s="44">
        <v>3.63</v>
      </c>
      <c r="H140" s="44">
        <v>3.63</v>
      </c>
      <c r="I140" s="44">
        <v>3.63</v>
      </c>
      <c r="J140" s="44">
        <v>3.63</v>
      </c>
      <c r="K140" s="44">
        <v>3.63</v>
      </c>
      <c r="L140" s="44">
        <v>3.63</v>
      </c>
      <c r="M140" s="44">
        <v>3.63</v>
      </c>
      <c r="N140" s="44">
        <v>3.63</v>
      </c>
      <c r="O140" s="44">
        <v>3.63</v>
      </c>
      <c r="P140" s="44">
        <v>3.63</v>
      </c>
      <c r="Q140" s="44">
        <v>3.63</v>
      </c>
      <c r="R140" s="44">
        <v>3.63</v>
      </c>
      <c r="S140" s="44">
        <v>3.63</v>
      </c>
      <c r="T140" s="44">
        <v>3.63</v>
      </c>
      <c r="U140" s="44">
        <v>3.63</v>
      </c>
      <c r="V140" s="44">
        <v>3.63</v>
      </c>
      <c r="W140" s="44">
        <v>3.63</v>
      </c>
      <c r="X140" s="44">
        <v>3.63</v>
      </c>
      <c r="Y140" s="44">
        <v>3.63</v>
      </c>
      <c r="Z140" s="44">
        <v>3.63</v>
      </c>
      <c r="AA140" s="44">
        <v>3.63</v>
      </c>
    </row>
    <row r="141" spans="1:27" ht="12.75" hidden="1" customHeight="1" outlineLevel="1" x14ac:dyDescent="0.2">
      <c r="A141" s="97" t="s">
        <v>2482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collapsed="1" x14ac:dyDescent="0.2">
      <c r="A142" s="96" t="s">
        <v>2483</v>
      </c>
      <c r="B142" s="28" t="str">
        <f>"28"&amp;"."&amp;$B$777&amp;"."&amp;$B$778</f>
        <v>28.11.2023</v>
      </c>
      <c r="C142" s="88" t="s">
        <v>76</v>
      </c>
      <c r="D142" s="89">
        <f>ROUND(((D143+D144+D146+D145)/1000),5)</f>
        <v>1.4220900000000001</v>
      </c>
      <c r="E142" s="89">
        <f>ROUND(((E143+E144+E146+E145)/1000),5)</f>
        <v>1.3283499999999999</v>
      </c>
      <c r="F142" s="89">
        <f>ROUND(((F143+F144+F146+F145)/1000),5)</f>
        <v>1.2587999999999999</v>
      </c>
      <c r="G142" s="89">
        <f t="shared" ref="G142:AA142" si="81">ROUND(((G143+G144+G146+G145)/1000),5)</f>
        <v>1.26149</v>
      </c>
      <c r="H142" s="89">
        <f t="shared" si="81"/>
        <v>1.3145800000000001</v>
      </c>
      <c r="I142" s="89">
        <f t="shared" si="81"/>
        <v>1.4800599999999999</v>
      </c>
      <c r="J142" s="89">
        <f t="shared" si="81"/>
        <v>1.6751799999999999</v>
      </c>
      <c r="K142" s="89">
        <f t="shared" si="81"/>
        <v>1.8556999999999999</v>
      </c>
      <c r="L142" s="89">
        <f t="shared" si="81"/>
        <v>2.1524700000000001</v>
      </c>
      <c r="M142" s="89">
        <f t="shared" si="81"/>
        <v>2.1865600000000001</v>
      </c>
      <c r="N142" s="89">
        <f t="shared" si="81"/>
        <v>2.1926399999999999</v>
      </c>
      <c r="O142" s="89">
        <f t="shared" si="81"/>
        <v>2.2019799999999998</v>
      </c>
      <c r="P142" s="89">
        <f t="shared" si="81"/>
        <v>2.19597</v>
      </c>
      <c r="Q142" s="89">
        <f t="shared" si="81"/>
        <v>2.1933600000000002</v>
      </c>
      <c r="R142" s="89">
        <f t="shared" si="81"/>
        <v>2.1942400000000002</v>
      </c>
      <c r="S142" s="89">
        <f t="shared" si="81"/>
        <v>2.1916600000000002</v>
      </c>
      <c r="T142" s="89">
        <f t="shared" si="81"/>
        <v>2.1993499999999999</v>
      </c>
      <c r="U142" s="89">
        <f t="shared" si="81"/>
        <v>2.2077300000000002</v>
      </c>
      <c r="V142" s="89">
        <f t="shared" si="81"/>
        <v>2.2018499999999999</v>
      </c>
      <c r="W142" s="89">
        <f t="shared" si="81"/>
        <v>2.19293</v>
      </c>
      <c r="X142" s="89">
        <f t="shared" si="81"/>
        <v>2.0829800000000001</v>
      </c>
      <c r="Y142" s="89">
        <f t="shared" si="81"/>
        <v>1.8804399999999999</v>
      </c>
      <c r="Z142" s="89">
        <f t="shared" si="81"/>
        <v>1.59978</v>
      </c>
      <c r="AA142" s="89">
        <f t="shared" si="81"/>
        <v>1.4954499999999999</v>
      </c>
    </row>
    <row r="143" spans="1:27" ht="12.75" hidden="1" customHeight="1" outlineLevel="1" x14ac:dyDescent="0.2">
      <c r="A143" s="97" t="s">
        <v>2484</v>
      </c>
      <c r="B143" s="63" t="s">
        <v>242</v>
      </c>
      <c r="C143" s="43" t="s">
        <v>79</v>
      </c>
      <c r="D143" s="44">
        <v>1135.92</v>
      </c>
      <c r="E143" s="44">
        <v>1042.18</v>
      </c>
      <c r="F143" s="44">
        <v>972.63</v>
      </c>
      <c r="G143" s="44">
        <v>975.32</v>
      </c>
      <c r="H143" s="44">
        <v>1028.4100000000001</v>
      </c>
      <c r="I143" s="44">
        <v>1193.8900000000001</v>
      </c>
      <c r="J143" s="44">
        <v>1389.01</v>
      </c>
      <c r="K143" s="44">
        <v>1569.53</v>
      </c>
      <c r="L143" s="44">
        <v>1866.3</v>
      </c>
      <c r="M143" s="44">
        <v>1900.39</v>
      </c>
      <c r="N143" s="44">
        <v>1906.47</v>
      </c>
      <c r="O143" s="44">
        <v>1915.81</v>
      </c>
      <c r="P143" s="44">
        <v>1909.8</v>
      </c>
      <c r="Q143" s="44">
        <v>1907.19</v>
      </c>
      <c r="R143" s="44">
        <v>1908.07</v>
      </c>
      <c r="S143" s="44">
        <v>1905.49</v>
      </c>
      <c r="T143" s="44">
        <v>1913.18</v>
      </c>
      <c r="U143" s="44">
        <v>1921.56</v>
      </c>
      <c r="V143" s="44">
        <v>1915.68</v>
      </c>
      <c r="W143" s="44">
        <v>1906.76</v>
      </c>
      <c r="X143" s="44">
        <v>1796.81</v>
      </c>
      <c r="Y143" s="44">
        <v>1594.27</v>
      </c>
      <c r="Z143" s="44">
        <v>1313.61</v>
      </c>
      <c r="AA143" s="44">
        <v>1209.28</v>
      </c>
    </row>
    <row r="144" spans="1:27" ht="12.75" hidden="1" customHeight="1" outlineLevel="1" x14ac:dyDescent="0.2">
      <c r="A144" s="97" t="s">
        <v>2485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2">
      <c r="A145" s="97" t="s">
        <v>2486</v>
      </c>
      <c r="B145" s="63" t="s">
        <v>83</v>
      </c>
      <c r="C145" s="43" t="s">
        <v>79</v>
      </c>
      <c r="D145" s="44">
        <v>3.63</v>
      </c>
      <c r="E145" s="44">
        <v>3.63</v>
      </c>
      <c r="F145" s="44">
        <v>3.63</v>
      </c>
      <c r="G145" s="44">
        <v>3.63</v>
      </c>
      <c r="H145" s="44">
        <v>3.63</v>
      </c>
      <c r="I145" s="44">
        <v>3.63</v>
      </c>
      <c r="J145" s="44">
        <v>3.63</v>
      </c>
      <c r="K145" s="44">
        <v>3.63</v>
      </c>
      <c r="L145" s="44">
        <v>3.63</v>
      </c>
      <c r="M145" s="44">
        <v>3.63</v>
      </c>
      <c r="N145" s="44">
        <v>3.63</v>
      </c>
      <c r="O145" s="44">
        <v>3.63</v>
      </c>
      <c r="P145" s="44">
        <v>3.63</v>
      </c>
      <c r="Q145" s="44">
        <v>3.63</v>
      </c>
      <c r="R145" s="44">
        <v>3.63</v>
      </c>
      <c r="S145" s="44">
        <v>3.63</v>
      </c>
      <c r="T145" s="44">
        <v>3.63</v>
      </c>
      <c r="U145" s="44">
        <v>3.63</v>
      </c>
      <c r="V145" s="44">
        <v>3.63</v>
      </c>
      <c r="W145" s="44">
        <v>3.63</v>
      </c>
      <c r="X145" s="44">
        <v>3.63</v>
      </c>
      <c r="Y145" s="44">
        <v>3.63</v>
      </c>
      <c r="Z145" s="44">
        <v>3.63</v>
      </c>
      <c r="AA145" s="44">
        <v>3.63</v>
      </c>
    </row>
    <row r="146" spans="1:27" ht="12.75" hidden="1" customHeight="1" outlineLevel="1" x14ac:dyDescent="0.2">
      <c r="A146" s="97" t="s">
        <v>2487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collapsed="1" x14ac:dyDescent="0.2">
      <c r="A147" s="96" t="s">
        <v>2488</v>
      </c>
      <c r="B147" s="28" t="str">
        <f>"29"&amp;"."&amp;$B$777&amp;"."&amp;$B$778</f>
        <v>29.11.2023</v>
      </c>
      <c r="C147" s="88" t="s">
        <v>76</v>
      </c>
      <c r="D147" s="89">
        <f>ROUND(((D148+D149+D151+D150)/1000),5)</f>
        <v>1.43787</v>
      </c>
      <c r="E147" s="89">
        <f>ROUND(((E148+E149+E151+E150)/1000),5)</f>
        <v>1.3688100000000001</v>
      </c>
      <c r="F147" s="89">
        <f>ROUND(((F148+F149+F151+F150)/1000),5)</f>
        <v>1.3148</v>
      </c>
      <c r="G147" s="89">
        <f t="shared" ref="G147:AA147" si="84">ROUND(((G148+G149+G151+G150)/1000),5)</f>
        <v>1.3129599999999999</v>
      </c>
      <c r="H147" s="89">
        <f t="shared" si="84"/>
        <v>1.3625700000000001</v>
      </c>
      <c r="I147" s="89">
        <f t="shared" si="84"/>
        <v>1.5005500000000001</v>
      </c>
      <c r="J147" s="89">
        <f t="shared" si="84"/>
        <v>1.6736200000000001</v>
      </c>
      <c r="K147" s="89">
        <f t="shared" si="84"/>
        <v>1.9584900000000001</v>
      </c>
      <c r="L147" s="89">
        <f t="shared" si="84"/>
        <v>2.1126399999999999</v>
      </c>
      <c r="M147" s="89">
        <f t="shared" si="84"/>
        <v>2.1467200000000002</v>
      </c>
      <c r="N147" s="89">
        <f t="shared" si="84"/>
        <v>2.1665399999999999</v>
      </c>
      <c r="O147" s="89">
        <f t="shared" si="84"/>
        <v>2.2033299999999998</v>
      </c>
      <c r="P147" s="89">
        <f t="shared" si="84"/>
        <v>2.18588</v>
      </c>
      <c r="Q147" s="89">
        <f t="shared" si="84"/>
        <v>2.1930399999999999</v>
      </c>
      <c r="R147" s="89">
        <f t="shared" si="84"/>
        <v>2.18282</v>
      </c>
      <c r="S147" s="89">
        <f t="shared" si="84"/>
        <v>2.16465</v>
      </c>
      <c r="T147" s="89">
        <f t="shared" si="84"/>
        <v>2.1669800000000001</v>
      </c>
      <c r="U147" s="89">
        <f t="shared" si="84"/>
        <v>2.17245</v>
      </c>
      <c r="V147" s="89">
        <f t="shared" si="84"/>
        <v>2.1609400000000001</v>
      </c>
      <c r="W147" s="89">
        <f t="shared" si="84"/>
        <v>2.14777</v>
      </c>
      <c r="X147" s="89">
        <f t="shared" si="84"/>
        <v>2.0252500000000002</v>
      </c>
      <c r="Y147" s="89">
        <f t="shared" si="84"/>
        <v>1.94675</v>
      </c>
      <c r="Z147" s="89">
        <f t="shared" si="84"/>
        <v>1.72248</v>
      </c>
      <c r="AA147" s="89">
        <f t="shared" si="84"/>
        <v>1.5093099999999999</v>
      </c>
    </row>
    <row r="148" spans="1:27" ht="12.75" hidden="1" customHeight="1" outlineLevel="1" x14ac:dyDescent="0.2">
      <c r="A148" s="97" t="s">
        <v>2489</v>
      </c>
      <c r="B148" s="63" t="s">
        <v>242</v>
      </c>
      <c r="C148" s="43" t="s">
        <v>79</v>
      </c>
      <c r="D148" s="44">
        <v>1151.7</v>
      </c>
      <c r="E148" s="44">
        <v>1082.6400000000001</v>
      </c>
      <c r="F148" s="44">
        <v>1028.6300000000001</v>
      </c>
      <c r="G148" s="44">
        <v>1026.79</v>
      </c>
      <c r="H148" s="44">
        <v>1076.4000000000001</v>
      </c>
      <c r="I148" s="44">
        <v>1214.3800000000001</v>
      </c>
      <c r="J148" s="44">
        <v>1387.45</v>
      </c>
      <c r="K148" s="44">
        <v>1672.32</v>
      </c>
      <c r="L148" s="44">
        <v>1826.47</v>
      </c>
      <c r="M148" s="44">
        <v>1860.55</v>
      </c>
      <c r="N148" s="44">
        <v>1880.37</v>
      </c>
      <c r="O148" s="44">
        <v>1917.16</v>
      </c>
      <c r="P148" s="44">
        <v>1899.71</v>
      </c>
      <c r="Q148" s="44">
        <v>1906.87</v>
      </c>
      <c r="R148" s="44">
        <v>1896.65</v>
      </c>
      <c r="S148" s="44">
        <v>1878.48</v>
      </c>
      <c r="T148" s="44">
        <v>1880.81</v>
      </c>
      <c r="U148" s="44">
        <v>1886.28</v>
      </c>
      <c r="V148" s="44">
        <v>1874.77</v>
      </c>
      <c r="W148" s="44">
        <v>1861.6</v>
      </c>
      <c r="X148" s="44">
        <v>1739.08</v>
      </c>
      <c r="Y148" s="44">
        <v>1660.58</v>
      </c>
      <c r="Z148" s="44">
        <v>1436.31</v>
      </c>
      <c r="AA148" s="44">
        <v>1223.1400000000001</v>
      </c>
    </row>
    <row r="149" spans="1:27" ht="12.75" hidden="1" customHeight="1" outlineLevel="1" x14ac:dyDescent="0.2">
      <c r="A149" s="97" t="s">
        <v>2490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2">
      <c r="A150" s="97" t="s">
        <v>2491</v>
      </c>
      <c r="B150" s="63" t="s">
        <v>83</v>
      </c>
      <c r="C150" s="43" t="s">
        <v>79</v>
      </c>
      <c r="D150" s="44">
        <v>3.63</v>
      </c>
      <c r="E150" s="44">
        <v>3.63</v>
      </c>
      <c r="F150" s="44">
        <v>3.63</v>
      </c>
      <c r="G150" s="44">
        <v>3.63</v>
      </c>
      <c r="H150" s="44">
        <v>3.63</v>
      </c>
      <c r="I150" s="44">
        <v>3.63</v>
      </c>
      <c r="J150" s="44">
        <v>3.63</v>
      </c>
      <c r="K150" s="44">
        <v>3.63</v>
      </c>
      <c r="L150" s="44">
        <v>3.63</v>
      </c>
      <c r="M150" s="44">
        <v>3.63</v>
      </c>
      <c r="N150" s="44">
        <v>3.63</v>
      </c>
      <c r="O150" s="44">
        <v>3.63</v>
      </c>
      <c r="P150" s="44">
        <v>3.63</v>
      </c>
      <c r="Q150" s="44">
        <v>3.63</v>
      </c>
      <c r="R150" s="44">
        <v>3.63</v>
      </c>
      <c r="S150" s="44">
        <v>3.63</v>
      </c>
      <c r="T150" s="44">
        <v>3.63</v>
      </c>
      <c r="U150" s="44">
        <v>3.63</v>
      </c>
      <c r="V150" s="44">
        <v>3.63</v>
      </c>
      <c r="W150" s="44">
        <v>3.63</v>
      </c>
      <c r="X150" s="44">
        <v>3.63</v>
      </c>
      <c r="Y150" s="44">
        <v>3.63</v>
      </c>
      <c r="Z150" s="44">
        <v>3.63</v>
      </c>
      <c r="AA150" s="44">
        <v>3.63</v>
      </c>
    </row>
    <row r="151" spans="1:27" ht="12.75" hidden="1" customHeight="1" outlineLevel="1" x14ac:dyDescent="0.2">
      <c r="A151" s="97" t="s">
        <v>2492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collapsed="1" x14ac:dyDescent="0.2">
      <c r="A152" s="96" t="s">
        <v>2493</v>
      </c>
      <c r="B152" s="28" t="str">
        <f>"30"&amp;"."&amp;$B$777&amp;"."&amp;$B$778</f>
        <v>30.11.2023</v>
      </c>
      <c r="C152" s="88" t="s">
        <v>76</v>
      </c>
      <c r="D152" s="89">
        <f>ROUND(((D153+D154+D156+D155)/1000),5)</f>
        <v>1.4419200000000001</v>
      </c>
      <c r="E152" s="89">
        <f>ROUND(((E153+E154+E156+E155)/1000),5)</f>
        <v>1.38469</v>
      </c>
      <c r="F152" s="89">
        <f>ROUND(((F153+F154+F156+F155)/1000),5)</f>
        <v>1.3300700000000001</v>
      </c>
      <c r="G152" s="89">
        <f t="shared" ref="G152:AA152" si="87">ROUND(((G153+G154+G156+G155)/1000),5)</f>
        <v>1.32141</v>
      </c>
      <c r="H152" s="89">
        <f t="shared" si="87"/>
        <v>1.3625100000000001</v>
      </c>
      <c r="I152" s="89">
        <f t="shared" si="87"/>
        <v>1.5138</v>
      </c>
      <c r="J152" s="89">
        <f t="shared" si="87"/>
        <v>1.7089399999999999</v>
      </c>
      <c r="K152" s="89">
        <f t="shared" si="87"/>
        <v>2.0080499999999999</v>
      </c>
      <c r="L152" s="89">
        <f t="shared" si="87"/>
        <v>2.16886</v>
      </c>
      <c r="M152" s="89">
        <f t="shared" si="87"/>
        <v>2.1802299999999999</v>
      </c>
      <c r="N152" s="89">
        <f t="shared" si="87"/>
        <v>2.2064599999999999</v>
      </c>
      <c r="O152" s="89">
        <f t="shared" si="87"/>
        <v>2.2841399999999998</v>
      </c>
      <c r="P152" s="89">
        <f t="shared" si="87"/>
        <v>2.2518400000000001</v>
      </c>
      <c r="Q152" s="89">
        <f t="shared" si="87"/>
        <v>2.2722099999999998</v>
      </c>
      <c r="R152" s="89">
        <f t="shared" si="87"/>
        <v>2.2119800000000001</v>
      </c>
      <c r="S152" s="89">
        <f t="shared" si="87"/>
        <v>2.2049799999999999</v>
      </c>
      <c r="T152" s="89">
        <f t="shared" si="87"/>
        <v>2.2253400000000001</v>
      </c>
      <c r="U152" s="89">
        <f t="shared" si="87"/>
        <v>2.23542</v>
      </c>
      <c r="V152" s="89">
        <f t="shared" si="87"/>
        <v>2.21922</v>
      </c>
      <c r="W152" s="89">
        <f t="shared" si="87"/>
        <v>2.21048</v>
      </c>
      <c r="X152" s="89">
        <f t="shared" si="87"/>
        <v>2.1682899999999998</v>
      </c>
      <c r="Y152" s="89">
        <f t="shared" si="87"/>
        <v>2.04738</v>
      </c>
      <c r="Z152" s="89">
        <f t="shared" si="87"/>
        <v>1.73725</v>
      </c>
      <c r="AA152" s="89">
        <f t="shared" si="87"/>
        <v>1.55559</v>
      </c>
    </row>
    <row r="153" spans="1:27" ht="12.75" hidden="1" customHeight="1" outlineLevel="1" x14ac:dyDescent="0.2">
      <c r="A153" s="97" t="s">
        <v>2494</v>
      </c>
      <c r="B153" s="63" t="s">
        <v>242</v>
      </c>
      <c r="C153" s="43" t="s">
        <v>79</v>
      </c>
      <c r="D153" s="44">
        <v>1155.75</v>
      </c>
      <c r="E153" s="44">
        <v>1098.52</v>
      </c>
      <c r="F153" s="44">
        <v>1043.9000000000001</v>
      </c>
      <c r="G153" s="44">
        <v>1035.24</v>
      </c>
      <c r="H153" s="44">
        <v>1076.3399999999999</v>
      </c>
      <c r="I153" s="44">
        <v>1227.6300000000001</v>
      </c>
      <c r="J153" s="44">
        <v>1422.77</v>
      </c>
      <c r="K153" s="44">
        <v>1721.88</v>
      </c>
      <c r="L153" s="44">
        <v>1882.69</v>
      </c>
      <c r="M153" s="44">
        <v>1894.06</v>
      </c>
      <c r="N153" s="44">
        <v>1920.29</v>
      </c>
      <c r="O153" s="44">
        <v>1997.97</v>
      </c>
      <c r="P153" s="44">
        <v>1965.67</v>
      </c>
      <c r="Q153" s="44">
        <v>1986.04</v>
      </c>
      <c r="R153" s="44">
        <v>1925.81</v>
      </c>
      <c r="S153" s="44">
        <v>1918.81</v>
      </c>
      <c r="T153" s="44">
        <v>1939.17</v>
      </c>
      <c r="U153" s="44">
        <v>1949.25</v>
      </c>
      <c r="V153" s="44">
        <v>1933.05</v>
      </c>
      <c r="W153" s="44">
        <v>1924.31</v>
      </c>
      <c r="X153" s="44">
        <v>1882.12</v>
      </c>
      <c r="Y153" s="44">
        <v>1761.21</v>
      </c>
      <c r="Z153" s="44">
        <v>1451.08</v>
      </c>
      <c r="AA153" s="44">
        <v>1269.42</v>
      </c>
    </row>
    <row r="154" spans="1:27" ht="12.75" hidden="1" customHeight="1" outlineLevel="1" x14ac:dyDescent="0.2">
      <c r="A154" s="97" t="s">
        <v>2495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2">
      <c r="A155" s="97" t="s">
        <v>2496</v>
      </c>
      <c r="B155" s="63" t="s">
        <v>83</v>
      </c>
      <c r="C155" s="43" t="s">
        <v>79</v>
      </c>
      <c r="D155" s="44">
        <v>3.63</v>
      </c>
      <c r="E155" s="44">
        <v>3.63</v>
      </c>
      <c r="F155" s="44">
        <v>3.63</v>
      </c>
      <c r="G155" s="44">
        <v>3.63</v>
      </c>
      <c r="H155" s="44">
        <v>3.63</v>
      </c>
      <c r="I155" s="44">
        <v>3.63</v>
      </c>
      <c r="J155" s="44">
        <v>3.63</v>
      </c>
      <c r="K155" s="44">
        <v>3.63</v>
      </c>
      <c r="L155" s="44">
        <v>3.63</v>
      </c>
      <c r="M155" s="44">
        <v>3.63</v>
      </c>
      <c r="N155" s="44">
        <v>3.63</v>
      </c>
      <c r="O155" s="44">
        <v>3.63</v>
      </c>
      <c r="P155" s="44">
        <v>3.63</v>
      </c>
      <c r="Q155" s="44">
        <v>3.63</v>
      </c>
      <c r="R155" s="44">
        <v>3.63</v>
      </c>
      <c r="S155" s="44">
        <v>3.63</v>
      </c>
      <c r="T155" s="44">
        <v>3.63</v>
      </c>
      <c r="U155" s="44">
        <v>3.63</v>
      </c>
      <c r="V155" s="44">
        <v>3.63</v>
      </c>
      <c r="W155" s="44">
        <v>3.63</v>
      </c>
      <c r="X155" s="44">
        <v>3.63</v>
      </c>
      <c r="Y155" s="44">
        <v>3.63</v>
      </c>
      <c r="Z155" s="44">
        <v>3.63</v>
      </c>
      <c r="AA155" s="44">
        <v>3.63</v>
      </c>
    </row>
    <row r="156" spans="1:27" ht="12.75" hidden="1" customHeight="1" outlineLevel="1" x14ac:dyDescent="0.2">
      <c r="A156" s="97" t="s">
        <v>2497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collapsed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2.75" customHeight="1" x14ac:dyDescent="0.2">
      <c r="A158" s="98"/>
      <c r="B158" s="99" t="s">
        <v>391</v>
      </c>
      <c r="C158" s="100"/>
      <c r="D158" s="101"/>
      <c r="E158" s="101"/>
      <c r="F158" s="101"/>
      <c r="G158" s="101"/>
      <c r="I158" s="39"/>
    </row>
    <row r="159" spans="1:27" x14ac:dyDescent="0.2">
      <c r="A159" s="181" t="s">
        <v>392</v>
      </c>
      <c r="B159" s="182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3"/>
    </row>
    <row r="160" spans="1:27" ht="27" customHeight="1" x14ac:dyDescent="0.2">
      <c r="A160" s="26" t="s">
        <v>64</v>
      </c>
      <c r="B160" s="27" t="s">
        <v>214</v>
      </c>
      <c r="C160" s="26" t="s">
        <v>215</v>
      </c>
      <c r="D160" s="27" t="s">
        <v>216</v>
      </c>
      <c r="E160" s="27" t="s">
        <v>217</v>
      </c>
      <c r="F160" s="27" t="s">
        <v>218</v>
      </c>
      <c r="G160" s="27" t="s">
        <v>219</v>
      </c>
      <c r="H160" s="27" t="s">
        <v>220</v>
      </c>
      <c r="I160" s="27" t="s">
        <v>221</v>
      </c>
      <c r="J160" s="27" t="s">
        <v>222</v>
      </c>
      <c r="K160" s="27" t="s">
        <v>223</v>
      </c>
      <c r="L160" s="27" t="s">
        <v>224</v>
      </c>
      <c r="M160" s="27" t="s">
        <v>225</v>
      </c>
      <c r="N160" s="27" t="s">
        <v>226</v>
      </c>
      <c r="O160" s="27" t="s">
        <v>227</v>
      </c>
      <c r="P160" s="27" t="s">
        <v>228</v>
      </c>
      <c r="Q160" s="27" t="s">
        <v>229</v>
      </c>
      <c r="R160" s="27" t="s">
        <v>230</v>
      </c>
      <c r="S160" s="27" t="s">
        <v>231</v>
      </c>
      <c r="T160" s="27" t="s">
        <v>232</v>
      </c>
      <c r="U160" s="27" t="s">
        <v>233</v>
      </c>
      <c r="V160" s="27" t="s">
        <v>234</v>
      </c>
      <c r="W160" s="27" t="s">
        <v>235</v>
      </c>
      <c r="X160" s="27" t="s">
        <v>236</v>
      </c>
      <c r="Y160" s="27" t="s">
        <v>237</v>
      </c>
      <c r="Z160" s="27" t="s">
        <v>238</v>
      </c>
      <c r="AA160" s="27" t="s">
        <v>239</v>
      </c>
    </row>
    <row r="161" spans="1:27" x14ac:dyDescent="0.2">
      <c r="A161" s="96" t="s">
        <v>2498</v>
      </c>
      <c r="B161" s="28" t="str">
        <f>"01"&amp;"."&amp;$B$777&amp;"."&amp;$B$778</f>
        <v>01.11.2023</v>
      </c>
      <c r="C161" s="88" t="s">
        <v>76</v>
      </c>
      <c r="D161" s="89">
        <f>ROUND(((D162+D163+D165+D164)/1000),5)</f>
        <v>1.5024</v>
      </c>
      <c r="E161" s="89">
        <f>ROUND(((E162+E163+E165+E164)/1000),5)</f>
        <v>1.3741300000000001</v>
      </c>
      <c r="F161" s="89">
        <f>ROUND(((F162+F163+F165+F164)/1000),5)</f>
        <v>1.30579</v>
      </c>
      <c r="G161" s="89">
        <f t="shared" ref="G161:AA161" si="90">ROUND(((G162+G163+G165+G164)/1000),5)</f>
        <v>1.2679</v>
      </c>
      <c r="H161" s="89">
        <f t="shared" si="90"/>
        <v>1.3770899999999999</v>
      </c>
      <c r="I161" s="89">
        <f t="shared" si="90"/>
        <v>1.5370200000000001</v>
      </c>
      <c r="J161" s="89">
        <f t="shared" si="90"/>
        <v>1.70634</v>
      </c>
      <c r="K161" s="89">
        <f t="shared" si="90"/>
        <v>1.94584</v>
      </c>
      <c r="L161" s="89">
        <f t="shared" si="90"/>
        <v>2.1697899999999999</v>
      </c>
      <c r="M161" s="89">
        <f t="shared" si="90"/>
        <v>2.3142399999999999</v>
      </c>
      <c r="N161" s="89">
        <f t="shared" si="90"/>
        <v>2.3205900000000002</v>
      </c>
      <c r="O161" s="89">
        <f t="shared" si="90"/>
        <v>2.2862100000000001</v>
      </c>
      <c r="P161" s="89">
        <f t="shared" si="90"/>
        <v>2.28613</v>
      </c>
      <c r="Q161" s="89">
        <f t="shared" si="90"/>
        <v>2.3467099999999999</v>
      </c>
      <c r="R161" s="89">
        <f t="shared" si="90"/>
        <v>2.29779</v>
      </c>
      <c r="S161" s="89">
        <f t="shared" si="90"/>
        <v>2.3203200000000002</v>
      </c>
      <c r="T161" s="89">
        <f t="shared" si="90"/>
        <v>2.28295</v>
      </c>
      <c r="U161" s="89">
        <f t="shared" si="90"/>
        <v>2.28457</v>
      </c>
      <c r="V161" s="89">
        <f t="shared" si="90"/>
        <v>2.2325599999999999</v>
      </c>
      <c r="W161" s="89">
        <f t="shared" si="90"/>
        <v>2.1845699999999999</v>
      </c>
      <c r="X161" s="89">
        <f t="shared" si="90"/>
        <v>2.1914799999999999</v>
      </c>
      <c r="Y161" s="89">
        <f t="shared" si="90"/>
        <v>2.0004300000000002</v>
      </c>
      <c r="Z161" s="89">
        <f t="shared" si="90"/>
        <v>1.79559</v>
      </c>
      <c r="AA161" s="89">
        <f t="shared" si="90"/>
        <v>1.5837600000000001</v>
      </c>
    </row>
    <row r="162" spans="1:27" ht="12.75" hidden="1" customHeight="1" outlineLevel="1" x14ac:dyDescent="0.2">
      <c r="A162" s="97" t="s">
        <v>2499</v>
      </c>
      <c r="B162" s="63" t="s">
        <v>242</v>
      </c>
      <c r="C162" s="43" t="s">
        <v>79</v>
      </c>
      <c r="D162" s="44">
        <v>1169.29</v>
      </c>
      <c r="E162" s="44">
        <v>1041.02</v>
      </c>
      <c r="F162" s="44">
        <v>972.68</v>
      </c>
      <c r="G162" s="44">
        <v>934.79</v>
      </c>
      <c r="H162" s="44">
        <v>1043.98</v>
      </c>
      <c r="I162" s="44">
        <v>1203.9100000000001</v>
      </c>
      <c r="J162" s="44">
        <v>1373.23</v>
      </c>
      <c r="K162" s="44">
        <v>1612.73</v>
      </c>
      <c r="L162" s="44">
        <v>1836.68</v>
      </c>
      <c r="M162" s="44">
        <v>1981.13</v>
      </c>
      <c r="N162" s="44">
        <v>1987.48</v>
      </c>
      <c r="O162" s="44">
        <v>1953.1</v>
      </c>
      <c r="P162" s="44">
        <v>1953.02</v>
      </c>
      <c r="Q162" s="44">
        <v>2013.6</v>
      </c>
      <c r="R162" s="44">
        <v>1964.68</v>
      </c>
      <c r="S162" s="44">
        <v>1987.21</v>
      </c>
      <c r="T162" s="44">
        <v>1949.84</v>
      </c>
      <c r="U162" s="44">
        <v>1951.46</v>
      </c>
      <c r="V162" s="44">
        <v>1899.45</v>
      </c>
      <c r="W162" s="44">
        <v>1851.46</v>
      </c>
      <c r="X162" s="44">
        <v>1858.37</v>
      </c>
      <c r="Y162" s="44">
        <v>1667.32</v>
      </c>
      <c r="Z162" s="44">
        <v>1462.48</v>
      </c>
      <c r="AA162" s="44">
        <v>1250.6500000000001</v>
      </c>
    </row>
    <row r="163" spans="1:27" ht="12.75" hidden="1" customHeight="1" outlineLevel="1" x14ac:dyDescent="0.2">
      <c r="A163" s="97" t="s">
        <v>2500</v>
      </c>
      <c r="B163" s="63" t="s">
        <v>90</v>
      </c>
      <c r="C163" s="43" t="s">
        <v>79</v>
      </c>
      <c r="D163" s="44">
        <v>113.12</v>
      </c>
      <c r="E163" s="44">
        <f>$D$163</f>
        <v>113.12</v>
      </c>
      <c r="F163" s="44">
        <f t="shared" ref="F163:AA163" si="91">$D$163</f>
        <v>113.12</v>
      </c>
      <c r="G163" s="44">
        <f t="shared" si="91"/>
        <v>113.12</v>
      </c>
      <c r="H163" s="44">
        <f t="shared" si="91"/>
        <v>113.12</v>
      </c>
      <c r="I163" s="44">
        <f t="shared" si="91"/>
        <v>113.12</v>
      </c>
      <c r="J163" s="44">
        <f t="shared" si="91"/>
        <v>113.12</v>
      </c>
      <c r="K163" s="44">
        <f t="shared" si="91"/>
        <v>113.12</v>
      </c>
      <c r="L163" s="44">
        <f t="shared" si="91"/>
        <v>113.12</v>
      </c>
      <c r="M163" s="44">
        <f t="shared" si="91"/>
        <v>113.12</v>
      </c>
      <c r="N163" s="44">
        <f t="shared" si="91"/>
        <v>113.12</v>
      </c>
      <c r="O163" s="44">
        <f t="shared" si="91"/>
        <v>113.12</v>
      </c>
      <c r="P163" s="44">
        <f t="shared" si="91"/>
        <v>113.12</v>
      </c>
      <c r="Q163" s="44">
        <f t="shared" si="91"/>
        <v>113.12</v>
      </c>
      <c r="R163" s="44">
        <f t="shared" si="91"/>
        <v>113.12</v>
      </c>
      <c r="S163" s="44">
        <f t="shared" si="91"/>
        <v>113.12</v>
      </c>
      <c r="T163" s="44">
        <f t="shared" si="91"/>
        <v>113.12</v>
      </c>
      <c r="U163" s="44">
        <f t="shared" si="91"/>
        <v>113.12</v>
      </c>
      <c r="V163" s="44">
        <f t="shared" si="91"/>
        <v>113.12</v>
      </c>
      <c r="W163" s="44">
        <f t="shared" si="91"/>
        <v>113.12</v>
      </c>
      <c r="X163" s="44">
        <f t="shared" si="91"/>
        <v>113.12</v>
      </c>
      <c r="Y163" s="44">
        <f t="shared" si="91"/>
        <v>113.12</v>
      </c>
      <c r="Z163" s="44">
        <f t="shared" si="91"/>
        <v>113.12</v>
      </c>
      <c r="AA163" s="44">
        <f t="shared" si="91"/>
        <v>113.12</v>
      </c>
    </row>
    <row r="164" spans="1:27" ht="12.75" hidden="1" customHeight="1" outlineLevel="1" x14ac:dyDescent="0.2">
      <c r="A164" s="97" t="s">
        <v>2501</v>
      </c>
      <c r="B164" s="63" t="s">
        <v>83</v>
      </c>
      <c r="C164" s="43" t="s">
        <v>79</v>
      </c>
      <c r="D164" s="44">
        <v>3.63</v>
      </c>
      <c r="E164" s="44">
        <v>3.63</v>
      </c>
      <c r="F164" s="44">
        <v>3.63</v>
      </c>
      <c r="G164" s="44">
        <v>3.63</v>
      </c>
      <c r="H164" s="44">
        <v>3.63</v>
      </c>
      <c r="I164" s="44">
        <v>3.63</v>
      </c>
      <c r="J164" s="44">
        <v>3.63</v>
      </c>
      <c r="K164" s="44">
        <v>3.63</v>
      </c>
      <c r="L164" s="44">
        <v>3.63</v>
      </c>
      <c r="M164" s="44">
        <v>3.63</v>
      </c>
      <c r="N164" s="44">
        <v>3.63</v>
      </c>
      <c r="O164" s="44">
        <v>3.63</v>
      </c>
      <c r="P164" s="44">
        <v>3.63</v>
      </c>
      <c r="Q164" s="44">
        <v>3.63</v>
      </c>
      <c r="R164" s="44">
        <v>3.63</v>
      </c>
      <c r="S164" s="44">
        <v>3.63</v>
      </c>
      <c r="T164" s="44">
        <v>3.63</v>
      </c>
      <c r="U164" s="44">
        <v>3.63</v>
      </c>
      <c r="V164" s="44">
        <v>3.63</v>
      </c>
      <c r="W164" s="44">
        <v>3.63</v>
      </c>
      <c r="X164" s="44">
        <v>3.63</v>
      </c>
      <c r="Y164" s="44">
        <v>3.63</v>
      </c>
      <c r="Z164" s="44">
        <v>3.63</v>
      </c>
      <c r="AA164" s="44">
        <v>3.63</v>
      </c>
    </row>
    <row r="165" spans="1:27" ht="12.75" hidden="1" customHeight="1" outlineLevel="1" x14ac:dyDescent="0.2">
      <c r="A165" s="97" t="s">
        <v>2502</v>
      </c>
      <c r="B165" s="63" t="s">
        <v>81</v>
      </c>
      <c r="C165" s="43" t="s">
        <v>79</v>
      </c>
      <c r="D165" s="44">
        <f>$D$11</f>
        <v>216.36</v>
      </c>
      <c r="E165" s="44">
        <f t="shared" ref="E165:AA165" si="92">$D$11</f>
        <v>216.36</v>
      </c>
      <c r="F165" s="44">
        <f t="shared" si="92"/>
        <v>216.36</v>
      </c>
      <c r="G165" s="44">
        <f t="shared" si="92"/>
        <v>216.36</v>
      </c>
      <c r="H165" s="44">
        <f t="shared" si="92"/>
        <v>216.36</v>
      </c>
      <c r="I165" s="44">
        <f t="shared" si="92"/>
        <v>216.36</v>
      </c>
      <c r="J165" s="44">
        <f t="shared" si="92"/>
        <v>216.36</v>
      </c>
      <c r="K165" s="44">
        <f t="shared" si="92"/>
        <v>216.36</v>
      </c>
      <c r="L165" s="44">
        <f t="shared" si="92"/>
        <v>216.36</v>
      </c>
      <c r="M165" s="44">
        <f t="shared" si="92"/>
        <v>216.36</v>
      </c>
      <c r="N165" s="44">
        <f t="shared" si="92"/>
        <v>216.36</v>
      </c>
      <c r="O165" s="44">
        <f t="shared" si="92"/>
        <v>216.36</v>
      </c>
      <c r="P165" s="44">
        <f t="shared" si="92"/>
        <v>216.36</v>
      </c>
      <c r="Q165" s="44">
        <f t="shared" si="92"/>
        <v>216.36</v>
      </c>
      <c r="R165" s="44">
        <f t="shared" si="92"/>
        <v>216.36</v>
      </c>
      <c r="S165" s="44">
        <f t="shared" si="92"/>
        <v>216.36</v>
      </c>
      <c r="T165" s="44">
        <f t="shared" si="92"/>
        <v>216.36</v>
      </c>
      <c r="U165" s="44">
        <f t="shared" si="92"/>
        <v>216.36</v>
      </c>
      <c r="V165" s="44">
        <f t="shared" si="92"/>
        <v>216.36</v>
      </c>
      <c r="W165" s="44">
        <f t="shared" si="92"/>
        <v>216.36</v>
      </c>
      <c r="X165" s="44">
        <f t="shared" si="92"/>
        <v>216.36</v>
      </c>
      <c r="Y165" s="44">
        <f t="shared" si="92"/>
        <v>216.36</v>
      </c>
      <c r="Z165" s="44">
        <f t="shared" si="92"/>
        <v>216.36</v>
      </c>
      <c r="AA165" s="44">
        <f t="shared" si="92"/>
        <v>216.36</v>
      </c>
    </row>
    <row r="166" spans="1:27" collapsed="1" x14ac:dyDescent="0.2">
      <c r="A166" s="96" t="s">
        <v>2503</v>
      </c>
      <c r="B166" s="28" t="str">
        <f>"02"&amp;"."&amp;$B$777&amp;"."&amp;$B$778</f>
        <v>02.11.2023</v>
      </c>
      <c r="C166" s="88" t="s">
        <v>76</v>
      </c>
      <c r="D166" s="89">
        <f>ROUND(((D167+D168+D170+D169)/1000),5)</f>
        <v>1.4261999999999999</v>
      </c>
      <c r="E166" s="89">
        <f>ROUND(((E167+E168+E170+E169)/1000),5)</f>
        <v>1.3146800000000001</v>
      </c>
      <c r="F166" s="89">
        <f>ROUND(((F167+F168+F170+F169)/1000),5)</f>
        <v>1.19194</v>
      </c>
      <c r="G166" s="89">
        <f t="shared" ref="G166:AA166" si="93">ROUND(((G167+G168+G170+G169)/1000),5)</f>
        <v>1.1717599999999999</v>
      </c>
      <c r="H166" s="89">
        <f t="shared" si="93"/>
        <v>1.2672000000000001</v>
      </c>
      <c r="I166" s="89">
        <f t="shared" si="93"/>
        <v>1.4995099999999999</v>
      </c>
      <c r="J166" s="89">
        <f t="shared" si="93"/>
        <v>1.64862</v>
      </c>
      <c r="K166" s="89">
        <f t="shared" si="93"/>
        <v>1.93394</v>
      </c>
      <c r="L166" s="89">
        <f t="shared" si="93"/>
        <v>2.1382300000000001</v>
      </c>
      <c r="M166" s="89">
        <f t="shared" si="93"/>
        <v>2.2128299999999999</v>
      </c>
      <c r="N166" s="89">
        <f t="shared" si="93"/>
        <v>2.22431</v>
      </c>
      <c r="O166" s="89">
        <f t="shared" si="93"/>
        <v>2.2861899999999999</v>
      </c>
      <c r="P166" s="89">
        <f t="shared" si="93"/>
        <v>2.2597299999999998</v>
      </c>
      <c r="Q166" s="89">
        <f t="shared" si="93"/>
        <v>2.30497</v>
      </c>
      <c r="R166" s="89">
        <f t="shared" si="93"/>
        <v>2.2644000000000002</v>
      </c>
      <c r="S166" s="89">
        <f t="shared" si="93"/>
        <v>2.2869100000000002</v>
      </c>
      <c r="T166" s="89">
        <f t="shared" si="93"/>
        <v>2.2851400000000002</v>
      </c>
      <c r="U166" s="89">
        <f t="shared" si="93"/>
        <v>2.32456</v>
      </c>
      <c r="V166" s="89">
        <f t="shared" si="93"/>
        <v>2.3589699999999998</v>
      </c>
      <c r="W166" s="89">
        <f t="shared" si="93"/>
        <v>2.2896200000000002</v>
      </c>
      <c r="X166" s="89">
        <f t="shared" si="93"/>
        <v>2.1981700000000002</v>
      </c>
      <c r="Y166" s="89">
        <f t="shared" si="93"/>
        <v>2.2018499999999999</v>
      </c>
      <c r="Z166" s="89">
        <f t="shared" si="93"/>
        <v>1.7532399999999999</v>
      </c>
      <c r="AA166" s="89">
        <f t="shared" si="93"/>
        <v>1.6013999999999999</v>
      </c>
    </row>
    <row r="167" spans="1:27" ht="12.75" hidden="1" customHeight="1" outlineLevel="1" x14ac:dyDescent="0.2">
      <c r="A167" s="97" t="s">
        <v>2504</v>
      </c>
      <c r="B167" s="63" t="s">
        <v>242</v>
      </c>
      <c r="C167" s="43" t="s">
        <v>79</v>
      </c>
      <c r="D167" s="44">
        <v>1093.0899999999999</v>
      </c>
      <c r="E167" s="44">
        <v>981.57</v>
      </c>
      <c r="F167" s="44">
        <v>858.83</v>
      </c>
      <c r="G167" s="44">
        <v>838.65</v>
      </c>
      <c r="H167" s="44">
        <v>934.09</v>
      </c>
      <c r="I167" s="44">
        <v>1166.4000000000001</v>
      </c>
      <c r="J167" s="44">
        <v>1315.51</v>
      </c>
      <c r="K167" s="44">
        <v>1600.83</v>
      </c>
      <c r="L167" s="44">
        <v>1805.12</v>
      </c>
      <c r="M167" s="44">
        <v>1879.72</v>
      </c>
      <c r="N167" s="44">
        <v>1891.2</v>
      </c>
      <c r="O167" s="44">
        <v>1953.08</v>
      </c>
      <c r="P167" s="44">
        <v>1926.62</v>
      </c>
      <c r="Q167" s="44">
        <v>1971.86</v>
      </c>
      <c r="R167" s="44">
        <v>1931.29</v>
      </c>
      <c r="S167" s="44">
        <v>1953.8</v>
      </c>
      <c r="T167" s="44">
        <v>1952.03</v>
      </c>
      <c r="U167" s="44">
        <v>1991.45</v>
      </c>
      <c r="V167" s="44">
        <v>2025.86</v>
      </c>
      <c r="W167" s="44">
        <v>1956.51</v>
      </c>
      <c r="X167" s="44">
        <v>1865.06</v>
      </c>
      <c r="Y167" s="44">
        <v>1868.74</v>
      </c>
      <c r="Z167" s="44">
        <v>1420.13</v>
      </c>
      <c r="AA167" s="44">
        <v>1268.29</v>
      </c>
    </row>
    <row r="168" spans="1:27" ht="12.75" hidden="1" customHeight="1" outlineLevel="1" x14ac:dyDescent="0.2">
      <c r="A168" s="97" t="s">
        <v>2505</v>
      </c>
      <c r="B168" s="63" t="s">
        <v>90</v>
      </c>
      <c r="C168" s="43" t="s">
        <v>79</v>
      </c>
      <c r="D168" s="44">
        <f>$D$163</f>
        <v>113.12</v>
      </c>
      <c r="E168" s="44">
        <f>$D$163</f>
        <v>113.12</v>
      </c>
      <c r="F168" s="44">
        <f t="shared" ref="F168:AA168" si="94">$D$163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2">
      <c r="A169" s="97" t="s">
        <v>2506</v>
      </c>
      <c r="B169" s="63" t="s">
        <v>83</v>
      </c>
      <c r="C169" s="43" t="s">
        <v>79</v>
      </c>
      <c r="D169" s="44">
        <v>3.63</v>
      </c>
      <c r="E169" s="44">
        <v>3.63</v>
      </c>
      <c r="F169" s="44">
        <v>3.63</v>
      </c>
      <c r="G169" s="44">
        <v>3.63</v>
      </c>
      <c r="H169" s="44">
        <v>3.63</v>
      </c>
      <c r="I169" s="44">
        <v>3.63</v>
      </c>
      <c r="J169" s="44">
        <v>3.63</v>
      </c>
      <c r="K169" s="44">
        <v>3.63</v>
      </c>
      <c r="L169" s="44">
        <v>3.63</v>
      </c>
      <c r="M169" s="44">
        <v>3.63</v>
      </c>
      <c r="N169" s="44">
        <v>3.63</v>
      </c>
      <c r="O169" s="44">
        <v>3.63</v>
      </c>
      <c r="P169" s="44">
        <v>3.63</v>
      </c>
      <c r="Q169" s="44">
        <v>3.63</v>
      </c>
      <c r="R169" s="44">
        <v>3.63</v>
      </c>
      <c r="S169" s="44">
        <v>3.63</v>
      </c>
      <c r="T169" s="44">
        <v>3.63</v>
      </c>
      <c r="U169" s="44">
        <v>3.63</v>
      </c>
      <c r="V169" s="44">
        <v>3.63</v>
      </c>
      <c r="W169" s="44">
        <v>3.63</v>
      </c>
      <c r="X169" s="44">
        <v>3.63</v>
      </c>
      <c r="Y169" s="44">
        <v>3.63</v>
      </c>
      <c r="Z169" s="44">
        <v>3.63</v>
      </c>
      <c r="AA169" s="44">
        <v>3.63</v>
      </c>
    </row>
    <row r="170" spans="1:27" ht="12.75" hidden="1" customHeight="1" outlineLevel="1" x14ac:dyDescent="0.2">
      <c r="A170" s="97" t="s">
        <v>2507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ht="12.75" customHeight="1" collapsed="1" x14ac:dyDescent="0.2">
      <c r="A171" s="96" t="s">
        <v>2508</v>
      </c>
      <c r="B171" s="28" t="str">
        <f>"03"&amp;"."&amp;$B$777&amp;"."&amp;$B$778</f>
        <v>03.11.2023</v>
      </c>
      <c r="C171" s="88" t="s">
        <v>76</v>
      </c>
      <c r="D171" s="89">
        <f>ROUND(((D172+D173+D175+D174)/1000),5)</f>
        <v>1.4525699999999999</v>
      </c>
      <c r="E171" s="89">
        <f>ROUND(((E172+E173+E175+E174)/1000),5)</f>
        <v>1.3325100000000001</v>
      </c>
      <c r="F171" s="89">
        <f>ROUND(((F172+F173+F175+F174)/1000),5)</f>
        <v>1.22081</v>
      </c>
      <c r="G171" s="89">
        <f t="shared" ref="G171:AA171" si="96">ROUND(((G172+G173+G175+G174)/1000),5)</f>
        <v>1.1926699999999999</v>
      </c>
      <c r="H171" s="89">
        <f t="shared" si="96"/>
        <v>1.3239300000000001</v>
      </c>
      <c r="I171" s="89">
        <f t="shared" si="96"/>
        <v>1.47963</v>
      </c>
      <c r="J171" s="89">
        <f t="shared" si="96"/>
        <v>1.6500900000000001</v>
      </c>
      <c r="K171" s="89">
        <f t="shared" si="96"/>
        <v>1.8911500000000001</v>
      </c>
      <c r="L171" s="89">
        <f t="shared" si="96"/>
        <v>2.14798</v>
      </c>
      <c r="M171" s="89">
        <f t="shared" si="96"/>
        <v>2.2031999999999998</v>
      </c>
      <c r="N171" s="89">
        <f t="shared" si="96"/>
        <v>2.2148500000000002</v>
      </c>
      <c r="O171" s="89">
        <f t="shared" si="96"/>
        <v>2.2202099999999998</v>
      </c>
      <c r="P171" s="89">
        <f t="shared" si="96"/>
        <v>2.2271899999999998</v>
      </c>
      <c r="Q171" s="89">
        <f t="shared" si="96"/>
        <v>2.2241</v>
      </c>
      <c r="R171" s="89">
        <f t="shared" si="96"/>
        <v>2.2117499999999999</v>
      </c>
      <c r="S171" s="89">
        <f t="shared" si="96"/>
        <v>2.2052</v>
      </c>
      <c r="T171" s="89">
        <f t="shared" si="96"/>
        <v>2.1791100000000001</v>
      </c>
      <c r="U171" s="89">
        <f t="shared" si="96"/>
        <v>2.2755899999999998</v>
      </c>
      <c r="V171" s="89">
        <f t="shared" si="96"/>
        <v>2.31867</v>
      </c>
      <c r="W171" s="89">
        <f t="shared" si="96"/>
        <v>2.2783600000000002</v>
      </c>
      <c r="X171" s="89">
        <f t="shared" si="96"/>
        <v>2.1850000000000001</v>
      </c>
      <c r="Y171" s="89">
        <f t="shared" si="96"/>
        <v>2.0699299999999998</v>
      </c>
      <c r="Z171" s="89">
        <f t="shared" si="96"/>
        <v>1.7852300000000001</v>
      </c>
      <c r="AA171" s="89">
        <f t="shared" si="96"/>
        <v>1.5808800000000001</v>
      </c>
    </row>
    <row r="172" spans="1:27" ht="12.75" hidden="1" customHeight="1" outlineLevel="1" x14ac:dyDescent="0.2">
      <c r="A172" s="97" t="s">
        <v>2509</v>
      </c>
      <c r="B172" s="63" t="s">
        <v>242</v>
      </c>
      <c r="C172" s="43" t="s">
        <v>79</v>
      </c>
      <c r="D172" s="44">
        <v>1119.46</v>
      </c>
      <c r="E172" s="44">
        <v>999.4</v>
      </c>
      <c r="F172" s="44">
        <v>887.7</v>
      </c>
      <c r="G172" s="44">
        <v>859.56</v>
      </c>
      <c r="H172" s="44">
        <v>990.82</v>
      </c>
      <c r="I172" s="44">
        <v>1146.52</v>
      </c>
      <c r="J172" s="44">
        <v>1316.98</v>
      </c>
      <c r="K172" s="44">
        <v>1558.04</v>
      </c>
      <c r="L172" s="44">
        <v>1814.87</v>
      </c>
      <c r="M172" s="44">
        <v>1870.09</v>
      </c>
      <c r="N172" s="44">
        <v>1881.74</v>
      </c>
      <c r="O172" s="44">
        <v>1887.1</v>
      </c>
      <c r="P172" s="44">
        <v>1894.08</v>
      </c>
      <c r="Q172" s="44">
        <v>1890.99</v>
      </c>
      <c r="R172" s="44">
        <v>1878.64</v>
      </c>
      <c r="S172" s="44">
        <v>1872.09</v>
      </c>
      <c r="T172" s="44">
        <v>1846</v>
      </c>
      <c r="U172" s="44">
        <v>1942.48</v>
      </c>
      <c r="V172" s="44">
        <v>1985.56</v>
      </c>
      <c r="W172" s="44">
        <v>1945.25</v>
      </c>
      <c r="X172" s="44">
        <v>1851.89</v>
      </c>
      <c r="Y172" s="44">
        <v>1736.82</v>
      </c>
      <c r="Z172" s="44">
        <v>1452.12</v>
      </c>
      <c r="AA172" s="44">
        <v>1247.77</v>
      </c>
    </row>
    <row r="173" spans="1:27" ht="12.75" hidden="1" customHeight="1" outlineLevel="1" x14ac:dyDescent="0.2">
      <c r="A173" s="97" t="s">
        <v>2510</v>
      </c>
      <c r="B173" s="63" t="s">
        <v>90</v>
      </c>
      <c r="C173" s="43" t="s">
        <v>79</v>
      </c>
      <c r="D173" s="44">
        <f>$D$163</f>
        <v>113.12</v>
      </c>
      <c r="E173" s="44">
        <f>$D$163</f>
        <v>113.12</v>
      </c>
      <c r="F173" s="44">
        <f t="shared" ref="F173:AA173" si="97">$D$163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2">
      <c r="A174" s="97" t="s">
        <v>2511</v>
      </c>
      <c r="B174" s="63" t="s">
        <v>83</v>
      </c>
      <c r="C174" s="43" t="s">
        <v>79</v>
      </c>
      <c r="D174" s="44">
        <v>3.63</v>
      </c>
      <c r="E174" s="44">
        <v>3.63</v>
      </c>
      <c r="F174" s="44">
        <v>3.63</v>
      </c>
      <c r="G174" s="44">
        <v>3.63</v>
      </c>
      <c r="H174" s="44">
        <v>3.63</v>
      </c>
      <c r="I174" s="44">
        <v>3.63</v>
      </c>
      <c r="J174" s="44">
        <v>3.63</v>
      </c>
      <c r="K174" s="44">
        <v>3.63</v>
      </c>
      <c r="L174" s="44">
        <v>3.63</v>
      </c>
      <c r="M174" s="44">
        <v>3.63</v>
      </c>
      <c r="N174" s="44">
        <v>3.63</v>
      </c>
      <c r="O174" s="44">
        <v>3.63</v>
      </c>
      <c r="P174" s="44">
        <v>3.63</v>
      </c>
      <c r="Q174" s="44">
        <v>3.63</v>
      </c>
      <c r="R174" s="44">
        <v>3.63</v>
      </c>
      <c r="S174" s="44">
        <v>3.63</v>
      </c>
      <c r="T174" s="44">
        <v>3.63</v>
      </c>
      <c r="U174" s="44">
        <v>3.63</v>
      </c>
      <c r="V174" s="44">
        <v>3.63</v>
      </c>
      <c r="W174" s="44">
        <v>3.63</v>
      </c>
      <c r="X174" s="44">
        <v>3.63</v>
      </c>
      <c r="Y174" s="44">
        <v>3.63</v>
      </c>
      <c r="Z174" s="44">
        <v>3.63</v>
      </c>
      <c r="AA174" s="44">
        <v>3.63</v>
      </c>
    </row>
    <row r="175" spans="1:27" ht="12.75" hidden="1" customHeight="1" outlineLevel="1" x14ac:dyDescent="0.2">
      <c r="A175" s="97" t="s">
        <v>2512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collapsed="1" x14ac:dyDescent="0.2">
      <c r="A176" s="96" t="s">
        <v>2513</v>
      </c>
      <c r="B176" s="28" t="str">
        <f>"04"&amp;"."&amp;$B$777&amp;"."&amp;$B$778</f>
        <v>04.11.2023</v>
      </c>
      <c r="C176" s="88" t="s">
        <v>76</v>
      </c>
      <c r="D176" s="89">
        <f>ROUND(((D177+D178+D180+D179)/1000),5)</f>
        <v>1.54274</v>
      </c>
      <c r="E176" s="89">
        <f>ROUND(((E177+E178+E180+E179)/1000),5)</f>
        <v>1.46482</v>
      </c>
      <c r="F176" s="89">
        <f>ROUND(((F177+F178+F180+F179)/1000),5)</f>
        <v>1.3847700000000001</v>
      </c>
      <c r="G176" s="89">
        <f t="shared" ref="G176:AA176" si="99">ROUND(((G177+G178+G180+G179)/1000),5)</f>
        <v>1.3302499999999999</v>
      </c>
      <c r="H176" s="89">
        <f t="shared" si="99"/>
        <v>1.38046</v>
      </c>
      <c r="I176" s="89">
        <f t="shared" si="99"/>
        <v>1.4770000000000001</v>
      </c>
      <c r="J176" s="89">
        <f t="shared" si="99"/>
        <v>1.4892099999999999</v>
      </c>
      <c r="K176" s="89">
        <f t="shared" si="99"/>
        <v>1.59809</v>
      </c>
      <c r="L176" s="89">
        <f t="shared" si="99"/>
        <v>1.9175899999999999</v>
      </c>
      <c r="M176" s="89">
        <f t="shared" si="99"/>
        <v>2.0128900000000001</v>
      </c>
      <c r="N176" s="89">
        <f t="shared" si="99"/>
        <v>2.0634100000000002</v>
      </c>
      <c r="O176" s="89">
        <f t="shared" si="99"/>
        <v>2.0712000000000002</v>
      </c>
      <c r="P176" s="89">
        <f t="shared" si="99"/>
        <v>2.0644900000000002</v>
      </c>
      <c r="Q176" s="89">
        <f t="shared" si="99"/>
        <v>2.0642200000000002</v>
      </c>
      <c r="R176" s="89">
        <f t="shared" si="99"/>
        <v>2.0415299999999998</v>
      </c>
      <c r="S176" s="89">
        <f t="shared" si="99"/>
        <v>2.1727099999999999</v>
      </c>
      <c r="T176" s="89">
        <f t="shared" si="99"/>
        <v>2.2454900000000002</v>
      </c>
      <c r="U176" s="89">
        <f t="shared" si="99"/>
        <v>2.3898700000000002</v>
      </c>
      <c r="V176" s="89">
        <f t="shared" si="99"/>
        <v>2.3910399999999998</v>
      </c>
      <c r="W176" s="89">
        <f t="shared" si="99"/>
        <v>2.2656000000000001</v>
      </c>
      <c r="X176" s="89">
        <f t="shared" si="99"/>
        <v>2.03302</v>
      </c>
      <c r="Y176" s="89">
        <f t="shared" si="99"/>
        <v>1.9873499999999999</v>
      </c>
      <c r="Z176" s="89">
        <f t="shared" si="99"/>
        <v>1.63679</v>
      </c>
      <c r="AA176" s="89">
        <f t="shared" si="99"/>
        <v>1.55758</v>
      </c>
    </row>
    <row r="177" spans="1:27" ht="12.75" hidden="1" customHeight="1" outlineLevel="1" x14ac:dyDescent="0.2">
      <c r="A177" s="97" t="s">
        <v>2514</v>
      </c>
      <c r="B177" s="63" t="s">
        <v>242</v>
      </c>
      <c r="C177" s="43" t="s">
        <v>79</v>
      </c>
      <c r="D177" s="44">
        <v>1209.6300000000001</v>
      </c>
      <c r="E177" s="44">
        <v>1131.71</v>
      </c>
      <c r="F177" s="44">
        <v>1051.6600000000001</v>
      </c>
      <c r="G177" s="44">
        <v>997.14</v>
      </c>
      <c r="H177" s="44">
        <v>1047.3499999999999</v>
      </c>
      <c r="I177" s="44">
        <v>1143.8900000000001</v>
      </c>
      <c r="J177" s="44">
        <v>1156.0999999999999</v>
      </c>
      <c r="K177" s="44">
        <v>1264.98</v>
      </c>
      <c r="L177" s="44">
        <v>1584.48</v>
      </c>
      <c r="M177" s="44">
        <v>1679.78</v>
      </c>
      <c r="N177" s="44">
        <v>1730.3</v>
      </c>
      <c r="O177" s="44">
        <v>1738.09</v>
      </c>
      <c r="P177" s="44">
        <v>1731.38</v>
      </c>
      <c r="Q177" s="44">
        <v>1731.11</v>
      </c>
      <c r="R177" s="44">
        <v>1708.42</v>
      </c>
      <c r="S177" s="44">
        <v>1839.6</v>
      </c>
      <c r="T177" s="44">
        <v>1912.38</v>
      </c>
      <c r="U177" s="44">
        <v>2056.7600000000002</v>
      </c>
      <c r="V177" s="44">
        <v>2057.9299999999998</v>
      </c>
      <c r="W177" s="44">
        <v>1932.49</v>
      </c>
      <c r="X177" s="44">
        <v>1699.91</v>
      </c>
      <c r="Y177" s="44">
        <v>1654.24</v>
      </c>
      <c r="Z177" s="44">
        <v>1303.68</v>
      </c>
      <c r="AA177" s="44">
        <v>1224.47</v>
      </c>
    </row>
    <row r="178" spans="1:27" ht="12.75" hidden="1" customHeight="1" outlineLevel="1" x14ac:dyDescent="0.2">
      <c r="A178" s="97" t="s">
        <v>2515</v>
      </c>
      <c r="B178" s="63" t="s">
        <v>90</v>
      </c>
      <c r="C178" s="43" t="s">
        <v>79</v>
      </c>
      <c r="D178" s="44">
        <f>$D$163</f>
        <v>113.12</v>
      </c>
      <c r="E178" s="44">
        <f>$D$163</f>
        <v>113.12</v>
      </c>
      <c r="F178" s="44">
        <f t="shared" ref="F178:AA178" si="100">$D$163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2">
      <c r="A179" s="97" t="s">
        <v>2516</v>
      </c>
      <c r="B179" s="63" t="s">
        <v>83</v>
      </c>
      <c r="C179" s="43" t="s">
        <v>79</v>
      </c>
      <c r="D179" s="44">
        <v>3.63</v>
      </c>
      <c r="E179" s="44">
        <v>3.63</v>
      </c>
      <c r="F179" s="44">
        <v>3.63</v>
      </c>
      <c r="G179" s="44">
        <v>3.63</v>
      </c>
      <c r="H179" s="44">
        <v>3.63</v>
      </c>
      <c r="I179" s="44">
        <v>3.63</v>
      </c>
      <c r="J179" s="44">
        <v>3.63</v>
      </c>
      <c r="K179" s="44">
        <v>3.63</v>
      </c>
      <c r="L179" s="44">
        <v>3.63</v>
      </c>
      <c r="M179" s="44">
        <v>3.63</v>
      </c>
      <c r="N179" s="44">
        <v>3.63</v>
      </c>
      <c r="O179" s="44">
        <v>3.63</v>
      </c>
      <c r="P179" s="44">
        <v>3.63</v>
      </c>
      <c r="Q179" s="44">
        <v>3.63</v>
      </c>
      <c r="R179" s="44">
        <v>3.63</v>
      </c>
      <c r="S179" s="44">
        <v>3.63</v>
      </c>
      <c r="T179" s="44">
        <v>3.63</v>
      </c>
      <c r="U179" s="44">
        <v>3.63</v>
      </c>
      <c r="V179" s="44">
        <v>3.63</v>
      </c>
      <c r="W179" s="44">
        <v>3.63</v>
      </c>
      <c r="X179" s="44">
        <v>3.63</v>
      </c>
      <c r="Y179" s="44">
        <v>3.63</v>
      </c>
      <c r="Z179" s="44">
        <v>3.63</v>
      </c>
      <c r="AA179" s="44">
        <v>3.63</v>
      </c>
    </row>
    <row r="180" spans="1:27" ht="12.75" hidden="1" customHeight="1" outlineLevel="1" x14ac:dyDescent="0.2">
      <c r="A180" s="97" t="s">
        <v>2517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collapsed="1" x14ac:dyDescent="0.2">
      <c r="A181" s="96" t="s">
        <v>2518</v>
      </c>
      <c r="B181" s="28" t="str">
        <f>"05"&amp;"."&amp;$B$777&amp;"."&amp;$B$778</f>
        <v>05.11.2023</v>
      </c>
      <c r="C181" s="88" t="s">
        <v>76</v>
      </c>
      <c r="D181" s="89">
        <f>ROUND(((D182+D183+D185+D184)/1000),5)</f>
        <v>1.5377000000000001</v>
      </c>
      <c r="E181" s="89">
        <f>ROUND(((E182+E183+E185+E184)/1000),5)</f>
        <v>1.42839</v>
      </c>
      <c r="F181" s="89">
        <f>ROUND(((F182+F183+F185+F184)/1000),5)</f>
        <v>1.3454999999999999</v>
      </c>
      <c r="G181" s="89">
        <f t="shared" ref="G181:AA181" si="102">ROUND(((G182+G183+G185+G184)/1000),5)</f>
        <v>1.32707</v>
      </c>
      <c r="H181" s="89">
        <f t="shared" si="102"/>
        <v>1.3305800000000001</v>
      </c>
      <c r="I181" s="89">
        <f t="shared" si="102"/>
        <v>1.4480900000000001</v>
      </c>
      <c r="J181" s="89">
        <f t="shared" si="102"/>
        <v>1.43102</v>
      </c>
      <c r="K181" s="89">
        <f t="shared" si="102"/>
        <v>1.53088</v>
      </c>
      <c r="L181" s="89">
        <f t="shared" si="102"/>
        <v>1.77841</v>
      </c>
      <c r="M181" s="89">
        <f t="shared" si="102"/>
        <v>1.95475</v>
      </c>
      <c r="N181" s="89">
        <f t="shared" si="102"/>
        <v>1.9984200000000001</v>
      </c>
      <c r="O181" s="89">
        <f t="shared" si="102"/>
        <v>2.00874</v>
      </c>
      <c r="P181" s="89">
        <f t="shared" si="102"/>
        <v>2.0095499999999999</v>
      </c>
      <c r="Q181" s="89">
        <f t="shared" si="102"/>
        <v>2.0105300000000002</v>
      </c>
      <c r="R181" s="89">
        <f t="shared" si="102"/>
        <v>1.99691</v>
      </c>
      <c r="S181" s="89">
        <f t="shared" si="102"/>
        <v>1.97685</v>
      </c>
      <c r="T181" s="89">
        <f t="shared" si="102"/>
        <v>2.0059900000000002</v>
      </c>
      <c r="U181" s="89">
        <f t="shared" si="102"/>
        <v>2.2163400000000002</v>
      </c>
      <c r="V181" s="89">
        <f t="shared" si="102"/>
        <v>2.3219599999999998</v>
      </c>
      <c r="W181" s="89">
        <f t="shared" si="102"/>
        <v>2.2195</v>
      </c>
      <c r="X181" s="89">
        <f t="shared" si="102"/>
        <v>2.0404800000000001</v>
      </c>
      <c r="Y181" s="89">
        <f t="shared" si="102"/>
        <v>1.99709</v>
      </c>
      <c r="Z181" s="89">
        <f t="shared" si="102"/>
        <v>1.7586999999999999</v>
      </c>
      <c r="AA181" s="89">
        <f t="shared" si="102"/>
        <v>1.54565</v>
      </c>
    </row>
    <row r="182" spans="1:27" ht="12.75" hidden="1" customHeight="1" outlineLevel="1" x14ac:dyDescent="0.2">
      <c r="A182" s="97" t="s">
        <v>2519</v>
      </c>
      <c r="B182" s="63" t="s">
        <v>242</v>
      </c>
      <c r="C182" s="43" t="s">
        <v>79</v>
      </c>
      <c r="D182" s="44">
        <v>1204.5899999999999</v>
      </c>
      <c r="E182" s="44">
        <v>1095.28</v>
      </c>
      <c r="F182" s="44">
        <v>1012.39</v>
      </c>
      <c r="G182" s="44">
        <v>993.96</v>
      </c>
      <c r="H182" s="44">
        <v>997.47</v>
      </c>
      <c r="I182" s="44">
        <v>1114.98</v>
      </c>
      <c r="J182" s="44">
        <v>1097.9100000000001</v>
      </c>
      <c r="K182" s="44">
        <v>1197.77</v>
      </c>
      <c r="L182" s="44">
        <v>1445.3</v>
      </c>
      <c r="M182" s="44">
        <v>1621.64</v>
      </c>
      <c r="N182" s="44">
        <v>1665.31</v>
      </c>
      <c r="O182" s="44">
        <v>1675.63</v>
      </c>
      <c r="P182" s="44">
        <v>1676.44</v>
      </c>
      <c r="Q182" s="44">
        <v>1677.42</v>
      </c>
      <c r="R182" s="44">
        <v>1663.8</v>
      </c>
      <c r="S182" s="44">
        <v>1643.74</v>
      </c>
      <c r="T182" s="44">
        <v>1672.88</v>
      </c>
      <c r="U182" s="44">
        <v>1883.23</v>
      </c>
      <c r="V182" s="44">
        <v>1988.85</v>
      </c>
      <c r="W182" s="44">
        <v>1886.39</v>
      </c>
      <c r="X182" s="44">
        <v>1707.37</v>
      </c>
      <c r="Y182" s="44">
        <v>1663.98</v>
      </c>
      <c r="Z182" s="44">
        <v>1425.59</v>
      </c>
      <c r="AA182" s="44">
        <v>1212.54</v>
      </c>
    </row>
    <row r="183" spans="1:27" ht="12.75" hidden="1" customHeight="1" outlineLevel="1" x14ac:dyDescent="0.2">
      <c r="A183" s="97" t="s">
        <v>2520</v>
      </c>
      <c r="B183" s="63" t="s">
        <v>90</v>
      </c>
      <c r="C183" s="43" t="s">
        <v>79</v>
      </c>
      <c r="D183" s="44">
        <f>$D$163</f>
        <v>113.12</v>
      </c>
      <c r="E183" s="44">
        <f>$D$163</f>
        <v>113.12</v>
      </c>
      <c r="F183" s="44">
        <f t="shared" ref="F183:AA183" si="103">$D$163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2">
      <c r="A184" s="97" t="s">
        <v>2521</v>
      </c>
      <c r="B184" s="63" t="s">
        <v>83</v>
      </c>
      <c r="C184" s="43" t="s">
        <v>79</v>
      </c>
      <c r="D184" s="44">
        <v>3.63</v>
      </c>
      <c r="E184" s="44">
        <v>3.63</v>
      </c>
      <c r="F184" s="44">
        <v>3.63</v>
      </c>
      <c r="G184" s="44">
        <v>3.63</v>
      </c>
      <c r="H184" s="44">
        <v>3.63</v>
      </c>
      <c r="I184" s="44">
        <v>3.63</v>
      </c>
      <c r="J184" s="44">
        <v>3.63</v>
      </c>
      <c r="K184" s="44">
        <v>3.63</v>
      </c>
      <c r="L184" s="44">
        <v>3.63</v>
      </c>
      <c r="M184" s="44">
        <v>3.63</v>
      </c>
      <c r="N184" s="44">
        <v>3.63</v>
      </c>
      <c r="O184" s="44">
        <v>3.63</v>
      </c>
      <c r="P184" s="44">
        <v>3.63</v>
      </c>
      <c r="Q184" s="44">
        <v>3.63</v>
      </c>
      <c r="R184" s="44">
        <v>3.63</v>
      </c>
      <c r="S184" s="44">
        <v>3.63</v>
      </c>
      <c r="T184" s="44">
        <v>3.63</v>
      </c>
      <c r="U184" s="44">
        <v>3.63</v>
      </c>
      <c r="V184" s="44">
        <v>3.63</v>
      </c>
      <c r="W184" s="44">
        <v>3.63</v>
      </c>
      <c r="X184" s="44">
        <v>3.63</v>
      </c>
      <c r="Y184" s="44">
        <v>3.63</v>
      </c>
      <c r="Z184" s="44">
        <v>3.63</v>
      </c>
      <c r="AA184" s="44">
        <v>3.63</v>
      </c>
    </row>
    <row r="185" spans="1:27" ht="12.75" hidden="1" customHeight="1" outlineLevel="1" x14ac:dyDescent="0.2">
      <c r="A185" s="97" t="s">
        <v>2522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collapsed="1" x14ac:dyDescent="0.2">
      <c r="A186" s="96" t="s">
        <v>2523</v>
      </c>
      <c r="B186" s="28" t="str">
        <f>"06"&amp;"."&amp;$B$777&amp;"."&amp;$B$778</f>
        <v>06.11.2023</v>
      </c>
      <c r="C186" s="88" t="s">
        <v>76</v>
      </c>
      <c r="D186" s="89">
        <f>ROUND(((D187+D188+D190+D189)/1000),5)</f>
        <v>1.5398400000000001</v>
      </c>
      <c r="E186" s="89">
        <f>ROUND(((E187+E188+E190+E189)/1000),5)</f>
        <v>1.4635199999999999</v>
      </c>
      <c r="F186" s="89">
        <f>ROUND(((F187+F188+F190+F189)/1000),5)</f>
        <v>1.3819699999999999</v>
      </c>
      <c r="G186" s="89">
        <f t="shared" ref="G186:AA186" si="105">ROUND(((G187+G188+G190+G189)/1000),5)</f>
        <v>1.33951</v>
      </c>
      <c r="H186" s="89">
        <f t="shared" si="105"/>
        <v>1.3770500000000001</v>
      </c>
      <c r="I186" s="89">
        <f t="shared" si="105"/>
        <v>1.47054</v>
      </c>
      <c r="J186" s="89">
        <f t="shared" si="105"/>
        <v>1.5021800000000001</v>
      </c>
      <c r="K186" s="89">
        <f t="shared" si="105"/>
        <v>1.61608</v>
      </c>
      <c r="L186" s="89">
        <f t="shared" si="105"/>
        <v>1.8474200000000001</v>
      </c>
      <c r="M186" s="89">
        <f t="shared" si="105"/>
        <v>2.0407899999999999</v>
      </c>
      <c r="N186" s="89">
        <f t="shared" si="105"/>
        <v>2.1562700000000001</v>
      </c>
      <c r="O186" s="89">
        <f t="shared" si="105"/>
        <v>2.1754099999999998</v>
      </c>
      <c r="P186" s="89">
        <f t="shared" si="105"/>
        <v>2.1550400000000001</v>
      </c>
      <c r="Q186" s="89">
        <f t="shared" si="105"/>
        <v>2.16283</v>
      </c>
      <c r="R186" s="89">
        <f t="shared" si="105"/>
        <v>2.1303700000000001</v>
      </c>
      <c r="S186" s="89">
        <f t="shared" si="105"/>
        <v>2.1112799999999998</v>
      </c>
      <c r="T186" s="89">
        <f t="shared" si="105"/>
        <v>2.1816900000000001</v>
      </c>
      <c r="U186" s="89">
        <f t="shared" si="105"/>
        <v>2.2393900000000002</v>
      </c>
      <c r="V186" s="89">
        <f t="shared" si="105"/>
        <v>2.2349800000000002</v>
      </c>
      <c r="W186" s="89">
        <f t="shared" si="105"/>
        <v>2.2071700000000001</v>
      </c>
      <c r="X186" s="89">
        <f t="shared" si="105"/>
        <v>2.1735600000000002</v>
      </c>
      <c r="Y186" s="89">
        <f t="shared" si="105"/>
        <v>2.0434100000000002</v>
      </c>
      <c r="Z186" s="89">
        <f t="shared" si="105"/>
        <v>1.72072</v>
      </c>
      <c r="AA186" s="89">
        <f t="shared" si="105"/>
        <v>1.5829500000000001</v>
      </c>
    </row>
    <row r="187" spans="1:27" ht="12.75" hidden="1" customHeight="1" outlineLevel="1" x14ac:dyDescent="0.2">
      <c r="A187" s="97" t="s">
        <v>2524</v>
      </c>
      <c r="B187" s="63" t="s">
        <v>242</v>
      </c>
      <c r="C187" s="43" t="s">
        <v>79</v>
      </c>
      <c r="D187" s="44">
        <v>1206.73</v>
      </c>
      <c r="E187" s="44">
        <v>1130.4100000000001</v>
      </c>
      <c r="F187" s="44">
        <v>1048.8599999999999</v>
      </c>
      <c r="G187" s="44">
        <v>1006.4</v>
      </c>
      <c r="H187" s="44">
        <v>1043.94</v>
      </c>
      <c r="I187" s="44">
        <v>1137.43</v>
      </c>
      <c r="J187" s="44">
        <v>1169.07</v>
      </c>
      <c r="K187" s="44">
        <v>1282.97</v>
      </c>
      <c r="L187" s="44">
        <v>1514.31</v>
      </c>
      <c r="M187" s="44">
        <v>1707.68</v>
      </c>
      <c r="N187" s="44">
        <v>1823.16</v>
      </c>
      <c r="O187" s="44">
        <v>1842.3</v>
      </c>
      <c r="P187" s="44">
        <v>1821.93</v>
      </c>
      <c r="Q187" s="44">
        <v>1829.72</v>
      </c>
      <c r="R187" s="44">
        <v>1797.26</v>
      </c>
      <c r="S187" s="44">
        <v>1778.17</v>
      </c>
      <c r="T187" s="44">
        <v>1848.58</v>
      </c>
      <c r="U187" s="44">
        <v>1906.28</v>
      </c>
      <c r="V187" s="44">
        <v>1901.87</v>
      </c>
      <c r="W187" s="44">
        <v>1874.06</v>
      </c>
      <c r="X187" s="44">
        <v>1840.45</v>
      </c>
      <c r="Y187" s="44">
        <v>1710.3</v>
      </c>
      <c r="Z187" s="44">
        <v>1387.61</v>
      </c>
      <c r="AA187" s="44">
        <v>1249.8399999999999</v>
      </c>
    </row>
    <row r="188" spans="1:27" ht="12.75" hidden="1" customHeight="1" outlineLevel="1" x14ac:dyDescent="0.2">
      <c r="A188" s="97" t="s">
        <v>2525</v>
      </c>
      <c r="B188" s="63" t="s">
        <v>90</v>
      </c>
      <c r="C188" s="43" t="s">
        <v>79</v>
      </c>
      <c r="D188" s="44">
        <f>$D$163</f>
        <v>113.12</v>
      </c>
      <c r="E188" s="44">
        <f>$D$163</f>
        <v>113.12</v>
      </c>
      <c r="F188" s="44">
        <f t="shared" ref="F188:AA188" si="106">$D$163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2">
      <c r="A189" s="97" t="s">
        <v>2526</v>
      </c>
      <c r="B189" s="63" t="s">
        <v>83</v>
      </c>
      <c r="C189" s="43" t="s">
        <v>79</v>
      </c>
      <c r="D189" s="44">
        <v>3.63</v>
      </c>
      <c r="E189" s="44">
        <v>3.63</v>
      </c>
      <c r="F189" s="44">
        <v>3.63</v>
      </c>
      <c r="G189" s="44">
        <v>3.63</v>
      </c>
      <c r="H189" s="44">
        <v>3.63</v>
      </c>
      <c r="I189" s="44">
        <v>3.63</v>
      </c>
      <c r="J189" s="44">
        <v>3.63</v>
      </c>
      <c r="K189" s="44">
        <v>3.63</v>
      </c>
      <c r="L189" s="44">
        <v>3.63</v>
      </c>
      <c r="M189" s="44">
        <v>3.63</v>
      </c>
      <c r="N189" s="44">
        <v>3.63</v>
      </c>
      <c r="O189" s="44">
        <v>3.63</v>
      </c>
      <c r="P189" s="44">
        <v>3.63</v>
      </c>
      <c r="Q189" s="44">
        <v>3.63</v>
      </c>
      <c r="R189" s="44">
        <v>3.63</v>
      </c>
      <c r="S189" s="44">
        <v>3.63</v>
      </c>
      <c r="T189" s="44">
        <v>3.63</v>
      </c>
      <c r="U189" s="44">
        <v>3.63</v>
      </c>
      <c r="V189" s="44">
        <v>3.63</v>
      </c>
      <c r="W189" s="44">
        <v>3.63</v>
      </c>
      <c r="X189" s="44">
        <v>3.63</v>
      </c>
      <c r="Y189" s="44">
        <v>3.63</v>
      </c>
      <c r="Z189" s="44">
        <v>3.63</v>
      </c>
      <c r="AA189" s="44">
        <v>3.63</v>
      </c>
    </row>
    <row r="190" spans="1:27" ht="12.75" hidden="1" customHeight="1" outlineLevel="1" x14ac:dyDescent="0.2">
      <c r="A190" s="97" t="s">
        <v>2527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collapsed="1" x14ac:dyDescent="0.2">
      <c r="A191" s="96" t="s">
        <v>2528</v>
      </c>
      <c r="B191" s="28" t="str">
        <f>"07"&amp;"."&amp;$B$777&amp;"."&amp;$B$778</f>
        <v>07.11.2023</v>
      </c>
      <c r="C191" s="88" t="s">
        <v>76</v>
      </c>
      <c r="D191" s="89">
        <f>ROUND(((D192+D193+D195+D194)/1000),5)</f>
        <v>1.4902299999999999</v>
      </c>
      <c r="E191" s="89">
        <f>ROUND(((E192+E193+E195+E194)/1000),5)</f>
        <v>1.3360399999999999</v>
      </c>
      <c r="F191" s="89">
        <f>ROUND(((F192+F193+F195+F194)/1000),5)</f>
        <v>1.2309699999999999</v>
      </c>
      <c r="G191" s="89">
        <f t="shared" ref="G191:AA191" si="108">ROUND(((G192+G193+G195+G194)/1000),5)</f>
        <v>1.18849</v>
      </c>
      <c r="H191" s="89">
        <f t="shared" si="108"/>
        <v>1.2694799999999999</v>
      </c>
      <c r="I191" s="89">
        <f t="shared" si="108"/>
        <v>1.49505</v>
      </c>
      <c r="J191" s="89">
        <f t="shared" si="108"/>
        <v>1.5592200000000001</v>
      </c>
      <c r="K191" s="89">
        <f t="shared" si="108"/>
        <v>1.80114</v>
      </c>
      <c r="L191" s="89">
        <f t="shared" si="108"/>
        <v>2.0451899999999998</v>
      </c>
      <c r="M191" s="89">
        <f t="shared" si="108"/>
        <v>2.1878099999999998</v>
      </c>
      <c r="N191" s="89">
        <f t="shared" si="108"/>
        <v>2.1987100000000002</v>
      </c>
      <c r="O191" s="89">
        <f t="shared" si="108"/>
        <v>2.2008200000000002</v>
      </c>
      <c r="P191" s="89">
        <f t="shared" si="108"/>
        <v>2.16079</v>
      </c>
      <c r="Q191" s="89">
        <f t="shared" si="108"/>
        <v>2.17862</v>
      </c>
      <c r="R191" s="89">
        <f t="shared" si="108"/>
        <v>2.1848700000000001</v>
      </c>
      <c r="S191" s="89">
        <f t="shared" si="108"/>
        <v>2.2070400000000001</v>
      </c>
      <c r="T191" s="89">
        <f t="shared" si="108"/>
        <v>2.2024699999999999</v>
      </c>
      <c r="U191" s="89">
        <f t="shared" si="108"/>
        <v>2.18425</v>
      </c>
      <c r="V191" s="89">
        <f t="shared" si="108"/>
        <v>2.2437499999999999</v>
      </c>
      <c r="W191" s="89">
        <f t="shared" si="108"/>
        <v>2.1490200000000002</v>
      </c>
      <c r="X191" s="89">
        <f t="shared" si="108"/>
        <v>2.0188000000000001</v>
      </c>
      <c r="Y191" s="89">
        <f t="shared" si="108"/>
        <v>1.9578199999999999</v>
      </c>
      <c r="Z191" s="89">
        <f t="shared" si="108"/>
        <v>1.6330899999999999</v>
      </c>
      <c r="AA191" s="89">
        <f t="shared" si="108"/>
        <v>1.51728</v>
      </c>
    </row>
    <row r="192" spans="1:27" ht="12.75" hidden="1" customHeight="1" outlineLevel="1" x14ac:dyDescent="0.2">
      <c r="A192" s="97" t="s">
        <v>2529</v>
      </c>
      <c r="B192" s="63" t="s">
        <v>242</v>
      </c>
      <c r="C192" s="43" t="s">
        <v>79</v>
      </c>
      <c r="D192" s="44">
        <v>1157.1199999999999</v>
      </c>
      <c r="E192" s="44">
        <v>1002.93</v>
      </c>
      <c r="F192" s="44">
        <v>897.86</v>
      </c>
      <c r="G192" s="44">
        <v>855.38</v>
      </c>
      <c r="H192" s="44">
        <v>936.37</v>
      </c>
      <c r="I192" s="44">
        <v>1161.94</v>
      </c>
      <c r="J192" s="44">
        <v>1226.1099999999999</v>
      </c>
      <c r="K192" s="44">
        <v>1468.03</v>
      </c>
      <c r="L192" s="44">
        <v>1712.08</v>
      </c>
      <c r="M192" s="44">
        <v>1854.7</v>
      </c>
      <c r="N192" s="44">
        <v>1865.6</v>
      </c>
      <c r="O192" s="44">
        <v>1867.71</v>
      </c>
      <c r="P192" s="44">
        <v>1827.68</v>
      </c>
      <c r="Q192" s="44">
        <v>1845.51</v>
      </c>
      <c r="R192" s="44">
        <v>1851.76</v>
      </c>
      <c r="S192" s="44">
        <v>1873.93</v>
      </c>
      <c r="T192" s="44">
        <v>1869.36</v>
      </c>
      <c r="U192" s="44">
        <v>1851.14</v>
      </c>
      <c r="V192" s="44">
        <v>1910.64</v>
      </c>
      <c r="W192" s="44">
        <v>1815.91</v>
      </c>
      <c r="X192" s="44">
        <v>1685.69</v>
      </c>
      <c r="Y192" s="44">
        <v>1624.71</v>
      </c>
      <c r="Z192" s="44">
        <v>1299.98</v>
      </c>
      <c r="AA192" s="44">
        <v>1184.17</v>
      </c>
    </row>
    <row r="193" spans="1:27" ht="12.75" hidden="1" customHeight="1" outlineLevel="1" x14ac:dyDescent="0.2">
      <c r="A193" s="97" t="s">
        <v>2530</v>
      </c>
      <c r="B193" s="63" t="s">
        <v>90</v>
      </c>
      <c r="C193" s="43" t="s">
        <v>79</v>
      </c>
      <c r="D193" s="44">
        <f>$D$163</f>
        <v>113.12</v>
      </c>
      <c r="E193" s="44">
        <f>$D$163</f>
        <v>113.12</v>
      </c>
      <c r="F193" s="44">
        <f t="shared" ref="F193:AA193" si="109">$D$163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2">
      <c r="A194" s="97" t="s">
        <v>2531</v>
      </c>
      <c r="B194" s="63" t="s">
        <v>83</v>
      </c>
      <c r="C194" s="43" t="s">
        <v>79</v>
      </c>
      <c r="D194" s="44">
        <v>3.63</v>
      </c>
      <c r="E194" s="44">
        <v>3.63</v>
      </c>
      <c r="F194" s="44">
        <v>3.63</v>
      </c>
      <c r="G194" s="44">
        <v>3.63</v>
      </c>
      <c r="H194" s="44">
        <v>3.63</v>
      </c>
      <c r="I194" s="44">
        <v>3.63</v>
      </c>
      <c r="J194" s="44">
        <v>3.63</v>
      </c>
      <c r="K194" s="44">
        <v>3.63</v>
      </c>
      <c r="L194" s="44">
        <v>3.63</v>
      </c>
      <c r="M194" s="44">
        <v>3.63</v>
      </c>
      <c r="N194" s="44">
        <v>3.63</v>
      </c>
      <c r="O194" s="44">
        <v>3.63</v>
      </c>
      <c r="P194" s="44">
        <v>3.63</v>
      </c>
      <c r="Q194" s="44">
        <v>3.63</v>
      </c>
      <c r="R194" s="44">
        <v>3.63</v>
      </c>
      <c r="S194" s="44">
        <v>3.63</v>
      </c>
      <c r="T194" s="44">
        <v>3.63</v>
      </c>
      <c r="U194" s="44">
        <v>3.63</v>
      </c>
      <c r="V194" s="44">
        <v>3.63</v>
      </c>
      <c r="W194" s="44">
        <v>3.63</v>
      </c>
      <c r="X194" s="44">
        <v>3.63</v>
      </c>
      <c r="Y194" s="44">
        <v>3.63</v>
      </c>
      <c r="Z194" s="44">
        <v>3.63</v>
      </c>
      <c r="AA194" s="44">
        <v>3.63</v>
      </c>
    </row>
    <row r="195" spans="1:27" ht="12.75" hidden="1" customHeight="1" outlineLevel="1" x14ac:dyDescent="0.2">
      <c r="A195" s="97" t="s">
        <v>2532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collapsed="1" x14ac:dyDescent="0.2">
      <c r="A196" s="96" t="s">
        <v>2533</v>
      </c>
      <c r="B196" s="28" t="str">
        <f>"08"&amp;"."&amp;$B$777&amp;"."&amp;$B$778</f>
        <v>08.11.2023</v>
      </c>
      <c r="C196" s="88" t="s">
        <v>76</v>
      </c>
      <c r="D196" s="89">
        <f>ROUND(((D197+D198+D200+D199)/1000),5)</f>
        <v>1.5296700000000001</v>
      </c>
      <c r="E196" s="89">
        <f>ROUND(((E197+E198+E200+E199)/1000),5)</f>
        <v>1.5005599999999999</v>
      </c>
      <c r="F196" s="89">
        <f>ROUND(((F197+F198+F200+F199)/1000),5)</f>
        <v>1.2748299999999999</v>
      </c>
      <c r="G196" s="89">
        <f t="shared" ref="G196:AA196" si="111">ROUND(((G197+G198+G200+G199)/1000),5)</f>
        <v>1.2705599999999999</v>
      </c>
      <c r="H196" s="89">
        <f t="shared" si="111"/>
        <v>1.2953399999999999</v>
      </c>
      <c r="I196" s="89">
        <f t="shared" si="111"/>
        <v>1.5199</v>
      </c>
      <c r="J196" s="89">
        <f t="shared" si="111"/>
        <v>1.55114</v>
      </c>
      <c r="K196" s="89">
        <f t="shared" si="111"/>
        <v>1.8321099999999999</v>
      </c>
      <c r="L196" s="89">
        <f t="shared" si="111"/>
        <v>1.9928999999999999</v>
      </c>
      <c r="M196" s="89">
        <f t="shared" si="111"/>
        <v>2.17136</v>
      </c>
      <c r="N196" s="89">
        <f t="shared" si="111"/>
        <v>2.1820200000000001</v>
      </c>
      <c r="O196" s="89">
        <f t="shared" si="111"/>
        <v>2.21122</v>
      </c>
      <c r="P196" s="89">
        <f t="shared" si="111"/>
        <v>2.2117399999999998</v>
      </c>
      <c r="Q196" s="89">
        <f t="shared" si="111"/>
        <v>2.22139</v>
      </c>
      <c r="R196" s="89">
        <f t="shared" si="111"/>
        <v>2.1992099999999999</v>
      </c>
      <c r="S196" s="89">
        <f t="shared" si="111"/>
        <v>2.23367</v>
      </c>
      <c r="T196" s="89">
        <f t="shared" si="111"/>
        <v>2.2390400000000001</v>
      </c>
      <c r="U196" s="89">
        <f t="shared" si="111"/>
        <v>2.2366799999999998</v>
      </c>
      <c r="V196" s="89">
        <f t="shared" si="111"/>
        <v>2.2315900000000002</v>
      </c>
      <c r="W196" s="89">
        <f t="shared" si="111"/>
        <v>2.1710099999999999</v>
      </c>
      <c r="X196" s="89">
        <f t="shared" si="111"/>
        <v>2.10588</v>
      </c>
      <c r="Y196" s="89">
        <f t="shared" si="111"/>
        <v>1.9857100000000001</v>
      </c>
      <c r="Z196" s="89">
        <f t="shared" si="111"/>
        <v>1.6870499999999999</v>
      </c>
      <c r="AA196" s="89">
        <f t="shared" si="111"/>
        <v>1.5353399999999999</v>
      </c>
    </row>
    <row r="197" spans="1:27" ht="12.75" hidden="1" customHeight="1" outlineLevel="1" x14ac:dyDescent="0.2">
      <c r="A197" s="97" t="s">
        <v>2534</v>
      </c>
      <c r="B197" s="63" t="s">
        <v>242</v>
      </c>
      <c r="C197" s="43" t="s">
        <v>79</v>
      </c>
      <c r="D197" s="44">
        <v>1196.56</v>
      </c>
      <c r="E197" s="44">
        <v>1167.45</v>
      </c>
      <c r="F197" s="44">
        <v>941.72</v>
      </c>
      <c r="G197" s="44">
        <v>937.45</v>
      </c>
      <c r="H197" s="44">
        <v>962.23</v>
      </c>
      <c r="I197" s="44">
        <v>1186.79</v>
      </c>
      <c r="J197" s="44">
        <v>1218.03</v>
      </c>
      <c r="K197" s="44">
        <v>1499</v>
      </c>
      <c r="L197" s="44">
        <v>1659.79</v>
      </c>
      <c r="M197" s="44">
        <v>1838.25</v>
      </c>
      <c r="N197" s="44">
        <v>1848.91</v>
      </c>
      <c r="O197" s="44">
        <v>1878.11</v>
      </c>
      <c r="P197" s="44">
        <v>1878.63</v>
      </c>
      <c r="Q197" s="44">
        <v>1888.28</v>
      </c>
      <c r="R197" s="44">
        <v>1866.1</v>
      </c>
      <c r="S197" s="44">
        <v>1900.56</v>
      </c>
      <c r="T197" s="44">
        <v>1905.93</v>
      </c>
      <c r="U197" s="44">
        <v>1903.57</v>
      </c>
      <c r="V197" s="44">
        <v>1898.48</v>
      </c>
      <c r="W197" s="44">
        <v>1837.9</v>
      </c>
      <c r="X197" s="44">
        <v>1772.77</v>
      </c>
      <c r="Y197" s="44">
        <v>1652.6</v>
      </c>
      <c r="Z197" s="44">
        <v>1353.94</v>
      </c>
      <c r="AA197" s="44">
        <v>1202.23</v>
      </c>
    </row>
    <row r="198" spans="1:27" ht="12.75" hidden="1" customHeight="1" outlineLevel="1" x14ac:dyDescent="0.2">
      <c r="A198" s="97" t="s">
        <v>2535</v>
      </c>
      <c r="B198" s="63" t="s">
        <v>90</v>
      </c>
      <c r="C198" s="43" t="s">
        <v>79</v>
      </c>
      <c r="D198" s="44">
        <f>$D$163</f>
        <v>113.12</v>
      </c>
      <c r="E198" s="44">
        <f>$D$163</f>
        <v>113.12</v>
      </c>
      <c r="F198" s="44">
        <f t="shared" ref="F198:AA198" si="112">$D$163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2">
      <c r="A199" s="97" t="s">
        <v>2536</v>
      </c>
      <c r="B199" s="63" t="s">
        <v>83</v>
      </c>
      <c r="C199" s="43" t="s">
        <v>79</v>
      </c>
      <c r="D199" s="44">
        <v>3.63</v>
      </c>
      <c r="E199" s="44">
        <v>3.63</v>
      </c>
      <c r="F199" s="44">
        <v>3.63</v>
      </c>
      <c r="G199" s="44">
        <v>3.63</v>
      </c>
      <c r="H199" s="44">
        <v>3.63</v>
      </c>
      <c r="I199" s="44">
        <v>3.63</v>
      </c>
      <c r="J199" s="44">
        <v>3.63</v>
      </c>
      <c r="K199" s="44">
        <v>3.63</v>
      </c>
      <c r="L199" s="44">
        <v>3.63</v>
      </c>
      <c r="M199" s="44">
        <v>3.63</v>
      </c>
      <c r="N199" s="44">
        <v>3.63</v>
      </c>
      <c r="O199" s="44">
        <v>3.63</v>
      </c>
      <c r="P199" s="44">
        <v>3.63</v>
      </c>
      <c r="Q199" s="44">
        <v>3.63</v>
      </c>
      <c r="R199" s="44">
        <v>3.63</v>
      </c>
      <c r="S199" s="44">
        <v>3.63</v>
      </c>
      <c r="T199" s="44">
        <v>3.63</v>
      </c>
      <c r="U199" s="44">
        <v>3.63</v>
      </c>
      <c r="V199" s="44">
        <v>3.63</v>
      </c>
      <c r="W199" s="44">
        <v>3.63</v>
      </c>
      <c r="X199" s="44">
        <v>3.63</v>
      </c>
      <c r="Y199" s="44">
        <v>3.63</v>
      </c>
      <c r="Z199" s="44">
        <v>3.63</v>
      </c>
      <c r="AA199" s="44">
        <v>3.63</v>
      </c>
    </row>
    <row r="200" spans="1:27" ht="12.75" hidden="1" customHeight="1" outlineLevel="1" x14ac:dyDescent="0.2">
      <c r="A200" s="97" t="s">
        <v>2537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collapsed="1" x14ac:dyDescent="0.2">
      <c r="A201" s="96" t="s">
        <v>2538</v>
      </c>
      <c r="B201" s="28" t="str">
        <f>"09"&amp;"."&amp;$B$777&amp;"."&amp;$B$778</f>
        <v>09.11.2023</v>
      </c>
      <c r="C201" s="88" t="s">
        <v>76</v>
      </c>
      <c r="D201" s="89">
        <f>ROUND(((D202+D203+D205+D204)/1000),5)</f>
        <v>1.5509500000000001</v>
      </c>
      <c r="E201" s="89">
        <f>ROUND(((E202+E203+E205+E204)/1000),5)</f>
        <v>1.5110699999999999</v>
      </c>
      <c r="F201" s="89">
        <f>ROUND(((F202+F203+F205+F204)/1000),5)</f>
        <v>1.45505</v>
      </c>
      <c r="G201" s="89">
        <f t="shared" ref="G201:AA201" si="114">ROUND(((G202+G203+G205+G204)/1000),5)</f>
        <v>1.32338</v>
      </c>
      <c r="H201" s="89">
        <f t="shared" si="114"/>
        <v>1.48088</v>
      </c>
      <c r="I201" s="89">
        <f t="shared" si="114"/>
        <v>1.52146</v>
      </c>
      <c r="J201" s="89">
        <f t="shared" si="114"/>
        <v>1.60093</v>
      </c>
      <c r="K201" s="89">
        <f t="shared" si="114"/>
        <v>1.86822</v>
      </c>
      <c r="L201" s="89">
        <f t="shared" si="114"/>
        <v>2.0381800000000001</v>
      </c>
      <c r="M201" s="89">
        <f t="shared" si="114"/>
        <v>2.1839300000000001</v>
      </c>
      <c r="N201" s="89">
        <f t="shared" si="114"/>
        <v>2.2378999999999998</v>
      </c>
      <c r="O201" s="89">
        <f t="shared" si="114"/>
        <v>2.2442500000000001</v>
      </c>
      <c r="P201" s="89">
        <f t="shared" si="114"/>
        <v>2.2090200000000002</v>
      </c>
      <c r="Q201" s="89">
        <f t="shared" si="114"/>
        <v>2.2159800000000001</v>
      </c>
      <c r="R201" s="89">
        <f t="shared" si="114"/>
        <v>2.21617</v>
      </c>
      <c r="S201" s="89">
        <f t="shared" si="114"/>
        <v>2.1953200000000002</v>
      </c>
      <c r="T201" s="89">
        <f t="shared" si="114"/>
        <v>2.1438000000000001</v>
      </c>
      <c r="U201" s="89">
        <f t="shared" si="114"/>
        <v>2.3171599999999999</v>
      </c>
      <c r="V201" s="89">
        <f t="shared" si="114"/>
        <v>2.3115600000000001</v>
      </c>
      <c r="W201" s="89">
        <f t="shared" si="114"/>
        <v>2.1843300000000001</v>
      </c>
      <c r="X201" s="89">
        <f t="shared" si="114"/>
        <v>1.9989699999999999</v>
      </c>
      <c r="Y201" s="89">
        <f t="shared" si="114"/>
        <v>1.94746</v>
      </c>
      <c r="Z201" s="89">
        <f t="shared" si="114"/>
        <v>1.66997</v>
      </c>
      <c r="AA201" s="89">
        <f t="shared" si="114"/>
        <v>1.56308</v>
      </c>
    </row>
    <row r="202" spans="1:27" ht="12.75" hidden="1" customHeight="1" outlineLevel="1" x14ac:dyDescent="0.2">
      <c r="A202" s="97" t="s">
        <v>2539</v>
      </c>
      <c r="B202" s="63" t="s">
        <v>242</v>
      </c>
      <c r="C202" s="43" t="s">
        <v>79</v>
      </c>
      <c r="D202" s="44">
        <v>1217.8399999999999</v>
      </c>
      <c r="E202" s="44">
        <v>1177.96</v>
      </c>
      <c r="F202" s="44">
        <v>1121.94</v>
      </c>
      <c r="G202" s="44">
        <v>990.27</v>
      </c>
      <c r="H202" s="44">
        <v>1147.77</v>
      </c>
      <c r="I202" s="44">
        <v>1188.3499999999999</v>
      </c>
      <c r="J202" s="44">
        <v>1267.82</v>
      </c>
      <c r="K202" s="44">
        <v>1535.11</v>
      </c>
      <c r="L202" s="44">
        <v>1705.07</v>
      </c>
      <c r="M202" s="44">
        <v>1850.82</v>
      </c>
      <c r="N202" s="44">
        <v>1904.79</v>
      </c>
      <c r="O202" s="44">
        <v>1911.14</v>
      </c>
      <c r="P202" s="44">
        <v>1875.91</v>
      </c>
      <c r="Q202" s="44">
        <v>1882.87</v>
      </c>
      <c r="R202" s="44">
        <v>1883.06</v>
      </c>
      <c r="S202" s="44">
        <v>1862.21</v>
      </c>
      <c r="T202" s="44">
        <v>1810.69</v>
      </c>
      <c r="U202" s="44">
        <v>1984.05</v>
      </c>
      <c r="V202" s="44">
        <v>1978.45</v>
      </c>
      <c r="W202" s="44">
        <v>1851.22</v>
      </c>
      <c r="X202" s="44">
        <v>1665.86</v>
      </c>
      <c r="Y202" s="44">
        <v>1614.35</v>
      </c>
      <c r="Z202" s="44">
        <v>1336.86</v>
      </c>
      <c r="AA202" s="44">
        <v>1229.97</v>
      </c>
    </row>
    <row r="203" spans="1:27" ht="12.75" hidden="1" customHeight="1" outlineLevel="1" x14ac:dyDescent="0.2">
      <c r="A203" s="97" t="s">
        <v>2540</v>
      </c>
      <c r="B203" s="63" t="s">
        <v>90</v>
      </c>
      <c r="C203" s="43" t="s">
        <v>79</v>
      </c>
      <c r="D203" s="44">
        <f>$D$163</f>
        <v>113.12</v>
      </c>
      <c r="E203" s="44">
        <f>$D$163</f>
        <v>113.12</v>
      </c>
      <c r="F203" s="44">
        <f t="shared" ref="F203:AA203" si="115">$D$163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2">
      <c r="A204" s="97" t="s">
        <v>2541</v>
      </c>
      <c r="B204" s="63" t="s">
        <v>83</v>
      </c>
      <c r="C204" s="43" t="s">
        <v>79</v>
      </c>
      <c r="D204" s="44">
        <v>3.63</v>
      </c>
      <c r="E204" s="44">
        <v>3.63</v>
      </c>
      <c r="F204" s="44">
        <v>3.63</v>
      </c>
      <c r="G204" s="44">
        <v>3.63</v>
      </c>
      <c r="H204" s="44">
        <v>3.63</v>
      </c>
      <c r="I204" s="44">
        <v>3.63</v>
      </c>
      <c r="J204" s="44">
        <v>3.63</v>
      </c>
      <c r="K204" s="44">
        <v>3.63</v>
      </c>
      <c r="L204" s="44">
        <v>3.63</v>
      </c>
      <c r="M204" s="44">
        <v>3.63</v>
      </c>
      <c r="N204" s="44">
        <v>3.63</v>
      </c>
      <c r="O204" s="44">
        <v>3.63</v>
      </c>
      <c r="P204" s="44">
        <v>3.63</v>
      </c>
      <c r="Q204" s="44">
        <v>3.63</v>
      </c>
      <c r="R204" s="44">
        <v>3.63</v>
      </c>
      <c r="S204" s="44">
        <v>3.63</v>
      </c>
      <c r="T204" s="44">
        <v>3.63</v>
      </c>
      <c r="U204" s="44">
        <v>3.63</v>
      </c>
      <c r="V204" s="44">
        <v>3.63</v>
      </c>
      <c r="W204" s="44">
        <v>3.63</v>
      </c>
      <c r="X204" s="44">
        <v>3.63</v>
      </c>
      <c r="Y204" s="44">
        <v>3.63</v>
      </c>
      <c r="Z204" s="44">
        <v>3.63</v>
      </c>
      <c r="AA204" s="44">
        <v>3.63</v>
      </c>
    </row>
    <row r="205" spans="1:27" ht="12.75" hidden="1" customHeight="1" outlineLevel="1" x14ac:dyDescent="0.2">
      <c r="A205" s="97" t="s">
        <v>2542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collapsed="1" x14ac:dyDescent="0.2">
      <c r="A206" s="96" t="s">
        <v>2543</v>
      </c>
      <c r="B206" s="28" t="str">
        <f>"10"&amp;"."&amp;$B$777&amp;"."&amp;$B$778</f>
        <v>10.11.2023</v>
      </c>
      <c r="C206" s="88" t="s">
        <v>76</v>
      </c>
      <c r="D206" s="89">
        <f>ROUND(((D207+D208+D210+D209)/1000),5)</f>
        <v>1.5326599999999999</v>
      </c>
      <c r="E206" s="89">
        <f>ROUND(((E207+E208+E210+E209)/1000),5)</f>
        <v>1.4926699999999999</v>
      </c>
      <c r="F206" s="89">
        <f>ROUND(((F207+F208+F210+F209)/1000),5)</f>
        <v>1.4555899999999999</v>
      </c>
      <c r="G206" s="89">
        <f t="shared" ref="G206:AA206" si="117">ROUND(((G207+G208+G210+G209)/1000),5)</f>
        <v>1.3242799999999999</v>
      </c>
      <c r="H206" s="89">
        <f t="shared" si="117"/>
        <v>1.45058</v>
      </c>
      <c r="I206" s="89">
        <f t="shared" si="117"/>
        <v>1.52346</v>
      </c>
      <c r="J206" s="89">
        <f t="shared" si="117"/>
        <v>1.60809</v>
      </c>
      <c r="K206" s="89">
        <f t="shared" si="117"/>
        <v>1.9058299999999999</v>
      </c>
      <c r="L206" s="89">
        <f t="shared" si="117"/>
        <v>2.1560100000000002</v>
      </c>
      <c r="M206" s="89">
        <f t="shared" si="117"/>
        <v>2.2151399999999999</v>
      </c>
      <c r="N206" s="89">
        <f t="shared" si="117"/>
        <v>2.2286700000000002</v>
      </c>
      <c r="O206" s="89">
        <f t="shared" si="117"/>
        <v>2.27182</v>
      </c>
      <c r="P206" s="89">
        <f t="shared" si="117"/>
        <v>2.2421700000000002</v>
      </c>
      <c r="Q206" s="89">
        <f t="shared" si="117"/>
        <v>2.2450899999999998</v>
      </c>
      <c r="R206" s="89">
        <f t="shared" si="117"/>
        <v>2.2440099999999998</v>
      </c>
      <c r="S206" s="89">
        <f t="shared" si="117"/>
        <v>2.24533</v>
      </c>
      <c r="T206" s="89">
        <f t="shared" si="117"/>
        <v>2.2120299999999999</v>
      </c>
      <c r="U206" s="89">
        <f t="shared" si="117"/>
        <v>2.33745</v>
      </c>
      <c r="V206" s="89">
        <f t="shared" si="117"/>
        <v>2.3158500000000002</v>
      </c>
      <c r="W206" s="89">
        <f t="shared" si="117"/>
        <v>2.2666200000000001</v>
      </c>
      <c r="X206" s="89">
        <f t="shared" si="117"/>
        <v>2.19699</v>
      </c>
      <c r="Y206" s="89">
        <f t="shared" si="117"/>
        <v>2.0309699999999999</v>
      </c>
      <c r="Z206" s="89">
        <f t="shared" si="117"/>
        <v>1.79657</v>
      </c>
      <c r="AA206" s="89">
        <f t="shared" si="117"/>
        <v>1.5807199999999999</v>
      </c>
    </row>
    <row r="207" spans="1:27" ht="12.75" hidden="1" customHeight="1" outlineLevel="1" x14ac:dyDescent="0.2">
      <c r="A207" s="97" t="s">
        <v>2544</v>
      </c>
      <c r="B207" s="63" t="s">
        <v>242</v>
      </c>
      <c r="C207" s="43" t="s">
        <v>79</v>
      </c>
      <c r="D207" s="44">
        <v>1199.55</v>
      </c>
      <c r="E207" s="44">
        <v>1159.56</v>
      </c>
      <c r="F207" s="44">
        <v>1122.48</v>
      </c>
      <c r="G207" s="44">
        <v>991.17</v>
      </c>
      <c r="H207" s="44">
        <v>1117.47</v>
      </c>
      <c r="I207" s="44">
        <v>1190.3499999999999</v>
      </c>
      <c r="J207" s="44">
        <v>1274.98</v>
      </c>
      <c r="K207" s="44">
        <v>1572.72</v>
      </c>
      <c r="L207" s="44">
        <v>1822.9</v>
      </c>
      <c r="M207" s="44">
        <v>1882.03</v>
      </c>
      <c r="N207" s="44">
        <v>1895.56</v>
      </c>
      <c r="O207" s="44">
        <v>1938.71</v>
      </c>
      <c r="P207" s="44">
        <v>1909.06</v>
      </c>
      <c r="Q207" s="44">
        <v>1911.98</v>
      </c>
      <c r="R207" s="44">
        <v>1910.9</v>
      </c>
      <c r="S207" s="44">
        <v>1912.22</v>
      </c>
      <c r="T207" s="44">
        <v>1878.92</v>
      </c>
      <c r="U207" s="44">
        <v>2004.34</v>
      </c>
      <c r="V207" s="44">
        <v>1982.74</v>
      </c>
      <c r="W207" s="44">
        <v>1933.51</v>
      </c>
      <c r="X207" s="44">
        <v>1863.88</v>
      </c>
      <c r="Y207" s="44">
        <v>1697.86</v>
      </c>
      <c r="Z207" s="44">
        <v>1463.46</v>
      </c>
      <c r="AA207" s="44">
        <v>1247.6099999999999</v>
      </c>
    </row>
    <row r="208" spans="1:27" ht="12.75" hidden="1" customHeight="1" outlineLevel="1" x14ac:dyDescent="0.2">
      <c r="A208" s="97" t="s">
        <v>2545</v>
      </c>
      <c r="B208" s="63" t="s">
        <v>90</v>
      </c>
      <c r="C208" s="43" t="s">
        <v>79</v>
      </c>
      <c r="D208" s="44">
        <f>$D$163</f>
        <v>113.12</v>
      </c>
      <c r="E208" s="44">
        <f>$D$163</f>
        <v>113.12</v>
      </c>
      <c r="F208" s="44">
        <f t="shared" ref="F208:AA208" si="118">$D$163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2">
      <c r="A209" s="97" t="s">
        <v>2546</v>
      </c>
      <c r="B209" s="63" t="s">
        <v>83</v>
      </c>
      <c r="C209" s="43" t="s">
        <v>79</v>
      </c>
      <c r="D209" s="44">
        <v>3.63</v>
      </c>
      <c r="E209" s="44">
        <v>3.63</v>
      </c>
      <c r="F209" s="44">
        <v>3.63</v>
      </c>
      <c r="G209" s="44">
        <v>3.63</v>
      </c>
      <c r="H209" s="44">
        <v>3.63</v>
      </c>
      <c r="I209" s="44">
        <v>3.63</v>
      </c>
      <c r="J209" s="44">
        <v>3.63</v>
      </c>
      <c r="K209" s="44">
        <v>3.63</v>
      </c>
      <c r="L209" s="44">
        <v>3.63</v>
      </c>
      <c r="M209" s="44">
        <v>3.63</v>
      </c>
      <c r="N209" s="44">
        <v>3.63</v>
      </c>
      <c r="O209" s="44">
        <v>3.63</v>
      </c>
      <c r="P209" s="44">
        <v>3.63</v>
      </c>
      <c r="Q209" s="44">
        <v>3.63</v>
      </c>
      <c r="R209" s="44">
        <v>3.63</v>
      </c>
      <c r="S209" s="44">
        <v>3.63</v>
      </c>
      <c r="T209" s="44">
        <v>3.63</v>
      </c>
      <c r="U209" s="44">
        <v>3.63</v>
      </c>
      <c r="V209" s="44">
        <v>3.63</v>
      </c>
      <c r="W209" s="44">
        <v>3.63</v>
      </c>
      <c r="X209" s="44">
        <v>3.63</v>
      </c>
      <c r="Y209" s="44">
        <v>3.63</v>
      </c>
      <c r="Z209" s="44">
        <v>3.63</v>
      </c>
      <c r="AA209" s="44">
        <v>3.63</v>
      </c>
    </row>
    <row r="210" spans="1:27" ht="12.75" hidden="1" customHeight="1" outlineLevel="1" x14ac:dyDescent="0.2">
      <c r="A210" s="97" t="s">
        <v>2547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collapsed="1" x14ac:dyDescent="0.2">
      <c r="A211" s="96" t="s">
        <v>2548</v>
      </c>
      <c r="B211" s="28" t="str">
        <f>"11"&amp;"."&amp;$B$777&amp;"."&amp;$B$778</f>
        <v>11.11.2023</v>
      </c>
      <c r="C211" s="88" t="s">
        <v>76</v>
      </c>
      <c r="D211" s="89">
        <f>ROUND(((D212+D213+D215+D214)/1000),5)</f>
        <v>1.5595300000000001</v>
      </c>
      <c r="E211" s="89">
        <f>ROUND(((E212+E213+E215+E214)/1000),5)</f>
        <v>1.5220499999999999</v>
      </c>
      <c r="F211" s="89">
        <f>ROUND(((F212+F213+F215+F214)/1000),5)</f>
        <v>1.50003</v>
      </c>
      <c r="G211" s="89">
        <f t="shared" ref="G211:AA211" si="120">ROUND(((G212+G213+G215+G214)/1000),5)</f>
        <v>1.46698</v>
      </c>
      <c r="H211" s="89">
        <f t="shared" si="120"/>
        <v>1.4813700000000001</v>
      </c>
      <c r="I211" s="89">
        <f t="shared" si="120"/>
        <v>1.5209699999999999</v>
      </c>
      <c r="J211" s="89">
        <f t="shared" si="120"/>
        <v>1.5298400000000001</v>
      </c>
      <c r="K211" s="89">
        <f t="shared" si="120"/>
        <v>1.5993999999999999</v>
      </c>
      <c r="L211" s="89">
        <f t="shared" si="120"/>
        <v>1.85738</v>
      </c>
      <c r="M211" s="89">
        <f t="shared" si="120"/>
        <v>1.9853700000000001</v>
      </c>
      <c r="N211" s="89">
        <f t="shared" si="120"/>
        <v>2.0425300000000002</v>
      </c>
      <c r="O211" s="89">
        <f t="shared" si="120"/>
        <v>2.0400900000000002</v>
      </c>
      <c r="P211" s="89">
        <f t="shared" si="120"/>
        <v>2.0020199999999999</v>
      </c>
      <c r="Q211" s="89">
        <f t="shared" si="120"/>
        <v>2.00149</v>
      </c>
      <c r="R211" s="89">
        <f t="shared" si="120"/>
        <v>2.0034100000000001</v>
      </c>
      <c r="S211" s="89">
        <f t="shared" si="120"/>
        <v>1.9903200000000001</v>
      </c>
      <c r="T211" s="89">
        <f t="shared" si="120"/>
        <v>2.0857700000000001</v>
      </c>
      <c r="U211" s="89">
        <f t="shared" si="120"/>
        <v>2.1429800000000001</v>
      </c>
      <c r="V211" s="89">
        <f t="shared" si="120"/>
        <v>2.2228500000000002</v>
      </c>
      <c r="W211" s="89">
        <f t="shared" si="120"/>
        <v>2.1731099999999999</v>
      </c>
      <c r="X211" s="89">
        <f t="shared" si="120"/>
        <v>2.0285700000000002</v>
      </c>
      <c r="Y211" s="89">
        <f t="shared" si="120"/>
        <v>1.9282900000000001</v>
      </c>
      <c r="Z211" s="89">
        <f t="shared" si="120"/>
        <v>1.69929</v>
      </c>
      <c r="AA211" s="89">
        <f t="shared" si="120"/>
        <v>1.5302500000000001</v>
      </c>
    </row>
    <row r="212" spans="1:27" ht="12.75" hidden="1" customHeight="1" outlineLevel="1" x14ac:dyDescent="0.2">
      <c r="A212" s="97" t="s">
        <v>2549</v>
      </c>
      <c r="B212" s="63" t="s">
        <v>242</v>
      </c>
      <c r="C212" s="43" t="s">
        <v>79</v>
      </c>
      <c r="D212" s="44">
        <v>1226.42</v>
      </c>
      <c r="E212" s="44">
        <v>1188.94</v>
      </c>
      <c r="F212" s="44">
        <v>1166.92</v>
      </c>
      <c r="G212" s="44">
        <v>1133.8699999999999</v>
      </c>
      <c r="H212" s="44">
        <v>1148.26</v>
      </c>
      <c r="I212" s="44">
        <v>1187.8599999999999</v>
      </c>
      <c r="J212" s="44">
        <v>1196.73</v>
      </c>
      <c r="K212" s="44">
        <v>1266.29</v>
      </c>
      <c r="L212" s="44">
        <v>1524.27</v>
      </c>
      <c r="M212" s="44">
        <v>1652.26</v>
      </c>
      <c r="N212" s="44">
        <v>1709.42</v>
      </c>
      <c r="O212" s="44">
        <v>1706.98</v>
      </c>
      <c r="P212" s="44">
        <v>1668.91</v>
      </c>
      <c r="Q212" s="44">
        <v>1668.38</v>
      </c>
      <c r="R212" s="44">
        <v>1670.3</v>
      </c>
      <c r="S212" s="44">
        <v>1657.21</v>
      </c>
      <c r="T212" s="44">
        <v>1752.66</v>
      </c>
      <c r="U212" s="44">
        <v>1809.87</v>
      </c>
      <c r="V212" s="44">
        <v>1889.74</v>
      </c>
      <c r="W212" s="44">
        <v>1840</v>
      </c>
      <c r="X212" s="44">
        <v>1695.46</v>
      </c>
      <c r="Y212" s="44">
        <v>1595.18</v>
      </c>
      <c r="Z212" s="44">
        <v>1366.18</v>
      </c>
      <c r="AA212" s="44">
        <v>1197.1400000000001</v>
      </c>
    </row>
    <row r="213" spans="1:27" ht="12.75" hidden="1" customHeight="1" outlineLevel="1" x14ac:dyDescent="0.2">
      <c r="A213" s="97" t="s">
        <v>2550</v>
      </c>
      <c r="B213" s="63" t="s">
        <v>90</v>
      </c>
      <c r="C213" s="43" t="s">
        <v>79</v>
      </c>
      <c r="D213" s="44">
        <f>$D$163</f>
        <v>113.12</v>
      </c>
      <c r="E213" s="44">
        <f>$D$163</f>
        <v>113.12</v>
      </c>
      <c r="F213" s="44">
        <f t="shared" ref="F213:AA213" si="121">$D$163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2">
      <c r="A214" s="97" t="s">
        <v>2551</v>
      </c>
      <c r="B214" s="63" t="s">
        <v>83</v>
      </c>
      <c r="C214" s="43" t="s">
        <v>79</v>
      </c>
      <c r="D214" s="44">
        <v>3.63</v>
      </c>
      <c r="E214" s="44">
        <v>3.63</v>
      </c>
      <c r="F214" s="44">
        <v>3.63</v>
      </c>
      <c r="G214" s="44">
        <v>3.63</v>
      </c>
      <c r="H214" s="44">
        <v>3.63</v>
      </c>
      <c r="I214" s="44">
        <v>3.63</v>
      </c>
      <c r="J214" s="44">
        <v>3.63</v>
      </c>
      <c r="K214" s="44">
        <v>3.63</v>
      </c>
      <c r="L214" s="44">
        <v>3.63</v>
      </c>
      <c r="M214" s="44">
        <v>3.63</v>
      </c>
      <c r="N214" s="44">
        <v>3.63</v>
      </c>
      <c r="O214" s="44">
        <v>3.63</v>
      </c>
      <c r="P214" s="44">
        <v>3.63</v>
      </c>
      <c r="Q214" s="44">
        <v>3.63</v>
      </c>
      <c r="R214" s="44">
        <v>3.63</v>
      </c>
      <c r="S214" s="44">
        <v>3.63</v>
      </c>
      <c r="T214" s="44">
        <v>3.63</v>
      </c>
      <c r="U214" s="44">
        <v>3.63</v>
      </c>
      <c r="V214" s="44">
        <v>3.63</v>
      </c>
      <c r="W214" s="44">
        <v>3.63</v>
      </c>
      <c r="X214" s="44">
        <v>3.63</v>
      </c>
      <c r="Y214" s="44">
        <v>3.63</v>
      </c>
      <c r="Z214" s="44">
        <v>3.63</v>
      </c>
      <c r="AA214" s="44">
        <v>3.63</v>
      </c>
    </row>
    <row r="215" spans="1:27" ht="12.75" hidden="1" customHeight="1" outlineLevel="1" x14ac:dyDescent="0.2">
      <c r="A215" s="97" t="s">
        <v>2552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collapsed="1" x14ac:dyDescent="0.2">
      <c r="A216" s="96" t="s">
        <v>2553</v>
      </c>
      <c r="B216" s="28" t="str">
        <f>"12"&amp;"."&amp;$B$777&amp;"."&amp;$B$778</f>
        <v>12.11.2023</v>
      </c>
      <c r="C216" s="88" t="s">
        <v>76</v>
      </c>
      <c r="D216" s="89">
        <f>ROUND(((D217+D218+D220+D219)/1000),5)</f>
        <v>1.5327999999999999</v>
      </c>
      <c r="E216" s="89">
        <f>ROUND(((E217+E218+E220+E219)/1000),5)</f>
        <v>1.5242199999999999</v>
      </c>
      <c r="F216" s="89">
        <f>ROUND(((F217+F218+F220+F219)/1000),5)</f>
        <v>1.49607</v>
      </c>
      <c r="G216" s="89">
        <f t="shared" ref="G216:AA216" si="123">ROUND(((G217+G218+G220+G219)/1000),5)</f>
        <v>1.48505</v>
      </c>
      <c r="H216" s="89">
        <f t="shared" si="123"/>
        <v>1.4704600000000001</v>
      </c>
      <c r="I216" s="89">
        <f t="shared" si="123"/>
        <v>1.51363</v>
      </c>
      <c r="J216" s="89">
        <f t="shared" si="123"/>
        <v>1.5174300000000001</v>
      </c>
      <c r="K216" s="89">
        <f t="shared" si="123"/>
        <v>1.5585599999999999</v>
      </c>
      <c r="L216" s="89">
        <f t="shared" si="123"/>
        <v>1.75841</v>
      </c>
      <c r="M216" s="89">
        <f t="shared" si="123"/>
        <v>1.9589099999999999</v>
      </c>
      <c r="N216" s="89">
        <f t="shared" si="123"/>
        <v>2.0443500000000001</v>
      </c>
      <c r="O216" s="89">
        <f t="shared" si="123"/>
        <v>2.07517</v>
      </c>
      <c r="P216" s="89">
        <f t="shared" si="123"/>
        <v>2.0768900000000001</v>
      </c>
      <c r="Q216" s="89">
        <f t="shared" si="123"/>
        <v>2.0786199999999999</v>
      </c>
      <c r="R216" s="89">
        <f t="shared" si="123"/>
        <v>2.0678999999999998</v>
      </c>
      <c r="S216" s="89">
        <f t="shared" si="123"/>
        <v>2.0544899999999999</v>
      </c>
      <c r="T216" s="89">
        <f t="shared" si="123"/>
        <v>2.1175299999999999</v>
      </c>
      <c r="U216" s="89">
        <f t="shared" si="123"/>
        <v>2.22899</v>
      </c>
      <c r="V216" s="89">
        <f t="shared" si="123"/>
        <v>2.2252900000000002</v>
      </c>
      <c r="W216" s="89">
        <f t="shared" si="123"/>
        <v>2.1822900000000001</v>
      </c>
      <c r="X216" s="89">
        <f t="shared" si="123"/>
        <v>2.1280100000000002</v>
      </c>
      <c r="Y216" s="89">
        <f t="shared" si="123"/>
        <v>2.02765</v>
      </c>
      <c r="Z216" s="89">
        <f t="shared" si="123"/>
        <v>1.75726</v>
      </c>
      <c r="AA216" s="89">
        <f t="shared" si="123"/>
        <v>1.5307500000000001</v>
      </c>
    </row>
    <row r="217" spans="1:27" ht="12.75" hidden="1" customHeight="1" outlineLevel="1" x14ac:dyDescent="0.2">
      <c r="A217" s="97" t="s">
        <v>2554</v>
      </c>
      <c r="B217" s="63" t="s">
        <v>242</v>
      </c>
      <c r="C217" s="43" t="s">
        <v>79</v>
      </c>
      <c r="D217" s="44">
        <v>1199.69</v>
      </c>
      <c r="E217" s="44">
        <v>1191.1099999999999</v>
      </c>
      <c r="F217" s="44">
        <v>1162.96</v>
      </c>
      <c r="G217" s="44">
        <v>1151.94</v>
      </c>
      <c r="H217" s="44">
        <v>1137.3499999999999</v>
      </c>
      <c r="I217" s="44">
        <v>1180.52</v>
      </c>
      <c r="J217" s="44">
        <v>1184.32</v>
      </c>
      <c r="K217" s="44">
        <v>1225.45</v>
      </c>
      <c r="L217" s="44">
        <v>1425.3</v>
      </c>
      <c r="M217" s="44">
        <v>1625.8</v>
      </c>
      <c r="N217" s="44">
        <v>1711.24</v>
      </c>
      <c r="O217" s="44">
        <v>1742.06</v>
      </c>
      <c r="P217" s="44">
        <v>1743.78</v>
      </c>
      <c r="Q217" s="44">
        <v>1745.51</v>
      </c>
      <c r="R217" s="44">
        <v>1734.79</v>
      </c>
      <c r="S217" s="44">
        <v>1721.38</v>
      </c>
      <c r="T217" s="44">
        <v>1784.42</v>
      </c>
      <c r="U217" s="44">
        <v>1895.88</v>
      </c>
      <c r="V217" s="44">
        <v>1892.18</v>
      </c>
      <c r="W217" s="44">
        <v>1849.18</v>
      </c>
      <c r="X217" s="44">
        <v>1794.9</v>
      </c>
      <c r="Y217" s="44">
        <v>1694.54</v>
      </c>
      <c r="Z217" s="44">
        <v>1424.15</v>
      </c>
      <c r="AA217" s="44">
        <v>1197.6400000000001</v>
      </c>
    </row>
    <row r="218" spans="1:27" ht="12.75" hidden="1" customHeight="1" outlineLevel="1" x14ac:dyDescent="0.2">
      <c r="A218" s="97" t="s">
        <v>2555</v>
      </c>
      <c r="B218" s="63" t="s">
        <v>90</v>
      </c>
      <c r="C218" s="43" t="s">
        <v>79</v>
      </c>
      <c r="D218" s="44">
        <f>$D$163</f>
        <v>113.12</v>
      </c>
      <c r="E218" s="44">
        <f>$D$163</f>
        <v>113.12</v>
      </c>
      <c r="F218" s="44">
        <f t="shared" ref="F218:AA218" si="124">$D$163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2">
      <c r="A219" s="97" t="s">
        <v>2556</v>
      </c>
      <c r="B219" s="63" t="s">
        <v>83</v>
      </c>
      <c r="C219" s="43" t="s">
        <v>79</v>
      </c>
      <c r="D219" s="44">
        <v>3.63</v>
      </c>
      <c r="E219" s="44">
        <v>3.63</v>
      </c>
      <c r="F219" s="44">
        <v>3.63</v>
      </c>
      <c r="G219" s="44">
        <v>3.63</v>
      </c>
      <c r="H219" s="44">
        <v>3.63</v>
      </c>
      <c r="I219" s="44">
        <v>3.63</v>
      </c>
      <c r="J219" s="44">
        <v>3.63</v>
      </c>
      <c r="K219" s="44">
        <v>3.63</v>
      </c>
      <c r="L219" s="44">
        <v>3.63</v>
      </c>
      <c r="M219" s="44">
        <v>3.63</v>
      </c>
      <c r="N219" s="44">
        <v>3.63</v>
      </c>
      <c r="O219" s="44">
        <v>3.63</v>
      </c>
      <c r="P219" s="44">
        <v>3.63</v>
      </c>
      <c r="Q219" s="44">
        <v>3.63</v>
      </c>
      <c r="R219" s="44">
        <v>3.63</v>
      </c>
      <c r="S219" s="44">
        <v>3.63</v>
      </c>
      <c r="T219" s="44">
        <v>3.63</v>
      </c>
      <c r="U219" s="44">
        <v>3.63</v>
      </c>
      <c r="V219" s="44">
        <v>3.63</v>
      </c>
      <c r="W219" s="44">
        <v>3.63</v>
      </c>
      <c r="X219" s="44">
        <v>3.63</v>
      </c>
      <c r="Y219" s="44">
        <v>3.63</v>
      </c>
      <c r="Z219" s="44">
        <v>3.63</v>
      </c>
      <c r="AA219" s="44">
        <v>3.63</v>
      </c>
    </row>
    <row r="220" spans="1:27" ht="12.75" hidden="1" customHeight="1" outlineLevel="1" x14ac:dyDescent="0.2">
      <c r="A220" s="97" t="s">
        <v>2557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collapsed="1" x14ac:dyDescent="0.2">
      <c r="A221" s="96" t="s">
        <v>2558</v>
      </c>
      <c r="B221" s="28" t="str">
        <f>"13"&amp;"."&amp;$B$777&amp;"."&amp;$B$778</f>
        <v>13.11.2023</v>
      </c>
      <c r="C221" s="88" t="s">
        <v>76</v>
      </c>
      <c r="D221" s="89">
        <f>ROUND(((D222+D223+D225+D224)/1000),5)</f>
        <v>1.55766</v>
      </c>
      <c r="E221" s="89">
        <f>ROUND(((E222+E223+E225+E224)/1000),5)</f>
        <v>1.5338400000000001</v>
      </c>
      <c r="F221" s="89">
        <f>ROUND(((F222+F223+F225+F224)/1000),5)</f>
        <v>1.51986</v>
      </c>
      <c r="G221" s="89">
        <f t="shared" ref="G221:AA221" si="126">ROUND(((G222+G223+G225+G224)/1000),5)</f>
        <v>1.4932399999999999</v>
      </c>
      <c r="H221" s="89">
        <f t="shared" si="126"/>
        <v>1.4821599999999999</v>
      </c>
      <c r="I221" s="89">
        <f t="shared" si="126"/>
        <v>1.5395799999999999</v>
      </c>
      <c r="J221" s="89">
        <f t="shared" si="126"/>
        <v>1.7943</v>
      </c>
      <c r="K221" s="89">
        <f t="shared" si="126"/>
        <v>2.0608399999999998</v>
      </c>
      <c r="L221" s="89">
        <f t="shared" si="126"/>
        <v>2.22018</v>
      </c>
      <c r="M221" s="89">
        <f t="shared" si="126"/>
        <v>2.25705</v>
      </c>
      <c r="N221" s="89">
        <f t="shared" si="126"/>
        <v>2.2624200000000001</v>
      </c>
      <c r="O221" s="89">
        <f t="shared" si="126"/>
        <v>2.2595299999999998</v>
      </c>
      <c r="P221" s="89">
        <f t="shared" si="126"/>
        <v>2.2366799999999998</v>
      </c>
      <c r="Q221" s="89">
        <f t="shared" si="126"/>
        <v>2.2517900000000002</v>
      </c>
      <c r="R221" s="89">
        <f t="shared" si="126"/>
        <v>2.2558199999999999</v>
      </c>
      <c r="S221" s="89">
        <f t="shared" si="126"/>
        <v>2.2700200000000001</v>
      </c>
      <c r="T221" s="89">
        <f t="shared" si="126"/>
        <v>2.3306900000000002</v>
      </c>
      <c r="U221" s="89">
        <f t="shared" si="126"/>
        <v>2.5432700000000001</v>
      </c>
      <c r="V221" s="89">
        <f t="shared" si="126"/>
        <v>2.55281</v>
      </c>
      <c r="W221" s="89">
        <f t="shared" si="126"/>
        <v>2.3207399999999998</v>
      </c>
      <c r="X221" s="89">
        <f t="shared" si="126"/>
        <v>2.3265500000000001</v>
      </c>
      <c r="Y221" s="89">
        <f t="shared" si="126"/>
        <v>2.1929500000000002</v>
      </c>
      <c r="Z221" s="89">
        <f t="shared" si="126"/>
        <v>1.79453</v>
      </c>
      <c r="AA221" s="89">
        <f t="shared" si="126"/>
        <v>1.5994299999999999</v>
      </c>
    </row>
    <row r="222" spans="1:27" ht="12.75" hidden="1" customHeight="1" outlineLevel="1" x14ac:dyDescent="0.2">
      <c r="A222" s="97" t="s">
        <v>2559</v>
      </c>
      <c r="B222" s="63" t="s">
        <v>242</v>
      </c>
      <c r="C222" s="43" t="s">
        <v>79</v>
      </c>
      <c r="D222" s="44">
        <v>1224.55</v>
      </c>
      <c r="E222" s="44">
        <v>1200.73</v>
      </c>
      <c r="F222" s="44">
        <v>1186.75</v>
      </c>
      <c r="G222" s="44">
        <v>1160.1300000000001</v>
      </c>
      <c r="H222" s="44">
        <v>1149.05</v>
      </c>
      <c r="I222" s="44">
        <v>1206.47</v>
      </c>
      <c r="J222" s="44">
        <v>1461.19</v>
      </c>
      <c r="K222" s="44">
        <v>1727.73</v>
      </c>
      <c r="L222" s="44">
        <v>1887.07</v>
      </c>
      <c r="M222" s="44">
        <v>1923.94</v>
      </c>
      <c r="N222" s="44">
        <v>1929.31</v>
      </c>
      <c r="O222" s="44">
        <v>1926.42</v>
      </c>
      <c r="P222" s="44">
        <v>1903.57</v>
      </c>
      <c r="Q222" s="44">
        <v>1918.68</v>
      </c>
      <c r="R222" s="44">
        <v>1922.71</v>
      </c>
      <c r="S222" s="44">
        <v>1936.91</v>
      </c>
      <c r="T222" s="44">
        <v>1997.58</v>
      </c>
      <c r="U222" s="44">
        <v>2210.16</v>
      </c>
      <c r="V222" s="44">
        <v>2219.6999999999998</v>
      </c>
      <c r="W222" s="44">
        <v>1987.63</v>
      </c>
      <c r="X222" s="44">
        <v>1993.44</v>
      </c>
      <c r="Y222" s="44">
        <v>1859.84</v>
      </c>
      <c r="Z222" s="44">
        <v>1461.42</v>
      </c>
      <c r="AA222" s="44">
        <v>1266.32</v>
      </c>
    </row>
    <row r="223" spans="1:27" ht="12.75" hidden="1" customHeight="1" outlineLevel="1" x14ac:dyDescent="0.2">
      <c r="A223" s="97" t="s">
        <v>2560</v>
      </c>
      <c r="B223" s="63" t="s">
        <v>90</v>
      </c>
      <c r="C223" s="43" t="s">
        <v>79</v>
      </c>
      <c r="D223" s="44">
        <f>$D$163</f>
        <v>113.12</v>
      </c>
      <c r="E223" s="44">
        <f>$D$163</f>
        <v>113.12</v>
      </c>
      <c r="F223" s="44">
        <f t="shared" ref="F223:AA223" si="127">$D$163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2">
      <c r="A224" s="97" t="s">
        <v>2561</v>
      </c>
      <c r="B224" s="63" t="s">
        <v>83</v>
      </c>
      <c r="C224" s="43" t="s">
        <v>79</v>
      </c>
      <c r="D224" s="44">
        <v>3.63</v>
      </c>
      <c r="E224" s="44">
        <v>3.63</v>
      </c>
      <c r="F224" s="44">
        <v>3.63</v>
      </c>
      <c r="G224" s="44">
        <v>3.63</v>
      </c>
      <c r="H224" s="44">
        <v>3.63</v>
      </c>
      <c r="I224" s="44">
        <v>3.63</v>
      </c>
      <c r="J224" s="44">
        <v>3.63</v>
      </c>
      <c r="K224" s="44">
        <v>3.63</v>
      </c>
      <c r="L224" s="44">
        <v>3.63</v>
      </c>
      <c r="M224" s="44">
        <v>3.63</v>
      </c>
      <c r="N224" s="44">
        <v>3.63</v>
      </c>
      <c r="O224" s="44">
        <v>3.63</v>
      </c>
      <c r="P224" s="44">
        <v>3.63</v>
      </c>
      <c r="Q224" s="44">
        <v>3.63</v>
      </c>
      <c r="R224" s="44">
        <v>3.63</v>
      </c>
      <c r="S224" s="44">
        <v>3.63</v>
      </c>
      <c r="T224" s="44">
        <v>3.63</v>
      </c>
      <c r="U224" s="44">
        <v>3.63</v>
      </c>
      <c r="V224" s="44">
        <v>3.63</v>
      </c>
      <c r="W224" s="44">
        <v>3.63</v>
      </c>
      <c r="X224" s="44">
        <v>3.63</v>
      </c>
      <c r="Y224" s="44">
        <v>3.63</v>
      </c>
      <c r="Z224" s="44">
        <v>3.63</v>
      </c>
      <c r="AA224" s="44">
        <v>3.63</v>
      </c>
    </row>
    <row r="225" spans="1:27" ht="12.75" hidden="1" customHeight="1" outlineLevel="1" x14ac:dyDescent="0.2">
      <c r="A225" s="97" t="s">
        <v>2562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collapsed="1" x14ac:dyDescent="0.2">
      <c r="A226" s="96" t="s">
        <v>2563</v>
      </c>
      <c r="B226" s="28" t="str">
        <f>"14"&amp;"."&amp;$B$777&amp;"."&amp;$B$778</f>
        <v>14.11.2023</v>
      </c>
      <c r="C226" s="88" t="s">
        <v>76</v>
      </c>
      <c r="D226" s="89">
        <f>ROUND(((D227+D228+D230+D229)/1000),5)</f>
        <v>1.5277799999999999</v>
      </c>
      <c r="E226" s="89">
        <f>ROUND(((E227+E228+E230+E229)/1000),5)</f>
        <v>1.4663999999999999</v>
      </c>
      <c r="F226" s="89">
        <f>ROUND(((F227+F228+F230+F229)/1000),5)</f>
        <v>1.3984700000000001</v>
      </c>
      <c r="G226" s="89">
        <f t="shared" ref="G226:AA226" si="129">ROUND(((G227+G228+G230+G229)/1000),5)</f>
        <v>1.3853899999999999</v>
      </c>
      <c r="H226" s="89">
        <f t="shared" si="129"/>
        <v>1.4460999999999999</v>
      </c>
      <c r="I226" s="89">
        <f t="shared" si="129"/>
        <v>1.55928</v>
      </c>
      <c r="J226" s="89">
        <f t="shared" si="129"/>
        <v>1.7338100000000001</v>
      </c>
      <c r="K226" s="89">
        <f t="shared" si="129"/>
        <v>2.0760800000000001</v>
      </c>
      <c r="L226" s="89">
        <f t="shared" si="129"/>
        <v>2.25909</v>
      </c>
      <c r="M226" s="89">
        <f t="shared" si="129"/>
        <v>2.3599399999999999</v>
      </c>
      <c r="N226" s="89">
        <f t="shared" si="129"/>
        <v>2.4532600000000002</v>
      </c>
      <c r="O226" s="89">
        <f t="shared" si="129"/>
        <v>2.4258999999999999</v>
      </c>
      <c r="P226" s="89">
        <f t="shared" si="129"/>
        <v>2.3996900000000001</v>
      </c>
      <c r="Q226" s="89">
        <f t="shared" si="129"/>
        <v>2.4235199999999999</v>
      </c>
      <c r="R226" s="89">
        <f t="shared" si="129"/>
        <v>2.5697399999999999</v>
      </c>
      <c r="S226" s="89">
        <f t="shared" si="129"/>
        <v>2.4893299999999998</v>
      </c>
      <c r="T226" s="89">
        <f t="shared" si="129"/>
        <v>2.5566300000000002</v>
      </c>
      <c r="U226" s="89">
        <f t="shared" si="129"/>
        <v>2.5995900000000001</v>
      </c>
      <c r="V226" s="89">
        <f t="shared" si="129"/>
        <v>2.4487000000000001</v>
      </c>
      <c r="W226" s="89">
        <f t="shared" si="129"/>
        <v>2.3607499999999999</v>
      </c>
      <c r="X226" s="89">
        <f t="shared" si="129"/>
        <v>2.2536499999999999</v>
      </c>
      <c r="Y226" s="89">
        <f t="shared" si="129"/>
        <v>2.1059800000000002</v>
      </c>
      <c r="Z226" s="89">
        <f t="shared" si="129"/>
        <v>1.80487</v>
      </c>
      <c r="AA226" s="89">
        <f t="shared" si="129"/>
        <v>1.62269</v>
      </c>
    </row>
    <row r="227" spans="1:27" ht="12.75" hidden="1" customHeight="1" outlineLevel="1" x14ac:dyDescent="0.2">
      <c r="A227" s="97" t="s">
        <v>2564</v>
      </c>
      <c r="B227" s="63" t="s">
        <v>242</v>
      </c>
      <c r="C227" s="43" t="s">
        <v>79</v>
      </c>
      <c r="D227" s="44">
        <v>1194.67</v>
      </c>
      <c r="E227" s="44">
        <v>1133.29</v>
      </c>
      <c r="F227" s="44">
        <v>1065.3599999999999</v>
      </c>
      <c r="G227" s="44">
        <v>1052.28</v>
      </c>
      <c r="H227" s="44">
        <v>1112.99</v>
      </c>
      <c r="I227" s="44">
        <v>1226.17</v>
      </c>
      <c r="J227" s="44">
        <v>1400.7</v>
      </c>
      <c r="K227" s="44">
        <v>1742.97</v>
      </c>
      <c r="L227" s="44">
        <v>1925.98</v>
      </c>
      <c r="M227" s="44">
        <v>2026.83</v>
      </c>
      <c r="N227" s="44">
        <v>2120.15</v>
      </c>
      <c r="O227" s="44">
        <v>2092.79</v>
      </c>
      <c r="P227" s="44">
        <v>2066.58</v>
      </c>
      <c r="Q227" s="44">
        <v>2090.41</v>
      </c>
      <c r="R227" s="44">
        <v>2236.63</v>
      </c>
      <c r="S227" s="44">
        <v>2156.2199999999998</v>
      </c>
      <c r="T227" s="44">
        <v>2223.52</v>
      </c>
      <c r="U227" s="44">
        <v>2266.48</v>
      </c>
      <c r="V227" s="44">
        <v>2115.59</v>
      </c>
      <c r="W227" s="44">
        <v>2027.64</v>
      </c>
      <c r="X227" s="44">
        <v>1920.54</v>
      </c>
      <c r="Y227" s="44">
        <v>1772.87</v>
      </c>
      <c r="Z227" s="44">
        <v>1471.76</v>
      </c>
      <c r="AA227" s="44">
        <v>1289.58</v>
      </c>
    </row>
    <row r="228" spans="1:27" ht="12.75" hidden="1" customHeight="1" outlineLevel="1" x14ac:dyDescent="0.2">
      <c r="A228" s="97" t="s">
        <v>2565</v>
      </c>
      <c r="B228" s="63" t="s">
        <v>90</v>
      </c>
      <c r="C228" s="43" t="s">
        <v>79</v>
      </c>
      <c r="D228" s="44">
        <f>$D$163</f>
        <v>113.12</v>
      </c>
      <c r="E228" s="44">
        <f>$D$163</f>
        <v>113.12</v>
      </c>
      <c r="F228" s="44">
        <f t="shared" ref="F228:AA228" si="130">$D$163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2">
      <c r="A229" s="97" t="s">
        <v>2566</v>
      </c>
      <c r="B229" s="63" t="s">
        <v>83</v>
      </c>
      <c r="C229" s="43" t="s">
        <v>79</v>
      </c>
      <c r="D229" s="44">
        <v>3.63</v>
      </c>
      <c r="E229" s="44">
        <v>3.63</v>
      </c>
      <c r="F229" s="44">
        <v>3.63</v>
      </c>
      <c r="G229" s="44">
        <v>3.63</v>
      </c>
      <c r="H229" s="44">
        <v>3.63</v>
      </c>
      <c r="I229" s="44">
        <v>3.63</v>
      </c>
      <c r="J229" s="44">
        <v>3.63</v>
      </c>
      <c r="K229" s="44">
        <v>3.63</v>
      </c>
      <c r="L229" s="44">
        <v>3.63</v>
      </c>
      <c r="M229" s="44">
        <v>3.63</v>
      </c>
      <c r="N229" s="44">
        <v>3.63</v>
      </c>
      <c r="O229" s="44">
        <v>3.63</v>
      </c>
      <c r="P229" s="44">
        <v>3.63</v>
      </c>
      <c r="Q229" s="44">
        <v>3.63</v>
      </c>
      <c r="R229" s="44">
        <v>3.63</v>
      </c>
      <c r="S229" s="44">
        <v>3.63</v>
      </c>
      <c r="T229" s="44">
        <v>3.63</v>
      </c>
      <c r="U229" s="44">
        <v>3.63</v>
      </c>
      <c r="V229" s="44">
        <v>3.63</v>
      </c>
      <c r="W229" s="44">
        <v>3.63</v>
      </c>
      <c r="X229" s="44">
        <v>3.63</v>
      </c>
      <c r="Y229" s="44">
        <v>3.63</v>
      </c>
      <c r="Z229" s="44">
        <v>3.63</v>
      </c>
      <c r="AA229" s="44">
        <v>3.63</v>
      </c>
    </row>
    <row r="230" spans="1:27" ht="12.75" hidden="1" customHeight="1" outlineLevel="1" x14ac:dyDescent="0.2">
      <c r="A230" s="97" t="s">
        <v>2567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collapsed="1" x14ac:dyDescent="0.2">
      <c r="A231" s="96" t="s">
        <v>2568</v>
      </c>
      <c r="B231" s="28" t="str">
        <f>"15"&amp;"."&amp;$B$777&amp;"."&amp;$B$778</f>
        <v>15.11.2023</v>
      </c>
      <c r="C231" s="88" t="s">
        <v>76</v>
      </c>
      <c r="D231" s="89">
        <f>ROUND(((D232+D233+D235+D234)/1000),5)</f>
        <v>1.5021</v>
      </c>
      <c r="E231" s="89">
        <f>ROUND(((E232+E233+E235+E234)/1000),5)</f>
        <v>1.41608</v>
      </c>
      <c r="F231" s="89">
        <f>ROUND(((F232+F233+F235+F234)/1000),5)</f>
        <v>1.3695299999999999</v>
      </c>
      <c r="G231" s="89">
        <f t="shared" ref="G231:AA231" si="132">ROUND(((G232+G233+G235+G234)/1000),5)</f>
        <v>1.36612</v>
      </c>
      <c r="H231" s="89">
        <f t="shared" si="132"/>
        <v>1.41469</v>
      </c>
      <c r="I231" s="89">
        <f t="shared" si="132"/>
        <v>1.5722400000000001</v>
      </c>
      <c r="J231" s="89">
        <f t="shared" si="132"/>
        <v>1.6748000000000001</v>
      </c>
      <c r="K231" s="89">
        <f t="shared" si="132"/>
        <v>1.9817199999999999</v>
      </c>
      <c r="L231" s="89">
        <f t="shared" si="132"/>
        <v>2.1247500000000001</v>
      </c>
      <c r="M231" s="89">
        <f t="shared" si="132"/>
        <v>2.20499</v>
      </c>
      <c r="N231" s="89">
        <f t="shared" si="132"/>
        <v>2.22302</v>
      </c>
      <c r="O231" s="89">
        <f t="shared" si="132"/>
        <v>2.2642099999999998</v>
      </c>
      <c r="P231" s="89">
        <f t="shared" si="132"/>
        <v>2.2350500000000002</v>
      </c>
      <c r="Q231" s="89">
        <f t="shared" si="132"/>
        <v>2.25238</v>
      </c>
      <c r="R231" s="89">
        <f t="shared" si="132"/>
        <v>2.26254</v>
      </c>
      <c r="S231" s="89">
        <f t="shared" si="132"/>
        <v>2.2663899999999999</v>
      </c>
      <c r="T231" s="89">
        <f t="shared" si="132"/>
        <v>2.22845</v>
      </c>
      <c r="U231" s="89">
        <f t="shared" si="132"/>
        <v>2.2642699999999998</v>
      </c>
      <c r="V231" s="89">
        <f t="shared" si="132"/>
        <v>2.2321399999999998</v>
      </c>
      <c r="W231" s="89">
        <f t="shared" si="132"/>
        <v>2.2326700000000002</v>
      </c>
      <c r="X231" s="89">
        <f t="shared" si="132"/>
        <v>2.1694499999999999</v>
      </c>
      <c r="Y231" s="89">
        <f t="shared" si="132"/>
        <v>2.0063900000000001</v>
      </c>
      <c r="Z231" s="89">
        <f t="shared" si="132"/>
        <v>1.8086</v>
      </c>
      <c r="AA231" s="89">
        <f t="shared" si="132"/>
        <v>1.61694</v>
      </c>
    </row>
    <row r="232" spans="1:27" ht="12.75" hidden="1" customHeight="1" outlineLevel="1" x14ac:dyDescent="0.2">
      <c r="A232" s="97" t="s">
        <v>2569</v>
      </c>
      <c r="B232" s="63" t="s">
        <v>242</v>
      </c>
      <c r="C232" s="43" t="s">
        <v>79</v>
      </c>
      <c r="D232" s="44">
        <v>1168.99</v>
      </c>
      <c r="E232" s="44">
        <v>1082.97</v>
      </c>
      <c r="F232" s="44">
        <v>1036.42</v>
      </c>
      <c r="G232" s="44">
        <v>1033.01</v>
      </c>
      <c r="H232" s="44">
        <v>1081.58</v>
      </c>
      <c r="I232" s="44">
        <v>1239.1300000000001</v>
      </c>
      <c r="J232" s="44">
        <v>1341.69</v>
      </c>
      <c r="K232" s="44">
        <v>1648.61</v>
      </c>
      <c r="L232" s="44">
        <v>1791.64</v>
      </c>
      <c r="M232" s="44">
        <v>1871.88</v>
      </c>
      <c r="N232" s="44">
        <v>1889.91</v>
      </c>
      <c r="O232" s="44">
        <v>1931.1</v>
      </c>
      <c r="P232" s="44">
        <v>1901.94</v>
      </c>
      <c r="Q232" s="44">
        <v>1919.27</v>
      </c>
      <c r="R232" s="44">
        <v>1929.43</v>
      </c>
      <c r="S232" s="44">
        <v>1933.28</v>
      </c>
      <c r="T232" s="44">
        <v>1895.34</v>
      </c>
      <c r="U232" s="44">
        <v>1931.16</v>
      </c>
      <c r="V232" s="44">
        <v>1899.03</v>
      </c>
      <c r="W232" s="44">
        <v>1899.56</v>
      </c>
      <c r="X232" s="44">
        <v>1836.34</v>
      </c>
      <c r="Y232" s="44">
        <v>1673.28</v>
      </c>
      <c r="Z232" s="44">
        <v>1475.49</v>
      </c>
      <c r="AA232" s="44">
        <v>1283.83</v>
      </c>
    </row>
    <row r="233" spans="1:27" ht="12.75" hidden="1" customHeight="1" outlineLevel="1" x14ac:dyDescent="0.2">
      <c r="A233" s="97" t="s">
        <v>2570</v>
      </c>
      <c r="B233" s="63" t="s">
        <v>90</v>
      </c>
      <c r="C233" s="43" t="s">
        <v>79</v>
      </c>
      <c r="D233" s="44">
        <f>$D$163</f>
        <v>113.12</v>
      </c>
      <c r="E233" s="44">
        <f>$D$163</f>
        <v>113.12</v>
      </c>
      <c r="F233" s="44">
        <f t="shared" ref="F233:AA233" si="133">$D$163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2">
      <c r="A234" s="97" t="s">
        <v>2571</v>
      </c>
      <c r="B234" s="63" t="s">
        <v>83</v>
      </c>
      <c r="C234" s="43" t="s">
        <v>79</v>
      </c>
      <c r="D234" s="44">
        <v>3.63</v>
      </c>
      <c r="E234" s="44">
        <v>3.63</v>
      </c>
      <c r="F234" s="44">
        <v>3.63</v>
      </c>
      <c r="G234" s="44">
        <v>3.63</v>
      </c>
      <c r="H234" s="44">
        <v>3.63</v>
      </c>
      <c r="I234" s="44">
        <v>3.63</v>
      </c>
      <c r="J234" s="44">
        <v>3.63</v>
      </c>
      <c r="K234" s="44">
        <v>3.63</v>
      </c>
      <c r="L234" s="44">
        <v>3.63</v>
      </c>
      <c r="M234" s="44">
        <v>3.63</v>
      </c>
      <c r="N234" s="44">
        <v>3.63</v>
      </c>
      <c r="O234" s="44">
        <v>3.63</v>
      </c>
      <c r="P234" s="44">
        <v>3.63</v>
      </c>
      <c r="Q234" s="44">
        <v>3.63</v>
      </c>
      <c r="R234" s="44">
        <v>3.63</v>
      </c>
      <c r="S234" s="44">
        <v>3.63</v>
      </c>
      <c r="T234" s="44">
        <v>3.63</v>
      </c>
      <c r="U234" s="44">
        <v>3.63</v>
      </c>
      <c r="V234" s="44">
        <v>3.63</v>
      </c>
      <c r="W234" s="44">
        <v>3.63</v>
      </c>
      <c r="X234" s="44">
        <v>3.63</v>
      </c>
      <c r="Y234" s="44">
        <v>3.63</v>
      </c>
      <c r="Z234" s="44">
        <v>3.63</v>
      </c>
      <c r="AA234" s="44">
        <v>3.63</v>
      </c>
    </row>
    <row r="235" spans="1:27" ht="12.75" hidden="1" customHeight="1" outlineLevel="1" x14ac:dyDescent="0.2">
      <c r="A235" s="97" t="s">
        <v>2572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collapsed="1" x14ac:dyDescent="0.2">
      <c r="A236" s="96" t="s">
        <v>2573</v>
      </c>
      <c r="B236" s="28" t="str">
        <f>"16"&amp;"."&amp;$B$777&amp;"."&amp;$B$778</f>
        <v>16.11.2023</v>
      </c>
      <c r="C236" s="88" t="s">
        <v>76</v>
      </c>
      <c r="D236" s="89">
        <f>ROUND(((D237+D238+D240+D239)/1000),5)</f>
        <v>1.4516800000000001</v>
      </c>
      <c r="E236" s="89">
        <f>ROUND(((E237+E238+E240+E239)/1000),5)</f>
        <v>1.3434699999999999</v>
      </c>
      <c r="F236" s="89">
        <f>ROUND(((F237+F238+F240+F239)/1000),5)</f>
        <v>1.26641</v>
      </c>
      <c r="G236" s="89">
        <f t="shared" ref="G236:AA236" si="135">ROUND(((G237+G238+G240+G239)/1000),5)</f>
        <v>1.2594099999999999</v>
      </c>
      <c r="H236" s="89">
        <f t="shared" si="135"/>
        <v>1.3436300000000001</v>
      </c>
      <c r="I236" s="89">
        <f t="shared" si="135"/>
        <v>1.52023</v>
      </c>
      <c r="J236" s="89">
        <f t="shared" si="135"/>
        <v>1.62358</v>
      </c>
      <c r="K236" s="89">
        <f t="shared" si="135"/>
        <v>1.91171</v>
      </c>
      <c r="L236" s="89">
        <f t="shared" si="135"/>
        <v>2.1023700000000001</v>
      </c>
      <c r="M236" s="89">
        <f t="shared" si="135"/>
        <v>2.1739099999999998</v>
      </c>
      <c r="N236" s="89">
        <f t="shared" si="135"/>
        <v>2.1910099999999999</v>
      </c>
      <c r="O236" s="89">
        <f t="shared" si="135"/>
        <v>2.22262</v>
      </c>
      <c r="P236" s="89">
        <f t="shared" si="135"/>
        <v>2.20478</v>
      </c>
      <c r="Q236" s="89">
        <f t="shared" si="135"/>
        <v>2.2186499999999998</v>
      </c>
      <c r="R236" s="89">
        <f t="shared" si="135"/>
        <v>2.2231999999999998</v>
      </c>
      <c r="S236" s="89">
        <f t="shared" si="135"/>
        <v>2.2199900000000001</v>
      </c>
      <c r="T236" s="89">
        <f t="shared" si="135"/>
        <v>2.2022499999999998</v>
      </c>
      <c r="U236" s="89">
        <f t="shared" si="135"/>
        <v>2.2660200000000001</v>
      </c>
      <c r="V236" s="89">
        <f t="shared" si="135"/>
        <v>2.2045300000000001</v>
      </c>
      <c r="W236" s="89">
        <f t="shared" si="135"/>
        <v>2.1928800000000002</v>
      </c>
      <c r="X236" s="89">
        <f t="shared" si="135"/>
        <v>2.12086</v>
      </c>
      <c r="Y236" s="89">
        <f t="shared" si="135"/>
        <v>1.9907300000000001</v>
      </c>
      <c r="Z236" s="89">
        <f t="shared" si="135"/>
        <v>1.7515099999999999</v>
      </c>
      <c r="AA236" s="89">
        <f t="shared" si="135"/>
        <v>1.55962</v>
      </c>
    </row>
    <row r="237" spans="1:27" ht="12.75" hidden="1" customHeight="1" outlineLevel="1" x14ac:dyDescent="0.2">
      <c r="A237" s="97" t="s">
        <v>2574</v>
      </c>
      <c r="B237" s="63" t="s">
        <v>242</v>
      </c>
      <c r="C237" s="43" t="s">
        <v>79</v>
      </c>
      <c r="D237" s="44">
        <v>1118.57</v>
      </c>
      <c r="E237" s="44">
        <v>1010.36</v>
      </c>
      <c r="F237" s="44">
        <v>933.3</v>
      </c>
      <c r="G237" s="44">
        <v>926.3</v>
      </c>
      <c r="H237" s="44">
        <v>1010.52</v>
      </c>
      <c r="I237" s="44">
        <v>1187.1199999999999</v>
      </c>
      <c r="J237" s="44">
        <v>1290.47</v>
      </c>
      <c r="K237" s="44">
        <v>1578.6</v>
      </c>
      <c r="L237" s="44">
        <v>1769.26</v>
      </c>
      <c r="M237" s="44">
        <v>1840.8</v>
      </c>
      <c r="N237" s="44">
        <v>1857.9</v>
      </c>
      <c r="O237" s="44">
        <v>1889.51</v>
      </c>
      <c r="P237" s="44">
        <v>1871.67</v>
      </c>
      <c r="Q237" s="44">
        <v>1885.54</v>
      </c>
      <c r="R237" s="44">
        <v>1890.09</v>
      </c>
      <c r="S237" s="44">
        <v>1886.88</v>
      </c>
      <c r="T237" s="44">
        <v>1869.14</v>
      </c>
      <c r="U237" s="44">
        <v>1932.91</v>
      </c>
      <c r="V237" s="44">
        <v>1871.42</v>
      </c>
      <c r="W237" s="44">
        <v>1859.77</v>
      </c>
      <c r="X237" s="44">
        <v>1787.75</v>
      </c>
      <c r="Y237" s="44">
        <v>1657.62</v>
      </c>
      <c r="Z237" s="44">
        <v>1418.4</v>
      </c>
      <c r="AA237" s="44">
        <v>1226.51</v>
      </c>
    </row>
    <row r="238" spans="1:27" ht="12.75" hidden="1" customHeight="1" outlineLevel="1" x14ac:dyDescent="0.2">
      <c r="A238" s="97" t="s">
        <v>2575</v>
      </c>
      <c r="B238" s="63" t="s">
        <v>90</v>
      </c>
      <c r="C238" s="43" t="s">
        <v>79</v>
      </c>
      <c r="D238" s="44">
        <f>$D$163</f>
        <v>113.12</v>
      </c>
      <c r="E238" s="44">
        <f>$D$163</f>
        <v>113.12</v>
      </c>
      <c r="F238" s="44">
        <f t="shared" ref="F238:AA238" si="136">$D$163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2">
      <c r="A239" s="97" t="s">
        <v>2576</v>
      </c>
      <c r="B239" s="63" t="s">
        <v>83</v>
      </c>
      <c r="C239" s="43" t="s">
        <v>79</v>
      </c>
      <c r="D239" s="44">
        <v>3.63</v>
      </c>
      <c r="E239" s="44">
        <v>3.63</v>
      </c>
      <c r="F239" s="44">
        <v>3.63</v>
      </c>
      <c r="G239" s="44">
        <v>3.63</v>
      </c>
      <c r="H239" s="44">
        <v>3.63</v>
      </c>
      <c r="I239" s="44">
        <v>3.63</v>
      </c>
      <c r="J239" s="44">
        <v>3.63</v>
      </c>
      <c r="K239" s="44">
        <v>3.63</v>
      </c>
      <c r="L239" s="44">
        <v>3.63</v>
      </c>
      <c r="M239" s="44">
        <v>3.63</v>
      </c>
      <c r="N239" s="44">
        <v>3.63</v>
      </c>
      <c r="O239" s="44">
        <v>3.63</v>
      </c>
      <c r="P239" s="44">
        <v>3.63</v>
      </c>
      <c r="Q239" s="44">
        <v>3.63</v>
      </c>
      <c r="R239" s="44">
        <v>3.63</v>
      </c>
      <c r="S239" s="44">
        <v>3.63</v>
      </c>
      <c r="T239" s="44">
        <v>3.63</v>
      </c>
      <c r="U239" s="44">
        <v>3.63</v>
      </c>
      <c r="V239" s="44">
        <v>3.63</v>
      </c>
      <c r="W239" s="44">
        <v>3.63</v>
      </c>
      <c r="X239" s="44">
        <v>3.63</v>
      </c>
      <c r="Y239" s="44">
        <v>3.63</v>
      </c>
      <c r="Z239" s="44">
        <v>3.63</v>
      </c>
      <c r="AA239" s="44">
        <v>3.63</v>
      </c>
    </row>
    <row r="240" spans="1:27" ht="12.75" hidden="1" customHeight="1" outlineLevel="1" x14ac:dyDescent="0.2">
      <c r="A240" s="97" t="s">
        <v>2577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collapsed="1" x14ac:dyDescent="0.2">
      <c r="A241" s="96" t="s">
        <v>2578</v>
      </c>
      <c r="B241" s="28" t="str">
        <f>"17"&amp;"."&amp;$B$777&amp;"."&amp;$B$778</f>
        <v>17.11.2023</v>
      </c>
      <c r="C241" s="88" t="s">
        <v>76</v>
      </c>
      <c r="D241" s="89">
        <f>ROUND(((D242+D243+D245+D244)/1000),5)</f>
        <v>1.4881500000000001</v>
      </c>
      <c r="E241" s="89">
        <f>ROUND(((E242+E243+E245+E244)/1000),5)</f>
        <v>1.3786700000000001</v>
      </c>
      <c r="F241" s="89">
        <f>ROUND(((F242+F243+F245+F244)/1000),5)</f>
        <v>1.33067</v>
      </c>
      <c r="G241" s="89">
        <f t="shared" ref="G241:AA241" si="138">ROUND(((G242+G243+G245+G244)/1000),5)</f>
        <v>1.3244</v>
      </c>
      <c r="H241" s="89">
        <f t="shared" si="138"/>
        <v>1.36046</v>
      </c>
      <c r="I241" s="89">
        <f t="shared" si="138"/>
        <v>1.5369600000000001</v>
      </c>
      <c r="J241" s="89">
        <f t="shared" si="138"/>
        <v>1.6249</v>
      </c>
      <c r="K241" s="89">
        <f t="shared" si="138"/>
        <v>1.8796999999999999</v>
      </c>
      <c r="L241" s="89">
        <f t="shared" si="138"/>
        <v>2.1200899999999998</v>
      </c>
      <c r="M241" s="89">
        <f t="shared" si="138"/>
        <v>2.1782699999999999</v>
      </c>
      <c r="N241" s="89">
        <f t="shared" si="138"/>
        <v>2.2011699999999998</v>
      </c>
      <c r="O241" s="89">
        <f t="shared" si="138"/>
        <v>2.2176900000000002</v>
      </c>
      <c r="P241" s="89">
        <f t="shared" si="138"/>
        <v>2.1918899999999999</v>
      </c>
      <c r="Q241" s="89">
        <f t="shared" si="138"/>
        <v>2.1949399999999999</v>
      </c>
      <c r="R241" s="89">
        <f t="shared" si="138"/>
        <v>2.2010100000000001</v>
      </c>
      <c r="S241" s="89">
        <f t="shared" si="138"/>
        <v>2.19773</v>
      </c>
      <c r="T241" s="89">
        <f t="shared" si="138"/>
        <v>2.18031</v>
      </c>
      <c r="U241" s="89">
        <f t="shared" si="138"/>
        <v>2.22065</v>
      </c>
      <c r="V241" s="89">
        <f t="shared" si="138"/>
        <v>2.1997900000000001</v>
      </c>
      <c r="W241" s="89">
        <f t="shared" si="138"/>
        <v>2.19306</v>
      </c>
      <c r="X241" s="89">
        <f t="shared" si="138"/>
        <v>2.0861000000000001</v>
      </c>
      <c r="Y241" s="89">
        <f t="shared" si="138"/>
        <v>1.99495</v>
      </c>
      <c r="Z241" s="89">
        <f t="shared" si="138"/>
        <v>1.74946</v>
      </c>
      <c r="AA241" s="89">
        <f t="shared" si="138"/>
        <v>1.5698700000000001</v>
      </c>
    </row>
    <row r="242" spans="1:27" ht="12.75" hidden="1" customHeight="1" outlineLevel="1" x14ac:dyDescent="0.2">
      <c r="A242" s="97" t="s">
        <v>2579</v>
      </c>
      <c r="B242" s="63" t="s">
        <v>242</v>
      </c>
      <c r="C242" s="43" t="s">
        <v>79</v>
      </c>
      <c r="D242" s="44">
        <v>1155.04</v>
      </c>
      <c r="E242" s="44">
        <v>1045.56</v>
      </c>
      <c r="F242" s="44">
        <v>997.56</v>
      </c>
      <c r="G242" s="44">
        <v>991.29</v>
      </c>
      <c r="H242" s="44">
        <v>1027.3499999999999</v>
      </c>
      <c r="I242" s="44">
        <v>1203.8499999999999</v>
      </c>
      <c r="J242" s="44">
        <v>1291.79</v>
      </c>
      <c r="K242" s="44">
        <v>1546.59</v>
      </c>
      <c r="L242" s="44">
        <v>1786.98</v>
      </c>
      <c r="M242" s="44">
        <v>1845.16</v>
      </c>
      <c r="N242" s="44">
        <v>1868.06</v>
      </c>
      <c r="O242" s="44">
        <v>1884.58</v>
      </c>
      <c r="P242" s="44">
        <v>1858.78</v>
      </c>
      <c r="Q242" s="44">
        <v>1861.83</v>
      </c>
      <c r="R242" s="44">
        <v>1867.9</v>
      </c>
      <c r="S242" s="44">
        <v>1864.62</v>
      </c>
      <c r="T242" s="44">
        <v>1847.2</v>
      </c>
      <c r="U242" s="44">
        <v>1887.54</v>
      </c>
      <c r="V242" s="44">
        <v>1866.68</v>
      </c>
      <c r="W242" s="44">
        <v>1859.95</v>
      </c>
      <c r="X242" s="44">
        <v>1752.99</v>
      </c>
      <c r="Y242" s="44">
        <v>1661.84</v>
      </c>
      <c r="Z242" s="44">
        <v>1416.35</v>
      </c>
      <c r="AA242" s="44">
        <v>1236.76</v>
      </c>
    </row>
    <row r="243" spans="1:27" ht="12.75" hidden="1" customHeight="1" outlineLevel="1" x14ac:dyDescent="0.2">
      <c r="A243" s="97" t="s">
        <v>2580</v>
      </c>
      <c r="B243" s="63" t="s">
        <v>90</v>
      </c>
      <c r="C243" s="43" t="s">
        <v>79</v>
      </c>
      <c r="D243" s="44">
        <f>$D$163</f>
        <v>113.12</v>
      </c>
      <c r="E243" s="44">
        <f>$D$163</f>
        <v>113.12</v>
      </c>
      <c r="F243" s="44">
        <f t="shared" ref="F243:AA243" si="139">$D$163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2">
      <c r="A244" s="97" t="s">
        <v>2581</v>
      </c>
      <c r="B244" s="63" t="s">
        <v>83</v>
      </c>
      <c r="C244" s="43" t="s">
        <v>79</v>
      </c>
      <c r="D244" s="44">
        <v>3.63</v>
      </c>
      <c r="E244" s="44">
        <v>3.63</v>
      </c>
      <c r="F244" s="44">
        <v>3.63</v>
      </c>
      <c r="G244" s="44">
        <v>3.63</v>
      </c>
      <c r="H244" s="44">
        <v>3.63</v>
      </c>
      <c r="I244" s="44">
        <v>3.63</v>
      </c>
      <c r="J244" s="44">
        <v>3.63</v>
      </c>
      <c r="K244" s="44">
        <v>3.63</v>
      </c>
      <c r="L244" s="44">
        <v>3.63</v>
      </c>
      <c r="M244" s="44">
        <v>3.63</v>
      </c>
      <c r="N244" s="44">
        <v>3.63</v>
      </c>
      <c r="O244" s="44">
        <v>3.63</v>
      </c>
      <c r="P244" s="44">
        <v>3.63</v>
      </c>
      <c r="Q244" s="44">
        <v>3.63</v>
      </c>
      <c r="R244" s="44">
        <v>3.63</v>
      </c>
      <c r="S244" s="44">
        <v>3.63</v>
      </c>
      <c r="T244" s="44">
        <v>3.63</v>
      </c>
      <c r="U244" s="44">
        <v>3.63</v>
      </c>
      <c r="V244" s="44">
        <v>3.63</v>
      </c>
      <c r="W244" s="44">
        <v>3.63</v>
      </c>
      <c r="X244" s="44">
        <v>3.63</v>
      </c>
      <c r="Y244" s="44">
        <v>3.63</v>
      </c>
      <c r="Z244" s="44">
        <v>3.63</v>
      </c>
      <c r="AA244" s="44">
        <v>3.63</v>
      </c>
    </row>
    <row r="245" spans="1:27" ht="12.75" hidden="1" customHeight="1" outlineLevel="1" x14ac:dyDescent="0.2">
      <c r="A245" s="97" t="s">
        <v>2582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collapsed="1" x14ac:dyDescent="0.2">
      <c r="A246" s="96" t="s">
        <v>2583</v>
      </c>
      <c r="B246" s="28" t="str">
        <f>"18"&amp;"."&amp;$B$777&amp;"."&amp;$B$778</f>
        <v>18.11.2023</v>
      </c>
      <c r="C246" s="88" t="s">
        <v>76</v>
      </c>
      <c r="D246" s="89">
        <f>ROUND(((D247+D248+D250+D249)/1000),5)</f>
        <v>1.5278099999999999</v>
      </c>
      <c r="E246" s="89">
        <f>ROUND(((E247+E248+E250+E249)/1000),5)</f>
        <v>1.4349099999999999</v>
      </c>
      <c r="F246" s="89">
        <f>ROUND(((F247+F248+F250+F249)/1000),5)</f>
        <v>1.38442</v>
      </c>
      <c r="G246" s="89">
        <f t="shared" ref="G246:AA246" si="141">ROUND(((G247+G248+G250+G249)/1000),5)</f>
        <v>1.3484100000000001</v>
      </c>
      <c r="H246" s="89">
        <f t="shared" si="141"/>
        <v>1.37477</v>
      </c>
      <c r="I246" s="89">
        <f t="shared" si="141"/>
        <v>1.4402299999999999</v>
      </c>
      <c r="J246" s="89">
        <f t="shared" si="141"/>
        <v>1.50763</v>
      </c>
      <c r="K246" s="89">
        <f t="shared" si="141"/>
        <v>1.73994</v>
      </c>
      <c r="L246" s="89">
        <f t="shared" si="141"/>
        <v>1.9646699999999999</v>
      </c>
      <c r="M246" s="89">
        <f t="shared" si="141"/>
        <v>2.0958899999999998</v>
      </c>
      <c r="N246" s="89">
        <f t="shared" si="141"/>
        <v>2.16459</v>
      </c>
      <c r="O246" s="89">
        <f t="shared" si="141"/>
        <v>2.1797300000000002</v>
      </c>
      <c r="P246" s="89">
        <f t="shared" si="141"/>
        <v>2.1674600000000002</v>
      </c>
      <c r="Q246" s="89">
        <f t="shared" si="141"/>
        <v>2.1598899999999999</v>
      </c>
      <c r="R246" s="89">
        <f t="shared" si="141"/>
        <v>2.14594</v>
      </c>
      <c r="S246" s="89">
        <f t="shared" si="141"/>
        <v>2.1454900000000001</v>
      </c>
      <c r="T246" s="89">
        <f t="shared" si="141"/>
        <v>2.16629</v>
      </c>
      <c r="U246" s="89">
        <f t="shared" si="141"/>
        <v>2.1990699999999999</v>
      </c>
      <c r="V246" s="89">
        <f t="shared" si="141"/>
        <v>2.18309</v>
      </c>
      <c r="W246" s="89">
        <f t="shared" si="141"/>
        <v>2.14174</v>
      </c>
      <c r="X246" s="89">
        <f t="shared" si="141"/>
        <v>2.04331</v>
      </c>
      <c r="Y246" s="89">
        <f t="shared" si="141"/>
        <v>1.8598300000000001</v>
      </c>
      <c r="Z246" s="89">
        <f t="shared" si="141"/>
        <v>1.56358</v>
      </c>
      <c r="AA246" s="89">
        <f t="shared" si="141"/>
        <v>1.5230699999999999</v>
      </c>
    </row>
    <row r="247" spans="1:27" ht="12.75" hidden="1" customHeight="1" outlineLevel="1" x14ac:dyDescent="0.2">
      <c r="A247" s="97" t="s">
        <v>2584</v>
      </c>
      <c r="B247" s="63" t="s">
        <v>242</v>
      </c>
      <c r="C247" s="43" t="s">
        <v>79</v>
      </c>
      <c r="D247" s="44">
        <v>1194.7</v>
      </c>
      <c r="E247" s="44">
        <v>1101.8</v>
      </c>
      <c r="F247" s="44">
        <v>1051.31</v>
      </c>
      <c r="G247" s="44">
        <v>1015.3</v>
      </c>
      <c r="H247" s="44">
        <v>1041.6600000000001</v>
      </c>
      <c r="I247" s="44">
        <v>1107.1199999999999</v>
      </c>
      <c r="J247" s="44">
        <v>1174.52</v>
      </c>
      <c r="K247" s="44">
        <v>1406.83</v>
      </c>
      <c r="L247" s="44">
        <v>1631.56</v>
      </c>
      <c r="M247" s="44">
        <v>1762.78</v>
      </c>
      <c r="N247" s="44">
        <v>1831.48</v>
      </c>
      <c r="O247" s="44">
        <v>1846.62</v>
      </c>
      <c r="P247" s="44">
        <v>1834.35</v>
      </c>
      <c r="Q247" s="44">
        <v>1826.78</v>
      </c>
      <c r="R247" s="44">
        <v>1812.83</v>
      </c>
      <c r="S247" s="44">
        <v>1812.38</v>
      </c>
      <c r="T247" s="44">
        <v>1833.18</v>
      </c>
      <c r="U247" s="44">
        <v>1865.96</v>
      </c>
      <c r="V247" s="44">
        <v>1849.98</v>
      </c>
      <c r="W247" s="44">
        <v>1808.63</v>
      </c>
      <c r="X247" s="44">
        <v>1710.2</v>
      </c>
      <c r="Y247" s="44">
        <v>1526.72</v>
      </c>
      <c r="Z247" s="44">
        <v>1230.47</v>
      </c>
      <c r="AA247" s="44">
        <v>1189.96</v>
      </c>
    </row>
    <row r="248" spans="1:27" ht="12.75" hidden="1" customHeight="1" outlineLevel="1" x14ac:dyDescent="0.2">
      <c r="A248" s="97" t="s">
        <v>2585</v>
      </c>
      <c r="B248" s="63" t="s">
        <v>90</v>
      </c>
      <c r="C248" s="43" t="s">
        <v>79</v>
      </c>
      <c r="D248" s="44">
        <f>$D$163</f>
        <v>113.12</v>
      </c>
      <c r="E248" s="44">
        <f>$D$163</f>
        <v>113.12</v>
      </c>
      <c r="F248" s="44">
        <f t="shared" ref="F248:AA248" si="142">$D$163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2">
      <c r="A249" s="97" t="s">
        <v>2586</v>
      </c>
      <c r="B249" s="63" t="s">
        <v>83</v>
      </c>
      <c r="C249" s="43" t="s">
        <v>79</v>
      </c>
      <c r="D249" s="44">
        <v>3.63</v>
      </c>
      <c r="E249" s="44">
        <v>3.63</v>
      </c>
      <c r="F249" s="44">
        <v>3.63</v>
      </c>
      <c r="G249" s="44">
        <v>3.63</v>
      </c>
      <c r="H249" s="44">
        <v>3.63</v>
      </c>
      <c r="I249" s="44">
        <v>3.63</v>
      </c>
      <c r="J249" s="44">
        <v>3.63</v>
      </c>
      <c r="K249" s="44">
        <v>3.63</v>
      </c>
      <c r="L249" s="44">
        <v>3.63</v>
      </c>
      <c r="M249" s="44">
        <v>3.63</v>
      </c>
      <c r="N249" s="44">
        <v>3.63</v>
      </c>
      <c r="O249" s="44">
        <v>3.63</v>
      </c>
      <c r="P249" s="44">
        <v>3.63</v>
      </c>
      <c r="Q249" s="44">
        <v>3.63</v>
      </c>
      <c r="R249" s="44">
        <v>3.63</v>
      </c>
      <c r="S249" s="44">
        <v>3.63</v>
      </c>
      <c r="T249" s="44">
        <v>3.63</v>
      </c>
      <c r="U249" s="44">
        <v>3.63</v>
      </c>
      <c r="V249" s="44">
        <v>3.63</v>
      </c>
      <c r="W249" s="44">
        <v>3.63</v>
      </c>
      <c r="X249" s="44">
        <v>3.63</v>
      </c>
      <c r="Y249" s="44">
        <v>3.63</v>
      </c>
      <c r="Z249" s="44">
        <v>3.63</v>
      </c>
      <c r="AA249" s="44">
        <v>3.63</v>
      </c>
    </row>
    <row r="250" spans="1:27" ht="12.75" hidden="1" customHeight="1" outlineLevel="1" x14ac:dyDescent="0.2">
      <c r="A250" s="97" t="s">
        <v>2587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collapsed="1" x14ac:dyDescent="0.2">
      <c r="A251" s="96" t="s">
        <v>2588</v>
      </c>
      <c r="B251" s="28" t="str">
        <f>"19"&amp;"."&amp;$B$777&amp;"."&amp;$B$778</f>
        <v>19.11.2023</v>
      </c>
      <c r="C251" s="88" t="s">
        <v>76</v>
      </c>
      <c r="D251" s="89">
        <f>ROUND(((D252+D253+D255+D254)/1000),5)</f>
        <v>1.48908</v>
      </c>
      <c r="E251" s="89">
        <f>ROUND(((E252+E253+E255+E254)/1000),5)</f>
        <v>1.4812000000000001</v>
      </c>
      <c r="F251" s="89">
        <f>ROUND(((F252+F253+F255+F254)/1000),5)</f>
        <v>1.3979699999999999</v>
      </c>
      <c r="G251" s="89">
        <f t="shared" ref="G251:AA251" si="144">ROUND(((G252+G253+G255+G254)/1000),5)</f>
        <v>1.37276</v>
      </c>
      <c r="H251" s="89">
        <f t="shared" si="144"/>
        <v>1.39358</v>
      </c>
      <c r="I251" s="89">
        <f t="shared" si="144"/>
        <v>1.42604</v>
      </c>
      <c r="J251" s="89">
        <f t="shared" si="144"/>
        <v>1.3101400000000001</v>
      </c>
      <c r="K251" s="89">
        <f t="shared" si="144"/>
        <v>1.4655899999999999</v>
      </c>
      <c r="L251" s="89">
        <f t="shared" si="144"/>
        <v>1.5690599999999999</v>
      </c>
      <c r="M251" s="89">
        <f t="shared" si="144"/>
        <v>1.7726500000000001</v>
      </c>
      <c r="N251" s="89">
        <f t="shared" si="144"/>
        <v>1.9043600000000001</v>
      </c>
      <c r="O251" s="89">
        <f t="shared" si="144"/>
        <v>1.92154</v>
      </c>
      <c r="P251" s="89">
        <f t="shared" si="144"/>
        <v>1.9286000000000001</v>
      </c>
      <c r="Q251" s="89">
        <f t="shared" si="144"/>
        <v>1.93021</v>
      </c>
      <c r="R251" s="89">
        <f t="shared" si="144"/>
        <v>1.93119</v>
      </c>
      <c r="S251" s="89">
        <f t="shared" si="144"/>
        <v>1.9368799999999999</v>
      </c>
      <c r="T251" s="89">
        <f t="shared" si="144"/>
        <v>1.9752700000000001</v>
      </c>
      <c r="U251" s="89">
        <f t="shared" si="144"/>
        <v>2.0276399999999999</v>
      </c>
      <c r="V251" s="89">
        <f t="shared" si="144"/>
        <v>2.0228799999999998</v>
      </c>
      <c r="W251" s="89">
        <f t="shared" si="144"/>
        <v>2.0109400000000002</v>
      </c>
      <c r="X251" s="89">
        <f t="shared" si="144"/>
        <v>1.9874700000000001</v>
      </c>
      <c r="Y251" s="89">
        <f t="shared" si="144"/>
        <v>1.77816</v>
      </c>
      <c r="Z251" s="89">
        <f t="shared" si="144"/>
        <v>1.6024799999999999</v>
      </c>
      <c r="AA251" s="89">
        <f t="shared" si="144"/>
        <v>1.5121199999999999</v>
      </c>
    </row>
    <row r="252" spans="1:27" ht="12.75" hidden="1" customHeight="1" outlineLevel="1" x14ac:dyDescent="0.2">
      <c r="A252" s="97" t="s">
        <v>2589</v>
      </c>
      <c r="B252" s="63" t="s">
        <v>242</v>
      </c>
      <c r="C252" s="43" t="s">
        <v>79</v>
      </c>
      <c r="D252" s="44">
        <v>1155.97</v>
      </c>
      <c r="E252" s="44">
        <v>1148.0899999999999</v>
      </c>
      <c r="F252" s="44">
        <v>1064.8599999999999</v>
      </c>
      <c r="G252" s="44">
        <v>1039.6500000000001</v>
      </c>
      <c r="H252" s="44">
        <v>1060.47</v>
      </c>
      <c r="I252" s="44">
        <v>1092.93</v>
      </c>
      <c r="J252" s="44">
        <v>977.03</v>
      </c>
      <c r="K252" s="44">
        <v>1132.48</v>
      </c>
      <c r="L252" s="44">
        <v>1235.95</v>
      </c>
      <c r="M252" s="44">
        <v>1439.54</v>
      </c>
      <c r="N252" s="44">
        <v>1571.25</v>
      </c>
      <c r="O252" s="44">
        <v>1588.43</v>
      </c>
      <c r="P252" s="44">
        <v>1595.49</v>
      </c>
      <c r="Q252" s="44">
        <v>1597.1</v>
      </c>
      <c r="R252" s="44">
        <v>1598.08</v>
      </c>
      <c r="S252" s="44">
        <v>1603.77</v>
      </c>
      <c r="T252" s="44">
        <v>1642.16</v>
      </c>
      <c r="U252" s="44">
        <v>1694.53</v>
      </c>
      <c r="V252" s="44">
        <v>1689.77</v>
      </c>
      <c r="W252" s="44">
        <v>1677.83</v>
      </c>
      <c r="X252" s="44">
        <v>1654.36</v>
      </c>
      <c r="Y252" s="44">
        <v>1445.05</v>
      </c>
      <c r="Z252" s="44">
        <v>1269.3699999999999</v>
      </c>
      <c r="AA252" s="44">
        <v>1179.01</v>
      </c>
    </row>
    <row r="253" spans="1:27" ht="12.75" hidden="1" customHeight="1" outlineLevel="1" x14ac:dyDescent="0.2">
      <c r="A253" s="97" t="s">
        <v>2590</v>
      </c>
      <c r="B253" s="63" t="s">
        <v>90</v>
      </c>
      <c r="C253" s="43" t="s">
        <v>79</v>
      </c>
      <c r="D253" s="44">
        <f>$D$163</f>
        <v>113.12</v>
      </c>
      <c r="E253" s="44">
        <f>$D$163</f>
        <v>113.12</v>
      </c>
      <c r="F253" s="44">
        <f t="shared" ref="F253:AA253" si="145">$D$163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2">
      <c r="A254" s="97" t="s">
        <v>2591</v>
      </c>
      <c r="B254" s="63" t="s">
        <v>83</v>
      </c>
      <c r="C254" s="43" t="s">
        <v>79</v>
      </c>
      <c r="D254" s="44">
        <v>3.63</v>
      </c>
      <c r="E254" s="44">
        <v>3.63</v>
      </c>
      <c r="F254" s="44">
        <v>3.63</v>
      </c>
      <c r="G254" s="44">
        <v>3.63</v>
      </c>
      <c r="H254" s="44">
        <v>3.63</v>
      </c>
      <c r="I254" s="44">
        <v>3.63</v>
      </c>
      <c r="J254" s="44">
        <v>3.63</v>
      </c>
      <c r="K254" s="44">
        <v>3.63</v>
      </c>
      <c r="L254" s="44">
        <v>3.63</v>
      </c>
      <c r="M254" s="44">
        <v>3.63</v>
      </c>
      <c r="N254" s="44">
        <v>3.63</v>
      </c>
      <c r="O254" s="44">
        <v>3.63</v>
      </c>
      <c r="P254" s="44">
        <v>3.63</v>
      </c>
      <c r="Q254" s="44">
        <v>3.63</v>
      </c>
      <c r="R254" s="44">
        <v>3.63</v>
      </c>
      <c r="S254" s="44">
        <v>3.63</v>
      </c>
      <c r="T254" s="44">
        <v>3.63</v>
      </c>
      <c r="U254" s="44">
        <v>3.63</v>
      </c>
      <c r="V254" s="44">
        <v>3.63</v>
      </c>
      <c r="W254" s="44">
        <v>3.63</v>
      </c>
      <c r="X254" s="44">
        <v>3.63</v>
      </c>
      <c r="Y254" s="44">
        <v>3.63</v>
      </c>
      <c r="Z254" s="44">
        <v>3.63</v>
      </c>
      <c r="AA254" s="44">
        <v>3.63</v>
      </c>
    </row>
    <row r="255" spans="1:27" ht="12.75" hidden="1" customHeight="1" outlineLevel="1" x14ac:dyDescent="0.2">
      <c r="A255" s="97" t="s">
        <v>2592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collapsed="1" x14ac:dyDescent="0.2">
      <c r="A256" s="96" t="s">
        <v>2593</v>
      </c>
      <c r="B256" s="28" t="str">
        <f>"20"&amp;"."&amp;$B$777&amp;"."&amp;$B$778</f>
        <v>20.11.2023</v>
      </c>
      <c r="C256" s="88" t="s">
        <v>76</v>
      </c>
      <c r="D256" s="89">
        <f>ROUND(((D257+D258+D260+D259)/1000),5)</f>
        <v>1.42713</v>
      </c>
      <c r="E256" s="89">
        <f>ROUND(((E257+E258+E260+E259)/1000),5)</f>
        <v>1.32962</v>
      </c>
      <c r="F256" s="89">
        <f>ROUND(((F257+F258+F260+F259)/1000),5)</f>
        <v>1.2665900000000001</v>
      </c>
      <c r="G256" s="89">
        <f t="shared" ref="G256:AA256" si="147">ROUND(((G257+G258+G260+G259)/1000),5)</f>
        <v>1.2622500000000001</v>
      </c>
      <c r="H256" s="89">
        <f t="shared" si="147"/>
        <v>1.30633</v>
      </c>
      <c r="I256" s="89">
        <f t="shared" si="147"/>
        <v>1.4847300000000001</v>
      </c>
      <c r="J256" s="89">
        <f t="shared" si="147"/>
        <v>1.5949899999999999</v>
      </c>
      <c r="K256" s="89">
        <f t="shared" si="147"/>
        <v>1.8842000000000001</v>
      </c>
      <c r="L256" s="89">
        <f t="shared" si="147"/>
        <v>2.0563199999999999</v>
      </c>
      <c r="M256" s="89">
        <f t="shared" si="147"/>
        <v>2.1175999999999999</v>
      </c>
      <c r="N256" s="89">
        <f t="shared" si="147"/>
        <v>2.1786099999999999</v>
      </c>
      <c r="O256" s="89">
        <f t="shared" si="147"/>
        <v>2.2235200000000002</v>
      </c>
      <c r="P256" s="89">
        <f t="shared" si="147"/>
        <v>2.18527</v>
      </c>
      <c r="Q256" s="89">
        <f t="shared" si="147"/>
        <v>2.20614</v>
      </c>
      <c r="R256" s="89">
        <f t="shared" si="147"/>
        <v>2.2025299999999999</v>
      </c>
      <c r="S256" s="89">
        <f t="shared" si="147"/>
        <v>2.18614</v>
      </c>
      <c r="T256" s="89">
        <f t="shared" si="147"/>
        <v>2.1945999999999999</v>
      </c>
      <c r="U256" s="89">
        <f t="shared" si="147"/>
        <v>2.33914</v>
      </c>
      <c r="V256" s="89">
        <f t="shared" si="147"/>
        <v>2.3436300000000001</v>
      </c>
      <c r="W256" s="89">
        <f t="shared" si="147"/>
        <v>2.1868500000000002</v>
      </c>
      <c r="X256" s="89">
        <f t="shared" si="147"/>
        <v>2.0247099999999998</v>
      </c>
      <c r="Y256" s="89">
        <f t="shared" si="147"/>
        <v>1.9319200000000001</v>
      </c>
      <c r="Z256" s="89">
        <f t="shared" si="147"/>
        <v>1.64255</v>
      </c>
      <c r="AA256" s="89">
        <f t="shared" si="147"/>
        <v>1.5211600000000001</v>
      </c>
    </row>
    <row r="257" spans="1:27" ht="12.75" hidden="1" customHeight="1" outlineLevel="1" x14ac:dyDescent="0.2">
      <c r="A257" s="97" t="s">
        <v>2594</v>
      </c>
      <c r="B257" s="63" t="s">
        <v>242</v>
      </c>
      <c r="C257" s="43" t="s">
        <v>79</v>
      </c>
      <c r="D257" s="44">
        <v>1094.02</v>
      </c>
      <c r="E257" s="44">
        <v>996.51</v>
      </c>
      <c r="F257" s="44">
        <v>933.48</v>
      </c>
      <c r="G257" s="44">
        <v>929.14</v>
      </c>
      <c r="H257" s="44">
        <v>973.22</v>
      </c>
      <c r="I257" s="44">
        <v>1151.6199999999999</v>
      </c>
      <c r="J257" s="44">
        <v>1261.8800000000001</v>
      </c>
      <c r="K257" s="44">
        <v>1551.09</v>
      </c>
      <c r="L257" s="44">
        <v>1723.21</v>
      </c>
      <c r="M257" s="44">
        <v>1784.49</v>
      </c>
      <c r="N257" s="44">
        <v>1845.5</v>
      </c>
      <c r="O257" s="44">
        <v>1890.41</v>
      </c>
      <c r="P257" s="44">
        <v>1852.16</v>
      </c>
      <c r="Q257" s="44">
        <v>1873.03</v>
      </c>
      <c r="R257" s="44">
        <v>1869.42</v>
      </c>
      <c r="S257" s="44">
        <v>1853.03</v>
      </c>
      <c r="T257" s="44">
        <v>1861.49</v>
      </c>
      <c r="U257" s="44">
        <v>2006.03</v>
      </c>
      <c r="V257" s="44">
        <v>2010.52</v>
      </c>
      <c r="W257" s="44">
        <v>1853.74</v>
      </c>
      <c r="X257" s="44">
        <v>1691.6</v>
      </c>
      <c r="Y257" s="44">
        <v>1598.81</v>
      </c>
      <c r="Z257" s="44">
        <v>1309.44</v>
      </c>
      <c r="AA257" s="44">
        <v>1188.05</v>
      </c>
    </row>
    <row r="258" spans="1:27" ht="12.75" hidden="1" customHeight="1" outlineLevel="1" x14ac:dyDescent="0.2">
      <c r="A258" s="97" t="s">
        <v>2595</v>
      </c>
      <c r="B258" s="63" t="s">
        <v>90</v>
      </c>
      <c r="C258" s="43" t="s">
        <v>79</v>
      </c>
      <c r="D258" s="44">
        <f>$D$163</f>
        <v>113.12</v>
      </c>
      <c r="E258" s="44">
        <f>$D$163</f>
        <v>113.12</v>
      </c>
      <c r="F258" s="44">
        <f t="shared" ref="F258:AA258" si="148">$D$163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2">
      <c r="A259" s="97" t="s">
        <v>2596</v>
      </c>
      <c r="B259" s="63" t="s">
        <v>83</v>
      </c>
      <c r="C259" s="43" t="s">
        <v>79</v>
      </c>
      <c r="D259" s="44">
        <v>3.63</v>
      </c>
      <c r="E259" s="44">
        <v>3.63</v>
      </c>
      <c r="F259" s="44">
        <v>3.63</v>
      </c>
      <c r="G259" s="44">
        <v>3.63</v>
      </c>
      <c r="H259" s="44">
        <v>3.63</v>
      </c>
      <c r="I259" s="44">
        <v>3.63</v>
      </c>
      <c r="J259" s="44">
        <v>3.63</v>
      </c>
      <c r="K259" s="44">
        <v>3.63</v>
      </c>
      <c r="L259" s="44">
        <v>3.63</v>
      </c>
      <c r="M259" s="44">
        <v>3.63</v>
      </c>
      <c r="N259" s="44">
        <v>3.63</v>
      </c>
      <c r="O259" s="44">
        <v>3.63</v>
      </c>
      <c r="P259" s="44">
        <v>3.63</v>
      </c>
      <c r="Q259" s="44">
        <v>3.63</v>
      </c>
      <c r="R259" s="44">
        <v>3.63</v>
      </c>
      <c r="S259" s="44">
        <v>3.63</v>
      </c>
      <c r="T259" s="44">
        <v>3.63</v>
      </c>
      <c r="U259" s="44">
        <v>3.63</v>
      </c>
      <c r="V259" s="44">
        <v>3.63</v>
      </c>
      <c r="W259" s="44">
        <v>3.63</v>
      </c>
      <c r="X259" s="44">
        <v>3.63</v>
      </c>
      <c r="Y259" s="44">
        <v>3.63</v>
      </c>
      <c r="Z259" s="44">
        <v>3.63</v>
      </c>
      <c r="AA259" s="44">
        <v>3.63</v>
      </c>
    </row>
    <row r="260" spans="1:27" ht="12.75" hidden="1" customHeight="1" outlineLevel="1" x14ac:dyDescent="0.2">
      <c r="A260" s="97" t="s">
        <v>2597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collapsed="1" x14ac:dyDescent="0.2">
      <c r="A261" s="96" t="s">
        <v>2598</v>
      </c>
      <c r="B261" s="28" t="str">
        <f>"21"&amp;"."&amp;$B$777&amp;"."&amp;$B$778</f>
        <v>21.11.2023</v>
      </c>
      <c r="C261" s="88" t="s">
        <v>76</v>
      </c>
      <c r="D261" s="89">
        <f>ROUND(((D262+D263+D265+D264)/1000),5)</f>
        <v>1.4578100000000001</v>
      </c>
      <c r="E261" s="89">
        <f>ROUND(((E262+E263+E265+E264)/1000),5)</f>
        <v>1.3844099999999999</v>
      </c>
      <c r="F261" s="89">
        <f>ROUND(((F262+F263+F265+F264)/1000),5)</f>
        <v>1.3187500000000001</v>
      </c>
      <c r="G261" s="89">
        <f t="shared" ref="G261:AA261" si="150">ROUND(((G262+G263+G265+G264)/1000),5)</f>
        <v>1.3110299999999999</v>
      </c>
      <c r="H261" s="89">
        <f t="shared" si="150"/>
        <v>1.3482400000000001</v>
      </c>
      <c r="I261" s="89">
        <f t="shared" si="150"/>
        <v>1.4776</v>
      </c>
      <c r="J261" s="89">
        <f t="shared" si="150"/>
        <v>1.6315299999999999</v>
      </c>
      <c r="K261" s="89">
        <f t="shared" si="150"/>
        <v>1.94923</v>
      </c>
      <c r="L261" s="89">
        <f t="shared" si="150"/>
        <v>2.0981200000000002</v>
      </c>
      <c r="M261" s="89">
        <f t="shared" si="150"/>
        <v>2.12981</v>
      </c>
      <c r="N261" s="89">
        <f t="shared" si="150"/>
        <v>2.3079000000000001</v>
      </c>
      <c r="O261" s="89">
        <f t="shared" si="150"/>
        <v>2.3227199999999999</v>
      </c>
      <c r="P261" s="89">
        <f t="shared" si="150"/>
        <v>2.24159</v>
      </c>
      <c r="Q261" s="89">
        <f t="shared" si="150"/>
        <v>2.26783</v>
      </c>
      <c r="R261" s="89">
        <f t="shared" si="150"/>
        <v>2.25922</v>
      </c>
      <c r="S261" s="89">
        <f t="shared" si="150"/>
        <v>2.2451699999999999</v>
      </c>
      <c r="T261" s="89">
        <f t="shared" si="150"/>
        <v>2.2776900000000002</v>
      </c>
      <c r="U261" s="89">
        <f t="shared" si="150"/>
        <v>2.3571200000000001</v>
      </c>
      <c r="V261" s="89">
        <f t="shared" si="150"/>
        <v>2.3422200000000002</v>
      </c>
      <c r="W261" s="89">
        <f t="shared" si="150"/>
        <v>2.2362500000000001</v>
      </c>
      <c r="X261" s="89">
        <f t="shared" si="150"/>
        <v>2.0781700000000001</v>
      </c>
      <c r="Y261" s="89">
        <f t="shared" si="150"/>
        <v>2.0015100000000001</v>
      </c>
      <c r="Z261" s="89">
        <f t="shared" si="150"/>
        <v>1.80836</v>
      </c>
      <c r="AA261" s="89">
        <f t="shared" si="150"/>
        <v>1.57483</v>
      </c>
    </row>
    <row r="262" spans="1:27" ht="12.75" hidden="1" customHeight="1" outlineLevel="1" x14ac:dyDescent="0.2">
      <c r="A262" s="97" t="s">
        <v>2599</v>
      </c>
      <c r="B262" s="63" t="s">
        <v>242</v>
      </c>
      <c r="C262" s="43" t="s">
        <v>79</v>
      </c>
      <c r="D262" s="44">
        <v>1124.7</v>
      </c>
      <c r="E262" s="44">
        <v>1051.3</v>
      </c>
      <c r="F262" s="44">
        <v>985.64</v>
      </c>
      <c r="G262" s="44">
        <v>977.92</v>
      </c>
      <c r="H262" s="44">
        <v>1015.13</v>
      </c>
      <c r="I262" s="44">
        <v>1144.49</v>
      </c>
      <c r="J262" s="44">
        <v>1298.42</v>
      </c>
      <c r="K262" s="44">
        <v>1616.12</v>
      </c>
      <c r="L262" s="44">
        <v>1765.01</v>
      </c>
      <c r="M262" s="44">
        <v>1796.7</v>
      </c>
      <c r="N262" s="44">
        <v>1974.79</v>
      </c>
      <c r="O262" s="44">
        <v>1989.61</v>
      </c>
      <c r="P262" s="44">
        <v>1908.48</v>
      </c>
      <c r="Q262" s="44">
        <v>1934.72</v>
      </c>
      <c r="R262" s="44">
        <v>1926.11</v>
      </c>
      <c r="S262" s="44">
        <v>1912.06</v>
      </c>
      <c r="T262" s="44">
        <v>1944.58</v>
      </c>
      <c r="U262" s="44">
        <v>2024.01</v>
      </c>
      <c r="V262" s="44">
        <v>2009.11</v>
      </c>
      <c r="W262" s="44">
        <v>1903.14</v>
      </c>
      <c r="X262" s="44">
        <v>1745.06</v>
      </c>
      <c r="Y262" s="44">
        <v>1668.4</v>
      </c>
      <c r="Z262" s="44">
        <v>1475.25</v>
      </c>
      <c r="AA262" s="44">
        <v>1241.72</v>
      </c>
    </row>
    <row r="263" spans="1:27" ht="12.75" hidden="1" customHeight="1" outlineLevel="1" x14ac:dyDescent="0.2">
      <c r="A263" s="97" t="s">
        <v>2600</v>
      </c>
      <c r="B263" s="63" t="s">
        <v>90</v>
      </c>
      <c r="C263" s="43" t="s">
        <v>79</v>
      </c>
      <c r="D263" s="44">
        <f>$D$163</f>
        <v>113.12</v>
      </c>
      <c r="E263" s="44">
        <f>$D$163</f>
        <v>113.12</v>
      </c>
      <c r="F263" s="44">
        <f t="shared" ref="F263:AA263" si="151">$D$163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2">
      <c r="A264" s="97" t="s">
        <v>2601</v>
      </c>
      <c r="B264" s="63" t="s">
        <v>83</v>
      </c>
      <c r="C264" s="43" t="s">
        <v>79</v>
      </c>
      <c r="D264" s="44">
        <v>3.63</v>
      </c>
      <c r="E264" s="44">
        <v>3.63</v>
      </c>
      <c r="F264" s="44">
        <v>3.63</v>
      </c>
      <c r="G264" s="44">
        <v>3.63</v>
      </c>
      <c r="H264" s="44">
        <v>3.63</v>
      </c>
      <c r="I264" s="44">
        <v>3.63</v>
      </c>
      <c r="J264" s="44">
        <v>3.63</v>
      </c>
      <c r="K264" s="44">
        <v>3.63</v>
      </c>
      <c r="L264" s="44">
        <v>3.63</v>
      </c>
      <c r="M264" s="44">
        <v>3.63</v>
      </c>
      <c r="N264" s="44">
        <v>3.63</v>
      </c>
      <c r="O264" s="44">
        <v>3.63</v>
      </c>
      <c r="P264" s="44">
        <v>3.63</v>
      </c>
      <c r="Q264" s="44">
        <v>3.63</v>
      </c>
      <c r="R264" s="44">
        <v>3.63</v>
      </c>
      <c r="S264" s="44">
        <v>3.63</v>
      </c>
      <c r="T264" s="44">
        <v>3.63</v>
      </c>
      <c r="U264" s="44">
        <v>3.63</v>
      </c>
      <c r="V264" s="44">
        <v>3.63</v>
      </c>
      <c r="W264" s="44">
        <v>3.63</v>
      </c>
      <c r="X264" s="44">
        <v>3.63</v>
      </c>
      <c r="Y264" s="44">
        <v>3.63</v>
      </c>
      <c r="Z264" s="44">
        <v>3.63</v>
      </c>
      <c r="AA264" s="44">
        <v>3.63</v>
      </c>
    </row>
    <row r="265" spans="1:27" ht="12.75" hidden="1" customHeight="1" outlineLevel="1" x14ac:dyDescent="0.2">
      <c r="A265" s="97" t="s">
        <v>2602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collapsed="1" x14ac:dyDescent="0.2">
      <c r="A266" s="96" t="s">
        <v>2603</v>
      </c>
      <c r="B266" s="28" t="str">
        <f>"22"&amp;"."&amp;$B$777&amp;"."&amp;$B$778</f>
        <v>22.11.2023</v>
      </c>
      <c r="C266" s="88" t="s">
        <v>76</v>
      </c>
      <c r="D266" s="89">
        <f>ROUND(((D267+D268+D270+D269)/1000),5)</f>
        <v>1.4738100000000001</v>
      </c>
      <c r="E266" s="89">
        <f>ROUND(((E267+E268+E270+E269)/1000),5)</f>
        <v>1.3934899999999999</v>
      </c>
      <c r="F266" s="89">
        <f>ROUND(((F267+F268+F270+F269)/1000),5)</f>
        <v>1.3125</v>
      </c>
      <c r="G266" s="89">
        <f t="shared" ref="G266:AA266" si="153">ROUND(((G267+G268+G270+G269)/1000),5)</f>
        <v>1.2868999999999999</v>
      </c>
      <c r="H266" s="89">
        <f t="shared" si="153"/>
        <v>1.3627499999999999</v>
      </c>
      <c r="I266" s="89">
        <f t="shared" si="153"/>
        <v>1.53233</v>
      </c>
      <c r="J266" s="89">
        <f t="shared" si="153"/>
        <v>1.7577199999999999</v>
      </c>
      <c r="K266" s="89">
        <f t="shared" si="153"/>
        <v>1.97017</v>
      </c>
      <c r="L266" s="89">
        <f t="shared" si="153"/>
        <v>2.1359599999999999</v>
      </c>
      <c r="M266" s="89">
        <f t="shared" si="153"/>
        <v>2.1562399999999999</v>
      </c>
      <c r="N266" s="89">
        <f t="shared" si="153"/>
        <v>2.2467800000000002</v>
      </c>
      <c r="O266" s="89">
        <f t="shared" si="153"/>
        <v>2.2488600000000001</v>
      </c>
      <c r="P266" s="89">
        <f t="shared" si="153"/>
        <v>2.2210399999999999</v>
      </c>
      <c r="Q266" s="89">
        <f t="shared" si="153"/>
        <v>2.2427999999999999</v>
      </c>
      <c r="R266" s="89">
        <f t="shared" si="153"/>
        <v>2.2280099999999998</v>
      </c>
      <c r="S266" s="89">
        <f t="shared" si="153"/>
        <v>2.2154699999999998</v>
      </c>
      <c r="T266" s="89">
        <f t="shared" si="153"/>
        <v>2.2751700000000001</v>
      </c>
      <c r="U266" s="89">
        <f t="shared" si="153"/>
        <v>2.3355000000000001</v>
      </c>
      <c r="V266" s="89">
        <f t="shared" si="153"/>
        <v>2.2881399999999998</v>
      </c>
      <c r="W266" s="89">
        <f t="shared" si="153"/>
        <v>2.2018200000000001</v>
      </c>
      <c r="X266" s="89">
        <f t="shared" si="153"/>
        <v>2.1184799999999999</v>
      </c>
      <c r="Y266" s="89">
        <f t="shared" si="153"/>
        <v>2.08657</v>
      </c>
      <c r="Z266" s="89">
        <f t="shared" si="153"/>
        <v>1.8287100000000001</v>
      </c>
      <c r="AA266" s="89">
        <f t="shared" si="153"/>
        <v>1.6093299999999999</v>
      </c>
    </row>
    <row r="267" spans="1:27" ht="12.75" hidden="1" customHeight="1" outlineLevel="1" x14ac:dyDescent="0.2">
      <c r="A267" s="97" t="s">
        <v>2604</v>
      </c>
      <c r="B267" s="63" t="s">
        <v>242</v>
      </c>
      <c r="C267" s="43" t="s">
        <v>79</v>
      </c>
      <c r="D267" s="44">
        <v>1140.7</v>
      </c>
      <c r="E267" s="44">
        <v>1060.3800000000001</v>
      </c>
      <c r="F267" s="44">
        <v>979.39</v>
      </c>
      <c r="G267" s="44">
        <v>953.79</v>
      </c>
      <c r="H267" s="44">
        <v>1029.6400000000001</v>
      </c>
      <c r="I267" s="44">
        <v>1199.22</v>
      </c>
      <c r="J267" s="44">
        <v>1424.61</v>
      </c>
      <c r="K267" s="44">
        <v>1637.06</v>
      </c>
      <c r="L267" s="44">
        <v>1802.85</v>
      </c>
      <c r="M267" s="44">
        <v>1823.13</v>
      </c>
      <c r="N267" s="44">
        <v>1913.67</v>
      </c>
      <c r="O267" s="44">
        <v>1915.75</v>
      </c>
      <c r="P267" s="44">
        <v>1887.93</v>
      </c>
      <c r="Q267" s="44">
        <v>1909.69</v>
      </c>
      <c r="R267" s="44">
        <v>1894.9</v>
      </c>
      <c r="S267" s="44">
        <v>1882.36</v>
      </c>
      <c r="T267" s="44">
        <v>1942.06</v>
      </c>
      <c r="U267" s="44">
        <v>2002.39</v>
      </c>
      <c r="V267" s="44">
        <v>1955.03</v>
      </c>
      <c r="W267" s="44">
        <v>1868.71</v>
      </c>
      <c r="X267" s="44">
        <v>1785.37</v>
      </c>
      <c r="Y267" s="44">
        <v>1753.46</v>
      </c>
      <c r="Z267" s="44">
        <v>1495.6</v>
      </c>
      <c r="AA267" s="44">
        <v>1276.22</v>
      </c>
    </row>
    <row r="268" spans="1:27" ht="12.75" hidden="1" customHeight="1" outlineLevel="1" x14ac:dyDescent="0.2">
      <c r="A268" s="97" t="s">
        <v>2605</v>
      </c>
      <c r="B268" s="63" t="s">
        <v>90</v>
      </c>
      <c r="C268" s="43" t="s">
        <v>79</v>
      </c>
      <c r="D268" s="44">
        <f>$D$163</f>
        <v>113.12</v>
      </c>
      <c r="E268" s="44">
        <f>$D$163</f>
        <v>113.12</v>
      </c>
      <c r="F268" s="44">
        <f t="shared" ref="F268:AA268" si="154">$D$163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2">
      <c r="A269" s="97" t="s">
        <v>2606</v>
      </c>
      <c r="B269" s="63" t="s">
        <v>83</v>
      </c>
      <c r="C269" s="43" t="s">
        <v>79</v>
      </c>
      <c r="D269" s="44">
        <v>3.63</v>
      </c>
      <c r="E269" s="44">
        <v>3.63</v>
      </c>
      <c r="F269" s="44">
        <v>3.63</v>
      </c>
      <c r="G269" s="44">
        <v>3.63</v>
      </c>
      <c r="H269" s="44">
        <v>3.63</v>
      </c>
      <c r="I269" s="44">
        <v>3.63</v>
      </c>
      <c r="J269" s="44">
        <v>3.63</v>
      </c>
      <c r="K269" s="44">
        <v>3.63</v>
      </c>
      <c r="L269" s="44">
        <v>3.63</v>
      </c>
      <c r="M269" s="44">
        <v>3.63</v>
      </c>
      <c r="N269" s="44">
        <v>3.63</v>
      </c>
      <c r="O269" s="44">
        <v>3.63</v>
      </c>
      <c r="P269" s="44">
        <v>3.63</v>
      </c>
      <c r="Q269" s="44">
        <v>3.63</v>
      </c>
      <c r="R269" s="44">
        <v>3.63</v>
      </c>
      <c r="S269" s="44">
        <v>3.63</v>
      </c>
      <c r="T269" s="44">
        <v>3.63</v>
      </c>
      <c r="U269" s="44">
        <v>3.63</v>
      </c>
      <c r="V269" s="44">
        <v>3.63</v>
      </c>
      <c r="W269" s="44">
        <v>3.63</v>
      </c>
      <c r="X269" s="44">
        <v>3.63</v>
      </c>
      <c r="Y269" s="44">
        <v>3.63</v>
      </c>
      <c r="Z269" s="44">
        <v>3.63</v>
      </c>
      <c r="AA269" s="44">
        <v>3.63</v>
      </c>
    </row>
    <row r="270" spans="1:27" ht="12.75" hidden="1" customHeight="1" outlineLevel="1" x14ac:dyDescent="0.2">
      <c r="A270" s="97" t="s">
        <v>2607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collapsed="1" x14ac:dyDescent="0.2">
      <c r="A271" s="96" t="s">
        <v>2608</v>
      </c>
      <c r="B271" s="28" t="str">
        <f>"23"&amp;"."&amp;$B$777&amp;"."&amp;$B$778</f>
        <v>23.11.2023</v>
      </c>
      <c r="C271" s="88" t="s">
        <v>76</v>
      </c>
      <c r="D271" s="89">
        <f>ROUND(((D272+D273+D275+D274)/1000),5)</f>
        <v>1.4804999999999999</v>
      </c>
      <c r="E271" s="89">
        <f>ROUND(((E272+E273+E275+E274)/1000),5)</f>
        <v>1.3952599999999999</v>
      </c>
      <c r="F271" s="89">
        <f>ROUND(((F272+F273+F275+F274)/1000),5)</f>
        <v>1.3627899999999999</v>
      </c>
      <c r="G271" s="89">
        <f t="shared" ref="G271:AA271" si="156">ROUND(((G272+G273+G275+G274)/1000),5)</f>
        <v>1.3624099999999999</v>
      </c>
      <c r="H271" s="89">
        <f t="shared" si="156"/>
        <v>1.37113</v>
      </c>
      <c r="I271" s="89">
        <f t="shared" si="156"/>
        <v>1.5245500000000001</v>
      </c>
      <c r="J271" s="89">
        <f t="shared" si="156"/>
        <v>1.72664</v>
      </c>
      <c r="K271" s="89">
        <f t="shared" si="156"/>
        <v>1.99546</v>
      </c>
      <c r="L271" s="89">
        <f t="shared" si="156"/>
        <v>2.10975</v>
      </c>
      <c r="M271" s="89">
        <f t="shared" si="156"/>
        <v>2.1266500000000002</v>
      </c>
      <c r="N271" s="89">
        <f t="shared" si="156"/>
        <v>2.16893</v>
      </c>
      <c r="O271" s="89">
        <f t="shared" si="156"/>
        <v>2.2395100000000001</v>
      </c>
      <c r="P271" s="89">
        <f t="shared" si="156"/>
        <v>2.2333799999999999</v>
      </c>
      <c r="Q271" s="89">
        <f t="shared" si="156"/>
        <v>2.2504400000000002</v>
      </c>
      <c r="R271" s="89">
        <f t="shared" si="156"/>
        <v>2.2408299999999999</v>
      </c>
      <c r="S271" s="89">
        <f t="shared" si="156"/>
        <v>2.1495000000000002</v>
      </c>
      <c r="T271" s="89">
        <f t="shared" si="156"/>
        <v>2.1507200000000002</v>
      </c>
      <c r="U271" s="89">
        <f t="shared" si="156"/>
        <v>2.2146300000000001</v>
      </c>
      <c r="V271" s="89">
        <f t="shared" si="156"/>
        <v>2.2481100000000001</v>
      </c>
      <c r="W271" s="89">
        <f t="shared" si="156"/>
        <v>2.1511200000000001</v>
      </c>
      <c r="X271" s="89">
        <f t="shared" si="156"/>
        <v>2.12568</v>
      </c>
      <c r="Y271" s="89">
        <f t="shared" si="156"/>
        <v>2.09497</v>
      </c>
      <c r="Z271" s="89">
        <f t="shared" si="156"/>
        <v>1.81518</v>
      </c>
      <c r="AA271" s="89">
        <f t="shared" si="156"/>
        <v>1.5680499999999999</v>
      </c>
    </row>
    <row r="272" spans="1:27" ht="12.75" hidden="1" customHeight="1" outlineLevel="1" x14ac:dyDescent="0.2">
      <c r="A272" s="97" t="s">
        <v>2609</v>
      </c>
      <c r="B272" s="63" t="s">
        <v>242</v>
      </c>
      <c r="C272" s="43" t="s">
        <v>79</v>
      </c>
      <c r="D272" s="44">
        <v>1147.3900000000001</v>
      </c>
      <c r="E272" s="44">
        <v>1062.1500000000001</v>
      </c>
      <c r="F272" s="44">
        <v>1029.68</v>
      </c>
      <c r="G272" s="44">
        <v>1029.3</v>
      </c>
      <c r="H272" s="44">
        <v>1038.02</v>
      </c>
      <c r="I272" s="44">
        <v>1191.44</v>
      </c>
      <c r="J272" s="44">
        <v>1393.53</v>
      </c>
      <c r="K272" s="44">
        <v>1662.35</v>
      </c>
      <c r="L272" s="44">
        <v>1776.64</v>
      </c>
      <c r="M272" s="44">
        <v>1793.54</v>
      </c>
      <c r="N272" s="44">
        <v>1835.82</v>
      </c>
      <c r="O272" s="44">
        <v>1906.4</v>
      </c>
      <c r="P272" s="44">
        <v>1900.27</v>
      </c>
      <c r="Q272" s="44">
        <v>1917.33</v>
      </c>
      <c r="R272" s="44">
        <v>1907.72</v>
      </c>
      <c r="S272" s="44">
        <v>1816.39</v>
      </c>
      <c r="T272" s="44">
        <v>1817.61</v>
      </c>
      <c r="U272" s="44">
        <v>1881.52</v>
      </c>
      <c r="V272" s="44">
        <v>1915</v>
      </c>
      <c r="W272" s="44">
        <v>1818.01</v>
      </c>
      <c r="X272" s="44">
        <v>1792.57</v>
      </c>
      <c r="Y272" s="44">
        <v>1761.86</v>
      </c>
      <c r="Z272" s="44">
        <v>1482.07</v>
      </c>
      <c r="AA272" s="44">
        <v>1234.94</v>
      </c>
    </row>
    <row r="273" spans="1:27" ht="12.75" hidden="1" customHeight="1" outlineLevel="1" x14ac:dyDescent="0.2">
      <c r="A273" s="97" t="s">
        <v>2610</v>
      </c>
      <c r="B273" s="63" t="s">
        <v>90</v>
      </c>
      <c r="C273" s="43" t="s">
        <v>79</v>
      </c>
      <c r="D273" s="44">
        <f>$D$163</f>
        <v>113.12</v>
      </c>
      <c r="E273" s="44">
        <f>$D$163</f>
        <v>113.12</v>
      </c>
      <c r="F273" s="44">
        <f t="shared" ref="F273:AA273" si="157">$D$163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2">
      <c r="A274" s="97" t="s">
        <v>2611</v>
      </c>
      <c r="B274" s="63" t="s">
        <v>83</v>
      </c>
      <c r="C274" s="43" t="s">
        <v>79</v>
      </c>
      <c r="D274" s="44">
        <v>3.63</v>
      </c>
      <c r="E274" s="44">
        <v>3.63</v>
      </c>
      <c r="F274" s="44">
        <v>3.63</v>
      </c>
      <c r="G274" s="44">
        <v>3.63</v>
      </c>
      <c r="H274" s="44">
        <v>3.63</v>
      </c>
      <c r="I274" s="44">
        <v>3.63</v>
      </c>
      <c r="J274" s="44">
        <v>3.63</v>
      </c>
      <c r="K274" s="44">
        <v>3.63</v>
      </c>
      <c r="L274" s="44">
        <v>3.63</v>
      </c>
      <c r="M274" s="44">
        <v>3.63</v>
      </c>
      <c r="N274" s="44">
        <v>3.63</v>
      </c>
      <c r="O274" s="44">
        <v>3.63</v>
      </c>
      <c r="P274" s="44">
        <v>3.63</v>
      </c>
      <c r="Q274" s="44">
        <v>3.63</v>
      </c>
      <c r="R274" s="44">
        <v>3.63</v>
      </c>
      <c r="S274" s="44">
        <v>3.63</v>
      </c>
      <c r="T274" s="44">
        <v>3.63</v>
      </c>
      <c r="U274" s="44">
        <v>3.63</v>
      </c>
      <c r="V274" s="44">
        <v>3.63</v>
      </c>
      <c r="W274" s="44">
        <v>3.63</v>
      </c>
      <c r="X274" s="44">
        <v>3.63</v>
      </c>
      <c r="Y274" s="44">
        <v>3.63</v>
      </c>
      <c r="Z274" s="44">
        <v>3.63</v>
      </c>
      <c r="AA274" s="44">
        <v>3.63</v>
      </c>
    </row>
    <row r="275" spans="1:27" ht="12.75" hidden="1" customHeight="1" outlineLevel="1" x14ac:dyDescent="0.2">
      <c r="A275" s="97" t="s">
        <v>2612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collapsed="1" x14ac:dyDescent="0.2">
      <c r="A276" s="96" t="s">
        <v>2613</v>
      </c>
      <c r="B276" s="28" t="str">
        <f>"24"&amp;"."&amp;$B$777&amp;"."&amp;$B$778</f>
        <v>24.11.2023</v>
      </c>
      <c r="C276" s="88" t="s">
        <v>76</v>
      </c>
      <c r="D276" s="89">
        <f>ROUND(((D277+D278+D280+D279)/1000),5)</f>
        <v>1.4510000000000001</v>
      </c>
      <c r="E276" s="89">
        <f>ROUND(((E277+E278+E280+E279)/1000),5)</f>
        <v>1.32883</v>
      </c>
      <c r="F276" s="89">
        <f>ROUND(((F277+F278+F280+F279)/1000),5)</f>
        <v>1.2606599999999999</v>
      </c>
      <c r="G276" s="89">
        <f t="shared" ref="G276:AA276" si="159">ROUND(((G277+G278+G280+G279)/1000),5)</f>
        <v>1.10066</v>
      </c>
      <c r="H276" s="89">
        <f t="shared" si="159"/>
        <v>1.26023</v>
      </c>
      <c r="I276" s="89">
        <f t="shared" si="159"/>
        <v>1.50637</v>
      </c>
      <c r="J276" s="89">
        <f t="shared" si="159"/>
        <v>1.6211899999999999</v>
      </c>
      <c r="K276" s="89">
        <f t="shared" si="159"/>
        <v>1.91554</v>
      </c>
      <c r="L276" s="89">
        <f t="shared" si="159"/>
        <v>2.1558799999999998</v>
      </c>
      <c r="M276" s="89">
        <f t="shared" si="159"/>
        <v>2.18648</v>
      </c>
      <c r="N276" s="89">
        <f t="shared" si="159"/>
        <v>2.2191800000000002</v>
      </c>
      <c r="O276" s="89">
        <f t="shared" si="159"/>
        <v>2.26342</v>
      </c>
      <c r="P276" s="89">
        <f t="shared" si="159"/>
        <v>2.23733</v>
      </c>
      <c r="Q276" s="89">
        <f t="shared" si="159"/>
        <v>2.25563</v>
      </c>
      <c r="R276" s="89">
        <f t="shared" si="159"/>
        <v>2.2382599999999999</v>
      </c>
      <c r="S276" s="89">
        <f t="shared" si="159"/>
        <v>2.2206399999999999</v>
      </c>
      <c r="T276" s="89">
        <f t="shared" si="159"/>
        <v>2.2259600000000002</v>
      </c>
      <c r="U276" s="89">
        <f t="shared" si="159"/>
        <v>2.24241</v>
      </c>
      <c r="V276" s="89">
        <f t="shared" si="159"/>
        <v>2.2259699999999998</v>
      </c>
      <c r="W276" s="89">
        <f t="shared" si="159"/>
        <v>2.2437399999999998</v>
      </c>
      <c r="X276" s="89">
        <f t="shared" si="159"/>
        <v>2.1801400000000002</v>
      </c>
      <c r="Y276" s="89">
        <f t="shared" si="159"/>
        <v>2.1228799999999999</v>
      </c>
      <c r="Z276" s="89">
        <f t="shared" si="159"/>
        <v>1.9285300000000001</v>
      </c>
      <c r="AA276" s="89">
        <f t="shared" si="159"/>
        <v>1.69906</v>
      </c>
    </row>
    <row r="277" spans="1:27" ht="12.75" hidden="1" customHeight="1" outlineLevel="1" x14ac:dyDescent="0.2">
      <c r="A277" s="97" t="s">
        <v>2614</v>
      </c>
      <c r="B277" s="63" t="s">
        <v>242</v>
      </c>
      <c r="C277" s="43" t="s">
        <v>79</v>
      </c>
      <c r="D277" s="44">
        <v>1117.8900000000001</v>
      </c>
      <c r="E277" s="44">
        <v>995.72</v>
      </c>
      <c r="F277" s="44">
        <v>927.55</v>
      </c>
      <c r="G277" s="44">
        <v>767.55</v>
      </c>
      <c r="H277" s="44">
        <v>927.12</v>
      </c>
      <c r="I277" s="44">
        <v>1173.26</v>
      </c>
      <c r="J277" s="44">
        <v>1288.08</v>
      </c>
      <c r="K277" s="44">
        <v>1582.43</v>
      </c>
      <c r="L277" s="44">
        <v>1822.77</v>
      </c>
      <c r="M277" s="44">
        <v>1853.37</v>
      </c>
      <c r="N277" s="44">
        <v>1886.07</v>
      </c>
      <c r="O277" s="44">
        <v>1930.31</v>
      </c>
      <c r="P277" s="44">
        <v>1904.22</v>
      </c>
      <c r="Q277" s="44">
        <v>1922.52</v>
      </c>
      <c r="R277" s="44">
        <v>1905.15</v>
      </c>
      <c r="S277" s="44">
        <v>1887.53</v>
      </c>
      <c r="T277" s="44">
        <v>1892.85</v>
      </c>
      <c r="U277" s="44">
        <v>1909.3</v>
      </c>
      <c r="V277" s="44">
        <v>1892.86</v>
      </c>
      <c r="W277" s="44">
        <v>1910.63</v>
      </c>
      <c r="X277" s="44">
        <v>1847.03</v>
      </c>
      <c r="Y277" s="44">
        <v>1789.77</v>
      </c>
      <c r="Z277" s="44">
        <v>1595.42</v>
      </c>
      <c r="AA277" s="44">
        <v>1365.95</v>
      </c>
    </row>
    <row r="278" spans="1:27" ht="12.75" hidden="1" customHeight="1" outlineLevel="1" x14ac:dyDescent="0.2">
      <c r="A278" s="97" t="s">
        <v>2615</v>
      </c>
      <c r="B278" s="63" t="s">
        <v>90</v>
      </c>
      <c r="C278" s="43" t="s">
        <v>79</v>
      </c>
      <c r="D278" s="44">
        <f>$D$163</f>
        <v>113.12</v>
      </c>
      <c r="E278" s="44">
        <f>$D$163</f>
        <v>113.12</v>
      </c>
      <c r="F278" s="44">
        <f t="shared" ref="F278:AA278" si="160">$D$163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2">
      <c r="A279" s="97" t="s">
        <v>2616</v>
      </c>
      <c r="B279" s="63" t="s">
        <v>83</v>
      </c>
      <c r="C279" s="43" t="s">
        <v>79</v>
      </c>
      <c r="D279" s="44">
        <v>3.63</v>
      </c>
      <c r="E279" s="44">
        <v>3.63</v>
      </c>
      <c r="F279" s="44">
        <v>3.63</v>
      </c>
      <c r="G279" s="44">
        <v>3.63</v>
      </c>
      <c r="H279" s="44">
        <v>3.63</v>
      </c>
      <c r="I279" s="44">
        <v>3.63</v>
      </c>
      <c r="J279" s="44">
        <v>3.63</v>
      </c>
      <c r="K279" s="44">
        <v>3.63</v>
      </c>
      <c r="L279" s="44">
        <v>3.63</v>
      </c>
      <c r="M279" s="44">
        <v>3.63</v>
      </c>
      <c r="N279" s="44">
        <v>3.63</v>
      </c>
      <c r="O279" s="44">
        <v>3.63</v>
      </c>
      <c r="P279" s="44">
        <v>3.63</v>
      </c>
      <c r="Q279" s="44">
        <v>3.63</v>
      </c>
      <c r="R279" s="44">
        <v>3.63</v>
      </c>
      <c r="S279" s="44">
        <v>3.63</v>
      </c>
      <c r="T279" s="44">
        <v>3.63</v>
      </c>
      <c r="U279" s="44">
        <v>3.63</v>
      </c>
      <c r="V279" s="44">
        <v>3.63</v>
      </c>
      <c r="W279" s="44">
        <v>3.63</v>
      </c>
      <c r="X279" s="44">
        <v>3.63</v>
      </c>
      <c r="Y279" s="44">
        <v>3.63</v>
      </c>
      <c r="Z279" s="44">
        <v>3.63</v>
      </c>
      <c r="AA279" s="44">
        <v>3.63</v>
      </c>
    </row>
    <row r="280" spans="1:27" ht="12.75" hidden="1" customHeight="1" outlineLevel="1" x14ac:dyDescent="0.2">
      <c r="A280" s="97" t="s">
        <v>2617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collapsed="1" x14ac:dyDescent="0.2">
      <c r="A281" s="96" t="s">
        <v>2618</v>
      </c>
      <c r="B281" s="28" t="str">
        <f>"25"&amp;"."&amp;$B$777&amp;"."&amp;$B$778</f>
        <v>25.11.2023</v>
      </c>
      <c r="C281" s="88" t="s">
        <v>76</v>
      </c>
      <c r="D281" s="89">
        <f>ROUND(((D282+D283+D285+D284)/1000),5)</f>
        <v>1.56151</v>
      </c>
      <c r="E281" s="89">
        <f>ROUND(((E282+E283+E285+E284)/1000),5)</f>
        <v>1.5232399999999999</v>
      </c>
      <c r="F281" s="89">
        <f>ROUND(((F282+F283+F285+F284)/1000),5)</f>
        <v>1.4681</v>
      </c>
      <c r="G281" s="89">
        <f t="shared" ref="G281:AA281" si="162">ROUND(((G282+G283+G285+G284)/1000),5)</f>
        <v>1.46533</v>
      </c>
      <c r="H281" s="89">
        <f t="shared" si="162"/>
        <v>1.4949699999999999</v>
      </c>
      <c r="I281" s="89">
        <f t="shared" si="162"/>
        <v>1.56656</v>
      </c>
      <c r="J281" s="89">
        <f t="shared" si="162"/>
        <v>1.60229</v>
      </c>
      <c r="K281" s="89">
        <f t="shared" si="162"/>
        <v>1.8203499999999999</v>
      </c>
      <c r="L281" s="89">
        <f t="shared" si="162"/>
        <v>1.97464</v>
      </c>
      <c r="M281" s="89">
        <f t="shared" si="162"/>
        <v>2.1502500000000002</v>
      </c>
      <c r="N281" s="89">
        <f t="shared" si="162"/>
        <v>2.2157300000000002</v>
      </c>
      <c r="O281" s="89">
        <f t="shared" si="162"/>
        <v>2.24152</v>
      </c>
      <c r="P281" s="89">
        <f t="shared" si="162"/>
        <v>2.24194</v>
      </c>
      <c r="Q281" s="89">
        <f t="shared" si="162"/>
        <v>2.2167500000000002</v>
      </c>
      <c r="R281" s="89">
        <f t="shared" si="162"/>
        <v>2.2143099999999998</v>
      </c>
      <c r="S281" s="89">
        <f t="shared" si="162"/>
        <v>2.2180399999999998</v>
      </c>
      <c r="T281" s="89">
        <f t="shared" si="162"/>
        <v>2.2423899999999999</v>
      </c>
      <c r="U281" s="89">
        <f t="shared" si="162"/>
        <v>2.2541500000000001</v>
      </c>
      <c r="V281" s="89">
        <f t="shared" si="162"/>
        <v>2.2499600000000002</v>
      </c>
      <c r="W281" s="89">
        <f t="shared" si="162"/>
        <v>2.16282</v>
      </c>
      <c r="X281" s="89">
        <f t="shared" si="162"/>
        <v>2.1671</v>
      </c>
      <c r="Y281" s="89">
        <f t="shared" si="162"/>
        <v>2.05057</v>
      </c>
      <c r="Z281" s="89">
        <f t="shared" si="162"/>
        <v>1.8307599999999999</v>
      </c>
      <c r="AA281" s="89">
        <f t="shared" si="162"/>
        <v>1.70963</v>
      </c>
    </row>
    <row r="282" spans="1:27" ht="12.75" hidden="1" customHeight="1" outlineLevel="1" x14ac:dyDescent="0.2">
      <c r="A282" s="97" t="s">
        <v>2619</v>
      </c>
      <c r="B282" s="63" t="s">
        <v>242</v>
      </c>
      <c r="C282" s="43" t="s">
        <v>79</v>
      </c>
      <c r="D282" s="44">
        <v>1228.4000000000001</v>
      </c>
      <c r="E282" s="44">
        <v>1190.1300000000001</v>
      </c>
      <c r="F282" s="44">
        <v>1134.99</v>
      </c>
      <c r="G282" s="44">
        <v>1132.22</v>
      </c>
      <c r="H282" s="44">
        <v>1161.8599999999999</v>
      </c>
      <c r="I282" s="44">
        <v>1233.45</v>
      </c>
      <c r="J282" s="44">
        <v>1269.18</v>
      </c>
      <c r="K282" s="44">
        <v>1487.24</v>
      </c>
      <c r="L282" s="44">
        <v>1641.53</v>
      </c>
      <c r="M282" s="44">
        <v>1817.14</v>
      </c>
      <c r="N282" s="44">
        <v>1882.62</v>
      </c>
      <c r="O282" s="44">
        <v>1908.41</v>
      </c>
      <c r="P282" s="44">
        <v>1908.83</v>
      </c>
      <c r="Q282" s="44">
        <v>1883.64</v>
      </c>
      <c r="R282" s="44">
        <v>1881.2</v>
      </c>
      <c r="S282" s="44">
        <v>1884.93</v>
      </c>
      <c r="T282" s="44">
        <v>1909.28</v>
      </c>
      <c r="U282" s="44">
        <v>1921.04</v>
      </c>
      <c r="V282" s="44">
        <v>1916.85</v>
      </c>
      <c r="W282" s="44">
        <v>1829.71</v>
      </c>
      <c r="X282" s="44">
        <v>1833.99</v>
      </c>
      <c r="Y282" s="44">
        <v>1717.46</v>
      </c>
      <c r="Z282" s="44">
        <v>1497.65</v>
      </c>
      <c r="AA282" s="44">
        <v>1376.52</v>
      </c>
    </row>
    <row r="283" spans="1:27" ht="12.75" hidden="1" customHeight="1" outlineLevel="1" x14ac:dyDescent="0.2">
      <c r="A283" s="97" t="s">
        <v>2620</v>
      </c>
      <c r="B283" s="63" t="s">
        <v>90</v>
      </c>
      <c r="C283" s="43" t="s">
        <v>79</v>
      </c>
      <c r="D283" s="44">
        <f>$D$163</f>
        <v>113.12</v>
      </c>
      <c r="E283" s="44">
        <f>$D$163</f>
        <v>113.12</v>
      </c>
      <c r="F283" s="44">
        <f t="shared" ref="F283:AA283" si="163">$D$163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2">
      <c r="A284" s="97" t="s">
        <v>2621</v>
      </c>
      <c r="B284" s="63" t="s">
        <v>83</v>
      </c>
      <c r="C284" s="43" t="s">
        <v>79</v>
      </c>
      <c r="D284" s="44">
        <v>3.63</v>
      </c>
      <c r="E284" s="44">
        <v>3.63</v>
      </c>
      <c r="F284" s="44">
        <v>3.63</v>
      </c>
      <c r="G284" s="44">
        <v>3.63</v>
      </c>
      <c r="H284" s="44">
        <v>3.63</v>
      </c>
      <c r="I284" s="44">
        <v>3.63</v>
      </c>
      <c r="J284" s="44">
        <v>3.63</v>
      </c>
      <c r="K284" s="44">
        <v>3.63</v>
      </c>
      <c r="L284" s="44">
        <v>3.63</v>
      </c>
      <c r="M284" s="44">
        <v>3.63</v>
      </c>
      <c r="N284" s="44">
        <v>3.63</v>
      </c>
      <c r="O284" s="44">
        <v>3.63</v>
      </c>
      <c r="P284" s="44">
        <v>3.63</v>
      </c>
      <c r="Q284" s="44">
        <v>3.63</v>
      </c>
      <c r="R284" s="44">
        <v>3.63</v>
      </c>
      <c r="S284" s="44">
        <v>3.63</v>
      </c>
      <c r="T284" s="44">
        <v>3.63</v>
      </c>
      <c r="U284" s="44">
        <v>3.63</v>
      </c>
      <c r="V284" s="44">
        <v>3.63</v>
      </c>
      <c r="W284" s="44">
        <v>3.63</v>
      </c>
      <c r="X284" s="44">
        <v>3.63</v>
      </c>
      <c r="Y284" s="44">
        <v>3.63</v>
      </c>
      <c r="Z284" s="44">
        <v>3.63</v>
      </c>
      <c r="AA284" s="44">
        <v>3.63</v>
      </c>
    </row>
    <row r="285" spans="1:27" ht="12.75" hidden="1" customHeight="1" outlineLevel="1" x14ac:dyDescent="0.2">
      <c r="A285" s="97" t="s">
        <v>2622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collapsed="1" x14ac:dyDescent="0.2">
      <c r="A286" s="96" t="s">
        <v>2623</v>
      </c>
      <c r="B286" s="28" t="str">
        <f>"26"&amp;"."&amp;$B$777&amp;"."&amp;$B$778</f>
        <v>26.11.2023</v>
      </c>
      <c r="C286" s="88" t="s">
        <v>76</v>
      </c>
      <c r="D286" s="89">
        <f>ROUND(((D287+D288+D290+D289)/1000),5)</f>
        <v>1.5628599999999999</v>
      </c>
      <c r="E286" s="89">
        <f>ROUND(((E287+E288+E290+E289)/1000),5)</f>
        <v>1.4888699999999999</v>
      </c>
      <c r="F286" s="89">
        <f>ROUND(((F287+F288+F290+F289)/1000),5)</f>
        <v>1.44201</v>
      </c>
      <c r="G286" s="89">
        <f t="shared" ref="G286:AA286" si="165">ROUND(((G287+G288+G290+G289)/1000),5)</f>
        <v>1.41275</v>
      </c>
      <c r="H286" s="89">
        <f t="shared" si="165"/>
        <v>1.42553</v>
      </c>
      <c r="I286" s="89">
        <f t="shared" si="165"/>
        <v>1.49021</v>
      </c>
      <c r="J286" s="89">
        <f t="shared" si="165"/>
        <v>1.5441</v>
      </c>
      <c r="K286" s="89">
        <f t="shared" si="165"/>
        <v>1.59365</v>
      </c>
      <c r="L286" s="89">
        <f t="shared" si="165"/>
        <v>1.8480099999999999</v>
      </c>
      <c r="M286" s="89">
        <f t="shared" si="165"/>
        <v>1.9873700000000001</v>
      </c>
      <c r="N286" s="89">
        <f t="shared" si="165"/>
        <v>2.0568</v>
      </c>
      <c r="O286" s="89">
        <f t="shared" si="165"/>
        <v>2.1334</v>
      </c>
      <c r="P286" s="89">
        <f t="shared" si="165"/>
        <v>2.1510699999999998</v>
      </c>
      <c r="Q286" s="89">
        <f t="shared" si="165"/>
        <v>2.1569500000000001</v>
      </c>
      <c r="R286" s="89">
        <f t="shared" si="165"/>
        <v>2.08555</v>
      </c>
      <c r="S286" s="89">
        <f t="shared" si="165"/>
        <v>2.12026</v>
      </c>
      <c r="T286" s="89">
        <f t="shared" si="165"/>
        <v>2.1379199999999998</v>
      </c>
      <c r="U286" s="89">
        <f t="shared" si="165"/>
        <v>2.35358</v>
      </c>
      <c r="V286" s="89">
        <f t="shared" si="165"/>
        <v>2.3734299999999999</v>
      </c>
      <c r="W286" s="89">
        <f t="shared" si="165"/>
        <v>2.25318</v>
      </c>
      <c r="X286" s="89">
        <f t="shared" si="165"/>
        <v>2.2744900000000001</v>
      </c>
      <c r="Y286" s="89">
        <f t="shared" si="165"/>
        <v>2.0112000000000001</v>
      </c>
      <c r="Z286" s="89">
        <f t="shared" si="165"/>
        <v>1.78546</v>
      </c>
      <c r="AA286" s="89">
        <f t="shared" si="165"/>
        <v>1.58823</v>
      </c>
    </row>
    <row r="287" spans="1:27" ht="12.75" hidden="1" customHeight="1" outlineLevel="1" x14ac:dyDescent="0.2">
      <c r="A287" s="97" t="s">
        <v>2624</v>
      </c>
      <c r="B287" s="63" t="s">
        <v>242</v>
      </c>
      <c r="C287" s="43" t="s">
        <v>79</v>
      </c>
      <c r="D287" s="44">
        <v>1229.75</v>
      </c>
      <c r="E287" s="44">
        <v>1155.76</v>
      </c>
      <c r="F287" s="44">
        <v>1108.9000000000001</v>
      </c>
      <c r="G287" s="44">
        <v>1079.6400000000001</v>
      </c>
      <c r="H287" s="44">
        <v>1092.42</v>
      </c>
      <c r="I287" s="44">
        <v>1157.0999999999999</v>
      </c>
      <c r="J287" s="44">
        <v>1210.99</v>
      </c>
      <c r="K287" s="44">
        <v>1260.54</v>
      </c>
      <c r="L287" s="44">
        <v>1514.9</v>
      </c>
      <c r="M287" s="44">
        <v>1654.26</v>
      </c>
      <c r="N287" s="44">
        <v>1723.69</v>
      </c>
      <c r="O287" s="44">
        <v>1800.29</v>
      </c>
      <c r="P287" s="44">
        <v>1817.96</v>
      </c>
      <c r="Q287" s="44">
        <v>1823.84</v>
      </c>
      <c r="R287" s="44">
        <v>1752.44</v>
      </c>
      <c r="S287" s="44">
        <v>1787.15</v>
      </c>
      <c r="T287" s="44">
        <v>1804.81</v>
      </c>
      <c r="U287" s="44">
        <v>2020.47</v>
      </c>
      <c r="V287" s="44">
        <v>2040.32</v>
      </c>
      <c r="W287" s="44">
        <v>1920.07</v>
      </c>
      <c r="X287" s="44">
        <v>1941.38</v>
      </c>
      <c r="Y287" s="44">
        <v>1678.09</v>
      </c>
      <c r="Z287" s="44">
        <v>1452.35</v>
      </c>
      <c r="AA287" s="44">
        <v>1255.1199999999999</v>
      </c>
    </row>
    <row r="288" spans="1:27" ht="12.75" hidden="1" customHeight="1" outlineLevel="1" x14ac:dyDescent="0.2">
      <c r="A288" s="97" t="s">
        <v>2625</v>
      </c>
      <c r="B288" s="63" t="s">
        <v>90</v>
      </c>
      <c r="C288" s="43" t="s">
        <v>79</v>
      </c>
      <c r="D288" s="44">
        <f>$D$163</f>
        <v>113.12</v>
      </c>
      <c r="E288" s="44">
        <f>$D$163</f>
        <v>113.12</v>
      </c>
      <c r="F288" s="44">
        <f t="shared" ref="F288:AA288" si="166">$D$163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2">
      <c r="A289" s="97" t="s">
        <v>2626</v>
      </c>
      <c r="B289" s="63" t="s">
        <v>83</v>
      </c>
      <c r="C289" s="43" t="s">
        <v>79</v>
      </c>
      <c r="D289" s="44">
        <v>3.63</v>
      </c>
      <c r="E289" s="44">
        <v>3.63</v>
      </c>
      <c r="F289" s="44">
        <v>3.63</v>
      </c>
      <c r="G289" s="44">
        <v>3.63</v>
      </c>
      <c r="H289" s="44">
        <v>3.63</v>
      </c>
      <c r="I289" s="44">
        <v>3.63</v>
      </c>
      <c r="J289" s="44">
        <v>3.63</v>
      </c>
      <c r="K289" s="44">
        <v>3.63</v>
      </c>
      <c r="L289" s="44">
        <v>3.63</v>
      </c>
      <c r="M289" s="44">
        <v>3.63</v>
      </c>
      <c r="N289" s="44">
        <v>3.63</v>
      </c>
      <c r="O289" s="44">
        <v>3.63</v>
      </c>
      <c r="P289" s="44">
        <v>3.63</v>
      </c>
      <c r="Q289" s="44">
        <v>3.63</v>
      </c>
      <c r="R289" s="44">
        <v>3.63</v>
      </c>
      <c r="S289" s="44">
        <v>3.63</v>
      </c>
      <c r="T289" s="44">
        <v>3.63</v>
      </c>
      <c r="U289" s="44">
        <v>3.63</v>
      </c>
      <c r="V289" s="44">
        <v>3.63</v>
      </c>
      <c r="W289" s="44">
        <v>3.63</v>
      </c>
      <c r="X289" s="44">
        <v>3.63</v>
      </c>
      <c r="Y289" s="44">
        <v>3.63</v>
      </c>
      <c r="Z289" s="44">
        <v>3.63</v>
      </c>
      <c r="AA289" s="44">
        <v>3.63</v>
      </c>
    </row>
    <row r="290" spans="1:27" ht="12.75" hidden="1" customHeight="1" outlineLevel="1" x14ac:dyDescent="0.2">
      <c r="A290" s="97" t="s">
        <v>2627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collapsed="1" x14ac:dyDescent="0.2">
      <c r="A291" s="96" t="s">
        <v>2628</v>
      </c>
      <c r="B291" s="28" t="str">
        <f>"27"&amp;"."&amp;$B$777&amp;"."&amp;$B$778</f>
        <v>27.11.2023</v>
      </c>
      <c r="C291" s="88" t="s">
        <v>76</v>
      </c>
      <c r="D291" s="89">
        <f>ROUND(((D292+D293+D295+D294)/1000),5)</f>
        <v>1.41184</v>
      </c>
      <c r="E291" s="89">
        <f>ROUND(((E292+E293+E295+E294)/1000),5)</f>
        <v>1.34948</v>
      </c>
      <c r="F291" s="89">
        <f>ROUND(((F292+F293+F295+F294)/1000),5)</f>
        <v>1.2788999999999999</v>
      </c>
      <c r="G291" s="89">
        <f t="shared" ref="G291:AA291" si="168">ROUND(((G292+G293+G295+G294)/1000),5)</f>
        <v>1.26668</v>
      </c>
      <c r="H291" s="89">
        <f t="shared" si="168"/>
        <v>1.31403</v>
      </c>
      <c r="I291" s="89">
        <f t="shared" si="168"/>
        <v>1.4635</v>
      </c>
      <c r="J291" s="89">
        <f t="shared" si="168"/>
        <v>1.57941</v>
      </c>
      <c r="K291" s="89">
        <f t="shared" si="168"/>
        <v>1.9029</v>
      </c>
      <c r="L291" s="89">
        <f t="shared" si="168"/>
        <v>2.11782</v>
      </c>
      <c r="M291" s="89">
        <f t="shared" si="168"/>
        <v>2.1397300000000001</v>
      </c>
      <c r="N291" s="89">
        <f t="shared" si="168"/>
        <v>2.2204199999999998</v>
      </c>
      <c r="O291" s="89">
        <f t="shared" si="168"/>
        <v>2.27406</v>
      </c>
      <c r="P291" s="89">
        <f t="shared" si="168"/>
        <v>2.2426599999999999</v>
      </c>
      <c r="Q291" s="89">
        <f t="shared" si="168"/>
        <v>2.2720400000000001</v>
      </c>
      <c r="R291" s="89">
        <f t="shared" si="168"/>
        <v>2.2709999999999999</v>
      </c>
      <c r="S291" s="89">
        <f t="shared" si="168"/>
        <v>2.21313</v>
      </c>
      <c r="T291" s="89">
        <f t="shared" si="168"/>
        <v>2.2002999999999999</v>
      </c>
      <c r="U291" s="89">
        <f t="shared" si="168"/>
        <v>2.19747</v>
      </c>
      <c r="V291" s="89">
        <f t="shared" si="168"/>
        <v>2.1789800000000001</v>
      </c>
      <c r="W291" s="89">
        <f t="shared" si="168"/>
        <v>2.1895199999999999</v>
      </c>
      <c r="X291" s="89">
        <f t="shared" si="168"/>
        <v>2.08379</v>
      </c>
      <c r="Y291" s="89">
        <f t="shared" si="168"/>
        <v>1.87415</v>
      </c>
      <c r="Z291" s="89">
        <f t="shared" si="168"/>
        <v>1.63839</v>
      </c>
      <c r="AA291" s="89">
        <f t="shared" si="168"/>
        <v>1.53457</v>
      </c>
    </row>
    <row r="292" spans="1:27" ht="12.75" hidden="1" customHeight="1" outlineLevel="1" x14ac:dyDescent="0.2">
      <c r="A292" s="97" t="s">
        <v>2629</v>
      </c>
      <c r="B292" s="63" t="s">
        <v>242</v>
      </c>
      <c r="C292" s="43" t="s">
        <v>79</v>
      </c>
      <c r="D292" s="44">
        <v>1078.73</v>
      </c>
      <c r="E292" s="44">
        <v>1016.37</v>
      </c>
      <c r="F292" s="44">
        <v>945.79</v>
      </c>
      <c r="G292" s="44">
        <v>933.57</v>
      </c>
      <c r="H292" s="44">
        <v>980.92</v>
      </c>
      <c r="I292" s="44">
        <v>1130.3900000000001</v>
      </c>
      <c r="J292" s="44">
        <v>1246.3</v>
      </c>
      <c r="K292" s="44">
        <v>1569.79</v>
      </c>
      <c r="L292" s="44">
        <v>1784.71</v>
      </c>
      <c r="M292" s="44">
        <v>1806.62</v>
      </c>
      <c r="N292" s="44">
        <v>1887.31</v>
      </c>
      <c r="O292" s="44">
        <v>1940.95</v>
      </c>
      <c r="P292" s="44">
        <v>1909.55</v>
      </c>
      <c r="Q292" s="44">
        <v>1938.93</v>
      </c>
      <c r="R292" s="44">
        <v>1937.89</v>
      </c>
      <c r="S292" s="44">
        <v>1880.02</v>
      </c>
      <c r="T292" s="44">
        <v>1867.19</v>
      </c>
      <c r="U292" s="44">
        <v>1864.36</v>
      </c>
      <c r="V292" s="44">
        <v>1845.87</v>
      </c>
      <c r="W292" s="44">
        <v>1856.41</v>
      </c>
      <c r="X292" s="44">
        <v>1750.68</v>
      </c>
      <c r="Y292" s="44">
        <v>1541.04</v>
      </c>
      <c r="Z292" s="44">
        <v>1305.28</v>
      </c>
      <c r="AA292" s="44">
        <v>1201.46</v>
      </c>
    </row>
    <row r="293" spans="1:27" ht="12.75" hidden="1" customHeight="1" outlineLevel="1" x14ac:dyDescent="0.2">
      <c r="A293" s="97" t="s">
        <v>2630</v>
      </c>
      <c r="B293" s="63" t="s">
        <v>90</v>
      </c>
      <c r="C293" s="43" t="s">
        <v>79</v>
      </c>
      <c r="D293" s="44">
        <f>$D$163</f>
        <v>113.12</v>
      </c>
      <c r="E293" s="44">
        <f>$D$163</f>
        <v>113.12</v>
      </c>
      <c r="F293" s="44">
        <f t="shared" ref="F293:AA293" si="169">$D$163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2">
      <c r="A294" s="97" t="s">
        <v>2631</v>
      </c>
      <c r="B294" s="63" t="s">
        <v>83</v>
      </c>
      <c r="C294" s="43" t="s">
        <v>79</v>
      </c>
      <c r="D294" s="44">
        <v>3.63</v>
      </c>
      <c r="E294" s="44">
        <v>3.63</v>
      </c>
      <c r="F294" s="44">
        <v>3.63</v>
      </c>
      <c r="G294" s="44">
        <v>3.63</v>
      </c>
      <c r="H294" s="44">
        <v>3.63</v>
      </c>
      <c r="I294" s="44">
        <v>3.63</v>
      </c>
      <c r="J294" s="44">
        <v>3.63</v>
      </c>
      <c r="K294" s="44">
        <v>3.63</v>
      </c>
      <c r="L294" s="44">
        <v>3.63</v>
      </c>
      <c r="M294" s="44">
        <v>3.63</v>
      </c>
      <c r="N294" s="44">
        <v>3.63</v>
      </c>
      <c r="O294" s="44">
        <v>3.63</v>
      </c>
      <c r="P294" s="44">
        <v>3.63</v>
      </c>
      <c r="Q294" s="44">
        <v>3.63</v>
      </c>
      <c r="R294" s="44">
        <v>3.63</v>
      </c>
      <c r="S294" s="44">
        <v>3.63</v>
      </c>
      <c r="T294" s="44">
        <v>3.63</v>
      </c>
      <c r="U294" s="44">
        <v>3.63</v>
      </c>
      <c r="V294" s="44">
        <v>3.63</v>
      </c>
      <c r="W294" s="44">
        <v>3.63</v>
      </c>
      <c r="X294" s="44">
        <v>3.63</v>
      </c>
      <c r="Y294" s="44">
        <v>3.63</v>
      </c>
      <c r="Z294" s="44">
        <v>3.63</v>
      </c>
      <c r="AA294" s="44">
        <v>3.63</v>
      </c>
    </row>
    <row r="295" spans="1:27" ht="12.75" hidden="1" customHeight="1" outlineLevel="1" x14ac:dyDescent="0.2">
      <c r="A295" s="97" t="s">
        <v>2632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collapsed="1" x14ac:dyDescent="0.2">
      <c r="A296" s="96" t="s">
        <v>2633</v>
      </c>
      <c r="B296" s="28" t="str">
        <f>"28"&amp;"."&amp;$B$777&amp;"."&amp;$B$778</f>
        <v>28.11.2023</v>
      </c>
      <c r="C296" s="88" t="s">
        <v>76</v>
      </c>
      <c r="D296" s="89">
        <f>ROUND(((D297+D298+D300+D299)/1000),5)</f>
        <v>1.4690300000000001</v>
      </c>
      <c r="E296" s="89">
        <f>ROUND(((E297+E298+E300+E299)/1000),5)</f>
        <v>1.3752899999999999</v>
      </c>
      <c r="F296" s="89">
        <f>ROUND(((F297+F298+F300+F299)/1000),5)</f>
        <v>1.3057399999999999</v>
      </c>
      <c r="G296" s="89">
        <f t="shared" ref="G296:AA296" si="171">ROUND(((G297+G298+G300+G299)/1000),5)</f>
        <v>1.30843</v>
      </c>
      <c r="H296" s="89">
        <f t="shared" si="171"/>
        <v>1.3615200000000001</v>
      </c>
      <c r="I296" s="89">
        <f t="shared" si="171"/>
        <v>1.5269999999999999</v>
      </c>
      <c r="J296" s="89">
        <f t="shared" si="171"/>
        <v>1.7221200000000001</v>
      </c>
      <c r="K296" s="89">
        <f t="shared" si="171"/>
        <v>1.9026400000000001</v>
      </c>
      <c r="L296" s="89">
        <f t="shared" si="171"/>
        <v>2.1994099999999999</v>
      </c>
      <c r="M296" s="89">
        <f t="shared" si="171"/>
        <v>2.2334999999999998</v>
      </c>
      <c r="N296" s="89">
        <f t="shared" si="171"/>
        <v>2.2395800000000001</v>
      </c>
      <c r="O296" s="89">
        <f t="shared" si="171"/>
        <v>2.24892</v>
      </c>
      <c r="P296" s="89">
        <f t="shared" si="171"/>
        <v>2.2429100000000002</v>
      </c>
      <c r="Q296" s="89">
        <f t="shared" si="171"/>
        <v>2.2403</v>
      </c>
      <c r="R296" s="89">
        <f t="shared" si="171"/>
        <v>2.2411799999999999</v>
      </c>
      <c r="S296" s="89">
        <f t="shared" si="171"/>
        <v>2.2385999999999999</v>
      </c>
      <c r="T296" s="89">
        <f t="shared" si="171"/>
        <v>2.2462900000000001</v>
      </c>
      <c r="U296" s="89">
        <f t="shared" si="171"/>
        <v>2.25467</v>
      </c>
      <c r="V296" s="89">
        <f t="shared" si="171"/>
        <v>2.2487900000000001</v>
      </c>
      <c r="W296" s="89">
        <f t="shared" si="171"/>
        <v>2.2398699999999998</v>
      </c>
      <c r="X296" s="89">
        <f t="shared" si="171"/>
        <v>2.1299199999999998</v>
      </c>
      <c r="Y296" s="89">
        <f t="shared" si="171"/>
        <v>1.9273800000000001</v>
      </c>
      <c r="Z296" s="89">
        <f t="shared" si="171"/>
        <v>1.64672</v>
      </c>
      <c r="AA296" s="89">
        <f t="shared" si="171"/>
        <v>1.5423899999999999</v>
      </c>
    </row>
    <row r="297" spans="1:27" ht="12.75" hidden="1" customHeight="1" outlineLevel="1" x14ac:dyDescent="0.2">
      <c r="A297" s="97" t="s">
        <v>2634</v>
      </c>
      <c r="B297" s="63" t="s">
        <v>242</v>
      </c>
      <c r="C297" s="43" t="s">
        <v>79</v>
      </c>
      <c r="D297" s="44">
        <v>1135.92</v>
      </c>
      <c r="E297" s="44">
        <v>1042.18</v>
      </c>
      <c r="F297" s="44">
        <v>972.63</v>
      </c>
      <c r="G297" s="44">
        <v>975.32</v>
      </c>
      <c r="H297" s="44">
        <v>1028.4100000000001</v>
      </c>
      <c r="I297" s="44">
        <v>1193.8900000000001</v>
      </c>
      <c r="J297" s="44">
        <v>1389.01</v>
      </c>
      <c r="K297" s="44">
        <v>1569.53</v>
      </c>
      <c r="L297" s="44">
        <v>1866.3</v>
      </c>
      <c r="M297" s="44">
        <v>1900.39</v>
      </c>
      <c r="N297" s="44">
        <v>1906.47</v>
      </c>
      <c r="O297" s="44">
        <v>1915.81</v>
      </c>
      <c r="P297" s="44">
        <v>1909.8</v>
      </c>
      <c r="Q297" s="44">
        <v>1907.19</v>
      </c>
      <c r="R297" s="44">
        <v>1908.07</v>
      </c>
      <c r="S297" s="44">
        <v>1905.49</v>
      </c>
      <c r="T297" s="44">
        <v>1913.18</v>
      </c>
      <c r="U297" s="44">
        <v>1921.56</v>
      </c>
      <c r="V297" s="44">
        <v>1915.68</v>
      </c>
      <c r="W297" s="44">
        <v>1906.76</v>
      </c>
      <c r="X297" s="44">
        <v>1796.81</v>
      </c>
      <c r="Y297" s="44">
        <v>1594.27</v>
      </c>
      <c r="Z297" s="44">
        <v>1313.61</v>
      </c>
      <c r="AA297" s="44">
        <v>1209.28</v>
      </c>
    </row>
    <row r="298" spans="1:27" ht="12.75" hidden="1" customHeight="1" outlineLevel="1" x14ac:dyDescent="0.2">
      <c r="A298" s="97" t="s">
        <v>2635</v>
      </c>
      <c r="B298" s="63" t="s">
        <v>90</v>
      </c>
      <c r="C298" s="43" t="s">
        <v>79</v>
      </c>
      <c r="D298" s="44">
        <f>$D$163</f>
        <v>113.12</v>
      </c>
      <c r="E298" s="44">
        <f>$D$163</f>
        <v>113.12</v>
      </c>
      <c r="F298" s="44">
        <f t="shared" ref="F298:AA298" si="172">$D$163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2">
      <c r="A299" s="97" t="s">
        <v>2636</v>
      </c>
      <c r="B299" s="63" t="s">
        <v>83</v>
      </c>
      <c r="C299" s="43" t="s">
        <v>79</v>
      </c>
      <c r="D299" s="44">
        <v>3.63</v>
      </c>
      <c r="E299" s="44">
        <v>3.63</v>
      </c>
      <c r="F299" s="44">
        <v>3.63</v>
      </c>
      <c r="G299" s="44">
        <v>3.63</v>
      </c>
      <c r="H299" s="44">
        <v>3.63</v>
      </c>
      <c r="I299" s="44">
        <v>3.63</v>
      </c>
      <c r="J299" s="44">
        <v>3.63</v>
      </c>
      <c r="K299" s="44">
        <v>3.63</v>
      </c>
      <c r="L299" s="44">
        <v>3.63</v>
      </c>
      <c r="M299" s="44">
        <v>3.63</v>
      </c>
      <c r="N299" s="44">
        <v>3.63</v>
      </c>
      <c r="O299" s="44">
        <v>3.63</v>
      </c>
      <c r="P299" s="44">
        <v>3.63</v>
      </c>
      <c r="Q299" s="44">
        <v>3.63</v>
      </c>
      <c r="R299" s="44">
        <v>3.63</v>
      </c>
      <c r="S299" s="44">
        <v>3.63</v>
      </c>
      <c r="T299" s="44">
        <v>3.63</v>
      </c>
      <c r="U299" s="44">
        <v>3.63</v>
      </c>
      <c r="V299" s="44">
        <v>3.63</v>
      </c>
      <c r="W299" s="44">
        <v>3.63</v>
      </c>
      <c r="X299" s="44">
        <v>3.63</v>
      </c>
      <c r="Y299" s="44">
        <v>3.63</v>
      </c>
      <c r="Z299" s="44">
        <v>3.63</v>
      </c>
      <c r="AA299" s="44">
        <v>3.63</v>
      </c>
    </row>
    <row r="300" spans="1:27" ht="12.75" hidden="1" customHeight="1" outlineLevel="1" x14ac:dyDescent="0.2">
      <c r="A300" s="97" t="s">
        <v>2637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collapsed="1" x14ac:dyDescent="0.2">
      <c r="A301" s="96" t="s">
        <v>2638</v>
      </c>
      <c r="B301" s="28" t="str">
        <f>"29"&amp;"."&amp;$B$777&amp;"."&amp;$B$778</f>
        <v>29.11.2023</v>
      </c>
      <c r="C301" s="88" t="s">
        <v>76</v>
      </c>
      <c r="D301" s="89">
        <f>ROUND(((D302+D303+D305+D304)/1000),5)</f>
        <v>1.48481</v>
      </c>
      <c r="E301" s="89">
        <f>ROUND(((E302+E303+E305+E304)/1000),5)</f>
        <v>1.4157500000000001</v>
      </c>
      <c r="F301" s="89">
        <f>ROUND(((F302+F303+F305+F304)/1000),5)</f>
        <v>1.36174</v>
      </c>
      <c r="G301" s="89">
        <f t="shared" ref="G301:AA301" si="174">ROUND(((G302+G303+G305+G304)/1000),5)</f>
        <v>1.3599000000000001</v>
      </c>
      <c r="H301" s="89">
        <f t="shared" si="174"/>
        <v>1.40951</v>
      </c>
      <c r="I301" s="89">
        <f t="shared" si="174"/>
        <v>1.54749</v>
      </c>
      <c r="J301" s="89">
        <f t="shared" si="174"/>
        <v>1.7205600000000001</v>
      </c>
      <c r="K301" s="89">
        <f t="shared" si="174"/>
        <v>2.00543</v>
      </c>
      <c r="L301" s="89">
        <f t="shared" si="174"/>
        <v>2.1595800000000001</v>
      </c>
      <c r="M301" s="89">
        <f t="shared" si="174"/>
        <v>2.1936599999999999</v>
      </c>
      <c r="N301" s="89">
        <f t="shared" si="174"/>
        <v>2.2134800000000001</v>
      </c>
      <c r="O301" s="89">
        <f t="shared" si="174"/>
        <v>2.25027</v>
      </c>
      <c r="P301" s="89">
        <f t="shared" si="174"/>
        <v>2.2328199999999998</v>
      </c>
      <c r="Q301" s="89">
        <f t="shared" si="174"/>
        <v>2.2399800000000001</v>
      </c>
      <c r="R301" s="89">
        <f t="shared" si="174"/>
        <v>2.2297600000000002</v>
      </c>
      <c r="S301" s="89">
        <f t="shared" si="174"/>
        <v>2.2115900000000002</v>
      </c>
      <c r="T301" s="89">
        <f t="shared" si="174"/>
        <v>2.2139199999999999</v>
      </c>
      <c r="U301" s="89">
        <f t="shared" si="174"/>
        <v>2.2193900000000002</v>
      </c>
      <c r="V301" s="89">
        <f t="shared" si="174"/>
        <v>2.2078799999999998</v>
      </c>
      <c r="W301" s="89">
        <f t="shared" si="174"/>
        <v>2.1947100000000002</v>
      </c>
      <c r="X301" s="89">
        <f t="shared" si="174"/>
        <v>2.07219</v>
      </c>
      <c r="Y301" s="89">
        <f t="shared" si="174"/>
        <v>1.99369</v>
      </c>
      <c r="Z301" s="89">
        <f t="shared" si="174"/>
        <v>1.76942</v>
      </c>
      <c r="AA301" s="89">
        <f t="shared" si="174"/>
        <v>1.5562499999999999</v>
      </c>
    </row>
    <row r="302" spans="1:27" ht="12.75" hidden="1" customHeight="1" outlineLevel="1" x14ac:dyDescent="0.2">
      <c r="A302" s="97" t="s">
        <v>2639</v>
      </c>
      <c r="B302" s="63" t="s">
        <v>242</v>
      </c>
      <c r="C302" s="43" t="s">
        <v>79</v>
      </c>
      <c r="D302" s="44">
        <v>1151.7</v>
      </c>
      <c r="E302" s="44">
        <v>1082.6400000000001</v>
      </c>
      <c r="F302" s="44">
        <v>1028.6300000000001</v>
      </c>
      <c r="G302" s="44">
        <v>1026.79</v>
      </c>
      <c r="H302" s="44">
        <v>1076.4000000000001</v>
      </c>
      <c r="I302" s="44">
        <v>1214.3800000000001</v>
      </c>
      <c r="J302" s="44">
        <v>1387.45</v>
      </c>
      <c r="K302" s="44">
        <v>1672.32</v>
      </c>
      <c r="L302" s="44">
        <v>1826.47</v>
      </c>
      <c r="M302" s="44">
        <v>1860.55</v>
      </c>
      <c r="N302" s="44">
        <v>1880.37</v>
      </c>
      <c r="O302" s="44">
        <v>1917.16</v>
      </c>
      <c r="P302" s="44">
        <v>1899.71</v>
      </c>
      <c r="Q302" s="44">
        <v>1906.87</v>
      </c>
      <c r="R302" s="44">
        <v>1896.65</v>
      </c>
      <c r="S302" s="44">
        <v>1878.48</v>
      </c>
      <c r="T302" s="44">
        <v>1880.81</v>
      </c>
      <c r="U302" s="44">
        <v>1886.28</v>
      </c>
      <c r="V302" s="44">
        <v>1874.77</v>
      </c>
      <c r="W302" s="44">
        <v>1861.6</v>
      </c>
      <c r="X302" s="44">
        <v>1739.08</v>
      </c>
      <c r="Y302" s="44">
        <v>1660.58</v>
      </c>
      <c r="Z302" s="44">
        <v>1436.31</v>
      </c>
      <c r="AA302" s="44">
        <v>1223.1400000000001</v>
      </c>
    </row>
    <row r="303" spans="1:27" ht="12.75" hidden="1" customHeight="1" outlineLevel="1" x14ac:dyDescent="0.2">
      <c r="A303" s="97" t="s">
        <v>2640</v>
      </c>
      <c r="B303" s="63" t="s">
        <v>90</v>
      </c>
      <c r="C303" s="43" t="s">
        <v>79</v>
      </c>
      <c r="D303" s="44">
        <f>$D$163</f>
        <v>113.12</v>
      </c>
      <c r="E303" s="44">
        <f>$D$163</f>
        <v>113.12</v>
      </c>
      <c r="F303" s="44">
        <f t="shared" ref="F303:AA303" si="175">$D$163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hidden="1" customHeight="1" outlineLevel="1" x14ac:dyDescent="0.2">
      <c r="A304" s="97" t="s">
        <v>2641</v>
      </c>
      <c r="B304" s="63" t="s">
        <v>83</v>
      </c>
      <c r="C304" s="43" t="s">
        <v>79</v>
      </c>
      <c r="D304" s="44">
        <v>3.63</v>
      </c>
      <c r="E304" s="44">
        <v>3.63</v>
      </c>
      <c r="F304" s="44">
        <v>3.63</v>
      </c>
      <c r="G304" s="44">
        <v>3.63</v>
      </c>
      <c r="H304" s="44">
        <v>3.63</v>
      </c>
      <c r="I304" s="44">
        <v>3.63</v>
      </c>
      <c r="J304" s="44">
        <v>3.63</v>
      </c>
      <c r="K304" s="44">
        <v>3.63</v>
      </c>
      <c r="L304" s="44">
        <v>3.63</v>
      </c>
      <c r="M304" s="44">
        <v>3.63</v>
      </c>
      <c r="N304" s="44">
        <v>3.63</v>
      </c>
      <c r="O304" s="44">
        <v>3.63</v>
      </c>
      <c r="P304" s="44">
        <v>3.63</v>
      </c>
      <c r="Q304" s="44">
        <v>3.63</v>
      </c>
      <c r="R304" s="44">
        <v>3.63</v>
      </c>
      <c r="S304" s="44">
        <v>3.63</v>
      </c>
      <c r="T304" s="44">
        <v>3.63</v>
      </c>
      <c r="U304" s="44">
        <v>3.63</v>
      </c>
      <c r="V304" s="44">
        <v>3.63</v>
      </c>
      <c r="W304" s="44">
        <v>3.63</v>
      </c>
      <c r="X304" s="44">
        <v>3.63</v>
      </c>
      <c r="Y304" s="44">
        <v>3.63</v>
      </c>
      <c r="Z304" s="44">
        <v>3.63</v>
      </c>
      <c r="AA304" s="44">
        <v>3.63</v>
      </c>
    </row>
    <row r="305" spans="1:27" ht="12.75" hidden="1" customHeight="1" outlineLevel="1" x14ac:dyDescent="0.2">
      <c r="A305" s="97" t="s">
        <v>2642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 t="shared" si="176"/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collapsed="1" x14ac:dyDescent="0.2">
      <c r="A306" s="96" t="s">
        <v>2643</v>
      </c>
      <c r="B306" s="28" t="str">
        <f>"30"&amp;"."&amp;$B$777&amp;"."&amp;$B$778</f>
        <v>30.11.2023</v>
      </c>
      <c r="C306" s="88" t="s">
        <v>76</v>
      </c>
      <c r="D306" s="89">
        <f>ROUND(((D307+D308+D310+D309)/1000),5)</f>
        <v>1.4888600000000001</v>
      </c>
      <c r="E306" s="89">
        <f>ROUND(((E307+E308+E310+E309)/1000),5)</f>
        <v>1.43163</v>
      </c>
      <c r="F306" s="89">
        <f>ROUND(((F307+F308+F310+F309)/1000),5)</f>
        <v>1.3770100000000001</v>
      </c>
      <c r="G306" s="89">
        <f t="shared" ref="G306:AA306" si="177">ROUND(((G307+G308+G310+G309)/1000),5)</f>
        <v>1.36835</v>
      </c>
      <c r="H306" s="89">
        <f t="shared" si="177"/>
        <v>1.4094500000000001</v>
      </c>
      <c r="I306" s="89">
        <f t="shared" si="177"/>
        <v>1.56074</v>
      </c>
      <c r="J306" s="89">
        <f t="shared" si="177"/>
        <v>1.7558800000000001</v>
      </c>
      <c r="K306" s="89">
        <f t="shared" si="177"/>
        <v>2.0549900000000001</v>
      </c>
      <c r="L306" s="89">
        <f t="shared" si="177"/>
        <v>2.2158000000000002</v>
      </c>
      <c r="M306" s="89">
        <f t="shared" si="177"/>
        <v>2.2271700000000001</v>
      </c>
      <c r="N306" s="89">
        <f t="shared" si="177"/>
        <v>2.2534000000000001</v>
      </c>
      <c r="O306" s="89">
        <f t="shared" si="177"/>
        <v>2.33108</v>
      </c>
      <c r="P306" s="89">
        <f t="shared" si="177"/>
        <v>2.2987799999999998</v>
      </c>
      <c r="Q306" s="89">
        <f t="shared" si="177"/>
        <v>2.31915</v>
      </c>
      <c r="R306" s="89">
        <f t="shared" si="177"/>
        <v>2.2589199999999998</v>
      </c>
      <c r="S306" s="89">
        <f t="shared" si="177"/>
        <v>2.2519200000000001</v>
      </c>
      <c r="T306" s="89">
        <f t="shared" si="177"/>
        <v>2.2722799999999999</v>
      </c>
      <c r="U306" s="89">
        <f t="shared" si="177"/>
        <v>2.2823600000000002</v>
      </c>
      <c r="V306" s="89">
        <f t="shared" si="177"/>
        <v>2.2661600000000002</v>
      </c>
      <c r="W306" s="89">
        <f t="shared" si="177"/>
        <v>2.2574200000000002</v>
      </c>
      <c r="X306" s="89">
        <f t="shared" si="177"/>
        <v>2.21523</v>
      </c>
      <c r="Y306" s="89">
        <f t="shared" si="177"/>
        <v>2.0943200000000002</v>
      </c>
      <c r="Z306" s="89">
        <f t="shared" si="177"/>
        <v>1.7841899999999999</v>
      </c>
      <c r="AA306" s="89">
        <f t="shared" si="177"/>
        <v>1.60253</v>
      </c>
    </row>
    <row r="307" spans="1:27" ht="12.75" hidden="1" customHeight="1" outlineLevel="1" x14ac:dyDescent="0.2">
      <c r="A307" s="97" t="s">
        <v>2644</v>
      </c>
      <c r="B307" s="63" t="s">
        <v>242</v>
      </c>
      <c r="C307" s="43" t="s">
        <v>79</v>
      </c>
      <c r="D307" s="44">
        <v>1155.75</v>
      </c>
      <c r="E307" s="44">
        <v>1098.52</v>
      </c>
      <c r="F307" s="44">
        <v>1043.9000000000001</v>
      </c>
      <c r="G307" s="44">
        <v>1035.24</v>
      </c>
      <c r="H307" s="44">
        <v>1076.3399999999999</v>
      </c>
      <c r="I307" s="44">
        <v>1227.6300000000001</v>
      </c>
      <c r="J307" s="44">
        <v>1422.77</v>
      </c>
      <c r="K307" s="44">
        <v>1721.88</v>
      </c>
      <c r="L307" s="44">
        <v>1882.69</v>
      </c>
      <c r="M307" s="44">
        <v>1894.06</v>
      </c>
      <c r="N307" s="44">
        <v>1920.29</v>
      </c>
      <c r="O307" s="44">
        <v>1997.97</v>
      </c>
      <c r="P307" s="44">
        <v>1965.67</v>
      </c>
      <c r="Q307" s="44">
        <v>1986.04</v>
      </c>
      <c r="R307" s="44">
        <v>1925.81</v>
      </c>
      <c r="S307" s="44">
        <v>1918.81</v>
      </c>
      <c r="T307" s="44">
        <v>1939.17</v>
      </c>
      <c r="U307" s="44">
        <v>1949.25</v>
      </c>
      <c r="V307" s="44">
        <v>1933.05</v>
      </c>
      <c r="W307" s="44">
        <v>1924.31</v>
      </c>
      <c r="X307" s="44">
        <v>1882.12</v>
      </c>
      <c r="Y307" s="44">
        <v>1761.21</v>
      </c>
      <c r="Z307" s="44">
        <v>1451.08</v>
      </c>
      <c r="AA307" s="44">
        <v>1269.42</v>
      </c>
    </row>
    <row r="308" spans="1:27" ht="12.75" hidden="1" customHeight="1" outlineLevel="1" x14ac:dyDescent="0.2">
      <c r="A308" s="97" t="s">
        <v>2645</v>
      </c>
      <c r="B308" s="63" t="s">
        <v>90</v>
      </c>
      <c r="C308" s="43" t="s">
        <v>79</v>
      </c>
      <c r="D308" s="44">
        <f>$D$163</f>
        <v>113.12</v>
      </c>
      <c r="E308" s="44">
        <f>$D$163</f>
        <v>113.12</v>
      </c>
      <c r="F308" s="44">
        <f t="shared" ref="F308:AA308" si="178">$D$163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hidden="1" customHeight="1" outlineLevel="1" x14ac:dyDescent="0.2">
      <c r="A309" s="97" t="s">
        <v>2646</v>
      </c>
      <c r="B309" s="63" t="s">
        <v>83</v>
      </c>
      <c r="C309" s="43" t="s">
        <v>79</v>
      </c>
      <c r="D309" s="44">
        <v>3.63</v>
      </c>
      <c r="E309" s="44">
        <v>3.63</v>
      </c>
      <c r="F309" s="44">
        <v>3.63</v>
      </c>
      <c r="G309" s="44">
        <v>3.63</v>
      </c>
      <c r="H309" s="44">
        <v>3.63</v>
      </c>
      <c r="I309" s="44">
        <v>3.63</v>
      </c>
      <c r="J309" s="44">
        <v>3.63</v>
      </c>
      <c r="K309" s="44">
        <v>3.63</v>
      </c>
      <c r="L309" s="44">
        <v>3.63</v>
      </c>
      <c r="M309" s="44">
        <v>3.63</v>
      </c>
      <c r="N309" s="44">
        <v>3.63</v>
      </c>
      <c r="O309" s="44">
        <v>3.63</v>
      </c>
      <c r="P309" s="44">
        <v>3.63</v>
      </c>
      <c r="Q309" s="44">
        <v>3.63</v>
      </c>
      <c r="R309" s="44">
        <v>3.63</v>
      </c>
      <c r="S309" s="44">
        <v>3.63</v>
      </c>
      <c r="T309" s="44">
        <v>3.63</v>
      </c>
      <c r="U309" s="44">
        <v>3.63</v>
      </c>
      <c r="V309" s="44">
        <v>3.63</v>
      </c>
      <c r="W309" s="44">
        <v>3.63</v>
      </c>
      <c r="X309" s="44">
        <v>3.63</v>
      </c>
      <c r="Y309" s="44">
        <v>3.63</v>
      </c>
      <c r="Z309" s="44">
        <v>3.63</v>
      </c>
      <c r="AA309" s="44">
        <v>3.63</v>
      </c>
    </row>
    <row r="310" spans="1:27" ht="12.75" hidden="1" customHeight="1" outlineLevel="1" x14ac:dyDescent="0.2">
      <c r="A310" s="97" t="s">
        <v>2647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 t="shared" si="179"/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collapsed="1" x14ac:dyDescent="0.2">
      <c r="A311" s="98"/>
      <c r="B311" s="99" t="s">
        <v>391</v>
      </c>
      <c r="C311" s="100"/>
      <c r="D311" s="101"/>
      <c r="E311" s="101"/>
      <c r="F311" s="101"/>
      <c r="G311" s="101"/>
      <c r="I311" s="39"/>
    </row>
    <row r="312" spans="1:27" ht="12.75" customHeight="1" x14ac:dyDescent="0.2">
      <c r="A312" s="98"/>
      <c r="B312" s="99" t="s">
        <v>391</v>
      </c>
      <c r="C312" s="100"/>
      <c r="D312" s="101"/>
      <c r="E312" s="101"/>
      <c r="F312" s="101"/>
      <c r="G312" s="101"/>
      <c r="I312" s="39"/>
    </row>
    <row r="313" spans="1:27" ht="12.75" customHeight="1" x14ac:dyDescent="0.2">
      <c r="A313" s="181" t="s">
        <v>543</v>
      </c>
      <c r="B313" s="182"/>
      <c r="C313" s="182"/>
      <c r="D313" s="182"/>
      <c r="E313" s="182"/>
      <c r="F313" s="182"/>
      <c r="G313" s="182"/>
      <c r="H313" s="182"/>
      <c r="I313" s="182"/>
      <c r="J313" s="182"/>
      <c r="K313" s="182"/>
      <c r="L313" s="182"/>
      <c r="M313" s="182"/>
      <c r="N313" s="182"/>
      <c r="O313" s="182"/>
      <c r="P313" s="182"/>
      <c r="Q313" s="182"/>
      <c r="R313" s="182"/>
      <c r="S313" s="182"/>
      <c r="T313" s="182"/>
      <c r="U313" s="182"/>
      <c r="V313" s="182"/>
      <c r="W313" s="182"/>
      <c r="X313" s="182"/>
      <c r="Y313" s="182"/>
      <c r="Z313" s="182"/>
      <c r="AA313" s="183"/>
    </row>
    <row r="314" spans="1:27" ht="25.5" x14ac:dyDescent="0.2">
      <c r="A314" s="26" t="s">
        <v>64</v>
      </c>
      <c r="B314" s="27" t="s">
        <v>214</v>
      </c>
      <c r="C314" s="26" t="s">
        <v>215</v>
      </c>
      <c r="D314" s="27" t="s">
        <v>216</v>
      </c>
      <c r="E314" s="27" t="s">
        <v>217</v>
      </c>
      <c r="F314" s="27" t="s">
        <v>218</v>
      </c>
      <c r="G314" s="27" t="s">
        <v>219</v>
      </c>
      <c r="H314" s="27" t="s">
        <v>220</v>
      </c>
      <c r="I314" s="27" t="s">
        <v>221</v>
      </c>
      <c r="J314" s="27" t="s">
        <v>222</v>
      </c>
      <c r="K314" s="27" t="s">
        <v>223</v>
      </c>
      <c r="L314" s="27" t="s">
        <v>224</v>
      </c>
      <c r="M314" s="27" t="s">
        <v>225</v>
      </c>
      <c r="N314" s="27" t="s">
        <v>226</v>
      </c>
      <c r="O314" s="27" t="s">
        <v>227</v>
      </c>
      <c r="P314" s="27" t="s">
        <v>228</v>
      </c>
      <c r="Q314" s="27" t="s">
        <v>229</v>
      </c>
      <c r="R314" s="27" t="s">
        <v>230</v>
      </c>
      <c r="S314" s="27" t="s">
        <v>231</v>
      </c>
      <c r="T314" s="27" t="s">
        <v>232</v>
      </c>
      <c r="U314" s="27" t="s">
        <v>233</v>
      </c>
      <c r="V314" s="27" t="s">
        <v>234</v>
      </c>
      <c r="W314" s="27" t="s">
        <v>235</v>
      </c>
      <c r="X314" s="27" t="s">
        <v>236</v>
      </c>
      <c r="Y314" s="27" t="s">
        <v>237</v>
      </c>
      <c r="Z314" s="27" t="s">
        <v>238</v>
      </c>
      <c r="AA314" s="27" t="s">
        <v>239</v>
      </c>
    </row>
    <row r="315" spans="1:27" ht="12.75" customHeight="1" x14ac:dyDescent="0.2">
      <c r="A315" s="96" t="s">
        <v>2648</v>
      </c>
      <c r="B315" s="28" t="str">
        <f>"01"&amp;"."&amp;$B$777&amp;"."&amp;$B$778</f>
        <v>01.11.2023</v>
      </c>
      <c r="C315" s="88" t="s">
        <v>76</v>
      </c>
      <c r="D315" s="89">
        <f>ROUND(((D316+D317+D319+D318)/1000),5)</f>
        <v>1.6063099999999999</v>
      </c>
      <c r="E315" s="89">
        <f>ROUND(((E316+E317+E319+E318)/1000),5)</f>
        <v>1.47804</v>
      </c>
      <c r="F315" s="89">
        <f>ROUND(((F316+F317+F319+F318)/1000),5)</f>
        <v>1.4097</v>
      </c>
      <c r="G315" s="89">
        <f t="shared" ref="G315:AA315" si="180">ROUND(((G316+G317+G319+G318)/1000),5)</f>
        <v>1.37181</v>
      </c>
      <c r="H315" s="89">
        <f t="shared" si="180"/>
        <v>1.4810000000000001</v>
      </c>
      <c r="I315" s="89">
        <f t="shared" si="180"/>
        <v>1.64093</v>
      </c>
      <c r="J315" s="89">
        <f t="shared" si="180"/>
        <v>1.8102499999999999</v>
      </c>
      <c r="K315" s="89">
        <f t="shared" si="180"/>
        <v>2.04975</v>
      </c>
      <c r="L315" s="89">
        <f t="shared" si="180"/>
        <v>2.2736999999999998</v>
      </c>
      <c r="M315" s="89">
        <f t="shared" si="180"/>
        <v>2.4181499999999998</v>
      </c>
      <c r="N315" s="89">
        <f t="shared" si="180"/>
        <v>2.4245000000000001</v>
      </c>
      <c r="O315" s="89">
        <f t="shared" si="180"/>
        <v>2.39012</v>
      </c>
      <c r="P315" s="89">
        <f t="shared" si="180"/>
        <v>2.3900399999999999</v>
      </c>
      <c r="Q315" s="89">
        <f t="shared" si="180"/>
        <v>2.4506199999999998</v>
      </c>
      <c r="R315" s="89">
        <f t="shared" si="180"/>
        <v>2.4016999999999999</v>
      </c>
      <c r="S315" s="89">
        <f t="shared" si="180"/>
        <v>2.4242300000000001</v>
      </c>
      <c r="T315" s="89">
        <f t="shared" si="180"/>
        <v>2.38686</v>
      </c>
      <c r="U315" s="89">
        <f t="shared" si="180"/>
        <v>2.3884799999999999</v>
      </c>
      <c r="V315" s="89">
        <f t="shared" si="180"/>
        <v>2.3364699999999998</v>
      </c>
      <c r="W315" s="89">
        <f t="shared" si="180"/>
        <v>2.2884799999999998</v>
      </c>
      <c r="X315" s="89">
        <f t="shared" si="180"/>
        <v>2.2953899999999998</v>
      </c>
      <c r="Y315" s="89">
        <f t="shared" si="180"/>
        <v>2.1043400000000001</v>
      </c>
      <c r="Z315" s="89">
        <f t="shared" si="180"/>
        <v>1.8995</v>
      </c>
      <c r="AA315" s="89">
        <f t="shared" si="180"/>
        <v>1.68767</v>
      </c>
    </row>
    <row r="316" spans="1:27" ht="12.75" hidden="1" customHeight="1" outlineLevel="1" x14ac:dyDescent="0.2">
      <c r="A316" s="97" t="s">
        <v>2649</v>
      </c>
      <c r="B316" s="63" t="s">
        <v>242</v>
      </c>
      <c r="C316" s="43" t="s">
        <v>79</v>
      </c>
      <c r="D316" s="44">
        <v>1169.29</v>
      </c>
      <c r="E316" s="44">
        <v>1041.02</v>
      </c>
      <c r="F316" s="44">
        <v>972.68</v>
      </c>
      <c r="G316" s="44">
        <v>934.79</v>
      </c>
      <c r="H316" s="44">
        <v>1043.98</v>
      </c>
      <c r="I316" s="44">
        <v>1203.9100000000001</v>
      </c>
      <c r="J316" s="44">
        <v>1373.23</v>
      </c>
      <c r="K316" s="44">
        <v>1612.73</v>
      </c>
      <c r="L316" s="44">
        <v>1836.68</v>
      </c>
      <c r="M316" s="44">
        <v>1981.13</v>
      </c>
      <c r="N316" s="44">
        <v>1987.48</v>
      </c>
      <c r="O316" s="44">
        <v>1953.1</v>
      </c>
      <c r="P316" s="44">
        <v>1953.02</v>
      </c>
      <c r="Q316" s="44">
        <v>2013.6</v>
      </c>
      <c r="R316" s="44">
        <v>1964.68</v>
      </c>
      <c r="S316" s="44">
        <v>1987.21</v>
      </c>
      <c r="T316" s="44">
        <v>1949.84</v>
      </c>
      <c r="U316" s="44">
        <v>1951.46</v>
      </c>
      <c r="V316" s="44">
        <v>1899.45</v>
      </c>
      <c r="W316" s="44">
        <v>1851.46</v>
      </c>
      <c r="X316" s="44">
        <v>1858.37</v>
      </c>
      <c r="Y316" s="44">
        <v>1667.32</v>
      </c>
      <c r="Z316" s="44">
        <v>1462.48</v>
      </c>
      <c r="AA316" s="44">
        <v>1250.6500000000001</v>
      </c>
    </row>
    <row r="317" spans="1:27" ht="12.75" hidden="1" customHeight="1" outlineLevel="1" x14ac:dyDescent="0.2">
      <c r="A317" s="97" t="s">
        <v>2650</v>
      </c>
      <c r="B317" s="63" t="s">
        <v>90</v>
      </c>
      <c r="C317" s="43" t="s">
        <v>79</v>
      </c>
      <c r="D317" s="44">
        <v>217.03</v>
      </c>
      <c r="E317" s="44">
        <f>$D$317</f>
        <v>217.03</v>
      </c>
      <c r="F317" s="44">
        <f t="shared" ref="F317:AA317" si="181">$D$317</f>
        <v>217.03</v>
      </c>
      <c r="G317" s="44">
        <f t="shared" si="181"/>
        <v>217.03</v>
      </c>
      <c r="H317" s="44">
        <f t="shared" si="181"/>
        <v>217.03</v>
      </c>
      <c r="I317" s="44">
        <f t="shared" si="181"/>
        <v>217.03</v>
      </c>
      <c r="J317" s="44">
        <f t="shared" si="181"/>
        <v>217.03</v>
      </c>
      <c r="K317" s="44">
        <f t="shared" si="181"/>
        <v>217.03</v>
      </c>
      <c r="L317" s="44">
        <f t="shared" si="181"/>
        <v>217.03</v>
      </c>
      <c r="M317" s="44">
        <f t="shared" si="181"/>
        <v>217.03</v>
      </c>
      <c r="N317" s="44">
        <f t="shared" si="181"/>
        <v>217.03</v>
      </c>
      <c r="O317" s="44">
        <f t="shared" si="181"/>
        <v>217.03</v>
      </c>
      <c r="P317" s="44">
        <f t="shared" si="181"/>
        <v>217.03</v>
      </c>
      <c r="Q317" s="44">
        <f t="shared" si="181"/>
        <v>217.03</v>
      </c>
      <c r="R317" s="44">
        <f t="shared" si="181"/>
        <v>217.03</v>
      </c>
      <c r="S317" s="44">
        <f t="shared" si="181"/>
        <v>217.03</v>
      </c>
      <c r="T317" s="44">
        <f t="shared" si="181"/>
        <v>217.03</v>
      </c>
      <c r="U317" s="44">
        <f t="shared" si="181"/>
        <v>217.03</v>
      </c>
      <c r="V317" s="44">
        <f t="shared" si="181"/>
        <v>217.03</v>
      </c>
      <c r="W317" s="44">
        <f t="shared" si="181"/>
        <v>217.03</v>
      </c>
      <c r="X317" s="44">
        <f t="shared" si="181"/>
        <v>217.03</v>
      </c>
      <c r="Y317" s="44">
        <f t="shared" si="181"/>
        <v>217.03</v>
      </c>
      <c r="Z317" s="44">
        <f t="shared" si="181"/>
        <v>217.03</v>
      </c>
      <c r="AA317" s="44">
        <f t="shared" si="181"/>
        <v>217.03</v>
      </c>
    </row>
    <row r="318" spans="1:27" ht="12.75" hidden="1" customHeight="1" outlineLevel="1" x14ac:dyDescent="0.2">
      <c r="A318" s="97" t="s">
        <v>2651</v>
      </c>
      <c r="B318" s="63" t="s">
        <v>83</v>
      </c>
      <c r="C318" s="43" t="s">
        <v>79</v>
      </c>
      <c r="D318" s="44">
        <v>3.63</v>
      </c>
      <c r="E318" s="44">
        <v>3.63</v>
      </c>
      <c r="F318" s="44">
        <v>3.63</v>
      </c>
      <c r="G318" s="44">
        <v>3.63</v>
      </c>
      <c r="H318" s="44">
        <v>3.63</v>
      </c>
      <c r="I318" s="44">
        <v>3.63</v>
      </c>
      <c r="J318" s="44">
        <v>3.63</v>
      </c>
      <c r="K318" s="44">
        <v>3.63</v>
      </c>
      <c r="L318" s="44">
        <v>3.63</v>
      </c>
      <c r="M318" s="44">
        <v>3.63</v>
      </c>
      <c r="N318" s="44">
        <v>3.63</v>
      </c>
      <c r="O318" s="44">
        <v>3.63</v>
      </c>
      <c r="P318" s="44">
        <v>3.63</v>
      </c>
      <c r="Q318" s="44">
        <v>3.63</v>
      </c>
      <c r="R318" s="44">
        <v>3.63</v>
      </c>
      <c r="S318" s="44">
        <v>3.63</v>
      </c>
      <c r="T318" s="44">
        <v>3.63</v>
      </c>
      <c r="U318" s="44">
        <v>3.63</v>
      </c>
      <c r="V318" s="44">
        <v>3.63</v>
      </c>
      <c r="W318" s="44">
        <v>3.63</v>
      </c>
      <c r="X318" s="44">
        <v>3.63</v>
      </c>
      <c r="Y318" s="44">
        <v>3.63</v>
      </c>
      <c r="Z318" s="44">
        <v>3.63</v>
      </c>
      <c r="AA318" s="44">
        <v>3.63</v>
      </c>
    </row>
    <row r="319" spans="1:27" ht="12.75" hidden="1" customHeight="1" outlineLevel="1" x14ac:dyDescent="0.2">
      <c r="A319" s="97" t="s">
        <v>2652</v>
      </c>
      <c r="B319" s="63" t="s">
        <v>81</v>
      </c>
      <c r="C319" s="43" t="s">
        <v>79</v>
      </c>
      <c r="D319" s="44">
        <f>$D$11</f>
        <v>216.36</v>
      </c>
      <c r="E319" s="44">
        <f t="shared" ref="E319:AA319" si="182">$D$11</f>
        <v>216.36</v>
      </c>
      <c r="F319" s="44">
        <f t="shared" si="182"/>
        <v>216.36</v>
      </c>
      <c r="G319" s="44">
        <f t="shared" si="182"/>
        <v>216.36</v>
      </c>
      <c r="H319" s="44">
        <f t="shared" si="182"/>
        <v>216.36</v>
      </c>
      <c r="I319" s="44">
        <f t="shared" si="182"/>
        <v>216.36</v>
      </c>
      <c r="J319" s="44">
        <f t="shared" si="182"/>
        <v>216.36</v>
      </c>
      <c r="K319" s="44">
        <f t="shared" si="182"/>
        <v>216.36</v>
      </c>
      <c r="L319" s="44">
        <f t="shared" si="182"/>
        <v>216.36</v>
      </c>
      <c r="M319" s="44">
        <f t="shared" si="182"/>
        <v>216.36</v>
      </c>
      <c r="N319" s="44">
        <f t="shared" si="182"/>
        <v>216.36</v>
      </c>
      <c r="O319" s="44">
        <f t="shared" si="182"/>
        <v>216.36</v>
      </c>
      <c r="P319" s="44">
        <f t="shared" si="182"/>
        <v>216.36</v>
      </c>
      <c r="Q319" s="44">
        <f t="shared" si="182"/>
        <v>216.36</v>
      </c>
      <c r="R319" s="44">
        <f t="shared" si="182"/>
        <v>216.36</v>
      </c>
      <c r="S319" s="44">
        <f t="shared" si="182"/>
        <v>216.36</v>
      </c>
      <c r="T319" s="44">
        <f t="shared" si="182"/>
        <v>216.36</v>
      </c>
      <c r="U319" s="44">
        <f t="shared" si="182"/>
        <v>216.36</v>
      </c>
      <c r="V319" s="44">
        <f t="shared" si="182"/>
        <v>216.36</v>
      </c>
      <c r="W319" s="44">
        <f t="shared" si="182"/>
        <v>216.36</v>
      </c>
      <c r="X319" s="44">
        <f t="shared" si="182"/>
        <v>216.36</v>
      </c>
      <c r="Y319" s="44">
        <f t="shared" si="182"/>
        <v>216.36</v>
      </c>
      <c r="Z319" s="44">
        <f t="shared" si="182"/>
        <v>216.36</v>
      </c>
      <c r="AA319" s="44">
        <f t="shared" si="182"/>
        <v>216.36</v>
      </c>
    </row>
    <row r="320" spans="1:27" ht="12.75" customHeight="1" collapsed="1" x14ac:dyDescent="0.2">
      <c r="A320" s="96" t="s">
        <v>2653</v>
      </c>
      <c r="B320" s="28" t="str">
        <f>"02"&amp;"."&amp;$B$777&amp;"."&amp;$B$778</f>
        <v>02.11.2023</v>
      </c>
      <c r="C320" s="88" t="s">
        <v>76</v>
      </c>
      <c r="D320" s="89">
        <f>ROUND(((D321+D322+D324+D323)/1000),5)</f>
        <v>1.5301100000000001</v>
      </c>
      <c r="E320" s="89">
        <f>ROUND(((E321+E322+E324+E323)/1000),5)</f>
        <v>1.41859</v>
      </c>
      <c r="F320" s="89">
        <f>ROUND(((F321+F322+F324+F323)/1000),5)</f>
        <v>1.2958499999999999</v>
      </c>
      <c r="G320" s="89">
        <f t="shared" ref="G320:AA320" si="183">ROUND(((G321+G322+G324+G323)/1000),5)</f>
        <v>1.2756700000000001</v>
      </c>
      <c r="H320" s="89">
        <f t="shared" si="183"/>
        <v>1.3711100000000001</v>
      </c>
      <c r="I320" s="89">
        <f t="shared" si="183"/>
        <v>1.6034200000000001</v>
      </c>
      <c r="J320" s="89">
        <f t="shared" si="183"/>
        <v>1.7525299999999999</v>
      </c>
      <c r="K320" s="89">
        <f t="shared" si="183"/>
        <v>2.0378500000000002</v>
      </c>
      <c r="L320" s="89">
        <f t="shared" si="183"/>
        <v>2.24214</v>
      </c>
      <c r="M320" s="89">
        <f t="shared" si="183"/>
        <v>2.3167399999999998</v>
      </c>
      <c r="N320" s="89">
        <f t="shared" si="183"/>
        <v>2.32822</v>
      </c>
      <c r="O320" s="89">
        <f t="shared" si="183"/>
        <v>2.3900999999999999</v>
      </c>
      <c r="P320" s="89">
        <f t="shared" si="183"/>
        <v>2.3636400000000002</v>
      </c>
      <c r="Q320" s="89">
        <f t="shared" si="183"/>
        <v>2.4088799999999999</v>
      </c>
      <c r="R320" s="89">
        <f t="shared" si="183"/>
        <v>2.3683100000000001</v>
      </c>
      <c r="S320" s="89">
        <f t="shared" si="183"/>
        <v>2.3908200000000002</v>
      </c>
      <c r="T320" s="89">
        <f t="shared" si="183"/>
        <v>2.3890500000000001</v>
      </c>
      <c r="U320" s="89">
        <f t="shared" si="183"/>
        <v>2.4284699999999999</v>
      </c>
      <c r="V320" s="89">
        <f t="shared" si="183"/>
        <v>2.4628800000000002</v>
      </c>
      <c r="W320" s="89">
        <f t="shared" si="183"/>
        <v>2.3935300000000002</v>
      </c>
      <c r="X320" s="89">
        <f t="shared" si="183"/>
        <v>2.3020800000000001</v>
      </c>
      <c r="Y320" s="89">
        <f t="shared" si="183"/>
        <v>2.3057599999999998</v>
      </c>
      <c r="Z320" s="89">
        <f t="shared" si="183"/>
        <v>1.8571500000000001</v>
      </c>
      <c r="AA320" s="89">
        <f t="shared" si="183"/>
        <v>1.7053100000000001</v>
      </c>
    </row>
    <row r="321" spans="1:27" ht="12.75" hidden="1" customHeight="1" outlineLevel="1" x14ac:dyDescent="0.2">
      <c r="A321" s="97" t="s">
        <v>2654</v>
      </c>
      <c r="B321" s="63" t="s">
        <v>242</v>
      </c>
      <c r="C321" s="43" t="s">
        <v>79</v>
      </c>
      <c r="D321" s="44">
        <v>1093.0899999999999</v>
      </c>
      <c r="E321" s="44">
        <v>981.57</v>
      </c>
      <c r="F321" s="44">
        <v>858.83</v>
      </c>
      <c r="G321" s="44">
        <v>838.65</v>
      </c>
      <c r="H321" s="44">
        <v>934.09</v>
      </c>
      <c r="I321" s="44">
        <v>1166.4000000000001</v>
      </c>
      <c r="J321" s="44">
        <v>1315.51</v>
      </c>
      <c r="K321" s="44">
        <v>1600.83</v>
      </c>
      <c r="L321" s="44">
        <v>1805.12</v>
      </c>
      <c r="M321" s="44">
        <v>1879.72</v>
      </c>
      <c r="N321" s="44">
        <v>1891.2</v>
      </c>
      <c r="O321" s="44">
        <v>1953.08</v>
      </c>
      <c r="P321" s="44">
        <v>1926.62</v>
      </c>
      <c r="Q321" s="44">
        <v>1971.86</v>
      </c>
      <c r="R321" s="44">
        <v>1931.29</v>
      </c>
      <c r="S321" s="44">
        <v>1953.8</v>
      </c>
      <c r="T321" s="44">
        <v>1952.03</v>
      </c>
      <c r="U321" s="44">
        <v>1991.45</v>
      </c>
      <c r="V321" s="44">
        <v>2025.86</v>
      </c>
      <c r="W321" s="44">
        <v>1956.51</v>
      </c>
      <c r="X321" s="44">
        <v>1865.06</v>
      </c>
      <c r="Y321" s="44">
        <v>1868.74</v>
      </c>
      <c r="Z321" s="44">
        <v>1420.13</v>
      </c>
      <c r="AA321" s="44">
        <v>1268.29</v>
      </c>
    </row>
    <row r="322" spans="1:27" ht="12.75" hidden="1" customHeight="1" outlineLevel="1" x14ac:dyDescent="0.2">
      <c r="A322" s="97" t="s">
        <v>2655</v>
      </c>
      <c r="B322" s="63" t="s">
        <v>90</v>
      </c>
      <c r="C322" s="43" t="s">
        <v>79</v>
      </c>
      <c r="D322" s="44">
        <f>$D$317</f>
        <v>217.03</v>
      </c>
      <c r="E322" s="44">
        <f t="shared" ref="E322:AA322" si="184">$D$317</f>
        <v>217.03</v>
      </c>
      <c r="F322" s="44">
        <f t="shared" si="184"/>
        <v>217.03</v>
      </c>
      <c r="G322" s="44">
        <f t="shared" si="184"/>
        <v>217.03</v>
      </c>
      <c r="H322" s="44">
        <f t="shared" si="184"/>
        <v>217.03</v>
      </c>
      <c r="I322" s="44">
        <f t="shared" si="184"/>
        <v>217.03</v>
      </c>
      <c r="J322" s="44">
        <f t="shared" si="184"/>
        <v>217.03</v>
      </c>
      <c r="K322" s="44">
        <f t="shared" si="184"/>
        <v>217.03</v>
      </c>
      <c r="L322" s="44">
        <f t="shared" si="184"/>
        <v>217.03</v>
      </c>
      <c r="M322" s="44">
        <f t="shared" si="184"/>
        <v>217.03</v>
      </c>
      <c r="N322" s="44">
        <f t="shared" si="184"/>
        <v>217.03</v>
      </c>
      <c r="O322" s="44">
        <f t="shared" si="184"/>
        <v>217.03</v>
      </c>
      <c r="P322" s="44">
        <f t="shared" si="184"/>
        <v>217.03</v>
      </c>
      <c r="Q322" s="44">
        <f t="shared" si="184"/>
        <v>217.03</v>
      </c>
      <c r="R322" s="44">
        <f t="shared" si="184"/>
        <v>217.03</v>
      </c>
      <c r="S322" s="44">
        <f t="shared" si="184"/>
        <v>217.03</v>
      </c>
      <c r="T322" s="44">
        <f t="shared" si="184"/>
        <v>217.03</v>
      </c>
      <c r="U322" s="44">
        <f t="shared" si="184"/>
        <v>217.03</v>
      </c>
      <c r="V322" s="44">
        <f t="shared" si="184"/>
        <v>217.03</v>
      </c>
      <c r="W322" s="44">
        <f t="shared" si="184"/>
        <v>217.03</v>
      </c>
      <c r="X322" s="44">
        <f t="shared" si="184"/>
        <v>217.03</v>
      </c>
      <c r="Y322" s="44">
        <f t="shared" si="184"/>
        <v>217.03</v>
      </c>
      <c r="Z322" s="44">
        <f t="shared" si="184"/>
        <v>217.03</v>
      </c>
      <c r="AA322" s="44">
        <f t="shared" si="184"/>
        <v>217.03</v>
      </c>
    </row>
    <row r="323" spans="1:27" ht="12.75" hidden="1" customHeight="1" outlineLevel="1" x14ac:dyDescent="0.2">
      <c r="A323" s="97" t="s">
        <v>2656</v>
      </c>
      <c r="B323" s="63" t="s">
        <v>83</v>
      </c>
      <c r="C323" s="43" t="s">
        <v>79</v>
      </c>
      <c r="D323" s="44">
        <v>3.63</v>
      </c>
      <c r="E323" s="44">
        <v>3.63</v>
      </c>
      <c r="F323" s="44">
        <v>3.63</v>
      </c>
      <c r="G323" s="44">
        <v>3.63</v>
      </c>
      <c r="H323" s="44">
        <v>3.63</v>
      </c>
      <c r="I323" s="44">
        <v>3.63</v>
      </c>
      <c r="J323" s="44">
        <v>3.63</v>
      </c>
      <c r="K323" s="44">
        <v>3.63</v>
      </c>
      <c r="L323" s="44">
        <v>3.63</v>
      </c>
      <c r="M323" s="44">
        <v>3.63</v>
      </c>
      <c r="N323" s="44">
        <v>3.63</v>
      </c>
      <c r="O323" s="44">
        <v>3.63</v>
      </c>
      <c r="P323" s="44">
        <v>3.63</v>
      </c>
      <c r="Q323" s="44">
        <v>3.63</v>
      </c>
      <c r="R323" s="44">
        <v>3.63</v>
      </c>
      <c r="S323" s="44">
        <v>3.63</v>
      </c>
      <c r="T323" s="44">
        <v>3.63</v>
      </c>
      <c r="U323" s="44">
        <v>3.63</v>
      </c>
      <c r="V323" s="44">
        <v>3.63</v>
      </c>
      <c r="W323" s="44">
        <v>3.63</v>
      </c>
      <c r="X323" s="44">
        <v>3.63</v>
      </c>
      <c r="Y323" s="44">
        <v>3.63</v>
      </c>
      <c r="Z323" s="44">
        <v>3.63</v>
      </c>
      <c r="AA323" s="44">
        <v>3.63</v>
      </c>
    </row>
    <row r="324" spans="1:27" ht="12.75" hidden="1" customHeight="1" outlineLevel="1" x14ac:dyDescent="0.2">
      <c r="A324" s="97" t="s">
        <v>2657</v>
      </c>
      <c r="B324" s="63" t="s">
        <v>81</v>
      </c>
      <c r="C324" s="43" t="s">
        <v>79</v>
      </c>
      <c r="D324" s="44">
        <f>$D$11</f>
        <v>216.36</v>
      </c>
      <c r="E324" s="44">
        <f t="shared" ref="E324:AA324" si="185">$D$11</f>
        <v>216.36</v>
      </c>
      <c r="F324" s="44">
        <f t="shared" si="185"/>
        <v>216.36</v>
      </c>
      <c r="G324" s="44">
        <f t="shared" si="185"/>
        <v>216.36</v>
      </c>
      <c r="H324" s="44">
        <f t="shared" si="185"/>
        <v>216.36</v>
      </c>
      <c r="I324" s="44">
        <f t="shared" si="185"/>
        <v>216.36</v>
      </c>
      <c r="J324" s="44">
        <f t="shared" si="185"/>
        <v>216.36</v>
      </c>
      <c r="K324" s="44">
        <f t="shared" si="185"/>
        <v>216.36</v>
      </c>
      <c r="L324" s="44">
        <f t="shared" si="185"/>
        <v>216.36</v>
      </c>
      <c r="M324" s="44">
        <f t="shared" si="185"/>
        <v>216.36</v>
      </c>
      <c r="N324" s="44">
        <f t="shared" si="185"/>
        <v>216.36</v>
      </c>
      <c r="O324" s="44">
        <f t="shared" si="185"/>
        <v>216.36</v>
      </c>
      <c r="P324" s="44">
        <f t="shared" si="185"/>
        <v>216.36</v>
      </c>
      <c r="Q324" s="44">
        <f t="shared" si="185"/>
        <v>216.36</v>
      </c>
      <c r="R324" s="44">
        <f t="shared" si="185"/>
        <v>216.36</v>
      </c>
      <c r="S324" s="44">
        <f t="shared" si="185"/>
        <v>216.36</v>
      </c>
      <c r="T324" s="44">
        <f t="shared" si="185"/>
        <v>216.36</v>
      </c>
      <c r="U324" s="44">
        <f t="shared" si="185"/>
        <v>216.36</v>
      </c>
      <c r="V324" s="44">
        <f t="shared" si="185"/>
        <v>216.36</v>
      </c>
      <c r="W324" s="44">
        <f t="shared" si="185"/>
        <v>216.36</v>
      </c>
      <c r="X324" s="44">
        <f t="shared" si="185"/>
        <v>216.36</v>
      </c>
      <c r="Y324" s="44">
        <f t="shared" si="185"/>
        <v>216.36</v>
      </c>
      <c r="Z324" s="44">
        <f t="shared" si="185"/>
        <v>216.36</v>
      </c>
      <c r="AA324" s="44">
        <f t="shared" si="185"/>
        <v>216.36</v>
      </c>
    </row>
    <row r="325" spans="1:27" ht="12.75" customHeight="1" collapsed="1" x14ac:dyDescent="0.2">
      <c r="A325" s="96" t="s">
        <v>2658</v>
      </c>
      <c r="B325" s="28" t="str">
        <f>"03"&amp;"."&amp;$B$777&amp;"."&amp;$B$778</f>
        <v>03.11.2023</v>
      </c>
      <c r="C325" s="88" t="s">
        <v>76</v>
      </c>
      <c r="D325" s="89">
        <f>ROUND(((D326+D327+D329+D328)/1000),5)</f>
        <v>1.5564800000000001</v>
      </c>
      <c r="E325" s="89">
        <f>ROUND(((E326+E327+E329+E328)/1000),5)</f>
        <v>1.43642</v>
      </c>
      <c r="F325" s="89">
        <f>ROUND(((F326+F327+F329+F328)/1000),5)</f>
        <v>1.3247199999999999</v>
      </c>
      <c r="G325" s="89">
        <f t="shared" ref="G325:AA325" si="186">ROUND(((G326+G327+G329+G328)/1000),5)</f>
        <v>1.2965800000000001</v>
      </c>
      <c r="H325" s="89">
        <f t="shared" si="186"/>
        <v>1.42784</v>
      </c>
      <c r="I325" s="89">
        <f t="shared" si="186"/>
        <v>1.5835399999999999</v>
      </c>
      <c r="J325" s="89">
        <f t="shared" si="186"/>
        <v>1.754</v>
      </c>
      <c r="K325" s="89">
        <f t="shared" si="186"/>
        <v>1.9950600000000001</v>
      </c>
      <c r="L325" s="89">
        <f t="shared" si="186"/>
        <v>2.2518899999999999</v>
      </c>
      <c r="M325" s="89">
        <f t="shared" si="186"/>
        <v>2.3071100000000002</v>
      </c>
      <c r="N325" s="89">
        <f t="shared" si="186"/>
        <v>2.3187600000000002</v>
      </c>
      <c r="O325" s="89">
        <f t="shared" si="186"/>
        <v>2.3241200000000002</v>
      </c>
      <c r="P325" s="89">
        <f t="shared" si="186"/>
        <v>2.3311000000000002</v>
      </c>
      <c r="Q325" s="89">
        <f t="shared" si="186"/>
        <v>2.3280099999999999</v>
      </c>
      <c r="R325" s="89">
        <f t="shared" si="186"/>
        <v>2.3156599999999998</v>
      </c>
      <c r="S325" s="89">
        <f t="shared" si="186"/>
        <v>2.30911</v>
      </c>
      <c r="T325" s="89">
        <f t="shared" si="186"/>
        <v>2.28302</v>
      </c>
      <c r="U325" s="89">
        <f t="shared" si="186"/>
        <v>2.3795000000000002</v>
      </c>
      <c r="V325" s="89">
        <f t="shared" si="186"/>
        <v>2.42258</v>
      </c>
      <c r="W325" s="89">
        <f t="shared" si="186"/>
        <v>2.3822700000000001</v>
      </c>
      <c r="X325" s="89">
        <f t="shared" si="186"/>
        <v>2.28891</v>
      </c>
      <c r="Y325" s="89">
        <f t="shared" si="186"/>
        <v>2.1738400000000002</v>
      </c>
      <c r="Z325" s="89">
        <f t="shared" si="186"/>
        <v>1.88914</v>
      </c>
      <c r="AA325" s="89">
        <f t="shared" si="186"/>
        <v>1.68479</v>
      </c>
    </row>
    <row r="326" spans="1:27" ht="12.75" hidden="1" customHeight="1" outlineLevel="1" x14ac:dyDescent="0.2">
      <c r="A326" s="97" t="s">
        <v>2659</v>
      </c>
      <c r="B326" s="63" t="s">
        <v>242</v>
      </c>
      <c r="C326" s="43" t="s">
        <v>79</v>
      </c>
      <c r="D326" s="44">
        <v>1119.46</v>
      </c>
      <c r="E326" s="44">
        <v>999.4</v>
      </c>
      <c r="F326" s="44">
        <v>887.7</v>
      </c>
      <c r="G326" s="44">
        <v>859.56</v>
      </c>
      <c r="H326" s="44">
        <v>990.82</v>
      </c>
      <c r="I326" s="44">
        <v>1146.52</v>
      </c>
      <c r="J326" s="44">
        <v>1316.98</v>
      </c>
      <c r="K326" s="44">
        <v>1558.04</v>
      </c>
      <c r="L326" s="44">
        <v>1814.87</v>
      </c>
      <c r="M326" s="44">
        <v>1870.09</v>
      </c>
      <c r="N326" s="44">
        <v>1881.74</v>
      </c>
      <c r="O326" s="44">
        <v>1887.1</v>
      </c>
      <c r="P326" s="44">
        <v>1894.08</v>
      </c>
      <c r="Q326" s="44">
        <v>1890.99</v>
      </c>
      <c r="R326" s="44">
        <v>1878.64</v>
      </c>
      <c r="S326" s="44">
        <v>1872.09</v>
      </c>
      <c r="T326" s="44">
        <v>1846</v>
      </c>
      <c r="U326" s="44">
        <v>1942.48</v>
      </c>
      <c r="V326" s="44">
        <v>1985.56</v>
      </c>
      <c r="W326" s="44">
        <v>1945.25</v>
      </c>
      <c r="X326" s="44">
        <v>1851.89</v>
      </c>
      <c r="Y326" s="44">
        <v>1736.82</v>
      </c>
      <c r="Z326" s="44">
        <v>1452.12</v>
      </c>
      <c r="AA326" s="44">
        <v>1247.77</v>
      </c>
    </row>
    <row r="327" spans="1:27" ht="12.75" hidden="1" customHeight="1" outlineLevel="1" x14ac:dyDescent="0.2">
      <c r="A327" s="97" t="s">
        <v>2660</v>
      </c>
      <c r="B327" s="63" t="s">
        <v>90</v>
      </c>
      <c r="C327" s="43" t="s">
        <v>79</v>
      </c>
      <c r="D327" s="44">
        <f>$D$317</f>
        <v>217.03</v>
      </c>
      <c r="E327" s="44">
        <f t="shared" ref="E327:AA327" si="187">$D$317</f>
        <v>217.03</v>
      </c>
      <c r="F327" s="44">
        <f t="shared" si="187"/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2">
      <c r="A328" s="97" t="s">
        <v>2661</v>
      </c>
      <c r="B328" s="63" t="s">
        <v>83</v>
      </c>
      <c r="C328" s="43" t="s">
        <v>79</v>
      </c>
      <c r="D328" s="44">
        <v>3.63</v>
      </c>
      <c r="E328" s="44">
        <v>3.63</v>
      </c>
      <c r="F328" s="44">
        <v>3.63</v>
      </c>
      <c r="G328" s="44">
        <v>3.63</v>
      </c>
      <c r="H328" s="44">
        <v>3.63</v>
      </c>
      <c r="I328" s="44">
        <v>3.63</v>
      </c>
      <c r="J328" s="44">
        <v>3.63</v>
      </c>
      <c r="K328" s="44">
        <v>3.63</v>
      </c>
      <c r="L328" s="44">
        <v>3.63</v>
      </c>
      <c r="M328" s="44">
        <v>3.63</v>
      </c>
      <c r="N328" s="44">
        <v>3.63</v>
      </c>
      <c r="O328" s="44">
        <v>3.63</v>
      </c>
      <c r="P328" s="44">
        <v>3.63</v>
      </c>
      <c r="Q328" s="44">
        <v>3.63</v>
      </c>
      <c r="R328" s="44">
        <v>3.63</v>
      </c>
      <c r="S328" s="44">
        <v>3.63</v>
      </c>
      <c r="T328" s="44">
        <v>3.63</v>
      </c>
      <c r="U328" s="44">
        <v>3.63</v>
      </c>
      <c r="V328" s="44">
        <v>3.63</v>
      </c>
      <c r="W328" s="44">
        <v>3.63</v>
      </c>
      <c r="X328" s="44">
        <v>3.63</v>
      </c>
      <c r="Y328" s="44">
        <v>3.63</v>
      </c>
      <c r="Z328" s="44">
        <v>3.63</v>
      </c>
      <c r="AA328" s="44">
        <v>3.63</v>
      </c>
    </row>
    <row r="329" spans="1:27" ht="12.75" hidden="1" customHeight="1" outlineLevel="1" x14ac:dyDescent="0.2">
      <c r="A329" s="97" t="s">
        <v>2662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collapsed="1" x14ac:dyDescent="0.2">
      <c r="A330" s="96" t="s">
        <v>2663</v>
      </c>
      <c r="B330" s="28" t="str">
        <f>"04"&amp;"."&amp;$B$777&amp;"."&amp;$B$778</f>
        <v>04.11.2023</v>
      </c>
      <c r="C330" s="88" t="s">
        <v>76</v>
      </c>
      <c r="D330" s="89">
        <f>ROUND(((D331+D332+D334+D333)/1000),5)</f>
        <v>1.6466499999999999</v>
      </c>
      <c r="E330" s="89">
        <f>ROUND(((E331+E332+E334+E333)/1000),5)</f>
        <v>1.56873</v>
      </c>
      <c r="F330" s="89">
        <f>ROUND(((F331+F332+F334+F333)/1000),5)</f>
        <v>1.48868</v>
      </c>
      <c r="G330" s="89">
        <f t="shared" ref="G330:AA330" si="189">ROUND(((G331+G332+G334+G333)/1000),5)</f>
        <v>1.4341600000000001</v>
      </c>
      <c r="H330" s="89">
        <f t="shared" si="189"/>
        <v>1.48437</v>
      </c>
      <c r="I330" s="89">
        <f t="shared" si="189"/>
        <v>1.58091</v>
      </c>
      <c r="J330" s="89">
        <f t="shared" si="189"/>
        <v>1.5931200000000001</v>
      </c>
      <c r="K330" s="89">
        <f t="shared" si="189"/>
        <v>1.702</v>
      </c>
      <c r="L330" s="89">
        <f t="shared" si="189"/>
        <v>2.0215000000000001</v>
      </c>
      <c r="M330" s="89">
        <f t="shared" si="189"/>
        <v>2.1168</v>
      </c>
      <c r="N330" s="89">
        <f t="shared" si="189"/>
        <v>2.1673200000000001</v>
      </c>
      <c r="O330" s="89">
        <f t="shared" si="189"/>
        <v>2.1751100000000001</v>
      </c>
      <c r="P330" s="89">
        <f t="shared" si="189"/>
        <v>2.1684000000000001</v>
      </c>
      <c r="Q330" s="89">
        <f t="shared" si="189"/>
        <v>2.1681300000000001</v>
      </c>
      <c r="R330" s="89">
        <f t="shared" si="189"/>
        <v>2.1454399999999998</v>
      </c>
      <c r="S330" s="89">
        <f t="shared" si="189"/>
        <v>2.2766199999999999</v>
      </c>
      <c r="T330" s="89">
        <f t="shared" si="189"/>
        <v>2.3494000000000002</v>
      </c>
      <c r="U330" s="89">
        <f t="shared" si="189"/>
        <v>2.4937800000000001</v>
      </c>
      <c r="V330" s="89">
        <f t="shared" si="189"/>
        <v>2.4949499999999998</v>
      </c>
      <c r="W330" s="89">
        <f t="shared" si="189"/>
        <v>2.36951</v>
      </c>
      <c r="X330" s="89">
        <f t="shared" si="189"/>
        <v>2.13693</v>
      </c>
      <c r="Y330" s="89">
        <f t="shared" si="189"/>
        <v>2.0912600000000001</v>
      </c>
      <c r="Z330" s="89">
        <f t="shared" si="189"/>
        <v>1.7406999999999999</v>
      </c>
      <c r="AA330" s="89">
        <f t="shared" si="189"/>
        <v>1.6614899999999999</v>
      </c>
    </row>
    <row r="331" spans="1:27" ht="12.75" hidden="1" customHeight="1" outlineLevel="1" x14ac:dyDescent="0.2">
      <c r="A331" s="97" t="s">
        <v>2664</v>
      </c>
      <c r="B331" s="63" t="s">
        <v>242</v>
      </c>
      <c r="C331" s="43" t="s">
        <v>79</v>
      </c>
      <c r="D331" s="44">
        <v>1209.6300000000001</v>
      </c>
      <c r="E331" s="44">
        <v>1131.71</v>
      </c>
      <c r="F331" s="44">
        <v>1051.6600000000001</v>
      </c>
      <c r="G331" s="44">
        <v>997.14</v>
      </c>
      <c r="H331" s="44">
        <v>1047.3499999999999</v>
      </c>
      <c r="I331" s="44">
        <v>1143.8900000000001</v>
      </c>
      <c r="J331" s="44">
        <v>1156.0999999999999</v>
      </c>
      <c r="K331" s="44">
        <v>1264.98</v>
      </c>
      <c r="L331" s="44">
        <v>1584.48</v>
      </c>
      <c r="M331" s="44">
        <v>1679.78</v>
      </c>
      <c r="N331" s="44">
        <v>1730.3</v>
      </c>
      <c r="O331" s="44">
        <v>1738.09</v>
      </c>
      <c r="P331" s="44">
        <v>1731.38</v>
      </c>
      <c r="Q331" s="44">
        <v>1731.11</v>
      </c>
      <c r="R331" s="44">
        <v>1708.42</v>
      </c>
      <c r="S331" s="44">
        <v>1839.6</v>
      </c>
      <c r="T331" s="44">
        <v>1912.38</v>
      </c>
      <c r="U331" s="44">
        <v>2056.7600000000002</v>
      </c>
      <c r="V331" s="44">
        <v>2057.9299999999998</v>
      </c>
      <c r="W331" s="44">
        <v>1932.49</v>
      </c>
      <c r="X331" s="44">
        <v>1699.91</v>
      </c>
      <c r="Y331" s="44">
        <v>1654.24</v>
      </c>
      <c r="Z331" s="44">
        <v>1303.68</v>
      </c>
      <c r="AA331" s="44">
        <v>1224.47</v>
      </c>
    </row>
    <row r="332" spans="1:27" ht="12.75" hidden="1" customHeight="1" outlineLevel="1" x14ac:dyDescent="0.2">
      <c r="A332" s="97" t="s">
        <v>2665</v>
      </c>
      <c r="B332" s="63" t="s">
        <v>90</v>
      </c>
      <c r="C332" s="43" t="s">
        <v>79</v>
      </c>
      <c r="D332" s="44">
        <f>$D$317</f>
        <v>217.03</v>
      </c>
      <c r="E332" s="44">
        <f t="shared" ref="E332:AA332" si="190">$D$317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2">
      <c r="A333" s="97" t="s">
        <v>2666</v>
      </c>
      <c r="B333" s="63" t="s">
        <v>83</v>
      </c>
      <c r="C333" s="43" t="s">
        <v>79</v>
      </c>
      <c r="D333" s="44">
        <v>3.63</v>
      </c>
      <c r="E333" s="44">
        <v>3.63</v>
      </c>
      <c r="F333" s="44">
        <v>3.63</v>
      </c>
      <c r="G333" s="44">
        <v>3.63</v>
      </c>
      <c r="H333" s="44">
        <v>3.63</v>
      </c>
      <c r="I333" s="44">
        <v>3.63</v>
      </c>
      <c r="J333" s="44">
        <v>3.63</v>
      </c>
      <c r="K333" s="44">
        <v>3.63</v>
      </c>
      <c r="L333" s="44">
        <v>3.63</v>
      </c>
      <c r="M333" s="44">
        <v>3.63</v>
      </c>
      <c r="N333" s="44">
        <v>3.63</v>
      </c>
      <c r="O333" s="44">
        <v>3.63</v>
      </c>
      <c r="P333" s="44">
        <v>3.63</v>
      </c>
      <c r="Q333" s="44">
        <v>3.63</v>
      </c>
      <c r="R333" s="44">
        <v>3.63</v>
      </c>
      <c r="S333" s="44">
        <v>3.63</v>
      </c>
      <c r="T333" s="44">
        <v>3.63</v>
      </c>
      <c r="U333" s="44">
        <v>3.63</v>
      </c>
      <c r="V333" s="44">
        <v>3.63</v>
      </c>
      <c r="W333" s="44">
        <v>3.63</v>
      </c>
      <c r="X333" s="44">
        <v>3.63</v>
      </c>
      <c r="Y333" s="44">
        <v>3.63</v>
      </c>
      <c r="Z333" s="44">
        <v>3.63</v>
      </c>
      <c r="AA333" s="44">
        <v>3.63</v>
      </c>
    </row>
    <row r="334" spans="1:27" ht="12.75" hidden="1" customHeight="1" outlineLevel="1" x14ac:dyDescent="0.2">
      <c r="A334" s="97" t="s">
        <v>2667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collapsed="1" x14ac:dyDescent="0.2">
      <c r="A335" s="96" t="s">
        <v>2668</v>
      </c>
      <c r="B335" s="28" t="str">
        <f>"05"&amp;"."&amp;$B$777&amp;"."&amp;$B$778</f>
        <v>05.11.2023</v>
      </c>
      <c r="C335" s="88" t="s">
        <v>76</v>
      </c>
      <c r="D335" s="89">
        <f>ROUND(((D336+D337+D339+D338)/1000),5)</f>
        <v>1.64161</v>
      </c>
      <c r="E335" s="89">
        <f>ROUND(((E336+E337+E339+E338)/1000),5)</f>
        <v>1.5323</v>
      </c>
      <c r="F335" s="89">
        <f>ROUND(((F336+F337+F339+F338)/1000),5)</f>
        <v>1.4494100000000001</v>
      </c>
      <c r="G335" s="89">
        <f t="shared" ref="G335:AA335" si="192">ROUND(((G336+G337+G339+G338)/1000),5)</f>
        <v>1.4309799999999999</v>
      </c>
      <c r="H335" s="89">
        <f t="shared" si="192"/>
        <v>1.43449</v>
      </c>
      <c r="I335" s="89">
        <f t="shared" si="192"/>
        <v>1.552</v>
      </c>
      <c r="J335" s="89">
        <f t="shared" si="192"/>
        <v>1.5349299999999999</v>
      </c>
      <c r="K335" s="89">
        <f t="shared" si="192"/>
        <v>1.63479</v>
      </c>
      <c r="L335" s="89">
        <f t="shared" si="192"/>
        <v>1.88232</v>
      </c>
      <c r="M335" s="89">
        <f t="shared" si="192"/>
        <v>2.0586600000000002</v>
      </c>
      <c r="N335" s="89">
        <f t="shared" si="192"/>
        <v>2.1023299999999998</v>
      </c>
      <c r="O335" s="89">
        <f t="shared" si="192"/>
        <v>2.1126499999999999</v>
      </c>
      <c r="P335" s="89">
        <f t="shared" si="192"/>
        <v>2.1134599999999999</v>
      </c>
      <c r="Q335" s="89">
        <f t="shared" si="192"/>
        <v>2.1144400000000001</v>
      </c>
      <c r="R335" s="89">
        <f t="shared" si="192"/>
        <v>2.1008200000000001</v>
      </c>
      <c r="S335" s="89">
        <f t="shared" si="192"/>
        <v>2.0807600000000002</v>
      </c>
      <c r="T335" s="89">
        <f t="shared" si="192"/>
        <v>2.1099000000000001</v>
      </c>
      <c r="U335" s="89">
        <f t="shared" si="192"/>
        <v>2.3202500000000001</v>
      </c>
      <c r="V335" s="89">
        <f t="shared" si="192"/>
        <v>2.4258700000000002</v>
      </c>
      <c r="W335" s="89">
        <f t="shared" si="192"/>
        <v>2.32341</v>
      </c>
      <c r="X335" s="89">
        <f t="shared" si="192"/>
        <v>2.14439</v>
      </c>
      <c r="Y335" s="89">
        <f t="shared" si="192"/>
        <v>2.101</v>
      </c>
      <c r="Z335" s="89">
        <f t="shared" si="192"/>
        <v>1.8626100000000001</v>
      </c>
      <c r="AA335" s="89">
        <f t="shared" si="192"/>
        <v>1.6495599999999999</v>
      </c>
    </row>
    <row r="336" spans="1:27" ht="12.75" hidden="1" customHeight="1" outlineLevel="1" x14ac:dyDescent="0.2">
      <c r="A336" s="97" t="s">
        <v>2669</v>
      </c>
      <c r="B336" s="63" t="s">
        <v>242</v>
      </c>
      <c r="C336" s="43" t="s">
        <v>79</v>
      </c>
      <c r="D336" s="44">
        <v>1204.5899999999999</v>
      </c>
      <c r="E336" s="44">
        <v>1095.28</v>
      </c>
      <c r="F336" s="44">
        <v>1012.39</v>
      </c>
      <c r="G336" s="44">
        <v>993.96</v>
      </c>
      <c r="H336" s="44">
        <v>997.47</v>
      </c>
      <c r="I336" s="44">
        <v>1114.98</v>
      </c>
      <c r="J336" s="44">
        <v>1097.9100000000001</v>
      </c>
      <c r="K336" s="44">
        <v>1197.77</v>
      </c>
      <c r="L336" s="44">
        <v>1445.3</v>
      </c>
      <c r="M336" s="44">
        <v>1621.64</v>
      </c>
      <c r="N336" s="44">
        <v>1665.31</v>
      </c>
      <c r="O336" s="44">
        <v>1675.63</v>
      </c>
      <c r="P336" s="44">
        <v>1676.44</v>
      </c>
      <c r="Q336" s="44">
        <v>1677.42</v>
      </c>
      <c r="R336" s="44">
        <v>1663.8</v>
      </c>
      <c r="S336" s="44">
        <v>1643.74</v>
      </c>
      <c r="T336" s="44">
        <v>1672.88</v>
      </c>
      <c r="U336" s="44">
        <v>1883.23</v>
      </c>
      <c r="V336" s="44">
        <v>1988.85</v>
      </c>
      <c r="W336" s="44">
        <v>1886.39</v>
      </c>
      <c r="X336" s="44">
        <v>1707.37</v>
      </c>
      <c r="Y336" s="44">
        <v>1663.98</v>
      </c>
      <c r="Z336" s="44">
        <v>1425.59</v>
      </c>
      <c r="AA336" s="44">
        <v>1212.54</v>
      </c>
    </row>
    <row r="337" spans="1:27" ht="12.75" hidden="1" customHeight="1" outlineLevel="1" x14ac:dyDescent="0.2">
      <c r="A337" s="97" t="s">
        <v>2670</v>
      </c>
      <c r="B337" s="63" t="s">
        <v>90</v>
      </c>
      <c r="C337" s="43" t="s">
        <v>79</v>
      </c>
      <c r="D337" s="44">
        <f>$D$317</f>
        <v>217.03</v>
      </c>
      <c r="E337" s="44">
        <f t="shared" ref="E337:AA337" si="193">$D$317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2">
      <c r="A338" s="97" t="s">
        <v>2671</v>
      </c>
      <c r="B338" s="63" t="s">
        <v>83</v>
      </c>
      <c r="C338" s="43" t="s">
        <v>79</v>
      </c>
      <c r="D338" s="44">
        <v>3.63</v>
      </c>
      <c r="E338" s="44">
        <v>3.63</v>
      </c>
      <c r="F338" s="44">
        <v>3.63</v>
      </c>
      <c r="G338" s="44">
        <v>3.63</v>
      </c>
      <c r="H338" s="44">
        <v>3.63</v>
      </c>
      <c r="I338" s="44">
        <v>3.63</v>
      </c>
      <c r="J338" s="44">
        <v>3.63</v>
      </c>
      <c r="K338" s="44">
        <v>3.63</v>
      </c>
      <c r="L338" s="44">
        <v>3.63</v>
      </c>
      <c r="M338" s="44">
        <v>3.63</v>
      </c>
      <c r="N338" s="44">
        <v>3.63</v>
      </c>
      <c r="O338" s="44">
        <v>3.63</v>
      </c>
      <c r="P338" s="44">
        <v>3.63</v>
      </c>
      <c r="Q338" s="44">
        <v>3.63</v>
      </c>
      <c r="R338" s="44">
        <v>3.63</v>
      </c>
      <c r="S338" s="44">
        <v>3.63</v>
      </c>
      <c r="T338" s="44">
        <v>3.63</v>
      </c>
      <c r="U338" s="44">
        <v>3.63</v>
      </c>
      <c r="V338" s="44">
        <v>3.63</v>
      </c>
      <c r="W338" s="44">
        <v>3.63</v>
      </c>
      <c r="X338" s="44">
        <v>3.63</v>
      </c>
      <c r="Y338" s="44">
        <v>3.63</v>
      </c>
      <c r="Z338" s="44">
        <v>3.63</v>
      </c>
      <c r="AA338" s="44">
        <v>3.63</v>
      </c>
    </row>
    <row r="339" spans="1:27" ht="12.75" hidden="1" customHeight="1" outlineLevel="1" x14ac:dyDescent="0.2">
      <c r="A339" s="97" t="s">
        <v>2672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collapsed="1" x14ac:dyDescent="0.2">
      <c r="A340" s="96" t="s">
        <v>2673</v>
      </c>
      <c r="B340" s="28" t="str">
        <f>"06"&amp;"."&amp;$B$777&amp;"."&amp;$B$778</f>
        <v>06.11.2023</v>
      </c>
      <c r="C340" s="88" t="s">
        <v>76</v>
      </c>
      <c r="D340" s="89">
        <f>ROUND(((D341+D342+D344+D343)/1000),5)</f>
        <v>1.64375</v>
      </c>
      <c r="E340" s="89">
        <f>ROUND(((E341+E342+E344+E343)/1000),5)</f>
        <v>1.5674300000000001</v>
      </c>
      <c r="F340" s="89">
        <f>ROUND(((F341+F342+F344+F343)/1000),5)</f>
        <v>1.4858800000000001</v>
      </c>
      <c r="G340" s="89">
        <f t="shared" ref="G340:AA340" si="195">ROUND(((G341+G342+G344+G343)/1000),5)</f>
        <v>1.4434199999999999</v>
      </c>
      <c r="H340" s="89">
        <f t="shared" si="195"/>
        <v>1.4809600000000001</v>
      </c>
      <c r="I340" s="89">
        <f t="shared" si="195"/>
        <v>1.5744499999999999</v>
      </c>
      <c r="J340" s="89">
        <f t="shared" si="195"/>
        <v>1.60609</v>
      </c>
      <c r="K340" s="89">
        <f t="shared" si="195"/>
        <v>1.7199899999999999</v>
      </c>
      <c r="L340" s="89">
        <f t="shared" si="195"/>
        <v>1.95133</v>
      </c>
      <c r="M340" s="89">
        <f t="shared" si="195"/>
        <v>2.1446999999999998</v>
      </c>
      <c r="N340" s="89">
        <f t="shared" si="195"/>
        <v>2.2601800000000001</v>
      </c>
      <c r="O340" s="89">
        <f t="shared" si="195"/>
        <v>2.2793199999999998</v>
      </c>
      <c r="P340" s="89">
        <f t="shared" si="195"/>
        <v>2.25895</v>
      </c>
      <c r="Q340" s="89">
        <f t="shared" si="195"/>
        <v>2.26674</v>
      </c>
      <c r="R340" s="89">
        <f t="shared" si="195"/>
        <v>2.23428</v>
      </c>
      <c r="S340" s="89">
        <f t="shared" si="195"/>
        <v>2.2151900000000002</v>
      </c>
      <c r="T340" s="89">
        <f t="shared" si="195"/>
        <v>2.2856000000000001</v>
      </c>
      <c r="U340" s="89">
        <f t="shared" si="195"/>
        <v>2.3433000000000002</v>
      </c>
      <c r="V340" s="89">
        <f t="shared" si="195"/>
        <v>2.3388900000000001</v>
      </c>
      <c r="W340" s="89">
        <f t="shared" si="195"/>
        <v>2.31108</v>
      </c>
      <c r="X340" s="89">
        <f t="shared" si="195"/>
        <v>2.2774700000000001</v>
      </c>
      <c r="Y340" s="89">
        <f t="shared" si="195"/>
        <v>2.1473200000000001</v>
      </c>
      <c r="Z340" s="89">
        <f t="shared" si="195"/>
        <v>1.82463</v>
      </c>
      <c r="AA340" s="89">
        <f t="shared" si="195"/>
        <v>1.68686</v>
      </c>
    </row>
    <row r="341" spans="1:27" ht="12.75" hidden="1" customHeight="1" outlineLevel="1" x14ac:dyDescent="0.2">
      <c r="A341" s="97" t="s">
        <v>2674</v>
      </c>
      <c r="B341" s="63" t="s">
        <v>242</v>
      </c>
      <c r="C341" s="43" t="s">
        <v>79</v>
      </c>
      <c r="D341" s="44">
        <v>1206.73</v>
      </c>
      <c r="E341" s="44">
        <v>1130.4100000000001</v>
      </c>
      <c r="F341" s="44">
        <v>1048.8599999999999</v>
      </c>
      <c r="G341" s="44">
        <v>1006.4</v>
      </c>
      <c r="H341" s="44">
        <v>1043.94</v>
      </c>
      <c r="I341" s="44">
        <v>1137.43</v>
      </c>
      <c r="J341" s="44">
        <v>1169.07</v>
      </c>
      <c r="K341" s="44">
        <v>1282.97</v>
      </c>
      <c r="L341" s="44">
        <v>1514.31</v>
      </c>
      <c r="M341" s="44">
        <v>1707.68</v>
      </c>
      <c r="N341" s="44">
        <v>1823.16</v>
      </c>
      <c r="O341" s="44">
        <v>1842.3</v>
      </c>
      <c r="P341" s="44">
        <v>1821.93</v>
      </c>
      <c r="Q341" s="44">
        <v>1829.72</v>
      </c>
      <c r="R341" s="44">
        <v>1797.26</v>
      </c>
      <c r="S341" s="44">
        <v>1778.17</v>
      </c>
      <c r="T341" s="44">
        <v>1848.58</v>
      </c>
      <c r="U341" s="44">
        <v>1906.28</v>
      </c>
      <c r="V341" s="44">
        <v>1901.87</v>
      </c>
      <c r="W341" s="44">
        <v>1874.06</v>
      </c>
      <c r="X341" s="44">
        <v>1840.45</v>
      </c>
      <c r="Y341" s="44">
        <v>1710.3</v>
      </c>
      <c r="Z341" s="44">
        <v>1387.61</v>
      </c>
      <c r="AA341" s="44">
        <v>1249.8399999999999</v>
      </c>
    </row>
    <row r="342" spans="1:27" ht="12.75" hidden="1" customHeight="1" outlineLevel="1" x14ac:dyDescent="0.2">
      <c r="A342" s="97" t="s">
        <v>2675</v>
      </c>
      <c r="B342" s="63" t="s">
        <v>90</v>
      </c>
      <c r="C342" s="43" t="s">
        <v>79</v>
      </c>
      <c r="D342" s="44">
        <f>$D$317</f>
        <v>217.03</v>
      </c>
      <c r="E342" s="44">
        <f t="shared" ref="E342:AA342" si="196">$D$317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2">
      <c r="A343" s="97" t="s">
        <v>2676</v>
      </c>
      <c r="B343" s="63" t="s">
        <v>83</v>
      </c>
      <c r="C343" s="43" t="s">
        <v>79</v>
      </c>
      <c r="D343" s="44">
        <v>3.63</v>
      </c>
      <c r="E343" s="44">
        <v>3.63</v>
      </c>
      <c r="F343" s="44">
        <v>3.63</v>
      </c>
      <c r="G343" s="44">
        <v>3.63</v>
      </c>
      <c r="H343" s="44">
        <v>3.63</v>
      </c>
      <c r="I343" s="44">
        <v>3.63</v>
      </c>
      <c r="J343" s="44">
        <v>3.63</v>
      </c>
      <c r="K343" s="44">
        <v>3.63</v>
      </c>
      <c r="L343" s="44">
        <v>3.63</v>
      </c>
      <c r="M343" s="44">
        <v>3.63</v>
      </c>
      <c r="N343" s="44">
        <v>3.63</v>
      </c>
      <c r="O343" s="44">
        <v>3.63</v>
      </c>
      <c r="P343" s="44">
        <v>3.63</v>
      </c>
      <c r="Q343" s="44">
        <v>3.63</v>
      </c>
      <c r="R343" s="44">
        <v>3.63</v>
      </c>
      <c r="S343" s="44">
        <v>3.63</v>
      </c>
      <c r="T343" s="44">
        <v>3.63</v>
      </c>
      <c r="U343" s="44">
        <v>3.63</v>
      </c>
      <c r="V343" s="44">
        <v>3.63</v>
      </c>
      <c r="W343" s="44">
        <v>3.63</v>
      </c>
      <c r="X343" s="44">
        <v>3.63</v>
      </c>
      <c r="Y343" s="44">
        <v>3.63</v>
      </c>
      <c r="Z343" s="44">
        <v>3.63</v>
      </c>
      <c r="AA343" s="44">
        <v>3.63</v>
      </c>
    </row>
    <row r="344" spans="1:27" ht="12.75" hidden="1" customHeight="1" outlineLevel="1" x14ac:dyDescent="0.2">
      <c r="A344" s="97" t="s">
        <v>2677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collapsed="1" x14ac:dyDescent="0.2">
      <c r="A345" s="96" t="s">
        <v>2678</v>
      </c>
      <c r="B345" s="28" t="str">
        <f>"07"&amp;"."&amp;$B$777&amp;"."&amp;$B$778</f>
        <v>07.11.2023</v>
      </c>
      <c r="C345" s="88" t="s">
        <v>76</v>
      </c>
      <c r="D345" s="89">
        <f>ROUND(((D346+D347+D349+D348)/1000),5)</f>
        <v>1.5941399999999999</v>
      </c>
      <c r="E345" s="89">
        <f>ROUND(((E346+E347+E349+E348)/1000),5)</f>
        <v>1.4399500000000001</v>
      </c>
      <c r="F345" s="89">
        <f>ROUND(((F346+F347+F349+F348)/1000),5)</f>
        <v>1.3348800000000001</v>
      </c>
      <c r="G345" s="89">
        <f t="shared" ref="G345:AA345" si="198">ROUND(((G346+G347+G349+G348)/1000),5)</f>
        <v>1.2924</v>
      </c>
      <c r="H345" s="89">
        <f t="shared" si="198"/>
        <v>1.3733900000000001</v>
      </c>
      <c r="I345" s="89">
        <f t="shared" si="198"/>
        <v>1.5989599999999999</v>
      </c>
      <c r="J345" s="89">
        <f t="shared" si="198"/>
        <v>1.66313</v>
      </c>
      <c r="K345" s="89">
        <f t="shared" si="198"/>
        <v>1.9050499999999999</v>
      </c>
      <c r="L345" s="89">
        <f t="shared" si="198"/>
        <v>2.1490999999999998</v>
      </c>
      <c r="M345" s="89">
        <f t="shared" si="198"/>
        <v>2.2917200000000002</v>
      </c>
      <c r="N345" s="89">
        <f t="shared" si="198"/>
        <v>2.3026200000000001</v>
      </c>
      <c r="O345" s="89">
        <f t="shared" si="198"/>
        <v>2.3047300000000002</v>
      </c>
      <c r="P345" s="89">
        <f t="shared" si="198"/>
        <v>2.2646999999999999</v>
      </c>
      <c r="Q345" s="89">
        <f t="shared" si="198"/>
        <v>2.2825299999999999</v>
      </c>
      <c r="R345" s="89">
        <f t="shared" si="198"/>
        <v>2.28878</v>
      </c>
      <c r="S345" s="89">
        <f t="shared" si="198"/>
        <v>2.3109500000000001</v>
      </c>
      <c r="T345" s="89">
        <f t="shared" si="198"/>
        <v>2.3063799999999999</v>
      </c>
      <c r="U345" s="89">
        <f t="shared" si="198"/>
        <v>2.28816</v>
      </c>
      <c r="V345" s="89">
        <f t="shared" si="198"/>
        <v>2.3476599999999999</v>
      </c>
      <c r="W345" s="89">
        <f t="shared" si="198"/>
        <v>2.2529300000000001</v>
      </c>
      <c r="X345" s="89">
        <f t="shared" si="198"/>
        <v>2.1227100000000001</v>
      </c>
      <c r="Y345" s="89">
        <f t="shared" si="198"/>
        <v>2.0617299999999998</v>
      </c>
      <c r="Z345" s="89">
        <f t="shared" si="198"/>
        <v>1.7370000000000001</v>
      </c>
      <c r="AA345" s="89">
        <f t="shared" si="198"/>
        <v>1.6211899999999999</v>
      </c>
    </row>
    <row r="346" spans="1:27" ht="12.75" hidden="1" customHeight="1" outlineLevel="1" x14ac:dyDescent="0.2">
      <c r="A346" s="97" t="s">
        <v>2679</v>
      </c>
      <c r="B346" s="63" t="s">
        <v>242</v>
      </c>
      <c r="C346" s="43" t="s">
        <v>79</v>
      </c>
      <c r="D346" s="44">
        <v>1157.1199999999999</v>
      </c>
      <c r="E346" s="44">
        <v>1002.93</v>
      </c>
      <c r="F346" s="44">
        <v>897.86</v>
      </c>
      <c r="G346" s="44">
        <v>855.38</v>
      </c>
      <c r="H346" s="44">
        <v>936.37</v>
      </c>
      <c r="I346" s="44">
        <v>1161.94</v>
      </c>
      <c r="J346" s="44">
        <v>1226.1099999999999</v>
      </c>
      <c r="K346" s="44">
        <v>1468.03</v>
      </c>
      <c r="L346" s="44">
        <v>1712.08</v>
      </c>
      <c r="M346" s="44">
        <v>1854.7</v>
      </c>
      <c r="N346" s="44">
        <v>1865.6</v>
      </c>
      <c r="O346" s="44">
        <v>1867.71</v>
      </c>
      <c r="P346" s="44">
        <v>1827.68</v>
      </c>
      <c r="Q346" s="44">
        <v>1845.51</v>
      </c>
      <c r="R346" s="44">
        <v>1851.76</v>
      </c>
      <c r="S346" s="44">
        <v>1873.93</v>
      </c>
      <c r="T346" s="44">
        <v>1869.36</v>
      </c>
      <c r="U346" s="44">
        <v>1851.14</v>
      </c>
      <c r="V346" s="44">
        <v>1910.64</v>
      </c>
      <c r="W346" s="44">
        <v>1815.91</v>
      </c>
      <c r="X346" s="44">
        <v>1685.69</v>
      </c>
      <c r="Y346" s="44">
        <v>1624.71</v>
      </c>
      <c r="Z346" s="44">
        <v>1299.98</v>
      </c>
      <c r="AA346" s="44">
        <v>1184.17</v>
      </c>
    </row>
    <row r="347" spans="1:27" ht="12.75" hidden="1" customHeight="1" outlineLevel="1" x14ac:dyDescent="0.2">
      <c r="A347" s="97" t="s">
        <v>2680</v>
      </c>
      <c r="B347" s="63" t="s">
        <v>90</v>
      </c>
      <c r="C347" s="43" t="s">
        <v>79</v>
      </c>
      <c r="D347" s="44">
        <f>$D$317</f>
        <v>217.03</v>
      </c>
      <c r="E347" s="44">
        <f t="shared" ref="E347:AA347" si="199">$D$317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2">
      <c r="A348" s="97" t="s">
        <v>2681</v>
      </c>
      <c r="B348" s="63" t="s">
        <v>83</v>
      </c>
      <c r="C348" s="43" t="s">
        <v>79</v>
      </c>
      <c r="D348" s="44">
        <v>3.63</v>
      </c>
      <c r="E348" s="44">
        <v>3.63</v>
      </c>
      <c r="F348" s="44">
        <v>3.63</v>
      </c>
      <c r="G348" s="44">
        <v>3.63</v>
      </c>
      <c r="H348" s="44">
        <v>3.63</v>
      </c>
      <c r="I348" s="44">
        <v>3.63</v>
      </c>
      <c r="J348" s="44">
        <v>3.63</v>
      </c>
      <c r="K348" s="44">
        <v>3.63</v>
      </c>
      <c r="L348" s="44">
        <v>3.63</v>
      </c>
      <c r="M348" s="44">
        <v>3.63</v>
      </c>
      <c r="N348" s="44">
        <v>3.63</v>
      </c>
      <c r="O348" s="44">
        <v>3.63</v>
      </c>
      <c r="P348" s="44">
        <v>3.63</v>
      </c>
      <c r="Q348" s="44">
        <v>3.63</v>
      </c>
      <c r="R348" s="44">
        <v>3.63</v>
      </c>
      <c r="S348" s="44">
        <v>3.63</v>
      </c>
      <c r="T348" s="44">
        <v>3.63</v>
      </c>
      <c r="U348" s="44">
        <v>3.63</v>
      </c>
      <c r="V348" s="44">
        <v>3.63</v>
      </c>
      <c r="W348" s="44">
        <v>3.63</v>
      </c>
      <c r="X348" s="44">
        <v>3.63</v>
      </c>
      <c r="Y348" s="44">
        <v>3.63</v>
      </c>
      <c r="Z348" s="44">
        <v>3.63</v>
      </c>
      <c r="AA348" s="44">
        <v>3.63</v>
      </c>
    </row>
    <row r="349" spans="1:27" ht="12.75" hidden="1" customHeight="1" outlineLevel="1" x14ac:dyDescent="0.2">
      <c r="A349" s="97" t="s">
        <v>2682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collapsed="1" x14ac:dyDescent="0.2">
      <c r="A350" s="96" t="s">
        <v>2683</v>
      </c>
      <c r="B350" s="28" t="str">
        <f>"08"&amp;"."&amp;$B$777&amp;"."&amp;$B$778</f>
        <v>08.11.2023</v>
      </c>
      <c r="C350" s="88" t="s">
        <v>76</v>
      </c>
      <c r="D350" s="89">
        <f>ROUND(((D351+D352+D354+D353)/1000),5)</f>
        <v>1.63358</v>
      </c>
      <c r="E350" s="89">
        <f>ROUND(((E351+E352+E354+E353)/1000),5)</f>
        <v>1.6044700000000001</v>
      </c>
      <c r="F350" s="89">
        <f>ROUND(((F351+F352+F354+F353)/1000),5)</f>
        <v>1.3787400000000001</v>
      </c>
      <c r="G350" s="89">
        <f t="shared" ref="G350:AA350" si="201">ROUND(((G351+G352+G354+G353)/1000),5)</f>
        <v>1.3744700000000001</v>
      </c>
      <c r="H350" s="89">
        <f t="shared" si="201"/>
        <v>1.3992500000000001</v>
      </c>
      <c r="I350" s="89">
        <f t="shared" si="201"/>
        <v>1.62381</v>
      </c>
      <c r="J350" s="89">
        <f t="shared" si="201"/>
        <v>1.6550499999999999</v>
      </c>
      <c r="K350" s="89">
        <f t="shared" si="201"/>
        <v>1.9360200000000001</v>
      </c>
      <c r="L350" s="89">
        <f t="shared" si="201"/>
        <v>2.0968100000000001</v>
      </c>
      <c r="M350" s="89">
        <f t="shared" si="201"/>
        <v>2.2752699999999999</v>
      </c>
      <c r="N350" s="89">
        <f t="shared" si="201"/>
        <v>2.28593</v>
      </c>
      <c r="O350" s="89">
        <f t="shared" si="201"/>
        <v>2.3151299999999999</v>
      </c>
      <c r="P350" s="89">
        <f t="shared" si="201"/>
        <v>2.3156500000000002</v>
      </c>
      <c r="Q350" s="89">
        <f t="shared" si="201"/>
        <v>2.3252999999999999</v>
      </c>
      <c r="R350" s="89">
        <f t="shared" si="201"/>
        <v>2.3031199999999998</v>
      </c>
      <c r="S350" s="89">
        <f t="shared" si="201"/>
        <v>2.33758</v>
      </c>
      <c r="T350" s="89">
        <f t="shared" si="201"/>
        <v>2.3429500000000001</v>
      </c>
      <c r="U350" s="89">
        <f t="shared" si="201"/>
        <v>2.3405900000000002</v>
      </c>
      <c r="V350" s="89">
        <f t="shared" si="201"/>
        <v>2.3355000000000001</v>
      </c>
      <c r="W350" s="89">
        <f t="shared" si="201"/>
        <v>2.2749199999999998</v>
      </c>
      <c r="X350" s="89">
        <f t="shared" si="201"/>
        <v>2.2097899999999999</v>
      </c>
      <c r="Y350" s="89">
        <f t="shared" si="201"/>
        <v>2.08962</v>
      </c>
      <c r="Z350" s="89">
        <f t="shared" si="201"/>
        <v>1.7909600000000001</v>
      </c>
      <c r="AA350" s="89">
        <f t="shared" si="201"/>
        <v>1.6392500000000001</v>
      </c>
    </row>
    <row r="351" spans="1:27" ht="12.75" hidden="1" customHeight="1" outlineLevel="1" x14ac:dyDescent="0.2">
      <c r="A351" s="97" t="s">
        <v>2684</v>
      </c>
      <c r="B351" s="63" t="s">
        <v>242</v>
      </c>
      <c r="C351" s="43" t="s">
        <v>79</v>
      </c>
      <c r="D351" s="44">
        <v>1196.56</v>
      </c>
      <c r="E351" s="44">
        <v>1167.45</v>
      </c>
      <c r="F351" s="44">
        <v>941.72</v>
      </c>
      <c r="G351" s="44">
        <v>937.45</v>
      </c>
      <c r="H351" s="44">
        <v>962.23</v>
      </c>
      <c r="I351" s="44">
        <v>1186.79</v>
      </c>
      <c r="J351" s="44">
        <v>1218.03</v>
      </c>
      <c r="K351" s="44">
        <v>1499</v>
      </c>
      <c r="L351" s="44">
        <v>1659.79</v>
      </c>
      <c r="M351" s="44">
        <v>1838.25</v>
      </c>
      <c r="N351" s="44">
        <v>1848.91</v>
      </c>
      <c r="O351" s="44">
        <v>1878.11</v>
      </c>
      <c r="P351" s="44">
        <v>1878.63</v>
      </c>
      <c r="Q351" s="44">
        <v>1888.28</v>
      </c>
      <c r="R351" s="44">
        <v>1866.1</v>
      </c>
      <c r="S351" s="44">
        <v>1900.56</v>
      </c>
      <c r="T351" s="44">
        <v>1905.93</v>
      </c>
      <c r="U351" s="44">
        <v>1903.57</v>
      </c>
      <c r="V351" s="44">
        <v>1898.48</v>
      </c>
      <c r="W351" s="44">
        <v>1837.9</v>
      </c>
      <c r="X351" s="44">
        <v>1772.77</v>
      </c>
      <c r="Y351" s="44">
        <v>1652.6</v>
      </c>
      <c r="Z351" s="44">
        <v>1353.94</v>
      </c>
      <c r="AA351" s="44">
        <v>1202.23</v>
      </c>
    </row>
    <row r="352" spans="1:27" ht="12.75" hidden="1" customHeight="1" outlineLevel="1" x14ac:dyDescent="0.2">
      <c r="A352" s="97" t="s">
        <v>2685</v>
      </c>
      <c r="B352" s="63" t="s">
        <v>90</v>
      </c>
      <c r="C352" s="43" t="s">
        <v>79</v>
      </c>
      <c r="D352" s="44">
        <f>$D$317</f>
        <v>217.03</v>
      </c>
      <c r="E352" s="44">
        <f t="shared" ref="E352:AA352" si="202">$D$317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2">
      <c r="A353" s="97" t="s">
        <v>2686</v>
      </c>
      <c r="B353" s="63" t="s">
        <v>83</v>
      </c>
      <c r="C353" s="43" t="s">
        <v>79</v>
      </c>
      <c r="D353" s="44">
        <v>3.63</v>
      </c>
      <c r="E353" s="44">
        <v>3.63</v>
      </c>
      <c r="F353" s="44">
        <v>3.63</v>
      </c>
      <c r="G353" s="44">
        <v>3.63</v>
      </c>
      <c r="H353" s="44">
        <v>3.63</v>
      </c>
      <c r="I353" s="44">
        <v>3.63</v>
      </c>
      <c r="J353" s="44">
        <v>3.63</v>
      </c>
      <c r="K353" s="44">
        <v>3.63</v>
      </c>
      <c r="L353" s="44">
        <v>3.63</v>
      </c>
      <c r="M353" s="44">
        <v>3.63</v>
      </c>
      <c r="N353" s="44">
        <v>3.63</v>
      </c>
      <c r="O353" s="44">
        <v>3.63</v>
      </c>
      <c r="P353" s="44">
        <v>3.63</v>
      </c>
      <c r="Q353" s="44">
        <v>3.63</v>
      </c>
      <c r="R353" s="44">
        <v>3.63</v>
      </c>
      <c r="S353" s="44">
        <v>3.63</v>
      </c>
      <c r="T353" s="44">
        <v>3.63</v>
      </c>
      <c r="U353" s="44">
        <v>3.63</v>
      </c>
      <c r="V353" s="44">
        <v>3.63</v>
      </c>
      <c r="W353" s="44">
        <v>3.63</v>
      </c>
      <c r="X353" s="44">
        <v>3.63</v>
      </c>
      <c r="Y353" s="44">
        <v>3.63</v>
      </c>
      <c r="Z353" s="44">
        <v>3.63</v>
      </c>
      <c r="AA353" s="44">
        <v>3.63</v>
      </c>
    </row>
    <row r="354" spans="1:27" ht="12.75" hidden="1" customHeight="1" outlineLevel="1" x14ac:dyDescent="0.2">
      <c r="A354" s="97" t="s">
        <v>2687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collapsed="1" x14ac:dyDescent="0.2">
      <c r="A355" s="96" t="s">
        <v>2688</v>
      </c>
      <c r="B355" s="28" t="str">
        <f>"09"&amp;"."&amp;$B$777&amp;"."&amp;$B$778</f>
        <v>09.11.2023</v>
      </c>
      <c r="C355" s="88" t="s">
        <v>76</v>
      </c>
      <c r="D355" s="89">
        <f>ROUND(((D356+D357+D359+D358)/1000),5)</f>
        <v>1.65486</v>
      </c>
      <c r="E355" s="89">
        <f>ROUND(((E356+E357+E359+E358)/1000),5)</f>
        <v>1.6149800000000001</v>
      </c>
      <c r="F355" s="89">
        <f>ROUND(((F356+F357+F359+F358)/1000),5)</f>
        <v>1.5589599999999999</v>
      </c>
      <c r="G355" s="89">
        <f t="shared" ref="G355:AA355" si="204">ROUND(((G356+G357+G359+G358)/1000),5)</f>
        <v>1.4272899999999999</v>
      </c>
      <c r="H355" s="89">
        <f t="shared" si="204"/>
        <v>1.5847899999999999</v>
      </c>
      <c r="I355" s="89">
        <f t="shared" si="204"/>
        <v>1.62537</v>
      </c>
      <c r="J355" s="89">
        <f t="shared" si="204"/>
        <v>1.7048399999999999</v>
      </c>
      <c r="K355" s="89">
        <f t="shared" si="204"/>
        <v>1.9721299999999999</v>
      </c>
      <c r="L355" s="89">
        <f t="shared" si="204"/>
        <v>2.14209</v>
      </c>
      <c r="M355" s="89">
        <f t="shared" si="204"/>
        <v>2.2878400000000001</v>
      </c>
      <c r="N355" s="89">
        <f t="shared" si="204"/>
        <v>2.3418100000000002</v>
      </c>
      <c r="O355" s="89">
        <f t="shared" si="204"/>
        <v>2.34816</v>
      </c>
      <c r="P355" s="89">
        <f t="shared" si="204"/>
        <v>2.3129300000000002</v>
      </c>
      <c r="Q355" s="89">
        <f t="shared" si="204"/>
        <v>2.31989</v>
      </c>
      <c r="R355" s="89">
        <f t="shared" si="204"/>
        <v>2.3200799999999999</v>
      </c>
      <c r="S355" s="89">
        <f t="shared" si="204"/>
        <v>2.2992300000000001</v>
      </c>
      <c r="T355" s="89">
        <f t="shared" si="204"/>
        <v>2.2477100000000001</v>
      </c>
      <c r="U355" s="89">
        <f t="shared" si="204"/>
        <v>2.4210699999999998</v>
      </c>
      <c r="V355" s="89">
        <f t="shared" si="204"/>
        <v>2.41547</v>
      </c>
      <c r="W355" s="89">
        <f t="shared" si="204"/>
        <v>2.2882400000000001</v>
      </c>
      <c r="X355" s="89">
        <f t="shared" si="204"/>
        <v>2.1028799999999999</v>
      </c>
      <c r="Y355" s="89">
        <f t="shared" si="204"/>
        <v>2.0513699999999999</v>
      </c>
      <c r="Z355" s="89">
        <f t="shared" si="204"/>
        <v>1.7738799999999999</v>
      </c>
      <c r="AA355" s="89">
        <f t="shared" si="204"/>
        <v>1.66699</v>
      </c>
    </row>
    <row r="356" spans="1:27" ht="12.75" hidden="1" customHeight="1" outlineLevel="1" x14ac:dyDescent="0.2">
      <c r="A356" s="97" t="s">
        <v>2689</v>
      </c>
      <c r="B356" s="63" t="s">
        <v>242</v>
      </c>
      <c r="C356" s="43" t="s">
        <v>79</v>
      </c>
      <c r="D356" s="44">
        <v>1217.8399999999999</v>
      </c>
      <c r="E356" s="44">
        <v>1177.96</v>
      </c>
      <c r="F356" s="44">
        <v>1121.94</v>
      </c>
      <c r="G356" s="44">
        <v>990.27</v>
      </c>
      <c r="H356" s="44">
        <v>1147.77</v>
      </c>
      <c r="I356" s="44">
        <v>1188.3499999999999</v>
      </c>
      <c r="J356" s="44">
        <v>1267.82</v>
      </c>
      <c r="K356" s="44">
        <v>1535.11</v>
      </c>
      <c r="L356" s="44">
        <v>1705.07</v>
      </c>
      <c r="M356" s="44">
        <v>1850.82</v>
      </c>
      <c r="N356" s="44">
        <v>1904.79</v>
      </c>
      <c r="O356" s="44">
        <v>1911.14</v>
      </c>
      <c r="P356" s="44">
        <v>1875.91</v>
      </c>
      <c r="Q356" s="44">
        <v>1882.87</v>
      </c>
      <c r="R356" s="44">
        <v>1883.06</v>
      </c>
      <c r="S356" s="44">
        <v>1862.21</v>
      </c>
      <c r="T356" s="44">
        <v>1810.69</v>
      </c>
      <c r="U356" s="44">
        <v>1984.05</v>
      </c>
      <c r="V356" s="44">
        <v>1978.45</v>
      </c>
      <c r="W356" s="44">
        <v>1851.22</v>
      </c>
      <c r="X356" s="44">
        <v>1665.86</v>
      </c>
      <c r="Y356" s="44">
        <v>1614.35</v>
      </c>
      <c r="Z356" s="44">
        <v>1336.86</v>
      </c>
      <c r="AA356" s="44">
        <v>1229.97</v>
      </c>
    </row>
    <row r="357" spans="1:27" ht="12.75" hidden="1" customHeight="1" outlineLevel="1" x14ac:dyDescent="0.2">
      <c r="A357" s="97" t="s">
        <v>2690</v>
      </c>
      <c r="B357" s="63" t="s">
        <v>90</v>
      </c>
      <c r="C357" s="43" t="s">
        <v>79</v>
      </c>
      <c r="D357" s="44">
        <f>$D$317</f>
        <v>217.03</v>
      </c>
      <c r="E357" s="44">
        <f t="shared" ref="E357:AA357" si="205">$D$317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2">
      <c r="A358" s="97" t="s">
        <v>2691</v>
      </c>
      <c r="B358" s="63" t="s">
        <v>83</v>
      </c>
      <c r="C358" s="43" t="s">
        <v>79</v>
      </c>
      <c r="D358" s="44">
        <v>3.63</v>
      </c>
      <c r="E358" s="44">
        <v>3.63</v>
      </c>
      <c r="F358" s="44">
        <v>3.63</v>
      </c>
      <c r="G358" s="44">
        <v>3.63</v>
      </c>
      <c r="H358" s="44">
        <v>3.63</v>
      </c>
      <c r="I358" s="44">
        <v>3.63</v>
      </c>
      <c r="J358" s="44">
        <v>3.63</v>
      </c>
      <c r="K358" s="44">
        <v>3.63</v>
      </c>
      <c r="L358" s="44">
        <v>3.63</v>
      </c>
      <c r="M358" s="44">
        <v>3.63</v>
      </c>
      <c r="N358" s="44">
        <v>3.63</v>
      </c>
      <c r="O358" s="44">
        <v>3.63</v>
      </c>
      <c r="P358" s="44">
        <v>3.63</v>
      </c>
      <c r="Q358" s="44">
        <v>3.63</v>
      </c>
      <c r="R358" s="44">
        <v>3.63</v>
      </c>
      <c r="S358" s="44">
        <v>3.63</v>
      </c>
      <c r="T358" s="44">
        <v>3.63</v>
      </c>
      <c r="U358" s="44">
        <v>3.63</v>
      </c>
      <c r="V358" s="44">
        <v>3.63</v>
      </c>
      <c r="W358" s="44">
        <v>3.63</v>
      </c>
      <c r="X358" s="44">
        <v>3.63</v>
      </c>
      <c r="Y358" s="44">
        <v>3.63</v>
      </c>
      <c r="Z358" s="44">
        <v>3.63</v>
      </c>
      <c r="AA358" s="44">
        <v>3.63</v>
      </c>
    </row>
    <row r="359" spans="1:27" ht="12.75" hidden="1" customHeight="1" outlineLevel="1" x14ac:dyDescent="0.2">
      <c r="A359" s="97" t="s">
        <v>2692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collapsed="1" x14ac:dyDescent="0.2">
      <c r="A360" s="96" t="s">
        <v>2693</v>
      </c>
      <c r="B360" s="28" t="str">
        <f>"10"&amp;"."&amp;$B$777&amp;"."&amp;$B$778</f>
        <v>10.11.2023</v>
      </c>
      <c r="C360" s="88" t="s">
        <v>76</v>
      </c>
      <c r="D360" s="89">
        <f>ROUND(((D361+D362+D364+D363)/1000),5)</f>
        <v>1.6365700000000001</v>
      </c>
      <c r="E360" s="89">
        <f>ROUND(((E361+E362+E364+E363)/1000),5)</f>
        <v>1.5965800000000001</v>
      </c>
      <c r="F360" s="89">
        <f>ROUND(((F361+F362+F364+F363)/1000),5)</f>
        <v>1.5595000000000001</v>
      </c>
      <c r="G360" s="89">
        <f t="shared" ref="G360:AA360" si="207">ROUND(((G361+G362+G364+G363)/1000),5)</f>
        <v>1.4281900000000001</v>
      </c>
      <c r="H360" s="89">
        <f t="shared" si="207"/>
        <v>1.5544899999999999</v>
      </c>
      <c r="I360" s="89">
        <f t="shared" si="207"/>
        <v>1.62737</v>
      </c>
      <c r="J360" s="89">
        <f t="shared" si="207"/>
        <v>1.712</v>
      </c>
      <c r="K360" s="89">
        <f t="shared" si="207"/>
        <v>2.0097399999999999</v>
      </c>
      <c r="L360" s="89">
        <f t="shared" si="207"/>
        <v>2.2599200000000002</v>
      </c>
      <c r="M360" s="89">
        <f t="shared" si="207"/>
        <v>2.3190499999999998</v>
      </c>
      <c r="N360" s="89">
        <f t="shared" si="207"/>
        <v>2.3325800000000001</v>
      </c>
      <c r="O360" s="89">
        <f t="shared" si="207"/>
        <v>2.3757299999999999</v>
      </c>
      <c r="P360" s="89">
        <f t="shared" si="207"/>
        <v>2.3460800000000002</v>
      </c>
      <c r="Q360" s="89">
        <f t="shared" si="207"/>
        <v>2.3490000000000002</v>
      </c>
      <c r="R360" s="89">
        <f t="shared" si="207"/>
        <v>2.3479199999999998</v>
      </c>
      <c r="S360" s="89">
        <f t="shared" si="207"/>
        <v>2.34924</v>
      </c>
      <c r="T360" s="89">
        <f t="shared" si="207"/>
        <v>2.3159399999999999</v>
      </c>
      <c r="U360" s="89">
        <f t="shared" si="207"/>
        <v>2.44136</v>
      </c>
      <c r="V360" s="89">
        <f t="shared" si="207"/>
        <v>2.4197600000000001</v>
      </c>
      <c r="W360" s="89">
        <f t="shared" si="207"/>
        <v>2.37053</v>
      </c>
      <c r="X360" s="89">
        <f t="shared" si="207"/>
        <v>2.3008999999999999</v>
      </c>
      <c r="Y360" s="89">
        <f t="shared" si="207"/>
        <v>2.1348799999999999</v>
      </c>
      <c r="Z360" s="89">
        <f t="shared" si="207"/>
        <v>1.9004799999999999</v>
      </c>
      <c r="AA360" s="89">
        <f t="shared" si="207"/>
        <v>1.6846300000000001</v>
      </c>
    </row>
    <row r="361" spans="1:27" ht="12.75" hidden="1" customHeight="1" outlineLevel="1" x14ac:dyDescent="0.2">
      <c r="A361" s="97" t="s">
        <v>2694</v>
      </c>
      <c r="B361" s="63" t="s">
        <v>242</v>
      </c>
      <c r="C361" s="43" t="s">
        <v>79</v>
      </c>
      <c r="D361" s="44">
        <v>1199.55</v>
      </c>
      <c r="E361" s="44">
        <v>1159.56</v>
      </c>
      <c r="F361" s="44">
        <v>1122.48</v>
      </c>
      <c r="G361" s="44">
        <v>991.17</v>
      </c>
      <c r="H361" s="44">
        <v>1117.47</v>
      </c>
      <c r="I361" s="44">
        <v>1190.3499999999999</v>
      </c>
      <c r="J361" s="44">
        <v>1274.98</v>
      </c>
      <c r="K361" s="44">
        <v>1572.72</v>
      </c>
      <c r="L361" s="44">
        <v>1822.9</v>
      </c>
      <c r="M361" s="44">
        <v>1882.03</v>
      </c>
      <c r="N361" s="44">
        <v>1895.56</v>
      </c>
      <c r="O361" s="44">
        <v>1938.71</v>
      </c>
      <c r="P361" s="44">
        <v>1909.06</v>
      </c>
      <c r="Q361" s="44">
        <v>1911.98</v>
      </c>
      <c r="R361" s="44">
        <v>1910.9</v>
      </c>
      <c r="S361" s="44">
        <v>1912.22</v>
      </c>
      <c r="T361" s="44">
        <v>1878.92</v>
      </c>
      <c r="U361" s="44">
        <v>2004.34</v>
      </c>
      <c r="V361" s="44">
        <v>1982.74</v>
      </c>
      <c r="W361" s="44">
        <v>1933.51</v>
      </c>
      <c r="X361" s="44">
        <v>1863.88</v>
      </c>
      <c r="Y361" s="44">
        <v>1697.86</v>
      </c>
      <c r="Z361" s="44">
        <v>1463.46</v>
      </c>
      <c r="AA361" s="44">
        <v>1247.6099999999999</v>
      </c>
    </row>
    <row r="362" spans="1:27" ht="12.75" hidden="1" customHeight="1" outlineLevel="1" x14ac:dyDescent="0.2">
      <c r="A362" s="97" t="s">
        <v>2695</v>
      </c>
      <c r="B362" s="63" t="s">
        <v>90</v>
      </c>
      <c r="C362" s="43" t="s">
        <v>79</v>
      </c>
      <c r="D362" s="44">
        <f>$D$317</f>
        <v>217.03</v>
      </c>
      <c r="E362" s="44">
        <f t="shared" ref="E362:AA362" si="208">$D$317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2">
      <c r="A363" s="97" t="s">
        <v>2696</v>
      </c>
      <c r="B363" s="63" t="s">
        <v>83</v>
      </c>
      <c r="C363" s="43" t="s">
        <v>79</v>
      </c>
      <c r="D363" s="44">
        <v>3.63</v>
      </c>
      <c r="E363" s="44">
        <v>3.63</v>
      </c>
      <c r="F363" s="44">
        <v>3.63</v>
      </c>
      <c r="G363" s="44">
        <v>3.63</v>
      </c>
      <c r="H363" s="44">
        <v>3.63</v>
      </c>
      <c r="I363" s="44">
        <v>3.63</v>
      </c>
      <c r="J363" s="44">
        <v>3.63</v>
      </c>
      <c r="K363" s="44">
        <v>3.63</v>
      </c>
      <c r="L363" s="44">
        <v>3.63</v>
      </c>
      <c r="M363" s="44">
        <v>3.63</v>
      </c>
      <c r="N363" s="44">
        <v>3.63</v>
      </c>
      <c r="O363" s="44">
        <v>3.63</v>
      </c>
      <c r="P363" s="44">
        <v>3.63</v>
      </c>
      <c r="Q363" s="44">
        <v>3.63</v>
      </c>
      <c r="R363" s="44">
        <v>3.63</v>
      </c>
      <c r="S363" s="44">
        <v>3.63</v>
      </c>
      <c r="T363" s="44">
        <v>3.63</v>
      </c>
      <c r="U363" s="44">
        <v>3.63</v>
      </c>
      <c r="V363" s="44">
        <v>3.63</v>
      </c>
      <c r="W363" s="44">
        <v>3.63</v>
      </c>
      <c r="X363" s="44">
        <v>3.63</v>
      </c>
      <c r="Y363" s="44">
        <v>3.63</v>
      </c>
      <c r="Z363" s="44">
        <v>3.63</v>
      </c>
      <c r="AA363" s="44">
        <v>3.63</v>
      </c>
    </row>
    <row r="364" spans="1:27" ht="12.75" hidden="1" customHeight="1" outlineLevel="1" x14ac:dyDescent="0.2">
      <c r="A364" s="97" t="s">
        <v>2697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collapsed="1" x14ac:dyDescent="0.2">
      <c r="A365" s="96" t="s">
        <v>2698</v>
      </c>
      <c r="B365" s="28" t="str">
        <f>"11"&amp;"."&amp;$B$777&amp;"."&amp;$B$778</f>
        <v>11.11.2023</v>
      </c>
      <c r="C365" s="88" t="s">
        <v>76</v>
      </c>
      <c r="D365" s="89">
        <f>ROUND(((D366+D367+D369+D368)/1000),5)</f>
        <v>1.66344</v>
      </c>
      <c r="E365" s="89">
        <f>ROUND(((E366+E367+E369+E368)/1000),5)</f>
        <v>1.6259600000000001</v>
      </c>
      <c r="F365" s="89">
        <f>ROUND(((F366+F367+F369+F368)/1000),5)</f>
        <v>1.6039399999999999</v>
      </c>
      <c r="G365" s="89">
        <f t="shared" ref="G365:AA365" si="210">ROUND(((G366+G367+G369+G368)/1000),5)</f>
        <v>1.5708899999999999</v>
      </c>
      <c r="H365" s="89">
        <f t="shared" si="210"/>
        <v>1.58528</v>
      </c>
      <c r="I365" s="89">
        <f t="shared" si="210"/>
        <v>1.6248800000000001</v>
      </c>
      <c r="J365" s="89">
        <f t="shared" si="210"/>
        <v>1.63375</v>
      </c>
      <c r="K365" s="89">
        <f t="shared" si="210"/>
        <v>1.7033100000000001</v>
      </c>
      <c r="L365" s="89">
        <f t="shared" si="210"/>
        <v>1.96129</v>
      </c>
      <c r="M365" s="89">
        <f t="shared" si="210"/>
        <v>2.08928</v>
      </c>
      <c r="N365" s="89">
        <f t="shared" si="210"/>
        <v>2.1464400000000001</v>
      </c>
      <c r="O365" s="89">
        <f t="shared" si="210"/>
        <v>2.1440000000000001</v>
      </c>
      <c r="P365" s="89">
        <f t="shared" si="210"/>
        <v>2.1059299999999999</v>
      </c>
      <c r="Q365" s="89">
        <f t="shared" si="210"/>
        <v>2.1053999999999999</v>
      </c>
      <c r="R365" s="89">
        <f t="shared" si="210"/>
        <v>2.1073200000000001</v>
      </c>
      <c r="S365" s="89">
        <f t="shared" si="210"/>
        <v>2.09423</v>
      </c>
      <c r="T365" s="89">
        <f t="shared" si="210"/>
        <v>2.1896800000000001</v>
      </c>
      <c r="U365" s="89">
        <f t="shared" si="210"/>
        <v>2.2468900000000001</v>
      </c>
      <c r="V365" s="89">
        <f t="shared" si="210"/>
        <v>2.3267600000000002</v>
      </c>
      <c r="W365" s="89">
        <f t="shared" si="210"/>
        <v>2.2770199999999998</v>
      </c>
      <c r="X365" s="89">
        <f t="shared" si="210"/>
        <v>2.1324800000000002</v>
      </c>
      <c r="Y365" s="89">
        <f t="shared" si="210"/>
        <v>2.0322</v>
      </c>
      <c r="Z365" s="89">
        <f t="shared" si="210"/>
        <v>1.8031999999999999</v>
      </c>
      <c r="AA365" s="89">
        <f t="shared" si="210"/>
        <v>1.6341600000000001</v>
      </c>
    </row>
    <row r="366" spans="1:27" ht="12.75" hidden="1" customHeight="1" outlineLevel="1" x14ac:dyDescent="0.2">
      <c r="A366" s="97" t="s">
        <v>2699</v>
      </c>
      <c r="B366" s="63" t="s">
        <v>242</v>
      </c>
      <c r="C366" s="43" t="s">
        <v>79</v>
      </c>
      <c r="D366" s="44">
        <v>1226.42</v>
      </c>
      <c r="E366" s="44">
        <v>1188.94</v>
      </c>
      <c r="F366" s="44">
        <v>1166.92</v>
      </c>
      <c r="G366" s="44">
        <v>1133.8699999999999</v>
      </c>
      <c r="H366" s="44">
        <v>1148.26</v>
      </c>
      <c r="I366" s="44">
        <v>1187.8599999999999</v>
      </c>
      <c r="J366" s="44">
        <v>1196.73</v>
      </c>
      <c r="K366" s="44">
        <v>1266.29</v>
      </c>
      <c r="L366" s="44">
        <v>1524.27</v>
      </c>
      <c r="M366" s="44">
        <v>1652.26</v>
      </c>
      <c r="N366" s="44">
        <v>1709.42</v>
      </c>
      <c r="O366" s="44">
        <v>1706.98</v>
      </c>
      <c r="P366" s="44">
        <v>1668.91</v>
      </c>
      <c r="Q366" s="44">
        <v>1668.38</v>
      </c>
      <c r="R366" s="44">
        <v>1670.3</v>
      </c>
      <c r="S366" s="44">
        <v>1657.21</v>
      </c>
      <c r="T366" s="44">
        <v>1752.66</v>
      </c>
      <c r="U366" s="44">
        <v>1809.87</v>
      </c>
      <c r="V366" s="44">
        <v>1889.74</v>
      </c>
      <c r="W366" s="44">
        <v>1840</v>
      </c>
      <c r="X366" s="44">
        <v>1695.46</v>
      </c>
      <c r="Y366" s="44">
        <v>1595.18</v>
      </c>
      <c r="Z366" s="44">
        <v>1366.18</v>
      </c>
      <c r="AA366" s="44">
        <v>1197.1400000000001</v>
      </c>
    </row>
    <row r="367" spans="1:27" ht="12.75" hidden="1" customHeight="1" outlineLevel="1" x14ac:dyDescent="0.2">
      <c r="A367" s="97" t="s">
        <v>2700</v>
      </c>
      <c r="B367" s="63" t="s">
        <v>90</v>
      </c>
      <c r="C367" s="43" t="s">
        <v>79</v>
      </c>
      <c r="D367" s="44">
        <f>$D$317</f>
        <v>217.03</v>
      </c>
      <c r="E367" s="44">
        <f t="shared" ref="E367:AA367" si="211">$D$317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2">
      <c r="A368" s="97" t="s">
        <v>2701</v>
      </c>
      <c r="B368" s="63" t="s">
        <v>83</v>
      </c>
      <c r="C368" s="43" t="s">
        <v>79</v>
      </c>
      <c r="D368" s="44">
        <v>3.63</v>
      </c>
      <c r="E368" s="44">
        <v>3.63</v>
      </c>
      <c r="F368" s="44">
        <v>3.63</v>
      </c>
      <c r="G368" s="44">
        <v>3.63</v>
      </c>
      <c r="H368" s="44">
        <v>3.63</v>
      </c>
      <c r="I368" s="44">
        <v>3.63</v>
      </c>
      <c r="J368" s="44">
        <v>3.63</v>
      </c>
      <c r="K368" s="44">
        <v>3.63</v>
      </c>
      <c r="L368" s="44">
        <v>3.63</v>
      </c>
      <c r="M368" s="44">
        <v>3.63</v>
      </c>
      <c r="N368" s="44">
        <v>3.63</v>
      </c>
      <c r="O368" s="44">
        <v>3.63</v>
      </c>
      <c r="P368" s="44">
        <v>3.63</v>
      </c>
      <c r="Q368" s="44">
        <v>3.63</v>
      </c>
      <c r="R368" s="44">
        <v>3.63</v>
      </c>
      <c r="S368" s="44">
        <v>3.63</v>
      </c>
      <c r="T368" s="44">
        <v>3.63</v>
      </c>
      <c r="U368" s="44">
        <v>3.63</v>
      </c>
      <c r="V368" s="44">
        <v>3.63</v>
      </c>
      <c r="W368" s="44">
        <v>3.63</v>
      </c>
      <c r="X368" s="44">
        <v>3.63</v>
      </c>
      <c r="Y368" s="44">
        <v>3.63</v>
      </c>
      <c r="Z368" s="44">
        <v>3.63</v>
      </c>
      <c r="AA368" s="44">
        <v>3.63</v>
      </c>
    </row>
    <row r="369" spans="1:27" ht="12.75" hidden="1" customHeight="1" outlineLevel="1" x14ac:dyDescent="0.2">
      <c r="A369" s="97" t="s">
        <v>2702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collapsed="1" x14ac:dyDescent="0.2">
      <c r="A370" s="96" t="s">
        <v>2703</v>
      </c>
      <c r="B370" s="28" t="str">
        <f>"12"&amp;"."&amp;$B$777&amp;"."&amp;$B$778</f>
        <v>12.11.2023</v>
      </c>
      <c r="C370" s="88" t="s">
        <v>76</v>
      </c>
      <c r="D370" s="89">
        <f>ROUND(((D371+D372+D374+D373)/1000),5)</f>
        <v>1.6367100000000001</v>
      </c>
      <c r="E370" s="89">
        <f>ROUND(((E371+E372+E374+E373)/1000),5)</f>
        <v>1.6281300000000001</v>
      </c>
      <c r="F370" s="89">
        <f>ROUND(((F371+F372+F374+F373)/1000),5)</f>
        <v>1.59998</v>
      </c>
      <c r="G370" s="89">
        <f t="shared" ref="G370:AA370" si="213">ROUND(((G371+G372+G374+G373)/1000),5)</f>
        <v>1.5889599999999999</v>
      </c>
      <c r="H370" s="89">
        <f t="shared" si="213"/>
        <v>1.57437</v>
      </c>
      <c r="I370" s="89">
        <f t="shared" si="213"/>
        <v>1.61754</v>
      </c>
      <c r="J370" s="89">
        <f t="shared" si="213"/>
        <v>1.62134</v>
      </c>
      <c r="K370" s="89">
        <f t="shared" si="213"/>
        <v>1.6624699999999999</v>
      </c>
      <c r="L370" s="89">
        <f t="shared" si="213"/>
        <v>1.86232</v>
      </c>
      <c r="M370" s="89">
        <f t="shared" si="213"/>
        <v>2.0628199999999999</v>
      </c>
      <c r="N370" s="89">
        <f t="shared" si="213"/>
        <v>2.1482600000000001</v>
      </c>
      <c r="O370" s="89">
        <f t="shared" si="213"/>
        <v>2.1790799999999999</v>
      </c>
      <c r="P370" s="89">
        <f t="shared" si="213"/>
        <v>2.1808000000000001</v>
      </c>
      <c r="Q370" s="89">
        <f t="shared" si="213"/>
        <v>2.1825299999999999</v>
      </c>
      <c r="R370" s="89">
        <f t="shared" si="213"/>
        <v>2.1718099999999998</v>
      </c>
      <c r="S370" s="89">
        <f t="shared" si="213"/>
        <v>2.1583999999999999</v>
      </c>
      <c r="T370" s="89">
        <f t="shared" si="213"/>
        <v>2.2214399999999999</v>
      </c>
      <c r="U370" s="89">
        <f t="shared" si="213"/>
        <v>2.3329</v>
      </c>
      <c r="V370" s="89">
        <f t="shared" si="213"/>
        <v>2.3292000000000002</v>
      </c>
      <c r="W370" s="89">
        <f t="shared" si="213"/>
        <v>2.2862</v>
      </c>
      <c r="X370" s="89">
        <f t="shared" si="213"/>
        <v>2.2319200000000001</v>
      </c>
      <c r="Y370" s="89">
        <f t="shared" si="213"/>
        <v>2.1315599999999999</v>
      </c>
      <c r="Z370" s="89">
        <f t="shared" si="213"/>
        <v>1.86117</v>
      </c>
      <c r="AA370" s="89">
        <f t="shared" si="213"/>
        <v>1.63466</v>
      </c>
    </row>
    <row r="371" spans="1:27" ht="12.75" hidden="1" customHeight="1" outlineLevel="1" x14ac:dyDescent="0.2">
      <c r="A371" s="97" t="s">
        <v>2704</v>
      </c>
      <c r="B371" s="63" t="s">
        <v>242</v>
      </c>
      <c r="C371" s="43" t="s">
        <v>79</v>
      </c>
      <c r="D371" s="44">
        <v>1199.69</v>
      </c>
      <c r="E371" s="44">
        <v>1191.1099999999999</v>
      </c>
      <c r="F371" s="44">
        <v>1162.96</v>
      </c>
      <c r="G371" s="44">
        <v>1151.94</v>
      </c>
      <c r="H371" s="44">
        <v>1137.3499999999999</v>
      </c>
      <c r="I371" s="44">
        <v>1180.52</v>
      </c>
      <c r="J371" s="44">
        <v>1184.32</v>
      </c>
      <c r="K371" s="44">
        <v>1225.45</v>
      </c>
      <c r="L371" s="44">
        <v>1425.3</v>
      </c>
      <c r="M371" s="44">
        <v>1625.8</v>
      </c>
      <c r="N371" s="44">
        <v>1711.24</v>
      </c>
      <c r="O371" s="44">
        <v>1742.06</v>
      </c>
      <c r="P371" s="44">
        <v>1743.78</v>
      </c>
      <c r="Q371" s="44">
        <v>1745.51</v>
      </c>
      <c r="R371" s="44">
        <v>1734.79</v>
      </c>
      <c r="S371" s="44">
        <v>1721.38</v>
      </c>
      <c r="T371" s="44">
        <v>1784.42</v>
      </c>
      <c r="U371" s="44">
        <v>1895.88</v>
      </c>
      <c r="V371" s="44">
        <v>1892.18</v>
      </c>
      <c r="W371" s="44">
        <v>1849.18</v>
      </c>
      <c r="X371" s="44">
        <v>1794.9</v>
      </c>
      <c r="Y371" s="44">
        <v>1694.54</v>
      </c>
      <c r="Z371" s="44">
        <v>1424.15</v>
      </c>
      <c r="AA371" s="44">
        <v>1197.6400000000001</v>
      </c>
    </row>
    <row r="372" spans="1:27" ht="12.75" hidden="1" customHeight="1" outlineLevel="1" x14ac:dyDescent="0.2">
      <c r="A372" s="97" t="s">
        <v>2705</v>
      </c>
      <c r="B372" s="63" t="s">
        <v>90</v>
      </c>
      <c r="C372" s="43" t="s">
        <v>79</v>
      </c>
      <c r="D372" s="44">
        <f>$D$317</f>
        <v>217.03</v>
      </c>
      <c r="E372" s="44">
        <f t="shared" ref="E372:AA372" si="214">$D$317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2">
      <c r="A373" s="97" t="s">
        <v>2706</v>
      </c>
      <c r="B373" s="63" t="s">
        <v>83</v>
      </c>
      <c r="C373" s="43" t="s">
        <v>79</v>
      </c>
      <c r="D373" s="44">
        <v>3.63</v>
      </c>
      <c r="E373" s="44">
        <v>3.63</v>
      </c>
      <c r="F373" s="44">
        <v>3.63</v>
      </c>
      <c r="G373" s="44">
        <v>3.63</v>
      </c>
      <c r="H373" s="44">
        <v>3.63</v>
      </c>
      <c r="I373" s="44">
        <v>3.63</v>
      </c>
      <c r="J373" s="44">
        <v>3.63</v>
      </c>
      <c r="K373" s="44">
        <v>3.63</v>
      </c>
      <c r="L373" s="44">
        <v>3.63</v>
      </c>
      <c r="M373" s="44">
        <v>3.63</v>
      </c>
      <c r="N373" s="44">
        <v>3.63</v>
      </c>
      <c r="O373" s="44">
        <v>3.63</v>
      </c>
      <c r="P373" s="44">
        <v>3.63</v>
      </c>
      <c r="Q373" s="44">
        <v>3.63</v>
      </c>
      <c r="R373" s="44">
        <v>3.63</v>
      </c>
      <c r="S373" s="44">
        <v>3.63</v>
      </c>
      <c r="T373" s="44">
        <v>3.63</v>
      </c>
      <c r="U373" s="44">
        <v>3.63</v>
      </c>
      <c r="V373" s="44">
        <v>3.63</v>
      </c>
      <c r="W373" s="44">
        <v>3.63</v>
      </c>
      <c r="X373" s="44">
        <v>3.63</v>
      </c>
      <c r="Y373" s="44">
        <v>3.63</v>
      </c>
      <c r="Z373" s="44">
        <v>3.63</v>
      </c>
      <c r="AA373" s="44">
        <v>3.63</v>
      </c>
    </row>
    <row r="374" spans="1:27" ht="12.75" hidden="1" customHeight="1" outlineLevel="1" x14ac:dyDescent="0.2">
      <c r="A374" s="97" t="s">
        <v>2707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collapsed="1" x14ac:dyDescent="0.2">
      <c r="A375" s="96" t="s">
        <v>2708</v>
      </c>
      <c r="B375" s="28" t="str">
        <f>"13"&amp;"."&amp;$B$777&amp;"."&amp;$B$778</f>
        <v>13.11.2023</v>
      </c>
      <c r="C375" s="88" t="s">
        <v>76</v>
      </c>
      <c r="D375" s="89">
        <f>ROUND(((D376+D377+D379+D378)/1000),5)</f>
        <v>1.66157</v>
      </c>
      <c r="E375" s="89">
        <f>ROUND(((E376+E377+E379+E378)/1000),5)</f>
        <v>1.63775</v>
      </c>
      <c r="F375" s="89">
        <f>ROUND(((F376+F377+F379+F378)/1000),5)</f>
        <v>1.6237699999999999</v>
      </c>
      <c r="G375" s="89">
        <f t="shared" ref="G375:AA375" si="216">ROUND(((G376+G377+G379+G378)/1000),5)</f>
        <v>1.5971500000000001</v>
      </c>
      <c r="H375" s="89">
        <f t="shared" si="216"/>
        <v>1.5860700000000001</v>
      </c>
      <c r="I375" s="89">
        <f t="shared" si="216"/>
        <v>1.6434899999999999</v>
      </c>
      <c r="J375" s="89">
        <f t="shared" si="216"/>
        <v>1.89821</v>
      </c>
      <c r="K375" s="89">
        <f t="shared" si="216"/>
        <v>2.1647500000000002</v>
      </c>
      <c r="L375" s="89">
        <f t="shared" si="216"/>
        <v>2.32409</v>
      </c>
      <c r="M375" s="89">
        <f t="shared" si="216"/>
        <v>2.3609599999999999</v>
      </c>
      <c r="N375" s="89">
        <f t="shared" si="216"/>
        <v>2.36633</v>
      </c>
      <c r="O375" s="89">
        <f t="shared" si="216"/>
        <v>2.3634400000000002</v>
      </c>
      <c r="P375" s="89">
        <f t="shared" si="216"/>
        <v>2.3405900000000002</v>
      </c>
      <c r="Q375" s="89">
        <f t="shared" si="216"/>
        <v>2.3557000000000001</v>
      </c>
      <c r="R375" s="89">
        <f t="shared" si="216"/>
        <v>2.3597299999999999</v>
      </c>
      <c r="S375" s="89">
        <f t="shared" si="216"/>
        <v>2.3739300000000001</v>
      </c>
      <c r="T375" s="89">
        <f t="shared" si="216"/>
        <v>2.4346000000000001</v>
      </c>
      <c r="U375" s="89">
        <f t="shared" si="216"/>
        <v>2.6471800000000001</v>
      </c>
      <c r="V375" s="89">
        <f t="shared" si="216"/>
        <v>2.65672</v>
      </c>
      <c r="W375" s="89">
        <f t="shared" si="216"/>
        <v>2.4246500000000002</v>
      </c>
      <c r="X375" s="89">
        <f t="shared" si="216"/>
        <v>2.4304600000000001</v>
      </c>
      <c r="Y375" s="89">
        <f t="shared" si="216"/>
        <v>2.2968600000000001</v>
      </c>
      <c r="Z375" s="89">
        <f t="shared" si="216"/>
        <v>1.8984399999999999</v>
      </c>
      <c r="AA375" s="89">
        <f t="shared" si="216"/>
        <v>1.7033400000000001</v>
      </c>
    </row>
    <row r="376" spans="1:27" ht="12.75" hidden="1" customHeight="1" outlineLevel="1" x14ac:dyDescent="0.2">
      <c r="A376" s="97" t="s">
        <v>2709</v>
      </c>
      <c r="B376" s="63" t="s">
        <v>242</v>
      </c>
      <c r="C376" s="43" t="s">
        <v>79</v>
      </c>
      <c r="D376" s="44">
        <v>1224.55</v>
      </c>
      <c r="E376" s="44">
        <v>1200.73</v>
      </c>
      <c r="F376" s="44">
        <v>1186.75</v>
      </c>
      <c r="G376" s="44">
        <v>1160.1300000000001</v>
      </c>
      <c r="H376" s="44">
        <v>1149.05</v>
      </c>
      <c r="I376" s="44">
        <v>1206.47</v>
      </c>
      <c r="J376" s="44">
        <v>1461.19</v>
      </c>
      <c r="K376" s="44">
        <v>1727.73</v>
      </c>
      <c r="L376" s="44">
        <v>1887.07</v>
      </c>
      <c r="M376" s="44">
        <v>1923.94</v>
      </c>
      <c r="N376" s="44">
        <v>1929.31</v>
      </c>
      <c r="O376" s="44">
        <v>1926.42</v>
      </c>
      <c r="P376" s="44">
        <v>1903.57</v>
      </c>
      <c r="Q376" s="44">
        <v>1918.68</v>
      </c>
      <c r="R376" s="44">
        <v>1922.71</v>
      </c>
      <c r="S376" s="44">
        <v>1936.91</v>
      </c>
      <c r="T376" s="44">
        <v>1997.58</v>
      </c>
      <c r="U376" s="44">
        <v>2210.16</v>
      </c>
      <c r="V376" s="44">
        <v>2219.6999999999998</v>
      </c>
      <c r="W376" s="44">
        <v>1987.63</v>
      </c>
      <c r="X376" s="44">
        <v>1993.44</v>
      </c>
      <c r="Y376" s="44">
        <v>1859.84</v>
      </c>
      <c r="Z376" s="44">
        <v>1461.42</v>
      </c>
      <c r="AA376" s="44">
        <v>1266.32</v>
      </c>
    </row>
    <row r="377" spans="1:27" ht="12.75" hidden="1" customHeight="1" outlineLevel="1" x14ac:dyDescent="0.2">
      <c r="A377" s="97" t="s">
        <v>2710</v>
      </c>
      <c r="B377" s="63" t="s">
        <v>90</v>
      </c>
      <c r="C377" s="43" t="s">
        <v>79</v>
      </c>
      <c r="D377" s="44">
        <f>$D$317</f>
        <v>217.03</v>
      </c>
      <c r="E377" s="44">
        <f t="shared" ref="E377:AA377" si="217">$D$317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2">
      <c r="A378" s="97" t="s">
        <v>2711</v>
      </c>
      <c r="B378" s="63" t="s">
        <v>83</v>
      </c>
      <c r="C378" s="43" t="s">
        <v>79</v>
      </c>
      <c r="D378" s="44">
        <v>3.63</v>
      </c>
      <c r="E378" s="44">
        <v>3.63</v>
      </c>
      <c r="F378" s="44">
        <v>3.63</v>
      </c>
      <c r="G378" s="44">
        <v>3.63</v>
      </c>
      <c r="H378" s="44">
        <v>3.63</v>
      </c>
      <c r="I378" s="44">
        <v>3.63</v>
      </c>
      <c r="J378" s="44">
        <v>3.63</v>
      </c>
      <c r="K378" s="44">
        <v>3.63</v>
      </c>
      <c r="L378" s="44">
        <v>3.63</v>
      </c>
      <c r="M378" s="44">
        <v>3.63</v>
      </c>
      <c r="N378" s="44">
        <v>3.63</v>
      </c>
      <c r="O378" s="44">
        <v>3.63</v>
      </c>
      <c r="P378" s="44">
        <v>3.63</v>
      </c>
      <c r="Q378" s="44">
        <v>3.63</v>
      </c>
      <c r="R378" s="44">
        <v>3.63</v>
      </c>
      <c r="S378" s="44">
        <v>3.63</v>
      </c>
      <c r="T378" s="44">
        <v>3.63</v>
      </c>
      <c r="U378" s="44">
        <v>3.63</v>
      </c>
      <c r="V378" s="44">
        <v>3.63</v>
      </c>
      <c r="W378" s="44">
        <v>3.63</v>
      </c>
      <c r="X378" s="44">
        <v>3.63</v>
      </c>
      <c r="Y378" s="44">
        <v>3.63</v>
      </c>
      <c r="Z378" s="44">
        <v>3.63</v>
      </c>
      <c r="AA378" s="44">
        <v>3.63</v>
      </c>
    </row>
    <row r="379" spans="1:27" ht="12.75" hidden="1" customHeight="1" outlineLevel="1" x14ac:dyDescent="0.2">
      <c r="A379" s="97" t="s">
        <v>2712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collapsed="1" x14ac:dyDescent="0.2">
      <c r="A380" s="96" t="s">
        <v>2713</v>
      </c>
      <c r="B380" s="28" t="str">
        <f>"14"&amp;"."&amp;$B$777&amp;"."&amp;$B$778</f>
        <v>14.11.2023</v>
      </c>
      <c r="C380" s="88" t="s">
        <v>76</v>
      </c>
      <c r="D380" s="89">
        <f>ROUND(((D381+D382+D384+D383)/1000),5)</f>
        <v>1.6316900000000001</v>
      </c>
      <c r="E380" s="89">
        <f>ROUND(((E381+E382+E384+E383)/1000),5)</f>
        <v>1.5703100000000001</v>
      </c>
      <c r="F380" s="89">
        <f>ROUND(((F381+F382+F384+F383)/1000),5)</f>
        <v>1.50238</v>
      </c>
      <c r="G380" s="89">
        <f t="shared" ref="G380:AA380" si="219">ROUND(((G381+G382+G384+G383)/1000),5)</f>
        <v>1.4893000000000001</v>
      </c>
      <c r="H380" s="89">
        <f t="shared" si="219"/>
        <v>1.5500100000000001</v>
      </c>
      <c r="I380" s="89">
        <f t="shared" si="219"/>
        <v>1.6631899999999999</v>
      </c>
      <c r="J380" s="89">
        <f t="shared" si="219"/>
        <v>1.83772</v>
      </c>
      <c r="K380" s="89">
        <f t="shared" si="219"/>
        <v>2.1799900000000001</v>
      </c>
      <c r="L380" s="89">
        <f t="shared" si="219"/>
        <v>2.363</v>
      </c>
      <c r="M380" s="89">
        <f t="shared" si="219"/>
        <v>2.4638499999999999</v>
      </c>
      <c r="N380" s="89">
        <f t="shared" si="219"/>
        <v>2.5571700000000002</v>
      </c>
      <c r="O380" s="89">
        <f t="shared" si="219"/>
        <v>2.5298099999999999</v>
      </c>
      <c r="P380" s="89">
        <f t="shared" si="219"/>
        <v>2.5036</v>
      </c>
      <c r="Q380" s="89">
        <f t="shared" si="219"/>
        <v>2.5274299999999998</v>
      </c>
      <c r="R380" s="89">
        <f t="shared" si="219"/>
        <v>2.6736499999999999</v>
      </c>
      <c r="S380" s="89">
        <f t="shared" si="219"/>
        <v>2.5932400000000002</v>
      </c>
      <c r="T380" s="89">
        <f t="shared" si="219"/>
        <v>2.6605400000000001</v>
      </c>
      <c r="U380" s="89">
        <f t="shared" si="219"/>
        <v>2.7035</v>
      </c>
      <c r="V380" s="89">
        <f t="shared" si="219"/>
        <v>2.55261</v>
      </c>
      <c r="W380" s="89">
        <f t="shared" si="219"/>
        <v>2.4646599999999999</v>
      </c>
      <c r="X380" s="89">
        <f t="shared" si="219"/>
        <v>2.3575599999999999</v>
      </c>
      <c r="Y380" s="89">
        <f t="shared" si="219"/>
        <v>2.2098900000000001</v>
      </c>
      <c r="Z380" s="89">
        <f t="shared" si="219"/>
        <v>1.9087799999999999</v>
      </c>
      <c r="AA380" s="89">
        <f t="shared" si="219"/>
        <v>1.7265999999999999</v>
      </c>
    </row>
    <row r="381" spans="1:27" ht="12.75" hidden="1" customHeight="1" outlineLevel="1" x14ac:dyDescent="0.2">
      <c r="A381" s="97" t="s">
        <v>2714</v>
      </c>
      <c r="B381" s="63" t="s">
        <v>242</v>
      </c>
      <c r="C381" s="43" t="s">
        <v>79</v>
      </c>
      <c r="D381" s="44">
        <v>1194.67</v>
      </c>
      <c r="E381" s="44">
        <v>1133.29</v>
      </c>
      <c r="F381" s="44">
        <v>1065.3599999999999</v>
      </c>
      <c r="G381" s="44">
        <v>1052.28</v>
      </c>
      <c r="H381" s="44">
        <v>1112.99</v>
      </c>
      <c r="I381" s="44">
        <v>1226.17</v>
      </c>
      <c r="J381" s="44">
        <v>1400.7</v>
      </c>
      <c r="K381" s="44">
        <v>1742.97</v>
      </c>
      <c r="L381" s="44">
        <v>1925.98</v>
      </c>
      <c r="M381" s="44">
        <v>2026.83</v>
      </c>
      <c r="N381" s="44">
        <v>2120.15</v>
      </c>
      <c r="O381" s="44">
        <v>2092.79</v>
      </c>
      <c r="P381" s="44">
        <v>2066.58</v>
      </c>
      <c r="Q381" s="44">
        <v>2090.41</v>
      </c>
      <c r="R381" s="44">
        <v>2236.63</v>
      </c>
      <c r="S381" s="44">
        <v>2156.2199999999998</v>
      </c>
      <c r="T381" s="44">
        <v>2223.52</v>
      </c>
      <c r="U381" s="44">
        <v>2266.48</v>
      </c>
      <c r="V381" s="44">
        <v>2115.59</v>
      </c>
      <c r="W381" s="44">
        <v>2027.64</v>
      </c>
      <c r="X381" s="44">
        <v>1920.54</v>
      </c>
      <c r="Y381" s="44">
        <v>1772.87</v>
      </c>
      <c r="Z381" s="44">
        <v>1471.76</v>
      </c>
      <c r="AA381" s="44">
        <v>1289.58</v>
      </c>
    </row>
    <row r="382" spans="1:27" ht="12.75" hidden="1" customHeight="1" outlineLevel="1" x14ac:dyDescent="0.2">
      <c r="A382" s="97" t="s">
        <v>2715</v>
      </c>
      <c r="B382" s="63" t="s">
        <v>90</v>
      </c>
      <c r="C382" s="43" t="s">
        <v>79</v>
      </c>
      <c r="D382" s="44">
        <f>$D$317</f>
        <v>217.03</v>
      </c>
      <c r="E382" s="44">
        <f t="shared" ref="E382:AA382" si="220">$D$317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2">
      <c r="A383" s="97" t="s">
        <v>2716</v>
      </c>
      <c r="B383" s="63" t="s">
        <v>83</v>
      </c>
      <c r="C383" s="43" t="s">
        <v>79</v>
      </c>
      <c r="D383" s="44">
        <v>3.63</v>
      </c>
      <c r="E383" s="44">
        <v>3.63</v>
      </c>
      <c r="F383" s="44">
        <v>3.63</v>
      </c>
      <c r="G383" s="44">
        <v>3.63</v>
      </c>
      <c r="H383" s="44">
        <v>3.63</v>
      </c>
      <c r="I383" s="44">
        <v>3.63</v>
      </c>
      <c r="J383" s="44">
        <v>3.63</v>
      </c>
      <c r="K383" s="44">
        <v>3.63</v>
      </c>
      <c r="L383" s="44">
        <v>3.63</v>
      </c>
      <c r="M383" s="44">
        <v>3.63</v>
      </c>
      <c r="N383" s="44">
        <v>3.63</v>
      </c>
      <c r="O383" s="44">
        <v>3.63</v>
      </c>
      <c r="P383" s="44">
        <v>3.63</v>
      </c>
      <c r="Q383" s="44">
        <v>3.63</v>
      </c>
      <c r="R383" s="44">
        <v>3.63</v>
      </c>
      <c r="S383" s="44">
        <v>3.63</v>
      </c>
      <c r="T383" s="44">
        <v>3.63</v>
      </c>
      <c r="U383" s="44">
        <v>3.63</v>
      </c>
      <c r="V383" s="44">
        <v>3.63</v>
      </c>
      <c r="W383" s="44">
        <v>3.63</v>
      </c>
      <c r="X383" s="44">
        <v>3.63</v>
      </c>
      <c r="Y383" s="44">
        <v>3.63</v>
      </c>
      <c r="Z383" s="44">
        <v>3.63</v>
      </c>
      <c r="AA383" s="44">
        <v>3.63</v>
      </c>
    </row>
    <row r="384" spans="1:27" ht="12.75" hidden="1" customHeight="1" outlineLevel="1" x14ac:dyDescent="0.2">
      <c r="A384" s="97" t="s">
        <v>2717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collapsed="1" x14ac:dyDescent="0.2">
      <c r="A385" s="96" t="s">
        <v>2718</v>
      </c>
      <c r="B385" s="28" t="str">
        <f>"15"&amp;"."&amp;$B$777&amp;"."&amp;$B$778</f>
        <v>15.11.2023</v>
      </c>
      <c r="C385" s="88" t="s">
        <v>76</v>
      </c>
      <c r="D385" s="89">
        <f>ROUND(((D386+D387+D389+D388)/1000),5)</f>
        <v>1.6060099999999999</v>
      </c>
      <c r="E385" s="89">
        <f>ROUND(((E386+E387+E389+E388)/1000),5)</f>
        <v>1.51999</v>
      </c>
      <c r="F385" s="89">
        <f>ROUND(((F386+F387+F389+F388)/1000),5)</f>
        <v>1.4734400000000001</v>
      </c>
      <c r="G385" s="89">
        <f t="shared" ref="G385:AA385" si="222">ROUND(((G386+G387+G389+G388)/1000),5)</f>
        <v>1.4700299999999999</v>
      </c>
      <c r="H385" s="89">
        <f t="shared" si="222"/>
        <v>1.5185999999999999</v>
      </c>
      <c r="I385" s="89">
        <f t="shared" si="222"/>
        <v>1.67615</v>
      </c>
      <c r="J385" s="89">
        <f t="shared" si="222"/>
        <v>1.77871</v>
      </c>
      <c r="K385" s="89">
        <f t="shared" si="222"/>
        <v>2.0856300000000001</v>
      </c>
      <c r="L385" s="89">
        <f t="shared" si="222"/>
        <v>2.2286600000000001</v>
      </c>
      <c r="M385" s="89">
        <f t="shared" si="222"/>
        <v>2.3089</v>
      </c>
      <c r="N385" s="89">
        <f t="shared" si="222"/>
        <v>2.3269299999999999</v>
      </c>
      <c r="O385" s="89">
        <f t="shared" si="222"/>
        <v>2.3681199999999998</v>
      </c>
      <c r="P385" s="89">
        <f t="shared" si="222"/>
        <v>2.3389600000000002</v>
      </c>
      <c r="Q385" s="89">
        <f t="shared" si="222"/>
        <v>2.35629</v>
      </c>
      <c r="R385" s="89">
        <f t="shared" si="222"/>
        <v>2.3664499999999999</v>
      </c>
      <c r="S385" s="89">
        <f t="shared" si="222"/>
        <v>2.3702999999999999</v>
      </c>
      <c r="T385" s="89">
        <f t="shared" si="222"/>
        <v>2.33236</v>
      </c>
      <c r="U385" s="89">
        <f t="shared" si="222"/>
        <v>2.3681800000000002</v>
      </c>
      <c r="V385" s="89">
        <f t="shared" si="222"/>
        <v>2.3360500000000002</v>
      </c>
      <c r="W385" s="89">
        <f t="shared" si="222"/>
        <v>2.3365800000000001</v>
      </c>
      <c r="X385" s="89">
        <f t="shared" si="222"/>
        <v>2.2733599999999998</v>
      </c>
      <c r="Y385" s="89">
        <f t="shared" si="222"/>
        <v>2.1103000000000001</v>
      </c>
      <c r="Z385" s="89">
        <f t="shared" si="222"/>
        <v>1.9125099999999999</v>
      </c>
      <c r="AA385" s="89">
        <f t="shared" si="222"/>
        <v>1.72085</v>
      </c>
    </row>
    <row r="386" spans="1:27" ht="12.75" hidden="1" customHeight="1" outlineLevel="1" x14ac:dyDescent="0.2">
      <c r="A386" s="97" t="s">
        <v>2719</v>
      </c>
      <c r="B386" s="63" t="s">
        <v>242</v>
      </c>
      <c r="C386" s="43" t="s">
        <v>79</v>
      </c>
      <c r="D386" s="44">
        <v>1168.99</v>
      </c>
      <c r="E386" s="44">
        <v>1082.97</v>
      </c>
      <c r="F386" s="44">
        <v>1036.42</v>
      </c>
      <c r="G386" s="44">
        <v>1033.01</v>
      </c>
      <c r="H386" s="44">
        <v>1081.58</v>
      </c>
      <c r="I386" s="44">
        <v>1239.1300000000001</v>
      </c>
      <c r="J386" s="44">
        <v>1341.69</v>
      </c>
      <c r="K386" s="44">
        <v>1648.61</v>
      </c>
      <c r="L386" s="44">
        <v>1791.64</v>
      </c>
      <c r="M386" s="44">
        <v>1871.88</v>
      </c>
      <c r="N386" s="44">
        <v>1889.91</v>
      </c>
      <c r="O386" s="44">
        <v>1931.1</v>
      </c>
      <c r="P386" s="44">
        <v>1901.94</v>
      </c>
      <c r="Q386" s="44">
        <v>1919.27</v>
      </c>
      <c r="R386" s="44">
        <v>1929.43</v>
      </c>
      <c r="S386" s="44">
        <v>1933.28</v>
      </c>
      <c r="T386" s="44">
        <v>1895.34</v>
      </c>
      <c r="U386" s="44">
        <v>1931.16</v>
      </c>
      <c r="V386" s="44">
        <v>1899.03</v>
      </c>
      <c r="W386" s="44">
        <v>1899.56</v>
      </c>
      <c r="X386" s="44">
        <v>1836.34</v>
      </c>
      <c r="Y386" s="44">
        <v>1673.28</v>
      </c>
      <c r="Z386" s="44">
        <v>1475.49</v>
      </c>
      <c r="AA386" s="44">
        <v>1283.83</v>
      </c>
    </row>
    <row r="387" spans="1:27" ht="12.75" hidden="1" customHeight="1" outlineLevel="1" x14ac:dyDescent="0.2">
      <c r="A387" s="97" t="s">
        <v>2720</v>
      </c>
      <c r="B387" s="63" t="s">
        <v>90</v>
      </c>
      <c r="C387" s="43" t="s">
        <v>79</v>
      </c>
      <c r="D387" s="44">
        <f>$D$317</f>
        <v>217.03</v>
      </c>
      <c r="E387" s="44">
        <f t="shared" ref="E387:AA387" si="223">$D$317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2">
      <c r="A388" s="97" t="s">
        <v>2721</v>
      </c>
      <c r="B388" s="63" t="s">
        <v>83</v>
      </c>
      <c r="C388" s="43" t="s">
        <v>79</v>
      </c>
      <c r="D388" s="44">
        <v>3.63</v>
      </c>
      <c r="E388" s="44">
        <v>3.63</v>
      </c>
      <c r="F388" s="44">
        <v>3.63</v>
      </c>
      <c r="G388" s="44">
        <v>3.63</v>
      </c>
      <c r="H388" s="44">
        <v>3.63</v>
      </c>
      <c r="I388" s="44">
        <v>3.63</v>
      </c>
      <c r="J388" s="44">
        <v>3.63</v>
      </c>
      <c r="K388" s="44">
        <v>3.63</v>
      </c>
      <c r="L388" s="44">
        <v>3.63</v>
      </c>
      <c r="M388" s="44">
        <v>3.63</v>
      </c>
      <c r="N388" s="44">
        <v>3.63</v>
      </c>
      <c r="O388" s="44">
        <v>3.63</v>
      </c>
      <c r="P388" s="44">
        <v>3.63</v>
      </c>
      <c r="Q388" s="44">
        <v>3.63</v>
      </c>
      <c r="R388" s="44">
        <v>3.63</v>
      </c>
      <c r="S388" s="44">
        <v>3.63</v>
      </c>
      <c r="T388" s="44">
        <v>3.63</v>
      </c>
      <c r="U388" s="44">
        <v>3.63</v>
      </c>
      <c r="V388" s="44">
        <v>3.63</v>
      </c>
      <c r="W388" s="44">
        <v>3.63</v>
      </c>
      <c r="X388" s="44">
        <v>3.63</v>
      </c>
      <c r="Y388" s="44">
        <v>3.63</v>
      </c>
      <c r="Z388" s="44">
        <v>3.63</v>
      </c>
      <c r="AA388" s="44">
        <v>3.63</v>
      </c>
    </row>
    <row r="389" spans="1:27" ht="12.75" hidden="1" customHeight="1" outlineLevel="1" x14ac:dyDescent="0.2">
      <c r="A389" s="97" t="s">
        <v>2722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collapsed="1" x14ac:dyDescent="0.2">
      <c r="A390" s="96" t="s">
        <v>2723</v>
      </c>
      <c r="B390" s="28" t="str">
        <f>"16"&amp;"."&amp;$B$777&amp;"."&amp;$B$778</f>
        <v>16.11.2023</v>
      </c>
      <c r="C390" s="88" t="s">
        <v>76</v>
      </c>
      <c r="D390" s="89">
        <f>ROUND(((D391+D392+D394+D393)/1000),5)</f>
        <v>1.55559</v>
      </c>
      <c r="E390" s="89">
        <f>ROUND(((E391+E392+E394+E393)/1000),5)</f>
        <v>1.4473800000000001</v>
      </c>
      <c r="F390" s="89">
        <f>ROUND(((F391+F392+F394+F393)/1000),5)</f>
        <v>1.37032</v>
      </c>
      <c r="G390" s="89">
        <f t="shared" ref="G390:AA390" si="225">ROUND(((G391+G392+G394+G393)/1000),5)</f>
        <v>1.3633200000000001</v>
      </c>
      <c r="H390" s="89">
        <f t="shared" si="225"/>
        <v>1.44754</v>
      </c>
      <c r="I390" s="89">
        <f t="shared" si="225"/>
        <v>1.6241399999999999</v>
      </c>
      <c r="J390" s="89">
        <f t="shared" si="225"/>
        <v>1.72749</v>
      </c>
      <c r="K390" s="89">
        <f t="shared" si="225"/>
        <v>2.0156200000000002</v>
      </c>
      <c r="L390" s="89">
        <f t="shared" si="225"/>
        <v>2.20628</v>
      </c>
      <c r="M390" s="89">
        <f t="shared" si="225"/>
        <v>2.2778200000000002</v>
      </c>
      <c r="N390" s="89">
        <f t="shared" si="225"/>
        <v>2.2949199999999998</v>
      </c>
      <c r="O390" s="89">
        <f t="shared" si="225"/>
        <v>2.32653</v>
      </c>
      <c r="P390" s="89">
        <f t="shared" si="225"/>
        <v>2.3086899999999999</v>
      </c>
      <c r="Q390" s="89">
        <f t="shared" si="225"/>
        <v>2.3225600000000002</v>
      </c>
      <c r="R390" s="89">
        <f t="shared" si="225"/>
        <v>2.3271099999999998</v>
      </c>
      <c r="S390" s="89">
        <f t="shared" si="225"/>
        <v>2.3239000000000001</v>
      </c>
      <c r="T390" s="89">
        <f t="shared" si="225"/>
        <v>2.3061600000000002</v>
      </c>
      <c r="U390" s="89">
        <f t="shared" si="225"/>
        <v>2.3699300000000001</v>
      </c>
      <c r="V390" s="89">
        <f t="shared" si="225"/>
        <v>2.30844</v>
      </c>
      <c r="W390" s="89">
        <f t="shared" si="225"/>
        <v>2.2967900000000001</v>
      </c>
      <c r="X390" s="89">
        <f t="shared" si="225"/>
        <v>2.2247699999999999</v>
      </c>
      <c r="Y390" s="89">
        <f t="shared" si="225"/>
        <v>2.0946400000000001</v>
      </c>
      <c r="Z390" s="89">
        <f t="shared" si="225"/>
        <v>1.8554200000000001</v>
      </c>
      <c r="AA390" s="89">
        <f t="shared" si="225"/>
        <v>1.66353</v>
      </c>
    </row>
    <row r="391" spans="1:27" ht="12.75" hidden="1" customHeight="1" outlineLevel="1" x14ac:dyDescent="0.2">
      <c r="A391" s="97" t="s">
        <v>2724</v>
      </c>
      <c r="B391" s="63" t="s">
        <v>242</v>
      </c>
      <c r="C391" s="43" t="s">
        <v>79</v>
      </c>
      <c r="D391" s="44">
        <v>1118.57</v>
      </c>
      <c r="E391" s="44">
        <v>1010.36</v>
      </c>
      <c r="F391" s="44">
        <v>933.3</v>
      </c>
      <c r="G391" s="44">
        <v>926.3</v>
      </c>
      <c r="H391" s="44">
        <v>1010.52</v>
      </c>
      <c r="I391" s="44">
        <v>1187.1199999999999</v>
      </c>
      <c r="J391" s="44">
        <v>1290.47</v>
      </c>
      <c r="K391" s="44">
        <v>1578.6</v>
      </c>
      <c r="L391" s="44">
        <v>1769.26</v>
      </c>
      <c r="M391" s="44">
        <v>1840.8</v>
      </c>
      <c r="N391" s="44">
        <v>1857.9</v>
      </c>
      <c r="O391" s="44">
        <v>1889.51</v>
      </c>
      <c r="P391" s="44">
        <v>1871.67</v>
      </c>
      <c r="Q391" s="44">
        <v>1885.54</v>
      </c>
      <c r="R391" s="44">
        <v>1890.09</v>
      </c>
      <c r="S391" s="44">
        <v>1886.88</v>
      </c>
      <c r="T391" s="44">
        <v>1869.14</v>
      </c>
      <c r="U391" s="44">
        <v>1932.91</v>
      </c>
      <c r="V391" s="44">
        <v>1871.42</v>
      </c>
      <c r="W391" s="44">
        <v>1859.77</v>
      </c>
      <c r="X391" s="44">
        <v>1787.75</v>
      </c>
      <c r="Y391" s="44">
        <v>1657.62</v>
      </c>
      <c r="Z391" s="44">
        <v>1418.4</v>
      </c>
      <c r="AA391" s="44">
        <v>1226.51</v>
      </c>
    </row>
    <row r="392" spans="1:27" ht="12.75" hidden="1" customHeight="1" outlineLevel="1" x14ac:dyDescent="0.2">
      <c r="A392" s="97" t="s">
        <v>2725</v>
      </c>
      <c r="B392" s="63" t="s">
        <v>90</v>
      </c>
      <c r="C392" s="43" t="s">
        <v>79</v>
      </c>
      <c r="D392" s="44">
        <f>$D$317</f>
        <v>217.03</v>
      </c>
      <c r="E392" s="44">
        <f t="shared" ref="E392:AA392" si="226">$D$317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2">
      <c r="A393" s="97" t="s">
        <v>2726</v>
      </c>
      <c r="B393" s="63" t="s">
        <v>83</v>
      </c>
      <c r="C393" s="43" t="s">
        <v>79</v>
      </c>
      <c r="D393" s="44">
        <v>3.63</v>
      </c>
      <c r="E393" s="44">
        <v>3.63</v>
      </c>
      <c r="F393" s="44">
        <v>3.63</v>
      </c>
      <c r="G393" s="44">
        <v>3.63</v>
      </c>
      <c r="H393" s="44">
        <v>3.63</v>
      </c>
      <c r="I393" s="44">
        <v>3.63</v>
      </c>
      <c r="J393" s="44">
        <v>3.63</v>
      </c>
      <c r="K393" s="44">
        <v>3.63</v>
      </c>
      <c r="L393" s="44">
        <v>3.63</v>
      </c>
      <c r="M393" s="44">
        <v>3.63</v>
      </c>
      <c r="N393" s="44">
        <v>3.63</v>
      </c>
      <c r="O393" s="44">
        <v>3.63</v>
      </c>
      <c r="P393" s="44">
        <v>3.63</v>
      </c>
      <c r="Q393" s="44">
        <v>3.63</v>
      </c>
      <c r="R393" s="44">
        <v>3.63</v>
      </c>
      <c r="S393" s="44">
        <v>3.63</v>
      </c>
      <c r="T393" s="44">
        <v>3.63</v>
      </c>
      <c r="U393" s="44">
        <v>3.63</v>
      </c>
      <c r="V393" s="44">
        <v>3.63</v>
      </c>
      <c r="W393" s="44">
        <v>3.63</v>
      </c>
      <c r="X393" s="44">
        <v>3.63</v>
      </c>
      <c r="Y393" s="44">
        <v>3.63</v>
      </c>
      <c r="Z393" s="44">
        <v>3.63</v>
      </c>
      <c r="AA393" s="44">
        <v>3.63</v>
      </c>
    </row>
    <row r="394" spans="1:27" ht="12.75" hidden="1" customHeight="1" outlineLevel="1" x14ac:dyDescent="0.2">
      <c r="A394" s="97" t="s">
        <v>2727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collapsed="1" x14ac:dyDescent="0.2">
      <c r="A395" s="96" t="s">
        <v>2728</v>
      </c>
      <c r="B395" s="28" t="str">
        <f>"17"&amp;"."&amp;$B$777&amp;"."&amp;$B$778</f>
        <v>17.11.2023</v>
      </c>
      <c r="C395" s="88" t="s">
        <v>76</v>
      </c>
      <c r="D395" s="89">
        <f>ROUND(((D396+D397+D399+D398)/1000),5)</f>
        <v>1.59206</v>
      </c>
      <c r="E395" s="89">
        <f>ROUND(((E396+E397+E399+E398)/1000),5)</f>
        <v>1.48258</v>
      </c>
      <c r="F395" s="89">
        <f>ROUND(((F396+F397+F399+F398)/1000),5)</f>
        <v>1.43458</v>
      </c>
      <c r="G395" s="89">
        <f t="shared" ref="G395:AA395" si="228">ROUND(((G396+G397+G399+G398)/1000),5)</f>
        <v>1.42831</v>
      </c>
      <c r="H395" s="89">
        <f t="shared" si="228"/>
        <v>1.4643699999999999</v>
      </c>
      <c r="I395" s="89">
        <f t="shared" si="228"/>
        <v>1.6408700000000001</v>
      </c>
      <c r="J395" s="89">
        <f t="shared" si="228"/>
        <v>1.72881</v>
      </c>
      <c r="K395" s="89">
        <f t="shared" si="228"/>
        <v>1.9836100000000001</v>
      </c>
      <c r="L395" s="89">
        <f t="shared" si="228"/>
        <v>2.2240000000000002</v>
      </c>
      <c r="M395" s="89">
        <f t="shared" si="228"/>
        <v>2.2821799999999999</v>
      </c>
      <c r="N395" s="89">
        <f t="shared" si="228"/>
        <v>2.3050799999999998</v>
      </c>
      <c r="O395" s="89">
        <f t="shared" si="228"/>
        <v>2.3216000000000001</v>
      </c>
      <c r="P395" s="89">
        <f t="shared" si="228"/>
        <v>2.2957999999999998</v>
      </c>
      <c r="Q395" s="89">
        <f t="shared" si="228"/>
        <v>2.2988499999999998</v>
      </c>
      <c r="R395" s="89">
        <f t="shared" si="228"/>
        <v>2.3049200000000001</v>
      </c>
      <c r="S395" s="89">
        <f t="shared" si="228"/>
        <v>2.3016399999999999</v>
      </c>
      <c r="T395" s="89">
        <f t="shared" si="228"/>
        <v>2.2842199999999999</v>
      </c>
      <c r="U395" s="89">
        <f t="shared" si="228"/>
        <v>2.32456</v>
      </c>
      <c r="V395" s="89">
        <f t="shared" si="228"/>
        <v>2.3037000000000001</v>
      </c>
      <c r="W395" s="89">
        <f t="shared" si="228"/>
        <v>2.29697</v>
      </c>
      <c r="X395" s="89">
        <f t="shared" si="228"/>
        <v>2.19001</v>
      </c>
      <c r="Y395" s="89">
        <f t="shared" si="228"/>
        <v>2.0988600000000002</v>
      </c>
      <c r="Z395" s="89">
        <f t="shared" si="228"/>
        <v>1.85337</v>
      </c>
      <c r="AA395" s="89">
        <f t="shared" si="228"/>
        <v>1.67378</v>
      </c>
    </row>
    <row r="396" spans="1:27" ht="12.75" hidden="1" customHeight="1" outlineLevel="1" x14ac:dyDescent="0.2">
      <c r="A396" s="97" t="s">
        <v>2729</v>
      </c>
      <c r="B396" s="63" t="s">
        <v>242</v>
      </c>
      <c r="C396" s="43" t="s">
        <v>79</v>
      </c>
      <c r="D396" s="44">
        <v>1155.04</v>
      </c>
      <c r="E396" s="44">
        <v>1045.56</v>
      </c>
      <c r="F396" s="44">
        <v>997.56</v>
      </c>
      <c r="G396" s="44">
        <v>991.29</v>
      </c>
      <c r="H396" s="44">
        <v>1027.3499999999999</v>
      </c>
      <c r="I396" s="44">
        <v>1203.8499999999999</v>
      </c>
      <c r="J396" s="44">
        <v>1291.79</v>
      </c>
      <c r="K396" s="44">
        <v>1546.59</v>
      </c>
      <c r="L396" s="44">
        <v>1786.98</v>
      </c>
      <c r="M396" s="44">
        <v>1845.16</v>
      </c>
      <c r="N396" s="44">
        <v>1868.06</v>
      </c>
      <c r="O396" s="44">
        <v>1884.58</v>
      </c>
      <c r="P396" s="44">
        <v>1858.78</v>
      </c>
      <c r="Q396" s="44">
        <v>1861.83</v>
      </c>
      <c r="R396" s="44">
        <v>1867.9</v>
      </c>
      <c r="S396" s="44">
        <v>1864.62</v>
      </c>
      <c r="T396" s="44">
        <v>1847.2</v>
      </c>
      <c r="U396" s="44">
        <v>1887.54</v>
      </c>
      <c r="V396" s="44">
        <v>1866.68</v>
      </c>
      <c r="W396" s="44">
        <v>1859.95</v>
      </c>
      <c r="X396" s="44">
        <v>1752.99</v>
      </c>
      <c r="Y396" s="44">
        <v>1661.84</v>
      </c>
      <c r="Z396" s="44">
        <v>1416.35</v>
      </c>
      <c r="AA396" s="44">
        <v>1236.76</v>
      </c>
    </row>
    <row r="397" spans="1:27" ht="12.75" hidden="1" customHeight="1" outlineLevel="1" x14ac:dyDescent="0.2">
      <c r="A397" s="97" t="s">
        <v>2730</v>
      </c>
      <c r="B397" s="63" t="s">
        <v>90</v>
      </c>
      <c r="C397" s="43" t="s">
        <v>79</v>
      </c>
      <c r="D397" s="44">
        <f>$D$317</f>
        <v>217.03</v>
      </c>
      <c r="E397" s="44">
        <f t="shared" ref="E397:AA397" si="229">$D$317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2">
      <c r="A398" s="97" t="s">
        <v>2731</v>
      </c>
      <c r="B398" s="63" t="s">
        <v>83</v>
      </c>
      <c r="C398" s="43" t="s">
        <v>79</v>
      </c>
      <c r="D398" s="44">
        <v>3.63</v>
      </c>
      <c r="E398" s="44">
        <v>3.63</v>
      </c>
      <c r="F398" s="44">
        <v>3.63</v>
      </c>
      <c r="G398" s="44">
        <v>3.63</v>
      </c>
      <c r="H398" s="44">
        <v>3.63</v>
      </c>
      <c r="I398" s="44">
        <v>3.63</v>
      </c>
      <c r="J398" s="44">
        <v>3.63</v>
      </c>
      <c r="K398" s="44">
        <v>3.63</v>
      </c>
      <c r="L398" s="44">
        <v>3.63</v>
      </c>
      <c r="M398" s="44">
        <v>3.63</v>
      </c>
      <c r="N398" s="44">
        <v>3.63</v>
      </c>
      <c r="O398" s="44">
        <v>3.63</v>
      </c>
      <c r="P398" s="44">
        <v>3.63</v>
      </c>
      <c r="Q398" s="44">
        <v>3.63</v>
      </c>
      <c r="R398" s="44">
        <v>3.63</v>
      </c>
      <c r="S398" s="44">
        <v>3.63</v>
      </c>
      <c r="T398" s="44">
        <v>3.63</v>
      </c>
      <c r="U398" s="44">
        <v>3.63</v>
      </c>
      <c r="V398" s="44">
        <v>3.63</v>
      </c>
      <c r="W398" s="44">
        <v>3.63</v>
      </c>
      <c r="X398" s="44">
        <v>3.63</v>
      </c>
      <c r="Y398" s="44">
        <v>3.63</v>
      </c>
      <c r="Z398" s="44">
        <v>3.63</v>
      </c>
      <c r="AA398" s="44">
        <v>3.63</v>
      </c>
    </row>
    <row r="399" spans="1:27" ht="12.75" hidden="1" customHeight="1" outlineLevel="1" x14ac:dyDescent="0.2">
      <c r="A399" s="97" t="s">
        <v>2732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collapsed="1" x14ac:dyDescent="0.2">
      <c r="A400" s="96" t="s">
        <v>2733</v>
      </c>
      <c r="B400" s="28" t="str">
        <f>"18"&amp;"."&amp;$B$777&amp;"."&amp;$B$778</f>
        <v>18.11.2023</v>
      </c>
      <c r="C400" s="88" t="s">
        <v>76</v>
      </c>
      <c r="D400" s="89">
        <f>ROUND(((D401+D402+D404+D403)/1000),5)</f>
        <v>1.6317200000000001</v>
      </c>
      <c r="E400" s="89">
        <f>ROUND(((E401+E402+E404+E403)/1000),5)</f>
        <v>1.5388200000000001</v>
      </c>
      <c r="F400" s="89">
        <f>ROUND(((F401+F402+F404+F403)/1000),5)</f>
        <v>1.4883299999999999</v>
      </c>
      <c r="G400" s="89">
        <f t="shared" ref="G400:AA400" si="231">ROUND(((G401+G402+G404+G403)/1000),5)</f>
        <v>1.4523200000000001</v>
      </c>
      <c r="H400" s="89">
        <f t="shared" si="231"/>
        <v>1.47868</v>
      </c>
      <c r="I400" s="89">
        <f t="shared" si="231"/>
        <v>1.5441400000000001</v>
      </c>
      <c r="J400" s="89">
        <f t="shared" si="231"/>
        <v>1.61154</v>
      </c>
      <c r="K400" s="89">
        <f t="shared" si="231"/>
        <v>1.84385</v>
      </c>
      <c r="L400" s="89">
        <f t="shared" si="231"/>
        <v>2.0685799999999999</v>
      </c>
      <c r="M400" s="89">
        <f t="shared" si="231"/>
        <v>2.1998000000000002</v>
      </c>
      <c r="N400" s="89">
        <f t="shared" si="231"/>
        <v>2.2685</v>
      </c>
      <c r="O400" s="89">
        <f t="shared" si="231"/>
        <v>2.2836400000000001</v>
      </c>
      <c r="P400" s="89">
        <f t="shared" si="231"/>
        <v>2.2713700000000001</v>
      </c>
      <c r="Q400" s="89">
        <f t="shared" si="231"/>
        <v>2.2637999999999998</v>
      </c>
      <c r="R400" s="89">
        <f t="shared" si="231"/>
        <v>2.2498499999999999</v>
      </c>
      <c r="S400" s="89">
        <f t="shared" si="231"/>
        <v>2.2494000000000001</v>
      </c>
      <c r="T400" s="89">
        <f t="shared" si="231"/>
        <v>2.2702</v>
      </c>
      <c r="U400" s="89">
        <f t="shared" si="231"/>
        <v>2.3029799999999998</v>
      </c>
      <c r="V400" s="89">
        <f t="shared" si="231"/>
        <v>2.2869999999999999</v>
      </c>
      <c r="W400" s="89">
        <f t="shared" si="231"/>
        <v>2.2456499999999999</v>
      </c>
      <c r="X400" s="89">
        <f t="shared" si="231"/>
        <v>2.1472199999999999</v>
      </c>
      <c r="Y400" s="89">
        <f t="shared" si="231"/>
        <v>1.96374</v>
      </c>
      <c r="Z400" s="89">
        <f t="shared" si="231"/>
        <v>1.6674899999999999</v>
      </c>
      <c r="AA400" s="89">
        <f t="shared" si="231"/>
        <v>1.6269800000000001</v>
      </c>
    </row>
    <row r="401" spans="1:27" ht="12.75" hidden="1" customHeight="1" outlineLevel="1" x14ac:dyDescent="0.2">
      <c r="A401" s="97" t="s">
        <v>2734</v>
      </c>
      <c r="B401" s="63" t="s">
        <v>242</v>
      </c>
      <c r="C401" s="43" t="s">
        <v>79</v>
      </c>
      <c r="D401" s="44">
        <v>1194.7</v>
      </c>
      <c r="E401" s="44">
        <v>1101.8</v>
      </c>
      <c r="F401" s="44">
        <v>1051.31</v>
      </c>
      <c r="G401" s="44">
        <v>1015.3</v>
      </c>
      <c r="H401" s="44">
        <v>1041.6600000000001</v>
      </c>
      <c r="I401" s="44">
        <v>1107.1199999999999</v>
      </c>
      <c r="J401" s="44">
        <v>1174.52</v>
      </c>
      <c r="K401" s="44">
        <v>1406.83</v>
      </c>
      <c r="L401" s="44">
        <v>1631.56</v>
      </c>
      <c r="M401" s="44">
        <v>1762.78</v>
      </c>
      <c r="N401" s="44">
        <v>1831.48</v>
      </c>
      <c r="O401" s="44">
        <v>1846.62</v>
      </c>
      <c r="P401" s="44">
        <v>1834.35</v>
      </c>
      <c r="Q401" s="44">
        <v>1826.78</v>
      </c>
      <c r="R401" s="44">
        <v>1812.83</v>
      </c>
      <c r="S401" s="44">
        <v>1812.38</v>
      </c>
      <c r="T401" s="44">
        <v>1833.18</v>
      </c>
      <c r="U401" s="44">
        <v>1865.96</v>
      </c>
      <c r="V401" s="44">
        <v>1849.98</v>
      </c>
      <c r="W401" s="44">
        <v>1808.63</v>
      </c>
      <c r="X401" s="44">
        <v>1710.2</v>
      </c>
      <c r="Y401" s="44">
        <v>1526.72</v>
      </c>
      <c r="Z401" s="44">
        <v>1230.47</v>
      </c>
      <c r="AA401" s="44">
        <v>1189.96</v>
      </c>
    </row>
    <row r="402" spans="1:27" ht="12.75" hidden="1" customHeight="1" outlineLevel="1" x14ac:dyDescent="0.2">
      <c r="A402" s="97" t="s">
        <v>2735</v>
      </c>
      <c r="B402" s="63" t="s">
        <v>90</v>
      </c>
      <c r="C402" s="43" t="s">
        <v>79</v>
      </c>
      <c r="D402" s="44">
        <f>$D$317</f>
        <v>217.03</v>
      </c>
      <c r="E402" s="44">
        <f t="shared" ref="E402:AA402" si="232">$D$317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2">
      <c r="A403" s="97" t="s">
        <v>2736</v>
      </c>
      <c r="B403" s="63" t="s">
        <v>83</v>
      </c>
      <c r="C403" s="43" t="s">
        <v>79</v>
      </c>
      <c r="D403" s="44">
        <v>3.63</v>
      </c>
      <c r="E403" s="44">
        <v>3.63</v>
      </c>
      <c r="F403" s="44">
        <v>3.63</v>
      </c>
      <c r="G403" s="44">
        <v>3.63</v>
      </c>
      <c r="H403" s="44">
        <v>3.63</v>
      </c>
      <c r="I403" s="44">
        <v>3.63</v>
      </c>
      <c r="J403" s="44">
        <v>3.63</v>
      </c>
      <c r="K403" s="44">
        <v>3.63</v>
      </c>
      <c r="L403" s="44">
        <v>3.63</v>
      </c>
      <c r="M403" s="44">
        <v>3.63</v>
      </c>
      <c r="N403" s="44">
        <v>3.63</v>
      </c>
      <c r="O403" s="44">
        <v>3.63</v>
      </c>
      <c r="P403" s="44">
        <v>3.63</v>
      </c>
      <c r="Q403" s="44">
        <v>3.63</v>
      </c>
      <c r="R403" s="44">
        <v>3.63</v>
      </c>
      <c r="S403" s="44">
        <v>3.63</v>
      </c>
      <c r="T403" s="44">
        <v>3.63</v>
      </c>
      <c r="U403" s="44">
        <v>3.63</v>
      </c>
      <c r="V403" s="44">
        <v>3.63</v>
      </c>
      <c r="W403" s="44">
        <v>3.63</v>
      </c>
      <c r="X403" s="44">
        <v>3.63</v>
      </c>
      <c r="Y403" s="44">
        <v>3.63</v>
      </c>
      <c r="Z403" s="44">
        <v>3.63</v>
      </c>
      <c r="AA403" s="44">
        <v>3.63</v>
      </c>
    </row>
    <row r="404" spans="1:27" ht="12.75" hidden="1" customHeight="1" outlineLevel="1" x14ac:dyDescent="0.2">
      <c r="A404" s="97" t="s">
        <v>2737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collapsed="1" x14ac:dyDescent="0.2">
      <c r="A405" s="96" t="s">
        <v>2738</v>
      </c>
      <c r="B405" s="28" t="str">
        <f>"19"&amp;"."&amp;$B$777&amp;"."&amp;$B$778</f>
        <v>19.11.2023</v>
      </c>
      <c r="C405" s="88" t="s">
        <v>76</v>
      </c>
      <c r="D405" s="89">
        <f>ROUND(((D406+D407+D409+D408)/1000),5)</f>
        <v>1.5929899999999999</v>
      </c>
      <c r="E405" s="89">
        <f>ROUND(((E406+E407+E409+E408)/1000),5)</f>
        <v>1.58511</v>
      </c>
      <c r="F405" s="89">
        <f>ROUND(((F406+F407+F409+F408)/1000),5)</f>
        <v>1.5018800000000001</v>
      </c>
      <c r="G405" s="89">
        <f t="shared" ref="G405:AA405" si="234">ROUND(((G406+G407+G409+G408)/1000),5)</f>
        <v>1.4766699999999999</v>
      </c>
      <c r="H405" s="89">
        <f t="shared" si="234"/>
        <v>1.49749</v>
      </c>
      <c r="I405" s="89">
        <f t="shared" si="234"/>
        <v>1.5299499999999999</v>
      </c>
      <c r="J405" s="89">
        <f t="shared" si="234"/>
        <v>1.41405</v>
      </c>
      <c r="K405" s="89">
        <f t="shared" si="234"/>
        <v>1.5694999999999999</v>
      </c>
      <c r="L405" s="89">
        <f t="shared" si="234"/>
        <v>1.6729700000000001</v>
      </c>
      <c r="M405" s="89">
        <f t="shared" si="234"/>
        <v>1.87656</v>
      </c>
      <c r="N405" s="89">
        <f t="shared" si="234"/>
        <v>2.00827</v>
      </c>
      <c r="O405" s="89">
        <f t="shared" si="234"/>
        <v>2.0254500000000002</v>
      </c>
      <c r="P405" s="89">
        <f t="shared" si="234"/>
        <v>2.0325099999999998</v>
      </c>
      <c r="Q405" s="89">
        <f t="shared" si="234"/>
        <v>2.0341200000000002</v>
      </c>
      <c r="R405" s="89">
        <f t="shared" si="234"/>
        <v>2.0350999999999999</v>
      </c>
      <c r="S405" s="89">
        <f t="shared" si="234"/>
        <v>2.0407899999999999</v>
      </c>
      <c r="T405" s="89">
        <f t="shared" si="234"/>
        <v>2.07918</v>
      </c>
      <c r="U405" s="89">
        <f t="shared" si="234"/>
        <v>2.1315499999999998</v>
      </c>
      <c r="V405" s="89">
        <f t="shared" si="234"/>
        <v>2.1267900000000002</v>
      </c>
      <c r="W405" s="89">
        <f t="shared" si="234"/>
        <v>2.1148500000000001</v>
      </c>
      <c r="X405" s="89">
        <f t="shared" si="234"/>
        <v>2.09138</v>
      </c>
      <c r="Y405" s="89">
        <f t="shared" si="234"/>
        <v>1.8820699999999999</v>
      </c>
      <c r="Z405" s="89">
        <f t="shared" si="234"/>
        <v>1.7063900000000001</v>
      </c>
      <c r="AA405" s="89">
        <f t="shared" si="234"/>
        <v>1.6160300000000001</v>
      </c>
    </row>
    <row r="406" spans="1:27" ht="12.75" hidden="1" customHeight="1" outlineLevel="1" x14ac:dyDescent="0.2">
      <c r="A406" s="97" t="s">
        <v>2739</v>
      </c>
      <c r="B406" s="63" t="s">
        <v>242</v>
      </c>
      <c r="C406" s="43" t="s">
        <v>79</v>
      </c>
      <c r="D406" s="44">
        <v>1155.97</v>
      </c>
      <c r="E406" s="44">
        <v>1148.0899999999999</v>
      </c>
      <c r="F406" s="44">
        <v>1064.8599999999999</v>
      </c>
      <c r="G406" s="44">
        <v>1039.6500000000001</v>
      </c>
      <c r="H406" s="44">
        <v>1060.47</v>
      </c>
      <c r="I406" s="44">
        <v>1092.93</v>
      </c>
      <c r="J406" s="44">
        <v>977.03</v>
      </c>
      <c r="K406" s="44">
        <v>1132.48</v>
      </c>
      <c r="L406" s="44">
        <v>1235.95</v>
      </c>
      <c r="M406" s="44">
        <v>1439.54</v>
      </c>
      <c r="N406" s="44">
        <v>1571.25</v>
      </c>
      <c r="O406" s="44">
        <v>1588.43</v>
      </c>
      <c r="P406" s="44">
        <v>1595.49</v>
      </c>
      <c r="Q406" s="44">
        <v>1597.1</v>
      </c>
      <c r="R406" s="44">
        <v>1598.08</v>
      </c>
      <c r="S406" s="44">
        <v>1603.77</v>
      </c>
      <c r="T406" s="44">
        <v>1642.16</v>
      </c>
      <c r="U406" s="44">
        <v>1694.53</v>
      </c>
      <c r="V406" s="44">
        <v>1689.77</v>
      </c>
      <c r="W406" s="44">
        <v>1677.83</v>
      </c>
      <c r="X406" s="44">
        <v>1654.36</v>
      </c>
      <c r="Y406" s="44">
        <v>1445.05</v>
      </c>
      <c r="Z406" s="44">
        <v>1269.3699999999999</v>
      </c>
      <c r="AA406" s="44">
        <v>1179.01</v>
      </c>
    </row>
    <row r="407" spans="1:27" ht="12.75" hidden="1" customHeight="1" outlineLevel="1" x14ac:dyDescent="0.2">
      <c r="A407" s="97" t="s">
        <v>2740</v>
      </c>
      <c r="B407" s="63" t="s">
        <v>90</v>
      </c>
      <c r="C407" s="43" t="s">
        <v>79</v>
      </c>
      <c r="D407" s="44">
        <f>$D$317</f>
        <v>217.03</v>
      </c>
      <c r="E407" s="44">
        <f t="shared" ref="E407:AA407" si="235">$D$317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2">
      <c r="A408" s="97" t="s">
        <v>2741</v>
      </c>
      <c r="B408" s="63" t="s">
        <v>83</v>
      </c>
      <c r="C408" s="43" t="s">
        <v>79</v>
      </c>
      <c r="D408" s="109">
        <v>3.63</v>
      </c>
      <c r="E408" s="109">
        <v>3.63</v>
      </c>
      <c r="F408" s="109">
        <v>3.63</v>
      </c>
      <c r="G408" s="109">
        <v>3.63</v>
      </c>
      <c r="H408" s="109">
        <v>3.63</v>
      </c>
      <c r="I408" s="109">
        <v>3.63</v>
      </c>
      <c r="J408" s="109">
        <v>3.63</v>
      </c>
      <c r="K408" s="109">
        <v>3.63</v>
      </c>
      <c r="L408" s="109">
        <v>3.63</v>
      </c>
      <c r="M408" s="109">
        <v>3.63</v>
      </c>
      <c r="N408" s="109">
        <v>3.63</v>
      </c>
      <c r="O408" s="109">
        <v>3.63</v>
      </c>
      <c r="P408" s="109">
        <v>3.63</v>
      </c>
      <c r="Q408" s="109">
        <v>3.63</v>
      </c>
      <c r="R408" s="109">
        <v>3.63</v>
      </c>
      <c r="S408" s="109">
        <v>3.63</v>
      </c>
      <c r="T408" s="109">
        <v>3.63</v>
      </c>
      <c r="U408" s="109">
        <v>3.63</v>
      </c>
      <c r="V408" s="109">
        <v>3.63</v>
      </c>
      <c r="W408" s="109">
        <v>3.63</v>
      </c>
      <c r="X408" s="109">
        <v>3.63</v>
      </c>
      <c r="Y408" s="109">
        <v>3.63</v>
      </c>
      <c r="Z408" s="109">
        <v>3.63</v>
      </c>
      <c r="AA408" s="109">
        <v>3.63</v>
      </c>
    </row>
    <row r="409" spans="1:27" ht="12.75" hidden="1" customHeight="1" outlineLevel="1" x14ac:dyDescent="0.2">
      <c r="A409" s="97" t="s">
        <v>2742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collapsed="1" x14ac:dyDescent="0.2">
      <c r="A410" s="96" t="s">
        <v>2743</v>
      </c>
      <c r="B410" s="28" t="str">
        <f>"20"&amp;"."&amp;$B$777&amp;"."&amp;$B$778</f>
        <v>20.11.2023</v>
      </c>
      <c r="C410" s="88" t="s">
        <v>76</v>
      </c>
      <c r="D410" s="89">
        <f>ROUND(((D411+D412+D414+D413)/1000),5)</f>
        <v>1.53104</v>
      </c>
      <c r="E410" s="89">
        <f>ROUND(((E411+E412+E414+E413)/1000),5)</f>
        <v>1.43353</v>
      </c>
      <c r="F410" s="89">
        <f>ROUND(((F411+F412+F414+F413)/1000),5)</f>
        <v>1.3705000000000001</v>
      </c>
      <c r="G410" s="89">
        <f t="shared" ref="G410:AA410" si="237">ROUND(((G411+G412+G414+G413)/1000),5)</f>
        <v>1.36616</v>
      </c>
      <c r="H410" s="89">
        <f t="shared" si="237"/>
        <v>1.4102399999999999</v>
      </c>
      <c r="I410" s="89">
        <f t="shared" si="237"/>
        <v>1.5886400000000001</v>
      </c>
      <c r="J410" s="89">
        <f t="shared" si="237"/>
        <v>1.6989000000000001</v>
      </c>
      <c r="K410" s="89">
        <f t="shared" si="237"/>
        <v>1.98811</v>
      </c>
      <c r="L410" s="89">
        <f t="shared" si="237"/>
        <v>2.1602299999999999</v>
      </c>
      <c r="M410" s="89">
        <f t="shared" si="237"/>
        <v>2.2215099999999999</v>
      </c>
      <c r="N410" s="89">
        <f t="shared" si="237"/>
        <v>2.2825199999999999</v>
      </c>
      <c r="O410" s="89">
        <f t="shared" si="237"/>
        <v>2.3274300000000001</v>
      </c>
      <c r="P410" s="89">
        <f t="shared" si="237"/>
        <v>2.28918</v>
      </c>
      <c r="Q410" s="89">
        <f t="shared" si="237"/>
        <v>2.3100499999999999</v>
      </c>
      <c r="R410" s="89">
        <f t="shared" si="237"/>
        <v>2.3064399999999998</v>
      </c>
      <c r="S410" s="89">
        <f t="shared" si="237"/>
        <v>2.2900499999999999</v>
      </c>
      <c r="T410" s="89">
        <f t="shared" si="237"/>
        <v>2.2985099999999998</v>
      </c>
      <c r="U410" s="89">
        <f t="shared" si="237"/>
        <v>2.4430499999999999</v>
      </c>
      <c r="V410" s="89">
        <f t="shared" si="237"/>
        <v>2.44754</v>
      </c>
      <c r="W410" s="89">
        <f t="shared" si="237"/>
        <v>2.2907600000000001</v>
      </c>
      <c r="X410" s="89">
        <f t="shared" si="237"/>
        <v>2.1286200000000002</v>
      </c>
      <c r="Y410" s="89">
        <f t="shared" si="237"/>
        <v>2.0358299999999998</v>
      </c>
      <c r="Z410" s="89">
        <f t="shared" si="237"/>
        <v>1.7464599999999999</v>
      </c>
      <c r="AA410" s="89">
        <f t="shared" si="237"/>
        <v>1.62507</v>
      </c>
    </row>
    <row r="411" spans="1:27" ht="12.75" hidden="1" customHeight="1" outlineLevel="1" x14ac:dyDescent="0.2">
      <c r="A411" s="97" t="s">
        <v>2744</v>
      </c>
      <c r="B411" s="63" t="s">
        <v>242</v>
      </c>
      <c r="C411" s="43" t="s">
        <v>79</v>
      </c>
      <c r="D411" s="44">
        <v>1094.02</v>
      </c>
      <c r="E411" s="44">
        <v>996.51</v>
      </c>
      <c r="F411" s="44">
        <v>933.48</v>
      </c>
      <c r="G411" s="44">
        <v>929.14</v>
      </c>
      <c r="H411" s="44">
        <v>973.22</v>
      </c>
      <c r="I411" s="44">
        <v>1151.6199999999999</v>
      </c>
      <c r="J411" s="44">
        <v>1261.8800000000001</v>
      </c>
      <c r="K411" s="44">
        <v>1551.09</v>
      </c>
      <c r="L411" s="44">
        <v>1723.21</v>
      </c>
      <c r="M411" s="44">
        <v>1784.49</v>
      </c>
      <c r="N411" s="44">
        <v>1845.5</v>
      </c>
      <c r="O411" s="44">
        <v>1890.41</v>
      </c>
      <c r="P411" s="44">
        <v>1852.16</v>
      </c>
      <c r="Q411" s="44">
        <v>1873.03</v>
      </c>
      <c r="R411" s="44">
        <v>1869.42</v>
      </c>
      <c r="S411" s="44">
        <v>1853.03</v>
      </c>
      <c r="T411" s="44">
        <v>1861.49</v>
      </c>
      <c r="U411" s="44">
        <v>2006.03</v>
      </c>
      <c r="V411" s="44">
        <v>2010.52</v>
      </c>
      <c r="W411" s="44">
        <v>1853.74</v>
      </c>
      <c r="X411" s="44">
        <v>1691.6</v>
      </c>
      <c r="Y411" s="44">
        <v>1598.81</v>
      </c>
      <c r="Z411" s="44">
        <v>1309.44</v>
      </c>
      <c r="AA411" s="44">
        <v>1188.05</v>
      </c>
    </row>
    <row r="412" spans="1:27" ht="12.75" hidden="1" customHeight="1" outlineLevel="1" x14ac:dyDescent="0.2">
      <c r="A412" s="97" t="s">
        <v>2745</v>
      </c>
      <c r="B412" s="63" t="s">
        <v>90</v>
      </c>
      <c r="C412" s="43" t="s">
        <v>79</v>
      </c>
      <c r="D412" s="44">
        <f>$D$317</f>
        <v>217.03</v>
      </c>
      <c r="E412" s="44">
        <f t="shared" ref="E412:AA412" si="238">$D$317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2">
      <c r="A413" s="97" t="s">
        <v>2746</v>
      </c>
      <c r="B413" s="63" t="s">
        <v>83</v>
      </c>
      <c r="C413" s="43" t="s">
        <v>79</v>
      </c>
      <c r="D413" s="44">
        <v>3.63</v>
      </c>
      <c r="E413" s="44">
        <v>3.63</v>
      </c>
      <c r="F413" s="44">
        <v>3.63</v>
      </c>
      <c r="G413" s="44">
        <v>3.63</v>
      </c>
      <c r="H413" s="44">
        <v>3.63</v>
      </c>
      <c r="I413" s="44">
        <v>3.63</v>
      </c>
      <c r="J413" s="44">
        <v>3.63</v>
      </c>
      <c r="K413" s="44">
        <v>3.63</v>
      </c>
      <c r="L413" s="44">
        <v>3.63</v>
      </c>
      <c r="M413" s="44">
        <v>3.63</v>
      </c>
      <c r="N413" s="44">
        <v>3.63</v>
      </c>
      <c r="O413" s="44">
        <v>3.63</v>
      </c>
      <c r="P413" s="44">
        <v>3.63</v>
      </c>
      <c r="Q413" s="44">
        <v>3.63</v>
      </c>
      <c r="R413" s="44">
        <v>3.63</v>
      </c>
      <c r="S413" s="44">
        <v>3.63</v>
      </c>
      <c r="T413" s="44">
        <v>3.63</v>
      </c>
      <c r="U413" s="44">
        <v>3.63</v>
      </c>
      <c r="V413" s="44">
        <v>3.63</v>
      </c>
      <c r="W413" s="44">
        <v>3.63</v>
      </c>
      <c r="X413" s="44">
        <v>3.63</v>
      </c>
      <c r="Y413" s="44">
        <v>3.63</v>
      </c>
      <c r="Z413" s="44">
        <v>3.63</v>
      </c>
      <c r="AA413" s="44">
        <v>3.63</v>
      </c>
    </row>
    <row r="414" spans="1:27" ht="12.75" hidden="1" customHeight="1" outlineLevel="1" x14ac:dyDescent="0.2">
      <c r="A414" s="97" t="s">
        <v>2747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collapsed="1" x14ac:dyDescent="0.2">
      <c r="A415" s="96" t="s">
        <v>2748</v>
      </c>
      <c r="B415" s="28" t="str">
        <f>"21"&amp;"."&amp;$B$777&amp;"."&amp;$B$778</f>
        <v>21.11.2023</v>
      </c>
      <c r="C415" s="88" t="s">
        <v>76</v>
      </c>
      <c r="D415" s="89">
        <f>ROUND(((D416+D417+D419+D418)/1000),5)</f>
        <v>1.56172</v>
      </c>
      <c r="E415" s="89">
        <f>ROUND(((E416+E417+E419+E418)/1000),5)</f>
        <v>1.4883200000000001</v>
      </c>
      <c r="F415" s="89">
        <f>ROUND(((F416+F417+F419+F418)/1000),5)</f>
        <v>1.42266</v>
      </c>
      <c r="G415" s="89">
        <f t="shared" ref="G415:AA415" si="240">ROUND(((G416+G417+G419+G418)/1000),5)</f>
        <v>1.4149400000000001</v>
      </c>
      <c r="H415" s="89">
        <f t="shared" si="240"/>
        <v>1.4521500000000001</v>
      </c>
      <c r="I415" s="89">
        <f t="shared" si="240"/>
        <v>1.58151</v>
      </c>
      <c r="J415" s="89">
        <f t="shared" si="240"/>
        <v>1.7354400000000001</v>
      </c>
      <c r="K415" s="89">
        <f t="shared" si="240"/>
        <v>2.05314</v>
      </c>
      <c r="L415" s="89">
        <f t="shared" si="240"/>
        <v>2.2020300000000002</v>
      </c>
      <c r="M415" s="89">
        <f t="shared" si="240"/>
        <v>2.2337199999999999</v>
      </c>
      <c r="N415" s="89">
        <f t="shared" si="240"/>
        <v>2.41181</v>
      </c>
      <c r="O415" s="89">
        <f t="shared" si="240"/>
        <v>2.4266299999999998</v>
      </c>
      <c r="P415" s="89">
        <f t="shared" si="240"/>
        <v>2.3454999999999999</v>
      </c>
      <c r="Q415" s="89">
        <f t="shared" si="240"/>
        <v>2.37174</v>
      </c>
      <c r="R415" s="89">
        <f t="shared" si="240"/>
        <v>2.36313</v>
      </c>
      <c r="S415" s="89">
        <f t="shared" si="240"/>
        <v>2.3490799999999998</v>
      </c>
      <c r="T415" s="89">
        <f t="shared" si="240"/>
        <v>2.3816000000000002</v>
      </c>
      <c r="U415" s="89">
        <f t="shared" si="240"/>
        <v>2.4610300000000001</v>
      </c>
      <c r="V415" s="89">
        <f t="shared" si="240"/>
        <v>2.4461300000000001</v>
      </c>
      <c r="W415" s="89">
        <f t="shared" si="240"/>
        <v>2.34016</v>
      </c>
      <c r="X415" s="89">
        <f t="shared" si="240"/>
        <v>2.18208</v>
      </c>
      <c r="Y415" s="89">
        <f t="shared" si="240"/>
        <v>2.1054200000000001</v>
      </c>
      <c r="Z415" s="89">
        <f t="shared" si="240"/>
        <v>1.9122699999999999</v>
      </c>
      <c r="AA415" s="89">
        <f t="shared" si="240"/>
        <v>1.6787399999999999</v>
      </c>
    </row>
    <row r="416" spans="1:27" ht="12.75" hidden="1" customHeight="1" outlineLevel="1" x14ac:dyDescent="0.2">
      <c r="A416" s="97" t="s">
        <v>2749</v>
      </c>
      <c r="B416" s="63" t="s">
        <v>242</v>
      </c>
      <c r="C416" s="43" t="s">
        <v>79</v>
      </c>
      <c r="D416" s="44">
        <v>1124.7</v>
      </c>
      <c r="E416" s="44">
        <v>1051.3</v>
      </c>
      <c r="F416" s="44">
        <v>985.64</v>
      </c>
      <c r="G416" s="44">
        <v>977.92</v>
      </c>
      <c r="H416" s="44">
        <v>1015.13</v>
      </c>
      <c r="I416" s="44">
        <v>1144.49</v>
      </c>
      <c r="J416" s="44">
        <v>1298.42</v>
      </c>
      <c r="K416" s="44">
        <v>1616.12</v>
      </c>
      <c r="L416" s="44">
        <v>1765.01</v>
      </c>
      <c r="M416" s="44">
        <v>1796.7</v>
      </c>
      <c r="N416" s="44">
        <v>1974.79</v>
      </c>
      <c r="O416" s="44">
        <v>1989.61</v>
      </c>
      <c r="P416" s="44">
        <v>1908.48</v>
      </c>
      <c r="Q416" s="44">
        <v>1934.72</v>
      </c>
      <c r="R416" s="44">
        <v>1926.11</v>
      </c>
      <c r="S416" s="44">
        <v>1912.06</v>
      </c>
      <c r="T416" s="44">
        <v>1944.58</v>
      </c>
      <c r="U416" s="44">
        <v>2024.01</v>
      </c>
      <c r="V416" s="44">
        <v>2009.11</v>
      </c>
      <c r="W416" s="44">
        <v>1903.14</v>
      </c>
      <c r="X416" s="44">
        <v>1745.06</v>
      </c>
      <c r="Y416" s="44">
        <v>1668.4</v>
      </c>
      <c r="Z416" s="44">
        <v>1475.25</v>
      </c>
      <c r="AA416" s="44">
        <v>1241.72</v>
      </c>
    </row>
    <row r="417" spans="1:27" ht="12.75" hidden="1" customHeight="1" outlineLevel="1" x14ac:dyDescent="0.2">
      <c r="A417" s="97" t="s">
        <v>2750</v>
      </c>
      <c r="B417" s="63" t="s">
        <v>90</v>
      </c>
      <c r="C417" s="43" t="s">
        <v>79</v>
      </c>
      <c r="D417" s="44">
        <f>$D$317</f>
        <v>217.03</v>
      </c>
      <c r="E417" s="44">
        <f t="shared" ref="E417:AA417" si="241">$D$317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2">
      <c r="A418" s="97" t="s">
        <v>2751</v>
      </c>
      <c r="B418" s="63" t="s">
        <v>83</v>
      </c>
      <c r="C418" s="43" t="s">
        <v>79</v>
      </c>
      <c r="D418" s="44">
        <v>3.63</v>
      </c>
      <c r="E418" s="44">
        <v>3.63</v>
      </c>
      <c r="F418" s="44">
        <v>3.63</v>
      </c>
      <c r="G418" s="44">
        <v>3.63</v>
      </c>
      <c r="H418" s="44">
        <v>3.63</v>
      </c>
      <c r="I418" s="44">
        <v>3.63</v>
      </c>
      <c r="J418" s="44">
        <v>3.63</v>
      </c>
      <c r="K418" s="44">
        <v>3.63</v>
      </c>
      <c r="L418" s="44">
        <v>3.63</v>
      </c>
      <c r="M418" s="44">
        <v>3.63</v>
      </c>
      <c r="N418" s="44">
        <v>3.63</v>
      </c>
      <c r="O418" s="44">
        <v>3.63</v>
      </c>
      <c r="P418" s="44">
        <v>3.63</v>
      </c>
      <c r="Q418" s="44">
        <v>3.63</v>
      </c>
      <c r="R418" s="44">
        <v>3.63</v>
      </c>
      <c r="S418" s="44">
        <v>3.63</v>
      </c>
      <c r="T418" s="44">
        <v>3.63</v>
      </c>
      <c r="U418" s="44">
        <v>3.63</v>
      </c>
      <c r="V418" s="44">
        <v>3.63</v>
      </c>
      <c r="W418" s="44">
        <v>3.63</v>
      </c>
      <c r="X418" s="44">
        <v>3.63</v>
      </c>
      <c r="Y418" s="44">
        <v>3.63</v>
      </c>
      <c r="Z418" s="44">
        <v>3.63</v>
      </c>
      <c r="AA418" s="44">
        <v>3.63</v>
      </c>
    </row>
    <row r="419" spans="1:27" ht="12.75" hidden="1" customHeight="1" outlineLevel="1" x14ac:dyDescent="0.2">
      <c r="A419" s="97" t="s">
        <v>2752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collapsed="1" x14ac:dyDescent="0.2">
      <c r="A420" s="96" t="s">
        <v>2753</v>
      </c>
      <c r="B420" s="28" t="str">
        <f>"22"&amp;"."&amp;$B$777&amp;"."&amp;$B$778</f>
        <v>22.11.2023</v>
      </c>
      <c r="C420" s="88" t="s">
        <v>76</v>
      </c>
      <c r="D420" s="89">
        <f>ROUND(((D421+D422+D424+D423)/1000),5)</f>
        <v>1.57772</v>
      </c>
      <c r="E420" s="89">
        <f>ROUND(((E421+E422+E424+E423)/1000),5)</f>
        <v>1.4974000000000001</v>
      </c>
      <c r="F420" s="89">
        <f>ROUND(((F421+F422+F424+F423)/1000),5)</f>
        <v>1.4164099999999999</v>
      </c>
      <c r="G420" s="89">
        <f t="shared" ref="G420:AA420" si="243">ROUND(((G421+G422+G424+G423)/1000),5)</f>
        <v>1.3908100000000001</v>
      </c>
      <c r="H420" s="89">
        <f t="shared" si="243"/>
        <v>1.4666600000000001</v>
      </c>
      <c r="I420" s="89">
        <f t="shared" si="243"/>
        <v>1.6362399999999999</v>
      </c>
      <c r="J420" s="89">
        <f t="shared" si="243"/>
        <v>1.8616299999999999</v>
      </c>
      <c r="K420" s="89">
        <f t="shared" si="243"/>
        <v>2.0740799999999999</v>
      </c>
      <c r="L420" s="89">
        <f t="shared" si="243"/>
        <v>2.2398699999999998</v>
      </c>
      <c r="M420" s="89">
        <f t="shared" si="243"/>
        <v>2.2601499999999999</v>
      </c>
      <c r="N420" s="89">
        <f t="shared" si="243"/>
        <v>2.3506900000000002</v>
      </c>
      <c r="O420" s="89">
        <f t="shared" si="243"/>
        <v>2.35277</v>
      </c>
      <c r="P420" s="89">
        <f t="shared" si="243"/>
        <v>2.3249499999999999</v>
      </c>
      <c r="Q420" s="89">
        <f t="shared" si="243"/>
        <v>2.3467099999999999</v>
      </c>
      <c r="R420" s="89">
        <f t="shared" si="243"/>
        <v>2.3319200000000002</v>
      </c>
      <c r="S420" s="89">
        <f t="shared" si="243"/>
        <v>2.3193800000000002</v>
      </c>
      <c r="T420" s="89">
        <f t="shared" si="243"/>
        <v>2.3790800000000001</v>
      </c>
      <c r="U420" s="89">
        <f t="shared" si="243"/>
        <v>2.4394100000000001</v>
      </c>
      <c r="V420" s="89">
        <f t="shared" si="243"/>
        <v>2.3920499999999998</v>
      </c>
      <c r="W420" s="89">
        <f t="shared" si="243"/>
        <v>2.3057300000000001</v>
      </c>
      <c r="X420" s="89">
        <f t="shared" si="243"/>
        <v>2.2223899999999999</v>
      </c>
      <c r="Y420" s="89">
        <f t="shared" si="243"/>
        <v>2.19048</v>
      </c>
      <c r="Z420" s="89">
        <f t="shared" si="243"/>
        <v>1.93262</v>
      </c>
      <c r="AA420" s="89">
        <f t="shared" si="243"/>
        <v>1.7132400000000001</v>
      </c>
    </row>
    <row r="421" spans="1:27" ht="12.75" hidden="1" customHeight="1" outlineLevel="1" x14ac:dyDescent="0.2">
      <c r="A421" s="97" t="s">
        <v>2754</v>
      </c>
      <c r="B421" s="63" t="s">
        <v>242</v>
      </c>
      <c r="C421" s="43" t="s">
        <v>79</v>
      </c>
      <c r="D421" s="44">
        <v>1140.7</v>
      </c>
      <c r="E421" s="44">
        <v>1060.3800000000001</v>
      </c>
      <c r="F421" s="44">
        <v>979.39</v>
      </c>
      <c r="G421" s="44">
        <v>953.79</v>
      </c>
      <c r="H421" s="44">
        <v>1029.6400000000001</v>
      </c>
      <c r="I421" s="44">
        <v>1199.22</v>
      </c>
      <c r="J421" s="44">
        <v>1424.61</v>
      </c>
      <c r="K421" s="44">
        <v>1637.06</v>
      </c>
      <c r="L421" s="44">
        <v>1802.85</v>
      </c>
      <c r="M421" s="44">
        <v>1823.13</v>
      </c>
      <c r="N421" s="44">
        <v>1913.67</v>
      </c>
      <c r="O421" s="44">
        <v>1915.75</v>
      </c>
      <c r="P421" s="44">
        <v>1887.93</v>
      </c>
      <c r="Q421" s="44">
        <v>1909.69</v>
      </c>
      <c r="R421" s="44">
        <v>1894.9</v>
      </c>
      <c r="S421" s="44">
        <v>1882.36</v>
      </c>
      <c r="T421" s="44">
        <v>1942.06</v>
      </c>
      <c r="U421" s="44">
        <v>2002.39</v>
      </c>
      <c r="V421" s="44">
        <v>1955.03</v>
      </c>
      <c r="W421" s="44">
        <v>1868.71</v>
      </c>
      <c r="X421" s="44">
        <v>1785.37</v>
      </c>
      <c r="Y421" s="44">
        <v>1753.46</v>
      </c>
      <c r="Z421" s="44">
        <v>1495.6</v>
      </c>
      <c r="AA421" s="44">
        <v>1276.22</v>
      </c>
    </row>
    <row r="422" spans="1:27" ht="12.75" hidden="1" customHeight="1" outlineLevel="1" x14ac:dyDescent="0.2">
      <c r="A422" s="97" t="s">
        <v>2755</v>
      </c>
      <c r="B422" s="63" t="s">
        <v>90</v>
      </c>
      <c r="C422" s="43" t="s">
        <v>79</v>
      </c>
      <c r="D422" s="44">
        <f>$D$317</f>
        <v>217.03</v>
      </c>
      <c r="E422" s="44">
        <f t="shared" ref="E422:AA422" si="244">$D$317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2">
      <c r="A423" s="97" t="s">
        <v>2756</v>
      </c>
      <c r="B423" s="63" t="s">
        <v>83</v>
      </c>
      <c r="C423" s="43" t="s">
        <v>79</v>
      </c>
      <c r="D423" s="44">
        <v>3.63</v>
      </c>
      <c r="E423" s="44">
        <v>3.63</v>
      </c>
      <c r="F423" s="44">
        <v>3.63</v>
      </c>
      <c r="G423" s="44">
        <v>3.63</v>
      </c>
      <c r="H423" s="44">
        <v>3.63</v>
      </c>
      <c r="I423" s="44">
        <v>3.63</v>
      </c>
      <c r="J423" s="44">
        <v>3.63</v>
      </c>
      <c r="K423" s="44">
        <v>3.63</v>
      </c>
      <c r="L423" s="44">
        <v>3.63</v>
      </c>
      <c r="M423" s="44">
        <v>3.63</v>
      </c>
      <c r="N423" s="44">
        <v>3.63</v>
      </c>
      <c r="O423" s="44">
        <v>3.63</v>
      </c>
      <c r="P423" s="44">
        <v>3.63</v>
      </c>
      <c r="Q423" s="44">
        <v>3.63</v>
      </c>
      <c r="R423" s="44">
        <v>3.63</v>
      </c>
      <c r="S423" s="44">
        <v>3.63</v>
      </c>
      <c r="T423" s="44">
        <v>3.63</v>
      </c>
      <c r="U423" s="44">
        <v>3.63</v>
      </c>
      <c r="V423" s="44">
        <v>3.63</v>
      </c>
      <c r="W423" s="44">
        <v>3.63</v>
      </c>
      <c r="X423" s="44">
        <v>3.63</v>
      </c>
      <c r="Y423" s="44">
        <v>3.63</v>
      </c>
      <c r="Z423" s="44">
        <v>3.63</v>
      </c>
      <c r="AA423" s="44">
        <v>3.63</v>
      </c>
    </row>
    <row r="424" spans="1:27" ht="12.75" hidden="1" customHeight="1" outlineLevel="1" x14ac:dyDescent="0.2">
      <c r="A424" s="97" t="s">
        <v>2757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collapsed="1" x14ac:dyDescent="0.2">
      <c r="A425" s="96" t="s">
        <v>2758</v>
      </c>
      <c r="B425" s="28" t="str">
        <f>"23"&amp;"."&amp;$B$777&amp;"."&amp;$B$778</f>
        <v>23.11.2023</v>
      </c>
      <c r="C425" s="88" t="s">
        <v>76</v>
      </c>
      <c r="D425" s="89">
        <f>ROUND(((D426+D427+D429+D428)/1000),5)</f>
        <v>1.5844100000000001</v>
      </c>
      <c r="E425" s="89">
        <f>ROUND(((E426+E427+E429+E428)/1000),5)</f>
        <v>1.4991699999999999</v>
      </c>
      <c r="F425" s="89">
        <f>ROUND(((F426+F427+F429+F428)/1000),5)</f>
        <v>1.4666999999999999</v>
      </c>
      <c r="G425" s="89">
        <f t="shared" ref="G425:AA425" si="246">ROUND(((G426+G427+G429+G428)/1000),5)</f>
        <v>1.4663200000000001</v>
      </c>
      <c r="H425" s="89">
        <f t="shared" si="246"/>
        <v>1.4750399999999999</v>
      </c>
      <c r="I425" s="89">
        <f t="shared" si="246"/>
        <v>1.62846</v>
      </c>
      <c r="J425" s="89">
        <f t="shared" si="246"/>
        <v>1.8305499999999999</v>
      </c>
      <c r="K425" s="89">
        <f t="shared" si="246"/>
        <v>2.09937</v>
      </c>
      <c r="L425" s="89">
        <f t="shared" si="246"/>
        <v>2.21366</v>
      </c>
      <c r="M425" s="89">
        <f t="shared" si="246"/>
        <v>2.2305600000000001</v>
      </c>
      <c r="N425" s="89">
        <f t="shared" si="246"/>
        <v>2.27284</v>
      </c>
      <c r="O425" s="89">
        <f t="shared" si="246"/>
        <v>2.3434200000000001</v>
      </c>
      <c r="P425" s="89">
        <f t="shared" si="246"/>
        <v>2.3372899999999999</v>
      </c>
      <c r="Q425" s="89">
        <f t="shared" si="246"/>
        <v>2.3543500000000002</v>
      </c>
      <c r="R425" s="89">
        <f t="shared" si="246"/>
        <v>2.3447399999999998</v>
      </c>
      <c r="S425" s="89">
        <f t="shared" si="246"/>
        <v>2.2534100000000001</v>
      </c>
      <c r="T425" s="89">
        <f t="shared" si="246"/>
        <v>2.2546300000000001</v>
      </c>
      <c r="U425" s="89">
        <f t="shared" si="246"/>
        <v>2.31854</v>
      </c>
      <c r="V425" s="89">
        <f t="shared" si="246"/>
        <v>2.35202</v>
      </c>
      <c r="W425" s="89">
        <f t="shared" si="246"/>
        <v>2.2550300000000001</v>
      </c>
      <c r="X425" s="89">
        <f t="shared" si="246"/>
        <v>2.22959</v>
      </c>
      <c r="Y425" s="89">
        <f t="shared" si="246"/>
        <v>2.1988799999999999</v>
      </c>
      <c r="Z425" s="89">
        <f t="shared" si="246"/>
        <v>1.91909</v>
      </c>
      <c r="AA425" s="89">
        <f t="shared" si="246"/>
        <v>1.6719599999999999</v>
      </c>
    </row>
    <row r="426" spans="1:27" ht="12.75" hidden="1" customHeight="1" outlineLevel="1" x14ac:dyDescent="0.2">
      <c r="A426" s="97" t="s">
        <v>2759</v>
      </c>
      <c r="B426" s="63" t="s">
        <v>242</v>
      </c>
      <c r="C426" s="43" t="s">
        <v>79</v>
      </c>
      <c r="D426" s="44">
        <v>1147.3900000000001</v>
      </c>
      <c r="E426" s="44">
        <v>1062.1500000000001</v>
      </c>
      <c r="F426" s="44">
        <v>1029.68</v>
      </c>
      <c r="G426" s="44">
        <v>1029.3</v>
      </c>
      <c r="H426" s="44">
        <v>1038.02</v>
      </c>
      <c r="I426" s="44">
        <v>1191.44</v>
      </c>
      <c r="J426" s="44">
        <v>1393.53</v>
      </c>
      <c r="K426" s="44">
        <v>1662.35</v>
      </c>
      <c r="L426" s="44">
        <v>1776.64</v>
      </c>
      <c r="M426" s="44">
        <v>1793.54</v>
      </c>
      <c r="N426" s="44">
        <v>1835.82</v>
      </c>
      <c r="O426" s="44">
        <v>1906.4</v>
      </c>
      <c r="P426" s="44">
        <v>1900.27</v>
      </c>
      <c r="Q426" s="44">
        <v>1917.33</v>
      </c>
      <c r="R426" s="44">
        <v>1907.72</v>
      </c>
      <c r="S426" s="44">
        <v>1816.39</v>
      </c>
      <c r="T426" s="44">
        <v>1817.61</v>
      </c>
      <c r="U426" s="44">
        <v>1881.52</v>
      </c>
      <c r="V426" s="44">
        <v>1915</v>
      </c>
      <c r="W426" s="44">
        <v>1818.01</v>
      </c>
      <c r="X426" s="44">
        <v>1792.57</v>
      </c>
      <c r="Y426" s="44">
        <v>1761.86</v>
      </c>
      <c r="Z426" s="44">
        <v>1482.07</v>
      </c>
      <c r="AA426" s="44">
        <v>1234.94</v>
      </c>
    </row>
    <row r="427" spans="1:27" ht="12.75" hidden="1" customHeight="1" outlineLevel="1" x14ac:dyDescent="0.2">
      <c r="A427" s="97" t="s">
        <v>2760</v>
      </c>
      <c r="B427" s="63" t="s">
        <v>90</v>
      </c>
      <c r="C427" s="43" t="s">
        <v>79</v>
      </c>
      <c r="D427" s="44">
        <f>$D$317</f>
        <v>217.03</v>
      </c>
      <c r="E427" s="44">
        <f t="shared" ref="E427:AA427" si="247">$D$317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2">
      <c r="A428" s="97" t="s">
        <v>2761</v>
      </c>
      <c r="B428" s="63" t="s">
        <v>83</v>
      </c>
      <c r="C428" s="43" t="s">
        <v>79</v>
      </c>
      <c r="D428" s="44">
        <v>3.63</v>
      </c>
      <c r="E428" s="44">
        <v>3.63</v>
      </c>
      <c r="F428" s="44">
        <v>3.63</v>
      </c>
      <c r="G428" s="44">
        <v>3.63</v>
      </c>
      <c r="H428" s="44">
        <v>3.63</v>
      </c>
      <c r="I428" s="44">
        <v>3.63</v>
      </c>
      <c r="J428" s="44">
        <v>3.63</v>
      </c>
      <c r="K428" s="44">
        <v>3.63</v>
      </c>
      <c r="L428" s="44">
        <v>3.63</v>
      </c>
      <c r="M428" s="44">
        <v>3.63</v>
      </c>
      <c r="N428" s="44">
        <v>3.63</v>
      </c>
      <c r="O428" s="44">
        <v>3.63</v>
      </c>
      <c r="P428" s="44">
        <v>3.63</v>
      </c>
      <c r="Q428" s="44">
        <v>3.63</v>
      </c>
      <c r="R428" s="44">
        <v>3.63</v>
      </c>
      <c r="S428" s="44">
        <v>3.63</v>
      </c>
      <c r="T428" s="44">
        <v>3.63</v>
      </c>
      <c r="U428" s="44">
        <v>3.63</v>
      </c>
      <c r="V428" s="44">
        <v>3.63</v>
      </c>
      <c r="W428" s="44">
        <v>3.63</v>
      </c>
      <c r="X428" s="44">
        <v>3.63</v>
      </c>
      <c r="Y428" s="44">
        <v>3.63</v>
      </c>
      <c r="Z428" s="44">
        <v>3.63</v>
      </c>
      <c r="AA428" s="44">
        <v>3.63</v>
      </c>
    </row>
    <row r="429" spans="1:27" ht="12.75" hidden="1" customHeight="1" outlineLevel="1" x14ac:dyDescent="0.2">
      <c r="A429" s="97" t="s">
        <v>2762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collapsed="1" x14ac:dyDescent="0.2">
      <c r="A430" s="96" t="s">
        <v>2763</v>
      </c>
      <c r="B430" s="28" t="str">
        <f>"24"&amp;"."&amp;$B$777&amp;"."&amp;$B$778</f>
        <v>24.11.2023</v>
      </c>
      <c r="C430" s="88" t="s">
        <v>76</v>
      </c>
      <c r="D430" s="89">
        <f>ROUND(((D431+D432+D434+D433)/1000),5)</f>
        <v>1.55491</v>
      </c>
      <c r="E430" s="89">
        <f>ROUND(((E431+E432+E434+E433)/1000),5)</f>
        <v>1.4327399999999999</v>
      </c>
      <c r="F430" s="89">
        <f>ROUND(((F431+F432+F434+F433)/1000),5)</f>
        <v>1.3645700000000001</v>
      </c>
      <c r="G430" s="89">
        <f t="shared" ref="G430:AA430" si="249">ROUND(((G431+G432+G434+G433)/1000),5)</f>
        <v>1.2045699999999999</v>
      </c>
      <c r="H430" s="89">
        <f t="shared" si="249"/>
        <v>1.3641399999999999</v>
      </c>
      <c r="I430" s="89">
        <f t="shared" si="249"/>
        <v>1.6102799999999999</v>
      </c>
      <c r="J430" s="89">
        <f t="shared" si="249"/>
        <v>1.7251000000000001</v>
      </c>
      <c r="K430" s="89">
        <f t="shared" si="249"/>
        <v>2.01945</v>
      </c>
      <c r="L430" s="89">
        <f t="shared" si="249"/>
        <v>2.2597900000000002</v>
      </c>
      <c r="M430" s="89">
        <f t="shared" si="249"/>
        <v>2.2903899999999999</v>
      </c>
      <c r="N430" s="89">
        <f t="shared" si="249"/>
        <v>2.3230900000000001</v>
      </c>
      <c r="O430" s="89">
        <f t="shared" si="249"/>
        <v>2.3673299999999999</v>
      </c>
      <c r="P430" s="89">
        <f t="shared" si="249"/>
        <v>2.34124</v>
      </c>
      <c r="Q430" s="89">
        <f t="shared" si="249"/>
        <v>2.35954</v>
      </c>
      <c r="R430" s="89">
        <f t="shared" si="249"/>
        <v>2.3421699999999999</v>
      </c>
      <c r="S430" s="89">
        <f t="shared" si="249"/>
        <v>2.3245499999999999</v>
      </c>
      <c r="T430" s="89">
        <f t="shared" si="249"/>
        <v>2.3298700000000001</v>
      </c>
      <c r="U430" s="89">
        <f t="shared" si="249"/>
        <v>2.34632</v>
      </c>
      <c r="V430" s="89">
        <f t="shared" si="249"/>
        <v>2.3298800000000002</v>
      </c>
      <c r="W430" s="89">
        <f t="shared" si="249"/>
        <v>2.3476499999999998</v>
      </c>
      <c r="X430" s="89">
        <f t="shared" si="249"/>
        <v>2.2840500000000001</v>
      </c>
      <c r="Y430" s="89">
        <f t="shared" si="249"/>
        <v>2.2267899999999998</v>
      </c>
      <c r="Z430" s="89">
        <f t="shared" si="249"/>
        <v>2.0324399999999998</v>
      </c>
      <c r="AA430" s="89">
        <f t="shared" si="249"/>
        <v>1.80297</v>
      </c>
    </row>
    <row r="431" spans="1:27" ht="12.75" hidden="1" customHeight="1" outlineLevel="1" x14ac:dyDescent="0.2">
      <c r="A431" s="97" t="s">
        <v>2764</v>
      </c>
      <c r="B431" s="63" t="s">
        <v>242</v>
      </c>
      <c r="C431" s="43" t="s">
        <v>79</v>
      </c>
      <c r="D431" s="44">
        <v>1117.8900000000001</v>
      </c>
      <c r="E431" s="44">
        <v>995.72</v>
      </c>
      <c r="F431" s="44">
        <v>927.55</v>
      </c>
      <c r="G431" s="44">
        <v>767.55</v>
      </c>
      <c r="H431" s="44">
        <v>927.12</v>
      </c>
      <c r="I431" s="44">
        <v>1173.26</v>
      </c>
      <c r="J431" s="44">
        <v>1288.08</v>
      </c>
      <c r="K431" s="44">
        <v>1582.43</v>
      </c>
      <c r="L431" s="44">
        <v>1822.77</v>
      </c>
      <c r="M431" s="44">
        <v>1853.37</v>
      </c>
      <c r="N431" s="44">
        <v>1886.07</v>
      </c>
      <c r="O431" s="44">
        <v>1930.31</v>
      </c>
      <c r="P431" s="44">
        <v>1904.22</v>
      </c>
      <c r="Q431" s="44">
        <v>1922.52</v>
      </c>
      <c r="R431" s="44">
        <v>1905.15</v>
      </c>
      <c r="S431" s="44">
        <v>1887.53</v>
      </c>
      <c r="T431" s="44">
        <v>1892.85</v>
      </c>
      <c r="U431" s="44">
        <v>1909.3</v>
      </c>
      <c r="V431" s="44">
        <v>1892.86</v>
      </c>
      <c r="W431" s="44">
        <v>1910.63</v>
      </c>
      <c r="X431" s="44">
        <v>1847.03</v>
      </c>
      <c r="Y431" s="44">
        <v>1789.77</v>
      </c>
      <c r="Z431" s="44">
        <v>1595.42</v>
      </c>
      <c r="AA431" s="44">
        <v>1365.95</v>
      </c>
    </row>
    <row r="432" spans="1:27" ht="12.75" hidden="1" customHeight="1" outlineLevel="1" x14ac:dyDescent="0.2">
      <c r="A432" s="97" t="s">
        <v>2765</v>
      </c>
      <c r="B432" s="63" t="s">
        <v>90</v>
      </c>
      <c r="C432" s="43" t="s">
        <v>79</v>
      </c>
      <c r="D432" s="44">
        <f>$D$317</f>
        <v>217.03</v>
      </c>
      <c r="E432" s="44">
        <f t="shared" ref="E432:AA432" si="250">$D$317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2">
      <c r="A433" s="97" t="s">
        <v>2766</v>
      </c>
      <c r="B433" s="63" t="s">
        <v>83</v>
      </c>
      <c r="C433" s="43" t="s">
        <v>79</v>
      </c>
      <c r="D433" s="44">
        <v>3.63</v>
      </c>
      <c r="E433" s="44">
        <v>3.63</v>
      </c>
      <c r="F433" s="44">
        <v>3.63</v>
      </c>
      <c r="G433" s="44">
        <v>3.63</v>
      </c>
      <c r="H433" s="44">
        <v>3.63</v>
      </c>
      <c r="I433" s="44">
        <v>3.63</v>
      </c>
      <c r="J433" s="44">
        <v>3.63</v>
      </c>
      <c r="K433" s="44">
        <v>3.63</v>
      </c>
      <c r="L433" s="44">
        <v>3.63</v>
      </c>
      <c r="M433" s="44">
        <v>3.63</v>
      </c>
      <c r="N433" s="44">
        <v>3.63</v>
      </c>
      <c r="O433" s="44">
        <v>3.63</v>
      </c>
      <c r="P433" s="44">
        <v>3.63</v>
      </c>
      <c r="Q433" s="44">
        <v>3.63</v>
      </c>
      <c r="R433" s="44">
        <v>3.63</v>
      </c>
      <c r="S433" s="44">
        <v>3.63</v>
      </c>
      <c r="T433" s="44">
        <v>3.63</v>
      </c>
      <c r="U433" s="44">
        <v>3.63</v>
      </c>
      <c r="V433" s="44">
        <v>3.63</v>
      </c>
      <c r="W433" s="44">
        <v>3.63</v>
      </c>
      <c r="X433" s="44">
        <v>3.63</v>
      </c>
      <c r="Y433" s="44">
        <v>3.63</v>
      </c>
      <c r="Z433" s="44">
        <v>3.63</v>
      </c>
      <c r="AA433" s="44">
        <v>3.63</v>
      </c>
    </row>
    <row r="434" spans="1:27" ht="12.75" hidden="1" customHeight="1" outlineLevel="1" x14ac:dyDescent="0.2">
      <c r="A434" s="97" t="s">
        <v>2767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collapsed="1" x14ac:dyDescent="0.2">
      <c r="A435" s="96" t="s">
        <v>2768</v>
      </c>
      <c r="B435" s="28" t="str">
        <f>"25"&amp;"."&amp;$B$777&amp;"."&amp;$B$778</f>
        <v>25.11.2023</v>
      </c>
      <c r="C435" s="88" t="s">
        <v>76</v>
      </c>
      <c r="D435" s="89">
        <f>ROUND(((D436+D437+D439+D438)/1000),5)</f>
        <v>1.6654199999999999</v>
      </c>
      <c r="E435" s="89">
        <f>ROUND(((E436+E437+E439+E438)/1000),5)</f>
        <v>1.6271500000000001</v>
      </c>
      <c r="F435" s="89">
        <f>ROUND(((F436+F437+F439+F438)/1000),5)</f>
        <v>1.5720099999999999</v>
      </c>
      <c r="G435" s="89">
        <f t="shared" ref="G435:AA435" si="252">ROUND(((G436+G437+G439+G438)/1000),5)</f>
        <v>1.56924</v>
      </c>
      <c r="H435" s="89">
        <f t="shared" si="252"/>
        <v>1.5988800000000001</v>
      </c>
      <c r="I435" s="89">
        <f t="shared" si="252"/>
        <v>1.6704699999999999</v>
      </c>
      <c r="J435" s="89">
        <f t="shared" si="252"/>
        <v>1.7061999999999999</v>
      </c>
      <c r="K435" s="89">
        <f t="shared" si="252"/>
        <v>1.9242600000000001</v>
      </c>
      <c r="L435" s="89">
        <f t="shared" si="252"/>
        <v>2.0785499999999999</v>
      </c>
      <c r="M435" s="89">
        <f t="shared" si="252"/>
        <v>2.2541600000000002</v>
      </c>
      <c r="N435" s="89">
        <f t="shared" si="252"/>
        <v>2.3196400000000001</v>
      </c>
      <c r="O435" s="89">
        <f t="shared" si="252"/>
        <v>2.3454299999999999</v>
      </c>
      <c r="P435" s="89">
        <f t="shared" si="252"/>
        <v>2.34585</v>
      </c>
      <c r="Q435" s="89">
        <f t="shared" si="252"/>
        <v>2.3206600000000002</v>
      </c>
      <c r="R435" s="89">
        <f t="shared" si="252"/>
        <v>2.3182200000000002</v>
      </c>
      <c r="S435" s="89">
        <f t="shared" si="252"/>
        <v>2.3219500000000002</v>
      </c>
      <c r="T435" s="89">
        <f t="shared" si="252"/>
        <v>2.3462999999999998</v>
      </c>
      <c r="U435" s="89">
        <f t="shared" si="252"/>
        <v>2.35806</v>
      </c>
      <c r="V435" s="89">
        <f t="shared" si="252"/>
        <v>2.3538700000000001</v>
      </c>
      <c r="W435" s="89">
        <f t="shared" si="252"/>
        <v>2.2667299999999999</v>
      </c>
      <c r="X435" s="89">
        <f t="shared" si="252"/>
        <v>2.27101</v>
      </c>
      <c r="Y435" s="89">
        <f t="shared" si="252"/>
        <v>2.15448</v>
      </c>
      <c r="Z435" s="89">
        <f t="shared" si="252"/>
        <v>1.9346699999999999</v>
      </c>
      <c r="AA435" s="89">
        <f t="shared" si="252"/>
        <v>1.8135399999999999</v>
      </c>
    </row>
    <row r="436" spans="1:27" ht="12.75" hidden="1" customHeight="1" outlineLevel="1" x14ac:dyDescent="0.2">
      <c r="A436" s="97" t="s">
        <v>2769</v>
      </c>
      <c r="B436" s="63" t="s">
        <v>242</v>
      </c>
      <c r="C436" s="43" t="s">
        <v>79</v>
      </c>
      <c r="D436" s="44">
        <v>1228.4000000000001</v>
      </c>
      <c r="E436" s="44">
        <v>1190.1300000000001</v>
      </c>
      <c r="F436" s="44">
        <v>1134.99</v>
      </c>
      <c r="G436" s="44">
        <v>1132.22</v>
      </c>
      <c r="H436" s="44">
        <v>1161.8599999999999</v>
      </c>
      <c r="I436" s="44">
        <v>1233.45</v>
      </c>
      <c r="J436" s="44">
        <v>1269.18</v>
      </c>
      <c r="K436" s="44">
        <v>1487.24</v>
      </c>
      <c r="L436" s="44">
        <v>1641.53</v>
      </c>
      <c r="M436" s="44">
        <v>1817.14</v>
      </c>
      <c r="N436" s="44">
        <v>1882.62</v>
      </c>
      <c r="O436" s="44">
        <v>1908.41</v>
      </c>
      <c r="P436" s="44">
        <v>1908.83</v>
      </c>
      <c r="Q436" s="44">
        <v>1883.64</v>
      </c>
      <c r="R436" s="44">
        <v>1881.2</v>
      </c>
      <c r="S436" s="44">
        <v>1884.93</v>
      </c>
      <c r="T436" s="44">
        <v>1909.28</v>
      </c>
      <c r="U436" s="44">
        <v>1921.04</v>
      </c>
      <c r="V436" s="44">
        <v>1916.85</v>
      </c>
      <c r="W436" s="44">
        <v>1829.71</v>
      </c>
      <c r="X436" s="44">
        <v>1833.99</v>
      </c>
      <c r="Y436" s="44">
        <v>1717.46</v>
      </c>
      <c r="Z436" s="44">
        <v>1497.65</v>
      </c>
      <c r="AA436" s="44">
        <v>1376.52</v>
      </c>
    </row>
    <row r="437" spans="1:27" ht="12.75" hidden="1" customHeight="1" outlineLevel="1" x14ac:dyDescent="0.2">
      <c r="A437" s="97" t="s">
        <v>2770</v>
      </c>
      <c r="B437" s="63" t="s">
        <v>90</v>
      </c>
      <c r="C437" s="43" t="s">
        <v>79</v>
      </c>
      <c r="D437" s="44">
        <f>$D$317</f>
        <v>217.03</v>
      </c>
      <c r="E437" s="44">
        <f t="shared" ref="E437:AA437" si="253">$D$317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2">
      <c r="A438" s="97" t="s">
        <v>2771</v>
      </c>
      <c r="B438" s="63" t="s">
        <v>83</v>
      </c>
      <c r="C438" s="43" t="s">
        <v>79</v>
      </c>
      <c r="D438" s="44">
        <v>3.63</v>
      </c>
      <c r="E438" s="44">
        <v>3.63</v>
      </c>
      <c r="F438" s="44">
        <v>3.63</v>
      </c>
      <c r="G438" s="44">
        <v>3.63</v>
      </c>
      <c r="H438" s="44">
        <v>3.63</v>
      </c>
      <c r="I438" s="44">
        <v>3.63</v>
      </c>
      <c r="J438" s="44">
        <v>3.63</v>
      </c>
      <c r="K438" s="44">
        <v>3.63</v>
      </c>
      <c r="L438" s="44">
        <v>3.63</v>
      </c>
      <c r="M438" s="44">
        <v>3.63</v>
      </c>
      <c r="N438" s="44">
        <v>3.63</v>
      </c>
      <c r="O438" s="44">
        <v>3.63</v>
      </c>
      <c r="P438" s="44">
        <v>3.63</v>
      </c>
      <c r="Q438" s="44">
        <v>3.63</v>
      </c>
      <c r="R438" s="44">
        <v>3.63</v>
      </c>
      <c r="S438" s="44">
        <v>3.63</v>
      </c>
      <c r="T438" s="44">
        <v>3.63</v>
      </c>
      <c r="U438" s="44">
        <v>3.63</v>
      </c>
      <c r="V438" s="44">
        <v>3.63</v>
      </c>
      <c r="W438" s="44">
        <v>3.63</v>
      </c>
      <c r="X438" s="44">
        <v>3.63</v>
      </c>
      <c r="Y438" s="44">
        <v>3.63</v>
      </c>
      <c r="Z438" s="44">
        <v>3.63</v>
      </c>
      <c r="AA438" s="44">
        <v>3.63</v>
      </c>
    </row>
    <row r="439" spans="1:27" ht="12.75" hidden="1" customHeight="1" outlineLevel="1" x14ac:dyDescent="0.2">
      <c r="A439" s="97" t="s">
        <v>2772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collapsed="1" x14ac:dyDescent="0.2">
      <c r="A440" s="96" t="s">
        <v>2773</v>
      </c>
      <c r="B440" s="28" t="str">
        <f>"26"&amp;"."&amp;$B$777&amp;"."&amp;$B$778</f>
        <v>26.11.2023</v>
      </c>
      <c r="C440" s="88" t="s">
        <v>76</v>
      </c>
      <c r="D440" s="89">
        <f>ROUND(((D441+D442+D444+D443)/1000),5)</f>
        <v>1.6667700000000001</v>
      </c>
      <c r="E440" s="89">
        <f>ROUND(((E441+E442+E444+E443)/1000),5)</f>
        <v>1.5927800000000001</v>
      </c>
      <c r="F440" s="89">
        <f>ROUND(((F441+F442+F444+F443)/1000),5)</f>
        <v>1.54592</v>
      </c>
      <c r="G440" s="89">
        <f t="shared" ref="G440:AA440" si="255">ROUND(((G441+G442+G444+G443)/1000),5)</f>
        <v>1.5166599999999999</v>
      </c>
      <c r="H440" s="89">
        <f t="shared" si="255"/>
        <v>1.5294399999999999</v>
      </c>
      <c r="I440" s="89">
        <f t="shared" si="255"/>
        <v>1.59412</v>
      </c>
      <c r="J440" s="89">
        <f t="shared" si="255"/>
        <v>1.64801</v>
      </c>
      <c r="K440" s="89">
        <f t="shared" si="255"/>
        <v>1.69756</v>
      </c>
      <c r="L440" s="89">
        <f t="shared" si="255"/>
        <v>1.9519200000000001</v>
      </c>
      <c r="M440" s="89">
        <f t="shared" si="255"/>
        <v>2.0912799999999998</v>
      </c>
      <c r="N440" s="89">
        <f t="shared" si="255"/>
        <v>2.1607099999999999</v>
      </c>
      <c r="O440" s="89">
        <f t="shared" si="255"/>
        <v>2.2373099999999999</v>
      </c>
      <c r="P440" s="89">
        <f t="shared" si="255"/>
        <v>2.2549800000000002</v>
      </c>
      <c r="Q440" s="89">
        <f t="shared" si="255"/>
        <v>2.2608600000000001</v>
      </c>
      <c r="R440" s="89">
        <f t="shared" si="255"/>
        <v>2.18946</v>
      </c>
      <c r="S440" s="89">
        <f t="shared" si="255"/>
        <v>2.22417</v>
      </c>
      <c r="T440" s="89">
        <f t="shared" si="255"/>
        <v>2.2418300000000002</v>
      </c>
      <c r="U440" s="89">
        <f t="shared" si="255"/>
        <v>2.45749</v>
      </c>
      <c r="V440" s="89">
        <f t="shared" si="255"/>
        <v>2.4773399999999999</v>
      </c>
      <c r="W440" s="89">
        <f t="shared" si="255"/>
        <v>2.3570899999999999</v>
      </c>
      <c r="X440" s="89">
        <f t="shared" si="255"/>
        <v>2.3784000000000001</v>
      </c>
      <c r="Y440" s="89">
        <f t="shared" si="255"/>
        <v>2.11511</v>
      </c>
      <c r="Z440" s="89">
        <f t="shared" si="255"/>
        <v>1.88937</v>
      </c>
      <c r="AA440" s="89">
        <f t="shared" si="255"/>
        <v>1.69214</v>
      </c>
    </row>
    <row r="441" spans="1:27" ht="12.75" hidden="1" customHeight="1" outlineLevel="1" x14ac:dyDescent="0.2">
      <c r="A441" s="97" t="s">
        <v>2774</v>
      </c>
      <c r="B441" s="63" t="s">
        <v>242</v>
      </c>
      <c r="C441" s="43" t="s">
        <v>79</v>
      </c>
      <c r="D441" s="44">
        <v>1229.75</v>
      </c>
      <c r="E441" s="44">
        <v>1155.76</v>
      </c>
      <c r="F441" s="44">
        <v>1108.9000000000001</v>
      </c>
      <c r="G441" s="44">
        <v>1079.6400000000001</v>
      </c>
      <c r="H441" s="44">
        <v>1092.42</v>
      </c>
      <c r="I441" s="44">
        <v>1157.0999999999999</v>
      </c>
      <c r="J441" s="44">
        <v>1210.99</v>
      </c>
      <c r="K441" s="44">
        <v>1260.54</v>
      </c>
      <c r="L441" s="44">
        <v>1514.9</v>
      </c>
      <c r="M441" s="44">
        <v>1654.26</v>
      </c>
      <c r="N441" s="44">
        <v>1723.69</v>
      </c>
      <c r="O441" s="44">
        <v>1800.29</v>
      </c>
      <c r="P441" s="44">
        <v>1817.96</v>
      </c>
      <c r="Q441" s="44">
        <v>1823.84</v>
      </c>
      <c r="R441" s="44">
        <v>1752.44</v>
      </c>
      <c r="S441" s="44">
        <v>1787.15</v>
      </c>
      <c r="T441" s="44">
        <v>1804.81</v>
      </c>
      <c r="U441" s="44">
        <v>2020.47</v>
      </c>
      <c r="V441" s="44">
        <v>2040.32</v>
      </c>
      <c r="W441" s="44">
        <v>1920.07</v>
      </c>
      <c r="X441" s="44">
        <v>1941.38</v>
      </c>
      <c r="Y441" s="44">
        <v>1678.09</v>
      </c>
      <c r="Z441" s="44">
        <v>1452.35</v>
      </c>
      <c r="AA441" s="44">
        <v>1255.1199999999999</v>
      </c>
    </row>
    <row r="442" spans="1:27" ht="12.75" hidden="1" customHeight="1" outlineLevel="1" x14ac:dyDescent="0.2">
      <c r="A442" s="97" t="s">
        <v>2775</v>
      </c>
      <c r="B442" s="63" t="s">
        <v>90</v>
      </c>
      <c r="C442" s="43" t="s">
        <v>79</v>
      </c>
      <c r="D442" s="44">
        <f>$D$317</f>
        <v>217.03</v>
      </c>
      <c r="E442" s="44">
        <f t="shared" ref="E442:AA442" si="256">$D$317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2">
      <c r="A443" s="97" t="s">
        <v>2776</v>
      </c>
      <c r="B443" s="63" t="s">
        <v>83</v>
      </c>
      <c r="C443" s="43" t="s">
        <v>79</v>
      </c>
      <c r="D443" s="44">
        <v>3.63</v>
      </c>
      <c r="E443" s="44">
        <v>3.63</v>
      </c>
      <c r="F443" s="44">
        <v>3.63</v>
      </c>
      <c r="G443" s="44">
        <v>3.63</v>
      </c>
      <c r="H443" s="44">
        <v>3.63</v>
      </c>
      <c r="I443" s="44">
        <v>3.63</v>
      </c>
      <c r="J443" s="44">
        <v>3.63</v>
      </c>
      <c r="K443" s="44">
        <v>3.63</v>
      </c>
      <c r="L443" s="44">
        <v>3.63</v>
      </c>
      <c r="M443" s="44">
        <v>3.63</v>
      </c>
      <c r="N443" s="44">
        <v>3.63</v>
      </c>
      <c r="O443" s="44">
        <v>3.63</v>
      </c>
      <c r="P443" s="44">
        <v>3.63</v>
      </c>
      <c r="Q443" s="44">
        <v>3.63</v>
      </c>
      <c r="R443" s="44">
        <v>3.63</v>
      </c>
      <c r="S443" s="44">
        <v>3.63</v>
      </c>
      <c r="T443" s="44">
        <v>3.63</v>
      </c>
      <c r="U443" s="44">
        <v>3.63</v>
      </c>
      <c r="V443" s="44">
        <v>3.63</v>
      </c>
      <c r="W443" s="44">
        <v>3.63</v>
      </c>
      <c r="X443" s="44">
        <v>3.63</v>
      </c>
      <c r="Y443" s="44">
        <v>3.63</v>
      </c>
      <c r="Z443" s="44">
        <v>3.63</v>
      </c>
      <c r="AA443" s="44">
        <v>3.63</v>
      </c>
    </row>
    <row r="444" spans="1:27" ht="12.75" hidden="1" customHeight="1" outlineLevel="1" x14ac:dyDescent="0.2">
      <c r="A444" s="97" t="s">
        <v>2777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collapsed="1" x14ac:dyDescent="0.2">
      <c r="A445" s="96" t="s">
        <v>2778</v>
      </c>
      <c r="B445" s="28" t="str">
        <f>"27"&amp;"."&amp;$B$777&amp;"."&amp;$B$778</f>
        <v>27.11.2023</v>
      </c>
      <c r="C445" s="88" t="s">
        <v>76</v>
      </c>
      <c r="D445" s="89">
        <f>ROUND(((D446+D447+D449+D448)/1000),5)</f>
        <v>1.5157499999999999</v>
      </c>
      <c r="E445" s="89">
        <f>ROUND(((E446+E447+E449+E448)/1000),5)</f>
        <v>1.45339</v>
      </c>
      <c r="F445" s="89">
        <f>ROUND(((F446+F447+F449+F448)/1000),5)</f>
        <v>1.3828100000000001</v>
      </c>
      <c r="G445" s="89">
        <f t="shared" ref="G445:AA445" si="258">ROUND(((G446+G447+G449+G448)/1000),5)</f>
        <v>1.37059</v>
      </c>
      <c r="H445" s="89">
        <f t="shared" si="258"/>
        <v>1.41794</v>
      </c>
      <c r="I445" s="89">
        <f t="shared" si="258"/>
        <v>1.56741</v>
      </c>
      <c r="J445" s="89">
        <f t="shared" si="258"/>
        <v>1.6833199999999999</v>
      </c>
      <c r="K445" s="89">
        <f t="shared" si="258"/>
        <v>2.0068100000000002</v>
      </c>
      <c r="L445" s="89">
        <f t="shared" si="258"/>
        <v>2.22173</v>
      </c>
      <c r="M445" s="89">
        <f t="shared" si="258"/>
        <v>2.2436400000000001</v>
      </c>
      <c r="N445" s="89">
        <f t="shared" si="258"/>
        <v>2.3243299999999998</v>
      </c>
      <c r="O445" s="89">
        <f t="shared" si="258"/>
        <v>2.3779699999999999</v>
      </c>
      <c r="P445" s="89">
        <f t="shared" si="258"/>
        <v>2.3465699999999998</v>
      </c>
      <c r="Q445" s="89">
        <f t="shared" si="258"/>
        <v>2.37595</v>
      </c>
      <c r="R445" s="89">
        <f t="shared" si="258"/>
        <v>2.3749099999999999</v>
      </c>
      <c r="S445" s="89">
        <f t="shared" si="258"/>
        <v>2.31704</v>
      </c>
      <c r="T445" s="89">
        <f t="shared" si="258"/>
        <v>2.3042099999999999</v>
      </c>
      <c r="U445" s="89">
        <f t="shared" si="258"/>
        <v>2.30138</v>
      </c>
      <c r="V445" s="89">
        <f t="shared" si="258"/>
        <v>2.2828900000000001</v>
      </c>
      <c r="W445" s="89">
        <f t="shared" si="258"/>
        <v>2.2934299999999999</v>
      </c>
      <c r="X445" s="89">
        <f t="shared" si="258"/>
        <v>2.1877</v>
      </c>
      <c r="Y445" s="89">
        <f t="shared" si="258"/>
        <v>1.9780599999999999</v>
      </c>
      <c r="Z445" s="89">
        <f t="shared" si="258"/>
        <v>1.7423</v>
      </c>
      <c r="AA445" s="89">
        <f t="shared" si="258"/>
        <v>1.6384799999999999</v>
      </c>
    </row>
    <row r="446" spans="1:27" ht="12.75" hidden="1" customHeight="1" outlineLevel="1" x14ac:dyDescent="0.2">
      <c r="A446" s="97" t="s">
        <v>2779</v>
      </c>
      <c r="B446" s="63" t="s">
        <v>242</v>
      </c>
      <c r="C446" s="43" t="s">
        <v>79</v>
      </c>
      <c r="D446" s="44">
        <v>1078.73</v>
      </c>
      <c r="E446" s="44">
        <v>1016.37</v>
      </c>
      <c r="F446" s="44">
        <v>945.79</v>
      </c>
      <c r="G446" s="44">
        <v>933.57</v>
      </c>
      <c r="H446" s="44">
        <v>980.92</v>
      </c>
      <c r="I446" s="44">
        <v>1130.3900000000001</v>
      </c>
      <c r="J446" s="44">
        <v>1246.3</v>
      </c>
      <c r="K446" s="44">
        <v>1569.79</v>
      </c>
      <c r="L446" s="44">
        <v>1784.71</v>
      </c>
      <c r="M446" s="44">
        <v>1806.62</v>
      </c>
      <c r="N446" s="44">
        <v>1887.31</v>
      </c>
      <c r="O446" s="44">
        <v>1940.95</v>
      </c>
      <c r="P446" s="44">
        <v>1909.55</v>
      </c>
      <c r="Q446" s="44">
        <v>1938.93</v>
      </c>
      <c r="R446" s="44">
        <v>1937.89</v>
      </c>
      <c r="S446" s="44">
        <v>1880.02</v>
      </c>
      <c r="T446" s="44">
        <v>1867.19</v>
      </c>
      <c r="U446" s="44">
        <v>1864.36</v>
      </c>
      <c r="V446" s="44">
        <v>1845.87</v>
      </c>
      <c r="W446" s="44">
        <v>1856.41</v>
      </c>
      <c r="X446" s="44">
        <v>1750.68</v>
      </c>
      <c r="Y446" s="44">
        <v>1541.04</v>
      </c>
      <c r="Z446" s="44">
        <v>1305.28</v>
      </c>
      <c r="AA446" s="44">
        <v>1201.46</v>
      </c>
    </row>
    <row r="447" spans="1:27" ht="12.75" hidden="1" customHeight="1" outlineLevel="1" x14ac:dyDescent="0.2">
      <c r="A447" s="97" t="s">
        <v>2780</v>
      </c>
      <c r="B447" s="63" t="s">
        <v>90</v>
      </c>
      <c r="C447" s="43" t="s">
        <v>79</v>
      </c>
      <c r="D447" s="44">
        <f>$D$317</f>
        <v>217.03</v>
      </c>
      <c r="E447" s="44">
        <f t="shared" ref="E447:AA447" si="259">$D$317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2">
      <c r="A448" s="97" t="s">
        <v>2781</v>
      </c>
      <c r="B448" s="63" t="s">
        <v>83</v>
      </c>
      <c r="C448" s="43" t="s">
        <v>79</v>
      </c>
      <c r="D448" s="44">
        <v>3.63</v>
      </c>
      <c r="E448" s="44">
        <v>3.63</v>
      </c>
      <c r="F448" s="44">
        <v>3.63</v>
      </c>
      <c r="G448" s="44">
        <v>3.63</v>
      </c>
      <c r="H448" s="44">
        <v>3.63</v>
      </c>
      <c r="I448" s="44">
        <v>3.63</v>
      </c>
      <c r="J448" s="44">
        <v>3.63</v>
      </c>
      <c r="K448" s="44">
        <v>3.63</v>
      </c>
      <c r="L448" s="44">
        <v>3.63</v>
      </c>
      <c r="M448" s="44">
        <v>3.63</v>
      </c>
      <c r="N448" s="44">
        <v>3.63</v>
      </c>
      <c r="O448" s="44">
        <v>3.63</v>
      </c>
      <c r="P448" s="44">
        <v>3.63</v>
      </c>
      <c r="Q448" s="44">
        <v>3.63</v>
      </c>
      <c r="R448" s="44">
        <v>3.63</v>
      </c>
      <c r="S448" s="44">
        <v>3.63</v>
      </c>
      <c r="T448" s="44">
        <v>3.63</v>
      </c>
      <c r="U448" s="44">
        <v>3.63</v>
      </c>
      <c r="V448" s="44">
        <v>3.63</v>
      </c>
      <c r="W448" s="44">
        <v>3.63</v>
      </c>
      <c r="X448" s="44">
        <v>3.63</v>
      </c>
      <c r="Y448" s="44">
        <v>3.63</v>
      </c>
      <c r="Z448" s="44">
        <v>3.63</v>
      </c>
      <c r="AA448" s="44">
        <v>3.63</v>
      </c>
    </row>
    <row r="449" spans="1:27" ht="12.75" hidden="1" customHeight="1" outlineLevel="1" x14ac:dyDescent="0.2">
      <c r="A449" s="97" t="s">
        <v>2782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collapsed="1" x14ac:dyDescent="0.2">
      <c r="A450" s="96" t="s">
        <v>2783</v>
      </c>
      <c r="B450" s="28" t="str">
        <f>"28"&amp;"."&amp;$B$777&amp;"."&amp;$B$778</f>
        <v>28.11.2023</v>
      </c>
      <c r="C450" s="88" t="s">
        <v>76</v>
      </c>
      <c r="D450" s="89">
        <f>ROUND(((D451+D452+D454+D453)/1000),5)</f>
        <v>1.57294</v>
      </c>
      <c r="E450" s="89">
        <f>ROUND(((E451+E452+E454+E453)/1000),5)</f>
        <v>1.4792000000000001</v>
      </c>
      <c r="F450" s="89">
        <f>ROUND(((F451+F452+F454+F453)/1000),5)</f>
        <v>1.4096500000000001</v>
      </c>
      <c r="G450" s="89">
        <f t="shared" ref="G450:AA450" si="261">ROUND(((G451+G452+G454+G453)/1000),5)</f>
        <v>1.4123399999999999</v>
      </c>
      <c r="H450" s="89">
        <f t="shared" si="261"/>
        <v>1.46543</v>
      </c>
      <c r="I450" s="89">
        <f t="shared" si="261"/>
        <v>1.6309100000000001</v>
      </c>
      <c r="J450" s="89">
        <f t="shared" si="261"/>
        <v>1.82603</v>
      </c>
      <c r="K450" s="89">
        <f t="shared" si="261"/>
        <v>2.0065499999999998</v>
      </c>
      <c r="L450" s="89">
        <f t="shared" si="261"/>
        <v>2.3033199999999998</v>
      </c>
      <c r="M450" s="89">
        <f t="shared" si="261"/>
        <v>2.3374100000000002</v>
      </c>
      <c r="N450" s="89">
        <f t="shared" si="261"/>
        <v>2.3434900000000001</v>
      </c>
      <c r="O450" s="89">
        <f t="shared" si="261"/>
        <v>2.35283</v>
      </c>
      <c r="P450" s="89">
        <f t="shared" si="261"/>
        <v>2.3468200000000001</v>
      </c>
      <c r="Q450" s="89">
        <f t="shared" si="261"/>
        <v>2.3442099999999999</v>
      </c>
      <c r="R450" s="89">
        <f t="shared" si="261"/>
        <v>2.3450899999999999</v>
      </c>
      <c r="S450" s="89">
        <f t="shared" si="261"/>
        <v>2.3425099999999999</v>
      </c>
      <c r="T450" s="89">
        <f t="shared" si="261"/>
        <v>2.3502000000000001</v>
      </c>
      <c r="U450" s="89">
        <f t="shared" si="261"/>
        <v>2.3585799999999999</v>
      </c>
      <c r="V450" s="89">
        <f t="shared" si="261"/>
        <v>2.3527</v>
      </c>
      <c r="W450" s="89">
        <f t="shared" si="261"/>
        <v>2.3437800000000002</v>
      </c>
      <c r="X450" s="89">
        <f t="shared" si="261"/>
        <v>2.2338300000000002</v>
      </c>
      <c r="Y450" s="89">
        <f t="shared" si="261"/>
        <v>2.0312899999999998</v>
      </c>
      <c r="Z450" s="89">
        <f t="shared" si="261"/>
        <v>1.7506299999999999</v>
      </c>
      <c r="AA450" s="89">
        <f t="shared" si="261"/>
        <v>1.6463000000000001</v>
      </c>
    </row>
    <row r="451" spans="1:27" ht="12.75" hidden="1" customHeight="1" outlineLevel="1" x14ac:dyDescent="0.2">
      <c r="A451" s="97" t="s">
        <v>2784</v>
      </c>
      <c r="B451" s="63" t="s">
        <v>242</v>
      </c>
      <c r="C451" s="43" t="s">
        <v>79</v>
      </c>
      <c r="D451" s="44">
        <v>1135.92</v>
      </c>
      <c r="E451" s="44">
        <v>1042.18</v>
      </c>
      <c r="F451" s="44">
        <v>972.63</v>
      </c>
      <c r="G451" s="44">
        <v>975.32</v>
      </c>
      <c r="H451" s="44">
        <v>1028.4100000000001</v>
      </c>
      <c r="I451" s="44">
        <v>1193.8900000000001</v>
      </c>
      <c r="J451" s="44">
        <v>1389.01</v>
      </c>
      <c r="K451" s="44">
        <v>1569.53</v>
      </c>
      <c r="L451" s="44">
        <v>1866.3</v>
      </c>
      <c r="M451" s="44">
        <v>1900.39</v>
      </c>
      <c r="N451" s="44">
        <v>1906.47</v>
      </c>
      <c r="O451" s="44">
        <v>1915.81</v>
      </c>
      <c r="P451" s="44">
        <v>1909.8</v>
      </c>
      <c r="Q451" s="44">
        <v>1907.19</v>
      </c>
      <c r="R451" s="44">
        <v>1908.07</v>
      </c>
      <c r="S451" s="44">
        <v>1905.49</v>
      </c>
      <c r="T451" s="44">
        <v>1913.18</v>
      </c>
      <c r="U451" s="44">
        <v>1921.56</v>
      </c>
      <c r="V451" s="44">
        <v>1915.68</v>
      </c>
      <c r="W451" s="44">
        <v>1906.76</v>
      </c>
      <c r="X451" s="44">
        <v>1796.81</v>
      </c>
      <c r="Y451" s="44">
        <v>1594.27</v>
      </c>
      <c r="Z451" s="44">
        <v>1313.61</v>
      </c>
      <c r="AA451" s="44">
        <v>1209.28</v>
      </c>
    </row>
    <row r="452" spans="1:27" ht="12.75" hidden="1" customHeight="1" outlineLevel="1" x14ac:dyDescent="0.2">
      <c r="A452" s="97" t="s">
        <v>2785</v>
      </c>
      <c r="B452" s="63" t="s">
        <v>90</v>
      </c>
      <c r="C452" s="43" t="s">
        <v>79</v>
      </c>
      <c r="D452" s="44">
        <f>$D$317</f>
        <v>217.03</v>
      </c>
      <c r="E452" s="44">
        <f t="shared" ref="E452:AA452" si="262">$D$317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hidden="1" customHeight="1" outlineLevel="1" x14ac:dyDescent="0.2">
      <c r="A453" s="97" t="s">
        <v>2786</v>
      </c>
      <c r="B453" s="63" t="s">
        <v>83</v>
      </c>
      <c r="C453" s="43" t="s">
        <v>79</v>
      </c>
      <c r="D453" s="44">
        <v>3.63</v>
      </c>
      <c r="E453" s="44">
        <v>3.63</v>
      </c>
      <c r="F453" s="44">
        <v>3.63</v>
      </c>
      <c r="G453" s="44">
        <v>3.63</v>
      </c>
      <c r="H453" s="44">
        <v>3.63</v>
      </c>
      <c r="I453" s="44">
        <v>3.63</v>
      </c>
      <c r="J453" s="44">
        <v>3.63</v>
      </c>
      <c r="K453" s="44">
        <v>3.63</v>
      </c>
      <c r="L453" s="44">
        <v>3.63</v>
      </c>
      <c r="M453" s="44">
        <v>3.63</v>
      </c>
      <c r="N453" s="44">
        <v>3.63</v>
      </c>
      <c r="O453" s="44">
        <v>3.63</v>
      </c>
      <c r="P453" s="44">
        <v>3.63</v>
      </c>
      <c r="Q453" s="44">
        <v>3.63</v>
      </c>
      <c r="R453" s="44">
        <v>3.63</v>
      </c>
      <c r="S453" s="44">
        <v>3.63</v>
      </c>
      <c r="T453" s="44">
        <v>3.63</v>
      </c>
      <c r="U453" s="44">
        <v>3.63</v>
      </c>
      <c r="V453" s="44">
        <v>3.63</v>
      </c>
      <c r="W453" s="44">
        <v>3.63</v>
      </c>
      <c r="X453" s="44">
        <v>3.63</v>
      </c>
      <c r="Y453" s="44">
        <v>3.63</v>
      </c>
      <c r="Z453" s="44">
        <v>3.63</v>
      </c>
      <c r="AA453" s="44">
        <v>3.63</v>
      </c>
    </row>
    <row r="454" spans="1:27" ht="12.75" hidden="1" customHeight="1" outlineLevel="1" x14ac:dyDescent="0.2">
      <c r="A454" s="97" t="s">
        <v>2787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 t="shared" si="263"/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collapsed="1" x14ac:dyDescent="0.2">
      <c r="A455" s="96" t="s">
        <v>2788</v>
      </c>
      <c r="B455" s="28" t="str">
        <f>"29"&amp;"."&amp;$B$777&amp;"."&amp;$B$778</f>
        <v>29.11.2023</v>
      </c>
      <c r="C455" s="88" t="s">
        <v>76</v>
      </c>
      <c r="D455" s="89">
        <f>ROUND(((D456+D457+D459+D458)/1000),5)</f>
        <v>1.5887199999999999</v>
      </c>
      <c r="E455" s="89">
        <f>ROUND(((E456+E457+E459+E458)/1000),5)</f>
        <v>1.51966</v>
      </c>
      <c r="F455" s="89">
        <f>ROUND(((F456+F457+F459+F458)/1000),5)</f>
        <v>1.4656499999999999</v>
      </c>
      <c r="G455" s="89">
        <f t="shared" ref="G455:AA455" si="264">ROUND(((G456+G457+G459+G458)/1000),5)</f>
        <v>1.4638100000000001</v>
      </c>
      <c r="H455" s="89">
        <f t="shared" si="264"/>
        <v>1.51342</v>
      </c>
      <c r="I455" s="89">
        <f t="shared" si="264"/>
        <v>1.6514</v>
      </c>
      <c r="J455" s="89">
        <f t="shared" si="264"/>
        <v>1.82447</v>
      </c>
      <c r="K455" s="89">
        <f t="shared" si="264"/>
        <v>2.10934</v>
      </c>
      <c r="L455" s="89">
        <f t="shared" si="264"/>
        <v>2.26349</v>
      </c>
      <c r="M455" s="89">
        <f t="shared" si="264"/>
        <v>2.2975699999999999</v>
      </c>
      <c r="N455" s="89">
        <f t="shared" si="264"/>
        <v>2.3173900000000001</v>
      </c>
      <c r="O455" s="89">
        <f t="shared" si="264"/>
        <v>2.3541799999999999</v>
      </c>
      <c r="P455" s="89">
        <f t="shared" si="264"/>
        <v>2.3367300000000002</v>
      </c>
      <c r="Q455" s="89">
        <f t="shared" si="264"/>
        <v>2.34389</v>
      </c>
      <c r="R455" s="89">
        <f t="shared" si="264"/>
        <v>2.3336700000000001</v>
      </c>
      <c r="S455" s="89">
        <f t="shared" si="264"/>
        <v>2.3155000000000001</v>
      </c>
      <c r="T455" s="89">
        <f t="shared" si="264"/>
        <v>2.3178299999999998</v>
      </c>
      <c r="U455" s="89">
        <f t="shared" si="264"/>
        <v>2.3233000000000001</v>
      </c>
      <c r="V455" s="89">
        <f t="shared" si="264"/>
        <v>2.3117899999999998</v>
      </c>
      <c r="W455" s="89">
        <f t="shared" si="264"/>
        <v>2.2986200000000001</v>
      </c>
      <c r="X455" s="89">
        <f t="shared" si="264"/>
        <v>2.1760999999999999</v>
      </c>
      <c r="Y455" s="89">
        <f t="shared" si="264"/>
        <v>2.0975999999999999</v>
      </c>
      <c r="Z455" s="89">
        <f t="shared" si="264"/>
        <v>1.8733299999999999</v>
      </c>
      <c r="AA455" s="89">
        <f t="shared" si="264"/>
        <v>1.6601600000000001</v>
      </c>
    </row>
    <row r="456" spans="1:27" ht="12.75" hidden="1" customHeight="1" outlineLevel="1" x14ac:dyDescent="0.2">
      <c r="A456" s="97" t="s">
        <v>2789</v>
      </c>
      <c r="B456" s="63" t="s">
        <v>242</v>
      </c>
      <c r="C456" s="43" t="s">
        <v>79</v>
      </c>
      <c r="D456" s="44">
        <v>1151.7</v>
      </c>
      <c r="E456" s="44">
        <v>1082.6400000000001</v>
      </c>
      <c r="F456" s="44">
        <v>1028.6300000000001</v>
      </c>
      <c r="G456" s="44">
        <v>1026.79</v>
      </c>
      <c r="H456" s="44">
        <v>1076.4000000000001</v>
      </c>
      <c r="I456" s="44">
        <v>1214.3800000000001</v>
      </c>
      <c r="J456" s="44">
        <v>1387.45</v>
      </c>
      <c r="K456" s="44">
        <v>1672.32</v>
      </c>
      <c r="L456" s="44">
        <v>1826.47</v>
      </c>
      <c r="M456" s="44">
        <v>1860.55</v>
      </c>
      <c r="N456" s="44">
        <v>1880.37</v>
      </c>
      <c r="O456" s="44">
        <v>1917.16</v>
      </c>
      <c r="P456" s="44">
        <v>1899.71</v>
      </c>
      <c r="Q456" s="44">
        <v>1906.87</v>
      </c>
      <c r="R456" s="44">
        <v>1896.65</v>
      </c>
      <c r="S456" s="44">
        <v>1878.48</v>
      </c>
      <c r="T456" s="44">
        <v>1880.81</v>
      </c>
      <c r="U456" s="44">
        <v>1886.28</v>
      </c>
      <c r="V456" s="44">
        <v>1874.77</v>
      </c>
      <c r="W456" s="44">
        <v>1861.6</v>
      </c>
      <c r="X456" s="44">
        <v>1739.08</v>
      </c>
      <c r="Y456" s="44">
        <v>1660.58</v>
      </c>
      <c r="Z456" s="44">
        <v>1436.31</v>
      </c>
      <c r="AA456" s="44">
        <v>1223.1400000000001</v>
      </c>
    </row>
    <row r="457" spans="1:27" ht="12.75" hidden="1" customHeight="1" outlineLevel="1" x14ac:dyDescent="0.2">
      <c r="A457" s="97" t="s">
        <v>2790</v>
      </c>
      <c r="B457" s="63" t="s">
        <v>90</v>
      </c>
      <c r="C457" s="43" t="s">
        <v>79</v>
      </c>
      <c r="D457" s="44">
        <f>$D$317</f>
        <v>217.03</v>
      </c>
      <c r="E457" s="44">
        <f t="shared" ref="E457:AA457" si="265">$D$317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hidden="1" customHeight="1" outlineLevel="1" x14ac:dyDescent="0.2">
      <c r="A458" s="97" t="s">
        <v>2791</v>
      </c>
      <c r="B458" s="63" t="s">
        <v>83</v>
      </c>
      <c r="C458" s="43" t="s">
        <v>79</v>
      </c>
      <c r="D458" s="44">
        <v>3.63</v>
      </c>
      <c r="E458" s="44">
        <v>3.63</v>
      </c>
      <c r="F458" s="44">
        <v>3.63</v>
      </c>
      <c r="G458" s="44">
        <v>3.63</v>
      </c>
      <c r="H458" s="44">
        <v>3.63</v>
      </c>
      <c r="I458" s="44">
        <v>3.63</v>
      </c>
      <c r="J458" s="44">
        <v>3.63</v>
      </c>
      <c r="K458" s="44">
        <v>3.63</v>
      </c>
      <c r="L458" s="44">
        <v>3.63</v>
      </c>
      <c r="M458" s="44">
        <v>3.63</v>
      </c>
      <c r="N458" s="44">
        <v>3.63</v>
      </c>
      <c r="O458" s="44">
        <v>3.63</v>
      </c>
      <c r="P458" s="44">
        <v>3.63</v>
      </c>
      <c r="Q458" s="44">
        <v>3.63</v>
      </c>
      <c r="R458" s="44">
        <v>3.63</v>
      </c>
      <c r="S458" s="44">
        <v>3.63</v>
      </c>
      <c r="T458" s="44">
        <v>3.63</v>
      </c>
      <c r="U458" s="44">
        <v>3.63</v>
      </c>
      <c r="V458" s="44">
        <v>3.63</v>
      </c>
      <c r="W458" s="44">
        <v>3.63</v>
      </c>
      <c r="X458" s="44">
        <v>3.63</v>
      </c>
      <c r="Y458" s="44">
        <v>3.63</v>
      </c>
      <c r="Z458" s="44">
        <v>3.63</v>
      </c>
      <c r="AA458" s="44">
        <v>3.63</v>
      </c>
    </row>
    <row r="459" spans="1:27" ht="12.75" hidden="1" customHeight="1" outlineLevel="1" x14ac:dyDescent="0.2">
      <c r="A459" s="97" t="s">
        <v>2792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 t="shared" si="266"/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collapsed="1" x14ac:dyDescent="0.2">
      <c r="A460" s="96" t="s">
        <v>2793</v>
      </c>
      <c r="B460" s="28" t="str">
        <f>"30"&amp;"."&amp;$B$777&amp;"."&amp;$B$778</f>
        <v>30.11.2023</v>
      </c>
      <c r="C460" s="88" t="s">
        <v>76</v>
      </c>
      <c r="D460" s="89">
        <f>ROUND(((D461+D462+D464+D463)/1000),5)</f>
        <v>1.59277</v>
      </c>
      <c r="E460" s="89">
        <f>ROUND(((E461+E462+E464+E463)/1000),5)</f>
        <v>1.5355399999999999</v>
      </c>
      <c r="F460" s="89">
        <f>ROUND(((F461+F462+F464+F463)/1000),5)</f>
        <v>1.48092</v>
      </c>
      <c r="G460" s="89">
        <f t="shared" ref="G460:AA460" si="267">ROUND(((G461+G462+G464+G463)/1000),5)</f>
        <v>1.4722599999999999</v>
      </c>
      <c r="H460" s="89">
        <f t="shared" si="267"/>
        <v>1.51336</v>
      </c>
      <c r="I460" s="89">
        <f t="shared" si="267"/>
        <v>1.66465</v>
      </c>
      <c r="J460" s="89">
        <f t="shared" si="267"/>
        <v>1.8597900000000001</v>
      </c>
      <c r="K460" s="89">
        <f t="shared" si="267"/>
        <v>2.1589</v>
      </c>
      <c r="L460" s="89">
        <f t="shared" si="267"/>
        <v>2.3197100000000002</v>
      </c>
      <c r="M460" s="89">
        <f t="shared" si="267"/>
        <v>2.33108</v>
      </c>
      <c r="N460" s="89">
        <f t="shared" si="267"/>
        <v>2.35731</v>
      </c>
      <c r="O460" s="89">
        <f t="shared" si="267"/>
        <v>2.43499</v>
      </c>
      <c r="P460" s="89">
        <f t="shared" si="267"/>
        <v>2.4026900000000002</v>
      </c>
      <c r="Q460" s="89">
        <f t="shared" si="267"/>
        <v>2.42306</v>
      </c>
      <c r="R460" s="89">
        <f t="shared" si="267"/>
        <v>2.3628300000000002</v>
      </c>
      <c r="S460" s="89">
        <f t="shared" si="267"/>
        <v>2.3558300000000001</v>
      </c>
      <c r="T460" s="89">
        <f t="shared" si="267"/>
        <v>2.3761899999999998</v>
      </c>
      <c r="U460" s="89">
        <f t="shared" si="267"/>
        <v>2.3862700000000001</v>
      </c>
      <c r="V460" s="89">
        <f t="shared" si="267"/>
        <v>2.3700700000000001</v>
      </c>
      <c r="W460" s="89">
        <f t="shared" si="267"/>
        <v>2.3613300000000002</v>
      </c>
      <c r="X460" s="89">
        <f t="shared" si="267"/>
        <v>2.31914</v>
      </c>
      <c r="Y460" s="89">
        <f t="shared" si="267"/>
        <v>2.1982300000000001</v>
      </c>
      <c r="Z460" s="89">
        <f t="shared" si="267"/>
        <v>1.8880999999999999</v>
      </c>
      <c r="AA460" s="89">
        <f t="shared" si="267"/>
        <v>1.70644</v>
      </c>
    </row>
    <row r="461" spans="1:27" ht="12.75" hidden="1" customHeight="1" outlineLevel="1" x14ac:dyDescent="0.2">
      <c r="A461" s="97" t="s">
        <v>2794</v>
      </c>
      <c r="B461" s="63" t="s">
        <v>242</v>
      </c>
      <c r="C461" s="43" t="s">
        <v>79</v>
      </c>
      <c r="D461" s="44">
        <v>1155.75</v>
      </c>
      <c r="E461" s="44">
        <v>1098.52</v>
      </c>
      <c r="F461" s="44">
        <v>1043.9000000000001</v>
      </c>
      <c r="G461" s="44">
        <v>1035.24</v>
      </c>
      <c r="H461" s="44">
        <v>1076.3399999999999</v>
      </c>
      <c r="I461" s="44">
        <v>1227.6300000000001</v>
      </c>
      <c r="J461" s="44">
        <v>1422.77</v>
      </c>
      <c r="K461" s="44">
        <v>1721.88</v>
      </c>
      <c r="L461" s="44">
        <v>1882.69</v>
      </c>
      <c r="M461" s="44">
        <v>1894.06</v>
      </c>
      <c r="N461" s="44">
        <v>1920.29</v>
      </c>
      <c r="O461" s="44">
        <v>1997.97</v>
      </c>
      <c r="P461" s="44">
        <v>1965.67</v>
      </c>
      <c r="Q461" s="44">
        <v>1986.04</v>
      </c>
      <c r="R461" s="44">
        <v>1925.81</v>
      </c>
      <c r="S461" s="44">
        <v>1918.81</v>
      </c>
      <c r="T461" s="44">
        <v>1939.17</v>
      </c>
      <c r="U461" s="44">
        <v>1949.25</v>
      </c>
      <c r="V461" s="44">
        <v>1933.05</v>
      </c>
      <c r="W461" s="44">
        <v>1924.31</v>
      </c>
      <c r="X461" s="44">
        <v>1882.12</v>
      </c>
      <c r="Y461" s="44">
        <v>1761.21</v>
      </c>
      <c r="Z461" s="44">
        <v>1451.08</v>
      </c>
      <c r="AA461" s="44">
        <v>1269.42</v>
      </c>
    </row>
    <row r="462" spans="1:27" ht="12.75" hidden="1" customHeight="1" outlineLevel="1" x14ac:dyDescent="0.2">
      <c r="A462" s="97" t="s">
        <v>2795</v>
      </c>
      <c r="B462" s="63" t="s">
        <v>90</v>
      </c>
      <c r="C462" s="43" t="s">
        <v>79</v>
      </c>
      <c r="D462" s="44">
        <f>$D$317</f>
        <v>217.03</v>
      </c>
      <c r="E462" s="44">
        <f t="shared" ref="E462:AA462" si="268">$D$317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hidden="1" customHeight="1" outlineLevel="1" x14ac:dyDescent="0.2">
      <c r="A463" s="97" t="s">
        <v>2796</v>
      </c>
      <c r="B463" s="63" t="s">
        <v>83</v>
      </c>
      <c r="C463" s="43" t="s">
        <v>79</v>
      </c>
      <c r="D463" s="44">
        <v>3.63</v>
      </c>
      <c r="E463" s="44">
        <v>3.63</v>
      </c>
      <c r="F463" s="44">
        <v>3.63</v>
      </c>
      <c r="G463" s="44">
        <v>3.63</v>
      </c>
      <c r="H463" s="44">
        <v>3.63</v>
      </c>
      <c r="I463" s="44">
        <v>3.63</v>
      </c>
      <c r="J463" s="44">
        <v>3.63</v>
      </c>
      <c r="K463" s="44">
        <v>3.63</v>
      </c>
      <c r="L463" s="44">
        <v>3.63</v>
      </c>
      <c r="M463" s="44">
        <v>3.63</v>
      </c>
      <c r="N463" s="44">
        <v>3.63</v>
      </c>
      <c r="O463" s="44">
        <v>3.63</v>
      </c>
      <c r="P463" s="44">
        <v>3.63</v>
      </c>
      <c r="Q463" s="44">
        <v>3.63</v>
      </c>
      <c r="R463" s="44">
        <v>3.63</v>
      </c>
      <c r="S463" s="44">
        <v>3.63</v>
      </c>
      <c r="T463" s="44">
        <v>3.63</v>
      </c>
      <c r="U463" s="44">
        <v>3.63</v>
      </c>
      <c r="V463" s="44">
        <v>3.63</v>
      </c>
      <c r="W463" s="44">
        <v>3.63</v>
      </c>
      <c r="X463" s="44">
        <v>3.63</v>
      </c>
      <c r="Y463" s="44">
        <v>3.63</v>
      </c>
      <c r="Z463" s="44">
        <v>3.63</v>
      </c>
      <c r="AA463" s="44">
        <v>3.63</v>
      </c>
    </row>
    <row r="464" spans="1:27" ht="12.75" hidden="1" customHeight="1" outlineLevel="1" x14ac:dyDescent="0.2">
      <c r="A464" s="97" t="s">
        <v>2797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 t="shared" si="269"/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collapsed="1" x14ac:dyDescent="0.2">
      <c r="B465" s="99" t="s">
        <v>391</v>
      </c>
    </row>
    <row r="466" spans="1:27" x14ac:dyDescent="0.2">
      <c r="B466" s="99" t="s">
        <v>391</v>
      </c>
    </row>
    <row r="467" spans="1:27" x14ac:dyDescent="0.2">
      <c r="A467" s="181" t="s">
        <v>694</v>
      </c>
      <c r="B467" s="182"/>
      <c r="C467" s="182"/>
      <c r="D467" s="182"/>
      <c r="E467" s="182"/>
      <c r="F467" s="182"/>
      <c r="G467" s="182"/>
      <c r="H467" s="182"/>
      <c r="I467" s="182"/>
      <c r="J467" s="182"/>
      <c r="K467" s="182"/>
      <c r="L467" s="182"/>
      <c r="M467" s="182"/>
      <c r="N467" s="182"/>
      <c r="O467" s="182"/>
      <c r="P467" s="182"/>
      <c r="Q467" s="182"/>
      <c r="R467" s="182"/>
      <c r="S467" s="182"/>
      <c r="T467" s="182"/>
      <c r="U467" s="182"/>
      <c r="V467" s="182"/>
      <c r="W467" s="182"/>
      <c r="X467" s="182"/>
      <c r="Y467" s="182"/>
      <c r="Z467" s="182"/>
      <c r="AA467" s="183"/>
    </row>
    <row r="468" spans="1:27" ht="25.5" x14ac:dyDescent="0.2">
      <c r="A468" s="26" t="s">
        <v>64</v>
      </c>
      <c r="B468" s="27" t="s">
        <v>214</v>
      </c>
      <c r="C468" s="26" t="s">
        <v>215</v>
      </c>
      <c r="D468" s="27" t="s">
        <v>216</v>
      </c>
      <c r="E468" s="27" t="s">
        <v>217</v>
      </c>
      <c r="F468" s="27" t="s">
        <v>218</v>
      </c>
      <c r="G468" s="27" t="s">
        <v>219</v>
      </c>
      <c r="H468" s="27" t="s">
        <v>220</v>
      </c>
      <c r="I468" s="27" t="s">
        <v>221</v>
      </c>
      <c r="J468" s="27" t="s">
        <v>222</v>
      </c>
      <c r="K468" s="27" t="s">
        <v>223</v>
      </c>
      <c r="L468" s="27" t="s">
        <v>224</v>
      </c>
      <c r="M468" s="27" t="s">
        <v>225</v>
      </c>
      <c r="N468" s="27" t="s">
        <v>226</v>
      </c>
      <c r="O468" s="27" t="s">
        <v>227</v>
      </c>
      <c r="P468" s="27" t="s">
        <v>228</v>
      </c>
      <c r="Q468" s="27" t="s">
        <v>229</v>
      </c>
      <c r="R468" s="27" t="s">
        <v>230</v>
      </c>
      <c r="S468" s="27" t="s">
        <v>231</v>
      </c>
      <c r="T468" s="27" t="s">
        <v>232</v>
      </c>
      <c r="U468" s="27" t="s">
        <v>233</v>
      </c>
      <c r="V468" s="27" t="s">
        <v>234</v>
      </c>
      <c r="W468" s="27" t="s">
        <v>235</v>
      </c>
      <c r="X468" s="27" t="s">
        <v>236</v>
      </c>
      <c r="Y468" s="27" t="s">
        <v>237</v>
      </c>
      <c r="Z468" s="27" t="s">
        <v>238</v>
      </c>
      <c r="AA468" s="27" t="s">
        <v>239</v>
      </c>
    </row>
    <row r="469" spans="1:27" x14ac:dyDescent="0.2">
      <c r="A469" s="96" t="s">
        <v>2798</v>
      </c>
      <c r="B469" s="28" t="str">
        <f>"01"&amp;"."&amp;$B$777&amp;"."&amp;$B$778</f>
        <v>01.11.2023</v>
      </c>
      <c r="C469" s="88" t="s">
        <v>76</v>
      </c>
      <c r="D469" s="89">
        <f>ROUND(((D470+D471+D473+D472)/1000),5)</f>
        <v>1.8234600000000001</v>
      </c>
      <c r="E469" s="89">
        <f>ROUND(((E470+E471+E473+E472)/1000),5)</f>
        <v>1.69519</v>
      </c>
      <c r="F469" s="89">
        <f>ROUND(((F470+F471+F473+F472)/1000),5)</f>
        <v>1.6268499999999999</v>
      </c>
      <c r="G469" s="89">
        <f t="shared" ref="G469:AA469" si="270">ROUND(((G470+G471+G473+G472)/1000),5)</f>
        <v>1.5889599999999999</v>
      </c>
      <c r="H469" s="89">
        <f t="shared" si="270"/>
        <v>1.69815</v>
      </c>
      <c r="I469" s="89">
        <f t="shared" si="270"/>
        <v>1.85808</v>
      </c>
      <c r="J469" s="89">
        <f t="shared" si="270"/>
        <v>2.0274000000000001</v>
      </c>
      <c r="K469" s="89">
        <f t="shared" si="270"/>
        <v>2.2669000000000001</v>
      </c>
      <c r="L469" s="89">
        <f t="shared" si="270"/>
        <v>2.49085</v>
      </c>
      <c r="M469" s="89">
        <f t="shared" si="270"/>
        <v>2.6353</v>
      </c>
      <c r="N469" s="89">
        <f t="shared" si="270"/>
        <v>2.6416499999999998</v>
      </c>
      <c r="O469" s="89">
        <f t="shared" si="270"/>
        <v>2.6072700000000002</v>
      </c>
      <c r="P469" s="89">
        <f t="shared" si="270"/>
        <v>2.6071900000000001</v>
      </c>
      <c r="Q469" s="89">
        <f t="shared" si="270"/>
        <v>2.66777</v>
      </c>
      <c r="R469" s="89">
        <f t="shared" si="270"/>
        <v>2.6188500000000001</v>
      </c>
      <c r="S469" s="89">
        <f t="shared" si="270"/>
        <v>2.6413799999999998</v>
      </c>
      <c r="T469" s="89">
        <f t="shared" si="270"/>
        <v>2.6040100000000002</v>
      </c>
      <c r="U469" s="89">
        <f t="shared" si="270"/>
        <v>2.6056300000000001</v>
      </c>
      <c r="V469" s="89">
        <f t="shared" si="270"/>
        <v>2.55362</v>
      </c>
      <c r="W469" s="89">
        <f t="shared" si="270"/>
        <v>2.50563</v>
      </c>
      <c r="X469" s="89">
        <f t="shared" si="270"/>
        <v>2.51254</v>
      </c>
      <c r="Y469" s="89">
        <f t="shared" si="270"/>
        <v>2.3214899999999998</v>
      </c>
      <c r="Z469" s="89">
        <f t="shared" si="270"/>
        <v>2.1166499999999999</v>
      </c>
      <c r="AA469" s="89">
        <f t="shared" si="270"/>
        <v>1.90482</v>
      </c>
    </row>
    <row r="470" spans="1:27" ht="12.75" hidden="1" customHeight="1" outlineLevel="1" x14ac:dyDescent="0.2">
      <c r="A470" s="97" t="s">
        <v>2799</v>
      </c>
      <c r="B470" s="63" t="s">
        <v>242</v>
      </c>
      <c r="C470" s="43" t="s">
        <v>79</v>
      </c>
      <c r="D470" s="44">
        <v>1169.29</v>
      </c>
      <c r="E470" s="44">
        <v>1041.02</v>
      </c>
      <c r="F470" s="44">
        <v>972.68</v>
      </c>
      <c r="G470" s="44">
        <v>934.79</v>
      </c>
      <c r="H470" s="44">
        <v>1043.98</v>
      </c>
      <c r="I470" s="44">
        <v>1203.9100000000001</v>
      </c>
      <c r="J470" s="44">
        <v>1373.23</v>
      </c>
      <c r="K470" s="44">
        <v>1612.73</v>
      </c>
      <c r="L470" s="44">
        <v>1836.68</v>
      </c>
      <c r="M470" s="44">
        <v>1981.13</v>
      </c>
      <c r="N470" s="44">
        <v>1987.48</v>
      </c>
      <c r="O470" s="44">
        <v>1953.1</v>
      </c>
      <c r="P470" s="44">
        <v>1953.02</v>
      </c>
      <c r="Q470" s="44">
        <v>2013.6</v>
      </c>
      <c r="R470" s="44">
        <v>1964.68</v>
      </c>
      <c r="S470" s="44">
        <v>1987.21</v>
      </c>
      <c r="T470" s="44">
        <v>1949.84</v>
      </c>
      <c r="U470" s="44">
        <v>1951.46</v>
      </c>
      <c r="V470" s="44">
        <v>1899.45</v>
      </c>
      <c r="W470" s="44">
        <v>1851.46</v>
      </c>
      <c r="X470" s="44">
        <v>1858.37</v>
      </c>
      <c r="Y470" s="44">
        <v>1667.32</v>
      </c>
      <c r="Z470" s="44">
        <v>1462.48</v>
      </c>
      <c r="AA470" s="44">
        <v>1250.6500000000001</v>
      </c>
    </row>
    <row r="471" spans="1:27" ht="12.75" hidden="1" customHeight="1" outlineLevel="1" x14ac:dyDescent="0.2">
      <c r="A471" s="97" t="s">
        <v>2800</v>
      </c>
      <c r="B471" s="63" t="s">
        <v>90</v>
      </c>
      <c r="C471" s="43" t="s">
        <v>79</v>
      </c>
      <c r="D471" s="44">
        <v>434.18</v>
      </c>
      <c r="E471" s="44">
        <f>$D$471</f>
        <v>434.18</v>
      </c>
      <c r="F471" s="44">
        <f t="shared" ref="F471:AA471" si="271">$D$471</f>
        <v>434.18</v>
      </c>
      <c r="G471" s="44">
        <f t="shared" si="271"/>
        <v>434.18</v>
      </c>
      <c r="H471" s="44">
        <f t="shared" si="271"/>
        <v>434.18</v>
      </c>
      <c r="I471" s="44">
        <f t="shared" si="271"/>
        <v>434.18</v>
      </c>
      <c r="J471" s="44">
        <f t="shared" si="271"/>
        <v>434.18</v>
      </c>
      <c r="K471" s="44">
        <f t="shared" si="271"/>
        <v>434.18</v>
      </c>
      <c r="L471" s="44">
        <f t="shared" si="271"/>
        <v>434.18</v>
      </c>
      <c r="M471" s="44">
        <f t="shared" si="271"/>
        <v>434.18</v>
      </c>
      <c r="N471" s="44">
        <f t="shared" si="271"/>
        <v>434.18</v>
      </c>
      <c r="O471" s="44">
        <f t="shared" si="271"/>
        <v>434.18</v>
      </c>
      <c r="P471" s="44">
        <f t="shared" si="271"/>
        <v>434.18</v>
      </c>
      <c r="Q471" s="44">
        <f t="shared" si="271"/>
        <v>434.18</v>
      </c>
      <c r="R471" s="44">
        <f t="shared" si="271"/>
        <v>434.18</v>
      </c>
      <c r="S471" s="44">
        <f t="shared" si="271"/>
        <v>434.18</v>
      </c>
      <c r="T471" s="44">
        <f t="shared" si="271"/>
        <v>434.18</v>
      </c>
      <c r="U471" s="44">
        <f t="shared" si="271"/>
        <v>434.18</v>
      </c>
      <c r="V471" s="44">
        <f t="shared" si="271"/>
        <v>434.18</v>
      </c>
      <c r="W471" s="44">
        <f t="shared" si="271"/>
        <v>434.18</v>
      </c>
      <c r="X471" s="44">
        <f t="shared" si="271"/>
        <v>434.18</v>
      </c>
      <c r="Y471" s="44">
        <f t="shared" si="271"/>
        <v>434.18</v>
      </c>
      <c r="Z471" s="44">
        <f t="shared" si="271"/>
        <v>434.18</v>
      </c>
      <c r="AA471" s="44">
        <f t="shared" si="271"/>
        <v>434.18</v>
      </c>
    </row>
    <row r="472" spans="1:27" ht="12.75" hidden="1" customHeight="1" outlineLevel="1" x14ac:dyDescent="0.2">
      <c r="A472" s="97" t="s">
        <v>2801</v>
      </c>
      <c r="B472" s="63" t="s">
        <v>83</v>
      </c>
      <c r="C472" s="43" t="s">
        <v>79</v>
      </c>
      <c r="D472" s="44">
        <v>3.63</v>
      </c>
      <c r="E472" s="44">
        <v>3.63</v>
      </c>
      <c r="F472" s="44">
        <v>3.63</v>
      </c>
      <c r="G472" s="44">
        <v>3.63</v>
      </c>
      <c r="H472" s="44">
        <v>3.63</v>
      </c>
      <c r="I472" s="44">
        <v>3.63</v>
      </c>
      <c r="J472" s="44">
        <v>3.63</v>
      </c>
      <c r="K472" s="44">
        <v>3.63</v>
      </c>
      <c r="L472" s="44">
        <v>3.63</v>
      </c>
      <c r="M472" s="44">
        <v>3.63</v>
      </c>
      <c r="N472" s="44">
        <v>3.63</v>
      </c>
      <c r="O472" s="44">
        <v>3.63</v>
      </c>
      <c r="P472" s="44">
        <v>3.63</v>
      </c>
      <c r="Q472" s="44">
        <v>3.63</v>
      </c>
      <c r="R472" s="44">
        <v>3.63</v>
      </c>
      <c r="S472" s="44">
        <v>3.63</v>
      </c>
      <c r="T472" s="44">
        <v>3.63</v>
      </c>
      <c r="U472" s="44">
        <v>3.63</v>
      </c>
      <c r="V472" s="44">
        <v>3.63</v>
      </c>
      <c r="W472" s="44">
        <v>3.63</v>
      </c>
      <c r="X472" s="44">
        <v>3.63</v>
      </c>
      <c r="Y472" s="44">
        <v>3.63</v>
      </c>
      <c r="Z472" s="44">
        <v>3.63</v>
      </c>
      <c r="AA472" s="44">
        <v>3.63</v>
      </c>
    </row>
    <row r="473" spans="1:27" ht="12.75" hidden="1" customHeight="1" outlineLevel="1" x14ac:dyDescent="0.2">
      <c r="A473" s="97" t="s">
        <v>2802</v>
      </c>
      <c r="B473" s="63" t="s">
        <v>81</v>
      </c>
      <c r="C473" s="43" t="s">
        <v>79</v>
      </c>
      <c r="D473" s="44">
        <f>$D$11</f>
        <v>216.36</v>
      </c>
      <c r="E473" s="44">
        <f t="shared" ref="E473:AA473" si="272">$D$11</f>
        <v>216.36</v>
      </c>
      <c r="F473" s="44">
        <f t="shared" si="272"/>
        <v>216.36</v>
      </c>
      <c r="G473" s="44">
        <f t="shared" si="272"/>
        <v>216.36</v>
      </c>
      <c r="H473" s="44">
        <f t="shared" si="272"/>
        <v>216.36</v>
      </c>
      <c r="I473" s="44">
        <f t="shared" si="272"/>
        <v>216.36</v>
      </c>
      <c r="J473" s="44">
        <f t="shared" si="272"/>
        <v>216.36</v>
      </c>
      <c r="K473" s="44">
        <f t="shared" si="272"/>
        <v>216.36</v>
      </c>
      <c r="L473" s="44">
        <f t="shared" si="272"/>
        <v>216.36</v>
      </c>
      <c r="M473" s="44">
        <f t="shared" si="272"/>
        <v>216.36</v>
      </c>
      <c r="N473" s="44">
        <f t="shared" si="272"/>
        <v>216.36</v>
      </c>
      <c r="O473" s="44">
        <f t="shared" si="272"/>
        <v>216.36</v>
      </c>
      <c r="P473" s="44">
        <f t="shared" si="272"/>
        <v>216.36</v>
      </c>
      <c r="Q473" s="44">
        <f t="shared" si="272"/>
        <v>216.36</v>
      </c>
      <c r="R473" s="44">
        <f t="shared" si="272"/>
        <v>216.36</v>
      </c>
      <c r="S473" s="44">
        <f t="shared" si="272"/>
        <v>216.36</v>
      </c>
      <c r="T473" s="44">
        <f t="shared" si="272"/>
        <v>216.36</v>
      </c>
      <c r="U473" s="44">
        <f t="shared" si="272"/>
        <v>216.36</v>
      </c>
      <c r="V473" s="44">
        <f t="shared" si="272"/>
        <v>216.36</v>
      </c>
      <c r="W473" s="44">
        <f t="shared" si="272"/>
        <v>216.36</v>
      </c>
      <c r="X473" s="44">
        <f t="shared" si="272"/>
        <v>216.36</v>
      </c>
      <c r="Y473" s="44">
        <f t="shared" si="272"/>
        <v>216.36</v>
      </c>
      <c r="Z473" s="44">
        <f t="shared" si="272"/>
        <v>216.36</v>
      </c>
      <c r="AA473" s="44">
        <f t="shared" si="272"/>
        <v>216.36</v>
      </c>
    </row>
    <row r="474" spans="1:27" collapsed="1" x14ac:dyDescent="0.2">
      <c r="A474" s="96" t="s">
        <v>2803</v>
      </c>
      <c r="B474" s="28" t="str">
        <f>"02"&amp;"."&amp;$B$777&amp;"."&amp;$B$778</f>
        <v>02.11.2023</v>
      </c>
      <c r="C474" s="88" t="s">
        <v>76</v>
      </c>
      <c r="D474" s="89">
        <f>ROUND(((D475+D476+D478+D477)/1000),5)</f>
        <v>1.74726</v>
      </c>
      <c r="E474" s="89">
        <f>ROUND(((E475+E476+E478+E477)/1000),5)</f>
        <v>1.63574</v>
      </c>
      <c r="F474" s="89">
        <f>ROUND(((F475+F476+F478+F477)/1000),5)</f>
        <v>1.5129999999999999</v>
      </c>
      <c r="G474" s="89">
        <f t="shared" ref="G474:AA474" si="273">ROUND(((G475+G476+G478+G477)/1000),5)</f>
        <v>1.49282</v>
      </c>
      <c r="H474" s="89">
        <f t="shared" si="273"/>
        <v>1.58826</v>
      </c>
      <c r="I474" s="89">
        <f t="shared" si="273"/>
        <v>1.82057</v>
      </c>
      <c r="J474" s="89">
        <f t="shared" si="273"/>
        <v>1.9696800000000001</v>
      </c>
      <c r="K474" s="89">
        <f t="shared" si="273"/>
        <v>2.2549999999999999</v>
      </c>
      <c r="L474" s="89">
        <f t="shared" si="273"/>
        <v>2.4592900000000002</v>
      </c>
      <c r="M474" s="89">
        <f t="shared" si="273"/>
        <v>2.53389</v>
      </c>
      <c r="N474" s="89">
        <f t="shared" si="273"/>
        <v>2.5453700000000001</v>
      </c>
      <c r="O474" s="89">
        <f t="shared" si="273"/>
        <v>2.6072500000000001</v>
      </c>
      <c r="P474" s="89">
        <f t="shared" si="273"/>
        <v>2.5807899999999999</v>
      </c>
      <c r="Q474" s="89">
        <f t="shared" si="273"/>
        <v>2.6260300000000001</v>
      </c>
      <c r="R474" s="89">
        <f t="shared" si="273"/>
        <v>2.5854599999999999</v>
      </c>
      <c r="S474" s="89">
        <f t="shared" si="273"/>
        <v>2.6079699999999999</v>
      </c>
      <c r="T474" s="89">
        <f t="shared" si="273"/>
        <v>2.6061999999999999</v>
      </c>
      <c r="U474" s="89">
        <f t="shared" si="273"/>
        <v>2.6456200000000001</v>
      </c>
      <c r="V474" s="89">
        <f t="shared" si="273"/>
        <v>2.6800299999999999</v>
      </c>
      <c r="W474" s="89">
        <f t="shared" si="273"/>
        <v>2.6106799999999999</v>
      </c>
      <c r="X474" s="89">
        <f t="shared" si="273"/>
        <v>2.5192299999999999</v>
      </c>
      <c r="Y474" s="89">
        <f t="shared" si="273"/>
        <v>2.52291</v>
      </c>
      <c r="Z474" s="89">
        <f t="shared" si="273"/>
        <v>2.0743</v>
      </c>
      <c r="AA474" s="89">
        <f t="shared" si="273"/>
        <v>1.9224600000000001</v>
      </c>
    </row>
    <row r="475" spans="1:27" ht="12.75" hidden="1" customHeight="1" outlineLevel="1" x14ac:dyDescent="0.2">
      <c r="A475" s="97" t="s">
        <v>2804</v>
      </c>
      <c r="B475" s="63" t="s">
        <v>242</v>
      </c>
      <c r="C475" s="43" t="s">
        <v>79</v>
      </c>
      <c r="D475" s="44">
        <v>1093.0899999999999</v>
      </c>
      <c r="E475" s="44">
        <v>981.57</v>
      </c>
      <c r="F475" s="44">
        <v>858.83</v>
      </c>
      <c r="G475" s="44">
        <v>838.65</v>
      </c>
      <c r="H475" s="44">
        <v>934.09</v>
      </c>
      <c r="I475" s="44">
        <v>1166.4000000000001</v>
      </c>
      <c r="J475" s="44">
        <v>1315.51</v>
      </c>
      <c r="K475" s="44">
        <v>1600.83</v>
      </c>
      <c r="L475" s="44">
        <v>1805.12</v>
      </c>
      <c r="M475" s="44">
        <v>1879.72</v>
      </c>
      <c r="N475" s="44">
        <v>1891.2</v>
      </c>
      <c r="O475" s="44">
        <v>1953.08</v>
      </c>
      <c r="P475" s="44">
        <v>1926.62</v>
      </c>
      <c r="Q475" s="44">
        <v>1971.86</v>
      </c>
      <c r="R475" s="44">
        <v>1931.29</v>
      </c>
      <c r="S475" s="44">
        <v>1953.8</v>
      </c>
      <c r="T475" s="44">
        <v>1952.03</v>
      </c>
      <c r="U475" s="44">
        <v>1991.45</v>
      </c>
      <c r="V475" s="44">
        <v>2025.86</v>
      </c>
      <c r="W475" s="44">
        <v>1956.51</v>
      </c>
      <c r="X475" s="44">
        <v>1865.06</v>
      </c>
      <c r="Y475" s="44">
        <v>1868.74</v>
      </c>
      <c r="Z475" s="44">
        <v>1420.13</v>
      </c>
      <c r="AA475" s="44">
        <v>1268.29</v>
      </c>
    </row>
    <row r="476" spans="1:27" ht="12.75" hidden="1" customHeight="1" outlineLevel="1" x14ac:dyDescent="0.2">
      <c r="A476" s="97" t="s">
        <v>2805</v>
      </c>
      <c r="B476" s="63" t="s">
        <v>90</v>
      </c>
      <c r="C476" s="43" t="s">
        <v>79</v>
      </c>
      <c r="D476" s="44">
        <f>$D$471</f>
        <v>434.18</v>
      </c>
      <c r="E476" s="44">
        <f t="shared" ref="E476:AA476" si="274">$D$471</f>
        <v>434.18</v>
      </c>
      <c r="F476" s="44">
        <f t="shared" si="274"/>
        <v>434.18</v>
      </c>
      <c r="G476" s="44">
        <f t="shared" si="274"/>
        <v>434.18</v>
      </c>
      <c r="H476" s="44">
        <f t="shared" si="274"/>
        <v>434.18</v>
      </c>
      <c r="I476" s="44">
        <f t="shared" si="274"/>
        <v>434.18</v>
      </c>
      <c r="J476" s="44">
        <f t="shared" si="274"/>
        <v>434.18</v>
      </c>
      <c r="K476" s="44">
        <f t="shared" si="274"/>
        <v>434.18</v>
      </c>
      <c r="L476" s="44">
        <f t="shared" si="274"/>
        <v>434.18</v>
      </c>
      <c r="M476" s="44">
        <f t="shared" si="274"/>
        <v>434.18</v>
      </c>
      <c r="N476" s="44">
        <f t="shared" si="274"/>
        <v>434.18</v>
      </c>
      <c r="O476" s="44">
        <f t="shared" si="274"/>
        <v>434.18</v>
      </c>
      <c r="P476" s="44">
        <f t="shared" si="274"/>
        <v>434.18</v>
      </c>
      <c r="Q476" s="44">
        <f t="shared" si="274"/>
        <v>434.18</v>
      </c>
      <c r="R476" s="44">
        <f t="shared" si="274"/>
        <v>434.18</v>
      </c>
      <c r="S476" s="44">
        <f t="shared" si="274"/>
        <v>434.18</v>
      </c>
      <c r="T476" s="44">
        <f t="shared" si="274"/>
        <v>434.18</v>
      </c>
      <c r="U476" s="44">
        <f t="shared" si="274"/>
        <v>434.18</v>
      </c>
      <c r="V476" s="44">
        <f t="shared" si="274"/>
        <v>434.18</v>
      </c>
      <c r="W476" s="44">
        <f t="shared" si="274"/>
        <v>434.18</v>
      </c>
      <c r="X476" s="44">
        <f t="shared" si="274"/>
        <v>434.18</v>
      </c>
      <c r="Y476" s="44">
        <f t="shared" si="274"/>
        <v>434.18</v>
      </c>
      <c r="Z476" s="44">
        <f t="shared" si="274"/>
        <v>434.18</v>
      </c>
      <c r="AA476" s="44">
        <f t="shared" si="274"/>
        <v>434.18</v>
      </c>
    </row>
    <row r="477" spans="1:27" ht="12.75" hidden="1" customHeight="1" outlineLevel="1" x14ac:dyDescent="0.2">
      <c r="A477" s="97" t="s">
        <v>2806</v>
      </c>
      <c r="B477" s="63" t="s">
        <v>83</v>
      </c>
      <c r="C477" s="43" t="s">
        <v>79</v>
      </c>
      <c r="D477" s="44">
        <v>3.63</v>
      </c>
      <c r="E477" s="44">
        <v>3.63</v>
      </c>
      <c r="F477" s="44">
        <v>3.63</v>
      </c>
      <c r="G477" s="44">
        <v>3.63</v>
      </c>
      <c r="H477" s="44">
        <v>3.63</v>
      </c>
      <c r="I477" s="44">
        <v>3.63</v>
      </c>
      <c r="J477" s="44">
        <v>3.63</v>
      </c>
      <c r="K477" s="44">
        <v>3.63</v>
      </c>
      <c r="L477" s="44">
        <v>3.63</v>
      </c>
      <c r="M477" s="44">
        <v>3.63</v>
      </c>
      <c r="N477" s="44">
        <v>3.63</v>
      </c>
      <c r="O477" s="44">
        <v>3.63</v>
      </c>
      <c r="P477" s="44">
        <v>3.63</v>
      </c>
      <c r="Q477" s="44">
        <v>3.63</v>
      </c>
      <c r="R477" s="44">
        <v>3.63</v>
      </c>
      <c r="S477" s="44">
        <v>3.63</v>
      </c>
      <c r="T477" s="44">
        <v>3.63</v>
      </c>
      <c r="U477" s="44">
        <v>3.63</v>
      </c>
      <c r="V477" s="44">
        <v>3.63</v>
      </c>
      <c r="W477" s="44">
        <v>3.63</v>
      </c>
      <c r="X477" s="44">
        <v>3.63</v>
      </c>
      <c r="Y477" s="44">
        <v>3.63</v>
      </c>
      <c r="Z477" s="44">
        <v>3.63</v>
      </c>
      <c r="AA477" s="44">
        <v>3.63</v>
      </c>
    </row>
    <row r="478" spans="1:27" ht="12.75" hidden="1" customHeight="1" outlineLevel="1" x14ac:dyDescent="0.2">
      <c r="A478" s="97" t="s">
        <v>2807</v>
      </c>
      <c r="B478" s="63" t="s">
        <v>81</v>
      </c>
      <c r="C478" s="43" t="s">
        <v>79</v>
      </c>
      <c r="D478" s="44">
        <f>$D$11</f>
        <v>216.36</v>
      </c>
      <c r="E478" s="44">
        <f t="shared" ref="E478:AA478" si="275">$D$11</f>
        <v>216.36</v>
      </c>
      <c r="F478" s="44">
        <f t="shared" si="275"/>
        <v>216.36</v>
      </c>
      <c r="G478" s="44">
        <f t="shared" si="275"/>
        <v>216.36</v>
      </c>
      <c r="H478" s="44">
        <f t="shared" si="275"/>
        <v>216.36</v>
      </c>
      <c r="I478" s="44">
        <f t="shared" si="275"/>
        <v>216.36</v>
      </c>
      <c r="J478" s="44">
        <f t="shared" si="275"/>
        <v>216.36</v>
      </c>
      <c r="K478" s="44">
        <f t="shared" si="275"/>
        <v>216.36</v>
      </c>
      <c r="L478" s="44">
        <f t="shared" si="275"/>
        <v>216.36</v>
      </c>
      <c r="M478" s="44">
        <f t="shared" si="275"/>
        <v>216.36</v>
      </c>
      <c r="N478" s="44">
        <f t="shared" si="275"/>
        <v>216.36</v>
      </c>
      <c r="O478" s="44">
        <f t="shared" si="275"/>
        <v>216.36</v>
      </c>
      <c r="P478" s="44">
        <f t="shared" si="275"/>
        <v>216.36</v>
      </c>
      <c r="Q478" s="44">
        <f t="shared" si="275"/>
        <v>216.36</v>
      </c>
      <c r="R478" s="44">
        <f t="shared" si="275"/>
        <v>216.36</v>
      </c>
      <c r="S478" s="44">
        <f t="shared" si="275"/>
        <v>216.36</v>
      </c>
      <c r="T478" s="44">
        <f t="shared" si="275"/>
        <v>216.36</v>
      </c>
      <c r="U478" s="44">
        <f t="shared" si="275"/>
        <v>216.36</v>
      </c>
      <c r="V478" s="44">
        <f t="shared" si="275"/>
        <v>216.36</v>
      </c>
      <c r="W478" s="44">
        <f t="shared" si="275"/>
        <v>216.36</v>
      </c>
      <c r="X478" s="44">
        <f t="shared" si="275"/>
        <v>216.36</v>
      </c>
      <c r="Y478" s="44">
        <f t="shared" si="275"/>
        <v>216.36</v>
      </c>
      <c r="Z478" s="44">
        <f t="shared" si="275"/>
        <v>216.36</v>
      </c>
      <c r="AA478" s="44">
        <f t="shared" si="275"/>
        <v>216.36</v>
      </c>
    </row>
    <row r="479" spans="1:27" collapsed="1" x14ac:dyDescent="0.2">
      <c r="A479" s="96" t="s">
        <v>2808</v>
      </c>
      <c r="B479" s="28" t="str">
        <f>"03"&amp;"."&amp;$B$777&amp;"."&amp;$B$778</f>
        <v>03.11.2023</v>
      </c>
      <c r="C479" s="88" t="s">
        <v>76</v>
      </c>
      <c r="D479" s="89">
        <f>ROUND(((D480+D481+D483+D482)/1000),5)</f>
        <v>1.77363</v>
      </c>
      <c r="E479" s="89">
        <f>ROUND(((E480+E481+E483+E482)/1000),5)</f>
        <v>1.65357</v>
      </c>
      <c r="F479" s="89">
        <f>ROUND(((F480+F481+F483+F482)/1000),5)</f>
        <v>1.5418700000000001</v>
      </c>
      <c r="G479" s="89">
        <f t="shared" ref="G479:AA479" si="276">ROUND(((G480+G481+G483+G482)/1000),5)</f>
        <v>1.51373</v>
      </c>
      <c r="H479" s="89">
        <f t="shared" si="276"/>
        <v>1.64499</v>
      </c>
      <c r="I479" s="89">
        <f t="shared" si="276"/>
        <v>1.8006899999999999</v>
      </c>
      <c r="J479" s="89">
        <f t="shared" si="276"/>
        <v>1.97115</v>
      </c>
      <c r="K479" s="89">
        <f t="shared" si="276"/>
        <v>2.2122099999999998</v>
      </c>
      <c r="L479" s="89">
        <f t="shared" si="276"/>
        <v>2.4690400000000001</v>
      </c>
      <c r="M479" s="89">
        <f t="shared" si="276"/>
        <v>2.5242599999999999</v>
      </c>
      <c r="N479" s="89">
        <f t="shared" si="276"/>
        <v>2.5359099999999999</v>
      </c>
      <c r="O479" s="89">
        <f t="shared" si="276"/>
        <v>2.5412699999999999</v>
      </c>
      <c r="P479" s="89">
        <f t="shared" si="276"/>
        <v>2.5482499999999999</v>
      </c>
      <c r="Q479" s="89">
        <f t="shared" si="276"/>
        <v>2.5451600000000001</v>
      </c>
      <c r="R479" s="89">
        <f t="shared" si="276"/>
        <v>2.53281</v>
      </c>
      <c r="S479" s="89">
        <f t="shared" si="276"/>
        <v>2.5262600000000002</v>
      </c>
      <c r="T479" s="89">
        <f t="shared" si="276"/>
        <v>2.5001699999999998</v>
      </c>
      <c r="U479" s="89">
        <f t="shared" si="276"/>
        <v>2.5966499999999999</v>
      </c>
      <c r="V479" s="89">
        <f t="shared" si="276"/>
        <v>2.6397300000000001</v>
      </c>
      <c r="W479" s="89">
        <f t="shared" si="276"/>
        <v>2.5994199999999998</v>
      </c>
      <c r="X479" s="89">
        <f t="shared" si="276"/>
        <v>2.5060600000000002</v>
      </c>
      <c r="Y479" s="89">
        <f t="shared" si="276"/>
        <v>2.3909899999999999</v>
      </c>
      <c r="Z479" s="89">
        <f t="shared" si="276"/>
        <v>2.10629</v>
      </c>
      <c r="AA479" s="89">
        <f t="shared" si="276"/>
        <v>1.90194</v>
      </c>
    </row>
    <row r="480" spans="1:27" ht="12.75" hidden="1" customHeight="1" outlineLevel="1" x14ac:dyDescent="0.2">
      <c r="A480" s="97" t="s">
        <v>2809</v>
      </c>
      <c r="B480" s="63" t="s">
        <v>242</v>
      </c>
      <c r="C480" s="43" t="s">
        <v>79</v>
      </c>
      <c r="D480" s="44">
        <v>1119.46</v>
      </c>
      <c r="E480" s="44">
        <v>999.4</v>
      </c>
      <c r="F480" s="44">
        <v>887.7</v>
      </c>
      <c r="G480" s="44">
        <v>859.56</v>
      </c>
      <c r="H480" s="44">
        <v>990.82</v>
      </c>
      <c r="I480" s="44">
        <v>1146.52</v>
      </c>
      <c r="J480" s="44">
        <v>1316.98</v>
      </c>
      <c r="K480" s="44">
        <v>1558.04</v>
      </c>
      <c r="L480" s="44">
        <v>1814.87</v>
      </c>
      <c r="M480" s="44">
        <v>1870.09</v>
      </c>
      <c r="N480" s="44">
        <v>1881.74</v>
      </c>
      <c r="O480" s="44">
        <v>1887.1</v>
      </c>
      <c r="P480" s="44">
        <v>1894.08</v>
      </c>
      <c r="Q480" s="44">
        <v>1890.99</v>
      </c>
      <c r="R480" s="44">
        <v>1878.64</v>
      </c>
      <c r="S480" s="44">
        <v>1872.09</v>
      </c>
      <c r="T480" s="44">
        <v>1846</v>
      </c>
      <c r="U480" s="44">
        <v>1942.48</v>
      </c>
      <c r="V480" s="44">
        <v>1985.56</v>
      </c>
      <c r="W480" s="44">
        <v>1945.25</v>
      </c>
      <c r="X480" s="44">
        <v>1851.89</v>
      </c>
      <c r="Y480" s="44">
        <v>1736.82</v>
      </c>
      <c r="Z480" s="44">
        <v>1452.12</v>
      </c>
      <c r="AA480" s="44">
        <v>1247.77</v>
      </c>
    </row>
    <row r="481" spans="1:27" ht="12.75" hidden="1" customHeight="1" outlineLevel="1" x14ac:dyDescent="0.2">
      <c r="A481" s="97" t="s">
        <v>2810</v>
      </c>
      <c r="B481" s="63" t="s">
        <v>90</v>
      </c>
      <c r="C481" s="43" t="s">
        <v>79</v>
      </c>
      <c r="D481" s="44">
        <f>$D$471</f>
        <v>434.18</v>
      </c>
      <c r="E481" s="44">
        <f t="shared" ref="E481:AA481" si="277">$D$471</f>
        <v>434.18</v>
      </c>
      <c r="F481" s="44">
        <f t="shared" si="277"/>
        <v>434.18</v>
      </c>
      <c r="G481" s="44">
        <f t="shared" si="277"/>
        <v>434.18</v>
      </c>
      <c r="H481" s="44">
        <f t="shared" si="277"/>
        <v>434.18</v>
      </c>
      <c r="I481" s="44">
        <f t="shared" si="277"/>
        <v>434.18</v>
      </c>
      <c r="J481" s="44">
        <f t="shared" si="277"/>
        <v>434.18</v>
      </c>
      <c r="K481" s="44">
        <f t="shared" si="277"/>
        <v>434.18</v>
      </c>
      <c r="L481" s="44">
        <f t="shared" si="277"/>
        <v>434.18</v>
      </c>
      <c r="M481" s="44">
        <f t="shared" si="277"/>
        <v>434.18</v>
      </c>
      <c r="N481" s="44">
        <f t="shared" si="277"/>
        <v>434.18</v>
      </c>
      <c r="O481" s="44">
        <f t="shared" si="277"/>
        <v>434.18</v>
      </c>
      <c r="P481" s="44">
        <f t="shared" si="277"/>
        <v>434.18</v>
      </c>
      <c r="Q481" s="44">
        <f t="shared" si="277"/>
        <v>434.18</v>
      </c>
      <c r="R481" s="44">
        <f t="shared" si="277"/>
        <v>434.18</v>
      </c>
      <c r="S481" s="44">
        <f t="shared" si="277"/>
        <v>434.18</v>
      </c>
      <c r="T481" s="44">
        <f t="shared" si="277"/>
        <v>434.18</v>
      </c>
      <c r="U481" s="44">
        <f t="shared" si="277"/>
        <v>434.18</v>
      </c>
      <c r="V481" s="44">
        <f t="shared" si="277"/>
        <v>434.18</v>
      </c>
      <c r="W481" s="44">
        <f t="shared" si="277"/>
        <v>434.18</v>
      </c>
      <c r="X481" s="44">
        <f t="shared" si="277"/>
        <v>434.18</v>
      </c>
      <c r="Y481" s="44">
        <f t="shared" si="277"/>
        <v>434.18</v>
      </c>
      <c r="Z481" s="44">
        <f t="shared" si="277"/>
        <v>434.18</v>
      </c>
      <c r="AA481" s="44">
        <f t="shared" si="277"/>
        <v>434.18</v>
      </c>
    </row>
    <row r="482" spans="1:27" ht="12.75" hidden="1" customHeight="1" outlineLevel="1" x14ac:dyDescent="0.2">
      <c r="A482" s="97" t="s">
        <v>2811</v>
      </c>
      <c r="B482" s="63" t="s">
        <v>83</v>
      </c>
      <c r="C482" s="43" t="s">
        <v>79</v>
      </c>
      <c r="D482" s="44">
        <v>3.63</v>
      </c>
      <c r="E482" s="44">
        <v>3.63</v>
      </c>
      <c r="F482" s="44">
        <v>3.63</v>
      </c>
      <c r="G482" s="44">
        <v>3.63</v>
      </c>
      <c r="H482" s="44">
        <v>3.63</v>
      </c>
      <c r="I482" s="44">
        <v>3.63</v>
      </c>
      <c r="J482" s="44">
        <v>3.63</v>
      </c>
      <c r="K482" s="44">
        <v>3.63</v>
      </c>
      <c r="L482" s="44">
        <v>3.63</v>
      </c>
      <c r="M482" s="44">
        <v>3.63</v>
      </c>
      <c r="N482" s="44">
        <v>3.63</v>
      </c>
      <c r="O482" s="44">
        <v>3.63</v>
      </c>
      <c r="P482" s="44">
        <v>3.63</v>
      </c>
      <c r="Q482" s="44">
        <v>3.63</v>
      </c>
      <c r="R482" s="44">
        <v>3.63</v>
      </c>
      <c r="S482" s="44">
        <v>3.63</v>
      </c>
      <c r="T482" s="44">
        <v>3.63</v>
      </c>
      <c r="U482" s="44">
        <v>3.63</v>
      </c>
      <c r="V482" s="44">
        <v>3.63</v>
      </c>
      <c r="W482" s="44">
        <v>3.63</v>
      </c>
      <c r="X482" s="44">
        <v>3.63</v>
      </c>
      <c r="Y482" s="44">
        <v>3.63</v>
      </c>
      <c r="Z482" s="44">
        <v>3.63</v>
      </c>
      <c r="AA482" s="44">
        <v>3.63</v>
      </c>
    </row>
    <row r="483" spans="1:27" ht="12.75" hidden="1" customHeight="1" outlineLevel="1" x14ac:dyDescent="0.2">
      <c r="A483" s="97" t="s">
        <v>2812</v>
      </c>
      <c r="B483" s="63" t="s">
        <v>81</v>
      </c>
      <c r="C483" s="43" t="s">
        <v>79</v>
      </c>
      <c r="D483" s="44">
        <f>$D$11</f>
        <v>216.36</v>
      </c>
      <c r="E483" s="44">
        <f t="shared" ref="E483:AA483" si="278">$D$11</f>
        <v>216.36</v>
      </c>
      <c r="F483" s="44">
        <f t="shared" si="278"/>
        <v>216.36</v>
      </c>
      <c r="G483" s="44">
        <f t="shared" si="278"/>
        <v>216.36</v>
      </c>
      <c r="H483" s="44">
        <f t="shared" si="278"/>
        <v>216.36</v>
      </c>
      <c r="I483" s="44">
        <f t="shared" si="278"/>
        <v>216.36</v>
      </c>
      <c r="J483" s="44">
        <f t="shared" si="278"/>
        <v>216.36</v>
      </c>
      <c r="K483" s="44">
        <f t="shared" si="278"/>
        <v>216.36</v>
      </c>
      <c r="L483" s="44">
        <f t="shared" si="278"/>
        <v>216.36</v>
      </c>
      <c r="M483" s="44">
        <f t="shared" si="278"/>
        <v>216.36</v>
      </c>
      <c r="N483" s="44">
        <f t="shared" si="278"/>
        <v>216.36</v>
      </c>
      <c r="O483" s="44">
        <f t="shared" si="278"/>
        <v>216.36</v>
      </c>
      <c r="P483" s="44">
        <f t="shared" si="278"/>
        <v>216.36</v>
      </c>
      <c r="Q483" s="44">
        <f t="shared" si="278"/>
        <v>216.36</v>
      </c>
      <c r="R483" s="44">
        <f t="shared" si="278"/>
        <v>216.36</v>
      </c>
      <c r="S483" s="44">
        <f t="shared" si="278"/>
        <v>216.36</v>
      </c>
      <c r="T483" s="44">
        <f t="shared" si="278"/>
        <v>216.36</v>
      </c>
      <c r="U483" s="44">
        <f t="shared" si="278"/>
        <v>216.36</v>
      </c>
      <c r="V483" s="44">
        <f t="shared" si="278"/>
        <v>216.36</v>
      </c>
      <c r="W483" s="44">
        <f t="shared" si="278"/>
        <v>216.36</v>
      </c>
      <c r="X483" s="44">
        <f t="shared" si="278"/>
        <v>216.36</v>
      </c>
      <c r="Y483" s="44">
        <f t="shared" si="278"/>
        <v>216.36</v>
      </c>
      <c r="Z483" s="44">
        <f t="shared" si="278"/>
        <v>216.36</v>
      </c>
      <c r="AA483" s="44">
        <f t="shared" si="278"/>
        <v>216.36</v>
      </c>
    </row>
    <row r="484" spans="1:27" collapsed="1" x14ac:dyDescent="0.2">
      <c r="A484" s="96" t="s">
        <v>2813</v>
      </c>
      <c r="B484" s="28" t="str">
        <f>"04"&amp;"."&amp;$B$777&amp;"."&amp;$B$778</f>
        <v>04.11.2023</v>
      </c>
      <c r="C484" s="88" t="s">
        <v>76</v>
      </c>
      <c r="D484" s="89">
        <f>ROUND(((D485+D486+D488+D487)/1000),5)</f>
        <v>1.8637999999999999</v>
      </c>
      <c r="E484" s="89">
        <f>ROUND(((E485+E486+E488+E487)/1000),5)</f>
        <v>1.7858799999999999</v>
      </c>
      <c r="F484" s="89">
        <f>ROUND(((F485+F486+F488+F487)/1000),5)</f>
        <v>1.70583</v>
      </c>
      <c r="G484" s="89">
        <f t="shared" ref="G484:AA484" si="279">ROUND(((G485+G486+G488+G487)/1000),5)</f>
        <v>1.6513100000000001</v>
      </c>
      <c r="H484" s="89">
        <f t="shared" si="279"/>
        <v>1.7015199999999999</v>
      </c>
      <c r="I484" s="89">
        <f t="shared" si="279"/>
        <v>1.79806</v>
      </c>
      <c r="J484" s="89">
        <f t="shared" si="279"/>
        <v>1.81027</v>
      </c>
      <c r="K484" s="89">
        <f t="shared" si="279"/>
        <v>1.9191499999999999</v>
      </c>
      <c r="L484" s="89">
        <f t="shared" si="279"/>
        <v>2.2386499999999998</v>
      </c>
      <c r="M484" s="89">
        <f t="shared" si="279"/>
        <v>2.3339500000000002</v>
      </c>
      <c r="N484" s="89">
        <f t="shared" si="279"/>
        <v>2.3844699999999999</v>
      </c>
      <c r="O484" s="89">
        <f t="shared" si="279"/>
        <v>2.3922599999999998</v>
      </c>
      <c r="P484" s="89">
        <f t="shared" si="279"/>
        <v>2.3855499999999998</v>
      </c>
      <c r="Q484" s="89">
        <f t="shared" si="279"/>
        <v>2.3852799999999998</v>
      </c>
      <c r="R484" s="89">
        <f t="shared" si="279"/>
        <v>2.36259</v>
      </c>
      <c r="S484" s="89">
        <f t="shared" si="279"/>
        <v>2.49377</v>
      </c>
      <c r="T484" s="89">
        <f t="shared" si="279"/>
        <v>2.5665499999999999</v>
      </c>
      <c r="U484" s="89">
        <f t="shared" si="279"/>
        <v>2.7109299999999998</v>
      </c>
      <c r="V484" s="89">
        <f t="shared" si="279"/>
        <v>2.7121</v>
      </c>
      <c r="W484" s="89">
        <f t="shared" si="279"/>
        <v>2.5866600000000002</v>
      </c>
      <c r="X484" s="89">
        <f t="shared" si="279"/>
        <v>2.3540800000000002</v>
      </c>
      <c r="Y484" s="89">
        <f t="shared" si="279"/>
        <v>2.3084099999999999</v>
      </c>
      <c r="Z484" s="89">
        <f t="shared" si="279"/>
        <v>1.9578500000000001</v>
      </c>
      <c r="AA484" s="89">
        <f t="shared" si="279"/>
        <v>1.8786400000000001</v>
      </c>
    </row>
    <row r="485" spans="1:27" ht="12.75" hidden="1" customHeight="1" outlineLevel="1" x14ac:dyDescent="0.2">
      <c r="A485" s="97" t="s">
        <v>2814</v>
      </c>
      <c r="B485" s="63" t="s">
        <v>242</v>
      </c>
      <c r="C485" s="43" t="s">
        <v>79</v>
      </c>
      <c r="D485" s="44">
        <v>1209.6300000000001</v>
      </c>
      <c r="E485" s="44">
        <v>1131.71</v>
      </c>
      <c r="F485" s="44">
        <v>1051.6600000000001</v>
      </c>
      <c r="G485" s="44">
        <v>997.14</v>
      </c>
      <c r="H485" s="44">
        <v>1047.3499999999999</v>
      </c>
      <c r="I485" s="44">
        <v>1143.8900000000001</v>
      </c>
      <c r="J485" s="44">
        <v>1156.0999999999999</v>
      </c>
      <c r="K485" s="44">
        <v>1264.98</v>
      </c>
      <c r="L485" s="44">
        <v>1584.48</v>
      </c>
      <c r="M485" s="44">
        <v>1679.78</v>
      </c>
      <c r="N485" s="44">
        <v>1730.3</v>
      </c>
      <c r="O485" s="44">
        <v>1738.09</v>
      </c>
      <c r="P485" s="44">
        <v>1731.38</v>
      </c>
      <c r="Q485" s="44">
        <v>1731.11</v>
      </c>
      <c r="R485" s="44">
        <v>1708.42</v>
      </c>
      <c r="S485" s="44">
        <v>1839.6</v>
      </c>
      <c r="T485" s="44">
        <v>1912.38</v>
      </c>
      <c r="U485" s="44">
        <v>2056.7600000000002</v>
      </c>
      <c r="V485" s="44">
        <v>2057.9299999999998</v>
      </c>
      <c r="W485" s="44">
        <v>1932.49</v>
      </c>
      <c r="X485" s="44">
        <v>1699.91</v>
      </c>
      <c r="Y485" s="44">
        <v>1654.24</v>
      </c>
      <c r="Z485" s="44">
        <v>1303.68</v>
      </c>
      <c r="AA485" s="44">
        <v>1224.47</v>
      </c>
    </row>
    <row r="486" spans="1:27" ht="12.75" hidden="1" customHeight="1" outlineLevel="1" x14ac:dyDescent="0.2">
      <c r="A486" s="97" t="s">
        <v>2815</v>
      </c>
      <c r="B486" s="63" t="s">
        <v>90</v>
      </c>
      <c r="C486" s="43" t="s">
        <v>79</v>
      </c>
      <c r="D486" s="44">
        <f>$D$471</f>
        <v>434.18</v>
      </c>
      <c r="E486" s="44">
        <f t="shared" ref="E486:AA486" si="280">$D$471</f>
        <v>434.18</v>
      </c>
      <c r="F486" s="44">
        <f t="shared" si="280"/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2">
      <c r="A487" s="97" t="s">
        <v>2816</v>
      </c>
      <c r="B487" s="63" t="s">
        <v>83</v>
      </c>
      <c r="C487" s="43" t="s">
        <v>79</v>
      </c>
      <c r="D487" s="44">
        <v>3.63</v>
      </c>
      <c r="E487" s="44">
        <v>3.63</v>
      </c>
      <c r="F487" s="44">
        <v>3.63</v>
      </c>
      <c r="G487" s="44">
        <v>3.63</v>
      </c>
      <c r="H487" s="44">
        <v>3.63</v>
      </c>
      <c r="I487" s="44">
        <v>3.63</v>
      </c>
      <c r="J487" s="44">
        <v>3.63</v>
      </c>
      <c r="K487" s="44">
        <v>3.63</v>
      </c>
      <c r="L487" s="44">
        <v>3.63</v>
      </c>
      <c r="M487" s="44">
        <v>3.63</v>
      </c>
      <c r="N487" s="44">
        <v>3.63</v>
      </c>
      <c r="O487" s="44">
        <v>3.63</v>
      </c>
      <c r="P487" s="44">
        <v>3.63</v>
      </c>
      <c r="Q487" s="44">
        <v>3.63</v>
      </c>
      <c r="R487" s="44">
        <v>3.63</v>
      </c>
      <c r="S487" s="44">
        <v>3.63</v>
      </c>
      <c r="T487" s="44">
        <v>3.63</v>
      </c>
      <c r="U487" s="44">
        <v>3.63</v>
      </c>
      <c r="V487" s="44">
        <v>3.63</v>
      </c>
      <c r="W487" s="44">
        <v>3.63</v>
      </c>
      <c r="X487" s="44">
        <v>3.63</v>
      </c>
      <c r="Y487" s="44">
        <v>3.63</v>
      </c>
      <c r="Z487" s="44">
        <v>3.63</v>
      </c>
      <c r="AA487" s="44">
        <v>3.63</v>
      </c>
    </row>
    <row r="488" spans="1:27" ht="12.75" hidden="1" customHeight="1" outlineLevel="1" x14ac:dyDescent="0.2">
      <c r="A488" s="97" t="s">
        <v>2817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collapsed="1" x14ac:dyDescent="0.2">
      <c r="A489" s="96" t="s">
        <v>2818</v>
      </c>
      <c r="B489" s="28" t="str">
        <f>"05"&amp;"."&amp;$B$777&amp;"."&amp;$B$778</f>
        <v>05.11.2023</v>
      </c>
      <c r="C489" s="88" t="s">
        <v>76</v>
      </c>
      <c r="D489" s="89">
        <f>ROUND(((D490+D491+D493+D492)/1000),5)</f>
        <v>1.85876</v>
      </c>
      <c r="E489" s="89">
        <f>ROUND(((E490+E491+E493+E492)/1000),5)</f>
        <v>1.7494499999999999</v>
      </c>
      <c r="F489" s="89">
        <f>ROUND(((F490+F491+F493+F492)/1000),5)</f>
        <v>1.66656</v>
      </c>
      <c r="G489" s="89">
        <f t="shared" ref="G489:AA489" si="282">ROUND(((G490+G491+G493+G492)/1000),5)</f>
        <v>1.6481300000000001</v>
      </c>
      <c r="H489" s="89">
        <f t="shared" si="282"/>
        <v>1.65164</v>
      </c>
      <c r="I489" s="89">
        <f t="shared" si="282"/>
        <v>1.76915</v>
      </c>
      <c r="J489" s="89">
        <f t="shared" si="282"/>
        <v>1.7520800000000001</v>
      </c>
      <c r="K489" s="89">
        <f t="shared" si="282"/>
        <v>1.8519399999999999</v>
      </c>
      <c r="L489" s="89">
        <f t="shared" si="282"/>
        <v>2.0994700000000002</v>
      </c>
      <c r="M489" s="89">
        <f t="shared" si="282"/>
        <v>2.2758099999999999</v>
      </c>
      <c r="N489" s="89">
        <f t="shared" si="282"/>
        <v>2.31948</v>
      </c>
      <c r="O489" s="89">
        <f t="shared" si="282"/>
        <v>2.3298000000000001</v>
      </c>
      <c r="P489" s="89">
        <f t="shared" si="282"/>
        <v>2.3306100000000001</v>
      </c>
      <c r="Q489" s="89">
        <f t="shared" si="282"/>
        <v>2.3315899999999998</v>
      </c>
      <c r="R489" s="89">
        <f t="shared" si="282"/>
        <v>2.3179699999999999</v>
      </c>
      <c r="S489" s="89">
        <f t="shared" si="282"/>
        <v>2.2979099999999999</v>
      </c>
      <c r="T489" s="89">
        <f t="shared" si="282"/>
        <v>2.3270499999999998</v>
      </c>
      <c r="U489" s="89">
        <f t="shared" si="282"/>
        <v>2.5373999999999999</v>
      </c>
      <c r="V489" s="89">
        <f t="shared" si="282"/>
        <v>2.6430199999999999</v>
      </c>
      <c r="W489" s="89">
        <f t="shared" si="282"/>
        <v>2.5405600000000002</v>
      </c>
      <c r="X489" s="89">
        <f t="shared" si="282"/>
        <v>2.3615400000000002</v>
      </c>
      <c r="Y489" s="89">
        <f t="shared" si="282"/>
        <v>2.3181500000000002</v>
      </c>
      <c r="Z489" s="89">
        <f t="shared" si="282"/>
        <v>2.0797599999999998</v>
      </c>
      <c r="AA489" s="89">
        <f t="shared" si="282"/>
        <v>1.8667100000000001</v>
      </c>
    </row>
    <row r="490" spans="1:27" ht="12.75" hidden="1" customHeight="1" outlineLevel="1" x14ac:dyDescent="0.2">
      <c r="A490" s="97" t="s">
        <v>2819</v>
      </c>
      <c r="B490" s="63" t="s">
        <v>242</v>
      </c>
      <c r="C490" s="43" t="s">
        <v>79</v>
      </c>
      <c r="D490" s="44">
        <v>1204.5899999999999</v>
      </c>
      <c r="E490" s="44">
        <v>1095.28</v>
      </c>
      <c r="F490" s="44">
        <v>1012.39</v>
      </c>
      <c r="G490" s="44">
        <v>993.96</v>
      </c>
      <c r="H490" s="44">
        <v>997.47</v>
      </c>
      <c r="I490" s="44">
        <v>1114.98</v>
      </c>
      <c r="J490" s="44">
        <v>1097.9100000000001</v>
      </c>
      <c r="K490" s="44">
        <v>1197.77</v>
      </c>
      <c r="L490" s="44">
        <v>1445.3</v>
      </c>
      <c r="M490" s="44">
        <v>1621.64</v>
      </c>
      <c r="N490" s="44">
        <v>1665.31</v>
      </c>
      <c r="O490" s="44">
        <v>1675.63</v>
      </c>
      <c r="P490" s="44">
        <v>1676.44</v>
      </c>
      <c r="Q490" s="44">
        <v>1677.42</v>
      </c>
      <c r="R490" s="44">
        <v>1663.8</v>
      </c>
      <c r="S490" s="44">
        <v>1643.74</v>
      </c>
      <c r="T490" s="44">
        <v>1672.88</v>
      </c>
      <c r="U490" s="44">
        <v>1883.23</v>
      </c>
      <c r="V490" s="44">
        <v>1988.85</v>
      </c>
      <c r="W490" s="44">
        <v>1886.39</v>
      </c>
      <c r="X490" s="44">
        <v>1707.37</v>
      </c>
      <c r="Y490" s="44">
        <v>1663.98</v>
      </c>
      <c r="Z490" s="44">
        <v>1425.59</v>
      </c>
      <c r="AA490" s="44">
        <v>1212.54</v>
      </c>
    </row>
    <row r="491" spans="1:27" ht="12.75" hidden="1" customHeight="1" outlineLevel="1" x14ac:dyDescent="0.2">
      <c r="A491" s="97" t="s">
        <v>2820</v>
      </c>
      <c r="B491" s="63" t="s">
        <v>90</v>
      </c>
      <c r="C491" s="43" t="s">
        <v>79</v>
      </c>
      <c r="D491" s="44">
        <f>$D$471</f>
        <v>434.18</v>
      </c>
      <c r="E491" s="44">
        <f t="shared" ref="E491:AA491" si="283">$D$471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2">
      <c r="A492" s="97" t="s">
        <v>2821</v>
      </c>
      <c r="B492" s="63" t="s">
        <v>83</v>
      </c>
      <c r="C492" s="43" t="s">
        <v>79</v>
      </c>
      <c r="D492" s="44">
        <v>3.63</v>
      </c>
      <c r="E492" s="44">
        <v>3.63</v>
      </c>
      <c r="F492" s="44">
        <v>3.63</v>
      </c>
      <c r="G492" s="44">
        <v>3.63</v>
      </c>
      <c r="H492" s="44">
        <v>3.63</v>
      </c>
      <c r="I492" s="44">
        <v>3.63</v>
      </c>
      <c r="J492" s="44">
        <v>3.63</v>
      </c>
      <c r="K492" s="44">
        <v>3.63</v>
      </c>
      <c r="L492" s="44">
        <v>3.63</v>
      </c>
      <c r="M492" s="44">
        <v>3.63</v>
      </c>
      <c r="N492" s="44">
        <v>3.63</v>
      </c>
      <c r="O492" s="44">
        <v>3.63</v>
      </c>
      <c r="P492" s="44">
        <v>3.63</v>
      </c>
      <c r="Q492" s="44">
        <v>3.63</v>
      </c>
      <c r="R492" s="44">
        <v>3.63</v>
      </c>
      <c r="S492" s="44">
        <v>3.63</v>
      </c>
      <c r="T492" s="44">
        <v>3.63</v>
      </c>
      <c r="U492" s="44">
        <v>3.63</v>
      </c>
      <c r="V492" s="44">
        <v>3.63</v>
      </c>
      <c r="W492" s="44">
        <v>3.63</v>
      </c>
      <c r="X492" s="44">
        <v>3.63</v>
      </c>
      <c r="Y492" s="44">
        <v>3.63</v>
      </c>
      <c r="Z492" s="44">
        <v>3.63</v>
      </c>
      <c r="AA492" s="44">
        <v>3.63</v>
      </c>
    </row>
    <row r="493" spans="1:27" ht="12.75" hidden="1" customHeight="1" outlineLevel="1" x14ac:dyDescent="0.2">
      <c r="A493" s="97" t="s">
        <v>2822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collapsed="1" x14ac:dyDescent="0.2">
      <c r="A494" s="96" t="s">
        <v>2823</v>
      </c>
      <c r="B494" s="28" t="str">
        <f>"06"&amp;"."&amp;$B$777&amp;"."&amp;$B$778</f>
        <v>06.11.2023</v>
      </c>
      <c r="C494" s="88" t="s">
        <v>76</v>
      </c>
      <c r="D494" s="89">
        <f>ROUND(((D495+D496+D498+D497)/1000),5)</f>
        <v>1.8609</v>
      </c>
      <c r="E494" s="89">
        <f>ROUND(((E495+E496+E498+E497)/1000),5)</f>
        <v>1.7845800000000001</v>
      </c>
      <c r="F494" s="89">
        <f>ROUND(((F495+F496+F498+F497)/1000),5)</f>
        <v>1.70303</v>
      </c>
      <c r="G494" s="89">
        <f t="shared" ref="G494:AA494" si="285">ROUND(((G495+G496+G498+G497)/1000),5)</f>
        <v>1.6605700000000001</v>
      </c>
      <c r="H494" s="89">
        <f t="shared" si="285"/>
        <v>1.69811</v>
      </c>
      <c r="I494" s="89">
        <f t="shared" si="285"/>
        <v>1.7916000000000001</v>
      </c>
      <c r="J494" s="89">
        <f t="shared" si="285"/>
        <v>1.82324</v>
      </c>
      <c r="K494" s="89">
        <f t="shared" si="285"/>
        <v>1.9371400000000001</v>
      </c>
      <c r="L494" s="89">
        <f t="shared" si="285"/>
        <v>2.1684800000000002</v>
      </c>
      <c r="M494" s="89">
        <f t="shared" si="285"/>
        <v>2.36185</v>
      </c>
      <c r="N494" s="89">
        <f t="shared" si="285"/>
        <v>2.4773299999999998</v>
      </c>
      <c r="O494" s="89">
        <f t="shared" si="285"/>
        <v>2.49647</v>
      </c>
      <c r="P494" s="89">
        <f t="shared" si="285"/>
        <v>2.4761000000000002</v>
      </c>
      <c r="Q494" s="89">
        <f t="shared" si="285"/>
        <v>2.4838900000000002</v>
      </c>
      <c r="R494" s="89">
        <f t="shared" si="285"/>
        <v>2.4514300000000002</v>
      </c>
      <c r="S494" s="89">
        <f t="shared" si="285"/>
        <v>2.4323399999999999</v>
      </c>
      <c r="T494" s="89">
        <f t="shared" si="285"/>
        <v>2.5027499999999998</v>
      </c>
      <c r="U494" s="89">
        <f t="shared" si="285"/>
        <v>2.5604499999999999</v>
      </c>
      <c r="V494" s="89">
        <f t="shared" si="285"/>
        <v>2.5560399999999999</v>
      </c>
      <c r="W494" s="89">
        <f t="shared" si="285"/>
        <v>2.5282300000000002</v>
      </c>
      <c r="X494" s="89">
        <f t="shared" si="285"/>
        <v>2.4946199999999998</v>
      </c>
      <c r="Y494" s="89">
        <f t="shared" si="285"/>
        <v>2.3644699999999998</v>
      </c>
      <c r="Z494" s="89">
        <f t="shared" si="285"/>
        <v>2.0417800000000002</v>
      </c>
      <c r="AA494" s="89">
        <f t="shared" si="285"/>
        <v>1.90401</v>
      </c>
    </row>
    <row r="495" spans="1:27" ht="12.75" hidden="1" customHeight="1" outlineLevel="1" x14ac:dyDescent="0.2">
      <c r="A495" s="97" t="s">
        <v>2824</v>
      </c>
      <c r="B495" s="63" t="s">
        <v>242</v>
      </c>
      <c r="C495" s="43" t="s">
        <v>79</v>
      </c>
      <c r="D495" s="44">
        <v>1206.73</v>
      </c>
      <c r="E495" s="44">
        <v>1130.4100000000001</v>
      </c>
      <c r="F495" s="44">
        <v>1048.8599999999999</v>
      </c>
      <c r="G495" s="44">
        <v>1006.4</v>
      </c>
      <c r="H495" s="44">
        <v>1043.94</v>
      </c>
      <c r="I495" s="44">
        <v>1137.43</v>
      </c>
      <c r="J495" s="44">
        <v>1169.07</v>
      </c>
      <c r="K495" s="44">
        <v>1282.97</v>
      </c>
      <c r="L495" s="44">
        <v>1514.31</v>
      </c>
      <c r="M495" s="44">
        <v>1707.68</v>
      </c>
      <c r="N495" s="44">
        <v>1823.16</v>
      </c>
      <c r="O495" s="44">
        <v>1842.3</v>
      </c>
      <c r="P495" s="44">
        <v>1821.93</v>
      </c>
      <c r="Q495" s="44">
        <v>1829.72</v>
      </c>
      <c r="R495" s="44">
        <v>1797.26</v>
      </c>
      <c r="S495" s="44">
        <v>1778.17</v>
      </c>
      <c r="T495" s="44">
        <v>1848.58</v>
      </c>
      <c r="U495" s="44">
        <v>1906.28</v>
      </c>
      <c r="V495" s="44">
        <v>1901.87</v>
      </c>
      <c r="W495" s="44">
        <v>1874.06</v>
      </c>
      <c r="X495" s="44">
        <v>1840.45</v>
      </c>
      <c r="Y495" s="44">
        <v>1710.3</v>
      </c>
      <c r="Z495" s="44">
        <v>1387.61</v>
      </c>
      <c r="AA495" s="44">
        <v>1249.8399999999999</v>
      </c>
    </row>
    <row r="496" spans="1:27" ht="12.75" hidden="1" customHeight="1" outlineLevel="1" x14ac:dyDescent="0.2">
      <c r="A496" s="97" t="s">
        <v>2825</v>
      </c>
      <c r="B496" s="63" t="s">
        <v>90</v>
      </c>
      <c r="C496" s="43" t="s">
        <v>79</v>
      </c>
      <c r="D496" s="44">
        <f>$D$471</f>
        <v>434.18</v>
      </c>
      <c r="E496" s="44">
        <f t="shared" ref="E496:AA496" si="286">$D$471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2">
      <c r="A497" s="97" t="s">
        <v>2826</v>
      </c>
      <c r="B497" s="63" t="s">
        <v>83</v>
      </c>
      <c r="C497" s="43" t="s">
        <v>79</v>
      </c>
      <c r="D497" s="44">
        <v>3.63</v>
      </c>
      <c r="E497" s="44">
        <v>3.63</v>
      </c>
      <c r="F497" s="44">
        <v>3.63</v>
      </c>
      <c r="G497" s="44">
        <v>3.63</v>
      </c>
      <c r="H497" s="44">
        <v>3.63</v>
      </c>
      <c r="I497" s="44">
        <v>3.63</v>
      </c>
      <c r="J497" s="44">
        <v>3.63</v>
      </c>
      <c r="K497" s="44">
        <v>3.63</v>
      </c>
      <c r="L497" s="44">
        <v>3.63</v>
      </c>
      <c r="M497" s="44">
        <v>3.63</v>
      </c>
      <c r="N497" s="44">
        <v>3.63</v>
      </c>
      <c r="O497" s="44">
        <v>3.63</v>
      </c>
      <c r="P497" s="44">
        <v>3.63</v>
      </c>
      <c r="Q497" s="44">
        <v>3.63</v>
      </c>
      <c r="R497" s="44">
        <v>3.63</v>
      </c>
      <c r="S497" s="44">
        <v>3.63</v>
      </c>
      <c r="T497" s="44">
        <v>3.63</v>
      </c>
      <c r="U497" s="44">
        <v>3.63</v>
      </c>
      <c r="V497" s="44">
        <v>3.63</v>
      </c>
      <c r="W497" s="44">
        <v>3.63</v>
      </c>
      <c r="X497" s="44">
        <v>3.63</v>
      </c>
      <c r="Y497" s="44">
        <v>3.63</v>
      </c>
      <c r="Z497" s="44">
        <v>3.63</v>
      </c>
      <c r="AA497" s="44">
        <v>3.63</v>
      </c>
    </row>
    <row r="498" spans="1:27" ht="12.75" hidden="1" customHeight="1" outlineLevel="1" x14ac:dyDescent="0.2">
      <c r="A498" s="97" t="s">
        <v>2827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collapsed="1" x14ac:dyDescent="0.2">
      <c r="A499" s="96" t="s">
        <v>2828</v>
      </c>
      <c r="B499" s="28" t="str">
        <f>"07"&amp;"."&amp;$B$777&amp;"."&amp;$B$778</f>
        <v>07.11.2023</v>
      </c>
      <c r="C499" s="88" t="s">
        <v>76</v>
      </c>
      <c r="D499" s="89">
        <f>ROUND(((D500+D501+D503+D502)/1000),5)</f>
        <v>1.8112900000000001</v>
      </c>
      <c r="E499" s="89">
        <f>ROUND(((E500+E501+E503+E502)/1000),5)</f>
        <v>1.6571</v>
      </c>
      <c r="F499" s="89">
        <f>ROUND(((F500+F501+F503+F502)/1000),5)</f>
        <v>1.55203</v>
      </c>
      <c r="G499" s="89">
        <f t="shared" ref="G499:AA499" si="288">ROUND(((G500+G501+G503+G502)/1000),5)</f>
        <v>1.5095499999999999</v>
      </c>
      <c r="H499" s="89">
        <f t="shared" si="288"/>
        <v>1.5905400000000001</v>
      </c>
      <c r="I499" s="89">
        <f t="shared" si="288"/>
        <v>1.8161099999999999</v>
      </c>
      <c r="J499" s="89">
        <f t="shared" si="288"/>
        <v>1.88028</v>
      </c>
      <c r="K499" s="89">
        <f t="shared" si="288"/>
        <v>2.1221999999999999</v>
      </c>
      <c r="L499" s="89">
        <f t="shared" si="288"/>
        <v>2.36625</v>
      </c>
      <c r="M499" s="89">
        <f t="shared" si="288"/>
        <v>2.5088699999999999</v>
      </c>
      <c r="N499" s="89">
        <f t="shared" si="288"/>
        <v>2.5197699999999998</v>
      </c>
      <c r="O499" s="89">
        <f t="shared" si="288"/>
        <v>2.5218799999999999</v>
      </c>
      <c r="P499" s="89">
        <f t="shared" si="288"/>
        <v>2.4818500000000001</v>
      </c>
      <c r="Q499" s="89">
        <f t="shared" si="288"/>
        <v>2.4996800000000001</v>
      </c>
      <c r="R499" s="89">
        <f t="shared" si="288"/>
        <v>2.5059300000000002</v>
      </c>
      <c r="S499" s="89">
        <f t="shared" si="288"/>
        <v>2.5280999999999998</v>
      </c>
      <c r="T499" s="89">
        <f t="shared" si="288"/>
        <v>2.5235300000000001</v>
      </c>
      <c r="U499" s="89">
        <f t="shared" si="288"/>
        <v>2.5053100000000001</v>
      </c>
      <c r="V499" s="89">
        <f t="shared" si="288"/>
        <v>2.56481</v>
      </c>
      <c r="W499" s="89">
        <f t="shared" si="288"/>
        <v>2.4700799999999998</v>
      </c>
      <c r="X499" s="89">
        <f t="shared" si="288"/>
        <v>2.3398599999999998</v>
      </c>
      <c r="Y499" s="89">
        <f t="shared" si="288"/>
        <v>2.27888</v>
      </c>
      <c r="Z499" s="89">
        <f t="shared" si="288"/>
        <v>1.9541500000000001</v>
      </c>
      <c r="AA499" s="89">
        <f t="shared" si="288"/>
        <v>1.8383400000000001</v>
      </c>
    </row>
    <row r="500" spans="1:27" ht="12.75" hidden="1" customHeight="1" outlineLevel="1" x14ac:dyDescent="0.2">
      <c r="A500" s="97" t="s">
        <v>2829</v>
      </c>
      <c r="B500" s="63" t="s">
        <v>242</v>
      </c>
      <c r="C500" s="43" t="s">
        <v>79</v>
      </c>
      <c r="D500" s="44">
        <v>1157.1199999999999</v>
      </c>
      <c r="E500" s="44">
        <v>1002.93</v>
      </c>
      <c r="F500" s="44">
        <v>897.86</v>
      </c>
      <c r="G500" s="44">
        <v>855.38</v>
      </c>
      <c r="H500" s="44">
        <v>936.37</v>
      </c>
      <c r="I500" s="44">
        <v>1161.94</v>
      </c>
      <c r="J500" s="44">
        <v>1226.1099999999999</v>
      </c>
      <c r="K500" s="44">
        <v>1468.03</v>
      </c>
      <c r="L500" s="44">
        <v>1712.08</v>
      </c>
      <c r="M500" s="44">
        <v>1854.7</v>
      </c>
      <c r="N500" s="44">
        <v>1865.6</v>
      </c>
      <c r="O500" s="44">
        <v>1867.71</v>
      </c>
      <c r="P500" s="44">
        <v>1827.68</v>
      </c>
      <c r="Q500" s="44">
        <v>1845.51</v>
      </c>
      <c r="R500" s="44">
        <v>1851.76</v>
      </c>
      <c r="S500" s="44">
        <v>1873.93</v>
      </c>
      <c r="T500" s="44">
        <v>1869.36</v>
      </c>
      <c r="U500" s="44">
        <v>1851.14</v>
      </c>
      <c r="V500" s="44">
        <v>1910.64</v>
      </c>
      <c r="W500" s="44">
        <v>1815.91</v>
      </c>
      <c r="X500" s="44">
        <v>1685.69</v>
      </c>
      <c r="Y500" s="44">
        <v>1624.71</v>
      </c>
      <c r="Z500" s="44">
        <v>1299.98</v>
      </c>
      <c r="AA500" s="44">
        <v>1184.17</v>
      </c>
    </row>
    <row r="501" spans="1:27" ht="12.75" hidden="1" customHeight="1" outlineLevel="1" x14ac:dyDescent="0.2">
      <c r="A501" s="97" t="s">
        <v>2830</v>
      </c>
      <c r="B501" s="63" t="s">
        <v>90</v>
      </c>
      <c r="C501" s="43" t="s">
        <v>79</v>
      </c>
      <c r="D501" s="44">
        <f>$D$471</f>
        <v>434.18</v>
      </c>
      <c r="E501" s="44">
        <f t="shared" ref="E501:AA501" si="289">$D$471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2">
      <c r="A502" s="97" t="s">
        <v>2831</v>
      </c>
      <c r="B502" s="63" t="s">
        <v>83</v>
      </c>
      <c r="C502" s="43" t="s">
        <v>79</v>
      </c>
      <c r="D502" s="44">
        <v>3.63</v>
      </c>
      <c r="E502" s="44">
        <v>3.63</v>
      </c>
      <c r="F502" s="44">
        <v>3.63</v>
      </c>
      <c r="G502" s="44">
        <v>3.63</v>
      </c>
      <c r="H502" s="44">
        <v>3.63</v>
      </c>
      <c r="I502" s="44">
        <v>3.63</v>
      </c>
      <c r="J502" s="44">
        <v>3.63</v>
      </c>
      <c r="K502" s="44">
        <v>3.63</v>
      </c>
      <c r="L502" s="44">
        <v>3.63</v>
      </c>
      <c r="M502" s="44">
        <v>3.63</v>
      </c>
      <c r="N502" s="44">
        <v>3.63</v>
      </c>
      <c r="O502" s="44">
        <v>3.63</v>
      </c>
      <c r="P502" s="44">
        <v>3.63</v>
      </c>
      <c r="Q502" s="44">
        <v>3.63</v>
      </c>
      <c r="R502" s="44">
        <v>3.63</v>
      </c>
      <c r="S502" s="44">
        <v>3.63</v>
      </c>
      <c r="T502" s="44">
        <v>3.63</v>
      </c>
      <c r="U502" s="44">
        <v>3.63</v>
      </c>
      <c r="V502" s="44">
        <v>3.63</v>
      </c>
      <c r="W502" s="44">
        <v>3.63</v>
      </c>
      <c r="X502" s="44">
        <v>3.63</v>
      </c>
      <c r="Y502" s="44">
        <v>3.63</v>
      </c>
      <c r="Z502" s="44">
        <v>3.63</v>
      </c>
      <c r="AA502" s="44">
        <v>3.63</v>
      </c>
    </row>
    <row r="503" spans="1:27" ht="12.75" hidden="1" customHeight="1" outlineLevel="1" x14ac:dyDescent="0.2">
      <c r="A503" s="97" t="s">
        <v>2832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collapsed="1" x14ac:dyDescent="0.2">
      <c r="A504" s="96" t="s">
        <v>2833</v>
      </c>
      <c r="B504" s="28" t="str">
        <f>"08"&amp;"."&amp;$B$777&amp;"."&amp;$B$778</f>
        <v>08.11.2023</v>
      </c>
      <c r="C504" s="88" t="s">
        <v>76</v>
      </c>
      <c r="D504" s="89">
        <f>ROUND(((D505+D506+D508+D507)/1000),5)</f>
        <v>1.85073</v>
      </c>
      <c r="E504" s="89">
        <f>ROUND(((E505+E506+E508+E507)/1000),5)</f>
        <v>1.82162</v>
      </c>
      <c r="F504" s="89">
        <f>ROUND(((F505+F506+F508+F507)/1000),5)</f>
        <v>1.59589</v>
      </c>
      <c r="G504" s="89">
        <f t="shared" ref="G504:AA504" si="291">ROUND(((G505+G506+G508+G507)/1000),5)</f>
        <v>1.59162</v>
      </c>
      <c r="H504" s="89">
        <f t="shared" si="291"/>
        <v>1.6164000000000001</v>
      </c>
      <c r="I504" s="89">
        <f t="shared" si="291"/>
        <v>1.8409599999999999</v>
      </c>
      <c r="J504" s="89">
        <f t="shared" si="291"/>
        <v>1.8722000000000001</v>
      </c>
      <c r="K504" s="89">
        <f t="shared" si="291"/>
        <v>2.1531699999999998</v>
      </c>
      <c r="L504" s="89">
        <f t="shared" si="291"/>
        <v>2.3139599999999998</v>
      </c>
      <c r="M504" s="89">
        <f t="shared" si="291"/>
        <v>2.4924200000000001</v>
      </c>
      <c r="N504" s="89">
        <f t="shared" si="291"/>
        <v>2.5030800000000002</v>
      </c>
      <c r="O504" s="89">
        <f t="shared" si="291"/>
        <v>2.5322800000000001</v>
      </c>
      <c r="P504" s="89">
        <f t="shared" si="291"/>
        <v>2.5327999999999999</v>
      </c>
      <c r="Q504" s="89">
        <f t="shared" si="291"/>
        <v>2.5424500000000001</v>
      </c>
      <c r="R504" s="89">
        <f t="shared" si="291"/>
        <v>2.52027</v>
      </c>
      <c r="S504" s="89">
        <f t="shared" si="291"/>
        <v>2.5547300000000002</v>
      </c>
      <c r="T504" s="89">
        <f t="shared" si="291"/>
        <v>2.5600999999999998</v>
      </c>
      <c r="U504" s="89">
        <f t="shared" si="291"/>
        <v>2.5577399999999999</v>
      </c>
      <c r="V504" s="89">
        <f t="shared" si="291"/>
        <v>2.5526499999999999</v>
      </c>
      <c r="W504" s="89">
        <f t="shared" si="291"/>
        <v>2.49207</v>
      </c>
      <c r="X504" s="89">
        <f t="shared" si="291"/>
        <v>2.4269400000000001</v>
      </c>
      <c r="Y504" s="89">
        <f t="shared" si="291"/>
        <v>2.3067700000000002</v>
      </c>
      <c r="Z504" s="89">
        <f t="shared" si="291"/>
        <v>2.0081099999999998</v>
      </c>
      <c r="AA504" s="89">
        <f t="shared" si="291"/>
        <v>1.8564000000000001</v>
      </c>
    </row>
    <row r="505" spans="1:27" ht="12.75" hidden="1" customHeight="1" outlineLevel="1" x14ac:dyDescent="0.2">
      <c r="A505" s="97" t="s">
        <v>2834</v>
      </c>
      <c r="B505" s="63" t="s">
        <v>242</v>
      </c>
      <c r="C505" s="43" t="s">
        <v>79</v>
      </c>
      <c r="D505" s="44">
        <v>1196.56</v>
      </c>
      <c r="E505" s="44">
        <v>1167.45</v>
      </c>
      <c r="F505" s="44">
        <v>941.72</v>
      </c>
      <c r="G505" s="44">
        <v>937.45</v>
      </c>
      <c r="H505" s="44">
        <v>962.23</v>
      </c>
      <c r="I505" s="44">
        <v>1186.79</v>
      </c>
      <c r="J505" s="44">
        <v>1218.03</v>
      </c>
      <c r="K505" s="44">
        <v>1499</v>
      </c>
      <c r="L505" s="44">
        <v>1659.79</v>
      </c>
      <c r="M505" s="44">
        <v>1838.25</v>
      </c>
      <c r="N505" s="44">
        <v>1848.91</v>
      </c>
      <c r="O505" s="44">
        <v>1878.11</v>
      </c>
      <c r="P505" s="44">
        <v>1878.63</v>
      </c>
      <c r="Q505" s="44">
        <v>1888.28</v>
      </c>
      <c r="R505" s="44">
        <v>1866.1</v>
      </c>
      <c r="S505" s="44">
        <v>1900.56</v>
      </c>
      <c r="T505" s="44">
        <v>1905.93</v>
      </c>
      <c r="U505" s="44">
        <v>1903.57</v>
      </c>
      <c r="V505" s="44">
        <v>1898.48</v>
      </c>
      <c r="W505" s="44">
        <v>1837.9</v>
      </c>
      <c r="X505" s="44">
        <v>1772.77</v>
      </c>
      <c r="Y505" s="44">
        <v>1652.6</v>
      </c>
      <c r="Z505" s="44">
        <v>1353.94</v>
      </c>
      <c r="AA505" s="44">
        <v>1202.23</v>
      </c>
    </row>
    <row r="506" spans="1:27" ht="12.75" hidden="1" customHeight="1" outlineLevel="1" x14ac:dyDescent="0.2">
      <c r="A506" s="97" t="s">
        <v>2835</v>
      </c>
      <c r="B506" s="63" t="s">
        <v>90</v>
      </c>
      <c r="C506" s="43" t="s">
        <v>79</v>
      </c>
      <c r="D506" s="44">
        <f>$D$471</f>
        <v>434.18</v>
      </c>
      <c r="E506" s="44">
        <f t="shared" ref="E506:AA506" si="292">$D$471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2">
      <c r="A507" s="97" t="s">
        <v>2836</v>
      </c>
      <c r="B507" s="63" t="s">
        <v>83</v>
      </c>
      <c r="C507" s="43" t="s">
        <v>79</v>
      </c>
      <c r="D507" s="44">
        <v>3.63</v>
      </c>
      <c r="E507" s="44">
        <v>3.63</v>
      </c>
      <c r="F507" s="44">
        <v>3.63</v>
      </c>
      <c r="G507" s="44">
        <v>3.63</v>
      </c>
      <c r="H507" s="44">
        <v>3.63</v>
      </c>
      <c r="I507" s="44">
        <v>3.63</v>
      </c>
      <c r="J507" s="44">
        <v>3.63</v>
      </c>
      <c r="K507" s="44">
        <v>3.63</v>
      </c>
      <c r="L507" s="44">
        <v>3.63</v>
      </c>
      <c r="M507" s="44">
        <v>3.63</v>
      </c>
      <c r="N507" s="44">
        <v>3.63</v>
      </c>
      <c r="O507" s="44">
        <v>3.63</v>
      </c>
      <c r="P507" s="44">
        <v>3.63</v>
      </c>
      <c r="Q507" s="44">
        <v>3.63</v>
      </c>
      <c r="R507" s="44">
        <v>3.63</v>
      </c>
      <c r="S507" s="44">
        <v>3.63</v>
      </c>
      <c r="T507" s="44">
        <v>3.63</v>
      </c>
      <c r="U507" s="44">
        <v>3.63</v>
      </c>
      <c r="V507" s="44">
        <v>3.63</v>
      </c>
      <c r="W507" s="44">
        <v>3.63</v>
      </c>
      <c r="X507" s="44">
        <v>3.63</v>
      </c>
      <c r="Y507" s="44">
        <v>3.63</v>
      </c>
      <c r="Z507" s="44">
        <v>3.63</v>
      </c>
      <c r="AA507" s="44">
        <v>3.63</v>
      </c>
    </row>
    <row r="508" spans="1:27" ht="12.75" hidden="1" customHeight="1" outlineLevel="1" x14ac:dyDescent="0.2">
      <c r="A508" s="97" t="s">
        <v>2837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collapsed="1" x14ac:dyDescent="0.2">
      <c r="A509" s="96" t="s">
        <v>2838</v>
      </c>
      <c r="B509" s="28" t="str">
        <f>"09"&amp;"."&amp;$B$777&amp;"."&amp;$B$778</f>
        <v>09.11.2023</v>
      </c>
      <c r="C509" s="88" t="s">
        <v>76</v>
      </c>
      <c r="D509" s="89">
        <f>ROUND(((D510+D511+D513+D512)/1000),5)</f>
        <v>1.87201</v>
      </c>
      <c r="E509" s="89">
        <f>ROUND(((E510+E511+E513+E512)/1000),5)</f>
        <v>1.83213</v>
      </c>
      <c r="F509" s="89">
        <f>ROUND(((F510+F511+F513+F512)/1000),5)</f>
        <v>1.7761100000000001</v>
      </c>
      <c r="G509" s="89">
        <f t="shared" ref="G509:AA509" si="294">ROUND(((G510+G511+G513+G512)/1000),5)</f>
        <v>1.6444399999999999</v>
      </c>
      <c r="H509" s="89">
        <f t="shared" si="294"/>
        <v>1.8019400000000001</v>
      </c>
      <c r="I509" s="89">
        <f t="shared" si="294"/>
        <v>1.8425199999999999</v>
      </c>
      <c r="J509" s="89">
        <f t="shared" si="294"/>
        <v>1.9219900000000001</v>
      </c>
      <c r="K509" s="89">
        <f t="shared" si="294"/>
        <v>2.1892800000000001</v>
      </c>
      <c r="L509" s="89">
        <f t="shared" si="294"/>
        <v>2.3592399999999998</v>
      </c>
      <c r="M509" s="89">
        <f t="shared" si="294"/>
        <v>2.5049899999999998</v>
      </c>
      <c r="N509" s="89">
        <f t="shared" si="294"/>
        <v>2.5589599999999999</v>
      </c>
      <c r="O509" s="89">
        <f t="shared" si="294"/>
        <v>2.5653100000000002</v>
      </c>
      <c r="P509" s="89">
        <f t="shared" si="294"/>
        <v>2.5300799999999999</v>
      </c>
      <c r="Q509" s="89">
        <f t="shared" si="294"/>
        <v>2.5370400000000002</v>
      </c>
      <c r="R509" s="89">
        <f t="shared" si="294"/>
        <v>2.5372300000000001</v>
      </c>
      <c r="S509" s="89">
        <f t="shared" si="294"/>
        <v>2.5163799999999998</v>
      </c>
      <c r="T509" s="89">
        <f t="shared" si="294"/>
        <v>2.4648599999999998</v>
      </c>
      <c r="U509" s="89">
        <f t="shared" si="294"/>
        <v>2.63822</v>
      </c>
      <c r="V509" s="89">
        <f t="shared" si="294"/>
        <v>2.6326200000000002</v>
      </c>
      <c r="W509" s="89">
        <f t="shared" si="294"/>
        <v>2.5053899999999998</v>
      </c>
      <c r="X509" s="89">
        <f t="shared" si="294"/>
        <v>2.32003</v>
      </c>
      <c r="Y509" s="89">
        <f t="shared" si="294"/>
        <v>2.2685200000000001</v>
      </c>
      <c r="Z509" s="89">
        <f t="shared" si="294"/>
        <v>1.9910300000000001</v>
      </c>
      <c r="AA509" s="89">
        <f t="shared" si="294"/>
        <v>1.8841399999999999</v>
      </c>
    </row>
    <row r="510" spans="1:27" ht="12.75" hidden="1" customHeight="1" outlineLevel="1" x14ac:dyDescent="0.2">
      <c r="A510" s="97" t="s">
        <v>2839</v>
      </c>
      <c r="B510" s="63" t="s">
        <v>242</v>
      </c>
      <c r="C510" s="43" t="s">
        <v>79</v>
      </c>
      <c r="D510" s="44">
        <v>1217.8399999999999</v>
      </c>
      <c r="E510" s="44">
        <v>1177.96</v>
      </c>
      <c r="F510" s="44">
        <v>1121.94</v>
      </c>
      <c r="G510" s="44">
        <v>990.27</v>
      </c>
      <c r="H510" s="44">
        <v>1147.77</v>
      </c>
      <c r="I510" s="44">
        <v>1188.3499999999999</v>
      </c>
      <c r="J510" s="44">
        <v>1267.82</v>
      </c>
      <c r="K510" s="44">
        <v>1535.11</v>
      </c>
      <c r="L510" s="44">
        <v>1705.07</v>
      </c>
      <c r="M510" s="44">
        <v>1850.82</v>
      </c>
      <c r="N510" s="44">
        <v>1904.79</v>
      </c>
      <c r="O510" s="44">
        <v>1911.14</v>
      </c>
      <c r="P510" s="44">
        <v>1875.91</v>
      </c>
      <c r="Q510" s="44">
        <v>1882.87</v>
      </c>
      <c r="R510" s="44">
        <v>1883.06</v>
      </c>
      <c r="S510" s="44">
        <v>1862.21</v>
      </c>
      <c r="T510" s="44">
        <v>1810.69</v>
      </c>
      <c r="U510" s="44">
        <v>1984.05</v>
      </c>
      <c r="V510" s="44">
        <v>1978.45</v>
      </c>
      <c r="W510" s="44">
        <v>1851.22</v>
      </c>
      <c r="X510" s="44">
        <v>1665.86</v>
      </c>
      <c r="Y510" s="44">
        <v>1614.35</v>
      </c>
      <c r="Z510" s="44">
        <v>1336.86</v>
      </c>
      <c r="AA510" s="44">
        <v>1229.97</v>
      </c>
    </row>
    <row r="511" spans="1:27" ht="12.75" hidden="1" customHeight="1" outlineLevel="1" x14ac:dyDescent="0.2">
      <c r="A511" s="97" t="s">
        <v>2840</v>
      </c>
      <c r="B511" s="63" t="s">
        <v>90</v>
      </c>
      <c r="C511" s="43" t="s">
        <v>79</v>
      </c>
      <c r="D511" s="44">
        <f>$D$471</f>
        <v>434.18</v>
      </c>
      <c r="E511" s="44">
        <f t="shared" ref="E511:AA511" si="295">$D$471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2">
      <c r="A512" s="97" t="s">
        <v>2841</v>
      </c>
      <c r="B512" s="63" t="s">
        <v>83</v>
      </c>
      <c r="C512" s="43" t="s">
        <v>79</v>
      </c>
      <c r="D512" s="44">
        <v>3.63</v>
      </c>
      <c r="E512" s="44">
        <v>3.63</v>
      </c>
      <c r="F512" s="44">
        <v>3.63</v>
      </c>
      <c r="G512" s="44">
        <v>3.63</v>
      </c>
      <c r="H512" s="44">
        <v>3.63</v>
      </c>
      <c r="I512" s="44">
        <v>3.63</v>
      </c>
      <c r="J512" s="44">
        <v>3.63</v>
      </c>
      <c r="K512" s="44">
        <v>3.63</v>
      </c>
      <c r="L512" s="44">
        <v>3.63</v>
      </c>
      <c r="M512" s="44">
        <v>3.63</v>
      </c>
      <c r="N512" s="44">
        <v>3.63</v>
      </c>
      <c r="O512" s="44">
        <v>3.63</v>
      </c>
      <c r="P512" s="44">
        <v>3.63</v>
      </c>
      <c r="Q512" s="44">
        <v>3.63</v>
      </c>
      <c r="R512" s="44">
        <v>3.63</v>
      </c>
      <c r="S512" s="44">
        <v>3.63</v>
      </c>
      <c r="T512" s="44">
        <v>3.63</v>
      </c>
      <c r="U512" s="44">
        <v>3.63</v>
      </c>
      <c r="V512" s="44">
        <v>3.63</v>
      </c>
      <c r="W512" s="44">
        <v>3.63</v>
      </c>
      <c r="X512" s="44">
        <v>3.63</v>
      </c>
      <c r="Y512" s="44">
        <v>3.63</v>
      </c>
      <c r="Z512" s="44">
        <v>3.63</v>
      </c>
      <c r="AA512" s="44">
        <v>3.63</v>
      </c>
    </row>
    <row r="513" spans="1:27" ht="12.75" hidden="1" customHeight="1" outlineLevel="1" x14ac:dyDescent="0.2">
      <c r="A513" s="97" t="s">
        <v>2842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collapsed="1" x14ac:dyDescent="0.2">
      <c r="A514" s="96" t="s">
        <v>2843</v>
      </c>
      <c r="B514" s="28" t="str">
        <f>"10"&amp;"."&amp;$B$777&amp;"."&amp;$B$778</f>
        <v>10.11.2023</v>
      </c>
      <c r="C514" s="88" t="s">
        <v>76</v>
      </c>
      <c r="D514" s="89">
        <f>ROUND(((D515+D516+D518+D517)/1000),5)</f>
        <v>1.85372</v>
      </c>
      <c r="E514" s="89">
        <f>ROUND(((E515+E516+E518+E517)/1000),5)</f>
        <v>1.8137300000000001</v>
      </c>
      <c r="F514" s="89">
        <f>ROUND(((F515+F516+F518+F517)/1000),5)</f>
        <v>1.7766500000000001</v>
      </c>
      <c r="G514" s="89">
        <f t="shared" ref="G514:AA514" si="297">ROUND(((G515+G516+G518+G517)/1000),5)</f>
        <v>1.64534</v>
      </c>
      <c r="H514" s="89">
        <f t="shared" si="297"/>
        <v>1.7716400000000001</v>
      </c>
      <c r="I514" s="89">
        <f t="shared" si="297"/>
        <v>1.8445199999999999</v>
      </c>
      <c r="J514" s="89">
        <f t="shared" si="297"/>
        <v>1.9291499999999999</v>
      </c>
      <c r="K514" s="89">
        <f t="shared" si="297"/>
        <v>2.22689</v>
      </c>
      <c r="L514" s="89">
        <f t="shared" si="297"/>
        <v>2.4770699999999999</v>
      </c>
      <c r="M514" s="89">
        <f t="shared" si="297"/>
        <v>2.5362</v>
      </c>
      <c r="N514" s="89">
        <f t="shared" si="297"/>
        <v>2.5497299999999998</v>
      </c>
      <c r="O514" s="89">
        <f t="shared" si="297"/>
        <v>2.5928800000000001</v>
      </c>
      <c r="P514" s="89">
        <f t="shared" si="297"/>
        <v>2.5632299999999999</v>
      </c>
      <c r="Q514" s="89">
        <f t="shared" si="297"/>
        <v>2.5661499999999999</v>
      </c>
      <c r="R514" s="89">
        <f t="shared" si="297"/>
        <v>2.56507</v>
      </c>
      <c r="S514" s="89">
        <f t="shared" si="297"/>
        <v>2.5663900000000002</v>
      </c>
      <c r="T514" s="89">
        <f t="shared" si="297"/>
        <v>2.5330900000000001</v>
      </c>
      <c r="U514" s="89">
        <f t="shared" si="297"/>
        <v>2.6585100000000002</v>
      </c>
      <c r="V514" s="89">
        <f t="shared" si="297"/>
        <v>2.6369099999999999</v>
      </c>
      <c r="W514" s="89">
        <f t="shared" si="297"/>
        <v>2.5876800000000002</v>
      </c>
      <c r="X514" s="89">
        <f t="shared" si="297"/>
        <v>2.5180500000000001</v>
      </c>
      <c r="Y514" s="89">
        <f t="shared" si="297"/>
        <v>2.3520300000000001</v>
      </c>
      <c r="Z514" s="89">
        <f t="shared" si="297"/>
        <v>2.1176300000000001</v>
      </c>
      <c r="AA514" s="89">
        <f t="shared" si="297"/>
        <v>1.90178</v>
      </c>
    </row>
    <row r="515" spans="1:27" ht="12.75" hidden="1" customHeight="1" outlineLevel="1" x14ac:dyDescent="0.2">
      <c r="A515" s="97" t="s">
        <v>2844</v>
      </c>
      <c r="B515" s="63" t="s">
        <v>242</v>
      </c>
      <c r="C515" s="43" t="s">
        <v>79</v>
      </c>
      <c r="D515" s="44">
        <v>1199.55</v>
      </c>
      <c r="E515" s="44">
        <v>1159.56</v>
      </c>
      <c r="F515" s="44">
        <v>1122.48</v>
      </c>
      <c r="G515" s="44">
        <v>991.17</v>
      </c>
      <c r="H515" s="44">
        <v>1117.47</v>
      </c>
      <c r="I515" s="44">
        <v>1190.3499999999999</v>
      </c>
      <c r="J515" s="44">
        <v>1274.98</v>
      </c>
      <c r="K515" s="44">
        <v>1572.72</v>
      </c>
      <c r="L515" s="44">
        <v>1822.9</v>
      </c>
      <c r="M515" s="44">
        <v>1882.03</v>
      </c>
      <c r="N515" s="44">
        <v>1895.56</v>
      </c>
      <c r="O515" s="44">
        <v>1938.71</v>
      </c>
      <c r="P515" s="44">
        <v>1909.06</v>
      </c>
      <c r="Q515" s="44">
        <v>1911.98</v>
      </c>
      <c r="R515" s="44">
        <v>1910.9</v>
      </c>
      <c r="S515" s="44">
        <v>1912.22</v>
      </c>
      <c r="T515" s="44">
        <v>1878.92</v>
      </c>
      <c r="U515" s="44">
        <v>2004.34</v>
      </c>
      <c r="V515" s="44">
        <v>1982.74</v>
      </c>
      <c r="W515" s="44">
        <v>1933.51</v>
      </c>
      <c r="X515" s="44">
        <v>1863.88</v>
      </c>
      <c r="Y515" s="44">
        <v>1697.86</v>
      </c>
      <c r="Z515" s="44">
        <v>1463.46</v>
      </c>
      <c r="AA515" s="44">
        <v>1247.6099999999999</v>
      </c>
    </row>
    <row r="516" spans="1:27" ht="12.75" hidden="1" customHeight="1" outlineLevel="1" x14ac:dyDescent="0.2">
      <c r="A516" s="97" t="s">
        <v>2845</v>
      </c>
      <c r="B516" s="63" t="s">
        <v>90</v>
      </c>
      <c r="C516" s="43" t="s">
        <v>79</v>
      </c>
      <c r="D516" s="44">
        <f>$D$471</f>
        <v>434.18</v>
      </c>
      <c r="E516" s="44">
        <f t="shared" ref="E516:AA516" si="298">$D$471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2">
      <c r="A517" s="97" t="s">
        <v>2846</v>
      </c>
      <c r="B517" s="63" t="s">
        <v>83</v>
      </c>
      <c r="C517" s="43" t="s">
        <v>79</v>
      </c>
      <c r="D517" s="44">
        <v>3.63</v>
      </c>
      <c r="E517" s="44">
        <v>3.63</v>
      </c>
      <c r="F517" s="44">
        <v>3.63</v>
      </c>
      <c r="G517" s="44">
        <v>3.63</v>
      </c>
      <c r="H517" s="44">
        <v>3.63</v>
      </c>
      <c r="I517" s="44">
        <v>3.63</v>
      </c>
      <c r="J517" s="44">
        <v>3.63</v>
      </c>
      <c r="K517" s="44">
        <v>3.63</v>
      </c>
      <c r="L517" s="44">
        <v>3.63</v>
      </c>
      <c r="M517" s="44">
        <v>3.63</v>
      </c>
      <c r="N517" s="44">
        <v>3.63</v>
      </c>
      <c r="O517" s="44">
        <v>3.63</v>
      </c>
      <c r="P517" s="44">
        <v>3.63</v>
      </c>
      <c r="Q517" s="44">
        <v>3.63</v>
      </c>
      <c r="R517" s="44">
        <v>3.63</v>
      </c>
      <c r="S517" s="44">
        <v>3.63</v>
      </c>
      <c r="T517" s="44">
        <v>3.63</v>
      </c>
      <c r="U517" s="44">
        <v>3.63</v>
      </c>
      <c r="V517" s="44">
        <v>3.63</v>
      </c>
      <c r="W517" s="44">
        <v>3.63</v>
      </c>
      <c r="X517" s="44">
        <v>3.63</v>
      </c>
      <c r="Y517" s="44">
        <v>3.63</v>
      </c>
      <c r="Z517" s="44">
        <v>3.63</v>
      </c>
      <c r="AA517" s="44">
        <v>3.63</v>
      </c>
    </row>
    <row r="518" spans="1:27" ht="12.75" hidden="1" customHeight="1" outlineLevel="1" x14ac:dyDescent="0.2">
      <c r="A518" s="97" t="s">
        <v>2847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collapsed="1" x14ac:dyDescent="0.2">
      <c r="A519" s="96" t="s">
        <v>2848</v>
      </c>
      <c r="B519" s="28" t="str">
        <f>"11"&amp;"."&amp;$B$777&amp;"."&amp;$B$778</f>
        <v>11.11.2023</v>
      </c>
      <c r="C519" s="88" t="s">
        <v>76</v>
      </c>
      <c r="D519" s="89">
        <f>ROUND(((D520+D521+D523+D522)/1000),5)</f>
        <v>1.88059</v>
      </c>
      <c r="E519" s="89">
        <f>ROUND(((E520+E521+E523+E522)/1000),5)</f>
        <v>1.84311</v>
      </c>
      <c r="F519" s="89">
        <f>ROUND(((F520+F521+F523+F522)/1000),5)</f>
        <v>1.8210900000000001</v>
      </c>
      <c r="G519" s="89">
        <f t="shared" ref="G519:AA519" si="300">ROUND(((G520+G521+G523+G522)/1000),5)</f>
        <v>1.7880400000000001</v>
      </c>
      <c r="H519" s="89">
        <f t="shared" si="300"/>
        <v>1.80243</v>
      </c>
      <c r="I519" s="89">
        <f t="shared" si="300"/>
        <v>1.8420300000000001</v>
      </c>
      <c r="J519" s="89">
        <f t="shared" si="300"/>
        <v>1.8509</v>
      </c>
      <c r="K519" s="89">
        <f t="shared" si="300"/>
        <v>1.9204600000000001</v>
      </c>
      <c r="L519" s="89">
        <f t="shared" si="300"/>
        <v>2.1784400000000002</v>
      </c>
      <c r="M519" s="89">
        <f t="shared" si="300"/>
        <v>2.3064300000000002</v>
      </c>
      <c r="N519" s="89">
        <f t="shared" si="300"/>
        <v>2.3635899999999999</v>
      </c>
      <c r="O519" s="89">
        <f t="shared" si="300"/>
        <v>2.3611499999999999</v>
      </c>
      <c r="P519" s="89">
        <f t="shared" si="300"/>
        <v>2.32308</v>
      </c>
      <c r="Q519" s="89">
        <f t="shared" si="300"/>
        <v>2.3225500000000001</v>
      </c>
      <c r="R519" s="89">
        <f t="shared" si="300"/>
        <v>2.3244699999999998</v>
      </c>
      <c r="S519" s="89">
        <f t="shared" si="300"/>
        <v>2.3113800000000002</v>
      </c>
      <c r="T519" s="89">
        <f t="shared" si="300"/>
        <v>2.4068299999999998</v>
      </c>
      <c r="U519" s="89">
        <f t="shared" si="300"/>
        <v>2.4640399999999998</v>
      </c>
      <c r="V519" s="89">
        <f t="shared" si="300"/>
        <v>2.5439099999999999</v>
      </c>
      <c r="W519" s="89">
        <f t="shared" si="300"/>
        <v>2.49417</v>
      </c>
      <c r="X519" s="89">
        <f t="shared" si="300"/>
        <v>2.3496299999999999</v>
      </c>
      <c r="Y519" s="89">
        <f t="shared" si="300"/>
        <v>2.2493500000000002</v>
      </c>
      <c r="Z519" s="89">
        <f t="shared" si="300"/>
        <v>2.0203500000000001</v>
      </c>
      <c r="AA519" s="89">
        <f t="shared" si="300"/>
        <v>1.85131</v>
      </c>
    </row>
    <row r="520" spans="1:27" ht="12.75" hidden="1" customHeight="1" outlineLevel="1" x14ac:dyDescent="0.2">
      <c r="A520" s="97" t="s">
        <v>2849</v>
      </c>
      <c r="B520" s="63" t="s">
        <v>242</v>
      </c>
      <c r="C520" s="43" t="s">
        <v>79</v>
      </c>
      <c r="D520" s="44">
        <v>1226.42</v>
      </c>
      <c r="E520" s="44">
        <v>1188.94</v>
      </c>
      <c r="F520" s="44">
        <v>1166.92</v>
      </c>
      <c r="G520" s="44">
        <v>1133.8699999999999</v>
      </c>
      <c r="H520" s="44">
        <v>1148.26</v>
      </c>
      <c r="I520" s="44">
        <v>1187.8599999999999</v>
      </c>
      <c r="J520" s="44">
        <v>1196.73</v>
      </c>
      <c r="K520" s="44">
        <v>1266.29</v>
      </c>
      <c r="L520" s="44">
        <v>1524.27</v>
      </c>
      <c r="M520" s="44">
        <v>1652.26</v>
      </c>
      <c r="N520" s="44">
        <v>1709.42</v>
      </c>
      <c r="O520" s="44">
        <v>1706.98</v>
      </c>
      <c r="P520" s="44">
        <v>1668.91</v>
      </c>
      <c r="Q520" s="44">
        <v>1668.38</v>
      </c>
      <c r="R520" s="44">
        <v>1670.3</v>
      </c>
      <c r="S520" s="44">
        <v>1657.21</v>
      </c>
      <c r="T520" s="44">
        <v>1752.66</v>
      </c>
      <c r="U520" s="44">
        <v>1809.87</v>
      </c>
      <c r="V520" s="44">
        <v>1889.74</v>
      </c>
      <c r="W520" s="44">
        <v>1840</v>
      </c>
      <c r="X520" s="44">
        <v>1695.46</v>
      </c>
      <c r="Y520" s="44">
        <v>1595.18</v>
      </c>
      <c r="Z520" s="44">
        <v>1366.18</v>
      </c>
      <c r="AA520" s="44">
        <v>1197.1400000000001</v>
      </c>
    </row>
    <row r="521" spans="1:27" ht="12.75" hidden="1" customHeight="1" outlineLevel="1" x14ac:dyDescent="0.2">
      <c r="A521" s="97" t="s">
        <v>2850</v>
      </c>
      <c r="B521" s="63" t="s">
        <v>90</v>
      </c>
      <c r="C521" s="43" t="s">
        <v>79</v>
      </c>
      <c r="D521" s="44">
        <f>$D$471</f>
        <v>434.18</v>
      </c>
      <c r="E521" s="44">
        <f t="shared" ref="E521:AA521" si="301">$D$471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2">
      <c r="A522" s="97" t="s">
        <v>2851</v>
      </c>
      <c r="B522" s="63" t="s">
        <v>83</v>
      </c>
      <c r="C522" s="43" t="s">
        <v>79</v>
      </c>
      <c r="D522" s="44">
        <v>3.63</v>
      </c>
      <c r="E522" s="44">
        <v>3.63</v>
      </c>
      <c r="F522" s="44">
        <v>3.63</v>
      </c>
      <c r="G522" s="44">
        <v>3.63</v>
      </c>
      <c r="H522" s="44">
        <v>3.63</v>
      </c>
      <c r="I522" s="44">
        <v>3.63</v>
      </c>
      <c r="J522" s="44">
        <v>3.63</v>
      </c>
      <c r="K522" s="44">
        <v>3.63</v>
      </c>
      <c r="L522" s="44">
        <v>3.63</v>
      </c>
      <c r="M522" s="44">
        <v>3.63</v>
      </c>
      <c r="N522" s="44">
        <v>3.63</v>
      </c>
      <c r="O522" s="44">
        <v>3.63</v>
      </c>
      <c r="P522" s="44">
        <v>3.63</v>
      </c>
      <c r="Q522" s="44">
        <v>3.63</v>
      </c>
      <c r="R522" s="44">
        <v>3.63</v>
      </c>
      <c r="S522" s="44">
        <v>3.63</v>
      </c>
      <c r="T522" s="44">
        <v>3.63</v>
      </c>
      <c r="U522" s="44">
        <v>3.63</v>
      </c>
      <c r="V522" s="44">
        <v>3.63</v>
      </c>
      <c r="W522" s="44">
        <v>3.63</v>
      </c>
      <c r="X522" s="44">
        <v>3.63</v>
      </c>
      <c r="Y522" s="44">
        <v>3.63</v>
      </c>
      <c r="Z522" s="44">
        <v>3.63</v>
      </c>
      <c r="AA522" s="44">
        <v>3.63</v>
      </c>
    </row>
    <row r="523" spans="1:27" ht="12.75" hidden="1" customHeight="1" outlineLevel="1" x14ac:dyDescent="0.2">
      <c r="A523" s="97" t="s">
        <v>2852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collapsed="1" x14ac:dyDescent="0.2">
      <c r="A524" s="96" t="s">
        <v>2853</v>
      </c>
      <c r="B524" s="28" t="str">
        <f>"12"&amp;"."&amp;$B$777&amp;"."&amp;$B$778</f>
        <v>12.11.2023</v>
      </c>
      <c r="C524" s="88" t="s">
        <v>76</v>
      </c>
      <c r="D524" s="89">
        <f>ROUND(((D525+D526+D528+D527)/1000),5)</f>
        <v>1.8538600000000001</v>
      </c>
      <c r="E524" s="89">
        <f>ROUND(((E525+E526+E528+E527)/1000),5)</f>
        <v>1.84528</v>
      </c>
      <c r="F524" s="89">
        <f>ROUND(((F525+F526+F528+F527)/1000),5)</f>
        <v>1.8171299999999999</v>
      </c>
      <c r="G524" s="89">
        <f t="shared" ref="G524:AA524" si="303">ROUND(((G525+G526+G528+G527)/1000),5)</f>
        <v>1.8061100000000001</v>
      </c>
      <c r="H524" s="89">
        <f t="shared" si="303"/>
        <v>1.79152</v>
      </c>
      <c r="I524" s="89">
        <f t="shared" si="303"/>
        <v>1.8346899999999999</v>
      </c>
      <c r="J524" s="89">
        <f t="shared" si="303"/>
        <v>1.83849</v>
      </c>
      <c r="K524" s="89">
        <f t="shared" si="303"/>
        <v>1.8796200000000001</v>
      </c>
      <c r="L524" s="89">
        <f t="shared" si="303"/>
        <v>2.0794700000000002</v>
      </c>
      <c r="M524" s="89">
        <f t="shared" si="303"/>
        <v>2.2799700000000001</v>
      </c>
      <c r="N524" s="89">
        <f t="shared" si="303"/>
        <v>2.3654099999999998</v>
      </c>
      <c r="O524" s="89">
        <f t="shared" si="303"/>
        <v>2.3962300000000001</v>
      </c>
      <c r="P524" s="89">
        <f t="shared" si="303"/>
        <v>2.3979499999999998</v>
      </c>
      <c r="Q524" s="89">
        <f t="shared" si="303"/>
        <v>2.39968</v>
      </c>
      <c r="R524" s="89">
        <f t="shared" si="303"/>
        <v>2.38896</v>
      </c>
      <c r="S524" s="89">
        <f t="shared" si="303"/>
        <v>2.3755500000000001</v>
      </c>
      <c r="T524" s="89">
        <f t="shared" si="303"/>
        <v>2.43859</v>
      </c>
      <c r="U524" s="89">
        <f t="shared" si="303"/>
        <v>2.5500500000000001</v>
      </c>
      <c r="V524" s="89">
        <f t="shared" si="303"/>
        <v>2.5463499999999999</v>
      </c>
      <c r="W524" s="89">
        <f t="shared" si="303"/>
        <v>2.5033500000000002</v>
      </c>
      <c r="X524" s="89">
        <f t="shared" si="303"/>
        <v>2.4490699999999999</v>
      </c>
      <c r="Y524" s="89">
        <f t="shared" si="303"/>
        <v>2.3487100000000001</v>
      </c>
      <c r="Z524" s="89">
        <f t="shared" si="303"/>
        <v>2.0783200000000002</v>
      </c>
      <c r="AA524" s="89">
        <f t="shared" si="303"/>
        <v>1.85181</v>
      </c>
    </row>
    <row r="525" spans="1:27" ht="12.75" hidden="1" customHeight="1" outlineLevel="1" x14ac:dyDescent="0.2">
      <c r="A525" s="97" t="s">
        <v>2854</v>
      </c>
      <c r="B525" s="63" t="s">
        <v>242</v>
      </c>
      <c r="C525" s="43" t="s">
        <v>79</v>
      </c>
      <c r="D525" s="44">
        <v>1199.69</v>
      </c>
      <c r="E525" s="44">
        <v>1191.1099999999999</v>
      </c>
      <c r="F525" s="44">
        <v>1162.96</v>
      </c>
      <c r="G525" s="44">
        <v>1151.94</v>
      </c>
      <c r="H525" s="44">
        <v>1137.3499999999999</v>
      </c>
      <c r="I525" s="44">
        <v>1180.52</v>
      </c>
      <c r="J525" s="44">
        <v>1184.32</v>
      </c>
      <c r="K525" s="44">
        <v>1225.45</v>
      </c>
      <c r="L525" s="44">
        <v>1425.3</v>
      </c>
      <c r="M525" s="44">
        <v>1625.8</v>
      </c>
      <c r="N525" s="44">
        <v>1711.24</v>
      </c>
      <c r="O525" s="44">
        <v>1742.06</v>
      </c>
      <c r="P525" s="44">
        <v>1743.78</v>
      </c>
      <c r="Q525" s="44">
        <v>1745.51</v>
      </c>
      <c r="R525" s="44">
        <v>1734.79</v>
      </c>
      <c r="S525" s="44">
        <v>1721.38</v>
      </c>
      <c r="T525" s="44">
        <v>1784.42</v>
      </c>
      <c r="U525" s="44">
        <v>1895.88</v>
      </c>
      <c r="V525" s="44">
        <v>1892.18</v>
      </c>
      <c r="W525" s="44">
        <v>1849.18</v>
      </c>
      <c r="X525" s="44">
        <v>1794.9</v>
      </c>
      <c r="Y525" s="44">
        <v>1694.54</v>
      </c>
      <c r="Z525" s="44">
        <v>1424.15</v>
      </c>
      <c r="AA525" s="44">
        <v>1197.6400000000001</v>
      </c>
    </row>
    <row r="526" spans="1:27" ht="12.75" hidden="1" customHeight="1" outlineLevel="1" x14ac:dyDescent="0.2">
      <c r="A526" s="97" t="s">
        <v>2855</v>
      </c>
      <c r="B526" s="63" t="s">
        <v>90</v>
      </c>
      <c r="C526" s="43" t="s">
        <v>79</v>
      </c>
      <c r="D526" s="44">
        <f>$D$471</f>
        <v>434.18</v>
      </c>
      <c r="E526" s="44">
        <f t="shared" ref="E526:AA526" si="304">$D$471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2">
      <c r="A527" s="97" t="s">
        <v>2856</v>
      </c>
      <c r="B527" s="63" t="s">
        <v>83</v>
      </c>
      <c r="C527" s="43" t="s">
        <v>79</v>
      </c>
      <c r="D527" s="44">
        <v>3.63</v>
      </c>
      <c r="E527" s="44">
        <v>3.63</v>
      </c>
      <c r="F527" s="44">
        <v>3.63</v>
      </c>
      <c r="G527" s="44">
        <v>3.63</v>
      </c>
      <c r="H527" s="44">
        <v>3.63</v>
      </c>
      <c r="I527" s="44">
        <v>3.63</v>
      </c>
      <c r="J527" s="44">
        <v>3.63</v>
      </c>
      <c r="K527" s="44">
        <v>3.63</v>
      </c>
      <c r="L527" s="44">
        <v>3.63</v>
      </c>
      <c r="M527" s="44">
        <v>3.63</v>
      </c>
      <c r="N527" s="44">
        <v>3.63</v>
      </c>
      <c r="O527" s="44">
        <v>3.63</v>
      </c>
      <c r="P527" s="44">
        <v>3.63</v>
      </c>
      <c r="Q527" s="44">
        <v>3.63</v>
      </c>
      <c r="R527" s="44">
        <v>3.63</v>
      </c>
      <c r="S527" s="44">
        <v>3.63</v>
      </c>
      <c r="T527" s="44">
        <v>3.63</v>
      </c>
      <c r="U527" s="44">
        <v>3.63</v>
      </c>
      <c r="V527" s="44">
        <v>3.63</v>
      </c>
      <c r="W527" s="44">
        <v>3.63</v>
      </c>
      <c r="X527" s="44">
        <v>3.63</v>
      </c>
      <c r="Y527" s="44">
        <v>3.63</v>
      </c>
      <c r="Z527" s="44">
        <v>3.63</v>
      </c>
      <c r="AA527" s="44">
        <v>3.63</v>
      </c>
    </row>
    <row r="528" spans="1:27" ht="12.75" hidden="1" customHeight="1" outlineLevel="1" x14ac:dyDescent="0.2">
      <c r="A528" s="97" t="s">
        <v>2857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collapsed="1" x14ac:dyDescent="0.2">
      <c r="A529" s="96" t="s">
        <v>2858</v>
      </c>
      <c r="B529" s="28" t="str">
        <f>"13"&amp;"."&amp;$B$777&amp;"."&amp;$B$778</f>
        <v>13.11.2023</v>
      </c>
      <c r="C529" s="88" t="s">
        <v>76</v>
      </c>
      <c r="D529" s="89">
        <f>ROUND(((D530+D531+D533+D532)/1000),5)</f>
        <v>1.8787199999999999</v>
      </c>
      <c r="E529" s="89">
        <f>ROUND(((E530+E531+E533+E532)/1000),5)</f>
        <v>1.8549</v>
      </c>
      <c r="F529" s="89">
        <f>ROUND(((F530+F531+F533+F532)/1000),5)</f>
        <v>1.8409199999999999</v>
      </c>
      <c r="G529" s="89">
        <f t="shared" ref="G529:AA529" si="306">ROUND(((G530+G531+G533+G532)/1000),5)</f>
        <v>1.8143</v>
      </c>
      <c r="H529" s="89">
        <f t="shared" si="306"/>
        <v>1.80322</v>
      </c>
      <c r="I529" s="89">
        <f t="shared" si="306"/>
        <v>1.8606400000000001</v>
      </c>
      <c r="J529" s="89">
        <f t="shared" si="306"/>
        <v>2.1153599999999999</v>
      </c>
      <c r="K529" s="89">
        <f t="shared" si="306"/>
        <v>2.3818999999999999</v>
      </c>
      <c r="L529" s="89">
        <f t="shared" si="306"/>
        <v>2.5412400000000002</v>
      </c>
      <c r="M529" s="89">
        <f t="shared" si="306"/>
        <v>2.5781100000000001</v>
      </c>
      <c r="N529" s="89">
        <f t="shared" si="306"/>
        <v>2.5834800000000002</v>
      </c>
      <c r="O529" s="89">
        <f t="shared" si="306"/>
        <v>2.5805899999999999</v>
      </c>
      <c r="P529" s="89">
        <f t="shared" si="306"/>
        <v>2.5577399999999999</v>
      </c>
      <c r="Q529" s="89">
        <f t="shared" si="306"/>
        <v>2.5728499999999999</v>
      </c>
      <c r="R529" s="89">
        <f t="shared" si="306"/>
        <v>2.5768800000000001</v>
      </c>
      <c r="S529" s="89">
        <f t="shared" si="306"/>
        <v>2.5910799999999998</v>
      </c>
      <c r="T529" s="89">
        <f t="shared" si="306"/>
        <v>2.6517499999999998</v>
      </c>
      <c r="U529" s="89">
        <f t="shared" si="306"/>
        <v>2.8643299999999998</v>
      </c>
      <c r="V529" s="89">
        <f t="shared" si="306"/>
        <v>2.8738700000000001</v>
      </c>
      <c r="W529" s="89">
        <f t="shared" si="306"/>
        <v>2.6417999999999999</v>
      </c>
      <c r="X529" s="89">
        <f t="shared" si="306"/>
        <v>2.6476099999999998</v>
      </c>
      <c r="Y529" s="89">
        <f t="shared" si="306"/>
        <v>2.5140099999999999</v>
      </c>
      <c r="Z529" s="89">
        <f t="shared" si="306"/>
        <v>2.1155900000000001</v>
      </c>
      <c r="AA529" s="89">
        <f t="shared" si="306"/>
        <v>1.92049</v>
      </c>
    </row>
    <row r="530" spans="1:27" ht="12.75" hidden="1" customHeight="1" outlineLevel="1" x14ac:dyDescent="0.2">
      <c r="A530" s="97" t="s">
        <v>2859</v>
      </c>
      <c r="B530" s="63" t="s">
        <v>242</v>
      </c>
      <c r="C530" s="43" t="s">
        <v>79</v>
      </c>
      <c r="D530" s="44">
        <v>1224.55</v>
      </c>
      <c r="E530" s="44">
        <v>1200.73</v>
      </c>
      <c r="F530" s="44">
        <v>1186.75</v>
      </c>
      <c r="G530" s="44">
        <v>1160.1300000000001</v>
      </c>
      <c r="H530" s="44">
        <v>1149.05</v>
      </c>
      <c r="I530" s="44">
        <v>1206.47</v>
      </c>
      <c r="J530" s="44">
        <v>1461.19</v>
      </c>
      <c r="K530" s="44">
        <v>1727.73</v>
      </c>
      <c r="L530" s="44">
        <v>1887.07</v>
      </c>
      <c r="M530" s="44">
        <v>1923.94</v>
      </c>
      <c r="N530" s="44">
        <v>1929.31</v>
      </c>
      <c r="O530" s="44">
        <v>1926.42</v>
      </c>
      <c r="P530" s="44">
        <v>1903.57</v>
      </c>
      <c r="Q530" s="44">
        <v>1918.68</v>
      </c>
      <c r="R530" s="44">
        <v>1922.71</v>
      </c>
      <c r="S530" s="44">
        <v>1936.91</v>
      </c>
      <c r="T530" s="44">
        <v>1997.58</v>
      </c>
      <c r="U530" s="44">
        <v>2210.16</v>
      </c>
      <c r="V530" s="44">
        <v>2219.6999999999998</v>
      </c>
      <c r="W530" s="44">
        <v>1987.63</v>
      </c>
      <c r="X530" s="44">
        <v>1993.44</v>
      </c>
      <c r="Y530" s="44">
        <v>1859.84</v>
      </c>
      <c r="Z530" s="44">
        <v>1461.42</v>
      </c>
      <c r="AA530" s="44">
        <v>1266.32</v>
      </c>
    </row>
    <row r="531" spans="1:27" ht="12.75" hidden="1" customHeight="1" outlineLevel="1" x14ac:dyDescent="0.2">
      <c r="A531" s="97" t="s">
        <v>2860</v>
      </c>
      <c r="B531" s="63" t="s">
        <v>90</v>
      </c>
      <c r="C531" s="43" t="s">
        <v>79</v>
      </c>
      <c r="D531" s="44">
        <f>$D$471</f>
        <v>434.18</v>
      </c>
      <c r="E531" s="44">
        <f t="shared" ref="E531:AA531" si="307">$D$471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2">
      <c r="A532" s="97" t="s">
        <v>2861</v>
      </c>
      <c r="B532" s="63" t="s">
        <v>83</v>
      </c>
      <c r="C532" s="43" t="s">
        <v>79</v>
      </c>
      <c r="D532" s="44">
        <v>3.63</v>
      </c>
      <c r="E532" s="44">
        <v>3.63</v>
      </c>
      <c r="F532" s="44">
        <v>3.63</v>
      </c>
      <c r="G532" s="44">
        <v>3.63</v>
      </c>
      <c r="H532" s="44">
        <v>3.63</v>
      </c>
      <c r="I532" s="44">
        <v>3.63</v>
      </c>
      <c r="J532" s="44">
        <v>3.63</v>
      </c>
      <c r="K532" s="44">
        <v>3.63</v>
      </c>
      <c r="L532" s="44">
        <v>3.63</v>
      </c>
      <c r="M532" s="44">
        <v>3.63</v>
      </c>
      <c r="N532" s="44">
        <v>3.63</v>
      </c>
      <c r="O532" s="44">
        <v>3.63</v>
      </c>
      <c r="P532" s="44">
        <v>3.63</v>
      </c>
      <c r="Q532" s="44">
        <v>3.63</v>
      </c>
      <c r="R532" s="44">
        <v>3.63</v>
      </c>
      <c r="S532" s="44">
        <v>3.63</v>
      </c>
      <c r="T532" s="44">
        <v>3.63</v>
      </c>
      <c r="U532" s="44">
        <v>3.63</v>
      </c>
      <c r="V532" s="44">
        <v>3.63</v>
      </c>
      <c r="W532" s="44">
        <v>3.63</v>
      </c>
      <c r="X532" s="44">
        <v>3.63</v>
      </c>
      <c r="Y532" s="44">
        <v>3.63</v>
      </c>
      <c r="Z532" s="44">
        <v>3.63</v>
      </c>
      <c r="AA532" s="44">
        <v>3.63</v>
      </c>
    </row>
    <row r="533" spans="1:27" ht="12.75" hidden="1" customHeight="1" outlineLevel="1" x14ac:dyDescent="0.2">
      <c r="A533" s="97" t="s">
        <v>2862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collapsed="1" x14ac:dyDescent="0.2">
      <c r="A534" s="96" t="s">
        <v>2863</v>
      </c>
      <c r="B534" s="28" t="str">
        <f>"14"&amp;"."&amp;$B$777&amp;"."&amp;$B$778</f>
        <v>14.11.2023</v>
      </c>
      <c r="C534" s="88" t="s">
        <v>76</v>
      </c>
      <c r="D534" s="89">
        <f>ROUND(((D535+D536+D538+D537)/1000),5)</f>
        <v>1.84884</v>
      </c>
      <c r="E534" s="89">
        <f>ROUND(((E535+E536+E538+E537)/1000),5)</f>
        <v>1.78746</v>
      </c>
      <c r="F534" s="89">
        <f>ROUND(((F535+F536+F538+F537)/1000),5)</f>
        <v>1.71953</v>
      </c>
      <c r="G534" s="89">
        <f t="shared" ref="G534:AA534" si="309">ROUND(((G535+G536+G538+G537)/1000),5)</f>
        <v>1.70645</v>
      </c>
      <c r="H534" s="89">
        <f t="shared" si="309"/>
        <v>1.7671600000000001</v>
      </c>
      <c r="I534" s="89">
        <f t="shared" si="309"/>
        <v>1.8803399999999999</v>
      </c>
      <c r="J534" s="89">
        <f t="shared" si="309"/>
        <v>2.0548700000000002</v>
      </c>
      <c r="K534" s="89">
        <f t="shared" si="309"/>
        <v>2.3971399999999998</v>
      </c>
      <c r="L534" s="89">
        <f t="shared" si="309"/>
        <v>2.5801500000000002</v>
      </c>
      <c r="M534" s="89">
        <f t="shared" si="309"/>
        <v>2.681</v>
      </c>
      <c r="N534" s="89">
        <f t="shared" si="309"/>
        <v>2.7743199999999999</v>
      </c>
      <c r="O534" s="89">
        <f t="shared" si="309"/>
        <v>2.7469600000000001</v>
      </c>
      <c r="P534" s="89">
        <f t="shared" si="309"/>
        <v>2.7207499999999998</v>
      </c>
      <c r="Q534" s="89">
        <f t="shared" si="309"/>
        <v>2.74458</v>
      </c>
      <c r="R534" s="89">
        <f t="shared" si="309"/>
        <v>2.8908</v>
      </c>
      <c r="S534" s="89">
        <f t="shared" si="309"/>
        <v>2.8103899999999999</v>
      </c>
      <c r="T534" s="89">
        <f t="shared" si="309"/>
        <v>2.8776899999999999</v>
      </c>
      <c r="U534" s="89">
        <f t="shared" si="309"/>
        <v>2.9206500000000002</v>
      </c>
      <c r="V534" s="89">
        <f t="shared" si="309"/>
        <v>2.7697600000000002</v>
      </c>
      <c r="W534" s="89">
        <f t="shared" si="309"/>
        <v>2.68181</v>
      </c>
      <c r="X534" s="89">
        <f t="shared" si="309"/>
        <v>2.5747100000000001</v>
      </c>
      <c r="Y534" s="89">
        <f t="shared" si="309"/>
        <v>2.4270399999999999</v>
      </c>
      <c r="Z534" s="89">
        <f t="shared" si="309"/>
        <v>2.1259299999999999</v>
      </c>
      <c r="AA534" s="89">
        <f t="shared" si="309"/>
        <v>1.9437500000000001</v>
      </c>
    </row>
    <row r="535" spans="1:27" ht="12.75" hidden="1" customHeight="1" outlineLevel="1" x14ac:dyDescent="0.2">
      <c r="A535" s="97" t="s">
        <v>2864</v>
      </c>
      <c r="B535" s="63" t="s">
        <v>242</v>
      </c>
      <c r="C535" s="43" t="s">
        <v>79</v>
      </c>
      <c r="D535" s="44">
        <v>1194.67</v>
      </c>
      <c r="E535" s="44">
        <v>1133.29</v>
      </c>
      <c r="F535" s="44">
        <v>1065.3599999999999</v>
      </c>
      <c r="G535" s="44">
        <v>1052.28</v>
      </c>
      <c r="H535" s="44">
        <v>1112.99</v>
      </c>
      <c r="I535" s="44">
        <v>1226.17</v>
      </c>
      <c r="J535" s="44">
        <v>1400.7</v>
      </c>
      <c r="K535" s="44">
        <v>1742.97</v>
      </c>
      <c r="L535" s="44">
        <v>1925.98</v>
      </c>
      <c r="M535" s="44">
        <v>2026.83</v>
      </c>
      <c r="N535" s="44">
        <v>2120.15</v>
      </c>
      <c r="O535" s="44">
        <v>2092.79</v>
      </c>
      <c r="P535" s="44">
        <v>2066.58</v>
      </c>
      <c r="Q535" s="44">
        <v>2090.41</v>
      </c>
      <c r="R535" s="44">
        <v>2236.63</v>
      </c>
      <c r="S535" s="44">
        <v>2156.2199999999998</v>
      </c>
      <c r="T535" s="44">
        <v>2223.52</v>
      </c>
      <c r="U535" s="44">
        <v>2266.48</v>
      </c>
      <c r="V535" s="44">
        <v>2115.59</v>
      </c>
      <c r="W535" s="44">
        <v>2027.64</v>
      </c>
      <c r="X535" s="44">
        <v>1920.54</v>
      </c>
      <c r="Y535" s="44">
        <v>1772.87</v>
      </c>
      <c r="Z535" s="44">
        <v>1471.76</v>
      </c>
      <c r="AA535" s="44">
        <v>1289.58</v>
      </c>
    </row>
    <row r="536" spans="1:27" ht="12.75" hidden="1" customHeight="1" outlineLevel="1" x14ac:dyDescent="0.2">
      <c r="A536" s="97" t="s">
        <v>2865</v>
      </c>
      <c r="B536" s="63" t="s">
        <v>90</v>
      </c>
      <c r="C536" s="43" t="s">
        <v>79</v>
      </c>
      <c r="D536" s="44">
        <f>$D$471</f>
        <v>434.18</v>
      </c>
      <c r="E536" s="44">
        <f t="shared" ref="E536:AA536" si="310">$D$471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2">
      <c r="A537" s="97" t="s">
        <v>2866</v>
      </c>
      <c r="B537" s="63" t="s">
        <v>83</v>
      </c>
      <c r="C537" s="43" t="s">
        <v>79</v>
      </c>
      <c r="D537" s="44">
        <v>3.63</v>
      </c>
      <c r="E537" s="44">
        <v>3.63</v>
      </c>
      <c r="F537" s="44">
        <v>3.63</v>
      </c>
      <c r="G537" s="44">
        <v>3.63</v>
      </c>
      <c r="H537" s="44">
        <v>3.63</v>
      </c>
      <c r="I537" s="44">
        <v>3.63</v>
      </c>
      <c r="J537" s="44">
        <v>3.63</v>
      </c>
      <c r="K537" s="44">
        <v>3.63</v>
      </c>
      <c r="L537" s="44">
        <v>3.63</v>
      </c>
      <c r="M537" s="44">
        <v>3.63</v>
      </c>
      <c r="N537" s="44">
        <v>3.63</v>
      </c>
      <c r="O537" s="44">
        <v>3.63</v>
      </c>
      <c r="P537" s="44">
        <v>3.63</v>
      </c>
      <c r="Q537" s="44">
        <v>3.63</v>
      </c>
      <c r="R537" s="44">
        <v>3.63</v>
      </c>
      <c r="S537" s="44">
        <v>3.63</v>
      </c>
      <c r="T537" s="44">
        <v>3.63</v>
      </c>
      <c r="U537" s="44">
        <v>3.63</v>
      </c>
      <c r="V537" s="44">
        <v>3.63</v>
      </c>
      <c r="W537" s="44">
        <v>3.63</v>
      </c>
      <c r="X537" s="44">
        <v>3.63</v>
      </c>
      <c r="Y537" s="44">
        <v>3.63</v>
      </c>
      <c r="Z537" s="44">
        <v>3.63</v>
      </c>
      <c r="AA537" s="44">
        <v>3.63</v>
      </c>
    </row>
    <row r="538" spans="1:27" ht="12.75" hidden="1" customHeight="1" outlineLevel="1" x14ac:dyDescent="0.2">
      <c r="A538" s="97" t="s">
        <v>2867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collapsed="1" x14ac:dyDescent="0.2">
      <c r="A539" s="96" t="s">
        <v>2868</v>
      </c>
      <c r="B539" s="28" t="str">
        <f>"15"&amp;"."&amp;$B$777&amp;"."&amp;$B$778</f>
        <v>15.11.2023</v>
      </c>
      <c r="C539" s="88" t="s">
        <v>76</v>
      </c>
      <c r="D539" s="89">
        <f>ROUND(((D540+D541+D543+D542)/1000),5)</f>
        <v>1.8231599999999999</v>
      </c>
      <c r="E539" s="89">
        <f>ROUND(((E540+E541+E543+E542)/1000),5)</f>
        <v>1.7371399999999999</v>
      </c>
      <c r="F539" s="89">
        <f>ROUND(((F540+F541+F543+F542)/1000),5)</f>
        <v>1.69059</v>
      </c>
      <c r="G539" s="89">
        <f t="shared" ref="G539:AA539" si="312">ROUND(((G540+G541+G543+G542)/1000),5)</f>
        <v>1.6871799999999999</v>
      </c>
      <c r="H539" s="89">
        <f t="shared" si="312"/>
        <v>1.7357499999999999</v>
      </c>
      <c r="I539" s="89">
        <f t="shared" si="312"/>
        <v>1.8933</v>
      </c>
      <c r="J539" s="89">
        <f t="shared" si="312"/>
        <v>1.99586</v>
      </c>
      <c r="K539" s="89">
        <f t="shared" si="312"/>
        <v>2.3027799999999998</v>
      </c>
      <c r="L539" s="89">
        <f t="shared" si="312"/>
        <v>2.4458099999999998</v>
      </c>
      <c r="M539" s="89">
        <f t="shared" si="312"/>
        <v>2.5260500000000001</v>
      </c>
      <c r="N539" s="89">
        <f t="shared" si="312"/>
        <v>2.5440800000000001</v>
      </c>
      <c r="O539" s="89">
        <f t="shared" si="312"/>
        <v>2.58527</v>
      </c>
      <c r="P539" s="89">
        <f t="shared" si="312"/>
        <v>2.5561099999999999</v>
      </c>
      <c r="Q539" s="89">
        <f t="shared" si="312"/>
        <v>2.5734400000000002</v>
      </c>
      <c r="R539" s="89">
        <f t="shared" si="312"/>
        <v>2.5836000000000001</v>
      </c>
      <c r="S539" s="89">
        <f t="shared" si="312"/>
        <v>2.58745</v>
      </c>
      <c r="T539" s="89">
        <f t="shared" si="312"/>
        <v>2.5495100000000002</v>
      </c>
      <c r="U539" s="89">
        <f t="shared" si="312"/>
        <v>2.5853299999999999</v>
      </c>
      <c r="V539" s="89">
        <f t="shared" si="312"/>
        <v>2.5531999999999999</v>
      </c>
      <c r="W539" s="89">
        <f t="shared" si="312"/>
        <v>2.5537299999999998</v>
      </c>
      <c r="X539" s="89">
        <f t="shared" si="312"/>
        <v>2.49051</v>
      </c>
      <c r="Y539" s="89">
        <f t="shared" si="312"/>
        <v>2.3274499999999998</v>
      </c>
      <c r="Z539" s="89">
        <f t="shared" si="312"/>
        <v>2.1296599999999999</v>
      </c>
      <c r="AA539" s="89">
        <f t="shared" si="312"/>
        <v>1.9379999999999999</v>
      </c>
    </row>
    <row r="540" spans="1:27" ht="12.75" hidden="1" customHeight="1" outlineLevel="1" x14ac:dyDescent="0.2">
      <c r="A540" s="97" t="s">
        <v>2869</v>
      </c>
      <c r="B540" s="63" t="s">
        <v>242</v>
      </c>
      <c r="C540" s="43" t="s">
        <v>79</v>
      </c>
      <c r="D540" s="44">
        <v>1168.99</v>
      </c>
      <c r="E540" s="44">
        <v>1082.97</v>
      </c>
      <c r="F540" s="44">
        <v>1036.42</v>
      </c>
      <c r="G540" s="44">
        <v>1033.01</v>
      </c>
      <c r="H540" s="44">
        <v>1081.58</v>
      </c>
      <c r="I540" s="44">
        <v>1239.1300000000001</v>
      </c>
      <c r="J540" s="44">
        <v>1341.69</v>
      </c>
      <c r="K540" s="44">
        <v>1648.61</v>
      </c>
      <c r="L540" s="44">
        <v>1791.64</v>
      </c>
      <c r="M540" s="44">
        <v>1871.88</v>
      </c>
      <c r="N540" s="44">
        <v>1889.91</v>
      </c>
      <c r="O540" s="44">
        <v>1931.1</v>
      </c>
      <c r="P540" s="44">
        <v>1901.94</v>
      </c>
      <c r="Q540" s="44">
        <v>1919.27</v>
      </c>
      <c r="R540" s="44">
        <v>1929.43</v>
      </c>
      <c r="S540" s="44">
        <v>1933.28</v>
      </c>
      <c r="T540" s="44">
        <v>1895.34</v>
      </c>
      <c r="U540" s="44">
        <v>1931.16</v>
      </c>
      <c r="V540" s="44">
        <v>1899.03</v>
      </c>
      <c r="W540" s="44">
        <v>1899.56</v>
      </c>
      <c r="X540" s="44">
        <v>1836.34</v>
      </c>
      <c r="Y540" s="44">
        <v>1673.28</v>
      </c>
      <c r="Z540" s="44">
        <v>1475.49</v>
      </c>
      <c r="AA540" s="44">
        <v>1283.83</v>
      </c>
    </row>
    <row r="541" spans="1:27" ht="12.75" hidden="1" customHeight="1" outlineLevel="1" x14ac:dyDescent="0.2">
      <c r="A541" s="97" t="s">
        <v>2870</v>
      </c>
      <c r="B541" s="63" t="s">
        <v>90</v>
      </c>
      <c r="C541" s="43" t="s">
        <v>79</v>
      </c>
      <c r="D541" s="44">
        <f>$D$471</f>
        <v>434.18</v>
      </c>
      <c r="E541" s="44">
        <f t="shared" ref="E541:AA541" si="313">$D$471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2">
      <c r="A542" s="97" t="s">
        <v>2871</v>
      </c>
      <c r="B542" s="63" t="s">
        <v>83</v>
      </c>
      <c r="C542" s="43" t="s">
        <v>79</v>
      </c>
      <c r="D542" s="44">
        <v>3.63</v>
      </c>
      <c r="E542" s="44">
        <v>3.63</v>
      </c>
      <c r="F542" s="44">
        <v>3.63</v>
      </c>
      <c r="G542" s="44">
        <v>3.63</v>
      </c>
      <c r="H542" s="44">
        <v>3.63</v>
      </c>
      <c r="I542" s="44">
        <v>3.63</v>
      </c>
      <c r="J542" s="44">
        <v>3.63</v>
      </c>
      <c r="K542" s="44">
        <v>3.63</v>
      </c>
      <c r="L542" s="44">
        <v>3.63</v>
      </c>
      <c r="M542" s="44">
        <v>3.63</v>
      </c>
      <c r="N542" s="44">
        <v>3.63</v>
      </c>
      <c r="O542" s="44">
        <v>3.63</v>
      </c>
      <c r="P542" s="44">
        <v>3.63</v>
      </c>
      <c r="Q542" s="44">
        <v>3.63</v>
      </c>
      <c r="R542" s="44">
        <v>3.63</v>
      </c>
      <c r="S542" s="44">
        <v>3.63</v>
      </c>
      <c r="T542" s="44">
        <v>3.63</v>
      </c>
      <c r="U542" s="44">
        <v>3.63</v>
      </c>
      <c r="V542" s="44">
        <v>3.63</v>
      </c>
      <c r="W542" s="44">
        <v>3.63</v>
      </c>
      <c r="X542" s="44">
        <v>3.63</v>
      </c>
      <c r="Y542" s="44">
        <v>3.63</v>
      </c>
      <c r="Z542" s="44">
        <v>3.63</v>
      </c>
      <c r="AA542" s="44">
        <v>3.63</v>
      </c>
    </row>
    <row r="543" spans="1:27" ht="12.75" hidden="1" customHeight="1" outlineLevel="1" x14ac:dyDescent="0.2">
      <c r="A543" s="97" t="s">
        <v>2872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collapsed="1" x14ac:dyDescent="0.2">
      <c r="A544" s="96" t="s">
        <v>2873</v>
      </c>
      <c r="B544" s="28" t="str">
        <f>"16"&amp;"."&amp;$B$777&amp;"."&amp;$B$778</f>
        <v>16.11.2023</v>
      </c>
      <c r="C544" s="88" t="s">
        <v>76</v>
      </c>
      <c r="D544" s="89">
        <f>ROUND(((D545+D546+D548+D547)/1000),5)</f>
        <v>1.77274</v>
      </c>
      <c r="E544" s="89">
        <f>ROUND(((E545+E546+E548+E547)/1000),5)</f>
        <v>1.6645300000000001</v>
      </c>
      <c r="F544" s="89">
        <f>ROUND(((F545+F546+F548+F547)/1000),5)</f>
        <v>1.5874699999999999</v>
      </c>
      <c r="G544" s="89">
        <f t="shared" ref="G544:AA544" si="315">ROUND(((G545+G546+G548+G547)/1000),5)</f>
        <v>1.58047</v>
      </c>
      <c r="H544" s="89">
        <f t="shared" si="315"/>
        <v>1.66469</v>
      </c>
      <c r="I544" s="89">
        <f t="shared" si="315"/>
        <v>1.8412900000000001</v>
      </c>
      <c r="J544" s="89">
        <f t="shared" si="315"/>
        <v>1.9446399999999999</v>
      </c>
      <c r="K544" s="89">
        <f t="shared" si="315"/>
        <v>2.2327699999999999</v>
      </c>
      <c r="L544" s="89">
        <f t="shared" si="315"/>
        <v>2.4234300000000002</v>
      </c>
      <c r="M544" s="89">
        <f t="shared" si="315"/>
        <v>2.4949699999999999</v>
      </c>
      <c r="N544" s="89">
        <f t="shared" si="315"/>
        <v>2.51207</v>
      </c>
      <c r="O544" s="89">
        <f t="shared" si="315"/>
        <v>2.5436800000000002</v>
      </c>
      <c r="P544" s="89">
        <f t="shared" si="315"/>
        <v>2.5258400000000001</v>
      </c>
      <c r="Q544" s="89">
        <f t="shared" si="315"/>
        <v>2.5397099999999999</v>
      </c>
      <c r="R544" s="89">
        <f t="shared" si="315"/>
        <v>2.54426</v>
      </c>
      <c r="S544" s="89">
        <f t="shared" si="315"/>
        <v>2.5410499999999998</v>
      </c>
      <c r="T544" s="89">
        <f t="shared" si="315"/>
        <v>2.5233099999999999</v>
      </c>
      <c r="U544" s="89">
        <f t="shared" si="315"/>
        <v>2.5870799999999998</v>
      </c>
      <c r="V544" s="89">
        <f t="shared" si="315"/>
        <v>2.5255899999999998</v>
      </c>
      <c r="W544" s="89">
        <f t="shared" si="315"/>
        <v>2.5139399999999998</v>
      </c>
      <c r="X544" s="89">
        <f t="shared" si="315"/>
        <v>2.4419200000000001</v>
      </c>
      <c r="Y544" s="89">
        <f t="shared" si="315"/>
        <v>2.3117899999999998</v>
      </c>
      <c r="Z544" s="89">
        <f t="shared" si="315"/>
        <v>2.0725699999999998</v>
      </c>
      <c r="AA544" s="89">
        <f t="shared" si="315"/>
        <v>1.8806799999999999</v>
      </c>
    </row>
    <row r="545" spans="1:27" ht="12.75" hidden="1" customHeight="1" outlineLevel="1" x14ac:dyDescent="0.2">
      <c r="A545" s="97" t="s">
        <v>2874</v>
      </c>
      <c r="B545" s="63" t="s">
        <v>242</v>
      </c>
      <c r="C545" s="43" t="s">
        <v>79</v>
      </c>
      <c r="D545" s="44">
        <v>1118.57</v>
      </c>
      <c r="E545" s="44">
        <v>1010.36</v>
      </c>
      <c r="F545" s="44">
        <v>933.3</v>
      </c>
      <c r="G545" s="44">
        <v>926.3</v>
      </c>
      <c r="H545" s="44">
        <v>1010.52</v>
      </c>
      <c r="I545" s="44">
        <v>1187.1199999999999</v>
      </c>
      <c r="J545" s="44">
        <v>1290.47</v>
      </c>
      <c r="K545" s="44">
        <v>1578.6</v>
      </c>
      <c r="L545" s="44">
        <v>1769.26</v>
      </c>
      <c r="M545" s="44">
        <v>1840.8</v>
      </c>
      <c r="N545" s="44">
        <v>1857.9</v>
      </c>
      <c r="O545" s="44">
        <v>1889.51</v>
      </c>
      <c r="P545" s="44">
        <v>1871.67</v>
      </c>
      <c r="Q545" s="44">
        <v>1885.54</v>
      </c>
      <c r="R545" s="44">
        <v>1890.09</v>
      </c>
      <c r="S545" s="44">
        <v>1886.88</v>
      </c>
      <c r="T545" s="44">
        <v>1869.14</v>
      </c>
      <c r="U545" s="44">
        <v>1932.91</v>
      </c>
      <c r="V545" s="44">
        <v>1871.42</v>
      </c>
      <c r="W545" s="44">
        <v>1859.77</v>
      </c>
      <c r="X545" s="44">
        <v>1787.75</v>
      </c>
      <c r="Y545" s="44">
        <v>1657.62</v>
      </c>
      <c r="Z545" s="44">
        <v>1418.4</v>
      </c>
      <c r="AA545" s="44">
        <v>1226.51</v>
      </c>
    </row>
    <row r="546" spans="1:27" ht="12.75" hidden="1" customHeight="1" outlineLevel="1" x14ac:dyDescent="0.2">
      <c r="A546" s="97" t="s">
        <v>2875</v>
      </c>
      <c r="B546" s="63" t="s">
        <v>90</v>
      </c>
      <c r="C546" s="43" t="s">
        <v>79</v>
      </c>
      <c r="D546" s="44">
        <f>$D$471</f>
        <v>434.18</v>
      </c>
      <c r="E546" s="44">
        <f t="shared" ref="E546:AA546" si="316">$D$471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2">
      <c r="A547" s="97" t="s">
        <v>2876</v>
      </c>
      <c r="B547" s="63" t="s">
        <v>83</v>
      </c>
      <c r="C547" s="43" t="s">
        <v>79</v>
      </c>
      <c r="D547" s="44">
        <v>3.63</v>
      </c>
      <c r="E547" s="44">
        <v>3.63</v>
      </c>
      <c r="F547" s="44">
        <v>3.63</v>
      </c>
      <c r="G547" s="44">
        <v>3.63</v>
      </c>
      <c r="H547" s="44">
        <v>3.63</v>
      </c>
      <c r="I547" s="44">
        <v>3.63</v>
      </c>
      <c r="J547" s="44">
        <v>3.63</v>
      </c>
      <c r="K547" s="44">
        <v>3.63</v>
      </c>
      <c r="L547" s="44">
        <v>3.63</v>
      </c>
      <c r="M547" s="44">
        <v>3.63</v>
      </c>
      <c r="N547" s="44">
        <v>3.63</v>
      </c>
      <c r="O547" s="44">
        <v>3.63</v>
      </c>
      <c r="P547" s="44">
        <v>3.63</v>
      </c>
      <c r="Q547" s="44">
        <v>3.63</v>
      </c>
      <c r="R547" s="44">
        <v>3.63</v>
      </c>
      <c r="S547" s="44">
        <v>3.63</v>
      </c>
      <c r="T547" s="44">
        <v>3.63</v>
      </c>
      <c r="U547" s="44">
        <v>3.63</v>
      </c>
      <c r="V547" s="44">
        <v>3.63</v>
      </c>
      <c r="W547" s="44">
        <v>3.63</v>
      </c>
      <c r="X547" s="44">
        <v>3.63</v>
      </c>
      <c r="Y547" s="44">
        <v>3.63</v>
      </c>
      <c r="Z547" s="44">
        <v>3.63</v>
      </c>
      <c r="AA547" s="44">
        <v>3.63</v>
      </c>
    </row>
    <row r="548" spans="1:27" ht="12.75" hidden="1" customHeight="1" outlineLevel="1" x14ac:dyDescent="0.2">
      <c r="A548" s="97" t="s">
        <v>2877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collapsed="1" x14ac:dyDescent="0.2">
      <c r="A549" s="96" t="s">
        <v>2878</v>
      </c>
      <c r="B549" s="28" t="str">
        <f>"17"&amp;"."&amp;$B$777&amp;"."&amp;$B$778</f>
        <v>17.11.2023</v>
      </c>
      <c r="C549" s="88" t="s">
        <v>76</v>
      </c>
      <c r="D549" s="89">
        <f>ROUND(((D550+D551+D553+D552)/1000),5)</f>
        <v>1.80921</v>
      </c>
      <c r="E549" s="89">
        <f>ROUND(((E550+E551+E553+E552)/1000),5)</f>
        <v>1.69973</v>
      </c>
      <c r="F549" s="89">
        <f>ROUND(((F550+F551+F553+F552)/1000),5)</f>
        <v>1.6517299999999999</v>
      </c>
      <c r="G549" s="89">
        <f t="shared" ref="G549:AA549" si="318">ROUND(((G550+G551+G553+G552)/1000),5)</f>
        <v>1.6454599999999999</v>
      </c>
      <c r="H549" s="89">
        <f t="shared" si="318"/>
        <v>1.6815199999999999</v>
      </c>
      <c r="I549" s="89">
        <f t="shared" si="318"/>
        <v>1.85802</v>
      </c>
      <c r="J549" s="89">
        <f t="shared" si="318"/>
        <v>1.9459599999999999</v>
      </c>
      <c r="K549" s="89">
        <f t="shared" si="318"/>
        <v>2.2007599999999998</v>
      </c>
      <c r="L549" s="89">
        <f t="shared" si="318"/>
        <v>2.4411499999999999</v>
      </c>
      <c r="M549" s="89">
        <f t="shared" si="318"/>
        <v>2.4993300000000001</v>
      </c>
      <c r="N549" s="89">
        <f t="shared" si="318"/>
        <v>2.52223</v>
      </c>
      <c r="O549" s="89">
        <f t="shared" si="318"/>
        <v>2.5387499999999998</v>
      </c>
      <c r="P549" s="89">
        <f t="shared" si="318"/>
        <v>2.51295</v>
      </c>
      <c r="Q549" s="89">
        <f t="shared" si="318"/>
        <v>2.516</v>
      </c>
      <c r="R549" s="89">
        <f t="shared" si="318"/>
        <v>2.5220699999999998</v>
      </c>
      <c r="S549" s="89">
        <f t="shared" si="318"/>
        <v>2.5187900000000001</v>
      </c>
      <c r="T549" s="89">
        <f t="shared" si="318"/>
        <v>2.5013700000000001</v>
      </c>
      <c r="U549" s="89">
        <f t="shared" si="318"/>
        <v>2.5417100000000001</v>
      </c>
      <c r="V549" s="89">
        <f t="shared" si="318"/>
        <v>2.5208499999999998</v>
      </c>
      <c r="W549" s="89">
        <f t="shared" si="318"/>
        <v>2.5141200000000001</v>
      </c>
      <c r="X549" s="89">
        <f t="shared" si="318"/>
        <v>2.4071600000000002</v>
      </c>
      <c r="Y549" s="89">
        <f t="shared" si="318"/>
        <v>2.3160099999999999</v>
      </c>
      <c r="Z549" s="89">
        <f t="shared" si="318"/>
        <v>2.0705200000000001</v>
      </c>
      <c r="AA549" s="89">
        <f t="shared" si="318"/>
        <v>1.89093</v>
      </c>
    </row>
    <row r="550" spans="1:27" ht="12.75" hidden="1" customHeight="1" outlineLevel="1" x14ac:dyDescent="0.2">
      <c r="A550" s="97" t="s">
        <v>2879</v>
      </c>
      <c r="B550" s="63" t="s">
        <v>242</v>
      </c>
      <c r="C550" s="43" t="s">
        <v>79</v>
      </c>
      <c r="D550" s="44">
        <v>1155.04</v>
      </c>
      <c r="E550" s="44">
        <v>1045.56</v>
      </c>
      <c r="F550" s="44">
        <v>997.56</v>
      </c>
      <c r="G550" s="44">
        <v>991.29</v>
      </c>
      <c r="H550" s="44">
        <v>1027.3499999999999</v>
      </c>
      <c r="I550" s="44">
        <v>1203.8499999999999</v>
      </c>
      <c r="J550" s="44">
        <v>1291.79</v>
      </c>
      <c r="K550" s="44">
        <v>1546.59</v>
      </c>
      <c r="L550" s="44">
        <v>1786.98</v>
      </c>
      <c r="M550" s="44">
        <v>1845.16</v>
      </c>
      <c r="N550" s="44">
        <v>1868.06</v>
      </c>
      <c r="O550" s="44">
        <v>1884.58</v>
      </c>
      <c r="P550" s="44">
        <v>1858.78</v>
      </c>
      <c r="Q550" s="44">
        <v>1861.83</v>
      </c>
      <c r="R550" s="44">
        <v>1867.9</v>
      </c>
      <c r="S550" s="44">
        <v>1864.62</v>
      </c>
      <c r="T550" s="44">
        <v>1847.2</v>
      </c>
      <c r="U550" s="44">
        <v>1887.54</v>
      </c>
      <c r="V550" s="44">
        <v>1866.68</v>
      </c>
      <c r="W550" s="44">
        <v>1859.95</v>
      </c>
      <c r="X550" s="44">
        <v>1752.99</v>
      </c>
      <c r="Y550" s="44">
        <v>1661.84</v>
      </c>
      <c r="Z550" s="44">
        <v>1416.35</v>
      </c>
      <c r="AA550" s="44">
        <v>1236.76</v>
      </c>
    </row>
    <row r="551" spans="1:27" ht="12.75" hidden="1" customHeight="1" outlineLevel="1" x14ac:dyDescent="0.2">
      <c r="A551" s="97" t="s">
        <v>2880</v>
      </c>
      <c r="B551" s="63" t="s">
        <v>90</v>
      </c>
      <c r="C551" s="43" t="s">
        <v>79</v>
      </c>
      <c r="D551" s="44">
        <f>$D$471</f>
        <v>434.18</v>
      </c>
      <c r="E551" s="44">
        <f t="shared" ref="E551:AA551" si="319">$D$471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2">
      <c r="A552" s="97" t="s">
        <v>2881</v>
      </c>
      <c r="B552" s="63" t="s">
        <v>83</v>
      </c>
      <c r="C552" s="43" t="s">
        <v>79</v>
      </c>
      <c r="D552" s="44">
        <v>3.63</v>
      </c>
      <c r="E552" s="44">
        <v>3.63</v>
      </c>
      <c r="F552" s="44">
        <v>3.63</v>
      </c>
      <c r="G552" s="44">
        <v>3.63</v>
      </c>
      <c r="H552" s="44">
        <v>3.63</v>
      </c>
      <c r="I552" s="44">
        <v>3.63</v>
      </c>
      <c r="J552" s="44">
        <v>3.63</v>
      </c>
      <c r="K552" s="44">
        <v>3.63</v>
      </c>
      <c r="L552" s="44">
        <v>3.63</v>
      </c>
      <c r="M552" s="44">
        <v>3.63</v>
      </c>
      <c r="N552" s="44">
        <v>3.63</v>
      </c>
      <c r="O552" s="44">
        <v>3.63</v>
      </c>
      <c r="P552" s="44">
        <v>3.63</v>
      </c>
      <c r="Q552" s="44">
        <v>3.63</v>
      </c>
      <c r="R552" s="44">
        <v>3.63</v>
      </c>
      <c r="S552" s="44">
        <v>3.63</v>
      </c>
      <c r="T552" s="44">
        <v>3.63</v>
      </c>
      <c r="U552" s="44">
        <v>3.63</v>
      </c>
      <c r="V552" s="44">
        <v>3.63</v>
      </c>
      <c r="W552" s="44">
        <v>3.63</v>
      </c>
      <c r="X552" s="44">
        <v>3.63</v>
      </c>
      <c r="Y552" s="44">
        <v>3.63</v>
      </c>
      <c r="Z552" s="44">
        <v>3.63</v>
      </c>
      <c r="AA552" s="44">
        <v>3.63</v>
      </c>
    </row>
    <row r="553" spans="1:27" ht="12.75" hidden="1" customHeight="1" outlineLevel="1" x14ac:dyDescent="0.2">
      <c r="A553" s="97" t="s">
        <v>2882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collapsed="1" x14ac:dyDescent="0.2">
      <c r="A554" s="96" t="s">
        <v>2883</v>
      </c>
      <c r="B554" s="28" t="str">
        <f>"18"&amp;"."&amp;$B$777&amp;"."&amp;$B$778</f>
        <v>18.11.2023</v>
      </c>
      <c r="C554" s="88" t="s">
        <v>76</v>
      </c>
      <c r="D554" s="89">
        <f>ROUND(((D555+D556+D558+D557)/1000),5)</f>
        <v>1.84887</v>
      </c>
      <c r="E554" s="89">
        <f>ROUND(((E555+E556+E558+E557)/1000),5)</f>
        <v>1.75597</v>
      </c>
      <c r="F554" s="89">
        <f>ROUND(((F555+F556+F558+F557)/1000),5)</f>
        <v>1.7054800000000001</v>
      </c>
      <c r="G554" s="89">
        <f t="shared" ref="G554:AA554" si="321">ROUND(((G555+G556+G558+G557)/1000),5)</f>
        <v>1.66947</v>
      </c>
      <c r="H554" s="89">
        <f t="shared" si="321"/>
        <v>1.6958299999999999</v>
      </c>
      <c r="I554" s="89">
        <f t="shared" si="321"/>
        <v>1.76129</v>
      </c>
      <c r="J554" s="89">
        <f t="shared" si="321"/>
        <v>1.8286899999999999</v>
      </c>
      <c r="K554" s="89">
        <f t="shared" si="321"/>
        <v>2.0609999999999999</v>
      </c>
      <c r="L554" s="89">
        <f t="shared" si="321"/>
        <v>2.28573</v>
      </c>
      <c r="M554" s="89">
        <f t="shared" si="321"/>
        <v>2.4169499999999999</v>
      </c>
      <c r="N554" s="89">
        <f t="shared" si="321"/>
        <v>2.4856500000000001</v>
      </c>
      <c r="O554" s="89">
        <f t="shared" si="321"/>
        <v>2.5007899999999998</v>
      </c>
      <c r="P554" s="89">
        <f t="shared" si="321"/>
        <v>2.4885199999999998</v>
      </c>
      <c r="Q554" s="89">
        <f t="shared" si="321"/>
        <v>2.48095</v>
      </c>
      <c r="R554" s="89">
        <f t="shared" si="321"/>
        <v>2.4670000000000001</v>
      </c>
      <c r="S554" s="89">
        <f t="shared" si="321"/>
        <v>2.4665499999999998</v>
      </c>
      <c r="T554" s="89">
        <f t="shared" si="321"/>
        <v>2.4873500000000002</v>
      </c>
      <c r="U554" s="89">
        <f t="shared" si="321"/>
        <v>2.52013</v>
      </c>
      <c r="V554" s="89">
        <f t="shared" si="321"/>
        <v>2.5041500000000001</v>
      </c>
      <c r="W554" s="89">
        <f t="shared" si="321"/>
        <v>2.4628000000000001</v>
      </c>
      <c r="X554" s="89">
        <f t="shared" si="321"/>
        <v>2.3643700000000001</v>
      </c>
      <c r="Y554" s="89">
        <f t="shared" si="321"/>
        <v>2.1808900000000002</v>
      </c>
      <c r="Z554" s="89">
        <f t="shared" si="321"/>
        <v>1.8846400000000001</v>
      </c>
      <c r="AA554" s="89">
        <f t="shared" si="321"/>
        <v>1.84413</v>
      </c>
    </row>
    <row r="555" spans="1:27" ht="12.75" hidden="1" customHeight="1" outlineLevel="1" x14ac:dyDescent="0.2">
      <c r="A555" s="97" t="s">
        <v>2884</v>
      </c>
      <c r="B555" s="63" t="s">
        <v>242</v>
      </c>
      <c r="C555" s="43" t="s">
        <v>79</v>
      </c>
      <c r="D555" s="44">
        <v>1194.7</v>
      </c>
      <c r="E555" s="44">
        <v>1101.8</v>
      </c>
      <c r="F555" s="44">
        <v>1051.31</v>
      </c>
      <c r="G555" s="44">
        <v>1015.3</v>
      </c>
      <c r="H555" s="44">
        <v>1041.6600000000001</v>
      </c>
      <c r="I555" s="44">
        <v>1107.1199999999999</v>
      </c>
      <c r="J555" s="44">
        <v>1174.52</v>
      </c>
      <c r="K555" s="44">
        <v>1406.83</v>
      </c>
      <c r="L555" s="44">
        <v>1631.56</v>
      </c>
      <c r="M555" s="44">
        <v>1762.78</v>
      </c>
      <c r="N555" s="44">
        <v>1831.48</v>
      </c>
      <c r="O555" s="44">
        <v>1846.62</v>
      </c>
      <c r="P555" s="44">
        <v>1834.35</v>
      </c>
      <c r="Q555" s="44">
        <v>1826.78</v>
      </c>
      <c r="R555" s="44">
        <v>1812.83</v>
      </c>
      <c r="S555" s="44">
        <v>1812.38</v>
      </c>
      <c r="T555" s="44">
        <v>1833.18</v>
      </c>
      <c r="U555" s="44">
        <v>1865.96</v>
      </c>
      <c r="V555" s="44">
        <v>1849.98</v>
      </c>
      <c r="W555" s="44">
        <v>1808.63</v>
      </c>
      <c r="X555" s="44">
        <v>1710.2</v>
      </c>
      <c r="Y555" s="44">
        <v>1526.72</v>
      </c>
      <c r="Z555" s="44">
        <v>1230.47</v>
      </c>
      <c r="AA555" s="44">
        <v>1189.96</v>
      </c>
    </row>
    <row r="556" spans="1:27" ht="12.75" hidden="1" customHeight="1" outlineLevel="1" x14ac:dyDescent="0.2">
      <c r="A556" s="97" t="s">
        <v>2885</v>
      </c>
      <c r="B556" s="63" t="s">
        <v>90</v>
      </c>
      <c r="C556" s="43" t="s">
        <v>79</v>
      </c>
      <c r="D556" s="44">
        <f>$D$471</f>
        <v>434.18</v>
      </c>
      <c r="E556" s="44">
        <f t="shared" ref="E556:AA556" si="322">$D$471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2">
      <c r="A557" s="97" t="s">
        <v>2886</v>
      </c>
      <c r="B557" s="63" t="s">
        <v>83</v>
      </c>
      <c r="C557" s="43" t="s">
        <v>79</v>
      </c>
      <c r="D557" s="44">
        <v>3.63</v>
      </c>
      <c r="E557" s="44">
        <v>3.63</v>
      </c>
      <c r="F557" s="44">
        <v>3.63</v>
      </c>
      <c r="G557" s="44">
        <v>3.63</v>
      </c>
      <c r="H557" s="44">
        <v>3.63</v>
      </c>
      <c r="I557" s="44">
        <v>3.63</v>
      </c>
      <c r="J557" s="44">
        <v>3.63</v>
      </c>
      <c r="K557" s="44">
        <v>3.63</v>
      </c>
      <c r="L557" s="44">
        <v>3.63</v>
      </c>
      <c r="M557" s="44">
        <v>3.63</v>
      </c>
      <c r="N557" s="44">
        <v>3.63</v>
      </c>
      <c r="O557" s="44">
        <v>3.63</v>
      </c>
      <c r="P557" s="44">
        <v>3.63</v>
      </c>
      <c r="Q557" s="44">
        <v>3.63</v>
      </c>
      <c r="R557" s="44">
        <v>3.63</v>
      </c>
      <c r="S557" s="44">
        <v>3.63</v>
      </c>
      <c r="T557" s="44">
        <v>3.63</v>
      </c>
      <c r="U557" s="44">
        <v>3.63</v>
      </c>
      <c r="V557" s="44">
        <v>3.63</v>
      </c>
      <c r="W557" s="44">
        <v>3.63</v>
      </c>
      <c r="X557" s="44">
        <v>3.63</v>
      </c>
      <c r="Y557" s="44">
        <v>3.63</v>
      </c>
      <c r="Z557" s="44">
        <v>3.63</v>
      </c>
      <c r="AA557" s="44">
        <v>3.63</v>
      </c>
    </row>
    <row r="558" spans="1:27" ht="12.75" hidden="1" customHeight="1" outlineLevel="1" x14ac:dyDescent="0.2">
      <c r="A558" s="97" t="s">
        <v>2887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collapsed="1" x14ac:dyDescent="0.2">
      <c r="A559" s="96" t="s">
        <v>2888</v>
      </c>
      <c r="B559" s="28" t="str">
        <f>"19"&amp;"."&amp;$B$777&amp;"."&amp;$B$778</f>
        <v>19.11.2023</v>
      </c>
      <c r="C559" s="88" t="s">
        <v>76</v>
      </c>
      <c r="D559" s="89">
        <f>ROUND(((D560+D561+D563+D562)/1000),5)</f>
        <v>1.8101400000000001</v>
      </c>
      <c r="E559" s="89">
        <f>ROUND(((E560+E561+E563+E562)/1000),5)</f>
        <v>1.80226</v>
      </c>
      <c r="F559" s="89">
        <f>ROUND(((F560+F561+F563+F562)/1000),5)</f>
        <v>1.7190300000000001</v>
      </c>
      <c r="G559" s="89">
        <f t="shared" ref="G559:AA559" si="324">ROUND(((G560+G561+G563+G562)/1000),5)</f>
        <v>1.6938200000000001</v>
      </c>
      <c r="H559" s="89">
        <f t="shared" si="324"/>
        <v>1.7146399999999999</v>
      </c>
      <c r="I559" s="89">
        <f t="shared" si="324"/>
        <v>1.7471000000000001</v>
      </c>
      <c r="J559" s="89">
        <f t="shared" si="324"/>
        <v>1.6312</v>
      </c>
      <c r="K559" s="89">
        <f t="shared" si="324"/>
        <v>1.7866500000000001</v>
      </c>
      <c r="L559" s="89">
        <f t="shared" si="324"/>
        <v>1.89012</v>
      </c>
      <c r="M559" s="89">
        <f t="shared" si="324"/>
        <v>2.0937100000000002</v>
      </c>
      <c r="N559" s="89">
        <f t="shared" si="324"/>
        <v>2.2254200000000002</v>
      </c>
      <c r="O559" s="89">
        <f t="shared" si="324"/>
        <v>2.2425999999999999</v>
      </c>
      <c r="P559" s="89">
        <f t="shared" si="324"/>
        <v>2.24966</v>
      </c>
      <c r="Q559" s="89">
        <f t="shared" si="324"/>
        <v>2.2512699999999999</v>
      </c>
      <c r="R559" s="89">
        <f t="shared" si="324"/>
        <v>2.2522500000000001</v>
      </c>
      <c r="S559" s="89">
        <f t="shared" si="324"/>
        <v>2.2579400000000001</v>
      </c>
      <c r="T559" s="89">
        <f t="shared" si="324"/>
        <v>2.2963300000000002</v>
      </c>
      <c r="U559" s="89">
        <f t="shared" si="324"/>
        <v>2.3487</v>
      </c>
      <c r="V559" s="89">
        <f t="shared" si="324"/>
        <v>2.3439399999999999</v>
      </c>
      <c r="W559" s="89">
        <f t="shared" si="324"/>
        <v>2.3319999999999999</v>
      </c>
      <c r="X559" s="89">
        <f t="shared" si="324"/>
        <v>2.3085300000000002</v>
      </c>
      <c r="Y559" s="89">
        <f t="shared" si="324"/>
        <v>2.0992199999999999</v>
      </c>
      <c r="Z559" s="89">
        <f t="shared" si="324"/>
        <v>1.92354</v>
      </c>
      <c r="AA559" s="89">
        <f t="shared" si="324"/>
        <v>1.83318</v>
      </c>
    </row>
    <row r="560" spans="1:27" ht="12.75" hidden="1" customHeight="1" outlineLevel="1" x14ac:dyDescent="0.2">
      <c r="A560" s="97" t="s">
        <v>2889</v>
      </c>
      <c r="B560" s="63" t="s">
        <v>242</v>
      </c>
      <c r="C560" s="43" t="s">
        <v>79</v>
      </c>
      <c r="D560" s="44">
        <v>1155.97</v>
      </c>
      <c r="E560" s="44">
        <v>1148.0899999999999</v>
      </c>
      <c r="F560" s="44">
        <v>1064.8599999999999</v>
      </c>
      <c r="G560" s="44">
        <v>1039.6500000000001</v>
      </c>
      <c r="H560" s="44">
        <v>1060.47</v>
      </c>
      <c r="I560" s="44">
        <v>1092.93</v>
      </c>
      <c r="J560" s="44">
        <v>977.03</v>
      </c>
      <c r="K560" s="44">
        <v>1132.48</v>
      </c>
      <c r="L560" s="44">
        <v>1235.95</v>
      </c>
      <c r="M560" s="44">
        <v>1439.54</v>
      </c>
      <c r="N560" s="44">
        <v>1571.25</v>
      </c>
      <c r="O560" s="44">
        <v>1588.43</v>
      </c>
      <c r="P560" s="44">
        <v>1595.49</v>
      </c>
      <c r="Q560" s="44">
        <v>1597.1</v>
      </c>
      <c r="R560" s="44">
        <v>1598.08</v>
      </c>
      <c r="S560" s="44">
        <v>1603.77</v>
      </c>
      <c r="T560" s="44">
        <v>1642.16</v>
      </c>
      <c r="U560" s="44">
        <v>1694.53</v>
      </c>
      <c r="V560" s="44">
        <v>1689.77</v>
      </c>
      <c r="W560" s="44">
        <v>1677.83</v>
      </c>
      <c r="X560" s="44">
        <v>1654.36</v>
      </c>
      <c r="Y560" s="44">
        <v>1445.05</v>
      </c>
      <c r="Z560" s="44">
        <v>1269.3699999999999</v>
      </c>
      <c r="AA560" s="44">
        <v>1179.01</v>
      </c>
    </row>
    <row r="561" spans="1:27" ht="12.75" hidden="1" customHeight="1" outlineLevel="1" x14ac:dyDescent="0.2">
      <c r="A561" s="97" t="s">
        <v>2890</v>
      </c>
      <c r="B561" s="63" t="s">
        <v>90</v>
      </c>
      <c r="C561" s="43" t="s">
        <v>79</v>
      </c>
      <c r="D561" s="44">
        <f>$D$471</f>
        <v>434.18</v>
      </c>
      <c r="E561" s="44">
        <f t="shared" ref="E561:AA561" si="325">$D$471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2">
      <c r="A562" s="97" t="s">
        <v>2891</v>
      </c>
      <c r="B562" s="63" t="s">
        <v>83</v>
      </c>
      <c r="C562" s="43" t="s">
        <v>79</v>
      </c>
      <c r="D562" s="44">
        <v>3.63</v>
      </c>
      <c r="E562" s="44">
        <v>3.63</v>
      </c>
      <c r="F562" s="44">
        <v>3.63</v>
      </c>
      <c r="G562" s="44">
        <v>3.63</v>
      </c>
      <c r="H562" s="44">
        <v>3.63</v>
      </c>
      <c r="I562" s="44">
        <v>3.63</v>
      </c>
      <c r="J562" s="44">
        <v>3.63</v>
      </c>
      <c r="K562" s="44">
        <v>3.63</v>
      </c>
      <c r="L562" s="44">
        <v>3.63</v>
      </c>
      <c r="M562" s="44">
        <v>3.63</v>
      </c>
      <c r="N562" s="44">
        <v>3.63</v>
      </c>
      <c r="O562" s="44">
        <v>3.63</v>
      </c>
      <c r="P562" s="44">
        <v>3.63</v>
      </c>
      <c r="Q562" s="44">
        <v>3.63</v>
      </c>
      <c r="R562" s="44">
        <v>3.63</v>
      </c>
      <c r="S562" s="44">
        <v>3.63</v>
      </c>
      <c r="T562" s="44">
        <v>3.63</v>
      </c>
      <c r="U562" s="44">
        <v>3.63</v>
      </c>
      <c r="V562" s="44">
        <v>3.63</v>
      </c>
      <c r="W562" s="44">
        <v>3.63</v>
      </c>
      <c r="X562" s="44">
        <v>3.63</v>
      </c>
      <c r="Y562" s="44">
        <v>3.63</v>
      </c>
      <c r="Z562" s="44">
        <v>3.63</v>
      </c>
      <c r="AA562" s="44">
        <v>3.63</v>
      </c>
    </row>
    <row r="563" spans="1:27" ht="12.75" hidden="1" customHeight="1" outlineLevel="1" x14ac:dyDescent="0.2">
      <c r="A563" s="97" t="s">
        <v>2892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collapsed="1" x14ac:dyDescent="0.2">
      <c r="A564" s="96" t="s">
        <v>2893</v>
      </c>
      <c r="B564" s="28" t="str">
        <f>"20"&amp;"."&amp;$B$777&amp;"."&amp;$B$778</f>
        <v>20.11.2023</v>
      </c>
      <c r="C564" s="88" t="s">
        <v>76</v>
      </c>
      <c r="D564" s="89">
        <f>ROUND(((D565+D566+D568+D567)/1000),5)</f>
        <v>1.7481899999999999</v>
      </c>
      <c r="E564" s="89">
        <f>ROUND(((E565+E566+E568+E567)/1000),5)</f>
        <v>1.6506799999999999</v>
      </c>
      <c r="F564" s="89">
        <f>ROUND(((F565+F566+F568+F567)/1000),5)</f>
        <v>1.58765</v>
      </c>
      <c r="G564" s="89">
        <f t="shared" ref="G564:AA564" si="327">ROUND(((G565+G566+G568+G567)/1000),5)</f>
        <v>1.58331</v>
      </c>
      <c r="H564" s="89">
        <f t="shared" si="327"/>
        <v>1.6273899999999999</v>
      </c>
      <c r="I564" s="89">
        <f t="shared" si="327"/>
        <v>1.80579</v>
      </c>
      <c r="J564" s="89">
        <f t="shared" si="327"/>
        <v>1.91605</v>
      </c>
      <c r="K564" s="89">
        <f t="shared" si="327"/>
        <v>2.20526</v>
      </c>
      <c r="L564" s="89">
        <f t="shared" si="327"/>
        <v>2.37738</v>
      </c>
      <c r="M564" s="89">
        <f t="shared" si="327"/>
        <v>2.43866</v>
      </c>
      <c r="N564" s="89">
        <f t="shared" si="327"/>
        <v>2.4996700000000001</v>
      </c>
      <c r="O564" s="89">
        <f t="shared" si="327"/>
        <v>2.5445799999999998</v>
      </c>
      <c r="P564" s="89">
        <f t="shared" si="327"/>
        <v>2.5063300000000002</v>
      </c>
      <c r="Q564" s="89">
        <f t="shared" si="327"/>
        <v>2.5272000000000001</v>
      </c>
      <c r="R564" s="89">
        <f t="shared" si="327"/>
        <v>2.52359</v>
      </c>
      <c r="S564" s="89">
        <f t="shared" si="327"/>
        <v>2.5072000000000001</v>
      </c>
      <c r="T564" s="89">
        <f t="shared" si="327"/>
        <v>2.51566</v>
      </c>
      <c r="U564" s="89">
        <f t="shared" si="327"/>
        <v>2.6602000000000001</v>
      </c>
      <c r="V564" s="89">
        <f t="shared" si="327"/>
        <v>2.6646899999999998</v>
      </c>
      <c r="W564" s="89">
        <f t="shared" si="327"/>
        <v>2.5079099999999999</v>
      </c>
      <c r="X564" s="89">
        <f t="shared" si="327"/>
        <v>2.3457699999999999</v>
      </c>
      <c r="Y564" s="89">
        <f t="shared" si="327"/>
        <v>2.25298</v>
      </c>
      <c r="Z564" s="89">
        <f t="shared" si="327"/>
        <v>1.9636100000000001</v>
      </c>
      <c r="AA564" s="89">
        <f t="shared" si="327"/>
        <v>1.84222</v>
      </c>
    </row>
    <row r="565" spans="1:27" ht="12.75" hidden="1" customHeight="1" outlineLevel="1" x14ac:dyDescent="0.2">
      <c r="A565" s="97" t="s">
        <v>2894</v>
      </c>
      <c r="B565" s="63" t="s">
        <v>242</v>
      </c>
      <c r="C565" s="43" t="s">
        <v>79</v>
      </c>
      <c r="D565" s="44">
        <v>1094.02</v>
      </c>
      <c r="E565" s="44">
        <v>996.51</v>
      </c>
      <c r="F565" s="44">
        <v>933.48</v>
      </c>
      <c r="G565" s="44">
        <v>929.14</v>
      </c>
      <c r="H565" s="44">
        <v>973.22</v>
      </c>
      <c r="I565" s="44">
        <v>1151.6199999999999</v>
      </c>
      <c r="J565" s="44">
        <v>1261.8800000000001</v>
      </c>
      <c r="K565" s="44">
        <v>1551.09</v>
      </c>
      <c r="L565" s="44">
        <v>1723.21</v>
      </c>
      <c r="M565" s="44">
        <v>1784.49</v>
      </c>
      <c r="N565" s="44">
        <v>1845.5</v>
      </c>
      <c r="O565" s="44">
        <v>1890.41</v>
      </c>
      <c r="P565" s="44">
        <v>1852.16</v>
      </c>
      <c r="Q565" s="44">
        <v>1873.03</v>
      </c>
      <c r="R565" s="44">
        <v>1869.42</v>
      </c>
      <c r="S565" s="44">
        <v>1853.03</v>
      </c>
      <c r="T565" s="44">
        <v>1861.49</v>
      </c>
      <c r="U565" s="44">
        <v>2006.03</v>
      </c>
      <c r="V565" s="44">
        <v>2010.52</v>
      </c>
      <c r="W565" s="44">
        <v>1853.74</v>
      </c>
      <c r="X565" s="44">
        <v>1691.6</v>
      </c>
      <c r="Y565" s="44">
        <v>1598.81</v>
      </c>
      <c r="Z565" s="44">
        <v>1309.44</v>
      </c>
      <c r="AA565" s="44">
        <v>1188.05</v>
      </c>
    </row>
    <row r="566" spans="1:27" ht="12.75" hidden="1" customHeight="1" outlineLevel="1" x14ac:dyDescent="0.2">
      <c r="A566" s="97" t="s">
        <v>2895</v>
      </c>
      <c r="B566" s="63" t="s">
        <v>90</v>
      </c>
      <c r="C566" s="43" t="s">
        <v>79</v>
      </c>
      <c r="D566" s="44">
        <f>$D$471</f>
        <v>434.18</v>
      </c>
      <c r="E566" s="44">
        <f t="shared" ref="E566:AA566" si="328">$D$471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2">
      <c r="A567" s="97" t="s">
        <v>2896</v>
      </c>
      <c r="B567" s="63" t="s">
        <v>83</v>
      </c>
      <c r="C567" s="43" t="s">
        <v>79</v>
      </c>
      <c r="D567" s="44">
        <v>3.63</v>
      </c>
      <c r="E567" s="44">
        <v>3.63</v>
      </c>
      <c r="F567" s="44">
        <v>3.63</v>
      </c>
      <c r="G567" s="44">
        <v>3.63</v>
      </c>
      <c r="H567" s="44">
        <v>3.63</v>
      </c>
      <c r="I567" s="44">
        <v>3.63</v>
      </c>
      <c r="J567" s="44">
        <v>3.63</v>
      </c>
      <c r="K567" s="44">
        <v>3.63</v>
      </c>
      <c r="L567" s="44">
        <v>3.63</v>
      </c>
      <c r="M567" s="44">
        <v>3.63</v>
      </c>
      <c r="N567" s="44">
        <v>3.63</v>
      </c>
      <c r="O567" s="44">
        <v>3.63</v>
      </c>
      <c r="P567" s="44">
        <v>3.63</v>
      </c>
      <c r="Q567" s="44">
        <v>3.63</v>
      </c>
      <c r="R567" s="44">
        <v>3.63</v>
      </c>
      <c r="S567" s="44">
        <v>3.63</v>
      </c>
      <c r="T567" s="44">
        <v>3.63</v>
      </c>
      <c r="U567" s="44">
        <v>3.63</v>
      </c>
      <c r="V567" s="44">
        <v>3.63</v>
      </c>
      <c r="W567" s="44">
        <v>3.63</v>
      </c>
      <c r="X567" s="44">
        <v>3.63</v>
      </c>
      <c r="Y567" s="44">
        <v>3.63</v>
      </c>
      <c r="Z567" s="44">
        <v>3.63</v>
      </c>
      <c r="AA567" s="44">
        <v>3.63</v>
      </c>
    </row>
    <row r="568" spans="1:27" ht="12.75" hidden="1" customHeight="1" outlineLevel="1" x14ac:dyDescent="0.2">
      <c r="A568" s="97" t="s">
        <v>2897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collapsed="1" x14ac:dyDescent="0.2">
      <c r="A569" s="96" t="s">
        <v>2898</v>
      </c>
      <c r="B569" s="28" t="str">
        <f>"21"&amp;"."&amp;$B$777&amp;"."&amp;$B$778</f>
        <v>21.11.2023</v>
      </c>
      <c r="C569" s="88" t="s">
        <v>76</v>
      </c>
      <c r="D569" s="89">
        <f>ROUND(((D570+D571+D573+D572)/1000),5)</f>
        <v>1.77887</v>
      </c>
      <c r="E569" s="89">
        <f>ROUND(((E570+E571+E573+E572)/1000),5)</f>
        <v>1.70547</v>
      </c>
      <c r="F569" s="89">
        <f>ROUND(((F570+F571+F573+F572)/1000),5)</f>
        <v>1.63981</v>
      </c>
      <c r="G569" s="89">
        <f t="shared" ref="G569:AA569" si="330">ROUND(((G570+G571+G573+G572)/1000),5)</f>
        <v>1.63209</v>
      </c>
      <c r="H569" s="89">
        <f t="shared" si="330"/>
        <v>1.6693</v>
      </c>
      <c r="I569" s="89">
        <f t="shared" si="330"/>
        <v>1.7986599999999999</v>
      </c>
      <c r="J569" s="89">
        <f t="shared" si="330"/>
        <v>1.95259</v>
      </c>
      <c r="K569" s="89">
        <f t="shared" si="330"/>
        <v>2.2702900000000001</v>
      </c>
      <c r="L569" s="89">
        <f t="shared" si="330"/>
        <v>2.4191799999999999</v>
      </c>
      <c r="M569" s="89">
        <f t="shared" si="330"/>
        <v>2.4508700000000001</v>
      </c>
      <c r="N569" s="89">
        <f t="shared" si="330"/>
        <v>2.6289600000000002</v>
      </c>
      <c r="O569" s="89">
        <f t="shared" si="330"/>
        <v>2.64378</v>
      </c>
      <c r="P569" s="89">
        <f t="shared" si="330"/>
        <v>2.5626500000000001</v>
      </c>
      <c r="Q569" s="89">
        <f t="shared" si="330"/>
        <v>2.5888900000000001</v>
      </c>
      <c r="R569" s="89">
        <f t="shared" si="330"/>
        <v>2.5802800000000001</v>
      </c>
      <c r="S569" s="89">
        <f t="shared" si="330"/>
        <v>2.56623</v>
      </c>
      <c r="T569" s="89">
        <f t="shared" si="330"/>
        <v>2.5987499999999999</v>
      </c>
      <c r="U569" s="89">
        <f t="shared" si="330"/>
        <v>2.6781799999999998</v>
      </c>
      <c r="V569" s="89">
        <f t="shared" si="330"/>
        <v>2.6632799999999999</v>
      </c>
      <c r="W569" s="89">
        <f t="shared" si="330"/>
        <v>2.5573100000000002</v>
      </c>
      <c r="X569" s="89">
        <f t="shared" si="330"/>
        <v>2.3992300000000002</v>
      </c>
      <c r="Y569" s="89">
        <f t="shared" si="330"/>
        <v>2.3225699999999998</v>
      </c>
      <c r="Z569" s="89">
        <f t="shared" si="330"/>
        <v>2.1294200000000001</v>
      </c>
      <c r="AA569" s="89">
        <f t="shared" si="330"/>
        <v>1.8958900000000001</v>
      </c>
    </row>
    <row r="570" spans="1:27" ht="12.75" hidden="1" customHeight="1" outlineLevel="1" x14ac:dyDescent="0.2">
      <c r="A570" s="97" t="s">
        <v>2899</v>
      </c>
      <c r="B570" s="63" t="s">
        <v>242</v>
      </c>
      <c r="C570" s="43" t="s">
        <v>79</v>
      </c>
      <c r="D570" s="44">
        <v>1124.7</v>
      </c>
      <c r="E570" s="44">
        <v>1051.3</v>
      </c>
      <c r="F570" s="44">
        <v>985.64</v>
      </c>
      <c r="G570" s="44">
        <v>977.92</v>
      </c>
      <c r="H570" s="44">
        <v>1015.13</v>
      </c>
      <c r="I570" s="44">
        <v>1144.49</v>
      </c>
      <c r="J570" s="44">
        <v>1298.42</v>
      </c>
      <c r="K570" s="44">
        <v>1616.12</v>
      </c>
      <c r="L570" s="44">
        <v>1765.01</v>
      </c>
      <c r="M570" s="44">
        <v>1796.7</v>
      </c>
      <c r="N570" s="44">
        <v>1974.79</v>
      </c>
      <c r="O570" s="44">
        <v>1989.61</v>
      </c>
      <c r="P570" s="44">
        <v>1908.48</v>
      </c>
      <c r="Q570" s="44">
        <v>1934.72</v>
      </c>
      <c r="R570" s="44">
        <v>1926.11</v>
      </c>
      <c r="S570" s="44">
        <v>1912.06</v>
      </c>
      <c r="T570" s="44">
        <v>1944.58</v>
      </c>
      <c r="U570" s="44">
        <v>2024.01</v>
      </c>
      <c r="V570" s="44">
        <v>2009.11</v>
      </c>
      <c r="W570" s="44">
        <v>1903.14</v>
      </c>
      <c r="X570" s="44">
        <v>1745.06</v>
      </c>
      <c r="Y570" s="44">
        <v>1668.4</v>
      </c>
      <c r="Z570" s="44">
        <v>1475.25</v>
      </c>
      <c r="AA570" s="44">
        <v>1241.72</v>
      </c>
    </row>
    <row r="571" spans="1:27" ht="12.75" hidden="1" customHeight="1" outlineLevel="1" x14ac:dyDescent="0.2">
      <c r="A571" s="97" t="s">
        <v>2900</v>
      </c>
      <c r="B571" s="63" t="s">
        <v>90</v>
      </c>
      <c r="C571" s="43" t="s">
        <v>79</v>
      </c>
      <c r="D571" s="44">
        <f>$D$471</f>
        <v>434.18</v>
      </c>
      <c r="E571" s="44">
        <f t="shared" ref="E571:AA571" si="331">$D$471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2">
      <c r="A572" s="97" t="s">
        <v>2901</v>
      </c>
      <c r="B572" s="63" t="s">
        <v>83</v>
      </c>
      <c r="C572" s="43" t="s">
        <v>79</v>
      </c>
      <c r="D572" s="44">
        <v>3.63</v>
      </c>
      <c r="E572" s="44">
        <v>3.63</v>
      </c>
      <c r="F572" s="44">
        <v>3.63</v>
      </c>
      <c r="G572" s="44">
        <v>3.63</v>
      </c>
      <c r="H572" s="44">
        <v>3.63</v>
      </c>
      <c r="I572" s="44">
        <v>3.63</v>
      </c>
      <c r="J572" s="44">
        <v>3.63</v>
      </c>
      <c r="K572" s="44">
        <v>3.63</v>
      </c>
      <c r="L572" s="44">
        <v>3.63</v>
      </c>
      <c r="M572" s="44">
        <v>3.63</v>
      </c>
      <c r="N572" s="44">
        <v>3.63</v>
      </c>
      <c r="O572" s="44">
        <v>3.63</v>
      </c>
      <c r="P572" s="44">
        <v>3.63</v>
      </c>
      <c r="Q572" s="44">
        <v>3.63</v>
      </c>
      <c r="R572" s="44">
        <v>3.63</v>
      </c>
      <c r="S572" s="44">
        <v>3.63</v>
      </c>
      <c r="T572" s="44">
        <v>3.63</v>
      </c>
      <c r="U572" s="44">
        <v>3.63</v>
      </c>
      <c r="V572" s="44">
        <v>3.63</v>
      </c>
      <c r="W572" s="44">
        <v>3.63</v>
      </c>
      <c r="X572" s="44">
        <v>3.63</v>
      </c>
      <c r="Y572" s="44">
        <v>3.63</v>
      </c>
      <c r="Z572" s="44">
        <v>3.63</v>
      </c>
      <c r="AA572" s="44">
        <v>3.63</v>
      </c>
    </row>
    <row r="573" spans="1:27" ht="12.75" hidden="1" customHeight="1" outlineLevel="1" x14ac:dyDescent="0.2">
      <c r="A573" s="97" t="s">
        <v>2902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collapsed="1" x14ac:dyDescent="0.2">
      <c r="A574" s="96" t="s">
        <v>2903</v>
      </c>
      <c r="B574" s="28" t="str">
        <f>"22"&amp;"."&amp;$B$777&amp;"."&amp;$B$778</f>
        <v>22.11.2023</v>
      </c>
      <c r="C574" s="88" t="s">
        <v>76</v>
      </c>
      <c r="D574" s="89">
        <f>ROUND(((D575+D576+D578+D577)/1000),5)</f>
        <v>1.79487</v>
      </c>
      <c r="E574" s="89">
        <f>ROUND(((E575+E576+E578+E577)/1000),5)</f>
        <v>1.71455</v>
      </c>
      <c r="F574" s="89">
        <f>ROUND(((F575+F576+F578+F577)/1000),5)</f>
        <v>1.6335599999999999</v>
      </c>
      <c r="G574" s="89">
        <f t="shared" ref="G574:AA574" si="333">ROUND(((G575+G576+G578+G577)/1000),5)</f>
        <v>1.6079600000000001</v>
      </c>
      <c r="H574" s="89">
        <f t="shared" si="333"/>
        <v>1.68381</v>
      </c>
      <c r="I574" s="89">
        <f t="shared" si="333"/>
        <v>1.8533900000000001</v>
      </c>
      <c r="J574" s="89">
        <f t="shared" si="333"/>
        <v>2.0787800000000001</v>
      </c>
      <c r="K574" s="89">
        <f t="shared" si="333"/>
        <v>2.2912300000000001</v>
      </c>
      <c r="L574" s="89">
        <f t="shared" si="333"/>
        <v>2.45702</v>
      </c>
      <c r="M574" s="89">
        <f t="shared" si="333"/>
        <v>2.4773000000000001</v>
      </c>
      <c r="N574" s="89">
        <f t="shared" si="333"/>
        <v>2.5678399999999999</v>
      </c>
      <c r="O574" s="89">
        <f t="shared" si="333"/>
        <v>2.5699200000000002</v>
      </c>
      <c r="P574" s="89">
        <f t="shared" si="333"/>
        <v>2.5421</v>
      </c>
      <c r="Q574" s="89">
        <f t="shared" si="333"/>
        <v>2.56386</v>
      </c>
      <c r="R574" s="89">
        <f t="shared" si="333"/>
        <v>2.5490699999999999</v>
      </c>
      <c r="S574" s="89">
        <f t="shared" si="333"/>
        <v>2.53653</v>
      </c>
      <c r="T574" s="89">
        <f t="shared" si="333"/>
        <v>2.5962299999999998</v>
      </c>
      <c r="U574" s="89">
        <f t="shared" si="333"/>
        <v>2.6565599999999998</v>
      </c>
      <c r="V574" s="89">
        <f t="shared" si="333"/>
        <v>2.6092</v>
      </c>
      <c r="W574" s="89">
        <f t="shared" si="333"/>
        <v>2.5228799999999998</v>
      </c>
      <c r="X574" s="89">
        <f t="shared" si="333"/>
        <v>2.43954</v>
      </c>
      <c r="Y574" s="89">
        <f t="shared" si="333"/>
        <v>2.4076300000000002</v>
      </c>
      <c r="Z574" s="89">
        <f t="shared" si="333"/>
        <v>2.1497700000000002</v>
      </c>
      <c r="AA574" s="89">
        <f t="shared" si="333"/>
        <v>1.9303900000000001</v>
      </c>
    </row>
    <row r="575" spans="1:27" ht="12.75" hidden="1" customHeight="1" outlineLevel="1" x14ac:dyDescent="0.2">
      <c r="A575" s="97" t="s">
        <v>2904</v>
      </c>
      <c r="B575" s="63" t="s">
        <v>242</v>
      </c>
      <c r="C575" s="43" t="s">
        <v>79</v>
      </c>
      <c r="D575" s="44">
        <v>1140.7</v>
      </c>
      <c r="E575" s="44">
        <v>1060.3800000000001</v>
      </c>
      <c r="F575" s="44">
        <v>979.39</v>
      </c>
      <c r="G575" s="44">
        <v>953.79</v>
      </c>
      <c r="H575" s="44">
        <v>1029.6400000000001</v>
      </c>
      <c r="I575" s="44">
        <v>1199.22</v>
      </c>
      <c r="J575" s="44">
        <v>1424.61</v>
      </c>
      <c r="K575" s="44">
        <v>1637.06</v>
      </c>
      <c r="L575" s="44">
        <v>1802.85</v>
      </c>
      <c r="M575" s="44">
        <v>1823.13</v>
      </c>
      <c r="N575" s="44">
        <v>1913.67</v>
      </c>
      <c r="O575" s="44">
        <v>1915.75</v>
      </c>
      <c r="P575" s="44">
        <v>1887.93</v>
      </c>
      <c r="Q575" s="44">
        <v>1909.69</v>
      </c>
      <c r="R575" s="44">
        <v>1894.9</v>
      </c>
      <c r="S575" s="44">
        <v>1882.36</v>
      </c>
      <c r="T575" s="44">
        <v>1942.06</v>
      </c>
      <c r="U575" s="44">
        <v>2002.39</v>
      </c>
      <c r="V575" s="44">
        <v>1955.03</v>
      </c>
      <c r="W575" s="44">
        <v>1868.71</v>
      </c>
      <c r="X575" s="44">
        <v>1785.37</v>
      </c>
      <c r="Y575" s="44">
        <v>1753.46</v>
      </c>
      <c r="Z575" s="44">
        <v>1495.6</v>
      </c>
      <c r="AA575" s="44">
        <v>1276.22</v>
      </c>
    </row>
    <row r="576" spans="1:27" ht="12.75" hidden="1" customHeight="1" outlineLevel="1" x14ac:dyDescent="0.2">
      <c r="A576" s="97" t="s">
        <v>2905</v>
      </c>
      <c r="B576" s="63" t="s">
        <v>90</v>
      </c>
      <c r="C576" s="43" t="s">
        <v>79</v>
      </c>
      <c r="D576" s="44">
        <f>$D$471</f>
        <v>434.18</v>
      </c>
      <c r="E576" s="44">
        <f t="shared" ref="E576:AA576" si="334">$D$471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2">
      <c r="A577" s="97" t="s">
        <v>2906</v>
      </c>
      <c r="B577" s="63" t="s">
        <v>83</v>
      </c>
      <c r="C577" s="43" t="s">
        <v>79</v>
      </c>
      <c r="D577" s="44">
        <v>3.63</v>
      </c>
      <c r="E577" s="44">
        <v>3.63</v>
      </c>
      <c r="F577" s="44">
        <v>3.63</v>
      </c>
      <c r="G577" s="44">
        <v>3.63</v>
      </c>
      <c r="H577" s="44">
        <v>3.63</v>
      </c>
      <c r="I577" s="44">
        <v>3.63</v>
      </c>
      <c r="J577" s="44">
        <v>3.63</v>
      </c>
      <c r="K577" s="44">
        <v>3.63</v>
      </c>
      <c r="L577" s="44">
        <v>3.63</v>
      </c>
      <c r="M577" s="44">
        <v>3.63</v>
      </c>
      <c r="N577" s="44">
        <v>3.63</v>
      </c>
      <c r="O577" s="44">
        <v>3.63</v>
      </c>
      <c r="P577" s="44">
        <v>3.63</v>
      </c>
      <c r="Q577" s="44">
        <v>3.63</v>
      </c>
      <c r="R577" s="44">
        <v>3.63</v>
      </c>
      <c r="S577" s="44">
        <v>3.63</v>
      </c>
      <c r="T577" s="44">
        <v>3.63</v>
      </c>
      <c r="U577" s="44">
        <v>3.63</v>
      </c>
      <c r="V577" s="44">
        <v>3.63</v>
      </c>
      <c r="W577" s="44">
        <v>3.63</v>
      </c>
      <c r="X577" s="44">
        <v>3.63</v>
      </c>
      <c r="Y577" s="44">
        <v>3.63</v>
      </c>
      <c r="Z577" s="44">
        <v>3.63</v>
      </c>
      <c r="AA577" s="44">
        <v>3.63</v>
      </c>
    </row>
    <row r="578" spans="1:27" ht="12.75" hidden="1" customHeight="1" outlineLevel="1" x14ac:dyDescent="0.2">
      <c r="A578" s="97" t="s">
        <v>2907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collapsed="1" x14ac:dyDescent="0.2">
      <c r="A579" s="96" t="s">
        <v>2908</v>
      </c>
      <c r="B579" s="28" t="str">
        <f>"23"&amp;"."&amp;$B$777&amp;"."&amp;$B$778</f>
        <v>23.11.2023</v>
      </c>
      <c r="C579" s="88" t="s">
        <v>76</v>
      </c>
      <c r="D579" s="89">
        <f>ROUND(((D580+D581+D583+D582)/1000),5)</f>
        <v>1.8015600000000001</v>
      </c>
      <c r="E579" s="89">
        <f>ROUND(((E580+E581+E583+E582)/1000),5)</f>
        <v>1.7163200000000001</v>
      </c>
      <c r="F579" s="89">
        <f>ROUND(((F580+F581+F583+F582)/1000),5)</f>
        <v>1.6838500000000001</v>
      </c>
      <c r="G579" s="89">
        <f t="shared" ref="G579:AA579" si="336">ROUND(((G580+G581+G583+G582)/1000),5)</f>
        <v>1.68347</v>
      </c>
      <c r="H579" s="89">
        <f t="shared" si="336"/>
        <v>1.6921900000000001</v>
      </c>
      <c r="I579" s="89">
        <f t="shared" si="336"/>
        <v>1.84561</v>
      </c>
      <c r="J579" s="89">
        <f t="shared" si="336"/>
        <v>2.0476999999999999</v>
      </c>
      <c r="K579" s="89">
        <f t="shared" si="336"/>
        <v>2.3165200000000001</v>
      </c>
      <c r="L579" s="89">
        <f t="shared" si="336"/>
        <v>2.4308100000000001</v>
      </c>
      <c r="M579" s="89">
        <f t="shared" si="336"/>
        <v>2.4477099999999998</v>
      </c>
      <c r="N579" s="89">
        <f t="shared" si="336"/>
        <v>2.4899900000000001</v>
      </c>
      <c r="O579" s="89">
        <f t="shared" si="336"/>
        <v>2.5605699999999998</v>
      </c>
      <c r="P579" s="89">
        <f t="shared" si="336"/>
        <v>2.55444</v>
      </c>
      <c r="Q579" s="89">
        <f t="shared" si="336"/>
        <v>2.5714999999999999</v>
      </c>
      <c r="R579" s="89">
        <f t="shared" si="336"/>
        <v>2.56189</v>
      </c>
      <c r="S579" s="89">
        <f t="shared" si="336"/>
        <v>2.4705599999999999</v>
      </c>
      <c r="T579" s="89">
        <f t="shared" si="336"/>
        <v>2.4717799999999999</v>
      </c>
      <c r="U579" s="89">
        <f t="shared" si="336"/>
        <v>2.5356900000000002</v>
      </c>
      <c r="V579" s="89">
        <f t="shared" si="336"/>
        <v>2.5691700000000002</v>
      </c>
      <c r="W579" s="89">
        <f t="shared" si="336"/>
        <v>2.4721799999999998</v>
      </c>
      <c r="X579" s="89">
        <f t="shared" si="336"/>
        <v>2.4467400000000001</v>
      </c>
      <c r="Y579" s="89">
        <f t="shared" si="336"/>
        <v>2.4160300000000001</v>
      </c>
      <c r="Z579" s="89">
        <f t="shared" si="336"/>
        <v>2.1362399999999999</v>
      </c>
      <c r="AA579" s="89">
        <f t="shared" si="336"/>
        <v>1.8891100000000001</v>
      </c>
    </row>
    <row r="580" spans="1:27" ht="12.75" hidden="1" customHeight="1" outlineLevel="1" x14ac:dyDescent="0.2">
      <c r="A580" s="97" t="s">
        <v>2909</v>
      </c>
      <c r="B580" s="63" t="s">
        <v>242</v>
      </c>
      <c r="C580" s="43" t="s">
        <v>79</v>
      </c>
      <c r="D580" s="44">
        <v>1147.3900000000001</v>
      </c>
      <c r="E580" s="44">
        <v>1062.1500000000001</v>
      </c>
      <c r="F580" s="44">
        <v>1029.68</v>
      </c>
      <c r="G580" s="44">
        <v>1029.3</v>
      </c>
      <c r="H580" s="44">
        <v>1038.02</v>
      </c>
      <c r="I580" s="44">
        <v>1191.44</v>
      </c>
      <c r="J580" s="44">
        <v>1393.53</v>
      </c>
      <c r="K580" s="44">
        <v>1662.35</v>
      </c>
      <c r="L580" s="44">
        <v>1776.64</v>
      </c>
      <c r="M580" s="44">
        <v>1793.54</v>
      </c>
      <c r="N580" s="44">
        <v>1835.82</v>
      </c>
      <c r="O580" s="44">
        <v>1906.4</v>
      </c>
      <c r="P580" s="44">
        <v>1900.27</v>
      </c>
      <c r="Q580" s="44">
        <v>1917.33</v>
      </c>
      <c r="R580" s="44">
        <v>1907.72</v>
      </c>
      <c r="S580" s="44">
        <v>1816.39</v>
      </c>
      <c r="T580" s="44">
        <v>1817.61</v>
      </c>
      <c r="U580" s="44">
        <v>1881.52</v>
      </c>
      <c r="V580" s="44">
        <v>1915</v>
      </c>
      <c r="W580" s="44">
        <v>1818.01</v>
      </c>
      <c r="X580" s="44">
        <v>1792.57</v>
      </c>
      <c r="Y580" s="44">
        <v>1761.86</v>
      </c>
      <c r="Z580" s="44">
        <v>1482.07</v>
      </c>
      <c r="AA580" s="44">
        <v>1234.94</v>
      </c>
    </row>
    <row r="581" spans="1:27" ht="12.75" hidden="1" customHeight="1" outlineLevel="1" x14ac:dyDescent="0.2">
      <c r="A581" s="97" t="s">
        <v>2910</v>
      </c>
      <c r="B581" s="63" t="s">
        <v>90</v>
      </c>
      <c r="C581" s="43" t="s">
        <v>79</v>
      </c>
      <c r="D581" s="44">
        <f>$D$471</f>
        <v>434.18</v>
      </c>
      <c r="E581" s="44">
        <f t="shared" ref="E581:AA581" si="337">$D$471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2">
      <c r="A582" s="97" t="s">
        <v>2911</v>
      </c>
      <c r="B582" s="63" t="s">
        <v>83</v>
      </c>
      <c r="C582" s="43" t="s">
        <v>79</v>
      </c>
      <c r="D582" s="44">
        <v>3.63</v>
      </c>
      <c r="E582" s="44">
        <v>3.63</v>
      </c>
      <c r="F582" s="44">
        <v>3.63</v>
      </c>
      <c r="G582" s="44">
        <v>3.63</v>
      </c>
      <c r="H582" s="44">
        <v>3.63</v>
      </c>
      <c r="I582" s="44">
        <v>3.63</v>
      </c>
      <c r="J582" s="44">
        <v>3.63</v>
      </c>
      <c r="K582" s="44">
        <v>3.63</v>
      </c>
      <c r="L582" s="44">
        <v>3.63</v>
      </c>
      <c r="M582" s="44">
        <v>3.63</v>
      </c>
      <c r="N582" s="44">
        <v>3.63</v>
      </c>
      <c r="O582" s="44">
        <v>3.63</v>
      </c>
      <c r="P582" s="44">
        <v>3.63</v>
      </c>
      <c r="Q582" s="44">
        <v>3.63</v>
      </c>
      <c r="R582" s="44">
        <v>3.63</v>
      </c>
      <c r="S582" s="44">
        <v>3.63</v>
      </c>
      <c r="T582" s="44">
        <v>3.63</v>
      </c>
      <c r="U582" s="44">
        <v>3.63</v>
      </c>
      <c r="V582" s="44">
        <v>3.63</v>
      </c>
      <c r="W582" s="44">
        <v>3.63</v>
      </c>
      <c r="X582" s="44">
        <v>3.63</v>
      </c>
      <c r="Y582" s="44">
        <v>3.63</v>
      </c>
      <c r="Z582" s="44">
        <v>3.63</v>
      </c>
      <c r="AA582" s="44">
        <v>3.63</v>
      </c>
    </row>
    <row r="583" spans="1:27" ht="12.75" hidden="1" customHeight="1" outlineLevel="1" x14ac:dyDescent="0.2">
      <c r="A583" s="97" t="s">
        <v>2912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collapsed="1" x14ac:dyDescent="0.2">
      <c r="A584" s="96" t="s">
        <v>2913</v>
      </c>
      <c r="B584" s="28" t="str">
        <f>"24"&amp;"."&amp;$B$777&amp;"."&amp;$B$778</f>
        <v>24.11.2023</v>
      </c>
      <c r="C584" s="88" t="s">
        <v>76</v>
      </c>
      <c r="D584" s="89">
        <f>ROUND(((D585+D586+D588+D587)/1000),5)</f>
        <v>1.77206</v>
      </c>
      <c r="E584" s="89">
        <f>ROUND(((E585+E586+E588+E587)/1000),5)</f>
        <v>1.6498900000000001</v>
      </c>
      <c r="F584" s="89">
        <f>ROUND(((F585+F586+F588+F587)/1000),5)</f>
        <v>1.58172</v>
      </c>
      <c r="G584" s="89">
        <f t="shared" ref="G584:AA584" si="339">ROUND(((G585+G586+G588+G587)/1000),5)</f>
        <v>1.4217200000000001</v>
      </c>
      <c r="H584" s="89">
        <f t="shared" si="339"/>
        <v>1.5812900000000001</v>
      </c>
      <c r="I584" s="89">
        <f t="shared" si="339"/>
        <v>1.8274300000000001</v>
      </c>
      <c r="J584" s="89">
        <f t="shared" si="339"/>
        <v>1.94225</v>
      </c>
      <c r="K584" s="89">
        <f t="shared" si="339"/>
        <v>2.2366000000000001</v>
      </c>
      <c r="L584" s="89">
        <f t="shared" si="339"/>
        <v>2.4769399999999999</v>
      </c>
      <c r="M584" s="89">
        <f t="shared" si="339"/>
        <v>2.5075400000000001</v>
      </c>
      <c r="N584" s="89">
        <f t="shared" si="339"/>
        <v>2.5402399999999998</v>
      </c>
      <c r="O584" s="89">
        <f t="shared" si="339"/>
        <v>2.5844800000000001</v>
      </c>
      <c r="P584" s="89">
        <f t="shared" si="339"/>
        <v>2.5583900000000002</v>
      </c>
      <c r="Q584" s="89">
        <f t="shared" si="339"/>
        <v>2.5766900000000001</v>
      </c>
      <c r="R584" s="89">
        <f t="shared" si="339"/>
        <v>2.55932</v>
      </c>
      <c r="S584" s="89">
        <f t="shared" si="339"/>
        <v>2.5417000000000001</v>
      </c>
      <c r="T584" s="89">
        <f t="shared" si="339"/>
        <v>2.5470199999999998</v>
      </c>
      <c r="U584" s="89">
        <f t="shared" si="339"/>
        <v>2.5634700000000001</v>
      </c>
      <c r="V584" s="89">
        <f t="shared" si="339"/>
        <v>2.5470299999999999</v>
      </c>
      <c r="W584" s="89">
        <f t="shared" si="339"/>
        <v>2.5648</v>
      </c>
      <c r="X584" s="89">
        <f t="shared" si="339"/>
        <v>2.5011999999999999</v>
      </c>
      <c r="Y584" s="89">
        <f t="shared" si="339"/>
        <v>2.44394</v>
      </c>
      <c r="Z584" s="89">
        <f t="shared" si="339"/>
        <v>2.24959</v>
      </c>
      <c r="AA584" s="89">
        <f t="shared" si="339"/>
        <v>2.0201199999999999</v>
      </c>
    </row>
    <row r="585" spans="1:27" ht="12.75" hidden="1" customHeight="1" outlineLevel="1" x14ac:dyDescent="0.2">
      <c r="A585" s="97" t="s">
        <v>2914</v>
      </c>
      <c r="B585" s="63" t="s">
        <v>242</v>
      </c>
      <c r="C585" s="43" t="s">
        <v>79</v>
      </c>
      <c r="D585" s="44">
        <v>1117.8900000000001</v>
      </c>
      <c r="E585" s="44">
        <v>995.72</v>
      </c>
      <c r="F585" s="44">
        <v>927.55</v>
      </c>
      <c r="G585" s="44">
        <v>767.55</v>
      </c>
      <c r="H585" s="44">
        <v>927.12</v>
      </c>
      <c r="I585" s="44">
        <v>1173.26</v>
      </c>
      <c r="J585" s="44">
        <v>1288.08</v>
      </c>
      <c r="K585" s="44">
        <v>1582.43</v>
      </c>
      <c r="L585" s="44">
        <v>1822.77</v>
      </c>
      <c r="M585" s="44">
        <v>1853.37</v>
      </c>
      <c r="N585" s="44">
        <v>1886.07</v>
      </c>
      <c r="O585" s="44">
        <v>1930.31</v>
      </c>
      <c r="P585" s="44">
        <v>1904.22</v>
      </c>
      <c r="Q585" s="44">
        <v>1922.52</v>
      </c>
      <c r="R585" s="44">
        <v>1905.15</v>
      </c>
      <c r="S585" s="44">
        <v>1887.53</v>
      </c>
      <c r="T585" s="44">
        <v>1892.85</v>
      </c>
      <c r="U585" s="44">
        <v>1909.3</v>
      </c>
      <c r="V585" s="44">
        <v>1892.86</v>
      </c>
      <c r="W585" s="44">
        <v>1910.63</v>
      </c>
      <c r="X585" s="44">
        <v>1847.03</v>
      </c>
      <c r="Y585" s="44">
        <v>1789.77</v>
      </c>
      <c r="Z585" s="44">
        <v>1595.42</v>
      </c>
      <c r="AA585" s="44">
        <v>1365.95</v>
      </c>
    </row>
    <row r="586" spans="1:27" ht="12.75" hidden="1" customHeight="1" outlineLevel="1" x14ac:dyDescent="0.2">
      <c r="A586" s="97" t="s">
        <v>2915</v>
      </c>
      <c r="B586" s="63" t="s">
        <v>90</v>
      </c>
      <c r="C586" s="43" t="s">
        <v>79</v>
      </c>
      <c r="D586" s="44">
        <f>$D$471</f>
        <v>434.18</v>
      </c>
      <c r="E586" s="44">
        <f t="shared" ref="E586:AA586" si="340">$D$471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2">
      <c r="A587" s="97" t="s">
        <v>2916</v>
      </c>
      <c r="B587" s="63" t="s">
        <v>83</v>
      </c>
      <c r="C587" s="43" t="s">
        <v>79</v>
      </c>
      <c r="D587" s="44">
        <v>3.63</v>
      </c>
      <c r="E587" s="44">
        <v>3.63</v>
      </c>
      <c r="F587" s="44">
        <v>3.63</v>
      </c>
      <c r="G587" s="44">
        <v>3.63</v>
      </c>
      <c r="H587" s="44">
        <v>3.63</v>
      </c>
      <c r="I587" s="44">
        <v>3.63</v>
      </c>
      <c r="J587" s="44">
        <v>3.63</v>
      </c>
      <c r="K587" s="44">
        <v>3.63</v>
      </c>
      <c r="L587" s="44">
        <v>3.63</v>
      </c>
      <c r="M587" s="44">
        <v>3.63</v>
      </c>
      <c r="N587" s="44">
        <v>3.63</v>
      </c>
      <c r="O587" s="44">
        <v>3.63</v>
      </c>
      <c r="P587" s="44">
        <v>3.63</v>
      </c>
      <c r="Q587" s="44">
        <v>3.63</v>
      </c>
      <c r="R587" s="44">
        <v>3.63</v>
      </c>
      <c r="S587" s="44">
        <v>3.63</v>
      </c>
      <c r="T587" s="44">
        <v>3.63</v>
      </c>
      <c r="U587" s="44">
        <v>3.63</v>
      </c>
      <c r="V587" s="44">
        <v>3.63</v>
      </c>
      <c r="W587" s="44">
        <v>3.63</v>
      </c>
      <c r="X587" s="44">
        <v>3.63</v>
      </c>
      <c r="Y587" s="44">
        <v>3.63</v>
      </c>
      <c r="Z587" s="44">
        <v>3.63</v>
      </c>
      <c r="AA587" s="44">
        <v>3.63</v>
      </c>
    </row>
    <row r="588" spans="1:27" ht="12.75" hidden="1" customHeight="1" outlineLevel="1" x14ac:dyDescent="0.2">
      <c r="A588" s="97" t="s">
        <v>2917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collapsed="1" x14ac:dyDescent="0.2">
      <c r="A589" s="96" t="s">
        <v>2918</v>
      </c>
      <c r="B589" s="28" t="str">
        <f>"25"&amp;"."&amp;$B$777&amp;"."&amp;$B$778</f>
        <v>25.11.2023</v>
      </c>
      <c r="C589" s="88" t="s">
        <v>76</v>
      </c>
      <c r="D589" s="89">
        <f>ROUND(((D590+D591+D593+D592)/1000),5)</f>
        <v>1.8825700000000001</v>
      </c>
      <c r="E589" s="89">
        <f>ROUND(((E590+E591+E593+E592)/1000),5)</f>
        <v>1.8443000000000001</v>
      </c>
      <c r="F589" s="89">
        <f>ROUND(((F590+F591+F593+F592)/1000),5)</f>
        <v>1.7891600000000001</v>
      </c>
      <c r="G589" s="89">
        <f t="shared" ref="G589:AA589" si="342">ROUND(((G590+G591+G593+G592)/1000),5)</f>
        <v>1.7863899999999999</v>
      </c>
      <c r="H589" s="89">
        <f t="shared" si="342"/>
        <v>1.81603</v>
      </c>
      <c r="I589" s="89">
        <f t="shared" si="342"/>
        <v>1.8876200000000001</v>
      </c>
      <c r="J589" s="89">
        <f t="shared" si="342"/>
        <v>1.9233499999999999</v>
      </c>
      <c r="K589" s="89">
        <f t="shared" si="342"/>
        <v>2.14141</v>
      </c>
      <c r="L589" s="89">
        <f t="shared" si="342"/>
        <v>2.2957000000000001</v>
      </c>
      <c r="M589" s="89">
        <f t="shared" si="342"/>
        <v>2.4713099999999999</v>
      </c>
      <c r="N589" s="89">
        <f t="shared" si="342"/>
        <v>2.5367899999999999</v>
      </c>
      <c r="O589" s="89">
        <f t="shared" si="342"/>
        <v>2.5625800000000001</v>
      </c>
      <c r="P589" s="89">
        <f t="shared" si="342"/>
        <v>2.5630000000000002</v>
      </c>
      <c r="Q589" s="89">
        <f t="shared" si="342"/>
        <v>2.5378099999999999</v>
      </c>
      <c r="R589" s="89">
        <f t="shared" si="342"/>
        <v>2.5353699999999999</v>
      </c>
      <c r="S589" s="89">
        <f t="shared" si="342"/>
        <v>2.5390999999999999</v>
      </c>
      <c r="T589" s="89">
        <f t="shared" si="342"/>
        <v>2.56345</v>
      </c>
      <c r="U589" s="89">
        <f t="shared" si="342"/>
        <v>2.5752100000000002</v>
      </c>
      <c r="V589" s="89">
        <f t="shared" si="342"/>
        <v>2.5710199999999999</v>
      </c>
      <c r="W589" s="89">
        <f t="shared" si="342"/>
        <v>2.4838800000000001</v>
      </c>
      <c r="X589" s="89">
        <f t="shared" si="342"/>
        <v>2.4881600000000001</v>
      </c>
      <c r="Y589" s="89">
        <f t="shared" si="342"/>
        <v>2.3716300000000001</v>
      </c>
      <c r="Z589" s="89">
        <f t="shared" si="342"/>
        <v>2.1518199999999998</v>
      </c>
      <c r="AA589" s="89">
        <f t="shared" si="342"/>
        <v>2.0306899999999999</v>
      </c>
    </row>
    <row r="590" spans="1:27" ht="12.75" hidden="1" customHeight="1" outlineLevel="1" x14ac:dyDescent="0.2">
      <c r="A590" s="97" t="s">
        <v>2919</v>
      </c>
      <c r="B590" s="63" t="s">
        <v>242</v>
      </c>
      <c r="C590" s="43" t="s">
        <v>79</v>
      </c>
      <c r="D590" s="44">
        <v>1228.4000000000001</v>
      </c>
      <c r="E590" s="44">
        <v>1190.1300000000001</v>
      </c>
      <c r="F590" s="44">
        <v>1134.99</v>
      </c>
      <c r="G590" s="44">
        <v>1132.22</v>
      </c>
      <c r="H590" s="44">
        <v>1161.8599999999999</v>
      </c>
      <c r="I590" s="44">
        <v>1233.45</v>
      </c>
      <c r="J590" s="44">
        <v>1269.18</v>
      </c>
      <c r="K590" s="44">
        <v>1487.24</v>
      </c>
      <c r="L590" s="44">
        <v>1641.53</v>
      </c>
      <c r="M590" s="44">
        <v>1817.14</v>
      </c>
      <c r="N590" s="44">
        <v>1882.62</v>
      </c>
      <c r="O590" s="44">
        <v>1908.41</v>
      </c>
      <c r="P590" s="44">
        <v>1908.83</v>
      </c>
      <c r="Q590" s="44">
        <v>1883.64</v>
      </c>
      <c r="R590" s="44">
        <v>1881.2</v>
      </c>
      <c r="S590" s="44">
        <v>1884.93</v>
      </c>
      <c r="T590" s="44">
        <v>1909.28</v>
      </c>
      <c r="U590" s="44">
        <v>1921.04</v>
      </c>
      <c r="V590" s="44">
        <v>1916.85</v>
      </c>
      <c r="W590" s="44">
        <v>1829.71</v>
      </c>
      <c r="X590" s="44">
        <v>1833.99</v>
      </c>
      <c r="Y590" s="44">
        <v>1717.46</v>
      </c>
      <c r="Z590" s="44">
        <v>1497.65</v>
      </c>
      <c r="AA590" s="44">
        <v>1376.52</v>
      </c>
    </row>
    <row r="591" spans="1:27" ht="12.75" hidden="1" customHeight="1" outlineLevel="1" x14ac:dyDescent="0.2">
      <c r="A591" s="97" t="s">
        <v>2920</v>
      </c>
      <c r="B591" s="63" t="s">
        <v>90</v>
      </c>
      <c r="C591" s="43" t="s">
        <v>79</v>
      </c>
      <c r="D591" s="44">
        <f>$D$471</f>
        <v>434.18</v>
      </c>
      <c r="E591" s="44">
        <f t="shared" ref="E591:AA591" si="343">$D$471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2">
      <c r="A592" s="97" t="s">
        <v>2921</v>
      </c>
      <c r="B592" s="63" t="s">
        <v>83</v>
      </c>
      <c r="C592" s="43" t="s">
        <v>79</v>
      </c>
      <c r="D592" s="44">
        <v>3.63</v>
      </c>
      <c r="E592" s="44">
        <v>3.63</v>
      </c>
      <c r="F592" s="44">
        <v>3.63</v>
      </c>
      <c r="G592" s="44">
        <v>3.63</v>
      </c>
      <c r="H592" s="44">
        <v>3.63</v>
      </c>
      <c r="I592" s="44">
        <v>3.63</v>
      </c>
      <c r="J592" s="44">
        <v>3.63</v>
      </c>
      <c r="K592" s="44">
        <v>3.63</v>
      </c>
      <c r="L592" s="44">
        <v>3.63</v>
      </c>
      <c r="M592" s="44">
        <v>3.63</v>
      </c>
      <c r="N592" s="44">
        <v>3.63</v>
      </c>
      <c r="O592" s="44">
        <v>3.63</v>
      </c>
      <c r="P592" s="44">
        <v>3.63</v>
      </c>
      <c r="Q592" s="44">
        <v>3.63</v>
      </c>
      <c r="R592" s="44">
        <v>3.63</v>
      </c>
      <c r="S592" s="44">
        <v>3.63</v>
      </c>
      <c r="T592" s="44">
        <v>3.63</v>
      </c>
      <c r="U592" s="44">
        <v>3.63</v>
      </c>
      <c r="V592" s="44">
        <v>3.63</v>
      </c>
      <c r="W592" s="44">
        <v>3.63</v>
      </c>
      <c r="X592" s="44">
        <v>3.63</v>
      </c>
      <c r="Y592" s="44">
        <v>3.63</v>
      </c>
      <c r="Z592" s="44">
        <v>3.63</v>
      </c>
      <c r="AA592" s="44">
        <v>3.63</v>
      </c>
    </row>
    <row r="593" spans="1:27" ht="12.75" hidden="1" customHeight="1" outlineLevel="1" x14ac:dyDescent="0.2">
      <c r="A593" s="97" t="s">
        <v>2922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collapsed="1" x14ac:dyDescent="0.2">
      <c r="A594" s="96" t="s">
        <v>2923</v>
      </c>
      <c r="B594" s="28" t="str">
        <f>"26"&amp;"."&amp;$B$777&amp;"."&amp;$B$778</f>
        <v>26.11.2023</v>
      </c>
      <c r="C594" s="88" t="s">
        <v>76</v>
      </c>
      <c r="D594" s="89">
        <f>ROUND(((D595+D596+D598+D597)/1000),5)</f>
        <v>1.88392</v>
      </c>
      <c r="E594" s="89">
        <f>ROUND(((E595+E596+E598+E597)/1000),5)</f>
        <v>1.80993</v>
      </c>
      <c r="F594" s="89">
        <f>ROUND(((F595+F596+F598+F597)/1000),5)</f>
        <v>1.7630699999999999</v>
      </c>
      <c r="G594" s="89">
        <f t="shared" ref="G594:AA594" si="345">ROUND(((G595+G596+G598+G597)/1000),5)</f>
        <v>1.7338100000000001</v>
      </c>
      <c r="H594" s="89">
        <f t="shared" si="345"/>
        <v>1.7465900000000001</v>
      </c>
      <c r="I594" s="89">
        <f t="shared" si="345"/>
        <v>1.8112699999999999</v>
      </c>
      <c r="J594" s="89">
        <f t="shared" si="345"/>
        <v>1.8651599999999999</v>
      </c>
      <c r="K594" s="89">
        <f t="shared" si="345"/>
        <v>1.9147099999999999</v>
      </c>
      <c r="L594" s="89">
        <f t="shared" si="345"/>
        <v>2.1690700000000001</v>
      </c>
      <c r="M594" s="89">
        <f t="shared" si="345"/>
        <v>2.30843</v>
      </c>
      <c r="N594" s="89">
        <f t="shared" si="345"/>
        <v>2.3778600000000001</v>
      </c>
      <c r="O594" s="89">
        <f t="shared" si="345"/>
        <v>2.4544600000000001</v>
      </c>
      <c r="P594" s="89">
        <f t="shared" si="345"/>
        <v>2.4721299999999999</v>
      </c>
      <c r="Q594" s="89">
        <f t="shared" si="345"/>
        <v>2.4780099999999998</v>
      </c>
      <c r="R594" s="89">
        <f t="shared" si="345"/>
        <v>2.4066100000000001</v>
      </c>
      <c r="S594" s="89">
        <f t="shared" si="345"/>
        <v>2.4413200000000002</v>
      </c>
      <c r="T594" s="89">
        <f t="shared" si="345"/>
        <v>2.4589799999999999</v>
      </c>
      <c r="U594" s="89">
        <f t="shared" si="345"/>
        <v>2.6746400000000001</v>
      </c>
      <c r="V594" s="89">
        <f t="shared" si="345"/>
        <v>2.6944900000000001</v>
      </c>
      <c r="W594" s="89">
        <f t="shared" si="345"/>
        <v>2.5742400000000001</v>
      </c>
      <c r="X594" s="89">
        <f t="shared" si="345"/>
        <v>2.5955499999999998</v>
      </c>
      <c r="Y594" s="89">
        <f t="shared" si="345"/>
        <v>2.3322600000000002</v>
      </c>
      <c r="Z594" s="89">
        <f t="shared" si="345"/>
        <v>2.1065200000000002</v>
      </c>
      <c r="AA594" s="89">
        <f t="shared" si="345"/>
        <v>1.9092899999999999</v>
      </c>
    </row>
    <row r="595" spans="1:27" ht="12.75" hidden="1" customHeight="1" outlineLevel="1" x14ac:dyDescent="0.2">
      <c r="A595" s="97" t="s">
        <v>2924</v>
      </c>
      <c r="B595" s="63" t="s">
        <v>242</v>
      </c>
      <c r="C595" s="43" t="s">
        <v>79</v>
      </c>
      <c r="D595" s="44">
        <v>1229.75</v>
      </c>
      <c r="E595" s="44">
        <v>1155.76</v>
      </c>
      <c r="F595" s="44">
        <v>1108.9000000000001</v>
      </c>
      <c r="G595" s="44">
        <v>1079.6400000000001</v>
      </c>
      <c r="H595" s="44">
        <v>1092.42</v>
      </c>
      <c r="I595" s="44">
        <v>1157.0999999999999</v>
      </c>
      <c r="J595" s="44">
        <v>1210.99</v>
      </c>
      <c r="K595" s="44">
        <v>1260.54</v>
      </c>
      <c r="L595" s="44">
        <v>1514.9</v>
      </c>
      <c r="M595" s="44">
        <v>1654.26</v>
      </c>
      <c r="N595" s="44">
        <v>1723.69</v>
      </c>
      <c r="O595" s="44">
        <v>1800.29</v>
      </c>
      <c r="P595" s="44">
        <v>1817.96</v>
      </c>
      <c r="Q595" s="44">
        <v>1823.84</v>
      </c>
      <c r="R595" s="44">
        <v>1752.44</v>
      </c>
      <c r="S595" s="44">
        <v>1787.15</v>
      </c>
      <c r="T595" s="44">
        <v>1804.81</v>
      </c>
      <c r="U595" s="44">
        <v>2020.47</v>
      </c>
      <c r="V595" s="44">
        <v>2040.32</v>
      </c>
      <c r="W595" s="44">
        <v>1920.07</v>
      </c>
      <c r="X595" s="44">
        <v>1941.38</v>
      </c>
      <c r="Y595" s="44">
        <v>1678.09</v>
      </c>
      <c r="Z595" s="44">
        <v>1452.35</v>
      </c>
      <c r="AA595" s="44">
        <v>1255.1199999999999</v>
      </c>
    </row>
    <row r="596" spans="1:27" ht="12.75" hidden="1" customHeight="1" outlineLevel="1" x14ac:dyDescent="0.2">
      <c r="A596" s="97" t="s">
        <v>2925</v>
      </c>
      <c r="B596" s="63" t="s">
        <v>90</v>
      </c>
      <c r="C596" s="43" t="s">
        <v>79</v>
      </c>
      <c r="D596" s="44">
        <f>$D$471</f>
        <v>434.18</v>
      </c>
      <c r="E596" s="44">
        <f t="shared" ref="E596:AA596" si="346">$D$471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2">
      <c r="A597" s="97" t="s">
        <v>2926</v>
      </c>
      <c r="B597" s="63" t="s">
        <v>83</v>
      </c>
      <c r="C597" s="43" t="s">
        <v>79</v>
      </c>
      <c r="D597" s="44">
        <v>3.63</v>
      </c>
      <c r="E597" s="44">
        <v>3.63</v>
      </c>
      <c r="F597" s="44">
        <v>3.63</v>
      </c>
      <c r="G597" s="44">
        <v>3.63</v>
      </c>
      <c r="H597" s="44">
        <v>3.63</v>
      </c>
      <c r="I597" s="44">
        <v>3.63</v>
      </c>
      <c r="J597" s="44">
        <v>3.63</v>
      </c>
      <c r="K597" s="44">
        <v>3.63</v>
      </c>
      <c r="L597" s="44">
        <v>3.63</v>
      </c>
      <c r="M597" s="44">
        <v>3.63</v>
      </c>
      <c r="N597" s="44">
        <v>3.63</v>
      </c>
      <c r="O597" s="44">
        <v>3.63</v>
      </c>
      <c r="P597" s="44">
        <v>3.63</v>
      </c>
      <c r="Q597" s="44">
        <v>3.63</v>
      </c>
      <c r="R597" s="44">
        <v>3.63</v>
      </c>
      <c r="S597" s="44">
        <v>3.63</v>
      </c>
      <c r="T597" s="44">
        <v>3.63</v>
      </c>
      <c r="U597" s="44">
        <v>3.63</v>
      </c>
      <c r="V597" s="44">
        <v>3.63</v>
      </c>
      <c r="W597" s="44">
        <v>3.63</v>
      </c>
      <c r="X597" s="44">
        <v>3.63</v>
      </c>
      <c r="Y597" s="44">
        <v>3.63</v>
      </c>
      <c r="Z597" s="44">
        <v>3.63</v>
      </c>
      <c r="AA597" s="44">
        <v>3.63</v>
      </c>
    </row>
    <row r="598" spans="1:27" ht="12.75" hidden="1" customHeight="1" outlineLevel="1" x14ac:dyDescent="0.2">
      <c r="A598" s="97" t="s">
        <v>2927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collapsed="1" x14ac:dyDescent="0.2">
      <c r="A599" s="96" t="s">
        <v>2928</v>
      </c>
      <c r="B599" s="28" t="str">
        <f>"27"&amp;"."&amp;$B$777&amp;"."&amp;$B$778</f>
        <v>27.11.2023</v>
      </c>
      <c r="C599" s="88" t="s">
        <v>76</v>
      </c>
      <c r="D599" s="89">
        <f>ROUND(((D600+D601+D603+D602)/1000),5)</f>
        <v>1.7329000000000001</v>
      </c>
      <c r="E599" s="89">
        <f>ROUND(((E600+E601+E603+E602)/1000),5)</f>
        <v>1.6705399999999999</v>
      </c>
      <c r="F599" s="89">
        <f>ROUND(((F600+F601+F603+F602)/1000),5)</f>
        <v>1.59996</v>
      </c>
      <c r="G599" s="89">
        <f t="shared" ref="G599:AA599" si="348">ROUND(((G600+G601+G603+G602)/1000),5)</f>
        <v>1.5877399999999999</v>
      </c>
      <c r="H599" s="89">
        <f t="shared" si="348"/>
        <v>1.6350899999999999</v>
      </c>
      <c r="I599" s="89">
        <f t="shared" si="348"/>
        <v>1.7845599999999999</v>
      </c>
      <c r="J599" s="89">
        <f t="shared" si="348"/>
        <v>1.9004700000000001</v>
      </c>
      <c r="K599" s="89">
        <f t="shared" si="348"/>
        <v>2.2239599999999999</v>
      </c>
      <c r="L599" s="89">
        <f t="shared" si="348"/>
        <v>2.4388800000000002</v>
      </c>
      <c r="M599" s="89">
        <f t="shared" si="348"/>
        <v>2.4607899999999998</v>
      </c>
      <c r="N599" s="89">
        <f t="shared" si="348"/>
        <v>2.54148</v>
      </c>
      <c r="O599" s="89">
        <f t="shared" si="348"/>
        <v>2.5951200000000001</v>
      </c>
      <c r="P599" s="89">
        <f t="shared" si="348"/>
        <v>2.56372</v>
      </c>
      <c r="Q599" s="89">
        <f t="shared" si="348"/>
        <v>2.5931000000000002</v>
      </c>
      <c r="R599" s="89">
        <f t="shared" si="348"/>
        <v>2.59206</v>
      </c>
      <c r="S599" s="89">
        <f t="shared" si="348"/>
        <v>2.5341900000000002</v>
      </c>
      <c r="T599" s="89">
        <f t="shared" si="348"/>
        <v>2.52136</v>
      </c>
      <c r="U599" s="89">
        <f t="shared" si="348"/>
        <v>2.5185300000000002</v>
      </c>
      <c r="V599" s="89">
        <f t="shared" si="348"/>
        <v>2.5000399999999998</v>
      </c>
      <c r="W599" s="89">
        <f t="shared" si="348"/>
        <v>2.51058</v>
      </c>
      <c r="X599" s="89">
        <f t="shared" si="348"/>
        <v>2.4048500000000002</v>
      </c>
      <c r="Y599" s="89">
        <f t="shared" si="348"/>
        <v>2.1952099999999999</v>
      </c>
      <c r="Z599" s="89">
        <f t="shared" si="348"/>
        <v>1.9594499999999999</v>
      </c>
      <c r="AA599" s="89">
        <f t="shared" si="348"/>
        <v>1.8556299999999999</v>
      </c>
    </row>
    <row r="600" spans="1:27" ht="12.75" hidden="1" customHeight="1" outlineLevel="1" x14ac:dyDescent="0.2">
      <c r="A600" s="97" t="s">
        <v>2929</v>
      </c>
      <c r="B600" s="63" t="s">
        <v>242</v>
      </c>
      <c r="C600" s="43" t="s">
        <v>79</v>
      </c>
      <c r="D600" s="44">
        <v>1078.73</v>
      </c>
      <c r="E600" s="44">
        <v>1016.37</v>
      </c>
      <c r="F600" s="44">
        <v>945.79</v>
      </c>
      <c r="G600" s="44">
        <v>933.57</v>
      </c>
      <c r="H600" s="44">
        <v>980.92</v>
      </c>
      <c r="I600" s="44">
        <v>1130.3900000000001</v>
      </c>
      <c r="J600" s="44">
        <v>1246.3</v>
      </c>
      <c r="K600" s="44">
        <v>1569.79</v>
      </c>
      <c r="L600" s="44">
        <v>1784.71</v>
      </c>
      <c r="M600" s="44">
        <v>1806.62</v>
      </c>
      <c r="N600" s="44">
        <v>1887.31</v>
      </c>
      <c r="O600" s="44">
        <v>1940.95</v>
      </c>
      <c r="P600" s="44">
        <v>1909.55</v>
      </c>
      <c r="Q600" s="44">
        <v>1938.93</v>
      </c>
      <c r="R600" s="44">
        <v>1937.89</v>
      </c>
      <c r="S600" s="44">
        <v>1880.02</v>
      </c>
      <c r="T600" s="44">
        <v>1867.19</v>
      </c>
      <c r="U600" s="44">
        <v>1864.36</v>
      </c>
      <c r="V600" s="44">
        <v>1845.87</v>
      </c>
      <c r="W600" s="44">
        <v>1856.41</v>
      </c>
      <c r="X600" s="44">
        <v>1750.68</v>
      </c>
      <c r="Y600" s="44">
        <v>1541.04</v>
      </c>
      <c r="Z600" s="44">
        <v>1305.28</v>
      </c>
      <c r="AA600" s="44">
        <v>1201.46</v>
      </c>
    </row>
    <row r="601" spans="1:27" ht="12.75" hidden="1" customHeight="1" outlineLevel="1" x14ac:dyDescent="0.2">
      <c r="A601" s="97" t="s">
        <v>2930</v>
      </c>
      <c r="B601" s="63" t="s">
        <v>90</v>
      </c>
      <c r="C601" s="43" t="s">
        <v>79</v>
      </c>
      <c r="D601" s="44">
        <f>$D$471</f>
        <v>434.18</v>
      </c>
      <c r="E601" s="44">
        <f t="shared" ref="E601:AA601" si="349">$D$471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hidden="1" customHeight="1" outlineLevel="1" x14ac:dyDescent="0.2">
      <c r="A602" s="97" t="s">
        <v>2931</v>
      </c>
      <c r="B602" s="63" t="s">
        <v>83</v>
      </c>
      <c r="C602" s="43" t="s">
        <v>79</v>
      </c>
      <c r="D602" s="44">
        <v>3.63</v>
      </c>
      <c r="E602" s="44">
        <v>3.63</v>
      </c>
      <c r="F602" s="44">
        <v>3.63</v>
      </c>
      <c r="G602" s="44">
        <v>3.63</v>
      </c>
      <c r="H602" s="44">
        <v>3.63</v>
      </c>
      <c r="I602" s="44">
        <v>3.63</v>
      </c>
      <c r="J602" s="44">
        <v>3.63</v>
      </c>
      <c r="K602" s="44">
        <v>3.63</v>
      </c>
      <c r="L602" s="44">
        <v>3.63</v>
      </c>
      <c r="M602" s="44">
        <v>3.63</v>
      </c>
      <c r="N602" s="44">
        <v>3.63</v>
      </c>
      <c r="O602" s="44">
        <v>3.63</v>
      </c>
      <c r="P602" s="44">
        <v>3.63</v>
      </c>
      <c r="Q602" s="44">
        <v>3.63</v>
      </c>
      <c r="R602" s="44">
        <v>3.63</v>
      </c>
      <c r="S602" s="44">
        <v>3.63</v>
      </c>
      <c r="T602" s="44">
        <v>3.63</v>
      </c>
      <c r="U602" s="44">
        <v>3.63</v>
      </c>
      <c r="V602" s="44">
        <v>3.63</v>
      </c>
      <c r="W602" s="44">
        <v>3.63</v>
      </c>
      <c r="X602" s="44">
        <v>3.63</v>
      </c>
      <c r="Y602" s="44">
        <v>3.63</v>
      </c>
      <c r="Z602" s="44">
        <v>3.63</v>
      </c>
      <c r="AA602" s="44">
        <v>3.63</v>
      </c>
    </row>
    <row r="603" spans="1:27" ht="12.75" hidden="1" customHeight="1" outlineLevel="1" x14ac:dyDescent="0.2">
      <c r="A603" s="97" t="s">
        <v>2932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 t="shared" si="350"/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collapsed="1" x14ac:dyDescent="0.2">
      <c r="A604" s="96" t="s">
        <v>2933</v>
      </c>
      <c r="B604" s="28" t="str">
        <f>"28"&amp;"."&amp;$B$777&amp;"."&amp;$B$778</f>
        <v>28.11.2023</v>
      </c>
      <c r="C604" s="88" t="s">
        <v>76</v>
      </c>
      <c r="D604" s="89">
        <f>ROUND(((D605+D606+D608+D607)/1000),5)</f>
        <v>1.79009</v>
      </c>
      <c r="E604" s="89">
        <f>ROUND(((E605+E606+E608+E607)/1000),5)</f>
        <v>1.69635</v>
      </c>
      <c r="F604" s="89">
        <f>ROUND(((F605+F606+F608+F607)/1000),5)</f>
        <v>1.6268</v>
      </c>
      <c r="G604" s="89">
        <f t="shared" ref="G604:AA604" si="351">ROUND(((G605+G606+G608+G607)/1000),5)</f>
        <v>1.6294900000000001</v>
      </c>
      <c r="H604" s="89">
        <f t="shared" si="351"/>
        <v>1.68258</v>
      </c>
      <c r="I604" s="89">
        <f t="shared" si="351"/>
        <v>1.84806</v>
      </c>
      <c r="J604" s="89">
        <f t="shared" si="351"/>
        <v>2.04318</v>
      </c>
      <c r="K604" s="89">
        <f t="shared" si="351"/>
        <v>2.2237</v>
      </c>
      <c r="L604" s="89">
        <f t="shared" si="351"/>
        <v>2.52047</v>
      </c>
      <c r="M604" s="89">
        <f t="shared" si="351"/>
        <v>2.5545599999999999</v>
      </c>
      <c r="N604" s="89">
        <f t="shared" si="351"/>
        <v>2.5606399999999998</v>
      </c>
      <c r="O604" s="89">
        <f t="shared" si="351"/>
        <v>2.5699800000000002</v>
      </c>
      <c r="P604" s="89">
        <f t="shared" si="351"/>
        <v>2.5639699999999999</v>
      </c>
      <c r="Q604" s="89">
        <f t="shared" si="351"/>
        <v>2.5613600000000001</v>
      </c>
      <c r="R604" s="89">
        <f t="shared" si="351"/>
        <v>2.5622400000000001</v>
      </c>
      <c r="S604" s="89">
        <f t="shared" si="351"/>
        <v>2.55966</v>
      </c>
      <c r="T604" s="89">
        <f t="shared" si="351"/>
        <v>2.5673499999999998</v>
      </c>
      <c r="U604" s="89">
        <f t="shared" si="351"/>
        <v>2.5757300000000001</v>
      </c>
      <c r="V604" s="89">
        <f t="shared" si="351"/>
        <v>2.5698500000000002</v>
      </c>
      <c r="W604" s="89">
        <f t="shared" si="351"/>
        <v>2.5609299999999999</v>
      </c>
      <c r="X604" s="89">
        <f t="shared" si="351"/>
        <v>2.4509799999999999</v>
      </c>
      <c r="Y604" s="89">
        <f t="shared" si="351"/>
        <v>2.24844</v>
      </c>
      <c r="Z604" s="89">
        <f t="shared" si="351"/>
        <v>1.9677800000000001</v>
      </c>
      <c r="AA604" s="89">
        <f t="shared" si="351"/>
        <v>1.8634500000000001</v>
      </c>
    </row>
    <row r="605" spans="1:27" ht="12.75" hidden="1" customHeight="1" outlineLevel="1" x14ac:dyDescent="0.2">
      <c r="A605" s="97" t="s">
        <v>2934</v>
      </c>
      <c r="B605" s="63" t="s">
        <v>242</v>
      </c>
      <c r="C605" s="43" t="s">
        <v>79</v>
      </c>
      <c r="D605" s="44">
        <v>1135.92</v>
      </c>
      <c r="E605" s="44">
        <v>1042.18</v>
      </c>
      <c r="F605" s="44">
        <v>972.63</v>
      </c>
      <c r="G605" s="44">
        <v>975.32</v>
      </c>
      <c r="H605" s="44">
        <v>1028.4100000000001</v>
      </c>
      <c r="I605" s="44">
        <v>1193.8900000000001</v>
      </c>
      <c r="J605" s="44">
        <v>1389.01</v>
      </c>
      <c r="K605" s="44">
        <v>1569.53</v>
      </c>
      <c r="L605" s="44">
        <v>1866.3</v>
      </c>
      <c r="M605" s="44">
        <v>1900.39</v>
      </c>
      <c r="N605" s="44">
        <v>1906.47</v>
      </c>
      <c r="O605" s="44">
        <v>1915.81</v>
      </c>
      <c r="P605" s="44">
        <v>1909.8</v>
      </c>
      <c r="Q605" s="44">
        <v>1907.19</v>
      </c>
      <c r="R605" s="44">
        <v>1908.07</v>
      </c>
      <c r="S605" s="44">
        <v>1905.49</v>
      </c>
      <c r="T605" s="44">
        <v>1913.18</v>
      </c>
      <c r="U605" s="44">
        <v>1921.56</v>
      </c>
      <c r="V605" s="44">
        <v>1915.68</v>
      </c>
      <c r="W605" s="44">
        <v>1906.76</v>
      </c>
      <c r="X605" s="44">
        <v>1796.81</v>
      </c>
      <c r="Y605" s="44">
        <v>1594.27</v>
      </c>
      <c r="Z605" s="44">
        <v>1313.61</v>
      </c>
      <c r="AA605" s="44">
        <v>1209.28</v>
      </c>
    </row>
    <row r="606" spans="1:27" ht="12.75" hidden="1" customHeight="1" outlineLevel="1" x14ac:dyDescent="0.2">
      <c r="A606" s="97" t="s">
        <v>2935</v>
      </c>
      <c r="B606" s="63" t="s">
        <v>90</v>
      </c>
      <c r="C606" s="43" t="s">
        <v>79</v>
      </c>
      <c r="D606" s="44">
        <f>$D$471</f>
        <v>434.18</v>
      </c>
      <c r="E606" s="44">
        <f t="shared" ref="E606:AA606" si="352">$D$471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hidden="1" customHeight="1" outlineLevel="1" x14ac:dyDescent="0.2">
      <c r="A607" s="97" t="s">
        <v>2936</v>
      </c>
      <c r="B607" s="63" t="s">
        <v>83</v>
      </c>
      <c r="C607" s="43" t="s">
        <v>79</v>
      </c>
      <c r="D607" s="44">
        <v>3.63</v>
      </c>
      <c r="E607" s="44">
        <v>3.63</v>
      </c>
      <c r="F607" s="44">
        <v>3.63</v>
      </c>
      <c r="G607" s="44">
        <v>3.63</v>
      </c>
      <c r="H607" s="44">
        <v>3.63</v>
      </c>
      <c r="I607" s="44">
        <v>3.63</v>
      </c>
      <c r="J607" s="44">
        <v>3.63</v>
      </c>
      <c r="K607" s="44">
        <v>3.63</v>
      </c>
      <c r="L607" s="44">
        <v>3.63</v>
      </c>
      <c r="M607" s="44">
        <v>3.63</v>
      </c>
      <c r="N607" s="44">
        <v>3.63</v>
      </c>
      <c r="O607" s="44">
        <v>3.63</v>
      </c>
      <c r="P607" s="44">
        <v>3.63</v>
      </c>
      <c r="Q607" s="44">
        <v>3.63</v>
      </c>
      <c r="R607" s="44">
        <v>3.63</v>
      </c>
      <c r="S607" s="44">
        <v>3.63</v>
      </c>
      <c r="T607" s="44">
        <v>3.63</v>
      </c>
      <c r="U607" s="44">
        <v>3.63</v>
      </c>
      <c r="V607" s="44">
        <v>3.63</v>
      </c>
      <c r="W607" s="44">
        <v>3.63</v>
      </c>
      <c r="X607" s="44">
        <v>3.63</v>
      </c>
      <c r="Y607" s="44">
        <v>3.63</v>
      </c>
      <c r="Z607" s="44">
        <v>3.63</v>
      </c>
      <c r="AA607" s="44">
        <v>3.63</v>
      </c>
    </row>
    <row r="608" spans="1:27" ht="12.75" hidden="1" customHeight="1" outlineLevel="1" x14ac:dyDescent="0.2">
      <c r="A608" s="97" t="s">
        <v>2937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 t="shared" si="353"/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collapsed="1" x14ac:dyDescent="0.2">
      <c r="A609" s="96" t="s">
        <v>2938</v>
      </c>
      <c r="B609" s="28" t="str">
        <f>"29"&amp;"."&amp;$B$777&amp;"."&amp;$B$778</f>
        <v>29.11.2023</v>
      </c>
      <c r="C609" s="88" t="s">
        <v>76</v>
      </c>
      <c r="D609" s="89">
        <f>ROUND(((D610+D611+D613+D612)/1000),5)</f>
        <v>1.8058700000000001</v>
      </c>
      <c r="E609" s="89">
        <f>ROUND(((E610+E611+E613+E612)/1000),5)</f>
        <v>1.73681</v>
      </c>
      <c r="F609" s="89">
        <f>ROUND(((F610+F611+F613+F612)/1000),5)</f>
        <v>1.6828000000000001</v>
      </c>
      <c r="G609" s="89">
        <f t="shared" ref="G609:AA609" si="354">ROUND(((G610+G611+G613+G612)/1000),5)</f>
        <v>1.68096</v>
      </c>
      <c r="H609" s="89">
        <f t="shared" si="354"/>
        <v>1.7305699999999999</v>
      </c>
      <c r="I609" s="89">
        <f t="shared" si="354"/>
        <v>1.8685499999999999</v>
      </c>
      <c r="J609" s="89">
        <f t="shared" si="354"/>
        <v>2.04162</v>
      </c>
      <c r="K609" s="89">
        <f t="shared" si="354"/>
        <v>2.3264900000000002</v>
      </c>
      <c r="L609" s="89">
        <f t="shared" si="354"/>
        <v>2.4806400000000002</v>
      </c>
      <c r="M609" s="89">
        <f t="shared" si="354"/>
        <v>2.5147200000000001</v>
      </c>
      <c r="N609" s="89">
        <f t="shared" si="354"/>
        <v>2.5345399999999998</v>
      </c>
      <c r="O609" s="89">
        <f t="shared" si="354"/>
        <v>2.5713300000000001</v>
      </c>
      <c r="P609" s="89">
        <f t="shared" si="354"/>
        <v>2.5538799999999999</v>
      </c>
      <c r="Q609" s="89">
        <f t="shared" si="354"/>
        <v>2.5610400000000002</v>
      </c>
      <c r="R609" s="89">
        <f t="shared" si="354"/>
        <v>2.5508199999999999</v>
      </c>
      <c r="S609" s="89">
        <f t="shared" si="354"/>
        <v>2.5326499999999998</v>
      </c>
      <c r="T609" s="89">
        <f t="shared" si="354"/>
        <v>2.53498</v>
      </c>
      <c r="U609" s="89">
        <f t="shared" si="354"/>
        <v>2.5404499999999999</v>
      </c>
      <c r="V609" s="89">
        <f t="shared" si="354"/>
        <v>2.52894</v>
      </c>
      <c r="W609" s="89">
        <f t="shared" si="354"/>
        <v>2.5157699999999998</v>
      </c>
      <c r="X609" s="89">
        <f t="shared" si="354"/>
        <v>2.3932500000000001</v>
      </c>
      <c r="Y609" s="89">
        <f t="shared" si="354"/>
        <v>2.3147500000000001</v>
      </c>
      <c r="Z609" s="89">
        <f t="shared" si="354"/>
        <v>2.0904799999999999</v>
      </c>
      <c r="AA609" s="89">
        <f t="shared" si="354"/>
        <v>1.87731</v>
      </c>
    </row>
    <row r="610" spans="1:27" ht="12.75" hidden="1" customHeight="1" outlineLevel="1" x14ac:dyDescent="0.2">
      <c r="A610" s="97" t="s">
        <v>2939</v>
      </c>
      <c r="B610" s="63" t="s">
        <v>242</v>
      </c>
      <c r="C610" s="43" t="s">
        <v>79</v>
      </c>
      <c r="D610" s="44">
        <v>1151.7</v>
      </c>
      <c r="E610" s="44">
        <v>1082.6400000000001</v>
      </c>
      <c r="F610" s="44">
        <v>1028.6300000000001</v>
      </c>
      <c r="G610" s="44">
        <v>1026.79</v>
      </c>
      <c r="H610" s="44">
        <v>1076.4000000000001</v>
      </c>
      <c r="I610" s="44">
        <v>1214.3800000000001</v>
      </c>
      <c r="J610" s="44">
        <v>1387.45</v>
      </c>
      <c r="K610" s="44">
        <v>1672.32</v>
      </c>
      <c r="L610" s="44">
        <v>1826.47</v>
      </c>
      <c r="M610" s="44">
        <v>1860.55</v>
      </c>
      <c r="N610" s="44">
        <v>1880.37</v>
      </c>
      <c r="O610" s="44">
        <v>1917.16</v>
      </c>
      <c r="P610" s="44">
        <v>1899.71</v>
      </c>
      <c r="Q610" s="44">
        <v>1906.87</v>
      </c>
      <c r="R610" s="44">
        <v>1896.65</v>
      </c>
      <c r="S610" s="44">
        <v>1878.48</v>
      </c>
      <c r="T610" s="44">
        <v>1880.81</v>
      </c>
      <c r="U610" s="44">
        <v>1886.28</v>
      </c>
      <c r="V610" s="44">
        <v>1874.77</v>
      </c>
      <c r="W610" s="44">
        <v>1861.6</v>
      </c>
      <c r="X610" s="44">
        <v>1739.08</v>
      </c>
      <c r="Y610" s="44">
        <v>1660.58</v>
      </c>
      <c r="Z610" s="44">
        <v>1436.31</v>
      </c>
      <c r="AA610" s="44">
        <v>1223.1400000000001</v>
      </c>
    </row>
    <row r="611" spans="1:27" ht="12.75" hidden="1" customHeight="1" outlineLevel="1" x14ac:dyDescent="0.2">
      <c r="A611" s="97" t="s">
        <v>2940</v>
      </c>
      <c r="B611" s="63" t="s">
        <v>90</v>
      </c>
      <c r="C611" s="43" t="s">
        <v>79</v>
      </c>
      <c r="D611" s="44">
        <f>$D$471</f>
        <v>434.18</v>
      </c>
      <c r="E611" s="44">
        <f t="shared" ref="E611:AA611" si="355">$D$471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hidden="1" customHeight="1" outlineLevel="1" x14ac:dyDescent="0.2">
      <c r="A612" s="97" t="s">
        <v>2941</v>
      </c>
      <c r="B612" s="63" t="s">
        <v>83</v>
      </c>
      <c r="C612" s="43" t="s">
        <v>79</v>
      </c>
      <c r="D612" s="44">
        <v>3.63</v>
      </c>
      <c r="E612" s="44">
        <v>3.63</v>
      </c>
      <c r="F612" s="44">
        <v>3.63</v>
      </c>
      <c r="G612" s="44">
        <v>3.63</v>
      </c>
      <c r="H612" s="44">
        <v>3.63</v>
      </c>
      <c r="I612" s="44">
        <v>3.63</v>
      </c>
      <c r="J612" s="44">
        <v>3.63</v>
      </c>
      <c r="K612" s="44">
        <v>3.63</v>
      </c>
      <c r="L612" s="44">
        <v>3.63</v>
      </c>
      <c r="M612" s="44">
        <v>3.63</v>
      </c>
      <c r="N612" s="44">
        <v>3.63</v>
      </c>
      <c r="O612" s="44">
        <v>3.63</v>
      </c>
      <c r="P612" s="44">
        <v>3.63</v>
      </c>
      <c r="Q612" s="44">
        <v>3.63</v>
      </c>
      <c r="R612" s="44">
        <v>3.63</v>
      </c>
      <c r="S612" s="44">
        <v>3.63</v>
      </c>
      <c r="T612" s="44">
        <v>3.63</v>
      </c>
      <c r="U612" s="44">
        <v>3.63</v>
      </c>
      <c r="V612" s="44">
        <v>3.63</v>
      </c>
      <c r="W612" s="44">
        <v>3.63</v>
      </c>
      <c r="X612" s="44">
        <v>3.63</v>
      </c>
      <c r="Y612" s="44">
        <v>3.63</v>
      </c>
      <c r="Z612" s="44">
        <v>3.63</v>
      </c>
      <c r="AA612" s="44">
        <v>3.63</v>
      </c>
    </row>
    <row r="613" spans="1:27" ht="12.75" hidden="1" customHeight="1" outlineLevel="1" x14ac:dyDescent="0.2">
      <c r="A613" s="97" t="s">
        <v>2942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 t="shared" si="356"/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collapsed="1" x14ac:dyDescent="0.2">
      <c r="A614" s="96" t="s">
        <v>2943</v>
      </c>
      <c r="B614" s="28" t="str">
        <f>"30"&amp;"."&amp;$B$777&amp;"."&amp;$B$778</f>
        <v>30.11.2023</v>
      </c>
      <c r="C614" s="88" t="s">
        <v>76</v>
      </c>
      <c r="D614" s="89">
        <f>ROUND(((D615+D616+D618+D617)/1000),5)</f>
        <v>1.80992</v>
      </c>
      <c r="E614" s="89">
        <f>ROUND(((E615+E616+E618+E617)/1000),5)</f>
        <v>1.7526900000000001</v>
      </c>
      <c r="F614" s="89">
        <f>ROUND(((F615+F616+F618+F617)/1000),5)</f>
        <v>1.69807</v>
      </c>
      <c r="G614" s="89">
        <f t="shared" ref="G614:AA614" si="357">ROUND(((G615+G616+G618+G617)/1000),5)</f>
        <v>1.6894100000000001</v>
      </c>
      <c r="H614" s="89">
        <f t="shared" si="357"/>
        <v>1.73051</v>
      </c>
      <c r="I614" s="89">
        <f t="shared" si="357"/>
        <v>1.8817999999999999</v>
      </c>
      <c r="J614" s="89">
        <f t="shared" si="357"/>
        <v>2.07694</v>
      </c>
      <c r="K614" s="89">
        <f t="shared" si="357"/>
        <v>2.3760500000000002</v>
      </c>
      <c r="L614" s="89">
        <f t="shared" si="357"/>
        <v>2.5368599999999999</v>
      </c>
      <c r="M614" s="89">
        <f t="shared" si="357"/>
        <v>2.5482300000000002</v>
      </c>
      <c r="N614" s="89">
        <f t="shared" si="357"/>
        <v>2.5744600000000002</v>
      </c>
      <c r="O614" s="89">
        <f t="shared" si="357"/>
        <v>2.6521400000000002</v>
      </c>
      <c r="P614" s="89">
        <f t="shared" si="357"/>
        <v>2.6198399999999999</v>
      </c>
      <c r="Q614" s="89">
        <f t="shared" si="357"/>
        <v>2.6402100000000002</v>
      </c>
      <c r="R614" s="89">
        <f t="shared" si="357"/>
        <v>2.5799799999999999</v>
      </c>
      <c r="S614" s="89">
        <f t="shared" si="357"/>
        <v>2.5729799999999998</v>
      </c>
      <c r="T614" s="89">
        <f t="shared" si="357"/>
        <v>2.59334</v>
      </c>
      <c r="U614" s="89">
        <f t="shared" si="357"/>
        <v>2.6034199999999998</v>
      </c>
      <c r="V614" s="89">
        <f t="shared" si="357"/>
        <v>2.5872199999999999</v>
      </c>
      <c r="W614" s="89">
        <f t="shared" si="357"/>
        <v>2.5784799999999999</v>
      </c>
      <c r="X614" s="89">
        <f t="shared" si="357"/>
        <v>2.5362900000000002</v>
      </c>
      <c r="Y614" s="89">
        <f t="shared" si="357"/>
        <v>2.4153799999999999</v>
      </c>
      <c r="Z614" s="89">
        <f t="shared" si="357"/>
        <v>2.1052499999999998</v>
      </c>
      <c r="AA614" s="89">
        <f t="shared" si="357"/>
        <v>1.9235899999999999</v>
      </c>
    </row>
    <row r="615" spans="1:27" ht="12.75" hidden="1" customHeight="1" outlineLevel="1" x14ac:dyDescent="0.2">
      <c r="A615" s="97" t="s">
        <v>2944</v>
      </c>
      <c r="B615" s="63" t="s">
        <v>242</v>
      </c>
      <c r="C615" s="43" t="s">
        <v>79</v>
      </c>
      <c r="D615" s="44">
        <v>1155.75</v>
      </c>
      <c r="E615" s="44">
        <v>1098.52</v>
      </c>
      <c r="F615" s="44">
        <v>1043.9000000000001</v>
      </c>
      <c r="G615" s="44">
        <v>1035.24</v>
      </c>
      <c r="H615" s="44">
        <v>1076.3399999999999</v>
      </c>
      <c r="I615" s="44">
        <v>1227.6300000000001</v>
      </c>
      <c r="J615" s="44">
        <v>1422.77</v>
      </c>
      <c r="K615" s="44">
        <v>1721.88</v>
      </c>
      <c r="L615" s="44">
        <v>1882.69</v>
      </c>
      <c r="M615" s="44">
        <v>1894.06</v>
      </c>
      <c r="N615" s="44">
        <v>1920.29</v>
      </c>
      <c r="O615" s="44">
        <v>1997.97</v>
      </c>
      <c r="P615" s="44">
        <v>1965.67</v>
      </c>
      <c r="Q615" s="44">
        <v>1986.04</v>
      </c>
      <c r="R615" s="44">
        <v>1925.81</v>
      </c>
      <c r="S615" s="44">
        <v>1918.81</v>
      </c>
      <c r="T615" s="44">
        <v>1939.17</v>
      </c>
      <c r="U615" s="44">
        <v>1949.25</v>
      </c>
      <c r="V615" s="44">
        <v>1933.05</v>
      </c>
      <c r="W615" s="44">
        <v>1924.31</v>
      </c>
      <c r="X615" s="44">
        <v>1882.12</v>
      </c>
      <c r="Y615" s="44">
        <v>1761.21</v>
      </c>
      <c r="Z615" s="44">
        <v>1451.08</v>
      </c>
      <c r="AA615" s="44">
        <v>1269.42</v>
      </c>
    </row>
    <row r="616" spans="1:27" ht="12.75" hidden="1" customHeight="1" outlineLevel="1" x14ac:dyDescent="0.2">
      <c r="A616" s="97" t="s">
        <v>2945</v>
      </c>
      <c r="B616" s="63" t="s">
        <v>90</v>
      </c>
      <c r="C616" s="43" t="s">
        <v>79</v>
      </c>
      <c r="D616" s="44">
        <f>$D$471</f>
        <v>434.18</v>
      </c>
      <c r="E616" s="44">
        <f t="shared" ref="E616:AA616" si="358">$D$471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hidden="1" customHeight="1" outlineLevel="1" x14ac:dyDescent="0.2">
      <c r="A617" s="97" t="s">
        <v>2946</v>
      </c>
      <c r="B617" s="63" t="s">
        <v>83</v>
      </c>
      <c r="C617" s="43" t="s">
        <v>79</v>
      </c>
      <c r="D617" s="44">
        <v>3.63</v>
      </c>
      <c r="E617" s="44">
        <v>3.63</v>
      </c>
      <c r="F617" s="44">
        <v>3.63</v>
      </c>
      <c r="G617" s="44">
        <v>3.63</v>
      </c>
      <c r="H617" s="44">
        <v>3.63</v>
      </c>
      <c r="I617" s="44">
        <v>3.63</v>
      </c>
      <c r="J617" s="44">
        <v>3.63</v>
      </c>
      <c r="K617" s="44">
        <v>3.63</v>
      </c>
      <c r="L617" s="44">
        <v>3.63</v>
      </c>
      <c r="M617" s="44">
        <v>3.63</v>
      </c>
      <c r="N617" s="44">
        <v>3.63</v>
      </c>
      <c r="O617" s="44">
        <v>3.63</v>
      </c>
      <c r="P617" s="44">
        <v>3.63</v>
      </c>
      <c r="Q617" s="44">
        <v>3.63</v>
      </c>
      <c r="R617" s="44">
        <v>3.63</v>
      </c>
      <c r="S617" s="44">
        <v>3.63</v>
      </c>
      <c r="T617" s="44">
        <v>3.63</v>
      </c>
      <c r="U617" s="44">
        <v>3.63</v>
      </c>
      <c r="V617" s="44">
        <v>3.63</v>
      </c>
      <c r="W617" s="44">
        <v>3.63</v>
      </c>
      <c r="X617" s="44">
        <v>3.63</v>
      </c>
      <c r="Y617" s="44">
        <v>3.63</v>
      </c>
      <c r="Z617" s="44">
        <v>3.63</v>
      </c>
      <c r="AA617" s="44">
        <v>3.63</v>
      </c>
    </row>
    <row r="618" spans="1:27" ht="12.75" hidden="1" customHeight="1" outlineLevel="1" x14ac:dyDescent="0.2">
      <c r="A618" s="97" t="s">
        <v>2947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 t="shared" si="359"/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collapsed="1" x14ac:dyDescent="0.2">
      <c r="B619" s="99" t="s">
        <v>391</v>
      </c>
    </row>
    <row r="620" spans="1:27" x14ac:dyDescent="0.2">
      <c r="B620" s="99" t="s">
        <v>391</v>
      </c>
    </row>
    <row r="621" spans="1:27" x14ac:dyDescent="0.2">
      <c r="A621" s="181" t="s">
        <v>2215</v>
      </c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  <c r="Z621" s="182"/>
      <c r="AA621" s="183"/>
    </row>
    <row r="622" spans="1:27" ht="25.5" x14ac:dyDescent="0.2">
      <c r="A622" s="26" t="s">
        <v>64</v>
      </c>
      <c r="B622" s="27" t="s">
        <v>214</v>
      </c>
      <c r="C622" s="26" t="s">
        <v>215</v>
      </c>
      <c r="D622" s="27" t="s">
        <v>216</v>
      </c>
      <c r="E622" s="27" t="s">
        <v>217</v>
      </c>
      <c r="F622" s="27" t="s">
        <v>218</v>
      </c>
      <c r="G622" s="27" t="s">
        <v>219</v>
      </c>
      <c r="H622" s="27" t="s">
        <v>220</v>
      </c>
      <c r="I622" s="27" t="s">
        <v>221</v>
      </c>
      <c r="J622" s="27" t="s">
        <v>222</v>
      </c>
      <c r="K622" s="27" t="s">
        <v>223</v>
      </c>
      <c r="L622" s="27" t="s">
        <v>224</v>
      </c>
      <c r="M622" s="27" t="s">
        <v>225</v>
      </c>
      <c r="N622" s="27" t="s">
        <v>226</v>
      </c>
      <c r="O622" s="27" t="s">
        <v>227</v>
      </c>
      <c r="P622" s="27" t="s">
        <v>228</v>
      </c>
      <c r="Q622" s="27" t="s">
        <v>229</v>
      </c>
      <c r="R622" s="27" t="s">
        <v>230</v>
      </c>
      <c r="S622" s="27" t="s">
        <v>231</v>
      </c>
      <c r="T622" s="27" t="s">
        <v>232</v>
      </c>
      <c r="U622" s="27" t="s">
        <v>233</v>
      </c>
      <c r="V622" s="27" t="s">
        <v>234</v>
      </c>
      <c r="W622" s="27" t="s">
        <v>235</v>
      </c>
      <c r="X622" s="27" t="s">
        <v>236</v>
      </c>
      <c r="Y622" s="27" t="s">
        <v>237</v>
      </c>
      <c r="Z622" s="27" t="s">
        <v>238</v>
      </c>
      <c r="AA622" s="27" t="s">
        <v>239</v>
      </c>
    </row>
    <row r="623" spans="1:27" x14ac:dyDescent="0.2">
      <c r="A623" s="96" t="s">
        <v>2948</v>
      </c>
      <c r="B623" s="28" t="str">
        <f>"01"&amp;"."&amp;$B$777&amp;"."&amp;$B$778</f>
        <v>01.11.2023</v>
      </c>
      <c r="C623" s="88" t="s">
        <v>76</v>
      </c>
      <c r="D623" s="89">
        <f>ROUND((D624)/1000,5)</f>
        <v>0</v>
      </c>
      <c r="E623" s="89">
        <f t="shared" ref="E623:AA623" si="360">ROUND((E624)/1000,5)</f>
        <v>0</v>
      </c>
      <c r="F623" s="89">
        <f t="shared" si="360"/>
        <v>0</v>
      </c>
      <c r="G623" s="89">
        <f t="shared" si="360"/>
        <v>0</v>
      </c>
      <c r="H623" s="89">
        <f t="shared" si="360"/>
        <v>0</v>
      </c>
      <c r="I623" s="89">
        <f t="shared" si="360"/>
        <v>0.16858000000000001</v>
      </c>
      <c r="J623" s="89">
        <f t="shared" si="360"/>
        <v>0.17455999999999999</v>
      </c>
      <c r="K623" s="89">
        <f t="shared" si="360"/>
        <v>0</v>
      </c>
      <c r="L623" s="89">
        <f t="shared" si="360"/>
        <v>4.5109999999999997E-2</v>
      </c>
      <c r="M623" s="89">
        <f t="shared" si="360"/>
        <v>4.9699999999999996E-3</v>
      </c>
      <c r="N623" s="89">
        <f t="shared" si="360"/>
        <v>0</v>
      </c>
      <c r="O623" s="89">
        <f t="shared" si="360"/>
        <v>0</v>
      </c>
      <c r="P623" s="89">
        <f t="shared" si="360"/>
        <v>0</v>
      </c>
      <c r="Q623" s="89">
        <f t="shared" si="360"/>
        <v>0</v>
      </c>
      <c r="R623" s="89">
        <f t="shared" si="360"/>
        <v>0</v>
      </c>
      <c r="S623" s="89">
        <f t="shared" si="360"/>
        <v>0</v>
      </c>
      <c r="T623" s="89">
        <f t="shared" si="360"/>
        <v>0</v>
      </c>
      <c r="U623" s="89">
        <f t="shared" si="360"/>
        <v>1.57E-3</v>
      </c>
      <c r="V623" s="89">
        <f t="shared" si="360"/>
        <v>2.299E-2</v>
      </c>
      <c r="W623" s="89">
        <f t="shared" si="360"/>
        <v>0</v>
      </c>
      <c r="X623" s="89">
        <f t="shared" si="360"/>
        <v>0</v>
      </c>
      <c r="Y623" s="89">
        <f t="shared" si="360"/>
        <v>0</v>
      </c>
      <c r="Z623" s="89">
        <f t="shared" si="360"/>
        <v>0</v>
      </c>
      <c r="AA623" s="89">
        <f t="shared" si="360"/>
        <v>0</v>
      </c>
    </row>
    <row r="624" spans="1:27" ht="12.75" hidden="1" customHeight="1" outlineLevel="1" x14ac:dyDescent="0.2">
      <c r="A624" s="97" t="s">
        <v>2949</v>
      </c>
      <c r="B624" s="63" t="s">
        <v>242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0</v>
      </c>
      <c r="I624" s="44">
        <v>168.58</v>
      </c>
      <c r="J624" s="44">
        <v>174.56</v>
      </c>
      <c r="K624" s="44">
        <v>0</v>
      </c>
      <c r="L624" s="44">
        <v>45.11</v>
      </c>
      <c r="M624" s="44">
        <v>4.97</v>
      </c>
      <c r="N624" s="44">
        <v>0</v>
      </c>
      <c r="O624" s="44">
        <v>0</v>
      </c>
      <c r="P624" s="44">
        <v>0</v>
      </c>
      <c r="Q624" s="44">
        <v>0</v>
      </c>
      <c r="R624" s="44">
        <v>0</v>
      </c>
      <c r="S624" s="44">
        <v>0</v>
      </c>
      <c r="T624" s="44">
        <v>0</v>
      </c>
      <c r="U624" s="44">
        <v>1.57</v>
      </c>
      <c r="V624" s="44">
        <v>22.99</v>
      </c>
      <c r="W624" s="44">
        <v>0</v>
      </c>
      <c r="X624" s="44">
        <v>0</v>
      </c>
      <c r="Y624" s="44">
        <v>0</v>
      </c>
      <c r="Z624" s="44">
        <v>0</v>
      </c>
      <c r="AA624" s="44">
        <v>0</v>
      </c>
    </row>
    <row r="625" spans="1:27" collapsed="1" x14ac:dyDescent="0.2">
      <c r="A625" s="96" t="s">
        <v>2950</v>
      </c>
      <c r="B625" s="28" t="str">
        <f>"02"&amp;"."&amp;$B$777&amp;"."&amp;$B$778</f>
        <v>02.11.2023</v>
      </c>
      <c r="C625" s="88" t="s">
        <v>76</v>
      </c>
      <c r="D625" s="89">
        <f>ROUND((D626)/1000,5)</f>
        <v>0</v>
      </c>
      <c r="E625" s="89">
        <f t="shared" ref="E625:AA625" si="361">ROUND((E626)/1000,5)</f>
        <v>0.12037</v>
      </c>
      <c r="F625" s="89">
        <f t="shared" si="361"/>
        <v>0.23169000000000001</v>
      </c>
      <c r="G625" s="89">
        <f t="shared" si="361"/>
        <v>0.24124000000000001</v>
      </c>
      <c r="H625" s="89">
        <f t="shared" si="361"/>
        <v>0.27145999999999998</v>
      </c>
      <c r="I625" s="89">
        <f t="shared" si="361"/>
        <v>3.4000000000000002E-4</v>
      </c>
      <c r="J625" s="89">
        <f t="shared" si="361"/>
        <v>4.1300000000000003E-2</v>
      </c>
      <c r="K625" s="89">
        <f t="shared" si="361"/>
        <v>0</v>
      </c>
      <c r="L625" s="89">
        <f t="shared" si="361"/>
        <v>5.5219999999999998E-2</v>
      </c>
      <c r="M625" s="89">
        <f t="shared" si="361"/>
        <v>5.9540000000000003E-2</v>
      </c>
      <c r="N625" s="89">
        <f t="shared" si="361"/>
        <v>2.2200000000000001E-2</v>
      </c>
      <c r="O625" s="89">
        <f t="shared" si="361"/>
        <v>0</v>
      </c>
      <c r="P625" s="89">
        <f t="shared" si="361"/>
        <v>0</v>
      </c>
      <c r="Q625" s="89">
        <f t="shared" si="361"/>
        <v>0</v>
      </c>
      <c r="R625" s="89">
        <f t="shared" si="361"/>
        <v>2.3000000000000001E-4</v>
      </c>
      <c r="S625" s="89">
        <f t="shared" si="361"/>
        <v>2.494E-2</v>
      </c>
      <c r="T625" s="89">
        <f t="shared" si="361"/>
        <v>0.10864</v>
      </c>
      <c r="U625" s="89">
        <f t="shared" si="361"/>
        <v>0.15759999999999999</v>
      </c>
      <c r="V625" s="89">
        <f t="shared" si="361"/>
        <v>1.7659999999999999E-2</v>
      </c>
      <c r="W625" s="89">
        <f t="shared" si="361"/>
        <v>0</v>
      </c>
      <c r="X625" s="89">
        <f t="shared" si="361"/>
        <v>0</v>
      </c>
      <c r="Y625" s="89">
        <f t="shared" si="361"/>
        <v>0</v>
      </c>
      <c r="Z625" s="89">
        <f t="shared" si="361"/>
        <v>0</v>
      </c>
      <c r="AA625" s="89">
        <f t="shared" si="361"/>
        <v>0</v>
      </c>
    </row>
    <row r="626" spans="1:27" ht="12.75" hidden="1" customHeight="1" outlineLevel="1" x14ac:dyDescent="0.2">
      <c r="A626" s="97" t="s">
        <v>2951</v>
      </c>
      <c r="B626" s="63" t="s">
        <v>242</v>
      </c>
      <c r="C626" s="43" t="s">
        <v>79</v>
      </c>
      <c r="D626" s="44">
        <v>0</v>
      </c>
      <c r="E626" s="44">
        <v>120.37</v>
      </c>
      <c r="F626" s="44">
        <v>231.69</v>
      </c>
      <c r="G626" s="44">
        <v>241.24</v>
      </c>
      <c r="H626" s="44">
        <v>271.45999999999998</v>
      </c>
      <c r="I626" s="44">
        <v>0.34</v>
      </c>
      <c r="J626" s="44">
        <v>41.3</v>
      </c>
      <c r="K626" s="44">
        <v>0</v>
      </c>
      <c r="L626" s="44">
        <v>55.22</v>
      </c>
      <c r="M626" s="44">
        <v>59.54</v>
      </c>
      <c r="N626" s="44">
        <v>22.2</v>
      </c>
      <c r="O626" s="44">
        <v>0</v>
      </c>
      <c r="P626" s="44">
        <v>0</v>
      </c>
      <c r="Q626" s="44">
        <v>0</v>
      </c>
      <c r="R626" s="44">
        <v>0.23</v>
      </c>
      <c r="S626" s="44">
        <v>24.94</v>
      </c>
      <c r="T626" s="44">
        <v>108.64</v>
      </c>
      <c r="U626" s="44">
        <v>157.6</v>
      </c>
      <c r="V626" s="44">
        <v>17.66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collapsed="1" x14ac:dyDescent="0.2">
      <c r="A627" s="96" t="s">
        <v>2952</v>
      </c>
      <c r="B627" s="28" t="str">
        <f>"03"&amp;"."&amp;$B$777&amp;"."&amp;$B$778</f>
        <v>03.11.2023</v>
      </c>
      <c r="C627" s="88" t="s">
        <v>76</v>
      </c>
      <c r="D627" s="89">
        <f>ROUND((D628)/1000,5)</f>
        <v>0</v>
      </c>
      <c r="E627" s="89">
        <f t="shared" ref="E627:AA627" si="362">ROUND((E628)/1000,5)</f>
        <v>0</v>
      </c>
      <c r="F627" s="89">
        <f t="shared" si="362"/>
        <v>0</v>
      </c>
      <c r="G627" s="89">
        <f t="shared" si="362"/>
        <v>0</v>
      </c>
      <c r="H627" s="89">
        <f t="shared" si="362"/>
        <v>1.0200000000000001E-3</v>
      </c>
      <c r="I627" s="89">
        <f t="shared" si="362"/>
        <v>0.10403999999999999</v>
      </c>
      <c r="J627" s="89">
        <f t="shared" si="362"/>
        <v>0.20584</v>
      </c>
      <c r="K627" s="89">
        <f t="shared" si="362"/>
        <v>0.16769999999999999</v>
      </c>
      <c r="L627" s="89">
        <f t="shared" si="362"/>
        <v>0.13871</v>
      </c>
      <c r="M627" s="89">
        <f t="shared" si="362"/>
        <v>0.13449</v>
      </c>
      <c r="N627" s="89">
        <f t="shared" si="362"/>
        <v>0.12368999999999999</v>
      </c>
      <c r="O627" s="89">
        <f t="shared" si="362"/>
        <v>0.12670000000000001</v>
      </c>
      <c r="P627" s="89">
        <f t="shared" si="362"/>
        <v>0.2167</v>
      </c>
      <c r="Q627" s="89">
        <f t="shared" si="362"/>
        <v>0.22306000000000001</v>
      </c>
      <c r="R627" s="89">
        <f t="shared" si="362"/>
        <v>0.19197</v>
      </c>
      <c r="S627" s="89">
        <f t="shared" si="362"/>
        <v>0.22001999999999999</v>
      </c>
      <c r="T627" s="89">
        <f t="shared" si="362"/>
        <v>0.13395000000000001</v>
      </c>
      <c r="U627" s="89">
        <f t="shared" si="362"/>
        <v>9.4530000000000003E-2</v>
      </c>
      <c r="V627" s="89">
        <f t="shared" si="362"/>
        <v>4.2169999999999999E-2</v>
      </c>
      <c r="W627" s="89">
        <f t="shared" si="362"/>
        <v>0</v>
      </c>
      <c r="X627" s="89">
        <f t="shared" si="362"/>
        <v>3.3390000000000003E-2</v>
      </c>
      <c r="Y627" s="89">
        <f t="shared" si="362"/>
        <v>0</v>
      </c>
      <c r="Z627" s="89">
        <f t="shared" si="362"/>
        <v>6.7600000000000004E-3</v>
      </c>
      <c r="AA627" s="89">
        <f t="shared" si="362"/>
        <v>0.436</v>
      </c>
    </row>
    <row r="628" spans="1:27" ht="12.75" hidden="1" customHeight="1" outlineLevel="1" x14ac:dyDescent="0.2">
      <c r="A628" s="97" t="s">
        <v>2953</v>
      </c>
      <c r="B628" s="63" t="s">
        <v>242</v>
      </c>
      <c r="C628" s="43" t="s">
        <v>79</v>
      </c>
      <c r="D628" s="44">
        <v>0</v>
      </c>
      <c r="E628" s="44">
        <v>0</v>
      </c>
      <c r="F628" s="44">
        <v>0</v>
      </c>
      <c r="G628" s="44">
        <v>0</v>
      </c>
      <c r="H628" s="44">
        <v>1.02</v>
      </c>
      <c r="I628" s="44">
        <v>104.04</v>
      </c>
      <c r="J628" s="44">
        <v>205.84</v>
      </c>
      <c r="K628" s="44">
        <v>167.7</v>
      </c>
      <c r="L628" s="44">
        <v>138.71</v>
      </c>
      <c r="M628" s="44">
        <v>134.49</v>
      </c>
      <c r="N628" s="44">
        <v>123.69</v>
      </c>
      <c r="O628" s="44">
        <v>126.7</v>
      </c>
      <c r="P628" s="44">
        <v>216.7</v>
      </c>
      <c r="Q628" s="44">
        <v>223.06</v>
      </c>
      <c r="R628" s="44">
        <v>191.97</v>
      </c>
      <c r="S628" s="44">
        <v>220.02</v>
      </c>
      <c r="T628" s="44">
        <v>133.94999999999999</v>
      </c>
      <c r="U628" s="44">
        <v>94.53</v>
      </c>
      <c r="V628" s="44">
        <v>42.17</v>
      </c>
      <c r="W628" s="44">
        <v>0</v>
      </c>
      <c r="X628" s="44">
        <v>33.39</v>
      </c>
      <c r="Y628" s="44">
        <v>0</v>
      </c>
      <c r="Z628" s="44">
        <v>6.76</v>
      </c>
      <c r="AA628" s="44">
        <v>436</v>
      </c>
    </row>
    <row r="629" spans="1:27" collapsed="1" x14ac:dyDescent="0.2">
      <c r="A629" s="96" t="s">
        <v>2954</v>
      </c>
      <c r="B629" s="28" t="str">
        <f>"04"&amp;"."&amp;$B$777&amp;"."&amp;$B$778</f>
        <v>04.11.2023</v>
      </c>
      <c r="C629" s="88" t="s">
        <v>76</v>
      </c>
      <c r="D629" s="89">
        <f>ROUND((D630)/1000,5)</f>
        <v>0</v>
      </c>
      <c r="E629" s="89">
        <f t="shared" ref="E629:AA629" si="363">ROUND((E630)/1000,5)</f>
        <v>0</v>
      </c>
      <c r="F629" s="89">
        <f t="shared" si="363"/>
        <v>0</v>
      </c>
      <c r="G629" s="89">
        <f t="shared" si="363"/>
        <v>3.7170000000000002E-2</v>
      </c>
      <c r="H629" s="89">
        <f t="shared" si="363"/>
        <v>7.3779999999999998E-2</v>
      </c>
      <c r="I629" s="89">
        <f t="shared" si="363"/>
        <v>2.93E-2</v>
      </c>
      <c r="J629" s="89">
        <f t="shared" si="363"/>
        <v>8.1519999999999995E-2</v>
      </c>
      <c r="K629" s="89">
        <f t="shared" si="363"/>
        <v>0.14596000000000001</v>
      </c>
      <c r="L629" s="89">
        <f t="shared" si="363"/>
        <v>9.3219999999999997E-2</v>
      </c>
      <c r="M629" s="89">
        <f t="shared" si="363"/>
        <v>5.3999999999999999E-2</v>
      </c>
      <c r="N629" s="89">
        <f t="shared" si="363"/>
        <v>0.10138</v>
      </c>
      <c r="O629" s="89">
        <f t="shared" si="363"/>
        <v>0.10082000000000001</v>
      </c>
      <c r="P629" s="89">
        <f t="shared" si="363"/>
        <v>0.11618000000000001</v>
      </c>
      <c r="Q629" s="89">
        <f t="shared" si="363"/>
        <v>8.1299999999999997E-2</v>
      </c>
      <c r="R629" s="89">
        <f t="shared" si="363"/>
        <v>4.863E-2</v>
      </c>
      <c r="S629" s="89">
        <f t="shared" si="363"/>
        <v>1.67E-3</v>
      </c>
      <c r="T629" s="89">
        <f t="shared" si="363"/>
        <v>0.16064999999999999</v>
      </c>
      <c r="U629" s="89">
        <f t="shared" si="363"/>
        <v>0.17885000000000001</v>
      </c>
      <c r="V629" s="89">
        <f t="shared" si="363"/>
        <v>0.14413000000000001</v>
      </c>
      <c r="W629" s="89">
        <f t="shared" si="363"/>
        <v>0</v>
      </c>
      <c r="X629" s="89">
        <f t="shared" si="363"/>
        <v>0</v>
      </c>
      <c r="Y629" s="89">
        <f t="shared" si="363"/>
        <v>0</v>
      </c>
      <c r="Z629" s="89">
        <f t="shared" si="363"/>
        <v>0</v>
      </c>
      <c r="AA629" s="89">
        <f t="shared" si="363"/>
        <v>0</v>
      </c>
    </row>
    <row r="630" spans="1:27" ht="12.75" hidden="1" customHeight="1" outlineLevel="1" x14ac:dyDescent="0.2">
      <c r="A630" s="97" t="s">
        <v>2955</v>
      </c>
      <c r="B630" s="63" t="s">
        <v>242</v>
      </c>
      <c r="C630" s="43" t="s">
        <v>79</v>
      </c>
      <c r="D630" s="44">
        <v>0</v>
      </c>
      <c r="E630" s="44">
        <v>0</v>
      </c>
      <c r="F630" s="44">
        <v>0</v>
      </c>
      <c r="G630" s="44">
        <v>37.17</v>
      </c>
      <c r="H630" s="44">
        <v>73.78</v>
      </c>
      <c r="I630" s="44">
        <v>29.3</v>
      </c>
      <c r="J630" s="44">
        <v>81.52</v>
      </c>
      <c r="K630" s="44">
        <v>145.96</v>
      </c>
      <c r="L630" s="44">
        <v>93.22</v>
      </c>
      <c r="M630" s="44">
        <v>54</v>
      </c>
      <c r="N630" s="44">
        <v>101.38</v>
      </c>
      <c r="O630" s="44">
        <v>100.82</v>
      </c>
      <c r="P630" s="44">
        <v>116.18</v>
      </c>
      <c r="Q630" s="44">
        <v>81.3</v>
      </c>
      <c r="R630" s="44">
        <v>48.63</v>
      </c>
      <c r="S630" s="44">
        <v>1.67</v>
      </c>
      <c r="T630" s="44">
        <v>160.65</v>
      </c>
      <c r="U630" s="44">
        <v>178.85</v>
      </c>
      <c r="V630" s="44">
        <v>144.13</v>
      </c>
      <c r="W630" s="44">
        <v>0</v>
      </c>
      <c r="X630" s="44">
        <v>0</v>
      </c>
      <c r="Y630" s="44">
        <v>0</v>
      </c>
      <c r="Z630" s="44">
        <v>0</v>
      </c>
      <c r="AA630" s="44">
        <v>0</v>
      </c>
    </row>
    <row r="631" spans="1:27" collapsed="1" x14ac:dyDescent="0.2">
      <c r="A631" s="96" t="s">
        <v>2956</v>
      </c>
      <c r="B631" s="28" t="str">
        <f>"05"&amp;"."&amp;$B$777&amp;"."&amp;$B$778</f>
        <v>05.11.2023</v>
      </c>
      <c r="C631" s="88" t="s">
        <v>76</v>
      </c>
      <c r="D631" s="89">
        <f>ROUND((D632)/1000,5)</f>
        <v>0</v>
      </c>
      <c r="E631" s="89">
        <f t="shared" ref="E631:AA631" si="364">ROUND((E632)/1000,5)</f>
        <v>0</v>
      </c>
      <c r="F631" s="89">
        <f t="shared" si="364"/>
        <v>0</v>
      </c>
      <c r="G631" s="89">
        <f t="shared" si="364"/>
        <v>0</v>
      </c>
      <c r="H631" s="89">
        <f t="shared" si="364"/>
        <v>0</v>
      </c>
      <c r="I631" s="89">
        <f t="shared" si="364"/>
        <v>0</v>
      </c>
      <c r="J631" s="89">
        <f t="shared" si="364"/>
        <v>0</v>
      </c>
      <c r="K631" s="89">
        <f t="shared" si="364"/>
        <v>0</v>
      </c>
      <c r="L631" s="89">
        <f t="shared" si="364"/>
        <v>6.5579999999999999E-2</v>
      </c>
      <c r="M631" s="89">
        <f t="shared" si="364"/>
        <v>0</v>
      </c>
      <c r="N631" s="89">
        <f t="shared" si="364"/>
        <v>0</v>
      </c>
      <c r="O631" s="89">
        <f t="shared" si="364"/>
        <v>2.1800000000000001E-3</v>
      </c>
      <c r="P631" s="89">
        <f t="shared" si="364"/>
        <v>0</v>
      </c>
      <c r="Q631" s="89">
        <f t="shared" si="364"/>
        <v>0</v>
      </c>
      <c r="R631" s="89">
        <f t="shared" si="364"/>
        <v>0</v>
      </c>
      <c r="S631" s="89">
        <f t="shared" si="364"/>
        <v>0</v>
      </c>
      <c r="T631" s="89">
        <f t="shared" si="364"/>
        <v>4.9100000000000003E-3</v>
      </c>
      <c r="U631" s="89">
        <f t="shared" si="364"/>
        <v>5.0549999999999998E-2</v>
      </c>
      <c r="V631" s="89">
        <f t="shared" si="364"/>
        <v>1.7749999999999998E-2</v>
      </c>
      <c r="W631" s="89">
        <f t="shared" si="364"/>
        <v>0</v>
      </c>
      <c r="X631" s="89">
        <f t="shared" si="364"/>
        <v>0</v>
      </c>
      <c r="Y631" s="89">
        <f t="shared" si="364"/>
        <v>0</v>
      </c>
      <c r="Z631" s="89">
        <f t="shared" si="364"/>
        <v>0</v>
      </c>
      <c r="AA631" s="89">
        <f t="shared" si="364"/>
        <v>0</v>
      </c>
    </row>
    <row r="632" spans="1:27" ht="12.75" hidden="1" customHeight="1" outlineLevel="1" x14ac:dyDescent="0.2">
      <c r="A632" s="97" t="s">
        <v>2957</v>
      </c>
      <c r="B632" s="63" t="s">
        <v>242</v>
      </c>
      <c r="C632" s="43" t="s">
        <v>79</v>
      </c>
      <c r="D632" s="44">
        <v>0</v>
      </c>
      <c r="E632" s="44">
        <v>0</v>
      </c>
      <c r="F632" s="44">
        <v>0</v>
      </c>
      <c r="G632" s="44">
        <v>0</v>
      </c>
      <c r="H632" s="44">
        <v>0</v>
      </c>
      <c r="I632" s="44">
        <v>0</v>
      </c>
      <c r="J632" s="44">
        <v>0</v>
      </c>
      <c r="K632" s="44">
        <v>0</v>
      </c>
      <c r="L632" s="44">
        <v>65.58</v>
      </c>
      <c r="M632" s="44">
        <v>0</v>
      </c>
      <c r="N632" s="44">
        <v>0</v>
      </c>
      <c r="O632" s="44">
        <v>2.1800000000000002</v>
      </c>
      <c r="P632" s="44">
        <v>0</v>
      </c>
      <c r="Q632" s="44">
        <v>0</v>
      </c>
      <c r="R632" s="44">
        <v>0</v>
      </c>
      <c r="S632" s="44">
        <v>0</v>
      </c>
      <c r="T632" s="44">
        <v>4.91</v>
      </c>
      <c r="U632" s="44">
        <v>50.55</v>
      </c>
      <c r="V632" s="44">
        <v>17.75</v>
      </c>
      <c r="W632" s="44">
        <v>0</v>
      </c>
      <c r="X632" s="44">
        <v>0</v>
      </c>
      <c r="Y632" s="44">
        <v>0</v>
      </c>
      <c r="Z632" s="44">
        <v>0</v>
      </c>
      <c r="AA632" s="44">
        <v>0</v>
      </c>
    </row>
    <row r="633" spans="1:27" collapsed="1" x14ac:dyDescent="0.2">
      <c r="A633" s="96" t="s">
        <v>2958</v>
      </c>
      <c r="B633" s="28" t="str">
        <f>"06"&amp;"."&amp;$B$777&amp;"."&amp;$B$778</f>
        <v>06.11.2023</v>
      </c>
      <c r="C633" s="88" t="s">
        <v>76</v>
      </c>
      <c r="D633" s="89">
        <f>ROUND((D634)/1000,5)</f>
        <v>0</v>
      </c>
      <c r="E633" s="89">
        <f t="shared" ref="E633:AA633" si="365">ROUND((E634)/1000,5)</f>
        <v>0</v>
      </c>
      <c r="F633" s="89">
        <f t="shared" si="365"/>
        <v>0</v>
      </c>
      <c r="G633" s="89">
        <f t="shared" si="365"/>
        <v>0</v>
      </c>
      <c r="H633" s="89">
        <f t="shared" si="365"/>
        <v>0</v>
      </c>
      <c r="I633" s="89">
        <f t="shared" si="365"/>
        <v>3.492E-2</v>
      </c>
      <c r="J633" s="89">
        <f t="shared" si="365"/>
        <v>8.7299999999999999E-3</v>
      </c>
      <c r="K633" s="89">
        <f t="shared" si="365"/>
        <v>0</v>
      </c>
      <c r="L633" s="89">
        <f t="shared" si="365"/>
        <v>5.9459999999999999E-2</v>
      </c>
      <c r="M633" s="89">
        <f t="shared" si="365"/>
        <v>0.17463999999999999</v>
      </c>
      <c r="N633" s="89">
        <f t="shared" si="365"/>
        <v>7.9269999999999993E-2</v>
      </c>
      <c r="O633" s="89">
        <f t="shared" si="365"/>
        <v>0.12986</v>
      </c>
      <c r="P633" s="89">
        <f t="shared" si="365"/>
        <v>0.19758999999999999</v>
      </c>
      <c r="Q633" s="89">
        <f t="shared" si="365"/>
        <v>0.23277999999999999</v>
      </c>
      <c r="R633" s="89">
        <f t="shared" si="365"/>
        <v>0.22353999999999999</v>
      </c>
      <c r="S633" s="89">
        <f t="shared" si="365"/>
        <v>0.27484999999999998</v>
      </c>
      <c r="T633" s="89">
        <f t="shared" si="365"/>
        <v>0.17277999999999999</v>
      </c>
      <c r="U633" s="89">
        <f t="shared" si="365"/>
        <v>0.19575999999999999</v>
      </c>
      <c r="V633" s="89">
        <f t="shared" si="365"/>
        <v>9.9460000000000007E-2</v>
      </c>
      <c r="W633" s="89">
        <f t="shared" si="365"/>
        <v>1.3140000000000001E-2</v>
      </c>
      <c r="X633" s="89">
        <f t="shared" si="365"/>
        <v>0</v>
      </c>
      <c r="Y633" s="89">
        <f t="shared" si="365"/>
        <v>0</v>
      </c>
      <c r="Z633" s="89">
        <f t="shared" si="365"/>
        <v>0</v>
      </c>
      <c r="AA633" s="89">
        <f t="shared" si="365"/>
        <v>0</v>
      </c>
    </row>
    <row r="634" spans="1:27" ht="12.75" hidden="1" customHeight="1" outlineLevel="1" x14ac:dyDescent="0.2">
      <c r="A634" s="97" t="s">
        <v>2959</v>
      </c>
      <c r="B634" s="63" t="s">
        <v>242</v>
      </c>
      <c r="C634" s="43" t="s">
        <v>79</v>
      </c>
      <c r="D634" s="44">
        <v>0</v>
      </c>
      <c r="E634" s="44">
        <v>0</v>
      </c>
      <c r="F634" s="44">
        <v>0</v>
      </c>
      <c r="G634" s="44">
        <v>0</v>
      </c>
      <c r="H634" s="44">
        <v>0</v>
      </c>
      <c r="I634" s="44">
        <v>34.92</v>
      </c>
      <c r="J634" s="44">
        <v>8.73</v>
      </c>
      <c r="K634" s="44">
        <v>0</v>
      </c>
      <c r="L634" s="44">
        <v>59.46</v>
      </c>
      <c r="M634" s="44">
        <v>174.64</v>
      </c>
      <c r="N634" s="44">
        <v>79.27</v>
      </c>
      <c r="O634" s="44">
        <v>129.86000000000001</v>
      </c>
      <c r="P634" s="44">
        <v>197.59</v>
      </c>
      <c r="Q634" s="44">
        <v>232.78</v>
      </c>
      <c r="R634" s="44">
        <v>223.54</v>
      </c>
      <c r="S634" s="44">
        <v>274.85000000000002</v>
      </c>
      <c r="T634" s="44">
        <v>172.78</v>
      </c>
      <c r="U634" s="44">
        <v>195.76</v>
      </c>
      <c r="V634" s="44">
        <v>99.46</v>
      </c>
      <c r="W634" s="44">
        <v>13.14</v>
      </c>
      <c r="X634" s="44">
        <v>0</v>
      </c>
      <c r="Y634" s="44">
        <v>0</v>
      </c>
      <c r="Z634" s="44">
        <v>0</v>
      </c>
      <c r="AA634" s="44">
        <v>0</v>
      </c>
    </row>
    <row r="635" spans="1:27" collapsed="1" x14ac:dyDescent="0.2">
      <c r="A635" s="96" t="s">
        <v>2960</v>
      </c>
      <c r="B635" s="28" t="str">
        <f>"07"&amp;"."&amp;$B$777&amp;"."&amp;$B$778</f>
        <v>07.11.2023</v>
      </c>
      <c r="C635" s="88" t="s">
        <v>76</v>
      </c>
      <c r="D635" s="89">
        <f>ROUND((D636)/1000,5)</f>
        <v>0</v>
      </c>
      <c r="E635" s="89">
        <f t="shared" ref="E635:AA635" si="366">ROUND((E636)/1000,5)</f>
        <v>0</v>
      </c>
      <c r="F635" s="89">
        <f t="shared" si="366"/>
        <v>0</v>
      </c>
      <c r="G635" s="89">
        <f t="shared" si="366"/>
        <v>1.618E-2</v>
      </c>
      <c r="H635" s="89">
        <f t="shared" si="366"/>
        <v>0.1041</v>
      </c>
      <c r="I635" s="89">
        <f t="shared" si="366"/>
        <v>0.11620999999999999</v>
      </c>
      <c r="J635" s="89">
        <f t="shared" si="366"/>
        <v>0.19964000000000001</v>
      </c>
      <c r="K635" s="89">
        <f t="shared" si="366"/>
        <v>9.7430000000000003E-2</v>
      </c>
      <c r="L635" s="89">
        <f t="shared" si="366"/>
        <v>0.17730000000000001</v>
      </c>
      <c r="M635" s="89">
        <f t="shared" si="366"/>
        <v>2.7699999999999999E-2</v>
      </c>
      <c r="N635" s="89">
        <f t="shared" si="366"/>
        <v>0</v>
      </c>
      <c r="O635" s="89">
        <f t="shared" si="366"/>
        <v>0</v>
      </c>
      <c r="P635" s="89">
        <f t="shared" si="366"/>
        <v>0</v>
      </c>
      <c r="Q635" s="89">
        <f t="shared" si="366"/>
        <v>0</v>
      </c>
      <c r="R635" s="89">
        <f t="shared" si="366"/>
        <v>1.6140000000000002E-2</v>
      </c>
      <c r="S635" s="89">
        <f t="shared" si="366"/>
        <v>9.2200000000000004E-2</v>
      </c>
      <c r="T635" s="89">
        <f t="shared" si="366"/>
        <v>0.18995000000000001</v>
      </c>
      <c r="U635" s="89">
        <f t="shared" si="366"/>
        <v>0.13103000000000001</v>
      </c>
      <c r="V635" s="89">
        <f t="shared" si="366"/>
        <v>1.4999999999999999E-4</v>
      </c>
      <c r="W635" s="89">
        <f t="shared" si="366"/>
        <v>0</v>
      </c>
      <c r="X635" s="89">
        <f t="shared" si="366"/>
        <v>0</v>
      </c>
      <c r="Y635" s="89">
        <f t="shared" si="366"/>
        <v>0</v>
      </c>
      <c r="Z635" s="89">
        <f t="shared" si="366"/>
        <v>1.1509999999999999E-2</v>
      </c>
      <c r="AA635" s="89">
        <f t="shared" si="366"/>
        <v>0</v>
      </c>
    </row>
    <row r="636" spans="1:27" ht="12.75" hidden="1" customHeight="1" outlineLevel="1" x14ac:dyDescent="0.2">
      <c r="A636" s="97" t="s">
        <v>2961</v>
      </c>
      <c r="B636" s="63" t="s">
        <v>242</v>
      </c>
      <c r="C636" s="43" t="s">
        <v>79</v>
      </c>
      <c r="D636" s="44">
        <v>0</v>
      </c>
      <c r="E636" s="44">
        <v>0</v>
      </c>
      <c r="F636" s="44">
        <v>0</v>
      </c>
      <c r="G636" s="44">
        <v>16.18</v>
      </c>
      <c r="H636" s="44">
        <v>104.1</v>
      </c>
      <c r="I636" s="44">
        <v>116.21</v>
      </c>
      <c r="J636" s="44">
        <v>199.64</v>
      </c>
      <c r="K636" s="44">
        <v>97.43</v>
      </c>
      <c r="L636" s="44">
        <v>177.3</v>
      </c>
      <c r="M636" s="44">
        <v>27.7</v>
      </c>
      <c r="N636" s="44">
        <v>0</v>
      </c>
      <c r="O636" s="44">
        <v>0</v>
      </c>
      <c r="P636" s="44">
        <v>0</v>
      </c>
      <c r="Q636" s="44">
        <v>0</v>
      </c>
      <c r="R636" s="44">
        <v>16.14</v>
      </c>
      <c r="S636" s="44">
        <v>92.2</v>
      </c>
      <c r="T636" s="44">
        <v>189.95</v>
      </c>
      <c r="U636" s="44">
        <v>131.03</v>
      </c>
      <c r="V636" s="44">
        <v>0.15</v>
      </c>
      <c r="W636" s="44">
        <v>0</v>
      </c>
      <c r="X636" s="44">
        <v>0</v>
      </c>
      <c r="Y636" s="44">
        <v>0</v>
      </c>
      <c r="Z636" s="44">
        <v>11.51</v>
      </c>
      <c r="AA636" s="44">
        <v>0</v>
      </c>
    </row>
    <row r="637" spans="1:27" collapsed="1" x14ac:dyDescent="0.2">
      <c r="A637" s="96" t="s">
        <v>2962</v>
      </c>
      <c r="B637" s="28" t="str">
        <f>"08"&amp;"."&amp;$B$777&amp;"."&amp;$B$778</f>
        <v>08.11.2023</v>
      </c>
      <c r="C637" s="88" t="s">
        <v>76</v>
      </c>
      <c r="D637" s="89">
        <f>ROUND((D638)/1000,5)</f>
        <v>0</v>
      </c>
      <c r="E637" s="89">
        <f t="shared" ref="E637:AA637" si="367">ROUND((E638)/1000,5)</f>
        <v>0</v>
      </c>
      <c r="F637" s="89">
        <f t="shared" si="367"/>
        <v>0</v>
      </c>
      <c r="G637" s="89">
        <f t="shared" si="367"/>
        <v>4.7840000000000001E-2</v>
      </c>
      <c r="H637" s="89">
        <f t="shared" si="367"/>
        <v>3.0000000000000001E-5</v>
      </c>
      <c r="I637" s="89">
        <f t="shared" si="367"/>
        <v>5.28E-3</v>
      </c>
      <c r="J637" s="89">
        <f t="shared" si="367"/>
        <v>0.2253</v>
      </c>
      <c r="K637" s="89">
        <f t="shared" si="367"/>
        <v>0.15709999999999999</v>
      </c>
      <c r="L637" s="89">
        <f t="shared" si="367"/>
        <v>0.19384000000000001</v>
      </c>
      <c r="M637" s="89">
        <f t="shared" si="367"/>
        <v>5.3769999999999998E-2</v>
      </c>
      <c r="N637" s="89">
        <f t="shared" si="367"/>
        <v>4.5690000000000001E-2</v>
      </c>
      <c r="O637" s="89">
        <f t="shared" si="367"/>
        <v>0</v>
      </c>
      <c r="P637" s="89">
        <f t="shared" si="367"/>
        <v>0</v>
      </c>
      <c r="Q637" s="89">
        <f t="shared" si="367"/>
        <v>2.48E-3</v>
      </c>
      <c r="R637" s="89">
        <f t="shared" si="367"/>
        <v>7.7400000000000004E-3</v>
      </c>
      <c r="S637" s="89">
        <f t="shared" si="367"/>
        <v>6.8999999999999999E-3</v>
      </c>
      <c r="T637" s="89">
        <f t="shared" si="367"/>
        <v>5.9270000000000003E-2</v>
      </c>
      <c r="U637" s="89">
        <f t="shared" si="367"/>
        <v>9.8309999999999995E-2</v>
      </c>
      <c r="V637" s="89">
        <f t="shared" si="367"/>
        <v>6.0659999999999999E-2</v>
      </c>
      <c r="W637" s="89">
        <f t="shared" si="367"/>
        <v>0</v>
      </c>
      <c r="X637" s="89">
        <f t="shared" si="367"/>
        <v>0</v>
      </c>
      <c r="Y637" s="89">
        <f t="shared" si="367"/>
        <v>0</v>
      </c>
      <c r="Z637" s="89">
        <f t="shared" si="367"/>
        <v>0</v>
      </c>
      <c r="AA637" s="89">
        <f t="shared" si="367"/>
        <v>1E-3</v>
      </c>
    </row>
    <row r="638" spans="1:27" ht="12.75" hidden="1" customHeight="1" outlineLevel="1" x14ac:dyDescent="0.2">
      <c r="A638" s="97" t="s">
        <v>2963</v>
      </c>
      <c r="B638" s="63" t="s">
        <v>242</v>
      </c>
      <c r="C638" s="43" t="s">
        <v>79</v>
      </c>
      <c r="D638" s="44">
        <v>0</v>
      </c>
      <c r="E638" s="44">
        <v>0</v>
      </c>
      <c r="F638" s="44">
        <v>0</v>
      </c>
      <c r="G638" s="44">
        <v>47.84</v>
      </c>
      <c r="H638" s="44">
        <v>0.03</v>
      </c>
      <c r="I638" s="44">
        <v>5.28</v>
      </c>
      <c r="J638" s="44">
        <v>225.3</v>
      </c>
      <c r="K638" s="44">
        <v>157.1</v>
      </c>
      <c r="L638" s="44">
        <v>193.84</v>
      </c>
      <c r="M638" s="44">
        <v>53.77</v>
      </c>
      <c r="N638" s="44">
        <v>45.69</v>
      </c>
      <c r="O638" s="44">
        <v>0</v>
      </c>
      <c r="P638" s="44">
        <v>0</v>
      </c>
      <c r="Q638" s="44">
        <v>2.48</v>
      </c>
      <c r="R638" s="44">
        <v>7.74</v>
      </c>
      <c r="S638" s="44">
        <v>6.9</v>
      </c>
      <c r="T638" s="44">
        <v>59.27</v>
      </c>
      <c r="U638" s="44">
        <v>98.31</v>
      </c>
      <c r="V638" s="44">
        <v>60.66</v>
      </c>
      <c r="W638" s="44">
        <v>0</v>
      </c>
      <c r="X638" s="44">
        <v>0</v>
      </c>
      <c r="Y638" s="44">
        <v>0</v>
      </c>
      <c r="Z638" s="44">
        <v>0</v>
      </c>
      <c r="AA638" s="44">
        <v>1</v>
      </c>
    </row>
    <row r="639" spans="1:27" collapsed="1" x14ac:dyDescent="0.2">
      <c r="A639" s="96" t="s">
        <v>2964</v>
      </c>
      <c r="B639" s="28" t="str">
        <f>"09"&amp;"."&amp;$B$777&amp;"."&amp;$B$778</f>
        <v>09.11.2023</v>
      </c>
      <c r="C639" s="88" t="s">
        <v>76</v>
      </c>
      <c r="D639" s="89">
        <f>ROUND((D640)/1000,5)</f>
        <v>0</v>
      </c>
      <c r="E639" s="89">
        <f t="shared" ref="E639:AA639" si="368">ROUND((E640)/1000,5)</f>
        <v>0</v>
      </c>
      <c r="F639" s="89">
        <f t="shared" si="368"/>
        <v>0</v>
      </c>
      <c r="G639" s="89">
        <f t="shared" si="368"/>
        <v>4.9699999999999996E-3</v>
      </c>
      <c r="H639" s="89">
        <f t="shared" si="368"/>
        <v>0</v>
      </c>
      <c r="I639" s="89">
        <f t="shared" si="368"/>
        <v>8.5199999999999998E-3</v>
      </c>
      <c r="J639" s="89">
        <f t="shared" si="368"/>
        <v>0.21795999999999999</v>
      </c>
      <c r="K639" s="89">
        <f t="shared" si="368"/>
        <v>4.0849999999999997E-2</v>
      </c>
      <c r="L639" s="89">
        <f t="shared" si="368"/>
        <v>0.12107</v>
      </c>
      <c r="M639" s="89">
        <f t="shared" si="368"/>
        <v>0.17041000000000001</v>
      </c>
      <c r="N639" s="89">
        <f t="shared" si="368"/>
        <v>5.0650000000000001E-2</v>
      </c>
      <c r="O639" s="89">
        <f t="shared" si="368"/>
        <v>0</v>
      </c>
      <c r="P639" s="89">
        <f t="shared" si="368"/>
        <v>0</v>
      </c>
      <c r="Q639" s="89">
        <f t="shared" si="368"/>
        <v>0</v>
      </c>
      <c r="R639" s="89">
        <f t="shared" si="368"/>
        <v>0</v>
      </c>
      <c r="S639" s="89">
        <f t="shared" si="368"/>
        <v>1.1140000000000001E-2</v>
      </c>
      <c r="T639" s="89">
        <f t="shared" si="368"/>
        <v>0.1457</v>
      </c>
      <c r="U639" s="89">
        <f t="shared" si="368"/>
        <v>0.13321</v>
      </c>
      <c r="V639" s="89">
        <f t="shared" si="368"/>
        <v>8.9219999999999994E-2</v>
      </c>
      <c r="W639" s="89">
        <f t="shared" si="368"/>
        <v>0</v>
      </c>
      <c r="X639" s="89">
        <f t="shared" si="368"/>
        <v>0</v>
      </c>
      <c r="Y639" s="89">
        <f t="shared" si="368"/>
        <v>0</v>
      </c>
      <c r="Z639" s="89">
        <f t="shared" si="368"/>
        <v>0</v>
      </c>
      <c r="AA639" s="89">
        <f t="shared" si="368"/>
        <v>0</v>
      </c>
    </row>
    <row r="640" spans="1:27" ht="12.75" hidden="1" customHeight="1" outlineLevel="1" x14ac:dyDescent="0.2">
      <c r="A640" s="97" t="s">
        <v>2965</v>
      </c>
      <c r="B640" s="63" t="s">
        <v>242</v>
      </c>
      <c r="C640" s="43" t="s">
        <v>79</v>
      </c>
      <c r="D640" s="44">
        <v>0</v>
      </c>
      <c r="E640" s="44">
        <v>0</v>
      </c>
      <c r="F640" s="44">
        <v>0</v>
      </c>
      <c r="G640" s="44">
        <v>4.97</v>
      </c>
      <c r="H640" s="44">
        <v>0</v>
      </c>
      <c r="I640" s="44">
        <v>8.52</v>
      </c>
      <c r="J640" s="44">
        <v>217.96</v>
      </c>
      <c r="K640" s="44">
        <v>40.85</v>
      </c>
      <c r="L640" s="44">
        <v>121.07</v>
      </c>
      <c r="M640" s="44">
        <v>170.41</v>
      </c>
      <c r="N640" s="44">
        <v>50.65</v>
      </c>
      <c r="O640" s="44">
        <v>0</v>
      </c>
      <c r="P640" s="44">
        <v>0</v>
      </c>
      <c r="Q640" s="44">
        <v>0</v>
      </c>
      <c r="R640" s="44">
        <v>0</v>
      </c>
      <c r="S640" s="44">
        <v>11.14</v>
      </c>
      <c r="T640" s="44">
        <v>145.69999999999999</v>
      </c>
      <c r="U640" s="44">
        <v>133.21</v>
      </c>
      <c r="V640" s="44">
        <v>89.22</v>
      </c>
      <c r="W640" s="44">
        <v>0</v>
      </c>
      <c r="X640" s="44">
        <v>0</v>
      </c>
      <c r="Y640" s="44">
        <v>0</v>
      </c>
      <c r="Z640" s="44">
        <v>0</v>
      </c>
      <c r="AA640" s="44">
        <v>0</v>
      </c>
    </row>
    <row r="641" spans="1:27" collapsed="1" x14ac:dyDescent="0.2">
      <c r="A641" s="96" t="s">
        <v>2966</v>
      </c>
      <c r="B641" s="28" t="str">
        <f>"10"&amp;"."&amp;$B$777&amp;"."&amp;$B$778</f>
        <v>10.11.2023</v>
      </c>
      <c r="C641" s="88" t="s">
        <v>76</v>
      </c>
      <c r="D641" s="89">
        <f>ROUND((D642)/1000,5)</f>
        <v>0</v>
      </c>
      <c r="E641" s="89">
        <f t="shared" ref="E641:AA641" si="369">ROUND((E642)/1000,5)</f>
        <v>0</v>
      </c>
      <c r="F641" s="89">
        <f t="shared" si="369"/>
        <v>0</v>
      </c>
      <c r="G641" s="89">
        <f t="shared" si="369"/>
        <v>0</v>
      </c>
      <c r="H641" s="89">
        <f t="shared" si="369"/>
        <v>0</v>
      </c>
      <c r="I641" s="89">
        <f t="shared" si="369"/>
        <v>5.0950000000000002E-2</v>
      </c>
      <c r="J641" s="89">
        <f t="shared" si="369"/>
        <v>0.25098999999999999</v>
      </c>
      <c r="K641" s="89">
        <f t="shared" si="369"/>
        <v>0.16672000000000001</v>
      </c>
      <c r="L641" s="89">
        <f t="shared" si="369"/>
        <v>6.1030000000000001E-2</v>
      </c>
      <c r="M641" s="89">
        <f t="shared" si="369"/>
        <v>1.9640000000000001E-2</v>
      </c>
      <c r="N641" s="89">
        <f t="shared" si="369"/>
        <v>0.1108</v>
      </c>
      <c r="O641" s="89">
        <f t="shared" si="369"/>
        <v>3.5110000000000002E-2</v>
      </c>
      <c r="P641" s="89">
        <f t="shared" si="369"/>
        <v>4.036E-2</v>
      </c>
      <c r="Q641" s="89">
        <f t="shared" si="369"/>
        <v>3.7519999999999998E-2</v>
      </c>
      <c r="R641" s="89">
        <f t="shared" si="369"/>
        <v>7.109E-2</v>
      </c>
      <c r="S641" s="89">
        <f t="shared" si="369"/>
        <v>0.10013</v>
      </c>
      <c r="T641" s="89">
        <f t="shared" si="369"/>
        <v>0.17266999999999999</v>
      </c>
      <c r="U641" s="89">
        <f t="shared" si="369"/>
        <v>0.10942</v>
      </c>
      <c r="V641" s="89">
        <f t="shared" si="369"/>
        <v>5.9709999999999999E-2</v>
      </c>
      <c r="W641" s="89">
        <f t="shared" si="369"/>
        <v>0</v>
      </c>
      <c r="X641" s="89">
        <f t="shared" si="369"/>
        <v>0</v>
      </c>
      <c r="Y641" s="89">
        <f t="shared" si="369"/>
        <v>3.8350000000000002E-2</v>
      </c>
      <c r="Z641" s="89">
        <f t="shared" si="369"/>
        <v>3.449E-2</v>
      </c>
      <c r="AA641" s="89">
        <f t="shared" si="369"/>
        <v>6.9809999999999997E-2</v>
      </c>
    </row>
    <row r="642" spans="1:27" ht="12.75" hidden="1" customHeight="1" outlineLevel="1" x14ac:dyDescent="0.2">
      <c r="A642" s="97" t="s">
        <v>2967</v>
      </c>
      <c r="B642" s="63" t="s">
        <v>242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0</v>
      </c>
      <c r="I642" s="44">
        <v>50.95</v>
      </c>
      <c r="J642" s="44">
        <v>250.99</v>
      </c>
      <c r="K642" s="44">
        <v>166.72</v>
      </c>
      <c r="L642" s="44">
        <v>61.03</v>
      </c>
      <c r="M642" s="44">
        <v>19.64</v>
      </c>
      <c r="N642" s="44">
        <v>110.8</v>
      </c>
      <c r="O642" s="44">
        <v>35.11</v>
      </c>
      <c r="P642" s="44">
        <v>40.36</v>
      </c>
      <c r="Q642" s="44">
        <v>37.520000000000003</v>
      </c>
      <c r="R642" s="44">
        <v>71.09</v>
      </c>
      <c r="S642" s="44">
        <v>100.13</v>
      </c>
      <c r="T642" s="44">
        <v>172.67</v>
      </c>
      <c r="U642" s="44">
        <v>109.42</v>
      </c>
      <c r="V642" s="44">
        <v>59.71</v>
      </c>
      <c r="W642" s="44">
        <v>0</v>
      </c>
      <c r="X642" s="44">
        <v>0</v>
      </c>
      <c r="Y642" s="44">
        <v>38.35</v>
      </c>
      <c r="Z642" s="44">
        <v>34.49</v>
      </c>
      <c r="AA642" s="44">
        <v>69.81</v>
      </c>
    </row>
    <row r="643" spans="1:27" collapsed="1" x14ac:dyDescent="0.2">
      <c r="A643" s="96" t="s">
        <v>2968</v>
      </c>
      <c r="B643" s="28" t="str">
        <f>"11"&amp;"."&amp;$B$777&amp;"."&amp;$B$778</f>
        <v>11.11.2023</v>
      </c>
      <c r="C643" s="88" t="s">
        <v>76</v>
      </c>
      <c r="D643" s="89">
        <f>ROUND((D644)/1000,5)</f>
        <v>0</v>
      </c>
      <c r="E643" s="89">
        <f t="shared" ref="E643:AA643" si="370">ROUND((E644)/1000,5)</f>
        <v>1.3990000000000001E-2</v>
      </c>
      <c r="F643" s="89">
        <f t="shared" si="370"/>
        <v>0</v>
      </c>
      <c r="G643" s="89">
        <f t="shared" si="370"/>
        <v>0</v>
      </c>
      <c r="H643" s="89">
        <f t="shared" si="370"/>
        <v>3.8120000000000001E-2</v>
      </c>
      <c r="I643" s="89">
        <f t="shared" si="370"/>
        <v>4.3470000000000002E-2</v>
      </c>
      <c r="J643" s="89">
        <f t="shared" si="370"/>
        <v>5.7000000000000002E-2</v>
      </c>
      <c r="K643" s="89">
        <f t="shared" si="370"/>
        <v>0.20399999999999999</v>
      </c>
      <c r="L643" s="89">
        <f t="shared" si="370"/>
        <v>0.16170999999999999</v>
      </c>
      <c r="M643" s="89">
        <f t="shared" si="370"/>
        <v>0.14338000000000001</v>
      </c>
      <c r="N643" s="89">
        <f t="shared" si="370"/>
        <v>0.17876</v>
      </c>
      <c r="O643" s="89">
        <f t="shared" si="370"/>
        <v>0.17612</v>
      </c>
      <c r="P643" s="89">
        <f t="shared" si="370"/>
        <v>0.16955999999999999</v>
      </c>
      <c r="Q643" s="89">
        <f t="shared" si="370"/>
        <v>0.18015</v>
      </c>
      <c r="R643" s="89">
        <f t="shared" si="370"/>
        <v>0.17151</v>
      </c>
      <c r="S643" s="89">
        <f t="shared" si="370"/>
        <v>0.22062999999999999</v>
      </c>
      <c r="T643" s="89">
        <f t="shared" si="370"/>
        <v>0.19639999999999999</v>
      </c>
      <c r="U643" s="89">
        <f t="shared" si="370"/>
        <v>0.12239</v>
      </c>
      <c r="V643" s="89">
        <f t="shared" si="370"/>
        <v>6.404E-2</v>
      </c>
      <c r="W643" s="89">
        <f t="shared" si="370"/>
        <v>2.0400000000000001E-2</v>
      </c>
      <c r="X643" s="89">
        <f t="shared" si="370"/>
        <v>0</v>
      </c>
      <c r="Y643" s="89">
        <f t="shared" si="370"/>
        <v>0</v>
      </c>
      <c r="Z643" s="89">
        <f t="shared" si="370"/>
        <v>0</v>
      </c>
      <c r="AA643" s="89">
        <f t="shared" si="370"/>
        <v>2.7E-4</v>
      </c>
    </row>
    <row r="644" spans="1:27" ht="12.75" hidden="1" customHeight="1" outlineLevel="1" x14ac:dyDescent="0.2">
      <c r="A644" s="97" t="s">
        <v>2969</v>
      </c>
      <c r="B644" s="63" t="s">
        <v>242</v>
      </c>
      <c r="C644" s="43" t="s">
        <v>79</v>
      </c>
      <c r="D644" s="44">
        <v>0</v>
      </c>
      <c r="E644" s="44">
        <v>13.99</v>
      </c>
      <c r="F644" s="44">
        <v>0</v>
      </c>
      <c r="G644" s="44">
        <v>0</v>
      </c>
      <c r="H644" s="44">
        <v>38.119999999999997</v>
      </c>
      <c r="I644" s="44">
        <v>43.47</v>
      </c>
      <c r="J644" s="44">
        <v>57</v>
      </c>
      <c r="K644" s="44">
        <v>204</v>
      </c>
      <c r="L644" s="44">
        <v>161.71</v>
      </c>
      <c r="M644" s="44">
        <v>143.38</v>
      </c>
      <c r="N644" s="44">
        <v>178.76</v>
      </c>
      <c r="O644" s="44">
        <v>176.12</v>
      </c>
      <c r="P644" s="44">
        <v>169.56</v>
      </c>
      <c r="Q644" s="44">
        <v>180.15</v>
      </c>
      <c r="R644" s="44">
        <v>171.51</v>
      </c>
      <c r="S644" s="44">
        <v>220.63</v>
      </c>
      <c r="T644" s="44">
        <v>196.4</v>
      </c>
      <c r="U644" s="44">
        <v>122.39</v>
      </c>
      <c r="V644" s="44">
        <v>64.040000000000006</v>
      </c>
      <c r="W644" s="44">
        <v>20.399999999999999</v>
      </c>
      <c r="X644" s="44">
        <v>0</v>
      </c>
      <c r="Y644" s="44">
        <v>0</v>
      </c>
      <c r="Z644" s="44">
        <v>0</v>
      </c>
      <c r="AA644" s="44">
        <v>0.27</v>
      </c>
    </row>
    <row r="645" spans="1:27" collapsed="1" x14ac:dyDescent="0.2">
      <c r="A645" s="96" t="s">
        <v>2970</v>
      </c>
      <c r="B645" s="28" t="str">
        <f>"12"&amp;"."&amp;$B$777&amp;"."&amp;$B$778</f>
        <v>12.11.2023</v>
      </c>
      <c r="C645" s="88" t="s">
        <v>76</v>
      </c>
      <c r="D645" s="89">
        <f>ROUND((D646)/1000,5)</f>
        <v>1.285E-2</v>
      </c>
      <c r="E645" s="89">
        <f t="shared" ref="E645:AA645" si="371">ROUND((E646)/1000,5)</f>
        <v>0</v>
      </c>
      <c r="F645" s="89">
        <f t="shared" si="371"/>
        <v>0</v>
      </c>
      <c r="G645" s="89">
        <f t="shared" si="371"/>
        <v>0</v>
      </c>
      <c r="H645" s="89">
        <f t="shared" si="371"/>
        <v>5.3690000000000002E-2</v>
      </c>
      <c r="I645" s="89">
        <f t="shared" si="371"/>
        <v>4.333E-2</v>
      </c>
      <c r="J645" s="89">
        <f t="shared" si="371"/>
        <v>5.6219999999999999E-2</v>
      </c>
      <c r="K645" s="89">
        <f t="shared" si="371"/>
        <v>0.17554</v>
      </c>
      <c r="L645" s="89">
        <f t="shared" si="371"/>
        <v>0.21468000000000001</v>
      </c>
      <c r="M645" s="89">
        <f t="shared" si="371"/>
        <v>0.20257</v>
      </c>
      <c r="N645" s="89">
        <f t="shared" si="371"/>
        <v>0.1666</v>
      </c>
      <c r="O645" s="89">
        <f t="shared" si="371"/>
        <v>0.15423999999999999</v>
      </c>
      <c r="P645" s="89">
        <f t="shared" si="371"/>
        <v>0.17815</v>
      </c>
      <c r="Q645" s="89">
        <f t="shared" si="371"/>
        <v>0.23291999999999999</v>
      </c>
      <c r="R645" s="89">
        <f t="shared" si="371"/>
        <v>0.24460999999999999</v>
      </c>
      <c r="S645" s="89">
        <f t="shared" si="371"/>
        <v>0.25131999999999999</v>
      </c>
      <c r="T645" s="89">
        <f t="shared" si="371"/>
        <v>0.34611999999999998</v>
      </c>
      <c r="U645" s="89">
        <f t="shared" si="371"/>
        <v>0.26258999999999999</v>
      </c>
      <c r="V645" s="89">
        <f t="shared" si="371"/>
        <v>0.13789999999999999</v>
      </c>
      <c r="W645" s="89">
        <f t="shared" si="371"/>
        <v>6.3530000000000003E-2</v>
      </c>
      <c r="X645" s="89">
        <f t="shared" si="371"/>
        <v>7.7969999999999998E-2</v>
      </c>
      <c r="Y645" s="89">
        <f t="shared" si="371"/>
        <v>0</v>
      </c>
      <c r="Z645" s="89">
        <f t="shared" si="371"/>
        <v>1.12E-2</v>
      </c>
      <c r="AA645" s="89">
        <f t="shared" si="371"/>
        <v>6.9180000000000005E-2</v>
      </c>
    </row>
    <row r="646" spans="1:27" ht="12.75" hidden="1" customHeight="1" outlineLevel="1" x14ac:dyDescent="0.2">
      <c r="A646" s="97" t="s">
        <v>2971</v>
      </c>
      <c r="B646" s="63" t="s">
        <v>242</v>
      </c>
      <c r="C646" s="43" t="s">
        <v>79</v>
      </c>
      <c r="D646" s="44">
        <v>12.85</v>
      </c>
      <c r="E646" s="44">
        <v>0</v>
      </c>
      <c r="F646" s="44">
        <v>0</v>
      </c>
      <c r="G646" s="44">
        <v>0</v>
      </c>
      <c r="H646" s="44">
        <v>53.69</v>
      </c>
      <c r="I646" s="44">
        <v>43.33</v>
      </c>
      <c r="J646" s="44">
        <v>56.22</v>
      </c>
      <c r="K646" s="44">
        <v>175.54</v>
      </c>
      <c r="L646" s="44">
        <v>214.68</v>
      </c>
      <c r="M646" s="44">
        <v>202.57</v>
      </c>
      <c r="N646" s="44">
        <v>166.6</v>
      </c>
      <c r="O646" s="44">
        <v>154.24</v>
      </c>
      <c r="P646" s="44">
        <v>178.15</v>
      </c>
      <c r="Q646" s="44">
        <v>232.92</v>
      </c>
      <c r="R646" s="44">
        <v>244.61</v>
      </c>
      <c r="S646" s="44">
        <v>251.32</v>
      </c>
      <c r="T646" s="44">
        <v>346.12</v>
      </c>
      <c r="U646" s="44">
        <v>262.58999999999997</v>
      </c>
      <c r="V646" s="44">
        <v>137.9</v>
      </c>
      <c r="W646" s="44">
        <v>63.53</v>
      </c>
      <c r="X646" s="44">
        <v>77.97</v>
      </c>
      <c r="Y646" s="44">
        <v>0</v>
      </c>
      <c r="Z646" s="44">
        <v>11.2</v>
      </c>
      <c r="AA646" s="44">
        <v>69.180000000000007</v>
      </c>
    </row>
    <row r="647" spans="1:27" collapsed="1" x14ac:dyDescent="0.2">
      <c r="A647" s="96" t="s">
        <v>2972</v>
      </c>
      <c r="B647" s="28" t="str">
        <f>"13"&amp;"."&amp;$B$777&amp;"."&amp;$B$778</f>
        <v>13.11.2023</v>
      </c>
      <c r="C647" s="88" t="s">
        <v>76</v>
      </c>
      <c r="D647" s="89">
        <f>ROUND((D648)/1000,5)</f>
        <v>1.2239999999999999E-2</v>
      </c>
      <c r="E647" s="89">
        <f t="shared" ref="E647:AA647" si="372">ROUND((E648)/1000,5)</f>
        <v>0</v>
      </c>
      <c r="F647" s="89">
        <f t="shared" si="372"/>
        <v>0</v>
      </c>
      <c r="G647" s="89">
        <f t="shared" si="372"/>
        <v>0</v>
      </c>
      <c r="H647" s="89">
        <f t="shared" si="372"/>
        <v>3.6400000000000002E-2</v>
      </c>
      <c r="I647" s="89">
        <f t="shared" si="372"/>
        <v>0.19291</v>
      </c>
      <c r="J647" s="89">
        <f t="shared" si="372"/>
        <v>0.21134</v>
      </c>
      <c r="K647" s="89">
        <f t="shared" si="372"/>
        <v>0.18870000000000001</v>
      </c>
      <c r="L647" s="89">
        <f t="shared" si="372"/>
        <v>0.17765</v>
      </c>
      <c r="M647" s="89">
        <f t="shared" si="372"/>
        <v>0.17000999999999999</v>
      </c>
      <c r="N647" s="89">
        <f t="shared" si="372"/>
        <v>0.15561</v>
      </c>
      <c r="O647" s="89">
        <f t="shared" si="372"/>
        <v>0.11673</v>
      </c>
      <c r="P647" s="89">
        <f t="shared" si="372"/>
        <v>0.23044000000000001</v>
      </c>
      <c r="Q647" s="89">
        <f t="shared" si="372"/>
        <v>0.27522999999999997</v>
      </c>
      <c r="R647" s="89">
        <f t="shared" si="372"/>
        <v>0.34509000000000001</v>
      </c>
      <c r="S647" s="89">
        <f t="shared" si="372"/>
        <v>0.36552000000000001</v>
      </c>
      <c r="T647" s="89">
        <f t="shared" si="372"/>
        <v>0.32178000000000001</v>
      </c>
      <c r="U647" s="89">
        <f t="shared" si="372"/>
        <v>9.8610000000000003E-2</v>
      </c>
      <c r="V647" s="89">
        <f t="shared" si="372"/>
        <v>1.4420000000000001E-2</v>
      </c>
      <c r="W647" s="89">
        <f t="shared" si="372"/>
        <v>3.381E-2</v>
      </c>
      <c r="X647" s="89">
        <f t="shared" si="372"/>
        <v>4.9800000000000001E-3</v>
      </c>
      <c r="Y647" s="89">
        <f t="shared" si="372"/>
        <v>0</v>
      </c>
      <c r="Z647" s="89">
        <f t="shared" si="372"/>
        <v>0</v>
      </c>
      <c r="AA647" s="89">
        <f t="shared" si="372"/>
        <v>3.1800000000000002E-2</v>
      </c>
    </row>
    <row r="648" spans="1:27" ht="12.75" hidden="1" customHeight="1" outlineLevel="1" x14ac:dyDescent="0.2">
      <c r="A648" s="97" t="s">
        <v>2973</v>
      </c>
      <c r="B648" s="63" t="s">
        <v>242</v>
      </c>
      <c r="C648" s="43" t="s">
        <v>79</v>
      </c>
      <c r="D648" s="44">
        <v>12.24</v>
      </c>
      <c r="E648" s="44">
        <v>0</v>
      </c>
      <c r="F648" s="44">
        <v>0</v>
      </c>
      <c r="G648" s="44">
        <v>0</v>
      </c>
      <c r="H648" s="44">
        <v>36.4</v>
      </c>
      <c r="I648" s="44">
        <v>192.91</v>
      </c>
      <c r="J648" s="44">
        <v>211.34</v>
      </c>
      <c r="K648" s="44">
        <v>188.7</v>
      </c>
      <c r="L648" s="44">
        <v>177.65</v>
      </c>
      <c r="M648" s="44">
        <v>170.01</v>
      </c>
      <c r="N648" s="44">
        <v>155.61000000000001</v>
      </c>
      <c r="O648" s="44">
        <v>116.73</v>
      </c>
      <c r="P648" s="44">
        <v>230.44</v>
      </c>
      <c r="Q648" s="44">
        <v>275.23</v>
      </c>
      <c r="R648" s="44">
        <v>345.09</v>
      </c>
      <c r="S648" s="44">
        <v>365.52</v>
      </c>
      <c r="T648" s="44">
        <v>321.77999999999997</v>
      </c>
      <c r="U648" s="44">
        <v>98.61</v>
      </c>
      <c r="V648" s="44">
        <v>14.42</v>
      </c>
      <c r="W648" s="44">
        <v>33.81</v>
      </c>
      <c r="X648" s="44">
        <v>4.9800000000000004</v>
      </c>
      <c r="Y648" s="44">
        <v>0</v>
      </c>
      <c r="Z648" s="44">
        <v>0</v>
      </c>
      <c r="AA648" s="44">
        <v>31.8</v>
      </c>
    </row>
    <row r="649" spans="1:27" collapsed="1" x14ac:dyDescent="0.2">
      <c r="A649" s="96" t="s">
        <v>2974</v>
      </c>
      <c r="B649" s="28" t="str">
        <f>"14"&amp;"."&amp;$B$777&amp;"."&amp;$B$778</f>
        <v>14.11.2023</v>
      </c>
      <c r="C649" s="88" t="s">
        <v>76</v>
      </c>
      <c r="D649" s="89">
        <f>ROUND((D650)/1000,5)</f>
        <v>0</v>
      </c>
      <c r="E649" s="89">
        <f t="shared" ref="E649:AA649" si="373">ROUND((E650)/1000,5)</f>
        <v>9.8999999999999999E-4</v>
      </c>
      <c r="F649" s="89">
        <f t="shared" si="373"/>
        <v>1.2319999999999999E-2</v>
      </c>
      <c r="G649" s="89">
        <f t="shared" si="373"/>
        <v>8.2580000000000001E-2</v>
      </c>
      <c r="H649" s="89">
        <f t="shared" si="373"/>
        <v>9.0670000000000001E-2</v>
      </c>
      <c r="I649" s="89">
        <f t="shared" si="373"/>
        <v>0.23316000000000001</v>
      </c>
      <c r="J649" s="89">
        <f t="shared" si="373"/>
        <v>0.22661000000000001</v>
      </c>
      <c r="K649" s="89">
        <f t="shared" si="373"/>
        <v>0.15770999999999999</v>
      </c>
      <c r="L649" s="89">
        <f t="shared" si="373"/>
        <v>0.11532000000000001</v>
      </c>
      <c r="M649" s="89">
        <f t="shared" si="373"/>
        <v>5.3940000000000002E-2</v>
      </c>
      <c r="N649" s="89">
        <f t="shared" si="373"/>
        <v>1.1800000000000001E-3</v>
      </c>
      <c r="O649" s="89">
        <f t="shared" si="373"/>
        <v>1.2899999999999999E-3</v>
      </c>
      <c r="P649" s="89">
        <f t="shared" si="373"/>
        <v>2.7779999999999999E-2</v>
      </c>
      <c r="Q649" s="89">
        <f t="shared" si="373"/>
        <v>5.5900000000000004E-3</v>
      </c>
      <c r="R649" s="89">
        <f t="shared" si="373"/>
        <v>0</v>
      </c>
      <c r="S649" s="89">
        <f t="shared" si="373"/>
        <v>4.0000000000000003E-5</v>
      </c>
      <c r="T649" s="89">
        <f t="shared" si="373"/>
        <v>0</v>
      </c>
      <c r="U649" s="89">
        <f t="shared" si="373"/>
        <v>0</v>
      </c>
      <c r="V649" s="89">
        <f t="shared" si="373"/>
        <v>0</v>
      </c>
      <c r="W649" s="89">
        <f t="shared" si="373"/>
        <v>0</v>
      </c>
      <c r="X649" s="89">
        <f t="shared" si="373"/>
        <v>0</v>
      </c>
      <c r="Y649" s="89">
        <f t="shared" si="373"/>
        <v>0</v>
      </c>
      <c r="Z649" s="89">
        <f t="shared" si="373"/>
        <v>0</v>
      </c>
      <c r="AA649" s="89">
        <f t="shared" si="373"/>
        <v>0</v>
      </c>
    </row>
    <row r="650" spans="1:27" ht="12.75" hidden="1" customHeight="1" outlineLevel="1" x14ac:dyDescent="0.2">
      <c r="A650" s="97" t="s">
        <v>2975</v>
      </c>
      <c r="B650" s="63" t="s">
        <v>242</v>
      </c>
      <c r="C650" s="43" t="s">
        <v>79</v>
      </c>
      <c r="D650" s="44">
        <v>0</v>
      </c>
      <c r="E650" s="44">
        <v>0.99</v>
      </c>
      <c r="F650" s="44">
        <v>12.32</v>
      </c>
      <c r="G650" s="44">
        <v>82.58</v>
      </c>
      <c r="H650" s="44">
        <v>90.67</v>
      </c>
      <c r="I650" s="44">
        <v>233.16</v>
      </c>
      <c r="J650" s="44">
        <v>226.61</v>
      </c>
      <c r="K650" s="44">
        <v>157.71</v>
      </c>
      <c r="L650" s="44">
        <v>115.32</v>
      </c>
      <c r="M650" s="44">
        <v>53.94</v>
      </c>
      <c r="N650" s="44">
        <v>1.18</v>
      </c>
      <c r="O650" s="44">
        <v>1.29</v>
      </c>
      <c r="P650" s="44">
        <v>27.78</v>
      </c>
      <c r="Q650" s="44">
        <v>5.59</v>
      </c>
      <c r="R650" s="44">
        <v>0</v>
      </c>
      <c r="S650" s="44">
        <v>0.04</v>
      </c>
      <c r="T650" s="44">
        <v>0</v>
      </c>
      <c r="U650" s="44">
        <v>0</v>
      </c>
      <c r="V650" s="44">
        <v>0</v>
      </c>
      <c r="W650" s="44">
        <v>0</v>
      </c>
      <c r="X650" s="44">
        <v>0</v>
      </c>
      <c r="Y650" s="44">
        <v>0</v>
      </c>
      <c r="Z650" s="44">
        <v>0</v>
      </c>
      <c r="AA650" s="44">
        <v>0</v>
      </c>
    </row>
    <row r="651" spans="1:27" collapsed="1" x14ac:dyDescent="0.2">
      <c r="A651" s="96" t="s">
        <v>2976</v>
      </c>
      <c r="B651" s="28" t="str">
        <f>"15"&amp;"."&amp;$B$777&amp;"."&amp;$B$778</f>
        <v>15.11.2023</v>
      </c>
      <c r="C651" s="88" t="s">
        <v>76</v>
      </c>
      <c r="D651" s="89">
        <f>ROUND((D652)/1000,5)</f>
        <v>0</v>
      </c>
      <c r="E651" s="89">
        <f t="shared" ref="E651:AA651" si="374">ROUND((E652)/1000,5)</f>
        <v>0</v>
      </c>
      <c r="F651" s="89">
        <f t="shared" si="374"/>
        <v>0</v>
      </c>
      <c r="G651" s="89">
        <f t="shared" si="374"/>
        <v>0</v>
      </c>
      <c r="H651" s="89">
        <f t="shared" si="374"/>
        <v>5.3699999999999998E-2</v>
      </c>
      <c r="I651" s="89">
        <f t="shared" si="374"/>
        <v>4.5969999999999997E-2</v>
      </c>
      <c r="J651" s="89">
        <f t="shared" si="374"/>
        <v>0.22373999999999999</v>
      </c>
      <c r="K651" s="89">
        <f t="shared" si="374"/>
        <v>5.5849999999999997E-2</v>
      </c>
      <c r="L651" s="89">
        <f t="shared" si="374"/>
        <v>8.4870000000000001E-2</v>
      </c>
      <c r="M651" s="89">
        <f t="shared" si="374"/>
        <v>6.9499999999999996E-3</v>
      </c>
      <c r="N651" s="89">
        <f t="shared" si="374"/>
        <v>0</v>
      </c>
      <c r="O651" s="89">
        <f t="shared" si="374"/>
        <v>0</v>
      </c>
      <c r="P651" s="89">
        <f t="shared" si="374"/>
        <v>0</v>
      </c>
      <c r="Q651" s="89">
        <f t="shared" si="374"/>
        <v>0</v>
      </c>
      <c r="R651" s="89">
        <f t="shared" si="374"/>
        <v>0</v>
      </c>
      <c r="S651" s="89">
        <f t="shared" si="374"/>
        <v>0</v>
      </c>
      <c r="T651" s="89">
        <f t="shared" si="374"/>
        <v>0</v>
      </c>
      <c r="U651" s="89">
        <f t="shared" si="374"/>
        <v>0</v>
      </c>
      <c r="V651" s="89">
        <f t="shared" si="374"/>
        <v>0</v>
      </c>
      <c r="W651" s="89">
        <f t="shared" si="374"/>
        <v>0</v>
      </c>
      <c r="X651" s="89">
        <f t="shared" si="374"/>
        <v>0</v>
      </c>
      <c r="Y651" s="89">
        <f t="shared" si="374"/>
        <v>0</v>
      </c>
      <c r="Z651" s="89">
        <f t="shared" si="374"/>
        <v>0</v>
      </c>
      <c r="AA651" s="89">
        <f t="shared" si="374"/>
        <v>0</v>
      </c>
    </row>
    <row r="652" spans="1:27" ht="12.75" hidden="1" customHeight="1" outlineLevel="1" x14ac:dyDescent="0.2">
      <c r="A652" s="97" t="s">
        <v>2977</v>
      </c>
      <c r="B652" s="63" t="s">
        <v>242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53.7</v>
      </c>
      <c r="I652" s="44">
        <v>45.97</v>
      </c>
      <c r="J652" s="44">
        <v>223.74</v>
      </c>
      <c r="K652" s="44">
        <v>55.85</v>
      </c>
      <c r="L652" s="44">
        <v>84.87</v>
      </c>
      <c r="M652" s="44">
        <v>6.95</v>
      </c>
      <c r="N652" s="44">
        <v>0</v>
      </c>
      <c r="O652" s="44">
        <v>0</v>
      </c>
      <c r="P652" s="44">
        <v>0</v>
      </c>
      <c r="Q652" s="44">
        <v>0</v>
      </c>
      <c r="R652" s="44">
        <v>0</v>
      </c>
      <c r="S652" s="44">
        <v>0</v>
      </c>
      <c r="T652" s="44">
        <v>0</v>
      </c>
      <c r="U652" s="44">
        <v>0</v>
      </c>
      <c r="V652" s="44">
        <v>0</v>
      </c>
      <c r="W652" s="44">
        <v>0</v>
      </c>
      <c r="X652" s="44">
        <v>0</v>
      </c>
      <c r="Y652" s="44">
        <v>0</v>
      </c>
      <c r="Z652" s="44">
        <v>0</v>
      </c>
      <c r="AA652" s="44">
        <v>0</v>
      </c>
    </row>
    <row r="653" spans="1:27" collapsed="1" x14ac:dyDescent="0.2">
      <c r="A653" s="96" t="s">
        <v>2978</v>
      </c>
      <c r="B653" s="28" t="str">
        <f>"16"&amp;"."&amp;$B$777&amp;"."&amp;$B$778</f>
        <v>16.11.2023</v>
      </c>
      <c r="C653" s="88" t="s">
        <v>76</v>
      </c>
      <c r="D653" s="89">
        <f>ROUND((D654)/1000,5)</f>
        <v>0</v>
      </c>
      <c r="E653" s="89">
        <f t="shared" ref="E653:AA653" si="375">ROUND((E654)/1000,5)</f>
        <v>0</v>
      </c>
      <c r="F653" s="89">
        <f t="shared" si="375"/>
        <v>0</v>
      </c>
      <c r="G653" s="89">
        <f t="shared" si="375"/>
        <v>0</v>
      </c>
      <c r="H653" s="89">
        <f t="shared" si="375"/>
        <v>3.2530000000000003E-2</v>
      </c>
      <c r="I653" s="89">
        <f t="shared" si="375"/>
        <v>6.4229999999999995E-2</v>
      </c>
      <c r="J653" s="89">
        <f t="shared" si="375"/>
        <v>0.25170999999999999</v>
      </c>
      <c r="K653" s="89">
        <f t="shared" si="375"/>
        <v>0.18199000000000001</v>
      </c>
      <c r="L653" s="89">
        <f t="shared" si="375"/>
        <v>8.9499999999999996E-2</v>
      </c>
      <c r="M653" s="89">
        <f t="shared" si="375"/>
        <v>9.8449999999999996E-2</v>
      </c>
      <c r="N653" s="89">
        <f t="shared" si="375"/>
        <v>0</v>
      </c>
      <c r="O653" s="89">
        <f t="shared" si="375"/>
        <v>0</v>
      </c>
      <c r="P653" s="89">
        <f t="shared" si="375"/>
        <v>0</v>
      </c>
      <c r="Q653" s="89">
        <f t="shared" si="375"/>
        <v>3.2809999999999999E-2</v>
      </c>
      <c r="R653" s="89">
        <f t="shared" si="375"/>
        <v>6.1120000000000001E-2</v>
      </c>
      <c r="S653" s="89">
        <f t="shared" si="375"/>
        <v>0.13664999999999999</v>
      </c>
      <c r="T653" s="89">
        <f t="shared" si="375"/>
        <v>0.16375999999999999</v>
      </c>
      <c r="U653" s="89">
        <f t="shared" si="375"/>
        <v>5.1830000000000001E-2</v>
      </c>
      <c r="V653" s="89">
        <f t="shared" si="375"/>
        <v>0</v>
      </c>
      <c r="W653" s="89">
        <f t="shared" si="375"/>
        <v>0</v>
      </c>
      <c r="X653" s="89">
        <f t="shared" si="375"/>
        <v>0</v>
      </c>
      <c r="Y653" s="89">
        <f t="shared" si="375"/>
        <v>0</v>
      </c>
      <c r="Z653" s="89">
        <f t="shared" si="375"/>
        <v>0</v>
      </c>
      <c r="AA653" s="89">
        <f t="shared" si="375"/>
        <v>0</v>
      </c>
    </row>
    <row r="654" spans="1:27" ht="12.75" hidden="1" customHeight="1" outlineLevel="1" x14ac:dyDescent="0.2">
      <c r="A654" s="97" t="s">
        <v>2979</v>
      </c>
      <c r="B654" s="63" t="s">
        <v>242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32.53</v>
      </c>
      <c r="I654" s="44">
        <v>64.23</v>
      </c>
      <c r="J654" s="44">
        <v>251.71</v>
      </c>
      <c r="K654" s="44">
        <v>181.99</v>
      </c>
      <c r="L654" s="44">
        <v>89.5</v>
      </c>
      <c r="M654" s="44">
        <v>98.45</v>
      </c>
      <c r="N654" s="44">
        <v>0</v>
      </c>
      <c r="O654" s="44">
        <v>0</v>
      </c>
      <c r="P654" s="44">
        <v>0</v>
      </c>
      <c r="Q654" s="44">
        <v>32.81</v>
      </c>
      <c r="R654" s="44">
        <v>61.12</v>
      </c>
      <c r="S654" s="44">
        <v>136.65</v>
      </c>
      <c r="T654" s="44">
        <v>163.76</v>
      </c>
      <c r="U654" s="44">
        <v>51.83</v>
      </c>
      <c r="V654" s="44">
        <v>0</v>
      </c>
      <c r="W654" s="44">
        <v>0</v>
      </c>
      <c r="X654" s="44">
        <v>0</v>
      </c>
      <c r="Y654" s="44">
        <v>0</v>
      </c>
      <c r="Z654" s="44">
        <v>0</v>
      </c>
      <c r="AA654" s="44">
        <v>0</v>
      </c>
    </row>
    <row r="655" spans="1:27" collapsed="1" x14ac:dyDescent="0.2">
      <c r="A655" s="96" t="s">
        <v>2980</v>
      </c>
      <c r="B655" s="28" t="str">
        <f>"17"&amp;"."&amp;$B$777&amp;"."&amp;$B$778</f>
        <v>17.11.2023</v>
      </c>
      <c r="C655" s="88" t="s">
        <v>76</v>
      </c>
      <c r="D655" s="89">
        <f>ROUND((D656)/1000,5)</f>
        <v>0</v>
      </c>
      <c r="E655" s="89">
        <f t="shared" ref="E655:AA655" si="376">ROUND((E656)/1000,5)</f>
        <v>0</v>
      </c>
      <c r="F655" s="89">
        <f t="shared" si="376"/>
        <v>3.4299999999999999E-3</v>
      </c>
      <c r="G655" s="89">
        <f t="shared" si="376"/>
        <v>3.381E-2</v>
      </c>
      <c r="H655" s="89">
        <f t="shared" si="376"/>
        <v>6.7360000000000003E-2</v>
      </c>
      <c r="I655" s="89">
        <f t="shared" si="376"/>
        <v>6.6040000000000001E-2</v>
      </c>
      <c r="J655" s="89">
        <f t="shared" si="376"/>
        <v>0.16234999999999999</v>
      </c>
      <c r="K655" s="89">
        <f t="shared" si="376"/>
        <v>0.12581000000000001</v>
      </c>
      <c r="L655" s="89">
        <f t="shared" si="376"/>
        <v>9.3460000000000001E-2</v>
      </c>
      <c r="M655" s="89">
        <f t="shared" si="376"/>
        <v>1.9879999999999998E-2</v>
      </c>
      <c r="N655" s="89">
        <f t="shared" si="376"/>
        <v>0</v>
      </c>
      <c r="O655" s="89">
        <f t="shared" si="376"/>
        <v>0</v>
      </c>
      <c r="P655" s="89">
        <f t="shared" si="376"/>
        <v>1.9310000000000001E-2</v>
      </c>
      <c r="Q655" s="89">
        <f t="shared" si="376"/>
        <v>7.2300000000000003E-3</v>
      </c>
      <c r="R655" s="89">
        <f t="shared" si="376"/>
        <v>2.5329999999999998E-2</v>
      </c>
      <c r="S655" s="89">
        <f t="shared" si="376"/>
        <v>0.14151</v>
      </c>
      <c r="T655" s="89">
        <f t="shared" si="376"/>
        <v>0.13163</v>
      </c>
      <c r="U655" s="89">
        <f t="shared" si="376"/>
        <v>5.0310000000000001E-2</v>
      </c>
      <c r="V655" s="89">
        <f t="shared" si="376"/>
        <v>2.7820000000000001E-2</v>
      </c>
      <c r="W655" s="89">
        <f t="shared" si="376"/>
        <v>0</v>
      </c>
      <c r="X655" s="89">
        <f t="shared" si="376"/>
        <v>0</v>
      </c>
      <c r="Y655" s="89">
        <f t="shared" si="376"/>
        <v>0</v>
      </c>
      <c r="Z655" s="89">
        <f t="shared" si="376"/>
        <v>0</v>
      </c>
      <c r="AA655" s="89">
        <f t="shared" si="376"/>
        <v>0</v>
      </c>
    </row>
    <row r="656" spans="1:27" ht="12.75" hidden="1" customHeight="1" outlineLevel="1" x14ac:dyDescent="0.2">
      <c r="A656" s="97" t="s">
        <v>2981</v>
      </c>
      <c r="B656" s="63" t="s">
        <v>242</v>
      </c>
      <c r="C656" s="43" t="s">
        <v>79</v>
      </c>
      <c r="D656" s="44">
        <v>0</v>
      </c>
      <c r="E656" s="44">
        <v>0</v>
      </c>
      <c r="F656" s="44">
        <v>3.43</v>
      </c>
      <c r="G656" s="44">
        <v>33.81</v>
      </c>
      <c r="H656" s="44">
        <v>67.36</v>
      </c>
      <c r="I656" s="44">
        <v>66.040000000000006</v>
      </c>
      <c r="J656" s="44">
        <v>162.35</v>
      </c>
      <c r="K656" s="44">
        <v>125.81</v>
      </c>
      <c r="L656" s="44">
        <v>93.46</v>
      </c>
      <c r="M656" s="44">
        <v>19.88</v>
      </c>
      <c r="N656" s="44">
        <v>0</v>
      </c>
      <c r="O656" s="44">
        <v>0</v>
      </c>
      <c r="P656" s="44">
        <v>19.309999999999999</v>
      </c>
      <c r="Q656" s="44">
        <v>7.23</v>
      </c>
      <c r="R656" s="44">
        <v>25.33</v>
      </c>
      <c r="S656" s="44">
        <v>141.51</v>
      </c>
      <c r="T656" s="44">
        <v>131.63</v>
      </c>
      <c r="U656" s="44">
        <v>50.31</v>
      </c>
      <c r="V656" s="44">
        <v>27.82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collapsed="1" x14ac:dyDescent="0.2">
      <c r="A657" s="96" t="s">
        <v>2982</v>
      </c>
      <c r="B657" s="28" t="str">
        <f>"18"&amp;"."&amp;$B$777&amp;"."&amp;$B$778</f>
        <v>18.11.2023</v>
      </c>
      <c r="C657" s="88" t="s">
        <v>76</v>
      </c>
      <c r="D657" s="89">
        <f>ROUND((D658)/1000,5)</f>
        <v>0</v>
      </c>
      <c r="E657" s="89">
        <f t="shared" ref="E657:AA657" si="377">ROUND((E658)/1000,5)</f>
        <v>0</v>
      </c>
      <c r="F657" s="89">
        <f t="shared" si="377"/>
        <v>0</v>
      </c>
      <c r="G657" s="89">
        <f t="shared" si="377"/>
        <v>3.2550000000000003E-2</v>
      </c>
      <c r="H657" s="89">
        <f t="shared" si="377"/>
        <v>5.8029999999999998E-2</v>
      </c>
      <c r="I657" s="89">
        <f t="shared" si="377"/>
        <v>0.12806000000000001</v>
      </c>
      <c r="J657" s="89">
        <f t="shared" si="377"/>
        <v>0.10284</v>
      </c>
      <c r="K657" s="89">
        <f t="shared" si="377"/>
        <v>0.12156</v>
      </c>
      <c r="L657" s="89">
        <f t="shared" si="377"/>
        <v>0.15789</v>
      </c>
      <c r="M657" s="89">
        <f t="shared" si="377"/>
        <v>0.15236</v>
      </c>
      <c r="N657" s="89">
        <f t="shared" si="377"/>
        <v>0.17313000000000001</v>
      </c>
      <c r="O657" s="89">
        <f t="shared" si="377"/>
        <v>0.18564</v>
      </c>
      <c r="P657" s="89">
        <f t="shared" si="377"/>
        <v>0.22090000000000001</v>
      </c>
      <c r="Q657" s="89">
        <f t="shared" si="377"/>
        <v>0.22586999999999999</v>
      </c>
      <c r="R657" s="89">
        <f t="shared" si="377"/>
        <v>0.19872000000000001</v>
      </c>
      <c r="S657" s="89">
        <f t="shared" si="377"/>
        <v>0.20408999999999999</v>
      </c>
      <c r="T657" s="89">
        <f t="shared" si="377"/>
        <v>0.28220000000000001</v>
      </c>
      <c r="U657" s="89">
        <f t="shared" si="377"/>
        <v>0.23419999999999999</v>
      </c>
      <c r="V657" s="89">
        <f t="shared" si="377"/>
        <v>0.16117999999999999</v>
      </c>
      <c r="W657" s="89">
        <f t="shared" si="377"/>
        <v>1.9900000000000001E-2</v>
      </c>
      <c r="X657" s="89">
        <f t="shared" si="377"/>
        <v>0</v>
      </c>
      <c r="Y657" s="89">
        <f t="shared" si="377"/>
        <v>0</v>
      </c>
      <c r="Z657" s="89">
        <f t="shared" si="377"/>
        <v>0</v>
      </c>
      <c r="AA657" s="89">
        <f t="shared" si="377"/>
        <v>0</v>
      </c>
    </row>
    <row r="658" spans="1:27" ht="12.75" hidden="1" customHeight="1" outlineLevel="1" x14ac:dyDescent="0.2">
      <c r="A658" s="97" t="s">
        <v>2983</v>
      </c>
      <c r="B658" s="63" t="s">
        <v>242</v>
      </c>
      <c r="C658" s="43" t="s">
        <v>79</v>
      </c>
      <c r="D658" s="44">
        <v>0</v>
      </c>
      <c r="E658" s="44">
        <v>0</v>
      </c>
      <c r="F658" s="44">
        <v>0</v>
      </c>
      <c r="G658" s="44">
        <v>32.549999999999997</v>
      </c>
      <c r="H658" s="44">
        <v>58.03</v>
      </c>
      <c r="I658" s="44">
        <v>128.06</v>
      </c>
      <c r="J658" s="44">
        <v>102.84</v>
      </c>
      <c r="K658" s="44">
        <v>121.56</v>
      </c>
      <c r="L658" s="44">
        <v>157.88999999999999</v>
      </c>
      <c r="M658" s="44">
        <v>152.36000000000001</v>
      </c>
      <c r="N658" s="44">
        <v>173.13</v>
      </c>
      <c r="O658" s="44">
        <v>185.64</v>
      </c>
      <c r="P658" s="44">
        <v>220.9</v>
      </c>
      <c r="Q658" s="44">
        <v>225.87</v>
      </c>
      <c r="R658" s="44">
        <v>198.72</v>
      </c>
      <c r="S658" s="44">
        <v>204.09</v>
      </c>
      <c r="T658" s="44">
        <v>282.2</v>
      </c>
      <c r="U658" s="44">
        <v>234.2</v>
      </c>
      <c r="V658" s="44">
        <v>161.18</v>
      </c>
      <c r="W658" s="44">
        <v>19.899999999999999</v>
      </c>
      <c r="X658" s="44">
        <v>0</v>
      </c>
      <c r="Y658" s="44">
        <v>0</v>
      </c>
      <c r="Z658" s="44">
        <v>0</v>
      </c>
      <c r="AA658" s="44">
        <v>0</v>
      </c>
    </row>
    <row r="659" spans="1:27" collapsed="1" x14ac:dyDescent="0.2">
      <c r="A659" s="96" t="s">
        <v>2984</v>
      </c>
      <c r="B659" s="28" t="str">
        <f>"19"&amp;"."&amp;$B$777&amp;"."&amp;$B$778</f>
        <v>19.11.2023</v>
      </c>
      <c r="C659" s="88" t="s">
        <v>76</v>
      </c>
      <c r="D659" s="89">
        <f>ROUND((D660)/1000,5)</f>
        <v>0</v>
      </c>
      <c r="E659" s="89">
        <f t="shared" ref="E659:AA659" si="378">ROUND((E660)/1000,5)</f>
        <v>0</v>
      </c>
      <c r="F659" s="89">
        <f t="shared" si="378"/>
        <v>0</v>
      </c>
      <c r="G659" s="89">
        <f t="shared" si="378"/>
        <v>0</v>
      </c>
      <c r="H659" s="89">
        <f t="shared" si="378"/>
        <v>0</v>
      </c>
      <c r="I659" s="89">
        <f t="shared" si="378"/>
        <v>0</v>
      </c>
      <c r="J659" s="89">
        <f t="shared" si="378"/>
        <v>0.14613000000000001</v>
      </c>
      <c r="K659" s="89">
        <f t="shared" si="378"/>
        <v>0.10482</v>
      </c>
      <c r="L659" s="89">
        <f t="shared" si="378"/>
        <v>0.26439000000000001</v>
      </c>
      <c r="M659" s="89">
        <f t="shared" si="378"/>
        <v>0.13267999999999999</v>
      </c>
      <c r="N659" s="89">
        <f t="shared" si="378"/>
        <v>4.165E-2</v>
      </c>
      <c r="O659" s="89">
        <f t="shared" si="378"/>
        <v>6.4449999999999993E-2</v>
      </c>
      <c r="P659" s="89">
        <f t="shared" si="378"/>
        <v>6.1199999999999997E-2</v>
      </c>
      <c r="Q659" s="89">
        <f t="shared" si="378"/>
        <v>0.11394</v>
      </c>
      <c r="R659" s="89">
        <f t="shared" si="378"/>
        <v>0.11811000000000001</v>
      </c>
      <c r="S659" s="89">
        <f t="shared" si="378"/>
        <v>0.20910000000000001</v>
      </c>
      <c r="T659" s="89">
        <f t="shared" si="378"/>
        <v>0.41521000000000002</v>
      </c>
      <c r="U659" s="89">
        <f t="shared" si="378"/>
        <v>0.43004999999999999</v>
      </c>
      <c r="V659" s="89">
        <f t="shared" si="378"/>
        <v>0.43761</v>
      </c>
      <c r="W659" s="89">
        <f t="shared" si="378"/>
        <v>0.12864999999999999</v>
      </c>
      <c r="X659" s="89">
        <f t="shared" si="378"/>
        <v>0.11967999999999999</v>
      </c>
      <c r="Y659" s="89">
        <f t="shared" si="378"/>
        <v>0.16463</v>
      </c>
      <c r="Z659" s="89">
        <f t="shared" si="378"/>
        <v>5.289E-2</v>
      </c>
      <c r="AA659" s="89">
        <f t="shared" si="378"/>
        <v>2.1440000000000001E-2</v>
      </c>
    </row>
    <row r="660" spans="1:27" ht="12.75" hidden="1" customHeight="1" outlineLevel="1" x14ac:dyDescent="0.2">
      <c r="A660" s="97" t="s">
        <v>2985</v>
      </c>
      <c r="B660" s="63" t="s">
        <v>242</v>
      </c>
      <c r="C660" s="43" t="s">
        <v>79</v>
      </c>
      <c r="D660" s="44">
        <v>0</v>
      </c>
      <c r="E660" s="44">
        <v>0</v>
      </c>
      <c r="F660" s="44">
        <v>0</v>
      </c>
      <c r="G660" s="44">
        <v>0</v>
      </c>
      <c r="H660" s="44">
        <v>0</v>
      </c>
      <c r="I660" s="44">
        <v>0</v>
      </c>
      <c r="J660" s="44">
        <v>146.13</v>
      </c>
      <c r="K660" s="44">
        <v>104.82</v>
      </c>
      <c r="L660" s="44">
        <v>264.39</v>
      </c>
      <c r="M660" s="44">
        <v>132.68</v>
      </c>
      <c r="N660" s="44">
        <v>41.65</v>
      </c>
      <c r="O660" s="44">
        <v>64.45</v>
      </c>
      <c r="P660" s="44">
        <v>61.2</v>
      </c>
      <c r="Q660" s="44">
        <v>113.94</v>
      </c>
      <c r="R660" s="44">
        <v>118.11</v>
      </c>
      <c r="S660" s="44">
        <v>209.1</v>
      </c>
      <c r="T660" s="44">
        <v>415.21</v>
      </c>
      <c r="U660" s="44">
        <v>430.05</v>
      </c>
      <c r="V660" s="44">
        <v>437.61</v>
      </c>
      <c r="W660" s="44">
        <v>128.65</v>
      </c>
      <c r="X660" s="44">
        <v>119.68</v>
      </c>
      <c r="Y660" s="44">
        <v>164.63</v>
      </c>
      <c r="Z660" s="44">
        <v>52.89</v>
      </c>
      <c r="AA660" s="44">
        <v>21.44</v>
      </c>
    </row>
    <row r="661" spans="1:27" collapsed="1" x14ac:dyDescent="0.2">
      <c r="A661" s="96" t="s">
        <v>2986</v>
      </c>
      <c r="B661" s="28" t="str">
        <f>"20"&amp;"."&amp;$B$777&amp;"."&amp;$B$778</f>
        <v>20.11.2023</v>
      </c>
      <c r="C661" s="88" t="s">
        <v>76</v>
      </c>
      <c r="D661" s="89">
        <f>ROUND((D662)/1000,5)</f>
        <v>0</v>
      </c>
      <c r="E661" s="89">
        <f t="shared" ref="E661:AA661" si="379">ROUND((E662)/1000,5)</f>
        <v>7.2309999999999999E-2</v>
      </c>
      <c r="F661" s="89">
        <f t="shared" si="379"/>
        <v>7.3849999999999999E-2</v>
      </c>
      <c r="G661" s="89">
        <f t="shared" si="379"/>
        <v>9.9809999999999996E-2</v>
      </c>
      <c r="H661" s="89">
        <f t="shared" si="379"/>
        <v>0.21597</v>
      </c>
      <c r="I661" s="89">
        <f t="shared" si="379"/>
        <v>0.28410999999999997</v>
      </c>
      <c r="J661" s="89">
        <f t="shared" si="379"/>
        <v>0.49104999999999999</v>
      </c>
      <c r="K661" s="89">
        <f t="shared" si="379"/>
        <v>0.40462999999999999</v>
      </c>
      <c r="L661" s="89">
        <f t="shared" si="379"/>
        <v>0.40322000000000002</v>
      </c>
      <c r="M661" s="89">
        <f t="shared" si="379"/>
        <v>0.36891000000000002</v>
      </c>
      <c r="N661" s="89">
        <f t="shared" si="379"/>
        <v>0.34750999999999999</v>
      </c>
      <c r="O661" s="89">
        <f t="shared" si="379"/>
        <v>0.51424000000000003</v>
      </c>
      <c r="P661" s="89">
        <f t="shared" si="379"/>
        <v>0.55640999999999996</v>
      </c>
      <c r="Q661" s="89">
        <f t="shared" si="379"/>
        <v>0.49264000000000002</v>
      </c>
      <c r="R661" s="89">
        <f t="shared" si="379"/>
        <v>1.98386</v>
      </c>
      <c r="S661" s="89">
        <f t="shared" si="379"/>
        <v>2.8927900000000002</v>
      </c>
      <c r="T661" s="89">
        <f t="shared" si="379"/>
        <v>2.9134699999999998</v>
      </c>
      <c r="U661" s="89">
        <f t="shared" si="379"/>
        <v>2.8035999999999999</v>
      </c>
      <c r="V661" s="89">
        <f t="shared" si="379"/>
        <v>0.35838999999999999</v>
      </c>
      <c r="W661" s="89">
        <f t="shared" si="379"/>
        <v>0.26640999999999998</v>
      </c>
      <c r="X661" s="89">
        <f t="shared" si="379"/>
        <v>0.34455000000000002</v>
      </c>
      <c r="Y661" s="89">
        <f t="shared" si="379"/>
        <v>0.39457999999999999</v>
      </c>
      <c r="Z661" s="89">
        <f t="shared" si="379"/>
        <v>0.10741000000000001</v>
      </c>
      <c r="AA661" s="89">
        <f t="shared" si="379"/>
        <v>5.867E-2</v>
      </c>
    </row>
    <row r="662" spans="1:27" ht="12.75" hidden="1" customHeight="1" outlineLevel="1" x14ac:dyDescent="0.2">
      <c r="A662" s="97" t="s">
        <v>2987</v>
      </c>
      <c r="B662" s="63" t="s">
        <v>242</v>
      </c>
      <c r="C662" s="43" t="s">
        <v>79</v>
      </c>
      <c r="D662" s="44">
        <v>0</v>
      </c>
      <c r="E662" s="44">
        <v>72.31</v>
      </c>
      <c r="F662" s="44">
        <v>73.849999999999994</v>
      </c>
      <c r="G662" s="44">
        <v>99.81</v>
      </c>
      <c r="H662" s="44">
        <v>215.97</v>
      </c>
      <c r="I662" s="44">
        <v>284.11</v>
      </c>
      <c r="J662" s="44">
        <v>491.05</v>
      </c>
      <c r="K662" s="44">
        <v>404.63</v>
      </c>
      <c r="L662" s="44">
        <v>403.22</v>
      </c>
      <c r="M662" s="44">
        <v>368.91</v>
      </c>
      <c r="N662" s="44">
        <v>347.51</v>
      </c>
      <c r="O662" s="44">
        <v>514.24</v>
      </c>
      <c r="P662" s="44">
        <v>556.41</v>
      </c>
      <c r="Q662" s="44">
        <v>492.64</v>
      </c>
      <c r="R662" s="44">
        <v>1983.86</v>
      </c>
      <c r="S662" s="44">
        <v>2892.79</v>
      </c>
      <c r="T662" s="44">
        <v>2913.47</v>
      </c>
      <c r="U662" s="44">
        <v>2803.6</v>
      </c>
      <c r="V662" s="44">
        <v>358.39</v>
      </c>
      <c r="W662" s="44">
        <v>266.41000000000003</v>
      </c>
      <c r="X662" s="44">
        <v>344.55</v>
      </c>
      <c r="Y662" s="44">
        <v>394.58</v>
      </c>
      <c r="Z662" s="44">
        <v>107.41</v>
      </c>
      <c r="AA662" s="44">
        <v>58.67</v>
      </c>
    </row>
    <row r="663" spans="1:27" collapsed="1" x14ac:dyDescent="0.2">
      <c r="A663" s="96" t="s">
        <v>2988</v>
      </c>
      <c r="B663" s="28" t="str">
        <f>"21"&amp;"."&amp;$B$777&amp;"."&amp;$B$778</f>
        <v>21.11.2023</v>
      </c>
      <c r="C663" s="88" t="s">
        <v>76</v>
      </c>
      <c r="D663" s="89">
        <f>ROUND((D664)/1000,5)</f>
        <v>2.443E-2</v>
      </c>
      <c r="E663" s="89">
        <f t="shared" ref="E663:AA663" si="380">ROUND((E664)/1000,5)</f>
        <v>3.0859999999999999E-2</v>
      </c>
      <c r="F663" s="89">
        <f t="shared" si="380"/>
        <v>4.1169999999999998E-2</v>
      </c>
      <c r="G663" s="89">
        <f t="shared" si="380"/>
        <v>0</v>
      </c>
      <c r="H663" s="89">
        <f t="shared" si="380"/>
        <v>0.10536</v>
      </c>
      <c r="I663" s="89">
        <f t="shared" si="380"/>
        <v>0.29764000000000002</v>
      </c>
      <c r="J663" s="89">
        <f t="shared" si="380"/>
        <v>0.58940999999999999</v>
      </c>
      <c r="K663" s="89">
        <f t="shared" si="380"/>
        <v>0.44156000000000001</v>
      </c>
      <c r="L663" s="89">
        <f t="shared" si="380"/>
        <v>0.36708000000000002</v>
      </c>
      <c r="M663" s="89">
        <f t="shared" si="380"/>
        <v>0.22553000000000001</v>
      </c>
      <c r="N663" s="89">
        <f t="shared" si="380"/>
        <v>2.0029999999999999E-2</v>
      </c>
      <c r="O663" s="89">
        <f t="shared" si="380"/>
        <v>0.16313</v>
      </c>
      <c r="P663" s="89">
        <f t="shared" si="380"/>
        <v>0.30657000000000001</v>
      </c>
      <c r="Q663" s="89">
        <f t="shared" si="380"/>
        <v>0.45107999999999998</v>
      </c>
      <c r="R663" s="89">
        <f t="shared" si="380"/>
        <v>0.47942000000000001</v>
      </c>
      <c r="S663" s="89">
        <f t="shared" si="380"/>
        <v>0.69535999999999998</v>
      </c>
      <c r="T663" s="89">
        <f t="shared" si="380"/>
        <v>0.67293000000000003</v>
      </c>
      <c r="U663" s="89">
        <f t="shared" si="380"/>
        <v>0.38024999999999998</v>
      </c>
      <c r="V663" s="89">
        <f t="shared" si="380"/>
        <v>1.1860000000000001E-2</v>
      </c>
      <c r="W663" s="89">
        <f t="shared" si="380"/>
        <v>9.5149999999999998E-2</v>
      </c>
      <c r="X663" s="89">
        <f t="shared" si="380"/>
        <v>0.22993</v>
      </c>
      <c r="Y663" s="89">
        <f t="shared" si="380"/>
        <v>0.28876000000000002</v>
      </c>
      <c r="Z663" s="89">
        <f t="shared" si="380"/>
        <v>0</v>
      </c>
      <c r="AA663" s="89">
        <f t="shared" si="380"/>
        <v>0</v>
      </c>
    </row>
    <row r="664" spans="1:27" ht="12.75" hidden="1" customHeight="1" outlineLevel="1" x14ac:dyDescent="0.2">
      <c r="A664" s="97" t="s">
        <v>2989</v>
      </c>
      <c r="B664" s="63" t="s">
        <v>242</v>
      </c>
      <c r="C664" s="43" t="s">
        <v>79</v>
      </c>
      <c r="D664" s="44">
        <v>24.43</v>
      </c>
      <c r="E664" s="44">
        <v>30.86</v>
      </c>
      <c r="F664" s="44">
        <v>41.17</v>
      </c>
      <c r="G664" s="44">
        <v>0</v>
      </c>
      <c r="H664" s="44">
        <v>105.36</v>
      </c>
      <c r="I664" s="44">
        <v>297.64</v>
      </c>
      <c r="J664" s="44">
        <v>589.41</v>
      </c>
      <c r="K664" s="44">
        <v>441.56</v>
      </c>
      <c r="L664" s="44">
        <v>367.08</v>
      </c>
      <c r="M664" s="44">
        <v>225.53</v>
      </c>
      <c r="N664" s="44">
        <v>20.03</v>
      </c>
      <c r="O664" s="44">
        <v>163.13</v>
      </c>
      <c r="P664" s="44">
        <v>306.57</v>
      </c>
      <c r="Q664" s="44">
        <v>451.08</v>
      </c>
      <c r="R664" s="44">
        <v>479.42</v>
      </c>
      <c r="S664" s="44">
        <v>695.36</v>
      </c>
      <c r="T664" s="44">
        <v>672.93</v>
      </c>
      <c r="U664" s="44">
        <v>380.25</v>
      </c>
      <c r="V664" s="44">
        <v>11.86</v>
      </c>
      <c r="W664" s="44">
        <v>95.15</v>
      </c>
      <c r="X664" s="44">
        <v>229.93</v>
      </c>
      <c r="Y664" s="44">
        <v>288.76</v>
      </c>
      <c r="Z664" s="44">
        <v>0</v>
      </c>
      <c r="AA664" s="44">
        <v>0</v>
      </c>
    </row>
    <row r="665" spans="1:27" collapsed="1" x14ac:dyDescent="0.2">
      <c r="A665" s="96" t="s">
        <v>2990</v>
      </c>
      <c r="B665" s="28" t="str">
        <f>"22"&amp;"."&amp;$B$777&amp;"."&amp;$B$778</f>
        <v>22.11.2023</v>
      </c>
      <c r="C665" s="88" t="s">
        <v>76</v>
      </c>
      <c r="D665" s="89">
        <f>ROUND((D666)/1000,5)</f>
        <v>0</v>
      </c>
      <c r="E665" s="89">
        <f t="shared" ref="E665:AA665" si="381">ROUND((E666)/1000,5)</f>
        <v>0</v>
      </c>
      <c r="F665" s="89">
        <f t="shared" si="381"/>
        <v>1.2E-4</v>
      </c>
      <c r="G665" s="89">
        <f t="shared" si="381"/>
        <v>0</v>
      </c>
      <c r="H665" s="89">
        <f t="shared" si="381"/>
        <v>4.0059999999999998E-2</v>
      </c>
      <c r="I665" s="89">
        <f t="shared" si="381"/>
        <v>0.29774</v>
      </c>
      <c r="J665" s="89">
        <f t="shared" si="381"/>
        <v>0.46947</v>
      </c>
      <c r="K665" s="89">
        <f t="shared" si="381"/>
        <v>0.307</v>
      </c>
      <c r="L665" s="89">
        <f t="shared" si="381"/>
        <v>0.20472000000000001</v>
      </c>
      <c r="M665" s="89">
        <f t="shared" si="381"/>
        <v>0.1741</v>
      </c>
      <c r="N665" s="89">
        <f t="shared" si="381"/>
        <v>0.15239</v>
      </c>
      <c r="O665" s="89">
        <f t="shared" si="381"/>
        <v>0.31074000000000002</v>
      </c>
      <c r="P665" s="89">
        <f t="shared" si="381"/>
        <v>0.47622999999999999</v>
      </c>
      <c r="Q665" s="89">
        <f t="shared" si="381"/>
        <v>0.43648999999999999</v>
      </c>
      <c r="R665" s="89">
        <f t="shared" si="381"/>
        <v>1.3259399999999999</v>
      </c>
      <c r="S665" s="89">
        <f t="shared" si="381"/>
        <v>2.6518700000000002</v>
      </c>
      <c r="T665" s="89">
        <f t="shared" si="381"/>
        <v>1.76278</v>
      </c>
      <c r="U665" s="89">
        <f t="shared" si="381"/>
        <v>1.7398899999999999</v>
      </c>
      <c r="V665" s="89">
        <f t="shared" si="381"/>
        <v>0.44257999999999997</v>
      </c>
      <c r="W665" s="89">
        <f t="shared" si="381"/>
        <v>0.27633999999999997</v>
      </c>
      <c r="X665" s="89">
        <f t="shared" si="381"/>
        <v>0.33767000000000003</v>
      </c>
      <c r="Y665" s="89">
        <f t="shared" si="381"/>
        <v>0.17016000000000001</v>
      </c>
      <c r="Z665" s="89">
        <f t="shared" si="381"/>
        <v>0</v>
      </c>
      <c r="AA665" s="89">
        <f t="shared" si="381"/>
        <v>0</v>
      </c>
    </row>
    <row r="666" spans="1:27" ht="12.75" hidden="1" customHeight="1" outlineLevel="1" x14ac:dyDescent="0.2">
      <c r="A666" s="97" t="s">
        <v>2991</v>
      </c>
      <c r="B666" s="63" t="s">
        <v>242</v>
      </c>
      <c r="C666" s="43" t="s">
        <v>79</v>
      </c>
      <c r="D666" s="44">
        <v>0</v>
      </c>
      <c r="E666" s="44">
        <v>0</v>
      </c>
      <c r="F666" s="44">
        <v>0.12</v>
      </c>
      <c r="G666" s="44">
        <v>0</v>
      </c>
      <c r="H666" s="44">
        <v>40.06</v>
      </c>
      <c r="I666" s="44">
        <v>297.74</v>
      </c>
      <c r="J666" s="44">
        <v>469.47</v>
      </c>
      <c r="K666" s="44">
        <v>307</v>
      </c>
      <c r="L666" s="44">
        <v>204.72</v>
      </c>
      <c r="M666" s="44">
        <v>174.1</v>
      </c>
      <c r="N666" s="44">
        <v>152.38999999999999</v>
      </c>
      <c r="O666" s="44">
        <v>310.74</v>
      </c>
      <c r="P666" s="44">
        <v>476.23</v>
      </c>
      <c r="Q666" s="44">
        <v>436.49</v>
      </c>
      <c r="R666" s="44">
        <v>1325.94</v>
      </c>
      <c r="S666" s="44">
        <v>2651.87</v>
      </c>
      <c r="T666" s="44">
        <v>1762.78</v>
      </c>
      <c r="U666" s="44">
        <v>1739.89</v>
      </c>
      <c r="V666" s="44">
        <v>442.58</v>
      </c>
      <c r="W666" s="44">
        <v>276.33999999999997</v>
      </c>
      <c r="X666" s="44">
        <v>337.67</v>
      </c>
      <c r="Y666" s="44">
        <v>170.16</v>
      </c>
      <c r="Z666" s="44">
        <v>0</v>
      </c>
      <c r="AA666" s="44">
        <v>0</v>
      </c>
    </row>
    <row r="667" spans="1:27" collapsed="1" x14ac:dyDescent="0.2">
      <c r="A667" s="96" t="s">
        <v>2992</v>
      </c>
      <c r="B667" s="28" t="str">
        <f>"23"&amp;"."&amp;$B$777&amp;"."&amp;$B$778</f>
        <v>23.11.2023</v>
      </c>
      <c r="C667" s="88" t="s">
        <v>76</v>
      </c>
      <c r="D667" s="89">
        <f>ROUND((D668)/1000,5)</f>
        <v>0</v>
      </c>
      <c r="E667" s="89">
        <f t="shared" ref="E667:AA667" si="382">ROUND((E668)/1000,5)</f>
        <v>0</v>
      </c>
      <c r="F667" s="89">
        <f t="shared" si="382"/>
        <v>0</v>
      </c>
      <c r="G667" s="89">
        <f t="shared" si="382"/>
        <v>0</v>
      </c>
      <c r="H667" s="89">
        <f t="shared" si="382"/>
        <v>5.8569999999999997E-2</v>
      </c>
      <c r="I667" s="89">
        <f t="shared" si="382"/>
        <v>8.3379999999999996E-2</v>
      </c>
      <c r="J667" s="89">
        <f t="shared" si="382"/>
        <v>0.46761999999999998</v>
      </c>
      <c r="K667" s="89">
        <f t="shared" si="382"/>
        <v>0.42662</v>
      </c>
      <c r="L667" s="89">
        <f t="shared" si="382"/>
        <v>0.31140000000000001</v>
      </c>
      <c r="M667" s="89">
        <f t="shared" si="382"/>
        <v>0.51444000000000001</v>
      </c>
      <c r="N667" s="89">
        <f t="shared" si="382"/>
        <v>1.3595600000000001</v>
      </c>
      <c r="O667" s="89">
        <f t="shared" si="382"/>
        <v>0.54852000000000001</v>
      </c>
      <c r="P667" s="89">
        <f t="shared" si="382"/>
        <v>0.35278999999999999</v>
      </c>
      <c r="Q667" s="89">
        <f t="shared" si="382"/>
        <v>0.32957999999999998</v>
      </c>
      <c r="R667" s="89">
        <f t="shared" si="382"/>
        <v>0.40453</v>
      </c>
      <c r="S667" s="89">
        <f t="shared" si="382"/>
        <v>2.7714699999999999</v>
      </c>
      <c r="T667" s="89">
        <f t="shared" si="382"/>
        <v>2.75115</v>
      </c>
      <c r="U667" s="89">
        <f t="shared" si="382"/>
        <v>1.3579699999999999</v>
      </c>
      <c r="V667" s="89">
        <f t="shared" si="382"/>
        <v>0.68111999999999995</v>
      </c>
      <c r="W667" s="89">
        <f t="shared" si="382"/>
        <v>0.49219000000000002</v>
      </c>
      <c r="X667" s="89">
        <f t="shared" si="382"/>
        <v>0.2979</v>
      </c>
      <c r="Y667" s="89">
        <f t="shared" si="382"/>
        <v>4.4000000000000002E-4</v>
      </c>
      <c r="Z667" s="89">
        <f t="shared" si="382"/>
        <v>0</v>
      </c>
      <c r="AA667" s="89">
        <f t="shared" si="382"/>
        <v>0</v>
      </c>
    </row>
    <row r="668" spans="1:27" ht="12.75" hidden="1" customHeight="1" outlineLevel="1" x14ac:dyDescent="0.2">
      <c r="A668" s="97" t="s">
        <v>2993</v>
      </c>
      <c r="B668" s="63" t="s">
        <v>242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58.57</v>
      </c>
      <c r="I668" s="44">
        <v>83.38</v>
      </c>
      <c r="J668" s="44">
        <v>467.62</v>
      </c>
      <c r="K668" s="44">
        <v>426.62</v>
      </c>
      <c r="L668" s="44">
        <v>311.39999999999998</v>
      </c>
      <c r="M668" s="44">
        <v>514.44000000000005</v>
      </c>
      <c r="N668" s="44">
        <v>1359.56</v>
      </c>
      <c r="O668" s="44">
        <v>548.52</v>
      </c>
      <c r="P668" s="44">
        <v>352.79</v>
      </c>
      <c r="Q668" s="44">
        <v>329.58</v>
      </c>
      <c r="R668" s="44">
        <v>404.53</v>
      </c>
      <c r="S668" s="44">
        <v>2771.47</v>
      </c>
      <c r="T668" s="44">
        <v>2751.15</v>
      </c>
      <c r="U668" s="44">
        <v>1357.97</v>
      </c>
      <c r="V668" s="44">
        <v>681.12</v>
      </c>
      <c r="W668" s="44">
        <v>492.19</v>
      </c>
      <c r="X668" s="44">
        <v>297.89999999999998</v>
      </c>
      <c r="Y668" s="44">
        <v>0.44</v>
      </c>
      <c r="Z668" s="44">
        <v>0</v>
      </c>
      <c r="AA668" s="44">
        <v>0</v>
      </c>
    </row>
    <row r="669" spans="1:27" collapsed="1" x14ac:dyDescent="0.2">
      <c r="A669" s="96" t="s">
        <v>2994</v>
      </c>
      <c r="B669" s="28" t="str">
        <f>"24"&amp;"."&amp;$B$777&amp;"."&amp;$B$778</f>
        <v>24.11.2023</v>
      </c>
      <c r="C669" s="88" t="s">
        <v>76</v>
      </c>
      <c r="D669" s="89">
        <f>ROUND((D670)/1000,5)</f>
        <v>0</v>
      </c>
      <c r="E669" s="89">
        <f t="shared" ref="E669:AA669" si="383">ROUND((E670)/1000,5)</f>
        <v>2.8549999999999999E-2</v>
      </c>
      <c r="F669" s="89">
        <f t="shared" si="383"/>
        <v>1.3999999999999999E-4</v>
      </c>
      <c r="G669" s="89">
        <f t="shared" si="383"/>
        <v>0.16175999999999999</v>
      </c>
      <c r="H669" s="89">
        <f t="shared" si="383"/>
        <v>0.19120999999999999</v>
      </c>
      <c r="I669" s="89">
        <f t="shared" si="383"/>
        <v>0.22048000000000001</v>
      </c>
      <c r="J669" s="89">
        <f t="shared" si="383"/>
        <v>0.60507999999999995</v>
      </c>
      <c r="K669" s="89">
        <f t="shared" si="383"/>
        <v>0.55279999999999996</v>
      </c>
      <c r="L669" s="89">
        <f t="shared" si="383"/>
        <v>0.27433999999999997</v>
      </c>
      <c r="M669" s="89">
        <f t="shared" si="383"/>
        <v>0.23279</v>
      </c>
      <c r="N669" s="89">
        <f t="shared" si="383"/>
        <v>0.24573999999999999</v>
      </c>
      <c r="O669" s="89">
        <f t="shared" si="383"/>
        <v>0.24659</v>
      </c>
      <c r="P669" s="89">
        <f t="shared" si="383"/>
        <v>0.46364</v>
      </c>
      <c r="Q669" s="89">
        <f t="shared" si="383"/>
        <v>0.29608000000000001</v>
      </c>
      <c r="R669" s="89">
        <f t="shared" si="383"/>
        <v>0.27472999999999997</v>
      </c>
      <c r="S669" s="89">
        <f t="shared" si="383"/>
        <v>0.24535999999999999</v>
      </c>
      <c r="T669" s="89">
        <f t="shared" si="383"/>
        <v>0.23413999999999999</v>
      </c>
      <c r="U669" s="89">
        <f t="shared" si="383"/>
        <v>0.21779999999999999</v>
      </c>
      <c r="V669" s="89">
        <f t="shared" si="383"/>
        <v>0.13458999999999999</v>
      </c>
      <c r="W669" s="89">
        <f t="shared" si="383"/>
        <v>0.22139</v>
      </c>
      <c r="X669" s="89">
        <f t="shared" si="383"/>
        <v>0.18337999999999999</v>
      </c>
      <c r="Y669" s="89">
        <f t="shared" si="383"/>
        <v>0.14649000000000001</v>
      </c>
      <c r="Z669" s="89">
        <f t="shared" si="383"/>
        <v>0</v>
      </c>
      <c r="AA669" s="89">
        <f t="shared" si="383"/>
        <v>0</v>
      </c>
    </row>
    <row r="670" spans="1:27" ht="12.75" hidden="1" customHeight="1" outlineLevel="1" x14ac:dyDescent="0.2">
      <c r="A670" s="97" t="s">
        <v>2995</v>
      </c>
      <c r="B670" s="63" t="s">
        <v>242</v>
      </c>
      <c r="C670" s="43" t="s">
        <v>79</v>
      </c>
      <c r="D670" s="44">
        <v>0</v>
      </c>
      <c r="E670" s="44">
        <v>28.55</v>
      </c>
      <c r="F670" s="44">
        <v>0.14000000000000001</v>
      </c>
      <c r="G670" s="44">
        <v>161.76</v>
      </c>
      <c r="H670" s="44">
        <v>191.21</v>
      </c>
      <c r="I670" s="44">
        <v>220.48</v>
      </c>
      <c r="J670" s="44">
        <v>605.08000000000004</v>
      </c>
      <c r="K670" s="44">
        <v>552.79999999999995</v>
      </c>
      <c r="L670" s="44">
        <v>274.33999999999997</v>
      </c>
      <c r="M670" s="44">
        <v>232.79</v>
      </c>
      <c r="N670" s="44">
        <v>245.74</v>
      </c>
      <c r="O670" s="44">
        <v>246.59</v>
      </c>
      <c r="P670" s="44">
        <v>463.64</v>
      </c>
      <c r="Q670" s="44">
        <v>296.08</v>
      </c>
      <c r="R670" s="44">
        <v>274.73</v>
      </c>
      <c r="S670" s="44">
        <v>245.36</v>
      </c>
      <c r="T670" s="44">
        <v>234.14</v>
      </c>
      <c r="U670" s="44">
        <v>217.8</v>
      </c>
      <c r="V670" s="44">
        <v>134.59</v>
      </c>
      <c r="W670" s="44">
        <v>221.39</v>
      </c>
      <c r="X670" s="44">
        <v>183.38</v>
      </c>
      <c r="Y670" s="44">
        <v>146.49</v>
      </c>
      <c r="Z670" s="44">
        <v>0</v>
      </c>
      <c r="AA670" s="44">
        <v>0</v>
      </c>
    </row>
    <row r="671" spans="1:27" collapsed="1" x14ac:dyDescent="0.2">
      <c r="A671" s="96" t="s">
        <v>2996</v>
      </c>
      <c r="B671" s="28" t="str">
        <f>"25"&amp;"."&amp;$B$777&amp;"."&amp;$B$778</f>
        <v>25.11.2023</v>
      </c>
      <c r="C671" s="88" t="s">
        <v>76</v>
      </c>
      <c r="D671" s="89">
        <f>ROUND((D672)/1000,5)</f>
        <v>3.2000000000000003E-4</v>
      </c>
      <c r="E671" s="89">
        <f t="shared" ref="E671:AA671" si="384">ROUND((E672)/1000,5)</f>
        <v>4.258E-2</v>
      </c>
      <c r="F671" s="89">
        <f t="shared" si="384"/>
        <v>0.14887</v>
      </c>
      <c r="G671" s="89">
        <f t="shared" si="384"/>
        <v>0.13893</v>
      </c>
      <c r="H671" s="89">
        <f t="shared" si="384"/>
        <v>0.10269</v>
      </c>
      <c r="I671" s="89">
        <f t="shared" si="384"/>
        <v>0.27768999999999999</v>
      </c>
      <c r="J671" s="89">
        <f t="shared" si="384"/>
        <v>0.42498000000000002</v>
      </c>
      <c r="K671" s="89">
        <f t="shared" si="384"/>
        <v>0.39050000000000001</v>
      </c>
      <c r="L671" s="89">
        <f t="shared" si="384"/>
        <v>0.29249000000000003</v>
      </c>
      <c r="M671" s="89">
        <f t="shared" si="384"/>
        <v>0.18045</v>
      </c>
      <c r="N671" s="89">
        <f t="shared" si="384"/>
        <v>0.12378</v>
      </c>
      <c r="O671" s="89">
        <f t="shared" si="384"/>
        <v>0.26766000000000001</v>
      </c>
      <c r="P671" s="89">
        <f t="shared" si="384"/>
        <v>0.27816000000000002</v>
      </c>
      <c r="Q671" s="89">
        <f t="shared" si="384"/>
        <v>0.29977999999999999</v>
      </c>
      <c r="R671" s="89">
        <f t="shared" si="384"/>
        <v>0.25977</v>
      </c>
      <c r="S671" s="89">
        <f t="shared" si="384"/>
        <v>0.28216999999999998</v>
      </c>
      <c r="T671" s="89">
        <f t="shared" si="384"/>
        <v>0.33163999999999999</v>
      </c>
      <c r="U671" s="89">
        <f t="shared" si="384"/>
        <v>0.28864000000000001</v>
      </c>
      <c r="V671" s="89">
        <f t="shared" si="384"/>
        <v>0</v>
      </c>
      <c r="W671" s="89">
        <f t="shared" si="384"/>
        <v>1.06E-2</v>
      </c>
      <c r="X671" s="89">
        <f t="shared" si="384"/>
        <v>0</v>
      </c>
      <c r="Y671" s="89">
        <f t="shared" si="384"/>
        <v>1.1469999999999999E-2</v>
      </c>
      <c r="Z671" s="89">
        <f t="shared" si="384"/>
        <v>0</v>
      </c>
      <c r="AA671" s="89">
        <f t="shared" si="384"/>
        <v>0</v>
      </c>
    </row>
    <row r="672" spans="1:27" ht="12.75" hidden="1" customHeight="1" outlineLevel="1" x14ac:dyDescent="0.2">
      <c r="A672" s="97" t="s">
        <v>2997</v>
      </c>
      <c r="B672" s="63" t="s">
        <v>242</v>
      </c>
      <c r="C672" s="43" t="s">
        <v>79</v>
      </c>
      <c r="D672" s="44">
        <v>0.32</v>
      </c>
      <c r="E672" s="44">
        <v>42.58</v>
      </c>
      <c r="F672" s="44">
        <v>148.87</v>
      </c>
      <c r="G672" s="44">
        <v>138.93</v>
      </c>
      <c r="H672" s="44">
        <v>102.69</v>
      </c>
      <c r="I672" s="44">
        <v>277.69</v>
      </c>
      <c r="J672" s="44">
        <v>424.98</v>
      </c>
      <c r="K672" s="44">
        <v>390.5</v>
      </c>
      <c r="L672" s="44">
        <v>292.49</v>
      </c>
      <c r="M672" s="44">
        <v>180.45</v>
      </c>
      <c r="N672" s="44">
        <v>123.78</v>
      </c>
      <c r="O672" s="44">
        <v>267.66000000000003</v>
      </c>
      <c r="P672" s="44">
        <v>278.16000000000003</v>
      </c>
      <c r="Q672" s="44">
        <v>299.77999999999997</v>
      </c>
      <c r="R672" s="44">
        <v>259.77</v>
      </c>
      <c r="S672" s="44">
        <v>282.17</v>
      </c>
      <c r="T672" s="44">
        <v>331.64</v>
      </c>
      <c r="U672" s="44">
        <v>288.64</v>
      </c>
      <c r="V672" s="44">
        <v>0</v>
      </c>
      <c r="W672" s="44">
        <v>10.6</v>
      </c>
      <c r="X672" s="44">
        <v>0</v>
      </c>
      <c r="Y672" s="44">
        <v>11.47</v>
      </c>
      <c r="Z672" s="44">
        <v>0</v>
      </c>
      <c r="AA672" s="44">
        <v>0</v>
      </c>
    </row>
    <row r="673" spans="1:27" collapsed="1" x14ac:dyDescent="0.2">
      <c r="A673" s="96" t="s">
        <v>2998</v>
      </c>
      <c r="B673" s="28" t="str">
        <f>"26"&amp;"."&amp;$B$777&amp;"."&amp;$B$778</f>
        <v>26.11.2023</v>
      </c>
      <c r="C673" s="88" t="s">
        <v>76</v>
      </c>
      <c r="D673" s="89">
        <f>ROUND((D674)/1000,5)</f>
        <v>1.2E-4</v>
      </c>
      <c r="E673" s="89">
        <f t="shared" ref="E673:AA673" si="385">ROUND((E674)/1000,5)</f>
        <v>0</v>
      </c>
      <c r="F673" s="89">
        <f t="shared" si="385"/>
        <v>0</v>
      </c>
      <c r="G673" s="89">
        <f t="shared" si="385"/>
        <v>0</v>
      </c>
      <c r="H673" s="89">
        <f t="shared" si="385"/>
        <v>0</v>
      </c>
      <c r="I673" s="89">
        <f t="shared" si="385"/>
        <v>0</v>
      </c>
      <c r="J673" s="89">
        <f t="shared" si="385"/>
        <v>0</v>
      </c>
      <c r="K673" s="89">
        <f t="shared" si="385"/>
        <v>0</v>
      </c>
      <c r="L673" s="89">
        <f t="shared" si="385"/>
        <v>2.5319999999999999E-2</v>
      </c>
      <c r="M673" s="89">
        <f t="shared" si="385"/>
        <v>9.4000000000000004E-3</v>
      </c>
      <c r="N673" s="89">
        <f t="shared" si="385"/>
        <v>3.5200000000000001E-3</v>
      </c>
      <c r="O673" s="89">
        <f t="shared" si="385"/>
        <v>1.172E-2</v>
      </c>
      <c r="P673" s="89">
        <f t="shared" si="385"/>
        <v>0</v>
      </c>
      <c r="Q673" s="89">
        <f t="shared" si="385"/>
        <v>0</v>
      </c>
      <c r="R673" s="89">
        <f t="shared" si="385"/>
        <v>1.115E-2</v>
      </c>
      <c r="S673" s="89">
        <f t="shared" si="385"/>
        <v>0</v>
      </c>
      <c r="T673" s="89">
        <f t="shared" si="385"/>
        <v>5.5599999999999998E-3</v>
      </c>
      <c r="U673" s="89">
        <f t="shared" si="385"/>
        <v>0</v>
      </c>
      <c r="V673" s="89">
        <f t="shared" si="385"/>
        <v>0</v>
      </c>
      <c r="W673" s="89">
        <f t="shared" si="385"/>
        <v>0</v>
      </c>
      <c r="X673" s="89">
        <f t="shared" si="385"/>
        <v>0</v>
      </c>
      <c r="Y673" s="89">
        <f t="shared" si="385"/>
        <v>0</v>
      </c>
      <c r="Z673" s="89">
        <f t="shared" si="385"/>
        <v>0</v>
      </c>
      <c r="AA673" s="89">
        <f t="shared" si="385"/>
        <v>0</v>
      </c>
    </row>
    <row r="674" spans="1:27" ht="12.75" hidden="1" customHeight="1" outlineLevel="1" x14ac:dyDescent="0.2">
      <c r="A674" s="97" t="s">
        <v>2999</v>
      </c>
      <c r="B674" s="63" t="s">
        <v>242</v>
      </c>
      <c r="C674" s="43" t="s">
        <v>79</v>
      </c>
      <c r="D674" s="44">
        <v>0.12</v>
      </c>
      <c r="E674" s="44">
        <v>0</v>
      </c>
      <c r="F674" s="44">
        <v>0</v>
      </c>
      <c r="G674" s="44">
        <v>0</v>
      </c>
      <c r="H674" s="44">
        <v>0</v>
      </c>
      <c r="I674" s="44">
        <v>0</v>
      </c>
      <c r="J674" s="44">
        <v>0</v>
      </c>
      <c r="K674" s="44">
        <v>0</v>
      </c>
      <c r="L674" s="44">
        <v>25.32</v>
      </c>
      <c r="M674" s="44">
        <v>9.4</v>
      </c>
      <c r="N674" s="44">
        <v>3.52</v>
      </c>
      <c r="O674" s="44">
        <v>11.72</v>
      </c>
      <c r="P674" s="44">
        <v>0</v>
      </c>
      <c r="Q674" s="44">
        <v>0</v>
      </c>
      <c r="R674" s="44">
        <v>11.15</v>
      </c>
      <c r="S674" s="44">
        <v>0</v>
      </c>
      <c r="T674" s="44">
        <v>5.56</v>
      </c>
      <c r="U674" s="44">
        <v>0</v>
      </c>
      <c r="V674" s="44">
        <v>0</v>
      </c>
      <c r="W674" s="44">
        <v>0</v>
      </c>
      <c r="X674" s="44">
        <v>0</v>
      </c>
      <c r="Y674" s="44">
        <v>0</v>
      </c>
      <c r="Z674" s="44">
        <v>0</v>
      </c>
      <c r="AA674" s="44">
        <v>0</v>
      </c>
    </row>
    <row r="675" spans="1:27" collapsed="1" x14ac:dyDescent="0.2">
      <c r="A675" s="96" t="s">
        <v>3000</v>
      </c>
      <c r="B675" s="28" t="str">
        <f>"27"&amp;"."&amp;$B$777&amp;"."&amp;$B$778</f>
        <v>27.11.2023</v>
      </c>
      <c r="C675" s="88" t="s">
        <v>76</v>
      </c>
      <c r="D675" s="89">
        <f>ROUND((D676)/1000,5)</f>
        <v>0</v>
      </c>
      <c r="E675" s="89">
        <f t="shared" ref="E675:AA675" si="386">ROUND((E676)/1000,5)</f>
        <v>0</v>
      </c>
      <c r="F675" s="89">
        <f t="shared" si="386"/>
        <v>0</v>
      </c>
      <c r="G675" s="89">
        <f t="shared" si="386"/>
        <v>5.3440000000000001E-2</v>
      </c>
      <c r="H675" s="89">
        <f t="shared" si="386"/>
        <v>9.0579999999999994E-2</v>
      </c>
      <c r="I675" s="89">
        <f t="shared" si="386"/>
        <v>6.9849999999999995E-2</v>
      </c>
      <c r="J675" s="89">
        <f t="shared" si="386"/>
        <v>0.36388999999999999</v>
      </c>
      <c r="K675" s="89">
        <f t="shared" si="386"/>
        <v>0.24907000000000001</v>
      </c>
      <c r="L675" s="89">
        <f t="shared" si="386"/>
        <v>0.39162000000000002</v>
      </c>
      <c r="M675" s="89">
        <f t="shared" si="386"/>
        <v>7.0319999999999994E-2</v>
      </c>
      <c r="N675" s="89">
        <f t="shared" si="386"/>
        <v>4.2220000000000001E-2</v>
      </c>
      <c r="O675" s="89">
        <f t="shared" si="386"/>
        <v>3.7810000000000003E-2</v>
      </c>
      <c r="P675" s="89">
        <f t="shared" si="386"/>
        <v>5.8279999999999998E-2</v>
      </c>
      <c r="Q675" s="89">
        <f t="shared" si="386"/>
        <v>6.4149999999999999E-2</v>
      </c>
      <c r="R675" s="89">
        <f t="shared" si="386"/>
        <v>4.1880000000000001E-2</v>
      </c>
      <c r="S675" s="89">
        <f t="shared" si="386"/>
        <v>0.10337</v>
      </c>
      <c r="T675" s="89">
        <f t="shared" si="386"/>
        <v>0.11495</v>
      </c>
      <c r="U675" s="89">
        <f t="shared" si="386"/>
        <v>8.5669999999999996E-2</v>
      </c>
      <c r="V675" s="89">
        <f t="shared" si="386"/>
        <v>4.1480000000000003E-2</v>
      </c>
      <c r="W675" s="89">
        <f t="shared" si="386"/>
        <v>2.3E-3</v>
      </c>
      <c r="X675" s="89">
        <f t="shared" si="386"/>
        <v>0</v>
      </c>
      <c r="Y675" s="89">
        <f t="shared" si="386"/>
        <v>0</v>
      </c>
      <c r="Z675" s="89">
        <f t="shared" si="386"/>
        <v>0</v>
      </c>
      <c r="AA675" s="89">
        <f t="shared" si="386"/>
        <v>0</v>
      </c>
    </row>
    <row r="676" spans="1:27" ht="12.75" hidden="1" customHeight="1" outlineLevel="1" x14ac:dyDescent="0.2">
      <c r="A676" s="97" t="s">
        <v>3001</v>
      </c>
      <c r="B676" s="63" t="s">
        <v>242</v>
      </c>
      <c r="C676" s="43" t="s">
        <v>79</v>
      </c>
      <c r="D676" s="44">
        <v>0</v>
      </c>
      <c r="E676" s="44">
        <v>0</v>
      </c>
      <c r="F676" s="44">
        <v>0</v>
      </c>
      <c r="G676" s="44">
        <v>53.44</v>
      </c>
      <c r="H676" s="44">
        <v>90.58</v>
      </c>
      <c r="I676" s="44">
        <v>69.849999999999994</v>
      </c>
      <c r="J676" s="44">
        <v>363.89</v>
      </c>
      <c r="K676" s="44">
        <v>249.07</v>
      </c>
      <c r="L676" s="44">
        <v>391.62</v>
      </c>
      <c r="M676" s="44">
        <v>70.319999999999993</v>
      </c>
      <c r="N676" s="44">
        <v>42.22</v>
      </c>
      <c r="O676" s="44">
        <v>37.81</v>
      </c>
      <c r="P676" s="44">
        <v>58.28</v>
      </c>
      <c r="Q676" s="44">
        <v>64.150000000000006</v>
      </c>
      <c r="R676" s="44">
        <v>41.88</v>
      </c>
      <c r="S676" s="44">
        <v>103.37</v>
      </c>
      <c r="T676" s="44">
        <v>114.95</v>
      </c>
      <c r="U676" s="44">
        <v>85.67</v>
      </c>
      <c r="V676" s="44">
        <v>41.48</v>
      </c>
      <c r="W676" s="44">
        <v>2.2999999999999998</v>
      </c>
      <c r="X676" s="44">
        <v>0</v>
      </c>
      <c r="Y676" s="44">
        <v>0</v>
      </c>
      <c r="Z676" s="44">
        <v>0</v>
      </c>
      <c r="AA676" s="44">
        <v>0</v>
      </c>
    </row>
    <row r="677" spans="1:27" collapsed="1" x14ac:dyDescent="0.2">
      <c r="A677" s="96" t="s">
        <v>3002</v>
      </c>
      <c r="B677" s="28" t="str">
        <f>"28"&amp;"."&amp;$B$777&amp;"."&amp;$B$778</f>
        <v>28.11.2023</v>
      </c>
      <c r="C677" s="88" t="s">
        <v>76</v>
      </c>
      <c r="D677" s="89">
        <f>ROUND((D678)/1000,5)</f>
        <v>0</v>
      </c>
      <c r="E677" s="89">
        <f t="shared" ref="E677:AA677" si="387">ROUND((E678)/1000,5)</f>
        <v>0</v>
      </c>
      <c r="F677" s="89">
        <f t="shared" si="387"/>
        <v>3.4810000000000001E-2</v>
      </c>
      <c r="G677" s="89">
        <f t="shared" si="387"/>
        <v>0.10537000000000001</v>
      </c>
      <c r="H677" s="89">
        <f t="shared" si="387"/>
        <v>0.14896000000000001</v>
      </c>
      <c r="I677" s="89">
        <f t="shared" si="387"/>
        <v>0.30873</v>
      </c>
      <c r="J677" s="89">
        <f t="shared" si="387"/>
        <v>0.51085999999999998</v>
      </c>
      <c r="K677" s="89">
        <f t="shared" si="387"/>
        <v>0.43963999999999998</v>
      </c>
      <c r="L677" s="89">
        <f t="shared" si="387"/>
        <v>0.19869000000000001</v>
      </c>
      <c r="M677" s="89">
        <f t="shared" si="387"/>
        <v>0.16400999999999999</v>
      </c>
      <c r="N677" s="89">
        <f t="shared" si="387"/>
        <v>9.7860000000000003E-2</v>
      </c>
      <c r="O677" s="89">
        <f t="shared" si="387"/>
        <v>0.12998000000000001</v>
      </c>
      <c r="P677" s="89">
        <f t="shared" si="387"/>
        <v>0.16883000000000001</v>
      </c>
      <c r="Q677" s="89">
        <f t="shared" si="387"/>
        <v>0.16400999999999999</v>
      </c>
      <c r="R677" s="89">
        <f t="shared" si="387"/>
        <v>0.16403000000000001</v>
      </c>
      <c r="S677" s="89">
        <f t="shared" si="387"/>
        <v>0.13346</v>
      </c>
      <c r="T677" s="89">
        <f t="shared" si="387"/>
        <v>0.15808</v>
      </c>
      <c r="U677" s="89">
        <f t="shared" si="387"/>
        <v>0.11831</v>
      </c>
      <c r="V677" s="89">
        <f t="shared" si="387"/>
        <v>8.6120000000000002E-2</v>
      </c>
      <c r="W677" s="89">
        <f t="shared" si="387"/>
        <v>3.5290000000000002E-2</v>
      </c>
      <c r="X677" s="89">
        <f t="shared" si="387"/>
        <v>9.5100000000000004E-2</v>
      </c>
      <c r="Y677" s="89">
        <f t="shared" si="387"/>
        <v>6.8650000000000003E-2</v>
      </c>
      <c r="Z677" s="89">
        <f t="shared" si="387"/>
        <v>3.6700000000000001E-3</v>
      </c>
      <c r="AA677" s="89">
        <f t="shared" si="387"/>
        <v>0</v>
      </c>
    </row>
    <row r="678" spans="1:27" ht="12.75" hidden="1" customHeight="1" outlineLevel="1" x14ac:dyDescent="0.2">
      <c r="A678" s="97" t="s">
        <v>3003</v>
      </c>
      <c r="B678" s="63" t="s">
        <v>242</v>
      </c>
      <c r="C678" s="43" t="s">
        <v>79</v>
      </c>
      <c r="D678" s="44">
        <v>0</v>
      </c>
      <c r="E678" s="44">
        <v>0</v>
      </c>
      <c r="F678" s="44">
        <v>34.81</v>
      </c>
      <c r="G678" s="44">
        <v>105.37</v>
      </c>
      <c r="H678" s="44">
        <v>148.96</v>
      </c>
      <c r="I678" s="44">
        <v>308.73</v>
      </c>
      <c r="J678" s="44">
        <v>510.86</v>
      </c>
      <c r="K678" s="44">
        <v>439.64</v>
      </c>
      <c r="L678" s="44">
        <v>198.69</v>
      </c>
      <c r="M678" s="44">
        <v>164.01</v>
      </c>
      <c r="N678" s="44">
        <v>97.86</v>
      </c>
      <c r="O678" s="44">
        <v>129.97999999999999</v>
      </c>
      <c r="P678" s="44">
        <v>168.83</v>
      </c>
      <c r="Q678" s="44">
        <v>164.01</v>
      </c>
      <c r="R678" s="44">
        <v>164.03</v>
      </c>
      <c r="S678" s="44">
        <v>133.46</v>
      </c>
      <c r="T678" s="44">
        <v>158.08000000000001</v>
      </c>
      <c r="U678" s="44">
        <v>118.31</v>
      </c>
      <c r="V678" s="44">
        <v>86.12</v>
      </c>
      <c r="W678" s="44">
        <v>35.29</v>
      </c>
      <c r="X678" s="44">
        <v>95.1</v>
      </c>
      <c r="Y678" s="44">
        <v>68.650000000000006</v>
      </c>
      <c r="Z678" s="44">
        <v>3.67</v>
      </c>
      <c r="AA678" s="44">
        <v>0</v>
      </c>
    </row>
    <row r="679" spans="1:27" collapsed="1" x14ac:dyDescent="0.2">
      <c r="A679" s="96" t="s">
        <v>3004</v>
      </c>
      <c r="B679" s="28" t="str">
        <f>"29"&amp;"."&amp;$B$777&amp;"."&amp;$B$778</f>
        <v>29.11.2023</v>
      </c>
      <c r="C679" s="88" t="s">
        <v>76</v>
      </c>
      <c r="D679" s="89">
        <f>ROUND((D680)/1000,5)</f>
        <v>0</v>
      </c>
      <c r="E679" s="89">
        <f t="shared" ref="E679:AA679" si="388">ROUND((E680)/1000,5)</f>
        <v>0</v>
      </c>
      <c r="F679" s="89">
        <f t="shared" si="388"/>
        <v>0</v>
      </c>
      <c r="G679" s="89">
        <f t="shared" si="388"/>
        <v>2.32E-3</v>
      </c>
      <c r="H679" s="89">
        <f t="shared" si="388"/>
        <v>9.9510000000000001E-2</v>
      </c>
      <c r="I679" s="89">
        <f t="shared" si="388"/>
        <v>9.0389999999999998E-2</v>
      </c>
      <c r="J679" s="89">
        <f t="shared" si="388"/>
        <v>0.42226999999999998</v>
      </c>
      <c r="K679" s="89">
        <f t="shared" si="388"/>
        <v>0.25514999999999999</v>
      </c>
      <c r="L679" s="89">
        <f t="shared" si="388"/>
        <v>0.15062999999999999</v>
      </c>
      <c r="M679" s="89">
        <f t="shared" si="388"/>
        <v>9.0230000000000005E-2</v>
      </c>
      <c r="N679" s="89">
        <f t="shared" si="388"/>
        <v>6.3829999999999998E-2</v>
      </c>
      <c r="O679" s="89">
        <f t="shared" si="388"/>
        <v>6.855E-2</v>
      </c>
      <c r="P679" s="89">
        <f t="shared" si="388"/>
        <v>8.0409999999999995E-2</v>
      </c>
      <c r="Q679" s="89">
        <f t="shared" si="388"/>
        <v>9.6449999999999994E-2</v>
      </c>
      <c r="R679" s="89">
        <f t="shared" si="388"/>
        <v>8.3040000000000003E-2</v>
      </c>
      <c r="S679" s="89">
        <f t="shared" si="388"/>
        <v>7.6999999999999999E-2</v>
      </c>
      <c r="T679" s="89">
        <f t="shared" si="388"/>
        <v>4.8120000000000003E-2</v>
      </c>
      <c r="U679" s="89">
        <f t="shared" si="388"/>
        <v>4.6240000000000003E-2</v>
      </c>
      <c r="V679" s="89">
        <f t="shared" si="388"/>
        <v>1.3899999999999999E-2</v>
      </c>
      <c r="W679" s="89">
        <f t="shared" si="388"/>
        <v>0</v>
      </c>
      <c r="X679" s="89">
        <f t="shared" si="388"/>
        <v>0</v>
      </c>
      <c r="Y679" s="89">
        <f t="shared" si="388"/>
        <v>0</v>
      </c>
      <c r="Z679" s="89">
        <f t="shared" si="388"/>
        <v>0</v>
      </c>
      <c r="AA679" s="89">
        <f t="shared" si="388"/>
        <v>0</v>
      </c>
    </row>
    <row r="680" spans="1:27" ht="12.75" hidden="1" customHeight="1" outlineLevel="1" x14ac:dyDescent="0.2">
      <c r="A680" s="97" t="s">
        <v>3005</v>
      </c>
      <c r="B680" s="63" t="s">
        <v>242</v>
      </c>
      <c r="C680" s="43" t="s">
        <v>79</v>
      </c>
      <c r="D680" s="44">
        <v>0</v>
      </c>
      <c r="E680" s="44">
        <v>0</v>
      </c>
      <c r="F680" s="44">
        <v>0</v>
      </c>
      <c r="G680" s="44">
        <v>2.3199999999999998</v>
      </c>
      <c r="H680" s="44">
        <v>99.51</v>
      </c>
      <c r="I680" s="44">
        <v>90.39</v>
      </c>
      <c r="J680" s="44">
        <v>422.27</v>
      </c>
      <c r="K680" s="44">
        <v>255.15</v>
      </c>
      <c r="L680" s="44">
        <v>150.63</v>
      </c>
      <c r="M680" s="44">
        <v>90.23</v>
      </c>
      <c r="N680" s="44">
        <v>63.83</v>
      </c>
      <c r="O680" s="44">
        <v>68.55</v>
      </c>
      <c r="P680" s="44">
        <v>80.41</v>
      </c>
      <c r="Q680" s="44">
        <v>96.45</v>
      </c>
      <c r="R680" s="44">
        <v>83.04</v>
      </c>
      <c r="S680" s="44">
        <v>77</v>
      </c>
      <c r="T680" s="44">
        <v>48.12</v>
      </c>
      <c r="U680" s="44">
        <v>46.24</v>
      </c>
      <c r="V680" s="44">
        <v>13.9</v>
      </c>
      <c r="W680" s="44">
        <v>0</v>
      </c>
      <c r="X680" s="44">
        <v>0</v>
      </c>
      <c r="Y680" s="44">
        <v>0</v>
      </c>
      <c r="Z680" s="44">
        <v>0</v>
      </c>
      <c r="AA680" s="44">
        <v>0</v>
      </c>
    </row>
    <row r="681" spans="1:27" collapsed="1" x14ac:dyDescent="0.2">
      <c r="A681" s="96" t="s">
        <v>3006</v>
      </c>
      <c r="B681" s="28" t="str">
        <f>"30"&amp;"."&amp;$B$777&amp;"."&amp;$B$778</f>
        <v>30.11.2023</v>
      </c>
      <c r="C681" s="88" t="s">
        <v>76</v>
      </c>
      <c r="D681" s="89">
        <f>ROUND((D682)/1000,5)</f>
        <v>0</v>
      </c>
      <c r="E681" s="89">
        <f t="shared" ref="E681:AA681" si="389">ROUND((E682)/1000,5)</f>
        <v>0</v>
      </c>
      <c r="F681" s="89">
        <f t="shared" si="389"/>
        <v>0</v>
      </c>
      <c r="G681" s="89">
        <f t="shared" si="389"/>
        <v>3.7719999999999997E-2</v>
      </c>
      <c r="H681" s="89">
        <f t="shared" si="389"/>
        <v>0.10578</v>
      </c>
      <c r="I681" s="89">
        <f t="shared" si="389"/>
        <v>0.26491999999999999</v>
      </c>
      <c r="J681" s="89">
        <f t="shared" si="389"/>
        <v>0.44408999999999998</v>
      </c>
      <c r="K681" s="89">
        <f t="shared" si="389"/>
        <v>0.20907000000000001</v>
      </c>
      <c r="L681" s="89">
        <f t="shared" si="389"/>
        <v>0.15311</v>
      </c>
      <c r="M681" s="89">
        <f t="shared" si="389"/>
        <v>9.7269999999999995E-2</v>
      </c>
      <c r="N681" s="89">
        <f t="shared" si="389"/>
        <v>5.3659999999999999E-2</v>
      </c>
      <c r="O681" s="89">
        <f t="shared" si="389"/>
        <v>1.17E-3</v>
      </c>
      <c r="P681" s="89">
        <f t="shared" si="389"/>
        <v>2.0240000000000001E-2</v>
      </c>
      <c r="Q681" s="89">
        <f t="shared" si="389"/>
        <v>0.10032000000000001</v>
      </c>
      <c r="R681" s="89">
        <f t="shared" si="389"/>
        <v>0.13294</v>
      </c>
      <c r="S681" s="89">
        <f t="shared" si="389"/>
        <v>0.14409</v>
      </c>
      <c r="T681" s="89">
        <f t="shared" si="389"/>
        <v>0.16727</v>
      </c>
      <c r="U681" s="89">
        <f t="shared" si="389"/>
        <v>9.7239999999999993E-2</v>
      </c>
      <c r="V681" s="89">
        <f t="shared" si="389"/>
        <v>8.9800000000000001E-3</v>
      </c>
      <c r="W681" s="89">
        <f t="shared" si="389"/>
        <v>0</v>
      </c>
      <c r="X681" s="89">
        <f t="shared" si="389"/>
        <v>0</v>
      </c>
      <c r="Y681" s="89">
        <f t="shared" si="389"/>
        <v>4.4159999999999998E-2</v>
      </c>
      <c r="Z681" s="89">
        <f t="shared" si="389"/>
        <v>0</v>
      </c>
      <c r="AA681" s="89">
        <f t="shared" si="389"/>
        <v>0</v>
      </c>
    </row>
    <row r="682" spans="1:27" ht="12.75" hidden="1" customHeight="1" outlineLevel="1" x14ac:dyDescent="0.2">
      <c r="A682" s="97" t="s">
        <v>3007</v>
      </c>
      <c r="B682" s="63" t="s">
        <v>242</v>
      </c>
      <c r="C682" s="43" t="s">
        <v>79</v>
      </c>
      <c r="D682" s="44">
        <v>0</v>
      </c>
      <c r="E682" s="44">
        <v>0</v>
      </c>
      <c r="F682" s="44">
        <v>0</v>
      </c>
      <c r="G682" s="44">
        <v>37.72</v>
      </c>
      <c r="H682" s="44">
        <v>105.78</v>
      </c>
      <c r="I682" s="44">
        <v>264.92</v>
      </c>
      <c r="J682" s="44">
        <v>444.09</v>
      </c>
      <c r="K682" s="44">
        <v>209.07</v>
      </c>
      <c r="L682" s="44">
        <v>153.11000000000001</v>
      </c>
      <c r="M682" s="44">
        <v>97.27</v>
      </c>
      <c r="N682" s="44">
        <v>53.66</v>
      </c>
      <c r="O682" s="44">
        <v>1.17</v>
      </c>
      <c r="P682" s="44">
        <v>20.239999999999998</v>
      </c>
      <c r="Q682" s="44">
        <v>100.32</v>
      </c>
      <c r="R682" s="44">
        <v>132.94</v>
      </c>
      <c r="S682" s="44">
        <v>144.09</v>
      </c>
      <c r="T682" s="44">
        <v>167.27</v>
      </c>
      <c r="U682" s="44">
        <v>97.24</v>
      </c>
      <c r="V682" s="44">
        <v>8.98</v>
      </c>
      <c r="W682" s="44">
        <v>0</v>
      </c>
      <c r="X682" s="44">
        <v>0</v>
      </c>
      <c r="Y682" s="44">
        <v>44.16</v>
      </c>
      <c r="Z682" s="44">
        <v>0</v>
      </c>
      <c r="AA682" s="44">
        <v>0</v>
      </c>
    </row>
    <row r="683" spans="1:27" collapsed="1" x14ac:dyDescent="0.2">
      <c r="B683" s="99" t="s">
        <v>391</v>
      </c>
    </row>
    <row r="684" spans="1:27" x14ac:dyDescent="0.2">
      <c r="B684" s="99" t="s">
        <v>391</v>
      </c>
    </row>
    <row r="685" spans="1:27" x14ac:dyDescent="0.2">
      <c r="A685" s="181" t="s">
        <v>2276</v>
      </c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  <c r="Z685" s="182"/>
      <c r="AA685" s="183"/>
    </row>
    <row r="686" spans="1:27" ht="25.5" x14ac:dyDescent="0.2">
      <c r="A686" s="26" t="s">
        <v>64</v>
      </c>
      <c r="B686" s="27" t="s">
        <v>214</v>
      </c>
      <c r="C686" s="26" t="s">
        <v>215</v>
      </c>
      <c r="D686" s="27" t="s">
        <v>216</v>
      </c>
      <c r="E686" s="27" t="s">
        <v>217</v>
      </c>
      <c r="F686" s="27" t="s">
        <v>218</v>
      </c>
      <c r="G686" s="27" t="s">
        <v>219</v>
      </c>
      <c r="H686" s="27" t="s">
        <v>220</v>
      </c>
      <c r="I686" s="27" t="s">
        <v>221</v>
      </c>
      <c r="J686" s="27" t="s">
        <v>222</v>
      </c>
      <c r="K686" s="27" t="s">
        <v>223</v>
      </c>
      <c r="L686" s="27" t="s">
        <v>224</v>
      </c>
      <c r="M686" s="27" t="s">
        <v>225</v>
      </c>
      <c r="N686" s="27" t="s">
        <v>226</v>
      </c>
      <c r="O686" s="27" t="s">
        <v>227</v>
      </c>
      <c r="P686" s="27" t="s">
        <v>228</v>
      </c>
      <c r="Q686" s="27" t="s">
        <v>229</v>
      </c>
      <c r="R686" s="27" t="s">
        <v>230</v>
      </c>
      <c r="S686" s="27" t="s">
        <v>231</v>
      </c>
      <c r="T686" s="27" t="s">
        <v>232</v>
      </c>
      <c r="U686" s="27" t="s">
        <v>233</v>
      </c>
      <c r="V686" s="27" t="s">
        <v>234</v>
      </c>
      <c r="W686" s="27" t="s">
        <v>235</v>
      </c>
      <c r="X686" s="27" t="s">
        <v>236</v>
      </c>
      <c r="Y686" s="27" t="s">
        <v>237</v>
      </c>
      <c r="Z686" s="27" t="s">
        <v>238</v>
      </c>
      <c r="AA686" s="27" t="s">
        <v>239</v>
      </c>
    </row>
    <row r="687" spans="1:27" x14ac:dyDescent="0.2">
      <c r="A687" s="96" t="s">
        <v>3008</v>
      </c>
      <c r="B687" s="28" t="str">
        <f>"01"&amp;"."&amp;$B$777&amp;"."&amp;$B$778</f>
        <v>01.11.2023</v>
      </c>
      <c r="C687" s="88" t="s">
        <v>76</v>
      </c>
      <c r="D687" s="89">
        <f>ROUND((D688)/1000,5)</f>
        <v>0.27717000000000003</v>
      </c>
      <c r="E687" s="89">
        <f t="shared" ref="E687:AA687" si="390">ROUND((E688)/1000,5)</f>
        <v>0.15945999999999999</v>
      </c>
      <c r="F687" s="89">
        <f t="shared" si="390"/>
        <v>2.5260000000000001E-2</v>
      </c>
      <c r="G687" s="89">
        <f t="shared" si="390"/>
        <v>2.8400000000000001E-3</v>
      </c>
      <c r="H687" s="89">
        <f t="shared" si="390"/>
        <v>9.2999999999999992E-3</v>
      </c>
      <c r="I687" s="89">
        <f t="shared" si="390"/>
        <v>0</v>
      </c>
      <c r="J687" s="89">
        <f t="shared" si="390"/>
        <v>0</v>
      </c>
      <c r="K687" s="89">
        <f t="shared" si="390"/>
        <v>5.953E-2</v>
      </c>
      <c r="L687" s="89">
        <f t="shared" si="390"/>
        <v>0</v>
      </c>
      <c r="M687" s="89">
        <f t="shared" si="390"/>
        <v>1.2600000000000001E-3</v>
      </c>
      <c r="N687" s="89">
        <f t="shared" si="390"/>
        <v>6.6549999999999998E-2</v>
      </c>
      <c r="O687" s="89">
        <f t="shared" si="390"/>
        <v>8.6360000000000006E-2</v>
      </c>
      <c r="P687" s="89">
        <f t="shared" si="390"/>
        <v>6.8570000000000006E-2</v>
      </c>
      <c r="Q687" s="89">
        <f t="shared" si="390"/>
        <v>0.16111</v>
      </c>
      <c r="R687" s="89">
        <f t="shared" si="390"/>
        <v>0.10197000000000001</v>
      </c>
      <c r="S687" s="89">
        <f t="shared" si="390"/>
        <v>9.5699999999999993E-2</v>
      </c>
      <c r="T687" s="89">
        <f t="shared" si="390"/>
        <v>5.8749999999999997E-2</v>
      </c>
      <c r="U687" s="89">
        <f t="shared" si="390"/>
        <v>8.3499999999999998E-3</v>
      </c>
      <c r="V687" s="89">
        <f t="shared" si="390"/>
        <v>1.35E-2</v>
      </c>
      <c r="W687" s="89">
        <f t="shared" si="390"/>
        <v>0.17816000000000001</v>
      </c>
      <c r="X687" s="89">
        <f t="shared" si="390"/>
        <v>0.19907</v>
      </c>
      <c r="Y687" s="89">
        <f t="shared" si="390"/>
        <v>0.36280000000000001</v>
      </c>
      <c r="Z687" s="89">
        <f t="shared" si="390"/>
        <v>0.23433999999999999</v>
      </c>
      <c r="AA687" s="89">
        <f t="shared" si="390"/>
        <v>0.21467</v>
      </c>
    </row>
    <row r="688" spans="1:27" ht="12.75" hidden="1" customHeight="1" outlineLevel="1" x14ac:dyDescent="0.2">
      <c r="A688" s="97" t="s">
        <v>3009</v>
      </c>
      <c r="B688" s="63" t="s">
        <v>242</v>
      </c>
      <c r="C688" s="43" t="s">
        <v>79</v>
      </c>
      <c r="D688" s="44">
        <v>277.17</v>
      </c>
      <c r="E688" s="44">
        <v>159.46</v>
      </c>
      <c r="F688" s="44">
        <v>25.26</v>
      </c>
      <c r="G688" s="44">
        <v>2.84</v>
      </c>
      <c r="H688" s="44">
        <v>9.3000000000000007</v>
      </c>
      <c r="I688" s="44">
        <v>0</v>
      </c>
      <c r="J688" s="44">
        <v>0</v>
      </c>
      <c r="K688" s="44">
        <v>59.53</v>
      </c>
      <c r="L688" s="44">
        <v>0</v>
      </c>
      <c r="M688" s="44">
        <v>1.26</v>
      </c>
      <c r="N688" s="44">
        <v>66.55</v>
      </c>
      <c r="O688" s="44">
        <v>86.36</v>
      </c>
      <c r="P688" s="44">
        <v>68.569999999999993</v>
      </c>
      <c r="Q688" s="44">
        <v>161.11000000000001</v>
      </c>
      <c r="R688" s="44">
        <v>101.97</v>
      </c>
      <c r="S688" s="44">
        <v>95.7</v>
      </c>
      <c r="T688" s="44">
        <v>58.75</v>
      </c>
      <c r="U688" s="44">
        <v>8.35</v>
      </c>
      <c r="V688" s="44">
        <v>13.5</v>
      </c>
      <c r="W688" s="44">
        <v>178.16</v>
      </c>
      <c r="X688" s="44">
        <v>199.07</v>
      </c>
      <c r="Y688" s="44">
        <v>362.8</v>
      </c>
      <c r="Z688" s="44">
        <v>234.34</v>
      </c>
      <c r="AA688" s="44">
        <v>214.67</v>
      </c>
    </row>
    <row r="689" spans="1:27" collapsed="1" x14ac:dyDescent="0.2">
      <c r="A689" s="96" t="s">
        <v>3010</v>
      </c>
      <c r="B689" s="28" t="str">
        <f>"02"&amp;"."&amp;$B$777&amp;"."&amp;$B$778</f>
        <v>02.11.2023</v>
      </c>
      <c r="C689" s="88" t="s">
        <v>76</v>
      </c>
      <c r="D689" s="89">
        <f>ROUND((D690)/1000,5)</f>
        <v>0.29929</v>
      </c>
      <c r="E689" s="89">
        <f t="shared" ref="E689:AA689" si="391">ROUND((E690)/1000,5)</f>
        <v>4.0320000000000002E-2</v>
      </c>
      <c r="F689" s="89">
        <f t="shared" si="391"/>
        <v>1.881E-2</v>
      </c>
      <c r="G689" s="89">
        <f t="shared" si="391"/>
        <v>1.5709999999999998E-2</v>
      </c>
      <c r="H689" s="89">
        <f t="shared" si="391"/>
        <v>8.5800000000000008E-3</v>
      </c>
      <c r="I689" s="89">
        <f t="shared" si="391"/>
        <v>1.4599999999999999E-3</v>
      </c>
      <c r="J689" s="89">
        <f t="shared" si="391"/>
        <v>0</v>
      </c>
      <c r="K689" s="89">
        <f t="shared" si="391"/>
        <v>0.25817000000000001</v>
      </c>
      <c r="L689" s="89">
        <f t="shared" si="391"/>
        <v>0</v>
      </c>
      <c r="M689" s="89">
        <f t="shared" si="391"/>
        <v>4.1000000000000003E-3</v>
      </c>
      <c r="N689" s="89">
        <f t="shared" si="391"/>
        <v>1.8929999999999999E-2</v>
      </c>
      <c r="O689" s="89">
        <f t="shared" si="391"/>
        <v>0.10174999999999999</v>
      </c>
      <c r="P689" s="89">
        <f t="shared" si="391"/>
        <v>6.096E-2</v>
      </c>
      <c r="Q689" s="89">
        <f t="shared" si="391"/>
        <v>0.1041</v>
      </c>
      <c r="R689" s="89">
        <f t="shared" si="391"/>
        <v>6.6899999999999998E-3</v>
      </c>
      <c r="S689" s="89">
        <f t="shared" si="391"/>
        <v>0</v>
      </c>
      <c r="T689" s="89">
        <f t="shared" si="391"/>
        <v>0</v>
      </c>
      <c r="U689" s="89">
        <f t="shared" si="391"/>
        <v>1.09E-3</v>
      </c>
      <c r="V689" s="89">
        <f t="shared" si="391"/>
        <v>5.7000000000000002E-3</v>
      </c>
      <c r="W689" s="89">
        <f t="shared" si="391"/>
        <v>0.1003</v>
      </c>
      <c r="X689" s="89">
        <f t="shared" si="391"/>
        <v>0.13508999999999999</v>
      </c>
      <c r="Y689" s="89">
        <f t="shared" si="391"/>
        <v>0.28416000000000002</v>
      </c>
      <c r="Z689" s="89">
        <f t="shared" si="391"/>
        <v>0.14954000000000001</v>
      </c>
      <c r="AA689" s="89">
        <f t="shared" si="391"/>
        <v>0.18762999999999999</v>
      </c>
    </row>
    <row r="690" spans="1:27" ht="12.75" hidden="1" customHeight="1" outlineLevel="1" x14ac:dyDescent="0.2">
      <c r="A690" s="97" t="s">
        <v>3011</v>
      </c>
      <c r="B690" s="63" t="s">
        <v>242</v>
      </c>
      <c r="C690" s="43" t="s">
        <v>79</v>
      </c>
      <c r="D690" s="44">
        <v>299.29000000000002</v>
      </c>
      <c r="E690" s="44">
        <v>40.32</v>
      </c>
      <c r="F690" s="44">
        <v>18.809999999999999</v>
      </c>
      <c r="G690" s="44">
        <v>15.71</v>
      </c>
      <c r="H690" s="44">
        <v>8.58</v>
      </c>
      <c r="I690" s="44">
        <v>1.46</v>
      </c>
      <c r="J690" s="44">
        <v>0</v>
      </c>
      <c r="K690" s="44">
        <v>258.17</v>
      </c>
      <c r="L690" s="44">
        <v>0</v>
      </c>
      <c r="M690" s="44">
        <v>4.0999999999999996</v>
      </c>
      <c r="N690" s="44">
        <v>18.93</v>
      </c>
      <c r="O690" s="44">
        <v>101.75</v>
      </c>
      <c r="P690" s="44">
        <v>60.96</v>
      </c>
      <c r="Q690" s="44">
        <v>104.1</v>
      </c>
      <c r="R690" s="44">
        <v>6.69</v>
      </c>
      <c r="S690" s="44">
        <v>0</v>
      </c>
      <c r="T690" s="44">
        <v>0</v>
      </c>
      <c r="U690" s="44">
        <v>1.0900000000000001</v>
      </c>
      <c r="V690" s="44">
        <v>5.7</v>
      </c>
      <c r="W690" s="44">
        <v>100.3</v>
      </c>
      <c r="X690" s="44">
        <v>135.09</v>
      </c>
      <c r="Y690" s="44">
        <v>284.16000000000003</v>
      </c>
      <c r="Z690" s="44">
        <v>149.54</v>
      </c>
      <c r="AA690" s="44">
        <v>187.63</v>
      </c>
    </row>
    <row r="691" spans="1:27" collapsed="1" x14ac:dyDescent="0.2">
      <c r="A691" s="96" t="s">
        <v>3012</v>
      </c>
      <c r="B691" s="28" t="str">
        <f>"03"&amp;"."&amp;$B$777&amp;"."&amp;$B$778</f>
        <v>03.11.2023</v>
      </c>
      <c r="C691" s="88" t="s">
        <v>76</v>
      </c>
      <c r="D691" s="89">
        <f>ROUND((D692)/1000,5)</f>
        <v>7.3819999999999997E-2</v>
      </c>
      <c r="E691" s="89">
        <f t="shared" ref="E691:AA691" si="392">ROUND((E692)/1000,5)</f>
        <v>0.12327</v>
      </c>
      <c r="F691" s="89">
        <f t="shared" si="392"/>
        <v>7.6060000000000003E-2</v>
      </c>
      <c r="G691" s="89">
        <f t="shared" si="392"/>
        <v>4.086E-2</v>
      </c>
      <c r="H691" s="89">
        <f t="shared" si="392"/>
        <v>2.7999999999999998E-4</v>
      </c>
      <c r="I691" s="89">
        <f t="shared" si="392"/>
        <v>0</v>
      </c>
      <c r="J691" s="89">
        <f t="shared" si="392"/>
        <v>0</v>
      </c>
      <c r="K691" s="89">
        <f t="shared" si="392"/>
        <v>0</v>
      </c>
      <c r="L691" s="89">
        <f t="shared" si="392"/>
        <v>0</v>
      </c>
      <c r="M691" s="89">
        <f t="shared" si="392"/>
        <v>0</v>
      </c>
      <c r="N691" s="89">
        <f t="shared" si="392"/>
        <v>0</v>
      </c>
      <c r="O691" s="89">
        <f t="shared" si="392"/>
        <v>0</v>
      </c>
      <c r="P691" s="89">
        <f t="shared" si="392"/>
        <v>0</v>
      </c>
      <c r="Q691" s="89">
        <f t="shared" si="392"/>
        <v>0</v>
      </c>
      <c r="R691" s="89">
        <f t="shared" si="392"/>
        <v>0</v>
      </c>
      <c r="S691" s="89">
        <f t="shared" si="392"/>
        <v>0</v>
      </c>
      <c r="T691" s="89">
        <f t="shared" si="392"/>
        <v>0</v>
      </c>
      <c r="U691" s="89">
        <f t="shared" si="392"/>
        <v>0</v>
      </c>
      <c r="V691" s="89">
        <f t="shared" si="392"/>
        <v>4.8999999999999998E-4</v>
      </c>
      <c r="W691" s="89">
        <f t="shared" si="392"/>
        <v>3.0210000000000001E-2</v>
      </c>
      <c r="X691" s="89">
        <f t="shared" si="392"/>
        <v>1.66E-3</v>
      </c>
      <c r="Y691" s="89">
        <f t="shared" si="392"/>
        <v>7.8299999999999995E-2</v>
      </c>
      <c r="Z691" s="89">
        <f t="shared" si="392"/>
        <v>2.6589999999999999E-2</v>
      </c>
      <c r="AA691" s="89">
        <f t="shared" si="392"/>
        <v>0</v>
      </c>
    </row>
    <row r="692" spans="1:27" ht="12.75" hidden="1" customHeight="1" outlineLevel="1" x14ac:dyDescent="0.2">
      <c r="A692" s="97" t="s">
        <v>3013</v>
      </c>
      <c r="B692" s="63" t="s">
        <v>242</v>
      </c>
      <c r="C692" s="43" t="s">
        <v>79</v>
      </c>
      <c r="D692" s="44">
        <v>73.819999999999993</v>
      </c>
      <c r="E692" s="44">
        <v>123.27</v>
      </c>
      <c r="F692" s="44">
        <v>76.06</v>
      </c>
      <c r="G692" s="44">
        <v>40.86</v>
      </c>
      <c r="H692" s="44">
        <v>0.28000000000000003</v>
      </c>
      <c r="I692" s="44">
        <v>0</v>
      </c>
      <c r="J692" s="44">
        <v>0</v>
      </c>
      <c r="K692" s="44">
        <v>0</v>
      </c>
      <c r="L692" s="44">
        <v>0</v>
      </c>
      <c r="M692" s="44">
        <v>0</v>
      </c>
      <c r="N692" s="44">
        <v>0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0.49</v>
      </c>
      <c r="W692" s="44">
        <v>30.21</v>
      </c>
      <c r="X692" s="44">
        <v>1.66</v>
      </c>
      <c r="Y692" s="44">
        <v>78.3</v>
      </c>
      <c r="Z692" s="44">
        <v>26.59</v>
      </c>
      <c r="AA692" s="44">
        <v>0</v>
      </c>
    </row>
    <row r="693" spans="1:27" collapsed="1" x14ac:dyDescent="0.2">
      <c r="A693" s="96" t="s">
        <v>3014</v>
      </c>
      <c r="B693" s="28" t="str">
        <f>"04"&amp;"."&amp;$B$777&amp;"."&amp;$B$778</f>
        <v>04.11.2023</v>
      </c>
      <c r="C693" s="88" t="s">
        <v>76</v>
      </c>
      <c r="D693" s="89">
        <f>ROUND((D694)/1000,5)</f>
        <v>0.10518</v>
      </c>
      <c r="E693" s="89">
        <f t="shared" ref="E693:AA693" si="393">ROUND((E694)/1000,5)</f>
        <v>4.3339999999999997E-2</v>
      </c>
      <c r="F693" s="89">
        <f t="shared" si="393"/>
        <v>3.5069999999999997E-2</v>
      </c>
      <c r="G693" s="89">
        <f t="shared" si="393"/>
        <v>0</v>
      </c>
      <c r="H693" s="89">
        <f t="shared" si="393"/>
        <v>0</v>
      </c>
      <c r="I693" s="89">
        <f t="shared" si="393"/>
        <v>0</v>
      </c>
      <c r="J693" s="89">
        <f t="shared" si="393"/>
        <v>0</v>
      </c>
      <c r="K693" s="89">
        <f t="shared" si="393"/>
        <v>0</v>
      </c>
      <c r="L693" s="89">
        <f t="shared" si="393"/>
        <v>0</v>
      </c>
      <c r="M693" s="89">
        <f t="shared" si="393"/>
        <v>0</v>
      </c>
      <c r="N693" s="89">
        <f t="shared" si="393"/>
        <v>0</v>
      </c>
      <c r="O693" s="89">
        <f t="shared" si="393"/>
        <v>0</v>
      </c>
      <c r="P693" s="89">
        <f t="shared" si="393"/>
        <v>0</v>
      </c>
      <c r="Q693" s="89">
        <f t="shared" si="393"/>
        <v>0</v>
      </c>
      <c r="R693" s="89">
        <f t="shared" si="393"/>
        <v>0</v>
      </c>
      <c r="S693" s="89">
        <f t="shared" si="393"/>
        <v>6.8479999999999999E-2</v>
      </c>
      <c r="T693" s="89">
        <f t="shared" si="393"/>
        <v>0</v>
      </c>
      <c r="U693" s="89">
        <f t="shared" si="393"/>
        <v>0</v>
      </c>
      <c r="V693" s="89">
        <f t="shared" si="393"/>
        <v>0</v>
      </c>
      <c r="W693" s="89">
        <f t="shared" si="393"/>
        <v>0.12761</v>
      </c>
      <c r="X693" s="89">
        <f t="shared" si="393"/>
        <v>0.17204</v>
      </c>
      <c r="Y693" s="89">
        <f t="shared" si="393"/>
        <v>0.13166</v>
      </c>
      <c r="Z693" s="89">
        <f t="shared" si="393"/>
        <v>7.4900000000000001E-3</v>
      </c>
      <c r="AA693" s="89">
        <f t="shared" si="393"/>
        <v>4.4940000000000001E-2</v>
      </c>
    </row>
    <row r="694" spans="1:27" ht="12.75" hidden="1" customHeight="1" outlineLevel="1" x14ac:dyDescent="0.2">
      <c r="A694" s="97" t="s">
        <v>3015</v>
      </c>
      <c r="B694" s="63" t="s">
        <v>242</v>
      </c>
      <c r="C694" s="43" t="s">
        <v>79</v>
      </c>
      <c r="D694" s="44">
        <v>105.18</v>
      </c>
      <c r="E694" s="44">
        <v>43.34</v>
      </c>
      <c r="F694" s="44">
        <v>35.07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</v>
      </c>
      <c r="N694" s="44">
        <v>0</v>
      </c>
      <c r="O694" s="44">
        <v>0</v>
      </c>
      <c r="P694" s="44">
        <v>0</v>
      </c>
      <c r="Q694" s="44">
        <v>0</v>
      </c>
      <c r="R694" s="44">
        <v>0</v>
      </c>
      <c r="S694" s="44">
        <v>68.48</v>
      </c>
      <c r="T694" s="44">
        <v>0</v>
      </c>
      <c r="U694" s="44">
        <v>0</v>
      </c>
      <c r="V694" s="44">
        <v>0</v>
      </c>
      <c r="W694" s="44">
        <v>127.61</v>
      </c>
      <c r="X694" s="44">
        <v>172.04</v>
      </c>
      <c r="Y694" s="44">
        <v>131.66</v>
      </c>
      <c r="Z694" s="44">
        <v>7.49</v>
      </c>
      <c r="AA694" s="44">
        <v>44.94</v>
      </c>
    </row>
    <row r="695" spans="1:27" collapsed="1" x14ac:dyDescent="0.2">
      <c r="A695" s="96" t="s">
        <v>3016</v>
      </c>
      <c r="B695" s="28" t="str">
        <f>"05"&amp;"."&amp;$B$777&amp;"."&amp;$B$778</f>
        <v>05.11.2023</v>
      </c>
      <c r="C695" s="88" t="s">
        <v>76</v>
      </c>
      <c r="D695" s="89">
        <f>ROUND((D696)/1000,5)</f>
        <v>0.14408000000000001</v>
      </c>
      <c r="E695" s="89">
        <f t="shared" ref="E695:AA695" si="394">ROUND((E696)/1000,5)</f>
        <v>0.24746000000000001</v>
      </c>
      <c r="F695" s="89">
        <f t="shared" si="394"/>
        <v>0.12773000000000001</v>
      </c>
      <c r="G695" s="89">
        <f t="shared" si="394"/>
        <v>2.8049999999999999E-2</v>
      </c>
      <c r="H695" s="89">
        <f t="shared" si="394"/>
        <v>7.2650000000000006E-2</v>
      </c>
      <c r="I695" s="89">
        <f t="shared" si="394"/>
        <v>0.16270000000000001</v>
      </c>
      <c r="J695" s="89">
        <f t="shared" si="394"/>
        <v>0.19036</v>
      </c>
      <c r="K695" s="89">
        <f t="shared" si="394"/>
        <v>0.10297000000000001</v>
      </c>
      <c r="L695" s="89">
        <f t="shared" si="394"/>
        <v>0</v>
      </c>
      <c r="M695" s="89">
        <f t="shared" si="394"/>
        <v>6.5970000000000001E-2</v>
      </c>
      <c r="N695" s="89">
        <f t="shared" si="394"/>
        <v>7.7890000000000001E-2</v>
      </c>
      <c r="O695" s="89">
        <f t="shared" si="394"/>
        <v>0</v>
      </c>
      <c r="P695" s="89">
        <f t="shared" si="394"/>
        <v>2.726E-2</v>
      </c>
      <c r="Q695" s="89">
        <f t="shared" si="394"/>
        <v>0.18819</v>
      </c>
      <c r="R695" s="89">
        <f t="shared" si="394"/>
        <v>0.26273999999999997</v>
      </c>
      <c r="S695" s="89">
        <f t="shared" si="394"/>
        <v>0.29424</v>
      </c>
      <c r="T695" s="89">
        <f t="shared" si="394"/>
        <v>0.10029</v>
      </c>
      <c r="U695" s="89">
        <f t="shared" si="394"/>
        <v>0.17688000000000001</v>
      </c>
      <c r="V695" s="89">
        <f t="shared" si="394"/>
        <v>0.26685999999999999</v>
      </c>
      <c r="W695" s="89">
        <f t="shared" si="394"/>
        <v>0.57618999999999998</v>
      </c>
      <c r="X695" s="89">
        <f t="shared" si="394"/>
        <v>0.19436</v>
      </c>
      <c r="Y695" s="89">
        <f t="shared" si="394"/>
        <v>0.48542000000000002</v>
      </c>
      <c r="Z695" s="89">
        <f t="shared" si="394"/>
        <v>0.28254000000000001</v>
      </c>
      <c r="AA695" s="89">
        <f t="shared" si="394"/>
        <v>6.4009999999999997E-2</v>
      </c>
    </row>
    <row r="696" spans="1:27" ht="12.75" hidden="1" customHeight="1" outlineLevel="1" x14ac:dyDescent="0.2">
      <c r="A696" s="97" t="s">
        <v>3017</v>
      </c>
      <c r="B696" s="63" t="s">
        <v>242</v>
      </c>
      <c r="C696" s="43" t="s">
        <v>79</v>
      </c>
      <c r="D696" s="44">
        <v>144.08000000000001</v>
      </c>
      <c r="E696" s="44">
        <v>247.46</v>
      </c>
      <c r="F696" s="44">
        <v>127.73</v>
      </c>
      <c r="G696" s="44">
        <v>28.05</v>
      </c>
      <c r="H696" s="44">
        <v>72.650000000000006</v>
      </c>
      <c r="I696" s="44">
        <v>162.69999999999999</v>
      </c>
      <c r="J696" s="44">
        <v>190.36</v>
      </c>
      <c r="K696" s="44">
        <v>102.97</v>
      </c>
      <c r="L696" s="44">
        <v>0</v>
      </c>
      <c r="M696" s="44">
        <v>65.97</v>
      </c>
      <c r="N696" s="44">
        <v>77.89</v>
      </c>
      <c r="O696" s="44">
        <v>0</v>
      </c>
      <c r="P696" s="44">
        <v>27.26</v>
      </c>
      <c r="Q696" s="44">
        <v>188.19</v>
      </c>
      <c r="R696" s="44">
        <v>262.74</v>
      </c>
      <c r="S696" s="44">
        <v>294.24</v>
      </c>
      <c r="T696" s="44">
        <v>100.29</v>
      </c>
      <c r="U696" s="44">
        <v>176.88</v>
      </c>
      <c r="V696" s="44">
        <v>266.86</v>
      </c>
      <c r="W696" s="44">
        <v>576.19000000000005</v>
      </c>
      <c r="X696" s="44">
        <v>194.36</v>
      </c>
      <c r="Y696" s="44">
        <v>485.42</v>
      </c>
      <c r="Z696" s="44">
        <v>282.54000000000002</v>
      </c>
      <c r="AA696" s="44">
        <v>64.010000000000005</v>
      </c>
    </row>
    <row r="697" spans="1:27" collapsed="1" x14ac:dyDescent="0.2">
      <c r="A697" s="96" t="s">
        <v>3018</v>
      </c>
      <c r="B697" s="28" t="str">
        <f>"06"&amp;"."&amp;$B$777&amp;"."&amp;$B$778</f>
        <v>06.11.2023</v>
      </c>
      <c r="C697" s="88" t="s">
        <v>76</v>
      </c>
      <c r="D697" s="89">
        <f>ROUND((D698)/1000,5)</f>
        <v>2.2899999999999999E-3</v>
      </c>
      <c r="E697" s="89">
        <f t="shared" ref="E697:AA697" si="395">ROUND((E698)/1000,5)</f>
        <v>8.8459999999999997E-2</v>
      </c>
      <c r="F697" s="89">
        <f t="shared" si="395"/>
        <v>0.23810999999999999</v>
      </c>
      <c r="G697" s="89">
        <f t="shared" si="395"/>
        <v>6.6610000000000003E-2</v>
      </c>
      <c r="H697" s="89">
        <f t="shared" si="395"/>
        <v>7.51E-2</v>
      </c>
      <c r="I697" s="89">
        <f t="shared" si="395"/>
        <v>0</v>
      </c>
      <c r="J697" s="89">
        <f t="shared" si="395"/>
        <v>0</v>
      </c>
      <c r="K697" s="89">
        <f t="shared" si="395"/>
        <v>5.2769999999999997E-2</v>
      </c>
      <c r="L697" s="89">
        <f t="shared" si="395"/>
        <v>0</v>
      </c>
      <c r="M697" s="89">
        <f t="shared" si="395"/>
        <v>0</v>
      </c>
      <c r="N697" s="89">
        <f t="shared" si="395"/>
        <v>0</v>
      </c>
      <c r="O697" s="89">
        <f t="shared" si="395"/>
        <v>0</v>
      </c>
      <c r="P697" s="89">
        <f t="shared" si="395"/>
        <v>0</v>
      </c>
      <c r="Q697" s="89">
        <f t="shared" si="395"/>
        <v>0</v>
      </c>
      <c r="R697" s="89">
        <f t="shared" si="395"/>
        <v>6.0000000000000002E-5</v>
      </c>
      <c r="S697" s="89">
        <f t="shared" si="395"/>
        <v>0</v>
      </c>
      <c r="T697" s="89">
        <f t="shared" si="395"/>
        <v>0</v>
      </c>
      <c r="U697" s="89">
        <f t="shared" si="395"/>
        <v>0</v>
      </c>
      <c r="V697" s="89">
        <f t="shared" si="395"/>
        <v>0</v>
      </c>
      <c r="W697" s="89">
        <f t="shared" si="395"/>
        <v>0</v>
      </c>
      <c r="X697" s="89">
        <f t="shared" si="395"/>
        <v>3.0859999999999999E-2</v>
      </c>
      <c r="Y697" s="89">
        <f t="shared" si="395"/>
        <v>0.41843000000000002</v>
      </c>
      <c r="Z697" s="89">
        <f t="shared" si="395"/>
        <v>7.2040000000000007E-2</v>
      </c>
      <c r="AA697" s="89">
        <f t="shared" si="395"/>
        <v>0.10517</v>
      </c>
    </row>
    <row r="698" spans="1:27" ht="12.75" hidden="1" customHeight="1" outlineLevel="1" x14ac:dyDescent="0.2">
      <c r="A698" s="97" t="s">
        <v>3019</v>
      </c>
      <c r="B698" s="63" t="s">
        <v>242</v>
      </c>
      <c r="C698" s="43" t="s">
        <v>79</v>
      </c>
      <c r="D698" s="44">
        <v>2.29</v>
      </c>
      <c r="E698" s="44">
        <v>88.46</v>
      </c>
      <c r="F698" s="44">
        <v>238.11</v>
      </c>
      <c r="G698" s="44">
        <v>66.61</v>
      </c>
      <c r="H698" s="44">
        <v>75.099999999999994</v>
      </c>
      <c r="I698" s="44">
        <v>0</v>
      </c>
      <c r="J698" s="44">
        <v>0</v>
      </c>
      <c r="K698" s="44">
        <v>52.77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0.06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30.86</v>
      </c>
      <c r="Y698" s="44">
        <v>418.43</v>
      </c>
      <c r="Z698" s="44">
        <v>72.040000000000006</v>
      </c>
      <c r="AA698" s="44">
        <v>105.17</v>
      </c>
    </row>
    <row r="699" spans="1:27" collapsed="1" x14ac:dyDescent="0.2">
      <c r="A699" s="96" t="s">
        <v>3020</v>
      </c>
      <c r="B699" s="28" t="str">
        <f>"07"&amp;"."&amp;$B$777&amp;"."&amp;$B$778</f>
        <v>07.11.2023</v>
      </c>
      <c r="C699" s="88" t="s">
        <v>76</v>
      </c>
      <c r="D699" s="89">
        <f>ROUND((D700)/1000,5)</f>
        <v>0.15798000000000001</v>
      </c>
      <c r="E699" s="89">
        <f t="shared" ref="E699:AA699" si="396">ROUND((E700)/1000,5)</f>
        <v>0.10475</v>
      </c>
      <c r="F699" s="89">
        <f t="shared" si="396"/>
        <v>6.7339999999999997E-2</v>
      </c>
      <c r="G699" s="89">
        <f t="shared" si="396"/>
        <v>0</v>
      </c>
      <c r="H699" s="89">
        <f t="shared" si="396"/>
        <v>0</v>
      </c>
      <c r="I699" s="89">
        <f t="shared" si="396"/>
        <v>0</v>
      </c>
      <c r="J699" s="89">
        <f t="shared" si="396"/>
        <v>0</v>
      </c>
      <c r="K699" s="89">
        <f t="shared" si="396"/>
        <v>0</v>
      </c>
      <c r="L699" s="89">
        <f t="shared" si="396"/>
        <v>0</v>
      </c>
      <c r="M699" s="89">
        <f t="shared" si="396"/>
        <v>0</v>
      </c>
      <c r="N699" s="89">
        <f t="shared" si="396"/>
        <v>7.0200000000000002E-3</v>
      </c>
      <c r="O699" s="89">
        <f t="shared" si="396"/>
        <v>0.1008</v>
      </c>
      <c r="P699" s="89">
        <f t="shared" si="396"/>
        <v>0.22347</v>
      </c>
      <c r="Q699" s="89">
        <f t="shared" si="396"/>
        <v>6.7499999999999999E-3</v>
      </c>
      <c r="R699" s="89">
        <f t="shared" si="396"/>
        <v>0</v>
      </c>
      <c r="S699" s="89">
        <f t="shared" si="396"/>
        <v>0</v>
      </c>
      <c r="T699" s="89">
        <f t="shared" si="396"/>
        <v>0</v>
      </c>
      <c r="U699" s="89">
        <f t="shared" si="396"/>
        <v>0</v>
      </c>
      <c r="V699" s="89">
        <f t="shared" si="396"/>
        <v>7.1999999999999998E-3</v>
      </c>
      <c r="W699" s="89">
        <f t="shared" si="396"/>
        <v>0.13886000000000001</v>
      </c>
      <c r="X699" s="89">
        <f t="shared" si="396"/>
        <v>0.18754000000000001</v>
      </c>
      <c r="Y699" s="89">
        <f t="shared" si="396"/>
        <v>0.42897999999999997</v>
      </c>
      <c r="Z699" s="89">
        <f t="shared" si="396"/>
        <v>0.12765000000000001</v>
      </c>
      <c r="AA699" s="89">
        <f t="shared" si="396"/>
        <v>0.14981</v>
      </c>
    </row>
    <row r="700" spans="1:27" ht="12.75" hidden="1" customHeight="1" outlineLevel="1" x14ac:dyDescent="0.2">
      <c r="A700" s="97" t="s">
        <v>3021</v>
      </c>
      <c r="B700" s="63" t="s">
        <v>242</v>
      </c>
      <c r="C700" s="43" t="s">
        <v>79</v>
      </c>
      <c r="D700" s="44">
        <v>157.97999999999999</v>
      </c>
      <c r="E700" s="44">
        <v>104.75</v>
      </c>
      <c r="F700" s="44">
        <v>67.34</v>
      </c>
      <c r="G700" s="44">
        <v>0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7.02</v>
      </c>
      <c r="O700" s="44">
        <v>100.8</v>
      </c>
      <c r="P700" s="44">
        <v>223.47</v>
      </c>
      <c r="Q700" s="44">
        <v>6.75</v>
      </c>
      <c r="R700" s="44">
        <v>0</v>
      </c>
      <c r="S700" s="44">
        <v>0</v>
      </c>
      <c r="T700" s="44">
        <v>0</v>
      </c>
      <c r="U700" s="44">
        <v>0</v>
      </c>
      <c r="V700" s="44">
        <v>7.2</v>
      </c>
      <c r="W700" s="44">
        <v>138.86000000000001</v>
      </c>
      <c r="X700" s="44">
        <v>187.54</v>
      </c>
      <c r="Y700" s="44">
        <v>428.98</v>
      </c>
      <c r="Z700" s="44">
        <v>127.65</v>
      </c>
      <c r="AA700" s="44">
        <v>149.81</v>
      </c>
    </row>
    <row r="701" spans="1:27" collapsed="1" x14ac:dyDescent="0.2">
      <c r="A701" s="96" t="s">
        <v>3022</v>
      </c>
      <c r="B701" s="28" t="str">
        <f>"08"&amp;"."&amp;$B$777&amp;"."&amp;$B$778</f>
        <v>08.11.2023</v>
      </c>
      <c r="C701" s="88" t="s">
        <v>76</v>
      </c>
      <c r="D701" s="89">
        <f>ROUND((D702)/1000,5)</f>
        <v>0.15079999999999999</v>
      </c>
      <c r="E701" s="89">
        <f t="shared" ref="E701:AA701" si="397">ROUND((E702)/1000,5)</f>
        <v>0.25151000000000001</v>
      </c>
      <c r="F701" s="89">
        <f t="shared" si="397"/>
        <v>1.3729999999999999E-2</v>
      </c>
      <c r="G701" s="89">
        <f t="shared" si="397"/>
        <v>0</v>
      </c>
      <c r="H701" s="89">
        <f t="shared" si="397"/>
        <v>4.0200000000000001E-3</v>
      </c>
      <c r="I701" s="89">
        <f t="shared" si="397"/>
        <v>0</v>
      </c>
      <c r="J701" s="89">
        <f t="shared" si="397"/>
        <v>0</v>
      </c>
      <c r="K701" s="89">
        <f t="shared" si="397"/>
        <v>0</v>
      </c>
      <c r="L701" s="89">
        <f t="shared" si="397"/>
        <v>0</v>
      </c>
      <c r="M701" s="89">
        <f t="shared" si="397"/>
        <v>0</v>
      </c>
      <c r="N701" s="89">
        <f t="shared" si="397"/>
        <v>3.6000000000000002E-4</v>
      </c>
      <c r="O701" s="89">
        <f t="shared" si="397"/>
        <v>6.4799999999999996E-3</v>
      </c>
      <c r="P701" s="89">
        <f t="shared" si="397"/>
        <v>3.4959999999999998E-2</v>
      </c>
      <c r="Q701" s="89">
        <f t="shared" si="397"/>
        <v>3.7599999999999999E-3</v>
      </c>
      <c r="R701" s="89">
        <f t="shared" si="397"/>
        <v>6.9999999999999994E-5</v>
      </c>
      <c r="S701" s="89">
        <f t="shared" si="397"/>
        <v>8.0000000000000007E-5</v>
      </c>
      <c r="T701" s="89">
        <f t="shared" si="397"/>
        <v>0</v>
      </c>
      <c r="U701" s="89">
        <f t="shared" si="397"/>
        <v>4.4000000000000002E-4</v>
      </c>
      <c r="V701" s="89">
        <f t="shared" si="397"/>
        <v>2.49E-3</v>
      </c>
      <c r="W701" s="89">
        <f t="shared" si="397"/>
        <v>0.14038</v>
      </c>
      <c r="X701" s="89">
        <f t="shared" si="397"/>
        <v>0.12185</v>
      </c>
      <c r="Y701" s="89">
        <f t="shared" si="397"/>
        <v>0.42199999999999999</v>
      </c>
      <c r="Z701" s="89">
        <f t="shared" si="397"/>
        <v>0.31372</v>
      </c>
      <c r="AA701" s="89">
        <f t="shared" si="397"/>
        <v>2.8510000000000001E-2</v>
      </c>
    </row>
    <row r="702" spans="1:27" ht="12.75" hidden="1" customHeight="1" outlineLevel="1" x14ac:dyDescent="0.2">
      <c r="A702" s="97" t="s">
        <v>3023</v>
      </c>
      <c r="B702" s="63" t="s">
        <v>242</v>
      </c>
      <c r="C702" s="43" t="s">
        <v>79</v>
      </c>
      <c r="D702" s="44">
        <v>150.80000000000001</v>
      </c>
      <c r="E702" s="44">
        <v>251.51</v>
      </c>
      <c r="F702" s="44">
        <v>13.73</v>
      </c>
      <c r="G702" s="44">
        <v>0</v>
      </c>
      <c r="H702" s="44">
        <v>4.0199999999999996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0.36</v>
      </c>
      <c r="O702" s="44">
        <v>6.48</v>
      </c>
      <c r="P702" s="44">
        <v>34.96</v>
      </c>
      <c r="Q702" s="44">
        <v>3.76</v>
      </c>
      <c r="R702" s="44">
        <v>7.0000000000000007E-2</v>
      </c>
      <c r="S702" s="44">
        <v>0.08</v>
      </c>
      <c r="T702" s="44">
        <v>0</v>
      </c>
      <c r="U702" s="44">
        <v>0.44</v>
      </c>
      <c r="V702" s="44">
        <v>2.4900000000000002</v>
      </c>
      <c r="W702" s="44">
        <v>140.38</v>
      </c>
      <c r="X702" s="44">
        <v>121.85</v>
      </c>
      <c r="Y702" s="44">
        <v>422</v>
      </c>
      <c r="Z702" s="44">
        <v>313.72000000000003</v>
      </c>
      <c r="AA702" s="44">
        <v>28.51</v>
      </c>
    </row>
    <row r="703" spans="1:27" collapsed="1" x14ac:dyDescent="0.2">
      <c r="A703" s="96" t="s">
        <v>3024</v>
      </c>
      <c r="B703" s="28" t="str">
        <f>"09"&amp;"."&amp;$B$777&amp;"."&amp;$B$778</f>
        <v>09.11.2023</v>
      </c>
      <c r="C703" s="88" t="s">
        <v>76</v>
      </c>
      <c r="D703" s="89">
        <f>ROUND((D704)/1000,5)</f>
        <v>0.18248</v>
      </c>
      <c r="E703" s="89">
        <f t="shared" ref="E703:AA703" si="398">ROUND((E704)/1000,5)</f>
        <v>0.37370999999999999</v>
      </c>
      <c r="F703" s="89">
        <f t="shared" si="398"/>
        <v>0.29452</v>
      </c>
      <c r="G703" s="89">
        <f t="shared" si="398"/>
        <v>4.4999999999999997E-3</v>
      </c>
      <c r="H703" s="89">
        <f t="shared" si="398"/>
        <v>0.15093000000000001</v>
      </c>
      <c r="I703" s="89">
        <f t="shared" si="398"/>
        <v>0</v>
      </c>
      <c r="J703" s="89">
        <f t="shared" si="398"/>
        <v>0</v>
      </c>
      <c r="K703" s="89">
        <f t="shared" si="398"/>
        <v>0</v>
      </c>
      <c r="L703" s="89">
        <f t="shared" si="398"/>
        <v>0</v>
      </c>
      <c r="M703" s="89">
        <f t="shared" si="398"/>
        <v>0</v>
      </c>
      <c r="N703" s="89">
        <f t="shared" si="398"/>
        <v>6.2100000000000002E-3</v>
      </c>
      <c r="O703" s="89">
        <f t="shared" si="398"/>
        <v>7.9949999999999993E-2</v>
      </c>
      <c r="P703" s="89">
        <f t="shared" si="398"/>
        <v>5.7320000000000003E-2</v>
      </c>
      <c r="Q703" s="89">
        <f t="shared" si="398"/>
        <v>4.1259999999999998E-2</v>
      </c>
      <c r="R703" s="89">
        <f t="shared" si="398"/>
        <v>4.7109999999999999E-2</v>
      </c>
      <c r="S703" s="89">
        <f t="shared" si="398"/>
        <v>0</v>
      </c>
      <c r="T703" s="89">
        <f t="shared" si="398"/>
        <v>0</v>
      </c>
      <c r="U703" s="89">
        <f t="shared" si="398"/>
        <v>0</v>
      </c>
      <c r="V703" s="89">
        <f t="shared" si="398"/>
        <v>0</v>
      </c>
      <c r="W703" s="89">
        <f t="shared" si="398"/>
        <v>4.4080000000000001E-2</v>
      </c>
      <c r="X703" s="89">
        <f t="shared" si="398"/>
        <v>0.23580999999999999</v>
      </c>
      <c r="Y703" s="89">
        <f t="shared" si="398"/>
        <v>0.45516000000000001</v>
      </c>
      <c r="Z703" s="89">
        <f t="shared" si="398"/>
        <v>0.39600999999999997</v>
      </c>
      <c r="AA703" s="89">
        <f t="shared" si="398"/>
        <v>6.6379999999999995E-2</v>
      </c>
    </row>
    <row r="704" spans="1:27" ht="12.75" hidden="1" customHeight="1" outlineLevel="1" x14ac:dyDescent="0.2">
      <c r="A704" s="97" t="s">
        <v>3025</v>
      </c>
      <c r="B704" s="63" t="s">
        <v>242</v>
      </c>
      <c r="C704" s="43" t="s">
        <v>79</v>
      </c>
      <c r="D704" s="44">
        <v>182.48</v>
      </c>
      <c r="E704" s="44">
        <v>373.71</v>
      </c>
      <c r="F704" s="44">
        <v>294.52</v>
      </c>
      <c r="G704" s="44">
        <v>4.5</v>
      </c>
      <c r="H704" s="44">
        <v>150.93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6.21</v>
      </c>
      <c r="O704" s="44">
        <v>79.95</v>
      </c>
      <c r="P704" s="44">
        <v>57.32</v>
      </c>
      <c r="Q704" s="44">
        <v>41.26</v>
      </c>
      <c r="R704" s="44">
        <v>47.11</v>
      </c>
      <c r="S704" s="44">
        <v>0</v>
      </c>
      <c r="T704" s="44">
        <v>0</v>
      </c>
      <c r="U704" s="44">
        <v>0</v>
      </c>
      <c r="V704" s="44">
        <v>0</v>
      </c>
      <c r="W704" s="44">
        <v>44.08</v>
      </c>
      <c r="X704" s="44">
        <v>235.81</v>
      </c>
      <c r="Y704" s="44">
        <v>455.16</v>
      </c>
      <c r="Z704" s="44">
        <v>396.01</v>
      </c>
      <c r="AA704" s="44">
        <v>66.38</v>
      </c>
    </row>
    <row r="705" spans="1:27" collapsed="1" x14ac:dyDescent="0.2">
      <c r="A705" s="96" t="s">
        <v>3026</v>
      </c>
      <c r="B705" s="28" t="str">
        <f>"10"&amp;"."&amp;$B$777&amp;"."&amp;$B$778</f>
        <v>10.11.2023</v>
      </c>
      <c r="C705" s="88" t="s">
        <v>76</v>
      </c>
      <c r="D705" s="89">
        <f>ROUND((D706)/1000,5)</f>
        <v>5.5079999999999997E-2</v>
      </c>
      <c r="E705" s="89">
        <f t="shared" ref="E705:AA705" si="399">ROUND((E706)/1000,5)</f>
        <v>1.1831700000000001</v>
      </c>
      <c r="F705" s="89">
        <f t="shared" si="399"/>
        <v>1.1474899999999999</v>
      </c>
      <c r="G705" s="89">
        <f t="shared" si="399"/>
        <v>1.0138799999999999</v>
      </c>
      <c r="H705" s="89">
        <f t="shared" si="399"/>
        <v>1.13866</v>
      </c>
      <c r="I705" s="89">
        <f t="shared" si="399"/>
        <v>0</v>
      </c>
      <c r="J705" s="89">
        <f t="shared" si="399"/>
        <v>0</v>
      </c>
      <c r="K705" s="89">
        <f t="shared" si="399"/>
        <v>0</v>
      </c>
      <c r="L705" s="89">
        <f t="shared" si="399"/>
        <v>0</v>
      </c>
      <c r="M705" s="89">
        <f t="shared" si="399"/>
        <v>2.2000000000000001E-4</v>
      </c>
      <c r="N705" s="89">
        <f t="shared" si="399"/>
        <v>0</v>
      </c>
      <c r="O705" s="89">
        <f t="shared" si="399"/>
        <v>0</v>
      </c>
      <c r="P705" s="89">
        <f t="shared" si="399"/>
        <v>0</v>
      </c>
      <c r="Q705" s="89">
        <f t="shared" si="399"/>
        <v>0</v>
      </c>
      <c r="R705" s="89">
        <f t="shared" si="399"/>
        <v>0</v>
      </c>
      <c r="S705" s="89">
        <f t="shared" si="399"/>
        <v>0</v>
      </c>
      <c r="T705" s="89">
        <f t="shared" si="399"/>
        <v>0</v>
      </c>
      <c r="U705" s="89">
        <f t="shared" si="399"/>
        <v>0</v>
      </c>
      <c r="V705" s="89">
        <f t="shared" si="399"/>
        <v>0</v>
      </c>
      <c r="W705" s="89">
        <f t="shared" si="399"/>
        <v>6.43E-3</v>
      </c>
      <c r="X705" s="89">
        <f t="shared" si="399"/>
        <v>5.355E-2</v>
      </c>
      <c r="Y705" s="89">
        <f t="shared" si="399"/>
        <v>0.16707</v>
      </c>
      <c r="Z705" s="89">
        <f t="shared" si="399"/>
        <v>8.1999999999999998E-4</v>
      </c>
      <c r="AA705" s="89">
        <f t="shared" si="399"/>
        <v>0</v>
      </c>
    </row>
    <row r="706" spans="1:27" ht="12.75" hidden="1" customHeight="1" outlineLevel="1" x14ac:dyDescent="0.2">
      <c r="A706" s="97" t="s">
        <v>3027</v>
      </c>
      <c r="B706" s="63" t="s">
        <v>242</v>
      </c>
      <c r="C706" s="43" t="s">
        <v>79</v>
      </c>
      <c r="D706" s="44">
        <v>55.08</v>
      </c>
      <c r="E706" s="44">
        <v>1183.17</v>
      </c>
      <c r="F706" s="44">
        <v>1147.49</v>
      </c>
      <c r="G706" s="44">
        <v>1013.88</v>
      </c>
      <c r="H706" s="44">
        <v>1138.6600000000001</v>
      </c>
      <c r="I706" s="44">
        <v>0</v>
      </c>
      <c r="J706" s="44">
        <v>0</v>
      </c>
      <c r="K706" s="44">
        <v>0</v>
      </c>
      <c r="L706" s="44">
        <v>0</v>
      </c>
      <c r="M706" s="44">
        <v>0.22</v>
      </c>
      <c r="N706" s="44">
        <v>0</v>
      </c>
      <c r="O706" s="44">
        <v>0</v>
      </c>
      <c r="P706" s="44">
        <v>0</v>
      </c>
      <c r="Q706" s="44">
        <v>0</v>
      </c>
      <c r="R706" s="44">
        <v>0</v>
      </c>
      <c r="S706" s="44">
        <v>0</v>
      </c>
      <c r="T706" s="44">
        <v>0</v>
      </c>
      <c r="U706" s="44">
        <v>0</v>
      </c>
      <c r="V706" s="44">
        <v>0</v>
      </c>
      <c r="W706" s="44">
        <v>6.43</v>
      </c>
      <c r="X706" s="44">
        <v>53.55</v>
      </c>
      <c r="Y706" s="44">
        <v>167.07</v>
      </c>
      <c r="Z706" s="44">
        <v>0.82</v>
      </c>
      <c r="AA706" s="44">
        <v>0</v>
      </c>
    </row>
    <row r="707" spans="1:27" collapsed="1" x14ac:dyDescent="0.2">
      <c r="A707" s="96" t="s">
        <v>3028</v>
      </c>
      <c r="B707" s="28" t="str">
        <f>"11"&amp;"."&amp;$B$777&amp;"."&amp;$B$778</f>
        <v>11.11.2023</v>
      </c>
      <c r="C707" s="88" t="s">
        <v>76</v>
      </c>
      <c r="D707" s="89">
        <f>ROUND((D708)/1000,5)</f>
        <v>1.3610000000000001E-2</v>
      </c>
      <c r="E707" s="89">
        <f t="shared" ref="E707:AA707" si="400">ROUND((E708)/1000,5)</f>
        <v>0</v>
      </c>
      <c r="F707" s="89">
        <f t="shared" si="400"/>
        <v>5.5969999999999999E-2</v>
      </c>
      <c r="G707" s="89">
        <f t="shared" si="400"/>
        <v>0.13209000000000001</v>
      </c>
      <c r="H707" s="89">
        <f t="shared" si="400"/>
        <v>0</v>
      </c>
      <c r="I707" s="89">
        <f t="shared" si="400"/>
        <v>0</v>
      </c>
      <c r="J707" s="89">
        <f t="shared" si="400"/>
        <v>4.002E-2</v>
      </c>
      <c r="K707" s="89">
        <f t="shared" si="400"/>
        <v>0</v>
      </c>
      <c r="L707" s="89">
        <f t="shared" si="400"/>
        <v>2.0789999999999999E-2</v>
      </c>
      <c r="M707" s="89">
        <f t="shared" si="400"/>
        <v>4.0699999999999998E-3</v>
      </c>
      <c r="N707" s="89">
        <f t="shared" si="400"/>
        <v>0</v>
      </c>
      <c r="O707" s="89">
        <f t="shared" si="400"/>
        <v>0</v>
      </c>
      <c r="P707" s="89">
        <f t="shared" si="400"/>
        <v>0</v>
      </c>
      <c r="Q707" s="89">
        <f t="shared" si="400"/>
        <v>0</v>
      </c>
      <c r="R707" s="89">
        <f t="shared" si="400"/>
        <v>0</v>
      </c>
      <c r="S707" s="89">
        <f t="shared" si="400"/>
        <v>0</v>
      </c>
      <c r="T707" s="89">
        <f t="shared" si="400"/>
        <v>3.3E-3</v>
      </c>
      <c r="U707" s="89">
        <f t="shared" si="400"/>
        <v>0</v>
      </c>
      <c r="V707" s="89">
        <f t="shared" si="400"/>
        <v>5.0479999999999997E-2</v>
      </c>
      <c r="W707" s="89">
        <f t="shared" si="400"/>
        <v>0.13866999999999999</v>
      </c>
      <c r="X707" s="89">
        <f t="shared" si="400"/>
        <v>0.32013999999999998</v>
      </c>
      <c r="Y707" s="89">
        <f t="shared" si="400"/>
        <v>0.29365000000000002</v>
      </c>
      <c r="Z707" s="89">
        <f t="shared" si="400"/>
        <v>5.867E-2</v>
      </c>
      <c r="AA707" s="89">
        <f t="shared" si="400"/>
        <v>6.4999999999999997E-4</v>
      </c>
    </row>
    <row r="708" spans="1:27" ht="12.75" hidden="1" customHeight="1" outlineLevel="1" x14ac:dyDescent="0.2">
      <c r="A708" s="97" t="s">
        <v>3029</v>
      </c>
      <c r="B708" s="63" t="s">
        <v>242</v>
      </c>
      <c r="C708" s="43" t="s">
        <v>79</v>
      </c>
      <c r="D708" s="44">
        <v>13.61</v>
      </c>
      <c r="E708" s="44">
        <v>0</v>
      </c>
      <c r="F708" s="44">
        <v>55.97</v>
      </c>
      <c r="G708" s="44">
        <v>132.09</v>
      </c>
      <c r="H708" s="44">
        <v>0</v>
      </c>
      <c r="I708" s="44">
        <v>0</v>
      </c>
      <c r="J708" s="44">
        <v>40.020000000000003</v>
      </c>
      <c r="K708" s="44">
        <v>0</v>
      </c>
      <c r="L708" s="44">
        <v>20.79</v>
      </c>
      <c r="M708" s="44">
        <v>4.07</v>
      </c>
      <c r="N708" s="44">
        <v>0</v>
      </c>
      <c r="O708" s="44">
        <v>0</v>
      </c>
      <c r="P708" s="44">
        <v>0</v>
      </c>
      <c r="Q708" s="44">
        <v>0</v>
      </c>
      <c r="R708" s="44">
        <v>0</v>
      </c>
      <c r="S708" s="44">
        <v>0</v>
      </c>
      <c r="T708" s="44">
        <v>3.3</v>
      </c>
      <c r="U708" s="44">
        <v>0</v>
      </c>
      <c r="V708" s="44">
        <v>50.48</v>
      </c>
      <c r="W708" s="44">
        <v>138.66999999999999</v>
      </c>
      <c r="X708" s="44">
        <v>320.14</v>
      </c>
      <c r="Y708" s="44">
        <v>293.64999999999998</v>
      </c>
      <c r="Z708" s="44">
        <v>58.67</v>
      </c>
      <c r="AA708" s="44">
        <v>0.65</v>
      </c>
    </row>
    <row r="709" spans="1:27" collapsed="1" x14ac:dyDescent="0.2">
      <c r="A709" s="96" t="s">
        <v>3030</v>
      </c>
      <c r="B709" s="28" t="str">
        <f>"12"&amp;"."&amp;$B$777&amp;"."&amp;$B$778</f>
        <v>12.11.2023</v>
      </c>
      <c r="C709" s="88" t="s">
        <v>76</v>
      </c>
      <c r="D709" s="89">
        <f>ROUND((D710)/1000,5)</f>
        <v>0</v>
      </c>
      <c r="E709" s="89">
        <f t="shared" ref="E709:AA709" si="401">ROUND((E710)/1000,5)</f>
        <v>4.5229999999999999E-2</v>
      </c>
      <c r="F709" s="89">
        <f t="shared" si="401"/>
        <v>1.1856599999999999</v>
      </c>
      <c r="G709" s="89">
        <f t="shared" si="401"/>
        <v>1.1786399999999999</v>
      </c>
      <c r="H709" s="89">
        <f t="shared" si="401"/>
        <v>0</v>
      </c>
      <c r="I709" s="89">
        <f t="shared" si="401"/>
        <v>0</v>
      </c>
      <c r="J709" s="89">
        <f t="shared" si="401"/>
        <v>0</v>
      </c>
      <c r="K709" s="89">
        <f t="shared" si="401"/>
        <v>0</v>
      </c>
      <c r="L709" s="89">
        <f t="shared" si="401"/>
        <v>0</v>
      </c>
      <c r="M709" s="89">
        <f t="shared" si="401"/>
        <v>0</v>
      </c>
      <c r="N709" s="89">
        <f t="shared" si="401"/>
        <v>0</v>
      </c>
      <c r="O709" s="89">
        <f t="shared" si="401"/>
        <v>0</v>
      </c>
      <c r="P709" s="89">
        <f t="shared" si="401"/>
        <v>0</v>
      </c>
      <c r="Q709" s="89">
        <f t="shared" si="401"/>
        <v>0</v>
      </c>
      <c r="R709" s="89">
        <f t="shared" si="401"/>
        <v>0</v>
      </c>
      <c r="S709" s="89">
        <f t="shared" si="401"/>
        <v>0</v>
      </c>
      <c r="T709" s="89">
        <f t="shared" si="401"/>
        <v>0</v>
      </c>
      <c r="U709" s="89">
        <f t="shared" si="401"/>
        <v>0</v>
      </c>
      <c r="V709" s="89">
        <f t="shared" si="401"/>
        <v>0</v>
      </c>
      <c r="W709" s="89">
        <f t="shared" si="401"/>
        <v>0</v>
      </c>
      <c r="X709" s="89">
        <f t="shared" si="401"/>
        <v>0</v>
      </c>
      <c r="Y709" s="89">
        <f t="shared" si="401"/>
        <v>0.14143</v>
      </c>
      <c r="Z709" s="89">
        <f t="shared" si="401"/>
        <v>0</v>
      </c>
      <c r="AA709" s="89">
        <f t="shared" si="401"/>
        <v>0</v>
      </c>
    </row>
    <row r="710" spans="1:27" ht="12.75" hidden="1" customHeight="1" outlineLevel="1" x14ac:dyDescent="0.2">
      <c r="A710" s="97" t="s">
        <v>3031</v>
      </c>
      <c r="B710" s="63" t="s">
        <v>242</v>
      </c>
      <c r="C710" s="43" t="s">
        <v>79</v>
      </c>
      <c r="D710" s="44">
        <v>0</v>
      </c>
      <c r="E710" s="44">
        <v>45.23</v>
      </c>
      <c r="F710" s="44">
        <v>1185.6600000000001</v>
      </c>
      <c r="G710" s="44">
        <v>1178.6400000000001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141.43</v>
      </c>
      <c r="Z710" s="44">
        <v>0</v>
      </c>
      <c r="AA710" s="44">
        <v>0</v>
      </c>
    </row>
    <row r="711" spans="1:27" collapsed="1" x14ac:dyDescent="0.2">
      <c r="A711" s="96" t="s">
        <v>3032</v>
      </c>
      <c r="B711" s="28" t="str">
        <f>"13"&amp;"."&amp;$B$777&amp;"."&amp;$B$778</f>
        <v>13.11.2023</v>
      </c>
      <c r="C711" s="88" t="s">
        <v>76</v>
      </c>
      <c r="D711" s="89">
        <f>ROUND((D712)/1000,5)</f>
        <v>0.18564</v>
      </c>
      <c r="E711" s="89">
        <f t="shared" ref="E711:AA711" si="402">ROUND((E712)/1000,5)</f>
        <v>0.19778000000000001</v>
      </c>
      <c r="F711" s="89">
        <f t="shared" si="402"/>
        <v>0.22789000000000001</v>
      </c>
      <c r="G711" s="89">
        <f t="shared" si="402"/>
        <v>0.11898</v>
      </c>
      <c r="H711" s="89">
        <f t="shared" si="402"/>
        <v>0</v>
      </c>
      <c r="I711" s="89">
        <f t="shared" si="402"/>
        <v>0</v>
      </c>
      <c r="J711" s="89">
        <f t="shared" si="402"/>
        <v>0</v>
      </c>
      <c r="K711" s="89">
        <f t="shared" si="402"/>
        <v>0</v>
      </c>
      <c r="L711" s="89">
        <f t="shared" si="402"/>
        <v>0</v>
      </c>
      <c r="M711" s="89">
        <f t="shared" si="402"/>
        <v>0</v>
      </c>
      <c r="N711" s="89">
        <f t="shared" si="402"/>
        <v>0</v>
      </c>
      <c r="O711" s="89">
        <f t="shared" si="402"/>
        <v>0</v>
      </c>
      <c r="P711" s="89">
        <f t="shared" si="402"/>
        <v>0</v>
      </c>
      <c r="Q711" s="89">
        <f t="shared" si="402"/>
        <v>0</v>
      </c>
      <c r="R711" s="89">
        <f t="shared" si="402"/>
        <v>0</v>
      </c>
      <c r="S711" s="89">
        <f t="shared" si="402"/>
        <v>0</v>
      </c>
      <c r="T711" s="89">
        <f t="shared" si="402"/>
        <v>0</v>
      </c>
      <c r="U711" s="89">
        <f t="shared" si="402"/>
        <v>2.2169999999999999E-2</v>
      </c>
      <c r="V711" s="89">
        <f t="shared" si="402"/>
        <v>0.11862</v>
      </c>
      <c r="W711" s="89">
        <f t="shared" si="402"/>
        <v>7.1300000000000001E-3</v>
      </c>
      <c r="X711" s="89">
        <f t="shared" si="402"/>
        <v>0.12539</v>
      </c>
      <c r="Y711" s="89">
        <f t="shared" si="402"/>
        <v>0.13342000000000001</v>
      </c>
      <c r="Z711" s="89">
        <f t="shared" si="402"/>
        <v>2.5080000000000002E-2</v>
      </c>
      <c r="AA711" s="89">
        <f t="shared" si="402"/>
        <v>0</v>
      </c>
    </row>
    <row r="712" spans="1:27" ht="12.75" hidden="1" customHeight="1" outlineLevel="1" x14ac:dyDescent="0.2">
      <c r="A712" s="97" t="s">
        <v>3033</v>
      </c>
      <c r="B712" s="63" t="s">
        <v>242</v>
      </c>
      <c r="C712" s="43" t="s">
        <v>79</v>
      </c>
      <c r="D712" s="44">
        <v>185.64</v>
      </c>
      <c r="E712" s="44">
        <v>197.78</v>
      </c>
      <c r="F712" s="44">
        <v>227.89</v>
      </c>
      <c r="G712" s="44">
        <v>118.98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22.17</v>
      </c>
      <c r="V712" s="44">
        <v>118.62</v>
      </c>
      <c r="W712" s="44">
        <v>7.13</v>
      </c>
      <c r="X712" s="44">
        <v>125.39</v>
      </c>
      <c r="Y712" s="44">
        <v>133.41999999999999</v>
      </c>
      <c r="Z712" s="44">
        <v>25.08</v>
      </c>
      <c r="AA712" s="44">
        <v>0</v>
      </c>
    </row>
    <row r="713" spans="1:27" collapsed="1" x14ac:dyDescent="0.2">
      <c r="A713" s="96" t="s">
        <v>3034</v>
      </c>
      <c r="B713" s="28" t="str">
        <f>"14"&amp;"."&amp;$B$777&amp;"."&amp;$B$778</f>
        <v>14.11.2023</v>
      </c>
      <c r="C713" s="88" t="s">
        <v>76</v>
      </c>
      <c r="D713" s="89">
        <f>ROUND((D714)/1000,5)</f>
        <v>2.589E-2</v>
      </c>
      <c r="E713" s="89">
        <f t="shared" ref="E713:AA713" si="403">ROUND((E714)/1000,5)</f>
        <v>9.0000000000000006E-5</v>
      </c>
      <c r="F713" s="89">
        <f t="shared" si="403"/>
        <v>0</v>
      </c>
      <c r="G713" s="89">
        <f t="shared" si="403"/>
        <v>0</v>
      </c>
      <c r="H713" s="89">
        <f t="shared" si="403"/>
        <v>0</v>
      </c>
      <c r="I713" s="89">
        <f t="shared" si="403"/>
        <v>0</v>
      </c>
      <c r="J713" s="89">
        <f t="shared" si="403"/>
        <v>0</v>
      </c>
      <c r="K713" s="89">
        <f t="shared" si="403"/>
        <v>0</v>
      </c>
      <c r="L713" s="89">
        <f t="shared" si="403"/>
        <v>0</v>
      </c>
      <c r="M713" s="89">
        <f t="shared" si="403"/>
        <v>1.5200000000000001E-3</v>
      </c>
      <c r="N713" s="89">
        <f t="shared" si="403"/>
        <v>3.8760000000000003E-2</v>
      </c>
      <c r="O713" s="89">
        <f t="shared" si="403"/>
        <v>6.4999999999999997E-3</v>
      </c>
      <c r="P713" s="89">
        <f t="shared" si="403"/>
        <v>7.5000000000000002E-4</v>
      </c>
      <c r="Q713" s="89">
        <f t="shared" si="403"/>
        <v>4.15E-3</v>
      </c>
      <c r="R713" s="89">
        <f t="shared" si="403"/>
        <v>0.14945</v>
      </c>
      <c r="S713" s="89">
        <f t="shared" si="403"/>
        <v>6.6129999999999994E-2</v>
      </c>
      <c r="T713" s="89">
        <f t="shared" si="403"/>
        <v>0.14898</v>
      </c>
      <c r="U713" s="89">
        <f t="shared" si="403"/>
        <v>0.23130999999999999</v>
      </c>
      <c r="V713" s="89">
        <f t="shared" si="403"/>
        <v>0.17873</v>
      </c>
      <c r="W713" s="89">
        <f t="shared" si="403"/>
        <v>0.15856000000000001</v>
      </c>
      <c r="X713" s="89">
        <f t="shared" si="403"/>
        <v>0.19447999999999999</v>
      </c>
      <c r="Y713" s="89">
        <f t="shared" si="403"/>
        <v>0.65127999999999997</v>
      </c>
      <c r="Z713" s="89">
        <f t="shared" si="403"/>
        <v>0.46505999999999997</v>
      </c>
      <c r="AA713" s="89">
        <f t="shared" si="403"/>
        <v>0.25683</v>
      </c>
    </row>
    <row r="714" spans="1:27" ht="12.75" hidden="1" customHeight="1" outlineLevel="1" x14ac:dyDescent="0.2">
      <c r="A714" s="97" t="s">
        <v>3035</v>
      </c>
      <c r="B714" s="63" t="s">
        <v>242</v>
      </c>
      <c r="C714" s="43" t="s">
        <v>79</v>
      </c>
      <c r="D714" s="44">
        <v>25.89</v>
      </c>
      <c r="E714" s="44">
        <v>0.09</v>
      </c>
      <c r="F714" s="44">
        <v>0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1.52</v>
      </c>
      <c r="N714" s="44">
        <v>38.76</v>
      </c>
      <c r="O714" s="44">
        <v>6.5</v>
      </c>
      <c r="P714" s="44">
        <v>0.75</v>
      </c>
      <c r="Q714" s="44">
        <v>4.1500000000000004</v>
      </c>
      <c r="R714" s="44">
        <v>149.44999999999999</v>
      </c>
      <c r="S714" s="44">
        <v>66.13</v>
      </c>
      <c r="T714" s="44">
        <v>148.97999999999999</v>
      </c>
      <c r="U714" s="44">
        <v>231.31</v>
      </c>
      <c r="V714" s="44">
        <v>178.73</v>
      </c>
      <c r="W714" s="44">
        <v>158.56</v>
      </c>
      <c r="X714" s="44">
        <v>194.48</v>
      </c>
      <c r="Y714" s="44">
        <v>651.28</v>
      </c>
      <c r="Z714" s="44">
        <v>465.06</v>
      </c>
      <c r="AA714" s="44">
        <v>256.83</v>
      </c>
    </row>
    <row r="715" spans="1:27" collapsed="1" x14ac:dyDescent="0.2">
      <c r="A715" s="96" t="s">
        <v>3036</v>
      </c>
      <c r="B715" s="28" t="str">
        <f>"15"&amp;"."&amp;$B$777&amp;"."&amp;$B$778</f>
        <v>15.11.2023</v>
      </c>
      <c r="C715" s="88" t="s">
        <v>76</v>
      </c>
      <c r="D715" s="89">
        <f>ROUND((D716)/1000,5)</f>
        <v>0.10247000000000001</v>
      </c>
      <c r="E715" s="89">
        <f t="shared" ref="E715:AA715" si="404">ROUND((E716)/1000,5)</f>
        <v>4.1540000000000001E-2</v>
      </c>
      <c r="F715" s="89">
        <f t="shared" si="404"/>
        <v>5.4239999999999997E-2</v>
      </c>
      <c r="G715" s="89">
        <f t="shared" si="404"/>
        <v>1.48E-3</v>
      </c>
      <c r="H715" s="89">
        <f t="shared" si="404"/>
        <v>0</v>
      </c>
      <c r="I715" s="89">
        <f t="shared" si="404"/>
        <v>0</v>
      </c>
      <c r="J715" s="89">
        <f t="shared" si="404"/>
        <v>0</v>
      </c>
      <c r="K715" s="89">
        <f t="shared" si="404"/>
        <v>0</v>
      </c>
      <c r="L715" s="89">
        <f t="shared" si="404"/>
        <v>0</v>
      </c>
      <c r="M715" s="89">
        <f t="shared" si="404"/>
        <v>0</v>
      </c>
      <c r="N715" s="89">
        <f t="shared" si="404"/>
        <v>9.8809999999999995E-2</v>
      </c>
      <c r="O715" s="89">
        <f t="shared" si="404"/>
        <v>0.12751999999999999</v>
      </c>
      <c r="P715" s="89">
        <f t="shared" si="404"/>
        <v>0.13316</v>
      </c>
      <c r="Q715" s="89">
        <f t="shared" si="404"/>
        <v>0.10806</v>
      </c>
      <c r="R715" s="89">
        <f t="shared" si="404"/>
        <v>0.10142</v>
      </c>
      <c r="S715" s="89">
        <f t="shared" si="404"/>
        <v>9.1189999999999993E-2</v>
      </c>
      <c r="T715" s="89">
        <f t="shared" si="404"/>
        <v>2.4400000000000002E-2</v>
      </c>
      <c r="U715" s="89">
        <f t="shared" si="404"/>
        <v>9.7619999999999998E-2</v>
      </c>
      <c r="V715" s="89">
        <f t="shared" si="404"/>
        <v>0.15573999999999999</v>
      </c>
      <c r="W715" s="89">
        <f t="shared" si="404"/>
        <v>0.39835999999999999</v>
      </c>
      <c r="X715" s="89">
        <f t="shared" si="404"/>
        <v>0.46079999999999999</v>
      </c>
      <c r="Y715" s="89">
        <f t="shared" si="404"/>
        <v>0.41678999999999999</v>
      </c>
      <c r="Z715" s="89">
        <f t="shared" si="404"/>
        <v>0.59328000000000003</v>
      </c>
      <c r="AA715" s="89">
        <f t="shared" si="404"/>
        <v>0.32932</v>
      </c>
    </row>
    <row r="716" spans="1:27" ht="12.75" hidden="1" customHeight="1" outlineLevel="1" x14ac:dyDescent="0.2">
      <c r="A716" s="97" t="s">
        <v>3037</v>
      </c>
      <c r="B716" s="63" t="s">
        <v>242</v>
      </c>
      <c r="C716" s="43" t="s">
        <v>79</v>
      </c>
      <c r="D716" s="44">
        <v>102.47</v>
      </c>
      <c r="E716" s="44">
        <v>41.54</v>
      </c>
      <c r="F716" s="44">
        <v>54.24</v>
      </c>
      <c r="G716" s="44">
        <v>1.48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98.81</v>
      </c>
      <c r="O716" s="44">
        <v>127.52</v>
      </c>
      <c r="P716" s="44">
        <v>133.16</v>
      </c>
      <c r="Q716" s="44">
        <v>108.06</v>
      </c>
      <c r="R716" s="44">
        <v>101.42</v>
      </c>
      <c r="S716" s="44">
        <v>91.19</v>
      </c>
      <c r="T716" s="44">
        <v>24.4</v>
      </c>
      <c r="U716" s="44">
        <v>97.62</v>
      </c>
      <c r="V716" s="44">
        <v>155.74</v>
      </c>
      <c r="W716" s="44">
        <v>398.36</v>
      </c>
      <c r="X716" s="44">
        <v>460.8</v>
      </c>
      <c r="Y716" s="44">
        <v>416.79</v>
      </c>
      <c r="Z716" s="44">
        <v>593.28</v>
      </c>
      <c r="AA716" s="44">
        <v>329.32</v>
      </c>
    </row>
    <row r="717" spans="1:27" collapsed="1" x14ac:dyDescent="0.2">
      <c r="A717" s="96" t="s">
        <v>3038</v>
      </c>
      <c r="B717" s="28" t="str">
        <f>"16"&amp;"."&amp;$B$777&amp;"."&amp;$B$778</f>
        <v>16.11.2023</v>
      </c>
      <c r="C717" s="88" t="s">
        <v>76</v>
      </c>
      <c r="D717" s="89">
        <f>ROUND((D718)/1000,5)</f>
        <v>0.12256</v>
      </c>
      <c r="E717" s="89">
        <f t="shared" ref="E717:AA717" si="405">ROUND((E718)/1000,5)</f>
        <v>0.12464</v>
      </c>
      <c r="F717" s="89">
        <f t="shared" si="405"/>
        <v>6.5030000000000004E-2</v>
      </c>
      <c r="G717" s="89">
        <f t="shared" si="405"/>
        <v>2.0199999999999999E-2</v>
      </c>
      <c r="H717" s="89">
        <f t="shared" si="405"/>
        <v>0</v>
      </c>
      <c r="I717" s="89">
        <f t="shared" si="405"/>
        <v>0</v>
      </c>
      <c r="J717" s="89">
        <f t="shared" si="405"/>
        <v>0</v>
      </c>
      <c r="K717" s="89">
        <f t="shared" si="405"/>
        <v>0</v>
      </c>
      <c r="L717" s="89">
        <f t="shared" si="405"/>
        <v>0</v>
      </c>
      <c r="M717" s="89">
        <f t="shared" si="405"/>
        <v>0</v>
      </c>
      <c r="N717" s="89">
        <f t="shared" si="405"/>
        <v>2.5839999999999998E-2</v>
      </c>
      <c r="O717" s="89">
        <f t="shared" si="405"/>
        <v>3.7319999999999999E-2</v>
      </c>
      <c r="P717" s="89">
        <f t="shared" si="405"/>
        <v>6.5399999999999998E-3</v>
      </c>
      <c r="Q717" s="89">
        <f t="shared" si="405"/>
        <v>0</v>
      </c>
      <c r="R717" s="89">
        <f t="shared" si="405"/>
        <v>0</v>
      </c>
      <c r="S717" s="89">
        <f t="shared" si="405"/>
        <v>0</v>
      </c>
      <c r="T717" s="89">
        <f t="shared" si="405"/>
        <v>0</v>
      </c>
      <c r="U717" s="89">
        <f t="shared" si="405"/>
        <v>0</v>
      </c>
      <c r="V717" s="89">
        <f t="shared" si="405"/>
        <v>2.9739999999999999E-2</v>
      </c>
      <c r="W717" s="89">
        <f t="shared" si="405"/>
        <v>0.12590999999999999</v>
      </c>
      <c r="X717" s="89">
        <f t="shared" si="405"/>
        <v>0.29389999999999999</v>
      </c>
      <c r="Y717" s="89">
        <f t="shared" si="405"/>
        <v>0.58562999999999998</v>
      </c>
      <c r="Z717" s="89">
        <f t="shared" si="405"/>
        <v>0.44838</v>
      </c>
      <c r="AA717" s="89">
        <f t="shared" si="405"/>
        <v>0.11272</v>
      </c>
    </row>
    <row r="718" spans="1:27" ht="12.75" hidden="1" customHeight="1" outlineLevel="1" x14ac:dyDescent="0.2">
      <c r="A718" s="97" t="s">
        <v>3039</v>
      </c>
      <c r="B718" s="63" t="s">
        <v>242</v>
      </c>
      <c r="C718" s="43" t="s">
        <v>79</v>
      </c>
      <c r="D718" s="44">
        <v>122.56</v>
      </c>
      <c r="E718" s="44">
        <v>124.64</v>
      </c>
      <c r="F718" s="44">
        <v>65.03</v>
      </c>
      <c r="G718" s="44">
        <v>20.2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25.84</v>
      </c>
      <c r="O718" s="44">
        <v>37.32</v>
      </c>
      <c r="P718" s="44">
        <v>6.54</v>
      </c>
      <c r="Q718" s="44">
        <v>0</v>
      </c>
      <c r="R718" s="44">
        <v>0</v>
      </c>
      <c r="S718" s="44">
        <v>0</v>
      </c>
      <c r="T718" s="44">
        <v>0</v>
      </c>
      <c r="U718" s="44">
        <v>0</v>
      </c>
      <c r="V718" s="44">
        <v>29.74</v>
      </c>
      <c r="W718" s="44">
        <v>125.91</v>
      </c>
      <c r="X718" s="44">
        <v>293.89999999999998</v>
      </c>
      <c r="Y718" s="44">
        <v>585.63</v>
      </c>
      <c r="Z718" s="44">
        <v>448.38</v>
      </c>
      <c r="AA718" s="44">
        <v>112.72</v>
      </c>
    </row>
    <row r="719" spans="1:27" collapsed="1" x14ac:dyDescent="0.2">
      <c r="A719" s="96" t="s">
        <v>3040</v>
      </c>
      <c r="B719" s="28" t="str">
        <f>"17"&amp;"."&amp;$B$777&amp;"."&amp;$B$778</f>
        <v>17.11.2023</v>
      </c>
      <c r="C719" s="88" t="s">
        <v>76</v>
      </c>
      <c r="D719" s="89">
        <f>ROUND((D720)/1000,5)</f>
        <v>0.15279999999999999</v>
      </c>
      <c r="E719" s="89">
        <f t="shared" ref="E719:AA719" si="406">ROUND((E720)/1000,5)</f>
        <v>6.3140000000000002E-2</v>
      </c>
      <c r="F719" s="89">
        <f t="shared" si="406"/>
        <v>0</v>
      </c>
      <c r="G719" s="89">
        <f t="shared" si="406"/>
        <v>0</v>
      </c>
      <c r="H719" s="89">
        <f t="shared" si="406"/>
        <v>0</v>
      </c>
      <c r="I719" s="89">
        <f t="shared" si="406"/>
        <v>0</v>
      </c>
      <c r="J719" s="89">
        <f t="shared" si="406"/>
        <v>0</v>
      </c>
      <c r="K719" s="89">
        <f t="shared" si="406"/>
        <v>0</v>
      </c>
      <c r="L719" s="89">
        <f t="shared" si="406"/>
        <v>0</v>
      </c>
      <c r="M719" s="89">
        <f t="shared" si="406"/>
        <v>0</v>
      </c>
      <c r="N719" s="89">
        <f t="shared" si="406"/>
        <v>4.3909999999999998E-2</v>
      </c>
      <c r="O719" s="89">
        <f t="shared" si="406"/>
        <v>1.6400000000000001E-2</v>
      </c>
      <c r="P719" s="89">
        <f t="shared" si="406"/>
        <v>0</v>
      </c>
      <c r="Q719" s="89">
        <f t="shared" si="406"/>
        <v>0</v>
      </c>
      <c r="R719" s="89">
        <f t="shared" si="406"/>
        <v>0</v>
      </c>
      <c r="S719" s="89">
        <f t="shared" si="406"/>
        <v>0</v>
      </c>
      <c r="T719" s="89">
        <f t="shared" si="406"/>
        <v>0</v>
      </c>
      <c r="U719" s="89">
        <f t="shared" si="406"/>
        <v>0</v>
      </c>
      <c r="V719" s="89">
        <f t="shared" si="406"/>
        <v>0</v>
      </c>
      <c r="W719" s="89">
        <f t="shared" si="406"/>
        <v>7.5999999999999998E-2</v>
      </c>
      <c r="X719" s="89">
        <f t="shared" si="406"/>
        <v>6.5430000000000002E-2</v>
      </c>
      <c r="Y719" s="89">
        <f t="shared" si="406"/>
        <v>0.20391000000000001</v>
      </c>
      <c r="Z719" s="89">
        <f t="shared" si="406"/>
        <v>0.1205</v>
      </c>
      <c r="AA719" s="89">
        <f t="shared" si="406"/>
        <v>1.3639999999999999E-2</v>
      </c>
    </row>
    <row r="720" spans="1:27" ht="12.75" hidden="1" customHeight="1" outlineLevel="1" x14ac:dyDescent="0.2">
      <c r="A720" s="97" t="s">
        <v>3041</v>
      </c>
      <c r="B720" s="63" t="s">
        <v>242</v>
      </c>
      <c r="C720" s="43" t="s">
        <v>79</v>
      </c>
      <c r="D720" s="44">
        <v>152.80000000000001</v>
      </c>
      <c r="E720" s="44">
        <v>63.14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43.91</v>
      </c>
      <c r="O720" s="44">
        <v>16.399999999999999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76</v>
      </c>
      <c r="X720" s="44">
        <v>65.430000000000007</v>
      </c>
      <c r="Y720" s="44">
        <v>203.91</v>
      </c>
      <c r="Z720" s="44">
        <v>120.5</v>
      </c>
      <c r="AA720" s="44">
        <v>13.64</v>
      </c>
    </row>
    <row r="721" spans="1:27" collapsed="1" x14ac:dyDescent="0.2">
      <c r="A721" s="96" t="s">
        <v>3042</v>
      </c>
      <c r="B721" s="28" t="str">
        <f>"18"&amp;"."&amp;$B$777&amp;"."&amp;$B$778</f>
        <v>18.11.2023</v>
      </c>
      <c r="C721" s="88" t="s">
        <v>76</v>
      </c>
      <c r="D721" s="89">
        <f>ROUND((D722)/1000,5)</f>
        <v>2.7019999999999999E-2</v>
      </c>
      <c r="E721" s="89">
        <f t="shared" ref="E721:AA721" si="407">ROUND((E722)/1000,5)</f>
        <v>4.2360000000000002E-2</v>
      </c>
      <c r="F721" s="89">
        <f t="shared" si="407"/>
        <v>1.3939999999999999E-2</v>
      </c>
      <c r="G721" s="89">
        <f t="shared" si="407"/>
        <v>4.8999999999999998E-4</v>
      </c>
      <c r="H721" s="89">
        <f t="shared" si="407"/>
        <v>0</v>
      </c>
      <c r="I721" s="89">
        <f t="shared" si="407"/>
        <v>0</v>
      </c>
      <c r="J721" s="89">
        <f t="shared" si="407"/>
        <v>0</v>
      </c>
      <c r="K721" s="89">
        <f t="shared" si="407"/>
        <v>0</v>
      </c>
      <c r="L721" s="89">
        <f t="shared" si="407"/>
        <v>0</v>
      </c>
      <c r="M721" s="89">
        <f t="shared" si="407"/>
        <v>0</v>
      </c>
      <c r="N721" s="89">
        <f t="shared" si="407"/>
        <v>0</v>
      </c>
      <c r="O721" s="89">
        <f t="shared" si="407"/>
        <v>0</v>
      </c>
      <c r="P721" s="89">
        <f t="shared" si="407"/>
        <v>0</v>
      </c>
      <c r="Q721" s="89">
        <f t="shared" si="407"/>
        <v>0</v>
      </c>
      <c r="R721" s="89">
        <f t="shared" si="407"/>
        <v>0</v>
      </c>
      <c r="S721" s="89">
        <f t="shared" si="407"/>
        <v>0</v>
      </c>
      <c r="T721" s="89">
        <f t="shared" si="407"/>
        <v>0</v>
      </c>
      <c r="U721" s="89">
        <f t="shared" si="407"/>
        <v>0</v>
      </c>
      <c r="V721" s="89">
        <f t="shared" si="407"/>
        <v>0</v>
      </c>
      <c r="W721" s="89">
        <f t="shared" si="407"/>
        <v>0</v>
      </c>
      <c r="X721" s="89">
        <f t="shared" si="407"/>
        <v>2.8629999999999999E-2</v>
      </c>
      <c r="Y721" s="89">
        <f t="shared" si="407"/>
        <v>7.4730000000000005E-2</v>
      </c>
      <c r="Z721" s="89">
        <f t="shared" si="407"/>
        <v>2.1299999999999999E-2</v>
      </c>
      <c r="AA721" s="89">
        <f t="shared" si="407"/>
        <v>2.2409999999999999E-2</v>
      </c>
    </row>
    <row r="722" spans="1:27" ht="12.75" hidden="1" customHeight="1" outlineLevel="1" x14ac:dyDescent="0.2">
      <c r="A722" s="97" t="s">
        <v>3043</v>
      </c>
      <c r="B722" s="63" t="s">
        <v>242</v>
      </c>
      <c r="C722" s="43" t="s">
        <v>79</v>
      </c>
      <c r="D722" s="44">
        <v>27.02</v>
      </c>
      <c r="E722" s="44">
        <v>42.36</v>
      </c>
      <c r="F722" s="44">
        <v>13.94</v>
      </c>
      <c r="G722" s="44">
        <v>0.49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28.63</v>
      </c>
      <c r="Y722" s="44">
        <v>74.73</v>
      </c>
      <c r="Z722" s="44">
        <v>21.3</v>
      </c>
      <c r="AA722" s="44">
        <v>22.41</v>
      </c>
    </row>
    <row r="723" spans="1:27" collapsed="1" x14ac:dyDescent="0.2">
      <c r="A723" s="96" t="s">
        <v>3044</v>
      </c>
      <c r="B723" s="28" t="str">
        <f>"19"&amp;"."&amp;$B$777&amp;"."&amp;$B$778</f>
        <v>19.11.2023</v>
      </c>
      <c r="C723" s="88" t="s">
        <v>76</v>
      </c>
      <c r="D723" s="89">
        <f>ROUND((D724)/1000,5)</f>
        <v>0.24284</v>
      </c>
      <c r="E723" s="89">
        <f t="shared" ref="E723:AA723" si="408">ROUND((E724)/1000,5)</f>
        <v>0.28234999999999999</v>
      </c>
      <c r="F723" s="89">
        <f t="shared" si="408"/>
        <v>4.7499999999999999E-3</v>
      </c>
      <c r="G723" s="89">
        <f t="shared" si="408"/>
        <v>0.22391</v>
      </c>
      <c r="H723" s="89">
        <f t="shared" si="408"/>
        <v>1.08666</v>
      </c>
      <c r="I723" s="89">
        <f t="shared" si="408"/>
        <v>2.3869999999999999E-2</v>
      </c>
      <c r="J723" s="89">
        <f t="shared" si="408"/>
        <v>0</v>
      </c>
      <c r="K723" s="89">
        <f t="shared" si="408"/>
        <v>0</v>
      </c>
      <c r="L723" s="89">
        <f t="shared" si="408"/>
        <v>0</v>
      </c>
      <c r="M723" s="89">
        <f t="shared" si="408"/>
        <v>0</v>
      </c>
      <c r="N723" s="89">
        <f t="shared" si="408"/>
        <v>0</v>
      </c>
      <c r="O723" s="89">
        <f t="shared" si="408"/>
        <v>0</v>
      </c>
      <c r="P723" s="89">
        <f t="shared" si="408"/>
        <v>0</v>
      </c>
      <c r="Q723" s="89">
        <f t="shared" si="408"/>
        <v>0</v>
      </c>
      <c r="R723" s="89">
        <f t="shared" si="408"/>
        <v>0</v>
      </c>
      <c r="S723" s="89">
        <f t="shared" si="408"/>
        <v>0</v>
      </c>
      <c r="T723" s="89">
        <f t="shared" si="408"/>
        <v>0</v>
      </c>
      <c r="U723" s="89">
        <f t="shared" si="408"/>
        <v>0</v>
      </c>
      <c r="V723" s="89">
        <f t="shared" si="408"/>
        <v>0</v>
      </c>
      <c r="W723" s="89">
        <f t="shared" si="408"/>
        <v>0</v>
      </c>
      <c r="X723" s="89">
        <f t="shared" si="408"/>
        <v>0</v>
      </c>
      <c r="Y723" s="89">
        <f t="shared" si="408"/>
        <v>0</v>
      </c>
      <c r="Z723" s="89">
        <f t="shared" si="408"/>
        <v>0</v>
      </c>
      <c r="AA723" s="89">
        <f t="shared" si="408"/>
        <v>0</v>
      </c>
    </row>
    <row r="724" spans="1:27" ht="12.75" hidden="1" customHeight="1" outlineLevel="1" x14ac:dyDescent="0.2">
      <c r="A724" s="97" t="s">
        <v>3045</v>
      </c>
      <c r="B724" s="63" t="s">
        <v>242</v>
      </c>
      <c r="C724" s="43" t="s">
        <v>79</v>
      </c>
      <c r="D724" s="44">
        <v>242.84</v>
      </c>
      <c r="E724" s="44">
        <v>282.35000000000002</v>
      </c>
      <c r="F724" s="44">
        <v>4.75</v>
      </c>
      <c r="G724" s="44">
        <v>223.91</v>
      </c>
      <c r="H724" s="44">
        <v>1086.6600000000001</v>
      </c>
      <c r="I724" s="44">
        <v>23.87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0</v>
      </c>
      <c r="Y724" s="44">
        <v>0</v>
      </c>
      <c r="Z724" s="44">
        <v>0</v>
      </c>
      <c r="AA724" s="44">
        <v>0</v>
      </c>
    </row>
    <row r="725" spans="1:27" collapsed="1" x14ac:dyDescent="0.2">
      <c r="A725" s="96" t="s">
        <v>3046</v>
      </c>
      <c r="B725" s="28" t="str">
        <f>"20"&amp;"."&amp;$B$777&amp;"."&amp;$B$778</f>
        <v>20.11.2023</v>
      </c>
      <c r="C725" s="88" t="s">
        <v>76</v>
      </c>
      <c r="D725" s="89">
        <f>ROUND((D726)/1000,5)</f>
        <v>0</v>
      </c>
      <c r="E725" s="89">
        <f t="shared" ref="E725:AA725" si="409">ROUND((E726)/1000,5)</f>
        <v>0</v>
      </c>
      <c r="F725" s="89">
        <f t="shared" si="409"/>
        <v>0</v>
      </c>
      <c r="G725" s="89">
        <f t="shared" si="409"/>
        <v>0</v>
      </c>
      <c r="H725" s="89">
        <f t="shared" si="409"/>
        <v>0</v>
      </c>
      <c r="I725" s="89">
        <f t="shared" si="409"/>
        <v>0</v>
      </c>
      <c r="J725" s="89">
        <f t="shared" si="409"/>
        <v>0</v>
      </c>
      <c r="K725" s="89">
        <f t="shared" si="409"/>
        <v>0</v>
      </c>
      <c r="L725" s="89">
        <f t="shared" si="409"/>
        <v>0</v>
      </c>
      <c r="M725" s="89">
        <f t="shared" si="409"/>
        <v>0</v>
      </c>
      <c r="N725" s="89">
        <f t="shared" si="409"/>
        <v>1.9789999999999999E-2</v>
      </c>
      <c r="O725" s="89">
        <f t="shared" si="409"/>
        <v>7.6000000000000004E-4</v>
      </c>
      <c r="P725" s="89">
        <f t="shared" si="409"/>
        <v>6.6E-4</v>
      </c>
      <c r="Q725" s="89">
        <f t="shared" si="409"/>
        <v>3.3600000000000001E-3</v>
      </c>
      <c r="R725" s="89">
        <f t="shared" si="409"/>
        <v>0</v>
      </c>
      <c r="S725" s="89">
        <f t="shared" si="409"/>
        <v>0</v>
      </c>
      <c r="T725" s="89">
        <f t="shared" si="409"/>
        <v>0</v>
      </c>
      <c r="U725" s="89">
        <f t="shared" si="409"/>
        <v>0</v>
      </c>
      <c r="V725" s="89">
        <f t="shared" si="409"/>
        <v>5.5900000000000004E-3</v>
      </c>
      <c r="W725" s="89">
        <f t="shared" si="409"/>
        <v>2.8559999999999999E-2</v>
      </c>
      <c r="X725" s="89">
        <f t="shared" si="409"/>
        <v>0</v>
      </c>
      <c r="Y725" s="89">
        <f t="shared" si="409"/>
        <v>0</v>
      </c>
      <c r="Z725" s="89">
        <f t="shared" si="409"/>
        <v>0</v>
      </c>
      <c r="AA725" s="89">
        <f t="shared" si="409"/>
        <v>0</v>
      </c>
    </row>
    <row r="726" spans="1:27" ht="12.75" hidden="1" customHeight="1" outlineLevel="1" x14ac:dyDescent="0.2">
      <c r="A726" s="97" t="s">
        <v>3047</v>
      </c>
      <c r="B726" s="63" t="s">
        <v>242</v>
      </c>
      <c r="C726" s="43" t="s">
        <v>79</v>
      </c>
      <c r="D726" s="44">
        <v>0</v>
      </c>
      <c r="E726" s="44">
        <v>0</v>
      </c>
      <c r="F726" s="44">
        <v>0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19.79</v>
      </c>
      <c r="O726" s="44">
        <v>0.76</v>
      </c>
      <c r="P726" s="44">
        <v>0.66</v>
      </c>
      <c r="Q726" s="44">
        <v>3.36</v>
      </c>
      <c r="R726" s="44">
        <v>0</v>
      </c>
      <c r="S726" s="44">
        <v>0</v>
      </c>
      <c r="T726" s="44">
        <v>0</v>
      </c>
      <c r="U726" s="44">
        <v>0</v>
      </c>
      <c r="V726" s="44">
        <v>5.59</v>
      </c>
      <c r="W726" s="44">
        <v>28.56</v>
      </c>
      <c r="X726" s="44">
        <v>0</v>
      </c>
      <c r="Y726" s="44">
        <v>0</v>
      </c>
      <c r="Z726" s="44">
        <v>0</v>
      </c>
      <c r="AA726" s="44">
        <v>0</v>
      </c>
    </row>
    <row r="727" spans="1:27" collapsed="1" x14ac:dyDescent="0.2">
      <c r="A727" s="96" t="s">
        <v>3048</v>
      </c>
      <c r="B727" s="28" t="str">
        <f>"21"&amp;"."&amp;$B$777&amp;"."&amp;$B$778</f>
        <v>21.11.2023</v>
      </c>
      <c r="C727" s="88" t="s">
        <v>76</v>
      </c>
      <c r="D727" s="89">
        <f>ROUND((D728)/1000,5)</f>
        <v>1.814E-2</v>
      </c>
      <c r="E727" s="89">
        <f t="shared" ref="E727:AA727" si="410">ROUND((E728)/1000,5)</f>
        <v>0</v>
      </c>
      <c r="F727" s="89">
        <f t="shared" si="410"/>
        <v>0</v>
      </c>
      <c r="G727" s="89">
        <f t="shared" si="410"/>
        <v>2.6290000000000001E-2</v>
      </c>
      <c r="H727" s="89">
        <f t="shared" si="410"/>
        <v>0</v>
      </c>
      <c r="I727" s="89">
        <f t="shared" si="410"/>
        <v>0</v>
      </c>
      <c r="J727" s="89">
        <f t="shared" si="410"/>
        <v>0</v>
      </c>
      <c r="K727" s="89">
        <f t="shared" si="410"/>
        <v>0</v>
      </c>
      <c r="L727" s="89">
        <f t="shared" si="410"/>
        <v>2.8250000000000001E-2</v>
      </c>
      <c r="M727" s="89">
        <f t="shared" si="410"/>
        <v>6.2E-4</v>
      </c>
      <c r="N727" s="89">
        <f t="shared" si="410"/>
        <v>8.8000000000000003E-4</v>
      </c>
      <c r="O727" s="89">
        <f t="shared" si="410"/>
        <v>3.0799999999999998E-3</v>
      </c>
      <c r="P727" s="89">
        <f t="shared" si="410"/>
        <v>0</v>
      </c>
      <c r="Q727" s="89">
        <f t="shared" si="410"/>
        <v>1.9400000000000001E-3</v>
      </c>
      <c r="R727" s="89">
        <f t="shared" si="410"/>
        <v>2.7999999999999998E-4</v>
      </c>
      <c r="S727" s="89">
        <f t="shared" si="410"/>
        <v>0</v>
      </c>
      <c r="T727" s="89">
        <f t="shared" si="410"/>
        <v>0</v>
      </c>
      <c r="U727" s="89">
        <f t="shared" si="410"/>
        <v>3.8190000000000002E-2</v>
      </c>
      <c r="V727" s="89">
        <f t="shared" si="410"/>
        <v>0.12465</v>
      </c>
      <c r="W727" s="89">
        <f t="shared" si="410"/>
        <v>0</v>
      </c>
      <c r="X727" s="89">
        <f t="shared" si="410"/>
        <v>0</v>
      </c>
      <c r="Y727" s="89">
        <f t="shared" si="410"/>
        <v>1.1610000000000001E-2</v>
      </c>
      <c r="Z727" s="89">
        <f t="shared" si="410"/>
        <v>6.9320000000000007E-2</v>
      </c>
      <c r="AA727" s="89">
        <f t="shared" si="410"/>
        <v>2.332E-2</v>
      </c>
    </row>
    <row r="728" spans="1:27" ht="12.75" hidden="1" customHeight="1" outlineLevel="1" x14ac:dyDescent="0.2">
      <c r="A728" s="97" t="s">
        <v>3049</v>
      </c>
      <c r="B728" s="63" t="s">
        <v>242</v>
      </c>
      <c r="C728" s="43" t="s">
        <v>79</v>
      </c>
      <c r="D728" s="44">
        <v>18.14</v>
      </c>
      <c r="E728" s="44">
        <v>0</v>
      </c>
      <c r="F728" s="44">
        <v>0</v>
      </c>
      <c r="G728" s="44">
        <v>26.29</v>
      </c>
      <c r="H728" s="44">
        <v>0</v>
      </c>
      <c r="I728" s="44">
        <v>0</v>
      </c>
      <c r="J728" s="44">
        <v>0</v>
      </c>
      <c r="K728" s="44">
        <v>0</v>
      </c>
      <c r="L728" s="44">
        <v>28.25</v>
      </c>
      <c r="M728" s="44">
        <v>0.62</v>
      </c>
      <c r="N728" s="44">
        <v>0.88</v>
      </c>
      <c r="O728" s="44">
        <v>3.08</v>
      </c>
      <c r="P728" s="44">
        <v>0</v>
      </c>
      <c r="Q728" s="44">
        <v>1.94</v>
      </c>
      <c r="R728" s="44">
        <v>0.28000000000000003</v>
      </c>
      <c r="S728" s="44">
        <v>0</v>
      </c>
      <c r="T728" s="44">
        <v>0</v>
      </c>
      <c r="U728" s="44">
        <v>38.19</v>
      </c>
      <c r="V728" s="44">
        <v>124.65</v>
      </c>
      <c r="W728" s="44">
        <v>0</v>
      </c>
      <c r="X728" s="44">
        <v>0</v>
      </c>
      <c r="Y728" s="44">
        <v>11.61</v>
      </c>
      <c r="Z728" s="44">
        <v>69.319999999999993</v>
      </c>
      <c r="AA728" s="44">
        <v>23.32</v>
      </c>
    </row>
    <row r="729" spans="1:27" collapsed="1" x14ac:dyDescent="0.2">
      <c r="A729" s="96" t="s">
        <v>3050</v>
      </c>
      <c r="B729" s="28" t="str">
        <f>"22"&amp;"."&amp;$B$777&amp;"."&amp;$B$778</f>
        <v>22.11.2023</v>
      </c>
      <c r="C729" s="88" t="s">
        <v>76</v>
      </c>
      <c r="D729" s="89">
        <f>ROUND((D730)/1000,5)</f>
        <v>8.0430000000000001E-2</v>
      </c>
      <c r="E729" s="89">
        <f t="shared" ref="E729:AA729" si="411">ROUND((E730)/1000,5)</f>
        <v>5.3200000000000001E-3</v>
      </c>
      <c r="F729" s="89">
        <f t="shared" si="411"/>
        <v>1.1800000000000001E-3</v>
      </c>
      <c r="G729" s="89">
        <f t="shared" si="411"/>
        <v>1.9279999999999999E-2</v>
      </c>
      <c r="H729" s="89">
        <f t="shared" si="411"/>
        <v>0</v>
      </c>
      <c r="I729" s="89">
        <f t="shared" si="411"/>
        <v>0</v>
      </c>
      <c r="J729" s="89">
        <f t="shared" si="411"/>
        <v>0</v>
      </c>
      <c r="K729" s="89">
        <f t="shared" si="411"/>
        <v>0</v>
      </c>
      <c r="L729" s="89">
        <f t="shared" si="411"/>
        <v>2.0910000000000002E-2</v>
      </c>
      <c r="M729" s="89">
        <f t="shared" si="411"/>
        <v>0</v>
      </c>
      <c r="N729" s="89">
        <f t="shared" si="411"/>
        <v>2.0200000000000001E-3</v>
      </c>
      <c r="O729" s="89">
        <f t="shared" si="411"/>
        <v>2.3700000000000001E-3</v>
      </c>
      <c r="P729" s="89">
        <f t="shared" si="411"/>
        <v>0</v>
      </c>
      <c r="Q729" s="89">
        <f t="shared" si="411"/>
        <v>2.0699999999999998E-3</v>
      </c>
      <c r="R729" s="89">
        <f t="shared" si="411"/>
        <v>0</v>
      </c>
      <c r="S729" s="89">
        <f t="shared" si="411"/>
        <v>0</v>
      </c>
      <c r="T729" s="89">
        <f t="shared" si="411"/>
        <v>0</v>
      </c>
      <c r="U729" s="89">
        <f t="shared" si="411"/>
        <v>0</v>
      </c>
      <c r="V729" s="89">
        <f t="shared" si="411"/>
        <v>0</v>
      </c>
      <c r="W729" s="89">
        <f t="shared" si="411"/>
        <v>3.422E-2</v>
      </c>
      <c r="X729" s="89">
        <f t="shared" si="411"/>
        <v>8.2699999999999996E-3</v>
      </c>
      <c r="Y729" s="89">
        <f t="shared" si="411"/>
        <v>0</v>
      </c>
      <c r="Z729" s="89">
        <f t="shared" si="411"/>
        <v>8.8849999999999998E-2</v>
      </c>
      <c r="AA729" s="89">
        <f t="shared" si="411"/>
        <v>8.1129999999999994E-2</v>
      </c>
    </row>
    <row r="730" spans="1:27" ht="12.75" hidden="1" customHeight="1" outlineLevel="1" x14ac:dyDescent="0.2">
      <c r="A730" s="97" t="s">
        <v>3051</v>
      </c>
      <c r="B730" s="63" t="s">
        <v>242</v>
      </c>
      <c r="C730" s="43" t="s">
        <v>79</v>
      </c>
      <c r="D730" s="44">
        <v>80.430000000000007</v>
      </c>
      <c r="E730" s="44">
        <v>5.32</v>
      </c>
      <c r="F730" s="44">
        <v>1.18</v>
      </c>
      <c r="G730" s="44">
        <v>19.28</v>
      </c>
      <c r="H730" s="44">
        <v>0</v>
      </c>
      <c r="I730" s="44">
        <v>0</v>
      </c>
      <c r="J730" s="44">
        <v>0</v>
      </c>
      <c r="K730" s="44">
        <v>0</v>
      </c>
      <c r="L730" s="44">
        <v>20.91</v>
      </c>
      <c r="M730" s="44">
        <v>0</v>
      </c>
      <c r="N730" s="44">
        <v>2.02</v>
      </c>
      <c r="O730" s="44">
        <v>2.37</v>
      </c>
      <c r="P730" s="44">
        <v>0</v>
      </c>
      <c r="Q730" s="44">
        <v>2.0699999999999998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34.22</v>
      </c>
      <c r="X730" s="44">
        <v>8.27</v>
      </c>
      <c r="Y730" s="44">
        <v>0</v>
      </c>
      <c r="Z730" s="44">
        <v>88.85</v>
      </c>
      <c r="AA730" s="44">
        <v>81.13</v>
      </c>
    </row>
    <row r="731" spans="1:27" collapsed="1" x14ac:dyDescent="0.2">
      <c r="A731" s="96" t="s">
        <v>3052</v>
      </c>
      <c r="B731" s="28" t="str">
        <f>"23"&amp;"."&amp;$B$777&amp;"."&amp;$B$778</f>
        <v>23.11.2023</v>
      </c>
      <c r="C731" s="88" t="s">
        <v>76</v>
      </c>
      <c r="D731" s="89">
        <f>ROUND((D732)/1000,5)</f>
        <v>0.16211999999999999</v>
      </c>
      <c r="E731" s="89">
        <f t="shared" ref="E731:AA731" si="412">ROUND((E732)/1000,5)</f>
        <v>0.11703</v>
      </c>
      <c r="F731" s="89">
        <f t="shared" si="412"/>
        <v>4.367E-2</v>
      </c>
      <c r="G731" s="89">
        <f t="shared" si="412"/>
        <v>1.8929999999999999E-2</v>
      </c>
      <c r="H731" s="89">
        <f t="shared" si="412"/>
        <v>0</v>
      </c>
      <c r="I731" s="89">
        <f t="shared" si="412"/>
        <v>0</v>
      </c>
      <c r="J731" s="89">
        <f t="shared" si="412"/>
        <v>0</v>
      </c>
      <c r="K731" s="89">
        <f t="shared" si="412"/>
        <v>0</v>
      </c>
      <c r="L731" s="89">
        <f t="shared" si="412"/>
        <v>0</v>
      </c>
      <c r="M731" s="89">
        <f t="shared" si="412"/>
        <v>0</v>
      </c>
      <c r="N731" s="89">
        <f t="shared" si="412"/>
        <v>0</v>
      </c>
      <c r="O731" s="89">
        <f t="shared" si="412"/>
        <v>2.7E-4</v>
      </c>
      <c r="P731" s="89">
        <f t="shared" si="412"/>
        <v>0</v>
      </c>
      <c r="Q731" s="89">
        <f t="shared" si="412"/>
        <v>0</v>
      </c>
      <c r="R731" s="89">
        <f t="shared" si="412"/>
        <v>0</v>
      </c>
      <c r="S731" s="89">
        <f t="shared" si="412"/>
        <v>0</v>
      </c>
      <c r="T731" s="89">
        <f t="shared" si="412"/>
        <v>0</v>
      </c>
      <c r="U731" s="89">
        <f t="shared" si="412"/>
        <v>0</v>
      </c>
      <c r="V731" s="89">
        <f t="shared" si="412"/>
        <v>0</v>
      </c>
      <c r="W731" s="89">
        <f t="shared" si="412"/>
        <v>1.4080000000000001E-2</v>
      </c>
      <c r="X731" s="89">
        <f t="shared" si="412"/>
        <v>0</v>
      </c>
      <c r="Y731" s="89">
        <f t="shared" si="412"/>
        <v>1.65E-3</v>
      </c>
      <c r="Z731" s="89">
        <f t="shared" si="412"/>
        <v>6.6540000000000002E-2</v>
      </c>
      <c r="AA731" s="89">
        <f t="shared" si="412"/>
        <v>1.6760000000000001E-2</v>
      </c>
    </row>
    <row r="732" spans="1:27" ht="12.75" hidden="1" customHeight="1" outlineLevel="1" x14ac:dyDescent="0.2">
      <c r="A732" s="97" t="s">
        <v>3053</v>
      </c>
      <c r="B732" s="63" t="s">
        <v>242</v>
      </c>
      <c r="C732" s="43" t="s">
        <v>79</v>
      </c>
      <c r="D732" s="44">
        <v>162.12</v>
      </c>
      <c r="E732" s="44">
        <v>117.03</v>
      </c>
      <c r="F732" s="44">
        <v>43.67</v>
      </c>
      <c r="G732" s="44">
        <v>18.93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0.27</v>
      </c>
      <c r="P732" s="44">
        <v>0</v>
      </c>
      <c r="Q732" s="44">
        <v>0</v>
      </c>
      <c r="R732" s="44">
        <v>0</v>
      </c>
      <c r="S732" s="44">
        <v>0</v>
      </c>
      <c r="T732" s="44">
        <v>0</v>
      </c>
      <c r="U732" s="44">
        <v>0</v>
      </c>
      <c r="V732" s="44">
        <v>0</v>
      </c>
      <c r="W732" s="44">
        <v>14.08</v>
      </c>
      <c r="X732" s="44">
        <v>0</v>
      </c>
      <c r="Y732" s="44">
        <v>1.65</v>
      </c>
      <c r="Z732" s="44">
        <v>66.540000000000006</v>
      </c>
      <c r="AA732" s="44">
        <v>16.760000000000002</v>
      </c>
    </row>
    <row r="733" spans="1:27" collapsed="1" x14ac:dyDescent="0.2">
      <c r="A733" s="96" t="s">
        <v>3054</v>
      </c>
      <c r="B733" s="28" t="str">
        <f>"24"&amp;"."&amp;$B$777&amp;"."&amp;$B$778</f>
        <v>24.11.2023</v>
      </c>
      <c r="C733" s="88" t="s">
        <v>76</v>
      </c>
      <c r="D733" s="89">
        <f>ROUND((D734)/1000,5)</f>
        <v>1.2199999999999999E-3</v>
      </c>
      <c r="E733" s="89">
        <f t="shared" ref="E733:AA733" si="413">ROUND((E734)/1000,5)</f>
        <v>0</v>
      </c>
      <c r="F733" s="89">
        <f t="shared" si="413"/>
        <v>1.34E-3</v>
      </c>
      <c r="G733" s="89">
        <f t="shared" si="413"/>
        <v>0</v>
      </c>
      <c r="H733" s="89">
        <f t="shared" si="413"/>
        <v>0</v>
      </c>
      <c r="I733" s="89">
        <f t="shared" si="413"/>
        <v>0</v>
      </c>
      <c r="J733" s="89">
        <f t="shared" si="413"/>
        <v>0</v>
      </c>
      <c r="K733" s="89">
        <f t="shared" si="413"/>
        <v>0</v>
      </c>
      <c r="L733" s="89">
        <f t="shared" si="413"/>
        <v>0</v>
      </c>
      <c r="M733" s="89">
        <f t="shared" si="413"/>
        <v>0</v>
      </c>
      <c r="N733" s="89">
        <f t="shared" si="413"/>
        <v>0</v>
      </c>
      <c r="O733" s="89">
        <f t="shared" si="413"/>
        <v>0</v>
      </c>
      <c r="P733" s="89">
        <f t="shared" si="413"/>
        <v>0</v>
      </c>
      <c r="Q733" s="89">
        <f t="shared" si="413"/>
        <v>0</v>
      </c>
      <c r="R733" s="89">
        <f t="shared" si="413"/>
        <v>0</v>
      </c>
      <c r="S733" s="89">
        <f t="shared" si="413"/>
        <v>0</v>
      </c>
      <c r="T733" s="89">
        <f t="shared" si="413"/>
        <v>0</v>
      </c>
      <c r="U733" s="89">
        <f t="shared" si="413"/>
        <v>0</v>
      </c>
      <c r="V733" s="89">
        <f t="shared" si="413"/>
        <v>0</v>
      </c>
      <c r="W733" s="89">
        <f t="shared" si="413"/>
        <v>0</v>
      </c>
      <c r="X733" s="89">
        <f t="shared" si="413"/>
        <v>0</v>
      </c>
      <c r="Y733" s="89">
        <f t="shared" si="413"/>
        <v>0</v>
      </c>
      <c r="Z733" s="89">
        <f t="shared" si="413"/>
        <v>0.19828999999999999</v>
      </c>
      <c r="AA733" s="89">
        <f t="shared" si="413"/>
        <v>8.3699999999999997E-2</v>
      </c>
    </row>
    <row r="734" spans="1:27" ht="12.75" hidden="1" customHeight="1" outlineLevel="1" x14ac:dyDescent="0.2">
      <c r="A734" s="97" t="s">
        <v>3055</v>
      </c>
      <c r="B734" s="63" t="s">
        <v>242</v>
      </c>
      <c r="C734" s="43" t="s">
        <v>79</v>
      </c>
      <c r="D734" s="44">
        <v>1.22</v>
      </c>
      <c r="E734" s="44">
        <v>0</v>
      </c>
      <c r="F734" s="44">
        <v>1.34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0</v>
      </c>
      <c r="O734" s="44">
        <v>0</v>
      </c>
      <c r="P734" s="44">
        <v>0</v>
      </c>
      <c r="Q734" s="44">
        <v>0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0</v>
      </c>
      <c r="Z734" s="44">
        <v>198.29</v>
      </c>
      <c r="AA734" s="44">
        <v>83.7</v>
      </c>
    </row>
    <row r="735" spans="1:27" collapsed="1" x14ac:dyDescent="0.2">
      <c r="A735" s="96" t="s">
        <v>3056</v>
      </c>
      <c r="B735" s="28" t="str">
        <f>"25"&amp;"."&amp;$B$777&amp;"."&amp;$B$778</f>
        <v>25.11.2023</v>
      </c>
      <c r="C735" s="88" t="s">
        <v>76</v>
      </c>
      <c r="D735" s="89">
        <f>ROUND((D736)/1000,5)</f>
        <v>4.2199999999999998E-3</v>
      </c>
      <c r="E735" s="89">
        <f t="shared" ref="E735:AA735" si="414">ROUND((E736)/1000,5)</f>
        <v>0</v>
      </c>
      <c r="F735" s="89">
        <f t="shared" si="414"/>
        <v>0</v>
      </c>
      <c r="G735" s="89">
        <f t="shared" si="414"/>
        <v>0</v>
      </c>
      <c r="H735" s="89">
        <f t="shared" si="414"/>
        <v>0</v>
      </c>
      <c r="I735" s="89">
        <f t="shared" si="414"/>
        <v>0</v>
      </c>
      <c r="J735" s="89">
        <f t="shared" si="414"/>
        <v>0</v>
      </c>
      <c r="K735" s="89">
        <f t="shared" si="414"/>
        <v>0</v>
      </c>
      <c r="L735" s="89">
        <f t="shared" si="414"/>
        <v>6.2100000000000002E-3</v>
      </c>
      <c r="M735" s="89">
        <f t="shared" si="414"/>
        <v>6.9959999999999994E-2</v>
      </c>
      <c r="N735" s="89">
        <f t="shared" si="414"/>
        <v>0.12377000000000001</v>
      </c>
      <c r="O735" s="89">
        <f t="shared" si="414"/>
        <v>1.77E-2</v>
      </c>
      <c r="P735" s="89">
        <f t="shared" si="414"/>
        <v>8.3000000000000001E-4</v>
      </c>
      <c r="Q735" s="89">
        <f t="shared" si="414"/>
        <v>0</v>
      </c>
      <c r="R735" s="89">
        <f t="shared" si="414"/>
        <v>0</v>
      </c>
      <c r="S735" s="89">
        <f t="shared" si="414"/>
        <v>0</v>
      </c>
      <c r="T735" s="89">
        <f t="shared" si="414"/>
        <v>0</v>
      </c>
      <c r="U735" s="89">
        <f t="shared" si="414"/>
        <v>0</v>
      </c>
      <c r="V735" s="89">
        <f t="shared" si="414"/>
        <v>0.16880000000000001</v>
      </c>
      <c r="W735" s="89">
        <f t="shared" si="414"/>
        <v>0.16356000000000001</v>
      </c>
      <c r="X735" s="89">
        <f t="shared" si="414"/>
        <v>0.17493</v>
      </c>
      <c r="Y735" s="89">
        <f t="shared" si="414"/>
        <v>0</v>
      </c>
      <c r="Z735" s="89">
        <f t="shared" si="414"/>
        <v>9.8269999999999996E-2</v>
      </c>
      <c r="AA735" s="89">
        <f t="shared" si="414"/>
        <v>3.712E-2</v>
      </c>
    </row>
    <row r="736" spans="1:27" ht="12.75" hidden="1" customHeight="1" outlineLevel="1" x14ac:dyDescent="0.2">
      <c r="A736" s="97" t="s">
        <v>3057</v>
      </c>
      <c r="B736" s="63" t="s">
        <v>242</v>
      </c>
      <c r="C736" s="43" t="s">
        <v>79</v>
      </c>
      <c r="D736" s="44">
        <v>4.22</v>
      </c>
      <c r="E736" s="44">
        <v>0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0</v>
      </c>
      <c r="L736" s="44">
        <v>6.21</v>
      </c>
      <c r="M736" s="44">
        <v>69.959999999999994</v>
      </c>
      <c r="N736" s="44">
        <v>123.77</v>
      </c>
      <c r="O736" s="44">
        <v>17.7</v>
      </c>
      <c r="P736" s="44">
        <v>0.83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168.8</v>
      </c>
      <c r="W736" s="44">
        <v>163.56</v>
      </c>
      <c r="X736" s="44">
        <v>174.93</v>
      </c>
      <c r="Y736" s="44">
        <v>0</v>
      </c>
      <c r="Z736" s="44">
        <v>98.27</v>
      </c>
      <c r="AA736" s="44">
        <v>37.119999999999997</v>
      </c>
    </row>
    <row r="737" spans="1:28" collapsed="1" x14ac:dyDescent="0.2">
      <c r="A737" s="96" t="s">
        <v>3058</v>
      </c>
      <c r="B737" s="28" t="str">
        <f>"26"&amp;"."&amp;$B$777&amp;"."&amp;$B$778</f>
        <v>26.11.2023</v>
      </c>
      <c r="C737" s="88" t="s">
        <v>76</v>
      </c>
      <c r="D737" s="89">
        <f>ROUND((D738)/1000,5)</f>
        <v>0.19062999999999999</v>
      </c>
      <c r="E737" s="89">
        <f t="shared" ref="E737:AA737" si="415">ROUND((E738)/1000,5)</f>
        <v>0.18870000000000001</v>
      </c>
      <c r="F737" s="89">
        <f t="shared" si="415"/>
        <v>0.17787</v>
      </c>
      <c r="G737" s="89">
        <f t="shared" si="415"/>
        <v>0.13502</v>
      </c>
      <c r="H737" s="89">
        <f t="shared" si="415"/>
        <v>9.7089999999999996E-2</v>
      </c>
      <c r="I737" s="89">
        <f t="shared" si="415"/>
        <v>0.14398</v>
      </c>
      <c r="J737" s="89">
        <f t="shared" si="415"/>
        <v>5.5460000000000002E-2</v>
      </c>
      <c r="K737" s="89">
        <f t="shared" si="415"/>
        <v>4.7730000000000002E-2</v>
      </c>
      <c r="L737" s="89">
        <f t="shared" si="415"/>
        <v>0</v>
      </c>
      <c r="M737" s="89">
        <f t="shared" si="415"/>
        <v>0.10262</v>
      </c>
      <c r="N737" s="89">
        <f t="shared" si="415"/>
        <v>0.20956</v>
      </c>
      <c r="O737" s="89">
        <f t="shared" si="415"/>
        <v>0.24317</v>
      </c>
      <c r="P737" s="89">
        <f t="shared" si="415"/>
        <v>0.31378</v>
      </c>
      <c r="Q737" s="89">
        <f t="shared" si="415"/>
        <v>0.35175000000000001</v>
      </c>
      <c r="R737" s="89">
        <f t="shared" si="415"/>
        <v>0.19262000000000001</v>
      </c>
      <c r="S737" s="89">
        <f t="shared" si="415"/>
        <v>0.46339999999999998</v>
      </c>
      <c r="T737" s="89">
        <f t="shared" si="415"/>
        <v>0.14036000000000001</v>
      </c>
      <c r="U737" s="89">
        <f t="shared" si="415"/>
        <v>0.39617999999999998</v>
      </c>
      <c r="V737" s="89">
        <f t="shared" si="415"/>
        <v>0.56062999999999996</v>
      </c>
      <c r="W737" s="89">
        <f t="shared" si="415"/>
        <v>0.57382999999999995</v>
      </c>
      <c r="X737" s="89">
        <f t="shared" si="415"/>
        <v>0.69976000000000005</v>
      </c>
      <c r="Y737" s="89">
        <f t="shared" si="415"/>
        <v>0.53586999999999996</v>
      </c>
      <c r="Z737" s="89">
        <f t="shared" si="415"/>
        <v>0.48282999999999998</v>
      </c>
      <c r="AA737" s="89">
        <f t="shared" si="415"/>
        <v>0.34221000000000001</v>
      </c>
    </row>
    <row r="738" spans="1:28" ht="12.75" hidden="1" customHeight="1" outlineLevel="1" x14ac:dyDescent="0.2">
      <c r="A738" s="97" t="s">
        <v>3059</v>
      </c>
      <c r="B738" s="63" t="s">
        <v>242</v>
      </c>
      <c r="C738" s="43" t="s">
        <v>79</v>
      </c>
      <c r="D738" s="44">
        <v>190.63</v>
      </c>
      <c r="E738" s="44">
        <v>188.7</v>
      </c>
      <c r="F738" s="44">
        <v>177.87</v>
      </c>
      <c r="G738" s="44">
        <v>135.02000000000001</v>
      </c>
      <c r="H738" s="44">
        <v>97.09</v>
      </c>
      <c r="I738" s="44">
        <v>143.97999999999999</v>
      </c>
      <c r="J738" s="44">
        <v>55.46</v>
      </c>
      <c r="K738" s="44">
        <v>47.73</v>
      </c>
      <c r="L738" s="44">
        <v>0</v>
      </c>
      <c r="M738" s="44">
        <v>102.62</v>
      </c>
      <c r="N738" s="44">
        <v>209.56</v>
      </c>
      <c r="O738" s="44">
        <v>243.17</v>
      </c>
      <c r="P738" s="44">
        <v>313.77999999999997</v>
      </c>
      <c r="Q738" s="44">
        <v>351.75</v>
      </c>
      <c r="R738" s="44">
        <v>192.62</v>
      </c>
      <c r="S738" s="44">
        <v>463.4</v>
      </c>
      <c r="T738" s="44">
        <v>140.36000000000001</v>
      </c>
      <c r="U738" s="44">
        <v>396.18</v>
      </c>
      <c r="V738" s="44">
        <v>560.63</v>
      </c>
      <c r="W738" s="44">
        <v>573.83000000000004</v>
      </c>
      <c r="X738" s="44">
        <v>699.76</v>
      </c>
      <c r="Y738" s="44">
        <v>535.87</v>
      </c>
      <c r="Z738" s="44">
        <v>482.83</v>
      </c>
      <c r="AA738" s="44">
        <v>342.21</v>
      </c>
    </row>
    <row r="739" spans="1:28" collapsed="1" x14ac:dyDescent="0.2">
      <c r="A739" s="96" t="s">
        <v>3060</v>
      </c>
      <c r="B739" s="28" t="str">
        <f>"27"&amp;"."&amp;$B$777&amp;"."&amp;$B$778</f>
        <v>27.11.2023</v>
      </c>
      <c r="C739" s="88" t="s">
        <v>76</v>
      </c>
      <c r="D739" s="89">
        <f>ROUND((D740)/1000,5)</f>
        <v>0.10044</v>
      </c>
      <c r="E739" s="89">
        <f t="shared" ref="E739:AA739" si="416">ROUND((E740)/1000,5)</f>
        <v>0.12497</v>
      </c>
      <c r="F739" s="89">
        <f t="shared" si="416"/>
        <v>9.6540000000000001E-2</v>
      </c>
      <c r="G739" s="89">
        <f t="shared" si="416"/>
        <v>0</v>
      </c>
      <c r="H739" s="89">
        <f t="shared" si="416"/>
        <v>0</v>
      </c>
      <c r="I739" s="89">
        <f t="shared" si="416"/>
        <v>0</v>
      </c>
      <c r="J739" s="89">
        <f t="shared" si="416"/>
        <v>0</v>
      </c>
      <c r="K739" s="89">
        <f t="shared" si="416"/>
        <v>0</v>
      </c>
      <c r="L739" s="89">
        <f t="shared" si="416"/>
        <v>0</v>
      </c>
      <c r="M739" s="89">
        <f t="shared" si="416"/>
        <v>2.4969999999999999E-2</v>
      </c>
      <c r="N739" s="89">
        <f t="shared" si="416"/>
        <v>9.0499999999999997E-2</v>
      </c>
      <c r="O739" s="89">
        <f t="shared" si="416"/>
        <v>9.8150000000000001E-2</v>
      </c>
      <c r="P739" s="89">
        <f t="shared" si="416"/>
        <v>7.2700000000000001E-2</v>
      </c>
      <c r="Q739" s="89">
        <f t="shared" si="416"/>
        <v>7.2150000000000006E-2</v>
      </c>
      <c r="R739" s="89">
        <f t="shared" si="416"/>
        <v>9.0560000000000002E-2</v>
      </c>
      <c r="S739" s="89">
        <f t="shared" si="416"/>
        <v>5.0160000000000003E-2</v>
      </c>
      <c r="T739" s="89">
        <f t="shared" si="416"/>
        <v>4.7989999999999998E-2</v>
      </c>
      <c r="U739" s="89">
        <f t="shared" si="416"/>
        <v>7.3090000000000002E-2</v>
      </c>
      <c r="V739" s="89">
        <f t="shared" si="416"/>
        <v>0.12005</v>
      </c>
      <c r="W739" s="89">
        <f t="shared" si="416"/>
        <v>0.30501</v>
      </c>
      <c r="X739" s="89">
        <f t="shared" si="416"/>
        <v>0.27742</v>
      </c>
      <c r="Y739" s="89">
        <f t="shared" si="416"/>
        <v>7.9769999999999994E-2</v>
      </c>
      <c r="Z739" s="89">
        <f t="shared" si="416"/>
        <v>0.15273999999999999</v>
      </c>
      <c r="AA739" s="89">
        <f t="shared" si="416"/>
        <v>6.7489999999999994E-2</v>
      </c>
    </row>
    <row r="740" spans="1:28" ht="12.75" hidden="1" customHeight="1" outlineLevel="1" x14ac:dyDescent="0.2">
      <c r="A740" s="97" t="s">
        <v>3061</v>
      </c>
      <c r="B740" s="63" t="s">
        <v>242</v>
      </c>
      <c r="C740" s="43" t="s">
        <v>79</v>
      </c>
      <c r="D740" s="44">
        <v>100.44</v>
      </c>
      <c r="E740" s="44">
        <v>124.97</v>
      </c>
      <c r="F740" s="44">
        <v>96.54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4">
        <v>0</v>
      </c>
      <c r="M740" s="44">
        <v>24.97</v>
      </c>
      <c r="N740" s="44">
        <v>90.5</v>
      </c>
      <c r="O740" s="44">
        <v>98.15</v>
      </c>
      <c r="P740" s="44">
        <v>72.7</v>
      </c>
      <c r="Q740" s="44">
        <v>72.150000000000006</v>
      </c>
      <c r="R740" s="44">
        <v>90.56</v>
      </c>
      <c r="S740" s="44">
        <v>50.16</v>
      </c>
      <c r="T740" s="44">
        <v>47.99</v>
      </c>
      <c r="U740" s="44">
        <v>73.09</v>
      </c>
      <c r="V740" s="44">
        <v>120.05</v>
      </c>
      <c r="W740" s="44">
        <v>305.01</v>
      </c>
      <c r="X740" s="44">
        <v>277.42</v>
      </c>
      <c r="Y740" s="44">
        <v>79.77</v>
      </c>
      <c r="Z740" s="44">
        <v>152.74</v>
      </c>
      <c r="AA740" s="44">
        <v>67.489999999999995</v>
      </c>
    </row>
    <row r="741" spans="1:28" collapsed="1" x14ac:dyDescent="0.2">
      <c r="A741" s="96" t="s">
        <v>3062</v>
      </c>
      <c r="B741" s="28" t="str">
        <f>"28"&amp;"."&amp;$B$777&amp;"."&amp;$B$778</f>
        <v>28.11.2023</v>
      </c>
      <c r="C741" s="88" t="s">
        <v>76</v>
      </c>
      <c r="D741" s="89">
        <f>ROUND((D742)/1000,5)</f>
        <v>1.061E-2</v>
      </c>
      <c r="E741" s="89">
        <f t="shared" ref="E741:AA741" si="417">ROUND((E742)/1000,5)</f>
        <v>1.09E-2</v>
      </c>
      <c r="F741" s="89">
        <f t="shared" si="417"/>
        <v>0</v>
      </c>
      <c r="G741" s="89">
        <f t="shared" si="417"/>
        <v>0</v>
      </c>
      <c r="H741" s="89">
        <f t="shared" si="417"/>
        <v>0</v>
      </c>
      <c r="I741" s="89">
        <f t="shared" si="417"/>
        <v>0</v>
      </c>
      <c r="J741" s="89">
        <f t="shared" si="417"/>
        <v>0</v>
      </c>
      <c r="K741" s="89">
        <f t="shared" si="417"/>
        <v>0</v>
      </c>
      <c r="L741" s="89">
        <f t="shared" si="417"/>
        <v>0</v>
      </c>
      <c r="M741" s="89">
        <f t="shared" si="417"/>
        <v>0</v>
      </c>
      <c r="N741" s="89">
        <f t="shared" si="417"/>
        <v>1.32E-3</v>
      </c>
      <c r="O741" s="89">
        <f t="shared" si="417"/>
        <v>0</v>
      </c>
      <c r="P741" s="89">
        <f t="shared" si="417"/>
        <v>0</v>
      </c>
      <c r="Q741" s="89">
        <f t="shared" si="417"/>
        <v>0</v>
      </c>
      <c r="R741" s="89">
        <f t="shared" si="417"/>
        <v>0</v>
      </c>
      <c r="S741" s="89">
        <f t="shared" si="417"/>
        <v>2.5999999999999998E-4</v>
      </c>
      <c r="T741" s="89">
        <f t="shared" si="417"/>
        <v>3.5000000000000001E-3</v>
      </c>
      <c r="U741" s="89">
        <f t="shared" si="417"/>
        <v>1.1999999999999999E-3</v>
      </c>
      <c r="V741" s="89">
        <f t="shared" si="417"/>
        <v>2.33E-3</v>
      </c>
      <c r="W741" s="89">
        <f t="shared" si="417"/>
        <v>0</v>
      </c>
      <c r="X741" s="89">
        <f t="shared" si="417"/>
        <v>0</v>
      </c>
      <c r="Y741" s="89">
        <f t="shared" si="417"/>
        <v>0</v>
      </c>
      <c r="Z741" s="89">
        <f t="shared" si="417"/>
        <v>2.0000000000000002E-5</v>
      </c>
      <c r="AA741" s="89">
        <f t="shared" si="417"/>
        <v>0.11935999999999999</v>
      </c>
    </row>
    <row r="742" spans="1:28" ht="12.75" hidden="1" customHeight="1" outlineLevel="1" x14ac:dyDescent="0.2">
      <c r="A742" s="97" t="s">
        <v>3063</v>
      </c>
      <c r="B742" s="63" t="s">
        <v>242</v>
      </c>
      <c r="C742" s="43" t="s">
        <v>79</v>
      </c>
      <c r="D742" s="44">
        <v>10.61</v>
      </c>
      <c r="E742" s="44">
        <v>10.9</v>
      </c>
      <c r="F742" s="44">
        <v>0</v>
      </c>
      <c r="G742" s="44">
        <v>0</v>
      </c>
      <c r="H742" s="44">
        <v>0</v>
      </c>
      <c r="I742" s="44">
        <v>0</v>
      </c>
      <c r="J742" s="44">
        <v>0</v>
      </c>
      <c r="K742" s="44">
        <v>0</v>
      </c>
      <c r="L742" s="44">
        <v>0</v>
      </c>
      <c r="M742" s="44">
        <v>0</v>
      </c>
      <c r="N742" s="44">
        <v>1.32</v>
      </c>
      <c r="O742" s="44">
        <v>0</v>
      </c>
      <c r="P742" s="44">
        <v>0</v>
      </c>
      <c r="Q742" s="44">
        <v>0</v>
      </c>
      <c r="R742" s="44">
        <v>0</v>
      </c>
      <c r="S742" s="44">
        <v>0.26</v>
      </c>
      <c r="T742" s="44">
        <v>3.5</v>
      </c>
      <c r="U742" s="44">
        <v>1.2</v>
      </c>
      <c r="V742" s="44">
        <v>2.33</v>
      </c>
      <c r="W742" s="44">
        <v>0</v>
      </c>
      <c r="X742" s="44">
        <v>0</v>
      </c>
      <c r="Y742" s="44">
        <v>0</v>
      </c>
      <c r="Z742" s="44">
        <v>0.02</v>
      </c>
      <c r="AA742" s="44">
        <v>119.36</v>
      </c>
    </row>
    <row r="743" spans="1:28" collapsed="1" x14ac:dyDescent="0.2">
      <c r="A743" s="96" t="s">
        <v>3064</v>
      </c>
      <c r="B743" s="28" t="str">
        <f>"29"&amp;"."&amp;$B$777&amp;"."&amp;$B$778</f>
        <v>29.11.2023</v>
      </c>
      <c r="C743" s="88" t="s">
        <v>76</v>
      </c>
      <c r="D743" s="89">
        <f>ROUND((D744)/1000,5)</f>
        <v>9.0209999999999999E-2</v>
      </c>
      <c r="E743" s="89">
        <f t="shared" ref="E743:AA743" si="418">ROUND((E744)/1000,5)</f>
        <v>0.14971999999999999</v>
      </c>
      <c r="F743" s="89">
        <f t="shared" si="418"/>
        <v>5.1900000000000002E-3</v>
      </c>
      <c r="G743" s="89">
        <f t="shared" si="418"/>
        <v>1.6000000000000001E-4</v>
      </c>
      <c r="H743" s="89">
        <f t="shared" si="418"/>
        <v>0</v>
      </c>
      <c r="I743" s="89">
        <f t="shared" si="418"/>
        <v>0</v>
      </c>
      <c r="J743" s="89">
        <f t="shared" si="418"/>
        <v>0</v>
      </c>
      <c r="K743" s="89">
        <f t="shared" si="418"/>
        <v>0</v>
      </c>
      <c r="L743" s="89">
        <f t="shared" si="418"/>
        <v>0</v>
      </c>
      <c r="M743" s="89">
        <f t="shared" si="418"/>
        <v>0</v>
      </c>
      <c r="N743" s="89">
        <f t="shared" si="418"/>
        <v>0</v>
      </c>
      <c r="O743" s="89">
        <f t="shared" si="418"/>
        <v>0</v>
      </c>
      <c r="P743" s="89">
        <f t="shared" si="418"/>
        <v>0</v>
      </c>
      <c r="Q743" s="89">
        <f t="shared" si="418"/>
        <v>0</v>
      </c>
      <c r="R743" s="89">
        <f t="shared" si="418"/>
        <v>0</v>
      </c>
      <c r="S743" s="89">
        <f t="shared" si="418"/>
        <v>0</v>
      </c>
      <c r="T743" s="89">
        <f t="shared" si="418"/>
        <v>0</v>
      </c>
      <c r="U743" s="89">
        <f t="shared" si="418"/>
        <v>0</v>
      </c>
      <c r="V743" s="89">
        <f t="shared" si="418"/>
        <v>0</v>
      </c>
      <c r="W743" s="89">
        <f t="shared" si="418"/>
        <v>7.7600000000000002E-2</v>
      </c>
      <c r="X743" s="89">
        <f t="shared" si="418"/>
        <v>0.17179</v>
      </c>
      <c r="Y743" s="89">
        <f t="shared" si="418"/>
        <v>0.18764</v>
      </c>
      <c r="Z743" s="89">
        <f t="shared" si="418"/>
        <v>0.36513000000000001</v>
      </c>
      <c r="AA743" s="89">
        <f t="shared" si="418"/>
        <v>0.32052999999999998</v>
      </c>
    </row>
    <row r="744" spans="1:28" ht="12.75" hidden="1" customHeight="1" outlineLevel="1" x14ac:dyDescent="0.2">
      <c r="A744" s="97" t="s">
        <v>3065</v>
      </c>
      <c r="B744" s="63" t="s">
        <v>242</v>
      </c>
      <c r="C744" s="43" t="s">
        <v>79</v>
      </c>
      <c r="D744" s="44">
        <v>90.21</v>
      </c>
      <c r="E744" s="44">
        <v>149.72</v>
      </c>
      <c r="F744" s="44">
        <v>5.19</v>
      </c>
      <c r="G744" s="44">
        <v>0.16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77.599999999999994</v>
      </c>
      <c r="X744" s="44">
        <v>171.79</v>
      </c>
      <c r="Y744" s="44">
        <v>187.64</v>
      </c>
      <c r="Z744" s="44">
        <v>365.13</v>
      </c>
      <c r="AA744" s="44">
        <v>320.52999999999997</v>
      </c>
    </row>
    <row r="745" spans="1:28" collapsed="1" x14ac:dyDescent="0.2">
      <c r="A745" s="96" t="s">
        <v>3066</v>
      </c>
      <c r="B745" s="28" t="str">
        <f>"30"&amp;"."&amp;$B$777&amp;"."&amp;$B$778</f>
        <v>30.11.2023</v>
      </c>
      <c r="C745" s="88" t="s">
        <v>76</v>
      </c>
      <c r="D745" s="89">
        <f>ROUND((D746)/1000,5)</f>
        <v>6.923E-2</v>
      </c>
      <c r="E745" s="89">
        <f t="shared" ref="E745:AA745" si="419">ROUND((E746)/1000,5)</f>
        <v>4.1119999999999997E-2</v>
      </c>
      <c r="F745" s="89">
        <f t="shared" si="419"/>
        <v>8.94E-3</v>
      </c>
      <c r="G745" s="89">
        <f t="shared" si="419"/>
        <v>0</v>
      </c>
      <c r="H745" s="89">
        <f t="shared" si="419"/>
        <v>0</v>
      </c>
      <c r="I745" s="89">
        <f t="shared" si="419"/>
        <v>0</v>
      </c>
      <c r="J745" s="89">
        <f t="shared" si="419"/>
        <v>0</v>
      </c>
      <c r="K745" s="89">
        <f t="shared" si="419"/>
        <v>0</v>
      </c>
      <c r="L745" s="89">
        <f t="shared" si="419"/>
        <v>0</v>
      </c>
      <c r="M745" s="89">
        <f t="shared" si="419"/>
        <v>0</v>
      </c>
      <c r="N745" s="89">
        <f t="shared" si="419"/>
        <v>1.2869999999999999E-2</v>
      </c>
      <c r="O745" s="89">
        <f t="shared" si="419"/>
        <v>1.6900000000000001E-3</v>
      </c>
      <c r="P745" s="89">
        <f t="shared" si="419"/>
        <v>0</v>
      </c>
      <c r="Q745" s="89">
        <f t="shared" si="419"/>
        <v>0</v>
      </c>
      <c r="R745" s="89">
        <f t="shared" si="419"/>
        <v>1.16E-3</v>
      </c>
      <c r="S745" s="89">
        <f t="shared" si="419"/>
        <v>1.2600000000000001E-3</v>
      </c>
      <c r="T745" s="89">
        <f t="shared" si="419"/>
        <v>0</v>
      </c>
      <c r="U745" s="89">
        <f t="shared" si="419"/>
        <v>3.1890000000000002E-2</v>
      </c>
      <c r="V745" s="89">
        <f t="shared" si="419"/>
        <v>4.2819999999999997E-2</v>
      </c>
      <c r="W745" s="89">
        <f t="shared" si="419"/>
        <v>8.3210000000000006E-2</v>
      </c>
      <c r="X745" s="89">
        <f t="shared" si="419"/>
        <v>6.3369999999999996E-2</v>
      </c>
      <c r="Y745" s="89">
        <f t="shared" si="419"/>
        <v>0</v>
      </c>
      <c r="Z745" s="89">
        <f t="shared" si="419"/>
        <v>0.11658</v>
      </c>
      <c r="AA745" s="89">
        <f t="shared" si="419"/>
        <v>8.1860000000000002E-2</v>
      </c>
    </row>
    <row r="746" spans="1:28" ht="12.75" hidden="1" customHeight="1" outlineLevel="1" x14ac:dyDescent="0.2">
      <c r="A746" s="97" t="s">
        <v>3067</v>
      </c>
      <c r="B746" s="63" t="s">
        <v>242</v>
      </c>
      <c r="C746" s="43" t="s">
        <v>79</v>
      </c>
      <c r="D746" s="44">
        <v>69.23</v>
      </c>
      <c r="E746" s="44">
        <v>41.12</v>
      </c>
      <c r="F746" s="44">
        <v>8.94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12.87</v>
      </c>
      <c r="O746" s="44">
        <v>1.69</v>
      </c>
      <c r="P746" s="44">
        <v>0</v>
      </c>
      <c r="Q746" s="44">
        <v>0</v>
      </c>
      <c r="R746" s="44">
        <v>1.1599999999999999</v>
      </c>
      <c r="S746" s="44">
        <v>1.26</v>
      </c>
      <c r="T746" s="44">
        <v>0</v>
      </c>
      <c r="U746" s="44">
        <v>31.89</v>
      </c>
      <c r="V746" s="44">
        <v>42.82</v>
      </c>
      <c r="W746" s="44">
        <v>83.21</v>
      </c>
      <c r="X746" s="44">
        <v>63.37</v>
      </c>
      <c r="Y746" s="44">
        <v>0</v>
      </c>
      <c r="Z746" s="44">
        <v>116.58</v>
      </c>
      <c r="AA746" s="44">
        <v>81.86</v>
      </c>
    </row>
    <row r="747" spans="1:28" collapsed="1" x14ac:dyDescent="0.2"/>
    <row r="749" spans="1:28" x14ac:dyDescent="0.2">
      <c r="A749" s="181" t="s">
        <v>2337</v>
      </c>
      <c r="B749" s="182"/>
      <c r="C749" s="182"/>
      <c r="D749" s="182"/>
      <c r="E749" s="182"/>
      <c r="F749" s="182"/>
      <c r="G749" s="182"/>
      <c r="H749" s="182"/>
      <c r="I749" s="182"/>
      <c r="J749" s="182"/>
      <c r="K749" s="182"/>
      <c r="L749" s="182"/>
      <c r="M749" s="182"/>
      <c r="N749" s="182"/>
      <c r="O749" s="182"/>
      <c r="P749" s="182"/>
      <c r="Q749" s="182"/>
      <c r="R749" s="182"/>
      <c r="S749" s="182"/>
      <c r="T749" s="182"/>
      <c r="U749" s="182"/>
      <c r="V749" s="182"/>
      <c r="W749" s="182"/>
      <c r="X749" s="182"/>
      <c r="Y749" s="182"/>
      <c r="Z749" s="182"/>
      <c r="AA749" s="183"/>
    </row>
    <row r="750" spans="1:28" s="116" customFormat="1" x14ac:dyDescent="0.2">
      <c r="A750" s="28" t="s">
        <v>64</v>
      </c>
      <c r="B750" s="203" t="s">
        <v>2338</v>
      </c>
      <c r="C750" s="203"/>
      <c r="D750" s="203"/>
      <c r="E750" s="203"/>
      <c r="F750" s="203"/>
      <c r="G750" s="203"/>
      <c r="H750" s="203"/>
      <c r="I750" s="203"/>
      <c r="J750" s="203"/>
      <c r="K750" s="203"/>
      <c r="L750" s="115" t="s">
        <v>3</v>
      </c>
      <c r="M750" s="115" t="s">
        <v>2339</v>
      </c>
      <c r="AB750" s="24"/>
    </row>
    <row r="751" spans="1:28" s="116" customFormat="1" x14ac:dyDescent="0.2">
      <c r="A751" s="96" t="s">
        <v>3068</v>
      </c>
      <c r="B751" s="204" t="s">
        <v>2341</v>
      </c>
      <c r="C751" s="204"/>
      <c r="D751" s="204"/>
      <c r="E751" s="204"/>
      <c r="F751" s="204"/>
      <c r="G751" s="204"/>
      <c r="H751" s="204"/>
      <c r="I751" s="204"/>
      <c r="J751" s="204"/>
      <c r="K751" s="204"/>
      <c r="L751" s="117" t="s">
        <v>2342</v>
      </c>
      <c r="M751" s="118">
        <v>8.8199999999999997E-3</v>
      </c>
    </row>
    <row r="752" spans="1:28" s="116" customFormat="1" x14ac:dyDescent="0.2">
      <c r="A752" s="96" t="s">
        <v>3069</v>
      </c>
      <c r="B752" s="204" t="s">
        <v>2344</v>
      </c>
      <c r="C752" s="204"/>
      <c r="D752" s="204"/>
      <c r="E752" s="204"/>
      <c r="F752" s="204"/>
      <c r="G752" s="204"/>
      <c r="H752" s="204"/>
      <c r="I752" s="204"/>
      <c r="J752" s="204"/>
      <c r="K752" s="204"/>
      <c r="L752" s="117" t="s">
        <v>2342</v>
      </c>
      <c r="M752" s="118">
        <v>0.20687</v>
      </c>
    </row>
    <row r="755" spans="1:27" x14ac:dyDescent="0.2">
      <c r="A755" s="181" t="s">
        <v>845</v>
      </c>
      <c r="B755" s="182"/>
      <c r="C755" s="182"/>
      <c r="D755" s="182"/>
      <c r="E755" s="182"/>
      <c r="F755" s="182"/>
      <c r="G755" s="182"/>
      <c r="H755" s="182"/>
      <c r="I755" s="182"/>
      <c r="J755" s="182"/>
      <c r="K755" s="182"/>
      <c r="L755" s="182"/>
      <c r="M755" s="182"/>
      <c r="N755" s="182"/>
      <c r="O755" s="182"/>
      <c r="P755" s="182"/>
      <c r="Q755" s="182"/>
      <c r="R755" s="182"/>
      <c r="S755" s="182"/>
      <c r="T755" s="182"/>
      <c r="U755" s="182"/>
      <c r="V755" s="182"/>
      <c r="W755" s="182"/>
      <c r="X755" s="182"/>
      <c r="Y755" s="182"/>
      <c r="Z755" s="182"/>
      <c r="AA755" s="183"/>
    </row>
    <row r="756" spans="1:27" ht="15" customHeight="1" x14ac:dyDescent="0.2">
      <c r="A756" s="184" t="s">
        <v>3070</v>
      </c>
      <c r="B756" s="186" t="s">
        <v>847</v>
      </c>
      <c r="C756" s="188" t="s">
        <v>848</v>
      </c>
      <c r="D756" s="27" t="s">
        <v>69</v>
      </c>
      <c r="E756" s="27" t="s">
        <v>70</v>
      </c>
      <c r="F756" s="27" t="s">
        <v>849</v>
      </c>
      <c r="G756" s="27" t="s">
        <v>850</v>
      </c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</row>
    <row r="757" spans="1:27" x14ac:dyDescent="0.2">
      <c r="A757" s="185"/>
      <c r="B757" s="187"/>
      <c r="C757" s="189"/>
      <c r="D757" s="103">
        <f>SUM(D758:D759)</f>
        <v>1452388.43</v>
      </c>
      <c r="E757" s="103">
        <f>SUM(E758:E759)</f>
        <v>1888925.12</v>
      </c>
      <c r="F757" s="103">
        <f>SUM(F758:F759)</f>
        <v>1972776.6199999999</v>
      </c>
      <c r="G757" s="103">
        <f>SUM(G758:G759)</f>
        <v>2236374.59</v>
      </c>
    </row>
    <row r="758" spans="1:27" ht="12.75" hidden="1" customHeight="1" outlineLevel="1" x14ac:dyDescent="0.2">
      <c r="A758" s="104" t="s">
        <v>3071</v>
      </c>
      <c r="B758" s="105" t="s">
        <v>852</v>
      </c>
      <c r="C758" s="106" t="s">
        <v>848</v>
      </c>
      <c r="D758" s="44">
        <v>880567.97</v>
      </c>
      <c r="E758" s="44">
        <f>$D758</f>
        <v>880567.97</v>
      </c>
      <c r="F758" s="44">
        <f>$D758</f>
        <v>880567.97</v>
      </c>
      <c r="G758" s="44">
        <f>$D758</f>
        <v>880567.97</v>
      </c>
    </row>
    <row r="759" spans="1:27" ht="12.75" hidden="1" customHeight="1" outlineLevel="1" x14ac:dyDescent="0.2">
      <c r="A759" s="104" t="s">
        <v>3072</v>
      </c>
      <c r="B759" s="105" t="s">
        <v>90</v>
      </c>
      <c r="C759" s="106" t="s">
        <v>848</v>
      </c>
      <c r="D759" s="44">
        <v>571820.46</v>
      </c>
      <c r="E759" s="44">
        <v>1008357.15</v>
      </c>
      <c r="F759" s="44">
        <v>1092208.6499999999</v>
      </c>
      <c r="G759" s="44">
        <v>1355806.62</v>
      </c>
    </row>
    <row r="760" spans="1:27" collapsed="1" x14ac:dyDescent="0.2"/>
    <row r="762" spans="1:27" ht="12.75" customHeight="1" x14ac:dyDescent="0.25">
      <c r="A762" s="190" t="s">
        <v>84</v>
      </c>
      <c r="B762" s="190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1:27" ht="12.75" customHeight="1" x14ac:dyDescent="0.25">
      <c r="A763" s="174" t="s">
        <v>3073</v>
      </c>
      <c r="B763" s="174"/>
      <c r="C763" s="174"/>
      <c r="D763" s="174"/>
      <c r="E763" s="174"/>
      <c r="F763" s="174"/>
      <c r="G763" s="174"/>
      <c r="H763" s="174"/>
      <c r="I763" s="174"/>
      <c r="J763" s="174"/>
      <c r="K763" s="174"/>
      <c r="L763" s="174"/>
      <c r="M763" s="174"/>
      <c r="N763" s="174"/>
      <c r="O763" s="174"/>
      <c r="P763"/>
      <c r="Q763"/>
      <c r="R763"/>
      <c r="S763"/>
      <c r="T763"/>
      <c r="U763"/>
      <c r="V763"/>
      <c r="W763"/>
      <c r="X763"/>
      <c r="Y763"/>
      <c r="Z763"/>
      <c r="AA763"/>
    </row>
    <row r="765" spans="1:27" x14ac:dyDescent="0.2">
      <c r="A765" s="54"/>
      <c r="B765" s="55"/>
    </row>
    <row r="766" spans="1:27" x14ac:dyDescent="0.2">
      <c r="A766" s="54"/>
      <c r="B766" s="56"/>
    </row>
    <row r="777" spans="2:2" hidden="1" x14ac:dyDescent="0.2">
      <c r="B777" s="107" t="s">
        <v>3074</v>
      </c>
    </row>
    <row r="778" spans="2:2" hidden="1" x14ac:dyDescent="0.2">
      <c r="B778" s="108" t="s">
        <v>3075</v>
      </c>
    </row>
  </sheetData>
  <autoFilter ref="B6:C678" xr:uid="{00000000-0001-0000-1000-000000000000}"/>
  <mergeCells count="18">
    <mergeCell ref="A763:O763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2:B762"/>
    <mergeCell ref="A467:AA467"/>
    <mergeCell ref="A1:AA3"/>
    <mergeCell ref="A4:AA4"/>
    <mergeCell ref="A5:AA5"/>
    <mergeCell ref="A159:AA159"/>
    <mergeCell ref="A313:AA313"/>
  </mergeCells>
  <pageMargins left="0.25" right="0.25" top="0.75" bottom="0.75" header="0.3" footer="0.3"/>
  <pageSetup paperSize="9" scale="41" fitToHeight="0" orientation="landscape" r:id="rId1"/>
  <rowBreaks count="1" manualBreakCount="1">
    <brk id="599" max="2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3C96A-6543-430C-B289-C994D955D2CA}">
  <sheetPr>
    <tabColor theme="7" tint="0.59999389629810485"/>
    <pageSetUpPr fitToPage="1"/>
  </sheetPr>
  <dimension ref="A1:AB778"/>
  <sheetViews>
    <sheetView view="pageBreakPreview" zoomScale="76" zoomScaleNormal="100" zoomScaleSheetLayoutView="76" workbookViewId="0">
      <selection activeCell="N8" sqref="N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75" t="s">
        <v>2347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5" customHeight="1" x14ac:dyDescent="0.25">
      <c r="A4" s="178" t="s">
        <v>1009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A5" s="181" t="s">
        <v>213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2348</v>
      </c>
      <c r="B7" s="28" t="str">
        <f>"01"&amp;"."&amp;$B$777&amp;"."&amp;$B$778</f>
        <v>01.11.2023</v>
      </c>
      <c r="C7" s="88" t="s">
        <v>76</v>
      </c>
      <c r="D7" s="89">
        <f>ROUND(((D8+D9+D11+D10)/1000),5)</f>
        <v>1.3493299999999999</v>
      </c>
      <c r="E7" s="89">
        <f>ROUND(((E8+E9+E11+E10)/1000),5)</f>
        <v>1.22106</v>
      </c>
      <c r="F7" s="89">
        <f>ROUND(((F8+F9+F11+F10)/1000),5)</f>
        <v>1.15272</v>
      </c>
      <c r="G7" s="89">
        <f t="shared" ref="G7:AA7" si="0">ROUND(((G8+G9+G11+G10)/1000),5)</f>
        <v>1.11483</v>
      </c>
      <c r="H7" s="89">
        <f t="shared" si="0"/>
        <v>1.2240200000000001</v>
      </c>
      <c r="I7" s="89">
        <f t="shared" si="0"/>
        <v>1.38395</v>
      </c>
      <c r="J7" s="89">
        <f t="shared" si="0"/>
        <v>1.5532699999999999</v>
      </c>
      <c r="K7" s="89">
        <f t="shared" si="0"/>
        <v>1.79277</v>
      </c>
      <c r="L7" s="89">
        <f t="shared" si="0"/>
        <v>2.0167199999999998</v>
      </c>
      <c r="M7" s="89">
        <f t="shared" si="0"/>
        <v>2.1611699999999998</v>
      </c>
      <c r="N7" s="89">
        <f t="shared" si="0"/>
        <v>2.1675200000000001</v>
      </c>
      <c r="O7" s="89">
        <f t="shared" si="0"/>
        <v>2.13314</v>
      </c>
      <c r="P7" s="89">
        <f t="shared" si="0"/>
        <v>2.13306</v>
      </c>
      <c r="Q7" s="89">
        <f t="shared" si="0"/>
        <v>2.1936399999999998</v>
      </c>
      <c r="R7" s="89">
        <f t="shared" si="0"/>
        <v>2.14472</v>
      </c>
      <c r="S7" s="89">
        <f t="shared" si="0"/>
        <v>2.1672500000000001</v>
      </c>
      <c r="T7" s="89">
        <f t="shared" si="0"/>
        <v>2.12988</v>
      </c>
      <c r="U7" s="89">
        <f t="shared" si="0"/>
        <v>2.1315</v>
      </c>
      <c r="V7" s="89">
        <f t="shared" si="0"/>
        <v>2.0794899999999998</v>
      </c>
      <c r="W7" s="89">
        <f t="shared" si="0"/>
        <v>2.0314999999999999</v>
      </c>
      <c r="X7" s="89">
        <f t="shared" si="0"/>
        <v>2.0384099999999998</v>
      </c>
      <c r="Y7" s="89">
        <f t="shared" si="0"/>
        <v>1.8473599999999999</v>
      </c>
      <c r="Z7" s="89">
        <f t="shared" si="0"/>
        <v>1.64252</v>
      </c>
      <c r="AA7" s="89">
        <f t="shared" si="0"/>
        <v>1.43069</v>
      </c>
    </row>
    <row r="8" spans="1:27" ht="12.75" hidden="1" customHeight="1" outlineLevel="1" x14ac:dyDescent="0.2">
      <c r="A8" s="97" t="s">
        <v>2349</v>
      </c>
      <c r="B8" s="63" t="s">
        <v>242</v>
      </c>
      <c r="C8" s="43" t="s">
        <v>79</v>
      </c>
      <c r="D8" s="44">
        <v>1169.29</v>
      </c>
      <c r="E8" s="44">
        <v>1041.02</v>
      </c>
      <c r="F8" s="44">
        <v>972.68</v>
      </c>
      <c r="G8" s="44">
        <v>934.79</v>
      </c>
      <c r="H8" s="44">
        <v>1043.98</v>
      </c>
      <c r="I8" s="44">
        <v>1203.9100000000001</v>
      </c>
      <c r="J8" s="44">
        <v>1373.23</v>
      </c>
      <c r="K8" s="44">
        <v>1612.73</v>
      </c>
      <c r="L8" s="44">
        <v>1836.68</v>
      </c>
      <c r="M8" s="44">
        <v>1981.13</v>
      </c>
      <c r="N8" s="44">
        <v>1987.48</v>
      </c>
      <c r="O8" s="44">
        <v>1953.1</v>
      </c>
      <c r="P8" s="44">
        <v>1953.02</v>
      </c>
      <c r="Q8" s="44">
        <v>2013.6</v>
      </c>
      <c r="R8" s="44">
        <v>1964.68</v>
      </c>
      <c r="S8" s="44">
        <v>1987.21</v>
      </c>
      <c r="T8" s="44">
        <v>1949.84</v>
      </c>
      <c r="U8" s="44">
        <v>1951.46</v>
      </c>
      <c r="V8" s="44">
        <v>1899.45</v>
      </c>
      <c r="W8" s="44">
        <v>1851.46</v>
      </c>
      <c r="X8" s="44">
        <v>1858.37</v>
      </c>
      <c r="Y8" s="44">
        <v>1667.32</v>
      </c>
      <c r="Z8" s="44">
        <v>1462.48</v>
      </c>
      <c r="AA8" s="44">
        <v>1250.6500000000001</v>
      </c>
    </row>
    <row r="9" spans="1:27" ht="12.75" hidden="1" customHeight="1" outlineLevel="1" x14ac:dyDescent="0.2">
      <c r="A9" s="97" t="s">
        <v>2350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2">
      <c r="A10" s="97" t="s">
        <v>2351</v>
      </c>
      <c r="B10" s="63" t="s">
        <v>83</v>
      </c>
      <c r="C10" s="43" t="s">
        <v>79</v>
      </c>
      <c r="D10" s="44">
        <v>3.63</v>
      </c>
      <c r="E10" s="44">
        <v>3.63</v>
      </c>
      <c r="F10" s="44">
        <v>3.63</v>
      </c>
      <c r="G10" s="44">
        <v>3.63</v>
      </c>
      <c r="H10" s="44">
        <v>3.63</v>
      </c>
      <c r="I10" s="44">
        <v>3.63</v>
      </c>
      <c r="J10" s="44">
        <v>3.63</v>
      </c>
      <c r="K10" s="44">
        <v>3.63</v>
      </c>
      <c r="L10" s="44">
        <v>3.63</v>
      </c>
      <c r="M10" s="44">
        <v>3.63</v>
      </c>
      <c r="N10" s="44">
        <v>3.63</v>
      </c>
      <c r="O10" s="44">
        <v>3.63</v>
      </c>
      <c r="P10" s="44">
        <v>3.63</v>
      </c>
      <c r="Q10" s="44">
        <v>3.63</v>
      </c>
      <c r="R10" s="44">
        <v>3.63</v>
      </c>
      <c r="S10" s="44">
        <v>3.63</v>
      </c>
      <c r="T10" s="44">
        <v>3.63</v>
      </c>
      <c r="U10" s="44">
        <v>3.63</v>
      </c>
      <c r="V10" s="44">
        <v>3.63</v>
      </c>
      <c r="W10" s="44">
        <v>3.63</v>
      </c>
      <c r="X10" s="44">
        <v>3.63</v>
      </c>
      <c r="Y10" s="44">
        <v>3.63</v>
      </c>
      <c r="Z10" s="44">
        <v>3.63</v>
      </c>
      <c r="AA10" s="44">
        <v>3.63</v>
      </c>
    </row>
    <row r="11" spans="1:27" ht="12.75" hidden="1" customHeight="1" outlineLevel="1" x14ac:dyDescent="0.2">
      <c r="A11" s="97" t="s">
        <v>2352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collapsed="1" x14ac:dyDescent="0.2">
      <c r="A12" s="96" t="s">
        <v>2353</v>
      </c>
      <c r="B12" s="28" t="str">
        <f>"02"&amp;"."&amp;$B$777&amp;"."&amp;$B$778</f>
        <v>02.11.2023</v>
      </c>
      <c r="C12" s="88" t="s">
        <v>76</v>
      </c>
      <c r="D12" s="89">
        <f>ROUND(((D13+D14+D16+D15)/1000),5)</f>
        <v>1.2731300000000001</v>
      </c>
      <c r="E12" s="89">
        <f>ROUND(((E13+E14+E16+E15)/1000),5)</f>
        <v>1.16161</v>
      </c>
      <c r="F12" s="89">
        <f>ROUND(((F13+F14+F16+F15)/1000),5)</f>
        <v>1.03887</v>
      </c>
      <c r="G12" s="89">
        <f t="shared" ref="G12:AA12" si="3">ROUND(((G13+G14+G16+G15)/1000),5)</f>
        <v>1.0186900000000001</v>
      </c>
      <c r="H12" s="89">
        <f t="shared" si="3"/>
        <v>1.1141300000000001</v>
      </c>
      <c r="I12" s="89">
        <f t="shared" si="3"/>
        <v>1.3464400000000001</v>
      </c>
      <c r="J12" s="89">
        <f t="shared" si="3"/>
        <v>1.4955499999999999</v>
      </c>
      <c r="K12" s="89">
        <f t="shared" si="3"/>
        <v>1.78087</v>
      </c>
      <c r="L12" s="89">
        <f t="shared" si="3"/>
        <v>1.98516</v>
      </c>
      <c r="M12" s="89">
        <f t="shared" si="3"/>
        <v>2.0597599999999998</v>
      </c>
      <c r="N12" s="89">
        <f t="shared" si="3"/>
        <v>2.07124</v>
      </c>
      <c r="O12" s="89">
        <f t="shared" si="3"/>
        <v>2.1331199999999999</v>
      </c>
      <c r="P12" s="89">
        <f t="shared" si="3"/>
        <v>2.1066600000000002</v>
      </c>
      <c r="Q12" s="89">
        <f t="shared" si="3"/>
        <v>2.1518999999999999</v>
      </c>
      <c r="R12" s="89">
        <f t="shared" si="3"/>
        <v>2.1113300000000002</v>
      </c>
      <c r="S12" s="89">
        <f t="shared" si="3"/>
        <v>2.1338400000000002</v>
      </c>
      <c r="T12" s="89">
        <f t="shared" si="3"/>
        <v>2.1320700000000001</v>
      </c>
      <c r="U12" s="89">
        <f t="shared" si="3"/>
        <v>2.1714899999999999</v>
      </c>
      <c r="V12" s="89">
        <f t="shared" si="3"/>
        <v>2.2059000000000002</v>
      </c>
      <c r="W12" s="89">
        <f t="shared" si="3"/>
        <v>2.1365500000000002</v>
      </c>
      <c r="X12" s="89">
        <f t="shared" si="3"/>
        <v>2.0451000000000001</v>
      </c>
      <c r="Y12" s="89">
        <f t="shared" si="3"/>
        <v>2.0487799999999998</v>
      </c>
      <c r="Z12" s="89">
        <f t="shared" si="3"/>
        <v>1.6001700000000001</v>
      </c>
      <c r="AA12" s="89">
        <f t="shared" si="3"/>
        <v>1.4483299999999999</v>
      </c>
    </row>
    <row r="13" spans="1:27" ht="12.75" hidden="1" customHeight="1" outlineLevel="1" x14ac:dyDescent="0.2">
      <c r="A13" s="97" t="s">
        <v>2354</v>
      </c>
      <c r="B13" s="63" t="s">
        <v>242</v>
      </c>
      <c r="C13" s="43" t="s">
        <v>79</v>
      </c>
      <c r="D13" s="44">
        <v>1093.0899999999999</v>
      </c>
      <c r="E13" s="44">
        <v>981.57</v>
      </c>
      <c r="F13" s="44">
        <v>858.83</v>
      </c>
      <c r="G13" s="44">
        <v>838.65</v>
      </c>
      <c r="H13" s="44">
        <v>934.09</v>
      </c>
      <c r="I13" s="44">
        <v>1166.4000000000001</v>
      </c>
      <c r="J13" s="44">
        <v>1315.51</v>
      </c>
      <c r="K13" s="44">
        <v>1600.83</v>
      </c>
      <c r="L13" s="44">
        <v>1805.12</v>
      </c>
      <c r="M13" s="44">
        <v>1879.72</v>
      </c>
      <c r="N13" s="44">
        <v>1891.2</v>
      </c>
      <c r="O13" s="44">
        <v>1953.08</v>
      </c>
      <c r="P13" s="44">
        <v>1926.62</v>
      </c>
      <c r="Q13" s="44">
        <v>1971.86</v>
      </c>
      <c r="R13" s="44">
        <v>1931.29</v>
      </c>
      <c r="S13" s="44">
        <v>1953.8</v>
      </c>
      <c r="T13" s="44">
        <v>1952.03</v>
      </c>
      <c r="U13" s="44">
        <v>1991.45</v>
      </c>
      <c r="V13" s="44">
        <v>2025.86</v>
      </c>
      <c r="W13" s="44">
        <v>1956.51</v>
      </c>
      <c r="X13" s="44">
        <v>1865.06</v>
      </c>
      <c r="Y13" s="44">
        <v>1868.74</v>
      </c>
      <c r="Z13" s="44">
        <v>1420.13</v>
      </c>
      <c r="AA13" s="44">
        <v>1268.29</v>
      </c>
    </row>
    <row r="14" spans="1:27" ht="12.75" hidden="1" customHeight="1" outlineLevel="1" x14ac:dyDescent="0.2">
      <c r="A14" s="97" t="s">
        <v>2355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2">
      <c r="A15" s="97" t="s">
        <v>2356</v>
      </c>
      <c r="B15" s="63" t="s">
        <v>83</v>
      </c>
      <c r="C15" s="43" t="s">
        <v>79</v>
      </c>
      <c r="D15" s="44">
        <v>3.63</v>
      </c>
      <c r="E15" s="44">
        <v>3.63</v>
      </c>
      <c r="F15" s="44">
        <v>3.63</v>
      </c>
      <c r="G15" s="44">
        <v>3.63</v>
      </c>
      <c r="H15" s="44">
        <v>3.63</v>
      </c>
      <c r="I15" s="44">
        <v>3.63</v>
      </c>
      <c r="J15" s="44">
        <v>3.63</v>
      </c>
      <c r="K15" s="44">
        <v>3.63</v>
      </c>
      <c r="L15" s="44">
        <v>3.63</v>
      </c>
      <c r="M15" s="44">
        <v>3.63</v>
      </c>
      <c r="N15" s="44">
        <v>3.63</v>
      </c>
      <c r="O15" s="44">
        <v>3.63</v>
      </c>
      <c r="P15" s="44">
        <v>3.63</v>
      </c>
      <c r="Q15" s="44">
        <v>3.63</v>
      </c>
      <c r="R15" s="44">
        <v>3.63</v>
      </c>
      <c r="S15" s="44">
        <v>3.63</v>
      </c>
      <c r="T15" s="44">
        <v>3.63</v>
      </c>
      <c r="U15" s="44">
        <v>3.63</v>
      </c>
      <c r="V15" s="44">
        <v>3.63</v>
      </c>
      <c r="W15" s="44">
        <v>3.63</v>
      </c>
      <c r="X15" s="44">
        <v>3.63</v>
      </c>
      <c r="Y15" s="44">
        <v>3.63</v>
      </c>
      <c r="Z15" s="44">
        <v>3.63</v>
      </c>
      <c r="AA15" s="44">
        <v>3.63</v>
      </c>
    </row>
    <row r="16" spans="1:27" ht="12.75" hidden="1" customHeight="1" outlineLevel="1" x14ac:dyDescent="0.2">
      <c r="A16" s="97" t="s">
        <v>2357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collapsed="1" x14ac:dyDescent="0.2">
      <c r="A17" s="96" t="s">
        <v>2358</v>
      </c>
      <c r="B17" s="28" t="str">
        <f>"03"&amp;"."&amp;$B$777&amp;"."&amp;$B$778</f>
        <v>03.11.2023</v>
      </c>
      <c r="C17" s="88" t="s">
        <v>76</v>
      </c>
      <c r="D17" s="89">
        <f>ROUND(((D18+D19+D21+D20)/1000),5)</f>
        <v>1.2995000000000001</v>
      </c>
      <c r="E17" s="89">
        <f>ROUND(((E18+E19+E21+E20)/1000),5)</f>
        <v>1.17944</v>
      </c>
      <c r="F17" s="89">
        <f>ROUND(((F18+F19+F21+F20)/1000),5)</f>
        <v>1.0677399999999999</v>
      </c>
      <c r="G17" s="89">
        <f t="shared" ref="G17:AA17" si="6">ROUND(((G18+G19+G21+G20)/1000),5)</f>
        <v>1.0396000000000001</v>
      </c>
      <c r="H17" s="89">
        <f t="shared" si="6"/>
        <v>1.17086</v>
      </c>
      <c r="I17" s="89">
        <f t="shared" si="6"/>
        <v>1.32656</v>
      </c>
      <c r="J17" s="89">
        <f t="shared" si="6"/>
        <v>1.49702</v>
      </c>
      <c r="K17" s="89">
        <f t="shared" si="6"/>
        <v>1.7380800000000001</v>
      </c>
      <c r="L17" s="89">
        <f t="shared" si="6"/>
        <v>1.99491</v>
      </c>
      <c r="M17" s="89">
        <f t="shared" si="6"/>
        <v>2.0501299999999998</v>
      </c>
      <c r="N17" s="89">
        <f t="shared" si="6"/>
        <v>2.0617800000000002</v>
      </c>
      <c r="O17" s="89">
        <f t="shared" si="6"/>
        <v>2.0671400000000002</v>
      </c>
      <c r="P17" s="89">
        <f t="shared" si="6"/>
        <v>2.0741200000000002</v>
      </c>
      <c r="Q17" s="89">
        <f t="shared" si="6"/>
        <v>2.0710299999999999</v>
      </c>
      <c r="R17" s="89">
        <f t="shared" si="6"/>
        <v>2.0586799999999998</v>
      </c>
      <c r="S17" s="89">
        <f t="shared" si="6"/>
        <v>2.05213</v>
      </c>
      <c r="T17" s="89">
        <f t="shared" si="6"/>
        <v>2.0260400000000001</v>
      </c>
      <c r="U17" s="89">
        <f t="shared" si="6"/>
        <v>2.1225200000000002</v>
      </c>
      <c r="V17" s="89">
        <f t="shared" si="6"/>
        <v>2.1656</v>
      </c>
      <c r="W17" s="89">
        <f t="shared" si="6"/>
        <v>2.1252900000000001</v>
      </c>
      <c r="X17" s="89">
        <f t="shared" si="6"/>
        <v>2.03193</v>
      </c>
      <c r="Y17" s="89">
        <f t="shared" si="6"/>
        <v>1.91686</v>
      </c>
      <c r="Z17" s="89">
        <f t="shared" si="6"/>
        <v>1.6321600000000001</v>
      </c>
      <c r="AA17" s="89">
        <f t="shared" si="6"/>
        <v>1.42781</v>
      </c>
    </row>
    <row r="18" spans="1:27" ht="12.75" hidden="1" customHeight="1" outlineLevel="1" x14ac:dyDescent="0.2">
      <c r="A18" s="97" t="s">
        <v>2359</v>
      </c>
      <c r="B18" s="63" t="s">
        <v>242</v>
      </c>
      <c r="C18" s="43" t="s">
        <v>79</v>
      </c>
      <c r="D18" s="44">
        <v>1119.46</v>
      </c>
      <c r="E18" s="44">
        <v>999.4</v>
      </c>
      <c r="F18" s="44">
        <v>887.7</v>
      </c>
      <c r="G18" s="44">
        <v>859.56</v>
      </c>
      <c r="H18" s="44">
        <v>990.82</v>
      </c>
      <c r="I18" s="44">
        <v>1146.52</v>
      </c>
      <c r="J18" s="44">
        <v>1316.98</v>
      </c>
      <c r="K18" s="44">
        <v>1558.04</v>
      </c>
      <c r="L18" s="44">
        <v>1814.87</v>
      </c>
      <c r="M18" s="44">
        <v>1870.09</v>
      </c>
      <c r="N18" s="44">
        <v>1881.74</v>
      </c>
      <c r="O18" s="44">
        <v>1887.1</v>
      </c>
      <c r="P18" s="44">
        <v>1894.08</v>
      </c>
      <c r="Q18" s="44">
        <v>1890.99</v>
      </c>
      <c r="R18" s="44">
        <v>1878.64</v>
      </c>
      <c r="S18" s="44">
        <v>1872.09</v>
      </c>
      <c r="T18" s="44">
        <v>1846</v>
      </c>
      <c r="U18" s="44">
        <v>1942.48</v>
      </c>
      <c r="V18" s="44">
        <v>1985.56</v>
      </c>
      <c r="W18" s="44">
        <v>1945.25</v>
      </c>
      <c r="X18" s="44">
        <v>1851.89</v>
      </c>
      <c r="Y18" s="44">
        <v>1736.82</v>
      </c>
      <c r="Z18" s="44">
        <v>1452.12</v>
      </c>
      <c r="AA18" s="44">
        <v>1247.77</v>
      </c>
    </row>
    <row r="19" spans="1:27" ht="12.75" hidden="1" customHeight="1" outlineLevel="1" x14ac:dyDescent="0.2">
      <c r="A19" s="97" t="s">
        <v>2360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2">
      <c r="A20" s="97" t="s">
        <v>2361</v>
      </c>
      <c r="B20" s="63" t="s">
        <v>83</v>
      </c>
      <c r="C20" s="43" t="s">
        <v>79</v>
      </c>
      <c r="D20" s="44">
        <v>3.63</v>
      </c>
      <c r="E20" s="44">
        <v>3.63</v>
      </c>
      <c r="F20" s="44">
        <v>3.63</v>
      </c>
      <c r="G20" s="44">
        <v>3.63</v>
      </c>
      <c r="H20" s="44">
        <v>3.63</v>
      </c>
      <c r="I20" s="44">
        <v>3.63</v>
      </c>
      <c r="J20" s="44">
        <v>3.63</v>
      </c>
      <c r="K20" s="44">
        <v>3.63</v>
      </c>
      <c r="L20" s="44">
        <v>3.63</v>
      </c>
      <c r="M20" s="44">
        <v>3.63</v>
      </c>
      <c r="N20" s="44">
        <v>3.63</v>
      </c>
      <c r="O20" s="44">
        <v>3.63</v>
      </c>
      <c r="P20" s="44">
        <v>3.63</v>
      </c>
      <c r="Q20" s="44">
        <v>3.63</v>
      </c>
      <c r="R20" s="44">
        <v>3.63</v>
      </c>
      <c r="S20" s="44">
        <v>3.63</v>
      </c>
      <c r="T20" s="44">
        <v>3.63</v>
      </c>
      <c r="U20" s="44">
        <v>3.63</v>
      </c>
      <c r="V20" s="44">
        <v>3.63</v>
      </c>
      <c r="W20" s="44">
        <v>3.63</v>
      </c>
      <c r="X20" s="44">
        <v>3.63</v>
      </c>
      <c r="Y20" s="44">
        <v>3.63</v>
      </c>
      <c r="Z20" s="44">
        <v>3.63</v>
      </c>
      <c r="AA20" s="44">
        <v>3.63</v>
      </c>
    </row>
    <row r="21" spans="1:27" ht="12.75" hidden="1" customHeight="1" outlineLevel="1" x14ac:dyDescent="0.2">
      <c r="A21" s="97" t="s">
        <v>2362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collapsed="1" x14ac:dyDescent="0.2">
      <c r="A22" s="96" t="s">
        <v>2363</v>
      </c>
      <c r="B22" s="28" t="str">
        <f>"04"&amp;"."&amp;$B$777&amp;"."&amp;$B$778</f>
        <v>04.11.2023</v>
      </c>
      <c r="C22" s="88" t="s">
        <v>76</v>
      </c>
      <c r="D22" s="89">
        <f>ROUND(((D23+D24+D26+D25)/1000),5)</f>
        <v>1.38967</v>
      </c>
      <c r="E22" s="89">
        <f>ROUND(((E23+E24+E26+E25)/1000),5)</f>
        <v>1.31175</v>
      </c>
      <c r="F22" s="89">
        <f>ROUND(((F23+F24+F26+F25)/1000),5)</f>
        <v>1.2317</v>
      </c>
      <c r="G22" s="89">
        <f t="shared" ref="G22:AA22" si="9">ROUND(((G23+G24+G26+G25)/1000),5)</f>
        <v>1.1771799999999999</v>
      </c>
      <c r="H22" s="89">
        <f t="shared" si="9"/>
        <v>1.22739</v>
      </c>
      <c r="I22" s="89">
        <f t="shared" si="9"/>
        <v>1.3239300000000001</v>
      </c>
      <c r="J22" s="89">
        <f t="shared" si="9"/>
        <v>1.3361400000000001</v>
      </c>
      <c r="K22" s="89">
        <f t="shared" si="9"/>
        <v>1.44502</v>
      </c>
      <c r="L22" s="89">
        <f t="shared" si="9"/>
        <v>1.7645200000000001</v>
      </c>
      <c r="M22" s="89">
        <f t="shared" si="9"/>
        <v>1.85982</v>
      </c>
      <c r="N22" s="89">
        <f t="shared" si="9"/>
        <v>1.9103399999999999</v>
      </c>
      <c r="O22" s="89">
        <f t="shared" si="9"/>
        <v>1.9181299999999999</v>
      </c>
      <c r="P22" s="89">
        <f t="shared" si="9"/>
        <v>1.9114199999999999</v>
      </c>
      <c r="Q22" s="89">
        <f t="shared" si="9"/>
        <v>1.9111499999999999</v>
      </c>
      <c r="R22" s="89">
        <f t="shared" si="9"/>
        <v>1.88846</v>
      </c>
      <c r="S22" s="89">
        <f t="shared" si="9"/>
        <v>2.0196399999999999</v>
      </c>
      <c r="T22" s="89">
        <f t="shared" si="9"/>
        <v>2.0924200000000002</v>
      </c>
      <c r="U22" s="89">
        <f t="shared" si="9"/>
        <v>2.2368000000000001</v>
      </c>
      <c r="V22" s="89">
        <f t="shared" si="9"/>
        <v>2.2379699999999998</v>
      </c>
      <c r="W22" s="89">
        <f t="shared" si="9"/>
        <v>2.11253</v>
      </c>
      <c r="X22" s="89">
        <f t="shared" si="9"/>
        <v>1.87995</v>
      </c>
      <c r="Y22" s="89">
        <f t="shared" si="9"/>
        <v>1.8342799999999999</v>
      </c>
      <c r="Z22" s="89">
        <f t="shared" si="9"/>
        <v>1.4837199999999999</v>
      </c>
      <c r="AA22" s="89">
        <f t="shared" si="9"/>
        <v>1.4045099999999999</v>
      </c>
    </row>
    <row r="23" spans="1:27" ht="12.75" hidden="1" customHeight="1" outlineLevel="1" x14ac:dyDescent="0.2">
      <c r="A23" s="97" t="s">
        <v>2364</v>
      </c>
      <c r="B23" s="63" t="s">
        <v>242</v>
      </c>
      <c r="C23" s="43" t="s">
        <v>79</v>
      </c>
      <c r="D23" s="44">
        <v>1209.6300000000001</v>
      </c>
      <c r="E23" s="44">
        <v>1131.71</v>
      </c>
      <c r="F23" s="44">
        <v>1051.6600000000001</v>
      </c>
      <c r="G23" s="44">
        <v>997.14</v>
      </c>
      <c r="H23" s="44">
        <v>1047.3499999999999</v>
      </c>
      <c r="I23" s="44">
        <v>1143.8900000000001</v>
      </c>
      <c r="J23" s="44">
        <v>1156.0999999999999</v>
      </c>
      <c r="K23" s="44">
        <v>1264.98</v>
      </c>
      <c r="L23" s="44">
        <v>1584.48</v>
      </c>
      <c r="M23" s="44">
        <v>1679.78</v>
      </c>
      <c r="N23" s="44">
        <v>1730.3</v>
      </c>
      <c r="O23" s="44">
        <v>1738.09</v>
      </c>
      <c r="P23" s="44">
        <v>1731.38</v>
      </c>
      <c r="Q23" s="44">
        <v>1731.11</v>
      </c>
      <c r="R23" s="44">
        <v>1708.42</v>
      </c>
      <c r="S23" s="44">
        <v>1839.6</v>
      </c>
      <c r="T23" s="44">
        <v>1912.38</v>
      </c>
      <c r="U23" s="44">
        <v>2056.7600000000002</v>
      </c>
      <c r="V23" s="44">
        <v>2057.9299999999998</v>
      </c>
      <c r="W23" s="44">
        <v>1932.49</v>
      </c>
      <c r="X23" s="44">
        <v>1699.91</v>
      </c>
      <c r="Y23" s="44">
        <v>1654.24</v>
      </c>
      <c r="Z23" s="44">
        <v>1303.68</v>
      </c>
      <c r="AA23" s="44">
        <v>1224.47</v>
      </c>
    </row>
    <row r="24" spans="1:27" ht="12.75" hidden="1" customHeight="1" outlineLevel="1" x14ac:dyDescent="0.2">
      <c r="A24" s="97" t="s">
        <v>2365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2">
      <c r="A25" s="97" t="s">
        <v>2366</v>
      </c>
      <c r="B25" s="63" t="s">
        <v>83</v>
      </c>
      <c r="C25" s="43" t="s">
        <v>79</v>
      </c>
      <c r="D25" s="44">
        <v>3.63</v>
      </c>
      <c r="E25" s="44">
        <v>3.63</v>
      </c>
      <c r="F25" s="44">
        <v>3.63</v>
      </c>
      <c r="G25" s="44">
        <v>3.63</v>
      </c>
      <c r="H25" s="44">
        <v>3.63</v>
      </c>
      <c r="I25" s="44">
        <v>3.63</v>
      </c>
      <c r="J25" s="44">
        <v>3.63</v>
      </c>
      <c r="K25" s="44">
        <v>3.63</v>
      </c>
      <c r="L25" s="44">
        <v>3.63</v>
      </c>
      <c r="M25" s="44">
        <v>3.63</v>
      </c>
      <c r="N25" s="44">
        <v>3.63</v>
      </c>
      <c r="O25" s="44">
        <v>3.63</v>
      </c>
      <c r="P25" s="44">
        <v>3.63</v>
      </c>
      <c r="Q25" s="44">
        <v>3.63</v>
      </c>
      <c r="R25" s="44">
        <v>3.63</v>
      </c>
      <c r="S25" s="44">
        <v>3.63</v>
      </c>
      <c r="T25" s="44">
        <v>3.63</v>
      </c>
      <c r="U25" s="44">
        <v>3.63</v>
      </c>
      <c r="V25" s="44">
        <v>3.63</v>
      </c>
      <c r="W25" s="44">
        <v>3.63</v>
      </c>
      <c r="X25" s="44">
        <v>3.63</v>
      </c>
      <c r="Y25" s="44">
        <v>3.63</v>
      </c>
      <c r="Z25" s="44">
        <v>3.63</v>
      </c>
      <c r="AA25" s="44">
        <v>3.63</v>
      </c>
    </row>
    <row r="26" spans="1:27" ht="12.75" hidden="1" customHeight="1" outlineLevel="1" x14ac:dyDescent="0.2">
      <c r="A26" s="97" t="s">
        <v>2367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collapsed="1" x14ac:dyDescent="0.2">
      <c r="A27" s="96" t="s">
        <v>2368</v>
      </c>
      <c r="B27" s="28" t="str">
        <f>"05"&amp;"."&amp;$B$777&amp;"."&amp;$B$778</f>
        <v>05.11.2023</v>
      </c>
      <c r="C27" s="88" t="s">
        <v>76</v>
      </c>
      <c r="D27" s="89">
        <f>ROUND(((D28+D29+D31+D30)/1000),5)</f>
        <v>1.38463</v>
      </c>
      <c r="E27" s="89">
        <f>ROUND(((E28+E29+E31+E30)/1000),5)</f>
        <v>1.27532</v>
      </c>
      <c r="F27" s="89">
        <f>ROUND(((F28+F29+F31+F30)/1000),5)</f>
        <v>1.1924300000000001</v>
      </c>
      <c r="G27" s="89">
        <f t="shared" ref="G27:AA27" si="12">ROUND(((G28+G29+G31+G30)/1000),5)</f>
        <v>1.1739999999999999</v>
      </c>
      <c r="H27" s="89">
        <f t="shared" si="12"/>
        <v>1.1775100000000001</v>
      </c>
      <c r="I27" s="89">
        <f t="shared" si="12"/>
        <v>1.2950200000000001</v>
      </c>
      <c r="J27" s="89">
        <f t="shared" si="12"/>
        <v>1.2779499999999999</v>
      </c>
      <c r="K27" s="89">
        <f t="shared" si="12"/>
        <v>1.37781</v>
      </c>
      <c r="L27" s="89">
        <f t="shared" si="12"/>
        <v>1.62534</v>
      </c>
      <c r="M27" s="89">
        <f t="shared" si="12"/>
        <v>1.8016799999999999</v>
      </c>
      <c r="N27" s="89">
        <f t="shared" si="12"/>
        <v>1.84535</v>
      </c>
      <c r="O27" s="89">
        <f t="shared" si="12"/>
        <v>1.8556699999999999</v>
      </c>
      <c r="P27" s="89">
        <f t="shared" si="12"/>
        <v>1.8564799999999999</v>
      </c>
      <c r="Q27" s="89">
        <f t="shared" si="12"/>
        <v>1.8574600000000001</v>
      </c>
      <c r="R27" s="89">
        <f t="shared" si="12"/>
        <v>1.8438399999999999</v>
      </c>
      <c r="S27" s="89">
        <f t="shared" si="12"/>
        <v>1.82378</v>
      </c>
      <c r="T27" s="89">
        <f t="shared" si="12"/>
        <v>1.8529199999999999</v>
      </c>
      <c r="U27" s="89">
        <f t="shared" si="12"/>
        <v>2.0632700000000002</v>
      </c>
      <c r="V27" s="89">
        <f t="shared" si="12"/>
        <v>2.1688900000000002</v>
      </c>
      <c r="W27" s="89">
        <f t="shared" si="12"/>
        <v>2.06643</v>
      </c>
      <c r="X27" s="89">
        <f t="shared" si="12"/>
        <v>1.88741</v>
      </c>
      <c r="Y27" s="89">
        <f t="shared" si="12"/>
        <v>1.84402</v>
      </c>
      <c r="Z27" s="89">
        <f t="shared" si="12"/>
        <v>1.6056299999999999</v>
      </c>
      <c r="AA27" s="89">
        <f t="shared" si="12"/>
        <v>1.3925799999999999</v>
      </c>
    </row>
    <row r="28" spans="1:27" ht="12.75" hidden="1" customHeight="1" outlineLevel="1" x14ac:dyDescent="0.2">
      <c r="A28" s="97" t="s">
        <v>2369</v>
      </c>
      <c r="B28" s="63" t="s">
        <v>242</v>
      </c>
      <c r="C28" s="43" t="s">
        <v>79</v>
      </c>
      <c r="D28" s="44">
        <v>1204.5899999999999</v>
      </c>
      <c r="E28" s="44">
        <v>1095.28</v>
      </c>
      <c r="F28" s="44">
        <v>1012.39</v>
      </c>
      <c r="G28" s="44">
        <v>993.96</v>
      </c>
      <c r="H28" s="44">
        <v>997.47</v>
      </c>
      <c r="I28" s="44">
        <v>1114.98</v>
      </c>
      <c r="J28" s="44">
        <v>1097.9100000000001</v>
      </c>
      <c r="K28" s="44">
        <v>1197.77</v>
      </c>
      <c r="L28" s="44">
        <v>1445.3</v>
      </c>
      <c r="M28" s="44">
        <v>1621.64</v>
      </c>
      <c r="N28" s="44">
        <v>1665.31</v>
      </c>
      <c r="O28" s="44">
        <v>1675.63</v>
      </c>
      <c r="P28" s="44">
        <v>1676.44</v>
      </c>
      <c r="Q28" s="44">
        <v>1677.42</v>
      </c>
      <c r="R28" s="44">
        <v>1663.8</v>
      </c>
      <c r="S28" s="44">
        <v>1643.74</v>
      </c>
      <c r="T28" s="44">
        <v>1672.88</v>
      </c>
      <c r="U28" s="44">
        <v>1883.23</v>
      </c>
      <c r="V28" s="44">
        <v>1988.85</v>
      </c>
      <c r="W28" s="44">
        <v>1886.39</v>
      </c>
      <c r="X28" s="44">
        <v>1707.37</v>
      </c>
      <c r="Y28" s="44">
        <v>1663.98</v>
      </c>
      <c r="Z28" s="44">
        <v>1425.59</v>
      </c>
      <c r="AA28" s="44">
        <v>1212.54</v>
      </c>
    </row>
    <row r="29" spans="1:27" ht="12.75" hidden="1" customHeight="1" outlineLevel="1" x14ac:dyDescent="0.2">
      <c r="A29" s="97" t="s">
        <v>2370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2">
      <c r="A30" s="97" t="s">
        <v>2371</v>
      </c>
      <c r="B30" s="63" t="s">
        <v>83</v>
      </c>
      <c r="C30" s="43" t="s">
        <v>79</v>
      </c>
      <c r="D30" s="44">
        <v>3.63</v>
      </c>
      <c r="E30" s="44">
        <v>3.63</v>
      </c>
      <c r="F30" s="44">
        <v>3.63</v>
      </c>
      <c r="G30" s="44">
        <v>3.63</v>
      </c>
      <c r="H30" s="44">
        <v>3.63</v>
      </c>
      <c r="I30" s="44">
        <v>3.63</v>
      </c>
      <c r="J30" s="44">
        <v>3.63</v>
      </c>
      <c r="K30" s="44">
        <v>3.63</v>
      </c>
      <c r="L30" s="44">
        <v>3.63</v>
      </c>
      <c r="M30" s="44">
        <v>3.63</v>
      </c>
      <c r="N30" s="44">
        <v>3.63</v>
      </c>
      <c r="O30" s="44">
        <v>3.63</v>
      </c>
      <c r="P30" s="44">
        <v>3.63</v>
      </c>
      <c r="Q30" s="44">
        <v>3.63</v>
      </c>
      <c r="R30" s="44">
        <v>3.63</v>
      </c>
      <c r="S30" s="44">
        <v>3.63</v>
      </c>
      <c r="T30" s="44">
        <v>3.63</v>
      </c>
      <c r="U30" s="44">
        <v>3.63</v>
      </c>
      <c r="V30" s="44">
        <v>3.63</v>
      </c>
      <c r="W30" s="44">
        <v>3.63</v>
      </c>
      <c r="X30" s="44">
        <v>3.63</v>
      </c>
      <c r="Y30" s="44">
        <v>3.63</v>
      </c>
      <c r="Z30" s="44">
        <v>3.63</v>
      </c>
      <c r="AA30" s="44">
        <v>3.63</v>
      </c>
    </row>
    <row r="31" spans="1:27" ht="12.75" hidden="1" customHeight="1" outlineLevel="1" x14ac:dyDescent="0.2">
      <c r="A31" s="97" t="s">
        <v>2372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collapsed="1" x14ac:dyDescent="0.2">
      <c r="A32" s="96" t="s">
        <v>2373</v>
      </c>
      <c r="B32" s="28" t="str">
        <f>"06"&amp;"."&amp;$B$777&amp;"."&amp;$B$778</f>
        <v>06.11.2023</v>
      </c>
      <c r="C32" s="88" t="s">
        <v>76</v>
      </c>
      <c r="D32" s="89">
        <f>ROUND(((D33+D34+D36+D35)/1000),5)</f>
        <v>1.3867700000000001</v>
      </c>
      <c r="E32" s="89">
        <f>ROUND(((E33+E34+E36+E35)/1000),5)</f>
        <v>1.3104499999999999</v>
      </c>
      <c r="F32" s="89">
        <f>ROUND(((F33+F34+F36+F35)/1000),5)</f>
        <v>1.2289000000000001</v>
      </c>
      <c r="G32" s="89">
        <f t="shared" ref="G32:AA32" si="15">ROUND(((G33+G34+G36+G35)/1000),5)</f>
        <v>1.1864399999999999</v>
      </c>
      <c r="H32" s="89">
        <f t="shared" si="15"/>
        <v>1.2239800000000001</v>
      </c>
      <c r="I32" s="89">
        <f t="shared" si="15"/>
        <v>1.3174699999999999</v>
      </c>
      <c r="J32" s="89">
        <f t="shared" si="15"/>
        <v>1.34911</v>
      </c>
      <c r="K32" s="89">
        <f t="shared" si="15"/>
        <v>1.4630099999999999</v>
      </c>
      <c r="L32" s="89">
        <f t="shared" si="15"/>
        <v>1.69435</v>
      </c>
      <c r="M32" s="89">
        <f t="shared" si="15"/>
        <v>1.8877200000000001</v>
      </c>
      <c r="N32" s="89">
        <f t="shared" si="15"/>
        <v>2.0032000000000001</v>
      </c>
      <c r="O32" s="89">
        <f t="shared" si="15"/>
        <v>2.0223399999999998</v>
      </c>
      <c r="P32" s="89">
        <f t="shared" si="15"/>
        <v>2.00197</v>
      </c>
      <c r="Q32" s="89">
        <f t="shared" si="15"/>
        <v>2.00976</v>
      </c>
      <c r="R32" s="89">
        <f t="shared" si="15"/>
        <v>1.9773000000000001</v>
      </c>
      <c r="S32" s="89">
        <f t="shared" si="15"/>
        <v>1.95821</v>
      </c>
      <c r="T32" s="89">
        <f t="shared" si="15"/>
        <v>2.0286200000000001</v>
      </c>
      <c r="U32" s="89">
        <f t="shared" si="15"/>
        <v>2.0863200000000002</v>
      </c>
      <c r="V32" s="89">
        <f t="shared" si="15"/>
        <v>2.0819100000000001</v>
      </c>
      <c r="W32" s="89">
        <f t="shared" si="15"/>
        <v>2.0541</v>
      </c>
      <c r="X32" s="89">
        <f t="shared" si="15"/>
        <v>2.0204900000000001</v>
      </c>
      <c r="Y32" s="89">
        <f t="shared" si="15"/>
        <v>1.8903399999999999</v>
      </c>
      <c r="Z32" s="89">
        <f t="shared" si="15"/>
        <v>1.56765</v>
      </c>
      <c r="AA32" s="89">
        <f t="shared" si="15"/>
        <v>1.42988</v>
      </c>
    </row>
    <row r="33" spans="1:27" ht="12.75" hidden="1" customHeight="1" outlineLevel="1" x14ac:dyDescent="0.2">
      <c r="A33" s="97" t="s">
        <v>2374</v>
      </c>
      <c r="B33" s="63" t="s">
        <v>242</v>
      </c>
      <c r="C33" s="43" t="s">
        <v>79</v>
      </c>
      <c r="D33" s="44">
        <v>1206.73</v>
      </c>
      <c r="E33" s="44">
        <v>1130.4100000000001</v>
      </c>
      <c r="F33" s="44">
        <v>1048.8599999999999</v>
      </c>
      <c r="G33" s="44">
        <v>1006.4</v>
      </c>
      <c r="H33" s="44">
        <v>1043.94</v>
      </c>
      <c r="I33" s="44">
        <v>1137.43</v>
      </c>
      <c r="J33" s="44">
        <v>1169.07</v>
      </c>
      <c r="K33" s="44">
        <v>1282.97</v>
      </c>
      <c r="L33" s="44">
        <v>1514.31</v>
      </c>
      <c r="M33" s="44">
        <v>1707.68</v>
      </c>
      <c r="N33" s="44">
        <v>1823.16</v>
      </c>
      <c r="O33" s="44">
        <v>1842.3</v>
      </c>
      <c r="P33" s="44">
        <v>1821.93</v>
      </c>
      <c r="Q33" s="44">
        <v>1829.72</v>
      </c>
      <c r="R33" s="44">
        <v>1797.26</v>
      </c>
      <c r="S33" s="44">
        <v>1778.17</v>
      </c>
      <c r="T33" s="44">
        <v>1848.58</v>
      </c>
      <c r="U33" s="44">
        <v>1906.28</v>
      </c>
      <c r="V33" s="44">
        <v>1901.87</v>
      </c>
      <c r="W33" s="44">
        <v>1874.06</v>
      </c>
      <c r="X33" s="44">
        <v>1840.45</v>
      </c>
      <c r="Y33" s="44">
        <v>1710.3</v>
      </c>
      <c r="Z33" s="44">
        <v>1387.61</v>
      </c>
      <c r="AA33" s="44">
        <v>1249.8399999999999</v>
      </c>
    </row>
    <row r="34" spans="1:27" ht="12.75" hidden="1" customHeight="1" outlineLevel="1" x14ac:dyDescent="0.2">
      <c r="A34" s="97" t="s">
        <v>2375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2">
      <c r="A35" s="97" t="s">
        <v>2376</v>
      </c>
      <c r="B35" s="63" t="s">
        <v>83</v>
      </c>
      <c r="C35" s="43" t="s">
        <v>79</v>
      </c>
      <c r="D35" s="44">
        <v>3.63</v>
      </c>
      <c r="E35" s="44">
        <v>3.63</v>
      </c>
      <c r="F35" s="44">
        <v>3.63</v>
      </c>
      <c r="G35" s="44">
        <v>3.63</v>
      </c>
      <c r="H35" s="44">
        <v>3.63</v>
      </c>
      <c r="I35" s="44">
        <v>3.63</v>
      </c>
      <c r="J35" s="44">
        <v>3.63</v>
      </c>
      <c r="K35" s="44">
        <v>3.63</v>
      </c>
      <c r="L35" s="44">
        <v>3.63</v>
      </c>
      <c r="M35" s="44">
        <v>3.63</v>
      </c>
      <c r="N35" s="44">
        <v>3.63</v>
      </c>
      <c r="O35" s="44">
        <v>3.63</v>
      </c>
      <c r="P35" s="44">
        <v>3.63</v>
      </c>
      <c r="Q35" s="44">
        <v>3.63</v>
      </c>
      <c r="R35" s="44">
        <v>3.63</v>
      </c>
      <c r="S35" s="44">
        <v>3.63</v>
      </c>
      <c r="T35" s="44">
        <v>3.63</v>
      </c>
      <c r="U35" s="44">
        <v>3.63</v>
      </c>
      <c r="V35" s="44">
        <v>3.63</v>
      </c>
      <c r="W35" s="44">
        <v>3.63</v>
      </c>
      <c r="X35" s="44">
        <v>3.63</v>
      </c>
      <c r="Y35" s="44">
        <v>3.63</v>
      </c>
      <c r="Z35" s="44">
        <v>3.63</v>
      </c>
      <c r="AA35" s="44">
        <v>3.63</v>
      </c>
    </row>
    <row r="36" spans="1:27" ht="12.75" hidden="1" customHeight="1" outlineLevel="1" x14ac:dyDescent="0.2">
      <c r="A36" s="97" t="s">
        <v>2377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collapsed="1" x14ac:dyDescent="0.2">
      <c r="A37" s="96" t="s">
        <v>2378</v>
      </c>
      <c r="B37" s="28" t="str">
        <f>"07"&amp;"."&amp;$B$777&amp;"."&amp;$B$778</f>
        <v>07.11.2023</v>
      </c>
      <c r="C37" s="88" t="s">
        <v>76</v>
      </c>
      <c r="D37" s="89">
        <f>ROUND(((D38+D39+D41+D40)/1000),5)</f>
        <v>1.3371599999999999</v>
      </c>
      <c r="E37" s="89">
        <f>ROUND(((E38+E39+E41+E40)/1000),5)</f>
        <v>1.1829700000000001</v>
      </c>
      <c r="F37" s="89">
        <f>ROUND(((F38+F39+F41+F40)/1000),5)</f>
        <v>1.0779000000000001</v>
      </c>
      <c r="G37" s="89">
        <f t="shared" ref="G37:AA37" si="18">ROUND(((G38+G39+G41+G40)/1000),5)</f>
        <v>1.03542</v>
      </c>
      <c r="H37" s="89">
        <f t="shared" si="18"/>
        <v>1.1164099999999999</v>
      </c>
      <c r="I37" s="89">
        <f t="shared" si="18"/>
        <v>1.34198</v>
      </c>
      <c r="J37" s="89">
        <f t="shared" si="18"/>
        <v>1.40615</v>
      </c>
      <c r="K37" s="89">
        <f t="shared" si="18"/>
        <v>1.6480699999999999</v>
      </c>
      <c r="L37" s="89">
        <f t="shared" si="18"/>
        <v>1.89212</v>
      </c>
      <c r="M37" s="89">
        <f t="shared" si="18"/>
        <v>2.0347400000000002</v>
      </c>
      <c r="N37" s="89">
        <f t="shared" si="18"/>
        <v>2.0456400000000001</v>
      </c>
      <c r="O37" s="89">
        <f t="shared" si="18"/>
        <v>2.0477500000000002</v>
      </c>
      <c r="P37" s="89">
        <f t="shared" si="18"/>
        <v>2.0077199999999999</v>
      </c>
      <c r="Q37" s="89">
        <f t="shared" si="18"/>
        <v>2.02555</v>
      </c>
      <c r="R37" s="89">
        <f t="shared" si="18"/>
        <v>2.0318000000000001</v>
      </c>
      <c r="S37" s="89">
        <f t="shared" si="18"/>
        <v>2.0539700000000001</v>
      </c>
      <c r="T37" s="89">
        <f t="shared" si="18"/>
        <v>2.0493999999999999</v>
      </c>
      <c r="U37" s="89">
        <f t="shared" si="18"/>
        <v>2.03118</v>
      </c>
      <c r="V37" s="89">
        <f t="shared" si="18"/>
        <v>2.0906799999999999</v>
      </c>
      <c r="W37" s="89">
        <f t="shared" si="18"/>
        <v>1.9959499999999999</v>
      </c>
      <c r="X37" s="89">
        <f t="shared" si="18"/>
        <v>1.8657300000000001</v>
      </c>
      <c r="Y37" s="89">
        <f t="shared" si="18"/>
        <v>1.8047500000000001</v>
      </c>
      <c r="Z37" s="89">
        <f t="shared" si="18"/>
        <v>1.4800199999999999</v>
      </c>
      <c r="AA37" s="89">
        <f t="shared" si="18"/>
        <v>1.3642099999999999</v>
      </c>
    </row>
    <row r="38" spans="1:27" ht="12.75" hidden="1" customHeight="1" outlineLevel="1" x14ac:dyDescent="0.2">
      <c r="A38" s="97" t="s">
        <v>2379</v>
      </c>
      <c r="B38" s="63" t="s">
        <v>242</v>
      </c>
      <c r="C38" s="43" t="s">
        <v>79</v>
      </c>
      <c r="D38" s="44">
        <v>1157.1199999999999</v>
      </c>
      <c r="E38" s="44">
        <v>1002.93</v>
      </c>
      <c r="F38" s="44">
        <v>897.86</v>
      </c>
      <c r="G38" s="44">
        <v>855.38</v>
      </c>
      <c r="H38" s="44">
        <v>936.37</v>
      </c>
      <c r="I38" s="44">
        <v>1161.94</v>
      </c>
      <c r="J38" s="44">
        <v>1226.1099999999999</v>
      </c>
      <c r="K38" s="44">
        <v>1468.03</v>
      </c>
      <c r="L38" s="44">
        <v>1712.08</v>
      </c>
      <c r="M38" s="44">
        <v>1854.7</v>
      </c>
      <c r="N38" s="44">
        <v>1865.6</v>
      </c>
      <c r="O38" s="44">
        <v>1867.71</v>
      </c>
      <c r="P38" s="44">
        <v>1827.68</v>
      </c>
      <c r="Q38" s="44">
        <v>1845.51</v>
      </c>
      <c r="R38" s="44">
        <v>1851.76</v>
      </c>
      <c r="S38" s="44">
        <v>1873.93</v>
      </c>
      <c r="T38" s="44">
        <v>1869.36</v>
      </c>
      <c r="U38" s="44">
        <v>1851.14</v>
      </c>
      <c r="V38" s="44">
        <v>1910.64</v>
      </c>
      <c r="W38" s="44">
        <v>1815.91</v>
      </c>
      <c r="X38" s="44">
        <v>1685.69</v>
      </c>
      <c r="Y38" s="44">
        <v>1624.71</v>
      </c>
      <c r="Z38" s="44">
        <v>1299.98</v>
      </c>
      <c r="AA38" s="44">
        <v>1184.17</v>
      </c>
    </row>
    <row r="39" spans="1:27" ht="12.75" hidden="1" customHeight="1" outlineLevel="1" x14ac:dyDescent="0.2">
      <c r="A39" s="97" t="s">
        <v>2380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2">
      <c r="A40" s="97" t="s">
        <v>2381</v>
      </c>
      <c r="B40" s="63" t="s">
        <v>83</v>
      </c>
      <c r="C40" s="43" t="s">
        <v>79</v>
      </c>
      <c r="D40" s="44">
        <v>3.63</v>
      </c>
      <c r="E40" s="44">
        <v>3.63</v>
      </c>
      <c r="F40" s="44">
        <v>3.63</v>
      </c>
      <c r="G40" s="44">
        <v>3.63</v>
      </c>
      <c r="H40" s="44">
        <v>3.63</v>
      </c>
      <c r="I40" s="44">
        <v>3.63</v>
      </c>
      <c r="J40" s="44">
        <v>3.63</v>
      </c>
      <c r="K40" s="44">
        <v>3.63</v>
      </c>
      <c r="L40" s="44">
        <v>3.63</v>
      </c>
      <c r="M40" s="44">
        <v>3.63</v>
      </c>
      <c r="N40" s="44">
        <v>3.63</v>
      </c>
      <c r="O40" s="44">
        <v>3.63</v>
      </c>
      <c r="P40" s="44">
        <v>3.63</v>
      </c>
      <c r="Q40" s="44">
        <v>3.63</v>
      </c>
      <c r="R40" s="44">
        <v>3.63</v>
      </c>
      <c r="S40" s="44">
        <v>3.63</v>
      </c>
      <c r="T40" s="44">
        <v>3.63</v>
      </c>
      <c r="U40" s="44">
        <v>3.63</v>
      </c>
      <c r="V40" s="44">
        <v>3.63</v>
      </c>
      <c r="W40" s="44">
        <v>3.63</v>
      </c>
      <c r="X40" s="44">
        <v>3.63</v>
      </c>
      <c r="Y40" s="44">
        <v>3.63</v>
      </c>
      <c r="Z40" s="44">
        <v>3.63</v>
      </c>
      <c r="AA40" s="44">
        <v>3.63</v>
      </c>
    </row>
    <row r="41" spans="1:27" ht="12.75" hidden="1" customHeight="1" outlineLevel="1" x14ac:dyDescent="0.2">
      <c r="A41" s="97" t="s">
        <v>2382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collapsed="1" x14ac:dyDescent="0.2">
      <c r="A42" s="96" t="s">
        <v>2383</v>
      </c>
      <c r="B42" s="28" t="str">
        <f>"08"&amp;"."&amp;$B$777&amp;"."&amp;$B$778</f>
        <v>08.11.2023</v>
      </c>
      <c r="C42" s="88" t="s">
        <v>76</v>
      </c>
      <c r="D42" s="89">
        <f>ROUND(((D43+D44+D46+D45)/1000),5)</f>
        <v>1.3766</v>
      </c>
      <c r="E42" s="89">
        <f>ROUND(((E43+E44+E46+E45)/1000),5)</f>
        <v>1.3474900000000001</v>
      </c>
      <c r="F42" s="89">
        <f>ROUND(((F43+F44+F46+F45)/1000),5)</f>
        <v>1.1217600000000001</v>
      </c>
      <c r="G42" s="89">
        <f t="shared" ref="G42:AA42" si="21">ROUND(((G43+G44+G46+G45)/1000),5)</f>
        <v>1.1174900000000001</v>
      </c>
      <c r="H42" s="89">
        <f t="shared" si="21"/>
        <v>1.1422699999999999</v>
      </c>
      <c r="I42" s="89">
        <f t="shared" si="21"/>
        <v>1.36683</v>
      </c>
      <c r="J42" s="89">
        <f t="shared" si="21"/>
        <v>1.3980699999999999</v>
      </c>
      <c r="K42" s="89">
        <f t="shared" si="21"/>
        <v>1.6790400000000001</v>
      </c>
      <c r="L42" s="89">
        <f t="shared" si="21"/>
        <v>1.8398300000000001</v>
      </c>
      <c r="M42" s="89">
        <f t="shared" si="21"/>
        <v>2.0182899999999999</v>
      </c>
      <c r="N42" s="89">
        <f t="shared" si="21"/>
        <v>2.02895</v>
      </c>
      <c r="O42" s="89">
        <f t="shared" si="21"/>
        <v>2.0581499999999999</v>
      </c>
      <c r="P42" s="89">
        <f t="shared" si="21"/>
        <v>2.0586700000000002</v>
      </c>
      <c r="Q42" s="89">
        <f t="shared" si="21"/>
        <v>2.0683199999999999</v>
      </c>
      <c r="R42" s="89">
        <f t="shared" si="21"/>
        <v>2.0461399999999998</v>
      </c>
      <c r="S42" s="89">
        <f t="shared" si="21"/>
        <v>2.0806</v>
      </c>
      <c r="T42" s="89">
        <f t="shared" si="21"/>
        <v>2.0859700000000001</v>
      </c>
      <c r="U42" s="89">
        <f t="shared" si="21"/>
        <v>2.0836100000000002</v>
      </c>
      <c r="V42" s="89">
        <f t="shared" si="21"/>
        <v>2.0785200000000001</v>
      </c>
      <c r="W42" s="89">
        <f t="shared" si="21"/>
        <v>2.0179399999999998</v>
      </c>
      <c r="X42" s="89">
        <f t="shared" si="21"/>
        <v>1.9528099999999999</v>
      </c>
      <c r="Y42" s="89">
        <f t="shared" si="21"/>
        <v>1.83264</v>
      </c>
      <c r="Z42" s="89">
        <f t="shared" si="21"/>
        <v>1.5339799999999999</v>
      </c>
      <c r="AA42" s="89">
        <f t="shared" si="21"/>
        <v>1.3822700000000001</v>
      </c>
    </row>
    <row r="43" spans="1:27" ht="12.75" hidden="1" customHeight="1" outlineLevel="1" x14ac:dyDescent="0.2">
      <c r="A43" s="97" t="s">
        <v>2384</v>
      </c>
      <c r="B43" s="63" t="s">
        <v>242</v>
      </c>
      <c r="C43" s="43" t="s">
        <v>79</v>
      </c>
      <c r="D43" s="44">
        <v>1196.56</v>
      </c>
      <c r="E43" s="44">
        <v>1167.45</v>
      </c>
      <c r="F43" s="44">
        <v>941.72</v>
      </c>
      <c r="G43" s="44">
        <v>937.45</v>
      </c>
      <c r="H43" s="44">
        <v>962.23</v>
      </c>
      <c r="I43" s="44">
        <v>1186.79</v>
      </c>
      <c r="J43" s="44">
        <v>1218.03</v>
      </c>
      <c r="K43" s="44">
        <v>1499</v>
      </c>
      <c r="L43" s="44">
        <v>1659.79</v>
      </c>
      <c r="M43" s="44">
        <v>1838.25</v>
      </c>
      <c r="N43" s="44">
        <v>1848.91</v>
      </c>
      <c r="O43" s="44">
        <v>1878.11</v>
      </c>
      <c r="P43" s="44">
        <v>1878.63</v>
      </c>
      <c r="Q43" s="44">
        <v>1888.28</v>
      </c>
      <c r="R43" s="44">
        <v>1866.1</v>
      </c>
      <c r="S43" s="44">
        <v>1900.56</v>
      </c>
      <c r="T43" s="44">
        <v>1905.93</v>
      </c>
      <c r="U43" s="44">
        <v>1903.57</v>
      </c>
      <c r="V43" s="44">
        <v>1898.48</v>
      </c>
      <c r="W43" s="44">
        <v>1837.9</v>
      </c>
      <c r="X43" s="44">
        <v>1772.77</v>
      </c>
      <c r="Y43" s="44">
        <v>1652.6</v>
      </c>
      <c r="Z43" s="44">
        <v>1353.94</v>
      </c>
      <c r="AA43" s="44">
        <v>1202.23</v>
      </c>
    </row>
    <row r="44" spans="1:27" ht="12.75" hidden="1" customHeight="1" outlineLevel="1" x14ac:dyDescent="0.2">
      <c r="A44" s="97" t="s">
        <v>2385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2">
      <c r="A45" s="97" t="s">
        <v>2386</v>
      </c>
      <c r="B45" s="63" t="s">
        <v>83</v>
      </c>
      <c r="C45" s="43" t="s">
        <v>79</v>
      </c>
      <c r="D45" s="44">
        <v>3.63</v>
      </c>
      <c r="E45" s="44">
        <v>3.63</v>
      </c>
      <c r="F45" s="44">
        <v>3.63</v>
      </c>
      <c r="G45" s="44">
        <v>3.63</v>
      </c>
      <c r="H45" s="44">
        <v>3.63</v>
      </c>
      <c r="I45" s="44">
        <v>3.63</v>
      </c>
      <c r="J45" s="44">
        <v>3.63</v>
      </c>
      <c r="K45" s="44">
        <v>3.63</v>
      </c>
      <c r="L45" s="44">
        <v>3.63</v>
      </c>
      <c r="M45" s="44">
        <v>3.63</v>
      </c>
      <c r="N45" s="44">
        <v>3.63</v>
      </c>
      <c r="O45" s="44">
        <v>3.63</v>
      </c>
      <c r="P45" s="44">
        <v>3.63</v>
      </c>
      <c r="Q45" s="44">
        <v>3.63</v>
      </c>
      <c r="R45" s="44">
        <v>3.63</v>
      </c>
      <c r="S45" s="44">
        <v>3.63</v>
      </c>
      <c r="T45" s="44">
        <v>3.63</v>
      </c>
      <c r="U45" s="44">
        <v>3.63</v>
      </c>
      <c r="V45" s="44">
        <v>3.63</v>
      </c>
      <c r="W45" s="44">
        <v>3.63</v>
      </c>
      <c r="X45" s="44">
        <v>3.63</v>
      </c>
      <c r="Y45" s="44">
        <v>3.63</v>
      </c>
      <c r="Z45" s="44">
        <v>3.63</v>
      </c>
      <c r="AA45" s="44">
        <v>3.63</v>
      </c>
    </row>
    <row r="46" spans="1:27" ht="12.75" hidden="1" customHeight="1" outlineLevel="1" x14ac:dyDescent="0.2">
      <c r="A46" s="97" t="s">
        <v>2387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collapsed="1" x14ac:dyDescent="0.2">
      <c r="A47" s="96" t="s">
        <v>2388</v>
      </c>
      <c r="B47" s="28" t="str">
        <f>"09"&amp;"."&amp;$B$777&amp;"."&amp;$B$778</f>
        <v>09.11.2023</v>
      </c>
      <c r="C47" s="88" t="s">
        <v>76</v>
      </c>
      <c r="D47" s="89">
        <f>ROUND(((D48+D49+D51+D50)/1000),5)</f>
        <v>1.39788</v>
      </c>
      <c r="E47" s="89">
        <f>ROUND(((E48+E49+E51+E50)/1000),5)</f>
        <v>1.3580000000000001</v>
      </c>
      <c r="F47" s="89">
        <f>ROUND(((F48+F49+F51+F50)/1000),5)</f>
        <v>1.3019799999999999</v>
      </c>
      <c r="G47" s="89">
        <f t="shared" ref="G47:AA47" si="24">ROUND(((G48+G49+G51+G50)/1000),5)</f>
        <v>1.17031</v>
      </c>
      <c r="H47" s="89">
        <f t="shared" si="24"/>
        <v>1.3278099999999999</v>
      </c>
      <c r="I47" s="89">
        <f t="shared" si="24"/>
        <v>1.36839</v>
      </c>
      <c r="J47" s="89">
        <f t="shared" si="24"/>
        <v>1.4478599999999999</v>
      </c>
      <c r="K47" s="89">
        <f t="shared" si="24"/>
        <v>1.71515</v>
      </c>
      <c r="L47" s="89">
        <f t="shared" si="24"/>
        <v>1.8851100000000001</v>
      </c>
      <c r="M47" s="89">
        <f t="shared" si="24"/>
        <v>2.0308600000000001</v>
      </c>
      <c r="N47" s="89">
        <f t="shared" si="24"/>
        <v>2.0848300000000002</v>
      </c>
      <c r="O47" s="89">
        <f t="shared" si="24"/>
        <v>2.09118</v>
      </c>
      <c r="P47" s="89">
        <f t="shared" si="24"/>
        <v>2.0559500000000002</v>
      </c>
      <c r="Q47" s="89">
        <f t="shared" si="24"/>
        <v>2.06291</v>
      </c>
      <c r="R47" s="89">
        <f t="shared" si="24"/>
        <v>2.0630999999999999</v>
      </c>
      <c r="S47" s="89">
        <f t="shared" si="24"/>
        <v>2.0422500000000001</v>
      </c>
      <c r="T47" s="89">
        <f t="shared" si="24"/>
        <v>1.9907300000000001</v>
      </c>
      <c r="U47" s="89">
        <f t="shared" si="24"/>
        <v>2.1640899999999998</v>
      </c>
      <c r="V47" s="89">
        <f t="shared" si="24"/>
        <v>2.15849</v>
      </c>
      <c r="W47" s="89">
        <f t="shared" si="24"/>
        <v>2.0312600000000001</v>
      </c>
      <c r="X47" s="89">
        <f t="shared" si="24"/>
        <v>1.8459000000000001</v>
      </c>
      <c r="Y47" s="89">
        <f t="shared" si="24"/>
        <v>1.7943899999999999</v>
      </c>
      <c r="Z47" s="89">
        <f t="shared" si="24"/>
        <v>1.5168999999999999</v>
      </c>
      <c r="AA47" s="89">
        <f t="shared" si="24"/>
        <v>1.41001</v>
      </c>
    </row>
    <row r="48" spans="1:27" ht="12.75" hidden="1" customHeight="1" outlineLevel="1" x14ac:dyDescent="0.2">
      <c r="A48" s="97" t="s">
        <v>2389</v>
      </c>
      <c r="B48" s="63" t="s">
        <v>242</v>
      </c>
      <c r="C48" s="43" t="s">
        <v>79</v>
      </c>
      <c r="D48" s="44">
        <v>1217.8399999999999</v>
      </c>
      <c r="E48" s="44">
        <v>1177.96</v>
      </c>
      <c r="F48" s="44">
        <v>1121.94</v>
      </c>
      <c r="G48" s="44">
        <v>990.27</v>
      </c>
      <c r="H48" s="44">
        <v>1147.77</v>
      </c>
      <c r="I48" s="44">
        <v>1188.3499999999999</v>
      </c>
      <c r="J48" s="44">
        <v>1267.82</v>
      </c>
      <c r="K48" s="44">
        <v>1535.11</v>
      </c>
      <c r="L48" s="44">
        <v>1705.07</v>
      </c>
      <c r="M48" s="44">
        <v>1850.82</v>
      </c>
      <c r="N48" s="44">
        <v>1904.79</v>
      </c>
      <c r="O48" s="44">
        <v>1911.14</v>
      </c>
      <c r="P48" s="44">
        <v>1875.91</v>
      </c>
      <c r="Q48" s="44">
        <v>1882.87</v>
      </c>
      <c r="R48" s="44">
        <v>1883.06</v>
      </c>
      <c r="S48" s="44">
        <v>1862.21</v>
      </c>
      <c r="T48" s="44">
        <v>1810.69</v>
      </c>
      <c r="U48" s="44">
        <v>1984.05</v>
      </c>
      <c r="V48" s="44">
        <v>1978.45</v>
      </c>
      <c r="W48" s="44">
        <v>1851.22</v>
      </c>
      <c r="X48" s="44">
        <v>1665.86</v>
      </c>
      <c r="Y48" s="44">
        <v>1614.35</v>
      </c>
      <c r="Z48" s="44">
        <v>1336.86</v>
      </c>
      <c r="AA48" s="44">
        <v>1229.97</v>
      </c>
    </row>
    <row r="49" spans="1:27" ht="12.75" hidden="1" customHeight="1" outlineLevel="1" x14ac:dyDescent="0.2">
      <c r="A49" s="97" t="s">
        <v>2390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2">
      <c r="A50" s="97" t="s">
        <v>2391</v>
      </c>
      <c r="B50" s="63" t="s">
        <v>83</v>
      </c>
      <c r="C50" s="43" t="s">
        <v>79</v>
      </c>
      <c r="D50" s="44">
        <v>3.63</v>
      </c>
      <c r="E50" s="44">
        <v>3.63</v>
      </c>
      <c r="F50" s="44">
        <v>3.63</v>
      </c>
      <c r="G50" s="44">
        <v>3.63</v>
      </c>
      <c r="H50" s="44">
        <v>3.63</v>
      </c>
      <c r="I50" s="44">
        <v>3.63</v>
      </c>
      <c r="J50" s="44">
        <v>3.63</v>
      </c>
      <c r="K50" s="44">
        <v>3.63</v>
      </c>
      <c r="L50" s="44">
        <v>3.63</v>
      </c>
      <c r="M50" s="44">
        <v>3.63</v>
      </c>
      <c r="N50" s="44">
        <v>3.63</v>
      </c>
      <c r="O50" s="44">
        <v>3.63</v>
      </c>
      <c r="P50" s="44">
        <v>3.63</v>
      </c>
      <c r="Q50" s="44">
        <v>3.63</v>
      </c>
      <c r="R50" s="44">
        <v>3.63</v>
      </c>
      <c r="S50" s="44">
        <v>3.63</v>
      </c>
      <c r="T50" s="44">
        <v>3.63</v>
      </c>
      <c r="U50" s="44">
        <v>3.63</v>
      </c>
      <c r="V50" s="44">
        <v>3.63</v>
      </c>
      <c r="W50" s="44">
        <v>3.63</v>
      </c>
      <c r="X50" s="44">
        <v>3.63</v>
      </c>
      <c r="Y50" s="44">
        <v>3.63</v>
      </c>
      <c r="Z50" s="44">
        <v>3.63</v>
      </c>
      <c r="AA50" s="44">
        <v>3.63</v>
      </c>
    </row>
    <row r="51" spans="1:27" ht="12.75" hidden="1" customHeight="1" outlineLevel="1" x14ac:dyDescent="0.2">
      <c r="A51" s="97" t="s">
        <v>2392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collapsed="1" x14ac:dyDescent="0.2">
      <c r="A52" s="96" t="s">
        <v>2393</v>
      </c>
      <c r="B52" s="28" t="str">
        <f>"10"&amp;"."&amp;$B$777&amp;"."&amp;$B$778</f>
        <v>10.11.2023</v>
      </c>
      <c r="C52" s="88" t="s">
        <v>76</v>
      </c>
      <c r="D52" s="89">
        <f>ROUND(((D53+D54+D56+D55)/1000),5)</f>
        <v>1.3795900000000001</v>
      </c>
      <c r="E52" s="89">
        <f>ROUND(((E53+E54+E56+E55)/1000),5)</f>
        <v>1.3395999999999999</v>
      </c>
      <c r="F52" s="89">
        <f>ROUND(((F53+F54+F56+F55)/1000),5)</f>
        <v>1.3025199999999999</v>
      </c>
      <c r="G52" s="89">
        <f t="shared" ref="G52:AA52" si="27">ROUND(((G53+G54+G56+G55)/1000),5)</f>
        <v>1.1712100000000001</v>
      </c>
      <c r="H52" s="89">
        <f t="shared" si="27"/>
        <v>1.2975099999999999</v>
      </c>
      <c r="I52" s="89">
        <f t="shared" si="27"/>
        <v>1.37039</v>
      </c>
      <c r="J52" s="89">
        <f t="shared" si="27"/>
        <v>1.45502</v>
      </c>
      <c r="K52" s="89">
        <f t="shared" si="27"/>
        <v>1.7527600000000001</v>
      </c>
      <c r="L52" s="89">
        <f t="shared" si="27"/>
        <v>2.0029400000000002</v>
      </c>
      <c r="M52" s="89">
        <f t="shared" si="27"/>
        <v>2.0620699999999998</v>
      </c>
      <c r="N52" s="89">
        <f t="shared" si="27"/>
        <v>2.0756000000000001</v>
      </c>
      <c r="O52" s="89">
        <f t="shared" si="27"/>
        <v>2.1187499999999999</v>
      </c>
      <c r="P52" s="89">
        <f t="shared" si="27"/>
        <v>2.0891000000000002</v>
      </c>
      <c r="Q52" s="89">
        <f t="shared" si="27"/>
        <v>2.0920200000000002</v>
      </c>
      <c r="R52" s="89">
        <f t="shared" si="27"/>
        <v>2.0909399999999998</v>
      </c>
      <c r="S52" s="89">
        <f t="shared" si="27"/>
        <v>2.09226</v>
      </c>
      <c r="T52" s="89">
        <f t="shared" si="27"/>
        <v>2.0589599999999999</v>
      </c>
      <c r="U52" s="89">
        <f t="shared" si="27"/>
        <v>2.18438</v>
      </c>
      <c r="V52" s="89">
        <f t="shared" si="27"/>
        <v>2.1627800000000001</v>
      </c>
      <c r="W52" s="89">
        <f t="shared" si="27"/>
        <v>2.11355</v>
      </c>
      <c r="X52" s="89">
        <f t="shared" si="27"/>
        <v>2.04392</v>
      </c>
      <c r="Y52" s="89">
        <f t="shared" si="27"/>
        <v>1.8778999999999999</v>
      </c>
      <c r="Z52" s="89">
        <f t="shared" si="27"/>
        <v>1.6435</v>
      </c>
      <c r="AA52" s="89">
        <f t="shared" si="27"/>
        <v>1.4276500000000001</v>
      </c>
    </row>
    <row r="53" spans="1:27" ht="12.75" hidden="1" customHeight="1" outlineLevel="1" x14ac:dyDescent="0.2">
      <c r="A53" s="97" t="s">
        <v>2394</v>
      </c>
      <c r="B53" s="63" t="s">
        <v>242</v>
      </c>
      <c r="C53" s="43" t="s">
        <v>79</v>
      </c>
      <c r="D53" s="44">
        <v>1199.55</v>
      </c>
      <c r="E53" s="44">
        <v>1159.56</v>
      </c>
      <c r="F53" s="44">
        <v>1122.48</v>
      </c>
      <c r="G53" s="44">
        <v>991.17</v>
      </c>
      <c r="H53" s="44">
        <v>1117.47</v>
      </c>
      <c r="I53" s="44">
        <v>1190.3499999999999</v>
      </c>
      <c r="J53" s="44">
        <v>1274.98</v>
      </c>
      <c r="K53" s="44">
        <v>1572.72</v>
      </c>
      <c r="L53" s="44">
        <v>1822.9</v>
      </c>
      <c r="M53" s="44">
        <v>1882.03</v>
      </c>
      <c r="N53" s="44">
        <v>1895.56</v>
      </c>
      <c r="O53" s="44">
        <v>1938.71</v>
      </c>
      <c r="P53" s="44">
        <v>1909.06</v>
      </c>
      <c r="Q53" s="44">
        <v>1911.98</v>
      </c>
      <c r="R53" s="44">
        <v>1910.9</v>
      </c>
      <c r="S53" s="44">
        <v>1912.22</v>
      </c>
      <c r="T53" s="44">
        <v>1878.92</v>
      </c>
      <c r="U53" s="44">
        <v>2004.34</v>
      </c>
      <c r="V53" s="44">
        <v>1982.74</v>
      </c>
      <c r="W53" s="44">
        <v>1933.51</v>
      </c>
      <c r="X53" s="44">
        <v>1863.88</v>
      </c>
      <c r="Y53" s="44">
        <v>1697.86</v>
      </c>
      <c r="Z53" s="44">
        <v>1463.46</v>
      </c>
      <c r="AA53" s="44">
        <v>1247.6099999999999</v>
      </c>
    </row>
    <row r="54" spans="1:27" ht="12.75" hidden="1" customHeight="1" outlineLevel="1" x14ac:dyDescent="0.2">
      <c r="A54" s="97" t="s">
        <v>2395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2">
      <c r="A55" s="97" t="s">
        <v>2396</v>
      </c>
      <c r="B55" s="63" t="s">
        <v>83</v>
      </c>
      <c r="C55" s="43" t="s">
        <v>79</v>
      </c>
      <c r="D55" s="44">
        <v>3.63</v>
      </c>
      <c r="E55" s="44">
        <v>3.63</v>
      </c>
      <c r="F55" s="44">
        <v>3.63</v>
      </c>
      <c r="G55" s="44">
        <v>3.63</v>
      </c>
      <c r="H55" s="44">
        <v>3.63</v>
      </c>
      <c r="I55" s="44">
        <v>3.63</v>
      </c>
      <c r="J55" s="44">
        <v>3.63</v>
      </c>
      <c r="K55" s="44">
        <v>3.63</v>
      </c>
      <c r="L55" s="44">
        <v>3.63</v>
      </c>
      <c r="M55" s="44">
        <v>3.63</v>
      </c>
      <c r="N55" s="44">
        <v>3.63</v>
      </c>
      <c r="O55" s="44">
        <v>3.63</v>
      </c>
      <c r="P55" s="44">
        <v>3.63</v>
      </c>
      <c r="Q55" s="44">
        <v>3.63</v>
      </c>
      <c r="R55" s="44">
        <v>3.63</v>
      </c>
      <c r="S55" s="44">
        <v>3.63</v>
      </c>
      <c r="T55" s="44">
        <v>3.63</v>
      </c>
      <c r="U55" s="44">
        <v>3.63</v>
      </c>
      <c r="V55" s="44">
        <v>3.63</v>
      </c>
      <c r="W55" s="44">
        <v>3.63</v>
      </c>
      <c r="X55" s="44">
        <v>3.63</v>
      </c>
      <c r="Y55" s="44">
        <v>3.63</v>
      </c>
      <c r="Z55" s="44">
        <v>3.63</v>
      </c>
      <c r="AA55" s="44">
        <v>3.63</v>
      </c>
    </row>
    <row r="56" spans="1:27" ht="12.75" hidden="1" customHeight="1" outlineLevel="1" x14ac:dyDescent="0.2">
      <c r="A56" s="97" t="s">
        <v>2397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collapsed="1" x14ac:dyDescent="0.2">
      <c r="A57" s="96" t="s">
        <v>2398</v>
      </c>
      <c r="B57" s="28" t="str">
        <f>"11"&amp;"."&amp;$B$777&amp;"."&amp;$B$778</f>
        <v>11.11.2023</v>
      </c>
      <c r="C57" s="88" t="s">
        <v>76</v>
      </c>
      <c r="D57" s="89">
        <f>ROUND(((D58+D59+D61+D60)/1000),5)</f>
        <v>1.40646</v>
      </c>
      <c r="E57" s="89">
        <f>ROUND(((E58+E59+E61+E60)/1000),5)</f>
        <v>1.3689800000000001</v>
      </c>
      <c r="F57" s="89">
        <f>ROUND(((F58+F59+F61+F60)/1000),5)</f>
        <v>1.3469599999999999</v>
      </c>
      <c r="G57" s="89">
        <f t="shared" ref="G57:AA57" si="30">ROUND(((G58+G59+G61+G60)/1000),5)</f>
        <v>1.3139099999999999</v>
      </c>
      <c r="H57" s="89">
        <f t="shared" si="30"/>
        <v>1.3283</v>
      </c>
      <c r="I57" s="89">
        <f t="shared" si="30"/>
        <v>1.3678999999999999</v>
      </c>
      <c r="J57" s="89">
        <f t="shared" si="30"/>
        <v>1.37677</v>
      </c>
      <c r="K57" s="89">
        <f t="shared" si="30"/>
        <v>1.4463299999999999</v>
      </c>
      <c r="L57" s="89">
        <f t="shared" si="30"/>
        <v>1.70431</v>
      </c>
      <c r="M57" s="89">
        <f t="shared" si="30"/>
        <v>1.8323</v>
      </c>
      <c r="N57" s="89">
        <f t="shared" si="30"/>
        <v>1.8894599999999999</v>
      </c>
      <c r="O57" s="89">
        <f t="shared" si="30"/>
        <v>1.8870199999999999</v>
      </c>
      <c r="P57" s="89">
        <f t="shared" si="30"/>
        <v>1.8489500000000001</v>
      </c>
      <c r="Q57" s="89">
        <f t="shared" si="30"/>
        <v>1.84842</v>
      </c>
      <c r="R57" s="89">
        <f t="shared" si="30"/>
        <v>1.8503400000000001</v>
      </c>
      <c r="S57" s="89">
        <f t="shared" si="30"/>
        <v>1.83725</v>
      </c>
      <c r="T57" s="89">
        <f t="shared" si="30"/>
        <v>1.9327000000000001</v>
      </c>
      <c r="U57" s="89">
        <f t="shared" si="30"/>
        <v>1.9899100000000001</v>
      </c>
      <c r="V57" s="89">
        <f t="shared" si="30"/>
        <v>2.0697800000000002</v>
      </c>
      <c r="W57" s="89">
        <f t="shared" si="30"/>
        <v>2.0200399999999998</v>
      </c>
      <c r="X57" s="89">
        <f t="shared" si="30"/>
        <v>1.8754999999999999</v>
      </c>
      <c r="Y57" s="89">
        <f t="shared" si="30"/>
        <v>1.77522</v>
      </c>
      <c r="Z57" s="89">
        <f t="shared" si="30"/>
        <v>1.5462199999999999</v>
      </c>
      <c r="AA57" s="89">
        <f t="shared" si="30"/>
        <v>1.3771800000000001</v>
      </c>
    </row>
    <row r="58" spans="1:27" ht="12.75" hidden="1" customHeight="1" outlineLevel="1" x14ac:dyDescent="0.2">
      <c r="A58" s="97" t="s">
        <v>2399</v>
      </c>
      <c r="B58" s="63" t="s">
        <v>242</v>
      </c>
      <c r="C58" s="43" t="s">
        <v>79</v>
      </c>
      <c r="D58" s="44">
        <v>1226.42</v>
      </c>
      <c r="E58" s="44">
        <v>1188.94</v>
      </c>
      <c r="F58" s="44">
        <v>1166.92</v>
      </c>
      <c r="G58" s="44">
        <v>1133.8699999999999</v>
      </c>
      <c r="H58" s="44">
        <v>1148.26</v>
      </c>
      <c r="I58" s="44">
        <v>1187.8599999999999</v>
      </c>
      <c r="J58" s="44">
        <v>1196.73</v>
      </c>
      <c r="K58" s="44">
        <v>1266.29</v>
      </c>
      <c r="L58" s="44">
        <v>1524.27</v>
      </c>
      <c r="M58" s="44">
        <v>1652.26</v>
      </c>
      <c r="N58" s="44">
        <v>1709.42</v>
      </c>
      <c r="O58" s="44">
        <v>1706.98</v>
      </c>
      <c r="P58" s="44">
        <v>1668.91</v>
      </c>
      <c r="Q58" s="44">
        <v>1668.38</v>
      </c>
      <c r="R58" s="44">
        <v>1670.3</v>
      </c>
      <c r="S58" s="44">
        <v>1657.21</v>
      </c>
      <c r="T58" s="44">
        <v>1752.66</v>
      </c>
      <c r="U58" s="44">
        <v>1809.87</v>
      </c>
      <c r="V58" s="44">
        <v>1889.74</v>
      </c>
      <c r="W58" s="44">
        <v>1840</v>
      </c>
      <c r="X58" s="44">
        <v>1695.46</v>
      </c>
      <c r="Y58" s="44">
        <v>1595.18</v>
      </c>
      <c r="Z58" s="44">
        <v>1366.18</v>
      </c>
      <c r="AA58" s="44">
        <v>1197.1400000000001</v>
      </c>
    </row>
    <row r="59" spans="1:27" ht="12.75" hidden="1" customHeight="1" outlineLevel="1" x14ac:dyDescent="0.2">
      <c r="A59" s="97" t="s">
        <v>2400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2">
      <c r="A60" s="97" t="s">
        <v>2401</v>
      </c>
      <c r="B60" s="63" t="s">
        <v>83</v>
      </c>
      <c r="C60" s="43" t="s">
        <v>79</v>
      </c>
      <c r="D60" s="44">
        <v>3.63</v>
      </c>
      <c r="E60" s="44">
        <v>3.63</v>
      </c>
      <c r="F60" s="44">
        <v>3.63</v>
      </c>
      <c r="G60" s="44">
        <v>3.63</v>
      </c>
      <c r="H60" s="44">
        <v>3.63</v>
      </c>
      <c r="I60" s="44">
        <v>3.63</v>
      </c>
      <c r="J60" s="44">
        <v>3.63</v>
      </c>
      <c r="K60" s="44">
        <v>3.63</v>
      </c>
      <c r="L60" s="44">
        <v>3.63</v>
      </c>
      <c r="M60" s="44">
        <v>3.63</v>
      </c>
      <c r="N60" s="44">
        <v>3.63</v>
      </c>
      <c r="O60" s="44">
        <v>3.63</v>
      </c>
      <c r="P60" s="44">
        <v>3.63</v>
      </c>
      <c r="Q60" s="44">
        <v>3.63</v>
      </c>
      <c r="R60" s="44">
        <v>3.63</v>
      </c>
      <c r="S60" s="44">
        <v>3.63</v>
      </c>
      <c r="T60" s="44">
        <v>3.63</v>
      </c>
      <c r="U60" s="44">
        <v>3.63</v>
      </c>
      <c r="V60" s="44">
        <v>3.63</v>
      </c>
      <c r="W60" s="44">
        <v>3.63</v>
      </c>
      <c r="X60" s="44">
        <v>3.63</v>
      </c>
      <c r="Y60" s="44">
        <v>3.63</v>
      </c>
      <c r="Z60" s="44">
        <v>3.63</v>
      </c>
      <c r="AA60" s="44">
        <v>3.63</v>
      </c>
    </row>
    <row r="61" spans="1:27" ht="12.75" hidden="1" customHeight="1" outlineLevel="1" x14ac:dyDescent="0.2">
      <c r="A61" s="97" t="s">
        <v>2402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collapsed="1" x14ac:dyDescent="0.2">
      <c r="A62" s="96" t="s">
        <v>2403</v>
      </c>
      <c r="B62" s="28" t="str">
        <f>"12"&amp;"."&amp;$B$777&amp;"."&amp;$B$778</f>
        <v>12.11.2023</v>
      </c>
      <c r="C62" s="88" t="s">
        <v>76</v>
      </c>
      <c r="D62" s="89">
        <f>ROUND(((D63+D64+D66+D65)/1000),5)</f>
        <v>1.3797299999999999</v>
      </c>
      <c r="E62" s="89">
        <f>ROUND(((E63+E64+E66+E65)/1000),5)</f>
        <v>1.3711500000000001</v>
      </c>
      <c r="F62" s="89">
        <f>ROUND(((F63+F64+F66+F65)/1000),5)</f>
        <v>1.343</v>
      </c>
      <c r="G62" s="89">
        <f t="shared" ref="G62:AA62" si="33">ROUND(((G63+G64+G66+G65)/1000),5)</f>
        <v>1.3319799999999999</v>
      </c>
      <c r="H62" s="89">
        <f t="shared" si="33"/>
        <v>1.3173900000000001</v>
      </c>
      <c r="I62" s="89">
        <f t="shared" si="33"/>
        <v>1.36056</v>
      </c>
      <c r="J62" s="89">
        <f t="shared" si="33"/>
        <v>1.36436</v>
      </c>
      <c r="K62" s="89">
        <f t="shared" si="33"/>
        <v>1.4054899999999999</v>
      </c>
      <c r="L62" s="89">
        <f t="shared" si="33"/>
        <v>1.60534</v>
      </c>
      <c r="M62" s="89">
        <f t="shared" si="33"/>
        <v>1.8058399999999999</v>
      </c>
      <c r="N62" s="89">
        <f t="shared" si="33"/>
        <v>1.8912800000000001</v>
      </c>
      <c r="O62" s="89">
        <f t="shared" si="33"/>
        <v>1.9220999999999999</v>
      </c>
      <c r="P62" s="89">
        <f t="shared" si="33"/>
        <v>1.9238200000000001</v>
      </c>
      <c r="Q62" s="89">
        <f t="shared" si="33"/>
        <v>1.9255500000000001</v>
      </c>
      <c r="R62" s="89">
        <f t="shared" si="33"/>
        <v>1.91483</v>
      </c>
      <c r="S62" s="89">
        <f t="shared" si="33"/>
        <v>1.9014200000000001</v>
      </c>
      <c r="T62" s="89">
        <f t="shared" si="33"/>
        <v>1.9644600000000001</v>
      </c>
      <c r="U62" s="89">
        <f t="shared" si="33"/>
        <v>2.07592</v>
      </c>
      <c r="V62" s="89">
        <f t="shared" si="33"/>
        <v>2.0722200000000002</v>
      </c>
      <c r="W62" s="89">
        <f t="shared" si="33"/>
        <v>2.02922</v>
      </c>
      <c r="X62" s="89">
        <f t="shared" si="33"/>
        <v>1.9749399999999999</v>
      </c>
      <c r="Y62" s="89">
        <f t="shared" si="33"/>
        <v>1.8745799999999999</v>
      </c>
      <c r="Z62" s="89">
        <f t="shared" si="33"/>
        <v>1.60419</v>
      </c>
      <c r="AA62" s="89">
        <f t="shared" si="33"/>
        <v>1.37768</v>
      </c>
    </row>
    <row r="63" spans="1:27" ht="12.75" hidden="1" customHeight="1" outlineLevel="1" x14ac:dyDescent="0.2">
      <c r="A63" s="97" t="s">
        <v>2404</v>
      </c>
      <c r="B63" s="63" t="s">
        <v>242</v>
      </c>
      <c r="C63" s="43" t="s">
        <v>79</v>
      </c>
      <c r="D63" s="44">
        <v>1199.69</v>
      </c>
      <c r="E63" s="44">
        <v>1191.1099999999999</v>
      </c>
      <c r="F63" s="44">
        <v>1162.96</v>
      </c>
      <c r="G63" s="44">
        <v>1151.94</v>
      </c>
      <c r="H63" s="44">
        <v>1137.3499999999999</v>
      </c>
      <c r="I63" s="44">
        <v>1180.52</v>
      </c>
      <c r="J63" s="44">
        <v>1184.32</v>
      </c>
      <c r="K63" s="44">
        <v>1225.45</v>
      </c>
      <c r="L63" s="44">
        <v>1425.3</v>
      </c>
      <c r="M63" s="44">
        <v>1625.8</v>
      </c>
      <c r="N63" s="44">
        <v>1711.24</v>
      </c>
      <c r="O63" s="44">
        <v>1742.06</v>
      </c>
      <c r="P63" s="44">
        <v>1743.78</v>
      </c>
      <c r="Q63" s="44">
        <v>1745.51</v>
      </c>
      <c r="R63" s="44">
        <v>1734.79</v>
      </c>
      <c r="S63" s="44">
        <v>1721.38</v>
      </c>
      <c r="T63" s="44">
        <v>1784.42</v>
      </c>
      <c r="U63" s="44">
        <v>1895.88</v>
      </c>
      <c r="V63" s="44">
        <v>1892.18</v>
      </c>
      <c r="W63" s="44">
        <v>1849.18</v>
      </c>
      <c r="X63" s="44">
        <v>1794.9</v>
      </c>
      <c r="Y63" s="44">
        <v>1694.54</v>
      </c>
      <c r="Z63" s="44">
        <v>1424.15</v>
      </c>
      <c r="AA63" s="44">
        <v>1197.6400000000001</v>
      </c>
    </row>
    <row r="64" spans="1:27" ht="12.75" hidden="1" customHeight="1" outlineLevel="1" x14ac:dyDescent="0.2">
      <c r="A64" s="97" t="s">
        <v>2405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2">
      <c r="A65" s="97" t="s">
        <v>2406</v>
      </c>
      <c r="B65" s="63" t="s">
        <v>83</v>
      </c>
      <c r="C65" s="43" t="s">
        <v>79</v>
      </c>
      <c r="D65" s="44">
        <v>3.63</v>
      </c>
      <c r="E65" s="44">
        <v>3.63</v>
      </c>
      <c r="F65" s="44">
        <v>3.63</v>
      </c>
      <c r="G65" s="44">
        <v>3.63</v>
      </c>
      <c r="H65" s="44">
        <v>3.63</v>
      </c>
      <c r="I65" s="44">
        <v>3.63</v>
      </c>
      <c r="J65" s="44">
        <v>3.63</v>
      </c>
      <c r="K65" s="44">
        <v>3.63</v>
      </c>
      <c r="L65" s="44">
        <v>3.63</v>
      </c>
      <c r="M65" s="44">
        <v>3.63</v>
      </c>
      <c r="N65" s="44">
        <v>3.63</v>
      </c>
      <c r="O65" s="44">
        <v>3.63</v>
      </c>
      <c r="P65" s="44">
        <v>3.63</v>
      </c>
      <c r="Q65" s="44">
        <v>3.63</v>
      </c>
      <c r="R65" s="44">
        <v>3.63</v>
      </c>
      <c r="S65" s="44">
        <v>3.63</v>
      </c>
      <c r="T65" s="44">
        <v>3.63</v>
      </c>
      <c r="U65" s="44">
        <v>3.63</v>
      </c>
      <c r="V65" s="44">
        <v>3.63</v>
      </c>
      <c r="W65" s="44">
        <v>3.63</v>
      </c>
      <c r="X65" s="44">
        <v>3.63</v>
      </c>
      <c r="Y65" s="44">
        <v>3.63</v>
      </c>
      <c r="Z65" s="44">
        <v>3.63</v>
      </c>
      <c r="AA65" s="44">
        <v>3.63</v>
      </c>
    </row>
    <row r="66" spans="1:27" ht="12.75" hidden="1" customHeight="1" outlineLevel="1" x14ac:dyDescent="0.2">
      <c r="A66" s="97" t="s">
        <v>2407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collapsed="1" x14ac:dyDescent="0.2">
      <c r="A67" s="96" t="s">
        <v>2408</v>
      </c>
      <c r="B67" s="28" t="str">
        <f>"13"&amp;"."&amp;$B$777&amp;"."&amp;$B$778</f>
        <v>13.11.2023</v>
      </c>
      <c r="C67" s="88" t="s">
        <v>76</v>
      </c>
      <c r="D67" s="89">
        <f>ROUND(((D68+D69+D71+D70)/1000),5)</f>
        <v>1.40459</v>
      </c>
      <c r="E67" s="89">
        <f>ROUND(((E68+E69+E71+E70)/1000),5)</f>
        <v>1.3807700000000001</v>
      </c>
      <c r="F67" s="89">
        <f>ROUND(((F68+F69+F71+F70)/1000),5)</f>
        <v>1.3667899999999999</v>
      </c>
      <c r="G67" s="89">
        <f t="shared" ref="G67:AA67" si="36">ROUND(((G68+G69+G71+G70)/1000),5)</f>
        <v>1.3401700000000001</v>
      </c>
      <c r="H67" s="89">
        <f t="shared" si="36"/>
        <v>1.3290900000000001</v>
      </c>
      <c r="I67" s="89">
        <f t="shared" si="36"/>
        <v>1.3865099999999999</v>
      </c>
      <c r="J67" s="89">
        <f t="shared" si="36"/>
        <v>1.64123</v>
      </c>
      <c r="K67" s="89">
        <f t="shared" si="36"/>
        <v>1.90777</v>
      </c>
      <c r="L67" s="89">
        <f t="shared" si="36"/>
        <v>2.06711</v>
      </c>
      <c r="M67" s="89">
        <f t="shared" si="36"/>
        <v>2.10398</v>
      </c>
      <c r="N67" s="89">
        <f t="shared" si="36"/>
        <v>2.1093500000000001</v>
      </c>
      <c r="O67" s="89">
        <f t="shared" si="36"/>
        <v>2.1064600000000002</v>
      </c>
      <c r="P67" s="89">
        <f t="shared" si="36"/>
        <v>2.0836100000000002</v>
      </c>
      <c r="Q67" s="89">
        <f t="shared" si="36"/>
        <v>2.0987200000000001</v>
      </c>
      <c r="R67" s="89">
        <f t="shared" si="36"/>
        <v>2.1027499999999999</v>
      </c>
      <c r="S67" s="89">
        <f t="shared" si="36"/>
        <v>2.1169500000000001</v>
      </c>
      <c r="T67" s="89">
        <f t="shared" si="36"/>
        <v>2.1776200000000001</v>
      </c>
      <c r="U67" s="89">
        <f t="shared" si="36"/>
        <v>2.3902000000000001</v>
      </c>
      <c r="V67" s="89">
        <f t="shared" si="36"/>
        <v>2.39974</v>
      </c>
      <c r="W67" s="89">
        <f t="shared" si="36"/>
        <v>2.1676700000000002</v>
      </c>
      <c r="X67" s="89">
        <f t="shared" si="36"/>
        <v>2.1734800000000001</v>
      </c>
      <c r="Y67" s="89">
        <f t="shared" si="36"/>
        <v>2.0398800000000001</v>
      </c>
      <c r="Z67" s="89">
        <f t="shared" si="36"/>
        <v>1.6414599999999999</v>
      </c>
      <c r="AA67" s="89">
        <f t="shared" si="36"/>
        <v>1.4463600000000001</v>
      </c>
    </row>
    <row r="68" spans="1:27" ht="12.75" hidden="1" customHeight="1" outlineLevel="1" x14ac:dyDescent="0.2">
      <c r="A68" s="97" t="s">
        <v>2409</v>
      </c>
      <c r="B68" s="63" t="s">
        <v>242</v>
      </c>
      <c r="C68" s="43" t="s">
        <v>79</v>
      </c>
      <c r="D68" s="44">
        <v>1224.55</v>
      </c>
      <c r="E68" s="44">
        <v>1200.73</v>
      </c>
      <c r="F68" s="44">
        <v>1186.75</v>
      </c>
      <c r="G68" s="44">
        <v>1160.1300000000001</v>
      </c>
      <c r="H68" s="44">
        <v>1149.05</v>
      </c>
      <c r="I68" s="44">
        <v>1206.47</v>
      </c>
      <c r="J68" s="44">
        <v>1461.19</v>
      </c>
      <c r="K68" s="44">
        <v>1727.73</v>
      </c>
      <c r="L68" s="44">
        <v>1887.07</v>
      </c>
      <c r="M68" s="44">
        <v>1923.94</v>
      </c>
      <c r="N68" s="44">
        <v>1929.31</v>
      </c>
      <c r="O68" s="44">
        <v>1926.42</v>
      </c>
      <c r="P68" s="44">
        <v>1903.57</v>
      </c>
      <c r="Q68" s="44">
        <v>1918.68</v>
      </c>
      <c r="R68" s="44">
        <v>1922.71</v>
      </c>
      <c r="S68" s="44">
        <v>1936.91</v>
      </c>
      <c r="T68" s="44">
        <v>1997.58</v>
      </c>
      <c r="U68" s="44">
        <v>2210.16</v>
      </c>
      <c r="V68" s="44">
        <v>2219.6999999999998</v>
      </c>
      <c r="W68" s="44">
        <v>1987.63</v>
      </c>
      <c r="X68" s="44">
        <v>1993.44</v>
      </c>
      <c r="Y68" s="44">
        <v>1859.84</v>
      </c>
      <c r="Z68" s="44">
        <v>1461.42</v>
      </c>
      <c r="AA68" s="44">
        <v>1266.32</v>
      </c>
    </row>
    <row r="69" spans="1:27" ht="12.75" hidden="1" customHeight="1" outlineLevel="1" x14ac:dyDescent="0.2">
      <c r="A69" s="97" t="s">
        <v>2410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2">
      <c r="A70" s="97" t="s">
        <v>2411</v>
      </c>
      <c r="B70" s="63" t="s">
        <v>83</v>
      </c>
      <c r="C70" s="43" t="s">
        <v>79</v>
      </c>
      <c r="D70" s="44">
        <v>3.63</v>
      </c>
      <c r="E70" s="44">
        <v>3.63</v>
      </c>
      <c r="F70" s="44">
        <v>3.63</v>
      </c>
      <c r="G70" s="44">
        <v>3.63</v>
      </c>
      <c r="H70" s="44">
        <v>3.63</v>
      </c>
      <c r="I70" s="44">
        <v>3.63</v>
      </c>
      <c r="J70" s="44">
        <v>3.63</v>
      </c>
      <c r="K70" s="44">
        <v>3.63</v>
      </c>
      <c r="L70" s="44">
        <v>3.63</v>
      </c>
      <c r="M70" s="44">
        <v>3.63</v>
      </c>
      <c r="N70" s="44">
        <v>3.63</v>
      </c>
      <c r="O70" s="44">
        <v>3.63</v>
      </c>
      <c r="P70" s="44">
        <v>3.63</v>
      </c>
      <c r="Q70" s="44">
        <v>3.63</v>
      </c>
      <c r="R70" s="44">
        <v>3.63</v>
      </c>
      <c r="S70" s="44">
        <v>3.63</v>
      </c>
      <c r="T70" s="44">
        <v>3.63</v>
      </c>
      <c r="U70" s="44">
        <v>3.63</v>
      </c>
      <c r="V70" s="44">
        <v>3.63</v>
      </c>
      <c r="W70" s="44">
        <v>3.63</v>
      </c>
      <c r="X70" s="44">
        <v>3.63</v>
      </c>
      <c r="Y70" s="44">
        <v>3.63</v>
      </c>
      <c r="Z70" s="44">
        <v>3.63</v>
      </c>
      <c r="AA70" s="44">
        <v>3.63</v>
      </c>
    </row>
    <row r="71" spans="1:27" ht="12.75" hidden="1" customHeight="1" outlineLevel="1" x14ac:dyDescent="0.2">
      <c r="A71" s="97" t="s">
        <v>2412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collapsed="1" x14ac:dyDescent="0.2">
      <c r="A72" s="96" t="s">
        <v>2413</v>
      </c>
      <c r="B72" s="28" t="str">
        <f>"14"&amp;"."&amp;$B$777&amp;"."&amp;$B$778</f>
        <v>14.11.2023</v>
      </c>
      <c r="C72" s="88" t="s">
        <v>76</v>
      </c>
      <c r="D72" s="89">
        <f>ROUND(((D73+D74+D76+D75)/1000),5)</f>
        <v>1.3747100000000001</v>
      </c>
      <c r="E72" s="89">
        <f>ROUND(((E73+E74+E76+E75)/1000),5)</f>
        <v>1.3133300000000001</v>
      </c>
      <c r="F72" s="89">
        <f>ROUND(((F73+F74+F76+F75)/1000),5)</f>
        <v>1.2454000000000001</v>
      </c>
      <c r="G72" s="89">
        <f t="shared" ref="G72:AA72" si="39">ROUND(((G73+G74+G76+G75)/1000),5)</f>
        <v>1.2323200000000001</v>
      </c>
      <c r="H72" s="89">
        <f t="shared" si="39"/>
        <v>1.2930299999999999</v>
      </c>
      <c r="I72" s="89">
        <f t="shared" si="39"/>
        <v>1.40621</v>
      </c>
      <c r="J72" s="89">
        <f t="shared" si="39"/>
        <v>1.58074</v>
      </c>
      <c r="K72" s="89">
        <f t="shared" si="39"/>
        <v>1.9230100000000001</v>
      </c>
      <c r="L72" s="89">
        <f t="shared" si="39"/>
        <v>2.10602</v>
      </c>
      <c r="M72" s="89">
        <f t="shared" si="39"/>
        <v>2.2068699999999999</v>
      </c>
      <c r="N72" s="89">
        <f t="shared" si="39"/>
        <v>2.3001900000000002</v>
      </c>
      <c r="O72" s="89">
        <f t="shared" si="39"/>
        <v>2.2728299999999999</v>
      </c>
      <c r="P72" s="89">
        <f t="shared" si="39"/>
        <v>2.2466200000000001</v>
      </c>
      <c r="Q72" s="89">
        <f t="shared" si="39"/>
        <v>2.2704499999999999</v>
      </c>
      <c r="R72" s="89">
        <f t="shared" si="39"/>
        <v>2.4166699999999999</v>
      </c>
      <c r="S72" s="89">
        <f t="shared" si="39"/>
        <v>2.3362599999999998</v>
      </c>
      <c r="T72" s="89">
        <f t="shared" si="39"/>
        <v>2.4035600000000001</v>
      </c>
      <c r="U72" s="89">
        <f t="shared" si="39"/>
        <v>2.44652</v>
      </c>
      <c r="V72" s="89">
        <f t="shared" si="39"/>
        <v>2.2956300000000001</v>
      </c>
      <c r="W72" s="89">
        <f t="shared" si="39"/>
        <v>2.2076799999999999</v>
      </c>
      <c r="X72" s="89">
        <f t="shared" si="39"/>
        <v>2.1005799999999999</v>
      </c>
      <c r="Y72" s="89">
        <f t="shared" si="39"/>
        <v>1.9529099999999999</v>
      </c>
      <c r="Z72" s="89">
        <f t="shared" si="39"/>
        <v>1.6517999999999999</v>
      </c>
      <c r="AA72" s="89">
        <f t="shared" si="39"/>
        <v>1.4696199999999999</v>
      </c>
    </row>
    <row r="73" spans="1:27" ht="12.75" hidden="1" customHeight="1" outlineLevel="1" x14ac:dyDescent="0.2">
      <c r="A73" s="97" t="s">
        <v>2414</v>
      </c>
      <c r="B73" s="63" t="s">
        <v>242</v>
      </c>
      <c r="C73" s="43" t="s">
        <v>79</v>
      </c>
      <c r="D73" s="44">
        <v>1194.67</v>
      </c>
      <c r="E73" s="44">
        <v>1133.29</v>
      </c>
      <c r="F73" s="44">
        <v>1065.3599999999999</v>
      </c>
      <c r="G73" s="44">
        <v>1052.28</v>
      </c>
      <c r="H73" s="44">
        <v>1112.99</v>
      </c>
      <c r="I73" s="44">
        <v>1226.17</v>
      </c>
      <c r="J73" s="44">
        <v>1400.7</v>
      </c>
      <c r="K73" s="44">
        <v>1742.97</v>
      </c>
      <c r="L73" s="44">
        <v>1925.98</v>
      </c>
      <c r="M73" s="44">
        <v>2026.83</v>
      </c>
      <c r="N73" s="44">
        <v>2120.15</v>
      </c>
      <c r="O73" s="44">
        <v>2092.79</v>
      </c>
      <c r="P73" s="44">
        <v>2066.58</v>
      </c>
      <c r="Q73" s="44">
        <v>2090.41</v>
      </c>
      <c r="R73" s="44">
        <v>2236.63</v>
      </c>
      <c r="S73" s="44">
        <v>2156.2199999999998</v>
      </c>
      <c r="T73" s="44">
        <v>2223.52</v>
      </c>
      <c r="U73" s="44">
        <v>2266.48</v>
      </c>
      <c r="V73" s="44">
        <v>2115.59</v>
      </c>
      <c r="W73" s="44">
        <v>2027.64</v>
      </c>
      <c r="X73" s="44">
        <v>1920.54</v>
      </c>
      <c r="Y73" s="44">
        <v>1772.87</v>
      </c>
      <c r="Z73" s="44">
        <v>1471.76</v>
      </c>
      <c r="AA73" s="44">
        <v>1289.58</v>
      </c>
    </row>
    <row r="74" spans="1:27" ht="12.75" hidden="1" customHeight="1" outlineLevel="1" x14ac:dyDescent="0.2">
      <c r="A74" s="97" t="s">
        <v>2415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2">
      <c r="A75" s="97" t="s">
        <v>2416</v>
      </c>
      <c r="B75" s="63" t="s">
        <v>83</v>
      </c>
      <c r="C75" s="43" t="s">
        <v>79</v>
      </c>
      <c r="D75" s="44">
        <v>3.63</v>
      </c>
      <c r="E75" s="44">
        <v>3.63</v>
      </c>
      <c r="F75" s="44">
        <v>3.63</v>
      </c>
      <c r="G75" s="44">
        <v>3.63</v>
      </c>
      <c r="H75" s="44">
        <v>3.63</v>
      </c>
      <c r="I75" s="44">
        <v>3.63</v>
      </c>
      <c r="J75" s="44">
        <v>3.63</v>
      </c>
      <c r="K75" s="44">
        <v>3.63</v>
      </c>
      <c r="L75" s="44">
        <v>3.63</v>
      </c>
      <c r="M75" s="44">
        <v>3.63</v>
      </c>
      <c r="N75" s="44">
        <v>3.63</v>
      </c>
      <c r="O75" s="44">
        <v>3.63</v>
      </c>
      <c r="P75" s="44">
        <v>3.63</v>
      </c>
      <c r="Q75" s="44">
        <v>3.63</v>
      </c>
      <c r="R75" s="44">
        <v>3.63</v>
      </c>
      <c r="S75" s="44">
        <v>3.63</v>
      </c>
      <c r="T75" s="44">
        <v>3.63</v>
      </c>
      <c r="U75" s="44">
        <v>3.63</v>
      </c>
      <c r="V75" s="44">
        <v>3.63</v>
      </c>
      <c r="W75" s="44">
        <v>3.63</v>
      </c>
      <c r="X75" s="44">
        <v>3.63</v>
      </c>
      <c r="Y75" s="44">
        <v>3.63</v>
      </c>
      <c r="Z75" s="44">
        <v>3.63</v>
      </c>
      <c r="AA75" s="44">
        <v>3.63</v>
      </c>
    </row>
    <row r="76" spans="1:27" ht="12.75" hidden="1" customHeight="1" outlineLevel="1" x14ac:dyDescent="0.2">
      <c r="A76" s="97" t="s">
        <v>2417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collapsed="1" x14ac:dyDescent="0.2">
      <c r="A77" s="96" t="s">
        <v>2418</v>
      </c>
      <c r="B77" s="28" t="str">
        <f>"15"&amp;"."&amp;$B$777&amp;"."&amp;$B$778</f>
        <v>15.11.2023</v>
      </c>
      <c r="C77" s="88" t="s">
        <v>76</v>
      </c>
      <c r="D77" s="89">
        <f>ROUND(((D78+D79+D81+D80)/1000),5)</f>
        <v>1.34903</v>
      </c>
      <c r="E77" s="89">
        <f>ROUND(((E78+E79+E81+E80)/1000),5)</f>
        <v>1.26301</v>
      </c>
      <c r="F77" s="89">
        <f>ROUND(((F78+F79+F81+F80)/1000),5)</f>
        <v>1.2164600000000001</v>
      </c>
      <c r="G77" s="89">
        <f t="shared" ref="G77:AA77" si="42">ROUND(((G78+G79+G81+G80)/1000),5)</f>
        <v>1.21305</v>
      </c>
      <c r="H77" s="89">
        <f t="shared" si="42"/>
        <v>1.26162</v>
      </c>
      <c r="I77" s="89">
        <f t="shared" si="42"/>
        <v>1.41917</v>
      </c>
      <c r="J77" s="89">
        <f t="shared" si="42"/>
        <v>1.52173</v>
      </c>
      <c r="K77" s="89">
        <f t="shared" si="42"/>
        <v>1.8286500000000001</v>
      </c>
      <c r="L77" s="89">
        <f t="shared" si="42"/>
        <v>1.9716800000000001</v>
      </c>
      <c r="M77" s="89">
        <f t="shared" si="42"/>
        <v>2.05192</v>
      </c>
      <c r="N77" s="89">
        <f t="shared" si="42"/>
        <v>2.06995</v>
      </c>
      <c r="O77" s="89">
        <f t="shared" si="42"/>
        <v>2.1111399999999998</v>
      </c>
      <c r="P77" s="89">
        <f t="shared" si="42"/>
        <v>2.0819800000000002</v>
      </c>
      <c r="Q77" s="89">
        <f t="shared" si="42"/>
        <v>2.09931</v>
      </c>
      <c r="R77" s="89">
        <f t="shared" si="42"/>
        <v>2.10947</v>
      </c>
      <c r="S77" s="89">
        <f t="shared" si="42"/>
        <v>2.1133199999999999</v>
      </c>
      <c r="T77" s="89">
        <f t="shared" si="42"/>
        <v>2.07538</v>
      </c>
      <c r="U77" s="89">
        <f t="shared" si="42"/>
        <v>2.1112000000000002</v>
      </c>
      <c r="V77" s="89">
        <f t="shared" si="42"/>
        <v>2.0790700000000002</v>
      </c>
      <c r="W77" s="89">
        <f t="shared" si="42"/>
        <v>2.0796000000000001</v>
      </c>
      <c r="X77" s="89">
        <f t="shared" si="42"/>
        <v>2.0163799999999998</v>
      </c>
      <c r="Y77" s="89">
        <f t="shared" si="42"/>
        <v>1.8533200000000001</v>
      </c>
      <c r="Z77" s="89">
        <f t="shared" si="42"/>
        <v>1.6555299999999999</v>
      </c>
      <c r="AA77" s="89">
        <f t="shared" si="42"/>
        <v>1.46387</v>
      </c>
    </row>
    <row r="78" spans="1:27" ht="12.75" hidden="1" customHeight="1" outlineLevel="1" x14ac:dyDescent="0.2">
      <c r="A78" s="97" t="s">
        <v>2419</v>
      </c>
      <c r="B78" s="63" t="s">
        <v>242</v>
      </c>
      <c r="C78" s="43" t="s">
        <v>79</v>
      </c>
      <c r="D78" s="44">
        <v>1168.99</v>
      </c>
      <c r="E78" s="44">
        <v>1082.97</v>
      </c>
      <c r="F78" s="44">
        <v>1036.42</v>
      </c>
      <c r="G78" s="44">
        <v>1033.01</v>
      </c>
      <c r="H78" s="44">
        <v>1081.58</v>
      </c>
      <c r="I78" s="44">
        <v>1239.1300000000001</v>
      </c>
      <c r="J78" s="44">
        <v>1341.69</v>
      </c>
      <c r="K78" s="44">
        <v>1648.61</v>
      </c>
      <c r="L78" s="44">
        <v>1791.64</v>
      </c>
      <c r="M78" s="44">
        <v>1871.88</v>
      </c>
      <c r="N78" s="44">
        <v>1889.91</v>
      </c>
      <c r="O78" s="44">
        <v>1931.1</v>
      </c>
      <c r="P78" s="44">
        <v>1901.94</v>
      </c>
      <c r="Q78" s="44">
        <v>1919.27</v>
      </c>
      <c r="R78" s="44">
        <v>1929.43</v>
      </c>
      <c r="S78" s="44">
        <v>1933.28</v>
      </c>
      <c r="T78" s="44">
        <v>1895.34</v>
      </c>
      <c r="U78" s="44">
        <v>1931.16</v>
      </c>
      <c r="V78" s="44">
        <v>1899.03</v>
      </c>
      <c r="W78" s="44">
        <v>1899.56</v>
      </c>
      <c r="X78" s="44">
        <v>1836.34</v>
      </c>
      <c r="Y78" s="44">
        <v>1673.28</v>
      </c>
      <c r="Z78" s="44">
        <v>1475.49</v>
      </c>
      <c r="AA78" s="44">
        <v>1283.83</v>
      </c>
    </row>
    <row r="79" spans="1:27" ht="12.75" hidden="1" customHeight="1" outlineLevel="1" x14ac:dyDescent="0.2">
      <c r="A79" s="97" t="s">
        <v>2420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2">
      <c r="A80" s="97" t="s">
        <v>2421</v>
      </c>
      <c r="B80" s="63" t="s">
        <v>83</v>
      </c>
      <c r="C80" s="43" t="s">
        <v>79</v>
      </c>
      <c r="D80" s="44">
        <v>3.63</v>
      </c>
      <c r="E80" s="44">
        <v>3.63</v>
      </c>
      <c r="F80" s="44">
        <v>3.63</v>
      </c>
      <c r="G80" s="44">
        <v>3.63</v>
      </c>
      <c r="H80" s="44">
        <v>3.63</v>
      </c>
      <c r="I80" s="44">
        <v>3.63</v>
      </c>
      <c r="J80" s="44">
        <v>3.63</v>
      </c>
      <c r="K80" s="44">
        <v>3.63</v>
      </c>
      <c r="L80" s="44">
        <v>3.63</v>
      </c>
      <c r="M80" s="44">
        <v>3.63</v>
      </c>
      <c r="N80" s="44">
        <v>3.63</v>
      </c>
      <c r="O80" s="44">
        <v>3.63</v>
      </c>
      <c r="P80" s="44">
        <v>3.63</v>
      </c>
      <c r="Q80" s="44">
        <v>3.63</v>
      </c>
      <c r="R80" s="44">
        <v>3.63</v>
      </c>
      <c r="S80" s="44">
        <v>3.63</v>
      </c>
      <c r="T80" s="44">
        <v>3.63</v>
      </c>
      <c r="U80" s="44">
        <v>3.63</v>
      </c>
      <c r="V80" s="44">
        <v>3.63</v>
      </c>
      <c r="W80" s="44">
        <v>3.63</v>
      </c>
      <c r="X80" s="44">
        <v>3.63</v>
      </c>
      <c r="Y80" s="44">
        <v>3.63</v>
      </c>
      <c r="Z80" s="44">
        <v>3.63</v>
      </c>
      <c r="AA80" s="44">
        <v>3.63</v>
      </c>
    </row>
    <row r="81" spans="1:27" ht="12.75" hidden="1" customHeight="1" outlineLevel="1" x14ac:dyDescent="0.2">
      <c r="A81" s="97" t="s">
        <v>2422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collapsed="1" x14ac:dyDescent="0.2">
      <c r="A82" s="96" t="s">
        <v>2423</v>
      </c>
      <c r="B82" s="28" t="str">
        <f>"16"&amp;"."&amp;$B$777&amp;"."&amp;$B$778</f>
        <v>16.11.2023</v>
      </c>
      <c r="C82" s="88" t="s">
        <v>76</v>
      </c>
      <c r="D82" s="89">
        <f>ROUND(((D83+D84+D86+D85)/1000),5)</f>
        <v>1.29861</v>
      </c>
      <c r="E82" s="89">
        <f>ROUND(((E83+E84+E86+E85)/1000),5)</f>
        <v>1.1903999999999999</v>
      </c>
      <c r="F82" s="89">
        <f>ROUND(((F83+F84+F86+F85)/1000),5)</f>
        <v>1.11334</v>
      </c>
      <c r="G82" s="89">
        <f t="shared" ref="G82:AA82" si="45">ROUND(((G83+G84+G86+G85)/1000),5)</f>
        <v>1.1063400000000001</v>
      </c>
      <c r="H82" s="89">
        <f t="shared" si="45"/>
        <v>1.1905600000000001</v>
      </c>
      <c r="I82" s="89">
        <f t="shared" si="45"/>
        <v>1.3671599999999999</v>
      </c>
      <c r="J82" s="89">
        <f t="shared" si="45"/>
        <v>1.47051</v>
      </c>
      <c r="K82" s="89">
        <f t="shared" si="45"/>
        <v>1.75864</v>
      </c>
      <c r="L82" s="89">
        <f t="shared" si="45"/>
        <v>1.9493</v>
      </c>
      <c r="M82" s="89">
        <f t="shared" si="45"/>
        <v>2.0208400000000002</v>
      </c>
      <c r="N82" s="89">
        <f t="shared" si="45"/>
        <v>2.0379399999999999</v>
      </c>
      <c r="O82" s="89">
        <f t="shared" si="45"/>
        <v>2.06955</v>
      </c>
      <c r="P82" s="89">
        <f t="shared" si="45"/>
        <v>2.0517099999999999</v>
      </c>
      <c r="Q82" s="89">
        <f t="shared" si="45"/>
        <v>2.0655800000000002</v>
      </c>
      <c r="R82" s="89">
        <f t="shared" si="45"/>
        <v>2.0701299999999998</v>
      </c>
      <c r="S82" s="89">
        <f t="shared" si="45"/>
        <v>2.0669200000000001</v>
      </c>
      <c r="T82" s="89">
        <f t="shared" si="45"/>
        <v>2.0491799999999998</v>
      </c>
      <c r="U82" s="89">
        <f t="shared" si="45"/>
        <v>2.1129500000000001</v>
      </c>
      <c r="V82" s="89">
        <f t="shared" si="45"/>
        <v>2.0514600000000001</v>
      </c>
      <c r="W82" s="89">
        <f t="shared" si="45"/>
        <v>2.0398100000000001</v>
      </c>
      <c r="X82" s="89">
        <f t="shared" si="45"/>
        <v>1.9677899999999999</v>
      </c>
      <c r="Y82" s="89">
        <f t="shared" si="45"/>
        <v>1.8376600000000001</v>
      </c>
      <c r="Z82" s="89">
        <f t="shared" si="45"/>
        <v>1.5984400000000001</v>
      </c>
      <c r="AA82" s="89">
        <f t="shared" si="45"/>
        <v>1.40655</v>
      </c>
    </row>
    <row r="83" spans="1:27" ht="12.75" hidden="1" customHeight="1" outlineLevel="1" x14ac:dyDescent="0.2">
      <c r="A83" s="97" t="s">
        <v>2424</v>
      </c>
      <c r="B83" s="63" t="s">
        <v>242</v>
      </c>
      <c r="C83" s="43" t="s">
        <v>79</v>
      </c>
      <c r="D83" s="44">
        <v>1118.57</v>
      </c>
      <c r="E83" s="44">
        <v>1010.36</v>
      </c>
      <c r="F83" s="44">
        <v>933.3</v>
      </c>
      <c r="G83" s="44">
        <v>926.3</v>
      </c>
      <c r="H83" s="44">
        <v>1010.52</v>
      </c>
      <c r="I83" s="44">
        <v>1187.1199999999999</v>
      </c>
      <c r="J83" s="44">
        <v>1290.47</v>
      </c>
      <c r="K83" s="44">
        <v>1578.6</v>
      </c>
      <c r="L83" s="44">
        <v>1769.26</v>
      </c>
      <c r="M83" s="44">
        <v>1840.8</v>
      </c>
      <c r="N83" s="44">
        <v>1857.9</v>
      </c>
      <c r="O83" s="44">
        <v>1889.51</v>
      </c>
      <c r="P83" s="44">
        <v>1871.67</v>
      </c>
      <c r="Q83" s="44">
        <v>1885.54</v>
      </c>
      <c r="R83" s="44">
        <v>1890.09</v>
      </c>
      <c r="S83" s="44">
        <v>1886.88</v>
      </c>
      <c r="T83" s="44">
        <v>1869.14</v>
      </c>
      <c r="U83" s="44">
        <v>1932.91</v>
      </c>
      <c r="V83" s="44">
        <v>1871.42</v>
      </c>
      <c r="W83" s="44">
        <v>1859.77</v>
      </c>
      <c r="X83" s="44">
        <v>1787.75</v>
      </c>
      <c r="Y83" s="44">
        <v>1657.62</v>
      </c>
      <c r="Z83" s="44">
        <v>1418.4</v>
      </c>
      <c r="AA83" s="44">
        <v>1226.51</v>
      </c>
    </row>
    <row r="84" spans="1:27" ht="12.75" hidden="1" customHeight="1" outlineLevel="1" x14ac:dyDescent="0.2">
      <c r="A84" s="97" t="s">
        <v>2425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2">
      <c r="A85" s="97" t="s">
        <v>2426</v>
      </c>
      <c r="B85" s="63" t="s">
        <v>83</v>
      </c>
      <c r="C85" s="43" t="s">
        <v>79</v>
      </c>
      <c r="D85" s="44">
        <v>3.63</v>
      </c>
      <c r="E85" s="44">
        <v>3.63</v>
      </c>
      <c r="F85" s="44">
        <v>3.63</v>
      </c>
      <c r="G85" s="44">
        <v>3.63</v>
      </c>
      <c r="H85" s="44">
        <v>3.63</v>
      </c>
      <c r="I85" s="44">
        <v>3.63</v>
      </c>
      <c r="J85" s="44">
        <v>3.63</v>
      </c>
      <c r="K85" s="44">
        <v>3.63</v>
      </c>
      <c r="L85" s="44">
        <v>3.63</v>
      </c>
      <c r="M85" s="44">
        <v>3.63</v>
      </c>
      <c r="N85" s="44">
        <v>3.63</v>
      </c>
      <c r="O85" s="44">
        <v>3.63</v>
      </c>
      <c r="P85" s="44">
        <v>3.63</v>
      </c>
      <c r="Q85" s="44">
        <v>3.63</v>
      </c>
      <c r="R85" s="44">
        <v>3.63</v>
      </c>
      <c r="S85" s="44">
        <v>3.63</v>
      </c>
      <c r="T85" s="44">
        <v>3.63</v>
      </c>
      <c r="U85" s="44">
        <v>3.63</v>
      </c>
      <c r="V85" s="44">
        <v>3.63</v>
      </c>
      <c r="W85" s="44">
        <v>3.63</v>
      </c>
      <c r="X85" s="44">
        <v>3.63</v>
      </c>
      <c r="Y85" s="44">
        <v>3.63</v>
      </c>
      <c r="Z85" s="44">
        <v>3.63</v>
      </c>
      <c r="AA85" s="44">
        <v>3.63</v>
      </c>
    </row>
    <row r="86" spans="1:27" ht="12.75" hidden="1" customHeight="1" outlineLevel="1" x14ac:dyDescent="0.2">
      <c r="A86" s="97" t="s">
        <v>2427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collapsed="1" x14ac:dyDescent="0.2">
      <c r="A87" s="96" t="s">
        <v>2428</v>
      </c>
      <c r="B87" s="28" t="str">
        <f>"17"&amp;"."&amp;$B$777&amp;"."&amp;$B$778</f>
        <v>17.11.2023</v>
      </c>
      <c r="C87" s="88" t="s">
        <v>76</v>
      </c>
      <c r="D87" s="89">
        <f>ROUND(((D88+D89+D91+D90)/1000),5)</f>
        <v>1.33508</v>
      </c>
      <c r="E87" s="89">
        <f>ROUND(((E88+E89+E91+E90)/1000),5)</f>
        <v>1.2256</v>
      </c>
      <c r="F87" s="89">
        <f>ROUND(((F88+F89+F91+F90)/1000),5)</f>
        <v>1.1776</v>
      </c>
      <c r="G87" s="89">
        <f t="shared" ref="G87:AA87" si="48">ROUND(((G88+G89+G91+G90)/1000),5)</f>
        <v>1.17133</v>
      </c>
      <c r="H87" s="89">
        <f t="shared" si="48"/>
        <v>1.20739</v>
      </c>
      <c r="I87" s="89">
        <f t="shared" si="48"/>
        <v>1.3838900000000001</v>
      </c>
      <c r="J87" s="89">
        <f t="shared" si="48"/>
        <v>1.47183</v>
      </c>
      <c r="K87" s="89">
        <f t="shared" si="48"/>
        <v>1.7266300000000001</v>
      </c>
      <c r="L87" s="89">
        <f t="shared" si="48"/>
        <v>1.96702</v>
      </c>
      <c r="M87" s="89">
        <f t="shared" si="48"/>
        <v>2.0251999999999999</v>
      </c>
      <c r="N87" s="89">
        <f t="shared" si="48"/>
        <v>2.0480999999999998</v>
      </c>
      <c r="O87" s="89">
        <f t="shared" si="48"/>
        <v>2.0646200000000001</v>
      </c>
      <c r="P87" s="89">
        <f t="shared" si="48"/>
        <v>2.0388199999999999</v>
      </c>
      <c r="Q87" s="89">
        <f t="shared" si="48"/>
        <v>2.0418699999999999</v>
      </c>
      <c r="R87" s="89">
        <f t="shared" si="48"/>
        <v>2.0479400000000001</v>
      </c>
      <c r="S87" s="89">
        <f t="shared" si="48"/>
        <v>2.0446599999999999</v>
      </c>
      <c r="T87" s="89">
        <f t="shared" si="48"/>
        <v>2.0272399999999999</v>
      </c>
      <c r="U87" s="89">
        <f t="shared" si="48"/>
        <v>2.06758</v>
      </c>
      <c r="V87" s="89">
        <f t="shared" si="48"/>
        <v>2.0467200000000001</v>
      </c>
      <c r="W87" s="89">
        <f t="shared" si="48"/>
        <v>2.03999</v>
      </c>
      <c r="X87" s="89">
        <f t="shared" si="48"/>
        <v>1.93303</v>
      </c>
      <c r="Y87" s="89">
        <f t="shared" si="48"/>
        <v>1.84188</v>
      </c>
      <c r="Z87" s="89">
        <f t="shared" si="48"/>
        <v>1.59639</v>
      </c>
      <c r="AA87" s="89">
        <f t="shared" si="48"/>
        <v>1.4168000000000001</v>
      </c>
    </row>
    <row r="88" spans="1:27" ht="12.75" hidden="1" customHeight="1" outlineLevel="1" x14ac:dyDescent="0.2">
      <c r="A88" s="97" t="s">
        <v>2429</v>
      </c>
      <c r="B88" s="63" t="s">
        <v>242</v>
      </c>
      <c r="C88" s="43" t="s">
        <v>79</v>
      </c>
      <c r="D88" s="44">
        <v>1155.04</v>
      </c>
      <c r="E88" s="44">
        <v>1045.56</v>
      </c>
      <c r="F88" s="44">
        <v>997.56</v>
      </c>
      <c r="G88" s="44">
        <v>991.29</v>
      </c>
      <c r="H88" s="44">
        <v>1027.3499999999999</v>
      </c>
      <c r="I88" s="44">
        <v>1203.8499999999999</v>
      </c>
      <c r="J88" s="44">
        <v>1291.79</v>
      </c>
      <c r="K88" s="44">
        <v>1546.59</v>
      </c>
      <c r="L88" s="44">
        <v>1786.98</v>
      </c>
      <c r="M88" s="44">
        <v>1845.16</v>
      </c>
      <c r="N88" s="44">
        <v>1868.06</v>
      </c>
      <c r="O88" s="44">
        <v>1884.58</v>
      </c>
      <c r="P88" s="44">
        <v>1858.78</v>
      </c>
      <c r="Q88" s="44">
        <v>1861.83</v>
      </c>
      <c r="R88" s="44">
        <v>1867.9</v>
      </c>
      <c r="S88" s="44">
        <v>1864.62</v>
      </c>
      <c r="T88" s="44">
        <v>1847.2</v>
      </c>
      <c r="U88" s="44">
        <v>1887.54</v>
      </c>
      <c r="V88" s="44">
        <v>1866.68</v>
      </c>
      <c r="W88" s="44">
        <v>1859.95</v>
      </c>
      <c r="X88" s="44">
        <v>1752.99</v>
      </c>
      <c r="Y88" s="44">
        <v>1661.84</v>
      </c>
      <c r="Z88" s="44">
        <v>1416.35</v>
      </c>
      <c r="AA88" s="44">
        <v>1236.76</v>
      </c>
    </row>
    <row r="89" spans="1:27" ht="12.75" hidden="1" customHeight="1" outlineLevel="1" x14ac:dyDescent="0.2">
      <c r="A89" s="97" t="s">
        <v>2430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2">
      <c r="A90" s="97" t="s">
        <v>2431</v>
      </c>
      <c r="B90" s="63" t="s">
        <v>83</v>
      </c>
      <c r="C90" s="43" t="s">
        <v>79</v>
      </c>
      <c r="D90" s="44">
        <v>3.63</v>
      </c>
      <c r="E90" s="44">
        <v>3.63</v>
      </c>
      <c r="F90" s="44">
        <v>3.63</v>
      </c>
      <c r="G90" s="44">
        <v>3.63</v>
      </c>
      <c r="H90" s="44">
        <v>3.63</v>
      </c>
      <c r="I90" s="44">
        <v>3.63</v>
      </c>
      <c r="J90" s="44">
        <v>3.63</v>
      </c>
      <c r="K90" s="44">
        <v>3.63</v>
      </c>
      <c r="L90" s="44">
        <v>3.63</v>
      </c>
      <c r="M90" s="44">
        <v>3.63</v>
      </c>
      <c r="N90" s="44">
        <v>3.63</v>
      </c>
      <c r="O90" s="44">
        <v>3.63</v>
      </c>
      <c r="P90" s="44">
        <v>3.63</v>
      </c>
      <c r="Q90" s="44">
        <v>3.63</v>
      </c>
      <c r="R90" s="44">
        <v>3.63</v>
      </c>
      <c r="S90" s="44">
        <v>3.63</v>
      </c>
      <c r="T90" s="44">
        <v>3.63</v>
      </c>
      <c r="U90" s="44">
        <v>3.63</v>
      </c>
      <c r="V90" s="44">
        <v>3.63</v>
      </c>
      <c r="W90" s="44">
        <v>3.63</v>
      </c>
      <c r="X90" s="44">
        <v>3.63</v>
      </c>
      <c r="Y90" s="44">
        <v>3.63</v>
      </c>
      <c r="Z90" s="44">
        <v>3.63</v>
      </c>
      <c r="AA90" s="44">
        <v>3.63</v>
      </c>
    </row>
    <row r="91" spans="1:27" ht="12.75" hidden="1" customHeight="1" outlineLevel="1" x14ac:dyDescent="0.2">
      <c r="A91" s="97" t="s">
        <v>2432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collapsed="1" x14ac:dyDescent="0.2">
      <c r="A92" s="96" t="s">
        <v>2433</v>
      </c>
      <c r="B92" s="28" t="str">
        <f>"18"&amp;"."&amp;$B$777&amp;"."&amp;$B$778</f>
        <v>18.11.2023</v>
      </c>
      <c r="C92" s="88" t="s">
        <v>76</v>
      </c>
      <c r="D92" s="89">
        <f>ROUND(((D93+D94+D96+D95)/1000),5)</f>
        <v>1.3747400000000001</v>
      </c>
      <c r="E92" s="89">
        <f>ROUND(((E93+E94+E96+E95)/1000),5)</f>
        <v>1.2818400000000001</v>
      </c>
      <c r="F92" s="89">
        <f>ROUND(((F93+F94+F96+F95)/1000),5)</f>
        <v>1.2313499999999999</v>
      </c>
      <c r="G92" s="89">
        <f t="shared" ref="G92:AA92" si="51">ROUND(((G93+G94+G96+G95)/1000),5)</f>
        <v>1.1953400000000001</v>
      </c>
      <c r="H92" s="89">
        <f t="shared" si="51"/>
        <v>1.2217</v>
      </c>
      <c r="I92" s="89">
        <f t="shared" si="51"/>
        <v>1.2871600000000001</v>
      </c>
      <c r="J92" s="89">
        <f t="shared" si="51"/>
        <v>1.35456</v>
      </c>
      <c r="K92" s="89">
        <f t="shared" si="51"/>
        <v>1.58687</v>
      </c>
      <c r="L92" s="89">
        <f t="shared" si="51"/>
        <v>1.8116000000000001</v>
      </c>
      <c r="M92" s="89">
        <f t="shared" si="51"/>
        <v>1.94282</v>
      </c>
      <c r="N92" s="89">
        <f t="shared" si="51"/>
        <v>2.01152</v>
      </c>
      <c r="O92" s="89">
        <f t="shared" si="51"/>
        <v>2.0266600000000001</v>
      </c>
      <c r="P92" s="89">
        <f t="shared" si="51"/>
        <v>2.0143900000000001</v>
      </c>
      <c r="Q92" s="89">
        <f t="shared" si="51"/>
        <v>2.0068199999999998</v>
      </c>
      <c r="R92" s="89">
        <f t="shared" si="51"/>
        <v>1.9928699999999999</v>
      </c>
      <c r="S92" s="89">
        <f t="shared" si="51"/>
        <v>1.9924200000000001</v>
      </c>
      <c r="T92" s="89">
        <f t="shared" si="51"/>
        <v>2.01322</v>
      </c>
      <c r="U92" s="89">
        <f t="shared" si="51"/>
        <v>2.0459999999999998</v>
      </c>
      <c r="V92" s="89">
        <f t="shared" si="51"/>
        <v>2.0300199999999999</v>
      </c>
      <c r="W92" s="89">
        <f t="shared" si="51"/>
        <v>1.9886699999999999</v>
      </c>
      <c r="X92" s="89">
        <f t="shared" si="51"/>
        <v>1.8902399999999999</v>
      </c>
      <c r="Y92" s="89">
        <f t="shared" si="51"/>
        <v>1.7067600000000001</v>
      </c>
      <c r="Z92" s="89">
        <f t="shared" si="51"/>
        <v>1.4105099999999999</v>
      </c>
      <c r="AA92" s="89">
        <f t="shared" si="51"/>
        <v>1.37</v>
      </c>
    </row>
    <row r="93" spans="1:27" ht="12.75" hidden="1" customHeight="1" outlineLevel="1" x14ac:dyDescent="0.2">
      <c r="A93" s="97" t="s">
        <v>2434</v>
      </c>
      <c r="B93" s="63" t="s">
        <v>242</v>
      </c>
      <c r="C93" s="43" t="s">
        <v>79</v>
      </c>
      <c r="D93" s="44">
        <v>1194.7</v>
      </c>
      <c r="E93" s="44">
        <v>1101.8</v>
      </c>
      <c r="F93" s="44">
        <v>1051.31</v>
      </c>
      <c r="G93" s="44">
        <v>1015.3</v>
      </c>
      <c r="H93" s="44">
        <v>1041.6600000000001</v>
      </c>
      <c r="I93" s="44">
        <v>1107.1199999999999</v>
      </c>
      <c r="J93" s="44">
        <v>1174.52</v>
      </c>
      <c r="K93" s="44">
        <v>1406.83</v>
      </c>
      <c r="L93" s="44">
        <v>1631.56</v>
      </c>
      <c r="M93" s="44">
        <v>1762.78</v>
      </c>
      <c r="N93" s="44">
        <v>1831.48</v>
      </c>
      <c r="O93" s="44">
        <v>1846.62</v>
      </c>
      <c r="P93" s="44">
        <v>1834.35</v>
      </c>
      <c r="Q93" s="44">
        <v>1826.78</v>
      </c>
      <c r="R93" s="44">
        <v>1812.83</v>
      </c>
      <c r="S93" s="44">
        <v>1812.38</v>
      </c>
      <c r="T93" s="44">
        <v>1833.18</v>
      </c>
      <c r="U93" s="44">
        <v>1865.96</v>
      </c>
      <c r="V93" s="44">
        <v>1849.98</v>
      </c>
      <c r="W93" s="44">
        <v>1808.63</v>
      </c>
      <c r="X93" s="44">
        <v>1710.2</v>
      </c>
      <c r="Y93" s="44">
        <v>1526.72</v>
      </c>
      <c r="Z93" s="44">
        <v>1230.47</v>
      </c>
      <c r="AA93" s="44">
        <v>1189.96</v>
      </c>
    </row>
    <row r="94" spans="1:27" ht="12.75" hidden="1" customHeight="1" outlineLevel="1" x14ac:dyDescent="0.2">
      <c r="A94" s="97" t="s">
        <v>2435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2">
      <c r="A95" s="97" t="s">
        <v>2436</v>
      </c>
      <c r="B95" s="63" t="s">
        <v>83</v>
      </c>
      <c r="C95" s="43" t="s">
        <v>79</v>
      </c>
      <c r="D95" s="44">
        <v>3.63</v>
      </c>
      <c r="E95" s="44">
        <v>3.63</v>
      </c>
      <c r="F95" s="44">
        <v>3.63</v>
      </c>
      <c r="G95" s="44">
        <v>3.63</v>
      </c>
      <c r="H95" s="44">
        <v>3.63</v>
      </c>
      <c r="I95" s="44">
        <v>3.63</v>
      </c>
      <c r="J95" s="44">
        <v>3.63</v>
      </c>
      <c r="K95" s="44">
        <v>3.63</v>
      </c>
      <c r="L95" s="44">
        <v>3.63</v>
      </c>
      <c r="M95" s="44">
        <v>3.63</v>
      </c>
      <c r="N95" s="44">
        <v>3.63</v>
      </c>
      <c r="O95" s="44">
        <v>3.63</v>
      </c>
      <c r="P95" s="44">
        <v>3.63</v>
      </c>
      <c r="Q95" s="44">
        <v>3.63</v>
      </c>
      <c r="R95" s="44">
        <v>3.63</v>
      </c>
      <c r="S95" s="44">
        <v>3.63</v>
      </c>
      <c r="T95" s="44">
        <v>3.63</v>
      </c>
      <c r="U95" s="44">
        <v>3.63</v>
      </c>
      <c r="V95" s="44">
        <v>3.63</v>
      </c>
      <c r="W95" s="44">
        <v>3.63</v>
      </c>
      <c r="X95" s="44">
        <v>3.63</v>
      </c>
      <c r="Y95" s="44">
        <v>3.63</v>
      </c>
      <c r="Z95" s="44">
        <v>3.63</v>
      </c>
      <c r="AA95" s="44">
        <v>3.63</v>
      </c>
    </row>
    <row r="96" spans="1:27" ht="12.75" hidden="1" customHeight="1" outlineLevel="1" x14ac:dyDescent="0.2">
      <c r="A96" s="97" t="s">
        <v>2437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collapsed="1" x14ac:dyDescent="0.2">
      <c r="A97" s="96" t="s">
        <v>2438</v>
      </c>
      <c r="B97" s="28" t="str">
        <f>"19"&amp;"."&amp;$B$777&amp;"."&amp;$B$778</f>
        <v>19.11.2023</v>
      </c>
      <c r="C97" s="88" t="s">
        <v>76</v>
      </c>
      <c r="D97" s="89">
        <f>ROUND(((D98+D99+D101+D100)/1000),5)</f>
        <v>1.3360099999999999</v>
      </c>
      <c r="E97" s="89">
        <f>ROUND(((E98+E99+E101+E100)/1000),5)</f>
        <v>1.32813</v>
      </c>
      <c r="F97" s="89">
        <f>ROUND(((F98+F99+F101+F100)/1000),5)</f>
        <v>1.2448999999999999</v>
      </c>
      <c r="G97" s="89">
        <f t="shared" ref="G97:AA97" si="54">ROUND(((G98+G99+G101+G100)/1000),5)</f>
        <v>1.2196899999999999</v>
      </c>
      <c r="H97" s="89">
        <f t="shared" si="54"/>
        <v>1.24051</v>
      </c>
      <c r="I97" s="89">
        <f t="shared" si="54"/>
        <v>1.2729699999999999</v>
      </c>
      <c r="J97" s="89">
        <f t="shared" si="54"/>
        <v>1.15707</v>
      </c>
      <c r="K97" s="89">
        <f t="shared" si="54"/>
        <v>1.3125199999999999</v>
      </c>
      <c r="L97" s="89">
        <f t="shared" si="54"/>
        <v>1.4159900000000001</v>
      </c>
      <c r="M97" s="89">
        <f t="shared" si="54"/>
        <v>1.61958</v>
      </c>
      <c r="N97" s="89">
        <f t="shared" si="54"/>
        <v>1.75129</v>
      </c>
      <c r="O97" s="89">
        <f t="shared" si="54"/>
        <v>1.76847</v>
      </c>
      <c r="P97" s="89">
        <f t="shared" si="54"/>
        <v>1.7755300000000001</v>
      </c>
      <c r="Q97" s="89">
        <f t="shared" si="54"/>
        <v>1.7771399999999999</v>
      </c>
      <c r="R97" s="89">
        <f t="shared" si="54"/>
        <v>1.7781199999999999</v>
      </c>
      <c r="S97" s="89">
        <f t="shared" si="54"/>
        <v>1.7838099999999999</v>
      </c>
      <c r="T97" s="89">
        <f t="shared" si="54"/>
        <v>1.8222</v>
      </c>
      <c r="U97" s="89">
        <f t="shared" si="54"/>
        <v>1.8745700000000001</v>
      </c>
      <c r="V97" s="89">
        <f t="shared" si="54"/>
        <v>1.86981</v>
      </c>
      <c r="W97" s="89">
        <f t="shared" si="54"/>
        <v>1.8578699999999999</v>
      </c>
      <c r="X97" s="89">
        <f t="shared" si="54"/>
        <v>1.8344</v>
      </c>
      <c r="Y97" s="89">
        <f t="shared" si="54"/>
        <v>1.6250899999999999</v>
      </c>
      <c r="Z97" s="89">
        <f t="shared" si="54"/>
        <v>1.4494100000000001</v>
      </c>
      <c r="AA97" s="89">
        <f t="shared" si="54"/>
        <v>1.3590500000000001</v>
      </c>
    </row>
    <row r="98" spans="1:27" ht="12.75" hidden="1" customHeight="1" outlineLevel="1" x14ac:dyDescent="0.2">
      <c r="A98" s="97" t="s">
        <v>2439</v>
      </c>
      <c r="B98" s="63" t="s">
        <v>242</v>
      </c>
      <c r="C98" s="43" t="s">
        <v>79</v>
      </c>
      <c r="D98" s="44">
        <v>1155.97</v>
      </c>
      <c r="E98" s="44">
        <v>1148.0899999999999</v>
      </c>
      <c r="F98" s="44">
        <v>1064.8599999999999</v>
      </c>
      <c r="G98" s="44">
        <v>1039.6500000000001</v>
      </c>
      <c r="H98" s="44">
        <v>1060.47</v>
      </c>
      <c r="I98" s="44">
        <v>1092.93</v>
      </c>
      <c r="J98" s="44">
        <v>977.03</v>
      </c>
      <c r="K98" s="44">
        <v>1132.48</v>
      </c>
      <c r="L98" s="44">
        <v>1235.95</v>
      </c>
      <c r="M98" s="44">
        <v>1439.54</v>
      </c>
      <c r="N98" s="44">
        <v>1571.25</v>
      </c>
      <c r="O98" s="44">
        <v>1588.43</v>
      </c>
      <c r="P98" s="44">
        <v>1595.49</v>
      </c>
      <c r="Q98" s="44">
        <v>1597.1</v>
      </c>
      <c r="R98" s="44">
        <v>1598.08</v>
      </c>
      <c r="S98" s="44">
        <v>1603.77</v>
      </c>
      <c r="T98" s="44">
        <v>1642.16</v>
      </c>
      <c r="U98" s="44">
        <v>1694.53</v>
      </c>
      <c r="V98" s="44">
        <v>1689.77</v>
      </c>
      <c r="W98" s="44">
        <v>1677.83</v>
      </c>
      <c r="X98" s="44">
        <v>1654.36</v>
      </c>
      <c r="Y98" s="44">
        <v>1445.05</v>
      </c>
      <c r="Z98" s="44">
        <v>1269.3699999999999</v>
      </c>
      <c r="AA98" s="44">
        <v>1179.01</v>
      </c>
    </row>
    <row r="99" spans="1:27" ht="12.75" hidden="1" customHeight="1" outlineLevel="1" x14ac:dyDescent="0.2">
      <c r="A99" s="97" t="s">
        <v>2440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2">
      <c r="A100" s="97" t="s">
        <v>2441</v>
      </c>
      <c r="B100" s="63" t="s">
        <v>83</v>
      </c>
      <c r="C100" s="43" t="s">
        <v>79</v>
      </c>
      <c r="D100" s="44">
        <v>3.63</v>
      </c>
      <c r="E100" s="44">
        <v>3.63</v>
      </c>
      <c r="F100" s="44">
        <v>3.63</v>
      </c>
      <c r="G100" s="44">
        <v>3.63</v>
      </c>
      <c r="H100" s="44">
        <v>3.63</v>
      </c>
      <c r="I100" s="44">
        <v>3.63</v>
      </c>
      <c r="J100" s="44">
        <v>3.63</v>
      </c>
      <c r="K100" s="44">
        <v>3.63</v>
      </c>
      <c r="L100" s="44">
        <v>3.63</v>
      </c>
      <c r="M100" s="44">
        <v>3.63</v>
      </c>
      <c r="N100" s="44">
        <v>3.63</v>
      </c>
      <c r="O100" s="44">
        <v>3.63</v>
      </c>
      <c r="P100" s="44">
        <v>3.63</v>
      </c>
      <c r="Q100" s="44">
        <v>3.63</v>
      </c>
      <c r="R100" s="44">
        <v>3.63</v>
      </c>
      <c r="S100" s="44">
        <v>3.63</v>
      </c>
      <c r="T100" s="44">
        <v>3.63</v>
      </c>
      <c r="U100" s="44">
        <v>3.63</v>
      </c>
      <c r="V100" s="44">
        <v>3.63</v>
      </c>
      <c r="W100" s="44">
        <v>3.63</v>
      </c>
      <c r="X100" s="44">
        <v>3.63</v>
      </c>
      <c r="Y100" s="44">
        <v>3.63</v>
      </c>
      <c r="Z100" s="44">
        <v>3.63</v>
      </c>
      <c r="AA100" s="44">
        <v>3.63</v>
      </c>
    </row>
    <row r="101" spans="1:27" ht="12.75" hidden="1" customHeight="1" outlineLevel="1" x14ac:dyDescent="0.2">
      <c r="A101" s="97" t="s">
        <v>2442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collapsed="1" x14ac:dyDescent="0.2">
      <c r="A102" s="96" t="s">
        <v>2443</v>
      </c>
      <c r="B102" s="28" t="str">
        <f>"20"&amp;"."&amp;$B$777&amp;"."&amp;$B$778</f>
        <v>20.11.2023</v>
      </c>
      <c r="C102" s="88" t="s">
        <v>76</v>
      </c>
      <c r="D102" s="89">
        <f>ROUND(((D103+D104+D106+D105)/1000),5)</f>
        <v>1.27406</v>
      </c>
      <c r="E102" s="89">
        <f>ROUND(((E103+E104+E106+E105)/1000),5)</f>
        <v>1.17655</v>
      </c>
      <c r="F102" s="89">
        <f>ROUND(((F103+F104+F106+F105)/1000),5)</f>
        <v>1.1135200000000001</v>
      </c>
      <c r="G102" s="89">
        <f t="shared" ref="G102:AA102" si="57">ROUND(((G103+G104+G106+G105)/1000),5)</f>
        <v>1.1091800000000001</v>
      </c>
      <c r="H102" s="89">
        <f t="shared" si="57"/>
        <v>1.15326</v>
      </c>
      <c r="I102" s="89">
        <f t="shared" si="57"/>
        <v>1.3316600000000001</v>
      </c>
      <c r="J102" s="89">
        <f t="shared" si="57"/>
        <v>1.4419200000000001</v>
      </c>
      <c r="K102" s="89">
        <f t="shared" si="57"/>
        <v>1.7311300000000001</v>
      </c>
      <c r="L102" s="89">
        <f t="shared" si="57"/>
        <v>1.9032500000000001</v>
      </c>
      <c r="M102" s="89">
        <f t="shared" si="57"/>
        <v>1.9645300000000001</v>
      </c>
      <c r="N102" s="89">
        <f t="shared" si="57"/>
        <v>2.0255399999999999</v>
      </c>
      <c r="O102" s="89">
        <f t="shared" si="57"/>
        <v>2.0704500000000001</v>
      </c>
      <c r="P102" s="89">
        <f t="shared" si="57"/>
        <v>2.0322</v>
      </c>
      <c r="Q102" s="89">
        <f t="shared" si="57"/>
        <v>2.05307</v>
      </c>
      <c r="R102" s="89">
        <f t="shared" si="57"/>
        <v>2.0494599999999998</v>
      </c>
      <c r="S102" s="89">
        <f t="shared" si="57"/>
        <v>2.0330699999999999</v>
      </c>
      <c r="T102" s="89">
        <f t="shared" si="57"/>
        <v>2.0415299999999998</v>
      </c>
      <c r="U102" s="89">
        <f t="shared" si="57"/>
        <v>2.18607</v>
      </c>
      <c r="V102" s="89">
        <f t="shared" si="57"/>
        <v>2.1905600000000001</v>
      </c>
      <c r="W102" s="89">
        <f t="shared" si="57"/>
        <v>2.0337800000000001</v>
      </c>
      <c r="X102" s="89">
        <f t="shared" si="57"/>
        <v>1.87164</v>
      </c>
      <c r="Y102" s="89">
        <f t="shared" si="57"/>
        <v>1.77885</v>
      </c>
      <c r="Z102" s="89">
        <f t="shared" si="57"/>
        <v>1.4894799999999999</v>
      </c>
      <c r="AA102" s="89">
        <f t="shared" si="57"/>
        <v>1.36809</v>
      </c>
    </row>
    <row r="103" spans="1:27" ht="12.75" hidden="1" customHeight="1" outlineLevel="1" x14ac:dyDescent="0.2">
      <c r="A103" s="97" t="s">
        <v>2444</v>
      </c>
      <c r="B103" s="63" t="s">
        <v>242</v>
      </c>
      <c r="C103" s="43" t="s">
        <v>79</v>
      </c>
      <c r="D103" s="44">
        <v>1094.02</v>
      </c>
      <c r="E103" s="44">
        <v>996.51</v>
      </c>
      <c r="F103" s="44">
        <v>933.48</v>
      </c>
      <c r="G103" s="44">
        <v>929.14</v>
      </c>
      <c r="H103" s="44">
        <v>973.22</v>
      </c>
      <c r="I103" s="44">
        <v>1151.6199999999999</v>
      </c>
      <c r="J103" s="44">
        <v>1261.8800000000001</v>
      </c>
      <c r="K103" s="44">
        <v>1551.09</v>
      </c>
      <c r="L103" s="44">
        <v>1723.21</v>
      </c>
      <c r="M103" s="44">
        <v>1784.49</v>
      </c>
      <c r="N103" s="44">
        <v>1845.5</v>
      </c>
      <c r="O103" s="44">
        <v>1890.41</v>
      </c>
      <c r="P103" s="44">
        <v>1852.16</v>
      </c>
      <c r="Q103" s="44">
        <v>1873.03</v>
      </c>
      <c r="R103" s="44">
        <v>1869.42</v>
      </c>
      <c r="S103" s="44">
        <v>1853.03</v>
      </c>
      <c r="T103" s="44">
        <v>1861.49</v>
      </c>
      <c r="U103" s="44">
        <v>2006.03</v>
      </c>
      <c r="V103" s="44">
        <v>2010.52</v>
      </c>
      <c r="W103" s="44">
        <v>1853.74</v>
      </c>
      <c r="X103" s="44">
        <v>1691.6</v>
      </c>
      <c r="Y103" s="44">
        <v>1598.81</v>
      </c>
      <c r="Z103" s="44">
        <v>1309.44</v>
      </c>
      <c r="AA103" s="44">
        <v>1188.05</v>
      </c>
    </row>
    <row r="104" spans="1:27" ht="12.75" hidden="1" customHeight="1" outlineLevel="1" x14ac:dyDescent="0.2">
      <c r="A104" s="97" t="s">
        <v>2445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2">
      <c r="A105" s="97" t="s">
        <v>2446</v>
      </c>
      <c r="B105" s="63" t="s">
        <v>83</v>
      </c>
      <c r="C105" s="43" t="s">
        <v>79</v>
      </c>
      <c r="D105" s="44">
        <v>3.63</v>
      </c>
      <c r="E105" s="44">
        <v>3.63</v>
      </c>
      <c r="F105" s="44">
        <v>3.63</v>
      </c>
      <c r="G105" s="44">
        <v>3.63</v>
      </c>
      <c r="H105" s="44">
        <v>3.63</v>
      </c>
      <c r="I105" s="44">
        <v>3.63</v>
      </c>
      <c r="J105" s="44">
        <v>3.63</v>
      </c>
      <c r="K105" s="44">
        <v>3.63</v>
      </c>
      <c r="L105" s="44">
        <v>3.63</v>
      </c>
      <c r="M105" s="44">
        <v>3.63</v>
      </c>
      <c r="N105" s="44">
        <v>3.63</v>
      </c>
      <c r="O105" s="44">
        <v>3.63</v>
      </c>
      <c r="P105" s="44">
        <v>3.63</v>
      </c>
      <c r="Q105" s="44">
        <v>3.63</v>
      </c>
      <c r="R105" s="44">
        <v>3.63</v>
      </c>
      <c r="S105" s="44">
        <v>3.63</v>
      </c>
      <c r="T105" s="44">
        <v>3.63</v>
      </c>
      <c r="U105" s="44">
        <v>3.63</v>
      </c>
      <c r="V105" s="44">
        <v>3.63</v>
      </c>
      <c r="W105" s="44">
        <v>3.63</v>
      </c>
      <c r="X105" s="44">
        <v>3.63</v>
      </c>
      <c r="Y105" s="44">
        <v>3.63</v>
      </c>
      <c r="Z105" s="44">
        <v>3.63</v>
      </c>
      <c r="AA105" s="44">
        <v>3.63</v>
      </c>
    </row>
    <row r="106" spans="1:27" ht="12.75" hidden="1" customHeight="1" outlineLevel="1" x14ac:dyDescent="0.2">
      <c r="A106" s="97" t="s">
        <v>2447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collapsed="1" x14ac:dyDescent="0.2">
      <c r="A107" s="96" t="s">
        <v>2448</v>
      </c>
      <c r="B107" s="28" t="str">
        <f>"21"&amp;"."&amp;$B$777&amp;"."&amp;$B$778</f>
        <v>21.11.2023</v>
      </c>
      <c r="C107" s="88" t="s">
        <v>76</v>
      </c>
      <c r="D107" s="89">
        <f>ROUND(((D108+D109+D111+D110)/1000),5)</f>
        <v>1.30474</v>
      </c>
      <c r="E107" s="89">
        <f>ROUND(((E108+E109+E111+E110)/1000),5)</f>
        <v>1.2313400000000001</v>
      </c>
      <c r="F107" s="89">
        <f>ROUND(((F108+F109+F111+F110)/1000),5)</f>
        <v>1.16568</v>
      </c>
      <c r="G107" s="89">
        <f t="shared" ref="G107:AA107" si="60">ROUND(((G108+G109+G111+G110)/1000),5)</f>
        <v>1.1579600000000001</v>
      </c>
      <c r="H107" s="89">
        <f t="shared" si="60"/>
        <v>1.1951700000000001</v>
      </c>
      <c r="I107" s="89">
        <f t="shared" si="60"/>
        <v>1.32453</v>
      </c>
      <c r="J107" s="89">
        <f t="shared" si="60"/>
        <v>1.4784600000000001</v>
      </c>
      <c r="K107" s="89">
        <f t="shared" si="60"/>
        <v>1.79616</v>
      </c>
      <c r="L107" s="89">
        <f t="shared" si="60"/>
        <v>1.9450499999999999</v>
      </c>
      <c r="M107" s="89">
        <f t="shared" si="60"/>
        <v>1.9767399999999999</v>
      </c>
      <c r="N107" s="89">
        <f t="shared" si="60"/>
        <v>2.15483</v>
      </c>
      <c r="O107" s="89">
        <f t="shared" si="60"/>
        <v>2.1696499999999999</v>
      </c>
      <c r="P107" s="89">
        <f t="shared" si="60"/>
        <v>2.0885199999999999</v>
      </c>
      <c r="Q107" s="89">
        <f t="shared" si="60"/>
        <v>2.11476</v>
      </c>
      <c r="R107" s="89">
        <f t="shared" si="60"/>
        <v>2.10615</v>
      </c>
      <c r="S107" s="89">
        <f t="shared" si="60"/>
        <v>2.0920999999999998</v>
      </c>
      <c r="T107" s="89">
        <f t="shared" si="60"/>
        <v>2.1246200000000002</v>
      </c>
      <c r="U107" s="89">
        <f t="shared" si="60"/>
        <v>2.2040500000000001</v>
      </c>
      <c r="V107" s="89">
        <f t="shared" si="60"/>
        <v>2.1891500000000002</v>
      </c>
      <c r="W107" s="89">
        <f t="shared" si="60"/>
        <v>2.08318</v>
      </c>
      <c r="X107" s="89">
        <f t="shared" si="60"/>
        <v>1.9251</v>
      </c>
      <c r="Y107" s="89">
        <f t="shared" si="60"/>
        <v>1.8484400000000001</v>
      </c>
      <c r="Z107" s="89">
        <f t="shared" si="60"/>
        <v>1.6552899999999999</v>
      </c>
      <c r="AA107" s="89">
        <f t="shared" si="60"/>
        <v>1.4217599999999999</v>
      </c>
    </row>
    <row r="108" spans="1:27" ht="12.75" hidden="1" customHeight="1" outlineLevel="1" x14ac:dyDescent="0.2">
      <c r="A108" s="97" t="s">
        <v>2449</v>
      </c>
      <c r="B108" s="63" t="s">
        <v>242</v>
      </c>
      <c r="C108" s="43" t="s">
        <v>79</v>
      </c>
      <c r="D108" s="44">
        <v>1124.7</v>
      </c>
      <c r="E108" s="44">
        <v>1051.3</v>
      </c>
      <c r="F108" s="44">
        <v>985.64</v>
      </c>
      <c r="G108" s="44">
        <v>977.92</v>
      </c>
      <c r="H108" s="44">
        <v>1015.13</v>
      </c>
      <c r="I108" s="44">
        <v>1144.49</v>
      </c>
      <c r="J108" s="44">
        <v>1298.42</v>
      </c>
      <c r="K108" s="44">
        <v>1616.12</v>
      </c>
      <c r="L108" s="44">
        <v>1765.01</v>
      </c>
      <c r="M108" s="44">
        <v>1796.7</v>
      </c>
      <c r="N108" s="44">
        <v>1974.79</v>
      </c>
      <c r="O108" s="44">
        <v>1989.61</v>
      </c>
      <c r="P108" s="44">
        <v>1908.48</v>
      </c>
      <c r="Q108" s="44">
        <v>1934.72</v>
      </c>
      <c r="R108" s="44">
        <v>1926.11</v>
      </c>
      <c r="S108" s="44">
        <v>1912.06</v>
      </c>
      <c r="T108" s="44">
        <v>1944.58</v>
      </c>
      <c r="U108" s="44">
        <v>2024.01</v>
      </c>
      <c r="V108" s="44">
        <v>2009.11</v>
      </c>
      <c r="W108" s="44">
        <v>1903.14</v>
      </c>
      <c r="X108" s="44">
        <v>1745.06</v>
      </c>
      <c r="Y108" s="44">
        <v>1668.4</v>
      </c>
      <c r="Z108" s="44">
        <v>1475.25</v>
      </c>
      <c r="AA108" s="44">
        <v>1241.72</v>
      </c>
    </row>
    <row r="109" spans="1:27" ht="12.75" hidden="1" customHeight="1" outlineLevel="1" x14ac:dyDescent="0.2">
      <c r="A109" s="97" t="s">
        <v>2450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2">
      <c r="A110" s="97" t="s">
        <v>2451</v>
      </c>
      <c r="B110" s="63" t="s">
        <v>83</v>
      </c>
      <c r="C110" s="43" t="s">
        <v>79</v>
      </c>
      <c r="D110" s="44">
        <v>3.63</v>
      </c>
      <c r="E110" s="44">
        <v>3.63</v>
      </c>
      <c r="F110" s="44">
        <v>3.63</v>
      </c>
      <c r="G110" s="44">
        <v>3.63</v>
      </c>
      <c r="H110" s="44">
        <v>3.63</v>
      </c>
      <c r="I110" s="44">
        <v>3.63</v>
      </c>
      <c r="J110" s="44">
        <v>3.63</v>
      </c>
      <c r="K110" s="44">
        <v>3.63</v>
      </c>
      <c r="L110" s="44">
        <v>3.63</v>
      </c>
      <c r="M110" s="44">
        <v>3.63</v>
      </c>
      <c r="N110" s="44">
        <v>3.63</v>
      </c>
      <c r="O110" s="44">
        <v>3.63</v>
      </c>
      <c r="P110" s="44">
        <v>3.63</v>
      </c>
      <c r="Q110" s="44">
        <v>3.63</v>
      </c>
      <c r="R110" s="44">
        <v>3.63</v>
      </c>
      <c r="S110" s="44">
        <v>3.63</v>
      </c>
      <c r="T110" s="44">
        <v>3.63</v>
      </c>
      <c r="U110" s="44">
        <v>3.63</v>
      </c>
      <c r="V110" s="44">
        <v>3.63</v>
      </c>
      <c r="W110" s="44">
        <v>3.63</v>
      </c>
      <c r="X110" s="44">
        <v>3.63</v>
      </c>
      <c r="Y110" s="44">
        <v>3.63</v>
      </c>
      <c r="Z110" s="44">
        <v>3.63</v>
      </c>
      <c r="AA110" s="44">
        <v>3.63</v>
      </c>
    </row>
    <row r="111" spans="1:27" ht="12.75" hidden="1" customHeight="1" outlineLevel="1" x14ac:dyDescent="0.2">
      <c r="A111" s="97" t="s">
        <v>2452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collapsed="1" x14ac:dyDescent="0.2">
      <c r="A112" s="96" t="s">
        <v>2453</v>
      </c>
      <c r="B112" s="28" t="str">
        <f>"22"&amp;"."&amp;$B$777&amp;"."&amp;$B$778</f>
        <v>22.11.2023</v>
      </c>
      <c r="C112" s="88" t="s">
        <v>76</v>
      </c>
      <c r="D112" s="89">
        <f>ROUND(((D113+D114+D116+D115)/1000),5)</f>
        <v>1.32074</v>
      </c>
      <c r="E112" s="89">
        <f>ROUND(((E113+E114+E116+E115)/1000),5)</f>
        <v>1.2404200000000001</v>
      </c>
      <c r="F112" s="89">
        <f>ROUND(((F113+F114+F116+F115)/1000),5)</f>
        <v>1.15943</v>
      </c>
      <c r="G112" s="89">
        <f t="shared" ref="G112:AA112" si="63">ROUND(((G113+G114+G116+G115)/1000),5)</f>
        <v>1.1338299999999999</v>
      </c>
      <c r="H112" s="89">
        <f t="shared" si="63"/>
        <v>1.2096800000000001</v>
      </c>
      <c r="I112" s="89">
        <f t="shared" si="63"/>
        <v>1.3792599999999999</v>
      </c>
      <c r="J112" s="89">
        <f t="shared" si="63"/>
        <v>1.6046499999999999</v>
      </c>
      <c r="K112" s="89">
        <f t="shared" si="63"/>
        <v>1.8170999999999999</v>
      </c>
      <c r="L112" s="89">
        <f t="shared" si="63"/>
        <v>1.98289</v>
      </c>
      <c r="M112" s="89">
        <f t="shared" si="63"/>
        <v>2.0031699999999999</v>
      </c>
      <c r="N112" s="89">
        <f t="shared" si="63"/>
        <v>2.0937100000000002</v>
      </c>
      <c r="O112" s="89">
        <f t="shared" si="63"/>
        <v>2.09579</v>
      </c>
      <c r="P112" s="89">
        <f t="shared" si="63"/>
        <v>2.0679699999999999</v>
      </c>
      <c r="Q112" s="89">
        <f t="shared" si="63"/>
        <v>2.0897299999999999</v>
      </c>
      <c r="R112" s="89">
        <f t="shared" si="63"/>
        <v>2.0749399999999998</v>
      </c>
      <c r="S112" s="89">
        <f t="shared" si="63"/>
        <v>2.0623999999999998</v>
      </c>
      <c r="T112" s="89">
        <f t="shared" si="63"/>
        <v>2.1221000000000001</v>
      </c>
      <c r="U112" s="89">
        <f t="shared" si="63"/>
        <v>2.1824300000000001</v>
      </c>
      <c r="V112" s="89">
        <f t="shared" si="63"/>
        <v>2.1350699999999998</v>
      </c>
      <c r="W112" s="89">
        <f t="shared" si="63"/>
        <v>2.0487500000000001</v>
      </c>
      <c r="X112" s="89">
        <f t="shared" si="63"/>
        <v>1.9654100000000001</v>
      </c>
      <c r="Y112" s="89">
        <f t="shared" si="63"/>
        <v>1.9335</v>
      </c>
      <c r="Z112" s="89">
        <f t="shared" si="63"/>
        <v>1.67564</v>
      </c>
      <c r="AA112" s="89">
        <f t="shared" si="63"/>
        <v>1.4562600000000001</v>
      </c>
    </row>
    <row r="113" spans="1:27" ht="12.75" hidden="1" customHeight="1" outlineLevel="1" x14ac:dyDescent="0.2">
      <c r="A113" s="97" t="s">
        <v>2454</v>
      </c>
      <c r="B113" s="63" t="s">
        <v>242</v>
      </c>
      <c r="C113" s="43" t="s">
        <v>79</v>
      </c>
      <c r="D113" s="44">
        <v>1140.7</v>
      </c>
      <c r="E113" s="44">
        <v>1060.3800000000001</v>
      </c>
      <c r="F113" s="44">
        <v>979.39</v>
      </c>
      <c r="G113" s="44">
        <v>953.79</v>
      </c>
      <c r="H113" s="44">
        <v>1029.6400000000001</v>
      </c>
      <c r="I113" s="44">
        <v>1199.22</v>
      </c>
      <c r="J113" s="44">
        <v>1424.61</v>
      </c>
      <c r="K113" s="44">
        <v>1637.06</v>
      </c>
      <c r="L113" s="44">
        <v>1802.85</v>
      </c>
      <c r="M113" s="44">
        <v>1823.13</v>
      </c>
      <c r="N113" s="44">
        <v>1913.67</v>
      </c>
      <c r="O113" s="44">
        <v>1915.75</v>
      </c>
      <c r="P113" s="44">
        <v>1887.93</v>
      </c>
      <c r="Q113" s="44">
        <v>1909.69</v>
      </c>
      <c r="R113" s="44">
        <v>1894.9</v>
      </c>
      <c r="S113" s="44">
        <v>1882.36</v>
      </c>
      <c r="T113" s="44">
        <v>1942.06</v>
      </c>
      <c r="U113" s="44">
        <v>2002.39</v>
      </c>
      <c r="V113" s="44">
        <v>1955.03</v>
      </c>
      <c r="W113" s="44">
        <v>1868.71</v>
      </c>
      <c r="X113" s="44">
        <v>1785.37</v>
      </c>
      <c r="Y113" s="44">
        <v>1753.46</v>
      </c>
      <c r="Z113" s="44">
        <v>1495.6</v>
      </c>
      <c r="AA113" s="44">
        <v>1276.22</v>
      </c>
    </row>
    <row r="114" spans="1:27" ht="12.75" hidden="1" customHeight="1" outlineLevel="1" x14ac:dyDescent="0.2">
      <c r="A114" s="97" t="s">
        <v>2455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2">
      <c r="A115" s="97" t="s">
        <v>2456</v>
      </c>
      <c r="B115" s="63" t="s">
        <v>83</v>
      </c>
      <c r="C115" s="43" t="s">
        <v>79</v>
      </c>
      <c r="D115" s="44">
        <v>3.63</v>
      </c>
      <c r="E115" s="44">
        <v>3.63</v>
      </c>
      <c r="F115" s="44">
        <v>3.63</v>
      </c>
      <c r="G115" s="44">
        <v>3.63</v>
      </c>
      <c r="H115" s="44">
        <v>3.63</v>
      </c>
      <c r="I115" s="44">
        <v>3.63</v>
      </c>
      <c r="J115" s="44">
        <v>3.63</v>
      </c>
      <c r="K115" s="44">
        <v>3.63</v>
      </c>
      <c r="L115" s="44">
        <v>3.63</v>
      </c>
      <c r="M115" s="44">
        <v>3.63</v>
      </c>
      <c r="N115" s="44">
        <v>3.63</v>
      </c>
      <c r="O115" s="44">
        <v>3.63</v>
      </c>
      <c r="P115" s="44">
        <v>3.63</v>
      </c>
      <c r="Q115" s="44">
        <v>3.63</v>
      </c>
      <c r="R115" s="44">
        <v>3.63</v>
      </c>
      <c r="S115" s="44">
        <v>3.63</v>
      </c>
      <c r="T115" s="44">
        <v>3.63</v>
      </c>
      <c r="U115" s="44">
        <v>3.63</v>
      </c>
      <c r="V115" s="44">
        <v>3.63</v>
      </c>
      <c r="W115" s="44">
        <v>3.63</v>
      </c>
      <c r="X115" s="44">
        <v>3.63</v>
      </c>
      <c r="Y115" s="44">
        <v>3.63</v>
      </c>
      <c r="Z115" s="44">
        <v>3.63</v>
      </c>
      <c r="AA115" s="44">
        <v>3.63</v>
      </c>
    </row>
    <row r="116" spans="1:27" ht="12.75" hidden="1" customHeight="1" outlineLevel="1" x14ac:dyDescent="0.2">
      <c r="A116" s="97" t="s">
        <v>2457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collapsed="1" x14ac:dyDescent="0.2">
      <c r="A117" s="96" t="s">
        <v>2458</v>
      </c>
      <c r="B117" s="28" t="str">
        <f>"23"&amp;"."&amp;$B$777&amp;"."&amp;$B$778</f>
        <v>23.11.2023</v>
      </c>
      <c r="C117" s="88" t="s">
        <v>76</v>
      </c>
      <c r="D117" s="89">
        <f>ROUND(((D118+D119+D121+D120)/1000),5)</f>
        <v>1.3274300000000001</v>
      </c>
      <c r="E117" s="89">
        <f>ROUND(((E118+E119+E121+E120)/1000),5)</f>
        <v>1.2421899999999999</v>
      </c>
      <c r="F117" s="89">
        <f>ROUND(((F118+F119+F121+F120)/1000),5)</f>
        <v>1.2097199999999999</v>
      </c>
      <c r="G117" s="89">
        <f t="shared" ref="G117:AA117" si="66">ROUND(((G118+G119+G121+G120)/1000),5)</f>
        <v>1.2093400000000001</v>
      </c>
      <c r="H117" s="89">
        <f t="shared" si="66"/>
        <v>1.2180599999999999</v>
      </c>
      <c r="I117" s="89">
        <f t="shared" si="66"/>
        <v>1.37148</v>
      </c>
      <c r="J117" s="89">
        <f t="shared" si="66"/>
        <v>1.5735699999999999</v>
      </c>
      <c r="K117" s="89">
        <f t="shared" si="66"/>
        <v>1.84239</v>
      </c>
      <c r="L117" s="89">
        <f t="shared" si="66"/>
        <v>1.95668</v>
      </c>
      <c r="M117" s="89">
        <f t="shared" si="66"/>
        <v>1.9735799999999999</v>
      </c>
      <c r="N117" s="89">
        <f t="shared" si="66"/>
        <v>2.01586</v>
      </c>
      <c r="O117" s="89">
        <f t="shared" si="66"/>
        <v>2.0864400000000001</v>
      </c>
      <c r="P117" s="89">
        <f t="shared" si="66"/>
        <v>2.0803099999999999</v>
      </c>
      <c r="Q117" s="89">
        <f t="shared" si="66"/>
        <v>2.0973700000000002</v>
      </c>
      <c r="R117" s="89">
        <f t="shared" si="66"/>
        <v>2.0877599999999998</v>
      </c>
      <c r="S117" s="89">
        <f t="shared" si="66"/>
        <v>1.9964299999999999</v>
      </c>
      <c r="T117" s="89">
        <f t="shared" si="66"/>
        <v>1.9976499999999999</v>
      </c>
      <c r="U117" s="89">
        <f t="shared" si="66"/>
        <v>2.0615600000000001</v>
      </c>
      <c r="V117" s="89">
        <f t="shared" si="66"/>
        <v>2.09504</v>
      </c>
      <c r="W117" s="89">
        <f t="shared" si="66"/>
        <v>1.9980500000000001</v>
      </c>
      <c r="X117" s="89">
        <f t="shared" si="66"/>
        <v>1.97261</v>
      </c>
      <c r="Y117" s="89">
        <f t="shared" si="66"/>
        <v>1.9419</v>
      </c>
      <c r="Z117" s="89">
        <f t="shared" si="66"/>
        <v>1.66211</v>
      </c>
      <c r="AA117" s="89">
        <f t="shared" si="66"/>
        <v>1.4149799999999999</v>
      </c>
    </row>
    <row r="118" spans="1:27" ht="12.75" hidden="1" customHeight="1" outlineLevel="1" x14ac:dyDescent="0.2">
      <c r="A118" s="97" t="s">
        <v>2459</v>
      </c>
      <c r="B118" s="63" t="s">
        <v>242</v>
      </c>
      <c r="C118" s="43" t="s">
        <v>79</v>
      </c>
      <c r="D118" s="44">
        <v>1147.3900000000001</v>
      </c>
      <c r="E118" s="44">
        <v>1062.1500000000001</v>
      </c>
      <c r="F118" s="44">
        <v>1029.68</v>
      </c>
      <c r="G118" s="44">
        <v>1029.3</v>
      </c>
      <c r="H118" s="44">
        <v>1038.02</v>
      </c>
      <c r="I118" s="44">
        <v>1191.44</v>
      </c>
      <c r="J118" s="44">
        <v>1393.53</v>
      </c>
      <c r="K118" s="44">
        <v>1662.35</v>
      </c>
      <c r="L118" s="44">
        <v>1776.64</v>
      </c>
      <c r="M118" s="44">
        <v>1793.54</v>
      </c>
      <c r="N118" s="44">
        <v>1835.82</v>
      </c>
      <c r="O118" s="44">
        <v>1906.4</v>
      </c>
      <c r="P118" s="44">
        <v>1900.27</v>
      </c>
      <c r="Q118" s="44">
        <v>1917.33</v>
      </c>
      <c r="R118" s="44">
        <v>1907.72</v>
      </c>
      <c r="S118" s="44">
        <v>1816.39</v>
      </c>
      <c r="T118" s="44">
        <v>1817.61</v>
      </c>
      <c r="U118" s="44">
        <v>1881.52</v>
      </c>
      <c r="V118" s="44">
        <v>1915</v>
      </c>
      <c r="W118" s="44">
        <v>1818.01</v>
      </c>
      <c r="X118" s="44">
        <v>1792.57</v>
      </c>
      <c r="Y118" s="44">
        <v>1761.86</v>
      </c>
      <c r="Z118" s="44">
        <v>1482.07</v>
      </c>
      <c r="AA118" s="44">
        <v>1234.94</v>
      </c>
    </row>
    <row r="119" spans="1:27" ht="12.75" hidden="1" customHeight="1" outlineLevel="1" x14ac:dyDescent="0.2">
      <c r="A119" s="97" t="s">
        <v>2460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2">
      <c r="A120" s="97" t="s">
        <v>2461</v>
      </c>
      <c r="B120" s="63" t="s">
        <v>83</v>
      </c>
      <c r="C120" s="43" t="s">
        <v>79</v>
      </c>
      <c r="D120" s="44">
        <v>3.63</v>
      </c>
      <c r="E120" s="44">
        <v>3.63</v>
      </c>
      <c r="F120" s="44">
        <v>3.63</v>
      </c>
      <c r="G120" s="44">
        <v>3.63</v>
      </c>
      <c r="H120" s="44">
        <v>3.63</v>
      </c>
      <c r="I120" s="44">
        <v>3.63</v>
      </c>
      <c r="J120" s="44">
        <v>3.63</v>
      </c>
      <c r="K120" s="44">
        <v>3.63</v>
      </c>
      <c r="L120" s="44">
        <v>3.63</v>
      </c>
      <c r="M120" s="44">
        <v>3.63</v>
      </c>
      <c r="N120" s="44">
        <v>3.63</v>
      </c>
      <c r="O120" s="44">
        <v>3.63</v>
      </c>
      <c r="P120" s="44">
        <v>3.63</v>
      </c>
      <c r="Q120" s="44">
        <v>3.63</v>
      </c>
      <c r="R120" s="44">
        <v>3.63</v>
      </c>
      <c r="S120" s="44">
        <v>3.63</v>
      </c>
      <c r="T120" s="44">
        <v>3.63</v>
      </c>
      <c r="U120" s="44">
        <v>3.63</v>
      </c>
      <c r="V120" s="44">
        <v>3.63</v>
      </c>
      <c r="W120" s="44">
        <v>3.63</v>
      </c>
      <c r="X120" s="44">
        <v>3.63</v>
      </c>
      <c r="Y120" s="44">
        <v>3.63</v>
      </c>
      <c r="Z120" s="44">
        <v>3.63</v>
      </c>
      <c r="AA120" s="44">
        <v>3.63</v>
      </c>
    </row>
    <row r="121" spans="1:27" ht="12.75" hidden="1" customHeight="1" outlineLevel="1" x14ac:dyDescent="0.2">
      <c r="A121" s="97" t="s">
        <v>2462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collapsed="1" x14ac:dyDescent="0.2">
      <c r="A122" s="96" t="s">
        <v>2463</v>
      </c>
      <c r="B122" s="28" t="str">
        <f>"24"&amp;"."&amp;$B$777&amp;"."&amp;$B$778</f>
        <v>24.11.2023</v>
      </c>
      <c r="C122" s="88" t="s">
        <v>76</v>
      </c>
      <c r="D122" s="89">
        <f>ROUND(((D123+D124+D126+D125)/1000),5)</f>
        <v>1.29793</v>
      </c>
      <c r="E122" s="89">
        <f>ROUND(((E123+E124+E126+E125)/1000),5)</f>
        <v>1.1757599999999999</v>
      </c>
      <c r="F122" s="89">
        <f>ROUND(((F123+F124+F126+F125)/1000),5)</f>
        <v>1.1075900000000001</v>
      </c>
      <c r="G122" s="89">
        <f t="shared" ref="G122:AA122" si="69">ROUND(((G123+G124+G126+G125)/1000),5)</f>
        <v>0.94759000000000004</v>
      </c>
      <c r="H122" s="89">
        <f t="shared" si="69"/>
        <v>1.1071599999999999</v>
      </c>
      <c r="I122" s="89">
        <f t="shared" si="69"/>
        <v>1.3532999999999999</v>
      </c>
      <c r="J122" s="89">
        <f t="shared" si="69"/>
        <v>1.4681200000000001</v>
      </c>
      <c r="K122" s="89">
        <f t="shared" si="69"/>
        <v>1.76247</v>
      </c>
      <c r="L122" s="89">
        <f t="shared" si="69"/>
        <v>2.0028100000000002</v>
      </c>
      <c r="M122" s="89">
        <f t="shared" si="69"/>
        <v>2.0334099999999999</v>
      </c>
      <c r="N122" s="89">
        <f t="shared" si="69"/>
        <v>2.0661100000000001</v>
      </c>
      <c r="O122" s="89">
        <f t="shared" si="69"/>
        <v>2.1103499999999999</v>
      </c>
      <c r="P122" s="89">
        <f t="shared" si="69"/>
        <v>2.08426</v>
      </c>
      <c r="Q122" s="89">
        <f t="shared" si="69"/>
        <v>2.10256</v>
      </c>
      <c r="R122" s="89">
        <f t="shared" si="69"/>
        <v>2.0851899999999999</v>
      </c>
      <c r="S122" s="89">
        <f t="shared" si="69"/>
        <v>2.0675699999999999</v>
      </c>
      <c r="T122" s="89">
        <f t="shared" si="69"/>
        <v>2.0728900000000001</v>
      </c>
      <c r="U122" s="89">
        <f t="shared" si="69"/>
        <v>2.08934</v>
      </c>
      <c r="V122" s="89">
        <f t="shared" si="69"/>
        <v>2.0729000000000002</v>
      </c>
      <c r="W122" s="89">
        <f t="shared" si="69"/>
        <v>2.0906699999999998</v>
      </c>
      <c r="X122" s="89">
        <f t="shared" si="69"/>
        <v>2.0270700000000001</v>
      </c>
      <c r="Y122" s="89">
        <f t="shared" si="69"/>
        <v>1.9698100000000001</v>
      </c>
      <c r="Z122" s="89">
        <f t="shared" si="69"/>
        <v>1.77546</v>
      </c>
      <c r="AA122" s="89">
        <f t="shared" si="69"/>
        <v>1.54599</v>
      </c>
    </row>
    <row r="123" spans="1:27" ht="12.75" hidden="1" customHeight="1" outlineLevel="1" x14ac:dyDescent="0.2">
      <c r="A123" s="97" t="s">
        <v>2464</v>
      </c>
      <c r="B123" s="63" t="s">
        <v>242</v>
      </c>
      <c r="C123" s="43" t="s">
        <v>79</v>
      </c>
      <c r="D123" s="44">
        <v>1117.8900000000001</v>
      </c>
      <c r="E123" s="44">
        <v>995.72</v>
      </c>
      <c r="F123" s="44">
        <v>927.55</v>
      </c>
      <c r="G123" s="44">
        <v>767.55</v>
      </c>
      <c r="H123" s="44">
        <v>927.12</v>
      </c>
      <c r="I123" s="44">
        <v>1173.26</v>
      </c>
      <c r="J123" s="44">
        <v>1288.08</v>
      </c>
      <c r="K123" s="44">
        <v>1582.43</v>
      </c>
      <c r="L123" s="44">
        <v>1822.77</v>
      </c>
      <c r="M123" s="44">
        <v>1853.37</v>
      </c>
      <c r="N123" s="44">
        <v>1886.07</v>
      </c>
      <c r="O123" s="44">
        <v>1930.31</v>
      </c>
      <c r="P123" s="44">
        <v>1904.22</v>
      </c>
      <c r="Q123" s="44">
        <v>1922.52</v>
      </c>
      <c r="R123" s="44">
        <v>1905.15</v>
      </c>
      <c r="S123" s="44">
        <v>1887.53</v>
      </c>
      <c r="T123" s="44">
        <v>1892.85</v>
      </c>
      <c r="U123" s="44">
        <v>1909.3</v>
      </c>
      <c r="V123" s="44">
        <v>1892.86</v>
      </c>
      <c r="W123" s="44">
        <v>1910.63</v>
      </c>
      <c r="X123" s="44">
        <v>1847.03</v>
      </c>
      <c r="Y123" s="44">
        <v>1789.77</v>
      </c>
      <c r="Z123" s="44">
        <v>1595.42</v>
      </c>
      <c r="AA123" s="44">
        <v>1365.95</v>
      </c>
    </row>
    <row r="124" spans="1:27" ht="12.75" hidden="1" customHeight="1" outlineLevel="1" x14ac:dyDescent="0.2">
      <c r="A124" s="97" t="s">
        <v>2465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2">
      <c r="A125" s="97" t="s">
        <v>2466</v>
      </c>
      <c r="B125" s="63" t="s">
        <v>83</v>
      </c>
      <c r="C125" s="43" t="s">
        <v>79</v>
      </c>
      <c r="D125" s="44">
        <v>3.63</v>
      </c>
      <c r="E125" s="44">
        <v>3.63</v>
      </c>
      <c r="F125" s="44">
        <v>3.63</v>
      </c>
      <c r="G125" s="44">
        <v>3.63</v>
      </c>
      <c r="H125" s="44">
        <v>3.63</v>
      </c>
      <c r="I125" s="44">
        <v>3.63</v>
      </c>
      <c r="J125" s="44">
        <v>3.63</v>
      </c>
      <c r="K125" s="44">
        <v>3.63</v>
      </c>
      <c r="L125" s="44">
        <v>3.63</v>
      </c>
      <c r="M125" s="44">
        <v>3.63</v>
      </c>
      <c r="N125" s="44">
        <v>3.63</v>
      </c>
      <c r="O125" s="44">
        <v>3.63</v>
      </c>
      <c r="P125" s="44">
        <v>3.63</v>
      </c>
      <c r="Q125" s="44">
        <v>3.63</v>
      </c>
      <c r="R125" s="44">
        <v>3.63</v>
      </c>
      <c r="S125" s="44">
        <v>3.63</v>
      </c>
      <c r="T125" s="44">
        <v>3.63</v>
      </c>
      <c r="U125" s="44">
        <v>3.63</v>
      </c>
      <c r="V125" s="44">
        <v>3.63</v>
      </c>
      <c r="W125" s="44">
        <v>3.63</v>
      </c>
      <c r="X125" s="44">
        <v>3.63</v>
      </c>
      <c r="Y125" s="44">
        <v>3.63</v>
      </c>
      <c r="Z125" s="44">
        <v>3.63</v>
      </c>
      <c r="AA125" s="44">
        <v>3.63</v>
      </c>
    </row>
    <row r="126" spans="1:27" ht="12.75" hidden="1" customHeight="1" outlineLevel="1" x14ac:dyDescent="0.2">
      <c r="A126" s="97" t="s">
        <v>2467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collapsed="1" x14ac:dyDescent="0.2">
      <c r="A127" s="96" t="s">
        <v>2468</v>
      </c>
      <c r="B127" s="28" t="str">
        <f>"25"&amp;"."&amp;$B$777&amp;"."&amp;$B$778</f>
        <v>25.11.2023</v>
      </c>
      <c r="C127" s="88" t="s">
        <v>76</v>
      </c>
      <c r="D127" s="89">
        <f>ROUND(((D128+D129+D131+D130)/1000),5)</f>
        <v>1.4084399999999999</v>
      </c>
      <c r="E127" s="89">
        <f>ROUND(((E128+E129+E131+E130)/1000),5)</f>
        <v>1.3701700000000001</v>
      </c>
      <c r="F127" s="89">
        <f>ROUND(((F128+F129+F131+F130)/1000),5)</f>
        <v>1.3150299999999999</v>
      </c>
      <c r="G127" s="89">
        <f t="shared" ref="G127:AA127" si="72">ROUND(((G128+G129+G131+G130)/1000),5)</f>
        <v>1.31226</v>
      </c>
      <c r="H127" s="89">
        <f t="shared" si="72"/>
        <v>1.3419000000000001</v>
      </c>
      <c r="I127" s="89">
        <f t="shared" si="72"/>
        <v>1.4134899999999999</v>
      </c>
      <c r="J127" s="89">
        <f t="shared" si="72"/>
        <v>1.44922</v>
      </c>
      <c r="K127" s="89">
        <f t="shared" si="72"/>
        <v>1.6672800000000001</v>
      </c>
      <c r="L127" s="89">
        <f t="shared" si="72"/>
        <v>1.8215699999999999</v>
      </c>
      <c r="M127" s="89">
        <f t="shared" si="72"/>
        <v>1.99718</v>
      </c>
      <c r="N127" s="89">
        <f t="shared" si="72"/>
        <v>2.0626600000000002</v>
      </c>
      <c r="O127" s="89">
        <f t="shared" si="72"/>
        <v>2.0884499999999999</v>
      </c>
      <c r="P127" s="89">
        <f t="shared" si="72"/>
        <v>2.08887</v>
      </c>
      <c r="Q127" s="89">
        <f t="shared" si="72"/>
        <v>2.0636800000000002</v>
      </c>
      <c r="R127" s="89">
        <f t="shared" si="72"/>
        <v>2.0612400000000002</v>
      </c>
      <c r="S127" s="89">
        <f t="shared" si="72"/>
        <v>2.0649700000000002</v>
      </c>
      <c r="T127" s="89">
        <f t="shared" si="72"/>
        <v>2.0893199999999998</v>
      </c>
      <c r="U127" s="89">
        <f t="shared" si="72"/>
        <v>2.1010800000000001</v>
      </c>
      <c r="V127" s="89">
        <f t="shared" si="72"/>
        <v>2.0968900000000001</v>
      </c>
      <c r="W127" s="89">
        <f t="shared" si="72"/>
        <v>2.0097499999999999</v>
      </c>
      <c r="X127" s="89">
        <f t="shared" si="72"/>
        <v>2.01403</v>
      </c>
      <c r="Y127" s="89">
        <f t="shared" si="72"/>
        <v>1.8975</v>
      </c>
      <c r="Z127" s="89">
        <f t="shared" si="72"/>
        <v>1.6776899999999999</v>
      </c>
      <c r="AA127" s="89">
        <f t="shared" si="72"/>
        <v>1.5565599999999999</v>
      </c>
    </row>
    <row r="128" spans="1:27" ht="12.75" hidden="1" customHeight="1" outlineLevel="1" x14ac:dyDescent="0.2">
      <c r="A128" s="97" t="s">
        <v>2469</v>
      </c>
      <c r="B128" s="63" t="s">
        <v>242</v>
      </c>
      <c r="C128" s="43" t="s">
        <v>79</v>
      </c>
      <c r="D128" s="44">
        <v>1228.4000000000001</v>
      </c>
      <c r="E128" s="44">
        <v>1190.1300000000001</v>
      </c>
      <c r="F128" s="44">
        <v>1134.99</v>
      </c>
      <c r="G128" s="44">
        <v>1132.22</v>
      </c>
      <c r="H128" s="44">
        <v>1161.8599999999999</v>
      </c>
      <c r="I128" s="44">
        <v>1233.45</v>
      </c>
      <c r="J128" s="44">
        <v>1269.18</v>
      </c>
      <c r="K128" s="44">
        <v>1487.24</v>
      </c>
      <c r="L128" s="44">
        <v>1641.53</v>
      </c>
      <c r="M128" s="44">
        <v>1817.14</v>
      </c>
      <c r="N128" s="44">
        <v>1882.62</v>
      </c>
      <c r="O128" s="44">
        <v>1908.41</v>
      </c>
      <c r="P128" s="44">
        <v>1908.83</v>
      </c>
      <c r="Q128" s="44">
        <v>1883.64</v>
      </c>
      <c r="R128" s="44">
        <v>1881.2</v>
      </c>
      <c r="S128" s="44">
        <v>1884.93</v>
      </c>
      <c r="T128" s="44">
        <v>1909.28</v>
      </c>
      <c r="U128" s="44">
        <v>1921.04</v>
      </c>
      <c r="V128" s="44">
        <v>1916.85</v>
      </c>
      <c r="W128" s="44">
        <v>1829.71</v>
      </c>
      <c r="X128" s="44">
        <v>1833.99</v>
      </c>
      <c r="Y128" s="44">
        <v>1717.46</v>
      </c>
      <c r="Z128" s="44">
        <v>1497.65</v>
      </c>
      <c r="AA128" s="44">
        <v>1376.52</v>
      </c>
    </row>
    <row r="129" spans="1:27" ht="12.75" hidden="1" customHeight="1" outlineLevel="1" x14ac:dyDescent="0.2">
      <c r="A129" s="97" t="s">
        <v>2470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2">
      <c r="A130" s="97" t="s">
        <v>2471</v>
      </c>
      <c r="B130" s="63" t="s">
        <v>83</v>
      </c>
      <c r="C130" s="43" t="s">
        <v>79</v>
      </c>
      <c r="D130" s="44">
        <v>3.63</v>
      </c>
      <c r="E130" s="44">
        <v>3.63</v>
      </c>
      <c r="F130" s="44">
        <v>3.63</v>
      </c>
      <c r="G130" s="44">
        <v>3.63</v>
      </c>
      <c r="H130" s="44">
        <v>3.63</v>
      </c>
      <c r="I130" s="44">
        <v>3.63</v>
      </c>
      <c r="J130" s="44">
        <v>3.63</v>
      </c>
      <c r="K130" s="44">
        <v>3.63</v>
      </c>
      <c r="L130" s="44">
        <v>3.63</v>
      </c>
      <c r="M130" s="44">
        <v>3.63</v>
      </c>
      <c r="N130" s="44">
        <v>3.63</v>
      </c>
      <c r="O130" s="44">
        <v>3.63</v>
      </c>
      <c r="P130" s="44">
        <v>3.63</v>
      </c>
      <c r="Q130" s="44">
        <v>3.63</v>
      </c>
      <c r="R130" s="44">
        <v>3.63</v>
      </c>
      <c r="S130" s="44">
        <v>3.63</v>
      </c>
      <c r="T130" s="44">
        <v>3.63</v>
      </c>
      <c r="U130" s="44">
        <v>3.63</v>
      </c>
      <c r="V130" s="44">
        <v>3.63</v>
      </c>
      <c r="W130" s="44">
        <v>3.63</v>
      </c>
      <c r="X130" s="44">
        <v>3.63</v>
      </c>
      <c r="Y130" s="44">
        <v>3.63</v>
      </c>
      <c r="Z130" s="44">
        <v>3.63</v>
      </c>
      <c r="AA130" s="44">
        <v>3.63</v>
      </c>
    </row>
    <row r="131" spans="1:27" ht="12.75" hidden="1" customHeight="1" outlineLevel="1" x14ac:dyDescent="0.2">
      <c r="A131" s="97" t="s">
        <v>2472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collapsed="1" x14ac:dyDescent="0.2">
      <c r="A132" s="96" t="s">
        <v>2473</v>
      </c>
      <c r="B132" s="28" t="str">
        <f>"26"&amp;"."&amp;$B$777&amp;"."&amp;$B$778</f>
        <v>26.11.2023</v>
      </c>
      <c r="C132" s="88" t="s">
        <v>76</v>
      </c>
      <c r="D132" s="89">
        <f>ROUND(((D133+D134+D136+D135)/1000),5)</f>
        <v>1.4097900000000001</v>
      </c>
      <c r="E132" s="89">
        <f>ROUND(((E133+E134+E136+E135)/1000),5)</f>
        <v>1.3358000000000001</v>
      </c>
      <c r="F132" s="89">
        <f>ROUND(((F133+F134+F136+F135)/1000),5)</f>
        <v>1.28894</v>
      </c>
      <c r="G132" s="89">
        <f t="shared" ref="G132:AA132" si="75">ROUND(((G133+G134+G136+G135)/1000),5)</f>
        <v>1.2596799999999999</v>
      </c>
      <c r="H132" s="89">
        <f t="shared" si="75"/>
        <v>1.2724599999999999</v>
      </c>
      <c r="I132" s="89">
        <f t="shared" si="75"/>
        <v>1.33714</v>
      </c>
      <c r="J132" s="89">
        <f t="shared" si="75"/>
        <v>1.39103</v>
      </c>
      <c r="K132" s="89">
        <f t="shared" si="75"/>
        <v>1.44058</v>
      </c>
      <c r="L132" s="89">
        <f t="shared" si="75"/>
        <v>1.6949399999999999</v>
      </c>
      <c r="M132" s="89">
        <f t="shared" si="75"/>
        <v>1.8343</v>
      </c>
      <c r="N132" s="89">
        <f t="shared" si="75"/>
        <v>1.9037299999999999</v>
      </c>
      <c r="O132" s="89">
        <f t="shared" si="75"/>
        <v>1.9803299999999999</v>
      </c>
      <c r="P132" s="89">
        <f t="shared" si="75"/>
        <v>1.998</v>
      </c>
      <c r="Q132" s="89">
        <f t="shared" si="75"/>
        <v>2.0038800000000001</v>
      </c>
      <c r="R132" s="89">
        <f t="shared" si="75"/>
        <v>1.93248</v>
      </c>
      <c r="S132" s="89">
        <f t="shared" si="75"/>
        <v>1.96719</v>
      </c>
      <c r="T132" s="89">
        <f t="shared" si="75"/>
        <v>1.98485</v>
      </c>
      <c r="U132" s="89">
        <f t="shared" si="75"/>
        <v>2.20051</v>
      </c>
      <c r="V132" s="89">
        <f t="shared" si="75"/>
        <v>2.2203599999999999</v>
      </c>
      <c r="W132" s="89">
        <f t="shared" si="75"/>
        <v>2.1001099999999999</v>
      </c>
      <c r="X132" s="89">
        <f t="shared" si="75"/>
        <v>2.1214200000000001</v>
      </c>
      <c r="Y132" s="89">
        <f t="shared" si="75"/>
        <v>1.8581300000000001</v>
      </c>
      <c r="Z132" s="89">
        <f t="shared" si="75"/>
        <v>1.63239</v>
      </c>
      <c r="AA132" s="89">
        <f t="shared" si="75"/>
        <v>1.43516</v>
      </c>
    </row>
    <row r="133" spans="1:27" ht="12.75" hidden="1" customHeight="1" outlineLevel="1" x14ac:dyDescent="0.2">
      <c r="A133" s="97" t="s">
        <v>2474</v>
      </c>
      <c r="B133" s="63" t="s">
        <v>242</v>
      </c>
      <c r="C133" s="43" t="s">
        <v>79</v>
      </c>
      <c r="D133" s="44">
        <v>1229.75</v>
      </c>
      <c r="E133" s="44">
        <v>1155.76</v>
      </c>
      <c r="F133" s="44">
        <v>1108.9000000000001</v>
      </c>
      <c r="G133" s="44">
        <v>1079.6400000000001</v>
      </c>
      <c r="H133" s="44">
        <v>1092.42</v>
      </c>
      <c r="I133" s="44">
        <v>1157.0999999999999</v>
      </c>
      <c r="J133" s="44">
        <v>1210.99</v>
      </c>
      <c r="K133" s="44">
        <v>1260.54</v>
      </c>
      <c r="L133" s="44">
        <v>1514.9</v>
      </c>
      <c r="M133" s="44">
        <v>1654.26</v>
      </c>
      <c r="N133" s="44">
        <v>1723.69</v>
      </c>
      <c r="O133" s="44">
        <v>1800.29</v>
      </c>
      <c r="P133" s="44">
        <v>1817.96</v>
      </c>
      <c r="Q133" s="44">
        <v>1823.84</v>
      </c>
      <c r="R133" s="44">
        <v>1752.44</v>
      </c>
      <c r="S133" s="44">
        <v>1787.15</v>
      </c>
      <c r="T133" s="44">
        <v>1804.81</v>
      </c>
      <c r="U133" s="44">
        <v>2020.47</v>
      </c>
      <c r="V133" s="44">
        <v>2040.32</v>
      </c>
      <c r="W133" s="44">
        <v>1920.07</v>
      </c>
      <c r="X133" s="44">
        <v>1941.38</v>
      </c>
      <c r="Y133" s="44">
        <v>1678.09</v>
      </c>
      <c r="Z133" s="44">
        <v>1452.35</v>
      </c>
      <c r="AA133" s="44">
        <v>1255.1199999999999</v>
      </c>
    </row>
    <row r="134" spans="1:27" ht="12.75" hidden="1" customHeight="1" outlineLevel="1" x14ac:dyDescent="0.2">
      <c r="A134" s="97" t="s">
        <v>2475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2">
      <c r="A135" s="97" t="s">
        <v>2476</v>
      </c>
      <c r="B135" s="63" t="s">
        <v>83</v>
      </c>
      <c r="C135" s="43" t="s">
        <v>79</v>
      </c>
      <c r="D135" s="44">
        <v>3.63</v>
      </c>
      <c r="E135" s="44">
        <v>3.63</v>
      </c>
      <c r="F135" s="44">
        <v>3.63</v>
      </c>
      <c r="G135" s="44">
        <v>3.63</v>
      </c>
      <c r="H135" s="44">
        <v>3.63</v>
      </c>
      <c r="I135" s="44">
        <v>3.63</v>
      </c>
      <c r="J135" s="44">
        <v>3.63</v>
      </c>
      <c r="K135" s="44">
        <v>3.63</v>
      </c>
      <c r="L135" s="44">
        <v>3.63</v>
      </c>
      <c r="M135" s="44">
        <v>3.63</v>
      </c>
      <c r="N135" s="44">
        <v>3.63</v>
      </c>
      <c r="O135" s="44">
        <v>3.63</v>
      </c>
      <c r="P135" s="44">
        <v>3.63</v>
      </c>
      <c r="Q135" s="44">
        <v>3.63</v>
      </c>
      <c r="R135" s="44">
        <v>3.63</v>
      </c>
      <c r="S135" s="44">
        <v>3.63</v>
      </c>
      <c r="T135" s="44">
        <v>3.63</v>
      </c>
      <c r="U135" s="44">
        <v>3.63</v>
      </c>
      <c r="V135" s="44">
        <v>3.63</v>
      </c>
      <c r="W135" s="44">
        <v>3.63</v>
      </c>
      <c r="X135" s="44">
        <v>3.63</v>
      </c>
      <c r="Y135" s="44">
        <v>3.63</v>
      </c>
      <c r="Z135" s="44">
        <v>3.63</v>
      </c>
      <c r="AA135" s="44">
        <v>3.63</v>
      </c>
    </row>
    <row r="136" spans="1:27" ht="12.75" hidden="1" customHeight="1" outlineLevel="1" x14ac:dyDescent="0.2">
      <c r="A136" s="97" t="s">
        <v>2477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collapsed="1" x14ac:dyDescent="0.2">
      <c r="A137" s="96" t="s">
        <v>2478</v>
      </c>
      <c r="B137" s="28" t="str">
        <f>"27"&amp;"."&amp;$B$777&amp;"."&amp;$B$778</f>
        <v>27.11.2023</v>
      </c>
      <c r="C137" s="88" t="s">
        <v>76</v>
      </c>
      <c r="D137" s="89">
        <f>ROUND(((D138+D139+D141+D140)/1000),5)</f>
        <v>1.2587699999999999</v>
      </c>
      <c r="E137" s="89">
        <f>ROUND(((E138+E139+E141+E140)/1000),5)</f>
        <v>1.19641</v>
      </c>
      <c r="F137" s="89">
        <f>ROUND(((F138+F139+F141+F140)/1000),5)</f>
        <v>1.1258300000000001</v>
      </c>
      <c r="G137" s="89">
        <f t="shared" ref="G137:AA137" si="78">ROUND(((G138+G139+G141+G140)/1000),5)</f>
        <v>1.11361</v>
      </c>
      <c r="H137" s="89">
        <f t="shared" si="78"/>
        <v>1.16096</v>
      </c>
      <c r="I137" s="89">
        <f t="shared" si="78"/>
        <v>1.31043</v>
      </c>
      <c r="J137" s="89">
        <f t="shared" si="78"/>
        <v>1.4263399999999999</v>
      </c>
      <c r="K137" s="89">
        <f t="shared" si="78"/>
        <v>1.74983</v>
      </c>
      <c r="L137" s="89">
        <f t="shared" si="78"/>
        <v>1.96475</v>
      </c>
      <c r="M137" s="89">
        <f t="shared" si="78"/>
        <v>1.9866600000000001</v>
      </c>
      <c r="N137" s="89">
        <f t="shared" si="78"/>
        <v>2.0673499999999998</v>
      </c>
      <c r="O137" s="89">
        <f t="shared" si="78"/>
        <v>2.1209899999999999</v>
      </c>
      <c r="P137" s="89">
        <f t="shared" si="78"/>
        <v>2.0895899999999998</v>
      </c>
      <c r="Q137" s="89">
        <f t="shared" si="78"/>
        <v>2.11897</v>
      </c>
      <c r="R137" s="89">
        <f t="shared" si="78"/>
        <v>2.1179299999999999</v>
      </c>
      <c r="S137" s="89">
        <f t="shared" si="78"/>
        <v>2.06006</v>
      </c>
      <c r="T137" s="89">
        <f t="shared" si="78"/>
        <v>2.0472299999999999</v>
      </c>
      <c r="U137" s="89">
        <f t="shared" si="78"/>
        <v>2.0444</v>
      </c>
      <c r="V137" s="89">
        <f t="shared" si="78"/>
        <v>2.0259100000000001</v>
      </c>
      <c r="W137" s="89">
        <f t="shared" si="78"/>
        <v>2.0364499999999999</v>
      </c>
      <c r="X137" s="89">
        <f t="shared" si="78"/>
        <v>1.93072</v>
      </c>
      <c r="Y137" s="89">
        <f t="shared" si="78"/>
        <v>1.7210799999999999</v>
      </c>
      <c r="Z137" s="89">
        <f t="shared" si="78"/>
        <v>1.48532</v>
      </c>
      <c r="AA137" s="89">
        <f t="shared" si="78"/>
        <v>1.3815</v>
      </c>
    </row>
    <row r="138" spans="1:27" ht="12.75" hidden="1" customHeight="1" outlineLevel="1" x14ac:dyDescent="0.2">
      <c r="A138" s="97" t="s">
        <v>2479</v>
      </c>
      <c r="B138" s="63" t="s">
        <v>242</v>
      </c>
      <c r="C138" s="43" t="s">
        <v>79</v>
      </c>
      <c r="D138" s="44">
        <v>1078.73</v>
      </c>
      <c r="E138" s="44">
        <v>1016.37</v>
      </c>
      <c r="F138" s="44">
        <v>945.79</v>
      </c>
      <c r="G138" s="44">
        <v>933.57</v>
      </c>
      <c r="H138" s="44">
        <v>980.92</v>
      </c>
      <c r="I138" s="44">
        <v>1130.3900000000001</v>
      </c>
      <c r="J138" s="44">
        <v>1246.3</v>
      </c>
      <c r="K138" s="44">
        <v>1569.79</v>
      </c>
      <c r="L138" s="44">
        <v>1784.71</v>
      </c>
      <c r="M138" s="44">
        <v>1806.62</v>
      </c>
      <c r="N138" s="44">
        <v>1887.31</v>
      </c>
      <c r="O138" s="44">
        <v>1940.95</v>
      </c>
      <c r="P138" s="44">
        <v>1909.55</v>
      </c>
      <c r="Q138" s="44">
        <v>1938.93</v>
      </c>
      <c r="R138" s="44">
        <v>1937.89</v>
      </c>
      <c r="S138" s="44">
        <v>1880.02</v>
      </c>
      <c r="T138" s="44">
        <v>1867.19</v>
      </c>
      <c r="U138" s="44">
        <v>1864.36</v>
      </c>
      <c r="V138" s="44">
        <v>1845.87</v>
      </c>
      <c r="W138" s="44">
        <v>1856.41</v>
      </c>
      <c r="X138" s="44">
        <v>1750.68</v>
      </c>
      <c r="Y138" s="44">
        <v>1541.04</v>
      </c>
      <c r="Z138" s="44">
        <v>1305.28</v>
      </c>
      <c r="AA138" s="44">
        <v>1201.46</v>
      </c>
    </row>
    <row r="139" spans="1:27" ht="12.75" hidden="1" customHeight="1" outlineLevel="1" x14ac:dyDescent="0.2">
      <c r="A139" s="97" t="s">
        <v>2480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2">
      <c r="A140" s="97" t="s">
        <v>2481</v>
      </c>
      <c r="B140" s="63" t="s">
        <v>83</v>
      </c>
      <c r="C140" s="43" t="s">
        <v>79</v>
      </c>
      <c r="D140" s="44">
        <v>3.63</v>
      </c>
      <c r="E140" s="44">
        <v>3.63</v>
      </c>
      <c r="F140" s="44">
        <v>3.63</v>
      </c>
      <c r="G140" s="44">
        <v>3.63</v>
      </c>
      <c r="H140" s="44">
        <v>3.63</v>
      </c>
      <c r="I140" s="44">
        <v>3.63</v>
      </c>
      <c r="J140" s="44">
        <v>3.63</v>
      </c>
      <c r="K140" s="44">
        <v>3.63</v>
      </c>
      <c r="L140" s="44">
        <v>3.63</v>
      </c>
      <c r="M140" s="44">
        <v>3.63</v>
      </c>
      <c r="N140" s="44">
        <v>3.63</v>
      </c>
      <c r="O140" s="44">
        <v>3.63</v>
      </c>
      <c r="P140" s="44">
        <v>3.63</v>
      </c>
      <c r="Q140" s="44">
        <v>3.63</v>
      </c>
      <c r="R140" s="44">
        <v>3.63</v>
      </c>
      <c r="S140" s="44">
        <v>3.63</v>
      </c>
      <c r="T140" s="44">
        <v>3.63</v>
      </c>
      <c r="U140" s="44">
        <v>3.63</v>
      </c>
      <c r="V140" s="44">
        <v>3.63</v>
      </c>
      <c r="W140" s="44">
        <v>3.63</v>
      </c>
      <c r="X140" s="44">
        <v>3.63</v>
      </c>
      <c r="Y140" s="44">
        <v>3.63</v>
      </c>
      <c r="Z140" s="44">
        <v>3.63</v>
      </c>
      <c r="AA140" s="44">
        <v>3.63</v>
      </c>
    </row>
    <row r="141" spans="1:27" ht="12.75" hidden="1" customHeight="1" outlineLevel="1" x14ac:dyDescent="0.2">
      <c r="A141" s="97" t="s">
        <v>2482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collapsed="1" x14ac:dyDescent="0.2">
      <c r="A142" s="96" t="s">
        <v>2483</v>
      </c>
      <c r="B142" s="28" t="str">
        <f>"28"&amp;"."&amp;$B$777&amp;"."&amp;$B$778</f>
        <v>28.11.2023</v>
      </c>
      <c r="C142" s="88" t="s">
        <v>76</v>
      </c>
      <c r="D142" s="89">
        <f>ROUND(((D143+D144+D146+D145)/1000),5)</f>
        <v>1.31596</v>
      </c>
      <c r="E142" s="89">
        <f>ROUND(((E143+E144+E146+E145)/1000),5)</f>
        <v>1.2222200000000001</v>
      </c>
      <c r="F142" s="89">
        <f>ROUND(((F143+F144+F146+F145)/1000),5)</f>
        <v>1.1526700000000001</v>
      </c>
      <c r="G142" s="89">
        <f t="shared" ref="G142:AA142" si="81">ROUND(((G143+G144+G146+G145)/1000),5)</f>
        <v>1.1553599999999999</v>
      </c>
      <c r="H142" s="89">
        <f t="shared" si="81"/>
        <v>1.20845</v>
      </c>
      <c r="I142" s="89">
        <f t="shared" si="81"/>
        <v>1.3739300000000001</v>
      </c>
      <c r="J142" s="89">
        <f t="shared" si="81"/>
        <v>1.5690500000000001</v>
      </c>
      <c r="K142" s="89">
        <f t="shared" si="81"/>
        <v>1.7495700000000001</v>
      </c>
      <c r="L142" s="89">
        <f t="shared" si="81"/>
        <v>2.0463399999999998</v>
      </c>
      <c r="M142" s="89">
        <f t="shared" si="81"/>
        <v>2.0804299999999998</v>
      </c>
      <c r="N142" s="89">
        <f t="shared" si="81"/>
        <v>2.0865100000000001</v>
      </c>
      <c r="O142" s="89">
        <f t="shared" si="81"/>
        <v>2.09585</v>
      </c>
      <c r="P142" s="89">
        <f t="shared" si="81"/>
        <v>2.0898400000000001</v>
      </c>
      <c r="Q142" s="89">
        <f t="shared" si="81"/>
        <v>2.0872299999999999</v>
      </c>
      <c r="R142" s="89">
        <f t="shared" si="81"/>
        <v>2.0881099999999999</v>
      </c>
      <c r="S142" s="89">
        <f t="shared" si="81"/>
        <v>2.0855299999999999</v>
      </c>
      <c r="T142" s="89">
        <f t="shared" si="81"/>
        <v>2.0932200000000001</v>
      </c>
      <c r="U142" s="89">
        <f t="shared" si="81"/>
        <v>2.1015999999999999</v>
      </c>
      <c r="V142" s="89">
        <f t="shared" si="81"/>
        <v>2.09572</v>
      </c>
      <c r="W142" s="89">
        <f t="shared" si="81"/>
        <v>2.0868000000000002</v>
      </c>
      <c r="X142" s="89">
        <f t="shared" si="81"/>
        <v>1.97685</v>
      </c>
      <c r="Y142" s="89">
        <f t="shared" si="81"/>
        <v>1.7743100000000001</v>
      </c>
      <c r="Z142" s="89">
        <f t="shared" si="81"/>
        <v>1.4936499999999999</v>
      </c>
      <c r="AA142" s="89">
        <f t="shared" si="81"/>
        <v>1.3893200000000001</v>
      </c>
    </row>
    <row r="143" spans="1:27" ht="12.75" hidden="1" customHeight="1" outlineLevel="1" x14ac:dyDescent="0.2">
      <c r="A143" s="97" t="s">
        <v>2484</v>
      </c>
      <c r="B143" s="63" t="s">
        <v>242</v>
      </c>
      <c r="C143" s="43" t="s">
        <v>79</v>
      </c>
      <c r="D143" s="44">
        <v>1135.92</v>
      </c>
      <c r="E143" s="44">
        <v>1042.18</v>
      </c>
      <c r="F143" s="44">
        <v>972.63</v>
      </c>
      <c r="G143" s="44">
        <v>975.32</v>
      </c>
      <c r="H143" s="44">
        <v>1028.4100000000001</v>
      </c>
      <c r="I143" s="44">
        <v>1193.8900000000001</v>
      </c>
      <c r="J143" s="44">
        <v>1389.01</v>
      </c>
      <c r="K143" s="44">
        <v>1569.53</v>
      </c>
      <c r="L143" s="44">
        <v>1866.3</v>
      </c>
      <c r="M143" s="44">
        <v>1900.39</v>
      </c>
      <c r="N143" s="44">
        <v>1906.47</v>
      </c>
      <c r="O143" s="44">
        <v>1915.81</v>
      </c>
      <c r="P143" s="44">
        <v>1909.8</v>
      </c>
      <c r="Q143" s="44">
        <v>1907.19</v>
      </c>
      <c r="R143" s="44">
        <v>1908.07</v>
      </c>
      <c r="S143" s="44">
        <v>1905.49</v>
      </c>
      <c r="T143" s="44">
        <v>1913.18</v>
      </c>
      <c r="U143" s="44">
        <v>1921.56</v>
      </c>
      <c r="V143" s="44">
        <v>1915.68</v>
      </c>
      <c r="W143" s="44">
        <v>1906.76</v>
      </c>
      <c r="X143" s="44">
        <v>1796.81</v>
      </c>
      <c r="Y143" s="44">
        <v>1594.27</v>
      </c>
      <c r="Z143" s="44">
        <v>1313.61</v>
      </c>
      <c r="AA143" s="44">
        <v>1209.28</v>
      </c>
    </row>
    <row r="144" spans="1:27" ht="12.75" hidden="1" customHeight="1" outlineLevel="1" x14ac:dyDescent="0.2">
      <c r="A144" s="97" t="s">
        <v>2485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2">
      <c r="A145" s="97" t="s">
        <v>2486</v>
      </c>
      <c r="B145" s="63" t="s">
        <v>83</v>
      </c>
      <c r="C145" s="43" t="s">
        <v>79</v>
      </c>
      <c r="D145" s="44">
        <v>3.63</v>
      </c>
      <c r="E145" s="44">
        <v>3.63</v>
      </c>
      <c r="F145" s="44">
        <v>3.63</v>
      </c>
      <c r="G145" s="44">
        <v>3.63</v>
      </c>
      <c r="H145" s="44">
        <v>3.63</v>
      </c>
      <c r="I145" s="44">
        <v>3.63</v>
      </c>
      <c r="J145" s="44">
        <v>3.63</v>
      </c>
      <c r="K145" s="44">
        <v>3.63</v>
      </c>
      <c r="L145" s="44">
        <v>3.63</v>
      </c>
      <c r="M145" s="44">
        <v>3.63</v>
      </c>
      <c r="N145" s="44">
        <v>3.63</v>
      </c>
      <c r="O145" s="44">
        <v>3.63</v>
      </c>
      <c r="P145" s="44">
        <v>3.63</v>
      </c>
      <c r="Q145" s="44">
        <v>3.63</v>
      </c>
      <c r="R145" s="44">
        <v>3.63</v>
      </c>
      <c r="S145" s="44">
        <v>3.63</v>
      </c>
      <c r="T145" s="44">
        <v>3.63</v>
      </c>
      <c r="U145" s="44">
        <v>3.63</v>
      </c>
      <c r="V145" s="44">
        <v>3.63</v>
      </c>
      <c r="W145" s="44">
        <v>3.63</v>
      </c>
      <c r="X145" s="44">
        <v>3.63</v>
      </c>
      <c r="Y145" s="44">
        <v>3.63</v>
      </c>
      <c r="Z145" s="44">
        <v>3.63</v>
      </c>
      <c r="AA145" s="44">
        <v>3.63</v>
      </c>
    </row>
    <row r="146" spans="1:27" ht="12.75" hidden="1" customHeight="1" outlineLevel="1" x14ac:dyDescent="0.2">
      <c r="A146" s="97" t="s">
        <v>2487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collapsed="1" x14ac:dyDescent="0.2">
      <c r="A147" s="96" t="s">
        <v>2488</v>
      </c>
      <c r="B147" s="28" t="str">
        <f>"29"&amp;"."&amp;$B$777&amp;"."&amp;$B$778</f>
        <v>29.11.2023</v>
      </c>
      <c r="C147" s="88" t="s">
        <v>76</v>
      </c>
      <c r="D147" s="89">
        <f>ROUND(((D148+D149+D151+D150)/1000),5)</f>
        <v>1.3317399999999999</v>
      </c>
      <c r="E147" s="89">
        <f>ROUND(((E148+E149+E151+E150)/1000),5)</f>
        <v>1.26268</v>
      </c>
      <c r="F147" s="89">
        <f>ROUND(((F148+F149+F151+F150)/1000),5)</f>
        <v>1.2086699999999999</v>
      </c>
      <c r="G147" s="89">
        <f t="shared" ref="G147:AA147" si="84">ROUND(((G148+G149+G151+G150)/1000),5)</f>
        <v>1.2068300000000001</v>
      </c>
      <c r="H147" s="89">
        <f t="shared" si="84"/>
        <v>1.25644</v>
      </c>
      <c r="I147" s="89">
        <f t="shared" si="84"/>
        <v>1.39442</v>
      </c>
      <c r="J147" s="89">
        <f t="shared" si="84"/>
        <v>1.56749</v>
      </c>
      <c r="K147" s="89">
        <f t="shared" si="84"/>
        <v>1.85236</v>
      </c>
      <c r="L147" s="89">
        <f t="shared" si="84"/>
        <v>2.00651</v>
      </c>
      <c r="M147" s="89">
        <f t="shared" si="84"/>
        <v>2.0405899999999999</v>
      </c>
      <c r="N147" s="89">
        <f t="shared" si="84"/>
        <v>2.0604100000000001</v>
      </c>
      <c r="O147" s="89">
        <f t="shared" si="84"/>
        <v>2.0972</v>
      </c>
      <c r="P147" s="89">
        <f t="shared" si="84"/>
        <v>2.0797500000000002</v>
      </c>
      <c r="Q147" s="89">
        <f t="shared" si="84"/>
        <v>2.08691</v>
      </c>
      <c r="R147" s="89">
        <f t="shared" si="84"/>
        <v>2.0766900000000001</v>
      </c>
      <c r="S147" s="89">
        <f t="shared" si="84"/>
        <v>2.0585200000000001</v>
      </c>
      <c r="T147" s="89">
        <f t="shared" si="84"/>
        <v>2.0608499999999998</v>
      </c>
      <c r="U147" s="89">
        <f t="shared" si="84"/>
        <v>2.0663200000000002</v>
      </c>
      <c r="V147" s="89">
        <f t="shared" si="84"/>
        <v>2.0548099999999998</v>
      </c>
      <c r="W147" s="89">
        <f t="shared" si="84"/>
        <v>2.0416400000000001</v>
      </c>
      <c r="X147" s="89">
        <f t="shared" si="84"/>
        <v>1.9191199999999999</v>
      </c>
      <c r="Y147" s="89">
        <f t="shared" si="84"/>
        <v>1.8406199999999999</v>
      </c>
      <c r="Z147" s="89">
        <f t="shared" si="84"/>
        <v>1.61635</v>
      </c>
      <c r="AA147" s="89">
        <f t="shared" si="84"/>
        <v>1.4031800000000001</v>
      </c>
    </row>
    <row r="148" spans="1:27" ht="12.75" hidden="1" customHeight="1" outlineLevel="1" x14ac:dyDescent="0.2">
      <c r="A148" s="97" t="s">
        <v>2489</v>
      </c>
      <c r="B148" s="63" t="s">
        <v>242</v>
      </c>
      <c r="C148" s="43" t="s">
        <v>79</v>
      </c>
      <c r="D148" s="44">
        <v>1151.7</v>
      </c>
      <c r="E148" s="44">
        <v>1082.6400000000001</v>
      </c>
      <c r="F148" s="44">
        <v>1028.6300000000001</v>
      </c>
      <c r="G148" s="44">
        <v>1026.79</v>
      </c>
      <c r="H148" s="44">
        <v>1076.4000000000001</v>
      </c>
      <c r="I148" s="44">
        <v>1214.3800000000001</v>
      </c>
      <c r="J148" s="44">
        <v>1387.45</v>
      </c>
      <c r="K148" s="44">
        <v>1672.32</v>
      </c>
      <c r="L148" s="44">
        <v>1826.47</v>
      </c>
      <c r="M148" s="44">
        <v>1860.55</v>
      </c>
      <c r="N148" s="44">
        <v>1880.37</v>
      </c>
      <c r="O148" s="44">
        <v>1917.16</v>
      </c>
      <c r="P148" s="44">
        <v>1899.71</v>
      </c>
      <c r="Q148" s="44">
        <v>1906.87</v>
      </c>
      <c r="R148" s="44">
        <v>1896.65</v>
      </c>
      <c r="S148" s="44">
        <v>1878.48</v>
      </c>
      <c r="T148" s="44">
        <v>1880.81</v>
      </c>
      <c r="U148" s="44">
        <v>1886.28</v>
      </c>
      <c r="V148" s="44">
        <v>1874.77</v>
      </c>
      <c r="W148" s="44">
        <v>1861.6</v>
      </c>
      <c r="X148" s="44">
        <v>1739.08</v>
      </c>
      <c r="Y148" s="44">
        <v>1660.58</v>
      </c>
      <c r="Z148" s="44">
        <v>1436.31</v>
      </c>
      <c r="AA148" s="44">
        <v>1223.1400000000001</v>
      </c>
    </row>
    <row r="149" spans="1:27" ht="12.75" hidden="1" customHeight="1" outlineLevel="1" x14ac:dyDescent="0.2">
      <c r="A149" s="97" t="s">
        <v>2490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2">
      <c r="A150" s="97" t="s">
        <v>2491</v>
      </c>
      <c r="B150" s="63" t="s">
        <v>83</v>
      </c>
      <c r="C150" s="43" t="s">
        <v>79</v>
      </c>
      <c r="D150" s="44">
        <v>3.63</v>
      </c>
      <c r="E150" s="44">
        <v>3.63</v>
      </c>
      <c r="F150" s="44">
        <v>3.63</v>
      </c>
      <c r="G150" s="44">
        <v>3.63</v>
      </c>
      <c r="H150" s="44">
        <v>3.63</v>
      </c>
      <c r="I150" s="44">
        <v>3.63</v>
      </c>
      <c r="J150" s="44">
        <v>3.63</v>
      </c>
      <c r="K150" s="44">
        <v>3.63</v>
      </c>
      <c r="L150" s="44">
        <v>3.63</v>
      </c>
      <c r="M150" s="44">
        <v>3.63</v>
      </c>
      <c r="N150" s="44">
        <v>3.63</v>
      </c>
      <c r="O150" s="44">
        <v>3.63</v>
      </c>
      <c r="P150" s="44">
        <v>3.63</v>
      </c>
      <c r="Q150" s="44">
        <v>3.63</v>
      </c>
      <c r="R150" s="44">
        <v>3.63</v>
      </c>
      <c r="S150" s="44">
        <v>3.63</v>
      </c>
      <c r="T150" s="44">
        <v>3.63</v>
      </c>
      <c r="U150" s="44">
        <v>3.63</v>
      </c>
      <c r="V150" s="44">
        <v>3.63</v>
      </c>
      <c r="W150" s="44">
        <v>3.63</v>
      </c>
      <c r="X150" s="44">
        <v>3.63</v>
      </c>
      <c r="Y150" s="44">
        <v>3.63</v>
      </c>
      <c r="Z150" s="44">
        <v>3.63</v>
      </c>
      <c r="AA150" s="44">
        <v>3.63</v>
      </c>
    </row>
    <row r="151" spans="1:27" ht="12.75" hidden="1" customHeight="1" outlineLevel="1" x14ac:dyDescent="0.2">
      <c r="A151" s="97" t="s">
        <v>2492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collapsed="1" x14ac:dyDescent="0.2">
      <c r="A152" s="96" t="s">
        <v>2493</v>
      </c>
      <c r="B152" s="28" t="str">
        <f>"30"&amp;"."&amp;$B$777&amp;"."&amp;$B$778</f>
        <v>30.11.2023</v>
      </c>
      <c r="C152" s="88" t="s">
        <v>76</v>
      </c>
      <c r="D152" s="89">
        <f>ROUND(((D153+D154+D156+D155)/1000),5)</f>
        <v>1.33579</v>
      </c>
      <c r="E152" s="89">
        <f>ROUND(((E153+E154+E156+E155)/1000),5)</f>
        <v>1.2785599999999999</v>
      </c>
      <c r="F152" s="89">
        <f>ROUND(((F153+F154+F156+F155)/1000),5)</f>
        <v>1.22394</v>
      </c>
      <c r="G152" s="89">
        <f t="shared" ref="G152:AA152" si="87">ROUND(((G153+G154+G156+G155)/1000),5)</f>
        <v>1.2152799999999999</v>
      </c>
      <c r="H152" s="89">
        <f t="shared" si="87"/>
        <v>1.2563800000000001</v>
      </c>
      <c r="I152" s="89">
        <f t="shared" si="87"/>
        <v>1.40767</v>
      </c>
      <c r="J152" s="89">
        <f t="shared" si="87"/>
        <v>1.6028100000000001</v>
      </c>
      <c r="K152" s="89">
        <f t="shared" si="87"/>
        <v>1.9019200000000001</v>
      </c>
      <c r="L152" s="89">
        <f t="shared" si="87"/>
        <v>2.0627300000000002</v>
      </c>
      <c r="M152" s="89">
        <f t="shared" si="87"/>
        <v>2.0741000000000001</v>
      </c>
      <c r="N152" s="89">
        <f t="shared" si="87"/>
        <v>2.10033</v>
      </c>
      <c r="O152" s="89">
        <f t="shared" si="87"/>
        <v>2.17801</v>
      </c>
      <c r="P152" s="89">
        <f t="shared" si="87"/>
        <v>2.1457099999999998</v>
      </c>
      <c r="Q152" s="89">
        <f t="shared" si="87"/>
        <v>2.16608</v>
      </c>
      <c r="R152" s="89">
        <f t="shared" si="87"/>
        <v>2.1058500000000002</v>
      </c>
      <c r="S152" s="89">
        <f t="shared" si="87"/>
        <v>2.0988500000000001</v>
      </c>
      <c r="T152" s="89">
        <f t="shared" si="87"/>
        <v>2.1192099999999998</v>
      </c>
      <c r="U152" s="89">
        <f t="shared" si="87"/>
        <v>2.1292900000000001</v>
      </c>
      <c r="V152" s="89">
        <f t="shared" si="87"/>
        <v>2.1130900000000001</v>
      </c>
      <c r="W152" s="89">
        <f t="shared" si="87"/>
        <v>2.1043500000000002</v>
      </c>
      <c r="X152" s="89">
        <f t="shared" si="87"/>
        <v>2.06216</v>
      </c>
      <c r="Y152" s="89">
        <f t="shared" si="87"/>
        <v>1.9412499999999999</v>
      </c>
      <c r="Z152" s="89">
        <f t="shared" si="87"/>
        <v>1.6311199999999999</v>
      </c>
      <c r="AA152" s="89">
        <f t="shared" si="87"/>
        <v>1.44946</v>
      </c>
    </row>
    <row r="153" spans="1:27" ht="12.75" hidden="1" customHeight="1" outlineLevel="1" x14ac:dyDescent="0.2">
      <c r="A153" s="97" t="s">
        <v>2494</v>
      </c>
      <c r="B153" s="63" t="s">
        <v>242</v>
      </c>
      <c r="C153" s="43" t="s">
        <v>79</v>
      </c>
      <c r="D153" s="44">
        <v>1155.75</v>
      </c>
      <c r="E153" s="44">
        <v>1098.52</v>
      </c>
      <c r="F153" s="44">
        <v>1043.9000000000001</v>
      </c>
      <c r="G153" s="44">
        <v>1035.24</v>
      </c>
      <c r="H153" s="44">
        <v>1076.3399999999999</v>
      </c>
      <c r="I153" s="44">
        <v>1227.6300000000001</v>
      </c>
      <c r="J153" s="44">
        <v>1422.77</v>
      </c>
      <c r="K153" s="44">
        <v>1721.88</v>
      </c>
      <c r="L153" s="44">
        <v>1882.69</v>
      </c>
      <c r="M153" s="44">
        <v>1894.06</v>
      </c>
      <c r="N153" s="44">
        <v>1920.29</v>
      </c>
      <c r="O153" s="44">
        <v>1997.97</v>
      </c>
      <c r="P153" s="44">
        <v>1965.67</v>
      </c>
      <c r="Q153" s="44">
        <v>1986.04</v>
      </c>
      <c r="R153" s="44">
        <v>1925.81</v>
      </c>
      <c r="S153" s="44">
        <v>1918.81</v>
      </c>
      <c r="T153" s="44">
        <v>1939.17</v>
      </c>
      <c r="U153" s="44">
        <v>1949.25</v>
      </c>
      <c r="V153" s="44">
        <v>1933.05</v>
      </c>
      <c r="W153" s="44">
        <v>1924.31</v>
      </c>
      <c r="X153" s="44">
        <v>1882.12</v>
      </c>
      <c r="Y153" s="44">
        <v>1761.21</v>
      </c>
      <c r="Z153" s="44">
        <v>1451.08</v>
      </c>
      <c r="AA153" s="44">
        <v>1269.42</v>
      </c>
    </row>
    <row r="154" spans="1:27" ht="12.75" hidden="1" customHeight="1" outlineLevel="1" x14ac:dyDescent="0.2">
      <c r="A154" s="97" t="s">
        <v>2495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2">
      <c r="A155" s="97" t="s">
        <v>2496</v>
      </c>
      <c r="B155" s="63" t="s">
        <v>83</v>
      </c>
      <c r="C155" s="43" t="s">
        <v>79</v>
      </c>
      <c r="D155" s="44">
        <v>3.63</v>
      </c>
      <c r="E155" s="44">
        <v>3.63</v>
      </c>
      <c r="F155" s="44">
        <v>3.63</v>
      </c>
      <c r="G155" s="44">
        <v>3.63</v>
      </c>
      <c r="H155" s="44">
        <v>3.63</v>
      </c>
      <c r="I155" s="44">
        <v>3.63</v>
      </c>
      <c r="J155" s="44">
        <v>3.63</v>
      </c>
      <c r="K155" s="44">
        <v>3.63</v>
      </c>
      <c r="L155" s="44">
        <v>3.63</v>
      </c>
      <c r="M155" s="44">
        <v>3.63</v>
      </c>
      <c r="N155" s="44">
        <v>3.63</v>
      </c>
      <c r="O155" s="44">
        <v>3.63</v>
      </c>
      <c r="P155" s="44">
        <v>3.63</v>
      </c>
      <c r="Q155" s="44">
        <v>3.63</v>
      </c>
      <c r="R155" s="44">
        <v>3.63</v>
      </c>
      <c r="S155" s="44">
        <v>3.63</v>
      </c>
      <c r="T155" s="44">
        <v>3.63</v>
      </c>
      <c r="U155" s="44">
        <v>3.63</v>
      </c>
      <c r="V155" s="44">
        <v>3.63</v>
      </c>
      <c r="W155" s="44">
        <v>3.63</v>
      </c>
      <c r="X155" s="44">
        <v>3.63</v>
      </c>
      <c r="Y155" s="44">
        <v>3.63</v>
      </c>
      <c r="Z155" s="44">
        <v>3.63</v>
      </c>
      <c r="AA155" s="44">
        <v>3.63</v>
      </c>
    </row>
    <row r="156" spans="1:27" ht="12.75" hidden="1" customHeight="1" outlineLevel="1" x14ac:dyDescent="0.2">
      <c r="A156" s="97" t="s">
        <v>2497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collapsed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ht="12.75" customHeight="1" x14ac:dyDescent="0.2">
      <c r="A158" s="98"/>
      <c r="B158" s="99" t="s">
        <v>391</v>
      </c>
      <c r="C158" s="100"/>
      <c r="D158" s="101"/>
      <c r="E158" s="101"/>
      <c r="F158" s="101"/>
      <c r="G158" s="101"/>
      <c r="I158" s="39"/>
    </row>
    <row r="159" spans="1:27" x14ac:dyDescent="0.2">
      <c r="A159" s="181" t="s">
        <v>392</v>
      </c>
      <c r="B159" s="182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3"/>
    </row>
    <row r="160" spans="1:27" ht="27" customHeight="1" x14ac:dyDescent="0.2">
      <c r="A160" s="26" t="s">
        <v>64</v>
      </c>
      <c r="B160" s="27" t="s">
        <v>214</v>
      </c>
      <c r="C160" s="26" t="s">
        <v>215</v>
      </c>
      <c r="D160" s="27" t="s">
        <v>216</v>
      </c>
      <c r="E160" s="27" t="s">
        <v>217</v>
      </c>
      <c r="F160" s="27" t="s">
        <v>218</v>
      </c>
      <c r="G160" s="27" t="s">
        <v>219</v>
      </c>
      <c r="H160" s="27" t="s">
        <v>220</v>
      </c>
      <c r="I160" s="27" t="s">
        <v>221</v>
      </c>
      <c r="J160" s="27" t="s">
        <v>222</v>
      </c>
      <c r="K160" s="27" t="s">
        <v>223</v>
      </c>
      <c r="L160" s="27" t="s">
        <v>224</v>
      </c>
      <c r="M160" s="27" t="s">
        <v>225</v>
      </c>
      <c r="N160" s="27" t="s">
        <v>226</v>
      </c>
      <c r="O160" s="27" t="s">
        <v>227</v>
      </c>
      <c r="P160" s="27" t="s">
        <v>228</v>
      </c>
      <c r="Q160" s="27" t="s">
        <v>229</v>
      </c>
      <c r="R160" s="27" t="s">
        <v>230</v>
      </c>
      <c r="S160" s="27" t="s">
        <v>231</v>
      </c>
      <c r="T160" s="27" t="s">
        <v>232</v>
      </c>
      <c r="U160" s="27" t="s">
        <v>233</v>
      </c>
      <c r="V160" s="27" t="s">
        <v>234</v>
      </c>
      <c r="W160" s="27" t="s">
        <v>235</v>
      </c>
      <c r="X160" s="27" t="s">
        <v>236</v>
      </c>
      <c r="Y160" s="27" t="s">
        <v>237</v>
      </c>
      <c r="Z160" s="27" t="s">
        <v>238</v>
      </c>
      <c r="AA160" s="27" t="s">
        <v>239</v>
      </c>
    </row>
    <row r="161" spans="1:27" x14ac:dyDescent="0.2">
      <c r="A161" s="96" t="s">
        <v>2498</v>
      </c>
      <c r="B161" s="28" t="str">
        <f>"01"&amp;"."&amp;$B$777&amp;"."&amp;$B$778</f>
        <v>01.11.2023</v>
      </c>
      <c r="C161" s="88" t="s">
        <v>76</v>
      </c>
      <c r="D161" s="89">
        <f>ROUND(((D162+D163+D165+D164)/1000),5)</f>
        <v>1.3962699999999999</v>
      </c>
      <c r="E161" s="89">
        <f>ROUND(((E162+E163+E165+E164)/1000),5)</f>
        <v>1.268</v>
      </c>
      <c r="F161" s="89">
        <f>ROUND(((F162+F163+F165+F164)/1000),5)</f>
        <v>1.1996599999999999</v>
      </c>
      <c r="G161" s="89">
        <f t="shared" ref="G161:AA161" si="90">ROUND(((G162+G163+G165+G164)/1000),5)</f>
        <v>1.16177</v>
      </c>
      <c r="H161" s="89">
        <f t="shared" si="90"/>
        <v>1.2709600000000001</v>
      </c>
      <c r="I161" s="89">
        <f t="shared" si="90"/>
        <v>1.43089</v>
      </c>
      <c r="J161" s="89">
        <f t="shared" si="90"/>
        <v>1.6002099999999999</v>
      </c>
      <c r="K161" s="89">
        <f t="shared" si="90"/>
        <v>1.83971</v>
      </c>
      <c r="L161" s="89">
        <f t="shared" si="90"/>
        <v>2.06366</v>
      </c>
      <c r="M161" s="89">
        <f t="shared" si="90"/>
        <v>2.20811</v>
      </c>
      <c r="N161" s="89">
        <f t="shared" si="90"/>
        <v>2.2144599999999999</v>
      </c>
      <c r="O161" s="89">
        <f t="shared" si="90"/>
        <v>2.1800799999999998</v>
      </c>
      <c r="P161" s="89">
        <f t="shared" si="90"/>
        <v>2.1800000000000002</v>
      </c>
      <c r="Q161" s="89">
        <f t="shared" si="90"/>
        <v>2.24058</v>
      </c>
      <c r="R161" s="89">
        <f t="shared" si="90"/>
        <v>2.1916600000000002</v>
      </c>
      <c r="S161" s="89">
        <f t="shared" si="90"/>
        <v>2.2141899999999999</v>
      </c>
      <c r="T161" s="89">
        <f t="shared" si="90"/>
        <v>2.1768200000000002</v>
      </c>
      <c r="U161" s="89">
        <f t="shared" si="90"/>
        <v>2.1784400000000002</v>
      </c>
      <c r="V161" s="89">
        <f t="shared" si="90"/>
        <v>2.12643</v>
      </c>
      <c r="W161" s="89">
        <f t="shared" si="90"/>
        <v>2.0784400000000001</v>
      </c>
      <c r="X161" s="89">
        <f t="shared" si="90"/>
        <v>2.08535</v>
      </c>
      <c r="Y161" s="89">
        <f t="shared" si="90"/>
        <v>1.8943000000000001</v>
      </c>
      <c r="Z161" s="89">
        <f t="shared" si="90"/>
        <v>1.68946</v>
      </c>
      <c r="AA161" s="89">
        <f t="shared" si="90"/>
        <v>1.47763</v>
      </c>
    </row>
    <row r="162" spans="1:27" ht="12.75" hidden="1" customHeight="1" outlineLevel="1" x14ac:dyDescent="0.2">
      <c r="A162" s="97" t="s">
        <v>2499</v>
      </c>
      <c r="B162" s="63" t="s">
        <v>242</v>
      </c>
      <c r="C162" s="43" t="s">
        <v>79</v>
      </c>
      <c r="D162" s="44">
        <v>1169.29</v>
      </c>
      <c r="E162" s="44">
        <v>1041.02</v>
      </c>
      <c r="F162" s="44">
        <v>972.68</v>
      </c>
      <c r="G162" s="44">
        <v>934.79</v>
      </c>
      <c r="H162" s="44">
        <v>1043.98</v>
      </c>
      <c r="I162" s="44">
        <v>1203.9100000000001</v>
      </c>
      <c r="J162" s="44">
        <v>1373.23</v>
      </c>
      <c r="K162" s="44">
        <v>1612.73</v>
      </c>
      <c r="L162" s="44">
        <v>1836.68</v>
      </c>
      <c r="M162" s="44">
        <v>1981.13</v>
      </c>
      <c r="N162" s="44">
        <v>1987.48</v>
      </c>
      <c r="O162" s="44">
        <v>1953.1</v>
      </c>
      <c r="P162" s="44">
        <v>1953.02</v>
      </c>
      <c r="Q162" s="44">
        <v>2013.6</v>
      </c>
      <c r="R162" s="44">
        <v>1964.68</v>
      </c>
      <c r="S162" s="44">
        <v>1987.21</v>
      </c>
      <c r="T162" s="44">
        <v>1949.84</v>
      </c>
      <c r="U162" s="44">
        <v>1951.46</v>
      </c>
      <c r="V162" s="44">
        <v>1899.45</v>
      </c>
      <c r="W162" s="44">
        <v>1851.46</v>
      </c>
      <c r="X162" s="44">
        <v>1858.37</v>
      </c>
      <c r="Y162" s="44">
        <v>1667.32</v>
      </c>
      <c r="Z162" s="44">
        <v>1462.48</v>
      </c>
      <c r="AA162" s="44">
        <v>1250.6500000000001</v>
      </c>
    </row>
    <row r="163" spans="1:27" ht="12.75" hidden="1" customHeight="1" outlineLevel="1" x14ac:dyDescent="0.2">
      <c r="A163" s="97" t="s">
        <v>2500</v>
      </c>
      <c r="B163" s="63" t="s">
        <v>90</v>
      </c>
      <c r="C163" s="43" t="s">
        <v>79</v>
      </c>
      <c r="D163" s="44">
        <v>113.12</v>
      </c>
      <c r="E163" s="44">
        <f>$D$163</f>
        <v>113.12</v>
      </c>
      <c r="F163" s="44">
        <f t="shared" ref="F163:AA163" si="91">$D$163</f>
        <v>113.12</v>
      </c>
      <c r="G163" s="44">
        <f t="shared" si="91"/>
        <v>113.12</v>
      </c>
      <c r="H163" s="44">
        <f t="shared" si="91"/>
        <v>113.12</v>
      </c>
      <c r="I163" s="44">
        <f t="shared" si="91"/>
        <v>113.12</v>
      </c>
      <c r="J163" s="44">
        <f t="shared" si="91"/>
        <v>113.12</v>
      </c>
      <c r="K163" s="44">
        <f t="shared" si="91"/>
        <v>113.12</v>
      </c>
      <c r="L163" s="44">
        <f t="shared" si="91"/>
        <v>113.12</v>
      </c>
      <c r="M163" s="44">
        <f t="shared" si="91"/>
        <v>113.12</v>
      </c>
      <c r="N163" s="44">
        <f t="shared" si="91"/>
        <v>113.12</v>
      </c>
      <c r="O163" s="44">
        <f t="shared" si="91"/>
        <v>113.12</v>
      </c>
      <c r="P163" s="44">
        <f t="shared" si="91"/>
        <v>113.12</v>
      </c>
      <c r="Q163" s="44">
        <f t="shared" si="91"/>
        <v>113.12</v>
      </c>
      <c r="R163" s="44">
        <f t="shared" si="91"/>
        <v>113.12</v>
      </c>
      <c r="S163" s="44">
        <f t="shared" si="91"/>
        <v>113.12</v>
      </c>
      <c r="T163" s="44">
        <f t="shared" si="91"/>
        <v>113.12</v>
      </c>
      <c r="U163" s="44">
        <f t="shared" si="91"/>
        <v>113.12</v>
      </c>
      <c r="V163" s="44">
        <f t="shared" si="91"/>
        <v>113.12</v>
      </c>
      <c r="W163" s="44">
        <f t="shared" si="91"/>
        <v>113.12</v>
      </c>
      <c r="X163" s="44">
        <f t="shared" si="91"/>
        <v>113.12</v>
      </c>
      <c r="Y163" s="44">
        <f t="shared" si="91"/>
        <v>113.12</v>
      </c>
      <c r="Z163" s="44">
        <f t="shared" si="91"/>
        <v>113.12</v>
      </c>
      <c r="AA163" s="44">
        <f t="shared" si="91"/>
        <v>113.12</v>
      </c>
    </row>
    <row r="164" spans="1:27" ht="12.75" hidden="1" customHeight="1" outlineLevel="1" x14ac:dyDescent="0.2">
      <c r="A164" s="97" t="s">
        <v>2501</v>
      </c>
      <c r="B164" s="63" t="s">
        <v>83</v>
      </c>
      <c r="C164" s="43" t="s">
        <v>79</v>
      </c>
      <c r="D164" s="44">
        <v>3.63</v>
      </c>
      <c r="E164" s="44">
        <v>3.63</v>
      </c>
      <c r="F164" s="44">
        <v>3.63</v>
      </c>
      <c r="G164" s="44">
        <v>3.63</v>
      </c>
      <c r="H164" s="44">
        <v>3.63</v>
      </c>
      <c r="I164" s="44">
        <v>3.63</v>
      </c>
      <c r="J164" s="44">
        <v>3.63</v>
      </c>
      <c r="K164" s="44">
        <v>3.63</v>
      </c>
      <c r="L164" s="44">
        <v>3.63</v>
      </c>
      <c r="M164" s="44">
        <v>3.63</v>
      </c>
      <c r="N164" s="44">
        <v>3.63</v>
      </c>
      <c r="O164" s="44">
        <v>3.63</v>
      </c>
      <c r="P164" s="44">
        <v>3.63</v>
      </c>
      <c r="Q164" s="44">
        <v>3.63</v>
      </c>
      <c r="R164" s="44">
        <v>3.63</v>
      </c>
      <c r="S164" s="44">
        <v>3.63</v>
      </c>
      <c r="T164" s="44">
        <v>3.63</v>
      </c>
      <c r="U164" s="44">
        <v>3.63</v>
      </c>
      <c r="V164" s="44">
        <v>3.63</v>
      </c>
      <c r="W164" s="44">
        <v>3.63</v>
      </c>
      <c r="X164" s="44">
        <v>3.63</v>
      </c>
      <c r="Y164" s="44">
        <v>3.63</v>
      </c>
      <c r="Z164" s="44">
        <v>3.63</v>
      </c>
      <c r="AA164" s="44">
        <v>3.63</v>
      </c>
    </row>
    <row r="165" spans="1:27" ht="12.75" hidden="1" customHeight="1" outlineLevel="1" x14ac:dyDescent="0.2">
      <c r="A165" s="97" t="s">
        <v>2502</v>
      </c>
      <c r="B165" s="63" t="s">
        <v>81</v>
      </c>
      <c r="C165" s="43" t="s">
        <v>79</v>
      </c>
      <c r="D165" s="44">
        <f>$D$11</f>
        <v>110.23</v>
      </c>
      <c r="E165" s="44">
        <f t="shared" ref="E165:AA165" si="92">$D$11</f>
        <v>110.23</v>
      </c>
      <c r="F165" s="44">
        <f t="shared" si="92"/>
        <v>110.23</v>
      </c>
      <c r="G165" s="44">
        <f t="shared" si="92"/>
        <v>110.23</v>
      </c>
      <c r="H165" s="44">
        <f t="shared" si="92"/>
        <v>110.23</v>
      </c>
      <c r="I165" s="44">
        <f t="shared" si="92"/>
        <v>110.23</v>
      </c>
      <c r="J165" s="44">
        <f t="shared" si="92"/>
        <v>110.23</v>
      </c>
      <c r="K165" s="44">
        <f t="shared" si="92"/>
        <v>110.23</v>
      </c>
      <c r="L165" s="44">
        <f t="shared" si="92"/>
        <v>110.23</v>
      </c>
      <c r="M165" s="44">
        <f t="shared" si="92"/>
        <v>110.23</v>
      </c>
      <c r="N165" s="44">
        <f t="shared" si="92"/>
        <v>110.23</v>
      </c>
      <c r="O165" s="44">
        <f t="shared" si="92"/>
        <v>110.23</v>
      </c>
      <c r="P165" s="44">
        <f t="shared" si="92"/>
        <v>110.23</v>
      </c>
      <c r="Q165" s="44">
        <f t="shared" si="92"/>
        <v>110.23</v>
      </c>
      <c r="R165" s="44">
        <f t="shared" si="92"/>
        <v>110.23</v>
      </c>
      <c r="S165" s="44">
        <f t="shared" si="92"/>
        <v>110.23</v>
      </c>
      <c r="T165" s="44">
        <f t="shared" si="92"/>
        <v>110.23</v>
      </c>
      <c r="U165" s="44">
        <f t="shared" si="92"/>
        <v>110.23</v>
      </c>
      <c r="V165" s="44">
        <f t="shared" si="92"/>
        <v>110.23</v>
      </c>
      <c r="W165" s="44">
        <f t="shared" si="92"/>
        <v>110.23</v>
      </c>
      <c r="X165" s="44">
        <f t="shared" si="92"/>
        <v>110.23</v>
      </c>
      <c r="Y165" s="44">
        <f t="shared" si="92"/>
        <v>110.23</v>
      </c>
      <c r="Z165" s="44">
        <f t="shared" si="92"/>
        <v>110.23</v>
      </c>
      <c r="AA165" s="44">
        <f t="shared" si="92"/>
        <v>110.23</v>
      </c>
    </row>
    <row r="166" spans="1:27" collapsed="1" x14ac:dyDescent="0.2">
      <c r="A166" s="96" t="s">
        <v>2503</v>
      </c>
      <c r="B166" s="28" t="str">
        <f>"02"&amp;"."&amp;$B$777&amp;"."&amp;$B$778</f>
        <v>02.11.2023</v>
      </c>
      <c r="C166" s="88" t="s">
        <v>76</v>
      </c>
      <c r="D166" s="89">
        <f>ROUND(((D167+D168+D170+D169)/1000),5)</f>
        <v>1.3200700000000001</v>
      </c>
      <c r="E166" s="89">
        <f>ROUND(((E167+E168+E170+E169)/1000),5)</f>
        <v>1.20855</v>
      </c>
      <c r="F166" s="89">
        <f>ROUND(((F167+F168+F170+F169)/1000),5)</f>
        <v>1.0858099999999999</v>
      </c>
      <c r="G166" s="89">
        <f t="shared" ref="G166:AA166" si="93">ROUND(((G167+G168+G170+G169)/1000),5)</f>
        <v>1.0656300000000001</v>
      </c>
      <c r="H166" s="89">
        <f t="shared" si="93"/>
        <v>1.16107</v>
      </c>
      <c r="I166" s="89">
        <f t="shared" si="93"/>
        <v>1.3933800000000001</v>
      </c>
      <c r="J166" s="89">
        <f t="shared" si="93"/>
        <v>1.5424899999999999</v>
      </c>
      <c r="K166" s="89">
        <f t="shared" si="93"/>
        <v>1.8278099999999999</v>
      </c>
      <c r="L166" s="89">
        <f t="shared" si="93"/>
        <v>2.0320999999999998</v>
      </c>
      <c r="M166" s="89">
        <f t="shared" si="93"/>
        <v>2.1067</v>
      </c>
      <c r="N166" s="89">
        <f t="shared" si="93"/>
        <v>2.1181800000000002</v>
      </c>
      <c r="O166" s="89">
        <f t="shared" si="93"/>
        <v>2.1800600000000001</v>
      </c>
      <c r="P166" s="89">
        <f t="shared" si="93"/>
        <v>2.1536</v>
      </c>
      <c r="Q166" s="89">
        <f t="shared" si="93"/>
        <v>2.1988400000000001</v>
      </c>
      <c r="R166" s="89">
        <f t="shared" si="93"/>
        <v>2.1582699999999999</v>
      </c>
      <c r="S166" s="89">
        <f t="shared" si="93"/>
        <v>2.1807799999999999</v>
      </c>
      <c r="T166" s="89">
        <f t="shared" si="93"/>
        <v>2.1790099999999999</v>
      </c>
      <c r="U166" s="89">
        <f t="shared" si="93"/>
        <v>2.2184300000000001</v>
      </c>
      <c r="V166" s="89">
        <f t="shared" si="93"/>
        <v>2.25284</v>
      </c>
      <c r="W166" s="89">
        <f t="shared" si="93"/>
        <v>2.1834899999999999</v>
      </c>
      <c r="X166" s="89">
        <f t="shared" si="93"/>
        <v>2.0920399999999999</v>
      </c>
      <c r="Y166" s="89">
        <f t="shared" si="93"/>
        <v>2.09572</v>
      </c>
      <c r="Z166" s="89">
        <f t="shared" si="93"/>
        <v>1.6471100000000001</v>
      </c>
      <c r="AA166" s="89">
        <f t="shared" si="93"/>
        <v>1.4952700000000001</v>
      </c>
    </row>
    <row r="167" spans="1:27" ht="12.75" hidden="1" customHeight="1" outlineLevel="1" x14ac:dyDescent="0.2">
      <c r="A167" s="97" t="s">
        <v>2504</v>
      </c>
      <c r="B167" s="63" t="s">
        <v>242</v>
      </c>
      <c r="C167" s="43" t="s">
        <v>79</v>
      </c>
      <c r="D167" s="44">
        <v>1093.0899999999999</v>
      </c>
      <c r="E167" s="44">
        <v>981.57</v>
      </c>
      <c r="F167" s="44">
        <v>858.83</v>
      </c>
      <c r="G167" s="44">
        <v>838.65</v>
      </c>
      <c r="H167" s="44">
        <v>934.09</v>
      </c>
      <c r="I167" s="44">
        <v>1166.4000000000001</v>
      </c>
      <c r="J167" s="44">
        <v>1315.51</v>
      </c>
      <c r="K167" s="44">
        <v>1600.83</v>
      </c>
      <c r="L167" s="44">
        <v>1805.12</v>
      </c>
      <c r="M167" s="44">
        <v>1879.72</v>
      </c>
      <c r="N167" s="44">
        <v>1891.2</v>
      </c>
      <c r="O167" s="44">
        <v>1953.08</v>
      </c>
      <c r="P167" s="44">
        <v>1926.62</v>
      </c>
      <c r="Q167" s="44">
        <v>1971.86</v>
      </c>
      <c r="R167" s="44">
        <v>1931.29</v>
      </c>
      <c r="S167" s="44">
        <v>1953.8</v>
      </c>
      <c r="T167" s="44">
        <v>1952.03</v>
      </c>
      <c r="U167" s="44">
        <v>1991.45</v>
      </c>
      <c r="V167" s="44">
        <v>2025.86</v>
      </c>
      <c r="W167" s="44">
        <v>1956.51</v>
      </c>
      <c r="X167" s="44">
        <v>1865.06</v>
      </c>
      <c r="Y167" s="44">
        <v>1868.74</v>
      </c>
      <c r="Z167" s="44">
        <v>1420.13</v>
      </c>
      <c r="AA167" s="44">
        <v>1268.29</v>
      </c>
    </row>
    <row r="168" spans="1:27" ht="12.75" hidden="1" customHeight="1" outlineLevel="1" x14ac:dyDescent="0.2">
      <c r="A168" s="97" t="s">
        <v>2505</v>
      </c>
      <c r="B168" s="63" t="s">
        <v>90</v>
      </c>
      <c r="C168" s="43" t="s">
        <v>79</v>
      </c>
      <c r="D168" s="44">
        <f>$D$163</f>
        <v>113.12</v>
      </c>
      <c r="E168" s="44">
        <f>$D$163</f>
        <v>113.12</v>
      </c>
      <c r="F168" s="44">
        <f t="shared" ref="F168:AA168" si="94">$D$163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2">
      <c r="A169" s="97" t="s">
        <v>2506</v>
      </c>
      <c r="B169" s="63" t="s">
        <v>83</v>
      </c>
      <c r="C169" s="43" t="s">
        <v>79</v>
      </c>
      <c r="D169" s="44">
        <v>3.63</v>
      </c>
      <c r="E169" s="44">
        <v>3.63</v>
      </c>
      <c r="F169" s="44">
        <v>3.63</v>
      </c>
      <c r="G169" s="44">
        <v>3.63</v>
      </c>
      <c r="H169" s="44">
        <v>3.63</v>
      </c>
      <c r="I169" s="44">
        <v>3.63</v>
      </c>
      <c r="J169" s="44">
        <v>3.63</v>
      </c>
      <c r="K169" s="44">
        <v>3.63</v>
      </c>
      <c r="L169" s="44">
        <v>3.63</v>
      </c>
      <c r="M169" s="44">
        <v>3.63</v>
      </c>
      <c r="N169" s="44">
        <v>3.63</v>
      </c>
      <c r="O169" s="44">
        <v>3.63</v>
      </c>
      <c r="P169" s="44">
        <v>3.63</v>
      </c>
      <c r="Q169" s="44">
        <v>3.63</v>
      </c>
      <c r="R169" s="44">
        <v>3.63</v>
      </c>
      <c r="S169" s="44">
        <v>3.63</v>
      </c>
      <c r="T169" s="44">
        <v>3.63</v>
      </c>
      <c r="U169" s="44">
        <v>3.63</v>
      </c>
      <c r="V169" s="44">
        <v>3.63</v>
      </c>
      <c r="W169" s="44">
        <v>3.63</v>
      </c>
      <c r="X169" s="44">
        <v>3.63</v>
      </c>
      <c r="Y169" s="44">
        <v>3.63</v>
      </c>
      <c r="Z169" s="44">
        <v>3.63</v>
      </c>
      <c r="AA169" s="44">
        <v>3.63</v>
      </c>
    </row>
    <row r="170" spans="1:27" ht="12.75" hidden="1" customHeight="1" outlineLevel="1" x14ac:dyDescent="0.2">
      <c r="A170" s="97" t="s">
        <v>2507</v>
      </c>
      <c r="B170" s="63" t="s">
        <v>81</v>
      </c>
      <c r="C170" s="43" t="s">
        <v>79</v>
      </c>
      <c r="D170" s="44">
        <f>$D$11</f>
        <v>110.23</v>
      </c>
      <c r="E170" s="44">
        <f t="shared" ref="E170:AA170" si="95">$D$11</f>
        <v>110.23</v>
      </c>
      <c r="F170" s="44">
        <f t="shared" si="95"/>
        <v>110.23</v>
      </c>
      <c r="G170" s="44">
        <f t="shared" si="95"/>
        <v>110.23</v>
      </c>
      <c r="H170" s="44">
        <f t="shared" si="95"/>
        <v>110.23</v>
      </c>
      <c r="I170" s="44">
        <f t="shared" si="95"/>
        <v>110.23</v>
      </c>
      <c r="J170" s="44">
        <f t="shared" si="95"/>
        <v>110.23</v>
      </c>
      <c r="K170" s="44">
        <f t="shared" si="95"/>
        <v>110.23</v>
      </c>
      <c r="L170" s="44">
        <f t="shared" si="95"/>
        <v>110.23</v>
      </c>
      <c r="M170" s="44">
        <f t="shared" si="95"/>
        <v>110.23</v>
      </c>
      <c r="N170" s="44">
        <f t="shared" si="95"/>
        <v>110.23</v>
      </c>
      <c r="O170" s="44">
        <f t="shared" si="95"/>
        <v>110.23</v>
      </c>
      <c r="P170" s="44">
        <f t="shared" si="95"/>
        <v>110.23</v>
      </c>
      <c r="Q170" s="44">
        <f t="shared" si="95"/>
        <v>110.23</v>
      </c>
      <c r="R170" s="44">
        <f t="shared" si="95"/>
        <v>110.23</v>
      </c>
      <c r="S170" s="44">
        <f t="shared" si="95"/>
        <v>110.23</v>
      </c>
      <c r="T170" s="44">
        <f t="shared" si="95"/>
        <v>110.23</v>
      </c>
      <c r="U170" s="44">
        <f t="shared" si="95"/>
        <v>110.23</v>
      </c>
      <c r="V170" s="44">
        <f t="shared" si="95"/>
        <v>110.23</v>
      </c>
      <c r="W170" s="44">
        <f t="shared" si="95"/>
        <v>110.23</v>
      </c>
      <c r="X170" s="44">
        <f t="shared" si="95"/>
        <v>110.23</v>
      </c>
      <c r="Y170" s="44">
        <f t="shared" si="95"/>
        <v>110.23</v>
      </c>
      <c r="Z170" s="44">
        <f t="shared" si="95"/>
        <v>110.23</v>
      </c>
      <c r="AA170" s="44">
        <f t="shared" si="95"/>
        <v>110.23</v>
      </c>
    </row>
    <row r="171" spans="1:27" ht="12.75" customHeight="1" collapsed="1" x14ac:dyDescent="0.2">
      <c r="A171" s="96" t="s">
        <v>2508</v>
      </c>
      <c r="B171" s="28" t="str">
        <f>"03"&amp;"."&amp;$B$777&amp;"."&amp;$B$778</f>
        <v>03.11.2023</v>
      </c>
      <c r="C171" s="88" t="s">
        <v>76</v>
      </c>
      <c r="D171" s="89">
        <f>ROUND(((D172+D173+D175+D174)/1000),5)</f>
        <v>1.3464400000000001</v>
      </c>
      <c r="E171" s="89">
        <f>ROUND(((E172+E173+E175+E174)/1000),5)</f>
        <v>1.22638</v>
      </c>
      <c r="F171" s="89">
        <f>ROUND(((F172+F173+F175+F174)/1000),5)</f>
        <v>1.1146799999999999</v>
      </c>
      <c r="G171" s="89">
        <f t="shared" ref="G171:AA171" si="96">ROUND(((G172+G173+G175+G174)/1000),5)</f>
        <v>1.0865400000000001</v>
      </c>
      <c r="H171" s="89">
        <f t="shared" si="96"/>
        <v>1.2178</v>
      </c>
      <c r="I171" s="89">
        <f t="shared" si="96"/>
        <v>1.3734999999999999</v>
      </c>
      <c r="J171" s="89">
        <f t="shared" si="96"/>
        <v>1.54396</v>
      </c>
      <c r="K171" s="89">
        <f t="shared" si="96"/>
        <v>1.7850200000000001</v>
      </c>
      <c r="L171" s="89">
        <f t="shared" si="96"/>
        <v>2.0418500000000002</v>
      </c>
      <c r="M171" s="89">
        <f t="shared" si="96"/>
        <v>2.09707</v>
      </c>
      <c r="N171" s="89">
        <f t="shared" si="96"/>
        <v>2.1087199999999999</v>
      </c>
      <c r="O171" s="89">
        <f t="shared" si="96"/>
        <v>2.11408</v>
      </c>
      <c r="P171" s="89">
        <f t="shared" si="96"/>
        <v>2.1210599999999999</v>
      </c>
      <c r="Q171" s="89">
        <f t="shared" si="96"/>
        <v>2.1179700000000001</v>
      </c>
      <c r="R171" s="89">
        <f t="shared" si="96"/>
        <v>2.10562</v>
      </c>
      <c r="S171" s="89">
        <f t="shared" si="96"/>
        <v>2.0990700000000002</v>
      </c>
      <c r="T171" s="89">
        <f t="shared" si="96"/>
        <v>2.0729799999999998</v>
      </c>
      <c r="U171" s="89">
        <f t="shared" si="96"/>
        <v>2.1694599999999999</v>
      </c>
      <c r="V171" s="89">
        <f t="shared" si="96"/>
        <v>2.2125400000000002</v>
      </c>
      <c r="W171" s="89">
        <f t="shared" si="96"/>
        <v>2.1722299999999999</v>
      </c>
      <c r="X171" s="89">
        <f t="shared" si="96"/>
        <v>2.0788700000000002</v>
      </c>
      <c r="Y171" s="89">
        <f t="shared" si="96"/>
        <v>1.9638</v>
      </c>
      <c r="Z171" s="89">
        <f t="shared" si="96"/>
        <v>1.6791</v>
      </c>
      <c r="AA171" s="89">
        <f t="shared" si="96"/>
        <v>1.47475</v>
      </c>
    </row>
    <row r="172" spans="1:27" ht="12.75" hidden="1" customHeight="1" outlineLevel="1" x14ac:dyDescent="0.2">
      <c r="A172" s="97" t="s">
        <v>2509</v>
      </c>
      <c r="B172" s="63" t="s">
        <v>242</v>
      </c>
      <c r="C172" s="43" t="s">
        <v>79</v>
      </c>
      <c r="D172" s="44">
        <v>1119.46</v>
      </c>
      <c r="E172" s="44">
        <v>999.4</v>
      </c>
      <c r="F172" s="44">
        <v>887.7</v>
      </c>
      <c r="G172" s="44">
        <v>859.56</v>
      </c>
      <c r="H172" s="44">
        <v>990.82</v>
      </c>
      <c r="I172" s="44">
        <v>1146.52</v>
      </c>
      <c r="J172" s="44">
        <v>1316.98</v>
      </c>
      <c r="K172" s="44">
        <v>1558.04</v>
      </c>
      <c r="L172" s="44">
        <v>1814.87</v>
      </c>
      <c r="M172" s="44">
        <v>1870.09</v>
      </c>
      <c r="N172" s="44">
        <v>1881.74</v>
      </c>
      <c r="O172" s="44">
        <v>1887.1</v>
      </c>
      <c r="P172" s="44">
        <v>1894.08</v>
      </c>
      <c r="Q172" s="44">
        <v>1890.99</v>
      </c>
      <c r="R172" s="44">
        <v>1878.64</v>
      </c>
      <c r="S172" s="44">
        <v>1872.09</v>
      </c>
      <c r="T172" s="44">
        <v>1846</v>
      </c>
      <c r="U172" s="44">
        <v>1942.48</v>
      </c>
      <c r="V172" s="44">
        <v>1985.56</v>
      </c>
      <c r="W172" s="44">
        <v>1945.25</v>
      </c>
      <c r="X172" s="44">
        <v>1851.89</v>
      </c>
      <c r="Y172" s="44">
        <v>1736.82</v>
      </c>
      <c r="Z172" s="44">
        <v>1452.12</v>
      </c>
      <c r="AA172" s="44">
        <v>1247.77</v>
      </c>
    </row>
    <row r="173" spans="1:27" ht="12.75" hidden="1" customHeight="1" outlineLevel="1" x14ac:dyDescent="0.2">
      <c r="A173" s="97" t="s">
        <v>2510</v>
      </c>
      <c r="B173" s="63" t="s">
        <v>90</v>
      </c>
      <c r="C173" s="43" t="s">
        <v>79</v>
      </c>
      <c r="D173" s="44">
        <f>$D$163</f>
        <v>113.12</v>
      </c>
      <c r="E173" s="44">
        <f>$D$163</f>
        <v>113.12</v>
      </c>
      <c r="F173" s="44">
        <f t="shared" ref="F173:AA173" si="97">$D$163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2">
      <c r="A174" s="97" t="s">
        <v>2511</v>
      </c>
      <c r="B174" s="63" t="s">
        <v>83</v>
      </c>
      <c r="C174" s="43" t="s">
        <v>79</v>
      </c>
      <c r="D174" s="44">
        <v>3.63</v>
      </c>
      <c r="E174" s="44">
        <v>3.63</v>
      </c>
      <c r="F174" s="44">
        <v>3.63</v>
      </c>
      <c r="G174" s="44">
        <v>3.63</v>
      </c>
      <c r="H174" s="44">
        <v>3.63</v>
      </c>
      <c r="I174" s="44">
        <v>3.63</v>
      </c>
      <c r="J174" s="44">
        <v>3.63</v>
      </c>
      <c r="K174" s="44">
        <v>3.63</v>
      </c>
      <c r="L174" s="44">
        <v>3.63</v>
      </c>
      <c r="M174" s="44">
        <v>3.63</v>
      </c>
      <c r="N174" s="44">
        <v>3.63</v>
      </c>
      <c r="O174" s="44">
        <v>3.63</v>
      </c>
      <c r="P174" s="44">
        <v>3.63</v>
      </c>
      <c r="Q174" s="44">
        <v>3.63</v>
      </c>
      <c r="R174" s="44">
        <v>3.63</v>
      </c>
      <c r="S174" s="44">
        <v>3.63</v>
      </c>
      <c r="T174" s="44">
        <v>3.63</v>
      </c>
      <c r="U174" s="44">
        <v>3.63</v>
      </c>
      <c r="V174" s="44">
        <v>3.63</v>
      </c>
      <c r="W174" s="44">
        <v>3.63</v>
      </c>
      <c r="X174" s="44">
        <v>3.63</v>
      </c>
      <c r="Y174" s="44">
        <v>3.63</v>
      </c>
      <c r="Z174" s="44">
        <v>3.63</v>
      </c>
      <c r="AA174" s="44">
        <v>3.63</v>
      </c>
    </row>
    <row r="175" spans="1:27" ht="12.75" hidden="1" customHeight="1" outlineLevel="1" x14ac:dyDescent="0.2">
      <c r="A175" s="97" t="s">
        <v>2512</v>
      </c>
      <c r="B175" s="63" t="s">
        <v>81</v>
      </c>
      <c r="C175" s="43" t="s">
        <v>79</v>
      </c>
      <c r="D175" s="44">
        <f>$D$11</f>
        <v>110.23</v>
      </c>
      <c r="E175" s="44">
        <f t="shared" ref="E175:AA175" si="98">$D$11</f>
        <v>110.23</v>
      </c>
      <c r="F175" s="44">
        <f t="shared" si="98"/>
        <v>110.23</v>
      </c>
      <c r="G175" s="44">
        <f t="shared" si="98"/>
        <v>110.23</v>
      </c>
      <c r="H175" s="44">
        <f t="shared" si="98"/>
        <v>110.23</v>
      </c>
      <c r="I175" s="44">
        <f t="shared" si="98"/>
        <v>110.23</v>
      </c>
      <c r="J175" s="44">
        <f t="shared" si="98"/>
        <v>110.23</v>
      </c>
      <c r="K175" s="44">
        <f t="shared" si="98"/>
        <v>110.23</v>
      </c>
      <c r="L175" s="44">
        <f t="shared" si="98"/>
        <v>110.23</v>
      </c>
      <c r="M175" s="44">
        <f t="shared" si="98"/>
        <v>110.23</v>
      </c>
      <c r="N175" s="44">
        <f t="shared" si="98"/>
        <v>110.23</v>
      </c>
      <c r="O175" s="44">
        <f t="shared" si="98"/>
        <v>110.23</v>
      </c>
      <c r="P175" s="44">
        <f t="shared" si="98"/>
        <v>110.23</v>
      </c>
      <c r="Q175" s="44">
        <f t="shared" si="98"/>
        <v>110.23</v>
      </c>
      <c r="R175" s="44">
        <f t="shared" si="98"/>
        <v>110.23</v>
      </c>
      <c r="S175" s="44">
        <f t="shared" si="98"/>
        <v>110.23</v>
      </c>
      <c r="T175" s="44">
        <f t="shared" si="98"/>
        <v>110.23</v>
      </c>
      <c r="U175" s="44">
        <f t="shared" si="98"/>
        <v>110.23</v>
      </c>
      <c r="V175" s="44">
        <f t="shared" si="98"/>
        <v>110.23</v>
      </c>
      <c r="W175" s="44">
        <f t="shared" si="98"/>
        <v>110.23</v>
      </c>
      <c r="X175" s="44">
        <f t="shared" si="98"/>
        <v>110.23</v>
      </c>
      <c r="Y175" s="44">
        <f t="shared" si="98"/>
        <v>110.23</v>
      </c>
      <c r="Z175" s="44">
        <f t="shared" si="98"/>
        <v>110.23</v>
      </c>
      <c r="AA175" s="44">
        <f t="shared" si="98"/>
        <v>110.23</v>
      </c>
    </row>
    <row r="176" spans="1:27" ht="12.75" customHeight="1" collapsed="1" x14ac:dyDescent="0.2">
      <c r="A176" s="96" t="s">
        <v>2513</v>
      </c>
      <c r="B176" s="28" t="str">
        <f>"04"&amp;"."&amp;$B$777&amp;"."&amp;$B$778</f>
        <v>04.11.2023</v>
      </c>
      <c r="C176" s="88" t="s">
        <v>76</v>
      </c>
      <c r="D176" s="89">
        <f>ROUND(((D177+D178+D180+D179)/1000),5)</f>
        <v>1.4366099999999999</v>
      </c>
      <c r="E176" s="89">
        <f>ROUND(((E177+E178+E180+E179)/1000),5)</f>
        <v>1.35869</v>
      </c>
      <c r="F176" s="89">
        <f>ROUND(((F177+F178+F180+F179)/1000),5)</f>
        <v>1.27864</v>
      </c>
      <c r="G176" s="89">
        <f t="shared" ref="G176:AA176" si="99">ROUND(((G177+G178+G180+G179)/1000),5)</f>
        <v>1.2241200000000001</v>
      </c>
      <c r="H176" s="89">
        <f t="shared" si="99"/>
        <v>1.27433</v>
      </c>
      <c r="I176" s="89">
        <f t="shared" si="99"/>
        <v>1.37087</v>
      </c>
      <c r="J176" s="89">
        <f t="shared" si="99"/>
        <v>1.3830800000000001</v>
      </c>
      <c r="K176" s="89">
        <f t="shared" si="99"/>
        <v>1.49196</v>
      </c>
      <c r="L176" s="89">
        <f t="shared" si="99"/>
        <v>1.8114600000000001</v>
      </c>
      <c r="M176" s="89">
        <f t="shared" si="99"/>
        <v>1.90676</v>
      </c>
      <c r="N176" s="89">
        <f t="shared" si="99"/>
        <v>1.9572799999999999</v>
      </c>
      <c r="O176" s="89">
        <f t="shared" si="99"/>
        <v>1.9650700000000001</v>
      </c>
      <c r="P176" s="89">
        <f t="shared" si="99"/>
        <v>1.9583600000000001</v>
      </c>
      <c r="Q176" s="89">
        <f t="shared" si="99"/>
        <v>1.9580900000000001</v>
      </c>
      <c r="R176" s="89">
        <f t="shared" si="99"/>
        <v>1.9354</v>
      </c>
      <c r="S176" s="89">
        <f t="shared" si="99"/>
        <v>2.0665800000000001</v>
      </c>
      <c r="T176" s="89">
        <f t="shared" si="99"/>
        <v>2.1393599999999999</v>
      </c>
      <c r="U176" s="89">
        <f t="shared" si="99"/>
        <v>2.2837399999999999</v>
      </c>
      <c r="V176" s="89">
        <f t="shared" si="99"/>
        <v>2.28491</v>
      </c>
      <c r="W176" s="89">
        <f t="shared" si="99"/>
        <v>2.1594699999999998</v>
      </c>
      <c r="X176" s="89">
        <f t="shared" si="99"/>
        <v>1.92689</v>
      </c>
      <c r="Y176" s="89">
        <f t="shared" si="99"/>
        <v>1.8812199999999999</v>
      </c>
      <c r="Z176" s="89">
        <f t="shared" si="99"/>
        <v>1.5306599999999999</v>
      </c>
      <c r="AA176" s="89">
        <f t="shared" si="99"/>
        <v>1.4514499999999999</v>
      </c>
    </row>
    <row r="177" spans="1:27" ht="12.75" hidden="1" customHeight="1" outlineLevel="1" x14ac:dyDescent="0.2">
      <c r="A177" s="97" t="s">
        <v>2514</v>
      </c>
      <c r="B177" s="63" t="s">
        <v>242</v>
      </c>
      <c r="C177" s="43" t="s">
        <v>79</v>
      </c>
      <c r="D177" s="44">
        <v>1209.6300000000001</v>
      </c>
      <c r="E177" s="44">
        <v>1131.71</v>
      </c>
      <c r="F177" s="44">
        <v>1051.6600000000001</v>
      </c>
      <c r="G177" s="44">
        <v>997.14</v>
      </c>
      <c r="H177" s="44">
        <v>1047.3499999999999</v>
      </c>
      <c r="I177" s="44">
        <v>1143.8900000000001</v>
      </c>
      <c r="J177" s="44">
        <v>1156.0999999999999</v>
      </c>
      <c r="K177" s="44">
        <v>1264.98</v>
      </c>
      <c r="L177" s="44">
        <v>1584.48</v>
      </c>
      <c r="M177" s="44">
        <v>1679.78</v>
      </c>
      <c r="N177" s="44">
        <v>1730.3</v>
      </c>
      <c r="O177" s="44">
        <v>1738.09</v>
      </c>
      <c r="P177" s="44">
        <v>1731.38</v>
      </c>
      <c r="Q177" s="44">
        <v>1731.11</v>
      </c>
      <c r="R177" s="44">
        <v>1708.42</v>
      </c>
      <c r="S177" s="44">
        <v>1839.6</v>
      </c>
      <c r="T177" s="44">
        <v>1912.38</v>
      </c>
      <c r="U177" s="44">
        <v>2056.7600000000002</v>
      </c>
      <c r="V177" s="44">
        <v>2057.9299999999998</v>
      </c>
      <c r="W177" s="44">
        <v>1932.49</v>
      </c>
      <c r="X177" s="44">
        <v>1699.91</v>
      </c>
      <c r="Y177" s="44">
        <v>1654.24</v>
      </c>
      <c r="Z177" s="44">
        <v>1303.68</v>
      </c>
      <c r="AA177" s="44">
        <v>1224.47</v>
      </c>
    </row>
    <row r="178" spans="1:27" ht="12.75" hidden="1" customHeight="1" outlineLevel="1" x14ac:dyDescent="0.2">
      <c r="A178" s="97" t="s">
        <v>2515</v>
      </c>
      <c r="B178" s="63" t="s">
        <v>90</v>
      </c>
      <c r="C178" s="43" t="s">
        <v>79</v>
      </c>
      <c r="D178" s="44">
        <f>$D$163</f>
        <v>113.12</v>
      </c>
      <c r="E178" s="44">
        <f>$D$163</f>
        <v>113.12</v>
      </c>
      <c r="F178" s="44">
        <f t="shared" ref="F178:AA178" si="100">$D$163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2">
      <c r="A179" s="97" t="s">
        <v>2516</v>
      </c>
      <c r="B179" s="63" t="s">
        <v>83</v>
      </c>
      <c r="C179" s="43" t="s">
        <v>79</v>
      </c>
      <c r="D179" s="44">
        <v>3.63</v>
      </c>
      <c r="E179" s="44">
        <v>3.63</v>
      </c>
      <c r="F179" s="44">
        <v>3.63</v>
      </c>
      <c r="G179" s="44">
        <v>3.63</v>
      </c>
      <c r="H179" s="44">
        <v>3.63</v>
      </c>
      <c r="I179" s="44">
        <v>3.63</v>
      </c>
      <c r="J179" s="44">
        <v>3.63</v>
      </c>
      <c r="K179" s="44">
        <v>3.63</v>
      </c>
      <c r="L179" s="44">
        <v>3.63</v>
      </c>
      <c r="M179" s="44">
        <v>3.63</v>
      </c>
      <c r="N179" s="44">
        <v>3.63</v>
      </c>
      <c r="O179" s="44">
        <v>3.63</v>
      </c>
      <c r="P179" s="44">
        <v>3.63</v>
      </c>
      <c r="Q179" s="44">
        <v>3.63</v>
      </c>
      <c r="R179" s="44">
        <v>3.63</v>
      </c>
      <c r="S179" s="44">
        <v>3.63</v>
      </c>
      <c r="T179" s="44">
        <v>3.63</v>
      </c>
      <c r="U179" s="44">
        <v>3.63</v>
      </c>
      <c r="V179" s="44">
        <v>3.63</v>
      </c>
      <c r="W179" s="44">
        <v>3.63</v>
      </c>
      <c r="X179" s="44">
        <v>3.63</v>
      </c>
      <c r="Y179" s="44">
        <v>3.63</v>
      </c>
      <c r="Z179" s="44">
        <v>3.63</v>
      </c>
      <c r="AA179" s="44">
        <v>3.63</v>
      </c>
    </row>
    <row r="180" spans="1:27" ht="12.75" hidden="1" customHeight="1" outlineLevel="1" x14ac:dyDescent="0.2">
      <c r="A180" s="97" t="s">
        <v>2517</v>
      </c>
      <c r="B180" s="63" t="s">
        <v>81</v>
      </c>
      <c r="C180" s="43" t="s">
        <v>79</v>
      </c>
      <c r="D180" s="44">
        <f>$D$11</f>
        <v>110.23</v>
      </c>
      <c r="E180" s="44">
        <f t="shared" ref="E180:AA180" si="101">$D$11</f>
        <v>110.23</v>
      </c>
      <c r="F180" s="44">
        <f t="shared" si="101"/>
        <v>110.23</v>
      </c>
      <c r="G180" s="44">
        <f t="shared" si="101"/>
        <v>110.23</v>
      </c>
      <c r="H180" s="44">
        <f t="shared" si="101"/>
        <v>110.23</v>
      </c>
      <c r="I180" s="44">
        <f t="shared" si="101"/>
        <v>110.23</v>
      </c>
      <c r="J180" s="44">
        <f t="shared" si="101"/>
        <v>110.23</v>
      </c>
      <c r="K180" s="44">
        <f t="shared" si="101"/>
        <v>110.23</v>
      </c>
      <c r="L180" s="44">
        <f t="shared" si="101"/>
        <v>110.23</v>
      </c>
      <c r="M180" s="44">
        <f t="shared" si="101"/>
        <v>110.23</v>
      </c>
      <c r="N180" s="44">
        <f t="shared" si="101"/>
        <v>110.23</v>
      </c>
      <c r="O180" s="44">
        <f t="shared" si="101"/>
        <v>110.23</v>
      </c>
      <c r="P180" s="44">
        <f t="shared" si="101"/>
        <v>110.23</v>
      </c>
      <c r="Q180" s="44">
        <f t="shared" si="101"/>
        <v>110.23</v>
      </c>
      <c r="R180" s="44">
        <f t="shared" si="101"/>
        <v>110.23</v>
      </c>
      <c r="S180" s="44">
        <f t="shared" si="101"/>
        <v>110.23</v>
      </c>
      <c r="T180" s="44">
        <f t="shared" si="101"/>
        <v>110.23</v>
      </c>
      <c r="U180" s="44">
        <f t="shared" si="101"/>
        <v>110.23</v>
      </c>
      <c r="V180" s="44">
        <f t="shared" si="101"/>
        <v>110.23</v>
      </c>
      <c r="W180" s="44">
        <f t="shared" si="101"/>
        <v>110.23</v>
      </c>
      <c r="X180" s="44">
        <f t="shared" si="101"/>
        <v>110.23</v>
      </c>
      <c r="Y180" s="44">
        <f t="shared" si="101"/>
        <v>110.23</v>
      </c>
      <c r="Z180" s="44">
        <f t="shared" si="101"/>
        <v>110.23</v>
      </c>
      <c r="AA180" s="44">
        <f t="shared" si="101"/>
        <v>110.23</v>
      </c>
    </row>
    <row r="181" spans="1:27" ht="12.75" customHeight="1" collapsed="1" x14ac:dyDescent="0.2">
      <c r="A181" s="96" t="s">
        <v>2518</v>
      </c>
      <c r="B181" s="28" t="str">
        <f>"05"&amp;"."&amp;$B$777&amp;"."&amp;$B$778</f>
        <v>05.11.2023</v>
      </c>
      <c r="C181" s="88" t="s">
        <v>76</v>
      </c>
      <c r="D181" s="89">
        <f>ROUND(((D182+D183+D185+D184)/1000),5)</f>
        <v>1.43157</v>
      </c>
      <c r="E181" s="89">
        <f>ROUND(((E182+E183+E185+E184)/1000),5)</f>
        <v>1.32226</v>
      </c>
      <c r="F181" s="89">
        <f>ROUND(((F182+F183+F185+F184)/1000),5)</f>
        <v>1.2393700000000001</v>
      </c>
      <c r="G181" s="89">
        <f t="shared" ref="G181:AA181" si="102">ROUND(((G182+G183+G185+G184)/1000),5)</f>
        <v>1.2209399999999999</v>
      </c>
      <c r="H181" s="89">
        <f t="shared" si="102"/>
        <v>1.22445</v>
      </c>
      <c r="I181" s="89">
        <f t="shared" si="102"/>
        <v>1.34196</v>
      </c>
      <c r="J181" s="89">
        <f t="shared" si="102"/>
        <v>1.3248899999999999</v>
      </c>
      <c r="K181" s="89">
        <f t="shared" si="102"/>
        <v>1.42475</v>
      </c>
      <c r="L181" s="89">
        <f t="shared" si="102"/>
        <v>1.67228</v>
      </c>
      <c r="M181" s="89">
        <f t="shared" si="102"/>
        <v>1.8486199999999999</v>
      </c>
      <c r="N181" s="89">
        <f t="shared" si="102"/>
        <v>1.89229</v>
      </c>
      <c r="O181" s="89">
        <f t="shared" si="102"/>
        <v>1.9026099999999999</v>
      </c>
      <c r="P181" s="89">
        <f t="shared" si="102"/>
        <v>1.9034199999999999</v>
      </c>
      <c r="Q181" s="89">
        <f t="shared" si="102"/>
        <v>1.9044000000000001</v>
      </c>
      <c r="R181" s="89">
        <f t="shared" si="102"/>
        <v>1.8907799999999999</v>
      </c>
      <c r="S181" s="89">
        <f t="shared" si="102"/>
        <v>1.8707199999999999</v>
      </c>
      <c r="T181" s="89">
        <f t="shared" si="102"/>
        <v>1.8998600000000001</v>
      </c>
      <c r="U181" s="89">
        <f t="shared" si="102"/>
        <v>2.1102099999999999</v>
      </c>
      <c r="V181" s="89">
        <f t="shared" si="102"/>
        <v>2.21583</v>
      </c>
      <c r="W181" s="89">
        <f t="shared" si="102"/>
        <v>2.1133700000000002</v>
      </c>
      <c r="X181" s="89">
        <f t="shared" si="102"/>
        <v>1.93435</v>
      </c>
      <c r="Y181" s="89">
        <f t="shared" si="102"/>
        <v>1.89096</v>
      </c>
      <c r="Z181" s="89">
        <f t="shared" si="102"/>
        <v>1.6525700000000001</v>
      </c>
      <c r="AA181" s="89">
        <f t="shared" si="102"/>
        <v>1.4395199999999999</v>
      </c>
    </row>
    <row r="182" spans="1:27" ht="12.75" hidden="1" customHeight="1" outlineLevel="1" x14ac:dyDescent="0.2">
      <c r="A182" s="97" t="s">
        <v>2519</v>
      </c>
      <c r="B182" s="63" t="s">
        <v>242</v>
      </c>
      <c r="C182" s="43" t="s">
        <v>79</v>
      </c>
      <c r="D182" s="44">
        <v>1204.5899999999999</v>
      </c>
      <c r="E182" s="44">
        <v>1095.28</v>
      </c>
      <c r="F182" s="44">
        <v>1012.39</v>
      </c>
      <c r="G182" s="44">
        <v>993.96</v>
      </c>
      <c r="H182" s="44">
        <v>997.47</v>
      </c>
      <c r="I182" s="44">
        <v>1114.98</v>
      </c>
      <c r="J182" s="44">
        <v>1097.9100000000001</v>
      </c>
      <c r="K182" s="44">
        <v>1197.77</v>
      </c>
      <c r="L182" s="44">
        <v>1445.3</v>
      </c>
      <c r="M182" s="44">
        <v>1621.64</v>
      </c>
      <c r="N182" s="44">
        <v>1665.31</v>
      </c>
      <c r="O182" s="44">
        <v>1675.63</v>
      </c>
      <c r="P182" s="44">
        <v>1676.44</v>
      </c>
      <c r="Q182" s="44">
        <v>1677.42</v>
      </c>
      <c r="R182" s="44">
        <v>1663.8</v>
      </c>
      <c r="S182" s="44">
        <v>1643.74</v>
      </c>
      <c r="T182" s="44">
        <v>1672.88</v>
      </c>
      <c r="U182" s="44">
        <v>1883.23</v>
      </c>
      <c r="V182" s="44">
        <v>1988.85</v>
      </c>
      <c r="W182" s="44">
        <v>1886.39</v>
      </c>
      <c r="X182" s="44">
        <v>1707.37</v>
      </c>
      <c r="Y182" s="44">
        <v>1663.98</v>
      </c>
      <c r="Z182" s="44">
        <v>1425.59</v>
      </c>
      <c r="AA182" s="44">
        <v>1212.54</v>
      </c>
    </row>
    <row r="183" spans="1:27" ht="12.75" hidden="1" customHeight="1" outlineLevel="1" x14ac:dyDescent="0.2">
      <c r="A183" s="97" t="s">
        <v>2520</v>
      </c>
      <c r="B183" s="63" t="s">
        <v>90</v>
      </c>
      <c r="C183" s="43" t="s">
        <v>79</v>
      </c>
      <c r="D183" s="44">
        <f>$D$163</f>
        <v>113.12</v>
      </c>
      <c r="E183" s="44">
        <f>$D$163</f>
        <v>113.12</v>
      </c>
      <c r="F183" s="44">
        <f t="shared" ref="F183:AA183" si="103">$D$163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2">
      <c r="A184" s="97" t="s">
        <v>2521</v>
      </c>
      <c r="B184" s="63" t="s">
        <v>83</v>
      </c>
      <c r="C184" s="43" t="s">
        <v>79</v>
      </c>
      <c r="D184" s="44">
        <v>3.63</v>
      </c>
      <c r="E184" s="44">
        <v>3.63</v>
      </c>
      <c r="F184" s="44">
        <v>3.63</v>
      </c>
      <c r="G184" s="44">
        <v>3.63</v>
      </c>
      <c r="H184" s="44">
        <v>3.63</v>
      </c>
      <c r="I184" s="44">
        <v>3.63</v>
      </c>
      <c r="J184" s="44">
        <v>3.63</v>
      </c>
      <c r="K184" s="44">
        <v>3.63</v>
      </c>
      <c r="L184" s="44">
        <v>3.63</v>
      </c>
      <c r="M184" s="44">
        <v>3.63</v>
      </c>
      <c r="N184" s="44">
        <v>3.63</v>
      </c>
      <c r="O184" s="44">
        <v>3.63</v>
      </c>
      <c r="P184" s="44">
        <v>3.63</v>
      </c>
      <c r="Q184" s="44">
        <v>3.63</v>
      </c>
      <c r="R184" s="44">
        <v>3.63</v>
      </c>
      <c r="S184" s="44">
        <v>3.63</v>
      </c>
      <c r="T184" s="44">
        <v>3.63</v>
      </c>
      <c r="U184" s="44">
        <v>3.63</v>
      </c>
      <c r="V184" s="44">
        <v>3.63</v>
      </c>
      <c r="W184" s="44">
        <v>3.63</v>
      </c>
      <c r="X184" s="44">
        <v>3.63</v>
      </c>
      <c r="Y184" s="44">
        <v>3.63</v>
      </c>
      <c r="Z184" s="44">
        <v>3.63</v>
      </c>
      <c r="AA184" s="44">
        <v>3.63</v>
      </c>
    </row>
    <row r="185" spans="1:27" ht="12.75" hidden="1" customHeight="1" outlineLevel="1" x14ac:dyDescent="0.2">
      <c r="A185" s="97" t="s">
        <v>2522</v>
      </c>
      <c r="B185" s="63" t="s">
        <v>81</v>
      </c>
      <c r="C185" s="43" t="s">
        <v>79</v>
      </c>
      <c r="D185" s="44">
        <f>$D$11</f>
        <v>110.23</v>
      </c>
      <c r="E185" s="44">
        <f t="shared" ref="E185:AA185" si="104">$D$11</f>
        <v>110.23</v>
      </c>
      <c r="F185" s="44">
        <f t="shared" si="104"/>
        <v>110.23</v>
      </c>
      <c r="G185" s="44">
        <f t="shared" si="104"/>
        <v>110.23</v>
      </c>
      <c r="H185" s="44">
        <f t="shared" si="104"/>
        <v>110.23</v>
      </c>
      <c r="I185" s="44">
        <f t="shared" si="104"/>
        <v>110.23</v>
      </c>
      <c r="J185" s="44">
        <f t="shared" si="104"/>
        <v>110.23</v>
      </c>
      <c r="K185" s="44">
        <f t="shared" si="104"/>
        <v>110.23</v>
      </c>
      <c r="L185" s="44">
        <f t="shared" si="104"/>
        <v>110.23</v>
      </c>
      <c r="M185" s="44">
        <f t="shared" si="104"/>
        <v>110.23</v>
      </c>
      <c r="N185" s="44">
        <f t="shared" si="104"/>
        <v>110.23</v>
      </c>
      <c r="O185" s="44">
        <f t="shared" si="104"/>
        <v>110.23</v>
      </c>
      <c r="P185" s="44">
        <f t="shared" si="104"/>
        <v>110.23</v>
      </c>
      <c r="Q185" s="44">
        <f t="shared" si="104"/>
        <v>110.23</v>
      </c>
      <c r="R185" s="44">
        <f t="shared" si="104"/>
        <v>110.23</v>
      </c>
      <c r="S185" s="44">
        <f t="shared" si="104"/>
        <v>110.23</v>
      </c>
      <c r="T185" s="44">
        <f t="shared" si="104"/>
        <v>110.23</v>
      </c>
      <c r="U185" s="44">
        <f t="shared" si="104"/>
        <v>110.23</v>
      </c>
      <c r="V185" s="44">
        <f t="shared" si="104"/>
        <v>110.23</v>
      </c>
      <c r="W185" s="44">
        <f t="shared" si="104"/>
        <v>110.23</v>
      </c>
      <c r="X185" s="44">
        <f t="shared" si="104"/>
        <v>110.23</v>
      </c>
      <c r="Y185" s="44">
        <f t="shared" si="104"/>
        <v>110.23</v>
      </c>
      <c r="Z185" s="44">
        <f t="shared" si="104"/>
        <v>110.23</v>
      </c>
      <c r="AA185" s="44">
        <f t="shared" si="104"/>
        <v>110.23</v>
      </c>
    </row>
    <row r="186" spans="1:27" ht="12.75" customHeight="1" collapsed="1" x14ac:dyDescent="0.2">
      <c r="A186" s="96" t="s">
        <v>2523</v>
      </c>
      <c r="B186" s="28" t="str">
        <f>"06"&amp;"."&amp;$B$777&amp;"."&amp;$B$778</f>
        <v>06.11.2023</v>
      </c>
      <c r="C186" s="88" t="s">
        <v>76</v>
      </c>
      <c r="D186" s="89">
        <f>ROUND(((D187+D188+D190+D189)/1000),5)</f>
        <v>1.43371</v>
      </c>
      <c r="E186" s="89">
        <f>ROUND(((E187+E188+E190+E189)/1000),5)</f>
        <v>1.3573900000000001</v>
      </c>
      <c r="F186" s="89">
        <f>ROUND(((F187+F188+F190+F189)/1000),5)</f>
        <v>1.2758400000000001</v>
      </c>
      <c r="G186" s="89">
        <f t="shared" ref="G186:AA186" si="105">ROUND(((G187+G188+G190+G189)/1000),5)</f>
        <v>1.2333799999999999</v>
      </c>
      <c r="H186" s="89">
        <f t="shared" si="105"/>
        <v>1.27092</v>
      </c>
      <c r="I186" s="89">
        <f t="shared" si="105"/>
        <v>1.3644099999999999</v>
      </c>
      <c r="J186" s="89">
        <f t="shared" si="105"/>
        <v>1.39605</v>
      </c>
      <c r="K186" s="89">
        <f t="shared" si="105"/>
        <v>1.5099499999999999</v>
      </c>
      <c r="L186" s="89">
        <f t="shared" si="105"/>
        <v>1.74129</v>
      </c>
      <c r="M186" s="89">
        <f t="shared" si="105"/>
        <v>1.93466</v>
      </c>
      <c r="N186" s="89">
        <f t="shared" si="105"/>
        <v>2.0501399999999999</v>
      </c>
      <c r="O186" s="89">
        <f t="shared" si="105"/>
        <v>2.06928</v>
      </c>
      <c r="P186" s="89">
        <f t="shared" si="105"/>
        <v>2.0489099999999998</v>
      </c>
      <c r="Q186" s="89">
        <f t="shared" si="105"/>
        <v>2.0567000000000002</v>
      </c>
      <c r="R186" s="89">
        <f t="shared" si="105"/>
        <v>2.0242399999999998</v>
      </c>
      <c r="S186" s="89">
        <f t="shared" si="105"/>
        <v>2.00515</v>
      </c>
      <c r="T186" s="89">
        <f t="shared" si="105"/>
        <v>2.0755599999999998</v>
      </c>
      <c r="U186" s="89">
        <f t="shared" si="105"/>
        <v>2.1332599999999999</v>
      </c>
      <c r="V186" s="89">
        <f t="shared" si="105"/>
        <v>2.1288499999999999</v>
      </c>
      <c r="W186" s="89">
        <f t="shared" si="105"/>
        <v>2.1010399999999998</v>
      </c>
      <c r="X186" s="89">
        <f t="shared" si="105"/>
        <v>2.0674299999999999</v>
      </c>
      <c r="Y186" s="89">
        <f t="shared" si="105"/>
        <v>1.9372799999999999</v>
      </c>
      <c r="Z186" s="89">
        <f t="shared" si="105"/>
        <v>1.61459</v>
      </c>
      <c r="AA186" s="89">
        <f t="shared" si="105"/>
        <v>1.47682</v>
      </c>
    </row>
    <row r="187" spans="1:27" ht="12.75" hidden="1" customHeight="1" outlineLevel="1" x14ac:dyDescent="0.2">
      <c r="A187" s="97" t="s">
        <v>2524</v>
      </c>
      <c r="B187" s="63" t="s">
        <v>242</v>
      </c>
      <c r="C187" s="43" t="s">
        <v>79</v>
      </c>
      <c r="D187" s="44">
        <v>1206.73</v>
      </c>
      <c r="E187" s="44">
        <v>1130.4100000000001</v>
      </c>
      <c r="F187" s="44">
        <v>1048.8599999999999</v>
      </c>
      <c r="G187" s="44">
        <v>1006.4</v>
      </c>
      <c r="H187" s="44">
        <v>1043.94</v>
      </c>
      <c r="I187" s="44">
        <v>1137.43</v>
      </c>
      <c r="J187" s="44">
        <v>1169.07</v>
      </c>
      <c r="K187" s="44">
        <v>1282.97</v>
      </c>
      <c r="L187" s="44">
        <v>1514.31</v>
      </c>
      <c r="M187" s="44">
        <v>1707.68</v>
      </c>
      <c r="N187" s="44">
        <v>1823.16</v>
      </c>
      <c r="O187" s="44">
        <v>1842.3</v>
      </c>
      <c r="P187" s="44">
        <v>1821.93</v>
      </c>
      <c r="Q187" s="44">
        <v>1829.72</v>
      </c>
      <c r="R187" s="44">
        <v>1797.26</v>
      </c>
      <c r="S187" s="44">
        <v>1778.17</v>
      </c>
      <c r="T187" s="44">
        <v>1848.58</v>
      </c>
      <c r="U187" s="44">
        <v>1906.28</v>
      </c>
      <c r="V187" s="44">
        <v>1901.87</v>
      </c>
      <c r="W187" s="44">
        <v>1874.06</v>
      </c>
      <c r="X187" s="44">
        <v>1840.45</v>
      </c>
      <c r="Y187" s="44">
        <v>1710.3</v>
      </c>
      <c r="Z187" s="44">
        <v>1387.61</v>
      </c>
      <c r="AA187" s="44">
        <v>1249.8399999999999</v>
      </c>
    </row>
    <row r="188" spans="1:27" ht="12.75" hidden="1" customHeight="1" outlineLevel="1" x14ac:dyDescent="0.2">
      <c r="A188" s="97" t="s">
        <v>2525</v>
      </c>
      <c r="B188" s="63" t="s">
        <v>90</v>
      </c>
      <c r="C188" s="43" t="s">
        <v>79</v>
      </c>
      <c r="D188" s="44">
        <f>$D$163</f>
        <v>113.12</v>
      </c>
      <c r="E188" s="44">
        <f>$D$163</f>
        <v>113.12</v>
      </c>
      <c r="F188" s="44">
        <f t="shared" ref="F188:AA188" si="106">$D$163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2">
      <c r="A189" s="97" t="s">
        <v>2526</v>
      </c>
      <c r="B189" s="63" t="s">
        <v>83</v>
      </c>
      <c r="C189" s="43" t="s">
        <v>79</v>
      </c>
      <c r="D189" s="44">
        <v>3.63</v>
      </c>
      <c r="E189" s="44">
        <v>3.63</v>
      </c>
      <c r="F189" s="44">
        <v>3.63</v>
      </c>
      <c r="G189" s="44">
        <v>3.63</v>
      </c>
      <c r="H189" s="44">
        <v>3.63</v>
      </c>
      <c r="I189" s="44">
        <v>3.63</v>
      </c>
      <c r="J189" s="44">
        <v>3.63</v>
      </c>
      <c r="K189" s="44">
        <v>3.63</v>
      </c>
      <c r="L189" s="44">
        <v>3.63</v>
      </c>
      <c r="M189" s="44">
        <v>3.63</v>
      </c>
      <c r="N189" s="44">
        <v>3.63</v>
      </c>
      <c r="O189" s="44">
        <v>3.63</v>
      </c>
      <c r="P189" s="44">
        <v>3.63</v>
      </c>
      <c r="Q189" s="44">
        <v>3.63</v>
      </c>
      <c r="R189" s="44">
        <v>3.63</v>
      </c>
      <c r="S189" s="44">
        <v>3.63</v>
      </c>
      <c r="T189" s="44">
        <v>3.63</v>
      </c>
      <c r="U189" s="44">
        <v>3.63</v>
      </c>
      <c r="V189" s="44">
        <v>3.63</v>
      </c>
      <c r="W189" s="44">
        <v>3.63</v>
      </c>
      <c r="X189" s="44">
        <v>3.63</v>
      </c>
      <c r="Y189" s="44">
        <v>3.63</v>
      </c>
      <c r="Z189" s="44">
        <v>3.63</v>
      </c>
      <c r="AA189" s="44">
        <v>3.63</v>
      </c>
    </row>
    <row r="190" spans="1:27" ht="12.75" hidden="1" customHeight="1" outlineLevel="1" x14ac:dyDescent="0.2">
      <c r="A190" s="97" t="s">
        <v>2527</v>
      </c>
      <c r="B190" s="63" t="s">
        <v>81</v>
      </c>
      <c r="C190" s="43" t="s">
        <v>79</v>
      </c>
      <c r="D190" s="44">
        <f>$D$11</f>
        <v>110.23</v>
      </c>
      <c r="E190" s="44">
        <f t="shared" ref="E190:AA190" si="107">$D$11</f>
        <v>110.23</v>
      </c>
      <c r="F190" s="44">
        <f t="shared" si="107"/>
        <v>110.23</v>
      </c>
      <c r="G190" s="44">
        <f t="shared" si="107"/>
        <v>110.23</v>
      </c>
      <c r="H190" s="44">
        <f t="shared" si="107"/>
        <v>110.23</v>
      </c>
      <c r="I190" s="44">
        <f t="shared" si="107"/>
        <v>110.23</v>
      </c>
      <c r="J190" s="44">
        <f t="shared" si="107"/>
        <v>110.23</v>
      </c>
      <c r="K190" s="44">
        <f t="shared" si="107"/>
        <v>110.23</v>
      </c>
      <c r="L190" s="44">
        <f t="shared" si="107"/>
        <v>110.23</v>
      </c>
      <c r="M190" s="44">
        <f t="shared" si="107"/>
        <v>110.23</v>
      </c>
      <c r="N190" s="44">
        <f t="shared" si="107"/>
        <v>110.23</v>
      </c>
      <c r="O190" s="44">
        <f t="shared" si="107"/>
        <v>110.23</v>
      </c>
      <c r="P190" s="44">
        <f t="shared" si="107"/>
        <v>110.23</v>
      </c>
      <c r="Q190" s="44">
        <f t="shared" si="107"/>
        <v>110.23</v>
      </c>
      <c r="R190" s="44">
        <f t="shared" si="107"/>
        <v>110.23</v>
      </c>
      <c r="S190" s="44">
        <f t="shared" si="107"/>
        <v>110.23</v>
      </c>
      <c r="T190" s="44">
        <f t="shared" si="107"/>
        <v>110.23</v>
      </c>
      <c r="U190" s="44">
        <f t="shared" si="107"/>
        <v>110.23</v>
      </c>
      <c r="V190" s="44">
        <f t="shared" si="107"/>
        <v>110.23</v>
      </c>
      <c r="W190" s="44">
        <f t="shared" si="107"/>
        <v>110.23</v>
      </c>
      <c r="X190" s="44">
        <f t="shared" si="107"/>
        <v>110.23</v>
      </c>
      <c r="Y190" s="44">
        <f t="shared" si="107"/>
        <v>110.23</v>
      </c>
      <c r="Z190" s="44">
        <f t="shared" si="107"/>
        <v>110.23</v>
      </c>
      <c r="AA190" s="44">
        <f t="shared" si="107"/>
        <v>110.23</v>
      </c>
    </row>
    <row r="191" spans="1:27" ht="12.75" customHeight="1" collapsed="1" x14ac:dyDescent="0.2">
      <c r="A191" s="96" t="s">
        <v>2528</v>
      </c>
      <c r="B191" s="28" t="str">
        <f>"07"&amp;"."&amp;$B$777&amp;"."&amp;$B$778</f>
        <v>07.11.2023</v>
      </c>
      <c r="C191" s="88" t="s">
        <v>76</v>
      </c>
      <c r="D191" s="89">
        <f>ROUND(((D192+D193+D195+D194)/1000),5)</f>
        <v>1.3841000000000001</v>
      </c>
      <c r="E191" s="89">
        <f>ROUND(((E192+E193+E195+E194)/1000),5)</f>
        <v>1.2299100000000001</v>
      </c>
      <c r="F191" s="89">
        <f>ROUND(((F192+F193+F195+F194)/1000),5)</f>
        <v>1.1248400000000001</v>
      </c>
      <c r="G191" s="89">
        <f t="shared" ref="G191:AA191" si="108">ROUND(((G192+G193+G195+G194)/1000),5)</f>
        <v>1.08236</v>
      </c>
      <c r="H191" s="89">
        <f t="shared" si="108"/>
        <v>1.1633500000000001</v>
      </c>
      <c r="I191" s="89">
        <f t="shared" si="108"/>
        <v>1.3889199999999999</v>
      </c>
      <c r="J191" s="89">
        <f t="shared" si="108"/>
        <v>1.45309</v>
      </c>
      <c r="K191" s="89">
        <f t="shared" si="108"/>
        <v>1.6950099999999999</v>
      </c>
      <c r="L191" s="89">
        <f t="shared" si="108"/>
        <v>1.93906</v>
      </c>
      <c r="M191" s="89">
        <f t="shared" si="108"/>
        <v>2.08168</v>
      </c>
      <c r="N191" s="89">
        <f t="shared" si="108"/>
        <v>2.0925799999999999</v>
      </c>
      <c r="O191" s="89">
        <f t="shared" si="108"/>
        <v>2.0946899999999999</v>
      </c>
      <c r="P191" s="89">
        <f t="shared" si="108"/>
        <v>2.0546600000000002</v>
      </c>
      <c r="Q191" s="89">
        <f t="shared" si="108"/>
        <v>2.0724900000000002</v>
      </c>
      <c r="R191" s="89">
        <f t="shared" si="108"/>
        <v>2.0787399999999998</v>
      </c>
      <c r="S191" s="89">
        <f t="shared" si="108"/>
        <v>2.1009099999999998</v>
      </c>
      <c r="T191" s="89">
        <f t="shared" si="108"/>
        <v>2.0963400000000001</v>
      </c>
      <c r="U191" s="89">
        <f t="shared" si="108"/>
        <v>2.0781200000000002</v>
      </c>
      <c r="V191" s="89">
        <f t="shared" si="108"/>
        <v>2.1376200000000001</v>
      </c>
      <c r="W191" s="89">
        <f t="shared" si="108"/>
        <v>2.0428899999999999</v>
      </c>
      <c r="X191" s="89">
        <f t="shared" si="108"/>
        <v>1.9126700000000001</v>
      </c>
      <c r="Y191" s="89">
        <f t="shared" si="108"/>
        <v>1.8516900000000001</v>
      </c>
      <c r="Z191" s="89">
        <f t="shared" si="108"/>
        <v>1.5269600000000001</v>
      </c>
      <c r="AA191" s="89">
        <f t="shared" si="108"/>
        <v>1.4111499999999999</v>
      </c>
    </row>
    <row r="192" spans="1:27" ht="12.75" hidden="1" customHeight="1" outlineLevel="1" x14ac:dyDescent="0.2">
      <c r="A192" s="97" t="s">
        <v>2529</v>
      </c>
      <c r="B192" s="63" t="s">
        <v>242</v>
      </c>
      <c r="C192" s="43" t="s">
        <v>79</v>
      </c>
      <c r="D192" s="44">
        <v>1157.1199999999999</v>
      </c>
      <c r="E192" s="44">
        <v>1002.93</v>
      </c>
      <c r="F192" s="44">
        <v>897.86</v>
      </c>
      <c r="G192" s="44">
        <v>855.38</v>
      </c>
      <c r="H192" s="44">
        <v>936.37</v>
      </c>
      <c r="I192" s="44">
        <v>1161.94</v>
      </c>
      <c r="J192" s="44">
        <v>1226.1099999999999</v>
      </c>
      <c r="K192" s="44">
        <v>1468.03</v>
      </c>
      <c r="L192" s="44">
        <v>1712.08</v>
      </c>
      <c r="M192" s="44">
        <v>1854.7</v>
      </c>
      <c r="N192" s="44">
        <v>1865.6</v>
      </c>
      <c r="O192" s="44">
        <v>1867.71</v>
      </c>
      <c r="P192" s="44">
        <v>1827.68</v>
      </c>
      <c r="Q192" s="44">
        <v>1845.51</v>
      </c>
      <c r="R192" s="44">
        <v>1851.76</v>
      </c>
      <c r="S192" s="44">
        <v>1873.93</v>
      </c>
      <c r="T192" s="44">
        <v>1869.36</v>
      </c>
      <c r="U192" s="44">
        <v>1851.14</v>
      </c>
      <c r="V192" s="44">
        <v>1910.64</v>
      </c>
      <c r="W192" s="44">
        <v>1815.91</v>
      </c>
      <c r="X192" s="44">
        <v>1685.69</v>
      </c>
      <c r="Y192" s="44">
        <v>1624.71</v>
      </c>
      <c r="Z192" s="44">
        <v>1299.98</v>
      </c>
      <c r="AA192" s="44">
        <v>1184.17</v>
      </c>
    </row>
    <row r="193" spans="1:27" ht="12.75" hidden="1" customHeight="1" outlineLevel="1" x14ac:dyDescent="0.2">
      <c r="A193" s="97" t="s">
        <v>2530</v>
      </c>
      <c r="B193" s="63" t="s">
        <v>90</v>
      </c>
      <c r="C193" s="43" t="s">
        <v>79</v>
      </c>
      <c r="D193" s="44">
        <f>$D$163</f>
        <v>113.12</v>
      </c>
      <c r="E193" s="44">
        <f>$D$163</f>
        <v>113.12</v>
      </c>
      <c r="F193" s="44">
        <f t="shared" ref="F193:AA193" si="109">$D$163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2">
      <c r="A194" s="97" t="s">
        <v>2531</v>
      </c>
      <c r="B194" s="63" t="s">
        <v>83</v>
      </c>
      <c r="C194" s="43" t="s">
        <v>79</v>
      </c>
      <c r="D194" s="44">
        <v>3.63</v>
      </c>
      <c r="E194" s="44">
        <v>3.63</v>
      </c>
      <c r="F194" s="44">
        <v>3.63</v>
      </c>
      <c r="G194" s="44">
        <v>3.63</v>
      </c>
      <c r="H194" s="44">
        <v>3.63</v>
      </c>
      <c r="I194" s="44">
        <v>3.63</v>
      </c>
      <c r="J194" s="44">
        <v>3.63</v>
      </c>
      <c r="K194" s="44">
        <v>3.63</v>
      </c>
      <c r="L194" s="44">
        <v>3.63</v>
      </c>
      <c r="M194" s="44">
        <v>3.63</v>
      </c>
      <c r="N194" s="44">
        <v>3.63</v>
      </c>
      <c r="O194" s="44">
        <v>3.63</v>
      </c>
      <c r="P194" s="44">
        <v>3.63</v>
      </c>
      <c r="Q194" s="44">
        <v>3.63</v>
      </c>
      <c r="R194" s="44">
        <v>3.63</v>
      </c>
      <c r="S194" s="44">
        <v>3.63</v>
      </c>
      <c r="T194" s="44">
        <v>3.63</v>
      </c>
      <c r="U194" s="44">
        <v>3.63</v>
      </c>
      <c r="V194" s="44">
        <v>3.63</v>
      </c>
      <c r="W194" s="44">
        <v>3.63</v>
      </c>
      <c r="X194" s="44">
        <v>3.63</v>
      </c>
      <c r="Y194" s="44">
        <v>3.63</v>
      </c>
      <c r="Z194" s="44">
        <v>3.63</v>
      </c>
      <c r="AA194" s="44">
        <v>3.63</v>
      </c>
    </row>
    <row r="195" spans="1:27" ht="12.75" hidden="1" customHeight="1" outlineLevel="1" x14ac:dyDescent="0.2">
      <c r="A195" s="97" t="s">
        <v>2532</v>
      </c>
      <c r="B195" s="63" t="s">
        <v>81</v>
      </c>
      <c r="C195" s="43" t="s">
        <v>79</v>
      </c>
      <c r="D195" s="44">
        <f>$D$11</f>
        <v>110.23</v>
      </c>
      <c r="E195" s="44">
        <f t="shared" ref="E195:AA195" si="110">$D$11</f>
        <v>110.23</v>
      </c>
      <c r="F195" s="44">
        <f t="shared" si="110"/>
        <v>110.23</v>
      </c>
      <c r="G195" s="44">
        <f t="shared" si="110"/>
        <v>110.23</v>
      </c>
      <c r="H195" s="44">
        <f t="shared" si="110"/>
        <v>110.23</v>
      </c>
      <c r="I195" s="44">
        <f t="shared" si="110"/>
        <v>110.23</v>
      </c>
      <c r="J195" s="44">
        <f t="shared" si="110"/>
        <v>110.23</v>
      </c>
      <c r="K195" s="44">
        <f t="shared" si="110"/>
        <v>110.23</v>
      </c>
      <c r="L195" s="44">
        <f t="shared" si="110"/>
        <v>110.23</v>
      </c>
      <c r="M195" s="44">
        <f t="shared" si="110"/>
        <v>110.23</v>
      </c>
      <c r="N195" s="44">
        <f t="shared" si="110"/>
        <v>110.23</v>
      </c>
      <c r="O195" s="44">
        <f t="shared" si="110"/>
        <v>110.23</v>
      </c>
      <c r="P195" s="44">
        <f t="shared" si="110"/>
        <v>110.23</v>
      </c>
      <c r="Q195" s="44">
        <f t="shared" si="110"/>
        <v>110.23</v>
      </c>
      <c r="R195" s="44">
        <f t="shared" si="110"/>
        <v>110.23</v>
      </c>
      <c r="S195" s="44">
        <f t="shared" si="110"/>
        <v>110.23</v>
      </c>
      <c r="T195" s="44">
        <f t="shared" si="110"/>
        <v>110.23</v>
      </c>
      <c r="U195" s="44">
        <f t="shared" si="110"/>
        <v>110.23</v>
      </c>
      <c r="V195" s="44">
        <f t="shared" si="110"/>
        <v>110.23</v>
      </c>
      <c r="W195" s="44">
        <f t="shared" si="110"/>
        <v>110.23</v>
      </c>
      <c r="X195" s="44">
        <f t="shared" si="110"/>
        <v>110.23</v>
      </c>
      <c r="Y195" s="44">
        <f t="shared" si="110"/>
        <v>110.23</v>
      </c>
      <c r="Z195" s="44">
        <f t="shared" si="110"/>
        <v>110.23</v>
      </c>
      <c r="AA195" s="44">
        <f t="shared" si="110"/>
        <v>110.23</v>
      </c>
    </row>
    <row r="196" spans="1:27" ht="12.75" customHeight="1" collapsed="1" x14ac:dyDescent="0.2">
      <c r="A196" s="96" t="s">
        <v>2533</v>
      </c>
      <c r="B196" s="28" t="str">
        <f>"08"&amp;"."&amp;$B$777&amp;"."&amp;$B$778</f>
        <v>08.11.2023</v>
      </c>
      <c r="C196" s="88" t="s">
        <v>76</v>
      </c>
      <c r="D196" s="89">
        <f>ROUND(((D197+D198+D200+D199)/1000),5)</f>
        <v>1.42354</v>
      </c>
      <c r="E196" s="89">
        <f>ROUND(((E197+E198+E200+E199)/1000),5)</f>
        <v>1.3944300000000001</v>
      </c>
      <c r="F196" s="89">
        <f>ROUND(((F197+F198+F200+F199)/1000),5)</f>
        <v>1.1687000000000001</v>
      </c>
      <c r="G196" s="89">
        <f t="shared" ref="G196:AA196" si="111">ROUND(((G197+G198+G200+G199)/1000),5)</f>
        <v>1.1644300000000001</v>
      </c>
      <c r="H196" s="89">
        <f t="shared" si="111"/>
        <v>1.1892100000000001</v>
      </c>
      <c r="I196" s="89">
        <f t="shared" si="111"/>
        <v>1.41377</v>
      </c>
      <c r="J196" s="89">
        <f t="shared" si="111"/>
        <v>1.4450099999999999</v>
      </c>
      <c r="K196" s="89">
        <f t="shared" si="111"/>
        <v>1.7259800000000001</v>
      </c>
      <c r="L196" s="89">
        <f t="shared" si="111"/>
        <v>1.8867700000000001</v>
      </c>
      <c r="M196" s="89">
        <f t="shared" si="111"/>
        <v>2.0652300000000001</v>
      </c>
      <c r="N196" s="89">
        <f t="shared" si="111"/>
        <v>2.0758899999999998</v>
      </c>
      <c r="O196" s="89">
        <f t="shared" si="111"/>
        <v>2.1050900000000001</v>
      </c>
      <c r="P196" s="89">
        <f t="shared" si="111"/>
        <v>2.10561</v>
      </c>
      <c r="Q196" s="89">
        <f t="shared" si="111"/>
        <v>2.1152600000000001</v>
      </c>
      <c r="R196" s="89">
        <f t="shared" si="111"/>
        <v>2.0930800000000001</v>
      </c>
      <c r="S196" s="89">
        <f t="shared" si="111"/>
        <v>2.1275400000000002</v>
      </c>
      <c r="T196" s="89">
        <f t="shared" si="111"/>
        <v>2.1329099999999999</v>
      </c>
      <c r="U196" s="89">
        <f t="shared" si="111"/>
        <v>2.1305499999999999</v>
      </c>
      <c r="V196" s="89">
        <f t="shared" si="111"/>
        <v>2.1254599999999999</v>
      </c>
      <c r="W196" s="89">
        <f t="shared" si="111"/>
        <v>2.06488</v>
      </c>
      <c r="X196" s="89">
        <f t="shared" si="111"/>
        <v>1.9997499999999999</v>
      </c>
      <c r="Y196" s="89">
        <f t="shared" si="111"/>
        <v>1.87958</v>
      </c>
      <c r="Z196" s="89">
        <f t="shared" si="111"/>
        <v>1.5809200000000001</v>
      </c>
      <c r="AA196" s="89">
        <f t="shared" si="111"/>
        <v>1.4292100000000001</v>
      </c>
    </row>
    <row r="197" spans="1:27" ht="12.75" hidden="1" customHeight="1" outlineLevel="1" x14ac:dyDescent="0.2">
      <c r="A197" s="97" t="s">
        <v>2534</v>
      </c>
      <c r="B197" s="63" t="s">
        <v>242</v>
      </c>
      <c r="C197" s="43" t="s">
        <v>79</v>
      </c>
      <c r="D197" s="44">
        <v>1196.56</v>
      </c>
      <c r="E197" s="44">
        <v>1167.45</v>
      </c>
      <c r="F197" s="44">
        <v>941.72</v>
      </c>
      <c r="G197" s="44">
        <v>937.45</v>
      </c>
      <c r="H197" s="44">
        <v>962.23</v>
      </c>
      <c r="I197" s="44">
        <v>1186.79</v>
      </c>
      <c r="J197" s="44">
        <v>1218.03</v>
      </c>
      <c r="K197" s="44">
        <v>1499</v>
      </c>
      <c r="L197" s="44">
        <v>1659.79</v>
      </c>
      <c r="M197" s="44">
        <v>1838.25</v>
      </c>
      <c r="N197" s="44">
        <v>1848.91</v>
      </c>
      <c r="O197" s="44">
        <v>1878.11</v>
      </c>
      <c r="P197" s="44">
        <v>1878.63</v>
      </c>
      <c r="Q197" s="44">
        <v>1888.28</v>
      </c>
      <c r="R197" s="44">
        <v>1866.1</v>
      </c>
      <c r="S197" s="44">
        <v>1900.56</v>
      </c>
      <c r="T197" s="44">
        <v>1905.93</v>
      </c>
      <c r="U197" s="44">
        <v>1903.57</v>
      </c>
      <c r="V197" s="44">
        <v>1898.48</v>
      </c>
      <c r="W197" s="44">
        <v>1837.9</v>
      </c>
      <c r="X197" s="44">
        <v>1772.77</v>
      </c>
      <c r="Y197" s="44">
        <v>1652.6</v>
      </c>
      <c r="Z197" s="44">
        <v>1353.94</v>
      </c>
      <c r="AA197" s="44">
        <v>1202.23</v>
      </c>
    </row>
    <row r="198" spans="1:27" ht="12.75" hidden="1" customHeight="1" outlineLevel="1" x14ac:dyDescent="0.2">
      <c r="A198" s="97" t="s">
        <v>2535</v>
      </c>
      <c r="B198" s="63" t="s">
        <v>90</v>
      </c>
      <c r="C198" s="43" t="s">
        <v>79</v>
      </c>
      <c r="D198" s="44">
        <f>$D$163</f>
        <v>113.12</v>
      </c>
      <c r="E198" s="44">
        <f>$D$163</f>
        <v>113.12</v>
      </c>
      <c r="F198" s="44">
        <f t="shared" ref="F198:AA198" si="112">$D$163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2">
      <c r="A199" s="97" t="s">
        <v>2536</v>
      </c>
      <c r="B199" s="63" t="s">
        <v>83</v>
      </c>
      <c r="C199" s="43" t="s">
        <v>79</v>
      </c>
      <c r="D199" s="44">
        <v>3.63</v>
      </c>
      <c r="E199" s="44">
        <v>3.63</v>
      </c>
      <c r="F199" s="44">
        <v>3.63</v>
      </c>
      <c r="G199" s="44">
        <v>3.63</v>
      </c>
      <c r="H199" s="44">
        <v>3.63</v>
      </c>
      <c r="I199" s="44">
        <v>3.63</v>
      </c>
      <c r="J199" s="44">
        <v>3.63</v>
      </c>
      <c r="K199" s="44">
        <v>3.63</v>
      </c>
      <c r="L199" s="44">
        <v>3.63</v>
      </c>
      <c r="M199" s="44">
        <v>3.63</v>
      </c>
      <c r="N199" s="44">
        <v>3.63</v>
      </c>
      <c r="O199" s="44">
        <v>3.63</v>
      </c>
      <c r="P199" s="44">
        <v>3.63</v>
      </c>
      <c r="Q199" s="44">
        <v>3.63</v>
      </c>
      <c r="R199" s="44">
        <v>3.63</v>
      </c>
      <c r="S199" s="44">
        <v>3.63</v>
      </c>
      <c r="T199" s="44">
        <v>3.63</v>
      </c>
      <c r="U199" s="44">
        <v>3.63</v>
      </c>
      <c r="V199" s="44">
        <v>3.63</v>
      </c>
      <c r="W199" s="44">
        <v>3.63</v>
      </c>
      <c r="X199" s="44">
        <v>3.63</v>
      </c>
      <c r="Y199" s="44">
        <v>3.63</v>
      </c>
      <c r="Z199" s="44">
        <v>3.63</v>
      </c>
      <c r="AA199" s="44">
        <v>3.63</v>
      </c>
    </row>
    <row r="200" spans="1:27" ht="12.75" hidden="1" customHeight="1" outlineLevel="1" x14ac:dyDescent="0.2">
      <c r="A200" s="97" t="s">
        <v>2537</v>
      </c>
      <c r="B200" s="63" t="s">
        <v>81</v>
      </c>
      <c r="C200" s="43" t="s">
        <v>79</v>
      </c>
      <c r="D200" s="44">
        <f>$D$11</f>
        <v>110.23</v>
      </c>
      <c r="E200" s="44">
        <f t="shared" ref="E200:AA200" si="113">$D$11</f>
        <v>110.23</v>
      </c>
      <c r="F200" s="44">
        <f t="shared" si="113"/>
        <v>110.23</v>
      </c>
      <c r="G200" s="44">
        <f t="shared" si="113"/>
        <v>110.23</v>
      </c>
      <c r="H200" s="44">
        <f t="shared" si="113"/>
        <v>110.23</v>
      </c>
      <c r="I200" s="44">
        <f t="shared" si="113"/>
        <v>110.23</v>
      </c>
      <c r="J200" s="44">
        <f t="shared" si="113"/>
        <v>110.23</v>
      </c>
      <c r="K200" s="44">
        <f t="shared" si="113"/>
        <v>110.23</v>
      </c>
      <c r="L200" s="44">
        <f t="shared" si="113"/>
        <v>110.23</v>
      </c>
      <c r="M200" s="44">
        <f t="shared" si="113"/>
        <v>110.23</v>
      </c>
      <c r="N200" s="44">
        <f t="shared" si="113"/>
        <v>110.23</v>
      </c>
      <c r="O200" s="44">
        <f t="shared" si="113"/>
        <v>110.23</v>
      </c>
      <c r="P200" s="44">
        <f t="shared" si="113"/>
        <v>110.23</v>
      </c>
      <c r="Q200" s="44">
        <f t="shared" si="113"/>
        <v>110.23</v>
      </c>
      <c r="R200" s="44">
        <f t="shared" si="113"/>
        <v>110.23</v>
      </c>
      <c r="S200" s="44">
        <f t="shared" si="113"/>
        <v>110.23</v>
      </c>
      <c r="T200" s="44">
        <f t="shared" si="113"/>
        <v>110.23</v>
      </c>
      <c r="U200" s="44">
        <f t="shared" si="113"/>
        <v>110.23</v>
      </c>
      <c r="V200" s="44">
        <f t="shared" si="113"/>
        <v>110.23</v>
      </c>
      <c r="W200" s="44">
        <f t="shared" si="113"/>
        <v>110.23</v>
      </c>
      <c r="X200" s="44">
        <f t="shared" si="113"/>
        <v>110.23</v>
      </c>
      <c r="Y200" s="44">
        <f t="shared" si="113"/>
        <v>110.23</v>
      </c>
      <c r="Z200" s="44">
        <f t="shared" si="113"/>
        <v>110.23</v>
      </c>
      <c r="AA200" s="44">
        <f t="shared" si="113"/>
        <v>110.23</v>
      </c>
    </row>
    <row r="201" spans="1:27" ht="12.75" customHeight="1" collapsed="1" x14ac:dyDescent="0.2">
      <c r="A201" s="96" t="s">
        <v>2538</v>
      </c>
      <c r="B201" s="28" t="str">
        <f>"09"&amp;"."&amp;$B$777&amp;"."&amp;$B$778</f>
        <v>09.11.2023</v>
      </c>
      <c r="C201" s="88" t="s">
        <v>76</v>
      </c>
      <c r="D201" s="89">
        <f>ROUND(((D202+D203+D205+D204)/1000),5)</f>
        <v>1.44482</v>
      </c>
      <c r="E201" s="89">
        <f>ROUND(((E202+E203+E205+E204)/1000),5)</f>
        <v>1.4049400000000001</v>
      </c>
      <c r="F201" s="89">
        <f>ROUND(((F202+F203+F205+F204)/1000),5)</f>
        <v>1.3489199999999999</v>
      </c>
      <c r="G201" s="89">
        <f t="shared" ref="G201:AA201" si="114">ROUND(((G202+G203+G205+G204)/1000),5)</f>
        <v>1.2172499999999999</v>
      </c>
      <c r="H201" s="89">
        <f t="shared" si="114"/>
        <v>1.3747499999999999</v>
      </c>
      <c r="I201" s="89">
        <f t="shared" si="114"/>
        <v>1.41533</v>
      </c>
      <c r="J201" s="89">
        <f t="shared" si="114"/>
        <v>1.4947999999999999</v>
      </c>
      <c r="K201" s="89">
        <f t="shared" si="114"/>
        <v>1.7620899999999999</v>
      </c>
      <c r="L201" s="89">
        <f t="shared" si="114"/>
        <v>1.93205</v>
      </c>
      <c r="M201" s="89">
        <f t="shared" si="114"/>
        <v>2.0777999999999999</v>
      </c>
      <c r="N201" s="89">
        <f t="shared" si="114"/>
        <v>2.1317699999999999</v>
      </c>
      <c r="O201" s="89">
        <f t="shared" si="114"/>
        <v>2.1381199999999998</v>
      </c>
      <c r="P201" s="89">
        <f t="shared" si="114"/>
        <v>2.1028899999999999</v>
      </c>
      <c r="Q201" s="89">
        <f t="shared" si="114"/>
        <v>2.1098499999999998</v>
      </c>
      <c r="R201" s="89">
        <f t="shared" si="114"/>
        <v>2.1100400000000001</v>
      </c>
      <c r="S201" s="89">
        <f t="shared" si="114"/>
        <v>2.0891899999999999</v>
      </c>
      <c r="T201" s="89">
        <f t="shared" si="114"/>
        <v>2.0376699999999999</v>
      </c>
      <c r="U201" s="89">
        <f t="shared" si="114"/>
        <v>2.2110300000000001</v>
      </c>
      <c r="V201" s="89">
        <f t="shared" si="114"/>
        <v>2.2054299999999998</v>
      </c>
      <c r="W201" s="89">
        <f t="shared" si="114"/>
        <v>2.0781999999999998</v>
      </c>
      <c r="X201" s="89">
        <f t="shared" si="114"/>
        <v>1.8928400000000001</v>
      </c>
      <c r="Y201" s="89">
        <f t="shared" si="114"/>
        <v>1.8413299999999999</v>
      </c>
      <c r="Z201" s="89">
        <f t="shared" si="114"/>
        <v>1.5638399999999999</v>
      </c>
      <c r="AA201" s="89">
        <f t="shared" si="114"/>
        <v>1.45695</v>
      </c>
    </row>
    <row r="202" spans="1:27" ht="12.75" hidden="1" customHeight="1" outlineLevel="1" x14ac:dyDescent="0.2">
      <c r="A202" s="97" t="s">
        <v>2539</v>
      </c>
      <c r="B202" s="63" t="s">
        <v>242</v>
      </c>
      <c r="C202" s="43" t="s">
        <v>79</v>
      </c>
      <c r="D202" s="44">
        <v>1217.8399999999999</v>
      </c>
      <c r="E202" s="44">
        <v>1177.96</v>
      </c>
      <c r="F202" s="44">
        <v>1121.94</v>
      </c>
      <c r="G202" s="44">
        <v>990.27</v>
      </c>
      <c r="H202" s="44">
        <v>1147.77</v>
      </c>
      <c r="I202" s="44">
        <v>1188.3499999999999</v>
      </c>
      <c r="J202" s="44">
        <v>1267.82</v>
      </c>
      <c r="K202" s="44">
        <v>1535.11</v>
      </c>
      <c r="L202" s="44">
        <v>1705.07</v>
      </c>
      <c r="M202" s="44">
        <v>1850.82</v>
      </c>
      <c r="N202" s="44">
        <v>1904.79</v>
      </c>
      <c r="O202" s="44">
        <v>1911.14</v>
      </c>
      <c r="P202" s="44">
        <v>1875.91</v>
      </c>
      <c r="Q202" s="44">
        <v>1882.87</v>
      </c>
      <c r="R202" s="44">
        <v>1883.06</v>
      </c>
      <c r="S202" s="44">
        <v>1862.21</v>
      </c>
      <c r="T202" s="44">
        <v>1810.69</v>
      </c>
      <c r="U202" s="44">
        <v>1984.05</v>
      </c>
      <c r="V202" s="44">
        <v>1978.45</v>
      </c>
      <c r="W202" s="44">
        <v>1851.22</v>
      </c>
      <c r="X202" s="44">
        <v>1665.86</v>
      </c>
      <c r="Y202" s="44">
        <v>1614.35</v>
      </c>
      <c r="Z202" s="44">
        <v>1336.86</v>
      </c>
      <c r="AA202" s="44">
        <v>1229.97</v>
      </c>
    </row>
    <row r="203" spans="1:27" ht="12.75" hidden="1" customHeight="1" outlineLevel="1" x14ac:dyDescent="0.2">
      <c r="A203" s="97" t="s">
        <v>2540</v>
      </c>
      <c r="B203" s="63" t="s">
        <v>90</v>
      </c>
      <c r="C203" s="43" t="s">
        <v>79</v>
      </c>
      <c r="D203" s="44">
        <f>$D$163</f>
        <v>113.12</v>
      </c>
      <c r="E203" s="44">
        <f>$D$163</f>
        <v>113.12</v>
      </c>
      <c r="F203" s="44">
        <f t="shared" ref="F203:AA203" si="115">$D$163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2">
      <c r="A204" s="97" t="s">
        <v>2541</v>
      </c>
      <c r="B204" s="63" t="s">
        <v>83</v>
      </c>
      <c r="C204" s="43" t="s">
        <v>79</v>
      </c>
      <c r="D204" s="44">
        <v>3.63</v>
      </c>
      <c r="E204" s="44">
        <v>3.63</v>
      </c>
      <c r="F204" s="44">
        <v>3.63</v>
      </c>
      <c r="G204" s="44">
        <v>3.63</v>
      </c>
      <c r="H204" s="44">
        <v>3.63</v>
      </c>
      <c r="I204" s="44">
        <v>3.63</v>
      </c>
      <c r="J204" s="44">
        <v>3.63</v>
      </c>
      <c r="K204" s="44">
        <v>3.63</v>
      </c>
      <c r="L204" s="44">
        <v>3.63</v>
      </c>
      <c r="M204" s="44">
        <v>3.63</v>
      </c>
      <c r="N204" s="44">
        <v>3.63</v>
      </c>
      <c r="O204" s="44">
        <v>3.63</v>
      </c>
      <c r="P204" s="44">
        <v>3.63</v>
      </c>
      <c r="Q204" s="44">
        <v>3.63</v>
      </c>
      <c r="R204" s="44">
        <v>3.63</v>
      </c>
      <c r="S204" s="44">
        <v>3.63</v>
      </c>
      <c r="T204" s="44">
        <v>3.63</v>
      </c>
      <c r="U204" s="44">
        <v>3.63</v>
      </c>
      <c r="V204" s="44">
        <v>3.63</v>
      </c>
      <c r="W204" s="44">
        <v>3.63</v>
      </c>
      <c r="X204" s="44">
        <v>3.63</v>
      </c>
      <c r="Y204" s="44">
        <v>3.63</v>
      </c>
      <c r="Z204" s="44">
        <v>3.63</v>
      </c>
      <c r="AA204" s="44">
        <v>3.63</v>
      </c>
    </row>
    <row r="205" spans="1:27" ht="12.75" hidden="1" customHeight="1" outlineLevel="1" x14ac:dyDescent="0.2">
      <c r="A205" s="97" t="s">
        <v>2542</v>
      </c>
      <c r="B205" s="63" t="s">
        <v>81</v>
      </c>
      <c r="C205" s="43" t="s">
        <v>79</v>
      </c>
      <c r="D205" s="44">
        <f>$D$11</f>
        <v>110.23</v>
      </c>
      <c r="E205" s="44">
        <f t="shared" ref="E205:AA205" si="116">$D$11</f>
        <v>110.23</v>
      </c>
      <c r="F205" s="44">
        <f t="shared" si="116"/>
        <v>110.23</v>
      </c>
      <c r="G205" s="44">
        <f t="shared" si="116"/>
        <v>110.23</v>
      </c>
      <c r="H205" s="44">
        <f t="shared" si="116"/>
        <v>110.23</v>
      </c>
      <c r="I205" s="44">
        <f t="shared" si="116"/>
        <v>110.23</v>
      </c>
      <c r="J205" s="44">
        <f t="shared" si="116"/>
        <v>110.23</v>
      </c>
      <c r="K205" s="44">
        <f t="shared" si="116"/>
        <v>110.23</v>
      </c>
      <c r="L205" s="44">
        <f t="shared" si="116"/>
        <v>110.23</v>
      </c>
      <c r="M205" s="44">
        <f t="shared" si="116"/>
        <v>110.23</v>
      </c>
      <c r="N205" s="44">
        <f t="shared" si="116"/>
        <v>110.23</v>
      </c>
      <c r="O205" s="44">
        <f t="shared" si="116"/>
        <v>110.23</v>
      </c>
      <c r="P205" s="44">
        <f t="shared" si="116"/>
        <v>110.23</v>
      </c>
      <c r="Q205" s="44">
        <f t="shared" si="116"/>
        <v>110.23</v>
      </c>
      <c r="R205" s="44">
        <f t="shared" si="116"/>
        <v>110.23</v>
      </c>
      <c r="S205" s="44">
        <f t="shared" si="116"/>
        <v>110.23</v>
      </c>
      <c r="T205" s="44">
        <f t="shared" si="116"/>
        <v>110.23</v>
      </c>
      <c r="U205" s="44">
        <f t="shared" si="116"/>
        <v>110.23</v>
      </c>
      <c r="V205" s="44">
        <f t="shared" si="116"/>
        <v>110.23</v>
      </c>
      <c r="W205" s="44">
        <f t="shared" si="116"/>
        <v>110.23</v>
      </c>
      <c r="X205" s="44">
        <f t="shared" si="116"/>
        <v>110.23</v>
      </c>
      <c r="Y205" s="44">
        <f t="shared" si="116"/>
        <v>110.23</v>
      </c>
      <c r="Z205" s="44">
        <f t="shared" si="116"/>
        <v>110.23</v>
      </c>
      <c r="AA205" s="44">
        <f t="shared" si="116"/>
        <v>110.23</v>
      </c>
    </row>
    <row r="206" spans="1:27" ht="12.75" customHeight="1" collapsed="1" x14ac:dyDescent="0.2">
      <c r="A206" s="96" t="s">
        <v>2543</v>
      </c>
      <c r="B206" s="28" t="str">
        <f>"10"&amp;"."&amp;$B$777&amp;"."&amp;$B$778</f>
        <v>10.11.2023</v>
      </c>
      <c r="C206" s="88" t="s">
        <v>76</v>
      </c>
      <c r="D206" s="89">
        <f>ROUND(((D207+D208+D210+D209)/1000),5)</f>
        <v>1.4265300000000001</v>
      </c>
      <c r="E206" s="89">
        <f>ROUND(((E207+E208+E210+E209)/1000),5)</f>
        <v>1.3865400000000001</v>
      </c>
      <c r="F206" s="89">
        <f>ROUND(((F207+F208+F210+F209)/1000),5)</f>
        <v>1.3494600000000001</v>
      </c>
      <c r="G206" s="89">
        <f t="shared" ref="G206:AA206" si="117">ROUND(((G207+G208+G210+G209)/1000),5)</f>
        <v>1.2181500000000001</v>
      </c>
      <c r="H206" s="89">
        <f t="shared" si="117"/>
        <v>1.3444499999999999</v>
      </c>
      <c r="I206" s="89">
        <f t="shared" si="117"/>
        <v>1.41733</v>
      </c>
      <c r="J206" s="89">
        <f t="shared" si="117"/>
        <v>1.50196</v>
      </c>
      <c r="K206" s="89">
        <f t="shared" si="117"/>
        <v>1.7997000000000001</v>
      </c>
      <c r="L206" s="89">
        <f t="shared" si="117"/>
        <v>2.0498799999999999</v>
      </c>
      <c r="M206" s="89">
        <f t="shared" si="117"/>
        <v>2.1090100000000001</v>
      </c>
      <c r="N206" s="89">
        <f t="shared" si="117"/>
        <v>2.1225399999999999</v>
      </c>
      <c r="O206" s="89">
        <f t="shared" si="117"/>
        <v>2.1656900000000001</v>
      </c>
      <c r="P206" s="89">
        <f t="shared" si="117"/>
        <v>2.1360399999999999</v>
      </c>
      <c r="Q206" s="89">
        <f t="shared" si="117"/>
        <v>2.13896</v>
      </c>
      <c r="R206" s="89">
        <f t="shared" si="117"/>
        <v>2.13788</v>
      </c>
      <c r="S206" s="89">
        <f t="shared" si="117"/>
        <v>2.1392000000000002</v>
      </c>
      <c r="T206" s="89">
        <f t="shared" si="117"/>
        <v>2.1059000000000001</v>
      </c>
      <c r="U206" s="89">
        <f t="shared" si="117"/>
        <v>2.2313200000000002</v>
      </c>
      <c r="V206" s="89">
        <f t="shared" si="117"/>
        <v>2.2097199999999999</v>
      </c>
      <c r="W206" s="89">
        <f t="shared" si="117"/>
        <v>2.1604899999999998</v>
      </c>
      <c r="X206" s="89">
        <f t="shared" si="117"/>
        <v>2.0908600000000002</v>
      </c>
      <c r="Y206" s="89">
        <f t="shared" si="117"/>
        <v>1.9248400000000001</v>
      </c>
      <c r="Z206" s="89">
        <f t="shared" si="117"/>
        <v>1.6904399999999999</v>
      </c>
      <c r="AA206" s="89">
        <f t="shared" si="117"/>
        <v>1.4745900000000001</v>
      </c>
    </row>
    <row r="207" spans="1:27" ht="12.75" hidden="1" customHeight="1" outlineLevel="1" x14ac:dyDescent="0.2">
      <c r="A207" s="97" t="s">
        <v>2544</v>
      </c>
      <c r="B207" s="63" t="s">
        <v>242</v>
      </c>
      <c r="C207" s="43" t="s">
        <v>79</v>
      </c>
      <c r="D207" s="44">
        <v>1199.55</v>
      </c>
      <c r="E207" s="44">
        <v>1159.56</v>
      </c>
      <c r="F207" s="44">
        <v>1122.48</v>
      </c>
      <c r="G207" s="44">
        <v>991.17</v>
      </c>
      <c r="H207" s="44">
        <v>1117.47</v>
      </c>
      <c r="I207" s="44">
        <v>1190.3499999999999</v>
      </c>
      <c r="J207" s="44">
        <v>1274.98</v>
      </c>
      <c r="K207" s="44">
        <v>1572.72</v>
      </c>
      <c r="L207" s="44">
        <v>1822.9</v>
      </c>
      <c r="M207" s="44">
        <v>1882.03</v>
      </c>
      <c r="N207" s="44">
        <v>1895.56</v>
      </c>
      <c r="O207" s="44">
        <v>1938.71</v>
      </c>
      <c r="P207" s="44">
        <v>1909.06</v>
      </c>
      <c r="Q207" s="44">
        <v>1911.98</v>
      </c>
      <c r="R207" s="44">
        <v>1910.9</v>
      </c>
      <c r="S207" s="44">
        <v>1912.22</v>
      </c>
      <c r="T207" s="44">
        <v>1878.92</v>
      </c>
      <c r="U207" s="44">
        <v>2004.34</v>
      </c>
      <c r="V207" s="44">
        <v>1982.74</v>
      </c>
      <c r="W207" s="44">
        <v>1933.51</v>
      </c>
      <c r="X207" s="44">
        <v>1863.88</v>
      </c>
      <c r="Y207" s="44">
        <v>1697.86</v>
      </c>
      <c r="Z207" s="44">
        <v>1463.46</v>
      </c>
      <c r="AA207" s="44">
        <v>1247.6099999999999</v>
      </c>
    </row>
    <row r="208" spans="1:27" ht="12.75" hidden="1" customHeight="1" outlineLevel="1" x14ac:dyDescent="0.2">
      <c r="A208" s="97" t="s">
        <v>2545</v>
      </c>
      <c r="B208" s="63" t="s">
        <v>90</v>
      </c>
      <c r="C208" s="43" t="s">
        <v>79</v>
      </c>
      <c r="D208" s="44">
        <f>$D$163</f>
        <v>113.12</v>
      </c>
      <c r="E208" s="44">
        <f>$D$163</f>
        <v>113.12</v>
      </c>
      <c r="F208" s="44">
        <f t="shared" ref="F208:AA208" si="118">$D$163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2">
      <c r="A209" s="97" t="s">
        <v>2546</v>
      </c>
      <c r="B209" s="63" t="s">
        <v>83</v>
      </c>
      <c r="C209" s="43" t="s">
        <v>79</v>
      </c>
      <c r="D209" s="44">
        <v>3.63</v>
      </c>
      <c r="E209" s="44">
        <v>3.63</v>
      </c>
      <c r="F209" s="44">
        <v>3.63</v>
      </c>
      <c r="G209" s="44">
        <v>3.63</v>
      </c>
      <c r="H209" s="44">
        <v>3.63</v>
      </c>
      <c r="I209" s="44">
        <v>3.63</v>
      </c>
      <c r="J209" s="44">
        <v>3.63</v>
      </c>
      <c r="K209" s="44">
        <v>3.63</v>
      </c>
      <c r="L209" s="44">
        <v>3.63</v>
      </c>
      <c r="M209" s="44">
        <v>3.63</v>
      </c>
      <c r="N209" s="44">
        <v>3.63</v>
      </c>
      <c r="O209" s="44">
        <v>3.63</v>
      </c>
      <c r="P209" s="44">
        <v>3.63</v>
      </c>
      <c r="Q209" s="44">
        <v>3.63</v>
      </c>
      <c r="R209" s="44">
        <v>3.63</v>
      </c>
      <c r="S209" s="44">
        <v>3.63</v>
      </c>
      <c r="T209" s="44">
        <v>3.63</v>
      </c>
      <c r="U209" s="44">
        <v>3.63</v>
      </c>
      <c r="V209" s="44">
        <v>3.63</v>
      </c>
      <c r="W209" s="44">
        <v>3.63</v>
      </c>
      <c r="X209" s="44">
        <v>3.63</v>
      </c>
      <c r="Y209" s="44">
        <v>3.63</v>
      </c>
      <c r="Z209" s="44">
        <v>3.63</v>
      </c>
      <c r="AA209" s="44">
        <v>3.63</v>
      </c>
    </row>
    <row r="210" spans="1:27" ht="12.75" hidden="1" customHeight="1" outlineLevel="1" x14ac:dyDescent="0.2">
      <c r="A210" s="97" t="s">
        <v>2547</v>
      </c>
      <c r="B210" s="63" t="s">
        <v>81</v>
      </c>
      <c r="C210" s="43" t="s">
        <v>79</v>
      </c>
      <c r="D210" s="44">
        <f>$D$11</f>
        <v>110.23</v>
      </c>
      <c r="E210" s="44">
        <f t="shared" ref="E210:AA210" si="119">$D$11</f>
        <v>110.23</v>
      </c>
      <c r="F210" s="44">
        <f t="shared" si="119"/>
        <v>110.23</v>
      </c>
      <c r="G210" s="44">
        <f t="shared" si="119"/>
        <v>110.23</v>
      </c>
      <c r="H210" s="44">
        <f t="shared" si="119"/>
        <v>110.23</v>
      </c>
      <c r="I210" s="44">
        <f t="shared" si="119"/>
        <v>110.23</v>
      </c>
      <c r="J210" s="44">
        <f t="shared" si="119"/>
        <v>110.23</v>
      </c>
      <c r="K210" s="44">
        <f t="shared" si="119"/>
        <v>110.23</v>
      </c>
      <c r="L210" s="44">
        <f t="shared" si="119"/>
        <v>110.23</v>
      </c>
      <c r="M210" s="44">
        <f t="shared" si="119"/>
        <v>110.23</v>
      </c>
      <c r="N210" s="44">
        <f t="shared" si="119"/>
        <v>110.23</v>
      </c>
      <c r="O210" s="44">
        <f t="shared" si="119"/>
        <v>110.23</v>
      </c>
      <c r="P210" s="44">
        <f t="shared" si="119"/>
        <v>110.23</v>
      </c>
      <c r="Q210" s="44">
        <f t="shared" si="119"/>
        <v>110.23</v>
      </c>
      <c r="R210" s="44">
        <f t="shared" si="119"/>
        <v>110.23</v>
      </c>
      <c r="S210" s="44">
        <f t="shared" si="119"/>
        <v>110.23</v>
      </c>
      <c r="T210" s="44">
        <f t="shared" si="119"/>
        <v>110.23</v>
      </c>
      <c r="U210" s="44">
        <f t="shared" si="119"/>
        <v>110.23</v>
      </c>
      <c r="V210" s="44">
        <f t="shared" si="119"/>
        <v>110.23</v>
      </c>
      <c r="W210" s="44">
        <f t="shared" si="119"/>
        <v>110.23</v>
      </c>
      <c r="X210" s="44">
        <f t="shared" si="119"/>
        <v>110.23</v>
      </c>
      <c r="Y210" s="44">
        <f t="shared" si="119"/>
        <v>110.23</v>
      </c>
      <c r="Z210" s="44">
        <f t="shared" si="119"/>
        <v>110.23</v>
      </c>
      <c r="AA210" s="44">
        <f t="shared" si="119"/>
        <v>110.23</v>
      </c>
    </row>
    <row r="211" spans="1:27" ht="12.75" customHeight="1" collapsed="1" x14ac:dyDescent="0.2">
      <c r="A211" s="96" t="s">
        <v>2548</v>
      </c>
      <c r="B211" s="28" t="str">
        <f>"11"&amp;"."&amp;$B$777&amp;"."&amp;$B$778</f>
        <v>11.11.2023</v>
      </c>
      <c r="C211" s="88" t="s">
        <v>76</v>
      </c>
      <c r="D211" s="89">
        <f>ROUND(((D212+D213+D215+D214)/1000),5)</f>
        <v>1.4534</v>
      </c>
      <c r="E211" s="89">
        <f>ROUND(((E212+E213+E215+E214)/1000),5)</f>
        <v>1.4159200000000001</v>
      </c>
      <c r="F211" s="89">
        <f>ROUND(((F212+F213+F215+F214)/1000),5)</f>
        <v>1.3938999999999999</v>
      </c>
      <c r="G211" s="89">
        <f t="shared" ref="G211:AA211" si="120">ROUND(((G212+G213+G215+G214)/1000),5)</f>
        <v>1.3608499999999999</v>
      </c>
      <c r="H211" s="89">
        <f t="shared" si="120"/>
        <v>1.37524</v>
      </c>
      <c r="I211" s="89">
        <f t="shared" si="120"/>
        <v>1.4148400000000001</v>
      </c>
      <c r="J211" s="89">
        <f t="shared" si="120"/>
        <v>1.42371</v>
      </c>
      <c r="K211" s="89">
        <f t="shared" si="120"/>
        <v>1.4932700000000001</v>
      </c>
      <c r="L211" s="89">
        <f t="shared" si="120"/>
        <v>1.75125</v>
      </c>
      <c r="M211" s="89">
        <f t="shared" si="120"/>
        <v>1.87924</v>
      </c>
      <c r="N211" s="89">
        <f t="shared" si="120"/>
        <v>1.9363999999999999</v>
      </c>
      <c r="O211" s="89">
        <f t="shared" si="120"/>
        <v>1.9339599999999999</v>
      </c>
      <c r="P211" s="89">
        <f t="shared" si="120"/>
        <v>1.8958900000000001</v>
      </c>
      <c r="Q211" s="89">
        <f t="shared" si="120"/>
        <v>1.8953599999999999</v>
      </c>
      <c r="R211" s="89">
        <f t="shared" si="120"/>
        <v>1.8972800000000001</v>
      </c>
      <c r="S211" s="89">
        <f t="shared" si="120"/>
        <v>1.88419</v>
      </c>
      <c r="T211" s="89">
        <f t="shared" si="120"/>
        <v>1.9796400000000001</v>
      </c>
      <c r="U211" s="89">
        <f t="shared" si="120"/>
        <v>2.0368499999999998</v>
      </c>
      <c r="V211" s="89">
        <f t="shared" si="120"/>
        <v>2.1167199999999999</v>
      </c>
      <c r="W211" s="89">
        <f t="shared" si="120"/>
        <v>2.06698</v>
      </c>
      <c r="X211" s="89">
        <f t="shared" si="120"/>
        <v>1.9224399999999999</v>
      </c>
      <c r="Y211" s="89">
        <f t="shared" si="120"/>
        <v>1.82216</v>
      </c>
      <c r="Z211" s="89">
        <f t="shared" si="120"/>
        <v>1.5931599999999999</v>
      </c>
      <c r="AA211" s="89">
        <f t="shared" si="120"/>
        <v>1.4241200000000001</v>
      </c>
    </row>
    <row r="212" spans="1:27" ht="12.75" hidden="1" customHeight="1" outlineLevel="1" x14ac:dyDescent="0.2">
      <c r="A212" s="97" t="s">
        <v>2549</v>
      </c>
      <c r="B212" s="63" t="s">
        <v>242</v>
      </c>
      <c r="C212" s="43" t="s">
        <v>79</v>
      </c>
      <c r="D212" s="44">
        <v>1226.42</v>
      </c>
      <c r="E212" s="44">
        <v>1188.94</v>
      </c>
      <c r="F212" s="44">
        <v>1166.92</v>
      </c>
      <c r="G212" s="44">
        <v>1133.8699999999999</v>
      </c>
      <c r="H212" s="44">
        <v>1148.26</v>
      </c>
      <c r="I212" s="44">
        <v>1187.8599999999999</v>
      </c>
      <c r="J212" s="44">
        <v>1196.73</v>
      </c>
      <c r="K212" s="44">
        <v>1266.29</v>
      </c>
      <c r="L212" s="44">
        <v>1524.27</v>
      </c>
      <c r="M212" s="44">
        <v>1652.26</v>
      </c>
      <c r="N212" s="44">
        <v>1709.42</v>
      </c>
      <c r="O212" s="44">
        <v>1706.98</v>
      </c>
      <c r="P212" s="44">
        <v>1668.91</v>
      </c>
      <c r="Q212" s="44">
        <v>1668.38</v>
      </c>
      <c r="R212" s="44">
        <v>1670.3</v>
      </c>
      <c r="S212" s="44">
        <v>1657.21</v>
      </c>
      <c r="T212" s="44">
        <v>1752.66</v>
      </c>
      <c r="U212" s="44">
        <v>1809.87</v>
      </c>
      <c r="V212" s="44">
        <v>1889.74</v>
      </c>
      <c r="W212" s="44">
        <v>1840</v>
      </c>
      <c r="X212" s="44">
        <v>1695.46</v>
      </c>
      <c r="Y212" s="44">
        <v>1595.18</v>
      </c>
      <c r="Z212" s="44">
        <v>1366.18</v>
      </c>
      <c r="AA212" s="44">
        <v>1197.1400000000001</v>
      </c>
    </row>
    <row r="213" spans="1:27" ht="12.75" hidden="1" customHeight="1" outlineLevel="1" x14ac:dyDescent="0.2">
      <c r="A213" s="97" t="s">
        <v>2550</v>
      </c>
      <c r="B213" s="63" t="s">
        <v>90</v>
      </c>
      <c r="C213" s="43" t="s">
        <v>79</v>
      </c>
      <c r="D213" s="44">
        <f>$D$163</f>
        <v>113.12</v>
      </c>
      <c r="E213" s="44">
        <f>$D$163</f>
        <v>113.12</v>
      </c>
      <c r="F213" s="44">
        <f t="shared" ref="F213:AA213" si="121">$D$163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2">
      <c r="A214" s="97" t="s">
        <v>2551</v>
      </c>
      <c r="B214" s="63" t="s">
        <v>83</v>
      </c>
      <c r="C214" s="43" t="s">
        <v>79</v>
      </c>
      <c r="D214" s="44">
        <v>3.63</v>
      </c>
      <c r="E214" s="44">
        <v>3.63</v>
      </c>
      <c r="F214" s="44">
        <v>3.63</v>
      </c>
      <c r="G214" s="44">
        <v>3.63</v>
      </c>
      <c r="H214" s="44">
        <v>3.63</v>
      </c>
      <c r="I214" s="44">
        <v>3.63</v>
      </c>
      <c r="J214" s="44">
        <v>3.63</v>
      </c>
      <c r="K214" s="44">
        <v>3.63</v>
      </c>
      <c r="L214" s="44">
        <v>3.63</v>
      </c>
      <c r="M214" s="44">
        <v>3.63</v>
      </c>
      <c r="N214" s="44">
        <v>3.63</v>
      </c>
      <c r="O214" s="44">
        <v>3.63</v>
      </c>
      <c r="P214" s="44">
        <v>3.63</v>
      </c>
      <c r="Q214" s="44">
        <v>3.63</v>
      </c>
      <c r="R214" s="44">
        <v>3.63</v>
      </c>
      <c r="S214" s="44">
        <v>3.63</v>
      </c>
      <c r="T214" s="44">
        <v>3.63</v>
      </c>
      <c r="U214" s="44">
        <v>3.63</v>
      </c>
      <c r="V214" s="44">
        <v>3.63</v>
      </c>
      <c r="W214" s="44">
        <v>3.63</v>
      </c>
      <c r="X214" s="44">
        <v>3.63</v>
      </c>
      <c r="Y214" s="44">
        <v>3.63</v>
      </c>
      <c r="Z214" s="44">
        <v>3.63</v>
      </c>
      <c r="AA214" s="44">
        <v>3.63</v>
      </c>
    </row>
    <row r="215" spans="1:27" ht="12.75" hidden="1" customHeight="1" outlineLevel="1" x14ac:dyDescent="0.2">
      <c r="A215" s="97" t="s">
        <v>2552</v>
      </c>
      <c r="B215" s="63" t="s">
        <v>81</v>
      </c>
      <c r="C215" s="43" t="s">
        <v>79</v>
      </c>
      <c r="D215" s="44">
        <f>$D$11</f>
        <v>110.23</v>
      </c>
      <c r="E215" s="44">
        <f t="shared" ref="E215:AA215" si="122">$D$11</f>
        <v>110.23</v>
      </c>
      <c r="F215" s="44">
        <f t="shared" si="122"/>
        <v>110.23</v>
      </c>
      <c r="G215" s="44">
        <f t="shared" si="122"/>
        <v>110.23</v>
      </c>
      <c r="H215" s="44">
        <f t="shared" si="122"/>
        <v>110.23</v>
      </c>
      <c r="I215" s="44">
        <f t="shared" si="122"/>
        <v>110.23</v>
      </c>
      <c r="J215" s="44">
        <f t="shared" si="122"/>
        <v>110.23</v>
      </c>
      <c r="K215" s="44">
        <f t="shared" si="122"/>
        <v>110.23</v>
      </c>
      <c r="L215" s="44">
        <f t="shared" si="122"/>
        <v>110.23</v>
      </c>
      <c r="M215" s="44">
        <f t="shared" si="122"/>
        <v>110.23</v>
      </c>
      <c r="N215" s="44">
        <f t="shared" si="122"/>
        <v>110.23</v>
      </c>
      <c r="O215" s="44">
        <f t="shared" si="122"/>
        <v>110.23</v>
      </c>
      <c r="P215" s="44">
        <f t="shared" si="122"/>
        <v>110.23</v>
      </c>
      <c r="Q215" s="44">
        <f t="shared" si="122"/>
        <v>110.23</v>
      </c>
      <c r="R215" s="44">
        <f t="shared" si="122"/>
        <v>110.23</v>
      </c>
      <c r="S215" s="44">
        <f t="shared" si="122"/>
        <v>110.23</v>
      </c>
      <c r="T215" s="44">
        <f t="shared" si="122"/>
        <v>110.23</v>
      </c>
      <c r="U215" s="44">
        <f t="shared" si="122"/>
        <v>110.23</v>
      </c>
      <c r="V215" s="44">
        <f t="shared" si="122"/>
        <v>110.23</v>
      </c>
      <c r="W215" s="44">
        <f t="shared" si="122"/>
        <v>110.23</v>
      </c>
      <c r="X215" s="44">
        <f t="shared" si="122"/>
        <v>110.23</v>
      </c>
      <c r="Y215" s="44">
        <f t="shared" si="122"/>
        <v>110.23</v>
      </c>
      <c r="Z215" s="44">
        <f t="shared" si="122"/>
        <v>110.23</v>
      </c>
      <c r="AA215" s="44">
        <f t="shared" si="122"/>
        <v>110.23</v>
      </c>
    </row>
    <row r="216" spans="1:27" ht="12.75" customHeight="1" collapsed="1" x14ac:dyDescent="0.2">
      <c r="A216" s="96" t="s">
        <v>2553</v>
      </c>
      <c r="B216" s="28" t="str">
        <f>"12"&amp;"."&amp;$B$777&amp;"."&amp;$B$778</f>
        <v>12.11.2023</v>
      </c>
      <c r="C216" s="88" t="s">
        <v>76</v>
      </c>
      <c r="D216" s="89">
        <f>ROUND(((D217+D218+D220+D219)/1000),5)</f>
        <v>1.4266700000000001</v>
      </c>
      <c r="E216" s="89">
        <f>ROUND(((E217+E218+E220+E219)/1000),5)</f>
        <v>1.4180900000000001</v>
      </c>
      <c r="F216" s="89">
        <f>ROUND(((F217+F218+F220+F219)/1000),5)</f>
        <v>1.38994</v>
      </c>
      <c r="G216" s="89">
        <f t="shared" ref="G216:AA216" si="123">ROUND(((G217+G218+G220+G219)/1000),5)</f>
        <v>1.3789199999999999</v>
      </c>
      <c r="H216" s="89">
        <f t="shared" si="123"/>
        <v>1.36433</v>
      </c>
      <c r="I216" s="89">
        <f t="shared" si="123"/>
        <v>1.4075</v>
      </c>
      <c r="J216" s="89">
        <f t="shared" si="123"/>
        <v>1.4113</v>
      </c>
      <c r="K216" s="89">
        <f t="shared" si="123"/>
        <v>1.4524300000000001</v>
      </c>
      <c r="L216" s="89">
        <f t="shared" si="123"/>
        <v>1.65228</v>
      </c>
      <c r="M216" s="89">
        <f t="shared" si="123"/>
        <v>1.8527800000000001</v>
      </c>
      <c r="N216" s="89">
        <f t="shared" si="123"/>
        <v>1.9382200000000001</v>
      </c>
      <c r="O216" s="89">
        <f t="shared" si="123"/>
        <v>1.9690399999999999</v>
      </c>
      <c r="P216" s="89">
        <f t="shared" si="123"/>
        <v>1.9707600000000001</v>
      </c>
      <c r="Q216" s="89">
        <f t="shared" si="123"/>
        <v>1.9724900000000001</v>
      </c>
      <c r="R216" s="89">
        <f t="shared" si="123"/>
        <v>1.96177</v>
      </c>
      <c r="S216" s="89">
        <f t="shared" si="123"/>
        <v>1.9483600000000001</v>
      </c>
      <c r="T216" s="89">
        <f t="shared" si="123"/>
        <v>2.0114000000000001</v>
      </c>
      <c r="U216" s="89">
        <f t="shared" si="123"/>
        <v>2.1228600000000002</v>
      </c>
      <c r="V216" s="89">
        <f t="shared" si="123"/>
        <v>2.1191599999999999</v>
      </c>
      <c r="W216" s="89">
        <f t="shared" si="123"/>
        <v>2.0761599999999998</v>
      </c>
      <c r="X216" s="89">
        <f t="shared" si="123"/>
        <v>2.0218799999999999</v>
      </c>
      <c r="Y216" s="89">
        <f t="shared" si="123"/>
        <v>1.9215199999999999</v>
      </c>
      <c r="Z216" s="89">
        <f t="shared" si="123"/>
        <v>1.65113</v>
      </c>
      <c r="AA216" s="89">
        <f t="shared" si="123"/>
        <v>1.42462</v>
      </c>
    </row>
    <row r="217" spans="1:27" ht="12.75" hidden="1" customHeight="1" outlineLevel="1" x14ac:dyDescent="0.2">
      <c r="A217" s="97" t="s">
        <v>2554</v>
      </c>
      <c r="B217" s="63" t="s">
        <v>242</v>
      </c>
      <c r="C217" s="43" t="s">
        <v>79</v>
      </c>
      <c r="D217" s="44">
        <v>1199.69</v>
      </c>
      <c r="E217" s="44">
        <v>1191.1099999999999</v>
      </c>
      <c r="F217" s="44">
        <v>1162.96</v>
      </c>
      <c r="G217" s="44">
        <v>1151.94</v>
      </c>
      <c r="H217" s="44">
        <v>1137.3499999999999</v>
      </c>
      <c r="I217" s="44">
        <v>1180.52</v>
      </c>
      <c r="J217" s="44">
        <v>1184.32</v>
      </c>
      <c r="K217" s="44">
        <v>1225.45</v>
      </c>
      <c r="L217" s="44">
        <v>1425.3</v>
      </c>
      <c r="M217" s="44">
        <v>1625.8</v>
      </c>
      <c r="N217" s="44">
        <v>1711.24</v>
      </c>
      <c r="O217" s="44">
        <v>1742.06</v>
      </c>
      <c r="P217" s="44">
        <v>1743.78</v>
      </c>
      <c r="Q217" s="44">
        <v>1745.51</v>
      </c>
      <c r="R217" s="44">
        <v>1734.79</v>
      </c>
      <c r="S217" s="44">
        <v>1721.38</v>
      </c>
      <c r="T217" s="44">
        <v>1784.42</v>
      </c>
      <c r="U217" s="44">
        <v>1895.88</v>
      </c>
      <c r="V217" s="44">
        <v>1892.18</v>
      </c>
      <c r="W217" s="44">
        <v>1849.18</v>
      </c>
      <c r="X217" s="44">
        <v>1794.9</v>
      </c>
      <c r="Y217" s="44">
        <v>1694.54</v>
      </c>
      <c r="Z217" s="44">
        <v>1424.15</v>
      </c>
      <c r="AA217" s="44">
        <v>1197.6400000000001</v>
      </c>
    </row>
    <row r="218" spans="1:27" ht="12.75" hidden="1" customHeight="1" outlineLevel="1" x14ac:dyDescent="0.2">
      <c r="A218" s="97" t="s">
        <v>2555</v>
      </c>
      <c r="B218" s="63" t="s">
        <v>90</v>
      </c>
      <c r="C218" s="43" t="s">
        <v>79</v>
      </c>
      <c r="D218" s="44">
        <f>$D$163</f>
        <v>113.12</v>
      </c>
      <c r="E218" s="44">
        <f>$D$163</f>
        <v>113.12</v>
      </c>
      <c r="F218" s="44">
        <f t="shared" ref="F218:AA218" si="124">$D$163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2">
      <c r="A219" s="97" t="s">
        <v>2556</v>
      </c>
      <c r="B219" s="63" t="s">
        <v>83</v>
      </c>
      <c r="C219" s="43" t="s">
        <v>79</v>
      </c>
      <c r="D219" s="44">
        <v>3.63</v>
      </c>
      <c r="E219" s="44">
        <v>3.63</v>
      </c>
      <c r="F219" s="44">
        <v>3.63</v>
      </c>
      <c r="G219" s="44">
        <v>3.63</v>
      </c>
      <c r="H219" s="44">
        <v>3.63</v>
      </c>
      <c r="I219" s="44">
        <v>3.63</v>
      </c>
      <c r="J219" s="44">
        <v>3.63</v>
      </c>
      <c r="K219" s="44">
        <v>3.63</v>
      </c>
      <c r="L219" s="44">
        <v>3.63</v>
      </c>
      <c r="M219" s="44">
        <v>3.63</v>
      </c>
      <c r="N219" s="44">
        <v>3.63</v>
      </c>
      <c r="O219" s="44">
        <v>3.63</v>
      </c>
      <c r="P219" s="44">
        <v>3.63</v>
      </c>
      <c r="Q219" s="44">
        <v>3.63</v>
      </c>
      <c r="R219" s="44">
        <v>3.63</v>
      </c>
      <c r="S219" s="44">
        <v>3.63</v>
      </c>
      <c r="T219" s="44">
        <v>3.63</v>
      </c>
      <c r="U219" s="44">
        <v>3.63</v>
      </c>
      <c r="V219" s="44">
        <v>3.63</v>
      </c>
      <c r="W219" s="44">
        <v>3.63</v>
      </c>
      <c r="X219" s="44">
        <v>3.63</v>
      </c>
      <c r="Y219" s="44">
        <v>3.63</v>
      </c>
      <c r="Z219" s="44">
        <v>3.63</v>
      </c>
      <c r="AA219" s="44">
        <v>3.63</v>
      </c>
    </row>
    <row r="220" spans="1:27" ht="12.75" hidden="1" customHeight="1" outlineLevel="1" x14ac:dyDescent="0.2">
      <c r="A220" s="97" t="s">
        <v>2557</v>
      </c>
      <c r="B220" s="63" t="s">
        <v>81</v>
      </c>
      <c r="C220" s="43" t="s">
        <v>79</v>
      </c>
      <c r="D220" s="44">
        <f>$D$11</f>
        <v>110.23</v>
      </c>
      <c r="E220" s="44">
        <f t="shared" ref="E220:AA220" si="125">$D$11</f>
        <v>110.23</v>
      </c>
      <c r="F220" s="44">
        <f t="shared" si="125"/>
        <v>110.23</v>
      </c>
      <c r="G220" s="44">
        <f t="shared" si="125"/>
        <v>110.23</v>
      </c>
      <c r="H220" s="44">
        <f t="shared" si="125"/>
        <v>110.23</v>
      </c>
      <c r="I220" s="44">
        <f t="shared" si="125"/>
        <v>110.23</v>
      </c>
      <c r="J220" s="44">
        <f t="shared" si="125"/>
        <v>110.23</v>
      </c>
      <c r="K220" s="44">
        <f t="shared" si="125"/>
        <v>110.23</v>
      </c>
      <c r="L220" s="44">
        <f t="shared" si="125"/>
        <v>110.23</v>
      </c>
      <c r="M220" s="44">
        <f t="shared" si="125"/>
        <v>110.23</v>
      </c>
      <c r="N220" s="44">
        <f t="shared" si="125"/>
        <v>110.23</v>
      </c>
      <c r="O220" s="44">
        <f t="shared" si="125"/>
        <v>110.23</v>
      </c>
      <c r="P220" s="44">
        <f t="shared" si="125"/>
        <v>110.23</v>
      </c>
      <c r="Q220" s="44">
        <f t="shared" si="125"/>
        <v>110.23</v>
      </c>
      <c r="R220" s="44">
        <f t="shared" si="125"/>
        <v>110.23</v>
      </c>
      <c r="S220" s="44">
        <f t="shared" si="125"/>
        <v>110.23</v>
      </c>
      <c r="T220" s="44">
        <f t="shared" si="125"/>
        <v>110.23</v>
      </c>
      <c r="U220" s="44">
        <f t="shared" si="125"/>
        <v>110.23</v>
      </c>
      <c r="V220" s="44">
        <f t="shared" si="125"/>
        <v>110.23</v>
      </c>
      <c r="W220" s="44">
        <f t="shared" si="125"/>
        <v>110.23</v>
      </c>
      <c r="X220" s="44">
        <f t="shared" si="125"/>
        <v>110.23</v>
      </c>
      <c r="Y220" s="44">
        <f t="shared" si="125"/>
        <v>110.23</v>
      </c>
      <c r="Z220" s="44">
        <f t="shared" si="125"/>
        <v>110.23</v>
      </c>
      <c r="AA220" s="44">
        <f t="shared" si="125"/>
        <v>110.23</v>
      </c>
    </row>
    <row r="221" spans="1:27" ht="12.75" customHeight="1" collapsed="1" x14ac:dyDescent="0.2">
      <c r="A221" s="96" t="s">
        <v>2558</v>
      </c>
      <c r="B221" s="28" t="str">
        <f>"13"&amp;"."&amp;$B$777&amp;"."&amp;$B$778</f>
        <v>13.11.2023</v>
      </c>
      <c r="C221" s="88" t="s">
        <v>76</v>
      </c>
      <c r="D221" s="89">
        <f>ROUND(((D222+D223+D225+D224)/1000),5)</f>
        <v>1.45153</v>
      </c>
      <c r="E221" s="89">
        <f>ROUND(((E222+E223+E225+E224)/1000),5)</f>
        <v>1.42771</v>
      </c>
      <c r="F221" s="89">
        <f>ROUND(((F222+F223+F225+F224)/1000),5)</f>
        <v>1.4137299999999999</v>
      </c>
      <c r="G221" s="89">
        <f t="shared" ref="G221:AA221" si="126">ROUND(((G222+G223+G225+G224)/1000),5)</f>
        <v>1.3871100000000001</v>
      </c>
      <c r="H221" s="89">
        <f t="shared" si="126"/>
        <v>1.3760300000000001</v>
      </c>
      <c r="I221" s="89">
        <f t="shared" si="126"/>
        <v>1.4334499999999999</v>
      </c>
      <c r="J221" s="89">
        <f t="shared" si="126"/>
        <v>1.6881699999999999</v>
      </c>
      <c r="K221" s="89">
        <f t="shared" si="126"/>
        <v>1.9547099999999999</v>
      </c>
      <c r="L221" s="89">
        <f t="shared" si="126"/>
        <v>2.1140500000000002</v>
      </c>
      <c r="M221" s="89">
        <f t="shared" si="126"/>
        <v>2.1509200000000002</v>
      </c>
      <c r="N221" s="89">
        <f t="shared" si="126"/>
        <v>2.1562899999999998</v>
      </c>
      <c r="O221" s="89">
        <f t="shared" si="126"/>
        <v>2.1534</v>
      </c>
      <c r="P221" s="89">
        <f t="shared" si="126"/>
        <v>2.1305499999999999</v>
      </c>
      <c r="Q221" s="89">
        <f t="shared" si="126"/>
        <v>2.1456599999999999</v>
      </c>
      <c r="R221" s="89">
        <f t="shared" si="126"/>
        <v>2.1496900000000001</v>
      </c>
      <c r="S221" s="89">
        <f t="shared" si="126"/>
        <v>2.1638899999999999</v>
      </c>
      <c r="T221" s="89">
        <f t="shared" si="126"/>
        <v>2.2245599999999999</v>
      </c>
      <c r="U221" s="89">
        <f t="shared" si="126"/>
        <v>2.4371399999999999</v>
      </c>
      <c r="V221" s="89">
        <f t="shared" si="126"/>
        <v>2.4466800000000002</v>
      </c>
      <c r="W221" s="89">
        <f t="shared" si="126"/>
        <v>2.21461</v>
      </c>
      <c r="X221" s="89">
        <f t="shared" si="126"/>
        <v>2.2204199999999998</v>
      </c>
      <c r="Y221" s="89">
        <f t="shared" si="126"/>
        <v>2.0868199999999999</v>
      </c>
      <c r="Z221" s="89">
        <f t="shared" si="126"/>
        <v>1.6883999999999999</v>
      </c>
      <c r="AA221" s="89">
        <f t="shared" si="126"/>
        <v>1.4933000000000001</v>
      </c>
    </row>
    <row r="222" spans="1:27" ht="12.75" hidden="1" customHeight="1" outlineLevel="1" x14ac:dyDescent="0.2">
      <c r="A222" s="97" t="s">
        <v>2559</v>
      </c>
      <c r="B222" s="63" t="s">
        <v>242</v>
      </c>
      <c r="C222" s="43" t="s">
        <v>79</v>
      </c>
      <c r="D222" s="44">
        <v>1224.55</v>
      </c>
      <c r="E222" s="44">
        <v>1200.73</v>
      </c>
      <c r="F222" s="44">
        <v>1186.75</v>
      </c>
      <c r="G222" s="44">
        <v>1160.1300000000001</v>
      </c>
      <c r="H222" s="44">
        <v>1149.05</v>
      </c>
      <c r="I222" s="44">
        <v>1206.47</v>
      </c>
      <c r="J222" s="44">
        <v>1461.19</v>
      </c>
      <c r="K222" s="44">
        <v>1727.73</v>
      </c>
      <c r="L222" s="44">
        <v>1887.07</v>
      </c>
      <c r="M222" s="44">
        <v>1923.94</v>
      </c>
      <c r="N222" s="44">
        <v>1929.31</v>
      </c>
      <c r="O222" s="44">
        <v>1926.42</v>
      </c>
      <c r="P222" s="44">
        <v>1903.57</v>
      </c>
      <c r="Q222" s="44">
        <v>1918.68</v>
      </c>
      <c r="R222" s="44">
        <v>1922.71</v>
      </c>
      <c r="S222" s="44">
        <v>1936.91</v>
      </c>
      <c r="T222" s="44">
        <v>1997.58</v>
      </c>
      <c r="U222" s="44">
        <v>2210.16</v>
      </c>
      <c r="V222" s="44">
        <v>2219.6999999999998</v>
      </c>
      <c r="W222" s="44">
        <v>1987.63</v>
      </c>
      <c r="X222" s="44">
        <v>1993.44</v>
      </c>
      <c r="Y222" s="44">
        <v>1859.84</v>
      </c>
      <c r="Z222" s="44">
        <v>1461.42</v>
      </c>
      <c r="AA222" s="44">
        <v>1266.32</v>
      </c>
    </row>
    <row r="223" spans="1:27" ht="12.75" hidden="1" customHeight="1" outlineLevel="1" x14ac:dyDescent="0.2">
      <c r="A223" s="97" t="s">
        <v>2560</v>
      </c>
      <c r="B223" s="63" t="s">
        <v>90</v>
      </c>
      <c r="C223" s="43" t="s">
        <v>79</v>
      </c>
      <c r="D223" s="44">
        <f>$D$163</f>
        <v>113.12</v>
      </c>
      <c r="E223" s="44">
        <f>$D$163</f>
        <v>113.12</v>
      </c>
      <c r="F223" s="44">
        <f t="shared" ref="F223:AA223" si="127">$D$163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2">
      <c r="A224" s="97" t="s">
        <v>2561</v>
      </c>
      <c r="B224" s="63" t="s">
        <v>83</v>
      </c>
      <c r="C224" s="43" t="s">
        <v>79</v>
      </c>
      <c r="D224" s="44">
        <v>3.63</v>
      </c>
      <c r="E224" s="44">
        <v>3.63</v>
      </c>
      <c r="F224" s="44">
        <v>3.63</v>
      </c>
      <c r="G224" s="44">
        <v>3.63</v>
      </c>
      <c r="H224" s="44">
        <v>3.63</v>
      </c>
      <c r="I224" s="44">
        <v>3.63</v>
      </c>
      <c r="J224" s="44">
        <v>3.63</v>
      </c>
      <c r="K224" s="44">
        <v>3.63</v>
      </c>
      <c r="L224" s="44">
        <v>3.63</v>
      </c>
      <c r="M224" s="44">
        <v>3.63</v>
      </c>
      <c r="N224" s="44">
        <v>3.63</v>
      </c>
      <c r="O224" s="44">
        <v>3.63</v>
      </c>
      <c r="P224" s="44">
        <v>3.63</v>
      </c>
      <c r="Q224" s="44">
        <v>3.63</v>
      </c>
      <c r="R224" s="44">
        <v>3.63</v>
      </c>
      <c r="S224" s="44">
        <v>3.63</v>
      </c>
      <c r="T224" s="44">
        <v>3.63</v>
      </c>
      <c r="U224" s="44">
        <v>3.63</v>
      </c>
      <c r="V224" s="44">
        <v>3.63</v>
      </c>
      <c r="W224" s="44">
        <v>3.63</v>
      </c>
      <c r="X224" s="44">
        <v>3.63</v>
      </c>
      <c r="Y224" s="44">
        <v>3.63</v>
      </c>
      <c r="Z224" s="44">
        <v>3.63</v>
      </c>
      <c r="AA224" s="44">
        <v>3.63</v>
      </c>
    </row>
    <row r="225" spans="1:27" ht="12.75" hidden="1" customHeight="1" outlineLevel="1" x14ac:dyDescent="0.2">
      <c r="A225" s="97" t="s">
        <v>2562</v>
      </c>
      <c r="B225" s="63" t="s">
        <v>81</v>
      </c>
      <c r="C225" s="43" t="s">
        <v>79</v>
      </c>
      <c r="D225" s="44">
        <f>$D$11</f>
        <v>110.23</v>
      </c>
      <c r="E225" s="44">
        <f t="shared" ref="E225:AA225" si="128">$D$11</f>
        <v>110.23</v>
      </c>
      <c r="F225" s="44">
        <f t="shared" si="128"/>
        <v>110.23</v>
      </c>
      <c r="G225" s="44">
        <f t="shared" si="128"/>
        <v>110.23</v>
      </c>
      <c r="H225" s="44">
        <f t="shared" si="128"/>
        <v>110.23</v>
      </c>
      <c r="I225" s="44">
        <f t="shared" si="128"/>
        <v>110.23</v>
      </c>
      <c r="J225" s="44">
        <f t="shared" si="128"/>
        <v>110.23</v>
      </c>
      <c r="K225" s="44">
        <f t="shared" si="128"/>
        <v>110.23</v>
      </c>
      <c r="L225" s="44">
        <f t="shared" si="128"/>
        <v>110.23</v>
      </c>
      <c r="M225" s="44">
        <f t="shared" si="128"/>
        <v>110.23</v>
      </c>
      <c r="N225" s="44">
        <f t="shared" si="128"/>
        <v>110.23</v>
      </c>
      <c r="O225" s="44">
        <f t="shared" si="128"/>
        <v>110.23</v>
      </c>
      <c r="P225" s="44">
        <f t="shared" si="128"/>
        <v>110.23</v>
      </c>
      <c r="Q225" s="44">
        <f t="shared" si="128"/>
        <v>110.23</v>
      </c>
      <c r="R225" s="44">
        <f t="shared" si="128"/>
        <v>110.23</v>
      </c>
      <c r="S225" s="44">
        <f t="shared" si="128"/>
        <v>110.23</v>
      </c>
      <c r="T225" s="44">
        <f t="shared" si="128"/>
        <v>110.23</v>
      </c>
      <c r="U225" s="44">
        <f t="shared" si="128"/>
        <v>110.23</v>
      </c>
      <c r="V225" s="44">
        <f t="shared" si="128"/>
        <v>110.23</v>
      </c>
      <c r="W225" s="44">
        <f t="shared" si="128"/>
        <v>110.23</v>
      </c>
      <c r="X225" s="44">
        <f t="shared" si="128"/>
        <v>110.23</v>
      </c>
      <c r="Y225" s="44">
        <f t="shared" si="128"/>
        <v>110.23</v>
      </c>
      <c r="Z225" s="44">
        <f t="shared" si="128"/>
        <v>110.23</v>
      </c>
      <c r="AA225" s="44">
        <f t="shared" si="128"/>
        <v>110.23</v>
      </c>
    </row>
    <row r="226" spans="1:27" ht="12.75" customHeight="1" collapsed="1" x14ac:dyDescent="0.2">
      <c r="A226" s="96" t="s">
        <v>2563</v>
      </c>
      <c r="B226" s="28" t="str">
        <f>"14"&amp;"."&amp;$B$777&amp;"."&amp;$B$778</f>
        <v>14.11.2023</v>
      </c>
      <c r="C226" s="88" t="s">
        <v>76</v>
      </c>
      <c r="D226" s="89">
        <f>ROUND(((D227+D228+D230+D229)/1000),5)</f>
        <v>1.4216500000000001</v>
      </c>
      <c r="E226" s="89">
        <f>ROUND(((E227+E228+E230+E229)/1000),5)</f>
        <v>1.3602700000000001</v>
      </c>
      <c r="F226" s="89">
        <f>ROUND(((F227+F228+F230+F229)/1000),5)</f>
        <v>1.29234</v>
      </c>
      <c r="G226" s="89">
        <f t="shared" ref="G226:AA226" si="129">ROUND(((G227+G228+G230+G229)/1000),5)</f>
        <v>1.2792600000000001</v>
      </c>
      <c r="H226" s="89">
        <f t="shared" si="129"/>
        <v>1.3399700000000001</v>
      </c>
      <c r="I226" s="89">
        <f t="shared" si="129"/>
        <v>1.4531499999999999</v>
      </c>
      <c r="J226" s="89">
        <f t="shared" si="129"/>
        <v>1.62768</v>
      </c>
      <c r="K226" s="89">
        <f t="shared" si="129"/>
        <v>1.9699500000000001</v>
      </c>
      <c r="L226" s="89">
        <f t="shared" si="129"/>
        <v>2.1529600000000002</v>
      </c>
      <c r="M226" s="89">
        <f t="shared" si="129"/>
        <v>2.2538100000000001</v>
      </c>
      <c r="N226" s="89">
        <f t="shared" si="129"/>
        <v>2.3471299999999999</v>
      </c>
      <c r="O226" s="89">
        <f t="shared" si="129"/>
        <v>2.3197700000000001</v>
      </c>
      <c r="P226" s="89">
        <f t="shared" si="129"/>
        <v>2.2935599999999998</v>
      </c>
      <c r="Q226" s="89">
        <f t="shared" si="129"/>
        <v>2.3173900000000001</v>
      </c>
      <c r="R226" s="89">
        <f t="shared" si="129"/>
        <v>2.4636100000000001</v>
      </c>
      <c r="S226" s="89">
        <f t="shared" si="129"/>
        <v>2.3832</v>
      </c>
      <c r="T226" s="89">
        <f t="shared" si="129"/>
        <v>2.4504999999999999</v>
      </c>
      <c r="U226" s="89">
        <f t="shared" si="129"/>
        <v>2.4934599999999998</v>
      </c>
      <c r="V226" s="89">
        <f t="shared" si="129"/>
        <v>2.3425699999999998</v>
      </c>
      <c r="W226" s="89">
        <f t="shared" si="129"/>
        <v>2.2546200000000001</v>
      </c>
      <c r="X226" s="89">
        <f t="shared" si="129"/>
        <v>2.1475200000000001</v>
      </c>
      <c r="Y226" s="89">
        <f t="shared" si="129"/>
        <v>1.9998499999999999</v>
      </c>
      <c r="Z226" s="89">
        <f t="shared" si="129"/>
        <v>1.6987399999999999</v>
      </c>
      <c r="AA226" s="89">
        <f t="shared" si="129"/>
        <v>1.5165599999999999</v>
      </c>
    </row>
    <row r="227" spans="1:27" ht="12.75" hidden="1" customHeight="1" outlineLevel="1" x14ac:dyDescent="0.2">
      <c r="A227" s="97" t="s">
        <v>2564</v>
      </c>
      <c r="B227" s="63" t="s">
        <v>242</v>
      </c>
      <c r="C227" s="43" t="s">
        <v>79</v>
      </c>
      <c r="D227" s="44">
        <v>1194.67</v>
      </c>
      <c r="E227" s="44">
        <v>1133.29</v>
      </c>
      <c r="F227" s="44">
        <v>1065.3599999999999</v>
      </c>
      <c r="G227" s="44">
        <v>1052.28</v>
      </c>
      <c r="H227" s="44">
        <v>1112.99</v>
      </c>
      <c r="I227" s="44">
        <v>1226.17</v>
      </c>
      <c r="J227" s="44">
        <v>1400.7</v>
      </c>
      <c r="K227" s="44">
        <v>1742.97</v>
      </c>
      <c r="L227" s="44">
        <v>1925.98</v>
      </c>
      <c r="M227" s="44">
        <v>2026.83</v>
      </c>
      <c r="N227" s="44">
        <v>2120.15</v>
      </c>
      <c r="O227" s="44">
        <v>2092.79</v>
      </c>
      <c r="P227" s="44">
        <v>2066.58</v>
      </c>
      <c r="Q227" s="44">
        <v>2090.41</v>
      </c>
      <c r="R227" s="44">
        <v>2236.63</v>
      </c>
      <c r="S227" s="44">
        <v>2156.2199999999998</v>
      </c>
      <c r="T227" s="44">
        <v>2223.52</v>
      </c>
      <c r="U227" s="44">
        <v>2266.48</v>
      </c>
      <c r="V227" s="44">
        <v>2115.59</v>
      </c>
      <c r="W227" s="44">
        <v>2027.64</v>
      </c>
      <c r="X227" s="44">
        <v>1920.54</v>
      </c>
      <c r="Y227" s="44">
        <v>1772.87</v>
      </c>
      <c r="Z227" s="44">
        <v>1471.76</v>
      </c>
      <c r="AA227" s="44">
        <v>1289.58</v>
      </c>
    </row>
    <row r="228" spans="1:27" ht="12.75" hidden="1" customHeight="1" outlineLevel="1" x14ac:dyDescent="0.2">
      <c r="A228" s="97" t="s">
        <v>2565</v>
      </c>
      <c r="B228" s="63" t="s">
        <v>90</v>
      </c>
      <c r="C228" s="43" t="s">
        <v>79</v>
      </c>
      <c r="D228" s="44">
        <f>$D$163</f>
        <v>113.12</v>
      </c>
      <c r="E228" s="44">
        <f>$D$163</f>
        <v>113.12</v>
      </c>
      <c r="F228" s="44">
        <f t="shared" ref="F228:AA228" si="130">$D$163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2">
      <c r="A229" s="97" t="s">
        <v>2566</v>
      </c>
      <c r="B229" s="63" t="s">
        <v>83</v>
      </c>
      <c r="C229" s="43" t="s">
        <v>79</v>
      </c>
      <c r="D229" s="44">
        <v>3.63</v>
      </c>
      <c r="E229" s="44">
        <v>3.63</v>
      </c>
      <c r="F229" s="44">
        <v>3.63</v>
      </c>
      <c r="G229" s="44">
        <v>3.63</v>
      </c>
      <c r="H229" s="44">
        <v>3.63</v>
      </c>
      <c r="I229" s="44">
        <v>3.63</v>
      </c>
      <c r="J229" s="44">
        <v>3.63</v>
      </c>
      <c r="K229" s="44">
        <v>3.63</v>
      </c>
      <c r="L229" s="44">
        <v>3.63</v>
      </c>
      <c r="M229" s="44">
        <v>3.63</v>
      </c>
      <c r="N229" s="44">
        <v>3.63</v>
      </c>
      <c r="O229" s="44">
        <v>3.63</v>
      </c>
      <c r="P229" s="44">
        <v>3.63</v>
      </c>
      <c r="Q229" s="44">
        <v>3.63</v>
      </c>
      <c r="R229" s="44">
        <v>3.63</v>
      </c>
      <c r="S229" s="44">
        <v>3.63</v>
      </c>
      <c r="T229" s="44">
        <v>3.63</v>
      </c>
      <c r="U229" s="44">
        <v>3.63</v>
      </c>
      <c r="V229" s="44">
        <v>3.63</v>
      </c>
      <c r="W229" s="44">
        <v>3.63</v>
      </c>
      <c r="X229" s="44">
        <v>3.63</v>
      </c>
      <c r="Y229" s="44">
        <v>3.63</v>
      </c>
      <c r="Z229" s="44">
        <v>3.63</v>
      </c>
      <c r="AA229" s="44">
        <v>3.63</v>
      </c>
    </row>
    <row r="230" spans="1:27" ht="12.75" hidden="1" customHeight="1" outlineLevel="1" x14ac:dyDescent="0.2">
      <c r="A230" s="97" t="s">
        <v>2567</v>
      </c>
      <c r="B230" s="63" t="s">
        <v>81</v>
      </c>
      <c r="C230" s="43" t="s">
        <v>79</v>
      </c>
      <c r="D230" s="44">
        <f>$D$11</f>
        <v>110.23</v>
      </c>
      <c r="E230" s="44">
        <f t="shared" ref="E230:AA230" si="131">$D$11</f>
        <v>110.23</v>
      </c>
      <c r="F230" s="44">
        <f t="shared" si="131"/>
        <v>110.23</v>
      </c>
      <c r="G230" s="44">
        <f t="shared" si="131"/>
        <v>110.23</v>
      </c>
      <c r="H230" s="44">
        <f t="shared" si="131"/>
        <v>110.23</v>
      </c>
      <c r="I230" s="44">
        <f t="shared" si="131"/>
        <v>110.23</v>
      </c>
      <c r="J230" s="44">
        <f t="shared" si="131"/>
        <v>110.23</v>
      </c>
      <c r="K230" s="44">
        <f t="shared" si="131"/>
        <v>110.23</v>
      </c>
      <c r="L230" s="44">
        <f t="shared" si="131"/>
        <v>110.23</v>
      </c>
      <c r="M230" s="44">
        <f t="shared" si="131"/>
        <v>110.23</v>
      </c>
      <c r="N230" s="44">
        <f t="shared" si="131"/>
        <v>110.23</v>
      </c>
      <c r="O230" s="44">
        <f t="shared" si="131"/>
        <v>110.23</v>
      </c>
      <c r="P230" s="44">
        <f t="shared" si="131"/>
        <v>110.23</v>
      </c>
      <c r="Q230" s="44">
        <f t="shared" si="131"/>
        <v>110.23</v>
      </c>
      <c r="R230" s="44">
        <f t="shared" si="131"/>
        <v>110.23</v>
      </c>
      <c r="S230" s="44">
        <f t="shared" si="131"/>
        <v>110.23</v>
      </c>
      <c r="T230" s="44">
        <f t="shared" si="131"/>
        <v>110.23</v>
      </c>
      <c r="U230" s="44">
        <f t="shared" si="131"/>
        <v>110.23</v>
      </c>
      <c r="V230" s="44">
        <f t="shared" si="131"/>
        <v>110.23</v>
      </c>
      <c r="W230" s="44">
        <f t="shared" si="131"/>
        <v>110.23</v>
      </c>
      <c r="X230" s="44">
        <f t="shared" si="131"/>
        <v>110.23</v>
      </c>
      <c r="Y230" s="44">
        <f t="shared" si="131"/>
        <v>110.23</v>
      </c>
      <c r="Z230" s="44">
        <f t="shared" si="131"/>
        <v>110.23</v>
      </c>
      <c r="AA230" s="44">
        <f t="shared" si="131"/>
        <v>110.23</v>
      </c>
    </row>
    <row r="231" spans="1:27" ht="12.75" customHeight="1" collapsed="1" x14ac:dyDescent="0.2">
      <c r="A231" s="96" t="s">
        <v>2568</v>
      </c>
      <c r="B231" s="28" t="str">
        <f>"15"&amp;"."&amp;$B$777&amp;"."&amp;$B$778</f>
        <v>15.11.2023</v>
      </c>
      <c r="C231" s="88" t="s">
        <v>76</v>
      </c>
      <c r="D231" s="89">
        <f>ROUND(((D232+D233+D235+D234)/1000),5)</f>
        <v>1.3959699999999999</v>
      </c>
      <c r="E231" s="89">
        <f>ROUND(((E232+E233+E235+E234)/1000),5)</f>
        <v>1.3099499999999999</v>
      </c>
      <c r="F231" s="89">
        <f>ROUND(((F232+F233+F235+F234)/1000),5)</f>
        <v>1.2634000000000001</v>
      </c>
      <c r="G231" s="89">
        <f t="shared" ref="G231:AA231" si="132">ROUND(((G232+G233+G235+G234)/1000),5)</f>
        <v>1.2599899999999999</v>
      </c>
      <c r="H231" s="89">
        <f t="shared" si="132"/>
        <v>1.3085599999999999</v>
      </c>
      <c r="I231" s="89">
        <f t="shared" si="132"/>
        <v>1.46611</v>
      </c>
      <c r="J231" s="89">
        <f t="shared" si="132"/>
        <v>1.56867</v>
      </c>
      <c r="K231" s="89">
        <f t="shared" si="132"/>
        <v>1.8755900000000001</v>
      </c>
      <c r="L231" s="89">
        <f t="shared" si="132"/>
        <v>2.0186199999999999</v>
      </c>
      <c r="M231" s="89">
        <f t="shared" si="132"/>
        <v>2.0988600000000002</v>
      </c>
      <c r="N231" s="89">
        <f t="shared" si="132"/>
        <v>2.1168900000000002</v>
      </c>
      <c r="O231" s="89">
        <f t="shared" si="132"/>
        <v>2.15808</v>
      </c>
      <c r="P231" s="89">
        <f t="shared" si="132"/>
        <v>2.1289199999999999</v>
      </c>
      <c r="Q231" s="89">
        <f t="shared" si="132"/>
        <v>2.1462500000000002</v>
      </c>
      <c r="R231" s="89">
        <f t="shared" si="132"/>
        <v>2.1564100000000002</v>
      </c>
      <c r="S231" s="89">
        <f t="shared" si="132"/>
        <v>2.1602600000000001</v>
      </c>
      <c r="T231" s="89">
        <f t="shared" si="132"/>
        <v>2.1223200000000002</v>
      </c>
      <c r="U231" s="89">
        <f t="shared" si="132"/>
        <v>2.1581399999999999</v>
      </c>
      <c r="V231" s="89">
        <f t="shared" si="132"/>
        <v>2.12601</v>
      </c>
      <c r="W231" s="89">
        <f t="shared" si="132"/>
        <v>2.1265399999999999</v>
      </c>
      <c r="X231" s="89">
        <f t="shared" si="132"/>
        <v>2.06332</v>
      </c>
      <c r="Y231" s="89">
        <f t="shared" si="132"/>
        <v>1.9002600000000001</v>
      </c>
      <c r="Z231" s="89">
        <f t="shared" si="132"/>
        <v>1.7024699999999999</v>
      </c>
      <c r="AA231" s="89">
        <f t="shared" si="132"/>
        <v>1.51081</v>
      </c>
    </row>
    <row r="232" spans="1:27" ht="12.75" hidden="1" customHeight="1" outlineLevel="1" x14ac:dyDescent="0.2">
      <c r="A232" s="97" t="s">
        <v>2569</v>
      </c>
      <c r="B232" s="63" t="s">
        <v>242</v>
      </c>
      <c r="C232" s="43" t="s">
        <v>79</v>
      </c>
      <c r="D232" s="44">
        <v>1168.99</v>
      </c>
      <c r="E232" s="44">
        <v>1082.97</v>
      </c>
      <c r="F232" s="44">
        <v>1036.42</v>
      </c>
      <c r="G232" s="44">
        <v>1033.01</v>
      </c>
      <c r="H232" s="44">
        <v>1081.58</v>
      </c>
      <c r="I232" s="44">
        <v>1239.1300000000001</v>
      </c>
      <c r="J232" s="44">
        <v>1341.69</v>
      </c>
      <c r="K232" s="44">
        <v>1648.61</v>
      </c>
      <c r="L232" s="44">
        <v>1791.64</v>
      </c>
      <c r="M232" s="44">
        <v>1871.88</v>
      </c>
      <c r="N232" s="44">
        <v>1889.91</v>
      </c>
      <c r="O232" s="44">
        <v>1931.1</v>
      </c>
      <c r="P232" s="44">
        <v>1901.94</v>
      </c>
      <c r="Q232" s="44">
        <v>1919.27</v>
      </c>
      <c r="R232" s="44">
        <v>1929.43</v>
      </c>
      <c r="S232" s="44">
        <v>1933.28</v>
      </c>
      <c r="T232" s="44">
        <v>1895.34</v>
      </c>
      <c r="U232" s="44">
        <v>1931.16</v>
      </c>
      <c r="V232" s="44">
        <v>1899.03</v>
      </c>
      <c r="W232" s="44">
        <v>1899.56</v>
      </c>
      <c r="X232" s="44">
        <v>1836.34</v>
      </c>
      <c r="Y232" s="44">
        <v>1673.28</v>
      </c>
      <c r="Z232" s="44">
        <v>1475.49</v>
      </c>
      <c r="AA232" s="44">
        <v>1283.83</v>
      </c>
    </row>
    <row r="233" spans="1:27" ht="12.75" hidden="1" customHeight="1" outlineLevel="1" x14ac:dyDescent="0.2">
      <c r="A233" s="97" t="s">
        <v>2570</v>
      </c>
      <c r="B233" s="63" t="s">
        <v>90</v>
      </c>
      <c r="C233" s="43" t="s">
        <v>79</v>
      </c>
      <c r="D233" s="44">
        <f>$D$163</f>
        <v>113.12</v>
      </c>
      <c r="E233" s="44">
        <f>$D$163</f>
        <v>113.12</v>
      </c>
      <c r="F233" s="44">
        <f t="shared" ref="F233:AA233" si="133">$D$163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2">
      <c r="A234" s="97" t="s">
        <v>2571</v>
      </c>
      <c r="B234" s="63" t="s">
        <v>83</v>
      </c>
      <c r="C234" s="43" t="s">
        <v>79</v>
      </c>
      <c r="D234" s="44">
        <v>3.63</v>
      </c>
      <c r="E234" s="44">
        <v>3.63</v>
      </c>
      <c r="F234" s="44">
        <v>3.63</v>
      </c>
      <c r="G234" s="44">
        <v>3.63</v>
      </c>
      <c r="H234" s="44">
        <v>3.63</v>
      </c>
      <c r="I234" s="44">
        <v>3.63</v>
      </c>
      <c r="J234" s="44">
        <v>3.63</v>
      </c>
      <c r="K234" s="44">
        <v>3.63</v>
      </c>
      <c r="L234" s="44">
        <v>3.63</v>
      </c>
      <c r="M234" s="44">
        <v>3.63</v>
      </c>
      <c r="N234" s="44">
        <v>3.63</v>
      </c>
      <c r="O234" s="44">
        <v>3.63</v>
      </c>
      <c r="P234" s="44">
        <v>3.63</v>
      </c>
      <c r="Q234" s="44">
        <v>3.63</v>
      </c>
      <c r="R234" s="44">
        <v>3.63</v>
      </c>
      <c r="S234" s="44">
        <v>3.63</v>
      </c>
      <c r="T234" s="44">
        <v>3.63</v>
      </c>
      <c r="U234" s="44">
        <v>3.63</v>
      </c>
      <c r="V234" s="44">
        <v>3.63</v>
      </c>
      <c r="W234" s="44">
        <v>3.63</v>
      </c>
      <c r="X234" s="44">
        <v>3.63</v>
      </c>
      <c r="Y234" s="44">
        <v>3.63</v>
      </c>
      <c r="Z234" s="44">
        <v>3.63</v>
      </c>
      <c r="AA234" s="44">
        <v>3.63</v>
      </c>
    </row>
    <row r="235" spans="1:27" ht="12.75" hidden="1" customHeight="1" outlineLevel="1" x14ac:dyDescent="0.2">
      <c r="A235" s="97" t="s">
        <v>2572</v>
      </c>
      <c r="B235" s="63" t="s">
        <v>81</v>
      </c>
      <c r="C235" s="43" t="s">
        <v>79</v>
      </c>
      <c r="D235" s="44">
        <f>$D$11</f>
        <v>110.23</v>
      </c>
      <c r="E235" s="44">
        <f t="shared" ref="E235:AA235" si="134">$D$11</f>
        <v>110.23</v>
      </c>
      <c r="F235" s="44">
        <f t="shared" si="134"/>
        <v>110.23</v>
      </c>
      <c r="G235" s="44">
        <f t="shared" si="134"/>
        <v>110.23</v>
      </c>
      <c r="H235" s="44">
        <f t="shared" si="134"/>
        <v>110.23</v>
      </c>
      <c r="I235" s="44">
        <f t="shared" si="134"/>
        <v>110.23</v>
      </c>
      <c r="J235" s="44">
        <f t="shared" si="134"/>
        <v>110.23</v>
      </c>
      <c r="K235" s="44">
        <f t="shared" si="134"/>
        <v>110.23</v>
      </c>
      <c r="L235" s="44">
        <f t="shared" si="134"/>
        <v>110.23</v>
      </c>
      <c r="M235" s="44">
        <f t="shared" si="134"/>
        <v>110.23</v>
      </c>
      <c r="N235" s="44">
        <f t="shared" si="134"/>
        <v>110.23</v>
      </c>
      <c r="O235" s="44">
        <f t="shared" si="134"/>
        <v>110.23</v>
      </c>
      <c r="P235" s="44">
        <f t="shared" si="134"/>
        <v>110.23</v>
      </c>
      <c r="Q235" s="44">
        <f t="shared" si="134"/>
        <v>110.23</v>
      </c>
      <c r="R235" s="44">
        <f t="shared" si="134"/>
        <v>110.23</v>
      </c>
      <c r="S235" s="44">
        <f t="shared" si="134"/>
        <v>110.23</v>
      </c>
      <c r="T235" s="44">
        <f t="shared" si="134"/>
        <v>110.23</v>
      </c>
      <c r="U235" s="44">
        <f t="shared" si="134"/>
        <v>110.23</v>
      </c>
      <c r="V235" s="44">
        <f t="shared" si="134"/>
        <v>110.23</v>
      </c>
      <c r="W235" s="44">
        <f t="shared" si="134"/>
        <v>110.23</v>
      </c>
      <c r="X235" s="44">
        <f t="shared" si="134"/>
        <v>110.23</v>
      </c>
      <c r="Y235" s="44">
        <f t="shared" si="134"/>
        <v>110.23</v>
      </c>
      <c r="Z235" s="44">
        <f t="shared" si="134"/>
        <v>110.23</v>
      </c>
      <c r="AA235" s="44">
        <f t="shared" si="134"/>
        <v>110.23</v>
      </c>
    </row>
    <row r="236" spans="1:27" ht="12.75" customHeight="1" collapsed="1" x14ac:dyDescent="0.2">
      <c r="A236" s="96" t="s">
        <v>2573</v>
      </c>
      <c r="B236" s="28" t="str">
        <f>"16"&amp;"."&amp;$B$777&amp;"."&amp;$B$778</f>
        <v>16.11.2023</v>
      </c>
      <c r="C236" s="88" t="s">
        <v>76</v>
      </c>
      <c r="D236" s="89">
        <f>ROUND(((D237+D238+D240+D239)/1000),5)</f>
        <v>1.34555</v>
      </c>
      <c r="E236" s="89">
        <f>ROUND(((E237+E238+E240+E239)/1000),5)</f>
        <v>1.2373400000000001</v>
      </c>
      <c r="F236" s="89">
        <f>ROUND(((F237+F238+F240+F239)/1000),5)</f>
        <v>1.16028</v>
      </c>
      <c r="G236" s="89">
        <f t="shared" ref="G236:AA236" si="135">ROUND(((G237+G238+G240+G239)/1000),5)</f>
        <v>1.1532800000000001</v>
      </c>
      <c r="H236" s="89">
        <f t="shared" si="135"/>
        <v>1.2375</v>
      </c>
      <c r="I236" s="89">
        <f t="shared" si="135"/>
        <v>1.4140999999999999</v>
      </c>
      <c r="J236" s="89">
        <f t="shared" si="135"/>
        <v>1.51745</v>
      </c>
      <c r="K236" s="89">
        <f t="shared" si="135"/>
        <v>1.80558</v>
      </c>
      <c r="L236" s="89">
        <f t="shared" si="135"/>
        <v>1.99624</v>
      </c>
      <c r="M236" s="89">
        <f t="shared" si="135"/>
        <v>2.06778</v>
      </c>
      <c r="N236" s="89">
        <f t="shared" si="135"/>
        <v>2.0848800000000001</v>
      </c>
      <c r="O236" s="89">
        <f t="shared" si="135"/>
        <v>2.1164900000000002</v>
      </c>
      <c r="P236" s="89">
        <f t="shared" si="135"/>
        <v>2.0986500000000001</v>
      </c>
      <c r="Q236" s="89">
        <f t="shared" si="135"/>
        <v>2.11252</v>
      </c>
      <c r="R236" s="89">
        <f t="shared" si="135"/>
        <v>2.11707</v>
      </c>
      <c r="S236" s="89">
        <f t="shared" si="135"/>
        <v>2.1138599999999999</v>
      </c>
      <c r="T236" s="89">
        <f t="shared" si="135"/>
        <v>2.09612</v>
      </c>
      <c r="U236" s="89">
        <f t="shared" si="135"/>
        <v>2.1598899999999999</v>
      </c>
      <c r="V236" s="89">
        <f t="shared" si="135"/>
        <v>2.0983999999999998</v>
      </c>
      <c r="W236" s="89">
        <f t="shared" si="135"/>
        <v>2.0867499999999999</v>
      </c>
      <c r="X236" s="89">
        <f t="shared" si="135"/>
        <v>2.0147300000000001</v>
      </c>
      <c r="Y236" s="89">
        <f t="shared" si="135"/>
        <v>1.8846000000000001</v>
      </c>
      <c r="Z236" s="89">
        <f t="shared" si="135"/>
        <v>1.6453800000000001</v>
      </c>
      <c r="AA236" s="89">
        <f t="shared" si="135"/>
        <v>1.4534899999999999</v>
      </c>
    </row>
    <row r="237" spans="1:27" ht="12.75" hidden="1" customHeight="1" outlineLevel="1" x14ac:dyDescent="0.2">
      <c r="A237" s="97" t="s">
        <v>2574</v>
      </c>
      <c r="B237" s="63" t="s">
        <v>242</v>
      </c>
      <c r="C237" s="43" t="s">
        <v>79</v>
      </c>
      <c r="D237" s="44">
        <v>1118.57</v>
      </c>
      <c r="E237" s="44">
        <v>1010.36</v>
      </c>
      <c r="F237" s="44">
        <v>933.3</v>
      </c>
      <c r="G237" s="44">
        <v>926.3</v>
      </c>
      <c r="H237" s="44">
        <v>1010.52</v>
      </c>
      <c r="I237" s="44">
        <v>1187.1199999999999</v>
      </c>
      <c r="J237" s="44">
        <v>1290.47</v>
      </c>
      <c r="K237" s="44">
        <v>1578.6</v>
      </c>
      <c r="L237" s="44">
        <v>1769.26</v>
      </c>
      <c r="M237" s="44">
        <v>1840.8</v>
      </c>
      <c r="N237" s="44">
        <v>1857.9</v>
      </c>
      <c r="O237" s="44">
        <v>1889.51</v>
      </c>
      <c r="P237" s="44">
        <v>1871.67</v>
      </c>
      <c r="Q237" s="44">
        <v>1885.54</v>
      </c>
      <c r="R237" s="44">
        <v>1890.09</v>
      </c>
      <c r="S237" s="44">
        <v>1886.88</v>
      </c>
      <c r="T237" s="44">
        <v>1869.14</v>
      </c>
      <c r="U237" s="44">
        <v>1932.91</v>
      </c>
      <c r="V237" s="44">
        <v>1871.42</v>
      </c>
      <c r="W237" s="44">
        <v>1859.77</v>
      </c>
      <c r="X237" s="44">
        <v>1787.75</v>
      </c>
      <c r="Y237" s="44">
        <v>1657.62</v>
      </c>
      <c r="Z237" s="44">
        <v>1418.4</v>
      </c>
      <c r="AA237" s="44">
        <v>1226.51</v>
      </c>
    </row>
    <row r="238" spans="1:27" ht="12.75" hidden="1" customHeight="1" outlineLevel="1" x14ac:dyDescent="0.2">
      <c r="A238" s="97" t="s">
        <v>2575</v>
      </c>
      <c r="B238" s="63" t="s">
        <v>90</v>
      </c>
      <c r="C238" s="43" t="s">
        <v>79</v>
      </c>
      <c r="D238" s="44">
        <f>$D$163</f>
        <v>113.12</v>
      </c>
      <c r="E238" s="44">
        <f>$D$163</f>
        <v>113.12</v>
      </c>
      <c r="F238" s="44">
        <f t="shared" ref="F238:AA238" si="136">$D$163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2">
      <c r="A239" s="97" t="s">
        <v>2576</v>
      </c>
      <c r="B239" s="63" t="s">
        <v>83</v>
      </c>
      <c r="C239" s="43" t="s">
        <v>79</v>
      </c>
      <c r="D239" s="44">
        <v>3.63</v>
      </c>
      <c r="E239" s="44">
        <v>3.63</v>
      </c>
      <c r="F239" s="44">
        <v>3.63</v>
      </c>
      <c r="G239" s="44">
        <v>3.63</v>
      </c>
      <c r="H239" s="44">
        <v>3.63</v>
      </c>
      <c r="I239" s="44">
        <v>3.63</v>
      </c>
      <c r="J239" s="44">
        <v>3.63</v>
      </c>
      <c r="K239" s="44">
        <v>3.63</v>
      </c>
      <c r="L239" s="44">
        <v>3.63</v>
      </c>
      <c r="M239" s="44">
        <v>3.63</v>
      </c>
      <c r="N239" s="44">
        <v>3.63</v>
      </c>
      <c r="O239" s="44">
        <v>3.63</v>
      </c>
      <c r="P239" s="44">
        <v>3.63</v>
      </c>
      <c r="Q239" s="44">
        <v>3.63</v>
      </c>
      <c r="R239" s="44">
        <v>3.63</v>
      </c>
      <c r="S239" s="44">
        <v>3.63</v>
      </c>
      <c r="T239" s="44">
        <v>3.63</v>
      </c>
      <c r="U239" s="44">
        <v>3.63</v>
      </c>
      <c r="V239" s="44">
        <v>3.63</v>
      </c>
      <c r="W239" s="44">
        <v>3.63</v>
      </c>
      <c r="X239" s="44">
        <v>3.63</v>
      </c>
      <c r="Y239" s="44">
        <v>3.63</v>
      </c>
      <c r="Z239" s="44">
        <v>3.63</v>
      </c>
      <c r="AA239" s="44">
        <v>3.63</v>
      </c>
    </row>
    <row r="240" spans="1:27" ht="12.75" hidden="1" customHeight="1" outlineLevel="1" x14ac:dyDescent="0.2">
      <c r="A240" s="97" t="s">
        <v>2577</v>
      </c>
      <c r="B240" s="63" t="s">
        <v>81</v>
      </c>
      <c r="C240" s="43" t="s">
        <v>79</v>
      </c>
      <c r="D240" s="44">
        <f>$D$11</f>
        <v>110.23</v>
      </c>
      <c r="E240" s="44">
        <f t="shared" ref="E240:AA240" si="137">$D$11</f>
        <v>110.23</v>
      </c>
      <c r="F240" s="44">
        <f t="shared" si="137"/>
        <v>110.23</v>
      </c>
      <c r="G240" s="44">
        <f t="shared" si="137"/>
        <v>110.23</v>
      </c>
      <c r="H240" s="44">
        <f t="shared" si="137"/>
        <v>110.23</v>
      </c>
      <c r="I240" s="44">
        <f t="shared" si="137"/>
        <v>110.23</v>
      </c>
      <c r="J240" s="44">
        <f t="shared" si="137"/>
        <v>110.23</v>
      </c>
      <c r="K240" s="44">
        <f t="shared" si="137"/>
        <v>110.23</v>
      </c>
      <c r="L240" s="44">
        <f t="shared" si="137"/>
        <v>110.23</v>
      </c>
      <c r="M240" s="44">
        <f t="shared" si="137"/>
        <v>110.23</v>
      </c>
      <c r="N240" s="44">
        <f t="shared" si="137"/>
        <v>110.23</v>
      </c>
      <c r="O240" s="44">
        <f t="shared" si="137"/>
        <v>110.23</v>
      </c>
      <c r="P240" s="44">
        <f t="shared" si="137"/>
        <v>110.23</v>
      </c>
      <c r="Q240" s="44">
        <f t="shared" si="137"/>
        <v>110.23</v>
      </c>
      <c r="R240" s="44">
        <f t="shared" si="137"/>
        <v>110.23</v>
      </c>
      <c r="S240" s="44">
        <f t="shared" si="137"/>
        <v>110.23</v>
      </c>
      <c r="T240" s="44">
        <f t="shared" si="137"/>
        <v>110.23</v>
      </c>
      <c r="U240" s="44">
        <f t="shared" si="137"/>
        <v>110.23</v>
      </c>
      <c r="V240" s="44">
        <f t="shared" si="137"/>
        <v>110.23</v>
      </c>
      <c r="W240" s="44">
        <f t="shared" si="137"/>
        <v>110.23</v>
      </c>
      <c r="X240" s="44">
        <f t="shared" si="137"/>
        <v>110.23</v>
      </c>
      <c r="Y240" s="44">
        <f t="shared" si="137"/>
        <v>110.23</v>
      </c>
      <c r="Z240" s="44">
        <f t="shared" si="137"/>
        <v>110.23</v>
      </c>
      <c r="AA240" s="44">
        <f t="shared" si="137"/>
        <v>110.23</v>
      </c>
    </row>
    <row r="241" spans="1:27" ht="12.75" customHeight="1" collapsed="1" x14ac:dyDescent="0.2">
      <c r="A241" s="96" t="s">
        <v>2578</v>
      </c>
      <c r="B241" s="28" t="str">
        <f>"17"&amp;"."&amp;$B$777&amp;"."&amp;$B$778</f>
        <v>17.11.2023</v>
      </c>
      <c r="C241" s="88" t="s">
        <v>76</v>
      </c>
      <c r="D241" s="89">
        <f>ROUND(((D242+D243+D245+D244)/1000),5)</f>
        <v>1.38202</v>
      </c>
      <c r="E241" s="89">
        <f>ROUND(((E242+E243+E245+E244)/1000),5)</f>
        <v>1.27254</v>
      </c>
      <c r="F241" s="89">
        <f>ROUND(((F242+F243+F245+F244)/1000),5)</f>
        <v>1.22454</v>
      </c>
      <c r="G241" s="89">
        <f t="shared" ref="G241:AA241" si="138">ROUND(((G242+G243+G245+G244)/1000),5)</f>
        <v>1.21827</v>
      </c>
      <c r="H241" s="89">
        <f t="shared" si="138"/>
        <v>1.2543299999999999</v>
      </c>
      <c r="I241" s="89">
        <f t="shared" si="138"/>
        <v>1.43083</v>
      </c>
      <c r="J241" s="89">
        <f t="shared" si="138"/>
        <v>1.51877</v>
      </c>
      <c r="K241" s="89">
        <f t="shared" si="138"/>
        <v>1.7735700000000001</v>
      </c>
      <c r="L241" s="89">
        <f t="shared" si="138"/>
        <v>2.01396</v>
      </c>
      <c r="M241" s="89">
        <f t="shared" si="138"/>
        <v>2.0721400000000001</v>
      </c>
      <c r="N241" s="89">
        <f t="shared" si="138"/>
        <v>2.09504</v>
      </c>
      <c r="O241" s="89">
        <f t="shared" si="138"/>
        <v>2.1115599999999999</v>
      </c>
      <c r="P241" s="89">
        <f t="shared" si="138"/>
        <v>2.0857600000000001</v>
      </c>
      <c r="Q241" s="89">
        <f t="shared" si="138"/>
        <v>2.0888100000000001</v>
      </c>
      <c r="R241" s="89">
        <f t="shared" si="138"/>
        <v>2.0948799999999999</v>
      </c>
      <c r="S241" s="89">
        <f t="shared" si="138"/>
        <v>2.0916000000000001</v>
      </c>
      <c r="T241" s="89">
        <f t="shared" si="138"/>
        <v>2.0741800000000001</v>
      </c>
      <c r="U241" s="89">
        <f t="shared" si="138"/>
        <v>2.1145200000000002</v>
      </c>
      <c r="V241" s="89">
        <f t="shared" si="138"/>
        <v>2.0936599999999999</v>
      </c>
      <c r="W241" s="89">
        <f t="shared" si="138"/>
        <v>2.0869300000000002</v>
      </c>
      <c r="X241" s="89">
        <f t="shared" si="138"/>
        <v>1.97997</v>
      </c>
      <c r="Y241" s="89">
        <f t="shared" si="138"/>
        <v>1.8888199999999999</v>
      </c>
      <c r="Z241" s="89">
        <f t="shared" si="138"/>
        <v>1.64333</v>
      </c>
      <c r="AA241" s="89">
        <f t="shared" si="138"/>
        <v>1.46374</v>
      </c>
    </row>
    <row r="242" spans="1:27" ht="12.75" hidden="1" customHeight="1" outlineLevel="1" x14ac:dyDescent="0.2">
      <c r="A242" s="97" t="s">
        <v>2579</v>
      </c>
      <c r="B242" s="63" t="s">
        <v>242</v>
      </c>
      <c r="C242" s="43" t="s">
        <v>79</v>
      </c>
      <c r="D242" s="44">
        <v>1155.04</v>
      </c>
      <c r="E242" s="44">
        <v>1045.56</v>
      </c>
      <c r="F242" s="44">
        <v>997.56</v>
      </c>
      <c r="G242" s="44">
        <v>991.29</v>
      </c>
      <c r="H242" s="44">
        <v>1027.3499999999999</v>
      </c>
      <c r="I242" s="44">
        <v>1203.8499999999999</v>
      </c>
      <c r="J242" s="44">
        <v>1291.79</v>
      </c>
      <c r="K242" s="44">
        <v>1546.59</v>
      </c>
      <c r="L242" s="44">
        <v>1786.98</v>
      </c>
      <c r="M242" s="44">
        <v>1845.16</v>
      </c>
      <c r="N242" s="44">
        <v>1868.06</v>
      </c>
      <c r="O242" s="44">
        <v>1884.58</v>
      </c>
      <c r="P242" s="44">
        <v>1858.78</v>
      </c>
      <c r="Q242" s="44">
        <v>1861.83</v>
      </c>
      <c r="R242" s="44">
        <v>1867.9</v>
      </c>
      <c r="S242" s="44">
        <v>1864.62</v>
      </c>
      <c r="T242" s="44">
        <v>1847.2</v>
      </c>
      <c r="U242" s="44">
        <v>1887.54</v>
      </c>
      <c r="V242" s="44">
        <v>1866.68</v>
      </c>
      <c r="W242" s="44">
        <v>1859.95</v>
      </c>
      <c r="X242" s="44">
        <v>1752.99</v>
      </c>
      <c r="Y242" s="44">
        <v>1661.84</v>
      </c>
      <c r="Z242" s="44">
        <v>1416.35</v>
      </c>
      <c r="AA242" s="44">
        <v>1236.76</v>
      </c>
    </row>
    <row r="243" spans="1:27" ht="12.75" hidden="1" customHeight="1" outlineLevel="1" x14ac:dyDescent="0.2">
      <c r="A243" s="97" t="s">
        <v>2580</v>
      </c>
      <c r="B243" s="63" t="s">
        <v>90</v>
      </c>
      <c r="C243" s="43" t="s">
        <v>79</v>
      </c>
      <c r="D243" s="44">
        <f>$D$163</f>
        <v>113.12</v>
      </c>
      <c r="E243" s="44">
        <f>$D$163</f>
        <v>113.12</v>
      </c>
      <c r="F243" s="44">
        <f t="shared" ref="F243:AA243" si="139">$D$163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2">
      <c r="A244" s="97" t="s">
        <v>2581</v>
      </c>
      <c r="B244" s="63" t="s">
        <v>83</v>
      </c>
      <c r="C244" s="43" t="s">
        <v>79</v>
      </c>
      <c r="D244" s="44">
        <v>3.63</v>
      </c>
      <c r="E244" s="44">
        <v>3.63</v>
      </c>
      <c r="F244" s="44">
        <v>3.63</v>
      </c>
      <c r="G244" s="44">
        <v>3.63</v>
      </c>
      <c r="H244" s="44">
        <v>3.63</v>
      </c>
      <c r="I244" s="44">
        <v>3.63</v>
      </c>
      <c r="J244" s="44">
        <v>3.63</v>
      </c>
      <c r="K244" s="44">
        <v>3.63</v>
      </c>
      <c r="L244" s="44">
        <v>3.63</v>
      </c>
      <c r="M244" s="44">
        <v>3.63</v>
      </c>
      <c r="N244" s="44">
        <v>3.63</v>
      </c>
      <c r="O244" s="44">
        <v>3.63</v>
      </c>
      <c r="P244" s="44">
        <v>3.63</v>
      </c>
      <c r="Q244" s="44">
        <v>3.63</v>
      </c>
      <c r="R244" s="44">
        <v>3.63</v>
      </c>
      <c r="S244" s="44">
        <v>3.63</v>
      </c>
      <c r="T244" s="44">
        <v>3.63</v>
      </c>
      <c r="U244" s="44">
        <v>3.63</v>
      </c>
      <c r="V244" s="44">
        <v>3.63</v>
      </c>
      <c r="W244" s="44">
        <v>3.63</v>
      </c>
      <c r="X244" s="44">
        <v>3.63</v>
      </c>
      <c r="Y244" s="44">
        <v>3.63</v>
      </c>
      <c r="Z244" s="44">
        <v>3.63</v>
      </c>
      <c r="AA244" s="44">
        <v>3.63</v>
      </c>
    </row>
    <row r="245" spans="1:27" ht="12.75" hidden="1" customHeight="1" outlineLevel="1" x14ac:dyDescent="0.2">
      <c r="A245" s="97" t="s">
        <v>2582</v>
      </c>
      <c r="B245" s="63" t="s">
        <v>81</v>
      </c>
      <c r="C245" s="43" t="s">
        <v>79</v>
      </c>
      <c r="D245" s="44">
        <f>$D$11</f>
        <v>110.23</v>
      </c>
      <c r="E245" s="44">
        <f t="shared" ref="E245:AA245" si="140">$D$11</f>
        <v>110.23</v>
      </c>
      <c r="F245" s="44">
        <f t="shared" si="140"/>
        <v>110.23</v>
      </c>
      <c r="G245" s="44">
        <f t="shared" si="140"/>
        <v>110.23</v>
      </c>
      <c r="H245" s="44">
        <f t="shared" si="140"/>
        <v>110.23</v>
      </c>
      <c r="I245" s="44">
        <f t="shared" si="140"/>
        <v>110.23</v>
      </c>
      <c r="J245" s="44">
        <f t="shared" si="140"/>
        <v>110.23</v>
      </c>
      <c r="K245" s="44">
        <f t="shared" si="140"/>
        <v>110.23</v>
      </c>
      <c r="L245" s="44">
        <f t="shared" si="140"/>
        <v>110.23</v>
      </c>
      <c r="M245" s="44">
        <f t="shared" si="140"/>
        <v>110.23</v>
      </c>
      <c r="N245" s="44">
        <f t="shared" si="140"/>
        <v>110.23</v>
      </c>
      <c r="O245" s="44">
        <f t="shared" si="140"/>
        <v>110.23</v>
      </c>
      <c r="P245" s="44">
        <f t="shared" si="140"/>
        <v>110.23</v>
      </c>
      <c r="Q245" s="44">
        <f t="shared" si="140"/>
        <v>110.23</v>
      </c>
      <c r="R245" s="44">
        <f t="shared" si="140"/>
        <v>110.23</v>
      </c>
      <c r="S245" s="44">
        <f t="shared" si="140"/>
        <v>110.23</v>
      </c>
      <c r="T245" s="44">
        <f t="shared" si="140"/>
        <v>110.23</v>
      </c>
      <c r="U245" s="44">
        <f t="shared" si="140"/>
        <v>110.23</v>
      </c>
      <c r="V245" s="44">
        <f t="shared" si="140"/>
        <v>110.23</v>
      </c>
      <c r="W245" s="44">
        <f t="shared" si="140"/>
        <v>110.23</v>
      </c>
      <c r="X245" s="44">
        <f t="shared" si="140"/>
        <v>110.23</v>
      </c>
      <c r="Y245" s="44">
        <f t="shared" si="140"/>
        <v>110.23</v>
      </c>
      <c r="Z245" s="44">
        <f t="shared" si="140"/>
        <v>110.23</v>
      </c>
      <c r="AA245" s="44">
        <f t="shared" si="140"/>
        <v>110.23</v>
      </c>
    </row>
    <row r="246" spans="1:27" ht="12.75" customHeight="1" collapsed="1" x14ac:dyDescent="0.2">
      <c r="A246" s="96" t="s">
        <v>2583</v>
      </c>
      <c r="B246" s="28" t="str">
        <f>"18"&amp;"."&amp;$B$777&amp;"."&amp;$B$778</f>
        <v>18.11.2023</v>
      </c>
      <c r="C246" s="88" t="s">
        <v>76</v>
      </c>
      <c r="D246" s="89">
        <f>ROUND(((D247+D248+D250+D249)/1000),5)</f>
        <v>1.4216800000000001</v>
      </c>
      <c r="E246" s="89">
        <f>ROUND(((E247+E248+E250+E249)/1000),5)</f>
        <v>1.3287800000000001</v>
      </c>
      <c r="F246" s="89">
        <f>ROUND(((F247+F248+F250+F249)/1000),5)</f>
        <v>1.2782899999999999</v>
      </c>
      <c r="G246" s="89">
        <f t="shared" ref="G246:AA246" si="141">ROUND(((G247+G248+G250+G249)/1000),5)</f>
        <v>1.2422800000000001</v>
      </c>
      <c r="H246" s="89">
        <f t="shared" si="141"/>
        <v>1.26864</v>
      </c>
      <c r="I246" s="89">
        <f t="shared" si="141"/>
        <v>1.3341000000000001</v>
      </c>
      <c r="J246" s="89">
        <f t="shared" si="141"/>
        <v>1.4015</v>
      </c>
      <c r="K246" s="89">
        <f t="shared" si="141"/>
        <v>1.63381</v>
      </c>
      <c r="L246" s="89">
        <f t="shared" si="141"/>
        <v>1.8585400000000001</v>
      </c>
      <c r="M246" s="89">
        <f t="shared" si="141"/>
        <v>1.98976</v>
      </c>
      <c r="N246" s="89">
        <f t="shared" si="141"/>
        <v>2.0584600000000002</v>
      </c>
      <c r="O246" s="89">
        <f t="shared" si="141"/>
        <v>2.0735999999999999</v>
      </c>
      <c r="P246" s="89">
        <f t="shared" si="141"/>
        <v>2.0613299999999999</v>
      </c>
      <c r="Q246" s="89">
        <f t="shared" si="141"/>
        <v>2.05376</v>
      </c>
      <c r="R246" s="89">
        <f t="shared" si="141"/>
        <v>2.0398100000000001</v>
      </c>
      <c r="S246" s="89">
        <f t="shared" si="141"/>
        <v>2.0393599999999998</v>
      </c>
      <c r="T246" s="89">
        <f t="shared" si="141"/>
        <v>2.0601600000000002</v>
      </c>
      <c r="U246" s="89">
        <f t="shared" si="141"/>
        <v>2.09294</v>
      </c>
      <c r="V246" s="89">
        <f t="shared" si="141"/>
        <v>2.0769600000000001</v>
      </c>
      <c r="W246" s="89">
        <f t="shared" si="141"/>
        <v>2.0356100000000001</v>
      </c>
      <c r="X246" s="89">
        <f t="shared" si="141"/>
        <v>1.9371799999999999</v>
      </c>
      <c r="Y246" s="89">
        <f t="shared" si="141"/>
        <v>1.7537</v>
      </c>
      <c r="Z246" s="89">
        <f t="shared" si="141"/>
        <v>1.4574499999999999</v>
      </c>
      <c r="AA246" s="89">
        <f t="shared" si="141"/>
        <v>1.4169400000000001</v>
      </c>
    </row>
    <row r="247" spans="1:27" ht="12.75" hidden="1" customHeight="1" outlineLevel="1" x14ac:dyDescent="0.2">
      <c r="A247" s="97" t="s">
        <v>2584</v>
      </c>
      <c r="B247" s="63" t="s">
        <v>242</v>
      </c>
      <c r="C247" s="43" t="s">
        <v>79</v>
      </c>
      <c r="D247" s="44">
        <v>1194.7</v>
      </c>
      <c r="E247" s="44">
        <v>1101.8</v>
      </c>
      <c r="F247" s="44">
        <v>1051.31</v>
      </c>
      <c r="G247" s="44">
        <v>1015.3</v>
      </c>
      <c r="H247" s="44">
        <v>1041.6600000000001</v>
      </c>
      <c r="I247" s="44">
        <v>1107.1199999999999</v>
      </c>
      <c r="J247" s="44">
        <v>1174.52</v>
      </c>
      <c r="K247" s="44">
        <v>1406.83</v>
      </c>
      <c r="L247" s="44">
        <v>1631.56</v>
      </c>
      <c r="M247" s="44">
        <v>1762.78</v>
      </c>
      <c r="N247" s="44">
        <v>1831.48</v>
      </c>
      <c r="O247" s="44">
        <v>1846.62</v>
      </c>
      <c r="P247" s="44">
        <v>1834.35</v>
      </c>
      <c r="Q247" s="44">
        <v>1826.78</v>
      </c>
      <c r="R247" s="44">
        <v>1812.83</v>
      </c>
      <c r="S247" s="44">
        <v>1812.38</v>
      </c>
      <c r="T247" s="44">
        <v>1833.18</v>
      </c>
      <c r="U247" s="44">
        <v>1865.96</v>
      </c>
      <c r="V247" s="44">
        <v>1849.98</v>
      </c>
      <c r="W247" s="44">
        <v>1808.63</v>
      </c>
      <c r="X247" s="44">
        <v>1710.2</v>
      </c>
      <c r="Y247" s="44">
        <v>1526.72</v>
      </c>
      <c r="Z247" s="44">
        <v>1230.47</v>
      </c>
      <c r="AA247" s="44">
        <v>1189.96</v>
      </c>
    </row>
    <row r="248" spans="1:27" ht="12.75" hidden="1" customHeight="1" outlineLevel="1" x14ac:dyDescent="0.2">
      <c r="A248" s="97" t="s">
        <v>2585</v>
      </c>
      <c r="B248" s="63" t="s">
        <v>90</v>
      </c>
      <c r="C248" s="43" t="s">
        <v>79</v>
      </c>
      <c r="D248" s="44">
        <f>$D$163</f>
        <v>113.12</v>
      </c>
      <c r="E248" s="44">
        <f>$D$163</f>
        <v>113.12</v>
      </c>
      <c r="F248" s="44">
        <f t="shared" ref="F248:AA248" si="142">$D$163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2">
      <c r="A249" s="97" t="s">
        <v>2586</v>
      </c>
      <c r="B249" s="63" t="s">
        <v>83</v>
      </c>
      <c r="C249" s="43" t="s">
        <v>79</v>
      </c>
      <c r="D249" s="44">
        <v>3.63</v>
      </c>
      <c r="E249" s="44">
        <v>3.63</v>
      </c>
      <c r="F249" s="44">
        <v>3.63</v>
      </c>
      <c r="G249" s="44">
        <v>3.63</v>
      </c>
      <c r="H249" s="44">
        <v>3.63</v>
      </c>
      <c r="I249" s="44">
        <v>3.63</v>
      </c>
      <c r="J249" s="44">
        <v>3.63</v>
      </c>
      <c r="K249" s="44">
        <v>3.63</v>
      </c>
      <c r="L249" s="44">
        <v>3.63</v>
      </c>
      <c r="M249" s="44">
        <v>3.63</v>
      </c>
      <c r="N249" s="44">
        <v>3.63</v>
      </c>
      <c r="O249" s="44">
        <v>3.63</v>
      </c>
      <c r="P249" s="44">
        <v>3.63</v>
      </c>
      <c r="Q249" s="44">
        <v>3.63</v>
      </c>
      <c r="R249" s="44">
        <v>3.63</v>
      </c>
      <c r="S249" s="44">
        <v>3.63</v>
      </c>
      <c r="T249" s="44">
        <v>3.63</v>
      </c>
      <c r="U249" s="44">
        <v>3.63</v>
      </c>
      <c r="V249" s="44">
        <v>3.63</v>
      </c>
      <c r="W249" s="44">
        <v>3.63</v>
      </c>
      <c r="X249" s="44">
        <v>3.63</v>
      </c>
      <c r="Y249" s="44">
        <v>3.63</v>
      </c>
      <c r="Z249" s="44">
        <v>3.63</v>
      </c>
      <c r="AA249" s="44">
        <v>3.63</v>
      </c>
    </row>
    <row r="250" spans="1:27" ht="12.75" hidden="1" customHeight="1" outlineLevel="1" x14ac:dyDescent="0.2">
      <c r="A250" s="97" t="s">
        <v>2587</v>
      </c>
      <c r="B250" s="63" t="s">
        <v>81</v>
      </c>
      <c r="C250" s="43" t="s">
        <v>79</v>
      </c>
      <c r="D250" s="44">
        <f>$D$11</f>
        <v>110.23</v>
      </c>
      <c r="E250" s="44">
        <f t="shared" ref="E250:AA250" si="143">$D$11</f>
        <v>110.23</v>
      </c>
      <c r="F250" s="44">
        <f t="shared" si="143"/>
        <v>110.23</v>
      </c>
      <c r="G250" s="44">
        <f t="shared" si="143"/>
        <v>110.23</v>
      </c>
      <c r="H250" s="44">
        <f t="shared" si="143"/>
        <v>110.23</v>
      </c>
      <c r="I250" s="44">
        <f t="shared" si="143"/>
        <v>110.23</v>
      </c>
      <c r="J250" s="44">
        <f t="shared" si="143"/>
        <v>110.23</v>
      </c>
      <c r="K250" s="44">
        <f t="shared" si="143"/>
        <v>110.23</v>
      </c>
      <c r="L250" s="44">
        <f t="shared" si="143"/>
        <v>110.23</v>
      </c>
      <c r="M250" s="44">
        <f t="shared" si="143"/>
        <v>110.23</v>
      </c>
      <c r="N250" s="44">
        <f t="shared" si="143"/>
        <v>110.23</v>
      </c>
      <c r="O250" s="44">
        <f t="shared" si="143"/>
        <v>110.23</v>
      </c>
      <c r="P250" s="44">
        <f t="shared" si="143"/>
        <v>110.23</v>
      </c>
      <c r="Q250" s="44">
        <f t="shared" si="143"/>
        <v>110.23</v>
      </c>
      <c r="R250" s="44">
        <f t="shared" si="143"/>
        <v>110.23</v>
      </c>
      <c r="S250" s="44">
        <f t="shared" si="143"/>
        <v>110.23</v>
      </c>
      <c r="T250" s="44">
        <f t="shared" si="143"/>
        <v>110.23</v>
      </c>
      <c r="U250" s="44">
        <f t="shared" si="143"/>
        <v>110.23</v>
      </c>
      <c r="V250" s="44">
        <f t="shared" si="143"/>
        <v>110.23</v>
      </c>
      <c r="W250" s="44">
        <f t="shared" si="143"/>
        <v>110.23</v>
      </c>
      <c r="X250" s="44">
        <f t="shared" si="143"/>
        <v>110.23</v>
      </c>
      <c r="Y250" s="44">
        <f t="shared" si="143"/>
        <v>110.23</v>
      </c>
      <c r="Z250" s="44">
        <f t="shared" si="143"/>
        <v>110.23</v>
      </c>
      <c r="AA250" s="44">
        <f t="shared" si="143"/>
        <v>110.23</v>
      </c>
    </row>
    <row r="251" spans="1:27" ht="12.75" customHeight="1" collapsed="1" x14ac:dyDescent="0.2">
      <c r="A251" s="96" t="s">
        <v>2588</v>
      </c>
      <c r="B251" s="28" t="str">
        <f>"19"&amp;"."&amp;$B$777&amp;"."&amp;$B$778</f>
        <v>19.11.2023</v>
      </c>
      <c r="C251" s="88" t="s">
        <v>76</v>
      </c>
      <c r="D251" s="89">
        <f>ROUND(((D252+D253+D255+D254)/1000),5)</f>
        <v>1.3829499999999999</v>
      </c>
      <c r="E251" s="89">
        <f>ROUND(((E252+E253+E255+E254)/1000),5)</f>
        <v>1.37507</v>
      </c>
      <c r="F251" s="89">
        <f>ROUND(((F252+F253+F255+F254)/1000),5)</f>
        <v>1.2918400000000001</v>
      </c>
      <c r="G251" s="89">
        <f t="shared" ref="G251:AA251" si="144">ROUND(((G252+G253+G255+G254)/1000),5)</f>
        <v>1.2666299999999999</v>
      </c>
      <c r="H251" s="89">
        <f t="shared" si="144"/>
        <v>1.28745</v>
      </c>
      <c r="I251" s="89">
        <f t="shared" si="144"/>
        <v>1.3199099999999999</v>
      </c>
      <c r="J251" s="89">
        <f t="shared" si="144"/>
        <v>1.20401</v>
      </c>
      <c r="K251" s="89">
        <f t="shared" si="144"/>
        <v>1.3594599999999999</v>
      </c>
      <c r="L251" s="89">
        <f t="shared" si="144"/>
        <v>1.4629300000000001</v>
      </c>
      <c r="M251" s="89">
        <f t="shared" si="144"/>
        <v>1.66652</v>
      </c>
      <c r="N251" s="89">
        <f t="shared" si="144"/>
        <v>1.79823</v>
      </c>
      <c r="O251" s="89">
        <f t="shared" si="144"/>
        <v>1.81541</v>
      </c>
      <c r="P251" s="89">
        <f t="shared" si="144"/>
        <v>1.82247</v>
      </c>
      <c r="Q251" s="89">
        <f t="shared" si="144"/>
        <v>1.8240799999999999</v>
      </c>
      <c r="R251" s="89">
        <f t="shared" si="144"/>
        <v>1.8250599999999999</v>
      </c>
      <c r="S251" s="89">
        <f t="shared" si="144"/>
        <v>1.8307500000000001</v>
      </c>
      <c r="T251" s="89">
        <f t="shared" si="144"/>
        <v>1.86914</v>
      </c>
      <c r="U251" s="89">
        <f t="shared" si="144"/>
        <v>1.9215100000000001</v>
      </c>
      <c r="V251" s="89">
        <f t="shared" si="144"/>
        <v>1.91675</v>
      </c>
      <c r="W251" s="89">
        <f t="shared" si="144"/>
        <v>1.9048099999999999</v>
      </c>
      <c r="X251" s="89">
        <f t="shared" si="144"/>
        <v>1.88134</v>
      </c>
      <c r="Y251" s="89">
        <f t="shared" si="144"/>
        <v>1.6720299999999999</v>
      </c>
      <c r="Z251" s="89">
        <f t="shared" si="144"/>
        <v>1.4963500000000001</v>
      </c>
      <c r="AA251" s="89">
        <f t="shared" si="144"/>
        <v>1.4059900000000001</v>
      </c>
    </row>
    <row r="252" spans="1:27" ht="12.75" hidden="1" customHeight="1" outlineLevel="1" x14ac:dyDescent="0.2">
      <c r="A252" s="97" t="s">
        <v>2589</v>
      </c>
      <c r="B252" s="63" t="s">
        <v>242</v>
      </c>
      <c r="C252" s="43" t="s">
        <v>79</v>
      </c>
      <c r="D252" s="44">
        <v>1155.97</v>
      </c>
      <c r="E252" s="44">
        <v>1148.0899999999999</v>
      </c>
      <c r="F252" s="44">
        <v>1064.8599999999999</v>
      </c>
      <c r="G252" s="44">
        <v>1039.6500000000001</v>
      </c>
      <c r="H252" s="44">
        <v>1060.47</v>
      </c>
      <c r="I252" s="44">
        <v>1092.93</v>
      </c>
      <c r="J252" s="44">
        <v>977.03</v>
      </c>
      <c r="K252" s="44">
        <v>1132.48</v>
      </c>
      <c r="L252" s="44">
        <v>1235.95</v>
      </c>
      <c r="M252" s="44">
        <v>1439.54</v>
      </c>
      <c r="N252" s="44">
        <v>1571.25</v>
      </c>
      <c r="O252" s="44">
        <v>1588.43</v>
      </c>
      <c r="P252" s="44">
        <v>1595.49</v>
      </c>
      <c r="Q252" s="44">
        <v>1597.1</v>
      </c>
      <c r="R252" s="44">
        <v>1598.08</v>
      </c>
      <c r="S252" s="44">
        <v>1603.77</v>
      </c>
      <c r="T252" s="44">
        <v>1642.16</v>
      </c>
      <c r="U252" s="44">
        <v>1694.53</v>
      </c>
      <c r="V252" s="44">
        <v>1689.77</v>
      </c>
      <c r="W252" s="44">
        <v>1677.83</v>
      </c>
      <c r="X252" s="44">
        <v>1654.36</v>
      </c>
      <c r="Y252" s="44">
        <v>1445.05</v>
      </c>
      <c r="Z252" s="44">
        <v>1269.3699999999999</v>
      </c>
      <c r="AA252" s="44">
        <v>1179.01</v>
      </c>
    </row>
    <row r="253" spans="1:27" ht="12.75" hidden="1" customHeight="1" outlineLevel="1" x14ac:dyDescent="0.2">
      <c r="A253" s="97" t="s">
        <v>2590</v>
      </c>
      <c r="B253" s="63" t="s">
        <v>90</v>
      </c>
      <c r="C253" s="43" t="s">
        <v>79</v>
      </c>
      <c r="D253" s="44">
        <f>$D$163</f>
        <v>113.12</v>
      </c>
      <c r="E253" s="44">
        <f>$D$163</f>
        <v>113.12</v>
      </c>
      <c r="F253" s="44">
        <f t="shared" ref="F253:AA253" si="145">$D$163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2">
      <c r="A254" s="97" t="s">
        <v>2591</v>
      </c>
      <c r="B254" s="63" t="s">
        <v>83</v>
      </c>
      <c r="C254" s="43" t="s">
        <v>79</v>
      </c>
      <c r="D254" s="44">
        <v>3.63</v>
      </c>
      <c r="E254" s="44">
        <v>3.63</v>
      </c>
      <c r="F254" s="44">
        <v>3.63</v>
      </c>
      <c r="G254" s="44">
        <v>3.63</v>
      </c>
      <c r="H254" s="44">
        <v>3.63</v>
      </c>
      <c r="I254" s="44">
        <v>3.63</v>
      </c>
      <c r="J254" s="44">
        <v>3.63</v>
      </c>
      <c r="K254" s="44">
        <v>3.63</v>
      </c>
      <c r="L254" s="44">
        <v>3.63</v>
      </c>
      <c r="M254" s="44">
        <v>3.63</v>
      </c>
      <c r="N254" s="44">
        <v>3.63</v>
      </c>
      <c r="O254" s="44">
        <v>3.63</v>
      </c>
      <c r="P254" s="44">
        <v>3.63</v>
      </c>
      <c r="Q254" s="44">
        <v>3.63</v>
      </c>
      <c r="R254" s="44">
        <v>3.63</v>
      </c>
      <c r="S254" s="44">
        <v>3.63</v>
      </c>
      <c r="T254" s="44">
        <v>3.63</v>
      </c>
      <c r="U254" s="44">
        <v>3.63</v>
      </c>
      <c r="V254" s="44">
        <v>3.63</v>
      </c>
      <c r="W254" s="44">
        <v>3.63</v>
      </c>
      <c r="X254" s="44">
        <v>3.63</v>
      </c>
      <c r="Y254" s="44">
        <v>3.63</v>
      </c>
      <c r="Z254" s="44">
        <v>3.63</v>
      </c>
      <c r="AA254" s="44">
        <v>3.63</v>
      </c>
    </row>
    <row r="255" spans="1:27" ht="12.75" hidden="1" customHeight="1" outlineLevel="1" x14ac:dyDescent="0.2">
      <c r="A255" s="97" t="s">
        <v>2592</v>
      </c>
      <c r="B255" s="63" t="s">
        <v>81</v>
      </c>
      <c r="C255" s="43" t="s">
        <v>79</v>
      </c>
      <c r="D255" s="44">
        <f>$D$11</f>
        <v>110.23</v>
      </c>
      <c r="E255" s="44">
        <f t="shared" ref="E255:AA255" si="146">$D$11</f>
        <v>110.23</v>
      </c>
      <c r="F255" s="44">
        <f t="shared" si="146"/>
        <v>110.23</v>
      </c>
      <c r="G255" s="44">
        <f t="shared" si="146"/>
        <v>110.23</v>
      </c>
      <c r="H255" s="44">
        <f t="shared" si="146"/>
        <v>110.23</v>
      </c>
      <c r="I255" s="44">
        <f t="shared" si="146"/>
        <v>110.23</v>
      </c>
      <c r="J255" s="44">
        <f t="shared" si="146"/>
        <v>110.23</v>
      </c>
      <c r="K255" s="44">
        <f t="shared" si="146"/>
        <v>110.23</v>
      </c>
      <c r="L255" s="44">
        <f t="shared" si="146"/>
        <v>110.23</v>
      </c>
      <c r="M255" s="44">
        <f t="shared" si="146"/>
        <v>110.23</v>
      </c>
      <c r="N255" s="44">
        <f t="shared" si="146"/>
        <v>110.23</v>
      </c>
      <c r="O255" s="44">
        <f t="shared" si="146"/>
        <v>110.23</v>
      </c>
      <c r="P255" s="44">
        <f t="shared" si="146"/>
        <v>110.23</v>
      </c>
      <c r="Q255" s="44">
        <f t="shared" si="146"/>
        <v>110.23</v>
      </c>
      <c r="R255" s="44">
        <f t="shared" si="146"/>
        <v>110.23</v>
      </c>
      <c r="S255" s="44">
        <f t="shared" si="146"/>
        <v>110.23</v>
      </c>
      <c r="T255" s="44">
        <f t="shared" si="146"/>
        <v>110.23</v>
      </c>
      <c r="U255" s="44">
        <f t="shared" si="146"/>
        <v>110.23</v>
      </c>
      <c r="V255" s="44">
        <f t="shared" si="146"/>
        <v>110.23</v>
      </c>
      <c r="W255" s="44">
        <f t="shared" si="146"/>
        <v>110.23</v>
      </c>
      <c r="X255" s="44">
        <f t="shared" si="146"/>
        <v>110.23</v>
      </c>
      <c r="Y255" s="44">
        <f t="shared" si="146"/>
        <v>110.23</v>
      </c>
      <c r="Z255" s="44">
        <f t="shared" si="146"/>
        <v>110.23</v>
      </c>
      <c r="AA255" s="44">
        <f t="shared" si="146"/>
        <v>110.23</v>
      </c>
    </row>
    <row r="256" spans="1:27" ht="12.75" customHeight="1" collapsed="1" x14ac:dyDescent="0.2">
      <c r="A256" s="96" t="s">
        <v>2593</v>
      </c>
      <c r="B256" s="28" t="str">
        <f>"20"&amp;"."&amp;$B$777&amp;"."&amp;$B$778</f>
        <v>20.11.2023</v>
      </c>
      <c r="C256" s="88" t="s">
        <v>76</v>
      </c>
      <c r="D256" s="89">
        <f>ROUND(((D257+D258+D260+D259)/1000),5)</f>
        <v>1.321</v>
      </c>
      <c r="E256" s="89">
        <f>ROUND(((E257+E258+E260+E259)/1000),5)</f>
        <v>1.22349</v>
      </c>
      <c r="F256" s="89">
        <f>ROUND(((F257+F258+F260+F259)/1000),5)</f>
        <v>1.16046</v>
      </c>
      <c r="G256" s="89">
        <f t="shared" ref="G256:AA256" si="147">ROUND(((G257+G258+G260+G259)/1000),5)</f>
        <v>1.15612</v>
      </c>
      <c r="H256" s="89">
        <f t="shared" si="147"/>
        <v>1.2001999999999999</v>
      </c>
      <c r="I256" s="89">
        <f t="shared" si="147"/>
        <v>1.3786</v>
      </c>
      <c r="J256" s="89">
        <f t="shared" si="147"/>
        <v>1.4888600000000001</v>
      </c>
      <c r="K256" s="89">
        <f t="shared" si="147"/>
        <v>1.77807</v>
      </c>
      <c r="L256" s="89">
        <f t="shared" si="147"/>
        <v>1.9501900000000001</v>
      </c>
      <c r="M256" s="89">
        <f t="shared" si="147"/>
        <v>2.0114700000000001</v>
      </c>
      <c r="N256" s="89">
        <f t="shared" si="147"/>
        <v>2.0724800000000001</v>
      </c>
      <c r="O256" s="89">
        <f t="shared" si="147"/>
        <v>2.1173899999999999</v>
      </c>
      <c r="P256" s="89">
        <f t="shared" si="147"/>
        <v>2.0791400000000002</v>
      </c>
      <c r="Q256" s="89">
        <f t="shared" si="147"/>
        <v>2.1000100000000002</v>
      </c>
      <c r="R256" s="89">
        <f t="shared" si="147"/>
        <v>2.0964</v>
      </c>
      <c r="S256" s="89">
        <f t="shared" si="147"/>
        <v>2.0800100000000001</v>
      </c>
      <c r="T256" s="89">
        <f t="shared" si="147"/>
        <v>2.08847</v>
      </c>
      <c r="U256" s="89">
        <f t="shared" si="147"/>
        <v>2.2330100000000002</v>
      </c>
      <c r="V256" s="89">
        <f t="shared" si="147"/>
        <v>2.2374999999999998</v>
      </c>
      <c r="W256" s="89">
        <f t="shared" si="147"/>
        <v>2.0807199999999999</v>
      </c>
      <c r="X256" s="89">
        <f t="shared" si="147"/>
        <v>1.91858</v>
      </c>
      <c r="Y256" s="89">
        <f t="shared" si="147"/>
        <v>1.82579</v>
      </c>
      <c r="Z256" s="89">
        <f t="shared" si="147"/>
        <v>1.5364199999999999</v>
      </c>
      <c r="AA256" s="89">
        <f t="shared" si="147"/>
        <v>1.41503</v>
      </c>
    </row>
    <row r="257" spans="1:27" ht="12.75" hidden="1" customHeight="1" outlineLevel="1" x14ac:dyDescent="0.2">
      <c r="A257" s="97" t="s">
        <v>2594</v>
      </c>
      <c r="B257" s="63" t="s">
        <v>242</v>
      </c>
      <c r="C257" s="43" t="s">
        <v>79</v>
      </c>
      <c r="D257" s="44">
        <v>1094.02</v>
      </c>
      <c r="E257" s="44">
        <v>996.51</v>
      </c>
      <c r="F257" s="44">
        <v>933.48</v>
      </c>
      <c r="G257" s="44">
        <v>929.14</v>
      </c>
      <c r="H257" s="44">
        <v>973.22</v>
      </c>
      <c r="I257" s="44">
        <v>1151.6199999999999</v>
      </c>
      <c r="J257" s="44">
        <v>1261.8800000000001</v>
      </c>
      <c r="K257" s="44">
        <v>1551.09</v>
      </c>
      <c r="L257" s="44">
        <v>1723.21</v>
      </c>
      <c r="M257" s="44">
        <v>1784.49</v>
      </c>
      <c r="N257" s="44">
        <v>1845.5</v>
      </c>
      <c r="O257" s="44">
        <v>1890.41</v>
      </c>
      <c r="P257" s="44">
        <v>1852.16</v>
      </c>
      <c r="Q257" s="44">
        <v>1873.03</v>
      </c>
      <c r="R257" s="44">
        <v>1869.42</v>
      </c>
      <c r="S257" s="44">
        <v>1853.03</v>
      </c>
      <c r="T257" s="44">
        <v>1861.49</v>
      </c>
      <c r="U257" s="44">
        <v>2006.03</v>
      </c>
      <c r="V257" s="44">
        <v>2010.52</v>
      </c>
      <c r="W257" s="44">
        <v>1853.74</v>
      </c>
      <c r="X257" s="44">
        <v>1691.6</v>
      </c>
      <c r="Y257" s="44">
        <v>1598.81</v>
      </c>
      <c r="Z257" s="44">
        <v>1309.44</v>
      </c>
      <c r="AA257" s="44">
        <v>1188.05</v>
      </c>
    </row>
    <row r="258" spans="1:27" ht="12.75" hidden="1" customHeight="1" outlineLevel="1" x14ac:dyDescent="0.2">
      <c r="A258" s="97" t="s">
        <v>2595</v>
      </c>
      <c r="B258" s="63" t="s">
        <v>90</v>
      </c>
      <c r="C258" s="43" t="s">
        <v>79</v>
      </c>
      <c r="D258" s="44">
        <f>$D$163</f>
        <v>113.12</v>
      </c>
      <c r="E258" s="44">
        <f>$D$163</f>
        <v>113.12</v>
      </c>
      <c r="F258" s="44">
        <f t="shared" ref="F258:AA258" si="148">$D$163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2">
      <c r="A259" s="97" t="s">
        <v>2596</v>
      </c>
      <c r="B259" s="63" t="s">
        <v>83</v>
      </c>
      <c r="C259" s="43" t="s">
        <v>79</v>
      </c>
      <c r="D259" s="44">
        <v>3.63</v>
      </c>
      <c r="E259" s="44">
        <v>3.63</v>
      </c>
      <c r="F259" s="44">
        <v>3.63</v>
      </c>
      <c r="G259" s="44">
        <v>3.63</v>
      </c>
      <c r="H259" s="44">
        <v>3.63</v>
      </c>
      <c r="I259" s="44">
        <v>3.63</v>
      </c>
      <c r="J259" s="44">
        <v>3.63</v>
      </c>
      <c r="K259" s="44">
        <v>3.63</v>
      </c>
      <c r="L259" s="44">
        <v>3.63</v>
      </c>
      <c r="M259" s="44">
        <v>3.63</v>
      </c>
      <c r="N259" s="44">
        <v>3.63</v>
      </c>
      <c r="O259" s="44">
        <v>3.63</v>
      </c>
      <c r="P259" s="44">
        <v>3.63</v>
      </c>
      <c r="Q259" s="44">
        <v>3.63</v>
      </c>
      <c r="R259" s="44">
        <v>3.63</v>
      </c>
      <c r="S259" s="44">
        <v>3.63</v>
      </c>
      <c r="T259" s="44">
        <v>3.63</v>
      </c>
      <c r="U259" s="44">
        <v>3.63</v>
      </c>
      <c r="V259" s="44">
        <v>3.63</v>
      </c>
      <c r="W259" s="44">
        <v>3.63</v>
      </c>
      <c r="X259" s="44">
        <v>3.63</v>
      </c>
      <c r="Y259" s="44">
        <v>3.63</v>
      </c>
      <c r="Z259" s="44">
        <v>3.63</v>
      </c>
      <c r="AA259" s="44">
        <v>3.63</v>
      </c>
    </row>
    <row r="260" spans="1:27" ht="12.75" hidden="1" customHeight="1" outlineLevel="1" x14ac:dyDescent="0.2">
      <c r="A260" s="97" t="s">
        <v>2597</v>
      </c>
      <c r="B260" s="63" t="s">
        <v>81</v>
      </c>
      <c r="C260" s="43" t="s">
        <v>79</v>
      </c>
      <c r="D260" s="44">
        <f>$D$11</f>
        <v>110.23</v>
      </c>
      <c r="E260" s="44">
        <f t="shared" ref="E260:AA260" si="149">$D$11</f>
        <v>110.23</v>
      </c>
      <c r="F260" s="44">
        <f t="shared" si="149"/>
        <v>110.23</v>
      </c>
      <c r="G260" s="44">
        <f t="shared" si="149"/>
        <v>110.23</v>
      </c>
      <c r="H260" s="44">
        <f t="shared" si="149"/>
        <v>110.23</v>
      </c>
      <c r="I260" s="44">
        <f t="shared" si="149"/>
        <v>110.23</v>
      </c>
      <c r="J260" s="44">
        <f t="shared" si="149"/>
        <v>110.23</v>
      </c>
      <c r="K260" s="44">
        <f t="shared" si="149"/>
        <v>110.23</v>
      </c>
      <c r="L260" s="44">
        <f t="shared" si="149"/>
        <v>110.23</v>
      </c>
      <c r="M260" s="44">
        <f t="shared" si="149"/>
        <v>110.23</v>
      </c>
      <c r="N260" s="44">
        <f t="shared" si="149"/>
        <v>110.23</v>
      </c>
      <c r="O260" s="44">
        <f t="shared" si="149"/>
        <v>110.23</v>
      </c>
      <c r="P260" s="44">
        <f t="shared" si="149"/>
        <v>110.23</v>
      </c>
      <c r="Q260" s="44">
        <f t="shared" si="149"/>
        <v>110.23</v>
      </c>
      <c r="R260" s="44">
        <f t="shared" si="149"/>
        <v>110.23</v>
      </c>
      <c r="S260" s="44">
        <f t="shared" si="149"/>
        <v>110.23</v>
      </c>
      <c r="T260" s="44">
        <f t="shared" si="149"/>
        <v>110.23</v>
      </c>
      <c r="U260" s="44">
        <f t="shared" si="149"/>
        <v>110.23</v>
      </c>
      <c r="V260" s="44">
        <f t="shared" si="149"/>
        <v>110.23</v>
      </c>
      <c r="W260" s="44">
        <f t="shared" si="149"/>
        <v>110.23</v>
      </c>
      <c r="X260" s="44">
        <f t="shared" si="149"/>
        <v>110.23</v>
      </c>
      <c r="Y260" s="44">
        <f t="shared" si="149"/>
        <v>110.23</v>
      </c>
      <c r="Z260" s="44">
        <f t="shared" si="149"/>
        <v>110.23</v>
      </c>
      <c r="AA260" s="44">
        <f t="shared" si="149"/>
        <v>110.23</v>
      </c>
    </row>
    <row r="261" spans="1:27" ht="12.75" customHeight="1" collapsed="1" x14ac:dyDescent="0.2">
      <c r="A261" s="96" t="s">
        <v>2598</v>
      </c>
      <c r="B261" s="28" t="str">
        <f>"21"&amp;"."&amp;$B$777&amp;"."&amp;$B$778</f>
        <v>21.11.2023</v>
      </c>
      <c r="C261" s="88" t="s">
        <v>76</v>
      </c>
      <c r="D261" s="89">
        <f>ROUND(((D262+D263+D265+D264)/1000),5)</f>
        <v>1.35168</v>
      </c>
      <c r="E261" s="89">
        <f>ROUND(((E262+E263+E265+E264)/1000),5)</f>
        <v>1.2782800000000001</v>
      </c>
      <c r="F261" s="89">
        <f>ROUND(((F262+F263+F265+F264)/1000),5)</f>
        <v>1.21262</v>
      </c>
      <c r="G261" s="89">
        <f t="shared" ref="G261:AA261" si="150">ROUND(((G262+G263+G265+G264)/1000),5)</f>
        <v>1.2049000000000001</v>
      </c>
      <c r="H261" s="89">
        <f t="shared" si="150"/>
        <v>1.24211</v>
      </c>
      <c r="I261" s="89">
        <f t="shared" si="150"/>
        <v>1.37147</v>
      </c>
      <c r="J261" s="89">
        <f t="shared" si="150"/>
        <v>1.5254000000000001</v>
      </c>
      <c r="K261" s="89">
        <f t="shared" si="150"/>
        <v>1.8431</v>
      </c>
      <c r="L261" s="89">
        <f t="shared" si="150"/>
        <v>1.9919899999999999</v>
      </c>
      <c r="M261" s="89">
        <f t="shared" si="150"/>
        <v>2.0236800000000001</v>
      </c>
      <c r="N261" s="89">
        <f t="shared" si="150"/>
        <v>2.2017699999999998</v>
      </c>
      <c r="O261" s="89">
        <f t="shared" si="150"/>
        <v>2.2165900000000001</v>
      </c>
      <c r="P261" s="89">
        <f t="shared" si="150"/>
        <v>2.1354600000000001</v>
      </c>
      <c r="Q261" s="89">
        <f t="shared" si="150"/>
        <v>2.1617000000000002</v>
      </c>
      <c r="R261" s="89">
        <f t="shared" si="150"/>
        <v>2.1530900000000002</v>
      </c>
      <c r="S261" s="89">
        <f t="shared" si="150"/>
        <v>2.1390400000000001</v>
      </c>
      <c r="T261" s="89">
        <f t="shared" si="150"/>
        <v>2.1715599999999999</v>
      </c>
      <c r="U261" s="89">
        <f t="shared" si="150"/>
        <v>2.2509899999999998</v>
      </c>
      <c r="V261" s="89">
        <f t="shared" si="150"/>
        <v>2.2360899999999999</v>
      </c>
      <c r="W261" s="89">
        <f t="shared" si="150"/>
        <v>2.1301199999999998</v>
      </c>
      <c r="X261" s="89">
        <f t="shared" si="150"/>
        <v>1.97204</v>
      </c>
      <c r="Y261" s="89">
        <f t="shared" si="150"/>
        <v>1.8953800000000001</v>
      </c>
      <c r="Z261" s="89">
        <f t="shared" si="150"/>
        <v>1.7022299999999999</v>
      </c>
      <c r="AA261" s="89">
        <f t="shared" si="150"/>
        <v>1.4686999999999999</v>
      </c>
    </row>
    <row r="262" spans="1:27" ht="12.75" hidden="1" customHeight="1" outlineLevel="1" x14ac:dyDescent="0.2">
      <c r="A262" s="97" t="s">
        <v>2599</v>
      </c>
      <c r="B262" s="63" t="s">
        <v>242</v>
      </c>
      <c r="C262" s="43" t="s">
        <v>79</v>
      </c>
      <c r="D262" s="44">
        <v>1124.7</v>
      </c>
      <c r="E262" s="44">
        <v>1051.3</v>
      </c>
      <c r="F262" s="44">
        <v>985.64</v>
      </c>
      <c r="G262" s="44">
        <v>977.92</v>
      </c>
      <c r="H262" s="44">
        <v>1015.13</v>
      </c>
      <c r="I262" s="44">
        <v>1144.49</v>
      </c>
      <c r="J262" s="44">
        <v>1298.42</v>
      </c>
      <c r="K262" s="44">
        <v>1616.12</v>
      </c>
      <c r="L262" s="44">
        <v>1765.01</v>
      </c>
      <c r="M262" s="44">
        <v>1796.7</v>
      </c>
      <c r="N262" s="44">
        <v>1974.79</v>
      </c>
      <c r="O262" s="44">
        <v>1989.61</v>
      </c>
      <c r="P262" s="44">
        <v>1908.48</v>
      </c>
      <c r="Q262" s="44">
        <v>1934.72</v>
      </c>
      <c r="R262" s="44">
        <v>1926.11</v>
      </c>
      <c r="S262" s="44">
        <v>1912.06</v>
      </c>
      <c r="T262" s="44">
        <v>1944.58</v>
      </c>
      <c r="U262" s="44">
        <v>2024.01</v>
      </c>
      <c r="V262" s="44">
        <v>2009.11</v>
      </c>
      <c r="W262" s="44">
        <v>1903.14</v>
      </c>
      <c r="X262" s="44">
        <v>1745.06</v>
      </c>
      <c r="Y262" s="44">
        <v>1668.4</v>
      </c>
      <c r="Z262" s="44">
        <v>1475.25</v>
      </c>
      <c r="AA262" s="44">
        <v>1241.72</v>
      </c>
    </row>
    <row r="263" spans="1:27" ht="12.75" hidden="1" customHeight="1" outlineLevel="1" x14ac:dyDescent="0.2">
      <c r="A263" s="97" t="s">
        <v>2600</v>
      </c>
      <c r="B263" s="63" t="s">
        <v>90</v>
      </c>
      <c r="C263" s="43" t="s">
        <v>79</v>
      </c>
      <c r="D263" s="44">
        <f>$D$163</f>
        <v>113.12</v>
      </c>
      <c r="E263" s="44">
        <f>$D$163</f>
        <v>113.12</v>
      </c>
      <c r="F263" s="44">
        <f t="shared" ref="F263:AA263" si="151">$D$163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2">
      <c r="A264" s="97" t="s">
        <v>2601</v>
      </c>
      <c r="B264" s="63" t="s">
        <v>83</v>
      </c>
      <c r="C264" s="43" t="s">
        <v>79</v>
      </c>
      <c r="D264" s="44">
        <v>3.63</v>
      </c>
      <c r="E264" s="44">
        <v>3.63</v>
      </c>
      <c r="F264" s="44">
        <v>3.63</v>
      </c>
      <c r="G264" s="44">
        <v>3.63</v>
      </c>
      <c r="H264" s="44">
        <v>3.63</v>
      </c>
      <c r="I264" s="44">
        <v>3.63</v>
      </c>
      <c r="J264" s="44">
        <v>3.63</v>
      </c>
      <c r="K264" s="44">
        <v>3.63</v>
      </c>
      <c r="L264" s="44">
        <v>3.63</v>
      </c>
      <c r="M264" s="44">
        <v>3.63</v>
      </c>
      <c r="N264" s="44">
        <v>3.63</v>
      </c>
      <c r="O264" s="44">
        <v>3.63</v>
      </c>
      <c r="P264" s="44">
        <v>3.63</v>
      </c>
      <c r="Q264" s="44">
        <v>3.63</v>
      </c>
      <c r="R264" s="44">
        <v>3.63</v>
      </c>
      <c r="S264" s="44">
        <v>3.63</v>
      </c>
      <c r="T264" s="44">
        <v>3.63</v>
      </c>
      <c r="U264" s="44">
        <v>3.63</v>
      </c>
      <c r="V264" s="44">
        <v>3.63</v>
      </c>
      <c r="W264" s="44">
        <v>3.63</v>
      </c>
      <c r="X264" s="44">
        <v>3.63</v>
      </c>
      <c r="Y264" s="44">
        <v>3.63</v>
      </c>
      <c r="Z264" s="44">
        <v>3.63</v>
      </c>
      <c r="AA264" s="44">
        <v>3.63</v>
      </c>
    </row>
    <row r="265" spans="1:27" ht="12.75" hidden="1" customHeight="1" outlineLevel="1" x14ac:dyDescent="0.2">
      <c r="A265" s="97" t="s">
        <v>2602</v>
      </c>
      <c r="B265" s="63" t="s">
        <v>81</v>
      </c>
      <c r="C265" s="43" t="s">
        <v>79</v>
      </c>
      <c r="D265" s="44">
        <f>$D$11</f>
        <v>110.23</v>
      </c>
      <c r="E265" s="44">
        <f t="shared" ref="E265:AA265" si="152">$D$11</f>
        <v>110.23</v>
      </c>
      <c r="F265" s="44">
        <f t="shared" si="152"/>
        <v>110.23</v>
      </c>
      <c r="G265" s="44">
        <f t="shared" si="152"/>
        <v>110.23</v>
      </c>
      <c r="H265" s="44">
        <f t="shared" si="152"/>
        <v>110.23</v>
      </c>
      <c r="I265" s="44">
        <f t="shared" si="152"/>
        <v>110.23</v>
      </c>
      <c r="J265" s="44">
        <f t="shared" si="152"/>
        <v>110.23</v>
      </c>
      <c r="K265" s="44">
        <f t="shared" si="152"/>
        <v>110.23</v>
      </c>
      <c r="L265" s="44">
        <f t="shared" si="152"/>
        <v>110.23</v>
      </c>
      <c r="M265" s="44">
        <f t="shared" si="152"/>
        <v>110.23</v>
      </c>
      <c r="N265" s="44">
        <f t="shared" si="152"/>
        <v>110.23</v>
      </c>
      <c r="O265" s="44">
        <f t="shared" si="152"/>
        <v>110.23</v>
      </c>
      <c r="P265" s="44">
        <f t="shared" si="152"/>
        <v>110.23</v>
      </c>
      <c r="Q265" s="44">
        <f t="shared" si="152"/>
        <v>110.23</v>
      </c>
      <c r="R265" s="44">
        <f t="shared" si="152"/>
        <v>110.23</v>
      </c>
      <c r="S265" s="44">
        <f t="shared" si="152"/>
        <v>110.23</v>
      </c>
      <c r="T265" s="44">
        <f t="shared" si="152"/>
        <v>110.23</v>
      </c>
      <c r="U265" s="44">
        <f t="shared" si="152"/>
        <v>110.23</v>
      </c>
      <c r="V265" s="44">
        <f t="shared" si="152"/>
        <v>110.23</v>
      </c>
      <c r="W265" s="44">
        <f t="shared" si="152"/>
        <v>110.23</v>
      </c>
      <c r="X265" s="44">
        <f t="shared" si="152"/>
        <v>110.23</v>
      </c>
      <c r="Y265" s="44">
        <f t="shared" si="152"/>
        <v>110.23</v>
      </c>
      <c r="Z265" s="44">
        <f t="shared" si="152"/>
        <v>110.23</v>
      </c>
      <c r="AA265" s="44">
        <f t="shared" si="152"/>
        <v>110.23</v>
      </c>
    </row>
    <row r="266" spans="1:27" ht="12.75" customHeight="1" collapsed="1" x14ac:dyDescent="0.2">
      <c r="A266" s="96" t="s">
        <v>2603</v>
      </c>
      <c r="B266" s="28" t="str">
        <f>"22"&amp;"."&amp;$B$777&amp;"."&amp;$B$778</f>
        <v>22.11.2023</v>
      </c>
      <c r="C266" s="88" t="s">
        <v>76</v>
      </c>
      <c r="D266" s="89">
        <f>ROUND(((D267+D268+D270+D269)/1000),5)</f>
        <v>1.36768</v>
      </c>
      <c r="E266" s="89">
        <f>ROUND(((E267+E268+E270+E269)/1000),5)</f>
        <v>1.2873600000000001</v>
      </c>
      <c r="F266" s="89">
        <f>ROUND(((F267+F268+F270+F269)/1000),5)</f>
        <v>1.2063699999999999</v>
      </c>
      <c r="G266" s="89">
        <f t="shared" ref="G266:AA266" si="153">ROUND(((G267+G268+G270+G269)/1000),5)</f>
        <v>1.1807700000000001</v>
      </c>
      <c r="H266" s="89">
        <f t="shared" si="153"/>
        <v>1.2566200000000001</v>
      </c>
      <c r="I266" s="89">
        <f t="shared" si="153"/>
        <v>1.4261999999999999</v>
      </c>
      <c r="J266" s="89">
        <f t="shared" si="153"/>
        <v>1.6515899999999999</v>
      </c>
      <c r="K266" s="89">
        <f t="shared" si="153"/>
        <v>1.8640399999999999</v>
      </c>
      <c r="L266" s="89">
        <f t="shared" si="153"/>
        <v>2.02983</v>
      </c>
      <c r="M266" s="89">
        <f t="shared" si="153"/>
        <v>2.0501100000000001</v>
      </c>
      <c r="N266" s="89">
        <f t="shared" si="153"/>
        <v>2.1406499999999999</v>
      </c>
      <c r="O266" s="89">
        <f t="shared" si="153"/>
        <v>2.1427299999999998</v>
      </c>
      <c r="P266" s="89">
        <f t="shared" si="153"/>
        <v>2.1149100000000001</v>
      </c>
      <c r="Q266" s="89">
        <f t="shared" si="153"/>
        <v>2.1366700000000001</v>
      </c>
      <c r="R266" s="89">
        <f t="shared" si="153"/>
        <v>2.12188</v>
      </c>
      <c r="S266" s="89">
        <f t="shared" si="153"/>
        <v>2.10934</v>
      </c>
      <c r="T266" s="89">
        <f t="shared" si="153"/>
        <v>2.1690399999999999</v>
      </c>
      <c r="U266" s="89">
        <f t="shared" si="153"/>
        <v>2.2293699999999999</v>
      </c>
      <c r="V266" s="89">
        <f t="shared" si="153"/>
        <v>2.18201</v>
      </c>
      <c r="W266" s="89">
        <f t="shared" si="153"/>
        <v>2.0956899999999998</v>
      </c>
      <c r="X266" s="89">
        <f t="shared" si="153"/>
        <v>2.0123500000000001</v>
      </c>
      <c r="Y266" s="89">
        <f t="shared" si="153"/>
        <v>1.98044</v>
      </c>
      <c r="Z266" s="89">
        <f t="shared" si="153"/>
        <v>1.72258</v>
      </c>
      <c r="AA266" s="89">
        <f t="shared" si="153"/>
        <v>1.5032000000000001</v>
      </c>
    </row>
    <row r="267" spans="1:27" ht="12.75" hidden="1" customHeight="1" outlineLevel="1" x14ac:dyDescent="0.2">
      <c r="A267" s="97" t="s">
        <v>2604</v>
      </c>
      <c r="B267" s="63" t="s">
        <v>242</v>
      </c>
      <c r="C267" s="43" t="s">
        <v>79</v>
      </c>
      <c r="D267" s="44">
        <v>1140.7</v>
      </c>
      <c r="E267" s="44">
        <v>1060.3800000000001</v>
      </c>
      <c r="F267" s="44">
        <v>979.39</v>
      </c>
      <c r="G267" s="44">
        <v>953.79</v>
      </c>
      <c r="H267" s="44">
        <v>1029.6400000000001</v>
      </c>
      <c r="I267" s="44">
        <v>1199.22</v>
      </c>
      <c r="J267" s="44">
        <v>1424.61</v>
      </c>
      <c r="K267" s="44">
        <v>1637.06</v>
      </c>
      <c r="L267" s="44">
        <v>1802.85</v>
      </c>
      <c r="M267" s="44">
        <v>1823.13</v>
      </c>
      <c r="N267" s="44">
        <v>1913.67</v>
      </c>
      <c r="O267" s="44">
        <v>1915.75</v>
      </c>
      <c r="P267" s="44">
        <v>1887.93</v>
      </c>
      <c r="Q267" s="44">
        <v>1909.69</v>
      </c>
      <c r="R267" s="44">
        <v>1894.9</v>
      </c>
      <c r="S267" s="44">
        <v>1882.36</v>
      </c>
      <c r="T267" s="44">
        <v>1942.06</v>
      </c>
      <c r="U267" s="44">
        <v>2002.39</v>
      </c>
      <c r="V267" s="44">
        <v>1955.03</v>
      </c>
      <c r="W267" s="44">
        <v>1868.71</v>
      </c>
      <c r="X267" s="44">
        <v>1785.37</v>
      </c>
      <c r="Y267" s="44">
        <v>1753.46</v>
      </c>
      <c r="Z267" s="44">
        <v>1495.6</v>
      </c>
      <c r="AA267" s="44">
        <v>1276.22</v>
      </c>
    </row>
    <row r="268" spans="1:27" ht="12.75" hidden="1" customHeight="1" outlineLevel="1" x14ac:dyDescent="0.2">
      <c r="A268" s="97" t="s">
        <v>2605</v>
      </c>
      <c r="B268" s="63" t="s">
        <v>90</v>
      </c>
      <c r="C268" s="43" t="s">
        <v>79</v>
      </c>
      <c r="D268" s="44">
        <f>$D$163</f>
        <v>113.12</v>
      </c>
      <c r="E268" s="44">
        <f>$D$163</f>
        <v>113.12</v>
      </c>
      <c r="F268" s="44">
        <f t="shared" ref="F268:AA268" si="154">$D$163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2">
      <c r="A269" s="97" t="s">
        <v>2606</v>
      </c>
      <c r="B269" s="63" t="s">
        <v>83</v>
      </c>
      <c r="C269" s="43" t="s">
        <v>79</v>
      </c>
      <c r="D269" s="44">
        <v>3.63</v>
      </c>
      <c r="E269" s="44">
        <v>3.63</v>
      </c>
      <c r="F269" s="44">
        <v>3.63</v>
      </c>
      <c r="G269" s="44">
        <v>3.63</v>
      </c>
      <c r="H269" s="44">
        <v>3.63</v>
      </c>
      <c r="I269" s="44">
        <v>3.63</v>
      </c>
      <c r="J269" s="44">
        <v>3.63</v>
      </c>
      <c r="K269" s="44">
        <v>3.63</v>
      </c>
      <c r="L269" s="44">
        <v>3.63</v>
      </c>
      <c r="M269" s="44">
        <v>3.63</v>
      </c>
      <c r="N269" s="44">
        <v>3.63</v>
      </c>
      <c r="O269" s="44">
        <v>3.63</v>
      </c>
      <c r="P269" s="44">
        <v>3.63</v>
      </c>
      <c r="Q269" s="44">
        <v>3.63</v>
      </c>
      <c r="R269" s="44">
        <v>3.63</v>
      </c>
      <c r="S269" s="44">
        <v>3.63</v>
      </c>
      <c r="T269" s="44">
        <v>3.63</v>
      </c>
      <c r="U269" s="44">
        <v>3.63</v>
      </c>
      <c r="V269" s="44">
        <v>3.63</v>
      </c>
      <c r="W269" s="44">
        <v>3.63</v>
      </c>
      <c r="X269" s="44">
        <v>3.63</v>
      </c>
      <c r="Y269" s="44">
        <v>3.63</v>
      </c>
      <c r="Z269" s="44">
        <v>3.63</v>
      </c>
      <c r="AA269" s="44">
        <v>3.63</v>
      </c>
    </row>
    <row r="270" spans="1:27" ht="12.75" hidden="1" customHeight="1" outlineLevel="1" x14ac:dyDescent="0.2">
      <c r="A270" s="97" t="s">
        <v>2607</v>
      </c>
      <c r="B270" s="63" t="s">
        <v>81</v>
      </c>
      <c r="C270" s="43" t="s">
        <v>79</v>
      </c>
      <c r="D270" s="44">
        <f>$D$11</f>
        <v>110.23</v>
      </c>
      <c r="E270" s="44">
        <f t="shared" ref="E270:AA270" si="155">$D$11</f>
        <v>110.23</v>
      </c>
      <c r="F270" s="44">
        <f t="shared" si="155"/>
        <v>110.23</v>
      </c>
      <c r="G270" s="44">
        <f t="shared" si="155"/>
        <v>110.23</v>
      </c>
      <c r="H270" s="44">
        <f t="shared" si="155"/>
        <v>110.23</v>
      </c>
      <c r="I270" s="44">
        <f t="shared" si="155"/>
        <v>110.23</v>
      </c>
      <c r="J270" s="44">
        <f t="shared" si="155"/>
        <v>110.23</v>
      </c>
      <c r="K270" s="44">
        <f t="shared" si="155"/>
        <v>110.23</v>
      </c>
      <c r="L270" s="44">
        <f t="shared" si="155"/>
        <v>110.23</v>
      </c>
      <c r="M270" s="44">
        <f t="shared" si="155"/>
        <v>110.23</v>
      </c>
      <c r="N270" s="44">
        <f t="shared" si="155"/>
        <v>110.23</v>
      </c>
      <c r="O270" s="44">
        <f t="shared" si="155"/>
        <v>110.23</v>
      </c>
      <c r="P270" s="44">
        <f t="shared" si="155"/>
        <v>110.23</v>
      </c>
      <c r="Q270" s="44">
        <f t="shared" si="155"/>
        <v>110.23</v>
      </c>
      <c r="R270" s="44">
        <f t="shared" si="155"/>
        <v>110.23</v>
      </c>
      <c r="S270" s="44">
        <f t="shared" si="155"/>
        <v>110.23</v>
      </c>
      <c r="T270" s="44">
        <f t="shared" si="155"/>
        <v>110.23</v>
      </c>
      <c r="U270" s="44">
        <f t="shared" si="155"/>
        <v>110.23</v>
      </c>
      <c r="V270" s="44">
        <f t="shared" si="155"/>
        <v>110.23</v>
      </c>
      <c r="W270" s="44">
        <f t="shared" si="155"/>
        <v>110.23</v>
      </c>
      <c r="X270" s="44">
        <f t="shared" si="155"/>
        <v>110.23</v>
      </c>
      <c r="Y270" s="44">
        <f t="shared" si="155"/>
        <v>110.23</v>
      </c>
      <c r="Z270" s="44">
        <f t="shared" si="155"/>
        <v>110.23</v>
      </c>
      <c r="AA270" s="44">
        <f t="shared" si="155"/>
        <v>110.23</v>
      </c>
    </row>
    <row r="271" spans="1:27" ht="12.75" customHeight="1" collapsed="1" x14ac:dyDescent="0.2">
      <c r="A271" s="96" t="s">
        <v>2608</v>
      </c>
      <c r="B271" s="28" t="str">
        <f>"23"&amp;"."&amp;$B$777&amp;"."&amp;$B$778</f>
        <v>23.11.2023</v>
      </c>
      <c r="C271" s="88" t="s">
        <v>76</v>
      </c>
      <c r="D271" s="89">
        <f>ROUND(((D272+D273+D275+D274)/1000),5)</f>
        <v>1.3743700000000001</v>
      </c>
      <c r="E271" s="89">
        <f>ROUND(((E272+E273+E275+E274)/1000),5)</f>
        <v>1.2891300000000001</v>
      </c>
      <c r="F271" s="89">
        <f>ROUND(((F272+F273+F275+F274)/1000),5)</f>
        <v>1.2566600000000001</v>
      </c>
      <c r="G271" s="89">
        <f t="shared" ref="G271:AA271" si="156">ROUND(((G272+G273+G275+G274)/1000),5)</f>
        <v>1.2562800000000001</v>
      </c>
      <c r="H271" s="89">
        <f t="shared" si="156"/>
        <v>1.2649999999999999</v>
      </c>
      <c r="I271" s="89">
        <f t="shared" si="156"/>
        <v>1.41842</v>
      </c>
      <c r="J271" s="89">
        <f t="shared" si="156"/>
        <v>1.6205099999999999</v>
      </c>
      <c r="K271" s="89">
        <f t="shared" si="156"/>
        <v>1.88933</v>
      </c>
      <c r="L271" s="89">
        <f t="shared" si="156"/>
        <v>2.0036200000000002</v>
      </c>
      <c r="M271" s="89">
        <f t="shared" si="156"/>
        <v>2.0205199999999999</v>
      </c>
      <c r="N271" s="89">
        <f t="shared" si="156"/>
        <v>2.0628000000000002</v>
      </c>
      <c r="O271" s="89">
        <f t="shared" si="156"/>
        <v>2.1333799999999998</v>
      </c>
      <c r="P271" s="89">
        <f t="shared" si="156"/>
        <v>2.1272500000000001</v>
      </c>
      <c r="Q271" s="89">
        <f t="shared" si="156"/>
        <v>2.1443099999999999</v>
      </c>
      <c r="R271" s="89">
        <f t="shared" si="156"/>
        <v>2.1347</v>
      </c>
      <c r="S271" s="89">
        <f t="shared" si="156"/>
        <v>2.0433699999999999</v>
      </c>
      <c r="T271" s="89">
        <f t="shared" si="156"/>
        <v>2.0445899999999999</v>
      </c>
      <c r="U271" s="89">
        <f t="shared" si="156"/>
        <v>2.1084999999999998</v>
      </c>
      <c r="V271" s="89">
        <f t="shared" si="156"/>
        <v>2.1419800000000002</v>
      </c>
      <c r="W271" s="89">
        <f t="shared" si="156"/>
        <v>2.0449899999999999</v>
      </c>
      <c r="X271" s="89">
        <f t="shared" si="156"/>
        <v>2.0195500000000002</v>
      </c>
      <c r="Y271" s="89">
        <f t="shared" si="156"/>
        <v>1.9888399999999999</v>
      </c>
      <c r="Z271" s="89">
        <f t="shared" si="156"/>
        <v>1.70905</v>
      </c>
      <c r="AA271" s="89">
        <f t="shared" si="156"/>
        <v>1.4619200000000001</v>
      </c>
    </row>
    <row r="272" spans="1:27" ht="12.75" hidden="1" customHeight="1" outlineLevel="1" x14ac:dyDescent="0.2">
      <c r="A272" s="97" t="s">
        <v>2609</v>
      </c>
      <c r="B272" s="63" t="s">
        <v>242</v>
      </c>
      <c r="C272" s="43" t="s">
        <v>79</v>
      </c>
      <c r="D272" s="44">
        <v>1147.3900000000001</v>
      </c>
      <c r="E272" s="44">
        <v>1062.1500000000001</v>
      </c>
      <c r="F272" s="44">
        <v>1029.68</v>
      </c>
      <c r="G272" s="44">
        <v>1029.3</v>
      </c>
      <c r="H272" s="44">
        <v>1038.02</v>
      </c>
      <c r="I272" s="44">
        <v>1191.44</v>
      </c>
      <c r="J272" s="44">
        <v>1393.53</v>
      </c>
      <c r="K272" s="44">
        <v>1662.35</v>
      </c>
      <c r="L272" s="44">
        <v>1776.64</v>
      </c>
      <c r="M272" s="44">
        <v>1793.54</v>
      </c>
      <c r="N272" s="44">
        <v>1835.82</v>
      </c>
      <c r="O272" s="44">
        <v>1906.4</v>
      </c>
      <c r="P272" s="44">
        <v>1900.27</v>
      </c>
      <c r="Q272" s="44">
        <v>1917.33</v>
      </c>
      <c r="R272" s="44">
        <v>1907.72</v>
      </c>
      <c r="S272" s="44">
        <v>1816.39</v>
      </c>
      <c r="T272" s="44">
        <v>1817.61</v>
      </c>
      <c r="U272" s="44">
        <v>1881.52</v>
      </c>
      <c r="V272" s="44">
        <v>1915</v>
      </c>
      <c r="W272" s="44">
        <v>1818.01</v>
      </c>
      <c r="X272" s="44">
        <v>1792.57</v>
      </c>
      <c r="Y272" s="44">
        <v>1761.86</v>
      </c>
      <c r="Z272" s="44">
        <v>1482.07</v>
      </c>
      <c r="AA272" s="44">
        <v>1234.94</v>
      </c>
    </row>
    <row r="273" spans="1:27" ht="12.75" hidden="1" customHeight="1" outlineLevel="1" x14ac:dyDescent="0.2">
      <c r="A273" s="97" t="s">
        <v>2610</v>
      </c>
      <c r="B273" s="63" t="s">
        <v>90</v>
      </c>
      <c r="C273" s="43" t="s">
        <v>79</v>
      </c>
      <c r="D273" s="44">
        <f>$D$163</f>
        <v>113.12</v>
      </c>
      <c r="E273" s="44">
        <f>$D$163</f>
        <v>113.12</v>
      </c>
      <c r="F273" s="44">
        <f t="shared" ref="F273:AA273" si="157">$D$163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2">
      <c r="A274" s="97" t="s">
        <v>2611</v>
      </c>
      <c r="B274" s="63" t="s">
        <v>83</v>
      </c>
      <c r="C274" s="43" t="s">
        <v>79</v>
      </c>
      <c r="D274" s="44">
        <v>3.63</v>
      </c>
      <c r="E274" s="44">
        <v>3.63</v>
      </c>
      <c r="F274" s="44">
        <v>3.63</v>
      </c>
      <c r="G274" s="44">
        <v>3.63</v>
      </c>
      <c r="H274" s="44">
        <v>3.63</v>
      </c>
      <c r="I274" s="44">
        <v>3.63</v>
      </c>
      <c r="J274" s="44">
        <v>3.63</v>
      </c>
      <c r="K274" s="44">
        <v>3.63</v>
      </c>
      <c r="L274" s="44">
        <v>3.63</v>
      </c>
      <c r="M274" s="44">
        <v>3.63</v>
      </c>
      <c r="N274" s="44">
        <v>3.63</v>
      </c>
      <c r="O274" s="44">
        <v>3.63</v>
      </c>
      <c r="P274" s="44">
        <v>3.63</v>
      </c>
      <c r="Q274" s="44">
        <v>3.63</v>
      </c>
      <c r="R274" s="44">
        <v>3.63</v>
      </c>
      <c r="S274" s="44">
        <v>3.63</v>
      </c>
      <c r="T274" s="44">
        <v>3.63</v>
      </c>
      <c r="U274" s="44">
        <v>3.63</v>
      </c>
      <c r="V274" s="44">
        <v>3.63</v>
      </c>
      <c r="W274" s="44">
        <v>3.63</v>
      </c>
      <c r="X274" s="44">
        <v>3.63</v>
      </c>
      <c r="Y274" s="44">
        <v>3.63</v>
      </c>
      <c r="Z274" s="44">
        <v>3.63</v>
      </c>
      <c r="AA274" s="44">
        <v>3.63</v>
      </c>
    </row>
    <row r="275" spans="1:27" ht="12.75" hidden="1" customHeight="1" outlineLevel="1" x14ac:dyDescent="0.2">
      <c r="A275" s="97" t="s">
        <v>2612</v>
      </c>
      <c r="B275" s="63" t="s">
        <v>81</v>
      </c>
      <c r="C275" s="43" t="s">
        <v>79</v>
      </c>
      <c r="D275" s="44">
        <f>$D$11</f>
        <v>110.23</v>
      </c>
      <c r="E275" s="44">
        <f t="shared" ref="E275:AA275" si="158">$D$11</f>
        <v>110.23</v>
      </c>
      <c r="F275" s="44">
        <f t="shared" si="158"/>
        <v>110.23</v>
      </c>
      <c r="G275" s="44">
        <f t="shared" si="158"/>
        <v>110.23</v>
      </c>
      <c r="H275" s="44">
        <f t="shared" si="158"/>
        <v>110.23</v>
      </c>
      <c r="I275" s="44">
        <f t="shared" si="158"/>
        <v>110.23</v>
      </c>
      <c r="J275" s="44">
        <f t="shared" si="158"/>
        <v>110.23</v>
      </c>
      <c r="K275" s="44">
        <f t="shared" si="158"/>
        <v>110.23</v>
      </c>
      <c r="L275" s="44">
        <f t="shared" si="158"/>
        <v>110.23</v>
      </c>
      <c r="M275" s="44">
        <f t="shared" si="158"/>
        <v>110.23</v>
      </c>
      <c r="N275" s="44">
        <f t="shared" si="158"/>
        <v>110.23</v>
      </c>
      <c r="O275" s="44">
        <f t="shared" si="158"/>
        <v>110.23</v>
      </c>
      <c r="P275" s="44">
        <f t="shared" si="158"/>
        <v>110.23</v>
      </c>
      <c r="Q275" s="44">
        <f t="shared" si="158"/>
        <v>110.23</v>
      </c>
      <c r="R275" s="44">
        <f t="shared" si="158"/>
        <v>110.23</v>
      </c>
      <c r="S275" s="44">
        <f t="shared" si="158"/>
        <v>110.23</v>
      </c>
      <c r="T275" s="44">
        <f t="shared" si="158"/>
        <v>110.23</v>
      </c>
      <c r="U275" s="44">
        <f t="shared" si="158"/>
        <v>110.23</v>
      </c>
      <c r="V275" s="44">
        <f t="shared" si="158"/>
        <v>110.23</v>
      </c>
      <c r="W275" s="44">
        <f t="shared" si="158"/>
        <v>110.23</v>
      </c>
      <c r="X275" s="44">
        <f t="shared" si="158"/>
        <v>110.23</v>
      </c>
      <c r="Y275" s="44">
        <f t="shared" si="158"/>
        <v>110.23</v>
      </c>
      <c r="Z275" s="44">
        <f t="shared" si="158"/>
        <v>110.23</v>
      </c>
      <c r="AA275" s="44">
        <f t="shared" si="158"/>
        <v>110.23</v>
      </c>
    </row>
    <row r="276" spans="1:27" ht="12.75" customHeight="1" collapsed="1" x14ac:dyDescent="0.2">
      <c r="A276" s="96" t="s">
        <v>2613</v>
      </c>
      <c r="B276" s="28" t="str">
        <f>"24"&amp;"."&amp;$B$777&amp;"."&amp;$B$778</f>
        <v>24.11.2023</v>
      </c>
      <c r="C276" s="88" t="s">
        <v>76</v>
      </c>
      <c r="D276" s="89">
        <f>ROUND(((D277+D278+D280+D279)/1000),5)</f>
        <v>1.34487</v>
      </c>
      <c r="E276" s="89">
        <f>ROUND(((E277+E278+E280+E279)/1000),5)</f>
        <v>1.2226999999999999</v>
      </c>
      <c r="F276" s="89">
        <f>ROUND(((F277+F278+F280+F279)/1000),5)</f>
        <v>1.1545300000000001</v>
      </c>
      <c r="G276" s="89">
        <f t="shared" ref="G276:AA276" si="159">ROUND(((G277+G278+G280+G279)/1000),5)</f>
        <v>0.99453000000000003</v>
      </c>
      <c r="H276" s="89">
        <f t="shared" si="159"/>
        <v>1.1540999999999999</v>
      </c>
      <c r="I276" s="89">
        <f t="shared" si="159"/>
        <v>1.4002399999999999</v>
      </c>
      <c r="J276" s="89">
        <f t="shared" si="159"/>
        <v>1.5150600000000001</v>
      </c>
      <c r="K276" s="89">
        <f t="shared" si="159"/>
        <v>1.80941</v>
      </c>
      <c r="L276" s="89">
        <f t="shared" si="159"/>
        <v>2.04975</v>
      </c>
      <c r="M276" s="89">
        <f t="shared" si="159"/>
        <v>2.0803500000000001</v>
      </c>
      <c r="N276" s="89">
        <f t="shared" si="159"/>
        <v>2.1130499999999999</v>
      </c>
      <c r="O276" s="89">
        <f t="shared" si="159"/>
        <v>2.1572900000000002</v>
      </c>
      <c r="P276" s="89">
        <f t="shared" si="159"/>
        <v>2.1312000000000002</v>
      </c>
      <c r="Q276" s="89">
        <f t="shared" si="159"/>
        <v>2.1495000000000002</v>
      </c>
      <c r="R276" s="89">
        <f t="shared" si="159"/>
        <v>2.1321300000000001</v>
      </c>
      <c r="S276" s="89">
        <f t="shared" si="159"/>
        <v>2.1145100000000001</v>
      </c>
      <c r="T276" s="89">
        <f t="shared" si="159"/>
        <v>2.1198299999999999</v>
      </c>
      <c r="U276" s="89">
        <f t="shared" si="159"/>
        <v>2.1362800000000002</v>
      </c>
      <c r="V276" s="89">
        <f t="shared" si="159"/>
        <v>2.1198399999999999</v>
      </c>
      <c r="W276" s="89">
        <f t="shared" si="159"/>
        <v>2.13761</v>
      </c>
      <c r="X276" s="89">
        <f t="shared" si="159"/>
        <v>2.0740099999999999</v>
      </c>
      <c r="Y276" s="89">
        <f t="shared" si="159"/>
        <v>2.01675</v>
      </c>
      <c r="Z276" s="89">
        <f t="shared" si="159"/>
        <v>1.8224</v>
      </c>
      <c r="AA276" s="89">
        <f t="shared" si="159"/>
        <v>1.59293</v>
      </c>
    </row>
    <row r="277" spans="1:27" ht="12.75" hidden="1" customHeight="1" outlineLevel="1" x14ac:dyDescent="0.2">
      <c r="A277" s="97" t="s">
        <v>2614</v>
      </c>
      <c r="B277" s="63" t="s">
        <v>242</v>
      </c>
      <c r="C277" s="43" t="s">
        <v>79</v>
      </c>
      <c r="D277" s="44">
        <v>1117.8900000000001</v>
      </c>
      <c r="E277" s="44">
        <v>995.72</v>
      </c>
      <c r="F277" s="44">
        <v>927.55</v>
      </c>
      <c r="G277" s="44">
        <v>767.55</v>
      </c>
      <c r="H277" s="44">
        <v>927.12</v>
      </c>
      <c r="I277" s="44">
        <v>1173.26</v>
      </c>
      <c r="J277" s="44">
        <v>1288.08</v>
      </c>
      <c r="K277" s="44">
        <v>1582.43</v>
      </c>
      <c r="L277" s="44">
        <v>1822.77</v>
      </c>
      <c r="M277" s="44">
        <v>1853.37</v>
      </c>
      <c r="N277" s="44">
        <v>1886.07</v>
      </c>
      <c r="O277" s="44">
        <v>1930.31</v>
      </c>
      <c r="P277" s="44">
        <v>1904.22</v>
      </c>
      <c r="Q277" s="44">
        <v>1922.52</v>
      </c>
      <c r="R277" s="44">
        <v>1905.15</v>
      </c>
      <c r="S277" s="44">
        <v>1887.53</v>
      </c>
      <c r="T277" s="44">
        <v>1892.85</v>
      </c>
      <c r="U277" s="44">
        <v>1909.3</v>
      </c>
      <c r="V277" s="44">
        <v>1892.86</v>
      </c>
      <c r="W277" s="44">
        <v>1910.63</v>
      </c>
      <c r="X277" s="44">
        <v>1847.03</v>
      </c>
      <c r="Y277" s="44">
        <v>1789.77</v>
      </c>
      <c r="Z277" s="44">
        <v>1595.42</v>
      </c>
      <c r="AA277" s="44">
        <v>1365.95</v>
      </c>
    </row>
    <row r="278" spans="1:27" ht="12.75" hidden="1" customHeight="1" outlineLevel="1" x14ac:dyDescent="0.2">
      <c r="A278" s="97" t="s">
        <v>2615</v>
      </c>
      <c r="B278" s="63" t="s">
        <v>90</v>
      </c>
      <c r="C278" s="43" t="s">
        <v>79</v>
      </c>
      <c r="D278" s="44">
        <f>$D$163</f>
        <v>113.12</v>
      </c>
      <c r="E278" s="44">
        <f>$D$163</f>
        <v>113.12</v>
      </c>
      <c r="F278" s="44">
        <f t="shared" ref="F278:AA278" si="160">$D$163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2">
      <c r="A279" s="97" t="s">
        <v>2616</v>
      </c>
      <c r="B279" s="63" t="s">
        <v>83</v>
      </c>
      <c r="C279" s="43" t="s">
        <v>79</v>
      </c>
      <c r="D279" s="44">
        <v>3.63</v>
      </c>
      <c r="E279" s="44">
        <v>3.63</v>
      </c>
      <c r="F279" s="44">
        <v>3.63</v>
      </c>
      <c r="G279" s="44">
        <v>3.63</v>
      </c>
      <c r="H279" s="44">
        <v>3.63</v>
      </c>
      <c r="I279" s="44">
        <v>3.63</v>
      </c>
      <c r="J279" s="44">
        <v>3.63</v>
      </c>
      <c r="K279" s="44">
        <v>3.63</v>
      </c>
      <c r="L279" s="44">
        <v>3.63</v>
      </c>
      <c r="M279" s="44">
        <v>3.63</v>
      </c>
      <c r="N279" s="44">
        <v>3.63</v>
      </c>
      <c r="O279" s="44">
        <v>3.63</v>
      </c>
      <c r="P279" s="44">
        <v>3.63</v>
      </c>
      <c r="Q279" s="44">
        <v>3.63</v>
      </c>
      <c r="R279" s="44">
        <v>3.63</v>
      </c>
      <c r="S279" s="44">
        <v>3.63</v>
      </c>
      <c r="T279" s="44">
        <v>3.63</v>
      </c>
      <c r="U279" s="44">
        <v>3.63</v>
      </c>
      <c r="V279" s="44">
        <v>3.63</v>
      </c>
      <c r="W279" s="44">
        <v>3.63</v>
      </c>
      <c r="X279" s="44">
        <v>3.63</v>
      </c>
      <c r="Y279" s="44">
        <v>3.63</v>
      </c>
      <c r="Z279" s="44">
        <v>3.63</v>
      </c>
      <c r="AA279" s="44">
        <v>3.63</v>
      </c>
    </row>
    <row r="280" spans="1:27" ht="12.75" hidden="1" customHeight="1" outlineLevel="1" x14ac:dyDescent="0.2">
      <c r="A280" s="97" t="s">
        <v>2617</v>
      </c>
      <c r="B280" s="63" t="s">
        <v>81</v>
      </c>
      <c r="C280" s="43" t="s">
        <v>79</v>
      </c>
      <c r="D280" s="44">
        <f>$D$11</f>
        <v>110.23</v>
      </c>
      <c r="E280" s="44">
        <f t="shared" ref="E280:AA280" si="161">$D$11</f>
        <v>110.23</v>
      </c>
      <c r="F280" s="44">
        <f t="shared" si="161"/>
        <v>110.23</v>
      </c>
      <c r="G280" s="44">
        <f t="shared" si="161"/>
        <v>110.23</v>
      </c>
      <c r="H280" s="44">
        <f t="shared" si="161"/>
        <v>110.23</v>
      </c>
      <c r="I280" s="44">
        <f t="shared" si="161"/>
        <v>110.23</v>
      </c>
      <c r="J280" s="44">
        <f t="shared" si="161"/>
        <v>110.23</v>
      </c>
      <c r="K280" s="44">
        <f t="shared" si="161"/>
        <v>110.23</v>
      </c>
      <c r="L280" s="44">
        <f t="shared" si="161"/>
        <v>110.23</v>
      </c>
      <c r="M280" s="44">
        <f t="shared" si="161"/>
        <v>110.23</v>
      </c>
      <c r="N280" s="44">
        <f t="shared" si="161"/>
        <v>110.23</v>
      </c>
      <c r="O280" s="44">
        <f t="shared" si="161"/>
        <v>110.23</v>
      </c>
      <c r="P280" s="44">
        <f t="shared" si="161"/>
        <v>110.23</v>
      </c>
      <c r="Q280" s="44">
        <f t="shared" si="161"/>
        <v>110.23</v>
      </c>
      <c r="R280" s="44">
        <f t="shared" si="161"/>
        <v>110.23</v>
      </c>
      <c r="S280" s="44">
        <f t="shared" si="161"/>
        <v>110.23</v>
      </c>
      <c r="T280" s="44">
        <f t="shared" si="161"/>
        <v>110.23</v>
      </c>
      <c r="U280" s="44">
        <f t="shared" si="161"/>
        <v>110.23</v>
      </c>
      <c r="V280" s="44">
        <f t="shared" si="161"/>
        <v>110.23</v>
      </c>
      <c r="W280" s="44">
        <f t="shared" si="161"/>
        <v>110.23</v>
      </c>
      <c r="X280" s="44">
        <f t="shared" si="161"/>
        <v>110.23</v>
      </c>
      <c r="Y280" s="44">
        <f t="shared" si="161"/>
        <v>110.23</v>
      </c>
      <c r="Z280" s="44">
        <f t="shared" si="161"/>
        <v>110.23</v>
      </c>
      <c r="AA280" s="44">
        <f t="shared" si="161"/>
        <v>110.23</v>
      </c>
    </row>
    <row r="281" spans="1:27" ht="12.75" customHeight="1" collapsed="1" x14ac:dyDescent="0.2">
      <c r="A281" s="96" t="s">
        <v>2618</v>
      </c>
      <c r="B281" s="28" t="str">
        <f>"25"&amp;"."&amp;$B$777&amp;"."&amp;$B$778</f>
        <v>25.11.2023</v>
      </c>
      <c r="C281" s="88" t="s">
        <v>76</v>
      </c>
      <c r="D281" s="89">
        <f>ROUND(((D282+D283+D285+D284)/1000),5)</f>
        <v>1.4553799999999999</v>
      </c>
      <c r="E281" s="89">
        <f>ROUND(((E282+E283+E285+E284)/1000),5)</f>
        <v>1.4171100000000001</v>
      </c>
      <c r="F281" s="89">
        <f>ROUND(((F282+F283+F285+F284)/1000),5)</f>
        <v>1.3619699999999999</v>
      </c>
      <c r="G281" s="89">
        <f t="shared" ref="G281:AA281" si="162">ROUND(((G282+G283+G285+G284)/1000),5)</f>
        <v>1.3592</v>
      </c>
      <c r="H281" s="89">
        <f t="shared" si="162"/>
        <v>1.3888400000000001</v>
      </c>
      <c r="I281" s="89">
        <f t="shared" si="162"/>
        <v>1.4604299999999999</v>
      </c>
      <c r="J281" s="89">
        <f t="shared" si="162"/>
        <v>1.4961599999999999</v>
      </c>
      <c r="K281" s="89">
        <f t="shared" si="162"/>
        <v>1.7142200000000001</v>
      </c>
      <c r="L281" s="89">
        <f t="shared" si="162"/>
        <v>1.8685099999999999</v>
      </c>
      <c r="M281" s="89">
        <f t="shared" si="162"/>
        <v>2.0441199999999999</v>
      </c>
      <c r="N281" s="89">
        <f t="shared" si="162"/>
        <v>2.1095999999999999</v>
      </c>
      <c r="O281" s="89">
        <f t="shared" si="162"/>
        <v>2.1353900000000001</v>
      </c>
      <c r="P281" s="89">
        <f t="shared" si="162"/>
        <v>2.1358100000000002</v>
      </c>
      <c r="Q281" s="89">
        <f t="shared" si="162"/>
        <v>2.1106199999999999</v>
      </c>
      <c r="R281" s="89">
        <f t="shared" si="162"/>
        <v>2.1081799999999999</v>
      </c>
      <c r="S281" s="89">
        <f t="shared" si="162"/>
        <v>2.11191</v>
      </c>
      <c r="T281" s="89">
        <f t="shared" si="162"/>
        <v>2.13626</v>
      </c>
      <c r="U281" s="89">
        <f t="shared" si="162"/>
        <v>2.1480199999999998</v>
      </c>
      <c r="V281" s="89">
        <f t="shared" si="162"/>
        <v>2.1438299999999999</v>
      </c>
      <c r="W281" s="89">
        <f t="shared" si="162"/>
        <v>2.0566900000000001</v>
      </c>
      <c r="X281" s="89">
        <f t="shared" si="162"/>
        <v>2.0609700000000002</v>
      </c>
      <c r="Y281" s="89">
        <f t="shared" si="162"/>
        <v>1.9444399999999999</v>
      </c>
      <c r="Z281" s="89">
        <f t="shared" si="162"/>
        <v>1.7246300000000001</v>
      </c>
      <c r="AA281" s="89">
        <f t="shared" si="162"/>
        <v>1.6034999999999999</v>
      </c>
    </row>
    <row r="282" spans="1:27" ht="12.75" hidden="1" customHeight="1" outlineLevel="1" x14ac:dyDescent="0.2">
      <c r="A282" s="97" t="s">
        <v>2619</v>
      </c>
      <c r="B282" s="63" t="s">
        <v>242</v>
      </c>
      <c r="C282" s="43" t="s">
        <v>79</v>
      </c>
      <c r="D282" s="44">
        <v>1228.4000000000001</v>
      </c>
      <c r="E282" s="44">
        <v>1190.1300000000001</v>
      </c>
      <c r="F282" s="44">
        <v>1134.99</v>
      </c>
      <c r="G282" s="44">
        <v>1132.22</v>
      </c>
      <c r="H282" s="44">
        <v>1161.8599999999999</v>
      </c>
      <c r="I282" s="44">
        <v>1233.45</v>
      </c>
      <c r="J282" s="44">
        <v>1269.18</v>
      </c>
      <c r="K282" s="44">
        <v>1487.24</v>
      </c>
      <c r="L282" s="44">
        <v>1641.53</v>
      </c>
      <c r="M282" s="44">
        <v>1817.14</v>
      </c>
      <c r="N282" s="44">
        <v>1882.62</v>
      </c>
      <c r="O282" s="44">
        <v>1908.41</v>
      </c>
      <c r="P282" s="44">
        <v>1908.83</v>
      </c>
      <c r="Q282" s="44">
        <v>1883.64</v>
      </c>
      <c r="R282" s="44">
        <v>1881.2</v>
      </c>
      <c r="S282" s="44">
        <v>1884.93</v>
      </c>
      <c r="T282" s="44">
        <v>1909.28</v>
      </c>
      <c r="U282" s="44">
        <v>1921.04</v>
      </c>
      <c r="V282" s="44">
        <v>1916.85</v>
      </c>
      <c r="W282" s="44">
        <v>1829.71</v>
      </c>
      <c r="X282" s="44">
        <v>1833.99</v>
      </c>
      <c r="Y282" s="44">
        <v>1717.46</v>
      </c>
      <c r="Z282" s="44">
        <v>1497.65</v>
      </c>
      <c r="AA282" s="44">
        <v>1376.52</v>
      </c>
    </row>
    <row r="283" spans="1:27" ht="12.75" hidden="1" customHeight="1" outlineLevel="1" x14ac:dyDescent="0.2">
      <c r="A283" s="97" t="s">
        <v>2620</v>
      </c>
      <c r="B283" s="63" t="s">
        <v>90</v>
      </c>
      <c r="C283" s="43" t="s">
        <v>79</v>
      </c>
      <c r="D283" s="44">
        <f>$D$163</f>
        <v>113.12</v>
      </c>
      <c r="E283" s="44">
        <f>$D$163</f>
        <v>113.12</v>
      </c>
      <c r="F283" s="44">
        <f t="shared" ref="F283:AA283" si="163">$D$163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2">
      <c r="A284" s="97" t="s">
        <v>2621</v>
      </c>
      <c r="B284" s="63" t="s">
        <v>83</v>
      </c>
      <c r="C284" s="43" t="s">
        <v>79</v>
      </c>
      <c r="D284" s="44">
        <v>3.63</v>
      </c>
      <c r="E284" s="44">
        <v>3.63</v>
      </c>
      <c r="F284" s="44">
        <v>3.63</v>
      </c>
      <c r="G284" s="44">
        <v>3.63</v>
      </c>
      <c r="H284" s="44">
        <v>3.63</v>
      </c>
      <c r="I284" s="44">
        <v>3.63</v>
      </c>
      <c r="J284" s="44">
        <v>3.63</v>
      </c>
      <c r="K284" s="44">
        <v>3.63</v>
      </c>
      <c r="L284" s="44">
        <v>3.63</v>
      </c>
      <c r="M284" s="44">
        <v>3.63</v>
      </c>
      <c r="N284" s="44">
        <v>3.63</v>
      </c>
      <c r="O284" s="44">
        <v>3.63</v>
      </c>
      <c r="P284" s="44">
        <v>3.63</v>
      </c>
      <c r="Q284" s="44">
        <v>3.63</v>
      </c>
      <c r="R284" s="44">
        <v>3.63</v>
      </c>
      <c r="S284" s="44">
        <v>3.63</v>
      </c>
      <c r="T284" s="44">
        <v>3.63</v>
      </c>
      <c r="U284" s="44">
        <v>3.63</v>
      </c>
      <c r="V284" s="44">
        <v>3.63</v>
      </c>
      <c r="W284" s="44">
        <v>3.63</v>
      </c>
      <c r="X284" s="44">
        <v>3.63</v>
      </c>
      <c r="Y284" s="44">
        <v>3.63</v>
      </c>
      <c r="Z284" s="44">
        <v>3.63</v>
      </c>
      <c r="AA284" s="44">
        <v>3.63</v>
      </c>
    </row>
    <row r="285" spans="1:27" ht="12.75" hidden="1" customHeight="1" outlineLevel="1" x14ac:dyDescent="0.2">
      <c r="A285" s="97" t="s">
        <v>2622</v>
      </c>
      <c r="B285" s="63" t="s">
        <v>81</v>
      </c>
      <c r="C285" s="43" t="s">
        <v>79</v>
      </c>
      <c r="D285" s="44">
        <f>$D$11</f>
        <v>110.23</v>
      </c>
      <c r="E285" s="44">
        <f t="shared" ref="E285:AA285" si="164">$D$11</f>
        <v>110.23</v>
      </c>
      <c r="F285" s="44">
        <f t="shared" si="164"/>
        <v>110.23</v>
      </c>
      <c r="G285" s="44">
        <f t="shared" si="164"/>
        <v>110.23</v>
      </c>
      <c r="H285" s="44">
        <f t="shared" si="164"/>
        <v>110.23</v>
      </c>
      <c r="I285" s="44">
        <f t="shared" si="164"/>
        <v>110.23</v>
      </c>
      <c r="J285" s="44">
        <f t="shared" si="164"/>
        <v>110.23</v>
      </c>
      <c r="K285" s="44">
        <f t="shared" si="164"/>
        <v>110.23</v>
      </c>
      <c r="L285" s="44">
        <f t="shared" si="164"/>
        <v>110.23</v>
      </c>
      <c r="M285" s="44">
        <f t="shared" si="164"/>
        <v>110.23</v>
      </c>
      <c r="N285" s="44">
        <f t="shared" si="164"/>
        <v>110.23</v>
      </c>
      <c r="O285" s="44">
        <f t="shared" si="164"/>
        <v>110.23</v>
      </c>
      <c r="P285" s="44">
        <f t="shared" si="164"/>
        <v>110.23</v>
      </c>
      <c r="Q285" s="44">
        <f t="shared" si="164"/>
        <v>110.23</v>
      </c>
      <c r="R285" s="44">
        <f t="shared" si="164"/>
        <v>110.23</v>
      </c>
      <c r="S285" s="44">
        <f t="shared" si="164"/>
        <v>110.23</v>
      </c>
      <c r="T285" s="44">
        <f t="shared" si="164"/>
        <v>110.23</v>
      </c>
      <c r="U285" s="44">
        <f t="shared" si="164"/>
        <v>110.23</v>
      </c>
      <c r="V285" s="44">
        <f t="shared" si="164"/>
        <v>110.23</v>
      </c>
      <c r="W285" s="44">
        <f t="shared" si="164"/>
        <v>110.23</v>
      </c>
      <c r="X285" s="44">
        <f t="shared" si="164"/>
        <v>110.23</v>
      </c>
      <c r="Y285" s="44">
        <f t="shared" si="164"/>
        <v>110.23</v>
      </c>
      <c r="Z285" s="44">
        <f t="shared" si="164"/>
        <v>110.23</v>
      </c>
      <c r="AA285" s="44">
        <f t="shared" si="164"/>
        <v>110.23</v>
      </c>
    </row>
    <row r="286" spans="1:27" ht="12.75" customHeight="1" collapsed="1" x14ac:dyDescent="0.2">
      <c r="A286" s="96" t="s">
        <v>2623</v>
      </c>
      <c r="B286" s="28" t="str">
        <f>"26"&amp;"."&amp;$B$777&amp;"."&amp;$B$778</f>
        <v>26.11.2023</v>
      </c>
      <c r="C286" s="88" t="s">
        <v>76</v>
      </c>
      <c r="D286" s="89">
        <f>ROUND(((D287+D288+D290+D289)/1000),5)</f>
        <v>1.4567300000000001</v>
      </c>
      <c r="E286" s="89">
        <f>ROUND(((E287+E288+E290+E289)/1000),5)</f>
        <v>1.3827400000000001</v>
      </c>
      <c r="F286" s="89">
        <f>ROUND(((F287+F288+F290+F289)/1000),5)</f>
        <v>1.33588</v>
      </c>
      <c r="G286" s="89">
        <f t="shared" ref="G286:AA286" si="165">ROUND(((G287+G288+G290+G289)/1000),5)</f>
        <v>1.3066199999999999</v>
      </c>
      <c r="H286" s="89">
        <f t="shared" si="165"/>
        <v>1.3193999999999999</v>
      </c>
      <c r="I286" s="89">
        <f t="shared" si="165"/>
        <v>1.38408</v>
      </c>
      <c r="J286" s="89">
        <f t="shared" si="165"/>
        <v>1.43797</v>
      </c>
      <c r="K286" s="89">
        <f t="shared" si="165"/>
        <v>1.48752</v>
      </c>
      <c r="L286" s="89">
        <f t="shared" si="165"/>
        <v>1.7418800000000001</v>
      </c>
      <c r="M286" s="89">
        <f t="shared" si="165"/>
        <v>1.88124</v>
      </c>
      <c r="N286" s="89">
        <f t="shared" si="165"/>
        <v>1.9506699999999999</v>
      </c>
      <c r="O286" s="89">
        <f t="shared" si="165"/>
        <v>2.0272700000000001</v>
      </c>
      <c r="P286" s="89">
        <f t="shared" si="165"/>
        <v>2.04494</v>
      </c>
      <c r="Q286" s="89">
        <f t="shared" si="165"/>
        <v>2.0508199999999999</v>
      </c>
      <c r="R286" s="89">
        <f t="shared" si="165"/>
        <v>1.97942</v>
      </c>
      <c r="S286" s="89">
        <f t="shared" si="165"/>
        <v>2.0141300000000002</v>
      </c>
      <c r="T286" s="89">
        <f t="shared" si="165"/>
        <v>2.03179</v>
      </c>
      <c r="U286" s="89">
        <f t="shared" si="165"/>
        <v>2.2474500000000002</v>
      </c>
      <c r="V286" s="89">
        <f t="shared" si="165"/>
        <v>2.2673000000000001</v>
      </c>
      <c r="W286" s="89">
        <f t="shared" si="165"/>
        <v>2.1470500000000001</v>
      </c>
      <c r="X286" s="89">
        <f t="shared" si="165"/>
        <v>2.1683599999999998</v>
      </c>
      <c r="Y286" s="89">
        <f t="shared" si="165"/>
        <v>1.90507</v>
      </c>
      <c r="Z286" s="89">
        <f t="shared" si="165"/>
        <v>1.67933</v>
      </c>
      <c r="AA286" s="89">
        <f t="shared" si="165"/>
        <v>1.4821</v>
      </c>
    </row>
    <row r="287" spans="1:27" ht="12.75" hidden="1" customHeight="1" outlineLevel="1" x14ac:dyDescent="0.2">
      <c r="A287" s="97" t="s">
        <v>2624</v>
      </c>
      <c r="B287" s="63" t="s">
        <v>242</v>
      </c>
      <c r="C287" s="43" t="s">
        <v>79</v>
      </c>
      <c r="D287" s="44">
        <v>1229.75</v>
      </c>
      <c r="E287" s="44">
        <v>1155.76</v>
      </c>
      <c r="F287" s="44">
        <v>1108.9000000000001</v>
      </c>
      <c r="G287" s="44">
        <v>1079.6400000000001</v>
      </c>
      <c r="H287" s="44">
        <v>1092.42</v>
      </c>
      <c r="I287" s="44">
        <v>1157.0999999999999</v>
      </c>
      <c r="J287" s="44">
        <v>1210.99</v>
      </c>
      <c r="K287" s="44">
        <v>1260.54</v>
      </c>
      <c r="L287" s="44">
        <v>1514.9</v>
      </c>
      <c r="M287" s="44">
        <v>1654.26</v>
      </c>
      <c r="N287" s="44">
        <v>1723.69</v>
      </c>
      <c r="O287" s="44">
        <v>1800.29</v>
      </c>
      <c r="P287" s="44">
        <v>1817.96</v>
      </c>
      <c r="Q287" s="44">
        <v>1823.84</v>
      </c>
      <c r="R287" s="44">
        <v>1752.44</v>
      </c>
      <c r="S287" s="44">
        <v>1787.15</v>
      </c>
      <c r="T287" s="44">
        <v>1804.81</v>
      </c>
      <c r="U287" s="44">
        <v>2020.47</v>
      </c>
      <c r="V287" s="44">
        <v>2040.32</v>
      </c>
      <c r="W287" s="44">
        <v>1920.07</v>
      </c>
      <c r="X287" s="44">
        <v>1941.38</v>
      </c>
      <c r="Y287" s="44">
        <v>1678.09</v>
      </c>
      <c r="Z287" s="44">
        <v>1452.35</v>
      </c>
      <c r="AA287" s="44">
        <v>1255.1199999999999</v>
      </c>
    </row>
    <row r="288" spans="1:27" ht="12.75" hidden="1" customHeight="1" outlineLevel="1" x14ac:dyDescent="0.2">
      <c r="A288" s="97" t="s">
        <v>2625</v>
      </c>
      <c r="B288" s="63" t="s">
        <v>90</v>
      </c>
      <c r="C288" s="43" t="s">
        <v>79</v>
      </c>
      <c r="D288" s="44">
        <f>$D$163</f>
        <v>113.12</v>
      </c>
      <c r="E288" s="44">
        <f>$D$163</f>
        <v>113.12</v>
      </c>
      <c r="F288" s="44">
        <f t="shared" ref="F288:AA288" si="166">$D$163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2">
      <c r="A289" s="97" t="s">
        <v>2626</v>
      </c>
      <c r="B289" s="63" t="s">
        <v>83</v>
      </c>
      <c r="C289" s="43" t="s">
        <v>79</v>
      </c>
      <c r="D289" s="44">
        <v>3.63</v>
      </c>
      <c r="E289" s="44">
        <v>3.63</v>
      </c>
      <c r="F289" s="44">
        <v>3.63</v>
      </c>
      <c r="G289" s="44">
        <v>3.63</v>
      </c>
      <c r="H289" s="44">
        <v>3.63</v>
      </c>
      <c r="I289" s="44">
        <v>3.63</v>
      </c>
      <c r="J289" s="44">
        <v>3.63</v>
      </c>
      <c r="K289" s="44">
        <v>3.63</v>
      </c>
      <c r="L289" s="44">
        <v>3.63</v>
      </c>
      <c r="M289" s="44">
        <v>3.63</v>
      </c>
      <c r="N289" s="44">
        <v>3.63</v>
      </c>
      <c r="O289" s="44">
        <v>3.63</v>
      </c>
      <c r="P289" s="44">
        <v>3.63</v>
      </c>
      <c r="Q289" s="44">
        <v>3.63</v>
      </c>
      <c r="R289" s="44">
        <v>3.63</v>
      </c>
      <c r="S289" s="44">
        <v>3.63</v>
      </c>
      <c r="T289" s="44">
        <v>3.63</v>
      </c>
      <c r="U289" s="44">
        <v>3.63</v>
      </c>
      <c r="V289" s="44">
        <v>3.63</v>
      </c>
      <c r="W289" s="44">
        <v>3.63</v>
      </c>
      <c r="X289" s="44">
        <v>3.63</v>
      </c>
      <c r="Y289" s="44">
        <v>3.63</v>
      </c>
      <c r="Z289" s="44">
        <v>3.63</v>
      </c>
      <c r="AA289" s="44">
        <v>3.63</v>
      </c>
    </row>
    <row r="290" spans="1:27" ht="12.75" hidden="1" customHeight="1" outlineLevel="1" x14ac:dyDescent="0.2">
      <c r="A290" s="97" t="s">
        <v>2627</v>
      </c>
      <c r="B290" s="63" t="s">
        <v>81</v>
      </c>
      <c r="C290" s="43" t="s">
        <v>79</v>
      </c>
      <c r="D290" s="44">
        <f>$D$11</f>
        <v>110.23</v>
      </c>
      <c r="E290" s="44">
        <f t="shared" ref="E290:AA290" si="167">$D$11</f>
        <v>110.23</v>
      </c>
      <c r="F290" s="44">
        <f t="shared" si="167"/>
        <v>110.23</v>
      </c>
      <c r="G290" s="44">
        <f t="shared" si="167"/>
        <v>110.23</v>
      </c>
      <c r="H290" s="44">
        <f t="shared" si="167"/>
        <v>110.23</v>
      </c>
      <c r="I290" s="44">
        <f t="shared" si="167"/>
        <v>110.23</v>
      </c>
      <c r="J290" s="44">
        <f t="shared" si="167"/>
        <v>110.23</v>
      </c>
      <c r="K290" s="44">
        <f t="shared" si="167"/>
        <v>110.23</v>
      </c>
      <c r="L290" s="44">
        <f t="shared" si="167"/>
        <v>110.23</v>
      </c>
      <c r="M290" s="44">
        <f t="shared" si="167"/>
        <v>110.23</v>
      </c>
      <c r="N290" s="44">
        <f t="shared" si="167"/>
        <v>110.23</v>
      </c>
      <c r="O290" s="44">
        <f t="shared" si="167"/>
        <v>110.23</v>
      </c>
      <c r="P290" s="44">
        <f t="shared" si="167"/>
        <v>110.23</v>
      </c>
      <c r="Q290" s="44">
        <f t="shared" si="167"/>
        <v>110.23</v>
      </c>
      <c r="R290" s="44">
        <f t="shared" si="167"/>
        <v>110.23</v>
      </c>
      <c r="S290" s="44">
        <f t="shared" si="167"/>
        <v>110.23</v>
      </c>
      <c r="T290" s="44">
        <f t="shared" si="167"/>
        <v>110.23</v>
      </c>
      <c r="U290" s="44">
        <f t="shared" si="167"/>
        <v>110.23</v>
      </c>
      <c r="V290" s="44">
        <f t="shared" si="167"/>
        <v>110.23</v>
      </c>
      <c r="W290" s="44">
        <f t="shared" si="167"/>
        <v>110.23</v>
      </c>
      <c r="X290" s="44">
        <f t="shared" si="167"/>
        <v>110.23</v>
      </c>
      <c r="Y290" s="44">
        <f t="shared" si="167"/>
        <v>110.23</v>
      </c>
      <c r="Z290" s="44">
        <f t="shared" si="167"/>
        <v>110.23</v>
      </c>
      <c r="AA290" s="44">
        <f t="shared" si="167"/>
        <v>110.23</v>
      </c>
    </row>
    <row r="291" spans="1:27" ht="12.75" customHeight="1" collapsed="1" x14ac:dyDescent="0.2">
      <c r="A291" s="96" t="s">
        <v>2628</v>
      </c>
      <c r="B291" s="28" t="str">
        <f>"27"&amp;"."&amp;$B$777&amp;"."&amp;$B$778</f>
        <v>27.11.2023</v>
      </c>
      <c r="C291" s="88" t="s">
        <v>76</v>
      </c>
      <c r="D291" s="89">
        <f>ROUND(((D292+D293+D295+D294)/1000),5)</f>
        <v>1.3057099999999999</v>
      </c>
      <c r="E291" s="89">
        <f>ROUND(((E292+E293+E295+E294)/1000),5)</f>
        <v>1.24335</v>
      </c>
      <c r="F291" s="89">
        <f>ROUND(((F292+F293+F295+F294)/1000),5)</f>
        <v>1.1727700000000001</v>
      </c>
      <c r="G291" s="89">
        <f t="shared" ref="G291:AA291" si="168">ROUND(((G292+G293+G295+G294)/1000),5)</f>
        <v>1.16055</v>
      </c>
      <c r="H291" s="89">
        <f t="shared" si="168"/>
        <v>1.2079</v>
      </c>
      <c r="I291" s="89">
        <f t="shared" si="168"/>
        <v>1.35737</v>
      </c>
      <c r="J291" s="89">
        <f t="shared" si="168"/>
        <v>1.4732799999999999</v>
      </c>
      <c r="K291" s="89">
        <f t="shared" si="168"/>
        <v>1.79677</v>
      </c>
      <c r="L291" s="89">
        <f t="shared" si="168"/>
        <v>2.0116900000000002</v>
      </c>
      <c r="M291" s="89">
        <f t="shared" si="168"/>
        <v>2.0335999999999999</v>
      </c>
      <c r="N291" s="89">
        <f t="shared" si="168"/>
        <v>2.11429</v>
      </c>
      <c r="O291" s="89">
        <f t="shared" si="168"/>
        <v>2.1679300000000001</v>
      </c>
      <c r="P291" s="89">
        <f t="shared" si="168"/>
        <v>2.13653</v>
      </c>
      <c r="Q291" s="89">
        <f t="shared" si="168"/>
        <v>2.1659099999999998</v>
      </c>
      <c r="R291" s="89">
        <f t="shared" si="168"/>
        <v>2.1648700000000001</v>
      </c>
      <c r="S291" s="89">
        <f t="shared" si="168"/>
        <v>2.1070000000000002</v>
      </c>
      <c r="T291" s="89">
        <f t="shared" si="168"/>
        <v>2.0941700000000001</v>
      </c>
      <c r="U291" s="89">
        <f t="shared" si="168"/>
        <v>2.0913400000000002</v>
      </c>
      <c r="V291" s="89">
        <f t="shared" si="168"/>
        <v>2.0728499999999999</v>
      </c>
      <c r="W291" s="89">
        <f t="shared" si="168"/>
        <v>2.0833900000000001</v>
      </c>
      <c r="X291" s="89">
        <f t="shared" si="168"/>
        <v>1.97766</v>
      </c>
      <c r="Y291" s="89">
        <f t="shared" si="168"/>
        <v>1.7680199999999999</v>
      </c>
      <c r="Z291" s="89">
        <f t="shared" si="168"/>
        <v>1.53226</v>
      </c>
      <c r="AA291" s="89">
        <f t="shared" si="168"/>
        <v>1.4284399999999999</v>
      </c>
    </row>
    <row r="292" spans="1:27" ht="12.75" hidden="1" customHeight="1" outlineLevel="1" x14ac:dyDescent="0.2">
      <c r="A292" s="97" t="s">
        <v>2629</v>
      </c>
      <c r="B292" s="63" t="s">
        <v>242</v>
      </c>
      <c r="C292" s="43" t="s">
        <v>79</v>
      </c>
      <c r="D292" s="44">
        <v>1078.73</v>
      </c>
      <c r="E292" s="44">
        <v>1016.37</v>
      </c>
      <c r="F292" s="44">
        <v>945.79</v>
      </c>
      <c r="G292" s="44">
        <v>933.57</v>
      </c>
      <c r="H292" s="44">
        <v>980.92</v>
      </c>
      <c r="I292" s="44">
        <v>1130.3900000000001</v>
      </c>
      <c r="J292" s="44">
        <v>1246.3</v>
      </c>
      <c r="K292" s="44">
        <v>1569.79</v>
      </c>
      <c r="L292" s="44">
        <v>1784.71</v>
      </c>
      <c r="M292" s="44">
        <v>1806.62</v>
      </c>
      <c r="N292" s="44">
        <v>1887.31</v>
      </c>
      <c r="O292" s="44">
        <v>1940.95</v>
      </c>
      <c r="P292" s="44">
        <v>1909.55</v>
      </c>
      <c r="Q292" s="44">
        <v>1938.93</v>
      </c>
      <c r="R292" s="44">
        <v>1937.89</v>
      </c>
      <c r="S292" s="44">
        <v>1880.02</v>
      </c>
      <c r="T292" s="44">
        <v>1867.19</v>
      </c>
      <c r="U292" s="44">
        <v>1864.36</v>
      </c>
      <c r="V292" s="44">
        <v>1845.87</v>
      </c>
      <c r="W292" s="44">
        <v>1856.41</v>
      </c>
      <c r="X292" s="44">
        <v>1750.68</v>
      </c>
      <c r="Y292" s="44">
        <v>1541.04</v>
      </c>
      <c r="Z292" s="44">
        <v>1305.28</v>
      </c>
      <c r="AA292" s="44">
        <v>1201.46</v>
      </c>
    </row>
    <row r="293" spans="1:27" ht="12.75" hidden="1" customHeight="1" outlineLevel="1" x14ac:dyDescent="0.2">
      <c r="A293" s="97" t="s">
        <v>2630</v>
      </c>
      <c r="B293" s="63" t="s">
        <v>90</v>
      </c>
      <c r="C293" s="43" t="s">
        <v>79</v>
      </c>
      <c r="D293" s="44">
        <f>$D$163</f>
        <v>113.12</v>
      </c>
      <c r="E293" s="44">
        <f>$D$163</f>
        <v>113.12</v>
      </c>
      <c r="F293" s="44">
        <f t="shared" ref="F293:AA293" si="169">$D$163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2">
      <c r="A294" s="97" t="s">
        <v>2631</v>
      </c>
      <c r="B294" s="63" t="s">
        <v>83</v>
      </c>
      <c r="C294" s="43" t="s">
        <v>79</v>
      </c>
      <c r="D294" s="44">
        <v>3.63</v>
      </c>
      <c r="E294" s="44">
        <v>3.63</v>
      </c>
      <c r="F294" s="44">
        <v>3.63</v>
      </c>
      <c r="G294" s="44">
        <v>3.63</v>
      </c>
      <c r="H294" s="44">
        <v>3.63</v>
      </c>
      <c r="I294" s="44">
        <v>3.63</v>
      </c>
      <c r="J294" s="44">
        <v>3.63</v>
      </c>
      <c r="K294" s="44">
        <v>3.63</v>
      </c>
      <c r="L294" s="44">
        <v>3.63</v>
      </c>
      <c r="M294" s="44">
        <v>3.63</v>
      </c>
      <c r="N294" s="44">
        <v>3.63</v>
      </c>
      <c r="O294" s="44">
        <v>3.63</v>
      </c>
      <c r="P294" s="44">
        <v>3.63</v>
      </c>
      <c r="Q294" s="44">
        <v>3.63</v>
      </c>
      <c r="R294" s="44">
        <v>3.63</v>
      </c>
      <c r="S294" s="44">
        <v>3.63</v>
      </c>
      <c r="T294" s="44">
        <v>3.63</v>
      </c>
      <c r="U294" s="44">
        <v>3.63</v>
      </c>
      <c r="V294" s="44">
        <v>3.63</v>
      </c>
      <c r="W294" s="44">
        <v>3.63</v>
      </c>
      <c r="X294" s="44">
        <v>3.63</v>
      </c>
      <c r="Y294" s="44">
        <v>3.63</v>
      </c>
      <c r="Z294" s="44">
        <v>3.63</v>
      </c>
      <c r="AA294" s="44">
        <v>3.63</v>
      </c>
    </row>
    <row r="295" spans="1:27" ht="12.75" hidden="1" customHeight="1" outlineLevel="1" x14ac:dyDescent="0.2">
      <c r="A295" s="97" t="s">
        <v>2632</v>
      </c>
      <c r="B295" s="63" t="s">
        <v>81</v>
      </c>
      <c r="C295" s="43" t="s">
        <v>79</v>
      </c>
      <c r="D295" s="44">
        <f>$D$11</f>
        <v>110.23</v>
      </c>
      <c r="E295" s="44">
        <f t="shared" ref="E295:AA295" si="170">$D$11</f>
        <v>110.23</v>
      </c>
      <c r="F295" s="44">
        <f t="shared" si="170"/>
        <v>110.23</v>
      </c>
      <c r="G295" s="44">
        <f t="shared" si="170"/>
        <v>110.23</v>
      </c>
      <c r="H295" s="44">
        <f t="shared" si="170"/>
        <v>110.23</v>
      </c>
      <c r="I295" s="44">
        <f t="shared" si="170"/>
        <v>110.23</v>
      </c>
      <c r="J295" s="44">
        <f t="shared" si="170"/>
        <v>110.23</v>
      </c>
      <c r="K295" s="44">
        <f t="shared" si="170"/>
        <v>110.23</v>
      </c>
      <c r="L295" s="44">
        <f t="shared" si="170"/>
        <v>110.23</v>
      </c>
      <c r="M295" s="44">
        <f t="shared" si="170"/>
        <v>110.23</v>
      </c>
      <c r="N295" s="44">
        <f t="shared" si="170"/>
        <v>110.23</v>
      </c>
      <c r="O295" s="44">
        <f t="shared" si="170"/>
        <v>110.23</v>
      </c>
      <c r="P295" s="44">
        <f t="shared" si="170"/>
        <v>110.23</v>
      </c>
      <c r="Q295" s="44">
        <f t="shared" si="170"/>
        <v>110.23</v>
      </c>
      <c r="R295" s="44">
        <f t="shared" si="170"/>
        <v>110.23</v>
      </c>
      <c r="S295" s="44">
        <f t="shared" si="170"/>
        <v>110.23</v>
      </c>
      <c r="T295" s="44">
        <f t="shared" si="170"/>
        <v>110.23</v>
      </c>
      <c r="U295" s="44">
        <f t="shared" si="170"/>
        <v>110.23</v>
      </c>
      <c r="V295" s="44">
        <f t="shared" si="170"/>
        <v>110.23</v>
      </c>
      <c r="W295" s="44">
        <f t="shared" si="170"/>
        <v>110.23</v>
      </c>
      <c r="X295" s="44">
        <f t="shared" si="170"/>
        <v>110.23</v>
      </c>
      <c r="Y295" s="44">
        <f t="shared" si="170"/>
        <v>110.23</v>
      </c>
      <c r="Z295" s="44">
        <f t="shared" si="170"/>
        <v>110.23</v>
      </c>
      <c r="AA295" s="44">
        <f t="shared" si="170"/>
        <v>110.23</v>
      </c>
    </row>
    <row r="296" spans="1:27" ht="12.75" customHeight="1" collapsed="1" x14ac:dyDescent="0.2">
      <c r="A296" s="96" t="s">
        <v>2633</v>
      </c>
      <c r="B296" s="28" t="str">
        <f>"28"&amp;"."&amp;$B$777&amp;"."&amp;$B$778</f>
        <v>28.11.2023</v>
      </c>
      <c r="C296" s="88" t="s">
        <v>76</v>
      </c>
      <c r="D296" s="89">
        <f>ROUND(((D297+D298+D300+D299)/1000),5)</f>
        <v>1.3629</v>
      </c>
      <c r="E296" s="89">
        <f>ROUND(((E297+E298+E300+E299)/1000),5)</f>
        <v>1.2691600000000001</v>
      </c>
      <c r="F296" s="89">
        <f>ROUND(((F297+F298+F300+F299)/1000),5)</f>
        <v>1.1996100000000001</v>
      </c>
      <c r="G296" s="89">
        <f t="shared" ref="G296:AA296" si="171">ROUND(((G297+G298+G300+G299)/1000),5)</f>
        <v>1.2022999999999999</v>
      </c>
      <c r="H296" s="89">
        <f t="shared" si="171"/>
        <v>1.25539</v>
      </c>
      <c r="I296" s="89">
        <f t="shared" si="171"/>
        <v>1.4208700000000001</v>
      </c>
      <c r="J296" s="89">
        <f t="shared" si="171"/>
        <v>1.61599</v>
      </c>
      <c r="K296" s="89">
        <f t="shared" si="171"/>
        <v>1.7965100000000001</v>
      </c>
      <c r="L296" s="89">
        <f t="shared" si="171"/>
        <v>2.09328</v>
      </c>
      <c r="M296" s="89">
        <f t="shared" si="171"/>
        <v>2.12737</v>
      </c>
      <c r="N296" s="89">
        <f t="shared" si="171"/>
        <v>2.1334499999999998</v>
      </c>
      <c r="O296" s="89">
        <f t="shared" si="171"/>
        <v>2.1427900000000002</v>
      </c>
      <c r="P296" s="89">
        <f t="shared" si="171"/>
        <v>2.1367799999999999</v>
      </c>
      <c r="Q296" s="89">
        <f t="shared" si="171"/>
        <v>2.1341700000000001</v>
      </c>
      <c r="R296" s="89">
        <f t="shared" si="171"/>
        <v>2.1350500000000001</v>
      </c>
      <c r="S296" s="89">
        <f t="shared" si="171"/>
        <v>2.1324700000000001</v>
      </c>
      <c r="T296" s="89">
        <f t="shared" si="171"/>
        <v>2.1401599999999998</v>
      </c>
      <c r="U296" s="89">
        <f t="shared" si="171"/>
        <v>2.1485400000000001</v>
      </c>
      <c r="V296" s="89">
        <f t="shared" si="171"/>
        <v>2.1426599999999998</v>
      </c>
      <c r="W296" s="89">
        <f t="shared" si="171"/>
        <v>2.13374</v>
      </c>
      <c r="X296" s="89">
        <f t="shared" si="171"/>
        <v>2.02379</v>
      </c>
      <c r="Y296" s="89">
        <f t="shared" si="171"/>
        <v>1.82125</v>
      </c>
      <c r="Z296" s="89">
        <f t="shared" si="171"/>
        <v>1.5405899999999999</v>
      </c>
      <c r="AA296" s="89">
        <f t="shared" si="171"/>
        <v>1.4362600000000001</v>
      </c>
    </row>
    <row r="297" spans="1:27" ht="12.75" hidden="1" customHeight="1" outlineLevel="1" x14ac:dyDescent="0.2">
      <c r="A297" s="97" t="s">
        <v>2634</v>
      </c>
      <c r="B297" s="63" t="s">
        <v>242</v>
      </c>
      <c r="C297" s="43" t="s">
        <v>79</v>
      </c>
      <c r="D297" s="44">
        <v>1135.92</v>
      </c>
      <c r="E297" s="44">
        <v>1042.18</v>
      </c>
      <c r="F297" s="44">
        <v>972.63</v>
      </c>
      <c r="G297" s="44">
        <v>975.32</v>
      </c>
      <c r="H297" s="44">
        <v>1028.4100000000001</v>
      </c>
      <c r="I297" s="44">
        <v>1193.8900000000001</v>
      </c>
      <c r="J297" s="44">
        <v>1389.01</v>
      </c>
      <c r="K297" s="44">
        <v>1569.53</v>
      </c>
      <c r="L297" s="44">
        <v>1866.3</v>
      </c>
      <c r="M297" s="44">
        <v>1900.39</v>
      </c>
      <c r="N297" s="44">
        <v>1906.47</v>
      </c>
      <c r="O297" s="44">
        <v>1915.81</v>
      </c>
      <c r="P297" s="44">
        <v>1909.8</v>
      </c>
      <c r="Q297" s="44">
        <v>1907.19</v>
      </c>
      <c r="R297" s="44">
        <v>1908.07</v>
      </c>
      <c r="S297" s="44">
        <v>1905.49</v>
      </c>
      <c r="T297" s="44">
        <v>1913.18</v>
      </c>
      <c r="U297" s="44">
        <v>1921.56</v>
      </c>
      <c r="V297" s="44">
        <v>1915.68</v>
      </c>
      <c r="W297" s="44">
        <v>1906.76</v>
      </c>
      <c r="X297" s="44">
        <v>1796.81</v>
      </c>
      <c r="Y297" s="44">
        <v>1594.27</v>
      </c>
      <c r="Z297" s="44">
        <v>1313.61</v>
      </c>
      <c r="AA297" s="44">
        <v>1209.28</v>
      </c>
    </row>
    <row r="298" spans="1:27" ht="12.75" hidden="1" customHeight="1" outlineLevel="1" x14ac:dyDescent="0.2">
      <c r="A298" s="97" t="s">
        <v>2635</v>
      </c>
      <c r="B298" s="63" t="s">
        <v>90</v>
      </c>
      <c r="C298" s="43" t="s">
        <v>79</v>
      </c>
      <c r="D298" s="44">
        <f>$D$163</f>
        <v>113.12</v>
      </c>
      <c r="E298" s="44">
        <f>$D$163</f>
        <v>113.12</v>
      </c>
      <c r="F298" s="44">
        <f t="shared" ref="F298:AA298" si="172">$D$163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2">
      <c r="A299" s="97" t="s">
        <v>2636</v>
      </c>
      <c r="B299" s="63" t="s">
        <v>83</v>
      </c>
      <c r="C299" s="43" t="s">
        <v>79</v>
      </c>
      <c r="D299" s="44">
        <v>3.63</v>
      </c>
      <c r="E299" s="44">
        <v>3.63</v>
      </c>
      <c r="F299" s="44">
        <v>3.63</v>
      </c>
      <c r="G299" s="44">
        <v>3.63</v>
      </c>
      <c r="H299" s="44">
        <v>3.63</v>
      </c>
      <c r="I299" s="44">
        <v>3.63</v>
      </c>
      <c r="J299" s="44">
        <v>3.63</v>
      </c>
      <c r="K299" s="44">
        <v>3.63</v>
      </c>
      <c r="L299" s="44">
        <v>3.63</v>
      </c>
      <c r="M299" s="44">
        <v>3.63</v>
      </c>
      <c r="N299" s="44">
        <v>3.63</v>
      </c>
      <c r="O299" s="44">
        <v>3.63</v>
      </c>
      <c r="P299" s="44">
        <v>3.63</v>
      </c>
      <c r="Q299" s="44">
        <v>3.63</v>
      </c>
      <c r="R299" s="44">
        <v>3.63</v>
      </c>
      <c r="S299" s="44">
        <v>3.63</v>
      </c>
      <c r="T299" s="44">
        <v>3.63</v>
      </c>
      <c r="U299" s="44">
        <v>3.63</v>
      </c>
      <c r="V299" s="44">
        <v>3.63</v>
      </c>
      <c r="W299" s="44">
        <v>3.63</v>
      </c>
      <c r="X299" s="44">
        <v>3.63</v>
      </c>
      <c r="Y299" s="44">
        <v>3.63</v>
      </c>
      <c r="Z299" s="44">
        <v>3.63</v>
      </c>
      <c r="AA299" s="44">
        <v>3.63</v>
      </c>
    </row>
    <row r="300" spans="1:27" ht="12.75" hidden="1" customHeight="1" outlineLevel="1" x14ac:dyDescent="0.2">
      <c r="A300" s="97" t="s">
        <v>2637</v>
      </c>
      <c r="B300" s="63" t="s">
        <v>81</v>
      </c>
      <c r="C300" s="43" t="s">
        <v>79</v>
      </c>
      <c r="D300" s="44">
        <f>$D$11</f>
        <v>110.23</v>
      </c>
      <c r="E300" s="44">
        <f t="shared" ref="E300:AA300" si="173">$D$11</f>
        <v>110.23</v>
      </c>
      <c r="F300" s="44">
        <f t="shared" si="173"/>
        <v>110.23</v>
      </c>
      <c r="G300" s="44">
        <f t="shared" si="173"/>
        <v>110.23</v>
      </c>
      <c r="H300" s="44">
        <f t="shared" si="173"/>
        <v>110.23</v>
      </c>
      <c r="I300" s="44">
        <f t="shared" si="173"/>
        <v>110.23</v>
      </c>
      <c r="J300" s="44">
        <f t="shared" si="173"/>
        <v>110.23</v>
      </c>
      <c r="K300" s="44">
        <f t="shared" si="173"/>
        <v>110.23</v>
      </c>
      <c r="L300" s="44">
        <f t="shared" si="173"/>
        <v>110.23</v>
      </c>
      <c r="M300" s="44">
        <f t="shared" si="173"/>
        <v>110.23</v>
      </c>
      <c r="N300" s="44">
        <f t="shared" si="173"/>
        <v>110.23</v>
      </c>
      <c r="O300" s="44">
        <f t="shared" si="173"/>
        <v>110.23</v>
      </c>
      <c r="P300" s="44">
        <f t="shared" si="173"/>
        <v>110.23</v>
      </c>
      <c r="Q300" s="44">
        <f t="shared" si="173"/>
        <v>110.23</v>
      </c>
      <c r="R300" s="44">
        <f t="shared" si="173"/>
        <v>110.23</v>
      </c>
      <c r="S300" s="44">
        <f t="shared" si="173"/>
        <v>110.23</v>
      </c>
      <c r="T300" s="44">
        <f t="shared" si="173"/>
        <v>110.23</v>
      </c>
      <c r="U300" s="44">
        <f t="shared" si="173"/>
        <v>110.23</v>
      </c>
      <c r="V300" s="44">
        <f t="shared" si="173"/>
        <v>110.23</v>
      </c>
      <c r="W300" s="44">
        <f t="shared" si="173"/>
        <v>110.23</v>
      </c>
      <c r="X300" s="44">
        <f t="shared" si="173"/>
        <v>110.23</v>
      </c>
      <c r="Y300" s="44">
        <f t="shared" si="173"/>
        <v>110.23</v>
      </c>
      <c r="Z300" s="44">
        <f t="shared" si="173"/>
        <v>110.23</v>
      </c>
      <c r="AA300" s="44">
        <f t="shared" si="173"/>
        <v>110.23</v>
      </c>
    </row>
    <row r="301" spans="1:27" ht="12.75" customHeight="1" collapsed="1" x14ac:dyDescent="0.2">
      <c r="A301" s="96" t="s">
        <v>2638</v>
      </c>
      <c r="B301" s="28" t="str">
        <f>"29"&amp;"."&amp;$B$777&amp;"."&amp;$B$778</f>
        <v>29.11.2023</v>
      </c>
      <c r="C301" s="88" t="s">
        <v>76</v>
      </c>
      <c r="D301" s="89">
        <f>ROUND(((D302+D303+D305+D304)/1000),5)</f>
        <v>1.3786799999999999</v>
      </c>
      <c r="E301" s="89">
        <f>ROUND(((E302+E303+E305+E304)/1000),5)</f>
        <v>1.30962</v>
      </c>
      <c r="F301" s="89">
        <f>ROUND(((F302+F303+F305+F304)/1000),5)</f>
        <v>1.2556099999999999</v>
      </c>
      <c r="G301" s="89">
        <f t="shared" ref="G301:AA301" si="174">ROUND(((G302+G303+G305+G304)/1000),5)</f>
        <v>1.2537700000000001</v>
      </c>
      <c r="H301" s="89">
        <f t="shared" si="174"/>
        <v>1.30338</v>
      </c>
      <c r="I301" s="89">
        <f t="shared" si="174"/>
        <v>1.44136</v>
      </c>
      <c r="J301" s="89">
        <f t="shared" si="174"/>
        <v>1.61443</v>
      </c>
      <c r="K301" s="89">
        <f t="shared" si="174"/>
        <v>1.8993</v>
      </c>
      <c r="L301" s="89">
        <f t="shared" si="174"/>
        <v>2.0534500000000002</v>
      </c>
      <c r="M301" s="89">
        <f t="shared" si="174"/>
        <v>2.0875300000000001</v>
      </c>
      <c r="N301" s="89">
        <f t="shared" si="174"/>
        <v>2.1073499999999998</v>
      </c>
      <c r="O301" s="89">
        <f t="shared" si="174"/>
        <v>2.1441400000000002</v>
      </c>
      <c r="P301" s="89">
        <f t="shared" si="174"/>
        <v>2.12669</v>
      </c>
      <c r="Q301" s="89">
        <f t="shared" si="174"/>
        <v>2.1338499999999998</v>
      </c>
      <c r="R301" s="89">
        <f t="shared" si="174"/>
        <v>2.1236299999999999</v>
      </c>
      <c r="S301" s="89">
        <f t="shared" si="174"/>
        <v>2.1054599999999999</v>
      </c>
      <c r="T301" s="89">
        <f t="shared" si="174"/>
        <v>2.1077900000000001</v>
      </c>
      <c r="U301" s="89">
        <f t="shared" si="174"/>
        <v>2.1132599999999999</v>
      </c>
      <c r="V301" s="89">
        <f t="shared" si="174"/>
        <v>2.10175</v>
      </c>
      <c r="W301" s="89">
        <f t="shared" si="174"/>
        <v>2.0885799999999999</v>
      </c>
      <c r="X301" s="89">
        <f t="shared" si="174"/>
        <v>1.9660599999999999</v>
      </c>
      <c r="Y301" s="89">
        <f t="shared" si="174"/>
        <v>1.8875599999999999</v>
      </c>
      <c r="Z301" s="89">
        <f t="shared" si="174"/>
        <v>1.6632899999999999</v>
      </c>
      <c r="AA301" s="89">
        <f t="shared" si="174"/>
        <v>1.4501200000000001</v>
      </c>
    </row>
    <row r="302" spans="1:27" ht="12.75" hidden="1" customHeight="1" outlineLevel="1" x14ac:dyDescent="0.2">
      <c r="A302" s="97" t="s">
        <v>2639</v>
      </c>
      <c r="B302" s="63" t="s">
        <v>242</v>
      </c>
      <c r="C302" s="43" t="s">
        <v>79</v>
      </c>
      <c r="D302" s="44">
        <v>1151.7</v>
      </c>
      <c r="E302" s="44">
        <v>1082.6400000000001</v>
      </c>
      <c r="F302" s="44">
        <v>1028.6300000000001</v>
      </c>
      <c r="G302" s="44">
        <v>1026.79</v>
      </c>
      <c r="H302" s="44">
        <v>1076.4000000000001</v>
      </c>
      <c r="I302" s="44">
        <v>1214.3800000000001</v>
      </c>
      <c r="J302" s="44">
        <v>1387.45</v>
      </c>
      <c r="K302" s="44">
        <v>1672.32</v>
      </c>
      <c r="L302" s="44">
        <v>1826.47</v>
      </c>
      <c r="M302" s="44">
        <v>1860.55</v>
      </c>
      <c r="N302" s="44">
        <v>1880.37</v>
      </c>
      <c r="O302" s="44">
        <v>1917.16</v>
      </c>
      <c r="P302" s="44">
        <v>1899.71</v>
      </c>
      <c r="Q302" s="44">
        <v>1906.87</v>
      </c>
      <c r="R302" s="44">
        <v>1896.65</v>
      </c>
      <c r="S302" s="44">
        <v>1878.48</v>
      </c>
      <c r="T302" s="44">
        <v>1880.81</v>
      </c>
      <c r="U302" s="44">
        <v>1886.28</v>
      </c>
      <c r="V302" s="44">
        <v>1874.77</v>
      </c>
      <c r="W302" s="44">
        <v>1861.6</v>
      </c>
      <c r="X302" s="44">
        <v>1739.08</v>
      </c>
      <c r="Y302" s="44">
        <v>1660.58</v>
      </c>
      <c r="Z302" s="44">
        <v>1436.31</v>
      </c>
      <c r="AA302" s="44">
        <v>1223.1400000000001</v>
      </c>
    </row>
    <row r="303" spans="1:27" ht="12.75" hidden="1" customHeight="1" outlineLevel="1" x14ac:dyDescent="0.2">
      <c r="A303" s="97" t="s">
        <v>2640</v>
      </c>
      <c r="B303" s="63" t="s">
        <v>90</v>
      </c>
      <c r="C303" s="43" t="s">
        <v>79</v>
      </c>
      <c r="D303" s="44">
        <f>$D$163</f>
        <v>113.12</v>
      </c>
      <c r="E303" s="44">
        <f>$D$163</f>
        <v>113.12</v>
      </c>
      <c r="F303" s="44">
        <f t="shared" ref="F303:AA303" si="175">$D$163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hidden="1" customHeight="1" outlineLevel="1" x14ac:dyDescent="0.2">
      <c r="A304" s="97" t="s">
        <v>2641</v>
      </c>
      <c r="B304" s="63" t="s">
        <v>83</v>
      </c>
      <c r="C304" s="43" t="s">
        <v>79</v>
      </c>
      <c r="D304" s="44">
        <v>3.63</v>
      </c>
      <c r="E304" s="44">
        <v>3.63</v>
      </c>
      <c r="F304" s="44">
        <v>3.63</v>
      </c>
      <c r="G304" s="44">
        <v>3.63</v>
      </c>
      <c r="H304" s="44">
        <v>3.63</v>
      </c>
      <c r="I304" s="44">
        <v>3.63</v>
      </c>
      <c r="J304" s="44">
        <v>3.63</v>
      </c>
      <c r="K304" s="44">
        <v>3.63</v>
      </c>
      <c r="L304" s="44">
        <v>3.63</v>
      </c>
      <c r="M304" s="44">
        <v>3.63</v>
      </c>
      <c r="N304" s="44">
        <v>3.63</v>
      </c>
      <c r="O304" s="44">
        <v>3.63</v>
      </c>
      <c r="P304" s="44">
        <v>3.63</v>
      </c>
      <c r="Q304" s="44">
        <v>3.63</v>
      </c>
      <c r="R304" s="44">
        <v>3.63</v>
      </c>
      <c r="S304" s="44">
        <v>3.63</v>
      </c>
      <c r="T304" s="44">
        <v>3.63</v>
      </c>
      <c r="U304" s="44">
        <v>3.63</v>
      </c>
      <c r="V304" s="44">
        <v>3.63</v>
      </c>
      <c r="W304" s="44">
        <v>3.63</v>
      </c>
      <c r="X304" s="44">
        <v>3.63</v>
      </c>
      <c r="Y304" s="44">
        <v>3.63</v>
      </c>
      <c r="Z304" s="44">
        <v>3.63</v>
      </c>
      <c r="AA304" s="44">
        <v>3.63</v>
      </c>
    </row>
    <row r="305" spans="1:27" ht="12.75" hidden="1" customHeight="1" outlineLevel="1" x14ac:dyDescent="0.2">
      <c r="A305" s="97" t="s">
        <v>2642</v>
      </c>
      <c r="B305" s="63" t="s">
        <v>81</v>
      </c>
      <c r="C305" s="43" t="s">
        <v>79</v>
      </c>
      <c r="D305" s="44">
        <f>$D$11</f>
        <v>110.23</v>
      </c>
      <c r="E305" s="44">
        <f t="shared" ref="E305:AA305" si="176">$D$11</f>
        <v>110.23</v>
      </c>
      <c r="F305" s="44">
        <f t="shared" si="176"/>
        <v>110.23</v>
      </c>
      <c r="G305" s="44">
        <f t="shared" si="176"/>
        <v>110.23</v>
      </c>
      <c r="H305" s="44">
        <f t="shared" si="176"/>
        <v>110.23</v>
      </c>
      <c r="I305" s="44">
        <f t="shared" si="176"/>
        <v>110.23</v>
      </c>
      <c r="J305" s="44">
        <f t="shared" si="176"/>
        <v>110.23</v>
      </c>
      <c r="K305" s="44">
        <f t="shared" si="176"/>
        <v>110.23</v>
      </c>
      <c r="L305" s="44">
        <f t="shared" si="176"/>
        <v>110.23</v>
      </c>
      <c r="M305" s="44">
        <f t="shared" si="176"/>
        <v>110.23</v>
      </c>
      <c r="N305" s="44">
        <f t="shared" si="176"/>
        <v>110.23</v>
      </c>
      <c r="O305" s="44">
        <f t="shared" si="176"/>
        <v>110.23</v>
      </c>
      <c r="P305" s="44">
        <f t="shared" si="176"/>
        <v>110.23</v>
      </c>
      <c r="Q305" s="44">
        <f t="shared" si="176"/>
        <v>110.23</v>
      </c>
      <c r="R305" s="44">
        <f t="shared" si="176"/>
        <v>110.23</v>
      </c>
      <c r="S305" s="44">
        <f t="shared" si="176"/>
        <v>110.23</v>
      </c>
      <c r="T305" s="44">
        <f t="shared" si="176"/>
        <v>110.23</v>
      </c>
      <c r="U305" s="44">
        <f t="shared" si="176"/>
        <v>110.23</v>
      </c>
      <c r="V305" s="44">
        <f t="shared" si="176"/>
        <v>110.23</v>
      </c>
      <c r="W305" s="44">
        <f t="shared" si="176"/>
        <v>110.23</v>
      </c>
      <c r="X305" s="44">
        <f t="shared" si="176"/>
        <v>110.23</v>
      </c>
      <c r="Y305" s="44">
        <f t="shared" si="176"/>
        <v>110.23</v>
      </c>
      <c r="Z305" s="44">
        <f t="shared" si="176"/>
        <v>110.23</v>
      </c>
      <c r="AA305" s="44">
        <f t="shared" si="176"/>
        <v>110.23</v>
      </c>
    </row>
    <row r="306" spans="1:27" ht="12.75" customHeight="1" collapsed="1" x14ac:dyDescent="0.2">
      <c r="A306" s="96" t="s">
        <v>2643</v>
      </c>
      <c r="B306" s="28" t="str">
        <f>"30"&amp;"."&amp;$B$777&amp;"."&amp;$B$778</f>
        <v>30.11.2023</v>
      </c>
      <c r="C306" s="88" t="s">
        <v>76</v>
      </c>
      <c r="D306" s="89">
        <f>ROUND(((D307+D308+D310+D309)/1000),5)</f>
        <v>1.38273</v>
      </c>
      <c r="E306" s="89">
        <f>ROUND(((E307+E308+E310+E309)/1000),5)</f>
        <v>1.3254999999999999</v>
      </c>
      <c r="F306" s="89">
        <f>ROUND(((F307+F308+F310+F309)/1000),5)</f>
        <v>1.27088</v>
      </c>
      <c r="G306" s="89">
        <f t="shared" ref="G306:AA306" si="177">ROUND(((G307+G308+G310+G309)/1000),5)</f>
        <v>1.2622199999999999</v>
      </c>
      <c r="H306" s="89">
        <f t="shared" si="177"/>
        <v>1.30332</v>
      </c>
      <c r="I306" s="89">
        <f t="shared" si="177"/>
        <v>1.45461</v>
      </c>
      <c r="J306" s="89">
        <f t="shared" si="177"/>
        <v>1.64975</v>
      </c>
      <c r="K306" s="89">
        <f t="shared" si="177"/>
        <v>1.94886</v>
      </c>
      <c r="L306" s="89">
        <f t="shared" si="177"/>
        <v>2.1096699999999999</v>
      </c>
      <c r="M306" s="89">
        <f t="shared" si="177"/>
        <v>2.1210399999999998</v>
      </c>
      <c r="N306" s="89">
        <f t="shared" si="177"/>
        <v>2.1472699999999998</v>
      </c>
      <c r="O306" s="89">
        <f t="shared" si="177"/>
        <v>2.2249500000000002</v>
      </c>
      <c r="P306" s="89">
        <f t="shared" si="177"/>
        <v>2.19265</v>
      </c>
      <c r="Q306" s="89">
        <f t="shared" si="177"/>
        <v>2.2130200000000002</v>
      </c>
      <c r="R306" s="89">
        <f t="shared" si="177"/>
        <v>2.15279</v>
      </c>
      <c r="S306" s="89">
        <f t="shared" si="177"/>
        <v>2.1457899999999999</v>
      </c>
      <c r="T306" s="89">
        <f t="shared" si="177"/>
        <v>2.16615</v>
      </c>
      <c r="U306" s="89">
        <f t="shared" si="177"/>
        <v>2.1762299999999999</v>
      </c>
      <c r="V306" s="89">
        <f t="shared" si="177"/>
        <v>2.1600299999999999</v>
      </c>
      <c r="W306" s="89">
        <f t="shared" si="177"/>
        <v>2.1512899999999999</v>
      </c>
      <c r="X306" s="89">
        <f t="shared" si="177"/>
        <v>2.1091000000000002</v>
      </c>
      <c r="Y306" s="89">
        <f t="shared" si="177"/>
        <v>1.9881899999999999</v>
      </c>
      <c r="Z306" s="89">
        <f t="shared" si="177"/>
        <v>1.6780600000000001</v>
      </c>
      <c r="AA306" s="89">
        <f t="shared" si="177"/>
        <v>1.4964</v>
      </c>
    </row>
    <row r="307" spans="1:27" ht="12.75" hidden="1" customHeight="1" outlineLevel="1" x14ac:dyDescent="0.2">
      <c r="A307" s="97" t="s">
        <v>2644</v>
      </c>
      <c r="B307" s="63" t="s">
        <v>242</v>
      </c>
      <c r="C307" s="43" t="s">
        <v>79</v>
      </c>
      <c r="D307" s="44">
        <v>1155.75</v>
      </c>
      <c r="E307" s="44">
        <v>1098.52</v>
      </c>
      <c r="F307" s="44">
        <v>1043.9000000000001</v>
      </c>
      <c r="G307" s="44">
        <v>1035.24</v>
      </c>
      <c r="H307" s="44">
        <v>1076.3399999999999</v>
      </c>
      <c r="I307" s="44">
        <v>1227.6300000000001</v>
      </c>
      <c r="J307" s="44">
        <v>1422.77</v>
      </c>
      <c r="K307" s="44">
        <v>1721.88</v>
      </c>
      <c r="L307" s="44">
        <v>1882.69</v>
      </c>
      <c r="M307" s="44">
        <v>1894.06</v>
      </c>
      <c r="N307" s="44">
        <v>1920.29</v>
      </c>
      <c r="O307" s="44">
        <v>1997.97</v>
      </c>
      <c r="P307" s="44">
        <v>1965.67</v>
      </c>
      <c r="Q307" s="44">
        <v>1986.04</v>
      </c>
      <c r="R307" s="44">
        <v>1925.81</v>
      </c>
      <c r="S307" s="44">
        <v>1918.81</v>
      </c>
      <c r="T307" s="44">
        <v>1939.17</v>
      </c>
      <c r="U307" s="44">
        <v>1949.25</v>
      </c>
      <c r="V307" s="44">
        <v>1933.05</v>
      </c>
      <c r="W307" s="44">
        <v>1924.31</v>
      </c>
      <c r="X307" s="44">
        <v>1882.12</v>
      </c>
      <c r="Y307" s="44">
        <v>1761.21</v>
      </c>
      <c r="Z307" s="44">
        <v>1451.08</v>
      </c>
      <c r="AA307" s="44">
        <v>1269.42</v>
      </c>
    </row>
    <row r="308" spans="1:27" ht="12.75" hidden="1" customHeight="1" outlineLevel="1" x14ac:dyDescent="0.2">
      <c r="A308" s="97" t="s">
        <v>2645</v>
      </c>
      <c r="B308" s="63" t="s">
        <v>90</v>
      </c>
      <c r="C308" s="43" t="s">
        <v>79</v>
      </c>
      <c r="D308" s="44">
        <f>$D$163</f>
        <v>113.12</v>
      </c>
      <c r="E308" s="44">
        <f>$D$163</f>
        <v>113.12</v>
      </c>
      <c r="F308" s="44">
        <f t="shared" ref="F308:AA308" si="178">$D$163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hidden="1" customHeight="1" outlineLevel="1" x14ac:dyDescent="0.2">
      <c r="A309" s="97" t="s">
        <v>2646</v>
      </c>
      <c r="B309" s="63" t="s">
        <v>83</v>
      </c>
      <c r="C309" s="43" t="s">
        <v>79</v>
      </c>
      <c r="D309" s="44">
        <v>3.63</v>
      </c>
      <c r="E309" s="44">
        <v>3.63</v>
      </c>
      <c r="F309" s="44">
        <v>3.63</v>
      </c>
      <c r="G309" s="44">
        <v>3.63</v>
      </c>
      <c r="H309" s="44">
        <v>3.63</v>
      </c>
      <c r="I309" s="44">
        <v>3.63</v>
      </c>
      <c r="J309" s="44">
        <v>3.63</v>
      </c>
      <c r="K309" s="44">
        <v>3.63</v>
      </c>
      <c r="L309" s="44">
        <v>3.63</v>
      </c>
      <c r="M309" s="44">
        <v>3.63</v>
      </c>
      <c r="N309" s="44">
        <v>3.63</v>
      </c>
      <c r="O309" s="44">
        <v>3.63</v>
      </c>
      <c r="P309" s="44">
        <v>3.63</v>
      </c>
      <c r="Q309" s="44">
        <v>3.63</v>
      </c>
      <c r="R309" s="44">
        <v>3.63</v>
      </c>
      <c r="S309" s="44">
        <v>3.63</v>
      </c>
      <c r="T309" s="44">
        <v>3.63</v>
      </c>
      <c r="U309" s="44">
        <v>3.63</v>
      </c>
      <c r="V309" s="44">
        <v>3.63</v>
      </c>
      <c r="W309" s="44">
        <v>3.63</v>
      </c>
      <c r="X309" s="44">
        <v>3.63</v>
      </c>
      <c r="Y309" s="44">
        <v>3.63</v>
      </c>
      <c r="Z309" s="44">
        <v>3.63</v>
      </c>
      <c r="AA309" s="44">
        <v>3.63</v>
      </c>
    </row>
    <row r="310" spans="1:27" ht="12.75" hidden="1" customHeight="1" outlineLevel="1" x14ac:dyDescent="0.2">
      <c r="A310" s="97" t="s">
        <v>2647</v>
      </c>
      <c r="B310" s="63" t="s">
        <v>81</v>
      </c>
      <c r="C310" s="43" t="s">
        <v>79</v>
      </c>
      <c r="D310" s="44">
        <f>$D$11</f>
        <v>110.23</v>
      </c>
      <c r="E310" s="44">
        <f t="shared" ref="E310:AA310" si="179">$D$11</f>
        <v>110.23</v>
      </c>
      <c r="F310" s="44">
        <f t="shared" si="179"/>
        <v>110.23</v>
      </c>
      <c r="G310" s="44">
        <f t="shared" si="179"/>
        <v>110.23</v>
      </c>
      <c r="H310" s="44">
        <f t="shared" si="179"/>
        <v>110.23</v>
      </c>
      <c r="I310" s="44">
        <f t="shared" si="179"/>
        <v>110.23</v>
      </c>
      <c r="J310" s="44">
        <f t="shared" si="179"/>
        <v>110.23</v>
      </c>
      <c r="K310" s="44">
        <f t="shared" si="179"/>
        <v>110.23</v>
      </c>
      <c r="L310" s="44">
        <f t="shared" si="179"/>
        <v>110.23</v>
      </c>
      <c r="M310" s="44">
        <f t="shared" si="179"/>
        <v>110.23</v>
      </c>
      <c r="N310" s="44">
        <f t="shared" si="179"/>
        <v>110.23</v>
      </c>
      <c r="O310" s="44">
        <f t="shared" si="179"/>
        <v>110.23</v>
      </c>
      <c r="P310" s="44">
        <f t="shared" si="179"/>
        <v>110.23</v>
      </c>
      <c r="Q310" s="44">
        <f t="shared" si="179"/>
        <v>110.23</v>
      </c>
      <c r="R310" s="44">
        <f t="shared" si="179"/>
        <v>110.23</v>
      </c>
      <c r="S310" s="44">
        <f t="shared" si="179"/>
        <v>110.23</v>
      </c>
      <c r="T310" s="44">
        <f t="shared" si="179"/>
        <v>110.23</v>
      </c>
      <c r="U310" s="44">
        <f t="shared" si="179"/>
        <v>110.23</v>
      </c>
      <c r="V310" s="44">
        <f t="shared" si="179"/>
        <v>110.23</v>
      </c>
      <c r="W310" s="44">
        <f t="shared" si="179"/>
        <v>110.23</v>
      </c>
      <c r="X310" s="44">
        <f t="shared" si="179"/>
        <v>110.23</v>
      </c>
      <c r="Y310" s="44">
        <f t="shared" si="179"/>
        <v>110.23</v>
      </c>
      <c r="Z310" s="44">
        <f t="shared" si="179"/>
        <v>110.23</v>
      </c>
      <c r="AA310" s="44">
        <f t="shared" si="179"/>
        <v>110.23</v>
      </c>
    </row>
    <row r="311" spans="1:27" ht="12.75" customHeight="1" collapsed="1" x14ac:dyDescent="0.2">
      <c r="A311" s="98"/>
      <c r="B311" s="99" t="s">
        <v>391</v>
      </c>
      <c r="C311" s="100"/>
      <c r="D311" s="101"/>
      <c r="E311" s="101"/>
      <c r="F311" s="101"/>
      <c r="G311" s="101"/>
      <c r="I311" s="39"/>
    </row>
    <row r="312" spans="1:27" ht="12.75" customHeight="1" x14ac:dyDescent="0.2">
      <c r="A312" s="98"/>
      <c r="B312" s="99" t="s">
        <v>391</v>
      </c>
      <c r="C312" s="100"/>
      <c r="D312" s="101"/>
      <c r="E312" s="101"/>
      <c r="F312" s="101"/>
      <c r="G312" s="101"/>
      <c r="I312" s="39"/>
    </row>
    <row r="313" spans="1:27" ht="12.75" customHeight="1" x14ac:dyDescent="0.2">
      <c r="A313" s="181" t="s">
        <v>543</v>
      </c>
      <c r="B313" s="182"/>
      <c r="C313" s="182"/>
      <c r="D313" s="182"/>
      <c r="E313" s="182"/>
      <c r="F313" s="182"/>
      <c r="G313" s="182"/>
      <c r="H313" s="182"/>
      <c r="I313" s="182"/>
      <c r="J313" s="182"/>
      <c r="K313" s="182"/>
      <c r="L313" s="182"/>
      <c r="M313" s="182"/>
      <c r="N313" s="182"/>
      <c r="O313" s="182"/>
      <c r="P313" s="182"/>
      <c r="Q313" s="182"/>
      <c r="R313" s="182"/>
      <c r="S313" s="182"/>
      <c r="T313" s="182"/>
      <c r="U313" s="182"/>
      <c r="V313" s="182"/>
      <c r="W313" s="182"/>
      <c r="X313" s="182"/>
      <c r="Y313" s="182"/>
      <c r="Z313" s="182"/>
      <c r="AA313" s="183"/>
    </row>
    <row r="314" spans="1:27" ht="25.5" x14ac:dyDescent="0.2">
      <c r="A314" s="26" t="s">
        <v>64</v>
      </c>
      <c r="B314" s="27" t="s">
        <v>214</v>
      </c>
      <c r="C314" s="26" t="s">
        <v>215</v>
      </c>
      <c r="D314" s="27" t="s">
        <v>216</v>
      </c>
      <c r="E314" s="27" t="s">
        <v>217</v>
      </c>
      <c r="F314" s="27" t="s">
        <v>218</v>
      </c>
      <c r="G314" s="27" t="s">
        <v>219</v>
      </c>
      <c r="H314" s="27" t="s">
        <v>220</v>
      </c>
      <c r="I314" s="27" t="s">
        <v>221</v>
      </c>
      <c r="J314" s="27" t="s">
        <v>222</v>
      </c>
      <c r="K314" s="27" t="s">
        <v>223</v>
      </c>
      <c r="L314" s="27" t="s">
        <v>224</v>
      </c>
      <c r="M314" s="27" t="s">
        <v>225</v>
      </c>
      <c r="N314" s="27" t="s">
        <v>226</v>
      </c>
      <c r="O314" s="27" t="s">
        <v>227</v>
      </c>
      <c r="P314" s="27" t="s">
        <v>228</v>
      </c>
      <c r="Q314" s="27" t="s">
        <v>229</v>
      </c>
      <c r="R314" s="27" t="s">
        <v>230</v>
      </c>
      <c r="S314" s="27" t="s">
        <v>231</v>
      </c>
      <c r="T314" s="27" t="s">
        <v>232</v>
      </c>
      <c r="U314" s="27" t="s">
        <v>233</v>
      </c>
      <c r="V314" s="27" t="s">
        <v>234</v>
      </c>
      <c r="W314" s="27" t="s">
        <v>235</v>
      </c>
      <c r="X314" s="27" t="s">
        <v>236</v>
      </c>
      <c r="Y314" s="27" t="s">
        <v>237</v>
      </c>
      <c r="Z314" s="27" t="s">
        <v>238</v>
      </c>
      <c r="AA314" s="27" t="s">
        <v>239</v>
      </c>
    </row>
    <row r="315" spans="1:27" ht="12.75" customHeight="1" x14ac:dyDescent="0.2">
      <c r="A315" s="96" t="s">
        <v>2648</v>
      </c>
      <c r="B315" s="28" t="str">
        <f>"01"&amp;"."&amp;$B$777&amp;"."&amp;$B$778</f>
        <v>01.11.2023</v>
      </c>
      <c r="C315" s="88" t="s">
        <v>76</v>
      </c>
      <c r="D315" s="89">
        <f>ROUND(((D316+D317+D319+D318)/1000),5)</f>
        <v>1.5001800000000001</v>
      </c>
      <c r="E315" s="89">
        <f>ROUND(((E316+E317+E319+E318)/1000),5)</f>
        <v>1.37191</v>
      </c>
      <c r="F315" s="89">
        <f>ROUND(((F316+F317+F319+F318)/1000),5)</f>
        <v>1.3035699999999999</v>
      </c>
      <c r="G315" s="89">
        <f t="shared" ref="G315:AA315" si="180">ROUND(((G316+G317+G319+G318)/1000),5)</f>
        <v>1.2656799999999999</v>
      </c>
      <c r="H315" s="89">
        <f t="shared" si="180"/>
        <v>1.37487</v>
      </c>
      <c r="I315" s="89">
        <f t="shared" si="180"/>
        <v>1.5347999999999999</v>
      </c>
      <c r="J315" s="89">
        <f t="shared" si="180"/>
        <v>1.7041200000000001</v>
      </c>
      <c r="K315" s="89">
        <f t="shared" si="180"/>
        <v>1.9436199999999999</v>
      </c>
      <c r="L315" s="89">
        <f t="shared" si="180"/>
        <v>2.16757</v>
      </c>
      <c r="M315" s="89">
        <f t="shared" si="180"/>
        <v>2.31202</v>
      </c>
      <c r="N315" s="89">
        <f t="shared" si="180"/>
        <v>2.3183699999999998</v>
      </c>
      <c r="O315" s="89">
        <f t="shared" si="180"/>
        <v>2.2839900000000002</v>
      </c>
      <c r="P315" s="89">
        <f t="shared" si="180"/>
        <v>2.2839100000000001</v>
      </c>
      <c r="Q315" s="89">
        <f t="shared" si="180"/>
        <v>2.34449</v>
      </c>
      <c r="R315" s="89">
        <f t="shared" si="180"/>
        <v>2.2955700000000001</v>
      </c>
      <c r="S315" s="89">
        <f t="shared" si="180"/>
        <v>2.3180999999999998</v>
      </c>
      <c r="T315" s="89">
        <f t="shared" si="180"/>
        <v>2.2807300000000001</v>
      </c>
      <c r="U315" s="89">
        <f t="shared" si="180"/>
        <v>2.2823500000000001</v>
      </c>
      <c r="V315" s="89">
        <f t="shared" si="180"/>
        <v>2.23034</v>
      </c>
      <c r="W315" s="89">
        <f t="shared" si="180"/>
        <v>2.18235</v>
      </c>
      <c r="X315" s="89">
        <f t="shared" si="180"/>
        <v>2.18926</v>
      </c>
      <c r="Y315" s="89">
        <f t="shared" si="180"/>
        <v>1.99821</v>
      </c>
      <c r="Z315" s="89">
        <f t="shared" si="180"/>
        <v>1.7933699999999999</v>
      </c>
      <c r="AA315" s="89">
        <f t="shared" si="180"/>
        <v>1.5815399999999999</v>
      </c>
    </row>
    <row r="316" spans="1:27" ht="12.75" hidden="1" customHeight="1" outlineLevel="1" x14ac:dyDescent="0.2">
      <c r="A316" s="97" t="s">
        <v>2649</v>
      </c>
      <c r="B316" s="63" t="s">
        <v>242</v>
      </c>
      <c r="C316" s="43" t="s">
        <v>79</v>
      </c>
      <c r="D316" s="44">
        <v>1169.29</v>
      </c>
      <c r="E316" s="44">
        <v>1041.02</v>
      </c>
      <c r="F316" s="44">
        <v>972.68</v>
      </c>
      <c r="G316" s="44">
        <v>934.79</v>
      </c>
      <c r="H316" s="44">
        <v>1043.98</v>
      </c>
      <c r="I316" s="44">
        <v>1203.9100000000001</v>
      </c>
      <c r="J316" s="44">
        <v>1373.23</v>
      </c>
      <c r="K316" s="44">
        <v>1612.73</v>
      </c>
      <c r="L316" s="44">
        <v>1836.68</v>
      </c>
      <c r="M316" s="44">
        <v>1981.13</v>
      </c>
      <c r="N316" s="44">
        <v>1987.48</v>
      </c>
      <c r="O316" s="44">
        <v>1953.1</v>
      </c>
      <c r="P316" s="44">
        <v>1953.02</v>
      </c>
      <c r="Q316" s="44">
        <v>2013.6</v>
      </c>
      <c r="R316" s="44">
        <v>1964.68</v>
      </c>
      <c r="S316" s="44">
        <v>1987.21</v>
      </c>
      <c r="T316" s="44">
        <v>1949.84</v>
      </c>
      <c r="U316" s="44">
        <v>1951.46</v>
      </c>
      <c r="V316" s="44">
        <v>1899.45</v>
      </c>
      <c r="W316" s="44">
        <v>1851.46</v>
      </c>
      <c r="X316" s="44">
        <v>1858.37</v>
      </c>
      <c r="Y316" s="44">
        <v>1667.32</v>
      </c>
      <c r="Z316" s="44">
        <v>1462.48</v>
      </c>
      <c r="AA316" s="44">
        <v>1250.6500000000001</v>
      </c>
    </row>
    <row r="317" spans="1:27" ht="12.75" hidden="1" customHeight="1" outlineLevel="1" x14ac:dyDescent="0.2">
      <c r="A317" s="97" t="s">
        <v>2650</v>
      </c>
      <c r="B317" s="63" t="s">
        <v>90</v>
      </c>
      <c r="C317" s="43" t="s">
        <v>79</v>
      </c>
      <c r="D317" s="44">
        <v>217.03</v>
      </c>
      <c r="E317" s="44">
        <f>$D$317</f>
        <v>217.03</v>
      </c>
      <c r="F317" s="44">
        <f t="shared" ref="F317:AA317" si="181">$D$317</f>
        <v>217.03</v>
      </c>
      <c r="G317" s="44">
        <f t="shared" si="181"/>
        <v>217.03</v>
      </c>
      <c r="H317" s="44">
        <f t="shared" si="181"/>
        <v>217.03</v>
      </c>
      <c r="I317" s="44">
        <f t="shared" si="181"/>
        <v>217.03</v>
      </c>
      <c r="J317" s="44">
        <f t="shared" si="181"/>
        <v>217.03</v>
      </c>
      <c r="K317" s="44">
        <f t="shared" si="181"/>
        <v>217.03</v>
      </c>
      <c r="L317" s="44">
        <f t="shared" si="181"/>
        <v>217.03</v>
      </c>
      <c r="M317" s="44">
        <f t="shared" si="181"/>
        <v>217.03</v>
      </c>
      <c r="N317" s="44">
        <f t="shared" si="181"/>
        <v>217.03</v>
      </c>
      <c r="O317" s="44">
        <f t="shared" si="181"/>
        <v>217.03</v>
      </c>
      <c r="P317" s="44">
        <f t="shared" si="181"/>
        <v>217.03</v>
      </c>
      <c r="Q317" s="44">
        <f t="shared" si="181"/>
        <v>217.03</v>
      </c>
      <c r="R317" s="44">
        <f t="shared" si="181"/>
        <v>217.03</v>
      </c>
      <c r="S317" s="44">
        <f t="shared" si="181"/>
        <v>217.03</v>
      </c>
      <c r="T317" s="44">
        <f t="shared" si="181"/>
        <v>217.03</v>
      </c>
      <c r="U317" s="44">
        <f t="shared" si="181"/>
        <v>217.03</v>
      </c>
      <c r="V317" s="44">
        <f t="shared" si="181"/>
        <v>217.03</v>
      </c>
      <c r="W317" s="44">
        <f t="shared" si="181"/>
        <v>217.03</v>
      </c>
      <c r="X317" s="44">
        <f t="shared" si="181"/>
        <v>217.03</v>
      </c>
      <c r="Y317" s="44">
        <f t="shared" si="181"/>
        <v>217.03</v>
      </c>
      <c r="Z317" s="44">
        <f t="shared" si="181"/>
        <v>217.03</v>
      </c>
      <c r="AA317" s="44">
        <f t="shared" si="181"/>
        <v>217.03</v>
      </c>
    </row>
    <row r="318" spans="1:27" ht="12.75" hidden="1" customHeight="1" outlineLevel="1" x14ac:dyDescent="0.2">
      <c r="A318" s="97" t="s">
        <v>2651</v>
      </c>
      <c r="B318" s="63" t="s">
        <v>83</v>
      </c>
      <c r="C318" s="43" t="s">
        <v>79</v>
      </c>
      <c r="D318" s="44">
        <v>3.63</v>
      </c>
      <c r="E318" s="44">
        <v>3.63</v>
      </c>
      <c r="F318" s="44">
        <v>3.63</v>
      </c>
      <c r="G318" s="44">
        <v>3.63</v>
      </c>
      <c r="H318" s="44">
        <v>3.63</v>
      </c>
      <c r="I318" s="44">
        <v>3.63</v>
      </c>
      <c r="J318" s="44">
        <v>3.63</v>
      </c>
      <c r="K318" s="44">
        <v>3.63</v>
      </c>
      <c r="L318" s="44">
        <v>3.63</v>
      </c>
      <c r="M318" s="44">
        <v>3.63</v>
      </c>
      <c r="N318" s="44">
        <v>3.63</v>
      </c>
      <c r="O318" s="44">
        <v>3.63</v>
      </c>
      <c r="P318" s="44">
        <v>3.63</v>
      </c>
      <c r="Q318" s="44">
        <v>3.63</v>
      </c>
      <c r="R318" s="44">
        <v>3.63</v>
      </c>
      <c r="S318" s="44">
        <v>3.63</v>
      </c>
      <c r="T318" s="44">
        <v>3.63</v>
      </c>
      <c r="U318" s="44">
        <v>3.63</v>
      </c>
      <c r="V318" s="44">
        <v>3.63</v>
      </c>
      <c r="W318" s="44">
        <v>3.63</v>
      </c>
      <c r="X318" s="44">
        <v>3.63</v>
      </c>
      <c r="Y318" s="44">
        <v>3.63</v>
      </c>
      <c r="Z318" s="44">
        <v>3.63</v>
      </c>
      <c r="AA318" s="44">
        <v>3.63</v>
      </c>
    </row>
    <row r="319" spans="1:27" ht="12.75" hidden="1" customHeight="1" outlineLevel="1" x14ac:dyDescent="0.2">
      <c r="A319" s="97" t="s">
        <v>2652</v>
      </c>
      <c r="B319" s="63" t="s">
        <v>81</v>
      </c>
      <c r="C319" s="43" t="s">
        <v>79</v>
      </c>
      <c r="D319" s="44">
        <f>$D$11</f>
        <v>110.23</v>
      </c>
      <c r="E319" s="44">
        <f t="shared" ref="E319:AA319" si="182">$D$11</f>
        <v>110.23</v>
      </c>
      <c r="F319" s="44">
        <f t="shared" si="182"/>
        <v>110.23</v>
      </c>
      <c r="G319" s="44">
        <f t="shared" si="182"/>
        <v>110.23</v>
      </c>
      <c r="H319" s="44">
        <f t="shared" si="182"/>
        <v>110.23</v>
      </c>
      <c r="I319" s="44">
        <f t="shared" si="182"/>
        <v>110.23</v>
      </c>
      <c r="J319" s="44">
        <f t="shared" si="182"/>
        <v>110.23</v>
      </c>
      <c r="K319" s="44">
        <f t="shared" si="182"/>
        <v>110.23</v>
      </c>
      <c r="L319" s="44">
        <f t="shared" si="182"/>
        <v>110.23</v>
      </c>
      <c r="M319" s="44">
        <f t="shared" si="182"/>
        <v>110.23</v>
      </c>
      <c r="N319" s="44">
        <f t="shared" si="182"/>
        <v>110.23</v>
      </c>
      <c r="O319" s="44">
        <f t="shared" si="182"/>
        <v>110.23</v>
      </c>
      <c r="P319" s="44">
        <f t="shared" si="182"/>
        <v>110.23</v>
      </c>
      <c r="Q319" s="44">
        <f t="shared" si="182"/>
        <v>110.23</v>
      </c>
      <c r="R319" s="44">
        <f t="shared" si="182"/>
        <v>110.23</v>
      </c>
      <c r="S319" s="44">
        <f t="shared" si="182"/>
        <v>110.23</v>
      </c>
      <c r="T319" s="44">
        <f t="shared" si="182"/>
        <v>110.23</v>
      </c>
      <c r="U319" s="44">
        <f t="shared" si="182"/>
        <v>110.23</v>
      </c>
      <c r="V319" s="44">
        <f t="shared" si="182"/>
        <v>110.23</v>
      </c>
      <c r="W319" s="44">
        <f t="shared" si="182"/>
        <v>110.23</v>
      </c>
      <c r="X319" s="44">
        <f t="shared" si="182"/>
        <v>110.23</v>
      </c>
      <c r="Y319" s="44">
        <f t="shared" si="182"/>
        <v>110.23</v>
      </c>
      <c r="Z319" s="44">
        <f t="shared" si="182"/>
        <v>110.23</v>
      </c>
      <c r="AA319" s="44">
        <f t="shared" si="182"/>
        <v>110.23</v>
      </c>
    </row>
    <row r="320" spans="1:27" ht="12.75" customHeight="1" collapsed="1" x14ac:dyDescent="0.2">
      <c r="A320" s="96" t="s">
        <v>2653</v>
      </c>
      <c r="B320" s="28" t="str">
        <f>"02"&amp;"."&amp;$B$777&amp;"."&amp;$B$778</f>
        <v>02.11.2023</v>
      </c>
      <c r="C320" s="88" t="s">
        <v>76</v>
      </c>
      <c r="D320" s="89">
        <f>ROUND(((D321+D322+D324+D323)/1000),5)</f>
        <v>1.42398</v>
      </c>
      <c r="E320" s="89">
        <f>ROUND(((E321+E322+E324+E323)/1000),5)</f>
        <v>1.31246</v>
      </c>
      <c r="F320" s="89">
        <f>ROUND(((F321+F322+F324+F323)/1000),5)</f>
        <v>1.1897200000000001</v>
      </c>
      <c r="G320" s="89">
        <f t="shared" ref="G320:AA320" si="183">ROUND(((G321+G322+G324+G323)/1000),5)</f>
        <v>1.16954</v>
      </c>
      <c r="H320" s="89">
        <f t="shared" si="183"/>
        <v>1.26498</v>
      </c>
      <c r="I320" s="89">
        <f t="shared" si="183"/>
        <v>1.49729</v>
      </c>
      <c r="J320" s="89">
        <f t="shared" si="183"/>
        <v>1.6464000000000001</v>
      </c>
      <c r="K320" s="89">
        <f t="shared" si="183"/>
        <v>1.9317200000000001</v>
      </c>
      <c r="L320" s="89">
        <f t="shared" si="183"/>
        <v>2.1360100000000002</v>
      </c>
      <c r="M320" s="89">
        <f t="shared" si="183"/>
        <v>2.21061</v>
      </c>
      <c r="N320" s="89">
        <f t="shared" si="183"/>
        <v>2.2220900000000001</v>
      </c>
      <c r="O320" s="89">
        <f t="shared" si="183"/>
        <v>2.2839700000000001</v>
      </c>
      <c r="P320" s="89">
        <f t="shared" si="183"/>
        <v>2.2575099999999999</v>
      </c>
      <c r="Q320" s="89">
        <f t="shared" si="183"/>
        <v>2.3027500000000001</v>
      </c>
      <c r="R320" s="89">
        <f t="shared" si="183"/>
        <v>2.2621799999999999</v>
      </c>
      <c r="S320" s="89">
        <f t="shared" si="183"/>
        <v>2.2846899999999999</v>
      </c>
      <c r="T320" s="89">
        <f t="shared" si="183"/>
        <v>2.2829199999999998</v>
      </c>
      <c r="U320" s="89">
        <f t="shared" si="183"/>
        <v>2.3223400000000001</v>
      </c>
      <c r="V320" s="89">
        <f t="shared" si="183"/>
        <v>2.3567499999999999</v>
      </c>
      <c r="W320" s="89">
        <f t="shared" si="183"/>
        <v>2.2873999999999999</v>
      </c>
      <c r="X320" s="89">
        <f t="shared" si="183"/>
        <v>2.1959499999999998</v>
      </c>
      <c r="Y320" s="89">
        <f t="shared" si="183"/>
        <v>2.19963</v>
      </c>
      <c r="Z320" s="89">
        <f t="shared" si="183"/>
        <v>1.75102</v>
      </c>
      <c r="AA320" s="89">
        <f t="shared" si="183"/>
        <v>1.59918</v>
      </c>
    </row>
    <row r="321" spans="1:27" ht="12.75" hidden="1" customHeight="1" outlineLevel="1" x14ac:dyDescent="0.2">
      <c r="A321" s="97" t="s">
        <v>2654</v>
      </c>
      <c r="B321" s="63" t="s">
        <v>242</v>
      </c>
      <c r="C321" s="43" t="s">
        <v>79</v>
      </c>
      <c r="D321" s="44">
        <v>1093.0899999999999</v>
      </c>
      <c r="E321" s="44">
        <v>981.57</v>
      </c>
      <c r="F321" s="44">
        <v>858.83</v>
      </c>
      <c r="G321" s="44">
        <v>838.65</v>
      </c>
      <c r="H321" s="44">
        <v>934.09</v>
      </c>
      <c r="I321" s="44">
        <v>1166.4000000000001</v>
      </c>
      <c r="J321" s="44">
        <v>1315.51</v>
      </c>
      <c r="K321" s="44">
        <v>1600.83</v>
      </c>
      <c r="L321" s="44">
        <v>1805.12</v>
      </c>
      <c r="M321" s="44">
        <v>1879.72</v>
      </c>
      <c r="N321" s="44">
        <v>1891.2</v>
      </c>
      <c r="O321" s="44">
        <v>1953.08</v>
      </c>
      <c r="P321" s="44">
        <v>1926.62</v>
      </c>
      <c r="Q321" s="44">
        <v>1971.86</v>
      </c>
      <c r="R321" s="44">
        <v>1931.29</v>
      </c>
      <c r="S321" s="44">
        <v>1953.8</v>
      </c>
      <c r="T321" s="44">
        <v>1952.03</v>
      </c>
      <c r="U321" s="44">
        <v>1991.45</v>
      </c>
      <c r="V321" s="44">
        <v>2025.86</v>
      </c>
      <c r="W321" s="44">
        <v>1956.51</v>
      </c>
      <c r="X321" s="44">
        <v>1865.06</v>
      </c>
      <c r="Y321" s="44">
        <v>1868.74</v>
      </c>
      <c r="Z321" s="44">
        <v>1420.13</v>
      </c>
      <c r="AA321" s="44">
        <v>1268.29</v>
      </c>
    </row>
    <row r="322" spans="1:27" ht="12.75" hidden="1" customHeight="1" outlineLevel="1" x14ac:dyDescent="0.2">
      <c r="A322" s="97" t="s">
        <v>2655</v>
      </c>
      <c r="B322" s="63" t="s">
        <v>90</v>
      </c>
      <c r="C322" s="43" t="s">
        <v>79</v>
      </c>
      <c r="D322" s="44">
        <f>$D$317</f>
        <v>217.03</v>
      </c>
      <c r="E322" s="44">
        <f t="shared" ref="E322:AA322" si="184">$D$317</f>
        <v>217.03</v>
      </c>
      <c r="F322" s="44">
        <f t="shared" si="184"/>
        <v>217.03</v>
      </c>
      <c r="G322" s="44">
        <f t="shared" si="184"/>
        <v>217.03</v>
      </c>
      <c r="H322" s="44">
        <f t="shared" si="184"/>
        <v>217.03</v>
      </c>
      <c r="I322" s="44">
        <f t="shared" si="184"/>
        <v>217.03</v>
      </c>
      <c r="J322" s="44">
        <f t="shared" si="184"/>
        <v>217.03</v>
      </c>
      <c r="K322" s="44">
        <f t="shared" si="184"/>
        <v>217.03</v>
      </c>
      <c r="L322" s="44">
        <f t="shared" si="184"/>
        <v>217.03</v>
      </c>
      <c r="M322" s="44">
        <f t="shared" si="184"/>
        <v>217.03</v>
      </c>
      <c r="N322" s="44">
        <f t="shared" si="184"/>
        <v>217.03</v>
      </c>
      <c r="O322" s="44">
        <f t="shared" si="184"/>
        <v>217.03</v>
      </c>
      <c r="P322" s="44">
        <f t="shared" si="184"/>
        <v>217.03</v>
      </c>
      <c r="Q322" s="44">
        <f t="shared" si="184"/>
        <v>217.03</v>
      </c>
      <c r="R322" s="44">
        <f t="shared" si="184"/>
        <v>217.03</v>
      </c>
      <c r="S322" s="44">
        <f t="shared" si="184"/>
        <v>217.03</v>
      </c>
      <c r="T322" s="44">
        <f t="shared" si="184"/>
        <v>217.03</v>
      </c>
      <c r="U322" s="44">
        <f t="shared" si="184"/>
        <v>217.03</v>
      </c>
      <c r="V322" s="44">
        <f t="shared" si="184"/>
        <v>217.03</v>
      </c>
      <c r="W322" s="44">
        <f t="shared" si="184"/>
        <v>217.03</v>
      </c>
      <c r="X322" s="44">
        <f t="shared" si="184"/>
        <v>217.03</v>
      </c>
      <c r="Y322" s="44">
        <f t="shared" si="184"/>
        <v>217.03</v>
      </c>
      <c r="Z322" s="44">
        <f t="shared" si="184"/>
        <v>217.03</v>
      </c>
      <c r="AA322" s="44">
        <f t="shared" si="184"/>
        <v>217.03</v>
      </c>
    </row>
    <row r="323" spans="1:27" ht="12.75" hidden="1" customHeight="1" outlineLevel="1" x14ac:dyDescent="0.2">
      <c r="A323" s="97" t="s">
        <v>2656</v>
      </c>
      <c r="B323" s="63" t="s">
        <v>83</v>
      </c>
      <c r="C323" s="43" t="s">
        <v>79</v>
      </c>
      <c r="D323" s="44">
        <v>3.63</v>
      </c>
      <c r="E323" s="44">
        <v>3.63</v>
      </c>
      <c r="F323" s="44">
        <v>3.63</v>
      </c>
      <c r="G323" s="44">
        <v>3.63</v>
      </c>
      <c r="H323" s="44">
        <v>3.63</v>
      </c>
      <c r="I323" s="44">
        <v>3.63</v>
      </c>
      <c r="J323" s="44">
        <v>3.63</v>
      </c>
      <c r="K323" s="44">
        <v>3.63</v>
      </c>
      <c r="L323" s="44">
        <v>3.63</v>
      </c>
      <c r="M323" s="44">
        <v>3.63</v>
      </c>
      <c r="N323" s="44">
        <v>3.63</v>
      </c>
      <c r="O323" s="44">
        <v>3.63</v>
      </c>
      <c r="P323" s="44">
        <v>3.63</v>
      </c>
      <c r="Q323" s="44">
        <v>3.63</v>
      </c>
      <c r="R323" s="44">
        <v>3.63</v>
      </c>
      <c r="S323" s="44">
        <v>3.63</v>
      </c>
      <c r="T323" s="44">
        <v>3.63</v>
      </c>
      <c r="U323" s="44">
        <v>3.63</v>
      </c>
      <c r="V323" s="44">
        <v>3.63</v>
      </c>
      <c r="W323" s="44">
        <v>3.63</v>
      </c>
      <c r="X323" s="44">
        <v>3.63</v>
      </c>
      <c r="Y323" s="44">
        <v>3.63</v>
      </c>
      <c r="Z323" s="44">
        <v>3.63</v>
      </c>
      <c r="AA323" s="44">
        <v>3.63</v>
      </c>
    </row>
    <row r="324" spans="1:27" ht="12.75" hidden="1" customHeight="1" outlineLevel="1" x14ac:dyDescent="0.2">
      <c r="A324" s="97" t="s">
        <v>2657</v>
      </c>
      <c r="B324" s="63" t="s">
        <v>81</v>
      </c>
      <c r="C324" s="43" t="s">
        <v>79</v>
      </c>
      <c r="D324" s="44">
        <f>$D$11</f>
        <v>110.23</v>
      </c>
      <c r="E324" s="44">
        <f t="shared" ref="E324:AA324" si="185">$D$11</f>
        <v>110.23</v>
      </c>
      <c r="F324" s="44">
        <f t="shared" si="185"/>
        <v>110.23</v>
      </c>
      <c r="G324" s="44">
        <f t="shared" si="185"/>
        <v>110.23</v>
      </c>
      <c r="H324" s="44">
        <f t="shared" si="185"/>
        <v>110.23</v>
      </c>
      <c r="I324" s="44">
        <f t="shared" si="185"/>
        <v>110.23</v>
      </c>
      <c r="J324" s="44">
        <f t="shared" si="185"/>
        <v>110.23</v>
      </c>
      <c r="K324" s="44">
        <f t="shared" si="185"/>
        <v>110.23</v>
      </c>
      <c r="L324" s="44">
        <f t="shared" si="185"/>
        <v>110.23</v>
      </c>
      <c r="M324" s="44">
        <f t="shared" si="185"/>
        <v>110.23</v>
      </c>
      <c r="N324" s="44">
        <f t="shared" si="185"/>
        <v>110.23</v>
      </c>
      <c r="O324" s="44">
        <f t="shared" si="185"/>
        <v>110.23</v>
      </c>
      <c r="P324" s="44">
        <f t="shared" si="185"/>
        <v>110.23</v>
      </c>
      <c r="Q324" s="44">
        <f t="shared" si="185"/>
        <v>110.23</v>
      </c>
      <c r="R324" s="44">
        <f t="shared" si="185"/>
        <v>110.23</v>
      </c>
      <c r="S324" s="44">
        <f t="shared" si="185"/>
        <v>110.23</v>
      </c>
      <c r="T324" s="44">
        <f t="shared" si="185"/>
        <v>110.23</v>
      </c>
      <c r="U324" s="44">
        <f t="shared" si="185"/>
        <v>110.23</v>
      </c>
      <c r="V324" s="44">
        <f t="shared" si="185"/>
        <v>110.23</v>
      </c>
      <c r="W324" s="44">
        <f t="shared" si="185"/>
        <v>110.23</v>
      </c>
      <c r="X324" s="44">
        <f t="shared" si="185"/>
        <v>110.23</v>
      </c>
      <c r="Y324" s="44">
        <f t="shared" si="185"/>
        <v>110.23</v>
      </c>
      <c r="Z324" s="44">
        <f t="shared" si="185"/>
        <v>110.23</v>
      </c>
      <c r="AA324" s="44">
        <f t="shared" si="185"/>
        <v>110.23</v>
      </c>
    </row>
    <row r="325" spans="1:27" ht="12.75" customHeight="1" collapsed="1" x14ac:dyDescent="0.2">
      <c r="A325" s="96" t="s">
        <v>2658</v>
      </c>
      <c r="B325" s="28" t="str">
        <f>"03"&amp;"."&amp;$B$777&amp;"."&amp;$B$778</f>
        <v>03.11.2023</v>
      </c>
      <c r="C325" s="88" t="s">
        <v>76</v>
      </c>
      <c r="D325" s="89">
        <f>ROUND(((D326+D327+D329+D328)/1000),5)</f>
        <v>1.45035</v>
      </c>
      <c r="E325" s="89">
        <f>ROUND(((E326+E327+E329+E328)/1000),5)</f>
        <v>1.33029</v>
      </c>
      <c r="F325" s="89">
        <f>ROUND(((F326+F327+F329+F328)/1000),5)</f>
        <v>1.2185900000000001</v>
      </c>
      <c r="G325" s="89">
        <f t="shared" ref="G325:AA325" si="186">ROUND(((G326+G327+G329+G328)/1000),5)</f>
        <v>1.19045</v>
      </c>
      <c r="H325" s="89">
        <f t="shared" si="186"/>
        <v>1.3217099999999999</v>
      </c>
      <c r="I325" s="89">
        <f t="shared" si="186"/>
        <v>1.4774099999999999</v>
      </c>
      <c r="J325" s="89">
        <f t="shared" si="186"/>
        <v>1.6478699999999999</v>
      </c>
      <c r="K325" s="89">
        <f t="shared" si="186"/>
        <v>1.88893</v>
      </c>
      <c r="L325" s="89">
        <f t="shared" si="186"/>
        <v>2.1457600000000001</v>
      </c>
      <c r="M325" s="89">
        <f t="shared" si="186"/>
        <v>2.2009799999999999</v>
      </c>
      <c r="N325" s="89">
        <f t="shared" si="186"/>
        <v>2.2126299999999999</v>
      </c>
      <c r="O325" s="89">
        <f t="shared" si="186"/>
        <v>2.2179899999999999</v>
      </c>
      <c r="P325" s="89">
        <f t="shared" si="186"/>
        <v>2.2249699999999999</v>
      </c>
      <c r="Q325" s="89">
        <f t="shared" si="186"/>
        <v>2.2218800000000001</v>
      </c>
      <c r="R325" s="89">
        <f t="shared" si="186"/>
        <v>2.20953</v>
      </c>
      <c r="S325" s="89">
        <f t="shared" si="186"/>
        <v>2.2029800000000002</v>
      </c>
      <c r="T325" s="89">
        <f t="shared" si="186"/>
        <v>2.1768900000000002</v>
      </c>
      <c r="U325" s="89">
        <f t="shared" si="186"/>
        <v>2.2733699999999999</v>
      </c>
      <c r="V325" s="89">
        <f t="shared" si="186"/>
        <v>2.3164500000000001</v>
      </c>
      <c r="W325" s="89">
        <f t="shared" si="186"/>
        <v>2.2761399999999998</v>
      </c>
      <c r="X325" s="89">
        <f t="shared" si="186"/>
        <v>2.1827800000000002</v>
      </c>
      <c r="Y325" s="89">
        <f t="shared" si="186"/>
        <v>2.0677099999999999</v>
      </c>
      <c r="Z325" s="89">
        <f t="shared" si="186"/>
        <v>1.78301</v>
      </c>
      <c r="AA325" s="89">
        <f t="shared" si="186"/>
        <v>1.57866</v>
      </c>
    </row>
    <row r="326" spans="1:27" ht="12.75" hidden="1" customHeight="1" outlineLevel="1" x14ac:dyDescent="0.2">
      <c r="A326" s="97" t="s">
        <v>2659</v>
      </c>
      <c r="B326" s="63" t="s">
        <v>242</v>
      </c>
      <c r="C326" s="43" t="s">
        <v>79</v>
      </c>
      <c r="D326" s="44">
        <v>1119.46</v>
      </c>
      <c r="E326" s="44">
        <v>999.4</v>
      </c>
      <c r="F326" s="44">
        <v>887.7</v>
      </c>
      <c r="G326" s="44">
        <v>859.56</v>
      </c>
      <c r="H326" s="44">
        <v>990.82</v>
      </c>
      <c r="I326" s="44">
        <v>1146.52</v>
      </c>
      <c r="J326" s="44">
        <v>1316.98</v>
      </c>
      <c r="K326" s="44">
        <v>1558.04</v>
      </c>
      <c r="L326" s="44">
        <v>1814.87</v>
      </c>
      <c r="M326" s="44">
        <v>1870.09</v>
      </c>
      <c r="N326" s="44">
        <v>1881.74</v>
      </c>
      <c r="O326" s="44">
        <v>1887.1</v>
      </c>
      <c r="P326" s="44">
        <v>1894.08</v>
      </c>
      <c r="Q326" s="44">
        <v>1890.99</v>
      </c>
      <c r="R326" s="44">
        <v>1878.64</v>
      </c>
      <c r="S326" s="44">
        <v>1872.09</v>
      </c>
      <c r="T326" s="44">
        <v>1846</v>
      </c>
      <c r="U326" s="44">
        <v>1942.48</v>
      </c>
      <c r="V326" s="44">
        <v>1985.56</v>
      </c>
      <c r="W326" s="44">
        <v>1945.25</v>
      </c>
      <c r="X326" s="44">
        <v>1851.89</v>
      </c>
      <c r="Y326" s="44">
        <v>1736.82</v>
      </c>
      <c r="Z326" s="44">
        <v>1452.12</v>
      </c>
      <c r="AA326" s="44">
        <v>1247.77</v>
      </c>
    </row>
    <row r="327" spans="1:27" ht="12.75" hidden="1" customHeight="1" outlineLevel="1" x14ac:dyDescent="0.2">
      <c r="A327" s="97" t="s">
        <v>2660</v>
      </c>
      <c r="B327" s="63" t="s">
        <v>90</v>
      </c>
      <c r="C327" s="43" t="s">
        <v>79</v>
      </c>
      <c r="D327" s="44">
        <f>$D$317</f>
        <v>217.03</v>
      </c>
      <c r="E327" s="44">
        <f t="shared" ref="E327:AA327" si="187">$D$317</f>
        <v>217.03</v>
      </c>
      <c r="F327" s="44">
        <f t="shared" si="187"/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2">
      <c r="A328" s="97" t="s">
        <v>2661</v>
      </c>
      <c r="B328" s="63" t="s">
        <v>83</v>
      </c>
      <c r="C328" s="43" t="s">
        <v>79</v>
      </c>
      <c r="D328" s="44">
        <v>3.63</v>
      </c>
      <c r="E328" s="44">
        <v>3.63</v>
      </c>
      <c r="F328" s="44">
        <v>3.63</v>
      </c>
      <c r="G328" s="44">
        <v>3.63</v>
      </c>
      <c r="H328" s="44">
        <v>3.63</v>
      </c>
      <c r="I328" s="44">
        <v>3.63</v>
      </c>
      <c r="J328" s="44">
        <v>3.63</v>
      </c>
      <c r="K328" s="44">
        <v>3.63</v>
      </c>
      <c r="L328" s="44">
        <v>3.63</v>
      </c>
      <c r="M328" s="44">
        <v>3.63</v>
      </c>
      <c r="N328" s="44">
        <v>3.63</v>
      </c>
      <c r="O328" s="44">
        <v>3.63</v>
      </c>
      <c r="P328" s="44">
        <v>3.63</v>
      </c>
      <c r="Q328" s="44">
        <v>3.63</v>
      </c>
      <c r="R328" s="44">
        <v>3.63</v>
      </c>
      <c r="S328" s="44">
        <v>3.63</v>
      </c>
      <c r="T328" s="44">
        <v>3.63</v>
      </c>
      <c r="U328" s="44">
        <v>3.63</v>
      </c>
      <c r="V328" s="44">
        <v>3.63</v>
      </c>
      <c r="W328" s="44">
        <v>3.63</v>
      </c>
      <c r="X328" s="44">
        <v>3.63</v>
      </c>
      <c r="Y328" s="44">
        <v>3.63</v>
      </c>
      <c r="Z328" s="44">
        <v>3.63</v>
      </c>
      <c r="AA328" s="44">
        <v>3.63</v>
      </c>
    </row>
    <row r="329" spans="1:27" ht="12.75" hidden="1" customHeight="1" outlineLevel="1" x14ac:dyDescent="0.2">
      <c r="A329" s="97" t="s">
        <v>2662</v>
      </c>
      <c r="B329" s="63" t="s">
        <v>81</v>
      </c>
      <c r="C329" s="43" t="s">
        <v>79</v>
      </c>
      <c r="D329" s="44">
        <f>$D$11</f>
        <v>110.23</v>
      </c>
      <c r="E329" s="44">
        <f t="shared" ref="E329:AA329" si="188">$D$11</f>
        <v>110.23</v>
      </c>
      <c r="F329" s="44">
        <f t="shared" si="188"/>
        <v>110.23</v>
      </c>
      <c r="G329" s="44">
        <f t="shared" si="188"/>
        <v>110.23</v>
      </c>
      <c r="H329" s="44">
        <f t="shared" si="188"/>
        <v>110.23</v>
      </c>
      <c r="I329" s="44">
        <f t="shared" si="188"/>
        <v>110.23</v>
      </c>
      <c r="J329" s="44">
        <f t="shared" si="188"/>
        <v>110.23</v>
      </c>
      <c r="K329" s="44">
        <f t="shared" si="188"/>
        <v>110.23</v>
      </c>
      <c r="L329" s="44">
        <f t="shared" si="188"/>
        <v>110.23</v>
      </c>
      <c r="M329" s="44">
        <f t="shared" si="188"/>
        <v>110.23</v>
      </c>
      <c r="N329" s="44">
        <f t="shared" si="188"/>
        <v>110.23</v>
      </c>
      <c r="O329" s="44">
        <f t="shared" si="188"/>
        <v>110.23</v>
      </c>
      <c r="P329" s="44">
        <f t="shared" si="188"/>
        <v>110.23</v>
      </c>
      <c r="Q329" s="44">
        <f t="shared" si="188"/>
        <v>110.23</v>
      </c>
      <c r="R329" s="44">
        <f t="shared" si="188"/>
        <v>110.23</v>
      </c>
      <c r="S329" s="44">
        <f t="shared" si="188"/>
        <v>110.23</v>
      </c>
      <c r="T329" s="44">
        <f t="shared" si="188"/>
        <v>110.23</v>
      </c>
      <c r="U329" s="44">
        <f t="shared" si="188"/>
        <v>110.23</v>
      </c>
      <c r="V329" s="44">
        <f t="shared" si="188"/>
        <v>110.23</v>
      </c>
      <c r="W329" s="44">
        <f t="shared" si="188"/>
        <v>110.23</v>
      </c>
      <c r="X329" s="44">
        <f t="shared" si="188"/>
        <v>110.23</v>
      </c>
      <c r="Y329" s="44">
        <f t="shared" si="188"/>
        <v>110.23</v>
      </c>
      <c r="Z329" s="44">
        <f t="shared" si="188"/>
        <v>110.23</v>
      </c>
      <c r="AA329" s="44">
        <f t="shared" si="188"/>
        <v>110.23</v>
      </c>
    </row>
    <row r="330" spans="1:27" ht="12.75" customHeight="1" collapsed="1" x14ac:dyDescent="0.2">
      <c r="A330" s="96" t="s">
        <v>2663</v>
      </c>
      <c r="B330" s="28" t="str">
        <f>"04"&amp;"."&amp;$B$777&amp;"."&amp;$B$778</f>
        <v>04.11.2023</v>
      </c>
      <c r="C330" s="88" t="s">
        <v>76</v>
      </c>
      <c r="D330" s="89">
        <f>ROUND(((D331+D332+D334+D333)/1000),5)</f>
        <v>1.5405199999999999</v>
      </c>
      <c r="E330" s="89">
        <f>ROUND(((E331+E332+E334+E333)/1000),5)</f>
        <v>1.4625999999999999</v>
      </c>
      <c r="F330" s="89">
        <f>ROUND(((F331+F332+F334+F333)/1000),5)</f>
        <v>1.3825499999999999</v>
      </c>
      <c r="G330" s="89">
        <f t="shared" ref="G330:AA330" si="189">ROUND(((G331+G332+G334+G333)/1000),5)</f>
        <v>1.32803</v>
      </c>
      <c r="H330" s="89">
        <f t="shared" si="189"/>
        <v>1.3782399999999999</v>
      </c>
      <c r="I330" s="89">
        <f t="shared" si="189"/>
        <v>1.47478</v>
      </c>
      <c r="J330" s="89">
        <f t="shared" si="189"/>
        <v>1.48699</v>
      </c>
      <c r="K330" s="89">
        <f t="shared" si="189"/>
        <v>1.5958699999999999</v>
      </c>
      <c r="L330" s="89">
        <f t="shared" si="189"/>
        <v>1.91537</v>
      </c>
      <c r="M330" s="89">
        <f t="shared" si="189"/>
        <v>2.0106700000000002</v>
      </c>
      <c r="N330" s="89">
        <f t="shared" si="189"/>
        <v>2.0611899999999999</v>
      </c>
      <c r="O330" s="89">
        <f t="shared" si="189"/>
        <v>2.0689799999999998</v>
      </c>
      <c r="P330" s="89">
        <f t="shared" si="189"/>
        <v>2.0622699999999998</v>
      </c>
      <c r="Q330" s="89">
        <f t="shared" si="189"/>
        <v>2.0619999999999998</v>
      </c>
      <c r="R330" s="89">
        <f t="shared" si="189"/>
        <v>2.03931</v>
      </c>
      <c r="S330" s="89">
        <f t="shared" si="189"/>
        <v>2.17049</v>
      </c>
      <c r="T330" s="89">
        <f t="shared" si="189"/>
        <v>2.2432699999999999</v>
      </c>
      <c r="U330" s="89">
        <f t="shared" si="189"/>
        <v>2.3876499999999998</v>
      </c>
      <c r="V330" s="89">
        <f t="shared" si="189"/>
        <v>2.3888199999999999</v>
      </c>
      <c r="W330" s="89">
        <f t="shared" si="189"/>
        <v>2.2633800000000002</v>
      </c>
      <c r="X330" s="89">
        <f t="shared" si="189"/>
        <v>2.0308000000000002</v>
      </c>
      <c r="Y330" s="89">
        <f t="shared" si="189"/>
        <v>1.9851300000000001</v>
      </c>
      <c r="Z330" s="89">
        <f t="shared" si="189"/>
        <v>1.6345700000000001</v>
      </c>
      <c r="AA330" s="89">
        <f t="shared" si="189"/>
        <v>1.5553600000000001</v>
      </c>
    </row>
    <row r="331" spans="1:27" ht="12.75" hidden="1" customHeight="1" outlineLevel="1" x14ac:dyDescent="0.2">
      <c r="A331" s="97" t="s">
        <v>2664</v>
      </c>
      <c r="B331" s="63" t="s">
        <v>242</v>
      </c>
      <c r="C331" s="43" t="s">
        <v>79</v>
      </c>
      <c r="D331" s="44">
        <v>1209.6300000000001</v>
      </c>
      <c r="E331" s="44">
        <v>1131.71</v>
      </c>
      <c r="F331" s="44">
        <v>1051.6600000000001</v>
      </c>
      <c r="G331" s="44">
        <v>997.14</v>
      </c>
      <c r="H331" s="44">
        <v>1047.3499999999999</v>
      </c>
      <c r="I331" s="44">
        <v>1143.8900000000001</v>
      </c>
      <c r="J331" s="44">
        <v>1156.0999999999999</v>
      </c>
      <c r="K331" s="44">
        <v>1264.98</v>
      </c>
      <c r="L331" s="44">
        <v>1584.48</v>
      </c>
      <c r="M331" s="44">
        <v>1679.78</v>
      </c>
      <c r="N331" s="44">
        <v>1730.3</v>
      </c>
      <c r="O331" s="44">
        <v>1738.09</v>
      </c>
      <c r="P331" s="44">
        <v>1731.38</v>
      </c>
      <c r="Q331" s="44">
        <v>1731.11</v>
      </c>
      <c r="R331" s="44">
        <v>1708.42</v>
      </c>
      <c r="S331" s="44">
        <v>1839.6</v>
      </c>
      <c r="T331" s="44">
        <v>1912.38</v>
      </c>
      <c r="U331" s="44">
        <v>2056.7600000000002</v>
      </c>
      <c r="V331" s="44">
        <v>2057.9299999999998</v>
      </c>
      <c r="W331" s="44">
        <v>1932.49</v>
      </c>
      <c r="X331" s="44">
        <v>1699.91</v>
      </c>
      <c r="Y331" s="44">
        <v>1654.24</v>
      </c>
      <c r="Z331" s="44">
        <v>1303.68</v>
      </c>
      <c r="AA331" s="44">
        <v>1224.47</v>
      </c>
    </row>
    <row r="332" spans="1:27" ht="12.75" hidden="1" customHeight="1" outlineLevel="1" x14ac:dyDescent="0.2">
      <c r="A332" s="97" t="s">
        <v>2665</v>
      </c>
      <c r="B332" s="63" t="s">
        <v>90</v>
      </c>
      <c r="C332" s="43" t="s">
        <v>79</v>
      </c>
      <c r="D332" s="44">
        <f>$D$317</f>
        <v>217.03</v>
      </c>
      <c r="E332" s="44">
        <f t="shared" ref="E332:AA332" si="190">$D$317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2">
      <c r="A333" s="97" t="s">
        <v>2666</v>
      </c>
      <c r="B333" s="63" t="s">
        <v>83</v>
      </c>
      <c r="C333" s="43" t="s">
        <v>79</v>
      </c>
      <c r="D333" s="44">
        <v>3.63</v>
      </c>
      <c r="E333" s="44">
        <v>3.63</v>
      </c>
      <c r="F333" s="44">
        <v>3.63</v>
      </c>
      <c r="G333" s="44">
        <v>3.63</v>
      </c>
      <c r="H333" s="44">
        <v>3.63</v>
      </c>
      <c r="I333" s="44">
        <v>3.63</v>
      </c>
      <c r="J333" s="44">
        <v>3.63</v>
      </c>
      <c r="K333" s="44">
        <v>3.63</v>
      </c>
      <c r="L333" s="44">
        <v>3.63</v>
      </c>
      <c r="M333" s="44">
        <v>3.63</v>
      </c>
      <c r="N333" s="44">
        <v>3.63</v>
      </c>
      <c r="O333" s="44">
        <v>3.63</v>
      </c>
      <c r="P333" s="44">
        <v>3.63</v>
      </c>
      <c r="Q333" s="44">
        <v>3.63</v>
      </c>
      <c r="R333" s="44">
        <v>3.63</v>
      </c>
      <c r="S333" s="44">
        <v>3.63</v>
      </c>
      <c r="T333" s="44">
        <v>3.63</v>
      </c>
      <c r="U333" s="44">
        <v>3.63</v>
      </c>
      <c r="V333" s="44">
        <v>3.63</v>
      </c>
      <c r="W333" s="44">
        <v>3.63</v>
      </c>
      <c r="X333" s="44">
        <v>3.63</v>
      </c>
      <c r="Y333" s="44">
        <v>3.63</v>
      </c>
      <c r="Z333" s="44">
        <v>3.63</v>
      </c>
      <c r="AA333" s="44">
        <v>3.63</v>
      </c>
    </row>
    <row r="334" spans="1:27" ht="12.75" hidden="1" customHeight="1" outlineLevel="1" x14ac:dyDescent="0.2">
      <c r="A334" s="97" t="s">
        <v>2667</v>
      </c>
      <c r="B334" s="63" t="s">
        <v>81</v>
      </c>
      <c r="C334" s="43" t="s">
        <v>79</v>
      </c>
      <c r="D334" s="44">
        <f>$D$11</f>
        <v>110.23</v>
      </c>
      <c r="E334" s="44">
        <f t="shared" ref="E334:AA334" si="191">$D$11</f>
        <v>110.23</v>
      </c>
      <c r="F334" s="44">
        <f t="shared" si="191"/>
        <v>110.23</v>
      </c>
      <c r="G334" s="44">
        <f t="shared" si="191"/>
        <v>110.23</v>
      </c>
      <c r="H334" s="44">
        <f t="shared" si="191"/>
        <v>110.23</v>
      </c>
      <c r="I334" s="44">
        <f t="shared" si="191"/>
        <v>110.23</v>
      </c>
      <c r="J334" s="44">
        <f t="shared" si="191"/>
        <v>110.23</v>
      </c>
      <c r="K334" s="44">
        <f t="shared" si="191"/>
        <v>110.23</v>
      </c>
      <c r="L334" s="44">
        <f t="shared" si="191"/>
        <v>110.23</v>
      </c>
      <c r="M334" s="44">
        <f t="shared" si="191"/>
        <v>110.23</v>
      </c>
      <c r="N334" s="44">
        <f t="shared" si="191"/>
        <v>110.23</v>
      </c>
      <c r="O334" s="44">
        <f t="shared" si="191"/>
        <v>110.23</v>
      </c>
      <c r="P334" s="44">
        <f t="shared" si="191"/>
        <v>110.23</v>
      </c>
      <c r="Q334" s="44">
        <f t="shared" si="191"/>
        <v>110.23</v>
      </c>
      <c r="R334" s="44">
        <f t="shared" si="191"/>
        <v>110.23</v>
      </c>
      <c r="S334" s="44">
        <f t="shared" si="191"/>
        <v>110.23</v>
      </c>
      <c r="T334" s="44">
        <f t="shared" si="191"/>
        <v>110.23</v>
      </c>
      <c r="U334" s="44">
        <f t="shared" si="191"/>
        <v>110.23</v>
      </c>
      <c r="V334" s="44">
        <f t="shared" si="191"/>
        <v>110.23</v>
      </c>
      <c r="W334" s="44">
        <f t="shared" si="191"/>
        <v>110.23</v>
      </c>
      <c r="X334" s="44">
        <f t="shared" si="191"/>
        <v>110.23</v>
      </c>
      <c r="Y334" s="44">
        <f t="shared" si="191"/>
        <v>110.23</v>
      </c>
      <c r="Z334" s="44">
        <f t="shared" si="191"/>
        <v>110.23</v>
      </c>
      <c r="AA334" s="44">
        <f t="shared" si="191"/>
        <v>110.23</v>
      </c>
    </row>
    <row r="335" spans="1:27" ht="12.75" customHeight="1" collapsed="1" x14ac:dyDescent="0.2">
      <c r="A335" s="96" t="s">
        <v>2668</v>
      </c>
      <c r="B335" s="28" t="str">
        <f>"05"&amp;"."&amp;$B$777&amp;"."&amp;$B$778</f>
        <v>05.11.2023</v>
      </c>
      <c r="C335" s="88" t="s">
        <v>76</v>
      </c>
      <c r="D335" s="89">
        <f>ROUND(((D336+D337+D339+D338)/1000),5)</f>
        <v>1.53548</v>
      </c>
      <c r="E335" s="89">
        <f>ROUND(((E336+E337+E339+E338)/1000),5)</f>
        <v>1.4261699999999999</v>
      </c>
      <c r="F335" s="89">
        <f>ROUND(((F336+F337+F339+F338)/1000),5)</f>
        <v>1.34328</v>
      </c>
      <c r="G335" s="89">
        <f t="shared" ref="G335:AA335" si="192">ROUND(((G336+G337+G339+G338)/1000),5)</f>
        <v>1.3248500000000001</v>
      </c>
      <c r="H335" s="89">
        <f t="shared" si="192"/>
        <v>1.32836</v>
      </c>
      <c r="I335" s="89">
        <f t="shared" si="192"/>
        <v>1.44587</v>
      </c>
      <c r="J335" s="89">
        <f t="shared" si="192"/>
        <v>1.4288000000000001</v>
      </c>
      <c r="K335" s="89">
        <f t="shared" si="192"/>
        <v>1.5286599999999999</v>
      </c>
      <c r="L335" s="89">
        <f t="shared" si="192"/>
        <v>1.7761899999999999</v>
      </c>
      <c r="M335" s="89">
        <f t="shared" si="192"/>
        <v>1.9525300000000001</v>
      </c>
      <c r="N335" s="89">
        <f t="shared" si="192"/>
        <v>1.9962</v>
      </c>
      <c r="O335" s="89">
        <f t="shared" si="192"/>
        <v>2.0065200000000001</v>
      </c>
      <c r="P335" s="89">
        <f t="shared" si="192"/>
        <v>2.0073300000000001</v>
      </c>
      <c r="Q335" s="89">
        <f t="shared" si="192"/>
        <v>2.0083099999999998</v>
      </c>
      <c r="R335" s="89">
        <f t="shared" si="192"/>
        <v>1.9946900000000001</v>
      </c>
      <c r="S335" s="89">
        <f t="shared" si="192"/>
        <v>1.9746300000000001</v>
      </c>
      <c r="T335" s="89">
        <f t="shared" si="192"/>
        <v>2.0037699999999998</v>
      </c>
      <c r="U335" s="89">
        <f t="shared" si="192"/>
        <v>2.2141199999999999</v>
      </c>
      <c r="V335" s="89">
        <f t="shared" si="192"/>
        <v>2.3197399999999999</v>
      </c>
      <c r="W335" s="89">
        <f t="shared" si="192"/>
        <v>2.2172800000000001</v>
      </c>
      <c r="X335" s="89">
        <f t="shared" si="192"/>
        <v>2.0382600000000002</v>
      </c>
      <c r="Y335" s="89">
        <f t="shared" si="192"/>
        <v>1.9948699999999999</v>
      </c>
      <c r="Z335" s="89">
        <f t="shared" si="192"/>
        <v>1.75648</v>
      </c>
      <c r="AA335" s="89">
        <f t="shared" si="192"/>
        <v>1.5434300000000001</v>
      </c>
    </row>
    <row r="336" spans="1:27" ht="12.75" hidden="1" customHeight="1" outlineLevel="1" x14ac:dyDescent="0.2">
      <c r="A336" s="97" t="s">
        <v>2669</v>
      </c>
      <c r="B336" s="63" t="s">
        <v>242</v>
      </c>
      <c r="C336" s="43" t="s">
        <v>79</v>
      </c>
      <c r="D336" s="44">
        <v>1204.5899999999999</v>
      </c>
      <c r="E336" s="44">
        <v>1095.28</v>
      </c>
      <c r="F336" s="44">
        <v>1012.39</v>
      </c>
      <c r="G336" s="44">
        <v>993.96</v>
      </c>
      <c r="H336" s="44">
        <v>997.47</v>
      </c>
      <c r="I336" s="44">
        <v>1114.98</v>
      </c>
      <c r="J336" s="44">
        <v>1097.9100000000001</v>
      </c>
      <c r="K336" s="44">
        <v>1197.77</v>
      </c>
      <c r="L336" s="44">
        <v>1445.3</v>
      </c>
      <c r="M336" s="44">
        <v>1621.64</v>
      </c>
      <c r="N336" s="44">
        <v>1665.31</v>
      </c>
      <c r="O336" s="44">
        <v>1675.63</v>
      </c>
      <c r="P336" s="44">
        <v>1676.44</v>
      </c>
      <c r="Q336" s="44">
        <v>1677.42</v>
      </c>
      <c r="R336" s="44">
        <v>1663.8</v>
      </c>
      <c r="S336" s="44">
        <v>1643.74</v>
      </c>
      <c r="T336" s="44">
        <v>1672.88</v>
      </c>
      <c r="U336" s="44">
        <v>1883.23</v>
      </c>
      <c r="V336" s="44">
        <v>1988.85</v>
      </c>
      <c r="W336" s="44">
        <v>1886.39</v>
      </c>
      <c r="X336" s="44">
        <v>1707.37</v>
      </c>
      <c r="Y336" s="44">
        <v>1663.98</v>
      </c>
      <c r="Z336" s="44">
        <v>1425.59</v>
      </c>
      <c r="AA336" s="44">
        <v>1212.54</v>
      </c>
    </row>
    <row r="337" spans="1:27" ht="12.75" hidden="1" customHeight="1" outlineLevel="1" x14ac:dyDescent="0.2">
      <c r="A337" s="97" t="s">
        <v>2670</v>
      </c>
      <c r="B337" s="63" t="s">
        <v>90</v>
      </c>
      <c r="C337" s="43" t="s">
        <v>79</v>
      </c>
      <c r="D337" s="44">
        <f>$D$317</f>
        <v>217.03</v>
      </c>
      <c r="E337" s="44">
        <f t="shared" ref="E337:AA337" si="193">$D$317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2">
      <c r="A338" s="97" t="s">
        <v>2671</v>
      </c>
      <c r="B338" s="63" t="s">
        <v>83</v>
      </c>
      <c r="C338" s="43" t="s">
        <v>79</v>
      </c>
      <c r="D338" s="44">
        <v>3.63</v>
      </c>
      <c r="E338" s="44">
        <v>3.63</v>
      </c>
      <c r="F338" s="44">
        <v>3.63</v>
      </c>
      <c r="G338" s="44">
        <v>3.63</v>
      </c>
      <c r="H338" s="44">
        <v>3.63</v>
      </c>
      <c r="I338" s="44">
        <v>3.63</v>
      </c>
      <c r="J338" s="44">
        <v>3.63</v>
      </c>
      <c r="K338" s="44">
        <v>3.63</v>
      </c>
      <c r="L338" s="44">
        <v>3.63</v>
      </c>
      <c r="M338" s="44">
        <v>3.63</v>
      </c>
      <c r="N338" s="44">
        <v>3.63</v>
      </c>
      <c r="O338" s="44">
        <v>3.63</v>
      </c>
      <c r="P338" s="44">
        <v>3.63</v>
      </c>
      <c r="Q338" s="44">
        <v>3.63</v>
      </c>
      <c r="R338" s="44">
        <v>3.63</v>
      </c>
      <c r="S338" s="44">
        <v>3.63</v>
      </c>
      <c r="T338" s="44">
        <v>3.63</v>
      </c>
      <c r="U338" s="44">
        <v>3.63</v>
      </c>
      <c r="V338" s="44">
        <v>3.63</v>
      </c>
      <c r="W338" s="44">
        <v>3.63</v>
      </c>
      <c r="X338" s="44">
        <v>3.63</v>
      </c>
      <c r="Y338" s="44">
        <v>3.63</v>
      </c>
      <c r="Z338" s="44">
        <v>3.63</v>
      </c>
      <c r="AA338" s="44">
        <v>3.63</v>
      </c>
    </row>
    <row r="339" spans="1:27" ht="12.75" hidden="1" customHeight="1" outlineLevel="1" x14ac:dyDescent="0.2">
      <c r="A339" s="97" t="s">
        <v>2672</v>
      </c>
      <c r="B339" s="63" t="s">
        <v>81</v>
      </c>
      <c r="C339" s="43" t="s">
        <v>79</v>
      </c>
      <c r="D339" s="44">
        <f>$D$11</f>
        <v>110.23</v>
      </c>
      <c r="E339" s="44">
        <f t="shared" ref="E339:AA339" si="194">$D$11</f>
        <v>110.23</v>
      </c>
      <c r="F339" s="44">
        <f t="shared" si="194"/>
        <v>110.23</v>
      </c>
      <c r="G339" s="44">
        <f t="shared" si="194"/>
        <v>110.23</v>
      </c>
      <c r="H339" s="44">
        <f t="shared" si="194"/>
        <v>110.23</v>
      </c>
      <c r="I339" s="44">
        <f t="shared" si="194"/>
        <v>110.23</v>
      </c>
      <c r="J339" s="44">
        <f t="shared" si="194"/>
        <v>110.23</v>
      </c>
      <c r="K339" s="44">
        <f t="shared" si="194"/>
        <v>110.23</v>
      </c>
      <c r="L339" s="44">
        <f t="shared" si="194"/>
        <v>110.23</v>
      </c>
      <c r="M339" s="44">
        <f t="shared" si="194"/>
        <v>110.23</v>
      </c>
      <c r="N339" s="44">
        <f t="shared" si="194"/>
        <v>110.23</v>
      </c>
      <c r="O339" s="44">
        <f t="shared" si="194"/>
        <v>110.23</v>
      </c>
      <c r="P339" s="44">
        <f t="shared" si="194"/>
        <v>110.23</v>
      </c>
      <c r="Q339" s="44">
        <f t="shared" si="194"/>
        <v>110.23</v>
      </c>
      <c r="R339" s="44">
        <f t="shared" si="194"/>
        <v>110.23</v>
      </c>
      <c r="S339" s="44">
        <f t="shared" si="194"/>
        <v>110.23</v>
      </c>
      <c r="T339" s="44">
        <f t="shared" si="194"/>
        <v>110.23</v>
      </c>
      <c r="U339" s="44">
        <f t="shared" si="194"/>
        <v>110.23</v>
      </c>
      <c r="V339" s="44">
        <f t="shared" si="194"/>
        <v>110.23</v>
      </c>
      <c r="W339" s="44">
        <f t="shared" si="194"/>
        <v>110.23</v>
      </c>
      <c r="X339" s="44">
        <f t="shared" si="194"/>
        <v>110.23</v>
      </c>
      <c r="Y339" s="44">
        <f t="shared" si="194"/>
        <v>110.23</v>
      </c>
      <c r="Z339" s="44">
        <f t="shared" si="194"/>
        <v>110.23</v>
      </c>
      <c r="AA339" s="44">
        <f t="shared" si="194"/>
        <v>110.23</v>
      </c>
    </row>
    <row r="340" spans="1:27" ht="12.75" customHeight="1" collapsed="1" x14ac:dyDescent="0.2">
      <c r="A340" s="96" t="s">
        <v>2673</v>
      </c>
      <c r="B340" s="28" t="str">
        <f>"06"&amp;"."&amp;$B$777&amp;"."&amp;$B$778</f>
        <v>06.11.2023</v>
      </c>
      <c r="C340" s="88" t="s">
        <v>76</v>
      </c>
      <c r="D340" s="89">
        <f>ROUND(((D341+D342+D344+D343)/1000),5)</f>
        <v>1.53762</v>
      </c>
      <c r="E340" s="89">
        <f>ROUND(((E341+E342+E344+E343)/1000),5)</f>
        <v>1.4613</v>
      </c>
      <c r="F340" s="89">
        <f>ROUND(((F341+F342+F344+F343)/1000),5)</f>
        <v>1.37975</v>
      </c>
      <c r="G340" s="89">
        <f t="shared" ref="G340:AA340" si="195">ROUND(((G341+G342+G344+G343)/1000),5)</f>
        <v>1.3372900000000001</v>
      </c>
      <c r="H340" s="89">
        <f t="shared" si="195"/>
        <v>1.37483</v>
      </c>
      <c r="I340" s="89">
        <f t="shared" si="195"/>
        <v>1.4683200000000001</v>
      </c>
      <c r="J340" s="89">
        <f t="shared" si="195"/>
        <v>1.49996</v>
      </c>
      <c r="K340" s="89">
        <f t="shared" si="195"/>
        <v>1.6138600000000001</v>
      </c>
      <c r="L340" s="89">
        <f t="shared" si="195"/>
        <v>1.8452</v>
      </c>
      <c r="M340" s="89">
        <f t="shared" si="195"/>
        <v>2.03857</v>
      </c>
      <c r="N340" s="89">
        <f t="shared" si="195"/>
        <v>2.1540499999999998</v>
      </c>
      <c r="O340" s="89">
        <f t="shared" si="195"/>
        <v>2.17319</v>
      </c>
      <c r="P340" s="89">
        <f t="shared" si="195"/>
        <v>2.1528200000000002</v>
      </c>
      <c r="Q340" s="89">
        <f t="shared" si="195"/>
        <v>2.1606100000000001</v>
      </c>
      <c r="R340" s="89">
        <f t="shared" si="195"/>
        <v>2.1281500000000002</v>
      </c>
      <c r="S340" s="89">
        <f t="shared" si="195"/>
        <v>2.1090599999999999</v>
      </c>
      <c r="T340" s="89">
        <f t="shared" si="195"/>
        <v>2.1794699999999998</v>
      </c>
      <c r="U340" s="89">
        <f t="shared" si="195"/>
        <v>2.2371699999999999</v>
      </c>
      <c r="V340" s="89">
        <f t="shared" si="195"/>
        <v>2.2327599999999999</v>
      </c>
      <c r="W340" s="89">
        <f t="shared" si="195"/>
        <v>2.2049500000000002</v>
      </c>
      <c r="X340" s="89">
        <f t="shared" si="195"/>
        <v>2.1713399999999998</v>
      </c>
      <c r="Y340" s="89">
        <f t="shared" si="195"/>
        <v>2.0411899999999998</v>
      </c>
      <c r="Z340" s="89">
        <f t="shared" si="195"/>
        <v>1.7184999999999999</v>
      </c>
      <c r="AA340" s="89">
        <f t="shared" si="195"/>
        <v>1.58073</v>
      </c>
    </row>
    <row r="341" spans="1:27" ht="12.75" hidden="1" customHeight="1" outlineLevel="1" x14ac:dyDescent="0.2">
      <c r="A341" s="97" t="s">
        <v>2674</v>
      </c>
      <c r="B341" s="63" t="s">
        <v>242</v>
      </c>
      <c r="C341" s="43" t="s">
        <v>79</v>
      </c>
      <c r="D341" s="44">
        <v>1206.73</v>
      </c>
      <c r="E341" s="44">
        <v>1130.4100000000001</v>
      </c>
      <c r="F341" s="44">
        <v>1048.8599999999999</v>
      </c>
      <c r="G341" s="44">
        <v>1006.4</v>
      </c>
      <c r="H341" s="44">
        <v>1043.94</v>
      </c>
      <c r="I341" s="44">
        <v>1137.43</v>
      </c>
      <c r="J341" s="44">
        <v>1169.07</v>
      </c>
      <c r="K341" s="44">
        <v>1282.97</v>
      </c>
      <c r="L341" s="44">
        <v>1514.31</v>
      </c>
      <c r="M341" s="44">
        <v>1707.68</v>
      </c>
      <c r="N341" s="44">
        <v>1823.16</v>
      </c>
      <c r="O341" s="44">
        <v>1842.3</v>
      </c>
      <c r="P341" s="44">
        <v>1821.93</v>
      </c>
      <c r="Q341" s="44">
        <v>1829.72</v>
      </c>
      <c r="R341" s="44">
        <v>1797.26</v>
      </c>
      <c r="S341" s="44">
        <v>1778.17</v>
      </c>
      <c r="T341" s="44">
        <v>1848.58</v>
      </c>
      <c r="U341" s="44">
        <v>1906.28</v>
      </c>
      <c r="V341" s="44">
        <v>1901.87</v>
      </c>
      <c r="W341" s="44">
        <v>1874.06</v>
      </c>
      <c r="X341" s="44">
        <v>1840.45</v>
      </c>
      <c r="Y341" s="44">
        <v>1710.3</v>
      </c>
      <c r="Z341" s="44">
        <v>1387.61</v>
      </c>
      <c r="AA341" s="44">
        <v>1249.8399999999999</v>
      </c>
    </row>
    <row r="342" spans="1:27" ht="12.75" hidden="1" customHeight="1" outlineLevel="1" x14ac:dyDescent="0.2">
      <c r="A342" s="97" t="s">
        <v>2675</v>
      </c>
      <c r="B342" s="63" t="s">
        <v>90</v>
      </c>
      <c r="C342" s="43" t="s">
        <v>79</v>
      </c>
      <c r="D342" s="44">
        <f>$D$317</f>
        <v>217.03</v>
      </c>
      <c r="E342" s="44">
        <f t="shared" ref="E342:AA342" si="196">$D$317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2">
      <c r="A343" s="97" t="s">
        <v>2676</v>
      </c>
      <c r="B343" s="63" t="s">
        <v>83</v>
      </c>
      <c r="C343" s="43" t="s">
        <v>79</v>
      </c>
      <c r="D343" s="44">
        <v>3.63</v>
      </c>
      <c r="E343" s="44">
        <v>3.63</v>
      </c>
      <c r="F343" s="44">
        <v>3.63</v>
      </c>
      <c r="G343" s="44">
        <v>3.63</v>
      </c>
      <c r="H343" s="44">
        <v>3.63</v>
      </c>
      <c r="I343" s="44">
        <v>3.63</v>
      </c>
      <c r="J343" s="44">
        <v>3.63</v>
      </c>
      <c r="K343" s="44">
        <v>3.63</v>
      </c>
      <c r="L343" s="44">
        <v>3.63</v>
      </c>
      <c r="M343" s="44">
        <v>3.63</v>
      </c>
      <c r="N343" s="44">
        <v>3.63</v>
      </c>
      <c r="O343" s="44">
        <v>3.63</v>
      </c>
      <c r="P343" s="44">
        <v>3.63</v>
      </c>
      <c r="Q343" s="44">
        <v>3.63</v>
      </c>
      <c r="R343" s="44">
        <v>3.63</v>
      </c>
      <c r="S343" s="44">
        <v>3.63</v>
      </c>
      <c r="T343" s="44">
        <v>3.63</v>
      </c>
      <c r="U343" s="44">
        <v>3.63</v>
      </c>
      <c r="V343" s="44">
        <v>3.63</v>
      </c>
      <c r="W343" s="44">
        <v>3.63</v>
      </c>
      <c r="X343" s="44">
        <v>3.63</v>
      </c>
      <c r="Y343" s="44">
        <v>3.63</v>
      </c>
      <c r="Z343" s="44">
        <v>3.63</v>
      </c>
      <c r="AA343" s="44">
        <v>3.63</v>
      </c>
    </row>
    <row r="344" spans="1:27" ht="12.75" hidden="1" customHeight="1" outlineLevel="1" x14ac:dyDescent="0.2">
      <c r="A344" s="97" t="s">
        <v>2677</v>
      </c>
      <c r="B344" s="63" t="s">
        <v>81</v>
      </c>
      <c r="C344" s="43" t="s">
        <v>79</v>
      </c>
      <c r="D344" s="44">
        <f>$D$11</f>
        <v>110.23</v>
      </c>
      <c r="E344" s="44">
        <f t="shared" ref="E344:AA344" si="197">$D$11</f>
        <v>110.23</v>
      </c>
      <c r="F344" s="44">
        <f t="shared" si="197"/>
        <v>110.23</v>
      </c>
      <c r="G344" s="44">
        <f t="shared" si="197"/>
        <v>110.23</v>
      </c>
      <c r="H344" s="44">
        <f t="shared" si="197"/>
        <v>110.23</v>
      </c>
      <c r="I344" s="44">
        <f t="shared" si="197"/>
        <v>110.23</v>
      </c>
      <c r="J344" s="44">
        <f t="shared" si="197"/>
        <v>110.23</v>
      </c>
      <c r="K344" s="44">
        <f t="shared" si="197"/>
        <v>110.23</v>
      </c>
      <c r="L344" s="44">
        <f t="shared" si="197"/>
        <v>110.23</v>
      </c>
      <c r="M344" s="44">
        <f t="shared" si="197"/>
        <v>110.23</v>
      </c>
      <c r="N344" s="44">
        <f t="shared" si="197"/>
        <v>110.23</v>
      </c>
      <c r="O344" s="44">
        <f t="shared" si="197"/>
        <v>110.23</v>
      </c>
      <c r="P344" s="44">
        <f t="shared" si="197"/>
        <v>110.23</v>
      </c>
      <c r="Q344" s="44">
        <f t="shared" si="197"/>
        <v>110.23</v>
      </c>
      <c r="R344" s="44">
        <f t="shared" si="197"/>
        <v>110.23</v>
      </c>
      <c r="S344" s="44">
        <f t="shared" si="197"/>
        <v>110.23</v>
      </c>
      <c r="T344" s="44">
        <f t="shared" si="197"/>
        <v>110.23</v>
      </c>
      <c r="U344" s="44">
        <f t="shared" si="197"/>
        <v>110.23</v>
      </c>
      <c r="V344" s="44">
        <f t="shared" si="197"/>
        <v>110.23</v>
      </c>
      <c r="W344" s="44">
        <f t="shared" si="197"/>
        <v>110.23</v>
      </c>
      <c r="X344" s="44">
        <f t="shared" si="197"/>
        <v>110.23</v>
      </c>
      <c r="Y344" s="44">
        <f t="shared" si="197"/>
        <v>110.23</v>
      </c>
      <c r="Z344" s="44">
        <f t="shared" si="197"/>
        <v>110.23</v>
      </c>
      <c r="AA344" s="44">
        <f t="shared" si="197"/>
        <v>110.23</v>
      </c>
    </row>
    <row r="345" spans="1:27" ht="12.75" customHeight="1" collapsed="1" x14ac:dyDescent="0.2">
      <c r="A345" s="96" t="s">
        <v>2678</v>
      </c>
      <c r="B345" s="28" t="str">
        <f>"07"&amp;"."&amp;$B$777&amp;"."&amp;$B$778</f>
        <v>07.11.2023</v>
      </c>
      <c r="C345" s="88" t="s">
        <v>76</v>
      </c>
      <c r="D345" s="89">
        <f>ROUND(((D346+D347+D349+D348)/1000),5)</f>
        <v>1.4880100000000001</v>
      </c>
      <c r="E345" s="89">
        <f>ROUND(((E346+E347+E349+E348)/1000),5)</f>
        <v>1.33382</v>
      </c>
      <c r="F345" s="89">
        <f>ROUND(((F346+F347+F349+F348)/1000),5)</f>
        <v>1.22875</v>
      </c>
      <c r="G345" s="89">
        <f t="shared" ref="G345:AA345" si="198">ROUND(((G346+G347+G349+G348)/1000),5)</f>
        <v>1.1862699999999999</v>
      </c>
      <c r="H345" s="89">
        <f t="shared" si="198"/>
        <v>1.2672600000000001</v>
      </c>
      <c r="I345" s="89">
        <f t="shared" si="198"/>
        <v>1.4928300000000001</v>
      </c>
      <c r="J345" s="89">
        <f t="shared" si="198"/>
        <v>1.5569999999999999</v>
      </c>
      <c r="K345" s="89">
        <f t="shared" si="198"/>
        <v>1.7989200000000001</v>
      </c>
      <c r="L345" s="89">
        <f t="shared" si="198"/>
        <v>2.04297</v>
      </c>
      <c r="M345" s="89">
        <f t="shared" si="198"/>
        <v>2.1855899999999999</v>
      </c>
      <c r="N345" s="89">
        <f t="shared" si="198"/>
        <v>2.1964899999999998</v>
      </c>
      <c r="O345" s="89">
        <f t="shared" si="198"/>
        <v>2.1985999999999999</v>
      </c>
      <c r="P345" s="89">
        <f t="shared" si="198"/>
        <v>2.1585700000000001</v>
      </c>
      <c r="Q345" s="89">
        <f t="shared" si="198"/>
        <v>2.1764000000000001</v>
      </c>
      <c r="R345" s="89">
        <f t="shared" si="198"/>
        <v>2.1826500000000002</v>
      </c>
      <c r="S345" s="89">
        <f t="shared" si="198"/>
        <v>2.2048199999999998</v>
      </c>
      <c r="T345" s="89">
        <f t="shared" si="198"/>
        <v>2.20025</v>
      </c>
      <c r="U345" s="89">
        <f t="shared" si="198"/>
        <v>2.1820300000000001</v>
      </c>
      <c r="V345" s="89">
        <f t="shared" si="198"/>
        <v>2.24153</v>
      </c>
      <c r="W345" s="89">
        <f t="shared" si="198"/>
        <v>2.1467999999999998</v>
      </c>
      <c r="X345" s="89">
        <f t="shared" si="198"/>
        <v>2.0165799999999998</v>
      </c>
      <c r="Y345" s="89">
        <f t="shared" si="198"/>
        <v>1.9556</v>
      </c>
      <c r="Z345" s="89">
        <f t="shared" si="198"/>
        <v>1.63087</v>
      </c>
      <c r="AA345" s="89">
        <f t="shared" si="198"/>
        <v>1.5150600000000001</v>
      </c>
    </row>
    <row r="346" spans="1:27" ht="12.75" hidden="1" customHeight="1" outlineLevel="1" x14ac:dyDescent="0.2">
      <c r="A346" s="97" t="s">
        <v>2679</v>
      </c>
      <c r="B346" s="63" t="s">
        <v>242</v>
      </c>
      <c r="C346" s="43" t="s">
        <v>79</v>
      </c>
      <c r="D346" s="44">
        <v>1157.1199999999999</v>
      </c>
      <c r="E346" s="44">
        <v>1002.93</v>
      </c>
      <c r="F346" s="44">
        <v>897.86</v>
      </c>
      <c r="G346" s="44">
        <v>855.38</v>
      </c>
      <c r="H346" s="44">
        <v>936.37</v>
      </c>
      <c r="I346" s="44">
        <v>1161.94</v>
      </c>
      <c r="J346" s="44">
        <v>1226.1099999999999</v>
      </c>
      <c r="K346" s="44">
        <v>1468.03</v>
      </c>
      <c r="L346" s="44">
        <v>1712.08</v>
      </c>
      <c r="M346" s="44">
        <v>1854.7</v>
      </c>
      <c r="N346" s="44">
        <v>1865.6</v>
      </c>
      <c r="O346" s="44">
        <v>1867.71</v>
      </c>
      <c r="P346" s="44">
        <v>1827.68</v>
      </c>
      <c r="Q346" s="44">
        <v>1845.51</v>
      </c>
      <c r="R346" s="44">
        <v>1851.76</v>
      </c>
      <c r="S346" s="44">
        <v>1873.93</v>
      </c>
      <c r="T346" s="44">
        <v>1869.36</v>
      </c>
      <c r="U346" s="44">
        <v>1851.14</v>
      </c>
      <c r="V346" s="44">
        <v>1910.64</v>
      </c>
      <c r="W346" s="44">
        <v>1815.91</v>
      </c>
      <c r="X346" s="44">
        <v>1685.69</v>
      </c>
      <c r="Y346" s="44">
        <v>1624.71</v>
      </c>
      <c r="Z346" s="44">
        <v>1299.98</v>
      </c>
      <c r="AA346" s="44">
        <v>1184.17</v>
      </c>
    </row>
    <row r="347" spans="1:27" ht="12.75" hidden="1" customHeight="1" outlineLevel="1" x14ac:dyDescent="0.2">
      <c r="A347" s="97" t="s">
        <v>2680</v>
      </c>
      <c r="B347" s="63" t="s">
        <v>90</v>
      </c>
      <c r="C347" s="43" t="s">
        <v>79</v>
      </c>
      <c r="D347" s="44">
        <f>$D$317</f>
        <v>217.03</v>
      </c>
      <c r="E347" s="44">
        <f t="shared" ref="E347:AA347" si="199">$D$317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2">
      <c r="A348" s="97" t="s">
        <v>2681</v>
      </c>
      <c r="B348" s="63" t="s">
        <v>83</v>
      </c>
      <c r="C348" s="43" t="s">
        <v>79</v>
      </c>
      <c r="D348" s="44">
        <v>3.63</v>
      </c>
      <c r="E348" s="44">
        <v>3.63</v>
      </c>
      <c r="F348" s="44">
        <v>3.63</v>
      </c>
      <c r="G348" s="44">
        <v>3.63</v>
      </c>
      <c r="H348" s="44">
        <v>3.63</v>
      </c>
      <c r="I348" s="44">
        <v>3.63</v>
      </c>
      <c r="J348" s="44">
        <v>3.63</v>
      </c>
      <c r="K348" s="44">
        <v>3.63</v>
      </c>
      <c r="L348" s="44">
        <v>3.63</v>
      </c>
      <c r="M348" s="44">
        <v>3.63</v>
      </c>
      <c r="N348" s="44">
        <v>3.63</v>
      </c>
      <c r="O348" s="44">
        <v>3.63</v>
      </c>
      <c r="P348" s="44">
        <v>3.63</v>
      </c>
      <c r="Q348" s="44">
        <v>3.63</v>
      </c>
      <c r="R348" s="44">
        <v>3.63</v>
      </c>
      <c r="S348" s="44">
        <v>3.63</v>
      </c>
      <c r="T348" s="44">
        <v>3.63</v>
      </c>
      <c r="U348" s="44">
        <v>3.63</v>
      </c>
      <c r="V348" s="44">
        <v>3.63</v>
      </c>
      <c r="W348" s="44">
        <v>3.63</v>
      </c>
      <c r="X348" s="44">
        <v>3.63</v>
      </c>
      <c r="Y348" s="44">
        <v>3.63</v>
      </c>
      <c r="Z348" s="44">
        <v>3.63</v>
      </c>
      <c r="AA348" s="44">
        <v>3.63</v>
      </c>
    </row>
    <row r="349" spans="1:27" ht="12.75" hidden="1" customHeight="1" outlineLevel="1" x14ac:dyDescent="0.2">
      <c r="A349" s="97" t="s">
        <v>2682</v>
      </c>
      <c r="B349" s="63" t="s">
        <v>81</v>
      </c>
      <c r="C349" s="43" t="s">
        <v>79</v>
      </c>
      <c r="D349" s="44">
        <f>$D$11</f>
        <v>110.23</v>
      </c>
      <c r="E349" s="44">
        <f t="shared" ref="E349:AA349" si="200">$D$11</f>
        <v>110.23</v>
      </c>
      <c r="F349" s="44">
        <f t="shared" si="200"/>
        <v>110.23</v>
      </c>
      <c r="G349" s="44">
        <f t="shared" si="200"/>
        <v>110.23</v>
      </c>
      <c r="H349" s="44">
        <f t="shared" si="200"/>
        <v>110.23</v>
      </c>
      <c r="I349" s="44">
        <f t="shared" si="200"/>
        <v>110.23</v>
      </c>
      <c r="J349" s="44">
        <f t="shared" si="200"/>
        <v>110.23</v>
      </c>
      <c r="K349" s="44">
        <f t="shared" si="200"/>
        <v>110.23</v>
      </c>
      <c r="L349" s="44">
        <f t="shared" si="200"/>
        <v>110.23</v>
      </c>
      <c r="M349" s="44">
        <f t="shared" si="200"/>
        <v>110.23</v>
      </c>
      <c r="N349" s="44">
        <f t="shared" si="200"/>
        <v>110.23</v>
      </c>
      <c r="O349" s="44">
        <f t="shared" si="200"/>
        <v>110.23</v>
      </c>
      <c r="P349" s="44">
        <f t="shared" si="200"/>
        <v>110.23</v>
      </c>
      <c r="Q349" s="44">
        <f t="shared" si="200"/>
        <v>110.23</v>
      </c>
      <c r="R349" s="44">
        <f t="shared" si="200"/>
        <v>110.23</v>
      </c>
      <c r="S349" s="44">
        <f t="shared" si="200"/>
        <v>110.23</v>
      </c>
      <c r="T349" s="44">
        <f t="shared" si="200"/>
        <v>110.23</v>
      </c>
      <c r="U349" s="44">
        <f t="shared" si="200"/>
        <v>110.23</v>
      </c>
      <c r="V349" s="44">
        <f t="shared" si="200"/>
        <v>110.23</v>
      </c>
      <c r="W349" s="44">
        <f t="shared" si="200"/>
        <v>110.23</v>
      </c>
      <c r="X349" s="44">
        <f t="shared" si="200"/>
        <v>110.23</v>
      </c>
      <c r="Y349" s="44">
        <f t="shared" si="200"/>
        <v>110.23</v>
      </c>
      <c r="Z349" s="44">
        <f t="shared" si="200"/>
        <v>110.23</v>
      </c>
      <c r="AA349" s="44">
        <f t="shared" si="200"/>
        <v>110.23</v>
      </c>
    </row>
    <row r="350" spans="1:27" ht="12.75" customHeight="1" collapsed="1" x14ac:dyDescent="0.2">
      <c r="A350" s="96" t="s">
        <v>2683</v>
      </c>
      <c r="B350" s="28" t="str">
        <f>"08"&amp;"."&amp;$B$777&amp;"."&amp;$B$778</f>
        <v>08.11.2023</v>
      </c>
      <c r="C350" s="88" t="s">
        <v>76</v>
      </c>
      <c r="D350" s="89">
        <f>ROUND(((D351+D352+D354+D353)/1000),5)</f>
        <v>1.52745</v>
      </c>
      <c r="E350" s="89">
        <f>ROUND(((E351+E352+E354+E353)/1000),5)</f>
        <v>1.49834</v>
      </c>
      <c r="F350" s="89">
        <f>ROUND(((F351+F352+F354+F353)/1000),5)</f>
        <v>1.27261</v>
      </c>
      <c r="G350" s="89">
        <f t="shared" ref="G350:AA350" si="201">ROUND(((G351+G352+G354+G353)/1000),5)</f>
        <v>1.26834</v>
      </c>
      <c r="H350" s="89">
        <f t="shared" si="201"/>
        <v>1.29312</v>
      </c>
      <c r="I350" s="89">
        <f t="shared" si="201"/>
        <v>1.5176799999999999</v>
      </c>
      <c r="J350" s="89">
        <f t="shared" si="201"/>
        <v>1.5489200000000001</v>
      </c>
      <c r="K350" s="89">
        <f t="shared" si="201"/>
        <v>1.82989</v>
      </c>
      <c r="L350" s="89">
        <f t="shared" si="201"/>
        <v>1.99068</v>
      </c>
      <c r="M350" s="89">
        <f t="shared" si="201"/>
        <v>2.1691400000000001</v>
      </c>
      <c r="N350" s="89">
        <f t="shared" si="201"/>
        <v>2.1798000000000002</v>
      </c>
      <c r="O350" s="89">
        <f t="shared" si="201"/>
        <v>2.2090000000000001</v>
      </c>
      <c r="P350" s="89">
        <f t="shared" si="201"/>
        <v>2.2095199999999999</v>
      </c>
      <c r="Q350" s="89">
        <f t="shared" si="201"/>
        <v>2.2191700000000001</v>
      </c>
      <c r="R350" s="89">
        <f t="shared" si="201"/>
        <v>2.19699</v>
      </c>
      <c r="S350" s="89">
        <f t="shared" si="201"/>
        <v>2.2314500000000002</v>
      </c>
      <c r="T350" s="89">
        <f t="shared" si="201"/>
        <v>2.2368199999999998</v>
      </c>
      <c r="U350" s="89">
        <f t="shared" si="201"/>
        <v>2.2344599999999999</v>
      </c>
      <c r="V350" s="89">
        <f t="shared" si="201"/>
        <v>2.2293699999999999</v>
      </c>
      <c r="W350" s="89">
        <f t="shared" si="201"/>
        <v>2.16879</v>
      </c>
      <c r="X350" s="89">
        <f t="shared" si="201"/>
        <v>2.1036600000000001</v>
      </c>
      <c r="Y350" s="89">
        <f t="shared" si="201"/>
        <v>1.98349</v>
      </c>
      <c r="Z350" s="89">
        <f t="shared" si="201"/>
        <v>1.68483</v>
      </c>
      <c r="AA350" s="89">
        <f t="shared" si="201"/>
        <v>1.53312</v>
      </c>
    </row>
    <row r="351" spans="1:27" ht="12.75" hidden="1" customHeight="1" outlineLevel="1" x14ac:dyDescent="0.2">
      <c r="A351" s="97" t="s">
        <v>2684</v>
      </c>
      <c r="B351" s="63" t="s">
        <v>242</v>
      </c>
      <c r="C351" s="43" t="s">
        <v>79</v>
      </c>
      <c r="D351" s="44">
        <v>1196.56</v>
      </c>
      <c r="E351" s="44">
        <v>1167.45</v>
      </c>
      <c r="F351" s="44">
        <v>941.72</v>
      </c>
      <c r="G351" s="44">
        <v>937.45</v>
      </c>
      <c r="H351" s="44">
        <v>962.23</v>
      </c>
      <c r="I351" s="44">
        <v>1186.79</v>
      </c>
      <c r="J351" s="44">
        <v>1218.03</v>
      </c>
      <c r="K351" s="44">
        <v>1499</v>
      </c>
      <c r="L351" s="44">
        <v>1659.79</v>
      </c>
      <c r="M351" s="44">
        <v>1838.25</v>
      </c>
      <c r="N351" s="44">
        <v>1848.91</v>
      </c>
      <c r="O351" s="44">
        <v>1878.11</v>
      </c>
      <c r="P351" s="44">
        <v>1878.63</v>
      </c>
      <c r="Q351" s="44">
        <v>1888.28</v>
      </c>
      <c r="R351" s="44">
        <v>1866.1</v>
      </c>
      <c r="S351" s="44">
        <v>1900.56</v>
      </c>
      <c r="T351" s="44">
        <v>1905.93</v>
      </c>
      <c r="U351" s="44">
        <v>1903.57</v>
      </c>
      <c r="V351" s="44">
        <v>1898.48</v>
      </c>
      <c r="W351" s="44">
        <v>1837.9</v>
      </c>
      <c r="X351" s="44">
        <v>1772.77</v>
      </c>
      <c r="Y351" s="44">
        <v>1652.6</v>
      </c>
      <c r="Z351" s="44">
        <v>1353.94</v>
      </c>
      <c r="AA351" s="44">
        <v>1202.23</v>
      </c>
    </row>
    <row r="352" spans="1:27" ht="12.75" hidden="1" customHeight="1" outlineLevel="1" x14ac:dyDescent="0.2">
      <c r="A352" s="97" t="s">
        <v>2685</v>
      </c>
      <c r="B352" s="63" t="s">
        <v>90</v>
      </c>
      <c r="C352" s="43" t="s">
        <v>79</v>
      </c>
      <c r="D352" s="44">
        <f>$D$317</f>
        <v>217.03</v>
      </c>
      <c r="E352" s="44">
        <f t="shared" ref="E352:AA352" si="202">$D$317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2">
      <c r="A353" s="97" t="s">
        <v>2686</v>
      </c>
      <c r="B353" s="63" t="s">
        <v>83</v>
      </c>
      <c r="C353" s="43" t="s">
        <v>79</v>
      </c>
      <c r="D353" s="44">
        <v>3.63</v>
      </c>
      <c r="E353" s="44">
        <v>3.63</v>
      </c>
      <c r="F353" s="44">
        <v>3.63</v>
      </c>
      <c r="G353" s="44">
        <v>3.63</v>
      </c>
      <c r="H353" s="44">
        <v>3.63</v>
      </c>
      <c r="I353" s="44">
        <v>3.63</v>
      </c>
      <c r="J353" s="44">
        <v>3.63</v>
      </c>
      <c r="K353" s="44">
        <v>3.63</v>
      </c>
      <c r="L353" s="44">
        <v>3.63</v>
      </c>
      <c r="M353" s="44">
        <v>3.63</v>
      </c>
      <c r="N353" s="44">
        <v>3.63</v>
      </c>
      <c r="O353" s="44">
        <v>3.63</v>
      </c>
      <c r="P353" s="44">
        <v>3.63</v>
      </c>
      <c r="Q353" s="44">
        <v>3.63</v>
      </c>
      <c r="R353" s="44">
        <v>3.63</v>
      </c>
      <c r="S353" s="44">
        <v>3.63</v>
      </c>
      <c r="T353" s="44">
        <v>3.63</v>
      </c>
      <c r="U353" s="44">
        <v>3.63</v>
      </c>
      <c r="V353" s="44">
        <v>3.63</v>
      </c>
      <c r="W353" s="44">
        <v>3.63</v>
      </c>
      <c r="X353" s="44">
        <v>3.63</v>
      </c>
      <c r="Y353" s="44">
        <v>3.63</v>
      </c>
      <c r="Z353" s="44">
        <v>3.63</v>
      </c>
      <c r="AA353" s="44">
        <v>3.63</v>
      </c>
    </row>
    <row r="354" spans="1:27" ht="12.75" hidden="1" customHeight="1" outlineLevel="1" x14ac:dyDescent="0.2">
      <c r="A354" s="97" t="s">
        <v>2687</v>
      </c>
      <c r="B354" s="63" t="s">
        <v>81</v>
      </c>
      <c r="C354" s="43" t="s">
        <v>79</v>
      </c>
      <c r="D354" s="44">
        <f>$D$11</f>
        <v>110.23</v>
      </c>
      <c r="E354" s="44">
        <f t="shared" ref="E354:AA354" si="203">$D$11</f>
        <v>110.23</v>
      </c>
      <c r="F354" s="44">
        <f t="shared" si="203"/>
        <v>110.23</v>
      </c>
      <c r="G354" s="44">
        <f t="shared" si="203"/>
        <v>110.23</v>
      </c>
      <c r="H354" s="44">
        <f t="shared" si="203"/>
        <v>110.23</v>
      </c>
      <c r="I354" s="44">
        <f t="shared" si="203"/>
        <v>110.23</v>
      </c>
      <c r="J354" s="44">
        <f t="shared" si="203"/>
        <v>110.23</v>
      </c>
      <c r="K354" s="44">
        <f t="shared" si="203"/>
        <v>110.23</v>
      </c>
      <c r="L354" s="44">
        <f t="shared" si="203"/>
        <v>110.23</v>
      </c>
      <c r="M354" s="44">
        <f t="shared" si="203"/>
        <v>110.23</v>
      </c>
      <c r="N354" s="44">
        <f t="shared" si="203"/>
        <v>110.23</v>
      </c>
      <c r="O354" s="44">
        <f t="shared" si="203"/>
        <v>110.23</v>
      </c>
      <c r="P354" s="44">
        <f t="shared" si="203"/>
        <v>110.23</v>
      </c>
      <c r="Q354" s="44">
        <f t="shared" si="203"/>
        <v>110.23</v>
      </c>
      <c r="R354" s="44">
        <f t="shared" si="203"/>
        <v>110.23</v>
      </c>
      <c r="S354" s="44">
        <f t="shared" si="203"/>
        <v>110.23</v>
      </c>
      <c r="T354" s="44">
        <f t="shared" si="203"/>
        <v>110.23</v>
      </c>
      <c r="U354" s="44">
        <f t="shared" si="203"/>
        <v>110.23</v>
      </c>
      <c r="V354" s="44">
        <f t="shared" si="203"/>
        <v>110.23</v>
      </c>
      <c r="W354" s="44">
        <f t="shared" si="203"/>
        <v>110.23</v>
      </c>
      <c r="X354" s="44">
        <f t="shared" si="203"/>
        <v>110.23</v>
      </c>
      <c r="Y354" s="44">
        <f t="shared" si="203"/>
        <v>110.23</v>
      </c>
      <c r="Z354" s="44">
        <f t="shared" si="203"/>
        <v>110.23</v>
      </c>
      <c r="AA354" s="44">
        <f t="shared" si="203"/>
        <v>110.23</v>
      </c>
    </row>
    <row r="355" spans="1:27" ht="12.75" customHeight="1" collapsed="1" x14ac:dyDescent="0.2">
      <c r="A355" s="96" t="s">
        <v>2688</v>
      </c>
      <c r="B355" s="28" t="str">
        <f>"09"&amp;"."&amp;$B$777&amp;"."&amp;$B$778</f>
        <v>09.11.2023</v>
      </c>
      <c r="C355" s="88" t="s">
        <v>76</v>
      </c>
      <c r="D355" s="89">
        <f>ROUND(((D356+D357+D359+D358)/1000),5)</f>
        <v>1.5487299999999999</v>
      </c>
      <c r="E355" s="89">
        <f>ROUND(((E356+E357+E359+E358)/1000),5)</f>
        <v>1.50885</v>
      </c>
      <c r="F355" s="89">
        <f>ROUND(((F356+F357+F359+F358)/1000),5)</f>
        <v>1.4528300000000001</v>
      </c>
      <c r="G355" s="89">
        <f t="shared" ref="G355:AA355" si="204">ROUND(((G356+G357+G359+G358)/1000),5)</f>
        <v>1.3211599999999999</v>
      </c>
      <c r="H355" s="89">
        <f t="shared" si="204"/>
        <v>1.4786600000000001</v>
      </c>
      <c r="I355" s="89">
        <f t="shared" si="204"/>
        <v>1.5192399999999999</v>
      </c>
      <c r="J355" s="89">
        <f t="shared" si="204"/>
        <v>1.5987100000000001</v>
      </c>
      <c r="K355" s="89">
        <f t="shared" si="204"/>
        <v>1.8660000000000001</v>
      </c>
      <c r="L355" s="89">
        <f t="shared" si="204"/>
        <v>2.0359600000000002</v>
      </c>
      <c r="M355" s="89">
        <f t="shared" si="204"/>
        <v>2.1817099999999998</v>
      </c>
      <c r="N355" s="89">
        <f t="shared" si="204"/>
        <v>2.2356799999999999</v>
      </c>
      <c r="O355" s="89">
        <f t="shared" si="204"/>
        <v>2.2420300000000002</v>
      </c>
      <c r="P355" s="89">
        <f t="shared" si="204"/>
        <v>2.2067999999999999</v>
      </c>
      <c r="Q355" s="89">
        <f t="shared" si="204"/>
        <v>2.2137600000000002</v>
      </c>
      <c r="R355" s="89">
        <f t="shared" si="204"/>
        <v>2.2139500000000001</v>
      </c>
      <c r="S355" s="89">
        <f t="shared" si="204"/>
        <v>2.1930999999999998</v>
      </c>
      <c r="T355" s="89">
        <f t="shared" si="204"/>
        <v>2.1415799999999998</v>
      </c>
      <c r="U355" s="89">
        <f t="shared" si="204"/>
        <v>2.31494</v>
      </c>
      <c r="V355" s="89">
        <f t="shared" si="204"/>
        <v>2.3093400000000002</v>
      </c>
      <c r="W355" s="89">
        <f t="shared" si="204"/>
        <v>2.1821100000000002</v>
      </c>
      <c r="X355" s="89">
        <f t="shared" si="204"/>
        <v>1.99675</v>
      </c>
      <c r="Y355" s="89">
        <f t="shared" si="204"/>
        <v>1.9452400000000001</v>
      </c>
      <c r="Z355" s="89">
        <f t="shared" si="204"/>
        <v>1.6677500000000001</v>
      </c>
      <c r="AA355" s="89">
        <f t="shared" si="204"/>
        <v>1.5608599999999999</v>
      </c>
    </row>
    <row r="356" spans="1:27" ht="12.75" hidden="1" customHeight="1" outlineLevel="1" x14ac:dyDescent="0.2">
      <c r="A356" s="97" t="s">
        <v>2689</v>
      </c>
      <c r="B356" s="63" t="s">
        <v>242</v>
      </c>
      <c r="C356" s="43" t="s">
        <v>79</v>
      </c>
      <c r="D356" s="44">
        <v>1217.8399999999999</v>
      </c>
      <c r="E356" s="44">
        <v>1177.96</v>
      </c>
      <c r="F356" s="44">
        <v>1121.94</v>
      </c>
      <c r="G356" s="44">
        <v>990.27</v>
      </c>
      <c r="H356" s="44">
        <v>1147.77</v>
      </c>
      <c r="I356" s="44">
        <v>1188.3499999999999</v>
      </c>
      <c r="J356" s="44">
        <v>1267.82</v>
      </c>
      <c r="K356" s="44">
        <v>1535.11</v>
      </c>
      <c r="L356" s="44">
        <v>1705.07</v>
      </c>
      <c r="M356" s="44">
        <v>1850.82</v>
      </c>
      <c r="N356" s="44">
        <v>1904.79</v>
      </c>
      <c r="O356" s="44">
        <v>1911.14</v>
      </c>
      <c r="P356" s="44">
        <v>1875.91</v>
      </c>
      <c r="Q356" s="44">
        <v>1882.87</v>
      </c>
      <c r="R356" s="44">
        <v>1883.06</v>
      </c>
      <c r="S356" s="44">
        <v>1862.21</v>
      </c>
      <c r="T356" s="44">
        <v>1810.69</v>
      </c>
      <c r="U356" s="44">
        <v>1984.05</v>
      </c>
      <c r="V356" s="44">
        <v>1978.45</v>
      </c>
      <c r="W356" s="44">
        <v>1851.22</v>
      </c>
      <c r="X356" s="44">
        <v>1665.86</v>
      </c>
      <c r="Y356" s="44">
        <v>1614.35</v>
      </c>
      <c r="Z356" s="44">
        <v>1336.86</v>
      </c>
      <c r="AA356" s="44">
        <v>1229.97</v>
      </c>
    </row>
    <row r="357" spans="1:27" ht="12.75" hidden="1" customHeight="1" outlineLevel="1" x14ac:dyDescent="0.2">
      <c r="A357" s="97" t="s">
        <v>2690</v>
      </c>
      <c r="B357" s="63" t="s">
        <v>90</v>
      </c>
      <c r="C357" s="43" t="s">
        <v>79</v>
      </c>
      <c r="D357" s="44">
        <f>$D$317</f>
        <v>217.03</v>
      </c>
      <c r="E357" s="44">
        <f t="shared" ref="E357:AA357" si="205">$D$317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2">
      <c r="A358" s="97" t="s">
        <v>2691</v>
      </c>
      <c r="B358" s="63" t="s">
        <v>83</v>
      </c>
      <c r="C358" s="43" t="s">
        <v>79</v>
      </c>
      <c r="D358" s="44">
        <v>3.63</v>
      </c>
      <c r="E358" s="44">
        <v>3.63</v>
      </c>
      <c r="F358" s="44">
        <v>3.63</v>
      </c>
      <c r="G358" s="44">
        <v>3.63</v>
      </c>
      <c r="H358" s="44">
        <v>3.63</v>
      </c>
      <c r="I358" s="44">
        <v>3.63</v>
      </c>
      <c r="J358" s="44">
        <v>3.63</v>
      </c>
      <c r="K358" s="44">
        <v>3.63</v>
      </c>
      <c r="L358" s="44">
        <v>3.63</v>
      </c>
      <c r="M358" s="44">
        <v>3.63</v>
      </c>
      <c r="N358" s="44">
        <v>3.63</v>
      </c>
      <c r="O358" s="44">
        <v>3.63</v>
      </c>
      <c r="P358" s="44">
        <v>3.63</v>
      </c>
      <c r="Q358" s="44">
        <v>3.63</v>
      </c>
      <c r="R358" s="44">
        <v>3.63</v>
      </c>
      <c r="S358" s="44">
        <v>3.63</v>
      </c>
      <c r="T358" s="44">
        <v>3.63</v>
      </c>
      <c r="U358" s="44">
        <v>3.63</v>
      </c>
      <c r="V358" s="44">
        <v>3.63</v>
      </c>
      <c r="W358" s="44">
        <v>3.63</v>
      </c>
      <c r="X358" s="44">
        <v>3.63</v>
      </c>
      <c r="Y358" s="44">
        <v>3.63</v>
      </c>
      <c r="Z358" s="44">
        <v>3.63</v>
      </c>
      <c r="AA358" s="44">
        <v>3.63</v>
      </c>
    </row>
    <row r="359" spans="1:27" ht="12.75" hidden="1" customHeight="1" outlineLevel="1" x14ac:dyDescent="0.2">
      <c r="A359" s="97" t="s">
        <v>2692</v>
      </c>
      <c r="B359" s="63" t="s">
        <v>81</v>
      </c>
      <c r="C359" s="43" t="s">
        <v>79</v>
      </c>
      <c r="D359" s="44">
        <f>$D$11</f>
        <v>110.23</v>
      </c>
      <c r="E359" s="44">
        <f t="shared" ref="E359:AA359" si="206">$D$11</f>
        <v>110.23</v>
      </c>
      <c r="F359" s="44">
        <f t="shared" si="206"/>
        <v>110.23</v>
      </c>
      <c r="G359" s="44">
        <f t="shared" si="206"/>
        <v>110.23</v>
      </c>
      <c r="H359" s="44">
        <f t="shared" si="206"/>
        <v>110.23</v>
      </c>
      <c r="I359" s="44">
        <f t="shared" si="206"/>
        <v>110.23</v>
      </c>
      <c r="J359" s="44">
        <f t="shared" si="206"/>
        <v>110.23</v>
      </c>
      <c r="K359" s="44">
        <f t="shared" si="206"/>
        <v>110.23</v>
      </c>
      <c r="L359" s="44">
        <f t="shared" si="206"/>
        <v>110.23</v>
      </c>
      <c r="M359" s="44">
        <f t="shared" si="206"/>
        <v>110.23</v>
      </c>
      <c r="N359" s="44">
        <f t="shared" si="206"/>
        <v>110.23</v>
      </c>
      <c r="O359" s="44">
        <f t="shared" si="206"/>
        <v>110.23</v>
      </c>
      <c r="P359" s="44">
        <f t="shared" si="206"/>
        <v>110.23</v>
      </c>
      <c r="Q359" s="44">
        <f t="shared" si="206"/>
        <v>110.23</v>
      </c>
      <c r="R359" s="44">
        <f t="shared" si="206"/>
        <v>110.23</v>
      </c>
      <c r="S359" s="44">
        <f t="shared" si="206"/>
        <v>110.23</v>
      </c>
      <c r="T359" s="44">
        <f t="shared" si="206"/>
        <v>110.23</v>
      </c>
      <c r="U359" s="44">
        <f t="shared" si="206"/>
        <v>110.23</v>
      </c>
      <c r="V359" s="44">
        <f t="shared" si="206"/>
        <v>110.23</v>
      </c>
      <c r="W359" s="44">
        <f t="shared" si="206"/>
        <v>110.23</v>
      </c>
      <c r="X359" s="44">
        <f t="shared" si="206"/>
        <v>110.23</v>
      </c>
      <c r="Y359" s="44">
        <f t="shared" si="206"/>
        <v>110.23</v>
      </c>
      <c r="Z359" s="44">
        <f t="shared" si="206"/>
        <v>110.23</v>
      </c>
      <c r="AA359" s="44">
        <f t="shared" si="206"/>
        <v>110.23</v>
      </c>
    </row>
    <row r="360" spans="1:27" ht="12.75" customHeight="1" collapsed="1" x14ac:dyDescent="0.2">
      <c r="A360" s="96" t="s">
        <v>2693</v>
      </c>
      <c r="B360" s="28" t="str">
        <f>"10"&amp;"."&amp;$B$777&amp;"."&amp;$B$778</f>
        <v>10.11.2023</v>
      </c>
      <c r="C360" s="88" t="s">
        <v>76</v>
      </c>
      <c r="D360" s="89">
        <f>ROUND(((D361+D362+D364+D363)/1000),5)</f>
        <v>1.53044</v>
      </c>
      <c r="E360" s="89">
        <f>ROUND(((E361+E362+E364+E363)/1000),5)</f>
        <v>1.4904500000000001</v>
      </c>
      <c r="F360" s="89">
        <f>ROUND(((F361+F362+F364+F363)/1000),5)</f>
        <v>1.4533700000000001</v>
      </c>
      <c r="G360" s="89">
        <f t="shared" ref="G360:AA360" si="207">ROUND(((G361+G362+G364+G363)/1000),5)</f>
        <v>1.32206</v>
      </c>
      <c r="H360" s="89">
        <f t="shared" si="207"/>
        <v>1.4483600000000001</v>
      </c>
      <c r="I360" s="89">
        <f t="shared" si="207"/>
        <v>1.5212399999999999</v>
      </c>
      <c r="J360" s="89">
        <f t="shared" si="207"/>
        <v>1.6058699999999999</v>
      </c>
      <c r="K360" s="89">
        <f t="shared" si="207"/>
        <v>1.90361</v>
      </c>
      <c r="L360" s="89">
        <f t="shared" si="207"/>
        <v>2.1537899999999999</v>
      </c>
      <c r="M360" s="89">
        <f t="shared" si="207"/>
        <v>2.21292</v>
      </c>
      <c r="N360" s="89">
        <f t="shared" si="207"/>
        <v>2.2264499999999998</v>
      </c>
      <c r="O360" s="89">
        <f t="shared" si="207"/>
        <v>2.2696000000000001</v>
      </c>
      <c r="P360" s="89">
        <f t="shared" si="207"/>
        <v>2.2399499999999999</v>
      </c>
      <c r="Q360" s="89">
        <f t="shared" si="207"/>
        <v>2.2428699999999999</v>
      </c>
      <c r="R360" s="89">
        <f t="shared" si="207"/>
        <v>2.2417899999999999</v>
      </c>
      <c r="S360" s="89">
        <f t="shared" si="207"/>
        <v>2.2431100000000002</v>
      </c>
      <c r="T360" s="89">
        <f t="shared" si="207"/>
        <v>2.2098100000000001</v>
      </c>
      <c r="U360" s="89">
        <f t="shared" si="207"/>
        <v>2.3352300000000001</v>
      </c>
      <c r="V360" s="89">
        <f t="shared" si="207"/>
        <v>2.3136299999999999</v>
      </c>
      <c r="W360" s="89">
        <f t="shared" si="207"/>
        <v>2.2644000000000002</v>
      </c>
      <c r="X360" s="89">
        <f t="shared" si="207"/>
        <v>2.1947700000000001</v>
      </c>
      <c r="Y360" s="89">
        <f t="shared" si="207"/>
        <v>2.0287500000000001</v>
      </c>
      <c r="Z360" s="89">
        <f t="shared" si="207"/>
        <v>1.7943499999999999</v>
      </c>
      <c r="AA360" s="89">
        <f t="shared" si="207"/>
        <v>1.5785</v>
      </c>
    </row>
    <row r="361" spans="1:27" ht="12.75" hidden="1" customHeight="1" outlineLevel="1" x14ac:dyDescent="0.2">
      <c r="A361" s="97" t="s">
        <v>2694</v>
      </c>
      <c r="B361" s="63" t="s">
        <v>242</v>
      </c>
      <c r="C361" s="43" t="s">
        <v>79</v>
      </c>
      <c r="D361" s="44">
        <v>1199.55</v>
      </c>
      <c r="E361" s="44">
        <v>1159.56</v>
      </c>
      <c r="F361" s="44">
        <v>1122.48</v>
      </c>
      <c r="G361" s="44">
        <v>991.17</v>
      </c>
      <c r="H361" s="44">
        <v>1117.47</v>
      </c>
      <c r="I361" s="44">
        <v>1190.3499999999999</v>
      </c>
      <c r="J361" s="44">
        <v>1274.98</v>
      </c>
      <c r="K361" s="44">
        <v>1572.72</v>
      </c>
      <c r="L361" s="44">
        <v>1822.9</v>
      </c>
      <c r="M361" s="44">
        <v>1882.03</v>
      </c>
      <c r="N361" s="44">
        <v>1895.56</v>
      </c>
      <c r="O361" s="44">
        <v>1938.71</v>
      </c>
      <c r="P361" s="44">
        <v>1909.06</v>
      </c>
      <c r="Q361" s="44">
        <v>1911.98</v>
      </c>
      <c r="R361" s="44">
        <v>1910.9</v>
      </c>
      <c r="S361" s="44">
        <v>1912.22</v>
      </c>
      <c r="T361" s="44">
        <v>1878.92</v>
      </c>
      <c r="U361" s="44">
        <v>2004.34</v>
      </c>
      <c r="V361" s="44">
        <v>1982.74</v>
      </c>
      <c r="W361" s="44">
        <v>1933.51</v>
      </c>
      <c r="X361" s="44">
        <v>1863.88</v>
      </c>
      <c r="Y361" s="44">
        <v>1697.86</v>
      </c>
      <c r="Z361" s="44">
        <v>1463.46</v>
      </c>
      <c r="AA361" s="44">
        <v>1247.6099999999999</v>
      </c>
    </row>
    <row r="362" spans="1:27" ht="12.75" hidden="1" customHeight="1" outlineLevel="1" x14ac:dyDescent="0.2">
      <c r="A362" s="97" t="s">
        <v>2695</v>
      </c>
      <c r="B362" s="63" t="s">
        <v>90</v>
      </c>
      <c r="C362" s="43" t="s">
        <v>79</v>
      </c>
      <c r="D362" s="44">
        <f>$D$317</f>
        <v>217.03</v>
      </c>
      <c r="E362" s="44">
        <f t="shared" ref="E362:AA362" si="208">$D$317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2">
      <c r="A363" s="97" t="s">
        <v>2696</v>
      </c>
      <c r="B363" s="63" t="s">
        <v>83</v>
      </c>
      <c r="C363" s="43" t="s">
        <v>79</v>
      </c>
      <c r="D363" s="44">
        <v>3.63</v>
      </c>
      <c r="E363" s="44">
        <v>3.63</v>
      </c>
      <c r="F363" s="44">
        <v>3.63</v>
      </c>
      <c r="G363" s="44">
        <v>3.63</v>
      </c>
      <c r="H363" s="44">
        <v>3.63</v>
      </c>
      <c r="I363" s="44">
        <v>3.63</v>
      </c>
      <c r="J363" s="44">
        <v>3.63</v>
      </c>
      <c r="K363" s="44">
        <v>3.63</v>
      </c>
      <c r="L363" s="44">
        <v>3.63</v>
      </c>
      <c r="M363" s="44">
        <v>3.63</v>
      </c>
      <c r="N363" s="44">
        <v>3.63</v>
      </c>
      <c r="O363" s="44">
        <v>3.63</v>
      </c>
      <c r="P363" s="44">
        <v>3.63</v>
      </c>
      <c r="Q363" s="44">
        <v>3.63</v>
      </c>
      <c r="R363" s="44">
        <v>3.63</v>
      </c>
      <c r="S363" s="44">
        <v>3.63</v>
      </c>
      <c r="T363" s="44">
        <v>3.63</v>
      </c>
      <c r="U363" s="44">
        <v>3.63</v>
      </c>
      <c r="V363" s="44">
        <v>3.63</v>
      </c>
      <c r="W363" s="44">
        <v>3.63</v>
      </c>
      <c r="X363" s="44">
        <v>3.63</v>
      </c>
      <c r="Y363" s="44">
        <v>3.63</v>
      </c>
      <c r="Z363" s="44">
        <v>3.63</v>
      </c>
      <c r="AA363" s="44">
        <v>3.63</v>
      </c>
    </row>
    <row r="364" spans="1:27" ht="12.75" hidden="1" customHeight="1" outlineLevel="1" x14ac:dyDescent="0.2">
      <c r="A364" s="97" t="s">
        <v>2697</v>
      </c>
      <c r="B364" s="63" t="s">
        <v>81</v>
      </c>
      <c r="C364" s="43" t="s">
        <v>79</v>
      </c>
      <c r="D364" s="44">
        <f>$D$11</f>
        <v>110.23</v>
      </c>
      <c r="E364" s="44">
        <f t="shared" ref="E364:AA364" si="209">$D$11</f>
        <v>110.23</v>
      </c>
      <c r="F364" s="44">
        <f t="shared" si="209"/>
        <v>110.23</v>
      </c>
      <c r="G364" s="44">
        <f t="shared" si="209"/>
        <v>110.23</v>
      </c>
      <c r="H364" s="44">
        <f t="shared" si="209"/>
        <v>110.23</v>
      </c>
      <c r="I364" s="44">
        <f t="shared" si="209"/>
        <v>110.23</v>
      </c>
      <c r="J364" s="44">
        <f t="shared" si="209"/>
        <v>110.23</v>
      </c>
      <c r="K364" s="44">
        <f t="shared" si="209"/>
        <v>110.23</v>
      </c>
      <c r="L364" s="44">
        <f t="shared" si="209"/>
        <v>110.23</v>
      </c>
      <c r="M364" s="44">
        <f t="shared" si="209"/>
        <v>110.23</v>
      </c>
      <c r="N364" s="44">
        <f t="shared" si="209"/>
        <v>110.23</v>
      </c>
      <c r="O364" s="44">
        <f t="shared" si="209"/>
        <v>110.23</v>
      </c>
      <c r="P364" s="44">
        <f t="shared" si="209"/>
        <v>110.23</v>
      </c>
      <c r="Q364" s="44">
        <f t="shared" si="209"/>
        <v>110.23</v>
      </c>
      <c r="R364" s="44">
        <f t="shared" si="209"/>
        <v>110.23</v>
      </c>
      <c r="S364" s="44">
        <f t="shared" si="209"/>
        <v>110.23</v>
      </c>
      <c r="T364" s="44">
        <f t="shared" si="209"/>
        <v>110.23</v>
      </c>
      <c r="U364" s="44">
        <f t="shared" si="209"/>
        <v>110.23</v>
      </c>
      <c r="V364" s="44">
        <f t="shared" si="209"/>
        <v>110.23</v>
      </c>
      <c r="W364" s="44">
        <f t="shared" si="209"/>
        <v>110.23</v>
      </c>
      <c r="X364" s="44">
        <f t="shared" si="209"/>
        <v>110.23</v>
      </c>
      <c r="Y364" s="44">
        <f t="shared" si="209"/>
        <v>110.23</v>
      </c>
      <c r="Z364" s="44">
        <f t="shared" si="209"/>
        <v>110.23</v>
      </c>
      <c r="AA364" s="44">
        <f t="shared" si="209"/>
        <v>110.23</v>
      </c>
    </row>
    <row r="365" spans="1:27" ht="12.75" customHeight="1" collapsed="1" x14ac:dyDescent="0.2">
      <c r="A365" s="96" t="s">
        <v>2698</v>
      </c>
      <c r="B365" s="28" t="str">
        <f>"11"&amp;"."&amp;$B$777&amp;"."&amp;$B$778</f>
        <v>11.11.2023</v>
      </c>
      <c r="C365" s="88" t="s">
        <v>76</v>
      </c>
      <c r="D365" s="89">
        <f>ROUND(((D366+D367+D369+D368)/1000),5)</f>
        <v>1.55731</v>
      </c>
      <c r="E365" s="89">
        <f>ROUND(((E366+E367+E369+E368)/1000),5)</f>
        <v>1.51983</v>
      </c>
      <c r="F365" s="89">
        <f>ROUND(((F366+F367+F369+F368)/1000),5)</f>
        <v>1.4978100000000001</v>
      </c>
      <c r="G365" s="89">
        <f t="shared" ref="G365:AA365" si="210">ROUND(((G366+G367+G369+G368)/1000),5)</f>
        <v>1.4647600000000001</v>
      </c>
      <c r="H365" s="89">
        <f t="shared" si="210"/>
        <v>1.47915</v>
      </c>
      <c r="I365" s="89">
        <f t="shared" si="210"/>
        <v>1.51875</v>
      </c>
      <c r="J365" s="89">
        <f t="shared" si="210"/>
        <v>1.52762</v>
      </c>
      <c r="K365" s="89">
        <f t="shared" si="210"/>
        <v>1.59718</v>
      </c>
      <c r="L365" s="89">
        <f t="shared" si="210"/>
        <v>1.8551599999999999</v>
      </c>
      <c r="M365" s="89">
        <f t="shared" si="210"/>
        <v>1.98315</v>
      </c>
      <c r="N365" s="89">
        <f t="shared" si="210"/>
        <v>2.0403099999999998</v>
      </c>
      <c r="O365" s="89">
        <f t="shared" si="210"/>
        <v>2.0378699999999998</v>
      </c>
      <c r="P365" s="89">
        <f t="shared" si="210"/>
        <v>1.9998</v>
      </c>
      <c r="Q365" s="89">
        <f t="shared" si="210"/>
        <v>1.9992700000000001</v>
      </c>
      <c r="R365" s="89">
        <f t="shared" si="210"/>
        <v>2.0011899999999998</v>
      </c>
      <c r="S365" s="89">
        <f t="shared" si="210"/>
        <v>1.9881</v>
      </c>
      <c r="T365" s="89">
        <f t="shared" si="210"/>
        <v>2.0835499999999998</v>
      </c>
      <c r="U365" s="89">
        <f t="shared" si="210"/>
        <v>2.1407600000000002</v>
      </c>
      <c r="V365" s="89">
        <f t="shared" si="210"/>
        <v>2.2206299999999999</v>
      </c>
      <c r="W365" s="89">
        <f t="shared" si="210"/>
        <v>2.17089</v>
      </c>
      <c r="X365" s="89">
        <f t="shared" si="210"/>
        <v>2.0263499999999999</v>
      </c>
      <c r="Y365" s="89">
        <f t="shared" si="210"/>
        <v>1.9260699999999999</v>
      </c>
      <c r="Z365" s="89">
        <f t="shared" si="210"/>
        <v>1.6970700000000001</v>
      </c>
      <c r="AA365" s="89">
        <f t="shared" si="210"/>
        <v>1.52803</v>
      </c>
    </row>
    <row r="366" spans="1:27" ht="12.75" hidden="1" customHeight="1" outlineLevel="1" x14ac:dyDescent="0.2">
      <c r="A366" s="97" t="s">
        <v>2699</v>
      </c>
      <c r="B366" s="63" t="s">
        <v>242</v>
      </c>
      <c r="C366" s="43" t="s">
        <v>79</v>
      </c>
      <c r="D366" s="44">
        <v>1226.42</v>
      </c>
      <c r="E366" s="44">
        <v>1188.94</v>
      </c>
      <c r="F366" s="44">
        <v>1166.92</v>
      </c>
      <c r="G366" s="44">
        <v>1133.8699999999999</v>
      </c>
      <c r="H366" s="44">
        <v>1148.26</v>
      </c>
      <c r="I366" s="44">
        <v>1187.8599999999999</v>
      </c>
      <c r="J366" s="44">
        <v>1196.73</v>
      </c>
      <c r="K366" s="44">
        <v>1266.29</v>
      </c>
      <c r="L366" s="44">
        <v>1524.27</v>
      </c>
      <c r="M366" s="44">
        <v>1652.26</v>
      </c>
      <c r="N366" s="44">
        <v>1709.42</v>
      </c>
      <c r="O366" s="44">
        <v>1706.98</v>
      </c>
      <c r="P366" s="44">
        <v>1668.91</v>
      </c>
      <c r="Q366" s="44">
        <v>1668.38</v>
      </c>
      <c r="R366" s="44">
        <v>1670.3</v>
      </c>
      <c r="S366" s="44">
        <v>1657.21</v>
      </c>
      <c r="T366" s="44">
        <v>1752.66</v>
      </c>
      <c r="U366" s="44">
        <v>1809.87</v>
      </c>
      <c r="V366" s="44">
        <v>1889.74</v>
      </c>
      <c r="W366" s="44">
        <v>1840</v>
      </c>
      <c r="X366" s="44">
        <v>1695.46</v>
      </c>
      <c r="Y366" s="44">
        <v>1595.18</v>
      </c>
      <c r="Z366" s="44">
        <v>1366.18</v>
      </c>
      <c r="AA366" s="44">
        <v>1197.1400000000001</v>
      </c>
    </row>
    <row r="367" spans="1:27" ht="12.75" hidden="1" customHeight="1" outlineLevel="1" x14ac:dyDescent="0.2">
      <c r="A367" s="97" t="s">
        <v>2700</v>
      </c>
      <c r="B367" s="63" t="s">
        <v>90</v>
      </c>
      <c r="C367" s="43" t="s">
        <v>79</v>
      </c>
      <c r="D367" s="44">
        <f>$D$317</f>
        <v>217.03</v>
      </c>
      <c r="E367" s="44">
        <f t="shared" ref="E367:AA367" si="211">$D$317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2">
      <c r="A368" s="97" t="s">
        <v>2701</v>
      </c>
      <c r="B368" s="63" t="s">
        <v>83</v>
      </c>
      <c r="C368" s="43" t="s">
        <v>79</v>
      </c>
      <c r="D368" s="44">
        <v>3.63</v>
      </c>
      <c r="E368" s="44">
        <v>3.63</v>
      </c>
      <c r="F368" s="44">
        <v>3.63</v>
      </c>
      <c r="G368" s="44">
        <v>3.63</v>
      </c>
      <c r="H368" s="44">
        <v>3.63</v>
      </c>
      <c r="I368" s="44">
        <v>3.63</v>
      </c>
      <c r="J368" s="44">
        <v>3.63</v>
      </c>
      <c r="K368" s="44">
        <v>3.63</v>
      </c>
      <c r="L368" s="44">
        <v>3.63</v>
      </c>
      <c r="M368" s="44">
        <v>3.63</v>
      </c>
      <c r="N368" s="44">
        <v>3.63</v>
      </c>
      <c r="O368" s="44">
        <v>3.63</v>
      </c>
      <c r="P368" s="44">
        <v>3.63</v>
      </c>
      <c r="Q368" s="44">
        <v>3.63</v>
      </c>
      <c r="R368" s="44">
        <v>3.63</v>
      </c>
      <c r="S368" s="44">
        <v>3.63</v>
      </c>
      <c r="T368" s="44">
        <v>3.63</v>
      </c>
      <c r="U368" s="44">
        <v>3.63</v>
      </c>
      <c r="V368" s="44">
        <v>3.63</v>
      </c>
      <c r="W368" s="44">
        <v>3.63</v>
      </c>
      <c r="X368" s="44">
        <v>3.63</v>
      </c>
      <c r="Y368" s="44">
        <v>3.63</v>
      </c>
      <c r="Z368" s="44">
        <v>3.63</v>
      </c>
      <c r="AA368" s="44">
        <v>3.63</v>
      </c>
    </row>
    <row r="369" spans="1:27" ht="12.75" hidden="1" customHeight="1" outlineLevel="1" x14ac:dyDescent="0.2">
      <c r="A369" s="97" t="s">
        <v>2702</v>
      </c>
      <c r="B369" s="63" t="s">
        <v>81</v>
      </c>
      <c r="C369" s="43" t="s">
        <v>79</v>
      </c>
      <c r="D369" s="44">
        <f>$D$11</f>
        <v>110.23</v>
      </c>
      <c r="E369" s="44">
        <f t="shared" ref="E369:AA369" si="212">$D$11</f>
        <v>110.23</v>
      </c>
      <c r="F369" s="44">
        <f t="shared" si="212"/>
        <v>110.23</v>
      </c>
      <c r="G369" s="44">
        <f t="shared" si="212"/>
        <v>110.23</v>
      </c>
      <c r="H369" s="44">
        <f t="shared" si="212"/>
        <v>110.23</v>
      </c>
      <c r="I369" s="44">
        <f t="shared" si="212"/>
        <v>110.23</v>
      </c>
      <c r="J369" s="44">
        <f t="shared" si="212"/>
        <v>110.23</v>
      </c>
      <c r="K369" s="44">
        <f t="shared" si="212"/>
        <v>110.23</v>
      </c>
      <c r="L369" s="44">
        <f t="shared" si="212"/>
        <v>110.23</v>
      </c>
      <c r="M369" s="44">
        <f t="shared" si="212"/>
        <v>110.23</v>
      </c>
      <c r="N369" s="44">
        <f t="shared" si="212"/>
        <v>110.23</v>
      </c>
      <c r="O369" s="44">
        <f t="shared" si="212"/>
        <v>110.23</v>
      </c>
      <c r="P369" s="44">
        <f t="shared" si="212"/>
        <v>110.23</v>
      </c>
      <c r="Q369" s="44">
        <f t="shared" si="212"/>
        <v>110.23</v>
      </c>
      <c r="R369" s="44">
        <f t="shared" si="212"/>
        <v>110.23</v>
      </c>
      <c r="S369" s="44">
        <f t="shared" si="212"/>
        <v>110.23</v>
      </c>
      <c r="T369" s="44">
        <f t="shared" si="212"/>
        <v>110.23</v>
      </c>
      <c r="U369" s="44">
        <f t="shared" si="212"/>
        <v>110.23</v>
      </c>
      <c r="V369" s="44">
        <f t="shared" si="212"/>
        <v>110.23</v>
      </c>
      <c r="W369" s="44">
        <f t="shared" si="212"/>
        <v>110.23</v>
      </c>
      <c r="X369" s="44">
        <f t="shared" si="212"/>
        <v>110.23</v>
      </c>
      <c r="Y369" s="44">
        <f t="shared" si="212"/>
        <v>110.23</v>
      </c>
      <c r="Z369" s="44">
        <f t="shared" si="212"/>
        <v>110.23</v>
      </c>
      <c r="AA369" s="44">
        <f t="shared" si="212"/>
        <v>110.23</v>
      </c>
    </row>
    <row r="370" spans="1:27" ht="12.75" customHeight="1" collapsed="1" x14ac:dyDescent="0.2">
      <c r="A370" s="96" t="s">
        <v>2703</v>
      </c>
      <c r="B370" s="28" t="str">
        <f>"12"&amp;"."&amp;$B$777&amp;"."&amp;$B$778</f>
        <v>12.11.2023</v>
      </c>
      <c r="C370" s="88" t="s">
        <v>76</v>
      </c>
      <c r="D370" s="89">
        <f>ROUND(((D371+D372+D374+D373)/1000),5)</f>
        <v>1.5305800000000001</v>
      </c>
      <c r="E370" s="89">
        <f>ROUND(((E371+E372+E374+E373)/1000),5)</f>
        <v>1.522</v>
      </c>
      <c r="F370" s="89">
        <f>ROUND(((F371+F372+F374+F373)/1000),5)</f>
        <v>1.4938499999999999</v>
      </c>
      <c r="G370" s="89">
        <f t="shared" ref="G370:AA370" si="213">ROUND(((G371+G372+G374+G373)/1000),5)</f>
        <v>1.4828300000000001</v>
      </c>
      <c r="H370" s="89">
        <f t="shared" si="213"/>
        <v>1.46824</v>
      </c>
      <c r="I370" s="89">
        <f t="shared" si="213"/>
        <v>1.5114099999999999</v>
      </c>
      <c r="J370" s="89">
        <f t="shared" si="213"/>
        <v>1.5152099999999999</v>
      </c>
      <c r="K370" s="89">
        <f t="shared" si="213"/>
        <v>1.5563400000000001</v>
      </c>
      <c r="L370" s="89">
        <f t="shared" si="213"/>
        <v>1.7561899999999999</v>
      </c>
      <c r="M370" s="89">
        <f t="shared" si="213"/>
        <v>1.95669</v>
      </c>
      <c r="N370" s="89">
        <f t="shared" si="213"/>
        <v>2.0421299999999998</v>
      </c>
      <c r="O370" s="89">
        <f t="shared" si="213"/>
        <v>2.0729500000000001</v>
      </c>
      <c r="P370" s="89">
        <f t="shared" si="213"/>
        <v>2.0746699999999998</v>
      </c>
      <c r="Q370" s="89">
        <f t="shared" si="213"/>
        <v>2.0764</v>
      </c>
      <c r="R370" s="89">
        <f t="shared" si="213"/>
        <v>2.06568</v>
      </c>
      <c r="S370" s="89">
        <f t="shared" si="213"/>
        <v>2.05227</v>
      </c>
      <c r="T370" s="89">
        <f t="shared" si="213"/>
        <v>2.11531</v>
      </c>
      <c r="U370" s="89">
        <f t="shared" si="213"/>
        <v>2.2267700000000001</v>
      </c>
      <c r="V370" s="89">
        <f t="shared" si="213"/>
        <v>2.2230699999999999</v>
      </c>
      <c r="W370" s="89">
        <f t="shared" si="213"/>
        <v>2.1800700000000002</v>
      </c>
      <c r="X370" s="89">
        <f t="shared" si="213"/>
        <v>2.1257899999999998</v>
      </c>
      <c r="Y370" s="89">
        <f t="shared" si="213"/>
        <v>2.0254300000000001</v>
      </c>
      <c r="Z370" s="89">
        <f t="shared" si="213"/>
        <v>1.7550399999999999</v>
      </c>
      <c r="AA370" s="89">
        <f t="shared" si="213"/>
        <v>1.5285299999999999</v>
      </c>
    </row>
    <row r="371" spans="1:27" ht="12.75" hidden="1" customHeight="1" outlineLevel="1" x14ac:dyDescent="0.2">
      <c r="A371" s="97" t="s">
        <v>2704</v>
      </c>
      <c r="B371" s="63" t="s">
        <v>242</v>
      </c>
      <c r="C371" s="43" t="s">
        <v>79</v>
      </c>
      <c r="D371" s="44">
        <v>1199.69</v>
      </c>
      <c r="E371" s="44">
        <v>1191.1099999999999</v>
      </c>
      <c r="F371" s="44">
        <v>1162.96</v>
      </c>
      <c r="G371" s="44">
        <v>1151.94</v>
      </c>
      <c r="H371" s="44">
        <v>1137.3499999999999</v>
      </c>
      <c r="I371" s="44">
        <v>1180.52</v>
      </c>
      <c r="J371" s="44">
        <v>1184.32</v>
      </c>
      <c r="K371" s="44">
        <v>1225.45</v>
      </c>
      <c r="L371" s="44">
        <v>1425.3</v>
      </c>
      <c r="M371" s="44">
        <v>1625.8</v>
      </c>
      <c r="N371" s="44">
        <v>1711.24</v>
      </c>
      <c r="O371" s="44">
        <v>1742.06</v>
      </c>
      <c r="P371" s="44">
        <v>1743.78</v>
      </c>
      <c r="Q371" s="44">
        <v>1745.51</v>
      </c>
      <c r="R371" s="44">
        <v>1734.79</v>
      </c>
      <c r="S371" s="44">
        <v>1721.38</v>
      </c>
      <c r="T371" s="44">
        <v>1784.42</v>
      </c>
      <c r="U371" s="44">
        <v>1895.88</v>
      </c>
      <c r="V371" s="44">
        <v>1892.18</v>
      </c>
      <c r="W371" s="44">
        <v>1849.18</v>
      </c>
      <c r="X371" s="44">
        <v>1794.9</v>
      </c>
      <c r="Y371" s="44">
        <v>1694.54</v>
      </c>
      <c r="Z371" s="44">
        <v>1424.15</v>
      </c>
      <c r="AA371" s="44">
        <v>1197.6400000000001</v>
      </c>
    </row>
    <row r="372" spans="1:27" ht="12.75" hidden="1" customHeight="1" outlineLevel="1" x14ac:dyDescent="0.2">
      <c r="A372" s="97" t="s">
        <v>2705</v>
      </c>
      <c r="B372" s="63" t="s">
        <v>90</v>
      </c>
      <c r="C372" s="43" t="s">
        <v>79</v>
      </c>
      <c r="D372" s="44">
        <f>$D$317</f>
        <v>217.03</v>
      </c>
      <c r="E372" s="44">
        <f t="shared" ref="E372:AA372" si="214">$D$317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2">
      <c r="A373" s="97" t="s">
        <v>2706</v>
      </c>
      <c r="B373" s="63" t="s">
        <v>83</v>
      </c>
      <c r="C373" s="43" t="s">
        <v>79</v>
      </c>
      <c r="D373" s="44">
        <v>3.63</v>
      </c>
      <c r="E373" s="44">
        <v>3.63</v>
      </c>
      <c r="F373" s="44">
        <v>3.63</v>
      </c>
      <c r="G373" s="44">
        <v>3.63</v>
      </c>
      <c r="H373" s="44">
        <v>3.63</v>
      </c>
      <c r="I373" s="44">
        <v>3.63</v>
      </c>
      <c r="J373" s="44">
        <v>3.63</v>
      </c>
      <c r="K373" s="44">
        <v>3.63</v>
      </c>
      <c r="L373" s="44">
        <v>3.63</v>
      </c>
      <c r="M373" s="44">
        <v>3.63</v>
      </c>
      <c r="N373" s="44">
        <v>3.63</v>
      </c>
      <c r="O373" s="44">
        <v>3.63</v>
      </c>
      <c r="P373" s="44">
        <v>3.63</v>
      </c>
      <c r="Q373" s="44">
        <v>3.63</v>
      </c>
      <c r="R373" s="44">
        <v>3.63</v>
      </c>
      <c r="S373" s="44">
        <v>3.63</v>
      </c>
      <c r="T373" s="44">
        <v>3.63</v>
      </c>
      <c r="U373" s="44">
        <v>3.63</v>
      </c>
      <c r="V373" s="44">
        <v>3.63</v>
      </c>
      <c r="W373" s="44">
        <v>3.63</v>
      </c>
      <c r="X373" s="44">
        <v>3.63</v>
      </c>
      <c r="Y373" s="44">
        <v>3.63</v>
      </c>
      <c r="Z373" s="44">
        <v>3.63</v>
      </c>
      <c r="AA373" s="44">
        <v>3.63</v>
      </c>
    </row>
    <row r="374" spans="1:27" ht="12.75" hidden="1" customHeight="1" outlineLevel="1" x14ac:dyDescent="0.2">
      <c r="A374" s="97" t="s">
        <v>2707</v>
      </c>
      <c r="B374" s="63" t="s">
        <v>81</v>
      </c>
      <c r="C374" s="43" t="s">
        <v>79</v>
      </c>
      <c r="D374" s="44">
        <f>$D$11</f>
        <v>110.23</v>
      </c>
      <c r="E374" s="44">
        <f t="shared" ref="E374:AA374" si="215">$D$11</f>
        <v>110.23</v>
      </c>
      <c r="F374" s="44">
        <f t="shared" si="215"/>
        <v>110.23</v>
      </c>
      <c r="G374" s="44">
        <f t="shared" si="215"/>
        <v>110.23</v>
      </c>
      <c r="H374" s="44">
        <f t="shared" si="215"/>
        <v>110.23</v>
      </c>
      <c r="I374" s="44">
        <f t="shared" si="215"/>
        <v>110.23</v>
      </c>
      <c r="J374" s="44">
        <f t="shared" si="215"/>
        <v>110.23</v>
      </c>
      <c r="K374" s="44">
        <f t="shared" si="215"/>
        <v>110.23</v>
      </c>
      <c r="L374" s="44">
        <f t="shared" si="215"/>
        <v>110.23</v>
      </c>
      <c r="M374" s="44">
        <f t="shared" si="215"/>
        <v>110.23</v>
      </c>
      <c r="N374" s="44">
        <f t="shared" si="215"/>
        <v>110.23</v>
      </c>
      <c r="O374" s="44">
        <f t="shared" si="215"/>
        <v>110.23</v>
      </c>
      <c r="P374" s="44">
        <f t="shared" si="215"/>
        <v>110.23</v>
      </c>
      <c r="Q374" s="44">
        <f t="shared" si="215"/>
        <v>110.23</v>
      </c>
      <c r="R374" s="44">
        <f t="shared" si="215"/>
        <v>110.23</v>
      </c>
      <c r="S374" s="44">
        <f t="shared" si="215"/>
        <v>110.23</v>
      </c>
      <c r="T374" s="44">
        <f t="shared" si="215"/>
        <v>110.23</v>
      </c>
      <c r="U374" s="44">
        <f t="shared" si="215"/>
        <v>110.23</v>
      </c>
      <c r="V374" s="44">
        <f t="shared" si="215"/>
        <v>110.23</v>
      </c>
      <c r="W374" s="44">
        <f t="shared" si="215"/>
        <v>110.23</v>
      </c>
      <c r="X374" s="44">
        <f t="shared" si="215"/>
        <v>110.23</v>
      </c>
      <c r="Y374" s="44">
        <f t="shared" si="215"/>
        <v>110.23</v>
      </c>
      <c r="Z374" s="44">
        <f t="shared" si="215"/>
        <v>110.23</v>
      </c>
      <c r="AA374" s="44">
        <f t="shared" si="215"/>
        <v>110.23</v>
      </c>
    </row>
    <row r="375" spans="1:27" ht="12.75" customHeight="1" collapsed="1" x14ac:dyDescent="0.2">
      <c r="A375" s="96" t="s">
        <v>2708</v>
      </c>
      <c r="B375" s="28" t="str">
        <f>"13"&amp;"."&amp;$B$777&amp;"."&amp;$B$778</f>
        <v>13.11.2023</v>
      </c>
      <c r="C375" s="88" t="s">
        <v>76</v>
      </c>
      <c r="D375" s="89">
        <f>ROUND(((D376+D377+D379+D378)/1000),5)</f>
        <v>1.5554399999999999</v>
      </c>
      <c r="E375" s="89">
        <f>ROUND(((E376+E377+E379+E378)/1000),5)</f>
        <v>1.53162</v>
      </c>
      <c r="F375" s="89">
        <f>ROUND(((F376+F377+F379+F378)/1000),5)</f>
        <v>1.5176400000000001</v>
      </c>
      <c r="G375" s="89">
        <f t="shared" ref="G375:AA375" si="216">ROUND(((G376+G377+G379+G378)/1000),5)</f>
        <v>1.49102</v>
      </c>
      <c r="H375" s="89">
        <f t="shared" si="216"/>
        <v>1.47994</v>
      </c>
      <c r="I375" s="89">
        <f t="shared" si="216"/>
        <v>1.5373600000000001</v>
      </c>
      <c r="J375" s="89">
        <f t="shared" si="216"/>
        <v>1.7920799999999999</v>
      </c>
      <c r="K375" s="89">
        <f t="shared" si="216"/>
        <v>2.0586199999999999</v>
      </c>
      <c r="L375" s="89">
        <f t="shared" si="216"/>
        <v>2.2179600000000002</v>
      </c>
      <c r="M375" s="89">
        <f t="shared" si="216"/>
        <v>2.2548300000000001</v>
      </c>
      <c r="N375" s="89">
        <f t="shared" si="216"/>
        <v>2.2602000000000002</v>
      </c>
      <c r="O375" s="89">
        <f t="shared" si="216"/>
        <v>2.2573099999999999</v>
      </c>
      <c r="P375" s="89">
        <f t="shared" si="216"/>
        <v>2.2344599999999999</v>
      </c>
      <c r="Q375" s="89">
        <f t="shared" si="216"/>
        <v>2.2495699999999998</v>
      </c>
      <c r="R375" s="89">
        <f t="shared" si="216"/>
        <v>2.2536</v>
      </c>
      <c r="S375" s="89">
        <f t="shared" si="216"/>
        <v>2.2677999999999998</v>
      </c>
      <c r="T375" s="89">
        <f t="shared" si="216"/>
        <v>2.3284699999999998</v>
      </c>
      <c r="U375" s="89">
        <f t="shared" si="216"/>
        <v>2.5410499999999998</v>
      </c>
      <c r="V375" s="89">
        <f t="shared" si="216"/>
        <v>2.5505900000000001</v>
      </c>
      <c r="W375" s="89">
        <f t="shared" si="216"/>
        <v>2.3185199999999999</v>
      </c>
      <c r="X375" s="89">
        <f t="shared" si="216"/>
        <v>2.3243299999999998</v>
      </c>
      <c r="Y375" s="89">
        <f t="shared" si="216"/>
        <v>2.1907299999999998</v>
      </c>
      <c r="Z375" s="89">
        <f t="shared" si="216"/>
        <v>1.7923100000000001</v>
      </c>
      <c r="AA375" s="89">
        <f t="shared" si="216"/>
        <v>1.59721</v>
      </c>
    </row>
    <row r="376" spans="1:27" ht="12.75" hidden="1" customHeight="1" outlineLevel="1" x14ac:dyDescent="0.2">
      <c r="A376" s="97" t="s">
        <v>2709</v>
      </c>
      <c r="B376" s="63" t="s">
        <v>242</v>
      </c>
      <c r="C376" s="43" t="s">
        <v>79</v>
      </c>
      <c r="D376" s="44">
        <v>1224.55</v>
      </c>
      <c r="E376" s="44">
        <v>1200.73</v>
      </c>
      <c r="F376" s="44">
        <v>1186.75</v>
      </c>
      <c r="G376" s="44">
        <v>1160.1300000000001</v>
      </c>
      <c r="H376" s="44">
        <v>1149.05</v>
      </c>
      <c r="I376" s="44">
        <v>1206.47</v>
      </c>
      <c r="J376" s="44">
        <v>1461.19</v>
      </c>
      <c r="K376" s="44">
        <v>1727.73</v>
      </c>
      <c r="L376" s="44">
        <v>1887.07</v>
      </c>
      <c r="M376" s="44">
        <v>1923.94</v>
      </c>
      <c r="N376" s="44">
        <v>1929.31</v>
      </c>
      <c r="O376" s="44">
        <v>1926.42</v>
      </c>
      <c r="P376" s="44">
        <v>1903.57</v>
      </c>
      <c r="Q376" s="44">
        <v>1918.68</v>
      </c>
      <c r="R376" s="44">
        <v>1922.71</v>
      </c>
      <c r="S376" s="44">
        <v>1936.91</v>
      </c>
      <c r="T376" s="44">
        <v>1997.58</v>
      </c>
      <c r="U376" s="44">
        <v>2210.16</v>
      </c>
      <c r="V376" s="44">
        <v>2219.6999999999998</v>
      </c>
      <c r="W376" s="44">
        <v>1987.63</v>
      </c>
      <c r="X376" s="44">
        <v>1993.44</v>
      </c>
      <c r="Y376" s="44">
        <v>1859.84</v>
      </c>
      <c r="Z376" s="44">
        <v>1461.42</v>
      </c>
      <c r="AA376" s="44">
        <v>1266.32</v>
      </c>
    </row>
    <row r="377" spans="1:27" ht="12.75" hidden="1" customHeight="1" outlineLevel="1" x14ac:dyDescent="0.2">
      <c r="A377" s="97" t="s">
        <v>2710</v>
      </c>
      <c r="B377" s="63" t="s">
        <v>90</v>
      </c>
      <c r="C377" s="43" t="s">
        <v>79</v>
      </c>
      <c r="D377" s="44">
        <f>$D$317</f>
        <v>217.03</v>
      </c>
      <c r="E377" s="44">
        <f t="shared" ref="E377:AA377" si="217">$D$317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2">
      <c r="A378" s="97" t="s">
        <v>2711</v>
      </c>
      <c r="B378" s="63" t="s">
        <v>83</v>
      </c>
      <c r="C378" s="43" t="s">
        <v>79</v>
      </c>
      <c r="D378" s="44">
        <v>3.63</v>
      </c>
      <c r="E378" s="44">
        <v>3.63</v>
      </c>
      <c r="F378" s="44">
        <v>3.63</v>
      </c>
      <c r="G378" s="44">
        <v>3.63</v>
      </c>
      <c r="H378" s="44">
        <v>3.63</v>
      </c>
      <c r="I378" s="44">
        <v>3.63</v>
      </c>
      <c r="J378" s="44">
        <v>3.63</v>
      </c>
      <c r="K378" s="44">
        <v>3.63</v>
      </c>
      <c r="L378" s="44">
        <v>3.63</v>
      </c>
      <c r="M378" s="44">
        <v>3.63</v>
      </c>
      <c r="N378" s="44">
        <v>3.63</v>
      </c>
      <c r="O378" s="44">
        <v>3.63</v>
      </c>
      <c r="P378" s="44">
        <v>3.63</v>
      </c>
      <c r="Q378" s="44">
        <v>3.63</v>
      </c>
      <c r="R378" s="44">
        <v>3.63</v>
      </c>
      <c r="S378" s="44">
        <v>3.63</v>
      </c>
      <c r="T378" s="44">
        <v>3.63</v>
      </c>
      <c r="U378" s="44">
        <v>3.63</v>
      </c>
      <c r="V378" s="44">
        <v>3.63</v>
      </c>
      <c r="W378" s="44">
        <v>3.63</v>
      </c>
      <c r="X378" s="44">
        <v>3.63</v>
      </c>
      <c r="Y378" s="44">
        <v>3.63</v>
      </c>
      <c r="Z378" s="44">
        <v>3.63</v>
      </c>
      <c r="AA378" s="44">
        <v>3.63</v>
      </c>
    </row>
    <row r="379" spans="1:27" ht="12.75" hidden="1" customHeight="1" outlineLevel="1" x14ac:dyDescent="0.2">
      <c r="A379" s="97" t="s">
        <v>2712</v>
      </c>
      <c r="B379" s="63" t="s">
        <v>81</v>
      </c>
      <c r="C379" s="43" t="s">
        <v>79</v>
      </c>
      <c r="D379" s="44">
        <f>$D$11</f>
        <v>110.23</v>
      </c>
      <c r="E379" s="44">
        <f t="shared" ref="E379:AA379" si="218">$D$11</f>
        <v>110.23</v>
      </c>
      <c r="F379" s="44">
        <f t="shared" si="218"/>
        <v>110.23</v>
      </c>
      <c r="G379" s="44">
        <f t="shared" si="218"/>
        <v>110.23</v>
      </c>
      <c r="H379" s="44">
        <f t="shared" si="218"/>
        <v>110.23</v>
      </c>
      <c r="I379" s="44">
        <f t="shared" si="218"/>
        <v>110.23</v>
      </c>
      <c r="J379" s="44">
        <f t="shared" si="218"/>
        <v>110.23</v>
      </c>
      <c r="K379" s="44">
        <f t="shared" si="218"/>
        <v>110.23</v>
      </c>
      <c r="L379" s="44">
        <f t="shared" si="218"/>
        <v>110.23</v>
      </c>
      <c r="M379" s="44">
        <f t="shared" si="218"/>
        <v>110.23</v>
      </c>
      <c r="N379" s="44">
        <f t="shared" si="218"/>
        <v>110.23</v>
      </c>
      <c r="O379" s="44">
        <f t="shared" si="218"/>
        <v>110.23</v>
      </c>
      <c r="P379" s="44">
        <f t="shared" si="218"/>
        <v>110.23</v>
      </c>
      <c r="Q379" s="44">
        <f t="shared" si="218"/>
        <v>110.23</v>
      </c>
      <c r="R379" s="44">
        <f t="shared" si="218"/>
        <v>110.23</v>
      </c>
      <c r="S379" s="44">
        <f t="shared" si="218"/>
        <v>110.23</v>
      </c>
      <c r="T379" s="44">
        <f t="shared" si="218"/>
        <v>110.23</v>
      </c>
      <c r="U379" s="44">
        <f t="shared" si="218"/>
        <v>110.23</v>
      </c>
      <c r="V379" s="44">
        <f t="shared" si="218"/>
        <v>110.23</v>
      </c>
      <c r="W379" s="44">
        <f t="shared" si="218"/>
        <v>110.23</v>
      </c>
      <c r="X379" s="44">
        <f t="shared" si="218"/>
        <v>110.23</v>
      </c>
      <c r="Y379" s="44">
        <f t="shared" si="218"/>
        <v>110.23</v>
      </c>
      <c r="Z379" s="44">
        <f t="shared" si="218"/>
        <v>110.23</v>
      </c>
      <c r="AA379" s="44">
        <f t="shared" si="218"/>
        <v>110.23</v>
      </c>
    </row>
    <row r="380" spans="1:27" ht="12.75" customHeight="1" collapsed="1" x14ac:dyDescent="0.2">
      <c r="A380" s="96" t="s">
        <v>2713</v>
      </c>
      <c r="B380" s="28" t="str">
        <f>"14"&amp;"."&amp;$B$777&amp;"."&amp;$B$778</f>
        <v>14.11.2023</v>
      </c>
      <c r="C380" s="88" t="s">
        <v>76</v>
      </c>
      <c r="D380" s="89">
        <f>ROUND(((D381+D382+D384+D383)/1000),5)</f>
        <v>1.52556</v>
      </c>
      <c r="E380" s="89">
        <f>ROUND(((E381+E382+E384+E383)/1000),5)</f>
        <v>1.46418</v>
      </c>
      <c r="F380" s="89">
        <f>ROUND(((F381+F382+F384+F383)/1000),5)</f>
        <v>1.39625</v>
      </c>
      <c r="G380" s="89">
        <f t="shared" ref="G380:AA380" si="219">ROUND(((G381+G382+G384+G383)/1000),5)</f>
        <v>1.38317</v>
      </c>
      <c r="H380" s="89">
        <f t="shared" si="219"/>
        <v>1.4438800000000001</v>
      </c>
      <c r="I380" s="89">
        <f t="shared" si="219"/>
        <v>1.5570600000000001</v>
      </c>
      <c r="J380" s="89">
        <f t="shared" si="219"/>
        <v>1.73159</v>
      </c>
      <c r="K380" s="89">
        <f t="shared" si="219"/>
        <v>2.0738599999999998</v>
      </c>
      <c r="L380" s="89">
        <f t="shared" si="219"/>
        <v>2.2568700000000002</v>
      </c>
      <c r="M380" s="89">
        <f t="shared" si="219"/>
        <v>2.35772</v>
      </c>
      <c r="N380" s="89">
        <f t="shared" si="219"/>
        <v>2.4510399999999999</v>
      </c>
      <c r="O380" s="89">
        <f t="shared" si="219"/>
        <v>2.4236800000000001</v>
      </c>
      <c r="P380" s="89">
        <f t="shared" si="219"/>
        <v>2.3974700000000002</v>
      </c>
      <c r="Q380" s="89">
        <f t="shared" si="219"/>
        <v>2.4213</v>
      </c>
      <c r="R380" s="89">
        <f t="shared" si="219"/>
        <v>2.56752</v>
      </c>
      <c r="S380" s="89">
        <f t="shared" si="219"/>
        <v>2.4871099999999999</v>
      </c>
      <c r="T380" s="89">
        <f t="shared" si="219"/>
        <v>2.5544099999999998</v>
      </c>
      <c r="U380" s="89">
        <f t="shared" si="219"/>
        <v>2.5973700000000002</v>
      </c>
      <c r="V380" s="89">
        <f t="shared" si="219"/>
        <v>2.4464800000000002</v>
      </c>
      <c r="W380" s="89">
        <f t="shared" si="219"/>
        <v>2.35853</v>
      </c>
      <c r="X380" s="89">
        <f t="shared" si="219"/>
        <v>2.25143</v>
      </c>
      <c r="Y380" s="89">
        <f t="shared" si="219"/>
        <v>2.1037599999999999</v>
      </c>
      <c r="Z380" s="89">
        <f t="shared" si="219"/>
        <v>1.8026500000000001</v>
      </c>
      <c r="AA380" s="89">
        <f t="shared" si="219"/>
        <v>1.6204700000000001</v>
      </c>
    </row>
    <row r="381" spans="1:27" ht="12.75" hidden="1" customHeight="1" outlineLevel="1" x14ac:dyDescent="0.2">
      <c r="A381" s="97" t="s">
        <v>2714</v>
      </c>
      <c r="B381" s="63" t="s">
        <v>242</v>
      </c>
      <c r="C381" s="43" t="s">
        <v>79</v>
      </c>
      <c r="D381" s="44">
        <v>1194.67</v>
      </c>
      <c r="E381" s="44">
        <v>1133.29</v>
      </c>
      <c r="F381" s="44">
        <v>1065.3599999999999</v>
      </c>
      <c r="G381" s="44">
        <v>1052.28</v>
      </c>
      <c r="H381" s="44">
        <v>1112.99</v>
      </c>
      <c r="I381" s="44">
        <v>1226.17</v>
      </c>
      <c r="J381" s="44">
        <v>1400.7</v>
      </c>
      <c r="K381" s="44">
        <v>1742.97</v>
      </c>
      <c r="L381" s="44">
        <v>1925.98</v>
      </c>
      <c r="M381" s="44">
        <v>2026.83</v>
      </c>
      <c r="N381" s="44">
        <v>2120.15</v>
      </c>
      <c r="O381" s="44">
        <v>2092.79</v>
      </c>
      <c r="P381" s="44">
        <v>2066.58</v>
      </c>
      <c r="Q381" s="44">
        <v>2090.41</v>
      </c>
      <c r="R381" s="44">
        <v>2236.63</v>
      </c>
      <c r="S381" s="44">
        <v>2156.2199999999998</v>
      </c>
      <c r="T381" s="44">
        <v>2223.52</v>
      </c>
      <c r="U381" s="44">
        <v>2266.48</v>
      </c>
      <c r="V381" s="44">
        <v>2115.59</v>
      </c>
      <c r="W381" s="44">
        <v>2027.64</v>
      </c>
      <c r="X381" s="44">
        <v>1920.54</v>
      </c>
      <c r="Y381" s="44">
        <v>1772.87</v>
      </c>
      <c r="Z381" s="44">
        <v>1471.76</v>
      </c>
      <c r="AA381" s="44">
        <v>1289.58</v>
      </c>
    </row>
    <row r="382" spans="1:27" ht="12.75" hidden="1" customHeight="1" outlineLevel="1" x14ac:dyDescent="0.2">
      <c r="A382" s="97" t="s">
        <v>2715</v>
      </c>
      <c r="B382" s="63" t="s">
        <v>90</v>
      </c>
      <c r="C382" s="43" t="s">
        <v>79</v>
      </c>
      <c r="D382" s="44">
        <f>$D$317</f>
        <v>217.03</v>
      </c>
      <c r="E382" s="44">
        <f t="shared" ref="E382:AA382" si="220">$D$317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2">
      <c r="A383" s="97" t="s">
        <v>2716</v>
      </c>
      <c r="B383" s="63" t="s">
        <v>83</v>
      </c>
      <c r="C383" s="43" t="s">
        <v>79</v>
      </c>
      <c r="D383" s="44">
        <v>3.63</v>
      </c>
      <c r="E383" s="44">
        <v>3.63</v>
      </c>
      <c r="F383" s="44">
        <v>3.63</v>
      </c>
      <c r="G383" s="44">
        <v>3.63</v>
      </c>
      <c r="H383" s="44">
        <v>3.63</v>
      </c>
      <c r="I383" s="44">
        <v>3.63</v>
      </c>
      <c r="J383" s="44">
        <v>3.63</v>
      </c>
      <c r="K383" s="44">
        <v>3.63</v>
      </c>
      <c r="L383" s="44">
        <v>3.63</v>
      </c>
      <c r="M383" s="44">
        <v>3.63</v>
      </c>
      <c r="N383" s="44">
        <v>3.63</v>
      </c>
      <c r="O383" s="44">
        <v>3.63</v>
      </c>
      <c r="P383" s="44">
        <v>3.63</v>
      </c>
      <c r="Q383" s="44">
        <v>3.63</v>
      </c>
      <c r="R383" s="44">
        <v>3.63</v>
      </c>
      <c r="S383" s="44">
        <v>3.63</v>
      </c>
      <c r="T383" s="44">
        <v>3.63</v>
      </c>
      <c r="U383" s="44">
        <v>3.63</v>
      </c>
      <c r="V383" s="44">
        <v>3.63</v>
      </c>
      <c r="W383" s="44">
        <v>3.63</v>
      </c>
      <c r="X383" s="44">
        <v>3.63</v>
      </c>
      <c r="Y383" s="44">
        <v>3.63</v>
      </c>
      <c r="Z383" s="44">
        <v>3.63</v>
      </c>
      <c r="AA383" s="44">
        <v>3.63</v>
      </c>
    </row>
    <row r="384" spans="1:27" ht="12.75" hidden="1" customHeight="1" outlineLevel="1" x14ac:dyDescent="0.2">
      <c r="A384" s="97" t="s">
        <v>2717</v>
      </c>
      <c r="B384" s="63" t="s">
        <v>81</v>
      </c>
      <c r="C384" s="43" t="s">
        <v>79</v>
      </c>
      <c r="D384" s="44">
        <f>$D$11</f>
        <v>110.23</v>
      </c>
      <c r="E384" s="44">
        <f t="shared" ref="E384:AA384" si="221">$D$11</f>
        <v>110.23</v>
      </c>
      <c r="F384" s="44">
        <f t="shared" si="221"/>
        <v>110.23</v>
      </c>
      <c r="G384" s="44">
        <f t="shared" si="221"/>
        <v>110.23</v>
      </c>
      <c r="H384" s="44">
        <f t="shared" si="221"/>
        <v>110.23</v>
      </c>
      <c r="I384" s="44">
        <f t="shared" si="221"/>
        <v>110.23</v>
      </c>
      <c r="J384" s="44">
        <f t="shared" si="221"/>
        <v>110.23</v>
      </c>
      <c r="K384" s="44">
        <f t="shared" si="221"/>
        <v>110.23</v>
      </c>
      <c r="L384" s="44">
        <f t="shared" si="221"/>
        <v>110.23</v>
      </c>
      <c r="M384" s="44">
        <f t="shared" si="221"/>
        <v>110.23</v>
      </c>
      <c r="N384" s="44">
        <f t="shared" si="221"/>
        <v>110.23</v>
      </c>
      <c r="O384" s="44">
        <f t="shared" si="221"/>
        <v>110.23</v>
      </c>
      <c r="P384" s="44">
        <f t="shared" si="221"/>
        <v>110.23</v>
      </c>
      <c r="Q384" s="44">
        <f t="shared" si="221"/>
        <v>110.23</v>
      </c>
      <c r="R384" s="44">
        <f t="shared" si="221"/>
        <v>110.23</v>
      </c>
      <c r="S384" s="44">
        <f t="shared" si="221"/>
        <v>110.23</v>
      </c>
      <c r="T384" s="44">
        <f t="shared" si="221"/>
        <v>110.23</v>
      </c>
      <c r="U384" s="44">
        <f t="shared" si="221"/>
        <v>110.23</v>
      </c>
      <c r="V384" s="44">
        <f t="shared" si="221"/>
        <v>110.23</v>
      </c>
      <c r="W384" s="44">
        <f t="shared" si="221"/>
        <v>110.23</v>
      </c>
      <c r="X384" s="44">
        <f t="shared" si="221"/>
        <v>110.23</v>
      </c>
      <c r="Y384" s="44">
        <f t="shared" si="221"/>
        <v>110.23</v>
      </c>
      <c r="Z384" s="44">
        <f t="shared" si="221"/>
        <v>110.23</v>
      </c>
      <c r="AA384" s="44">
        <f t="shared" si="221"/>
        <v>110.23</v>
      </c>
    </row>
    <row r="385" spans="1:27" ht="12.75" customHeight="1" collapsed="1" x14ac:dyDescent="0.2">
      <c r="A385" s="96" t="s">
        <v>2718</v>
      </c>
      <c r="B385" s="28" t="str">
        <f>"15"&amp;"."&amp;$B$777&amp;"."&amp;$B$778</f>
        <v>15.11.2023</v>
      </c>
      <c r="C385" s="88" t="s">
        <v>76</v>
      </c>
      <c r="D385" s="89">
        <f>ROUND(((D386+D387+D389+D388)/1000),5)</f>
        <v>1.4998800000000001</v>
      </c>
      <c r="E385" s="89">
        <f>ROUND(((E386+E387+E389+E388)/1000),5)</f>
        <v>1.4138599999999999</v>
      </c>
      <c r="F385" s="89">
        <f>ROUND(((F386+F387+F389+F388)/1000),5)</f>
        <v>1.36731</v>
      </c>
      <c r="G385" s="89">
        <f t="shared" ref="G385:AA385" si="222">ROUND(((G386+G387+G389+G388)/1000),5)</f>
        <v>1.3638999999999999</v>
      </c>
      <c r="H385" s="89">
        <f t="shared" si="222"/>
        <v>1.4124699999999999</v>
      </c>
      <c r="I385" s="89">
        <f t="shared" si="222"/>
        <v>1.57002</v>
      </c>
      <c r="J385" s="89">
        <f t="shared" si="222"/>
        <v>1.67258</v>
      </c>
      <c r="K385" s="89">
        <f t="shared" si="222"/>
        <v>1.9795</v>
      </c>
      <c r="L385" s="89">
        <f t="shared" si="222"/>
        <v>2.1225299999999998</v>
      </c>
      <c r="M385" s="89">
        <f t="shared" si="222"/>
        <v>2.2027700000000001</v>
      </c>
      <c r="N385" s="89">
        <f t="shared" si="222"/>
        <v>2.2208000000000001</v>
      </c>
      <c r="O385" s="89">
        <f t="shared" si="222"/>
        <v>2.2619899999999999</v>
      </c>
      <c r="P385" s="89">
        <f t="shared" si="222"/>
        <v>2.2328299999999999</v>
      </c>
      <c r="Q385" s="89">
        <f t="shared" si="222"/>
        <v>2.2501600000000002</v>
      </c>
      <c r="R385" s="89">
        <f t="shared" si="222"/>
        <v>2.2603200000000001</v>
      </c>
      <c r="S385" s="89">
        <f t="shared" si="222"/>
        <v>2.26417</v>
      </c>
      <c r="T385" s="89">
        <f t="shared" si="222"/>
        <v>2.2262300000000002</v>
      </c>
      <c r="U385" s="89">
        <f t="shared" si="222"/>
        <v>2.2620499999999999</v>
      </c>
      <c r="V385" s="89">
        <f t="shared" si="222"/>
        <v>2.2299199999999999</v>
      </c>
      <c r="W385" s="89">
        <f t="shared" si="222"/>
        <v>2.2304499999999998</v>
      </c>
      <c r="X385" s="89">
        <f t="shared" si="222"/>
        <v>2.16723</v>
      </c>
      <c r="Y385" s="89">
        <f t="shared" si="222"/>
        <v>2.0041699999999998</v>
      </c>
      <c r="Z385" s="89">
        <f t="shared" si="222"/>
        <v>1.8063800000000001</v>
      </c>
      <c r="AA385" s="89">
        <f t="shared" si="222"/>
        <v>1.6147199999999999</v>
      </c>
    </row>
    <row r="386" spans="1:27" ht="12.75" hidden="1" customHeight="1" outlineLevel="1" x14ac:dyDescent="0.2">
      <c r="A386" s="97" t="s">
        <v>2719</v>
      </c>
      <c r="B386" s="63" t="s">
        <v>242</v>
      </c>
      <c r="C386" s="43" t="s">
        <v>79</v>
      </c>
      <c r="D386" s="44">
        <v>1168.99</v>
      </c>
      <c r="E386" s="44">
        <v>1082.97</v>
      </c>
      <c r="F386" s="44">
        <v>1036.42</v>
      </c>
      <c r="G386" s="44">
        <v>1033.01</v>
      </c>
      <c r="H386" s="44">
        <v>1081.58</v>
      </c>
      <c r="I386" s="44">
        <v>1239.1300000000001</v>
      </c>
      <c r="J386" s="44">
        <v>1341.69</v>
      </c>
      <c r="K386" s="44">
        <v>1648.61</v>
      </c>
      <c r="L386" s="44">
        <v>1791.64</v>
      </c>
      <c r="M386" s="44">
        <v>1871.88</v>
      </c>
      <c r="N386" s="44">
        <v>1889.91</v>
      </c>
      <c r="O386" s="44">
        <v>1931.1</v>
      </c>
      <c r="P386" s="44">
        <v>1901.94</v>
      </c>
      <c r="Q386" s="44">
        <v>1919.27</v>
      </c>
      <c r="R386" s="44">
        <v>1929.43</v>
      </c>
      <c r="S386" s="44">
        <v>1933.28</v>
      </c>
      <c r="T386" s="44">
        <v>1895.34</v>
      </c>
      <c r="U386" s="44">
        <v>1931.16</v>
      </c>
      <c r="V386" s="44">
        <v>1899.03</v>
      </c>
      <c r="W386" s="44">
        <v>1899.56</v>
      </c>
      <c r="X386" s="44">
        <v>1836.34</v>
      </c>
      <c r="Y386" s="44">
        <v>1673.28</v>
      </c>
      <c r="Z386" s="44">
        <v>1475.49</v>
      </c>
      <c r="AA386" s="44">
        <v>1283.83</v>
      </c>
    </row>
    <row r="387" spans="1:27" ht="12.75" hidden="1" customHeight="1" outlineLevel="1" x14ac:dyDescent="0.2">
      <c r="A387" s="97" t="s">
        <v>2720</v>
      </c>
      <c r="B387" s="63" t="s">
        <v>90</v>
      </c>
      <c r="C387" s="43" t="s">
        <v>79</v>
      </c>
      <c r="D387" s="44">
        <f>$D$317</f>
        <v>217.03</v>
      </c>
      <c r="E387" s="44">
        <f t="shared" ref="E387:AA387" si="223">$D$317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2">
      <c r="A388" s="97" t="s">
        <v>2721</v>
      </c>
      <c r="B388" s="63" t="s">
        <v>83</v>
      </c>
      <c r="C388" s="43" t="s">
        <v>79</v>
      </c>
      <c r="D388" s="44">
        <v>3.63</v>
      </c>
      <c r="E388" s="44">
        <v>3.63</v>
      </c>
      <c r="F388" s="44">
        <v>3.63</v>
      </c>
      <c r="G388" s="44">
        <v>3.63</v>
      </c>
      <c r="H388" s="44">
        <v>3.63</v>
      </c>
      <c r="I388" s="44">
        <v>3.63</v>
      </c>
      <c r="J388" s="44">
        <v>3.63</v>
      </c>
      <c r="K388" s="44">
        <v>3.63</v>
      </c>
      <c r="L388" s="44">
        <v>3.63</v>
      </c>
      <c r="M388" s="44">
        <v>3.63</v>
      </c>
      <c r="N388" s="44">
        <v>3.63</v>
      </c>
      <c r="O388" s="44">
        <v>3.63</v>
      </c>
      <c r="P388" s="44">
        <v>3.63</v>
      </c>
      <c r="Q388" s="44">
        <v>3.63</v>
      </c>
      <c r="R388" s="44">
        <v>3.63</v>
      </c>
      <c r="S388" s="44">
        <v>3.63</v>
      </c>
      <c r="T388" s="44">
        <v>3.63</v>
      </c>
      <c r="U388" s="44">
        <v>3.63</v>
      </c>
      <c r="V388" s="44">
        <v>3.63</v>
      </c>
      <c r="W388" s="44">
        <v>3.63</v>
      </c>
      <c r="X388" s="44">
        <v>3.63</v>
      </c>
      <c r="Y388" s="44">
        <v>3.63</v>
      </c>
      <c r="Z388" s="44">
        <v>3.63</v>
      </c>
      <c r="AA388" s="44">
        <v>3.63</v>
      </c>
    </row>
    <row r="389" spans="1:27" ht="12.75" hidden="1" customHeight="1" outlineLevel="1" x14ac:dyDescent="0.2">
      <c r="A389" s="97" t="s">
        <v>2722</v>
      </c>
      <c r="B389" s="63" t="s">
        <v>81</v>
      </c>
      <c r="C389" s="43" t="s">
        <v>79</v>
      </c>
      <c r="D389" s="44">
        <f>$D$11</f>
        <v>110.23</v>
      </c>
      <c r="E389" s="44">
        <f t="shared" ref="E389:AA389" si="224">$D$11</f>
        <v>110.23</v>
      </c>
      <c r="F389" s="44">
        <f t="shared" si="224"/>
        <v>110.23</v>
      </c>
      <c r="G389" s="44">
        <f t="shared" si="224"/>
        <v>110.23</v>
      </c>
      <c r="H389" s="44">
        <f t="shared" si="224"/>
        <v>110.23</v>
      </c>
      <c r="I389" s="44">
        <f t="shared" si="224"/>
        <v>110.23</v>
      </c>
      <c r="J389" s="44">
        <f t="shared" si="224"/>
        <v>110.23</v>
      </c>
      <c r="K389" s="44">
        <f t="shared" si="224"/>
        <v>110.23</v>
      </c>
      <c r="L389" s="44">
        <f t="shared" si="224"/>
        <v>110.23</v>
      </c>
      <c r="M389" s="44">
        <f t="shared" si="224"/>
        <v>110.23</v>
      </c>
      <c r="N389" s="44">
        <f t="shared" si="224"/>
        <v>110.23</v>
      </c>
      <c r="O389" s="44">
        <f t="shared" si="224"/>
        <v>110.23</v>
      </c>
      <c r="P389" s="44">
        <f t="shared" si="224"/>
        <v>110.23</v>
      </c>
      <c r="Q389" s="44">
        <f t="shared" si="224"/>
        <v>110.23</v>
      </c>
      <c r="R389" s="44">
        <f t="shared" si="224"/>
        <v>110.23</v>
      </c>
      <c r="S389" s="44">
        <f t="shared" si="224"/>
        <v>110.23</v>
      </c>
      <c r="T389" s="44">
        <f t="shared" si="224"/>
        <v>110.23</v>
      </c>
      <c r="U389" s="44">
        <f t="shared" si="224"/>
        <v>110.23</v>
      </c>
      <c r="V389" s="44">
        <f t="shared" si="224"/>
        <v>110.23</v>
      </c>
      <c r="W389" s="44">
        <f t="shared" si="224"/>
        <v>110.23</v>
      </c>
      <c r="X389" s="44">
        <f t="shared" si="224"/>
        <v>110.23</v>
      </c>
      <c r="Y389" s="44">
        <f t="shared" si="224"/>
        <v>110.23</v>
      </c>
      <c r="Z389" s="44">
        <f t="shared" si="224"/>
        <v>110.23</v>
      </c>
      <c r="AA389" s="44">
        <f t="shared" si="224"/>
        <v>110.23</v>
      </c>
    </row>
    <row r="390" spans="1:27" ht="12.75" customHeight="1" collapsed="1" x14ac:dyDescent="0.2">
      <c r="A390" s="96" t="s">
        <v>2723</v>
      </c>
      <c r="B390" s="28" t="str">
        <f>"16"&amp;"."&amp;$B$777&amp;"."&amp;$B$778</f>
        <v>16.11.2023</v>
      </c>
      <c r="C390" s="88" t="s">
        <v>76</v>
      </c>
      <c r="D390" s="89">
        <f>ROUND(((D391+D392+D394+D393)/1000),5)</f>
        <v>1.44946</v>
      </c>
      <c r="E390" s="89">
        <f>ROUND(((E391+E392+E394+E393)/1000),5)</f>
        <v>1.3412500000000001</v>
      </c>
      <c r="F390" s="89">
        <f>ROUND(((F391+F392+F394+F393)/1000),5)</f>
        <v>1.2641899999999999</v>
      </c>
      <c r="G390" s="89">
        <f t="shared" ref="G390:AA390" si="225">ROUND(((G391+G392+G394+G393)/1000),5)</f>
        <v>1.25719</v>
      </c>
      <c r="H390" s="89">
        <f t="shared" si="225"/>
        <v>1.34141</v>
      </c>
      <c r="I390" s="89">
        <f t="shared" si="225"/>
        <v>1.5180100000000001</v>
      </c>
      <c r="J390" s="89">
        <f t="shared" si="225"/>
        <v>1.6213599999999999</v>
      </c>
      <c r="K390" s="89">
        <f t="shared" si="225"/>
        <v>1.9094899999999999</v>
      </c>
      <c r="L390" s="89">
        <f t="shared" si="225"/>
        <v>2.1001500000000002</v>
      </c>
      <c r="M390" s="89">
        <f t="shared" si="225"/>
        <v>2.1716899999999999</v>
      </c>
      <c r="N390" s="89">
        <f t="shared" si="225"/>
        <v>2.18879</v>
      </c>
      <c r="O390" s="89">
        <f t="shared" si="225"/>
        <v>2.2204000000000002</v>
      </c>
      <c r="P390" s="89">
        <f t="shared" si="225"/>
        <v>2.2025600000000001</v>
      </c>
      <c r="Q390" s="89">
        <f t="shared" si="225"/>
        <v>2.2164299999999999</v>
      </c>
      <c r="R390" s="89">
        <f t="shared" si="225"/>
        <v>2.22098</v>
      </c>
      <c r="S390" s="89">
        <f t="shared" si="225"/>
        <v>2.2177699999999998</v>
      </c>
      <c r="T390" s="89">
        <f t="shared" si="225"/>
        <v>2.2000299999999999</v>
      </c>
      <c r="U390" s="89">
        <f t="shared" si="225"/>
        <v>2.2637999999999998</v>
      </c>
      <c r="V390" s="89">
        <f t="shared" si="225"/>
        <v>2.2023100000000002</v>
      </c>
      <c r="W390" s="89">
        <f t="shared" si="225"/>
        <v>2.1906599999999998</v>
      </c>
      <c r="X390" s="89">
        <f t="shared" si="225"/>
        <v>2.1186400000000001</v>
      </c>
      <c r="Y390" s="89">
        <f t="shared" si="225"/>
        <v>1.98851</v>
      </c>
      <c r="Z390" s="89">
        <f t="shared" si="225"/>
        <v>1.74929</v>
      </c>
      <c r="AA390" s="89">
        <f t="shared" si="225"/>
        <v>1.5573999999999999</v>
      </c>
    </row>
    <row r="391" spans="1:27" ht="12.75" hidden="1" customHeight="1" outlineLevel="1" x14ac:dyDescent="0.2">
      <c r="A391" s="97" t="s">
        <v>2724</v>
      </c>
      <c r="B391" s="63" t="s">
        <v>242</v>
      </c>
      <c r="C391" s="43" t="s">
        <v>79</v>
      </c>
      <c r="D391" s="44">
        <v>1118.57</v>
      </c>
      <c r="E391" s="44">
        <v>1010.36</v>
      </c>
      <c r="F391" s="44">
        <v>933.3</v>
      </c>
      <c r="G391" s="44">
        <v>926.3</v>
      </c>
      <c r="H391" s="44">
        <v>1010.52</v>
      </c>
      <c r="I391" s="44">
        <v>1187.1199999999999</v>
      </c>
      <c r="J391" s="44">
        <v>1290.47</v>
      </c>
      <c r="K391" s="44">
        <v>1578.6</v>
      </c>
      <c r="L391" s="44">
        <v>1769.26</v>
      </c>
      <c r="M391" s="44">
        <v>1840.8</v>
      </c>
      <c r="N391" s="44">
        <v>1857.9</v>
      </c>
      <c r="O391" s="44">
        <v>1889.51</v>
      </c>
      <c r="P391" s="44">
        <v>1871.67</v>
      </c>
      <c r="Q391" s="44">
        <v>1885.54</v>
      </c>
      <c r="R391" s="44">
        <v>1890.09</v>
      </c>
      <c r="S391" s="44">
        <v>1886.88</v>
      </c>
      <c r="T391" s="44">
        <v>1869.14</v>
      </c>
      <c r="U391" s="44">
        <v>1932.91</v>
      </c>
      <c r="V391" s="44">
        <v>1871.42</v>
      </c>
      <c r="W391" s="44">
        <v>1859.77</v>
      </c>
      <c r="X391" s="44">
        <v>1787.75</v>
      </c>
      <c r="Y391" s="44">
        <v>1657.62</v>
      </c>
      <c r="Z391" s="44">
        <v>1418.4</v>
      </c>
      <c r="AA391" s="44">
        <v>1226.51</v>
      </c>
    </row>
    <row r="392" spans="1:27" ht="12.75" hidden="1" customHeight="1" outlineLevel="1" x14ac:dyDescent="0.2">
      <c r="A392" s="97" t="s">
        <v>2725</v>
      </c>
      <c r="B392" s="63" t="s">
        <v>90</v>
      </c>
      <c r="C392" s="43" t="s">
        <v>79</v>
      </c>
      <c r="D392" s="44">
        <f>$D$317</f>
        <v>217.03</v>
      </c>
      <c r="E392" s="44">
        <f t="shared" ref="E392:AA392" si="226">$D$317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2">
      <c r="A393" s="97" t="s">
        <v>2726</v>
      </c>
      <c r="B393" s="63" t="s">
        <v>83</v>
      </c>
      <c r="C393" s="43" t="s">
        <v>79</v>
      </c>
      <c r="D393" s="44">
        <v>3.63</v>
      </c>
      <c r="E393" s="44">
        <v>3.63</v>
      </c>
      <c r="F393" s="44">
        <v>3.63</v>
      </c>
      <c r="G393" s="44">
        <v>3.63</v>
      </c>
      <c r="H393" s="44">
        <v>3.63</v>
      </c>
      <c r="I393" s="44">
        <v>3.63</v>
      </c>
      <c r="J393" s="44">
        <v>3.63</v>
      </c>
      <c r="K393" s="44">
        <v>3.63</v>
      </c>
      <c r="L393" s="44">
        <v>3.63</v>
      </c>
      <c r="M393" s="44">
        <v>3.63</v>
      </c>
      <c r="N393" s="44">
        <v>3.63</v>
      </c>
      <c r="O393" s="44">
        <v>3.63</v>
      </c>
      <c r="P393" s="44">
        <v>3.63</v>
      </c>
      <c r="Q393" s="44">
        <v>3.63</v>
      </c>
      <c r="R393" s="44">
        <v>3.63</v>
      </c>
      <c r="S393" s="44">
        <v>3.63</v>
      </c>
      <c r="T393" s="44">
        <v>3.63</v>
      </c>
      <c r="U393" s="44">
        <v>3.63</v>
      </c>
      <c r="V393" s="44">
        <v>3.63</v>
      </c>
      <c r="W393" s="44">
        <v>3.63</v>
      </c>
      <c r="X393" s="44">
        <v>3.63</v>
      </c>
      <c r="Y393" s="44">
        <v>3.63</v>
      </c>
      <c r="Z393" s="44">
        <v>3.63</v>
      </c>
      <c r="AA393" s="44">
        <v>3.63</v>
      </c>
    </row>
    <row r="394" spans="1:27" ht="12.75" hidden="1" customHeight="1" outlineLevel="1" x14ac:dyDescent="0.2">
      <c r="A394" s="97" t="s">
        <v>2727</v>
      </c>
      <c r="B394" s="63" t="s">
        <v>81</v>
      </c>
      <c r="C394" s="43" t="s">
        <v>79</v>
      </c>
      <c r="D394" s="44">
        <f>$D$11</f>
        <v>110.23</v>
      </c>
      <c r="E394" s="44">
        <f t="shared" ref="E394:AA394" si="227">$D$11</f>
        <v>110.23</v>
      </c>
      <c r="F394" s="44">
        <f t="shared" si="227"/>
        <v>110.23</v>
      </c>
      <c r="G394" s="44">
        <f t="shared" si="227"/>
        <v>110.23</v>
      </c>
      <c r="H394" s="44">
        <f t="shared" si="227"/>
        <v>110.23</v>
      </c>
      <c r="I394" s="44">
        <f t="shared" si="227"/>
        <v>110.23</v>
      </c>
      <c r="J394" s="44">
        <f t="shared" si="227"/>
        <v>110.23</v>
      </c>
      <c r="K394" s="44">
        <f t="shared" si="227"/>
        <v>110.23</v>
      </c>
      <c r="L394" s="44">
        <f t="shared" si="227"/>
        <v>110.23</v>
      </c>
      <c r="M394" s="44">
        <f t="shared" si="227"/>
        <v>110.23</v>
      </c>
      <c r="N394" s="44">
        <f t="shared" si="227"/>
        <v>110.23</v>
      </c>
      <c r="O394" s="44">
        <f t="shared" si="227"/>
        <v>110.23</v>
      </c>
      <c r="P394" s="44">
        <f t="shared" si="227"/>
        <v>110.23</v>
      </c>
      <c r="Q394" s="44">
        <f t="shared" si="227"/>
        <v>110.23</v>
      </c>
      <c r="R394" s="44">
        <f t="shared" si="227"/>
        <v>110.23</v>
      </c>
      <c r="S394" s="44">
        <f t="shared" si="227"/>
        <v>110.23</v>
      </c>
      <c r="T394" s="44">
        <f t="shared" si="227"/>
        <v>110.23</v>
      </c>
      <c r="U394" s="44">
        <f t="shared" si="227"/>
        <v>110.23</v>
      </c>
      <c r="V394" s="44">
        <f t="shared" si="227"/>
        <v>110.23</v>
      </c>
      <c r="W394" s="44">
        <f t="shared" si="227"/>
        <v>110.23</v>
      </c>
      <c r="X394" s="44">
        <f t="shared" si="227"/>
        <v>110.23</v>
      </c>
      <c r="Y394" s="44">
        <f t="shared" si="227"/>
        <v>110.23</v>
      </c>
      <c r="Z394" s="44">
        <f t="shared" si="227"/>
        <v>110.23</v>
      </c>
      <c r="AA394" s="44">
        <f t="shared" si="227"/>
        <v>110.23</v>
      </c>
    </row>
    <row r="395" spans="1:27" ht="12.75" customHeight="1" collapsed="1" x14ac:dyDescent="0.2">
      <c r="A395" s="96" t="s">
        <v>2728</v>
      </c>
      <c r="B395" s="28" t="str">
        <f>"17"&amp;"."&amp;$B$777&amp;"."&amp;$B$778</f>
        <v>17.11.2023</v>
      </c>
      <c r="C395" s="88" t="s">
        <v>76</v>
      </c>
      <c r="D395" s="89">
        <f>ROUND(((D396+D397+D399+D398)/1000),5)</f>
        <v>1.48593</v>
      </c>
      <c r="E395" s="89">
        <f>ROUND(((E396+E397+E399+E398)/1000),5)</f>
        <v>1.37645</v>
      </c>
      <c r="F395" s="89">
        <f>ROUND(((F396+F397+F399+F398)/1000),5)</f>
        <v>1.3284499999999999</v>
      </c>
      <c r="G395" s="89">
        <f t="shared" ref="G395:AA395" si="228">ROUND(((G396+G397+G399+G398)/1000),5)</f>
        <v>1.3221799999999999</v>
      </c>
      <c r="H395" s="89">
        <f t="shared" si="228"/>
        <v>1.3582399999999999</v>
      </c>
      <c r="I395" s="89">
        <f t="shared" si="228"/>
        <v>1.53474</v>
      </c>
      <c r="J395" s="89">
        <f t="shared" si="228"/>
        <v>1.6226799999999999</v>
      </c>
      <c r="K395" s="89">
        <f t="shared" si="228"/>
        <v>1.87748</v>
      </c>
      <c r="L395" s="89">
        <f t="shared" si="228"/>
        <v>2.1178699999999999</v>
      </c>
      <c r="M395" s="89">
        <f t="shared" si="228"/>
        <v>2.17605</v>
      </c>
      <c r="N395" s="89">
        <f t="shared" si="228"/>
        <v>2.19895</v>
      </c>
      <c r="O395" s="89">
        <f t="shared" si="228"/>
        <v>2.2154699999999998</v>
      </c>
      <c r="P395" s="89">
        <f t="shared" si="228"/>
        <v>2.18967</v>
      </c>
      <c r="Q395" s="89">
        <f t="shared" si="228"/>
        <v>2.19272</v>
      </c>
      <c r="R395" s="89">
        <f t="shared" si="228"/>
        <v>2.1987899999999998</v>
      </c>
      <c r="S395" s="89">
        <f t="shared" si="228"/>
        <v>2.1955100000000001</v>
      </c>
      <c r="T395" s="89">
        <f t="shared" si="228"/>
        <v>2.1780900000000001</v>
      </c>
      <c r="U395" s="89">
        <f t="shared" si="228"/>
        <v>2.2184300000000001</v>
      </c>
      <c r="V395" s="89">
        <f t="shared" si="228"/>
        <v>2.1975699999999998</v>
      </c>
      <c r="W395" s="89">
        <f t="shared" si="228"/>
        <v>2.1908400000000001</v>
      </c>
      <c r="X395" s="89">
        <f t="shared" si="228"/>
        <v>2.0838800000000002</v>
      </c>
      <c r="Y395" s="89">
        <f t="shared" si="228"/>
        <v>1.9927299999999999</v>
      </c>
      <c r="Z395" s="89">
        <f t="shared" si="228"/>
        <v>1.7472399999999999</v>
      </c>
      <c r="AA395" s="89">
        <f t="shared" si="228"/>
        <v>1.56765</v>
      </c>
    </row>
    <row r="396" spans="1:27" ht="12.75" hidden="1" customHeight="1" outlineLevel="1" x14ac:dyDescent="0.2">
      <c r="A396" s="97" t="s">
        <v>2729</v>
      </c>
      <c r="B396" s="63" t="s">
        <v>242</v>
      </c>
      <c r="C396" s="43" t="s">
        <v>79</v>
      </c>
      <c r="D396" s="44">
        <v>1155.04</v>
      </c>
      <c r="E396" s="44">
        <v>1045.56</v>
      </c>
      <c r="F396" s="44">
        <v>997.56</v>
      </c>
      <c r="G396" s="44">
        <v>991.29</v>
      </c>
      <c r="H396" s="44">
        <v>1027.3499999999999</v>
      </c>
      <c r="I396" s="44">
        <v>1203.8499999999999</v>
      </c>
      <c r="J396" s="44">
        <v>1291.79</v>
      </c>
      <c r="K396" s="44">
        <v>1546.59</v>
      </c>
      <c r="L396" s="44">
        <v>1786.98</v>
      </c>
      <c r="M396" s="44">
        <v>1845.16</v>
      </c>
      <c r="N396" s="44">
        <v>1868.06</v>
      </c>
      <c r="O396" s="44">
        <v>1884.58</v>
      </c>
      <c r="P396" s="44">
        <v>1858.78</v>
      </c>
      <c r="Q396" s="44">
        <v>1861.83</v>
      </c>
      <c r="R396" s="44">
        <v>1867.9</v>
      </c>
      <c r="S396" s="44">
        <v>1864.62</v>
      </c>
      <c r="T396" s="44">
        <v>1847.2</v>
      </c>
      <c r="U396" s="44">
        <v>1887.54</v>
      </c>
      <c r="V396" s="44">
        <v>1866.68</v>
      </c>
      <c r="W396" s="44">
        <v>1859.95</v>
      </c>
      <c r="X396" s="44">
        <v>1752.99</v>
      </c>
      <c r="Y396" s="44">
        <v>1661.84</v>
      </c>
      <c r="Z396" s="44">
        <v>1416.35</v>
      </c>
      <c r="AA396" s="44">
        <v>1236.76</v>
      </c>
    </row>
    <row r="397" spans="1:27" ht="12.75" hidden="1" customHeight="1" outlineLevel="1" x14ac:dyDescent="0.2">
      <c r="A397" s="97" t="s">
        <v>2730</v>
      </c>
      <c r="B397" s="63" t="s">
        <v>90</v>
      </c>
      <c r="C397" s="43" t="s">
        <v>79</v>
      </c>
      <c r="D397" s="44">
        <f>$D$317</f>
        <v>217.03</v>
      </c>
      <c r="E397" s="44">
        <f t="shared" ref="E397:AA397" si="229">$D$317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2">
      <c r="A398" s="97" t="s">
        <v>2731</v>
      </c>
      <c r="B398" s="63" t="s">
        <v>83</v>
      </c>
      <c r="C398" s="43" t="s">
        <v>79</v>
      </c>
      <c r="D398" s="44">
        <v>3.63</v>
      </c>
      <c r="E398" s="44">
        <v>3.63</v>
      </c>
      <c r="F398" s="44">
        <v>3.63</v>
      </c>
      <c r="G398" s="44">
        <v>3.63</v>
      </c>
      <c r="H398" s="44">
        <v>3.63</v>
      </c>
      <c r="I398" s="44">
        <v>3.63</v>
      </c>
      <c r="J398" s="44">
        <v>3.63</v>
      </c>
      <c r="K398" s="44">
        <v>3.63</v>
      </c>
      <c r="L398" s="44">
        <v>3.63</v>
      </c>
      <c r="M398" s="44">
        <v>3.63</v>
      </c>
      <c r="N398" s="44">
        <v>3.63</v>
      </c>
      <c r="O398" s="44">
        <v>3.63</v>
      </c>
      <c r="P398" s="44">
        <v>3.63</v>
      </c>
      <c r="Q398" s="44">
        <v>3.63</v>
      </c>
      <c r="R398" s="44">
        <v>3.63</v>
      </c>
      <c r="S398" s="44">
        <v>3.63</v>
      </c>
      <c r="T398" s="44">
        <v>3.63</v>
      </c>
      <c r="U398" s="44">
        <v>3.63</v>
      </c>
      <c r="V398" s="44">
        <v>3.63</v>
      </c>
      <c r="W398" s="44">
        <v>3.63</v>
      </c>
      <c r="X398" s="44">
        <v>3.63</v>
      </c>
      <c r="Y398" s="44">
        <v>3.63</v>
      </c>
      <c r="Z398" s="44">
        <v>3.63</v>
      </c>
      <c r="AA398" s="44">
        <v>3.63</v>
      </c>
    </row>
    <row r="399" spans="1:27" ht="12.75" hidden="1" customHeight="1" outlineLevel="1" x14ac:dyDescent="0.2">
      <c r="A399" s="97" t="s">
        <v>2732</v>
      </c>
      <c r="B399" s="63" t="s">
        <v>81</v>
      </c>
      <c r="C399" s="43" t="s">
        <v>79</v>
      </c>
      <c r="D399" s="44">
        <f>$D$11</f>
        <v>110.23</v>
      </c>
      <c r="E399" s="44">
        <f t="shared" ref="E399:AA399" si="230">$D$11</f>
        <v>110.23</v>
      </c>
      <c r="F399" s="44">
        <f t="shared" si="230"/>
        <v>110.23</v>
      </c>
      <c r="G399" s="44">
        <f t="shared" si="230"/>
        <v>110.23</v>
      </c>
      <c r="H399" s="44">
        <f t="shared" si="230"/>
        <v>110.23</v>
      </c>
      <c r="I399" s="44">
        <f t="shared" si="230"/>
        <v>110.23</v>
      </c>
      <c r="J399" s="44">
        <f t="shared" si="230"/>
        <v>110.23</v>
      </c>
      <c r="K399" s="44">
        <f t="shared" si="230"/>
        <v>110.23</v>
      </c>
      <c r="L399" s="44">
        <f t="shared" si="230"/>
        <v>110.23</v>
      </c>
      <c r="M399" s="44">
        <f t="shared" si="230"/>
        <v>110.23</v>
      </c>
      <c r="N399" s="44">
        <f t="shared" si="230"/>
        <v>110.23</v>
      </c>
      <c r="O399" s="44">
        <f t="shared" si="230"/>
        <v>110.23</v>
      </c>
      <c r="P399" s="44">
        <f t="shared" si="230"/>
        <v>110.23</v>
      </c>
      <c r="Q399" s="44">
        <f t="shared" si="230"/>
        <v>110.23</v>
      </c>
      <c r="R399" s="44">
        <f t="shared" si="230"/>
        <v>110.23</v>
      </c>
      <c r="S399" s="44">
        <f t="shared" si="230"/>
        <v>110.23</v>
      </c>
      <c r="T399" s="44">
        <f t="shared" si="230"/>
        <v>110.23</v>
      </c>
      <c r="U399" s="44">
        <f t="shared" si="230"/>
        <v>110.23</v>
      </c>
      <c r="V399" s="44">
        <f t="shared" si="230"/>
        <v>110.23</v>
      </c>
      <c r="W399" s="44">
        <f t="shared" si="230"/>
        <v>110.23</v>
      </c>
      <c r="X399" s="44">
        <f t="shared" si="230"/>
        <v>110.23</v>
      </c>
      <c r="Y399" s="44">
        <f t="shared" si="230"/>
        <v>110.23</v>
      </c>
      <c r="Z399" s="44">
        <f t="shared" si="230"/>
        <v>110.23</v>
      </c>
      <c r="AA399" s="44">
        <f t="shared" si="230"/>
        <v>110.23</v>
      </c>
    </row>
    <row r="400" spans="1:27" ht="12.75" customHeight="1" collapsed="1" x14ac:dyDescent="0.2">
      <c r="A400" s="96" t="s">
        <v>2733</v>
      </c>
      <c r="B400" s="28" t="str">
        <f>"18"&amp;"."&amp;$B$777&amp;"."&amp;$B$778</f>
        <v>18.11.2023</v>
      </c>
      <c r="C400" s="88" t="s">
        <v>76</v>
      </c>
      <c r="D400" s="89">
        <f>ROUND(((D401+D402+D404+D403)/1000),5)</f>
        <v>1.52559</v>
      </c>
      <c r="E400" s="89">
        <f>ROUND(((E401+E402+E404+E403)/1000),5)</f>
        <v>1.43269</v>
      </c>
      <c r="F400" s="89">
        <f>ROUND(((F401+F402+F404+F403)/1000),5)</f>
        <v>1.3822000000000001</v>
      </c>
      <c r="G400" s="89">
        <f t="shared" ref="G400:AA400" si="231">ROUND(((G401+G402+G404+G403)/1000),5)</f>
        <v>1.34619</v>
      </c>
      <c r="H400" s="89">
        <f t="shared" si="231"/>
        <v>1.3725499999999999</v>
      </c>
      <c r="I400" s="89">
        <f t="shared" si="231"/>
        <v>1.43801</v>
      </c>
      <c r="J400" s="89">
        <f t="shared" si="231"/>
        <v>1.5054099999999999</v>
      </c>
      <c r="K400" s="89">
        <f t="shared" si="231"/>
        <v>1.7377199999999999</v>
      </c>
      <c r="L400" s="89">
        <f t="shared" si="231"/>
        <v>1.96245</v>
      </c>
      <c r="M400" s="89">
        <f t="shared" si="231"/>
        <v>2.0936699999999999</v>
      </c>
      <c r="N400" s="89">
        <f t="shared" si="231"/>
        <v>2.1623700000000001</v>
      </c>
      <c r="O400" s="89">
        <f t="shared" si="231"/>
        <v>2.1775099999999998</v>
      </c>
      <c r="P400" s="89">
        <f t="shared" si="231"/>
        <v>2.1652399999999998</v>
      </c>
      <c r="Q400" s="89">
        <f t="shared" si="231"/>
        <v>2.15767</v>
      </c>
      <c r="R400" s="89">
        <f t="shared" si="231"/>
        <v>2.1437200000000001</v>
      </c>
      <c r="S400" s="89">
        <f t="shared" si="231"/>
        <v>2.1432699999999998</v>
      </c>
      <c r="T400" s="89">
        <f t="shared" si="231"/>
        <v>2.1640700000000002</v>
      </c>
      <c r="U400" s="89">
        <f t="shared" si="231"/>
        <v>2.19685</v>
      </c>
      <c r="V400" s="89">
        <f t="shared" si="231"/>
        <v>2.1808700000000001</v>
      </c>
      <c r="W400" s="89">
        <f t="shared" si="231"/>
        <v>2.1395200000000001</v>
      </c>
      <c r="X400" s="89">
        <f t="shared" si="231"/>
        <v>2.0410900000000001</v>
      </c>
      <c r="Y400" s="89">
        <f t="shared" si="231"/>
        <v>1.85761</v>
      </c>
      <c r="Z400" s="89">
        <f t="shared" si="231"/>
        <v>1.5613600000000001</v>
      </c>
      <c r="AA400" s="89">
        <f t="shared" si="231"/>
        <v>1.52085</v>
      </c>
    </row>
    <row r="401" spans="1:27" ht="12.75" hidden="1" customHeight="1" outlineLevel="1" x14ac:dyDescent="0.2">
      <c r="A401" s="97" t="s">
        <v>2734</v>
      </c>
      <c r="B401" s="63" t="s">
        <v>242</v>
      </c>
      <c r="C401" s="43" t="s">
        <v>79</v>
      </c>
      <c r="D401" s="44">
        <v>1194.7</v>
      </c>
      <c r="E401" s="44">
        <v>1101.8</v>
      </c>
      <c r="F401" s="44">
        <v>1051.31</v>
      </c>
      <c r="G401" s="44">
        <v>1015.3</v>
      </c>
      <c r="H401" s="44">
        <v>1041.6600000000001</v>
      </c>
      <c r="I401" s="44">
        <v>1107.1199999999999</v>
      </c>
      <c r="J401" s="44">
        <v>1174.52</v>
      </c>
      <c r="K401" s="44">
        <v>1406.83</v>
      </c>
      <c r="L401" s="44">
        <v>1631.56</v>
      </c>
      <c r="M401" s="44">
        <v>1762.78</v>
      </c>
      <c r="N401" s="44">
        <v>1831.48</v>
      </c>
      <c r="O401" s="44">
        <v>1846.62</v>
      </c>
      <c r="P401" s="44">
        <v>1834.35</v>
      </c>
      <c r="Q401" s="44">
        <v>1826.78</v>
      </c>
      <c r="R401" s="44">
        <v>1812.83</v>
      </c>
      <c r="S401" s="44">
        <v>1812.38</v>
      </c>
      <c r="T401" s="44">
        <v>1833.18</v>
      </c>
      <c r="U401" s="44">
        <v>1865.96</v>
      </c>
      <c r="V401" s="44">
        <v>1849.98</v>
      </c>
      <c r="W401" s="44">
        <v>1808.63</v>
      </c>
      <c r="X401" s="44">
        <v>1710.2</v>
      </c>
      <c r="Y401" s="44">
        <v>1526.72</v>
      </c>
      <c r="Z401" s="44">
        <v>1230.47</v>
      </c>
      <c r="AA401" s="44">
        <v>1189.96</v>
      </c>
    </row>
    <row r="402" spans="1:27" ht="12.75" hidden="1" customHeight="1" outlineLevel="1" x14ac:dyDescent="0.2">
      <c r="A402" s="97" t="s">
        <v>2735</v>
      </c>
      <c r="B402" s="63" t="s">
        <v>90</v>
      </c>
      <c r="C402" s="43" t="s">
        <v>79</v>
      </c>
      <c r="D402" s="44">
        <f>$D$317</f>
        <v>217.03</v>
      </c>
      <c r="E402" s="44">
        <f t="shared" ref="E402:AA402" si="232">$D$317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2">
      <c r="A403" s="97" t="s">
        <v>2736</v>
      </c>
      <c r="B403" s="63" t="s">
        <v>83</v>
      </c>
      <c r="C403" s="43" t="s">
        <v>79</v>
      </c>
      <c r="D403" s="44">
        <v>3.63</v>
      </c>
      <c r="E403" s="44">
        <v>3.63</v>
      </c>
      <c r="F403" s="44">
        <v>3.63</v>
      </c>
      <c r="G403" s="44">
        <v>3.63</v>
      </c>
      <c r="H403" s="44">
        <v>3.63</v>
      </c>
      <c r="I403" s="44">
        <v>3.63</v>
      </c>
      <c r="J403" s="44">
        <v>3.63</v>
      </c>
      <c r="K403" s="44">
        <v>3.63</v>
      </c>
      <c r="L403" s="44">
        <v>3.63</v>
      </c>
      <c r="M403" s="44">
        <v>3.63</v>
      </c>
      <c r="N403" s="44">
        <v>3.63</v>
      </c>
      <c r="O403" s="44">
        <v>3.63</v>
      </c>
      <c r="P403" s="44">
        <v>3.63</v>
      </c>
      <c r="Q403" s="44">
        <v>3.63</v>
      </c>
      <c r="R403" s="44">
        <v>3.63</v>
      </c>
      <c r="S403" s="44">
        <v>3.63</v>
      </c>
      <c r="T403" s="44">
        <v>3.63</v>
      </c>
      <c r="U403" s="44">
        <v>3.63</v>
      </c>
      <c r="V403" s="44">
        <v>3.63</v>
      </c>
      <c r="W403" s="44">
        <v>3.63</v>
      </c>
      <c r="X403" s="44">
        <v>3.63</v>
      </c>
      <c r="Y403" s="44">
        <v>3.63</v>
      </c>
      <c r="Z403" s="44">
        <v>3.63</v>
      </c>
      <c r="AA403" s="44">
        <v>3.63</v>
      </c>
    </row>
    <row r="404" spans="1:27" ht="12.75" hidden="1" customHeight="1" outlineLevel="1" x14ac:dyDescent="0.2">
      <c r="A404" s="97" t="s">
        <v>2737</v>
      </c>
      <c r="B404" s="63" t="s">
        <v>81</v>
      </c>
      <c r="C404" s="43" t="s">
        <v>79</v>
      </c>
      <c r="D404" s="44">
        <f>$D$11</f>
        <v>110.23</v>
      </c>
      <c r="E404" s="44">
        <f t="shared" ref="E404:AA404" si="233">$D$11</f>
        <v>110.23</v>
      </c>
      <c r="F404" s="44">
        <f t="shared" si="233"/>
        <v>110.23</v>
      </c>
      <c r="G404" s="44">
        <f t="shared" si="233"/>
        <v>110.23</v>
      </c>
      <c r="H404" s="44">
        <f t="shared" si="233"/>
        <v>110.23</v>
      </c>
      <c r="I404" s="44">
        <f t="shared" si="233"/>
        <v>110.23</v>
      </c>
      <c r="J404" s="44">
        <f t="shared" si="233"/>
        <v>110.23</v>
      </c>
      <c r="K404" s="44">
        <f t="shared" si="233"/>
        <v>110.23</v>
      </c>
      <c r="L404" s="44">
        <f t="shared" si="233"/>
        <v>110.23</v>
      </c>
      <c r="M404" s="44">
        <f t="shared" si="233"/>
        <v>110.23</v>
      </c>
      <c r="N404" s="44">
        <f t="shared" si="233"/>
        <v>110.23</v>
      </c>
      <c r="O404" s="44">
        <f t="shared" si="233"/>
        <v>110.23</v>
      </c>
      <c r="P404" s="44">
        <f t="shared" si="233"/>
        <v>110.23</v>
      </c>
      <c r="Q404" s="44">
        <f t="shared" si="233"/>
        <v>110.23</v>
      </c>
      <c r="R404" s="44">
        <f t="shared" si="233"/>
        <v>110.23</v>
      </c>
      <c r="S404" s="44">
        <f t="shared" si="233"/>
        <v>110.23</v>
      </c>
      <c r="T404" s="44">
        <f t="shared" si="233"/>
        <v>110.23</v>
      </c>
      <c r="U404" s="44">
        <f t="shared" si="233"/>
        <v>110.23</v>
      </c>
      <c r="V404" s="44">
        <f t="shared" si="233"/>
        <v>110.23</v>
      </c>
      <c r="W404" s="44">
        <f t="shared" si="233"/>
        <v>110.23</v>
      </c>
      <c r="X404" s="44">
        <f t="shared" si="233"/>
        <v>110.23</v>
      </c>
      <c r="Y404" s="44">
        <f t="shared" si="233"/>
        <v>110.23</v>
      </c>
      <c r="Z404" s="44">
        <f t="shared" si="233"/>
        <v>110.23</v>
      </c>
      <c r="AA404" s="44">
        <f t="shared" si="233"/>
        <v>110.23</v>
      </c>
    </row>
    <row r="405" spans="1:27" ht="12.75" customHeight="1" collapsed="1" x14ac:dyDescent="0.2">
      <c r="A405" s="96" t="s">
        <v>2738</v>
      </c>
      <c r="B405" s="28" t="str">
        <f>"19"&amp;"."&amp;$B$777&amp;"."&amp;$B$778</f>
        <v>19.11.2023</v>
      </c>
      <c r="C405" s="88" t="s">
        <v>76</v>
      </c>
      <c r="D405" s="89">
        <f>ROUND(((D406+D407+D409+D408)/1000),5)</f>
        <v>1.4868600000000001</v>
      </c>
      <c r="E405" s="89">
        <f>ROUND(((E406+E407+E409+E408)/1000),5)</f>
        <v>1.47898</v>
      </c>
      <c r="F405" s="89">
        <f>ROUND(((F406+F407+F409+F408)/1000),5)</f>
        <v>1.39575</v>
      </c>
      <c r="G405" s="89">
        <f t="shared" ref="G405:AA405" si="234">ROUND(((G406+G407+G409+G408)/1000),5)</f>
        <v>1.3705400000000001</v>
      </c>
      <c r="H405" s="89">
        <f t="shared" si="234"/>
        <v>1.3913599999999999</v>
      </c>
      <c r="I405" s="89">
        <f t="shared" si="234"/>
        <v>1.4238200000000001</v>
      </c>
      <c r="J405" s="89">
        <f t="shared" si="234"/>
        <v>1.30792</v>
      </c>
      <c r="K405" s="89">
        <f t="shared" si="234"/>
        <v>1.4633700000000001</v>
      </c>
      <c r="L405" s="89">
        <f t="shared" si="234"/>
        <v>1.56684</v>
      </c>
      <c r="M405" s="89">
        <f t="shared" si="234"/>
        <v>1.7704299999999999</v>
      </c>
      <c r="N405" s="89">
        <f t="shared" si="234"/>
        <v>1.9021399999999999</v>
      </c>
      <c r="O405" s="89">
        <f t="shared" si="234"/>
        <v>1.9193199999999999</v>
      </c>
      <c r="P405" s="89">
        <f t="shared" si="234"/>
        <v>1.92638</v>
      </c>
      <c r="Q405" s="89">
        <f t="shared" si="234"/>
        <v>1.9279900000000001</v>
      </c>
      <c r="R405" s="89">
        <f t="shared" si="234"/>
        <v>1.9289700000000001</v>
      </c>
      <c r="S405" s="89">
        <f t="shared" si="234"/>
        <v>1.93466</v>
      </c>
      <c r="T405" s="89">
        <f t="shared" si="234"/>
        <v>1.97305</v>
      </c>
      <c r="U405" s="89">
        <f t="shared" si="234"/>
        <v>2.02542</v>
      </c>
      <c r="V405" s="89">
        <f t="shared" si="234"/>
        <v>2.0206599999999999</v>
      </c>
      <c r="W405" s="89">
        <f t="shared" si="234"/>
        <v>2.0087199999999998</v>
      </c>
      <c r="X405" s="89">
        <f t="shared" si="234"/>
        <v>1.98525</v>
      </c>
      <c r="Y405" s="89">
        <f t="shared" si="234"/>
        <v>1.7759400000000001</v>
      </c>
      <c r="Z405" s="89">
        <f t="shared" si="234"/>
        <v>1.60026</v>
      </c>
      <c r="AA405" s="89">
        <f t="shared" si="234"/>
        <v>1.5099</v>
      </c>
    </row>
    <row r="406" spans="1:27" ht="12.75" hidden="1" customHeight="1" outlineLevel="1" x14ac:dyDescent="0.2">
      <c r="A406" s="97" t="s">
        <v>2739</v>
      </c>
      <c r="B406" s="63" t="s">
        <v>242</v>
      </c>
      <c r="C406" s="43" t="s">
        <v>79</v>
      </c>
      <c r="D406" s="44">
        <v>1155.97</v>
      </c>
      <c r="E406" s="44">
        <v>1148.0899999999999</v>
      </c>
      <c r="F406" s="44">
        <v>1064.8599999999999</v>
      </c>
      <c r="G406" s="44">
        <v>1039.6500000000001</v>
      </c>
      <c r="H406" s="44">
        <v>1060.47</v>
      </c>
      <c r="I406" s="44">
        <v>1092.93</v>
      </c>
      <c r="J406" s="44">
        <v>977.03</v>
      </c>
      <c r="K406" s="44">
        <v>1132.48</v>
      </c>
      <c r="L406" s="44">
        <v>1235.95</v>
      </c>
      <c r="M406" s="44">
        <v>1439.54</v>
      </c>
      <c r="N406" s="44">
        <v>1571.25</v>
      </c>
      <c r="O406" s="44">
        <v>1588.43</v>
      </c>
      <c r="P406" s="44">
        <v>1595.49</v>
      </c>
      <c r="Q406" s="44">
        <v>1597.1</v>
      </c>
      <c r="R406" s="44">
        <v>1598.08</v>
      </c>
      <c r="S406" s="44">
        <v>1603.77</v>
      </c>
      <c r="T406" s="44">
        <v>1642.16</v>
      </c>
      <c r="U406" s="44">
        <v>1694.53</v>
      </c>
      <c r="V406" s="44">
        <v>1689.77</v>
      </c>
      <c r="W406" s="44">
        <v>1677.83</v>
      </c>
      <c r="X406" s="44">
        <v>1654.36</v>
      </c>
      <c r="Y406" s="44">
        <v>1445.05</v>
      </c>
      <c r="Z406" s="44">
        <v>1269.3699999999999</v>
      </c>
      <c r="AA406" s="44">
        <v>1179.01</v>
      </c>
    </row>
    <row r="407" spans="1:27" ht="12.75" hidden="1" customHeight="1" outlineLevel="1" x14ac:dyDescent="0.2">
      <c r="A407" s="97" t="s">
        <v>2740</v>
      </c>
      <c r="B407" s="63" t="s">
        <v>90</v>
      </c>
      <c r="C407" s="43" t="s">
        <v>79</v>
      </c>
      <c r="D407" s="44">
        <f>$D$317</f>
        <v>217.03</v>
      </c>
      <c r="E407" s="44">
        <f t="shared" ref="E407:AA407" si="235">$D$317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2">
      <c r="A408" s="97" t="s">
        <v>2741</v>
      </c>
      <c r="B408" s="63" t="s">
        <v>83</v>
      </c>
      <c r="C408" s="43" t="s">
        <v>79</v>
      </c>
      <c r="D408" s="109">
        <v>3.63</v>
      </c>
      <c r="E408" s="109">
        <v>3.63</v>
      </c>
      <c r="F408" s="109">
        <v>3.63</v>
      </c>
      <c r="G408" s="109">
        <v>3.63</v>
      </c>
      <c r="H408" s="109">
        <v>3.63</v>
      </c>
      <c r="I408" s="109">
        <v>3.63</v>
      </c>
      <c r="J408" s="109">
        <v>3.63</v>
      </c>
      <c r="K408" s="109">
        <v>3.63</v>
      </c>
      <c r="L408" s="109">
        <v>3.63</v>
      </c>
      <c r="M408" s="109">
        <v>3.63</v>
      </c>
      <c r="N408" s="109">
        <v>3.63</v>
      </c>
      <c r="O408" s="109">
        <v>3.63</v>
      </c>
      <c r="P408" s="109">
        <v>3.63</v>
      </c>
      <c r="Q408" s="109">
        <v>3.63</v>
      </c>
      <c r="R408" s="109">
        <v>3.63</v>
      </c>
      <c r="S408" s="109">
        <v>3.63</v>
      </c>
      <c r="T408" s="109">
        <v>3.63</v>
      </c>
      <c r="U408" s="109">
        <v>3.63</v>
      </c>
      <c r="V408" s="109">
        <v>3.63</v>
      </c>
      <c r="W408" s="109">
        <v>3.63</v>
      </c>
      <c r="X408" s="109">
        <v>3.63</v>
      </c>
      <c r="Y408" s="109">
        <v>3.63</v>
      </c>
      <c r="Z408" s="109">
        <v>3.63</v>
      </c>
      <c r="AA408" s="109">
        <v>3.63</v>
      </c>
    </row>
    <row r="409" spans="1:27" ht="12.75" hidden="1" customHeight="1" outlineLevel="1" x14ac:dyDescent="0.2">
      <c r="A409" s="97" t="s">
        <v>2742</v>
      </c>
      <c r="B409" s="63" t="s">
        <v>81</v>
      </c>
      <c r="C409" s="43" t="s">
        <v>79</v>
      </c>
      <c r="D409" s="44">
        <f>$D$11</f>
        <v>110.23</v>
      </c>
      <c r="E409" s="44">
        <f t="shared" ref="E409:AA409" si="236">$D$11</f>
        <v>110.23</v>
      </c>
      <c r="F409" s="44">
        <f t="shared" si="236"/>
        <v>110.23</v>
      </c>
      <c r="G409" s="44">
        <f t="shared" si="236"/>
        <v>110.23</v>
      </c>
      <c r="H409" s="44">
        <f t="shared" si="236"/>
        <v>110.23</v>
      </c>
      <c r="I409" s="44">
        <f t="shared" si="236"/>
        <v>110.23</v>
      </c>
      <c r="J409" s="44">
        <f t="shared" si="236"/>
        <v>110.23</v>
      </c>
      <c r="K409" s="44">
        <f t="shared" si="236"/>
        <v>110.23</v>
      </c>
      <c r="L409" s="44">
        <f t="shared" si="236"/>
        <v>110.23</v>
      </c>
      <c r="M409" s="44">
        <f t="shared" si="236"/>
        <v>110.23</v>
      </c>
      <c r="N409" s="44">
        <f t="shared" si="236"/>
        <v>110.23</v>
      </c>
      <c r="O409" s="44">
        <f t="shared" si="236"/>
        <v>110.23</v>
      </c>
      <c r="P409" s="44">
        <f t="shared" si="236"/>
        <v>110.23</v>
      </c>
      <c r="Q409" s="44">
        <f t="shared" si="236"/>
        <v>110.23</v>
      </c>
      <c r="R409" s="44">
        <f t="shared" si="236"/>
        <v>110.23</v>
      </c>
      <c r="S409" s="44">
        <f t="shared" si="236"/>
        <v>110.23</v>
      </c>
      <c r="T409" s="44">
        <f t="shared" si="236"/>
        <v>110.23</v>
      </c>
      <c r="U409" s="44">
        <f t="shared" si="236"/>
        <v>110.23</v>
      </c>
      <c r="V409" s="44">
        <f t="shared" si="236"/>
        <v>110.23</v>
      </c>
      <c r="W409" s="44">
        <f t="shared" si="236"/>
        <v>110.23</v>
      </c>
      <c r="X409" s="44">
        <f t="shared" si="236"/>
        <v>110.23</v>
      </c>
      <c r="Y409" s="44">
        <f t="shared" si="236"/>
        <v>110.23</v>
      </c>
      <c r="Z409" s="44">
        <f t="shared" si="236"/>
        <v>110.23</v>
      </c>
      <c r="AA409" s="44">
        <f t="shared" si="236"/>
        <v>110.23</v>
      </c>
    </row>
    <row r="410" spans="1:27" ht="12.75" customHeight="1" collapsed="1" x14ac:dyDescent="0.2">
      <c r="A410" s="96" t="s">
        <v>2743</v>
      </c>
      <c r="B410" s="28" t="str">
        <f>"20"&amp;"."&amp;$B$777&amp;"."&amp;$B$778</f>
        <v>20.11.2023</v>
      </c>
      <c r="C410" s="88" t="s">
        <v>76</v>
      </c>
      <c r="D410" s="89">
        <f>ROUND(((D411+D412+D414+D413)/1000),5)</f>
        <v>1.4249099999999999</v>
      </c>
      <c r="E410" s="89">
        <f>ROUND(((E411+E412+E414+E413)/1000),5)</f>
        <v>1.3273999999999999</v>
      </c>
      <c r="F410" s="89">
        <f>ROUND(((F411+F412+F414+F413)/1000),5)</f>
        <v>1.26437</v>
      </c>
      <c r="G410" s="89">
        <f t="shared" ref="G410:AA410" si="237">ROUND(((G411+G412+G414+G413)/1000),5)</f>
        <v>1.26003</v>
      </c>
      <c r="H410" s="89">
        <f t="shared" si="237"/>
        <v>1.3041100000000001</v>
      </c>
      <c r="I410" s="89">
        <f t="shared" si="237"/>
        <v>1.48251</v>
      </c>
      <c r="J410" s="89">
        <f t="shared" si="237"/>
        <v>1.59277</v>
      </c>
      <c r="K410" s="89">
        <f t="shared" si="237"/>
        <v>1.88198</v>
      </c>
      <c r="L410" s="89">
        <f t="shared" si="237"/>
        <v>2.0541</v>
      </c>
      <c r="M410" s="89">
        <f t="shared" si="237"/>
        <v>2.11538</v>
      </c>
      <c r="N410" s="89">
        <f t="shared" si="237"/>
        <v>2.17639</v>
      </c>
      <c r="O410" s="89">
        <f t="shared" si="237"/>
        <v>2.2212999999999998</v>
      </c>
      <c r="P410" s="89">
        <f t="shared" si="237"/>
        <v>2.1830500000000002</v>
      </c>
      <c r="Q410" s="89">
        <f t="shared" si="237"/>
        <v>2.2039200000000001</v>
      </c>
      <c r="R410" s="89">
        <f t="shared" si="237"/>
        <v>2.20031</v>
      </c>
      <c r="S410" s="89">
        <f t="shared" si="237"/>
        <v>2.1839200000000001</v>
      </c>
      <c r="T410" s="89">
        <f t="shared" si="237"/>
        <v>2.19238</v>
      </c>
      <c r="U410" s="89">
        <f t="shared" si="237"/>
        <v>2.3369200000000001</v>
      </c>
      <c r="V410" s="89">
        <f t="shared" si="237"/>
        <v>2.3414100000000002</v>
      </c>
      <c r="W410" s="89">
        <f t="shared" si="237"/>
        <v>2.1846299999999998</v>
      </c>
      <c r="X410" s="89">
        <f t="shared" si="237"/>
        <v>2.0224899999999999</v>
      </c>
      <c r="Y410" s="89">
        <f t="shared" si="237"/>
        <v>1.9297</v>
      </c>
      <c r="Z410" s="89">
        <f t="shared" si="237"/>
        <v>1.6403300000000001</v>
      </c>
      <c r="AA410" s="89">
        <f t="shared" si="237"/>
        <v>1.51894</v>
      </c>
    </row>
    <row r="411" spans="1:27" ht="12.75" hidden="1" customHeight="1" outlineLevel="1" x14ac:dyDescent="0.2">
      <c r="A411" s="97" t="s">
        <v>2744</v>
      </c>
      <c r="B411" s="63" t="s">
        <v>242</v>
      </c>
      <c r="C411" s="43" t="s">
        <v>79</v>
      </c>
      <c r="D411" s="44">
        <v>1094.02</v>
      </c>
      <c r="E411" s="44">
        <v>996.51</v>
      </c>
      <c r="F411" s="44">
        <v>933.48</v>
      </c>
      <c r="G411" s="44">
        <v>929.14</v>
      </c>
      <c r="H411" s="44">
        <v>973.22</v>
      </c>
      <c r="I411" s="44">
        <v>1151.6199999999999</v>
      </c>
      <c r="J411" s="44">
        <v>1261.8800000000001</v>
      </c>
      <c r="K411" s="44">
        <v>1551.09</v>
      </c>
      <c r="L411" s="44">
        <v>1723.21</v>
      </c>
      <c r="M411" s="44">
        <v>1784.49</v>
      </c>
      <c r="N411" s="44">
        <v>1845.5</v>
      </c>
      <c r="O411" s="44">
        <v>1890.41</v>
      </c>
      <c r="P411" s="44">
        <v>1852.16</v>
      </c>
      <c r="Q411" s="44">
        <v>1873.03</v>
      </c>
      <c r="R411" s="44">
        <v>1869.42</v>
      </c>
      <c r="S411" s="44">
        <v>1853.03</v>
      </c>
      <c r="T411" s="44">
        <v>1861.49</v>
      </c>
      <c r="U411" s="44">
        <v>2006.03</v>
      </c>
      <c r="V411" s="44">
        <v>2010.52</v>
      </c>
      <c r="W411" s="44">
        <v>1853.74</v>
      </c>
      <c r="X411" s="44">
        <v>1691.6</v>
      </c>
      <c r="Y411" s="44">
        <v>1598.81</v>
      </c>
      <c r="Z411" s="44">
        <v>1309.44</v>
      </c>
      <c r="AA411" s="44">
        <v>1188.05</v>
      </c>
    </row>
    <row r="412" spans="1:27" ht="12.75" hidden="1" customHeight="1" outlineLevel="1" x14ac:dyDescent="0.2">
      <c r="A412" s="97" t="s">
        <v>2745</v>
      </c>
      <c r="B412" s="63" t="s">
        <v>90</v>
      </c>
      <c r="C412" s="43" t="s">
        <v>79</v>
      </c>
      <c r="D412" s="44">
        <f>$D$317</f>
        <v>217.03</v>
      </c>
      <c r="E412" s="44">
        <f t="shared" ref="E412:AA412" si="238">$D$317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2">
      <c r="A413" s="97" t="s">
        <v>2746</v>
      </c>
      <c r="B413" s="63" t="s">
        <v>83</v>
      </c>
      <c r="C413" s="43" t="s">
        <v>79</v>
      </c>
      <c r="D413" s="44">
        <v>3.63</v>
      </c>
      <c r="E413" s="44">
        <v>3.63</v>
      </c>
      <c r="F413" s="44">
        <v>3.63</v>
      </c>
      <c r="G413" s="44">
        <v>3.63</v>
      </c>
      <c r="H413" s="44">
        <v>3.63</v>
      </c>
      <c r="I413" s="44">
        <v>3.63</v>
      </c>
      <c r="J413" s="44">
        <v>3.63</v>
      </c>
      <c r="K413" s="44">
        <v>3.63</v>
      </c>
      <c r="L413" s="44">
        <v>3.63</v>
      </c>
      <c r="M413" s="44">
        <v>3.63</v>
      </c>
      <c r="N413" s="44">
        <v>3.63</v>
      </c>
      <c r="O413" s="44">
        <v>3.63</v>
      </c>
      <c r="P413" s="44">
        <v>3.63</v>
      </c>
      <c r="Q413" s="44">
        <v>3.63</v>
      </c>
      <c r="R413" s="44">
        <v>3.63</v>
      </c>
      <c r="S413" s="44">
        <v>3.63</v>
      </c>
      <c r="T413" s="44">
        <v>3.63</v>
      </c>
      <c r="U413" s="44">
        <v>3.63</v>
      </c>
      <c r="V413" s="44">
        <v>3.63</v>
      </c>
      <c r="W413" s="44">
        <v>3.63</v>
      </c>
      <c r="X413" s="44">
        <v>3.63</v>
      </c>
      <c r="Y413" s="44">
        <v>3.63</v>
      </c>
      <c r="Z413" s="44">
        <v>3.63</v>
      </c>
      <c r="AA413" s="44">
        <v>3.63</v>
      </c>
    </row>
    <row r="414" spans="1:27" ht="12.75" hidden="1" customHeight="1" outlineLevel="1" x14ac:dyDescent="0.2">
      <c r="A414" s="97" t="s">
        <v>2747</v>
      </c>
      <c r="B414" s="63" t="s">
        <v>81</v>
      </c>
      <c r="C414" s="43" t="s">
        <v>79</v>
      </c>
      <c r="D414" s="44">
        <f>$D$11</f>
        <v>110.23</v>
      </c>
      <c r="E414" s="44">
        <f t="shared" ref="E414:AA414" si="239">$D$11</f>
        <v>110.23</v>
      </c>
      <c r="F414" s="44">
        <f t="shared" si="239"/>
        <v>110.23</v>
      </c>
      <c r="G414" s="44">
        <f t="shared" si="239"/>
        <v>110.23</v>
      </c>
      <c r="H414" s="44">
        <f t="shared" si="239"/>
        <v>110.23</v>
      </c>
      <c r="I414" s="44">
        <f t="shared" si="239"/>
        <v>110.23</v>
      </c>
      <c r="J414" s="44">
        <f t="shared" si="239"/>
        <v>110.23</v>
      </c>
      <c r="K414" s="44">
        <f t="shared" si="239"/>
        <v>110.23</v>
      </c>
      <c r="L414" s="44">
        <f t="shared" si="239"/>
        <v>110.23</v>
      </c>
      <c r="M414" s="44">
        <f t="shared" si="239"/>
        <v>110.23</v>
      </c>
      <c r="N414" s="44">
        <f t="shared" si="239"/>
        <v>110.23</v>
      </c>
      <c r="O414" s="44">
        <f t="shared" si="239"/>
        <v>110.23</v>
      </c>
      <c r="P414" s="44">
        <f t="shared" si="239"/>
        <v>110.23</v>
      </c>
      <c r="Q414" s="44">
        <f t="shared" si="239"/>
        <v>110.23</v>
      </c>
      <c r="R414" s="44">
        <f t="shared" si="239"/>
        <v>110.23</v>
      </c>
      <c r="S414" s="44">
        <f t="shared" si="239"/>
        <v>110.23</v>
      </c>
      <c r="T414" s="44">
        <f t="shared" si="239"/>
        <v>110.23</v>
      </c>
      <c r="U414" s="44">
        <f t="shared" si="239"/>
        <v>110.23</v>
      </c>
      <c r="V414" s="44">
        <f t="shared" si="239"/>
        <v>110.23</v>
      </c>
      <c r="W414" s="44">
        <f t="shared" si="239"/>
        <v>110.23</v>
      </c>
      <c r="X414" s="44">
        <f t="shared" si="239"/>
        <v>110.23</v>
      </c>
      <c r="Y414" s="44">
        <f t="shared" si="239"/>
        <v>110.23</v>
      </c>
      <c r="Z414" s="44">
        <f t="shared" si="239"/>
        <v>110.23</v>
      </c>
      <c r="AA414" s="44">
        <f t="shared" si="239"/>
        <v>110.23</v>
      </c>
    </row>
    <row r="415" spans="1:27" ht="12.75" customHeight="1" collapsed="1" x14ac:dyDescent="0.2">
      <c r="A415" s="96" t="s">
        <v>2748</v>
      </c>
      <c r="B415" s="28" t="str">
        <f>"21"&amp;"."&amp;$B$777&amp;"."&amp;$B$778</f>
        <v>21.11.2023</v>
      </c>
      <c r="C415" s="88" t="s">
        <v>76</v>
      </c>
      <c r="D415" s="89">
        <f>ROUND(((D416+D417+D419+D418)/1000),5)</f>
        <v>1.4555899999999999</v>
      </c>
      <c r="E415" s="89">
        <f>ROUND(((E416+E417+E419+E418)/1000),5)</f>
        <v>1.38219</v>
      </c>
      <c r="F415" s="89">
        <f>ROUND(((F416+F417+F419+F418)/1000),5)</f>
        <v>1.31653</v>
      </c>
      <c r="G415" s="89">
        <f t="shared" ref="G415:AA415" si="240">ROUND(((G416+G417+G419+G418)/1000),5)</f>
        <v>1.30881</v>
      </c>
      <c r="H415" s="89">
        <f t="shared" si="240"/>
        <v>1.34602</v>
      </c>
      <c r="I415" s="89">
        <f t="shared" si="240"/>
        <v>1.4753799999999999</v>
      </c>
      <c r="J415" s="89">
        <f t="shared" si="240"/>
        <v>1.62931</v>
      </c>
      <c r="K415" s="89">
        <f t="shared" si="240"/>
        <v>1.9470099999999999</v>
      </c>
      <c r="L415" s="89">
        <f t="shared" si="240"/>
        <v>2.0958999999999999</v>
      </c>
      <c r="M415" s="89">
        <f t="shared" si="240"/>
        <v>2.1275900000000001</v>
      </c>
      <c r="N415" s="89">
        <f t="shared" si="240"/>
        <v>2.3056800000000002</v>
      </c>
      <c r="O415" s="89">
        <f t="shared" si="240"/>
        <v>2.3205</v>
      </c>
      <c r="P415" s="89">
        <f t="shared" si="240"/>
        <v>2.2393700000000001</v>
      </c>
      <c r="Q415" s="89">
        <f t="shared" si="240"/>
        <v>2.2656100000000001</v>
      </c>
      <c r="R415" s="89">
        <f t="shared" si="240"/>
        <v>2.2570000000000001</v>
      </c>
      <c r="S415" s="89">
        <f t="shared" si="240"/>
        <v>2.24295</v>
      </c>
      <c r="T415" s="89">
        <f t="shared" si="240"/>
        <v>2.2754699999999999</v>
      </c>
      <c r="U415" s="89">
        <f t="shared" si="240"/>
        <v>2.3549000000000002</v>
      </c>
      <c r="V415" s="89">
        <f t="shared" si="240"/>
        <v>2.34</v>
      </c>
      <c r="W415" s="89">
        <f t="shared" si="240"/>
        <v>2.2340300000000002</v>
      </c>
      <c r="X415" s="89">
        <f t="shared" si="240"/>
        <v>2.0759500000000002</v>
      </c>
      <c r="Y415" s="89">
        <f t="shared" si="240"/>
        <v>1.99929</v>
      </c>
      <c r="Z415" s="89">
        <f t="shared" si="240"/>
        <v>1.8061400000000001</v>
      </c>
      <c r="AA415" s="89">
        <f t="shared" si="240"/>
        <v>1.5726100000000001</v>
      </c>
    </row>
    <row r="416" spans="1:27" ht="12.75" hidden="1" customHeight="1" outlineLevel="1" x14ac:dyDescent="0.2">
      <c r="A416" s="97" t="s">
        <v>2749</v>
      </c>
      <c r="B416" s="63" t="s">
        <v>242</v>
      </c>
      <c r="C416" s="43" t="s">
        <v>79</v>
      </c>
      <c r="D416" s="44">
        <v>1124.7</v>
      </c>
      <c r="E416" s="44">
        <v>1051.3</v>
      </c>
      <c r="F416" s="44">
        <v>985.64</v>
      </c>
      <c r="G416" s="44">
        <v>977.92</v>
      </c>
      <c r="H416" s="44">
        <v>1015.13</v>
      </c>
      <c r="I416" s="44">
        <v>1144.49</v>
      </c>
      <c r="J416" s="44">
        <v>1298.42</v>
      </c>
      <c r="K416" s="44">
        <v>1616.12</v>
      </c>
      <c r="L416" s="44">
        <v>1765.01</v>
      </c>
      <c r="M416" s="44">
        <v>1796.7</v>
      </c>
      <c r="N416" s="44">
        <v>1974.79</v>
      </c>
      <c r="O416" s="44">
        <v>1989.61</v>
      </c>
      <c r="P416" s="44">
        <v>1908.48</v>
      </c>
      <c r="Q416" s="44">
        <v>1934.72</v>
      </c>
      <c r="R416" s="44">
        <v>1926.11</v>
      </c>
      <c r="S416" s="44">
        <v>1912.06</v>
      </c>
      <c r="T416" s="44">
        <v>1944.58</v>
      </c>
      <c r="U416" s="44">
        <v>2024.01</v>
      </c>
      <c r="V416" s="44">
        <v>2009.11</v>
      </c>
      <c r="W416" s="44">
        <v>1903.14</v>
      </c>
      <c r="X416" s="44">
        <v>1745.06</v>
      </c>
      <c r="Y416" s="44">
        <v>1668.4</v>
      </c>
      <c r="Z416" s="44">
        <v>1475.25</v>
      </c>
      <c r="AA416" s="44">
        <v>1241.72</v>
      </c>
    </row>
    <row r="417" spans="1:27" ht="12.75" hidden="1" customHeight="1" outlineLevel="1" x14ac:dyDescent="0.2">
      <c r="A417" s="97" t="s">
        <v>2750</v>
      </c>
      <c r="B417" s="63" t="s">
        <v>90</v>
      </c>
      <c r="C417" s="43" t="s">
        <v>79</v>
      </c>
      <c r="D417" s="44">
        <f>$D$317</f>
        <v>217.03</v>
      </c>
      <c r="E417" s="44">
        <f t="shared" ref="E417:AA417" si="241">$D$317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2">
      <c r="A418" s="97" t="s">
        <v>2751</v>
      </c>
      <c r="B418" s="63" t="s">
        <v>83</v>
      </c>
      <c r="C418" s="43" t="s">
        <v>79</v>
      </c>
      <c r="D418" s="44">
        <v>3.63</v>
      </c>
      <c r="E418" s="44">
        <v>3.63</v>
      </c>
      <c r="F418" s="44">
        <v>3.63</v>
      </c>
      <c r="G418" s="44">
        <v>3.63</v>
      </c>
      <c r="H418" s="44">
        <v>3.63</v>
      </c>
      <c r="I418" s="44">
        <v>3.63</v>
      </c>
      <c r="J418" s="44">
        <v>3.63</v>
      </c>
      <c r="K418" s="44">
        <v>3.63</v>
      </c>
      <c r="L418" s="44">
        <v>3.63</v>
      </c>
      <c r="M418" s="44">
        <v>3.63</v>
      </c>
      <c r="N418" s="44">
        <v>3.63</v>
      </c>
      <c r="O418" s="44">
        <v>3.63</v>
      </c>
      <c r="P418" s="44">
        <v>3.63</v>
      </c>
      <c r="Q418" s="44">
        <v>3.63</v>
      </c>
      <c r="R418" s="44">
        <v>3.63</v>
      </c>
      <c r="S418" s="44">
        <v>3.63</v>
      </c>
      <c r="T418" s="44">
        <v>3.63</v>
      </c>
      <c r="U418" s="44">
        <v>3.63</v>
      </c>
      <c r="V418" s="44">
        <v>3.63</v>
      </c>
      <c r="W418" s="44">
        <v>3.63</v>
      </c>
      <c r="X418" s="44">
        <v>3.63</v>
      </c>
      <c r="Y418" s="44">
        <v>3.63</v>
      </c>
      <c r="Z418" s="44">
        <v>3.63</v>
      </c>
      <c r="AA418" s="44">
        <v>3.63</v>
      </c>
    </row>
    <row r="419" spans="1:27" ht="12.75" hidden="1" customHeight="1" outlineLevel="1" x14ac:dyDescent="0.2">
      <c r="A419" s="97" t="s">
        <v>2752</v>
      </c>
      <c r="B419" s="63" t="s">
        <v>81</v>
      </c>
      <c r="C419" s="43" t="s">
        <v>79</v>
      </c>
      <c r="D419" s="44">
        <f>$D$11</f>
        <v>110.23</v>
      </c>
      <c r="E419" s="44">
        <f t="shared" ref="E419:AA419" si="242">$D$11</f>
        <v>110.23</v>
      </c>
      <c r="F419" s="44">
        <f t="shared" si="242"/>
        <v>110.23</v>
      </c>
      <c r="G419" s="44">
        <f t="shared" si="242"/>
        <v>110.23</v>
      </c>
      <c r="H419" s="44">
        <f t="shared" si="242"/>
        <v>110.23</v>
      </c>
      <c r="I419" s="44">
        <f t="shared" si="242"/>
        <v>110.23</v>
      </c>
      <c r="J419" s="44">
        <f t="shared" si="242"/>
        <v>110.23</v>
      </c>
      <c r="K419" s="44">
        <f t="shared" si="242"/>
        <v>110.23</v>
      </c>
      <c r="L419" s="44">
        <f t="shared" si="242"/>
        <v>110.23</v>
      </c>
      <c r="M419" s="44">
        <f t="shared" si="242"/>
        <v>110.23</v>
      </c>
      <c r="N419" s="44">
        <f t="shared" si="242"/>
        <v>110.23</v>
      </c>
      <c r="O419" s="44">
        <f t="shared" si="242"/>
        <v>110.23</v>
      </c>
      <c r="P419" s="44">
        <f t="shared" si="242"/>
        <v>110.23</v>
      </c>
      <c r="Q419" s="44">
        <f t="shared" si="242"/>
        <v>110.23</v>
      </c>
      <c r="R419" s="44">
        <f t="shared" si="242"/>
        <v>110.23</v>
      </c>
      <c r="S419" s="44">
        <f t="shared" si="242"/>
        <v>110.23</v>
      </c>
      <c r="T419" s="44">
        <f t="shared" si="242"/>
        <v>110.23</v>
      </c>
      <c r="U419" s="44">
        <f t="shared" si="242"/>
        <v>110.23</v>
      </c>
      <c r="V419" s="44">
        <f t="shared" si="242"/>
        <v>110.23</v>
      </c>
      <c r="W419" s="44">
        <f t="shared" si="242"/>
        <v>110.23</v>
      </c>
      <c r="X419" s="44">
        <f t="shared" si="242"/>
        <v>110.23</v>
      </c>
      <c r="Y419" s="44">
        <f t="shared" si="242"/>
        <v>110.23</v>
      </c>
      <c r="Z419" s="44">
        <f t="shared" si="242"/>
        <v>110.23</v>
      </c>
      <c r="AA419" s="44">
        <f t="shared" si="242"/>
        <v>110.23</v>
      </c>
    </row>
    <row r="420" spans="1:27" ht="12.75" customHeight="1" collapsed="1" x14ac:dyDescent="0.2">
      <c r="A420" s="96" t="s">
        <v>2753</v>
      </c>
      <c r="B420" s="28" t="str">
        <f>"22"&amp;"."&amp;$B$777&amp;"."&amp;$B$778</f>
        <v>22.11.2023</v>
      </c>
      <c r="C420" s="88" t="s">
        <v>76</v>
      </c>
      <c r="D420" s="89">
        <f>ROUND(((D421+D422+D424+D423)/1000),5)</f>
        <v>1.47159</v>
      </c>
      <c r="E420" s="89">
        <f>ROUND(((E421+E422+E424+E423)/1000),5)</f>
        <v>1.39127</v>
      </c>
      <c r="F420" s="89">
        <f>ROUND(((F421+F422+F424+F423)/1000),5)</f>
        <v>1.3102799999999999</v>
      </c>
      <c r="G420" s="89">
        <f t="shared" ref="G420:AA420" si="243">ROUND(((G421+G422+G424+G423)/1000),5)</f>
        <v>1.28468</v>
      </c>
      <c r="H420" s="89">
        <f t="shared" si="243"/>
        <v>1.36053</v>
      </c>
      <c r="I420" s="89">
        <f t="shared" si="243"/>
        <v>1.5301100000000001</v>
      </c>
      <c r="J420" s="89">
        <f t="shared" si="243"/>
        <v>1.7555000000000001</v>
      </c>
      <c r="K420" s="89">
        <f t="shared" si="243"/>
        <v>1.9679500000000001</v>
      </c>
      <c r="L420" s="89">
        <f t="shared" si="243"/>
        <v>2.13374</v>
      </c>
      <c r="M420" s="89">
        <f t="shared" si="243"/>
        <v>2.15402</v>
      </c>
      <c r="N420" s="89">
        <f t="shared" si="243"/>
        <v>2.2445599999999999</v>
      </c>
      <c r="O420" s="89">
        <f t="shared" si="243"/>
        <v>2.2466400000000002</v>
      </c>
      <c r="P420" s="89">
        <f t="shared" si="243"/>
        <v>2.21882</v>
      </c>
      <c r="Q420" s="89">
        <f t="shared" si="243"/>
        <v>2.24058</v>
      </c>
      <c r="R420" s="89">
        <f t="shared" si="243"/>
        <v>2.2257899999999999</v>
      </c>
      <c r="S420" s="89">
        <f t="shared" si="243"/>
        <v>2.2132499999999999</v>
      </c>
      <c r="T420" s="89">
        <f t="shared" si="243"/>
        <v>2.2729499999999998</v>
      </c>
      <c r="U420" s="89">
        <f t="shared" si="243"/>
        <v>2.3332799999999998</v>
      </c>
      <c r="V420" s="89">
        <f t="shared" si="243"/>
        <v>2.28592</v>
      </c>
      <c r="W420" s="89">
        <f t="shared" si="243"/>
        <v>2.1996000000000002</v>
      </c>
      <c r="X420" s="89">
        <f t="shared" si="243"/>
        <v>2.11626</v>
      </c>
      <c r="Y420" s="89">
        <f t="shared" si="243"/>
        <v>2.0843500000000001</v>
      </c>
      <c r="Z420" s="89">
        <f t="shared" si="243"/>
        <v>1.8264899999999999</v>
      </c>
      <c r="AA420" s="89">
        <f t="shared" si="243"/>
        <v>1.60711</v>
      </c>
    </row>
    <row r="421" spans="1:27" ht="12.75" hidden="1" customHeight="1" outlineLevel="1" x14ac:dyDescent="0.2">
      <c r="A421" s="97" t="s">
        <v>2754</v>
      </c>
      <c r="B421" s="63" t="s">
        <v>242</v>
      </c>
      <c r="C421" s="43" t="s">
        <v>79</v>
      </c>
      <c r="D421" s="44">
        <v>1140.7</v>
      </c>
      <c r="E421" s="44">
        <v>1060.3800000000001</v>
      </c>
      <c r="F421" s="44">
        <v>979.39</v>
      </c>
      <c r="G421" s="44">
        <v>953.79</v>
      </c>
      <c r="H421" s="44">
        <v>1029.6400000000001</v>
      </c>
      <c r="I421" s="44">
        <v>1199.22</v>
      </c>
      <c r="J421" s="44">
        <v>1424.61</v>
      </c>
      <c r="K421" s="44">
        <v>1637.06</v>
      </c>
      <c r="L421" s="44">
        <v>1802.85</v>
      </c>
      <c r="M421" s="44">
        <v>1823.13</v>
      </c>
      <c r="N421" s="44">
        <v>1913.67</v>
      </c>
      <c r="O421" s="44">
        <v>1915.75</v>
      </c>
      <c r="P421" s="44">
        <v>1887.93</v>
      </c>
      <c r="Q421" s="44">
        <v>1909.69</v>
      </c>
      <c r="R421" s="44">
        <v>1894.9</v>
      </c>
      <c r="S421" s="44">
        <v>1882.36</v>
      </c>
      <c r="T421" s="44">
        <v>1942.06</v>
      </c>
      <c r="U421" s="44">
        <v>2002.39</v>
      </c>
      <c r="V421" s="44">
        <v>1955.03</v>
      </c>
      <c r="W421" s="44">
        <v>1868.71</v>
      </c>
      <c r="X421" s="44">
        <v>1785.37</v>
      </c>
      <c r="Y421" s="44">
        <v>1753.46</v>
      </c>
      <c r="Z421" s="44">
        <v>1495.6</v>
      </c>
      <c r="AA421" s="44">
        <v>1276.22</v>
      </c>
    </row>
    <row r="422" spans="1:27" ht="12.75" hidden="1" customHeight="1" outlineLevel="1" x14ac:dyDescent="0.2">
      <c r="A422" s="97" t="s">
        <v>2755</v>
      </c>
      <c r="B422" s="63" t="s">
        <v>90</v>
      </c>
      <c r="C422" s="43" t="s">
        <v>79</v>
      </c>
      <c r="D422" s="44">
        <f>$D$317</f>
        <v>217.03</v>
      </c>
      <c r="E422" s="44">
        <f t="shared" ref="E422:AA422" si="244">$D$317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2">
      <c r="A423" s="97" t="s">
        <v>2756</v>
      </c>
      <c r="B423" s="63" t="s">
        <v>83</v>
      </c>
      <c r="C423" s="43" t="s">
        <v>79</v>
      </c>
      <c r="D423" s="44">
        <v>3.63</v>
      </c>
      <c r="E423" s="44">
        <v>3.63</v>
      </c>
      <c r="F423" s="44">
        <v>3.63</v>
      </c>
      <c r="G423" s="44">
        <v>3.63</v>
      </c>
      <c r="H423" s="44">
        <v>3.63</v>
      </c>
      <c r="I423" s="44">
        <v>3.63</v>
      </c>
      <c r="J423" s="44">
        <v>3.63</v>
      </c>
      <c r="K423" s="44">
        <v>3.63</v>
      </c>
      <c r="L423" s="44">
        <v>3.63</v>
      </c>
      <c r="M423" s="44">
        <v>3.63</v>
      </c>
      <c r="N423" s="44">
        <v>3.63</v>
      </c>
      <c r="O423" s="44">
        <v>3.63</v>
      </c>
      <c r="P423" s="44">
        <v>3.63</v>
      </c>
      <c r="Q423" s="44">
        <v>3.63</v>
      </c>
      <c r="R423" s="44">
        <v>3.63</v>
      </c>
      <c r="S423" s="44">
        <v>3.63</v>
      </c>
      <c r="T423" s="44">
        <v>3.63</v>
      </c>
      <c r="U423" s="44">
        <v>3.63</v>
      </c>
      <c r="V423" s="44">
        <v>3.63</v>
      </c>
      <c r="W423" s="44">
        <v>3.63</v>
      </c>
      <c r="X423" s="44">
        <v>3.63</v>
      </c>
      <c r="Y423" s="44">
        <v>3.63</v>
      </c>
      <c r="Z423" s="44">
        <v>3.63</v>
      </c>
      <c r="AA423" s="44">
        <v>3.63</v>
      </c>
    </row>
    <row r="424" spans="1:27" ht="12.75" hidden="1" customHeight="1" outlineLevel="1" x14ac:dyDescent="0.2">
      <c r="A424" s="97" t="s">
        <v>2757</v>
      </c>
      <c r="B424" s="63" t="s">
        <v>81</v>
      </c>
      <c r="C424" s="43" t="s">
        <v>79</v>
      </c>
      <c r="D424" s="44">
        <f>$D$11</f>
        <v>110.23</v>
      </c>
      <c r="E424" s="44">
        <f t="shared" ref="E424:AA424" si="245">$D$11</f>
        <v>110.23</v>
      </c>
      <c r="F424" s="44">
        <f t="shared" si="245"/>
        <v>110.23</v>
      </c>
      <c r="G424" s="44">
        <f t="shared" si="245"/>
        <v>110.23</v>
      </c>
      <c r="H424" s="44">
        <f t="shared" si="245"/>
        <v>110.23</v>
      </c>
      <c r="I424" s="44">
        <f t="shared" si="245"/>
        <v>110.23</v>
      </c>
      <c r="J424" s="44">
        <f t="shared" si="245"/>
        <v>110.23</v>
      </c>
      <c r="K424" s="44">
        <f t="shared" si="245"/>
        <v>110.23</v>
      </c>
      <c r="L424" s="44">
        <f t="shared" si="245"/>
        <v>110.23</v>
      </c>
      <c r="M424" s="44">
        <f t="shared" si="245"/>
        <v>110.23</v>
      </c>
      <c r="N424" s="44">
        <f t="shared" si="245"/>
        <v>110.23</v>
      </c>
      <c r="O424" s="44">
        <f t="shared" si="245"/>
        <v>110.23</v>
      </c>
      <c r="P424" s="44">
        <f t="shared" si="245"/>
        <v>110.23</v>
      </c>
      <c r="Q424" s="44">
        <f t="shared" si="245"/>
        <v>110.23</v>
      </c>
      <c r="R424" s="44">
        <f t="shared" si="245"/>
        <v>110.23</v>
      </c>
      <c r="S424" s="44">
        <f t="shared" si="245"/>
        <v>110.23</v>
      </c>
      <c r="T424" s="44">
        <f t="shared" si="245"/>
        <v>110.23</v>
      </c>
      <c r="U424" s="44">
        <f t="shared" si="245"/>
        <v>110.23</v>
      </c>
      <c r="V424" s="44">
        <f t="shared" si="245"/>
        <v>110.23</v>
      </c>
      <c r="W424" s="44">
        <f t="shared" si="245"/>
        <v>110.23</v>
      </c>
      <c r="X424" s="44">
        <f t="shared" si="245"/>
        <v>110.23</v>
      </c>
      <c r="Y424" s="44">
        <f t="shared" si="245"/>
        <v>110.23</v>
      </c>
      <c r="Z424" s="44">
        <f t="shared" si="245"/>
        <v>110.23</v>
      </c>
      <c r="AA424" s="44">
        <f t="shared" si="245"/>
        <v>110.23</v>
      </c>
    </row>
    <row r="425" spans="1:27" ht="12.75" customHeight="1" collapsed="1" x14ac:dyDescent="0.2">
      <c r="A425" s="96" t="s">
        <v>2758</v>
      </c>
      <c r="B425" s="28" t="str">
        <f>"23"&amp;"."&amp;$B$777&amp;"."&amp;$B$778</f>
        <v>23.11.2023</v>
      </c>
      <c r="C425" s="88" t="s">
        <v>76</v>
      </c>
      <c r="D425" s="89">
        <f>ROUND(((D426+D427+D429+D428)/1000),5)</f>
        <v>1.47828</v>
      </c>
      <c r="E425" s="89">
        <f>ROUND(((E426+E427+E429+E428)/1000),5)</f>
        <v>1.3930400000000001</v>
      </c>
      <c r="F425" s="89">
        <f>ROUND(((F426+F427+F429+F428)/1000),5)</f>
        <v>1.3605700000000001</v>
      </c>
      <c r="G425" s="89">
        <f t="shared" ref="G425:AA425" si="246">ROUND(((G426+G427+G429+G428)/1000),5)</f>
        <v>1.36019</v>
      </c>
      <c r="H425" s="89">
        <f t="shared" si="246"/>
        <v>1.3689100000000001</v>
      </c>
      <c r="I425" s="89">
        <f t="shared" si="246"/>
        <v>1.52233</v>
      </c>
      <c r="J425" s="89">
        <f t="shared" si="246"/>
        <v>1.7244200000000001</v>
      </c>
      <c r="K425" s="89">
        <f t="shared" si="246"/>
        <v>1.9932399999999999</v>
      </c>
      <c r="L425" s="89">
        <f t="shared" si="246"/>
        <v>2.1075300000000001</v>
      </c>
      <c r="M425" s="89">
        <f t="shared" si="246"/>
        <v>2.1244299999999998</v>
      </c>
      <c r="N425" s="89">
        <f t="shared" si="246"/>
        <v>2.1667100000000001</v>
      </c>
      <c r="O425" s="89">
        <f t="shared" si="246"/>
        <v>2.2372899999999998</v>
      </c>
      <c r="P425" s="89">
        <f t="shared" si="246"/>
        <v>2.23116</v>
      </c>
      <c r="Q425" s="89">
        <f t="shared" si="246"/>
        <v>2.2482199999999999</v>
      </c>
      <c r="R425" s="89">
        <f t="shared" si="246"/>
        <v>2.23861</v>
      </c>
      <c r="S425" s="89">
        <f t="shared" si="246"/>
        <v>2.1472799999999999</v>
      </c>
      <c r="T425" s="89">
        <f t="shared" si="246"/>
        <v>2.1484999999999999</v>
      </c>
      <c r="U425" s="89">
        <f t="shared" si="246"/>
        <v>2.2124100000000002</v>
      </c>
      <c r="V425" s="89">
        <f t="shared" si="246"/>
        <v>2.2458900000000002</v>
      </c>
      <c r="W425" s="89">
        <f t="shared" si="246"/>
        <v>2.1488999999999998</v>
      </c>
      <c r="X425" s="89">
        <f t="shared" si="246"/>
        <v>2.1234600000000001</v>
      </c>
      <c r="Y425" s="89">
        <f t="shared" si="246"/>
        <v>2.0927500000000001</v>
      </c>
      <c r="Z425" s="89">
        <f t="shared" si="246"/>
        <v>1.8129599999999999</v>
      </c>
      <c r="AA425" s="89">
        <f t="shared" si="246"/>
        <v>1.5658300000000001</v>
      </c>
    </row>
    <row r="426" spans="1:27" ht="12.75" hidden="1" customHeight="1" outlineLevel="1" x14ac:dyDescent="0.2">
      <c r="A426" s="97" t="s">
        <v>2759</v>
      </c>
      <c r="B426" s="63" t="s">
        <v>242</v>
      </c>
      <c r="C426" s="43" t="s">
        <v>79</v>
      </c>
      <c r="D426" s="44">
        <v>1147.3900000000001</v>
      </c>
      <c r="E426" s="44">
        <v>1062.1500000000001</v>
      </c>
      <c r="F426" s="44">
        <v>1029.68</v>
      </c>
      <c r="G426" s="44">
        <v>1029.3</v>
      </c>
      <c r="H426" s="44">
        <v>1038.02</v>
      </c>
      <c r="I426" s="44">
        <v>1191.44</v>
      </c>
      <c r="J426" s="44">
        <v>1393.53</v>
      </c>
      <c r="K426" s="44">
        <v>1662.35</v>
      </c>
      <c r="L426" s="44">
        <v>1776.64</v>
      </c>
      <c r="M426" s="44">
        <v>1793.54</v>
      </c>
      <c r="N426" s="44">
        <v>1835.82</v>
      </c>
      <c r="O426" s="44">
        <v>1906.4</v>
      </c>
      <c r="P426" s="44">
        <v>1900.27</v>
      </c>
      <c r="Q426" s="44">
        <v>1917.33</v>
      </c>
      <c r="R426" s="44">
        <v>1907.72</v>
      </c>
      <c r="S426" s="44">
        <v>1816.39</v>
      </c>
      <c r="T426" s="44">
        <v>1817.61</v>
      </c>
      <c r="U426" s="44">
        <v>1881.52</v>
      </c>
      <c r="V426" s="44">
        <v>1915</v>
      </c>
      <c r="W426" s="44">
        <v>1818.01</v>
      </c>
      <c r="X426" s="44">
        <v>1792.57</v>
      </c>
      <c r="Y426" s="44">
        <v>1761.86</v>
      </c>
      <c r="Z426" s="44">
        <v>1482.07</v>
      </c>
      <c r="AA426" s="44">
        <v>1234.94</v>
      </c>
    </row>
    <row r="427" spans="1:27" ht="12.75" hidden="1" customHeight="1" outlineLevel="1" x14ac:dyDescent="0.2">
      <c r="A427" s="97" t="s">
        <v>2760</v>
      </c>
      <c r="B427" s="63" t="s">
        <v>90</v>
      </c>
      <c r="C427" s="43" t="s">
        <v>79</v>
      </c>
      <c r="D427" s="44">
        <f>$D$317</f>
        <v>217.03</v>
      </c>
      <c r="E427" s="44">
        <f t="shared" ref="E427:AA427" si="247">$D$317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2">
      <c r="A428" s="97" t="s">
        <v>2761</v>
      </c>
      <c r="B428" s="63" t="s">
        <v>83</v>
      </c>
      <c r="C428" s="43" t="s">
        <v>79</v>
      </c>
      <c r="D428" s="44">
        <v>3.63</v>
      </c>
      <c r="E428" s="44">
        <v>3.63</v>
      </c>
      <c r="F428" s="44">
        <v>3.63</v>
      </c>
      <c r="G428" s="44">
        <v>3.63</v>
      </c>
      <c r="H428" s="44">
        <v>3.63</v>
      </c>
      <c r="I428" s="44">
        <v>3.63</v>
      </c>
      <c r="J428" s="44">
        <v>3.63</v>
      </c>
      <c r="K428" s="44">
        <v>3.63</v>
      </c>
      <c r="L428" s="44">
        <v>3.63</v>
      </c>
      <c r="M428" s="44">
        <v>3.63</v>
      </c>
      <c r="N428" s="44">
        <v>3.63</v>
      </c>
      <c r="O428" s="44">
        <v>3.63</v>
      </c>
      <c r="P428" s="44">
        <v>3.63</v>
      </c>
      <c r="Q428" s="44">
        <v>3.63</v>
      </c>
      <c r="R428" s="44">
        <v>3.63</v>
      </c>
      <c r="S428" s="44">
        <v>3.63</v>
      </c>
      <c r="T428" s="44">
        <v>3.63</v>
      </c>
      <c r="U428" s="44">
        <v>3.63</v>
      </c>
      <c r="V428" s="44">
        <v>3.63</v>
      </c>
      <c r="W428" s="44">
        <v>3.63</v>
      </c>
      <c r="X428" s="44">
        <v>3.63</v>
      </c>
      <c r="Y428" s="44">
        <v>3.63</v>
      </c>
      <c r="Z428" s="44">
        <v>3.63</v>
      </c>
      <c r="AA428" s="44">
        <v>3.63</v>
      </c>
    </row>
    <row r="429" spans="1:27" ht="12.75" hidden="1" customHeight="1" outlineLevel="1" x14ac:dyDescent="0.2">
      <c r="A429" s="97" t="s">
        <v>2762</v>
      </c>
      <c r="B429" s="63" t="s">
        <v>81</v>
      </c>
      <c r="C429" s="43" t="s">
        <v>79</v>
      </c>
      <c r="D429" s="44">
        <f>$D$11</f>
        <v>110.23</v>
      </c>
      <c r="E429" s="44">
        <f t="shared" ref="E429:AA429" si="248">$D$11</f>
        <v>110.23</v>
      </c>
      <c r="F429" s="44">
        <f t="shared" si="248"/>
        <v>110.23</v>
      </c>
      <c r="G429" s="44">
        <f t="shared" si="248"/>
        <v>110.23</v>
      </c>
      <c r="H429" s="44">
        <f t="shared" si="248"/>
        <v>110.23</v>
      </c>
      <c r="I429" s="44">
        <f t="shared" si="248"/>
        <v>110.23</v>
      </c>
      <c r="J429" s="44">
        <f t="shared" si="248"/>
        <v>110.23</v>
      </c>
      <c r="K429" s="44">
        <f t="shared" si="248"/>
        <v>110.23</v>
      </c>
      <c r="L429" s="44">
        <f t="shared" si="248"/>
        <v>110.23</v>
      </c>
      <c r="M429" s="44">
        <f t="shared" si="248"/>
        <v>110.23</v>
      </c>
      <c r="N429" s="44">
        <f t="shared" si="248"/>
        <v>110.23</v>
      </c>
      <c r="O429" s="44">
        <f t="shared" si="248"/>
        <v>110.23</v>
      </c>
      <c r="P429" s="44">
        <f t="shared" si="248"/>
        <v>110.23</v>
      </c>
      <c r="Q429" s="44">
        <f t="shared" si="248"/>
        <v>110.23</v>
      </c>
      <c r="R429" s="44">
        <f t="shared" si="248"/>
        <v>110.23</v>
      </c>
      <c r="S429" s="44">
        <f t="shared" si="248"/>
        <v>110.23</v>
      </c>
      <c r="T429" s="44">
        <f t="shared" si="248"/>
        <v>110.23</v>
      </c>
      <c r="U429" s="44">
        <f t="shared" si="248"/>
        <v>110.23</v>
      </c>
      <c r="V429" s="44">
        <f t="shared" si="248"/>
        <v>110.23</v>
      </c>
      <c r="W429" s="44">
        <f t="shared" si="248"/>
        <v>110.23</v>
      </c>
      <c r="X429" s="44">
        <f t="shared" si="248"/>
        <v>110.23</v>
      </c>
      <c r="Y429" s="44">
        <f t="shared" si="248"/>
        <v>110.23</v>
      </c>
      <c r="Z429" s="44">
        <f t="shared" si="248"/>
        <v>110.23</v>
      </c>
      <c r="AA429" s="44">
        <f t="shared" si="248"/>
        <v>110.23</v>
      </c>
    </row>
    <row r="430" spans="1:27" ht="12.75" customHeight="1" collapsed="1" x14ac:dyDescent="0.2">
      <c r="A430" s="96" t="s">
        <v>2763</v>
      </c>
      <c r="B430" s="28" t="str">
        <f>"24"&amp;"."&amp;$B$777&amp;"."&amp;$B$778</f>
        <v>24.11.2023</v>
      </c>
      <c r="C430" s="88" t="s">
        <v>76</v>
      </c>
      <c r="D430" s="89">
        <f>ROUND(((D431+D432+D434+D433)/1000),5)</f>
        <v>1.44878</v>
      </c>
      <c r="E430" s="89">
        <f>ROUND(((E431+E432+E434+E433)/1000),5)</f>
        <v>1.3266100000000001</v>
      </c>
      <c r="F430" s="89">
        <f>ROUND(((F431+F432+F434+F433)/1000),5)</f>
        <v>1.25844</v>
      </c>
      <c r="G430" s="89">
        <f t="shared" ref="G430:AA430" si="249">ROUND(((G431+G432+G434+G433)/1000),5)</f>
        <v>1.0984400000000001</v>
      </c>
      <c r="H430" s="89">
        <f t="shared" si="249"/>
        <v>1.2580100000000001</v>
      </c>
      <c r="I430" s="89">
        <f t="shared" si="249"/>
        <v>1.5041500000000001</v>
      </c>
      <c r="J430" s="89">
        <f t="shared" si="249"/>
        <v>1.61897</v>
      </c>
      <c r="K430" s="89">
        <f t="shared" si="249"/>
        <v>1.9133199999999999</v>
      </c>
      <c r="L430" s="89">
        <f t="shared" si="249"/>
        <v>2.1536599999999999</v>
      </c>
      <c r="M430" s="89">
        <f t="shared" si="249"/>
        <v>2.1842600000000001</v>
      </c>
      <c r="N430" s="89">
        <f t="shared" si="249"/>
        <v>2.2169599999999998</v>
      </c>
      <c r="O430" s="89">
        <f t="shared" si="249"/>
        <v>2.2612000000000001</v>
      </c>
      <c r="P430" s="89">
        <f t="shared" si="249"/>
        <v>2.2351100000000002</v>
      </c>
      <c r="Q430" s="89">
        <f t="shared" si="249"/>
        <v>2.2534100000000001</v>
      </c>
      <c r="R430" s="89">
        <f t="shared" si="249"/>
        <v>2.23604</v>
      </c>
      <c r="S430" s="89">
        <f t="shared" si="249"/>
        <v>2.2184200000000001</v>
      </c>
      <c r="T430" s="89">
        <f t="shared" si="249"/>
        <v>2.2237399999999998</v>
      </c>
      <c r="U430" s="89">
        <f t="shared" si="249"/>
        <v>2.2401900000000001</v>
      </c>
      <c r="V430" s="89">
        <f t="shared" si="249"/>
        <v>2.2237499999999999</v>
      </c>
      <c r="W430" s="89">
        <f t="shared" si="249"/>
        <v>2.24152</v>
      </c>
      <c r="X430" s="89">
        <f t="shared" si="249"/>
        <v>2.1779199999999999</v>
      </c>
      <c r="Y430" s="89">
        <f t="shared" si="249"/>
        <v>2.12066</v>
      </c>
      <c r="Z430" s="89">
        <f t="shared" si="249"/>
        <v>1.92631</v>
      </c>
      <c r="AA430" s="89">
        <f t="shared" si="249"/>
        <v>1.6968399999999999</v>
      </c>
    </row>
    <row r="431" spans="1:27" ht="12.75" hidden="1" customHeight="1" outlineLevel="1" x14ac:dyDescent="0.2">
      <c r="A431" s="97" t="s">
        <v>2764</v>
      </c>
      <c r="B431" s="63" t="s">
        <v>242</v>
      </c>
      <c r="C431" s="43" t="s">
        <v>79</v>
      </c>
      <c r="D431" s="44">
        <v>1117.8900000000001</v>
      </c>
      <c r="E431" s="44">
        <v>995.72</v>
      </c>
      <c r="F431" s="44">
        <v>927.55</v>
      </c>
      <c r="G431" s="44">
        <v>767.55</v>
      </c>
      <c r="H431" s="44">
        <v>927.12</v>
      </c>
      <c r="I431" s="44">
        <v>1173.26</v>
      </c>
      <c r="J431" s="44">
        <v>1288.08</v>
      </c>
      <c r="K431" s="44">
        <v>1582.43</v>
      </c>
      <c r="L431" s="44">
        <v>1822.77</v>
      </c>
      <c r="M431" s="44">
        <v>1853.37</v>
      </c>
      <c r="N431" s="44">
        <v>1886.07</v>
      </c>
      <c r="O431" s="44">
        <v>1930.31</v>
      </c>
      <c r="P431" s="44">
        <v>1904.22</v>
      </c>
      <c r="Q431" s="44">
        <v>1922.52</v>
      </c>
      <c r="R431" s="44">
        <v>1905.15</v>
      </c>
      <c r="S431" s="44">
        <v>1887.53</v>
      </c>
      <c r="T431" s="44">
        <v>1892.85</v>
      </c>
      <c r="U431" s="44">
        <v>1909.3</v>
      </c>
      <c r="V431" s="44">
        <v>1892.86</v>
      </c>
      <c r="W431" s="44">
        <v>1910.63</v>
      </c>
      <c r="X431" s="44">
        <v>1847.03</v>
      </c>
      <c r="Y431" s="44">
        <v>1789.77</v>
      </c>
      <c r="Z431" s="44">
        <v>1595.42</v>
      </c>
      <c r="AA431" s="44">
        <v>1365.95</v>
      </c>
    </row>
    <row r="432" spans="1:27" ht="12.75" hidden="1" customHeight="1" outlineLevel="1" x14ac:dyDescent="0.2">
      <c r="A432" s="97" t="s">
        <v>2765</v>
      </c>
      <c r="B432" s="63" t="s">
        <v>90</v>
      </c>
      <c r="C432" s="43" t="s">
        <v>79</v>
      </c>
      <c r="D432" s="44">
        <f>$D$317</f>
        <v>217.03</v>
      </c>
      <c r="E432" s="44">
        <f t="shared" ref="E432:AA432" si="250">$D$317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2">
      <c r="A433" s="97" t="s">
        <v>2766</v>
      </c>
      <c r="B433" s="63" t="s">
        <v>83</v>
      </c>
      <c r="C433" s="43" t="s">
        <v>79</v>
      </c>
      <c r="D433" s="44">
        <v>3.63</v>
      </c>
      <c r="E433" s="44">
        <v>3.63</v>
      </c>
      <c r="F433" s="44">
        <v>3.63</v>
      </c>
      <c r="G433" s="44">
        <v>3.63</v>
      </c>
      <c r="H433" s="44">
        <v>3.63</v>
      </c>
      <c r="I433" s="44">
        <v>3.63</v>
      </c>
      <c r="J433" s="44">
        <v>3.63</v>
      </c>
      <c r="K433" s="44">
        <v>3.63</v>
      </c>
      <c r="L433" s="44">
        <v>3.63</v>
      </c>
      <c r="M433" s="44">
        <v>3.63</v>
      </c>
      <c r="N433" s="44">
        <v>3.63</v>
      </c>
      <c r="O433" s="44">
        <v>3.63</v>
      </c>
      <c r="P433" s="44">
        <v>3.63</v>
      </c>
      <c r="Q433" s="44">
        <v>3.63</v>
      </c>
      <c r="R433" s="44">
        <v>3.63</v>
      </c>
      <c r="S433" s="44">
        <v>3.63</v>
      </c>
      <c r="T433" s="44">
        <v>3.63</v>
      </c>
      <c r="U433" s="44">
        <v>3.63</v>
      </c>
      <c r="V433" s="44">
        <v>3.63</v>
      </c>
      <c r="W433" s="44">
        <v>3.63</v>
      </c>
      <c r="X433" s="44">
        <v>3.63</v>
      </c>
      <c r="Y433" s="44">
        <v>3.63</v>
      </c>
      <c r="Z433" s="44">
        <v>3.63</v>
      </c>
      <c r="AA433" s="44">
        <v>3.63</v>
      </c>
    </row>
    <row r="434" spans="1:27" ht="12.75" hidden="1" customHeight="1" outlineLevel="1" x14ac:dyDescent="0.2">
      <c r="A434" s="97" t="s">
        <v>2767</v>
      </c>
      <c r="B434" s="63" t="s">
        <v>81</v>
      </c>
      <c r="C434" s="43" t="s">
        <v>79</v>
      </c>
      <c r="D434" s="44">
        <f>$D$11</f>
        <v>110.23</v>
      </c>
      <c r="E434" s="44">
        <f t="shared" ref="E434:AA434" si="251">$D$11</f>
        <v>110.23</v>
      </c>
      <c r="F434" s="44">
        <f t="shared" si="251"/>
        <v>110.23</v>
      </c>
      <c r="G434" s="44">
        <f t="shared" si="251"/>
        <v>110.23</v>
      </c>
      <c r="H434" s="44">
        <f t="shared" si="251"/>
        <v>110.23</v>
      </c>
      <c r="I434" s="44">
        <f t="shared" si="251"/>
        <v>110.23</v>
      </c>
      <c r="J434" s="44">
        <f t="shared" si="251"/>
        <v>110.23</v>
      </c>
      <c r="K434" s="44">
        <f t="shared" si="251"/>
        <v>110.23</v>
      </c>
      <c r="L434" s="44">
        <f t="shared" si="251"/>
        <v>110.23</v>
      </c>
      <c r="M434" s="44">
        <f t="shared" si="251"/>
        <v>110.23</v>
      </c>
      <c r="N434" s="44">
        <f t="shared" si="251"/>
        <v>110.23</v>
      </c>
      <c r="O434" s="44">
        <f t="shared" si="251"/>
        <v>110.23</v>
      </c>
      <c r="P434" s="44">
        <f t="shared" si="251"/>
        <v>110.23</v>
      </c>
      <c r="Q434" s="44">
        <f t="shared" si="251"/>
        <v>110.23</v>
      </c>
      <c r="R434" s="44">
        <f t="shared" si="251"/>
        <v>110.23</v>
      </c>
      <c r="S434" s="44">
        <f t="shared" si="251"/>
        <v>110.23</v>
      </c>
      <c r="T434" s="44">
        <f t="shared" si="251"/>
        <v>110.23</v>
      </c>
      <c r="U434" s="44">
        <f t="shared" si="251"/>
        <v>110.23</v>
      </c>
      <c r="V434" s="44">
        <f t="shared" si="251"/>
        <v>110.23</v>
      </c>
      <c r="W434" s="44">
        <f t="shared" si="251"/>
        <v>110.23</v>
      </c>
      <c r="X434" s="44">
        <f t="shared" si="251"/>
        <v>110.23</v>
      </c>
      <c r="Y434" s="44">
        <f t="shared" si="251"/>
        <v>110.23</v>
      </c>
      <c r="Z434" s="44">
        <f t="shared" si="251"/>
        <v>110.23</v>
      </c>
      <c r="AA434" s="44">
        <f t="shared" si="251"/>
        <v>110.23</v>
      </c>
    </row>
    <row r="435" spans="1:27" collapsed="1" x14ac:dyDescent="0.2">
      <c r="A435" s="96" t="s">
        <v>2768</v>
      </c>
      <c r="B435" s="28" t="str">
        <f>"25"&amp;"."&amp;$B$777&amp;"."&amp;$B$778</f>
        <v>25.11.2023</v>
      </c>
      <c r="C435" s="88" t="s">
        <v>76</v>
      </c>
      <c r="D435" s="89">
        <f>ROUND(((D436+D437+D439+D438)/1000),5)</f>
        <v>1.5592900000000001</v>
      </c>
      <c r="E435" s="89">
        <f>ROUND(((E436+E437+E439+E438)/1000),5)</f>
        <v>1.52102</v>
      </c>
      <c r="F435" s="89">
        <f>ROUND(((F436+F437+F439+F438)/1000),5)</f>
        <v>1.4658800000000001</v>
      </c>
      <c r="G435" s="89">
        <f t="shared" ref="G435:AA435" si="252">ROUND(((G436+G437+G439+G438)/1000),5)</f>
        <v>1.4631099999999999</v>
      </c>
      <c r="H435" s="89">
        <f t="shared" si="252"/>
        <v>1.49275</v>
      </c>
      <c r="I435" s="89">
        <f t="shared" si="252"/>
        <v>1.5643400000000001</v>
      </c>
      <c r="J435" s="89">
        <f t="shared" si="252"/>
        <v>1.6000700000000001</v>
      </c>
      <c r="K435" s="89">
        <f t="shared" si="252"/>
        <v>1.81813</v>
      </c>
      <c r="L435" s="89">
        <f t="shared" si="252"/>
        <v>1.9724200000000001</v>
      </c>
      <c r="M435" s="89">
        <f t="shared" si="252"/>
        <v>2.1480299999999999</v>
      </c>
      <c r="N435" s="89">
        <f t="shared" si="252"/>
        <v>2.2135099999999999</v>
      </c>
      <c r="O435" s="89">
        <f t="shared" si="252"/>
        <v>2.2393000000000001</v>
      </c>
      <c r="P435" s="89">
        <f t="shared" si="252"/>
        <v>2.2397200000000002</v>
      </c>
      <c r="Q435" s="89">
        <f t="shared" si="252"/>
        <v>2.2145299999999999</v>
      </c>
      <c r="R435" s="89">
        <f t="shared" si="252"/>
        <v>2.2120899999999999</v>
      </c>
      <c r="S435" s="89">
        <f t="shared" si="252"/>
        <v>2.2158199999999999</v>
      </c>
      <c r="T435" s="89">
        <f t="shared" si="252"/>
        <v>2.24017</v>
      </c>
      <c r="U435" s="89">
        <f t="shared" si="252"/>
        <v>2.2519300000000002</v>
      </c>
      <c r="V435" s="89">
        <f t="shared" si="252"/>
        <v>2.2477399999999998</v>
      </c>
      <c r="W435" s="89">
        <f t="shared" si="252"/>
        <v>2.1606000000000001</v>
      </c>
      <c r="X435" s="89">
        <f t="shared" si="252"/>
        <v>2.1648800000000001</v>
      </c>
      <c r="Y435" s="89">
        <f t="shared" si="252"/>
        <v>2.0483500000000001</v>
      </c>
      <c r="Z435" s="89">
        <f t="shared" si="252"/>
        <v>1.8285400000000001</v>
      </c>
      <c r="AA435" s="89">
        <f t="shared" si="252"/>
        <v>1.7074100000000001</v>
      </c>
    </row>
    <row r="436" spans="1:27" ht="12.75" hidden="1" customHeight="1" outlineLevel="1" x14ac:dyDescent="0.2">
      <c r="A436" s="97" t="s">
        <v>2769</v>
      </c>
      <c r="B436" s="63" t="s">
        <v>242</v>
      </c>
      <c r="C436" s="43" t="s">
        <v>79</v>
      </c>
      <c r="D436" s="44">
        <v>1228.4000000000001</v>
      </c>
      <c r="E436" s="44">
        <v>1190.1300000000001</v>
      </c>
      <c r="F436" s="44">
        <v>1134.99</v>
      </c>
      <c r="G436" s="44">
        <v>1132.22</v>
      </c>
      <c r="H436" s="44">
        <v>1161.8599999999999</v>
      </c>
      <c r="I436" s="44">
        <v>1233.45</v>
      </c>
      <c r="J436" s="44">
        <v>1269.18</v>
      </c>
      <c r="K436" s="44">
        <v>1487.24</v>
      </c>
      <c r="L436" s="44">
        <v>1641.53</v>
      </c>
      <c r="M436" s="44">
        <v>1817.14</v>
      </c>
      <c r="N436" s="44">
        <v>1882.62</v>
      </c>
      <c r="O436" s="44">
        <v>1908.41</v>
      </c>
      <c r="P436" s="44">
        <v>1908.83</v>
      </c>
      <c r="Q436" s="44">
        <v>1883.64</v>
      </c>
      <c r="R436" s="44">
        <v>1881.2</v>
      </c>
      <c r="S436" s="44">
        <v>1884.93</v>
      </c>
      <c r="T436" s="44">
        <v>1909.28</v>
      </c>
      <c r="U436" s="44">
        <v>1921.04</v>
      </c>
      <c r="V436" s="44">
        <v>1916.85</v>
      </c>
      <c r="W436" s="44">
        <v>1829.71</v>
      </c>
      <c r="X436" s="44">
        <v>1833.99</v>
      </c>
      <c r="Y436" s="44">
        <v>1717.46</v>
      </c>
      <c r="Z436" s="44">
        <v>1497.65</v>
      </c>
      <c r="AA436" s="44">
        <v>1376.52</v>
      </c>
    </row>
    <row r="437" spans="1:27" ht="12.75" hidden="1" customHeight="1" outlineLevel="1" x14ac:dyDescent="0.2">
      <c r="A437" s="97" t="s">
        <v>2770</v>
      </c>
      <c r="B437" s="63" t="s">
        <v>90</v>
      </c>
      <c r="C437" s="43" t="s">
        <v>79</v>
      </c>
      <c r="D437" s="44">
        <f>$D$317</f>
        <v>217.03</v>
      </c>
      <c r="E437" s="44">
        <f t="shared" ref="E437:AA437" si="253">$D$317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2">
      <c r="A438" s="97" t="s">
        <v>2771</v>
      </c>
      <c r="B438" s="63" t="s">
        <v>83</v>
      </c>
      <c r="C438" s="43" t="s">
        <v>79</v>
      </c>
      <c r="D438" s="44">
        <v>3.63</v>
      </c>
      <c r="E438" s="44">
        <v>3.63</v>
      </c>
      <c r="F438" s="44">
        <v>3.63</v>
      </c>
      <c r="G438" s="44">
        <v>3.63</v>
      </c>
      <c r="H438" s="44">
        <v>3.63</v>
      </c>
      <c r="I438" s="44">
        <v>3.63</v>
      </c>
      <c r="J438" s="44">
        <v>3.63</v>
      </c>
      <c r="K438" s="44">
        <v>3.63</v>
      </c>
      <c r="L438" s="44">
        <v>3.63</v>
      </c>
      <c r="M438" s="44">
        <v>3.63</v>
      </c>
      <c r="N438" s="44">
        <v>3.63</v>
      </c>
      <c r="O438" s="44">
        <v>3.63</v>
      </c>
      <c r="P438" s="44">
        <v>3.63</v>
      </c>
      <c r="Q438" s="44">
        <v>3.63</v>
      </c>
      <c r="R438" s="44">
        <v>3.63</v>
      </c>
      <c r="S438" s="44">
        <v>3.63</v>
      </c>
      <c r="T438" s="44">
        <v>3.63</v>
      </c>
      <c r="U438" s="44">
        <v>3.63</v>
      </c>
      <c r="V438" s="44">
        <v>3.63</v>
      </c>
      <c r="W438" s="44">
        <v>3.63</v>
      </c>
      <c r="X438" s="44">
        <v>3.63</v>
      </c>
      <c r="Y438" s="44">
        <v>3.63</v>
      </c>
      <c r="Z438" s="44">
        <v>3.63</v>
      </c>
      <c r="AA438" s="44">
        <v>3.63</v>
      </c>
    </row>
    <row r="439" spans="1:27" ht="12.75" hidden="1" customHeight="1" outlineLevel="1" x14ac:dyDescent="0.2">
      <c r="A439" s="97" t="s">
        <v>2772</v>
      </c>
      <c r="B439" s="63" t="s">
        <v>81</v>
      </c>
      <c r="C439" s="43" t="s">
        <v>79</v>
      </c>
      <c r="D439" s="44">
        <f>$D$11</f>
        <v>110.23</v>
      </c>
      <c r="E439" s="44">
        <f t="shared" ref="E439:AA439" si="254">$D$11</f>
        <v>110.23</v>
      </c>
      <c r="F439" s="44">
        <f t="shared" si="254"/>
        <v>110.23</v>
      </c>
      <c r="G439" s="44">
        <f t="shared" si="254"/>
        <v>110.23</v>
      </c>
      <c r="H439" s="44">
        <f t="shared" si="254"/>
        <v>110.23</v>
      </c>
      <c r="I439" s="44">
        <f t="shared" si="254"/>
        <v>110.23</v>
      </c>
      <c r="J439" s="44">
        <f t="shared" si="254"/>
        <v>110.23</v>
      </c>
      <c r="K439" s="44">
        <f t="shared" si="254"/>
        <v>110.23</v>
      </c>
      <c r="L439" s="44">
        <f t="shared" si="254"/>
        <v>110.23</v>
      </c>
      <c r="M439" s="44">
        <f t="shared" si="254"/>
        <v>110.23</v>
      </c>
      <c r="N439" s="44">
        <f t="shared" si="254"/>
        <v>110.23</v>
      </c>
      <c r="O439" s="44">
        <f t="shared" si="254"/>
        <v>110.23</v>
      </c>
      <c r="P439" s="44">
        <f t="shared" si="254"/>
        <v>110.23</v>
      </c>
      <c r="Q439" s="44">
        <f t="shared" si="254"/>
        <v>110.23</v>
      </c>
      <c r="R439" s="44">
        <f t="shared" si="254"/>
        <v>110.23</v>
      </c>
      <c r="S439" s="44">
        <f t="shared" si="254"/>
        <v>110.23</v>
      </c>
      <c r="T439" s="44">
        <f t="shared" si="254"/>
        <v>110.23</v>
      </c>
      <c r="U439" s="44">
        <f t="shared" si="254"/>
        <v>110.23</v>
      </c>
      <c r="V439" s="44">
        <f t="shared" si="254"/>
        <v>110.23</v>
      </c>
      <c r="W439" s="44">
        <f t="shared" si="254"/>
        <v>110.23</v>
      </c>
      <c r="X439" s="44">
        <f t="shared" si="254"/>
        <v>110.23</v>
      </c>
      <c r="Y439" s="44">
        <f t="shared" si="254"/>
        <v>110.23</v>
      </c>
      <c r="Z439" s="44">
        <f t="shared" si="254"/>
        <v>110.23</v>
      </c>
      <c r="AA439" s="44">
        <f t="shared" si="254"/>
        <v>110.23</v>
      </c>
    </row>
    <row r="440" spans="1:27" collapsed="1" x14ac:dyDescent="0.2">
      <c r="A440" s="96" t="s">
        <v>2773</v>
      </c>
      <c r="B440" s="28" t="str">
        <f>"26"&amp;"."&amp;$B$777&amp;"."&amp;$B$778</f>
        <v>26.11.2023</v>
      </c>
      <c r="C440" s="88" t="s">
        <v>76</v>
      </c>
      <c r="D440" s="89">
        <f>ROUND(((D441+D442+D444+D443)/1000),5)</f>
        <v>1.56064</v>
      </c>
      <c r="E440" s="89">
        <f>ROUND(((E441+E442+E444+E443)/1000),5)</f>
        <v>1.48665</v>
      </c>
      <c r="F440" s="89">
        <f>ROUND(((F441+F442+F444+F443)/1000),5)</f>
        <v>1.4397899999999999</v>
      </c>
      <c r="G440" s="89">
        <f t="shared" ref="G440:AA440" si="255">ROUND(((G441+G442+G444+G443)/1000),5)</f>
        <v>1.4105300000000001</v>
      </c>
      <c r="H440" s="89">
        <f t="shared" si="255"/>
        <v>1.4233100000000001</v>
      </c>
      <c r="I440" s="89">
        <f t="shared" si="255"/>
        <v>1.4879899999999999</v>
      </c>
      <c r="J440" s="89">
        <f t="shared" si="255"/>
        <v>1.5418799999999999</v>
      </c>
      <c r="K440" s="89">
        <f t="shared" si="255"/>
        <v>1.5914299999999999</v>
      </c>
      <c r="L440" s="89">
        <f t="shared" si="255"/>
        <v>1.84579</v>
      </c>
      <c r="M440" s="89">
        <f t="shared" si="255"/>
        <v>1.98515</v>
      </c>
      <c r="N440" s="89">
        <f t="shared" si="255"/>
        <v>2.0545800000000001</v>
      </c>
      <c r="O440" s="89">
        <f t="shared" si="255"/>
        <v>2.1311800000000001</v>
      </c>
      <c r="P440" s="89">
        <f t="shared" si="255"/>
        <v>2.1488499999999999</v>
      </c>
      <c r="Q440" s="89">
        <f t="shared" si="255"/>
        <v>2.1547299999999998</v>
      </c>
      <c r="R440" s="89">
        <f t="shared" si="255"/>
        <v>2.0833300000000001</v>
      </c>
      <c r="S440" s="89">
        <f t="shared" si="255"/>
        <v>2.1180400000000001</v>
      </c>
      <c r="T440" s="89">
        <f t="shared" si="255"/>
        <v>2.1356999999999999</v>
      </c>
      <c r="U440" s="89">
        <f t="shared" si="255"/>
        <v>2.3513600000000001</v>
      </c>
      <c r="V440" s="89">
        <f t="shared" si="255"/>
        <v>2.37121</v>
      </c>
      <c r="W440" s="89">
        <f t="shared" si="255"/>
        <v>2.2509600000000001</v>
      </c>
      <c r="X440" s="89">
        <f t="shared" si="255"/>
        <v>2.2722699999999998</v>
      </c>
      <c r="Y440" s="89">
        <f t="shared" si="255"/>
        <v>2.0089800000000002</v>
      </c>
      <c r="Z440" s="89">
        <f t="shared" si="255"/>
        <v>1.7832399999999999</v>
      </c>
      <c r="AA440" s="89">
        <f t="shared" si="255"/>
        <v>1.5860099999999999</v>
      </c>
    </row>
    <row r="441" spans="1:27" ht="12.75" hidden="1" customHeight="1" outlineLevel="1" x14ac:dyDescent="0.2">
      <c r="A441" s="97" t="s">
        <v>2774</v>
      </c>
      <c r="B441" s="63" t="s">
        <v>242</v>
      </c>
      <c r="C441" s="43" t="s">
        <v>79</v>
      </c>
      <c r="D441" s="44">
        <v>1229.75</v>
      </c>
      <c r="E441" s="44">
        <v>1155.76</v>
      </c>
      <c r="F441" s="44">
        <v>1108.9000000000001</v>
      </c>
      <c r="G441" s="44">
        <v>1079.6400000000001</v>
      </c>
      <c r="H441" s="44">
        <v>1092.42</v>
      </c>
      <c r="I441" s="44">
        <v>1157.0999999999999</v>
      </c>
      <c r="J441" s="44">
        <v>1210.99</v>
      </c>
      <c r="K441" s="44">
        <v>1260.54</v>
      </c>
      <c r="L441" s="44">
        <v>1514.9</v>
      </c>
      <c r="M441" s="44">
        <v>1654.26</v>
      </c>
      <c r="N441" s="44">
        <v>1723.69</v>
      </c>
      <c r="O441" s="44">
        <v>1800.29</v>
      </c>
      <c r="P441" s="44">
        <v>1817.96</v>
      </c>
      <c r="Q441" s="44">
        <v>1823.84</v>
      </c>
      <c r="R441" s="44">
        <v>1752.44</v>
      </c>
      <c r="S441" s="44">
        <v>1787.15</v>
      </c>
      <c r="T441" s="44">
        <v>1804.81</v>
      </c>
      <c r="U441" s="44">
        <v>2020.47</v>
      </c>
      <c r="V441" s="44">
        <v>2040.32</v>
      </c>
      <c r="W441" s="44">
        <v>1920.07</v>
      </c>
      <c r="X441" s="44">
        <v>1941.38</v>
      </c>
      <c r="Y441" s="44">
        <v>1678.09</v>
      </c>
      <c r="Z441" s="44">
        <v>1452.35</v>
      </c>
      <c r="AA441" s="44">
        <v>1255.1199999999999</v>
      </c>
    </row>
    <row r="442" spans="1:27" ht="12.75" hidden="1" customHeight="1" outlineLevel="1" x14ac:dyDescent="0.2">
      <c r="A442" s="97" t="s">
        <v>2775</v>
      </c>
      <c r="B442" s="63" t="s">
        <v>90</v>
      </c>
      <c r="C442" s="43" t="s">
        <v>79</v>
      </c>
      <c r="D442" s="44">
        <f>$D$317</f>
        <v>217.03</v>
      </c>
      <c r="E442" s="44">
        <f t="shared" ref="E442:AA442" si="256">$D$317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2">
      <c r="A443" s="97" t="s">
        <v>2776</v>
      </c>
      <c r="B443" s="63" t="s">
        <v>83</v>
      </c>
      <c r="C443" s="43" t="s">
        <v>79</v>
      </c>
      <c r="D443" s="44">
        <v>3.63</v>
      </c>
      <c r="E443" s="44">
        <v>3.63</v>
      </c>
      <c r="F443" s="44">
        <v>3.63</v>
      </c>
      <c r="G443" s="44">
        <v>3.63</v>
      </c>
      <c r="H443" s="44">
        <v>3.63</v>
      </c>
      <c r="I443" s="44">
        <v>3.63</v>
      </c>
      <c r="J443" s="44">
        <v>3.63</v>
      </c>
      <c r="K443" s="44">
        <v>3.63</v>
      </c>
      <c r="L443" s="44">
        <v>3.63</v>
      </c>
      <c r="M443" s="44">
        <v>3.63</v>
      </c>
      <c r="N443" s="44">
        <v>3.63</v>
      </c>
      <c r="O443" s="44">
        <v>3.63</v>
      </c>
      <c r="P443" s="44">
        <v>3.63</v>
      </c>
      <c r="Q443" s="44">
        <v>3.63</v>
      </c>
      <c r="R443" s="44">
        <v>3.63</v>
      </c>
      <c r="S443" s="44">
        <v>3.63</v>
      </c>
      <c r="T443" s="44">
        <v>3.63</v>
      </c>
      <c r="U443" s="44">
        <v>3.63</v>
      </c>
      <c r="V443" s="44">
        <v>3.63</v>
      </c>
      <c r="W443" s="44">
        <v>3.63</v>
      </c>
      <c r="X443" s="44">
        <v>3.63</v>
      </c>
      <c r="Y443" s="44">
        <v>3.63</v>
      </c>
      <c r="Z443" s="44">
        <v>3.63</v>
      </c>
      <c r="AA443" s="44">
        <v>3.63</v>
      </c>
    </row>
    <row r="444" spans="1:27" ht="12.75" hidden="1" customHeight="1" outlineLevel="1" x14ac:dyDescent="0.2">
      <c r="A444" s="97" t="s">
        <v>2777</v>
      </c>
      <c r="B444" s="63" t="s">
        <v>81</v>
      </c>
      <c r="C444" s="43" t="s">
        <v>79</v>
      </c>
      <c r="D444" s="44">
        <f>$D$11</f>
        <v>110.23</v>
      </c>
      <c r="E444" s="44">
        <f t="shared" ref="E444:AA444" si="257">$D$11</f>
        <v>110.23</v>
      </c>
      <c r="F444" s="44">
        <f t="shared" si="257"/>
        <v>110.23</v>
      </c>
      <c r="G444" s="44">
        <f t="shared" si="257"/>
        <v>110.23</v>
      </c>
      <c r="H444" s="44">
        <f t="shared" si="257"/>
        <v>110.23</v>
      </c>
      <c r="I444" s="44">
        <f t="shared" si="257"/>
        <v>110.23</v>
      </c>
      <c r="J444" s="44">
        <f t="shared" si="257"/>
        <v>110.23</v>
      </c>
      <c r="K444" s="44">
        <f t="shared" si="257"/>
        <v>110.23</v>
      </c>
      <c r="L444" s="44">
        <f t="shared" si="257"/>
        <v>110.23</v>
      </c>
      <c r="M444" s="44">
        <f t="shared" si="257"/>
        <v>110.23</v>
      </c>
      <c r="N444" s="44">
        <f t="shared" si="257"/>
        <v>110.23</v>
      </c>
      <c r="O444" s="44">
        <f t="shared" si="257"/>
        <v>110.23</v>
      </c>
      <c r="P444" s="44">
        <f t="shared" si="257"/>
        <v>110.23</v>
      </c>
      <c r="Q444" s="44">
        <f t="shared" si="257"/>
        <v>110.23</v>
      </c>
      <c r="R444" s="44">
        <f t="shared" si="257"/>
        <v>110.23</v>
      </c>
      <c r="S444" s="44">
        <f t="shared" si="257"/>
        <v>110.23</v>
      </c>
      <c r="T444" s="44">
        <f t="shared" si="257"/>
        <v>110.23</v>
      </c>
      <c r="U444" s="44">
        <f t="shared" si="257"/>
        <v>110.23</v>
      </c>
      <c r="V444" s="44">
        <f t="shared" si="257"/>
        <v>110.23</v>
      </c>
      <c r="W444" s="44">
        <f t="shared" si="257"/>
        <v>110.23</v>
      </c>
      <c r="X444" s="44">
        <f t="shared" si="257"/>
        <v>110.23</v>
      </c>
      <c r="Y444" s="44">
        <f t="shared" si="257"/>
        <v>110.23</v>
      </c>
      <c r="Z444" s="44">
        <f t="shared" si="257"/>
        <v>110.23</v>
      </c>
      <c r="AA444" s="44">
        <f t="shared" si="257"/>
        <v>110.23</v>
      </c>
    </row>
    <row r="445" spans="1:27" collapsed="1" x14ac:dyDescent="0.2">
      <c r="A445" s="96" t="s">
        <v>2778</v>
      </c>
      <c r="B445" s="28" t="str">
        <f>"27"&amp;"."&amp;$B$777&amp;"."&amp;$B$778</f>
        <v>27.11.2023</v>
      </c>
      <c r="C445" s="88" t="s">
        <v>76</v>
      </c>
      <c r="D445" s="89">
        <f>ROUND(((D446+D447+D449+D448)/1000),5)</f>
        <v>1.4096200000000001</v>
      </c>
      <c r="E445" s="89">
        <f>ROUND(((E446+E447+E449+E448)/1000),5)</f>
        <v>1.3472599999999999</v>
      </c>
      <c r="F445" s="89">
        <f>ROUND(((F446+F447+F449+F448)/1000),5)</f>
        <v>1.27668</v>
      </c>
      <c r="G445" s="89">
        <f t="shared" ref="G445:AA445" si="258">ROUND(((G446+G447+G449+G448)/1000),5)</f>
        <v>1.2644599999999999</v>
      </c>
      <c r="H445" s="89">
        <f t="shared" si="258"/>
        <v>1.3118099999999999</v>
      </c>
      <c r="I445" s="89">
        <f t="shared" si="258"/>
        <v>1.4612799999999999</v>
      </c>
      <c r="J445" s="89">
        <f t="shared" si="258"/>
        <v>1.5771900000000001</v>
      </c>
      <c r="K445" s="89">
        <f t="shared" si="258"/>
        <v>1.9006799999999999</v>
      </c>
      <c r="L445" s="89">
        <f t="shared" si="258"/>
        <v>2.1156000000000001</v>
      </c>
      <c r="M445" s="89">
        <f t="shared" si="258"/>
        <v>2.1375099999999998</v>
      </c>
      <c r="N445" s="89">
        <f t="shared" si="258"/>
        <v>2.2181999999999999</v>
      </c>
      <c r="O445" s="89">
        <f t="shared" si="258"/>
        <v>2.2718400000000001</v>
      </c>
      <c r="P445" s="89">
        <f t="shared" si="258"/>
        <v>2.24044</v>
      </c>
      <c r="Q445" s="89">
        <f t="shared" si="258"/>
        <v>2.2698200000000002</v>
      </c>
      <c r="R445" s="89">
        <f t="shared" si="258"/>
        <v>2.26878</v>
      </c>
      <c r="S445" s="89">
        <f t="shared" si="258"/>
        <v>2.2109100000000002</v>
      </c>
      <c r="T445" s="89">
        <f t="shared" si="258"/>
        <v>2.19808</v>
      </c>
      <c r="U445" s="89">
        <f t="shared" si="258"/>
        <v>2.1952500000000001</v>
      </c>
      <c r="V445" s="89">
        <f t="shared" si="258"/>
        <v>2.1767599999999998</v>
      </c>
      <c r="W445" s="89">
        <f t="shared" si="258"/>
        <v>2.1873</v>
      </c>
      <c r="X445" s="89">
        <f t="shared" si="258"/>
        <v>2.0815700000000001</v>
      </c>
      <c r="Y445" s="89">
        <f t="shared" si="258"/>
        <v>1.8719300000000001</v>
      </c>
      <c r="Z445" s="89">
        <f t="shared" si="258"/>
        <v>1.6361699999999999</v>
      </c>
      <c r="AA445" s="89">
        <f t="shared" si="258"/>
        <v>1.5323500000000001</v>
      </c>
    </row>
    <row r="446" spans="1:27" ht="12.75" hidden="1" customHeight="1" outlineLevel="1" x14ac:dyDescent="0.2">
      <c r="A446" s="97" t="s">
        <v>2779</v>
      </c>
      <c r="B446" s="63" t="s">
        <v>242</v>
      </c>
      <c r="C446" s="43" t="s">
        <v>79</v>
      </c>
      <c r="D446" s="44">
        <v>1078.73</v>
      </c>
      <c r="E446" s="44">
        <v>1016.37</v>
      </c>
      <c r="F446" s="44">
        <v>945.79</v>
      </c>
      <c r="G446" s="44">
        <v>933.57</v>
      </c>
      <c r="H446" s="44">
        <v>980.92</v>
      </c>
      <c r="I446" s="44">
        <v>1130.3900000000001</v>
      </c>
      <c r="J446" s="44">
        <v>1246.3</v>
      </c>
      <c r="K446" s="44">
        <v>1569.79</v>
      </c>
      <c r="L446" s="44">
        <v>1784.71</v>
      </c>
      <c r="M446" s="44">
        <v>1806.62</v>
      </c>
      <c r="N446" s="44">
        <v>1887.31</v>
      </c>
      <c r="O446" s="44">
        <v>1940.95</v>
      </c>
      <c r="P446" s="44">
        <v>1909.55</v>
      </c>
      <c r="Q446" s="44">
        <v>1938.93</v>
      </c>
      <c r="R446" s="44">
        <v>1937.89</v>
      </c>
      <c r="S446" s="44">
        <v>1880.02</v>
      </c>
      <c r="T446" s="44">
        <v>1867.19</v>
      </c>
      <c r="U446" s="44">
        <v>1864.36</v>
      </c>
      <c r="V446" s="44">
        <v>1845.87</v>
      </c>
      <c r="W446" s="44">
        <v>1856.41</v>
      </c>
      <c r="X446" s="44">
        <v>1750.68</v>
      </c>
      <c r="Y446" s="44">
        <v>1541.04</v>
      </c>
      <c r="Z446" s="44">
        <v>1305.28</v>
      </c>
      <c r="AA446" s="44">
        <v>1201.46</v>
      </c>
    </row>
    <row r="447" spans="1:27" ht="12.75" hidden="1" customHeight="1" outlineLevel="1" x14ac:dyDescent="0.2">
      <c r="A447" s="97" t="s">
        <v>2780</v>
      </c>
      <c r="B447" s="63" t="s">
        <v>90</v>
      </c>
      <c r="C447" s="43" t="s">
        <v>79</v>
      </c>
      <c r="D447" s="44">
        <f>$D$317</f>
        <v>217.03</v>
      </c>
      <c r="E447" s="44">
        <f t="shared" ref="E447:AA447" si="259">$D$317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2">
      <c r="A448" s="97" t="s">
        <v>2781</v>
      </c>
      <c r="B448" s="63" t="s">
        <v>83</v>
      </c>
      <c r="C448" s="43" t="s">
        <v>79</v>
      </c>
      <c r="D448" s="44">
        <v>3.63</v>
      </c>
      <c r="E448" s="44">
        <v>3.63</v>
      </c>
      <c r="F448" s="44">
        <v>3.63</v>
      </c>
      <c r="G448" s="44">
        <v>3.63</v>
      </c>
      <c r="H448" s="44">
        <v>3.63</v>
      </c>
      <c r="I448" s="44">
        <v>3.63</v>
      </c>
      <c r="J448" s="44">
        <v>3.63</v>
      </c>
      <c r="K448" s="44">
        <v>3.63</v>
      </c>
      <c r="L448" s="44">
        <v>3.63</v>
      </c>
      <c r="M448" s="44">
        <v>3.63</v>
      </c>
      <c r="N448" s="44">
        <v>3.63</v>
      </c>
      <c r="O448" s="44">
        <v>3.63</v>
      </c>
      <c r="P448" s="44">
        <v>3.63</v>
      </c>
      <c r="Q448" s="44">
        <v>3.63</v>
      </c>
      <c r="R448" s="44">
        <v>3.63</v>
      </c>
      <c r="S448" s="44">
        <v>3.63</v>
      </c>
      <c r="T448" s="44">
        <v>3.63</v>
      </c>
      <c r="U448" s="44">
        <v>3.63</v>
      </c>
      <c r="V448" s="44">
        <v>3.63</v>
      </c>
      <c r="W448" s="44">
        <v>3.63</v>
      </c>
      <c r="X448" s="44">
        <v>3.63</v>
      </c>
      <c r="Y448" s="44">
        <v>3.63</v>
      </c>
      <c r="Z448" s="44">
        <v>3.63</v>
      </c>
      <c r="AA448" s="44">
        <v>3.63</v>
      </c>
    </row>
    <row r="449" spans="1:27" ht="12.75" hidden="1" customHeight="1" outlineLevel="1" x14ac:dyDescent="0.2">
      <c r="A449" s="97" t="s">
        <v>2782</v>
      </c>
      <c r="B449" s="63" t="s">
        <v>81</v>
      </c>
      <c r="C449" s="43" t="s">
        <v>79</v>
      </c>
      <c r="D449" s="44">
        <f>$D$11</f>
        <v>110.23</v>
      </c>
      <c r="E449" s="44">
        <f t="shared" ref="E449:AA449" si="260">$D$11</f>
        <v>110.23</v>
      </c>
      <c r="F449" s="44">
        <f t="shared" si="260"/>
        <v>110.23</v>
      </c>
      <c r="G449" s="44">
        <f t="shared" si="260"/>
        <v>110.23</v>
      </c>
      <c r="H449" s="44">
        <f t="shared" si="260"/>
        <v>110.23</v>
      </c>
      <c r="I449" s="44">
        <f t="shared" si="260"/>
        <v>110.23</v>
      </c>
      <c r="J449" s="44">
        <f t="shared" si="260"/>
        <v>110.23</v>
      </c>
      <c r="K449" s="44">
        <f t="shared" si="260"/>
        <v>110.23</v>
      </c>
      <c r="L449" s="44">
        <f t="shared" si="260"/>
        <v>110.23</v>
      </c>
      <c r="M449" s="44">
        <f t="shared" si="260"/>
        <v>110.23</v>
      </c>
      <c r="N449" s="44">
        <f t="shared" si="260"/>
        <v>110.23</v>
      </c>
      <c r="O449" s="44">
        <f t="shared" si="260"/>
        <v>110.23</v>
      </c>
      <c r="P449" s="44">
        <f t="shared" si="260"/>
        <v>110.23</v>
      </c>
      <c r="Q449" s="44">
        <f t="shared" si="260"/>
        <v>110.23</v>
      </c>
      <c r="R449" s="44">
        <f t="shared" si="260"/>
        <v>110.23</v>
      </c>
      <c r="S449" s="44">
        <f t="shared" si="260"/>
        <v>110.23</v>
      </c>
      <c r="T449" s="44">
        <f t="shared" si="260"/>
        <v>110.23</v>
      </c>
      <c r="U449" s="44">
        <f t="shared" si="260"/>
        <v>110.23</v>
      </c>
      <c r="V449" s="44">
        <f t="shared" si="260"/>
        <v>110.23</v>
      </c>
      <c r="W449" s="44">
        <f t="shared" si="260"/>
        <v>110.23</v>
      </c>
      <c r="X449" s="44">
        <f t="shared" si="260"/>
        <v>110.23</v>
      </c>
      <c r="Y449" s="44">
        <f t="shared" si="260"/>
        <v>110.23</v>
      </c>
      <c r="Z449" s="44">
        <f t="shared" si="260"/>
        <v>110.23</v>
      </c>
      <c r="AA449" s="44">
        <f t="shared" si="260"/>
        <v>110.23</v>
      </c>
    </row>
    <row r="450" spans="1:27" collapsed="1" x14ac:dyDescent="0.2">
      <c r="A450" s="96" t="s">
        <v>2783</v>
      </c>
      <c r="B450" s="28" t="str">
        <f>"28"&amp;"."&amp;$B$777&amp;"."&amp;$B$778</f>
        <v>28.11.2023</v>
      </c>
      <c r="C450" s="88" t="s">
        <v>76</v>
      </c>
      <c r="D450" s="89">
        <f>ROUND(((D451+D452+D454+D453)/1000),5)</f>
        <v>1.4668099999999999</v>
      </c>
      <c r="E450" s="89">
        <f>ROUND(((E451+E452+E454+E453)/1000),5)</f>
        <v>1.37307</v>
      </c>
      <c r="F450" s="89">
        <f>ROUND(((F451+F452+F454+F453)/1000),5)</f>
        <v>1.30352</v>
      </c>
      <c r="G450" s="89">
        <f t="shared" ref="G450:AA450" si="261">ROUND(((G451+G452+G454+G453)/1000),5)</f>
        <v>1.3062100000000001</v>
      </c>
      <c r="H450" s="89">
        <f t="shared" si="261"/>
        <v>1.3593</v>
      </c>
      <c r="I450" s="89">
        <f t="shared" si="261"/>
        <v>1.52478</v>
      </c>
      <c r="J450" s="89">
        <f t="shared" si="261"/>
        <v>1.7199</v>
      </c>
      <c r="K450" s="89">
        <f t="shared" si="261"/>
        <v>1.90042</v>
      </c>
      <c r="L450" s="89">
        <f t="shared" si="261"/>
        <v>2.19719</v>
      </c>
      <c r="M450" s="89">
        <f t="shared" si="261"/>
        <v>2.2312799999999999</v>
      </c>
      <c r="N450" s="89">
        <f t="shared" si="261"/>
        <v>2.2373599999999998</v>
      </c>
      <c r="O450" s="89">
        <f t="shared" si="261"/>
        <v>2.2467000000000001</v>
      </c>
      <c r="P450" s="89">
        <f t="shared" si="261"/>
        <v>2.2406899999999998</v>
      </c>
      <c r="Q450" s="89">
        <f t="shared" si="261"/>
        <v>2.2380800000000001</v>
      </c>
      <c r="R450" s="89">
        <f t="shared" si="261"/>
        <v>2.2389600000000001</v>
      </c>
      <c r="S450" s="89">
        <f t="shared" si="261"/>
        <v>2.23638</v>
      </c>
      <c r="T450" s="89">
        <f t="shared" si="261"/>
        <v>2.2440699999999998</v>
      </c>
      <c r="U450" s="89">
        <f t="shared" si="261"/>
        <v>2.2524500000000001</v>
      </c>
      <c r="V450" s="89">
        <f t="shared" si="261"/>
        <v>2.2465700000000002</v>
      </c>
      <c r="W450" s="89">
        <f t="shared" si="261"/>
        <v>2.2376499999999999</v>
      </c>
      <c r="X450" s="89">
        <f t="shared" si="261"/>
        <v>2.1276999999999999</v>
      </c>
      <c r="Y450" s="89">
        <f t="shared" si="261"/>
        <v>1.92516</v>
      </c>
      <c r="Z450" s="89">
        <f t="shared" si="261"/>
        <v>1.6445000000000001</v>
      </c>
      <c r="AA450" s="89">
        <f t="shared" si="261"/>
        <v>1.54017</v>
      </c>
    </row>
    <row r="451" spans="1:27" ht="12.75" hidden="1" customHeight="1" outlineLevel="1" x14ac:dyDescent="0.2">
      <c r="A451" s="97" t="s">
        <v>2784</v>
      </c>
      <c r="B451" s="63" t="s">
        <v>242</v>
      </c>
      <c r="C451" s="43" t="s">
        <v>79</v>
      </c>
      <c r="D451" s="44">
        <v>1135.92</v>
      </c>
      <c r="E451" s="44">
        <v>1042.18</v>
      </c>
      <c r="F451" s="44">
        <v>972.63</v>
      </c>
      <c r="G451" s="44">
        <v>975.32</v>
      </c>
      <c r="H451" s="44">
        <v>1028.4100000000001</v>
      </c>
      <c r="I451" s="44">
        <v>1193.8900000000001</v>
      </c>
      <c r="J451" s="44">
        <v>1389.01</v>
      </c>
      <c r="K451" s="44">
        <v>1569.53</v>
      </c>
      <c r="L451" s="44">
        <v>1866.3</v>
      </c>
      <c r="M451" s="44">
        <v>1900.39</v>
      </c>
      <c r="N451" s="44">
        <v>1906.47</v>
      </c>
      <c r="O451" s="44">
        <v>1915.81</v>
      </c>
      <c r="P451" s="44">
        <v>1909.8</v>
      </c>
      <c r="Q451" s="44">
        <v>1907.19</v>
      </c>
      <c r="R451" s="44">
        <v>1908.07</v>
      </c>
      <c r="S451" s="44">
        <v>1905.49</v>
      </c>
      <c r="T451" s="44">
        <v>1913.18</v>
      </c>
      <c r="U451" s="44">
        <v>1921.56</v>
      </c>
      <c r="V451" s="44">
        <v>1915.68</v>
      </c>
      <c r="W451" s="44">
        <v>1906.76</v>
      </c>
      <c r="X451" s="44">
        <v>1796.81</v>
      </c>
      <c r="Y451" s="44">
        <v>1594.27</v>
      </c>
      <c r="Z451" s="44">
        <v>1313.61</v>
      </c>
      <c r="AA451" s="44">
        <v>1209.28</v>
      </c>
    </row>
    <row r="452" spans="1:27" ht="12.75" hidden="1" customHeight="1" outlineLevel="1" x14ac:dyDescent="0.2">
      <c r="A452" s="97" t="s">
        <v>2785</v>
      </c>
      <c r="B452" s="63" t="s">
        <v>90</v>
      </c>
      <c r="C452" s="43" t="s">
        <v>79</v>
      </c>
      <c r="D452" s="44">
        <f>$D$317</f>
        <v>217.03</v>
      </c>
      <c r="E452" s="44">
        <f t="shared" ref="E452:AA452" si="262">$D$317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hidden="1" customHeight="1" outlineLevel="1" x14ac:dyDescent="0.2">
      <c r="A453" s="97" t="s">
        <v>2786</v>
      </c>
      <c r="B453" s="63" t="s">
        <v>83</v>
      </c>
      <c r="C453" s="43" t="s">
        <v>79</v>
      </c>
      <c r="D453" s="44">
        <v>3.63</v>
      </c>
      <c r="E453" s="44">
        <v>3.63</v>
      </c>
      <c r="F453" s="44">
        <v>3.63</v>
      </c>
      <c r="G453" s="44">
        <v>3.63</v>
      </c>
      <c r="H453" s="44">
        <v>3.63</v>
      </c>
      <c r="I453" s="44">
        <v>3.63</v>
      </c>
      <c r="J453" s="44">
        <v>3.63</v>
      </c>
      <c r="K453" s="44">
        <v>3.63</v>
      </c>
      <c r="L453" s="44">
        <v>3.63</v>
      </c>
      <c r="M453" s="44">
        <v>3.63</v>
      </c>
      <c r="N453" s="44">
        <v>3.63</v>
      </c>
      <c r="O453" s="44">
        <v>3.63</v>
      </c>
      <c r="P453" s="44">
        <v>3.63</v>
      </c>
      <c r="Q453" s="44">
        <v>3.63</v>
      </c>
      <c r="R453" s="44">
        <v>3.63</v>
      </c>
      <c r="S453" s="44">
        <v>3.63</v>
      </c>
      <c r="T453" s="44">
        <v>3.63</v>
      </c>
      <c r="U453" s="44">
        <v>3.63</v>
      </c>
      <c r="V453" s="44">
        <v>3.63</v>
      </c>
      <c r="W453" s="44">
        <v>3.63</v>
      </c>
      <c r="X453" s="44">
        <v>3.63</v>
      </c>
      <c r="Y453" s="44">
        <v>3.63</v>
      </c>
      <c r="Z453" s="44">
        <v>3.63</v>
      </c>
      <c r="AA453" s="44">
        <v>3.63</v>
      </c>
    </row>
    <row r="454" spans="1:27" ht="12.75" hidden="1" customHeight="1" outlineLevel="1" x14ac:dyDescent="0.2">
      <c r="A454" s="97" t="s">
        <v>2787</v>
      </c>
      <c r="B454" s="63" t="s">
        <v>81</v>
      </c>
      <c r="C454" s="43" t="s">
        <v>79</v>
      </c>
      <c r="D454" s="44">
        <f>$D$11</f>
        <v>110.23</v>
      </c>
      <c r="E454" s="44">
        <f t="shared" ref="E454:AA454" si="263">$D$11</f>
        <v>110.23</v>
      </c>
      <c r="F454" s="44">
        <f t="shared" si="263"/>
        <v>110.23</v>
      </c>
      <c r="G454" s="44">
        <f t="shared" si="263"/>
        <v>110.23</v>
      </c>
      <c r="H454" s="44">
        <f t="shared" si="263"/>
        <v>110.23</v>
      </c>
      <c r="I454" s="44">
        <f t="shared" si="263"/>
        <v>110.23</v>
      </c>
      <c r="J454" s="44">
        <f t="shared" si="263"/>
        <v>110.23</v>
      </c>
      <c r="K454" s="44">
        <f t="shared" si="263"/>
        <v>110.23</v>
      </c>
      <c r="L454" s="44">
        <f t="shared" si="263"/>
        <v>110.23</v>
      </c>
      <c r="M454" s="44">
        <f t="shared" si="263"/>
        <v>110.23</v>
      </c>
      <c r="N454" s="44">
        <f t="shared" si="263"/>
        <v>110.23</v>
      </c>
      <c r="O454" s="44">
        <f t="shared" si="263"/>
        <v>110.23</v>
      </c>
      <c r="P454" s="44">
        <f t="shared" si="263"/>
        <v>110.23</v>
      </c>
      <c r="Q454" s="44">
        <f t="shared" si="263"/>
        <v>110.23</v>
      </c>
      <c r="R454" s="44">
        <f t="shared" si="263"/>
        <v>110.23</v>
      </c>
      <c r="S454" s="44">
        <f t="shared" si="263"/>
        <v>110.23</v>
      </c>
      <c r="T454" s="44">
        <f t="shared" si="263"/>
        <v>110.23</v>
      </c>
      <c r="U454" s="44">
        <f t="shared" si="263"/>
        <v>110.23</v>
      </c>
      <c r="V454" s="44">
        <f t="shared" si="263"/>
        <v>110.23</v>
      </c>
      <c r="W454" s="44">
        <f t="shared" si="263"/>
        <v>110.23</v>
      </c>
      <c r="X454" s="44">
        <f t="shared" si="263"/>
        <v>110.23</v>
      </c>
      <c r="Y454" s="44">
        <f t="shared" si="263"/>
        <v>110.23</v>
      </c>
      <c r="Z454" s="44">
        <f t="shared" si="263"/>
        <v>110.23</v>
      </c>
      <c r="AA454" s="44">
        <f t="shared" si="263"/>
        <v>110.23</v>
      </c>
    </row>
    <row r="455" spans="1:27" collapsed="1" x14ac:dyDescent="0.2">
      <c r="A455" s="96" t="s">
        <v>2788</v>
      </c>
      <c r="B455" s="28" t="str">
        <f>"29"&amp;"."&amp;$B$777&amp;"."&amp;$B$778</f>
        <v>29.11.2023</v>
      </c>
      <c r="C455" s="88" t="s">
        <v>76</v>
      </c>
      <c r="D455" s="89">
        <f>ROUND(((D456+D457+D459+D458)/1000),5)</f>
        <v>1.4825900000000001</v>
      </c>
      <c r="E455" s="89">
        <f>ROUND(((E456+E457+E459+E458)/1000),5)</f>
        <v>1.41353</v>
      </c>
      <c r="F455" s="89">
        <f>ROUND(((F456+F457+F459+F458)/1000),5)</f>
        <v>1.3595200000000001</v>
      </c>
      <c r="G455" s="89">
        <f t="shared" ref="G455:AA455" si="264">ROUND(((G456+G457+G459+G458)/1000),5)</f>
        <v>1.35768</v>
      </c>
      <c r="H455" s="89">
        <f t="shared" si="264"/>
        <v>1.4072899999999999</v>
      </c>
      <c r="I455" s="89">
        <f t="shared" si="264"/>
        <v>1.5452699999999999</v>
      </c>
      <c r="J455" s="89">
        <f t="shared" si="264"/>
        <v>1.71834</v>
      </c>
      <c r="K455" s="89">
        <f t="shared" si="264"/>
        <v>2.0032100000000002</v>
      </c>
      <c r="L455" s="89">
        <f t="shared" si="264"/>
        <v>2.1573600000000002</v>
      </c>
      <c r="M455" s="89">
        <f t="shared" si="264"/>
        <v>2.1914400000000001</v>
      </c>
      <c r="N455" s="89">
        <f t="shared" si="264"/>
        <v>2.2112599999999998</v>
      </c>
      <c r="O455" s="89">
        <f t="shared" si="264"/>
        <v>2.2480500000000001</v>
      </c>
      <c r="P455" s="89">
        <f t="shared" si="264"/>
        <v>2.2305999999999999</v>
      </c>
      <c r="Q455" s="89">
        <f t="shared" si="264"/>
        <v>2.2377600000000002</v>
      </c>
      <c r="R455" s="89">
        <f t="shared" si="264"/>
        <v>2.2275399999999999</v>
      </c>
      <c r="S455" s="89">
        <f t="shared" si="264"/>
        <v>2.2093699999999998</v>
      </c>
      <c r="T455" s="89">
        <f t="shared" si="264"/>
        <v>2.2117</v>
      </c>
      <c r="U455" s="89">
        <f t="shared" si="264"/>
        <v>2.2171699999999999</v>
      </c>
      <c r="V455" s="89">
        <f t="shared" si="264"/>
        <v>2.20566</v>
      </c>
      <c r="W455" s="89">
        <f t="shared" si="264"/>
        <v>2.1924899999999998</v>
      </c>
      <c r="X455" s="89">
        <f t="shared" si="264"/>
        <v>2.0699700000000001</v>
      </c>
      <c r="Y455" s="89">
        <f t="shared" si="264"/>
        <v>1.9914700000000001</v>
      </c>
      <c r="Z455" s="89">
        <f t="shared" si="264"/>
        <v>1.7672000000000001</v>
      </c>
      <c r="AA455" s="89">
        <f t="shared" si="264"/>
        <v>1.55403</v>
      </c>
    </row>
    <row r="456" spans="1:27" ht="12.75" hidden="1" customHeight="1" outlineLevel="1" x14ac:dyDescent="0.2">
      <c r="A456" s="97" t="s">
        <v>2789</v>
      </c>
      <c r="B456" s="63" t="s">
        <v>242</v>
      </c>
      <c r="C456" s="43" t="s">
        <v>79</v>
      </c>
      <c r="D456" s="44">
        <v>1151.7</v>
      </c>
      <c r="E456" s="44">
        <v>1082.6400000000001</v>
      </c>
      <c r="F456" s="44">
        <v>1028.6300000000001</v>
      </c>
      <c r="G456" s="44">
        <v>1026.79</v>
      </c>
      <c r="H456" s="44">
        <v>1076.4000000000001</v>
      </c>
      <c r="I456" s="44">
        <v>1214.3800000000001</v>
      </c>
      <c r="J456" s="44">
        <v>1387.45</v>
      </c>
      <c r="K456" s="44">
        <v>1672.32</v>
      </c>
      <c r="L456" s="44">
        <v>1826.47</v>
      </c>
      <c r="M456" s="44">
        <v>1860.55</v>
      </c>
      <c r="N456" s="44">
        <v>1880.37</v>
      </c>
      <c r="O456" s="44">
        <v>1917.16</v>
      </c>
      <c r="P456" s="44">
        <v>1899.71</v>
      </c>
      <c r="Q456" s="44">
        <v>1906.87</v>
      </c>
      <c r="R456" s="44">
        <v>1896.65</v>
      </c>
      <c r="S456" s="44">
        <v>1878.48</v>
      </c>
      <c r="T456" s="44">
        <v>1880.81</v>
      </c>
      <c r="U456" s="44">
        <v>1886.28</v>
      </c>
      <c r="V456" s="44">
        <v>1874.77</v>
      </c>
      <c r="W456" s="44">
        <v>1861.6</v>
      </c>
      <c r="X456" s="44">
        <v>1739.08</v>
      </c>
      <c r="Y456" s="44">
        <v>1660.58</v>
      </c>
      <c r="Z456" s="44">
        <v>1436.31</v>
      </c>
      <c r="AA456" s="44">
        <v>1223.1400000000001</v>
      </c>
    </row>
    <row r="457" spans="1:27" ht="12.75" hidden="1" customHeight="1" outlineLevel="1" x14ac:dyDescent="0.2">
      <c r="A457" s="97" t="s">
        <v>2790</v>
      </c>
      <c r="B457" s="63" t="s">
        <v>90</v>
      </c>
      <c r="C457" s="43" t="s">
        <v>79</v>
      </c>
      <c r="D457" s="44">
        <f>$D$317</f>
        <v>217.03</v>
      </c>
      <c r="E457" s="44">
        <f t="shared" ref="E457:AA457" si="265">$D$317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hidden="1" customHeight="1" outlineLevel="1" x14ac:dyDescent="0.2">
      <c r="A458" s="97" t="s">
        <v>2791</v>
      </c>
      <c r="B458" s="63" t="s">
        <v>83</v>
      </c>
      <c r="C458" s="43" t="s">
        <v>79</v>
      </c>
      <c r="D458" s="44">
        <v>3.63</v>
      </c>
      <c r="E458" s="44">
        <v>3.63</v>
      </c>
      <c r="F458" s="44">
        <v>3.63</v>
      </c>
      <c r="G458" s="44">
        <v>3.63</v>
      </c>
      <c r="H458" s="44">
        <v>3.63</v>
      </c>
      <c r="I458" s="44">
        <v>3.63</v>
      </c>
      <c r="J458" s="44">
        <v>3.63</v>
      </c>
      <c r="K458" s="44">
        <v>3.63</v>
      </c>
      <c r="L458" s="44">
        <v>3.63</v>
      </c>
      <c r="M458" s="44">
        <v>3.63</v>
      </c>
      <c r="N458" s="44">
        <v>3.63</v>
      </c>
      <c r="O458" s="44">
        <v>3.63</v>
      </c>
      <c r="P458" s="44">
        <v>3.63</v>
      </c>
      <c r="Q458" s="44">
        <v>3.63</v>
      </c>
      <c r="R458" s="44">
        <v>3.63</v>
      </c>
      <c r="S458" s="44">
        <v>3.63</v>
      </c>
      <c r="T458" s="44">
        <v>3.63</v>
      </c>
      <c r="U458" s="44">
        <v>3.63</v>
      </c>
      <c r="V458" s="44">
        <v>3.63</v>
      </c>
      <c r="W458" s="44">
        <v>3.63</v>
      </c>
      <c r="X458" s="44">
        <v>3.63</v>
      </c>
      <c r="Y458" s="44">
        <v>3.63</v>
      </c>
      <c r="Z458" s="44">
        <v>3.63</v>
      </c>
      <c r="AA458" s="44">
        <v>3.63</v>
      </c>
    </row>
    <row r="459" spans="1:27" ht="12.75" hidden="1" customHeight="1" outlineLevel="1" x14ac:dyDescent="0.2">
      <c r="A459" s="97" t="s">
        <v>2792</v>
      </c>
      <c r="B459" s="63" t="s">
        <v>81</v>
      </c>
      <c r="C459" s="43" t="s">
        <v>79</v>
      </c>
      <c r="D459" s="44">
        <f>$D$11</f>
        <v>110.23</v>
      </c>
      <c r="E459" s="44">
        <f t="shared" ref="E459:AA459" si="266">$D$11</f>
        <v>110.23</v>
      </c>
      <c r="F459" s="44">
        <f t="shared" si="266"/>
        <v>110.23</v>
      </c>
      <c r="G459" s="44">
        <f t="shared" si="266"/>
        <v>110.23</v>
      </c>
      <c r="H459" s="44">
        <f t="shared" si="266"/>
        <v>110.23</v>
      </c>
      <c r="I459" s="44">
        <f t="shared" si="266"/>
        <v>110.23</v>
      </c>
      <c r="J459" s="44">
        <f t="shared" si="266"/>
        <v>110.23</v>
      </c>
      <c r="K459" s="44">
        <f t="shared" si="266"/>
        <v>110.23</v>
      </c>
      <c r="L459" s="44">
        <f t="shared" si="266"/>
        <v>110.23</v>
      </c>
      <c r="M459" s="44">
        <f t="shared" si="266"/>
        <v>110.23</v>
      </c>
      <c r="N459" s="44">
        <f t="shared" si="266"/>
        <v>110.23</v>
      </c>
      <c r="O459" s="44">
        <f t="shared" si="266"/>
        <v>110.23</v>
      </c>
      <c r="P459" s="44">
        <f t="shared" si="266"/>
        <v>110.23</v>
      </c>
      <c r="Q459" s="44">
        <f t="shared" si="266"/>
        <v>110.23</v>
      </c>
      <c r="R459" s="44">
        <f t="shared" si="266"/>
        <v>110.23</v>
      </c>
      <c r="S459" s="44">
        <f t="shared" si="266"/>
        <v>110.23</v>
      </c>
      <c r="T459" s="44">
        <f t="shared" si="266"/>
        <v>110.23</v>
      </c>
      <c r="U459" s="44">
        <f t="shared" si="266"/>
        <v>110.23</v>
      </c>
      <c r="V459" s="44">
        <f t="shared" si="266"/>
        <v>110.23</v>
      </c>
      <c r="W459" s="44">
        <f t="shared" si="266"/>
        <v>110.23</v>
      </c>
      <c r="X459" s="44">
        <f t="shared" si="266"/>
        <v>110.23</v>
      </c>
      <c r="Y459" s="44">
        <f t="shared" si="266"/>
        <v>110.23</v>
      </c>
      <c r="Z459" s="44">
        <f t="shared" si="266"/>
        <v>110.23</v>
      </c>
      <c r="AA459" s="44">
        <f t="shared" si="266"/>
        <v>110.23</v>
      </c>
    </row>
    <row r="460" spans="1:27" collapsed="1" x14ac:dyDescent="0.2">
      <c r="A460" s="96" t="s">
        <v>2793</v>
      </c>
      <c r="B460" s="28" t="str">
        <f>"30"&amp;"."&amp;$B$777&amp;"."&amp;$B$778</f>
        <v>30.11.2023</v>
      </c>
      <c r="C460" s="88" t="s">
        <v>76</v>
      </c>
      <c r="D460" s="89">
        <f>ROUND(((D461+D462+D464+D463)/1000),5)</f>
        <v>1.48664</v>
      </c>
      <c r="E460" s="89">
        <f>ROUND(((E461+E462+E464+E463)/1000),5)</f>
        <v>1.4294100000000001</v>
      </c>
      <c r="F460" s="89">
        <f>ROUND(((F461+F462+F464+F463)/1000),5)</f>
        <v>1.37479</v>
      </c>
      <c r="G460" s="89">
        <f t="shared" ref="G460:AA460" si="267">ROUND(((G461+G462+G464+G463)/1000),5)</f>
        <v>1.3661300000000001</v>
      </c>
      <c r="H460" s="89">
        <f t="shared" si="267"/>
        <v>1.40723</v>
      </c>
      <c r="I460" s="89">
        <f t="shared" si="267"/>
        <v>1.5585199999999999</v>
      </c>
      <c r="J460" s="89">
        <f t="shared" si="267"/>
        <v>1.75366</v>
      </c>
      <c r="K460" s="89">
        <f t="shared" si="267"/>
        <v>2.0527700000000002</v>
      </c>
      <c r="L460" s="89">
        <f t="shared" si="267"/>
        <v>2.2135799999999999</v>
      </c>
      <c r="M460" s="89">
        <f t="shared" si="267"/>
        <v>2.2249500000000002</v>
      </c>
      <c r="N460" s="89">
        <f t="shared" si="267"/>
        <v>2.2511800000000002</v>
      </c>
      <c r="O460" s="89">
        <f t="shared" si="267"/>
        <v>2.3288600000000002</v>
      </c>
      <c r="P460" s="89">
        <f t="shared" si="267"/>
        <v>2.2965599999999999</v>
      </c>
      <c r="Q460" s="89">
        <f t="shared" si="267"/>
        <v>2.3169300000000002</v>
      </c>
      <c r="R460" s="89">
        <f t="shared" si="267"/>
        <v>2.2566999999999999</v>
      </c>
      <c r="S460" s="89">
        <f t="shared" si="267"/>
        <v>2.2496999999999998</v>
      </c>
      <c r="T460" s="89">
        <f t="shared" si="267"/>
        <v>2.27006</v>
      </c>
      <c r="U460" s="89">
        <f t="shared" si="267"/>
        <v>2.2801399999999998</v>
      </c>
      <c r="V460" s="89">
        <f t="shared" si="267"/>
        <v>2.2639399999999998</v>
      </c>
      <c r="W460" s="89">
        <f t="shared" si="267"/>
        <v>2.2551999999999999</v>
      </c>
      <c r="X460" s="89">
        <f t="shared" si="267"/>
        <v>2.2130100000000001</v>
      </c>
      <c r="Y460" s="89">
        <f t="shared" si="267"/>
        <v>2.0920999999999998</v>
      </c>
      <c r="Z460" s="89">
        <f t="shared" si="267"/>
        <v>1.7819700000000001</v>
      </c>
      <c r="AA460" s="89">
        <f t="shared" si="267"/>
        <v>1.6003099999999999</v>
      </c>
    </row>
    <row r="461" spans="1:27" ht="12.75" hidden="1" customHeight="1" outlineLevel="1" x14ac:dyDescent="0.2">
      <c r="A461" s="97" t="s">
        <v>2794</v>
      </c>
      <c r="B461" s="63" t="s">
        <v>242</v>
      </c>
      <c r="C461" s="43" t="s">
        <v>79</v>
      </c>
      <c r="D461" s="44">
        <v>1155.75</v>
      </c>
      <c r="E461" s="44">
        <v>1098.52</v>
      </c>
      <c r="F461" s="44">
        <v>1043.9000000000001</v>
      </c>
      <c r="G461" s="44">
        <v>1035.24</v>
      </c>
      <c r="H461" s="44">
        <v>1076.3399999999999</v>
      </c>
      <c r="I461" s="44">
        <v>1227.6300000000001</v>
      </c>
      <c r="J461" s="44">
        <v>1422.77</v>
      </c>
      <c r="K461" s="44">
        <v>1721.88</v>
      </c>
      <c r="L461" s="44">
        <v>1882.69</v>
      </c>
      <c r="M461" s="44">
        <v>1894.06</v>
      </c>
      <c r="N461" s="44">
        <v>1920.29</v>
      </c>
      <c r="O461" s="44">
        <v>1997.97</v>
      </c>
      <c r="P461" s="44">
        <v>1965.67</v>
      </c>
      <c r="Q461" s="44">
        <v>1986.04</v>
      </c>
      <c r="R461" s="44">
        <v>1925.81</v>
      </c>
      <c r="S461" s="44">
        <v>1918.81</v>
      </c>
      <c r="T461" s="44">
        <v>1939.17</v>
      </c>
      <c r="U461" s="44">
        <v>1949.25</v>
      </c>
      <c r="V461" s="44">
        <v>1933.05</v>
      </c>
      <c r="W461" s="44">
        <v>1924.31</v>
      </c>
      <c r="X461" s="44">
        <v>1882.12</v>
      </c>
      <c r="Y461" s="44">
        <v>1761.21</v>
      </c>
      <c r="Z461" s="44">
        <v>1451.08</v>
      </c>
      <c r="AA461" s="44">
        <v>1269.42</v>
      </c>
    </row>
    <row r="462" spans="1:27" ht="12.75" hidden="1" customHeight="1" outlineLevel="1" x14ac:dyDescent="0.2">
      <c r="A462" s="97" t="s">
        <v>2795</v>
      </c>
      <c r="B462" s="63" t="s">
        <v>90</v>
      </c>
      <c r="C462" s="43" t="s">
        <v>79</v>
      </c>
      <c r="D462" s="44">
        <f>$D$317</f>
        <v>217.03</v>
      </c>
      <c r="E462" s="44">
        <f t="shared" ref="E462:AA462" si="268">$D$317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hidden="1" customHeight="1" outlineLevel="1" x14ac:dyDescent="0.2">
      <c r="A463" s="97" t="s">
        <v>2796</v>
      </c>
      <c r="B463" s="63" t="s">
        <v>83</v>
      </c>
      <c r="C463" s="43" t="s">
        <v>79</v>
      </c>
      <c r="D463" s="44">
        <v>3.63</v>
      </c>
      <c r="E463" s="44">
        <v>3.63</v>
      </c>
      <c r="F463" s="44">
        <v>3.63</v>
      </c>
      <c r="G463" s="44">
        <v>3.63</v>
      </c>
      <c r="H463" s="44">
        <v>3.63</v>
      </c>
      <c r="I463" s="44">
        <v>3.63</v>
      </c>
      <c r="J463" s="44">
        <v>3.63</v>
      </c>
      <c r="K463" s="44">
        <v>3.63</v>
      </c>
      <c r="L463" s="44">
        <v>3.63</v>
      </c>
      <c r="M463" s="44">
        <v>3.63</v>
      </c>
      <c r="N463" s="44">
        <v>3.63</v>
      </c>
      <c r="O463" s="44">
        <v>3.63</v>
      </c>
      <c r="P463" s="44">
        <v>3.63</v>
      </c>
      <c r="Q463" s="44">
        <v>3.63</v>
      </c>
      <c r="R463" s="44">
        <v>3.63</v>
      </c>
      <c r="S463" s="44">
        <v>3.63</v>
      </c>
      <c r="T463" s="44">
        <v>3.63</v>
      </c>
      <c r="U463" s="44">
        <v>3.63</v>
      </c>
      <c r="V463" s="44">
        <v>3.63</v>
      </c>
      <c r="W463" s="44">
        <v>3.63</v>
      </c>
      <c r="X463" s="44">
        <v>3.63</v>
      </c>
      <c r="Y463" s="44">
        <v>3.63</v>
      </c>
      <c r="Z463" s="44">
        <v>3.63</v>
      </c>
      <c r="AA463" s="44">
        <v>3.63</v>
      </c>
    </row>
    <row r="464" spans="1:27" ht="12.75" hidden="1" customHeight="1" outlineLevel="1" x14ac:dyDescent="0.2">
      <c r="A464" s="97" t="s">
        <v>2797</v>
      </c>
      <c r="B464" s="63" t="s">
        <v>81</v>
      </c>
      <c r="C464" s="43" t="s">
        <v>79</v>
      </c>
      <c r="D464" s="44">
        <f>$D$11</f>
        <v>110.23</v>
      </c>
      <c r="E464" s="44">
        <f t="shared" ref="E464:AA464" si="269">$D$11</f>
        <v>110.23</v>
      </c>
      <c r="F464" s="44">
        <f t="shared" si="269"/>
        <v>110.23</v>
      </c>
      <c r="G464" s="44">
        <f t="shared" si="269"/>
        <v>110.23</v>
      </c>
      <c r="H464" s="44">
        <f t="shared" si="269"/>
        <v>110.23</v>
      </c>
      <c r="I464" s="44">
        <f t="shared" si="269"/>
        <v>110.23</v>
      </c>
      <c r="J464" s="44">
        <f t="shared" si="269"/>
        <v>110.23</v>
      </c>
      <c r="K464" s="44">
        <f t="shared" si="269"/>
        <v>110.23</v>
      </c>
      <c r="L464" s="44">
        <f t="shared" si="269"/>
        <v>110.23</v>
      </c>
      <c r="M464" s="44">
        <f t="shared" si="269"/>
        <v>110.23</v>
      </c>
      <c r="N464" s="44">
        <f t="shared" si="269"/>
        <v>110.23</v>
      </c>
      <c r="O464" s="44">
        <f t="shared" si="269"/>
        <v>110.23</v>
      </c>
      <c r="P464" s="44">
        <f t="shared" si="269"/>
        <v>110.23</v>
      </c>
      <c r="Q464" s="44">
        <f t="shared" si="269"/>
        <v>110.23</v>
      </c>
      <c r="R464" s="44">
        <f t="shared" si="269"/>
        <v>110.23</v>
      </c>
      <c r="S464" s="44">
        <f t="shared" si="269"/>
        <v>110.23</v>
      </c>
      <c r="T464" s="44">
        <f t="shared" si="269"/>
        <v>110.23</v>
      </c>
      <c r="U464" s="44">
        <f t="shared" si="269"/>
        <v>110.23</v>
      </c>
      <c r="V464" s="44">
        <f t="shared" si="269"/>
        <v>110.23</v>
      </c>
      <c r="W464" s="44">
        <f t="shared" si="269"/>
        <v>110.23</v>
      </c>
      <c r="X464" s="44">
        <f t="shared" si="269"/>
        <v>110.23</v>
      </c>
      <c r="Y464" s="44">
        <f t="shared" si="269"/>
        <v>110.23</v>
      </c>
      <c r="Z464" s="44">
        <f t="shared" si="269"/>
        <v>110.23</v>
      </c>
      <c r="AA464" s="44">
        <f t="shared" si="269"/>
        <v>110.23</v>
      </c>
    </row>
    <row r="465" spans="1:27" collapsed="1" x14ac:dyDescent="0.2">
      <c r="B465" s="99" t="s">
        <v>391</v>
      </c>
    </row>
    <row r="466" spans="1:27" x14ac:dyDescent="0.2">
      <c r="B466" s="99" t="s">
        <v>391</v>
      </c>
    </row>
    <row r="467" spans="1:27" x14ac:dyDescent="0.2">
      <c r="A467" s="181" t="s">
        <v>694</v>
      </c>
      <c r="B467" s="182"/>
      <c r="C467" s="182"/>
      <c r="D467" s="182"/>
      <c r="E467" s="182"/>
      <c r="F467" s="182"/>
      <c r="G467" s="182"/>
      <c r="H467" s="182"/>
      <c r="I467" s="182"/>
      <c r="J467" s="182"/>
      <c r="K467" s="182"/>
      <c r="L467" s="182"/>
      <c r="M467" s="182"/>
      <c r="N467" s="182"/>
      <c r="O467" s="182"/>
      <c r="P467" s="182"/>
      <c r="Q467" s="182"/>
      <c r="R467" s="182"/>
      <c r="S467" s="182"/>
      <c r="T467" s="182"/>
      <c r="U467" s="182"/>
      <c r="V467" s="182"/>
      <c r="W467" s="182"/>
      <c r="X467" s="182"/>
      <c r="Y467" s="182"/>
      <c r="Z467" s="182"/>
      <c r="AA467" s="183"/>
    </row>
    <row r="468" spans="1:27" ht="25.5" x14ac:dyDescent="0.2">
      <c r="A468" s="26" t="s">
        <v>64</v>
      </c>
      <c r="B468" s="27" t="s">
        <v>214</v>
      </c>
      <c r="C468" s="26" t="s">
        <v>215</v>
      </c>
      <c r="D468" s="27" t="s">
        <v>216</v>
      </c>
      <c r="E468" s="27" t="s">
        <v>217</v>
      </c>
      <c r="F468" s="27" t="s">
        <v>218</v>
      </c>
      <c r="G468" s="27" t="s">
        <v>219</v>
      </c>
      <c r="H468" s="27" t="s">
        <v>220</v>
      </c>
      <c r="I468" s="27" t="s">
        <v>221</v>
      </c>
      <c r="J468" s="27" t="s">
        <v>222</v>
      </c>
      <c r="K468" s="27" t="s">
        <v>223</v>
      </c>
      <c r="L468" s="27" t="s">
        <v>224</v>
      </c>
      <c r="M468" s="27" t="s">
        <v>225</v>
      </c>
      <c r="N468" s="27" t="s">
        <v>226</v>
      </c>
      <c r="O468" s="27" t="s">
        <v>227</v>
      </c>
      <c r="P468" s="27" t="s">
        <v>228</v>
      </c>
      <c r="Q468" s="27" t="s">
        <v>229</v>
      </c>
      <c r="R468" s="27" t="s">
        <v>230</v>
      </c>
      <c r="S468" s="27" t="s">
        <v>231</v>
      </c>
      <c r="T468" s="27" t="s">
        <v>232</v>
      </c>
      <c r="U468" s="27" t="s">
        <v>233</v>
      </c>
      <c r="V468" s="27" t="s">
        <v>234</v>
      </c>
      <c r="W468" s="27" t="s">
        <v>235</v>
      </c>
      <c r="X468" s="27" t="s">
        <v>236</v>
      </c>
      <c r="Y468" s="27" t="s">
        <v>237</v>
      </c>
      <c r="Z468" s="27" t="s">
        <v>238</v>
      </c>
      <c r="AA468" s="27" t="s">
        <v>239</v>
      </c>
    </row>
    <row r="469" spans="1:27" x14ac:dyDescent="0.2">
      <c r="A469" s="96" t="s">
        <v>2798</v>
      </c>
      <c r="B469" s="28" t="str">
        <f>"01"&amp;"."&amp;$B$777&amp;"."&amp;$B$778</f>
        <v>01.11.2023</v>
      </c>
      <c r="C469" s="88" t="s">
        <v>76</v>
      </c>
      <c r="D469" s="89">
        <f>ROUND(((D470+D471+D473+D472)/1000),5)</f>
        <v>1.71733</v>
      </c>
      <c r="E469" s="89">
        <f>ROUND(((E470+E471+E473+E472)/1000),5)</f>
        <v>1.5890599999999999</v>
      </c>
      <c r="F469" s="89">
        <f>ROUND(((F470+F471+F473+F472)/1000),5)</f>
        <v>1.5207200000000001</v>
      </c>
      <c r="G469" s="89">
        <f t="shared" ref="G469:AA469" si="270">ROUND(((G470+G471+G473+G472)/1000),5)</f>
        <v>1.4828300000000001</v>
      </c>
      <c r="H469" s="89">
        <f t="shared" si="270"/>
        <v>1.59202</v>
      </c>
      <c r="I469" s="89">
        <f t="shared" si="270"/>
        <v>1.7519499999999999</v>
      </c>
      <c r="J469" s="89">
        <f t="shared" si="270"/>
        <v>1.92127</v>
      </c>
      <c r="K469" s="89">
        <f t="shared" si="270"/>
        <v>2.1607699999999999</v>
      </c>
      <c r="L469" s="89">
        <f t="shared" si="270"/>
        <v>2.3847200000000002</v>
      </c>
      <c r="M469" s="89">
        <f t="shared" si="270"/>
        <v>2.5291700000000001</v>
      </c>
      <c r="N469" s="89">
        <f t="shared" si="270"/>
        <v>2.53552</v>
      </c>
      <c r="O469" s="89">
        <f t="shared" si="270"/>
        <v>2.5011399999999999</v>
      </c>
      <c r="P469" s="89">
        <f t="shared" si="270"/>
        <v>2.5010599999999998</v>
      </c>
      <c r="Q469" s="89">
        <f t="shared" si="270"/>
        <v>2.5616400000000001</v>
      </c>
      <c r="R469" s="89">
        <f t="shared" si="270"/>
        <v>2.5127199999999998</v>
      </c>
      <c r="S469" s="89">
        <f t="shared" si="270"/>
        <v>2.53525</v>
      </c>
      <c r="T469" s="89">
        <f t="shared" si="270"/>
        <v>2.4978799999999999</v>
      </c>
      <c r="U469" s="89">
        <f t="shared" si="270"/>
        <v>2.4994999999999998</v>
      </c>
      <c r="V469" s="89">
        <f t="shared" si="270"/>
        <v>2.4474900000000002</v>
      </c>
      <c r="W469" s="89">
        <f t="shared" si="270"/>
        <v>2.3995000000000002</v>
      </c>
      <c r="X469" s="89">
        <f t="shared" si="270"/>
        <v>2.4064100000000002</v>
      </c>
      <c r="Y469" s="89">
        <f t="shared" si="270"/>
        <v>2.21536</v>
      </c>
      <c r="Z469" s="89">
        <f t="shared" si="270"/>
        <v>2.0105200000000001</v>
      </c>
      <c r="AA469" s="89">
        <f t="shared" si="270"/>
        <v>1.7986899999999999</v>
      </c>
    </row>
    <row r="470" spans="1:27" ht="12.75" hidden="1" customHeight="1" outlineLevel="1" x14ac:dyDescent="0.2">
      <c r="A470" s="97" t="s">
        <v>2799</v>
      </c>
      <c r="B470" s="63" t="s">
        <v>242</v>
      </c>
      <c r="C470" s="43" t="s">
        <v>79</v>
      </c>
      <c r="D470" s="44">
        <v>1169.29</v>
      </c>
      <c r="E470" s="44">
        <v>1041.02</v>
      </c>
      <c r="F470" s="44">
        <v>972.68</v>
      </c>
      <c r="G470" s="44">
        <v>934.79</v>
      </c>
      <c r="H470" s="44">
        <v>1043.98</v>
      </c>
      <c r="I470" s="44">
        <v>1203.9100000000001</v>
      </c>
      <c r="J470" s="44">
        <v>1373.23</v>
      </c>
      <c r="K470" s="44">
        <v>1612.73</v>
      </c>
      <c r="L470" s="44">
        <v>1836.68</v>
      </c>
      <c r="M470" s="44">
        <v>1981.13</v>
      </c>
      <c r="N470" s="44">
        <v>1987.48</v>
      </c>
      <c r="O470" s="44">
        <v>1953.1</v>
      </c>
      <c r="P470" s="44">
        <v>1953.02</v>
      </c>
      <c r="Q470" s="44">
        <v>2013.6</v>
      </c>
      <c r="R470" s="44">
        <v>1964.68</v>
      </c>
      <c r="S470" s="44">
        <v>1987.21</v>
      </c>
      <c r="T470" s="44">
        <v>1949.84</v>
      </c>
      <c r="U470" s="44">
        <v>1951.46</v>
      </c>
      <c r="V470" s="44">
        <v>1899.45</v>
      </c>
      <c r="W470" s="44">
        <v>1851.46</v>
      </c>
      <c r="X470" s="44">
        <v>1858.37</v>
      </c>
      <c r="Y470" s="44">
        <v>1667.32</v>
      </c>
      <c r="Z470" s="44">
        <v>1462.48</v>
      </c>
      <c r="AA470" s="44">
        <v>1250.6500000000001</v>
      </c>
    </row>
    <row r="471" spans="1:27" ht="12.75" hidden="1" customHeight="1" outlineLevel="1" x14ac:dyDescent="0.2">
      <c r="A471" s="97" t="s">
        <v>2800</v>
      </c>
      <c r="B471" s="63" t="s">
        <v>90</v>
      </c>
      <c r="C471" s="43" t="s">
        <v>79</v>
      </c>
      <c r="D471" s="44">
        <v>434.18</v>
      </c>
      <c r="E471" s="44">
        <f>$D$471</f>
        <v>434.18</v>
      </c>
      <c r="F471" s="44">
        <f t="shared" ref="F471:AA471" si="271">$D$471</f>
        <v>434.18</v>
      </c>
      <c r="G471" s="44">
        <f t="shared" si="271"/>
        <v>434.18</v>
      </c>
      <c r="H471" s="44">
        <f t="shared" si="271"/>
        <v>434.18</v>
      </c>
      <c r="I471" s="44">
        <f t="shared" si="271"/>
        <v>434.18</v>
      </c>
      <c r="J471" s="44">
        <f t="shared" si="271"/>
        <v>434.18</v>
      </c>
      <c r="K471" s="44">
        <f t="shared" si="271"/>
        <v>434.18</v>
      </c>
      <c r="L471" s="44">
        <f t="shared" si="271"/>
        <v>434.18</v>
      </c>
      <c r="M471" s="44">
        <f t="shared" si="271"/>
        <v>434.18</v>
      </c>
      <c r="N471" s="44">
        <f t="shared" si="271"/>
        <v>434.18</v>
      </c>
      <c r="O471" s="44">
        <f t="shared" si="271"/>
        <v>434.18</v>
      </c>
      <c r="P471" s="44">
        <f t="shared" si="271"/>
        <v>434.18</v>
      </c>
      <c r="Q471" s="44">
        <f t="shared" si="271"/>
        <v>434.18</v>
      </c>
      <c r="R471" s="44">
        <f t="shared" si="271"/>
        <v>434.18</v>
      </c>
      <c r="S471" s="44">
        <f t="shared" si="271"/>
        <v>434.18</v>
      </c>
      <c r="T471" s="44">
        <f t="shared" si="271"/>
        <v>434.18</v>
      </c>
      <c r="U471" s="44">
        <f t="shared" si="271"/>
        <v>434.18</v>
      </c>
      <c r="V471" s="44">
        <f t="shared" si="271"/>
        <v>434.18</v>
      </c>
      <c r="W471" s="44">
        <f t="shared" si="271"/>
        <v>434.18</v>
      </c>
      <c r="X471" s="44">
        <f t="shared" si="271"/>
        <v>434.18</v>
      </c>
      <c r="Y471" s="44">
        <f t="shared" si="271"/>
        <v>434.18</v>
      </c>
      <c r="Z471" s="44">
        <f t="shared" si="271"/>
        <v>434.18</v>
      </c>
      <c r="AA471" s="44">
        <f t="shared" si="271"/>
        <v>434.18</v>
      </c>
    </row>
    <row r="472" spans="1:27" ht="12.75" hidden="1" customHeight="1" outlineLevel="1" x14ac:dyDescent="0.2">
      <c r="A472" s="97" t="s">
        <v>2801</v>
      </c>
      <c r="B472" s="63" t="s">
        <v>83</v>
      </c>
      <c r="C472" s="43" t="s">
        <v>79</v>
      </c>
      <c r="D472" s="44">
        <v>3.63</v>
      </c>
      <c r="E472" s="44">
        <v>3.63</v>
      </c>
      <c r="F472" s="44">
        <v>3.63</v>
      </c>
      <c r="G472" s="44">
        <v>3.63</v>
      </c>
      <c r="H472" s="44">
        <v>3.63</v>
      </c>
      <c r="I472" s="44">
        <v>3.63</v>
      </c>
      <c r="J472" s="44">
        <v>3.63</v>
      </c>
      <c r="K472" s="44">
        <v>3.63</v>
      </c>
      <c r="L472" s="44">
        <v>3.63</v>
      </c>
      <c r="M472" s="44">
        <v>3.63</v>
      </c>
      <c r="N472" s="44">
        <v>3.63</v>
      </c>
      <c r="O472" s="44">
        <v>3.63</v>
      </c>
      <c r="P472" s="44">
        <v>3.63</v>
      </c>
      <c r="Q472" s="44">
        <v>3.63</v>
      </c>
      <c r="R472" s="44">
        <v>3.63</v>
      </c>
      <c r="S472" s="44">
        <v>3.63</v>
      </c>
      <c r="T472" s="44">
        <v>3.63</v>
      </c>
      <c r="U472" s="44">
        <v>3.63</v>
      </c>
      <c r="V472" s="44">
        <v>3.63</v>
      </c>
      <c r="W472" s="44">
        <v>3.63</v>
      </c>
      <c r="X472" s="44">
        <v>3.63</v>
      </c>
      <c r="Y472" s="44">
        <v>3.63</v>
      </c>
      <c r="Z472" s="44">
        <v>3.63</v>
      </c>
      <c r="AA472" s="44">
        <v>3.63</v>
      </c>
    </row>
    <row r="473" spans="1:27" ht="12.75" hidden="1" customHeight="1" outlineLevel="1" x14ac:dyDescent="0.2">
      <c r="A473" s="97" t="s">
        <v>2802</v>
      </c>
      <c r="B473" s="63" t="s">
        <v>81</v>
      </c>
      <c r="C473" s="43" t="s">
        <v>79</v>
      </c>
      <c r="D473" s="44">
        <f>$D$11</f>
        <v>110.23</v>
      </c>
      <c r="E473" s="44">
        <f t="shared" ref="E473:AA473" si="272">$D$11</f>
        <v>110.23</v>
      </c>
      <c r="F473" s="44">
        <f t="shared" si="272"/>
        <v>110.23</v>
      </c>
      <c r="G473" s="44">
        <f t="shared" si="272"/>
        <v>110.23</v>
      </c>
      <c r="H473" s="44">
        <f t="shared" si="272"/>
        <v>110.23</v>
      </c>
      <c r="I473" s="44">
        <f t="shared" si="272"/>
        <v>110.23</v>
      </c>
      <c r="J473" s="44">
        <f t="shared" si="272"/>
        <v>110.23</v>
      </c>
      <c r="K473" s="44">
        <f t="shared" si="272"/>
        <v>110.23</v>
      </c>
      <c r="L473" s="44">
        <f t="shared" si="272"/>
        <v>110.23</v>
      </c>
      <c r="M473" s="44">
        <f t="shared" si="272"/>
        <v>110.23</v>
      </c>
      <c r="N473" s="44">
        <f t="shared" si="272"/>
        <v>110.23</v>
      </c>
      <c r="O473" s="44">
        <f t="shared" si="272"/>
        <v>110.23</v>
      </c>
      <c r="P473" s="44">
        <f t="shared" si="272"/>
        <v>110.23</v>
      </c>
      <c r="Q473" s="44">
        <f t="shared" si="272"/>
        <v>110.23</v>
      </c>
      <c r="R473" s="44">
        <f t="shared" si="272"/>
        <v>110.23</v>
      </c>
      <c r="S473" s="44">
        <f t="shared" si="272"/>
        <v>110.23</v>
      </c>
      <c r="T473" s="44">
        <f t="shared" si="272"/>
        <v>110.23</v>
      </c>
      <c r="U473" s="44">
        <f t="shared" si="272"/>
        <v>110.23</v>
      </c>
      <c r="V473" s="44">
        <f t="shared" si="272"/>
        <v>110.23</v>
      </c>
      <c r="W473" s="44">
        <f t="shared" si="272"/>
        <v>110.23</v>
      </c>
      <c r="X473" s="44">
        <f t="shared" si="272"/>
        <v>110.23</v>
      </c>
      <c r="Y473" s="44">
        <f t="shared" si="272"/>
        <v>110.23</v>
      </c>
      <c r="Z473" s="44">
        <f t="shared" si="272"/>
        <v>110.23</v>
      </c>
      <c r="AA473" s="44">
        <f t="shared" si="272"/>
        <v>110.23</v>
      </c>
    </row>
    <row r="474" spans="1:27" collapsed="1" x14ac:dyDescent="0.2">
      <c r="A474" s="96" t="s">
        <v>2803</v>
      </c>
      <c r="B474" s="28" t="str">
        <f>"02"&amp;"."&amp;$B$777&amp;"."&amp;$B$778</f>
        <v>02.11.2023</v>
      </c>
      <c r="C474" s="88" t="s">
        <v>76</v>
      </c>
      <c r="D474" s="89">
        <f>ROUND(((D475+D476+D478+D477)/1000),5)</f>
        <v>1.64113</v>
      </c>
      <c r="E474" s="89">
        <f>ROUND(((E475+E476+E478+E477)/1000),5)</f>
        <v>1.5296099999999999</v>
      </c>
      <c r="F474" s="89">
        <f>ROUND(((F475+F476+F478+F477)/1000),5)</f>
        <v>1.4068700000000001</v>
      </c>
      <c r="G474" s="89">
        <f t="shared" ref="G474:AA474" si="273">ROUND(((G475+G476+G478+G477)/1000),5)</f>
        <v>1.38669</v>
      </c>
      <c r="H474" s="89">
        <f t="shared" si="273"/>
        <v>1.4821299999999999</v>
      </c>
      <c r="I474" s="89">
        <f t="shared" si="273"/>
        <v>1.71444</v>
      </c>
      <c r="J474" s="89">
        <f t="shared" si="273"/>
        <v>1.86355</v>
      </c>
      <c r="K474" s="89">
        <f t="shared" si="273"/>
        <v>2.1488700000000001</v>
      </c>
      <c r="L474" s="89">
        <f t="shared" si="273"/>
        <v>2.3531599999999999</v>
      </c>
      <c r="M474" s="89">
        <f t="shared" si="273"/>
        <v>2.4277600000000001</v>
      </c>
      <c r="N474" s="89">
        <f t="shared" si="273"/>
        <v>2.4392399999999999</v>
      </c>
      <c r="O474" s="89">
        <f t="shared" si="273"/>
        <v>2.5011199999999998</v>
      </c>
      <c r="P474" s="89">
        <f t="shared" si="273"/>
        <v>2.4746600000000001</v>
      </c>
      <c r="Q474" s="89">
        <f t="shared" si="273"/>
        <v>2.5198999999999998</v>
      </c>
      <c r="R474" s="89">
        <f t="shared" si="273"/>
        <v>2.47933</v>
      </c>
      <c r="S474" s="89">
        <f t="shared" si="273"/>
        <v>2.5018400000000001</v>
      </c>
      <c r="T474" s="89">
        <f t="shared" si="273"/>
        <v>2.50007</v>
      </c>
      <c r="U474" s="89">
        <f t="shared" si="273"/>
        <v>2.5394899999999998</v>
      </c>
      <c r="V474" s="89">
        <f t="shared" si="273"/>
        <v>2.5739000000000001</v>
      </c>
      <c r="W474" s="89">
        <f t="shared" si="273"/>
        <v>2.5045500000000001</v>
      </c>
      <c r="X474" s="89">
        <f t="shared" si="273"/>
        <v>2.4131</v>
      </c>
      <c r="Y474" s="89">
        <f t="shared" si="273"/>
        <v>2.4167800000000002</v>
      </c>
      <c r="Z474" s="89">
        <f t="shared" si="273"/>
        <v>1.96817</v>
      </c>
      <c r="AA474" s="89">
        <f t="shared" si="273"/>
        <v>1.81633</v>
      </c>
    </row>
    <row r="475" spans="1:27" ht="12.75" hidden="1" customHeight="1" outlineLevel="1" x14ac:dyDescent="0.2">
      <c r="A475" s="97" t="s">
        <v>2804</v>
      </c>
      <c r="B475" s="63" t="s">
        <v>242</v>
      </c>
      <c r="C475" s="43" t="s">
        <v>79</v>
      </c>
      <c r="D475" s="44">
        <v>1093.0899999999999</v>
      </c>
      <c r="E475" s="44">
        <v>981.57</v>
      </c>
      <c r="F475" s="44">
        <v>858.83</v>
      </c>
      <c r="G475" s="44">
        <v>838.65</v>
      </c>
      <c r="H475" s="44">
        <v>934.09</v>
      </c>
      <c r="I475" s="44">
        <v>1166.4000000000001</v>
      </c>
      <c r="J475" s="44">
        <v>1315.51</v>
      </c>
      <c r="K475" s="44">
        <v>1600.83</v>
      </c>
      <c r="L475" s="44">
        <v>1805.12</v>
      </c>
      <c r="M475" s="44">
        <v>1879.72</v>
      </c>
      <c r="N475" s="44">
        <v>1891.2</v>
      </c>
      <c r="O475" s="44">
        <v>1953.08</v>
      </c>
      <c r="P475" s="44">
        <v>1926.62</v>
      </c>
      <c r="Q475" s="44">
        <v>1971.86</v>
      </c>
      <c r="R475" s="44">
        <v>1931.29</v>
      </c>
      <c r="S475" s="44">
        <v>1953.8</v>
      </c>
      <c r="T475" s="44">
        <v>1952.03</v>
      </c>
      <c r="U475" s="44">
        <v>1991.45</v>
      </c>
      <c r="V475" s="44">
        <v>2025.86</v>
      </c>
      <c r="W475" s="44">
        <v>1956.51</v>
      </c>
      <c r="X475" s="44">
        <v>1865.06</v>
      </c>
      <c r="Y475" s="44">
        <v>1868.74</v>
      </c>
      <c r="Z475" s="44">
        <v>1420.13</v>
      </c>
      <c r="AA475" s="44">
        <v>1268.29</v>
      </c>
    </row>
    <row r="476" spans="1:27" ht="12.75" hidden="1" customHeight="1" outlineLevel="1" x14ac:dyDescent="0.2">
      <c r="A476" s="97" t="s">
        <v>2805</v>
      </c>
      <c r="B476" s="63" t="s">
        <v>90</v>
      </c>
      <c r="C476" s="43" t="s">
        <v>79</v>
      </c>
      <c r="D476" s="44">
        <f>$D$471</f>
        <v>434.18</v>
      </c>
      <c r="E476" s="44">
        <f t="shared" ref="E476:AA476" si="274">$D$471</f>
        <v>434.18</v>
      </c>
      <c r="F476" s="44">
        <f t="shared" si="274"/>
        <v>434.18</v>
      </c>
      <c r="G476" s="44">
        <f t="shared" si="274"/>
        <v>434.18</v>
      </c>
      <c r="H476" s="44">
        <f t="shared" si="274"/>
        <v>434.18</v>
      </c>
      <c r="I476" s="44">
        <f t="shared" si="274"/>
        <v>434.18</v>
      </c>
      <c r="J476" s="44">
        <f t="shared" si="274"/>
        <v>434.18</v>
      </c>
      <c r="K476" s="44">
        <f t="shared" si="274"/>
        <v>434.18</v>
      </c>
      <c r="L476" s="44">
        <f t="shared" si="274"/>
        <v>434.18</v>
      </c>
      <c r="M476" s="44">
        <f t="shared" si="274"/>
        <v>434.18</v>
      </c>
      <c r="N476" s="44">
        <f t="shared" si="274"/>
        <v>434.18</v>
      </c>
      <c r="O476" s="44">
        <f t="shared" si="274"/>
        <v>434.18</v>
      </c>
      <c r="P476" s="44">
        <f t="shared" si="274"/>
        <v>434.18</v>
      </c>
      <c r="Q476" s="44">
        <f t="shared" si="274"/>
        <v>434.18</v>
      </c>
      <c r="R476" s="44">
        <f t="shared" si="274"/>
        <v>434.18</v>
      </c>
      <c r="S476" s="44">
        <f t="shared" si="274"/>
        <v>434.18</v>
      </c>
      <c r="T476" s="44">
        <f t="shared" si="274"/>
        <v>434.18</v>
      </c>
      <c r="U476" s="44">
        <f t="shared" si="274"/>
        <v>434.18</v>
      </c>
      <c r="V476" s="44">
        <f t="shared" si="274"/>
        <v>434.18</v>
      </c>
      <c r="W476" s="44">
        <f t="shared" si="274"/>
        <v>434.18</v>
      </c>
      <c r="X476" s="44">
        <f t="shared" si="274"/>
        <v>434.18</v>
      </c>
      <c r="Y476" s="44">
        <f t="shared" si="274"/>
        <v>434.18</v>
      </c>
      <c r="Z476" s="44">
        <f t="shared" si="274"/>
        <v>434.18</v>
      </c>
      <c r="AA476" s="44">
        <f t="shared" si="274"/>
        <v>434.18</v>
      </c>
    </row>
    <row r="477" spans="1:27" ht="12.75" hidden="1" customHeight="1" outlineLevel="1" x14ac:dyDescent="0.2">
      <c r="A477" s="97" t="s">
        <v>2806</v>
      </c>
      <c r="B477" s="63" t="s">
        <v>83</v>
      </c>
      <c r="C477" s="43" t="s">
        <v>79</v>
      </c>
      <c r="D477" s="44">
        <v>3.63</v>
      </c>
      <c r="E477" s="44">
        <v>3.63</v>
      </c>
      <c r="F477" s="44">
        <v>3.63</v>
      </c>
      <c r="G477" s="44">
        <v>3.63</v>
      </c>
      <c r="H477" s="44">
        <v>3.63</v>
      </c>
      <c r="I477" s="44">
        <v>3.63</v>
      </c>
      <c r="J477" s="44">
        <v>3.63</v>
      </c>
      <c r="K477" s="44">
        <v>3.63</v>
      </c>
      <c r="L477" s="44">
        <v>3.63</v>
      </c>
      <c r="M477" s="44">
        <v>3.63</v>
      </c>
      <c r="N477" s="44">
        <v>3.63</v>
      </c>
      <c r="O477" s="44">
        <v>3.63</v>
      </c>
      <c r="P477" s="44">
        <v>3.63</v>
      </c>
      <c r="Q477" s="44">
        <v>3.63</v>
      </c>
      <c r="R477" s="44">
        <v>3.63</v>
      </c>
      <c r="S477" s="44">
        <v>3.63</v>
      </c>
      <c r="T477" s="44">
        <v>3.63</v>
      </c>
      <c r="U477" s="44">
        <v>3.63</v>
      </c>
      <c r="V477" s="44">
        <v>3.63</v>
      </c>
      <c r="W477" s="44">
        <v>3.63</v>
      </c>
      <c r="X477" s="44">
        <v>3.63</v>
      </c>
      <c r="Y477" s="44">
        <v>3.63</v>
      </c>
      <c r="Z477" s="44">
        <v>3.63</v>
      </c>
      <c r="AA477" s="44">
        <v>3.63</v>
      </c>
    </row>
    <row r="478" spans="1:27" ht="12.75" hidden="1" customHeight="1" outlineLevel="1" x14ac:dyDescent="0.2">
      <c r="A478" s="97" t="s">
        <v>2807</v>
      </c>
      <c r="B478" s="63" t="s">
        <v>81</v>
      </c>
      <c r="C478" s="43" t="s">
        <v>79</v>
      </c>
      <c r="D478" s="44">
        <f>$D$11</f>
        <v>110.23</v>
      </c>
      <c r="E478" s="44">
        <f t="shared" ref="E478:AA478" si="275">$D$11</f>
        <v>110.23</v>
      </c>
      <c r="F478" s="44">
        <f t="shared" si="275"/>
        <v>110.23</v>
      </c>
      <c r="G478" s="44">
        <f t="shared" si="275"/>
        <v>110.23</v>
      </c>
      <c r="H478" s="44">
        <f t="shared" si="275"/>
        <v>110.23</v>
      </c>
      <c r="I478" s="44">
        <f t="shared" si="275"/>
        <v>110.23</v>
      </c>
      <c r="J478" s="44">
        <f t="shared" si="275"/>
        <v>110.23</v>
      </c>
      <c r="K478" s="44">
        <f t="shared" si="275"/>
        <v>110.23</v>
      </c>
      <c r="L478" s="44">
        <f t="shared" si="275"/>
        <v>110.23</v>
      </c>
      <c r="M478" s="44">
        <f t="shared" si="275"/>
        <v>110.23</v>
      </c>
      <c r="N478" s="44">
        <f t="shared" si="275"/>
        <v>110.23</v>
      </c>
      <c r="O478" s="44">
        <f t="shared" si="275"/>
        <v>110.23</v>
      </c>
      <c r="P478" s="44">
        <f t="shared" si="275"/>
        <v>110.23</v>
      </c>
      <c r="Q478" s="44">
        <f t="shared" si="275"/>
        <v>110.23</v>
      </c>
      <c r="R478" s="44">
        <f t="shared" si="275"/>
        <v>110.23</v>
      </c>
      <c r="S478" s="44">
        <f t="shared" si="275"/>
        <v>110.23</v>
      </c>
      <c r="T478" s="44">
        <f t="shared" si="275"/>
        <v>110.23</v>
      </c>
      <c r="U478" s="44">
        <f t="shared" si="275"/>
        <v>110.23</v>
      </c>
      <c r="V478" s="44">
        <f t="shared" si="275"/>
        <v>110.23</v>
      </c>
      <c r="W478" s="44">
        <f t="shared" si="275"/>
        <v>110.23</v>
      </c>
      <c r="X478" s="44">
        <f t="shared" si="275"/>
        <v>110.23</v>
      </c>
      <c r="Y478" s="44">
        <f t="shared" si="275"/>
        <v>110.23</v>
      </c>
      <c r="Z478" s="44">
        <f t="shared" si="275"/>
        <v>110.23</v>
      </c>
      <c r="AA478" s="44">
        <f t="shared" si="275"/>
        <v>110.23</v>
      </c>
    </row>
    <row r="479" spans="1:27" collapsed="1" x14ac:dyDescent="0.2">
      <c r="A479" s="96" t="s">
        <v>2808</v>
      </c>
      <c r="B479" s="28" t="str">
        <f>"03"&amp;"."&amp;$B$777&amp;"."&amp;$B$778</f>
        <v>03.11.2023</v>
      </c>
      <c r="C479" s="88" t="s">
        <v>76</v>
      </c>
      <c r="D479" s="89">
        <f>ROUND(((D480+D481+D483+D482)/1000),5)</f>
        <v>1.6675</v>
      </c>
      <c r="E479" s="89">
        <f>ROUND(((E480+E481+E483+E482)/1000),5)</f>
        <v>1.5474399999999999</v>
      </c>
      <c r="F479" s="89">
        <f>ROUND(((F480+F481+F483+F482)/1000),5)</f>
        <v>1.43574</v>
      </c>
      <c r="G479" s="89">
        <f t="shared" ref="G479:AA479" si="276">ROUND(((G480+G481+G483+G482)/1000),5)</f>
        <v>1.4076</v>
      </c>
      <c r="H479" s="89">
        <f t="shared" si="276"/>
        <v>1.5388599999999999</v>
      </c>
      <c r="I479" s="89">
        <f t="shared" si="276"/>
        <v>1.6945600000000001</v>
      </c>
      <c r="J479" s="89">
        <f t="shared" si="276"/>
        <v>1.8650199999999999</v>
      </c>
      <c r="K479" s="89">
        <f t="shared" si="276"/>
        <v>2.10608</v>
      </c>
      <c r="L479" s="89">
        <f t="shared" si="276"/>
        <v>2.3629099999999998</v>
      </c>
      <c r="M479" s="89">
        <f t="shared" si="276"/>
        <v>2.4181300000000001</v>
      </c>
      <c r="N479" s="89">
        <f t="shared" si="276"/>
        <v>2.4297800000000001</v>
      </c>
      <c r="O479" s="89">
        <f t="shared" si="276"/>
        <v>2.4351400000000001</v>
      </c>
      <c r="P479" s="89">
        <f t="shared" si="276"/>
        <v>2.4421200000000001</v>
      </c>
      <c r="Q479" s="89">
        <f t="shared" si="276"/>
        <v>2.4390299999999998</v>
      </c>
      <c r="R479" s="89">
        <f t="shared" si="276"/>
        <v>2.4266800000000002</v>
      </c>
      <c r="S479" s="89">
        <f t="shared" si="276"/>
        <v>2.4201299999999999</v>
      </c>
      <c r="T479" s="89">
        <f t="shared" si="276"/>
        <v>2.3940399999999999</v>
      </c>
      <c r="U479" s="89">
        <f t="shared" si="276"/>
        <v>2.4905200000000001</v>
      </c>
      <c r="V479" s="89">
        <f t="shared" si="276"/>
        <v>2.5335999999999999</v>
      </c>
      <c r="W479" s="89">
        <f t="shared" si="276"/>
        <v>2.49329</v>
      </c>
      <c r="X479" s="89">
        <f t="shared" si="276"/>
        <v>2.3999299999999999</v>
      </c>
      <c r="Y479" s="89">
        <f t="shared" si="276"/>
        <v>2.2848600000000001</v>
      </c>
      <c r="Z479" s="89">
        <f t="shared" si="276"/>
        <v>2.0001600000000002</v>
      </c>
      <c r="AA479" s="89">
        <f t="shared" si="276"/>
        <v>1.7958099999999999</v>
      </c>
    </row>
    <row r="480" spans="1:27" ht="12.75" hidden="1" customHeight="1" outlineLevel="1" x14ac:dyDescent="0.2">
      <c r="A480" s="97" t="s">
        <v>2809</v>
      </c>
      <c r="B480" s="63" t="s">
        <v>242</v>
      </c>
      <c r="C480" s="43" t="s">
        <v>79</v>
      </c>
      <c r="D480" s="44">
        <v>1119.46</v>
      </c>
      <c r="E480" s="44">
        <v>999.4</v>
      </c>
      <c r="F480" s="44">
        <v>887.7</v>
      </c>
      <c r="G480" s="44">
        <v>859.56</v>
      </c>
      <c r="H480" s="44">
        <v>990.82</v>
      </c>
      <c r="I480" s="44">
        <v>1146.52</v>
      </c>
      <c r="J480" s="44">
        <v>1316.98</v>
      </c>
      <c r="K480" s="44">
        <v>1558.04</v>
      </c>
      <c r="L480" s="44">
        <v>1814.87</v>
      </c>
      <c r="M480" s="44">
        <v>1870.09</v>
      </c>
      <c r="N480" s="44">
        <v>1881.74</v>
      </c>
      <c r="O480" s="44">
        <v>1887.1</v>
      </c>
      <c r="P480" s="44">
        <v>1894.08</v>
      </c>
      <c r="Q480" s="44">
        <v>1890.99</v>
      </c>
      <c r="R480" s="44">
        <v>1878.64</v>
      </c>
      <c r="S480" s="44">
        <v>1872.09</v>
      </c>
      <c r="T480" s="44">
        <v>1846</v>
      </c>
      <c r="U480" s="44">
        <v>1942.48</v>
      </c>
      <c r="V480" s="44">
        <v>1985.56</v>
      </c>
      <c r="W480" s="44">
        <v>1945.25</v>
      </c>
      <c r="X480" s="44">
        <v>1851.89</v>
      </c>
      <c r="Y480" s="44">
        <v>1736.82</v>
      </c>
      <c r="Z480" s="44">
        <v>1452.12</v>
      </c>
      <c r="AA480" s="44">
        <v>1247.77</v>
      </c>
    </row>
    <row r="481" spans="1:27" ht="12.75" hidden="1" customHeight="1" outlineLevel="1" x14ac:dyDescent="0.2">
      <c r="A481" s="97" t="s">
        <v>2810</v>
      </c>
      <c r="B481" s="63" t="s">
        <v>90</v>
      </c>
      <c r="C481" s="43" t="s">
        <v>79</v>
      </c>
      <c r="D481" s="44">
        <f>$D$471</f>
        <v>434.18</v>
      </c>
      <c r="E481" s="44">
        <f t="shared" ref="E481:AA481" si="277">$D$471</f>
        <v>434.18</v>
      </c>
      <c r="F481" s="44">
        <f t="shared" si="277"/>
        <v>434.18</v>
      </c>
      <c r="G481" s="44">
        <f t="shared" si="277"/>
        <v>434.18</v>
      </c>
      <c r="H481" s="44">
        <f t="shared" si="277"/>
        <v>434.18</v>
      </c>
      <c r="I481" s="44">
        <f t="shared" si="277"/>
        <v>434.18</v>
      </c>
      <c r="J481" s="44">
        <f t="shared" si="277"/>
        <v>434.18</v>
      </c>
      <c r="K481" s="44">
        <f t="shared" si="277"/>
        <v>434.18</v>
      </c>
      <c r="L481" s="44">
        <f t="shared" si="277"/>
        <v>434.18</v>
      </c>
      <c r="M481" s="44">
        <f t="shared" si="277"/>
        <v>434.18</v>
      </c>
      <c r="N481" s="44">
        <f t="shared" si="277"/>
        <v>434.18</v>
      </c>
      <c r="O481" s="44">
        <f t="shared" si="277"/>
        <v>434.18</v>
      </c>
      <c r="P481" s="44">
        <f t="shared" si="277"/>
        <v>434.18</v>
      </c>
      <c r="Q481" s="44">
        <f t="shared" si="277"/>
        <v>434.18</v>
      </c>
      <c r="R481" s="44">
        <f t="shared" si="277"/>
        <v>434.18</v>
      </c>
      <c r="S481" s="44">
        <f t="shared" si="277"/>
        <v>434.18</v>
      </c>
      <c r="T481" s="44">
        <f t="shared" si="277"/>
        <v>434.18</v>
      </c>
      <c r="U481" s="44">
        <f t="shared" si="277"/>
        <v>434.18</v>
      </c>
      <c r="V481" s="44">
        <f t="shared" si="277"/>
        <v>434.18</v>
      </c>
      <c r="W481" s="44">
        <f t="shared" si="277"/>
        <v>434.18</v>
      </c>
      <c r="X481" s="44">
        <f t="shared" si="277"/>
        <v>434.18</v>
      </c>
      <c r="Y481" s="44">
        <f t="shared" si="277"/>
        <v>434.18</v>
      </c>
      <c r="Z481" s="44">
        <f t="shared" si="277"/>
        <v>434.18</v>
      </c>
      <c r="AA481" s="44">
        <f t="shared" si="277"/>
        <v>434.18</v>
      </c>
    </row>
    <row r="482" spans="1:27" ht="12.75" hidden="1" customHeight="1" outlineLevel="1" x14ac:dyDescent="0.2">
      <c r="A482" s="97" t="s">
        <v>2811</v>
      </c>
      <c r="B482" s="63" t="s">
        <v>83</v>
      </c>
      <c r="C482" s="43" t="s">
        <v>79</v>
      </c>
      <c r="D482" s="44">
        <v>3.63</v>
      </c>
      <c r="E482" s="44">
        <v>3.63</v>
      </c>
      <c r="F482" s="44">
        <v>3.63</v>
      </c>
      <c r="G482" s="44">
        <v>3.63</v>
      </c>
      <c r="H482" s="44">
        <v>3.63</v>
      </c>
      <c r="I482" s="44">
        <v>3.63</v>
      </c>
      <c r="J482" s="44">
        <v>3.63</v>
      </c>
      <c r="K482" s="44">
        <v>3.63</v>
      </c>
      <c r="L482" s="44">
        <v>3.63</v>
      </c>
      <c r="M482" s="44">
        <v>3.63</v>
      </c>
      <c r="N482" s="44">
        <v>3.63</v>
      </c>
      <c r="O482" s="44">
        <v>3.63</v>
      </c>
      <c r="P482" s="44">
        <v>3.63</v>
      </c>
      <c r="Q482" s="44">
        <v>3.63</v>
      </c>
      <c r="R482" s="44">
        <v>3.63</v>
      </c>
      <c r="S482" s="44">
        <v>3.63</v>
      </c>
      <c r="T482" s="44">
        <v>3.63</v>
      </c>
      <c r="U482" s="44">
        <v>3.63</v>
      </c>
      <c r="V482" s="44">
        <v>3.63</v>
      </c>
      <c r="W482" s="44">
        <v>3.63</v>
      </c>
      <c r="X482" s="44">
        <v>3.63</v>
      </c>
      <c r="Y482" s="44">
        <v>3.63</v>
      </c>
      <c r="Z482" s="44">
        <v>3.63</v>
      </c>
      <c r="AA482" s="44">
        <v>3.63</v>
      </c>
    </row>
    <row r="483" spans="1:27" ht="12.75" hidden="1" customHeight="1" outlineLevel="1" x14ac:dyDescent="0.2">
      <c r="A483" s="97" t="s">
        <v>2812</v>
      </c>
      <c r="B483" s="63" t="s">
        <v>81</v>
      </c>
      <c r="C483" s="43" t="s">
        <v>79</v>
      </c>
      <c r="D483" s="44">
        <f>$D$11</f>
        <v>110.23</v>
      </c>
      <c r="E483" s="44">
        <f t="shared" ref="E483:AA483" si="278">$D$11</f>
        <v>110.23</v>
      </c>
      <c r="F483" s="44">
        <f t="shared" si="278"/>
        <v>110.23</v>
      </c>
      <c r="G483" s="44">
        <f t="shared" si="278"/>
        <v>110.23</v>
      </c>
      <c r="H483" s="44">
        <f t="shared" si="278"/>
        <v>110.23</v>
      </c>
      <c r="I483" s="44">
        <f t="shared" si="278"/>
        <v>110.23</v>
      </c>
      <c r="J483" s="44">
        <f t="shared" si="278"/>
        <v>110.23</v>
      </c>
      <c r="K483" s="44">
        <f t="shared" si="278"/>
        <v>110.23</v>
      </c>
      <c r="L483" s="44">
        <f t="shared" si="278"/>
        <v>110.23</v>
      </c>
      <c r="M483" s="44">
        <f t="shared" si="278"/>
        <v>110.23</v>
      </c>
      <c r="N483" s="44">
        <f t="shared" si="278"/>
        <v>110.23</v>
      </c>
      <c r="O483" s="44">
        <f t="shared" si="278"/>
        <v>110.23</v>
      </c>
      <c r="P483" s="44">
        <f t="shared" si="278"/>
        <v>110.23</v>
      </c>
      <c r="Q483" s="44">
        <f t="shared" si="278"/>
        <v>110.23</v>
      </c>
      <c r="R483" s="44">
        <f t="shared" si="278"/>
        <v>110.23</v>
      </c>
      <c r="S483" s="44">
        <f t="shared" si="278"/>
        <v>110.23</v>
      </c>
      <c r="T483" s="44">
        <f t="shared" si="278"/>
        <v>110.23</v>
      </c>
      <c r="U483" s="44">
        <f t="shared" si="278"/>
        <v>110.23</v>
      </c>
      <c r="V483" s="44">
        <f t="shared" si="278"/>
        <v>110.23</v>
      </c>
      <c r="W483" s="44">
        <f t="shared" si="278"/>
        <v>110.23</v>
      </c>
      <c r="X483" s="44">
        <f t="shared" si="278"/>
        <v>110.23</v>
      </c>
      <c r="Y483" s="44">
        <f t="shared" si="278"/>
        <v>110.23</v>
      </c>
      <c r="Z483" s="44">
        <f t="shared" si="278"/>
        <v>110.23</v>
      </c>
      <c r="AA483" s="44">
        <f t="shared" si="278"/>
        <v>110.23</v>
      </c>
    </row>
    <row r="484" spans="1:27" collapsed="1" x14ac:dyDescent="0.2">
      <c r="A484" s="96" t="s">
        <v>2813</v>
      </c>
      <c r="B484" s="28" t="str">
        <f>"04"&amp;"."&amp;$B$777&amp;"."&amp;$B$778</f>
        <v>04.11.2023</v>
      </c>
      <c r="C484" s="88" t="s">
        <v>76</v>
      </c>
      <c r="D484" s="89">
        <f>ROUND(((D485+D486+D488+D487)/1000),5)</f>
        <v>1.7576700000000001</v>
      </c>
      <c r="E484" s="89">
        <f>ROUND(((E485+E486+E488+E487)/1000),5)</f>
        <v>1.6797500000000001</v>
      </c>
      <c r="F484" s="89">
        <f>ROUND(((F485+F486+F488+F487)/1000),5)</f>
        <v>1.5996999999999999</v>
      </c>
      <c r="G484" s="89">
        <f t="shared" ref="G484:AA484" si="279">ROUND(((G485+G486+G488+G487)/1000),5)</f>
        <v>1.54518</v>
      </c>
      <c r="H484" s="89">
        <f t="shared" si="279"/>
        <v>1.5953900000000001</v>
      </c>
      <c r="I484" s="89">
        <f t="shared" si="279"/>
        <v>1.6919299999999999</v>
      </c>
      <c r="J484" s="89">
        <f t="shared" si="279"/>
        <v>1.70414</v>
      </c>
      <c r="K484" s="89">
        <f t="shared" si="279"/>
        <v>1.8130200000000001</v>
      </c>
      <c r="L484" s="89">
        <f t="shared" si="279"/>
        <v>2.13252</v>
      </c>
      <c r="M484" s="89">
        <f t="shared" si="279"/>
        <v>2.2278199999999999</v>
      </c>
      <c r="N484" s="89">
        <f t="shared" si="279"/>
        <v>2.27834</v>
      </c>
      <c r="O484" s="89">
        <f t="shared" si="279"/>
        <v>2.28613</v>
      </c>
      <c r="P484" s="89">
        <f t="shared" si="279"/>
        <v>2.27942</v>
      </c>
      <c r="Q484" s="89">
        <f t="shared" si="279"/>
        <v>2.27915</v>
      </c>
      <c r="R484" s="89">
        <f t="shared" si="279"/>
        <v>2.2564600000000001</v>
      </c>
      <c r="S484" s="89">
        <f t="shared" si="279"/>
        <v>2.3876400000000002</v>
      </c>
      <c r="T484" s="89">
        <f t="shared" si="279"/>
        <v>2.4604200000000001</v>
      </c>
      <c r="U484" s="89">
        <f t="shared" si="279"/>
        <v>2.6048</v>
      </c>
      <c r="V484" s="89">
        <f t="shared" si="279"/>
        <v>2.6059700000000001</v>
      </c>
      <c r="W484" s="89">
        <f t="shared" si="279"/>
        <v>2.4805299999999999</v>
      </c>
      <c r="X484" s="89">
        <f t="shared" si="279"/>
        <v>2.2479499999999999</v>
      </c>
      <c r="Y484" s="89">
        <f t="shared" si="279"/>
        <v>2.20228</v>
      </c>
      <c r="Z484" s="89">
        <f t="shared" si="279"/>
        <v>1.85172</v>
      </c>
      <c r="AA484" s="89">
        <f t="shared" si="279"/>
        <v>1.77251</v>
      </c>
    </row>
    <row r="485" spans="1:27" ht="12.75" hidden="1" customHeight="1" outlineLevel="1" x14ac:dyDescent="0.2">
      <c r="A485" s="97" t="s">
        <v>2814</v>
      </c>
      <c r="B485" s="63" t="s">
        <v>242</v>
      </c>
      <c r="C485" s="43" t="s">
        <v>79</v>
      </c>
      <c r="D485" s="44">
        <v>1209.6300000000001</v>
      </c>
      <c r="E485" s="44">
        <v>1131.71</v>
      </c>
      <c r="F485" s="44">
        <v>1051.6600000000001</v>
      </c>
      <c r="G485" s="44">
        <v>997.14</v>
      </c>
      <c r="H485" s="44">
        <v>1047.3499999999999</v>
      </c>
      <c r="I485" s="44">
        <v>1143.8900000000001</v>
      </c>
      <c r="J485" s="44">
        <v>1156.0999999999999</v>
      </c>
      <c r="K485" s="44">
        <v>1264.98</v>
      </c>
      <c r="L485" s="44">
        <v>1584.48</v>
      </c>
      <c r="M485" s="44">
        <v>1679.78</v>
      </c>
      <c r="N485" s="44">
        <v>1730.3</v>
      </c>
      <c r="O485" s="44">
        <v>1738.09</v>
      </c>
      <c r="P485" s="44">
        <v>1731.38</v>
      </c>
      <c r="Q485" s="44">
        <v>1731.11</v>
      </c>
      <c r="R485" s="44">
        <v>1708.42</v>
      </c>
      <c r="S485" s="44">
        <v>1839.6</v>
      </c>
      <c r="T485" s="44">
        <v>1912.38</v>
      </c>
      <c r="U485" s="44">
        <v>2056.7600000000002</v>
      </c>
      <c r="V485" s="44">
        <v>2057.9299999999998</v>
      </c>
      <c r="W485" s="44">
        <v>1932.49</v>
      </c>
      <c r="X485" s="44">
        <v>1699.91</v>
      </c>
      <c r="Y485" s="44">
        <v>1654.24</v>
      </c>
      <c r="Z485" s="44">
        <v>1303.68</v>
      </c>
      <c r="AA485" s="44">
        <v>1224.47</v>
      </c>
    </row>
    <row r="486" spans="1:27" ht="12.75" hidden="1" customHeight="1" outlineLevel="1" x14ac:dyDescent="0.2">
      <c r="A486" s="97" t="s">
        <v>2815</v>
      </c>
      <c r="B486" s="63" t="s">
        <v>90</v>
      </c>
      <c r="C486" s="43" t="s">
        <v>79</v>
      </c>
      <c r="D486" s="44">
        <f>$D$471</f>
        <v>434.18</v>
      </c>
      <c r="E486" s="44">
        <f t="shared" ref="E486:AA486" si="280">$D$471</f>
        <v>434.18</v>
      </c>
      <c r="F486" s="44">
        <f t="shared" si="280"/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2">
      <c r="A487" s="97" t="s">
        <v>2816</v>
      </c>
      <c r="B487" s="63" t="s">
        <v>83</v>
      </c>
      <c r="C487" s="43" t="s">
        <v>79</v>
      </c>
      <c r="D487" s="44">
        <v>3.63</v>
      </c>
      <c r="E487" s="44">
        <v>3.63</v>
      </c>
      <c r="F487" s="44">
        <v>3.63</v>
      </c>
      <c r="G487" s="44">
        <v>3.63</v>
      </c>
      <c r="H487" s="44">
        <v>3.63</v>
      </c>
      <c r="I487" s="44">
        <v>3.63</v>
      </c>
      <c r="J487" s="44">
        <v>3.63</v>
      </c>
      <c r="K487" s="44">
        <v>3.63</v>
      </c>
      <c r="L487" s="44">
        <v>3.63</v>
      </c>
      <c r="M487" s="44">
        <v>3.63</v>
      </c>
      <c r="N487" s="44">
        <v>3.63</v>
      </c>
      <c r="O487" s="44">
        <v>3.63</v>
      </c>
      <c r="P487" s="44">
        <v>3.63</v>
      </c>
      <c r="Q487" s="44">
        <v>3.63</v>
      </c>
      <c r="R487" s="44">
        <v>3.63</v>
      </c>
      <c r="S487" s="44">
        <v>3.63</v>
      </c>
      <c r="T487" s="44">
        <v>3.63</v>
      </c>
      <c r="U487" s="44">
        <v>3.63</v>
      </c>
      <c r="V487" s="44">
        <v>3.63</v>
      </c>
      <c r="W487" s="44">
        <v>3.63</v>
      </c>
      <c r="X487" s="44">
        <v>3.63</v>
      </c>
      <c r="Y487" s="44">
        <v>3.63</v>
      </c>
      <c r="Z487" s="44">
        <v>3.63</v>
      </c>
      <c r="AA487" s="44">
        <v>3.63</v>
      </c>
    </row>
    <row r="488" spans="1:27" ht="12.75" hidden="1" customHeight="1" outlineLevel="1" x14ac:dyDescent="0.2">
      <c r="A488" s="97" t="s">
        <v>2817</v>
      </c>
      <c r="B488" s="63" t="s">
        <v>81</v>
      </c>
      <c r="C488" s="43" t="s">
        <v>79</v>
      </c>
      <c r="D488" s="44">
        <f>$D$11</f>
        <v>110.23</v>
      </c>
      <c r="E488" s="44">
        <f t="shared" ref="E488:AA488" si="281">$D$11</f>
        <v>110.23</v>
      </c>
      <c r="F488" s="44">
        <f t="shared" si="281"/>
        <v>110.23</v>
      </c>
      <c r="G488" s="44">
        <f t="shared" si="281"/>
        <v>110.23</v>
      </c>
      <c r="H488" s="44">
        <f t="shared" si="281"/>
        <v>110.23</v>
      </c>
      <c r="I488" s="44">
        <f t="shared" si="281"/>
        <v>110.23</v>
      </c>
      <c r="J488" s="44">
        <f t="shared" si="281"/>
        <v>110.23</v>
      </c>
      <c r="K488" s="44">
        <f t="shared" si="281"/>
        <v>110.23</v>
      </c>
      <c r="L488" s="44">
        <f t="shared" si="281"/>
        <v>110.23</v>
      </c>
      <c r="M488" s="44">
        <f t="shared" si="281"/>
        <v>110.23</v>
      </c>
      <c r="N488" s="44">
        <f t="shared" si="281"/>
        <v>110.23</v>
      </c>
      <c r="O488" s="44">
        <f t="shared" si="281"/>
        <v>110.23</v>
      </c>
      <c r="P488" s="44">
        <f t="shared" si="281"/>
        <v>110.23</v>
      </c>
      <c r="Q488" s="44">
        <f t="shared" si="281"/>
        <v>110.23</v>
      </c>
      <c r="R488" s="44">
        <f t="shared" si="281"/>
        <v>110.23</v>
      </c>
      <c r="S488" s="44">
        <f t="shared" si="281"/>
        <v>110.23</v>
      </c>
      <c r="T488" s="44">
        <f t="shared" si="281"/>
        <v>110.23</v>
      </c>
      <c r="U488" s="44">
        <f t="shared" si="281"/>
        <v>110.23</v>
      </c>
      <c r="V488" s="44">
        <f t="shared" si="281"/>
        <v>110.23</v>
      </c>
      <c r="W488" s="44">
        <f t="shared" si="281"/>
        <v>110.23</v>
      </c>
      <c r="X488" s="44">
        <f t="shared" si="281"/>
        <v>110.23</v>
      </c>
      <c r="Y488" s="44">
        <f t="shared" si="281"/>
        <v>110.23</v>
      </c>
      <c r="Z488" s="44">
        <f t="shared" si="281"/>
        <v>110.23</v>
      </c>
      <c r="AA488" s="44">
        <f t="shared" si="281"/>
        <v>110.23</v>
      </c>
    </row>
    <row r="489" spans="1:27" collapsed="1" x14ac:dyDescent="0.2">
      <c r="A489" s="96" t="s">
        <v>2818</v>
      </c>
      <c r="B489" s="28" t="str">
        <f>"05"&amp;"."&amp;$B$777&amp;"."&amp;$B$778</f>
        <v>05.11.2023</v>
      </c>
      <c r="C489" s="88" t="s">
        <v>76</v>
      </c>
      <c r="D489" s="89">
        <f>ROUND(((D490+D491+D493+D492)/1000),5)</f>
        <v>1.7526299999999999</v>
      </c>
      <c r="E489" s="89">
        <f>ROUND(((E490+E491+E493+E492)/1000),5)</f>
        <v>1.6433199999999999</v>
      </c>
      <c r="F489" s="89">
        <f>ROUND(((F490+F491+F493+F492)/1000),5)</f>
        <v>1.56043</v>
      </c>
      <c r="G489" s="89">
        <f t="shared" ref="G489:AA489" si="282">ROUND(((G490+G491+G493+G492)/1000),5)</f>
        <v>1.542</v>
      </c>
      <c r="H489" s="89">
        <f t="shared" si="282"/>
        <v>1.5455099999999999</v>
      </c>
      <c r="I489" s="89">
        <f t="shared" si="282"/>
        <v>1.6630199999999999</v>
      </c>
      <c r="J489" s="89">
        <f t="shared" si="282"/>
        <v>1.64595</v>
      </c>
      <c r="K489" s="89">
        <f t="shared" si="282"/>
        <v>1.7458100000000001</v>
      </c>
      <c r="L489" s="89">
        <f t="shared" si="282"/>
        <v>1.9933399999999999</v>
      </c>
      <c r="M489" s="89">
        <f t="shared" si="282"/>
        <v>2.1696800000000001</v>
      </c>
      <c r="N489" s="89">
        <f t="shared" si="282"/>
        <v>2.2133500000000002</v>
      </c>
      <c r="O489" s="89">
        <f t="shared" si="282"/>
        <v>2.2236699999999998</v>
      </c>
      <c r="P489" s="89">
        <f t="shared" si="282"/>
        <v>2.2244799999999998</v>
      </c>
      <c r="Q489" s="89">
        <f t="shared" si="282"/>
        <v>2.22546</v>
      </c>
      <c r="R489" s="89">
        <f t="shared" si="282"/>
        <v>2.21184</v>
      </c>
      <c r="S489" s="89">
        <f t="shared" si="282"/>
        <v>2.1917800000000001</v>
      </c>
      <c r="T489" s="89">
        <f t="shared" si="282"/>
        <v>2.22092</v>
      </c>
      <c r="U489" s="89">
        <f t="shared" si="282"/>
        <v>2.43127</v>
      </c>
      <c r="V489" s="89">
        <f t="shared" si="282"/>
        <v>2.5368900000000001</v>
      </c>
      <c r="W489" s="89">
        <f t="shared" si="282"/>
        <v>2.4344299999999999</v>
      </c>
      <c r="X489" s="89">
        <f t="shared" si="282"/>
        <v>2.2554099999999999</v>
      </c>
      <c r="Y489" s="89">
        <f t="shared" si="282"/>
        <v>2.2120199999999999</v>
      </c>
      <c r="Z489" s="89">
        <f t="shared" si="282"/>
        <v>1.97363</v>
      </c>
      <c r="AA489" s="89">
        <f t="shared" si="282"/>
        <v>1.76058</v>
      </c>
    </row>
    <row r="490" spans="1:27" ht="12.75" hidden="1" customHeight="1" outlineLevel="1" x14ac:dyDescent="0.2">
      <c r="A490" s="97" t="s">
        <v>2819</v>
      </c>
      <c r="B490" s="63" t="s">
        <v>242</v>
      </c>
      <c r="C490" s="43" t="s">
        <v>79</v>
      </c>
      <c r="D490" s="44">
        <v>1204.5899999999999</v>
      </c>
      <c r="E490" s="44">
        <v>1095.28</v>
      </c>
      <c r="F490" s="44">
        <v>1012.39</v>
      </c>
      <c r="G490" s="44">
        <v>993.96</v>
      </c>
      <c r="H490" s="44">
        <v>997.47</v>
      </c>
      <c r="I490" s="44">
        <v>1114.98</v>
      </c>
      <c r="J490" s="44">
        <v>1097.9100000000001</v>
      </c>
      <c r="K490" s="44">
        <v>1197.77</v>
      </c>
      <c r="L490" s="44">
        <v>1445.3</v>
      </c>
      <c r="M490" s="44">
        <v>1621.64</v>
      </c>
      <c r="N490" s="44">
        <v>1665.31</v>
      </c>
      <c r="O490" s="44">
        <v>1675.63</v>
      </c>
      <c r="P490" s="44">
        <v>1676.44</v>
      </c>
      <c r="Q490" s="44">
        <v>1677.42</v>
      </c>
      <c r="R490" s="44">
        <v>1663.8</v>
      </c>
      <c r="S490" s="44">
        <v>1643.74</v>
      </c>
      <c r="T490" s="44">
        <v>1672.88</v>
      </c>
      <c r="U490" s="44">
        <v>1883.23</v>
      </c>
      <c r="V490" s="44">
        <v>1988.85</v>
      </c>
      <c r="W490" s="44">
        <v>1886.39</v>
      </c>
      <c r="X490" s="44">
        <v>1707.37</v>
      </c>
      <c r="Y490" s="44">
        <v>1663.98</v>
      </c>
      <c r="Z490" s="44">
        <v>1425.59</v>
      </c>
      <c r="AA490" s="44">
        <v>1212.54</v>
      </c>
    </row>
    <row r="491" spans="1:27" ht="12.75" hidden="1" customHeight="1" outlineLevel="1" x14ac:dyDescent="0.2">
      <c r="A491" s="97" t="s">
        <v>2820</v>
      </c>
      <c r="B491" s="63" t="s">
        <v>90</v>
      </c>
      <c r="C491" s="43" t="s">
        <v>79</v>
      </c>
      <c r="D491" s="44">
        <f>$D$471</f>
        <v>434.18</v>
      </c>
      <c r="E491" s="44">
        <f t="shared" ref="E491:AA491" si="283">$D$471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2">
      <c r="A492" s="97" t="s">
        <v>2821</v>
      </c>
      <c r="B492" s="63" t="s">
        <v>83</v>
      </c>
      <c r="C492" s="43" t="s">
        <v>79</v>
      </c>
      <c r="D492" s="44">
        <v>3.63</v>
      </c>
      <c r="E492" s="44">
        <v>3.63</v>
      </c>
      <c r="F492" s="44">
        <v>3.63</v>
      </c>
      <c r="G492" s="44">
        <v>3.63</v>
      </c>
      <c r="H492" s="44">
        <v>3.63</v>
      </c>
      <c r="I492" s="44">
        <v>3.63</v>
      </c>
      <c r="J492" s="44">
        <v>3.63</v>
      </c>
      <c r="K492" s="44">
        <v>3.63</v>
      </c>
      <c r="L492" s="44">
        <v>3.63</v>
      </c>
      <c r="M492" s="44">
        <v>3.63</v>
      </c>
      <c r="N492" s="44">
        <v>3.63</v>
      </c>
      <c r="O492" s="44">
        <v>3.63</v>
      </c>
      <c r="P492" s="44">
        <v>3.63</v>
      </c>
      <c r="Q492" s="44">
        <v>3.63</v>
      </c>
      <c r="R492" s="44">
        <v>3.63</v>
      </c>
      <c r="S492" s="44">
        <v>3.63</v>
      </c>
      <c r="T492" s="44">
        <v>3.63</v>
      </c>
      <c r="U492" s="44">
        <v>3.63</v>
      </c>
      <c r="V492" s="44">
        <v>3.63</v>
      </c>
      <c r="W492" s="44">
        <v>3.63</v>
      </c>
      <c r="X492" s="44">
        <v>3.63</v>
      </c>
      <c r="Y492" s="44">
        <v>3.63</v>
      </c>
      <c r="Z492" s="44">
        <v>3.63</v>
      </c>
      <c r="AA492" s="44">
        <v>3.63</v>
      </c>
    </row>
    <row r="493" spans="1:27" ht="12.75" hidden="1" customHeight="1" outlineLevel="1" x14ac:dyDescent="0.2">
      <c r="A493" s="97" t="s">
        <v>2822</v>
      </c>
      <c r="B493" s="63" t="s">
        <v>81</v>
      </c>
      <c r="C493" s="43" t="s">
        <v>79</v>
      </c>
      <c r="D493" s="44">
        <f>$D$11</f>
        <v>110.23</v>
      </c>
      <c r="E493" s="44">
        <f t="shared" ref="E493:AA493" si="284">$D$11</f>
        <v>110.23</v>
      </c>
      <c r="F493" s="44">
        <f t="shared" si="284"/>
        <v>110.23</v>
      </c>
      <c r="G493" s="44">
        <f t="shared" si="284"/>
        <v>110.23</v>
      </c>
      <c r="H493" s="44">
        <f t="shared" si="284"/>
        <v>110.23</v>
      </c>
      <c r="I493" s="44">
        <f t="shared" si="284"/>
        <v>110.23</v>
      </c>
      <c r="J493" s="44">
        <f t="shared" si="284"/>
        <v>110.23</v>
      </c>
      <c r="K493" s="44">
        <f t="shared" si="284"/>
        <v>110.23</v>
      </c>
      <c r="L493" s="44">
        <f t="shared" si="284"/>
        <v>110.23</v>
      </c>
      <c r="M493" s="44">
        <f t="shared" si="284"/>
        <v>110.23</v>
      </c>
      <c r="N493" s="44">
        <f t="shared" si="284"/>
        <v>110.23</v>
      </c>
      <c r="O493" s="44">
        <f t="shared" si="284"/>
        <v>110.23</v>
      </c>
      <c r="P493" s="44">
        <f t="shared" si="284"/>
        <v>110.23</v>
      </c>
      <c r="Q493" s="44">
        <f t="shared" si="284"/>
        <v>110.23</v>
      </c>
      <c r="R493" s="44">
        <f t="shared" si="284"/>
        <v>110.23</v>
      </c>
      <c r="S493" s="44">
        <f t="shared" si="284"/>
        <v>110.23</v>
      </c>
      <c r="T493" s="44">
        <f t="shared" si="284"/>
        <v>110.23</v>
      </c>
      <c r="U493" s="44">
        <f t="shared" si="284"/>
        <v>110.23</v>
      </c>
      <c r="V493" s="44">
        <f t="shared" si="284"/>
        <v>110.23</v>
      </c>
      <c r="W493" s="44">
        <f t="shared" si="284"/>
        <v>110.23</v>
      </c>
      <c r="X493" s="44">
        <f t="shared" si="284"/>
        <v>110.23</v>
      </c>
      <c r="Y493" s="44">
        <f t="shared" si="284"/>
        <v>110.23</v>
      </c>
      <c r="Z493" s="44">
        <f t="shared" si="284"/>
        <v>110.23</v>
      </c>
      <c r="AA493" s="44">
        <f t="shared" si="284"/>
        <v>110.23</v>
      </c>
    </row>
    <row r="494" spans="1:27" collapsed="1" x14ac:dyDescent="0.2">
      <c r="A494" s="96" t="s">
        <v>2823</v>
      </c>
      <c r="B494" s="28" t="str">
        <f>"06"&amp;"."&amp;$B$777&amp;"."&amp;$B$778</f>
        <v>06.11.2023</v>
      </c>
      <c r="C494" s="88" t="s">
        <v>76</v>
      </c>
      <c r="D494" s="89">
        <f>ROUND(((D495+D496+D498+D497)/1000),5)</f>
        <v>1.7547699999999999</v>
      </c>
      <c r="E494" s="89">
        <f>ROUND(((E495+E496+E498+E497)/1000),5)</f>
        <v>1.67845</v>
      </c>
      <c r="F494" s="89">
        <f>ROUND(((F495+F496+F498+F497)/1000),5)</f>
        <v>1.5969</v>
      </c>
      <c r="G494" s="89">
        <f t="shared" ref="G494:AA494" si="285">ROUND(((G495+G496+G498+G497)/1000),5)</f>
        <v>1.55444</v>
      </c>
      <c r="H494" s="89">
        <f t="shared" si="285"/>
        <v>1.59198</v>
      </c>
      <c r="I494" s="89">
        <f t="shared" si="285"/>
        <v>1.68547</v>
      </c>
      <c r="J494" s="89">
        <f t="shared" si="285"/>
        <v>1.7171099999999999</v>
      </c>
      <c r="K494" s="89">
        <f t="shared" si="285"/>
        <v>1.83101</v>
      </c>
      <c r="L494" s="89">
        <f t="shared" si="285"/>
        <v>2.0623499999999999</v>
      </c>
      <c r="M494" s="89">
        <f t="shared" si="285"/>
        <v>2.2557200000000002</v>
      </c>
      <c r="N494" s="89">
        <f t="shared" si="285"/>
        <v>2.3712</v>
      </c>
      <c r="O494" s="89">
        <f t="shared" si="285"/>
        <v>2.3903400000000001</v>
      </c>
      <c r="P494" s="89">
        <f t="shared" si="285"/>
        <v>2.3699699999999999</v>
      </c>
      <c r="Q494" s="89">
        <f t="shared" si="285"/>
        <v>2.3777599999999999</v>
      </c>
      <c r="R494" s="89">
        <f t="shared" si="285"/>
        <v>2.3452999999999999</v>
      </c>
      <c r="S494" s="89">
        <f t="shared" si="285"/>
        <v>2.3262100000000001</v>
      </c>
      <c r="T494" s="89">
        <f t="shared" si="285"/>
        <v>2.39662</v>
      </c>
      <c r="U494" s="89">
        <f t="shared" si="285"/>
        <v>2.4543200000000001</v>
      </c>
      <c r="V494" s="89">
        <f t="shared" si="285"/>
        <v>2.44991</v>
      </c>
      <c r="W494" s="89">
        <f t="shared" si="285"/>
        <v>2.4220999999999999</v>
      </c>
      <c r="X494" s="89">
        <f t="shared" si="285"/>
        <v>2.38849</v>
      </c>
      <c r="Y494" s="89">
        <f t="shared" si="285"/>
        <v>2.25834</v>
      </c>
      <c r="Z494" s="89">
        <f t="shared" si="285"/>
        <v>1.9356500000000001</v>
      </c>
      <c r="AA494" s="89">
        <f t="shared" si="285"/>
        <v>1.7978799999999999</v>
      </c>
    </row>
    <row r="495" spans="1:27" ht="12.75" hidden="1" customHeight="1" outlineLevel="1" x14ac:dyDescent="0.2">
      <c r="A495" s="97" t="s">
        <v>2824</v>
      </c>
      <c r="B495" s="63" t="s">
        <v>242</v>
      </c>
      <c r="C495" s="43" t="s">
        <v>79</v>
      </c>
      <c r="D495" s="44">
        <v>1206.73</v>
      </c>
      <c r="E495" s="44">
        <v>1130.4100000000001</v>
      </c>
      <c r="F495" s="44">
        <v>1048.8599999999999</v>
      </c>
      <c r="G495" s="44">
        <v>1006.4</v>
      </c>
      <c r="H495" s="44">
        <v>1043.94</v>
      </c>
      <c r="I495" s="44">
        <v>1137.43</v>
      </c>
      <c r="J495" s="44">
        <v>1169.07</v>
      </c>
      <c r="K495" s="44">
        <v>1282.97</v>
      </c>
      <c r="L495" s="44">
        <v>1514.31</v>
      </c>
      <c r="M495" s="44">
        <v>1707.68</v>
      </c>
      <c r="N495" s="44">
        <v>1823.16</v>
      </c>
      <c r="O495" s="44">
        <v>1842.3</v>
      </c>
      <c r="P495" s="44">
        <v>1821.93</v>
      </c>
      <c r="Q495" s="44">
        <v>1829.72</v>
      </c>
      <c r="R495" s="44">
        <v>1797.26</v>
      </c>
      <c r="S495" s="44">
        <v>1778.17</v>
      </c>
      <c r="T495" s="44">
        <v>1848.58</v>
      </c>
      <c r="U495" s="44">
        <v>1906.28</v>
      </c>
      <c r="V495" s="44">
        <v>1901.87</v>
      </c>
      <c r="W495" s="44">
        <v>1874.06</v>
      </c>
      <c r="X495" s="44">
        <v>1840.45</v>
      </c>
      <c r="Y495" s="44">
        <v>1710.3</v>
      </c>
      <c r="Z495" s="44">
        <v>1387.61</v>
      </c>
      <c r="AA495" s="44">
        <v>1249.8399999999999</v>
      </c>
    </row>
    <row r="496" spans="1:27" ht="12.75" hidden="1" customHeight="1" outlineLevel="1" x14ac:dyDescent="0.2">
      <c r="A496" s="97" t="s">
        <v>2825</v>
      </c>
      <c r="B496" s="63" t="s">
        <v>90</v>
      </c>
      <c r="C496" s="43" t="s">
        <v>79</v>
      </c>
      <c r="D496" s="44">
        <f>$D$471</f>
        <v>434.18</v>
      </c>
      <c r="E496" s="44">
        <f t="shared" ref="E496:AA496" si="286">$D$471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2">
      <c r="A497" s="97" t="s">
        <v>2826</v>
      </c>
      <c r="B497" s="63" t="s">
        <v>83</v>
      </c>
      <c r="C497" s="43" t="s">
        <v>79</v>
      </c>
      <c r="D497" s="44">
        <v>3.63</v>
      </c>
      <c r="E497" s="44">
        <v>3.63</v>
      </c>
      <c r="F497" s="44">
        <v>3.63</v>
      </c>
      <c r="G497" s="44">
        <v>3.63</v>
      </c>
      <c r="H497" s="44">
        <v>3.63</v>
      </c>
      <c r="I497" s="44">
        <v>3.63</v>
      </c>
      <c r="J497" s="44">
        <v>3.63</v>
      </c>
      <c r="K497" s="44">
        <v>3.63</v>
      </c>
      <c r="L497" s="44">
        <v>3.63</v>
      </c>
      <c r="M497" s="44">
        <v>3.63</v>
      </c>
      <c r="N497" s="44">
        <v>3.63</v>
      </c>
      <c r="O497" s="44">
        <v>3.63</v>
      </c>
      <c r="P497" s="44">
        <v>3.63</v>
      </c>
      <c r="Q497" s="44">
        <v>3.63</v>
      </c>
      <c r="R497" s="44">
        <v>3.63</v>
      </c>
      <c r="S497" s="44">
        <v>3.63</v>
      </c>
      <c r="T497" s="44">
        <v>3.63</v>
      </c>
      <c r="U497" s="44">
        <v>3.63</v>
      </c>
      <c r="V497" s="44">
        <v>3.63</v>
      </c>
      <c r="W497" s="44">
        <v>3.63</v>
      </c>
      <c r="X497" s="44">
        <v>3.63</v>
      </c>
      <c r="Y497" s="44">
        <v>3.63</v>
      </c>
      <c r="Z497" s="44">
        <v>3.63</v>
      </c>
      <c r="AA497" s="44">
        <v>3.63</v>
      </c>
    </row>
    <row r="498" spans="1:27" ht="12.75" hidden="1" customHeight="1" outlineLevel="1" x14ac:dyDescent="0.2">
      <c r="A498" s="97" t="s">
        <v>2827</v>
      </c>
      <c r="B498" s="63" t="s">
        <v>81</v>
      </c>
      <c r="C498" s="43" t="s">
        <v>79</v>
      </c>
      <c r="D498" s="44">
        <f>$D$11</f>
        <v>110.23</v>
      </c>
      <c r="E498" s="44">
        <f t="shared" ref="E498:AA498" si="287">$D$11</f>
        <v>110.23</v>
      </c>
      <c r="F498" s="44">
        <f t="shared" si="287"/>
        <v>110.23</v>
      </c>
      <c r="G498" s="44">
        <f t="shared" si="287"/>
        <v>110.23</v>
      </c>
      <c r="H498" s="44">
        <f t="shared" si="287"/>
        <v>110.23</v>
      </c>
      <c r="I498" s="44">
        <f t="shared" si="287"/>
        <v>110.23</v>
      </c>
      <c r="J498" s="44">
        <f t="shared" si="287"/>
        <v>110.23</v>
      </c>
      <c r="K498" s="44">
        <f t="shared" si="287"/>
        <v>110.23</v>
      </c>
      <c r="L498" s="44">
        <f t="shared" si="287"/>
        <v>110.23</v>
      </c>
      <c r="M498" s="44">
        <f t="shared" si="287"/>
        <v>110.23</v>
      </c>
      <c r="N498" s="44">
        <f t="shared" si="287"/>
        <v>110.23</v>
      </c>
      <c r="O498" s="44">
        <f t="shared" si="287"/>
        <v>110.23</v>
      </c>
      <c r="P498" s="44">
        <f t="shared" si="287"/>
        <v>110.23</v>
      </c>
      <c r="Q498" s="44">
        <f t="shared" si="287"/>
        <v>110.23</v>
      </c>
      <c r="R498" s="44">
        <f t="shared" si="287"/>
        <v>110.23</v>
      </c>
      <c r="S498" s="44">
        <f t="shared" si="287"/>
        <v>110.23</v>
      </c>
      <c r="T498" s="44">
        <f t="shared" si="287"/>
        <v>110.23</v>
      </c>
      <c r="U498" s="44">
        <f t="shared" si="287"/>
        <v>110.23</v>
      </c>
      <c r="V498" s="44">
        <f t="shared" si="287"/>
        <v>110.23</v>
      </c>
      <c r="W498" s="44">
        <f t="shared" si="287"/>
        <v>110.23</v>
      </c>
      <c r="X498" s="44">
        <f t="shared" si="287"/>
        <v>110.23</v>
      </c>
      <c r="Y498" s="44">
        <f t="shared" si="287"/>
        <v>110.23</v>
      </c>
      <c r="Z498" s="44">
        <f t="shared" si="287"/>
        <v>110.23</v>
      </c>
      <c r="AA498" s="44">
        <f t="shared" si="287"/>
        <v>110.23</v>
      </c>
    </row>
    <row r="499" spans="1:27" collapsed="1" x14ac:dyDescent="0.2">
      <c r="A499" s="96" t="s">
        <v>2828</v>
      </c>
      <c r="B499" s="28" t="str">
        <f>"07"&amp;"."&amp;$B$777&amp;"."&amp;$B$778</f>
        <v>07.11.2023</v>
      </c>
      <c r="C499" s="88" t="s">
        <v>76</v>
      </c>
      <c r="D499" s="89">
        <f>ROUND(((D500+D501+D503+D502)/1000),5)</f>
        <v>1.70516</v>
      </c>
      <c r="E499" s="89">
        <f>ROUND(((E500+E501+E503+E502)/1000),5)</f>
        <v>1.55097</v>
      </c>
      <c r="F499" s="89">
        <f>ROUND(((F500+F501+F503+F502)/1000),5)</f>
        <v>1.4459</v>
      </c>
      <c r="G499" s="89">
        <f t="shared" ref="G499:AA499" si="288">ROUND(((G500+G501+G503+G502)/1000),5)</f>
        <v>1.4034199999999999</v>
      </c>
      <c r="H499" s="89">
        <f t="shared" si="288"/>
        <v>1.48441</v>
      </c>
      <c r="I499" s="89">
        <f t="shared" si="288"/>
        <v>1.7099800000000001</v>
      </c>
      <c r="J499" s="89">
        <f t="shared" si="288"/>
        <v>1.7741499999999999</v>
      </c>
      <c r="K499" s="89">
        <f t="shared" si="288"/>
        <v>2.01607</v>
      </c>
      <c r="L499" s="89">
        <f t="shared" si="288"/>
        <v>2.2601200000000001</v>
      </c>
      <c r="M499" s="89">
        <f t="shared" si="288"/>
        <v>2.4027400000000001</v>
      </c>
      <c r="N499" s="89">
        <f t="shared" si="288"/>
        <v>2.41364</v>
      </c>
      <c r="O499" s="89">
        <f t="shared" si="288"/>
        <v>2.4157500000000001</v>
      </c>
      <c r="P499" s="89">
        <f t="shared" si="288"/>
        <v>2.3757199999999998</v>
      </c>
      <c r="Q499" s="89">
        <f t="shared" si="288"/>
        <v>2.3935499999999998</v>
      </c>
      <c r="R499" s="89">
        <f t="shared" si="288"/>
        <v>2.3997999999999999</v>
      </c>
      <c r="S499" s="89">
        <f t="shared" si="288"/>
        <v>2.42197</v>
      </c>
      <c r="T499" s="89">
        <f t="shared" si="288"/>
        <v>2.4174000000000002</v>
      </c>
      <c r="U499" s="89">
        <f t="shared" si="288"/>
        <v>2.3991799999999999</v>
      </c>
      <c r="V499" s="89">
        <f t="shared" si="288"/>
        <v>2.4586800000000002</v>
      </c>
      <c r="W499" s="89">
        <f t="shared" si="288"/>
        <v>2.36395</v>
      </c>
      <c r="X499" s="89">
        <f t="shared" si="288"/>
        <v>2.23373</v>
      </c>
      <c r="Y499" s="89">
        <f t="shared" si="288"/>
        <v>2.1727500000000002</v>
      </c>
      <c r="Z499" s="89">
        <f t="shared" si="288"/>
        <v>1.84802</v>
      </c>
      <c r="AA499" s="89">
        <f t="shared" si="288"/>
        <v>1.73221</v>
      </c>
    </row>
    <row r="500" spans="1:27" ht="12.75" hidden="1" customHeight="1" outlineLevel="1" x14ac:dyDescent="0.2">
      <c r="A500" s="97" t="s">
        <v>2829</v>
      </c>
      <c r="B500" s="63" t="s">
        <v>242</v>
      </c>
      <c r="C500" s="43" t="s">
        <v>79</v>
      </c>
      <c r="D500" s="44">
        <v>1157.1199999999999</v>
      </c>
      <c r="E500" s="44">
        <v>1002.93</v>
      </c>
      <c r="F500" s="44">
        <v>897.86</v>
      </c>
      <c r="G500" s="44">
        <v>855.38</v>
      </c>
      <c r="H500" s="44">
        <v>936.37</v>
      </c>
      <c r="I500" s="44">
        <v>1161.94</v>
      </c>
      <c r="J500" s="44">
        <v>1226.1099999999999</v>
      </c>
      <c r="K500" s="44">
        <v>1468.03</v>
      </c>
      <c r="L500" s="44">
        <v>1712.08</v>
      </c>
      <c r="M500" s="44">
        <v>1854.7</v>
      </c>
      <c r="N500" s="44">
        <v>1865.6</v>
      </c>
      <c r="O500" s="44">
        <v>1867.71</v>
      </c>
      <c r="P500" s="44">
        <v>1827.68</v>
      </c>
      <c r="Q500" s="44">
        <v>1845.51</v>
      </c>
      <c r="R500" s="44">
        <v>1851.76</v>
      </c>
      <c r="S500" s="44">
        <v>1873.93</v>
      </c>
      <c r="T500" s="44">
        <v>1869.36</v>
      </c>
      <c r="U500" s="44">
        <v>1851.14</v>
      </c>
      <c r="V500" s="44">
        <v>1910.64</v>
      </c>
      <c r="W500" s="44">
        <v>1815.91</v>
      </c>
      <c r="X500" s="44">
        <v>1685.69</v>
      </c>
      <c r="Y500" s="44">
        <v>1624.71</v>
      </c>
      <c r="Z500" s="44">
        <v>1299.98</v>
      </c>
      <c r="AA500" s="44">
        <v>1184.17</v>
      </c>
    </row>
    <row r="501" spans="1:27" ht="12.75" hidden="1" customHeight="1" outlineLevel="1" x14ac:dyDescent="0.2">
      <c r="A501" s="97" t="s">
        <v>2830</v>
      </c>
      <c r="B501" s="63" t="s">
        <v>90</v>
      </c>
      <c r="C501" s="43" t="s">
        <v>79</v>
      </c>
      <c r="D501" s="44">
        <f>$D$471</f>
        <v>434.18</v>
      </c>
      <c r="E501" s="44">
        <f t="shared" ref="E501:AA501" si="289">$D$471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2">
      <c r="A502" s="97" t="s">
        <v>2831</v>
      </c>
      <c r="B502" s="63" t="s">
        <v>83</v>
      </c>
      <c r="C502" s="43" t="s">
        <v>79</v>
      </c>
      <c r="D502" s="44">
        <v>3.63</v>
      </c>
      <c r="E502" s="44">
        <v>3.63</v>
      </c>
      <c r="F502" s="44">
        <v>3.63</v>
      </c>
      <c r="G502" s="44">
        <v>3.63</v>
      </c>
      <c r="H502" s="44">
        <v>3.63</v>
      </c>
      <c r="I502" s="44">
        <v>3.63</v>
      </c>
      <c r="J502" s="44">
        <v>3.63</v>
      </c>
      <c r="K502" s="44">
        <v>3.63</v>
      </c>
      <c r="L502" s="44">
        <v>3.63</v>
      </c>
      <c r="M502" s="44">
        <v>3.63</v>
      </c>
      <c r="N502" s="44">
        <v>3.63</v>
      </c>
      <c r="O502" s="44">
        <v>3.63</v>
      </c>
      <c r="P502" s="44">
        <v>3.63</v>
      </c>
      <c r="Q502" s="44">
        <v>3.63</v>
      </c>
      <c r="R502" s="44">
        <v>3.63</v>
      </c>
      <c r="S502" s="44">
        <v>3.63</v>
      </c>
      <c r="T502" s="44">
        <v>3.63</v>
      </c>
      <c r="U502" s="44">
        <v>3.63</v>
      </c>
      <c r="V502" s="44">
        <v>3.63</v>
      </c>
      <c r="W502" s="44">
        <v>3.63</v>
      </c>
      <c r="X502" s="44">
        <v>3.63</v>
      </c>
      <c r="Y502" s="44">
        <v>3.63</v>
      </c>
      <c r="Z502" s="44">
        <v>3.63</v>
      </c>
      <c r="AA502" s="44">
        <v>3.63</v>
      </c>
    </row>
    <row r="503" spans="1:27" ht="12.75" hidden="1" customHeight="1" outlineLevel="1" x14ac:dyDescent="0.2">
      <c r="A503" s="97" t="s">
        <v>2832</v>
      </c>
      <c r="B503" s="63" t="s">
        <v>81</v>
      </c>
      <c r="C503" s="43" t="s">
        <v>79</v>
      </c>
      <c r="D503" s="44">
        <f>$D$11</f>
        <v>110.23</v>
      </c>
      <c r="E503" s="44">
        <f t="shared" ref="E503:AA503" si="290">$D$11</f>
        <v>110.23</v>
      </c>
      <c r="F503" s="44">
        <f t="shared" si="290"/>
        <v>110.23</v>
      </c>
      <c r="G503" s="44">
        <f t="shared" si="290"/>
        <v>110.23</v>
      </c>
      <c r="H503" s="44">
        <f t="shared" si="290"/>
        <v>110.23</v>
      </c>
      <c r="I503" s="44">
        <f t="shared" si="290"/>
        <v>110.23</v>
      </c>
      <c r="J503" s="44">
        <f t="shared" si="290"/>
        <v>110.23</v>
      </c>
      <c r="K503" s="44">
        <f t="shared" si="290"/>
        <v>110.23</v>
      </c>
      <c r="L503" s="44">
        <f t="shared" si="290"/>
        <v>110.23</v>
      </c>
      <c r="M503" s="44">
        <f t="shared" si="290"/>
        <v>110.23</v>
      </c>
      <c r="N503" s="44">
        <f t="shared" si="290"/>
        <v>110.23</v>
      </c>
      <c r="O503" s="44">
        <f t="shared" si="290"/>
        <v>110.23</v>
      </c>
      <c r="P503" s="44">
        <f t="shared" si="290"/>
        <v>110.23</v>
      </c>
      <c r="Q503" s="44">
        <f t="shared" si="290"/>
        <v>110.23</v>
      </c>
      <c r="R503" s="44">
        <f t="shared" si="290"/>
        <v>110.23</v>
      </c>
      <c r="S503" s="44">
        <f t="shared" si="290"/>
        <v>110.23</v>
      </c>
      <c r="T503" s="44">
        <f t="shared" si="290"/>
        <v>110.23</v>
      </c>
      <c r="U503" s="44">
        <f t="shared" si="290"/>
        <v>110.23</v>
      </c>
      <c r="V503" s="44">
        <f t="shared" si="290"/>
        <v>110.23</v>
      </c>
      <c r="W503" s="44">
        <f t="shared" si="290"/>
        <v>110.23</v>
      </c>
      <c r="X503" s="44">
        <f t="shared" si="290"/>
        <v>110.23</v>
      </c>
      <c r="Y503" s="44">
        <f t="shared" si="290"/>
        <v>110.23</v>
      </c>
      <c r="Z503" s="44">
        <f t="shared" si="290"/>
        <v>110.23</v>
      </c>
      <c r="AA503" s="44">
        <f t="shared" si="290"/>
        <v>110.23</v>
      </c>
    </row>
    <row r="504" spans="1:27" collapsed="1" x14ac:dyDescent="0.2">
      <c r="A504" s="96" t="s">
        <v>2833</v>
      </c>
      <c r="B504" s="28" t="str">
        <f>"08"&amp;"."&amp;$B$777&amp;"."&amp;$B$778</f>
        <v>08.11.2023</v>
      </c>
      <c r="C504" s="88" t="s">
        <v>76</v>
      </c>
      <c r="D504" s="89">
        <f>ROUND(((D505+D506+D508+D507)/1000),5)</f>
        <v>1.7445999999999999</v>
      </c>
      <c r="E504" s="89">
        <f>ROUND(((E505+E506+E508+E507)/1000),5)</f>
        <v>1.71549</v>
      </c>
      <c r="F504" s="89">
        <f>ROUND(((F505+F506+F508+F507)/1000),5)</f>
        <v>1.48976</v>
      </c>
      <c r="G504" s="89">
        <f t="shared" ref="G504:AA504" si="291">ROUND(((G505+G506+G508+G507)/1000),5)</f>
        <v>1.48549</v>
      </c>
      <c r="H504" s="89">
        <f t="shared" si="291"/>
        <v>1.51027</v>
      </c>
      <c r="I504" s="89">
        <f t="shared" si="291"/>
        <v>1.7348300000000001</v>
      </c>
      <c r="J504" s="89">
        <f t="shared" si="291"/>
        <v>1.76607</v>
      </c>
      <c r="K504" s="89">
        <f t="shared" si="291"/>
        <v>2.04704</v>
      </c>
      <c r="L504" s="89">
        <f t="shared" si="291"/>
        <v>2.20783</v>
      </c>
      <c r="M504" s="89">
        <f t="shared" si="291"/>
        <v>2.3862899999999998</v>
      </c>
      <c r="N504" s="89">
        <f t="shared" si="291"/>
        <v>2.3969499999999999</v>
      </c>
      <c r="O504" s="89">
        <f t="shared" si="291"/>
        <v>2.4261499999999998</v>
      </c>
      <c r="P504" s="89">
        <f t="shared" si="291"/>
        <v>2.4266700000000001</v>
      </c>
      <c r="Q504" s="89">
        <f t="shared" si="291"/>
        <v>2.4363199999999998</v>
      </c>
      <c r="R504" s="89">
        <f t="shared" si="291"/>
        <v>2.4141400000000002</v>
      </c>
      <c r="S504" s="89">
        <f t="shared" si="291"/>
        <v>2.4485999999999999</v>
      </c>
      <c r="T504" s="89">
        <f t="shared" si="291"/>
        <v>2.45397</v>
      </c>
      <c r="U504" s="89">
        <f t="shared" si="291"/>
        <v>2.4516100000000001</v>
      </c>
      <c r="V504" s="89">
        <f t="shared" si="291"/>
        <v>2.44652</v>
      </c>
      <c r="W504" s="89">
        <f t="shared" si="291"/>
        <v>2.3859400000000002</v>
      </c>
      <c r="X504" s="89">
        <f t="shared" si="291"/>
        <v>2.3208099999999998</v>
      </c>
      <c r="Y504" s="89">
        <f t="shared" si="291"/>
        <v>2.2006399999999999</v>
      </c>
      <c r="Z504" s="89">
        <f t="shared" si="291"/>
        <v>1.90198</v>
      </c>
      <c r="AA504" s="89">
        <f t="shared" si="291"/>
        <v>1.75027</v>
      </c>
    </row>
    <row r="505" spans="1:27" ht="12.75" hidden="1" customHeight="1" outlineLevel="1" x14ac:dyDescent="0.2">
      <c r="A505" s="97" t="s">
        <v>2834</v>
      </c>
      <c r="B505" s="63" t="s">
        <v>242</v>
      </c>
      <c r="C505" s="43" t="s">
        <v>79</v>
      </c>
      <c r="D505" s="44">
        <v>1196.56</v>
      </c>
      <c r="E505" s="44">
        <v>1167.45</v>
      </c>
      <c r="F505" s="44">
        <v>941.72</v>
      </c>
      <c r="G505" s="44">
        <v>937.45</v>
      </c>
      <c r="H505" s="44">
        <v>962.23</v>
      </c>
      <c r="I505" s="44">
        <v>1186.79</v>
      </c>
      <c r="J505" s="44">
        <v>1218.03</v>
      </c>
      <c r="K505" s="44">
        <v>1499</v>
      </c>
      <c r="L505" s="44">
        <v>1659.79</v>
      </c>
      <c r="M505" s="44">
        <v>1838.25</v>
      </c>
      <c r="N505" s="44">
        <v>1848.91</v>
      </c>
      <c r="O505" s="44">
        <v>1878.11</v>
      </c>
      <c r="P505" s="44">
        <v>1878.63</v>
      </c>
      <c r="Q505" s="44">
        <v>1888.28</v>
      </c>
      <c r="R505" s="44">
        <v>1866.1</v>
      </c>
      <c r="S505" s="44">
        <v>1900.56</v>
      </c>
      <c r="T505" s="44">
        <v>1905.93</v>
      </c>
      <c r="U505" s="44">
        <v>1903.57</v>
      </c>
      <c r="V505" s="44">
        <v>1898.48</v>
      </c>
      <c r="W505" s="44">
        <v>1837.9</v>
      </c>
      <c r="X505" s="44">
        <v>1772.77</v>
      </c>
      <c r="Y505" s="44">
        <v>1652.6</v>
      </c>
      <c r="Z505" s="44">
        <v>1353.94</v>
      </c>
      <c r="AA505" s="44">
        <v>1202.23</v>
      </c>
    </row>
    <row r="506" spans="1:27" ht="12.75" hidden="1" customHeight="1" outlineLevel="1" x14ac:dyDescent="0.2">
      <c r="A506" s="97" t="s">
        <v>2835</v>
      </c>
      <c r="B506" s="63" t="s">
        <v>90</v>
      </c>
      <c r="C506" s="43" t="s">
        <v>79</v>
      </c>
      <c r="D506" s="44">
        <f>$D$471</f>
        <v>434.18</v>
      </c>
      <c r="E506" s="44">
        <f t="shared" ref="E506:AA506" si="292">$D$471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2">
      <c r="A507" s="97" t="s">
        <v>2836</v>
      </c>
      <c r="B507" s="63" t="s">
        <v>83</v>
      </c>
      <c r="C507" s="43" t="s">
        <v>79</v>
      </c>
      <c r="D507" s="44">
        <v>3.63</v>
      </c>
      <c r="E507" s="44">
        <v>3.63</v>
      </c>
      <c r="F507" s="44">
        <v>3.63</v>
      </c>
      <c r="G507" s="44">
        <v>3.63</v>
      </c>
      <c r="H507" s="44">
        <v>3.63</v>
      </c>
      <c r="I507" s="44">
        <v>3.63</v>
      </c>
      <c r="J507" s="44">
        <v>3.63</v>
      </c>
      <c r="K507" s="44">
        <v>3.63</v>
      </c>
      <c r="L507" s="44">
        <v>3.63</v>
      </c>
      <c r="M507" s="44">
        <v>3.63</v>
      </c>
      <c r="N507" s="44">
        <v>3.63</v>
      </c>
      <c r="O507" s="44">
        <v>3.63</v>
      </c>
      <c r="P507" s="44">
        <v>3.63</v>
      </c>
      <c r="Q507" s="44">
        <v>3.63</v>
      </c>
      <c r="R507" s="44">
        <v>3.63</v>
      </c>
      <c r="S507" s="44">
        <v>3.63</v>
      </c>
      <c r="T507" s="44">
        <v>3.63</v>
      </c>
      <c r="U507" s="44">
        <v>3.63</v>
      </c>
      <c r="V507" s="44">
        <v>3.63</v>
      </c>
      <c r="W507" s="44">
        <v>3.63</v>
      </c>
      <c r="X507" s="44">
        <v>3.63</v>
      </c>
      <c r="Y507" s="44">
        <v>3.63</v>
      </c>
      <c r="Z507" s="44">
        <v>3.63</v>
      </c>
      <c r="AA507" s="44">
        <v>3.63</v>
      </c>
    </row>
    <row r="508" spans="1:27" ht="12.75" hidden="1" customHeight="1" outlineLevel="1" x14ac:dyDescent="0.2">
      <c r="A508" s="97" t="s">
        <v>2837</v>
      </c>
      <c r="B508" s="63" t="s">
        <v>81</v>
      </c>
      <c r="C508" s="43" t="s">
        <v>79</v>
      </c>
      <c r="D508" s="44">
        <f>$D$11</f>
        <v>110.23</v>
      </c>
      <c r="E508" s="44">
        <f t="shared" ref="E508:AA508" si="293">$D$11</f>
        <v>110.23</v>
      </c>
      <c r="F508" s="44">
        <f t="shared" si="293"/>
        <v>110.23</v>
      </c>
      <c r="G508" s="44">
        <f t="shared" si="293"/>
        <v>110.23</v>
      </c>
      <c r="H508" s="44">
        <f t="shared" si="293"/>
        <v>110.23</v>
      </c>
      <c r="I508" s="44">
        <f t="shared" si="293"/>
        <v>110.23</v>
      </c>
      <c r="J508" s="44">
        <f t="shared" si="293"/>
        <v>110.23</v>
      </c>
      <c r="K508" s="44">
        <f t="shared" si="293"/>
        <v>110.23</v>
      </c>
      <c r="L508" s="44">
        <f t="shared" si="293"/>
        <v>110.23</v>
      </c>
      <c r="M508" s="44">
        <f t="shared" si="293"/>
        <v>110.23</v>
      </c>
      <c r="N508" s="44">
        <f t="shared" si="293"/>
        <v>110.23</v>
      </c>
      <c r="O508" s="44">
        <f t="shared" si="293"/>
        <v>110.23</v>
      </c>
      <c r="P508" s="44">
        <f t="shared" si="293"/>
        <v>110.23</v>
      </c>
      <c r="Q508" s="44">
        <f t="shared" si="293"/>
        <v>110.23</v>
      </c>
      <c r="R508" s="44">
        <f t="shared" si="293"/>
        <v>110.23</v>
      </c>
      <c r="S508" s="44">
        <f t="shared" si="293"/>
        <v>110.23</v>
      </c>
      <c r="T508" s="44">
        <f t="shared" si="293"/>
        <v>110.23</v>
      </c>
      <c r="U508" s="44">
        <f t="shared" si="293"/>
        <v>110.23</v>
      </c>
      <c r="V508" s="44">
        <f t="shared" si="293"/>
        <v>110.23</v>
      </c>
      <c r="W508" s="44">
        <f t="shared" si="293"/>
        <v>110.23</v>
      </c>
      <c r="X508" s="44">
        <f t="shared" si="293"/>
        <v>110.23</v>
      </c>
      <c r="Y508" s="44">
        <f t="shared" si="293"/>
        <v>110.23</v>
      </c>
      <c r="Z508" s="44">
        <f t="shared" si="293"/>
        <v>110.23</v>
      </c>
      <c r="AA508" s="44">
        <f t="shared" si="293"/>
        <v>110.23</v>
      </c>
    </row>
    <row r="509" spans="1:27" collapsed="1" x14ac:dyDescent="0.2">
      <c r="A509" s="96" t="s">
        <v>2838</v>
      </c>
      <c r="B509" s="28" t="str">
        <f>"09"&amp;"."&amp;$B$777&amp;"."&amp;$B$778</f>
        <v>09.11.2023</v>
      </c>
      <c r="C509" s="88" t="s">
        <v>76</v>
      </c>
      <c r="D509" s="89">
        <f>ROUND(((D510+D511+D513+D512)/1000),5)</f>
        <v>1.7658799999999999</v>
      </c>
      <c r="E509" s="89">
        <f>ROUND(((E510+E511+E513+E512)/1000),5)</f>
        <v>1.726</v>
      </c>
      <c r="F509" s="89">
        <f>ROUND(((F510+F511+F513+F512)/1000),5)</f>
        <v>1.66998</v>
      </c>
      <c r="G509" s="89">
        <f t="shared" ref="G509:AA509" si="294">ROUND(((G510+G511+G513+G512)/1000),5)</f>
        <v>1.5383100000000001</v>
      </c>
      <c r="H509" s="89">
        <f t="shared" si="294"/>
        <v>1.69581</v>
      </c>
      <c r="I509" s="89">
        <f t="shared" si="294"/>
        <v>1.7363900000000001</v>
      </c>
      <c r="J509" s="89">
        <f t="shared" si="294"/>
        <v>1.81586</v>
      </c>
      <c r="K509" s="89">
        <f t="shared" si="294"/>
        <v>2.0831499999999998</v>
      </c>
      <c r="L509" s="89">
        <f t="shared" si="294"/>
        <v>2.2531099999999999</v>
      </c>
      <c r="M509" s="89">
        <f t="shared" si="294"/>
        <v>2.39886</v>
      </c>
      <c r="N509" s="89">
        <f t="shared" si="294"/>
        <v>2.4528300000000001</v>
      </c>
      <c r="O509" s="89">
        <f t="shared" si="294"/>
        <v>2.4591799999999999</v>
      </c>
      <c r="P509" s="89">
        <f t="shared" si="294"/>
        <v>2.42395</v>
      </c>
      <c r="Q509" s="89">
        <f t="shared" si="294"/>
        <v>2.4309099999999999</v>
      </c>
      <c r="R509" s="89">
        <f t="shared" si="294"/>
        <v>2.4310999999999998</v>
      </c>
      <c r="S509" s="89">
        <f t="shared" si="294"/>
        <v>2.41025</v>
      </c>
      <c r="T509" s="89">
        <f t="shared" si="294"/>
        <v>2.35873</v>
      </c>
      <c r="U509" s="89">
        <f t="shared" si="294"/>
        <v>2.5320900000000002</v>
      </c>
      <c r="V509" s="89">
        <f t="shared" si="294"/>
        <v>2.5264899999999999</v>
      </c>
      <c r="W509" s="89">
        <f t="shared" si="294"/>
        <v>2.3992599999999999</v>
      </c>
      <c r="X509" s="89">
        <f t="shared" si="294"/>
        <v>2.2139000000000002</v>
      </c>
      <c r="Y509" s="89">
        <f t="shared" si="294"/>
        <v>2.1623899999999998</v>
      </c>
      <c r="Z509" s="89">
        <f t="shared" si="294"/>
        <v>1.8849</v>
      </c>
      <c r="AA509" s="89">
        <f t="shared" si="294"/>
        <v>1.7780100000000001</v>
      </c>
    </row>
    <row r="510" spans="1:27" ht="12.75" hidden="1" customHeight="1" outlineLevel="1" x14ac:dyDescent="0.2">
      <c r="A510" s="97" t="s">
        <v>2839</v>
      </c>
      <c r="B510" s="63" t="s">
        <v>242</v>
      </c>
      <c r="C510" s="43" t="s">
        <v>79</v>
      </c>
      <c r="D510" s="44">
        <v>1217.8399999999999</v>
      </c>
      <c r="E510" s="44">
        <v>1177.96</v>
      </c>
      <c r="F510" s="44">
        <v>1121.94</v>
      </c>
      <c r="G510" s="44">
        <v>990.27</v>
      </c>
      <c r="H510" s="44">
        <v>1147.77</v>
      </c>
      <c r="I510" s="44">
        <v>1188.3499999999999</v>
      </c>
      <c r="J510" s="44">
        <v>1267.82</v>
      </c>
      <c r="K510" s="44">
        <v>1535.11</v>
      </c>
      <c r="L510" s="44">
        <v>1705.07</v>
      </c>
      <c r="M510" s="44">
        <v>1850.82</v>
      </c>
      <c r="N510" s="44">
        <v>1904.79</v>
      </c>
      <c r="O510" s="44">
        <v>1911.14</v>
      </c>
      <c r="P510" s="44">
        <v>1875.91</v>
      </c>
      <c r="Q510" s="44">
        <v>1882.87</v>
      </c>
      <c r="R510" s="44">
        <v>1883.06</v>
      </c>
      <c r="S510" s="44">
        <v>1862.21</v>
      </c>
      <c r="T510" s="44">
        <v>1810.69</v>
      </c>
      <c r="U510" s="44">
        <v>1984.05</v>
      </c>
      <c r="V510" s="44">
        <v>1978.45</v>
      </c>
      <c r="W510" s="44">
        <v>1851.22</v>
      </c>
      <c r="X510" s="44">
        <v>1665.86</v>
      </c>
      <c r="Y510" s="44">
        <v>1614.35</v>
      </c>
      <c r="Z510" s="44">
        <v>1336.86</v>
      </c>
      <c r="AA510" s="44">
        <v>1229.97</v>
      </c>
    </row>
    <row r="511" spans="1:27" ht="12.75" hidden="1" customHeight="1" outlineLevel="1" x14ac:dyDescent="0.2">
      <c r="A511" s="97" t="s">
        <v>2840</v>
      </c>
      <c r="B511" s="63" t="s">
        <v>90</v>
      </c>
      <c r="C511" s="43" t="s">
        <v>79</v>
      </c>
      <c r="D511" s="44">
        <f>$D$471</f>
        <v>434.18</v>
      </c>
      <c r="E511" s="44">
        <f t="shared" ref="E511:AA511" si="295">$D$471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2">
      <c r="A512" s="97" t="s">
        <v>2841</v>
      </c>
      <c r="B512" s="63" t="s">
        <v>83</v>
      </c>
      <c r="C512" s="43" t="s">
        <v>79</v>
      </c>
      <c r="D512" s="44">
        <v>3.63</v>
      </c>
      <c r="E512" s="44">
        <v>3.63</v>
      </c>
      <c r="F512" s="44">
        <v>3.63</v>
      </c>
      <c r="G512" s="44">
        <v>3.63</v>
      </c>
      <c r="H512" s="44">
        <v>3.63</v>
      </c>
      <c r="I512" s="44">
        <v>3.63</v>
      </c>
      <c r="J512" s="44">
        <v>3.63</v>
      </c>
      <c r="K512" s="44">
        <v>3.63</v>
      </c>
      <c r="L512" s="44">
        <v>3.63</v>
      </c>
      <c r="M512" s="44">
        <v>3.63</v>
      </c>
      <c r="N512" s="44">
        <v>3.63</v>
      </c>
      <c r="O512" s="44">
        <v>3.63</v>
      </c>
      <c r="P512" s="44">
        <v>3.63</v>
      </c>
      <c r="Q512" s="44">
        <v>3.63</v>
      </c>
      <c r="R512" s="44">
        <v>3.63</v>
      </c>
      <c r="S512" s="44">
        <v>3.63</v>
      </c>
      <c r="T512" s="44">
        <v>3.63</v>
      </c>
      <c r="U512" s="44">
        <v>3.63</v>
      </c>
      <c r="V512" s="44">
        <v>3.63</v>
      </c>
      <c r="W512" s="44">
        <v>3.63</v>
      </c>
      <c r="X512" s="44">
        <v>3.63</v>
      </c>
      <c r="Y512" s="44">
        <v>3.63</v>
      </c>
      <c r="Z512" s="44">
        <v>3.63</v>
      </c>
      <c r="AA512" s="44">
        <v>3.63</v>
      </c>
    </row>
    <row r="513" spans="1:27" ht="12.75" hidden="1" customHeight="1" outlineLevel="1" x14ac:dyDescent="0.2">
      <c r="A513" s="97" t="s">
        <v>2842</v>
      </c>
      <c r="B513" s="63" t="s">
        <v>81</v>
      </c>
      <c r="C513" s="43" t="s">
        <v>79</v>
      </c>
      <c r="D513" s="44">
        <f>$D$11</f>
        <v>110.23</v>
      </c>
      <c r="E513" s="44">
        <f t="shared" ref="E513:AA513" si="296">$D$11</f>
        <v>110.23</v>
      </c>
      <c r="F513" s="44">
        <f t="shared" si="296"/>
        <v>110.23</v>
      </c>
      <c r="G513" s="44">
        <f t="shared" si="296"/>
        <v>110.23</v>
      </c>
      <c r="H513" s="44">
        <f t="shared" si="296"/>
        <v>110.23</v>
      </c>
      <c r="I513" s="44">
        <f t="shared" si="296"/>
        <v>110.23</v>
      </c>
      <c r="J513" s="44">
        <f t="shared" si="296"/>
        <v>110.23</v>
      </c>
      <c r="K513" s="44">
        <f t="shared" si="296"/>
        <v>110.23</v>
      </c>
      <c r="L513" s="44">
        <f t="shared" si="296"/>
        <v>110.23</v>
      </c>
      <c r="M513" s="44">
        <f t="shared" si="296"/>
        <v>110.23</v>
      </c>
      <c r="N513" s="44">
        <f t="shared" si="296"/>
        <v>110.23</v>
      </c>
      <c r="O513" s="44">
        <f t="shared" si="296"/>
        <v>110.23</v>
      </c>
      <c r="P513" s="44">
        <f t="shared" si="296"/>
        <v>110.23</v>
      </c>
      <c r="Q513" s="44">
        <f t="shared" si="296"/>
        <v>110.23</v>
      </c>
      <c r="R513" s="44">
        <f t="shared" si="296"/>
        <v>110.23</v>
      </c>
      <c r="S513" s="44">
        <f t="shared" si="296"/>
        <v>110.23</v>
      </c>
      <c r="T513" s="44">
        <f t="shared" si="296"/>
        <v>110.23</v>
      </c>
      <c r="U513" s="44">
        <f t="shared" si="296"/>
        <v>110.23</v>
      </c>
      <c r="V513" s="44">
        <f t="shared" si="296"/>
        <v>110.23</v>
      </c>
      <c r="W513" s="44">
        <f t="shared" si="296"/>
        <v>110.23</v>
      </c>
      <c r="X513" s="44">
        <f t="shared" si="296"/>
        <v>110.23</v>
      </c>
      <c r="Y513" s="44">
        <f t="shared" si="296"/>
        <v>110.23</v>
      </c>
      <c r="Z513" s="44">
        <f t="shared" si="296"/>
        <v>110.23</v>
      </c>
      <c r="AA513" s="44">
        <f t="shared" si="296"/>
        <v>110.23</v>
      </c>
    </row>
    <row r="514" spans="1:27" collapsed="1" x14ac:dyDescent="0.2">
      <c r="A514" s="96" t="s">
        <v>2843</v>
      </c>
      <c r="B514" s="28" t="str">
        <f>"10"&amp;"."&amp;$B$777&amp;"."&amp;$B$778</f>
        <v>10.11.2023</v>
      </c>
      <c r="C514" s="88" t="s">
        <v>76</v>
      </c>
      <c r="D514" s="89">
        <f>ROUND(((D515+D516+D518+D517)/1000),5)</f>
        <v>1.74759</v>
      </c>
      <c r="E514" s="89">
        <f>ROUND(((E515+E516+E518+E517)/1000),5)</f>
        <v>1.7076</v>
      </c>
      <c r="F514" s="89">
        <f>ROUND(((F515+F516+F518+F517)/1000),5)</f>
        <v>1.67052</v>
      </c>
      <c r="G514" s="89">
        <f t="shared" ref="G514:AA514" si="297">ROUND(((G515+G516+G518+G517)/1000),5)</f>
        <v>1.53921</v>
      </c>
      <c r="H514" s="89">
        <f t="shared" si="297"/>
        <v>1.66551</v>
      </c>
      <c r="I514" s="89">
        <f t="shared" si="297"/>
        <v>1.7383900000000001</v>
      </c>
      <c r="J514" s="89">
        <f t="shared" si="297"/>
        <v>1.8230200000000001</v>
      </c>
      <c r="K514" s="89">
        <f t="shared" si="297"/>
        <v>2.1207600000000002</v>
      </c>
      <c r="L514" s="89">
        <f t="shared" si="297"/>
        <v>2.37094</v>
      </c>
      <c r="M514" s="89">
        <f t="shared" si="297"/>
        <v>2.4300700000000002</v>
      </c>
      <c r="N514" s="89">
        <f t="shared" si="297"/>
        <v>2.4436</v>
      </c>
      <c r="O514" s="89">
        <f t="shared" si="297"/>
        <v>2.4867499999999998</v>
      </c>
      <c r="P514" s="89">
        <f t="shared" si="297"/>
        <v>2.4571000000000001</v>
      </c>
      <c r="Q514" s="89">
        <f t="shared" si="297"/>
        <v>2.4600200000000001</v>
      </c>
      <c r="R514" s="89">
        <f t="shared" si="297"/>
        <v>2.4589400000000001</v>
      </c>
      <c r="S514" s="89">
        <f t="shared" si="297"/>
        <v>2.4602599999999999</v>
      </c>
      <c r="T514" s="89">
        <f t="shared" si="297"/>
        <v>2.4269599999999998</v>
      </c>
      <c r="U514" s="89">
        <f t="shared" si="297"/>
        <v>2.5523799999999999</v>
      </c>
      <c r="V514" s="89">
        <f t="shared" si="297"/>
        <v>2.53078</v>
      </c>
      <c r="W514" s="89">
        <f t="shared" si="297"/>
        <v>2.4815499999999999</v>
      </c>
      <c r="X514" s="89">
        <f t="shared" si="297"/>
        <v>2.4119199999999998</v>
      </c>
      <c r="Y514" s="89">
        <f t="shared" si="297"/>
        <v>2.2458999999999998</v>
      </c>
      <c r="Z514" s="89">
        <f t="shared" si="297"/>
        <v>2.0114999999999998</v>
      </c>
      <c r="AA514" s="89">
        <f t="shared" si="297"/>
        <v>1.79565</v>
      </c>
    </row>
    <row r="515" spans="1:27" ht="12.75" hidden="1" customHeight="1" outlineLevel="1" x14ac:dyDescent="0.2">
      <c r="A515" s="97" t="s">
        <v>2844</v>
      </c>
      <c r="B515" s="63" t="s">
        <v>242</v>
      </c>
      <c r="C515" s="43" t="s">
        <v>79</v>
      </c>
      <c r="D515" s="44">
        <v>1199.55</v>
      </c>
      <c r="E515" s="44">
        <v>1159.56</v>
      </c>
      <c r="F515" s="44">
        <v>1122.48</v>
      </c>
      <c r="G515" s="44">
        <v>991.17</v>
      </c>
      <c r="H515" s="44">
        <v>1117.47</v>
      </c>
      <c r="I515" s="44">
        <v>1190.3499999999999</v>
      </c>
      <c r="J515" s="44">
        <v>1274.98</v>
      </c>
      <c r="K515" s="44">
        <v>1572.72</v>
      </c>
      <c r="L515" s="44">
        <v>1822.9</v>
      </c>
      <c r="M515" s="44">
        <v>1882.03</v>
      </c>
      <c r="N515" s="44">
        <v>1895.56</v>
      </c>
      <c r="O515" s="44">
        <v>1938.71</v>
      </c>
      <c r="P515" s="44">
        <v>1909.06</v>
      </c>
      <c r="Q515" s="44">
        <v>1911.98</v>
      </c>
      <c r="R515" s="44">
        <v>1910.9</v>
      </c>
      <c r="S515" s="44">
        <v>1912.22</v>
      </c>
      <c r="T515" s="44">
        <v>1878.92</v>
      </c>
      <c r="U515" s="44">
        <v>2004.34</v>
      </c>
      <c r="V515" s="44">
        <v>1982.74</v>
      </c>
      <c r="W515" s="44">
        <v>1933.51</v>
      </c>
      <c r="X515" s="44">
        <v>1863.88</v>
      </c>
      <c r="Y515" s="44">
        <v>1697.86</v>
      </c>
      <c r="Z515" s="44">
        <v>1463.46</v>
      </c>
      <c r="AA515" s="44">
        <v>1247.6099999999999</v>
      </c>
    </row>
    <row r="516" spans="1:27" ht="12.75" hidden="1" customHeight="1" outlineLevel="1" x14ac:dyDescent="0.2">
      <c r="A516" s="97" t="s">
        <v>2845</v>
      </c>
      <c r="B516" s="63" t="s">
        <v>90</v>
      </c>
      <c r="C516" s="43" t="s">
        <v>79</v>
      </c>
      <c r="D516" s="44">
        <f>$D$471</f>
        <v>434.18</v>
      </c>
      <c r="E516" s="44">
        <f t="shared" ref="E516:AA516" si="298">$D$471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2">
      <c r="A517" s="97" t="s">
        <v>2846</v>
      </c>
      <c r="B517" s="63" t="s">
        <v>83</v>
      </c>
      <c r="C517" s="43" t="s">
        <v>79</v>
      </c>
      <c r="D517" s="44">
        <v>3.63</v>
      </c>
      <c r="E517" s="44">
        <v>3.63</v>
      </c>
      <c r="F517" s="44">
        <v>3.63</v>
      </c>
      <c r="G517" s="44">
        <v>3.63</v>
      </c>
      <c r="H517" s="44">
        <v>3.63</v>
      </c>
      <c r="I517" s="44">
        <v>3.63</v>
      </c>
      <c r="J517" s="44">
        <v>3.63</v>
      </c>
      <c r="K517" s="44">
        <v>3.63</v>
      </c>
      <c r="L517" s="44">
        <v>3.63</v>
      </c>
      <c r="M517" s="44">
        <v>3.63</v>
      </c>
      <c r="N517" s="44">
        <v>3.63</v>
      </c>
      <c r="O517" s="44">
        <v>3.63</v>
      </c>
      <c r="P517" s="44">
        <v>3.63</v>
      </c>
      <c r="Q517" s="44">
        <v>3.63</v>
      </c>
      <c r="R517" s="44">
        <v>3.63</v>
      </c>
      <c r="S517" s="44">
        <v>3.63</v>
      </c>
      <c r="T517" s="44">
        <v>3.63</v>
      </c>
      <c r="U517" s="44">
        <v>3.63</v>
      </c>
      <c r="V517" s="44">
        <v>3.63</v>
      </c>
      <c r="W517" s="44">
        <v>3.63</v>
      </c>
      <c r="X517" s="44">
        <v>3.63</v>
      </c>
      <c r="Y517" s="44">
        <v>3.63</v>
      </c>
      <c r="Z517" s="44">
        <v>3.63</v>
      </c>
      <c r="AA517" s="44">
        <v>3.63</v>
      </c>
    </row>
    <row r="518" spans="1:27" ht="12.75" hidden="1" customHeight="1" outlineLevel="1" x14ac:dyDescent="0.2">
      <c r="A518" s="97" t="s">
        <v>2847</v>
      </c>
      <c r="B518" s="63" t="s">
        <v>81</v>
      </c>
      <c r="C518" s="43" t="s">
        <v>79</v>
      </c>
      <c r="D518" s="44">
        <f>$D$11</f>
        <v>110.23</v>
      </c>
      <c r="E518" s="44">
        <f t="shared" ref="E518:AA518" si="299">$D$11</f>
        <v>110.23</v>
      </c>
      <c r="F518" s="44">
        <f t="shared" si="299"/>
        <v>110.23</v>
      </c>
      <c r="G518" s="44">
        <f t="shared" si="299"/>
        <v>110.23</v>
      </c>
      <c r="H518" s="44">
        <f t="shared" si="299"/>
        <v>110.23</v>
      </c>
      <c r="I518" s="44">
        <f t="shared" si="299"/>
        <v>110.23</v>
      </c>
      <c r="J518" s="44">
        <f t="shared" si="299"/>
        <v>110.23</v>
      </c>
      <c r="K518" s="44">
        <f t="shared" si="299"/>
        <v>110.23</v>
      </c>
      <c r="L518" s="44">
        <f t="shared" si="299"/>
        <v>110.23</v>
      </c>
      <c r="M518" s="44">
        <f t="shared" si="299"/>
        <v>110.23</v>
      </c>
      <c r="N518" s="44">
        <f t="shared" si="299"/>
        <v>110.23</v>
      </c>
      <c r="O518" s="44">
        <f t="shared" si="299"/>
        <v>110.23</v>
      </c>
      <c r="P518" s="44">
        <f t="shared" si="299"/>
        <v>110.23</v>
      </c>
      <c r="Q518" s="44">
        <f t="shared" si="299"/>
        <v>110.23</v>
      </c>
      <c r="R518" s="44">
        <f t="shared" si="299"/>
        <v>110.23</v>
      </c>
      <c r="S518" s="44">
        <f t="shared" si="299"/>
        <v>110.23</v>
      </c>
      <c r="T518" s="44">
        <f t="shared" si="299"/>
        <v>110.23</v>
      </c>
      <c r="U518" s="44">
        <f t="shared" si="299"/>
        <v>110.23</v>
      </c>
      <c r="V518" s="44">
        <f t="shared" si="299"/>
        <v>110.23</v>
      </c>
      <c r="W518" s="44">
        <f t="shared" si="299"/>
        <v>110.23</v>
      </c>
      <c r="X518" s="44">
        <f t="shared" si="299"/>
        <v>110.23</v>
      </c>
      <c r="Y518" s="44">
        <f t="shared" si="299"/>
        <v>110.23</v>
      </c>
      <c r="Z518" s="44">
        <f t="shared" si="299"/>
        <v>110.23</v>
      </c>
      <c r="AA518" s="44">
        <f t="shared" si="299"/>
        <v>110.23</v>
      </c>
    </row>
    <row r="519" spans="1:27" collapsed="1" x14ac:dyDescent="0.2">
      <c r="A519" s="96" t="s">
        <v>2848</v>
      </c>
      <c r="B519" s="28" t="str">
        <f>"11"&amp;"."&amp;$B$777&amp;"."&amp;$B$778</f>
        <v>11.11.2023</v>
      </c>
      <c r="C519" s="88" t="s">
        <v>76</v>
      </c>
      <c r="D519" s="89">
        <f>ROUND(((D520+D521+D523+D522)/1000),5)</f>
        <v>1.7744599999999999</v>
      </c>
      <c r="E519" s="89">
        <f>ROUND(((E520+E521+E523+E522)/1000),5)</f>
        <v>1.73698</v>
      </c>
      <c r="F519" s="89">
        <f>ROUND(((F520+F521+F523+F522)/1000),5)</f>
        <v>1.71496</v>
      </c>
      <c r="G519" s="89">
        <f t="shared" ref="G519:AA519" si="300">ROUND(((G520+G521+G523+G522)/1000),5)</f>
        <v>1.68191</v>
      </c>
      <c r="H519" s="89">
        <f t="shared" si="300"/>
        <v>1.6962999999999999</v>
      </c>
      <c r="I519" s="89">
        <f t="shared" si="300"/>
        <v>1.7359</v>
      </c>
      <c r="J519" s="89">
        <f t="shared" si="300"/>
        <v>1.7447699999999999</v>
      </c>
      <c r="K519" s="89">
        <f t="shared" si="300"/>
        <v>1.81433</v>
      </c>
      <c r="L519" s="89">
        <f t="shared" si="300"/>
        <v>2.0723099999999999</v>
      </c>
      <c r="M519" s="89">
        <f t="shared" si="300"/>
        <v>2.2002999999999999</v>
      </c>
      <c r="N519" s="89">
        <f t="shared" si="300"/>
        <v>2.25746</v>
      </c>
      <c r="O519" s="89">
        <f t="shared" si="300"/>
        <v>2.25502</v>
      </c>
      <c r="P519" s="89">
        <f t="shared" si="300"/>
        <v>2.2169500000000002</v>
      </c>
      <c r="Q519" s="89">
        <f t="shared" si="300"/>
        <v>2.2164199999999998</v>
      </c>
      <c r="R519" s="89">
        <f t="shared" si="300"/>
        <v>2.21834</v>
      </c>
      <c r="S519" s="89">
        <f t="shared" si="300"/>
        <v>2.2052499999999999</v>
      </c>
      <c r="T519" s="89">
        <f t="shared" si="300"/>
        <v>2.3007</v>
      </c>
      <c r="U519" s="89">
        <f t="shared" si="300"/>
        <v>2.35791</v>
      </c>
      <c r="V519" s="89">
        <f t="shared" si="300"/>
        <v>2.4377800000000001</v>
      </c>
      <c r="W519" s="89">
        <f t="shared" si="300"/>
        <v>2.3880400000000002</v>
      </c>
      <c r="X519" s="89">
        <f t="shared" si="300"/>
        <v>2.2435</v>
      </c>
      <c r="Y519" s="89">
        <f t="shared" si="300"/>
        <v>2.1432199999999999</v>
      </c>
      <c r="Z519" s="89">
        <f t="shared" si="300"/>
        <v>1.91422</v>
      </c>
      <c r="AA519" s="89">
        <f t="shared" si="300"/>
        <v>1.74518</v>
      </c>
    </row>
    <row r="520" spans="1:27" ht="12.75" hidden="1" customHeight="1" outlineLevel="1" x14ac:dyDescent="0.2">
      <c r="A520" s="97" t="s">
        <v>2849</v>
      </c>
      <c r="B520" s="63" t="s">
        <v>242</v>
      </c>
      <c r="C520" s="43" t="s">
        <v>79</v>
      </c>
      <c r="D520" s="44">
        <v>1226.42</v>
      </c>
      <c r="E520" s="44">
        <v>1188.94</v>
      </c>
      <c r="F520" s="44">
        <v>1166.92</v>
      </c>
      <c r="G520" s="44">
        <v>1133.8699999999999</v>
      </c>
      <c r="H520" s="44">
        <v>1148.26</v>
      </c>
      <c r="I520" s="44">
        <v>1187.8599999999999</v>
      </c>
      <c r="J520" s="44">
        <v>1196.73</v>
      </c>
      <c r="K520" s="44">
        <v>1266.29</v>
      </c>
      <c r="L520" s="44">
        <v>1524.27</v>
      </c>
      <c r="M520" s="44">
        <v>1652.26</v>
      </c>
      <c r="N520" s="44">
        <v>1709.42</v>
      </c>
      <c r="O520" s="44">
        <v>1706.98</v>
      </c>
      <c r="P520" s="44">
        <v>1668.91</v>
      </c>
      <c r="Q520" s="44">
        <v>1668.38</v>
      </c>
      <c r="R520" s="44">
        <v>1670.3</v>
      </c>
      <c r="S520" s="44">
        <v>1657.21</v>
      </c>
      <c r="T520" s="44">
        <v>1752.66</v>
      </c>
      <c r="U520" s="44">
        <v>1809.87</v>
      </c>
      <c r="V520" s="44">
        <v>1889.74</v>
      </c>
      <c r="W520" s="44">
        <v>1840</v>
      </c>
      <c r="X520" s="44">
        <v>1695.46</v>
      </c>
      <c r="Y520" s="44">
        <v>1595.18</v>
      </c>
      <c r="Z520" s="44">
        <v>1366.18</v>
      </c>
      <c r="AA520" s="44">
        <v>1197.1400000000001</v>
      </c>
    </row>
    <row r="521" spans="1:27" ht="12.75" hidden="1" customHeight="1" outlineLevel="1" x14ac:dyDescent="0.2">
      <c r="A521" s="97" t="s">
        <v>2850</v>
      </c>
      <c r="B521" s="63" t="s">
        <v>90</v>
      </c>
      <c r="C521" s="43" t="s">
        <v>79</v>
      </c>
      <c r="D521" s="44">
        <f>$D$471</f>
        <v>434.18</v>
      </c>
      <c r="E521" s="44">
        <f t="shared" ref="E521:AA521" si="301">$D$471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2">
      <c r="A522" s="97" t="s">
        <v>2851</v>
      </c>
      <c r="B522" s="63" t="s">
        <v>83</v>
      </c>
      <c r="C522" s="43" t="s">
        <v>79</v>
      </c>
      <c r="D522" s="44">
        <v>3.63</v>
      </c>
      <c r="E522" s="44">
        <v>3.63</v>
      </c>
      <c r="F522" s="44">
        <v>3.63</v>
      </c>
      <c r="G522" s="44">
        <v>3.63</v>
      </c>
      <c r="H522" s="44">
        <v>3.63</v>
      </c>
      <c r="I522" s="44">
        <v>3.63</v>
      </c>
      <c r="J522" s="44">
        <v>3.63</v>
      </c>
      <c r="K522" s="44">
        <v>3.63</v>
      </c>
      <c r="L522" s="44">
        <v>3.63</v>
      </c>
      <c r="M522" s="44">
        <v>3.63</v>
      </c>
      <c r="N522" s="44">
        <v>3.63</v>
      </c>
      <c r="O522" s="44">
        <v>3.63</v>
      </c>
      <c r="P522" s="44">
        <v>3.63</v>
      </c>
      <c r="Q522" s="44">
        <v>3.63</v>
      </c>
      <c r="R522" s="44">
        <v>3.63</v>
      </c>
      <c r="S522" s="44">
        <v>3.63</v>
      </c>
      <c r="T522" s="44">
        <v>3.63</v>
      </c>
      <c r="U522" s="44">
        <v>3.63</v>
      </c>
      <c r="V522" s="44">
        <v>3.63</v>
      </c>
      <c r="W522" s="44">
        <v>3.63</v>
      </c>
      <c r="X522" s="44">
        <v>3.63</v>
      </c>
      <c r="Y522" s="44">
        <v>3.63</v>
      </c>
      <c r="Z522" s="44">
        <v>3.63</v>
      </c>
      <c r="AA522" s="44">
        <v>3.63</v>
      </c>
    </row>
    <row r="523" spans="1:27" ht="12.75" hidden="1" customHeight="1" outlineLevel="1" x14ac:dyDescent="0.2">
      <c r="A523" s="97" t="s">
        <v>2852</v>
      </c>
      <c r="B523" s="63" t="s">
        <v>81</v>
      </c>
      <c r="C523" s="43" t="s">
        <v>79</v>
      </c>
      <c r="D523" s="44">
        <f>$D$11</f>
        <v>110.23</v>
      </c>
      <c r="E523" s="44">
        <f t="shared" ref="E523:AA523" si="302">$D$11</f>
        <v>110.23</v>
      </c>
      <c r="F523" s="44">
        <f t="shared" si="302"/>
        <v>110.23</v>
      </c>
      <c r="G523" s="44">
        <f t="shared" si="302"/>
        <v>110.23</v>
      </c>
      <c r="H523" s="44">
        <f t="shared" si="302"/>
        <v>110.23</v>
      </c>
      <c r="I523" s="44">
        <f t="shared" si="302"/>
        <v>110.23</v>
      </c>
      <c r="J523" s="44">
        <f t="shared" si="302"/>
        <v>110.23</v>
      </c>
      <c r="K523" s="44">
        <f t="shared" si="302"/>
        <v>110.23</v>
      </c>
      <c r="L523" s="44">
        <f t="shared" si="302"/>
        <v>110.23</v>
      </c>
      <c r="M523" s="44">
        <f t="shared" si="302"/>
        <v>110.23</v>
      </c>
      <c r="N523" s="44">
        <f t="shared" si="302"/>
        <v>110.23</v>
      </c>
      <c r="O523" s="44">
        <f t="shared" si="302"/>
        <v>110.23</v>
      </c>
      <c r="P523" s="44">
        <f t="shared" si="302"/>
        <v>110.23</v>
      </c>
      <c r="Q523" s="44">
        <f t="shared" si="302"/>
        <v>110.23</v>
      </c>
      <c r="R523" s="44">
        <f t="shared" si="302"/>
        <v>110.23</v>
      </c>
      <c r="S523" s="44">
        <f t="shared" si="302"/>
        <v>110.23</v>
      </c>
      <c r="T523" s="44">
        <f t="shared" si="302"/>
        <v>110.23</v>
      </c>
      <c r="U523" s="44">
        <f t="shared" si="302"/>
        <v>110.23</v>
      </c>
      <c r="V523" s="44">
        <f t="shared" si="302"/>
        <v>110.23</v>
      </c>
      <c r="W523" s="44">
        <f t="shared" si="302"/>
        <v>110.23</v>
      </c>
      <c r="X523" s="44">
        <f t="shared" si="302"/>
        <v>110.23</v>
      </c>
      <c r="Y523" s="44">
        <f t="shared" si="302"/>
        <v>110.23</v>
      </c>
      <c r="Z523" s="44">
        <f t="shared" si="302"/>
        <v>110.23</v>
      </c>
      <c r="AA523" s="44">
        <f t="shared" si="302"/>
        <v>110.23</v>
      </c>
    </row>
    <row r="524" spans="1:27" collapsed="1" x14ac:dyDescent="0.2">
      <c r="A524" s="96" t="s">
        <v>2853</v>
      </c>
      <c r="B524" s="28" t="str">
        <f>"12"&amp;"."&amp;$B$777&amp;"."&amp;$B$778</f>
        <v>12.11.2023</v>
      </c>
      <c r="C524" s="88" t="s">
        <v>76</v>
      </c>
      <c r="D524" s="89">
        <f>ROUND(((D525+D526+D528+D527)/1000),5)</f>
        <v>1.74773</v>
      </c>
      <c r="E524" s="89">
        <f>ROUND(((E525+E526+E528+E527)/1000),5)</f>
        <v>1.73915</v>
      </c>
      <c r="F524" s="89">
        <f>ROUND(((F525+F526+F528+F527)/1000),5)</f>
        <v>1.7110000000000001</v>
      </c>
      <c r="G524" s="89">
        <f t="shared" ref="G524:AA524" si="303">ROUND(((G525+G526+G528+G527)/1000),5)</f>
        <v>1.69998</v>
      </c>
      <c r="H524" s="89">
        <f t="shared" si="303"/>
        <v>1.6853899999999999</v>
      </c>
      <c r="I524" s="89">
        <f t="shared" si="303"/>
        <v>1.7285600000000001</v>
      </c>
      <c r="J524" s="89">
        <f t="shared" si="303"/>
        <v>1.7323599999999999</v>
      </c>
      <c r="K524" s="89">
        <f t="shared" si="303"/>
        <v>1.77349</v>
      </c>
      <c r="L524" s="89">
        <f t="shared" si="303"/>
        <v>1.9733400000000001</v>
      </c>
      <c r="M524" s="89">
        <f t="shared" si="303"/>
        <v>2.1738400000000002</v>
      </c>
      <c r="N524" s="89">
        <f t="shared" si="303"/>
        <v>2.25928</v>
      </c>
      <c r="O524" s="89">
        <f t="shared" si="303"/>
        <v>2.2900999999999998</v>
      </c>
      <c r="P524" s="89">
        <f t="shared" si="303"/>
        <v>2.29182</v>
      </c>
      <c r="Q524" s="89">
        <f t="shared" si="303"/>
        <v>2.2935500000000002</v>
      </c>
      <c r="R524" s="89">
        <f t="shared" si="303"/>
        <v>2.2828300000000001</v>
      </c>
      <c r="S524" s="89">
        <f t="shared" si="303"/>
        <v>2.2694200000000002</v>
      </c>
      <c r="T524" s="89">
        <f t="shared" si="303"/>
        <v>2.3324600000000002</v>
      </c>
      <c r="U524" s="89">
        <f t="shared" si="303"/>
        <v>2.4439199999999999</v>
      </c>
      <c r="V524" s="89">
        <f t="shared" si="303"/>
        <v>2.4402200000000001</v>
      </c>
      <c r="W524" s="89">
        <f t="shared" si="303"/>
        <v>2.3972199999999999</v>
      </c>
      <c r="X524" s="89">
        <f t="shared" si="303"/>
        <v>2.34294</v>
      </c>
      <c r="Y524" s="89">
        <f t="shared" si="303"/>
        <v>2.2425799999999998</v>
      </c>
      <c r="Z524" s="89">
        <f t="shared" si="303"/>
        <v>1.9721900000000001</v>
      </c>
      <c r="AA524" s="89">
        <f t="shared" si="303"/>
        <v>1.7456799999999999</v>
      </c>
    </row>
    <row r="525" spans="1:27" ht="12.75" hidden="1" customHeight="1" outlineLevel="1" x14ac:dyDescent="0.2">
      <c r="A525" s="97" t="s">
        <v>2854</v>
      </c>
      <c r="B525" s="63" t="s">
        <v>242</v>
      </c>
      <c r="C525" s="43" t="s">
        <v>79</v>
      </c>
      <c r="D525" s="44">
        <v>1199.69</v>
      </c>
      <c r="E525" s="44">
        <v>1191.1099999999999</v>
      </c>
      <c r="F525" s="44">
        <v>1162.96</v>
      </c>
      <c r="G525" s="44">
        <v>1151.94</v>
      </c>
      <c r="H525" s="44">
        <v>1137.3499999999999</v>
      </c>
      <c r="I525" s="44">
        <v>1180.52</v>
      </c>
      <c r="J525" s="44">
        <v>1184.32</v>
      </c>
      <c r="K525" s="44">
        <v>1225.45</v>
      </c>
      <c r="L525" s="44">
        <v>1425.3</v>
      </c>
      <c r="M525" s="44">
        <v>1625.8</v>
      </c>
      <c r="N525" s="44">
        <v>1711.24</v>
      </c>
      <c r="O525" s="44">
        <v>1742.06</v>
      </c>
      <c r="P525" s="44">
        <v>1743.78</v>
      </c>
      <c r="Q525" s="44">
        <v>1745.51</v>
      </c>
      <c r="R525" s="44">
        <v>1734.79</v>
      </c>
      <c r="S525" s="44">
        <v>1721.38</v>
      </c>
      <c r="T525" s="44">
        <v>1784.42</v>
      </c>
      <c r="U525" s="44">
        <v>1895.88</v>
      </c>
      <c r="V525" s="44">
        <v>1892.18</v>
      </c>
      <c r="W525" s="44">
        <v>1849.18</v>
      </c>
      <c r="X525" s="44">
        <v>1794.9</v>
      </c>
      <c r="Y525" s="44">
        <v>1694.54</v>
      </c>
      <c r="Z525" s="44">
        <v>1424.15</v>
      </c>
      <c r="AA525" s="44">
        <v>1197.6400000000001</v>
      </c>
    </row>
    <row r="526" spans="1:27" ht="12.75" hidden="1" customHeight="1" outlineLevel="1" x14ac:dyDescent="0.2">
      <c r="A526" s="97" t="s">
        <v>2855</v>
      </c>
      <c r="B526" s="63" t="s">
        <v>90</v>
      </c>
      <c r="C526" s="43" t="s">
        <v>79</v>
      </c>
      <c r="D526" s="44">
        <f>$D$471</f>
        <v>434.18</v>
      </c>
      <c r="E526" s="44">
        <f t="shared" ref="E526:AA526" si="304">$D$471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2">
      <c r="A527" s="97" t="s">
        <v>2856</v>
      </c>
      <c r="B527" s="63" t="s">
        <v>83</v>
      </c>
      <c r="C527" s="43" t="s">
        <v>79</v>
      </c>
      <c r="D527" s="44">
        <v>3.63</v>
      </c>
      <c r="E527" s="44">
        <v>3.63</v>
      </c>
      <c r="F527" s="44">
        <v>3.63</v>
      </c>
      <c r="G527" s="44">
        <v>3.63</v>
      </c>
      <c r="H527" s="44">
        <v>3.63</v>
      </c>
      <c r="I527" s="44">
        <v>3.63</v>
      </c>
      <c r="J527" s="44">
        <v>3.63</v>
      </c>
      <c r="K527" s="44">
        <v>3.63</v>
      </c>
      <c r="L527" s="44">
        <v>3.63</v>
      </c>
      <c r="M527" s="44">
        <v>3.63</v>
      </c>
      <c r="N527" s="44">
        <v>3.63</v>
      </c>
      <c r="O527" s="44">
        <v>3.63</v>
      </c>
      <c r="P527" s="44">
        <v>3.63</v>
      </c>
      <c r="Q527" s="44">
        <v>3.63</v>
      </c>
      <c r="R527" s="44">
        <v>3.63</v>
      </c>
      <c r="S527" s="44">
        <v>3.63</v>
      </c>
      <c r="T527" s="44">
        <v>3.63</v>
      </c>
      <c r="U527" s="44">
        <v>3.63</v>
      </c>
      <c r="V527" s="44">
        <v>3.63</v>
      </c>
      <c r="W527" s="44">
        <v>3.63</v>
      </c>
      <c r="X527" s="44">
        <v>3.63</v>
      </c>
      <c r="Y527" s="44">
        <v>3.63</v>
      </c>
      <c r="Z527" s="44">
        <v>3.63</v>
      </c>
      <c r="AA527" s="44">
        <v>3.63</v>
      </c>
    </row>
    <row r="528" spans="1:27" ht="12.75" hidden="1" customHeight="1" outlineLevel="1" x14ac:dyDescent="0.2">
      <c r="A528" s="97" t="s">
        <v>2857</v>
      </c>
      <c r="B528" s="63" t="s">
        <v>81</v>
      </c>
      <c r="C528" s="43" t="s">
        <v>79</v>
      </c>
      <c r="D528" s="44">
        <f>$D$11</f>
        <v>110.23</v>
      </c>
      <c r="E528" s="44">
        <f t="shared" ref="E528:AA528" si="305">$D$11</f>
        <v>110.23</v>
      </c>
      <c r="F528" s="44">
        <f t="shared" si="305"/>
        <v>110.23</v>
      </c>
      <c r="G528" s="44">
        <f t="shared" si="305"/>
        <v>110.23</v>
      </c>
      <c r="H528" s="44">
        <f t="shared" si="305"/>
        <v>110.23</v>
      </c>
      <c r="I528" s="44">
        <f t="shared" si="305"/>
        <v>110.23</v>
      </c>
      <c r="J528" s="44">
        <f t="shared" si="305"/>
        <v>110.23</v>
      </c>
      <c r="K528" s="44">
        <f t="shared" si="305"/>
        <v>110.23</v>
      </c>
      <c r="L528" s="44">
        <f t="shared" si="305"/>
        <v>110.23</v>
      </c>
      <c r="M528" s="44">
        <f t="shared" si="305"/>
        <v>110.23</v>
      </c>
      <c r="N528" s="44">
        <f t="shared" si="305"/>
        <v>110.23</v>
      </c>
      <c r="O528" s="44">
        <f t="shared" si="305"/>
        <v>110.23</v>
      </c>
      <c r="P528" s="44">
        <f t="shared" si="305"/>
        <v>110.23</v>
      </c>
      <c r="Q528" s="44">
        <f t="shared" si="305"/>
        <v>110.23</v>
      </c>
      <c r="R528" s="44">
        <f t="shared" si="305"/>
        <v>110.23</v>
      </c>
      <c r="S528" s="44">
        <f t="shared" si="305"/>
        <v>110.23</v>
      </c>
      <c r="T528" s="44">
        <f t="shared" si="305"/>
        <v>110.23</v>
      </c>
      <c r="U528" s="44">
        <f t="shared" si="305"/>
        <v>110.23</v>
      </c>
      <c r="V528" s="44">
        <f t="shared" si="305"/>
        <v>110.23</v>
      </c>
      <c r="W528" s="44">
        <f t="shared" si="305"/>
        <v>110.23</v>
      </c>
      <c r="X528" s="44">
        <f t="shared" si="305"/>
        <v>110.23</v>
      </c>
      <c r="Y528" s="44">
        <f t="shared" si="305"/>
        <v>110.23</v>
      </c>
      <c r="Z528" s="44">
        <f t="shared" si="305"/>
        <v>110.23</v>
      </c>
      <c r="AA528" s="44">
        <f t="shared" si="305"/>
        <v>110.23</v>
      </c>
    </row>
    <row r="529" spans="1:27" collapsed="1" x14ac:dyDescent="0.2">
      <c r="A529" s="96" t="s">
        <v>2858</v>
      </c>
      <c r="B529" s="28" t="str">
        <f>"13"&amp;"."&amp;$B$777&amp;"."&amp;$B$778</f>
        <v>13.11.2023</v>
      </c>
      <c r="C529" s="88" t="s">
        <v>76</v>
      </c>
      <c r="D529" s="89">
        <f>ROUND(((D530+D531+D533+D532)/1000),5)</f>
        <v>1.7725900000000001</v>
      </c>
      <c r="E529" s="89">
        <f>ROUND(((E530+E531+E533+E532)/1000),5)</f>
        <v>1.7487699999999999</v>
      </c>
      <c r="F529" s="89">
        <f>ROUND(((F530+F531+F533+F532)/1000),5)</f>
        <v>1.7347900000000001</v>
      </c>
      <c r="G529" s="89">
        <f t="shared" ref="G529:AA529" si="306">ROUND(((G530+G531+G533+G532)/1000),5)</f>
        <v>1.70817</v>
      </c>
      <c r="H529" s="89">
        <f t="shared" si="306"/>
        <v>1.69709</v>
      </c>
      <c r="I529" s="89">
        <f t="shared" si="306"/>
        <v>1.75451</v>
      </c>
      <c r="J529" s="89">
        <f t="shared" si="306"/>
        <v>2.0092300000000001</v>
      </c>
      <c r="K529" s="89">
        <f t="shared" si="306"/>
        <v>2.2757700000000001</v>
      </c>
      <c r="L529" s="89">
        <f t="shared" si="306"/>
        <v>2.4351099999999999</v>
      </c>
      <c r="M529" s="89">
        <f t="shared" si="306"/>
        <v>2.4719799999999998</v>
      </c>
      <c r="N529" s="89">
        <f t="shared" si="306"/>
        <v>2.4773499999999999</v>
      </c>
      <c r="O529" s="89">
        <f t="shared" si="306"/>
        <v>2.4744600000000001</v>
      </c>
      <c r="P529" s="89">
        <f t="shared" si="306"/>
        <v>2.4516100000000001</v>
      </c>
      <c r="Q529" s="89">
        <f t="shared" si="306"/>
        <v>2.46672</v>
      </c>
      <c r="R529" s="89">
        <f t="shared" si="306"/>
        <v>2.4707499999999998</v>
      </c>
      <c r="S529" s="89">
        <f t="shared" si="306"/>
        <v>2.48495</v>
      </c>
      <c r="T529" s="89">
        <f t="shared" si="306"/>
        <v>2.54562</v>
      </c>
      <c r="U529" s="89">
        <f t="shared" si="306"/>
        <v>2.7582</v>
      </c>
      <c r="V529" s="89">
        <f t="shared" si="306"/>
        <v>2.7677399999999999</v>
      </c>
      <c r="W529" s="89">
        <f t="shared" si="306"/>
        <v>2.5356700000000001</v>
      </c>
      <c r="X529" s="89">
        <f t="shared" si="306"/>
        <v>2.54148</v>
      </c>
      <c r="Y529" s="89">
        <f t="shared" si="306"/>
        <v>2.40788</v>
      </c>
      <c r="Z529" s="89">
        <f t="shared" si="306"/>
        <v>2.0094599999999998</v>
      </c>
      <c r="AA529" s="89">
        <f t="shared" si="306"/>
        <v>1.81436</v>
      </c>
    </row>
    <row r="530" spans="1:27" ht="12.75" hidden="1" customHeight="1" outlineLevel="1" x14ac:dyDescent="0.2">
      <c r="A530" s="97" t="s">
        <v>2859</v>
      </c>
      <c r="B530" s="63" t="s">
        <v>242</v>
      </c>
      <c r="C530" s="43" t="s">
        <v>79</v>
      </c>
      <c r="D530" s="44">
        <v>1224.55</v>
      </c>
      <c r="E530" s="44">
        <v>1200.73</v>
      </c>
      <c r="F530" s="44">
        <v>1186.75</v>
      </c>
      <c r="G530" s="44">
        <v>1160.1300000000001</v>
      </c>
      <c r="H530" s="44">
        <v>1149.05</v>
      </c>
      <c r="I530" s="44">
        <v>1206.47</v>
      </c>
      <c r="J530" s="44">
        <v>1461.19</v>
      </c>
      <c r="K530" s="44">
        <v>1727.73</v>
      </c>
      <c r="L530" s="44">
        <v>1887.07</v>
      </c>
      <c r="M530" s="44">
        <v>1923.94</v>
      </c>
      <c r="N530" s="44">
        <v>1929.31</v>
      </c>
      <c r="O530" s="44">
        <v>1926.42</v>
      </c>
      <c r="P530" s="44">
        <v>1903.57</v>
      </c>
      <c r="Q530" s="44">
        <v>1918.68</v>
      </c>
      <c r="R530" s="44">
        <v>1922.71</v>
      </c>
      <c r="S530" s="44">
        <v>1936.91</v>
      </c>
      <c r="T530" s="44">
        <v>1997.58</v>
      </c>
      <c r="U530" s="44">
        <v>2210.16</v>
      </c>
      <c r="V530" s="44">
        <v>2219.6999999999998</v>
      </c>
      <c r="W530" s="44">
        <v>1987.63</v>
      </c>
      <c r="X530" s="44">
        <v>1993.44</v>
      </c>
      <c r="Y530" s="44">
        <v>1859.84</v>
      </c>
      <c r="Z530" s="44">
        <v>1461.42</v>
      </c>
      <c r="AA530" s="44">
        <v>1266.32</v>
      </c>
    </row>
    <row r="531" spans="1:27" ht="12.75" hidden="1" customHeight="1" outlineLevel="1" x14ac:dyDescent="0.2">
      <c r="A531" s="97" t="s">
        <v>2860</v>
      </c>
      <c r="B531" s="63" t="s">
        <v>90</v>
      </c>
      <c r="C531" s="43" t="s">
        <v>79</v>
      </c>
      <c r="D531" s="44">
        <f>$D$471</f>
        <v>434.18</v>
      </c>
      <c r="E531" s="44">
        <f t="shared" ref="E531:AA531" si="307">$D$471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2">
      <c r="A532" s="97" t="s">
        <v>2861</v>
      </c>
      <c r="B532" s="63" t="s">
        <v>83</v>
      </c>
      <c r="C532" s="43" t="s">
        <v>79</v>
      </c>
      <c r="D532" s="44">
        <v>3.63</v>
      </c>
      <c r="E532" s="44">
        <v>3.63</v>
      </c>
      <c r="F532" s="44">
        <v>3.63</v>
      </c>
      <c r="G532" s="44">
        <v>3.63</v>
      </c>
      <c r="H532" s="44">
        <v>3.63</v>
      </c>
      <c r="I532" s="44">
        <v>3.63</v>
      </c>
      <c r="J532" s="44">
        <v>3.63</v>
      </c>
      <c r="K532" s="44">
        <v>3.63</v>
      </c>
      <c r="L532" s="44">
        <v>3.63</v>
      </c>
      <c r="M532" s="44">
        <v>3.63</v>
      </c>
      <c r="N532" s="44">
        <v>3.63</v>
      </c>
      <c r="O532" s="44">
        <v>3.63</v>
      </c>
      <c r="P532" s="44">
        <v>3.63</v>
      </c>
      <c r="Q532" s="44">
        <v>3.63</v>
      </c>
      <c r="R532" s="44">
        <v>3.63</v>
      </c>
      <c r="S532" s="44">
        <v>3.63</v>
      </c>
      <c r="T532" s="44">
        <v>3.63</v>
      </c>
      <c r="U532" s="44">
        <v>3.63</v>
      </c>
      <c r="V532" s="44">
        <v>3.63</v>
      </c>
      <c r="W532" s="44">
        <v>3.63</v>
      </c>
      <c r="X532" s="44">
        <v>3.63</v>
      </c>
      <c r="Y532" s="44">
        <v>3.63</v>
      </c>
      <c r="Z532" s="44">
        <v>3.63</v>
      </c>
      <c r="AA532" s="44">
        <v>3.63</v>
      </c>
    </row>
    <row r="533" spans="1:27" ht="12.75" hidden="1" customHeight="1" outlineLevel="1" x14ac:dyDescent="0.2">
      <c r="A533" s="97" t="s">
        <v>2862</v>
      </c>
      <c r="B533" s="63" t="s">
        <v>81</v>
      </c>
      <c r="C533" s="43" t="s">
        <v>79</v>
      </c>
      <c r="D533" s="44">
        <f>$D$11</f>
        <v>110.23</v>
      </c>
      <c r="E533" s="44">
        <f t="shared" ref="E533:AA533" si="308">$D$11</f>
        <v>110.23</v>
      </c>
      <c r="F533" s="44">
        <f t="shared" si="308"/>
        <v>110.23</v>
      </c>
      <c r="G533" s="44">
        <f t="shared" si="308"/>
        <v>110.23</v>
      </c>
      <c r="H533" s="44">
        <f t="shared" si="308"/>
        <v>110.23</v>
      </c>
      <c r="I533" s="44">
        <f t="shared" si="308"/>
        <v>110.23</v>
      </c>
      <c r="J533" s="44">
        <f t="shared" si="308"/>
        <v>110.23</v>
      </c>
      <c r="K533" s="44">
        <f t="shared" si="308"/>
        <v>110.23</v>
      </c>
      <c r="L533" s="44">
        <f t="shared" si="308"/>
        <v>110.23</v>
      </c>
      <c r="M533" s="44">
        <f t="shared" si="308"/>
        <v>110.23</v>
      </c>
      <c r="N533" s="44">
        <f t="shared" si="308"/>
        <v>110.23</v>
      </c>
      <c r="O533" s="44">
        <f t="shared" si="308"/>
        <v>110.23</v>
      </c>
      <c r="P533" s="44">
        <f t="shared" si="308"/>
        <v>110.23</v>
      </c>
      <c r="Q533" s="44">
        <f t="shared" si="308"/>
        <v>110.23</v>
      </c>
      <c r="R533" s="44">
        <f t="shared" si="308"/>
        <v>110.23</v>
      </c>
      <c r="S533" s="44">
        <f t="shared" si="308"/>
        <v>110.23</v>
      </c>
      <c r="T533" s="44">
        <f t="shared" si="308"/>
        <v>110.23</v>
      </c>
      <c r="U533" s="44">
        <f t="shared" si="308"/>
        <v>110.23</v>
      </c>
      <c r="V533" s="44">
        <f t="shared" si="308"/>
        <v>110.23</v>
      </c>
      <c r="W533" s="44">
        <f t="shared" si="308"/>
        <v>110.23</v>
      </c>
      <c r="X533" s="44">
        <f t="shared" si="308"/>
        <v>110.23</v>
      </c>
      <c r="Y533" s="44">
        <f t="shared" si="308"/>
        <v>110.23</v>
      </c>
      <c r="Z533" s="44">
        <f t="shared" si="308"/>
        <v>110.23</v>
      </c>
      <c r="AA533" s="44">
        <f t="shared" si="308"/>
        <v>110.23</v>
      </c>
    </row>
    <row r="534" spans="1:27" collapsed="1" x14ac:dyDescent="0.2">
      <c r="A534" s="96" t="s">
        <v>2863</v>
      </c>
      <c r="B534" s="28" t="str">
        <f>"14"&amp;"."&amp;$B$777&amp;"."&amp;$B$778</f>
        <v>14.11.2023</v>
      </c>
      <c r="C534" s="88" t="s">
        <v>76</v>
      </c>
      <c r="D534" s="89">
        <f>ROUND(((D535+D536+D538+D537)/1000),5)</f>
        <v>1.74271</v>
      </c>
      <c r="E534" s="89">
        <f>ROUND(((E535+E536+E538+E537)/1000),5)</f>
        <v>1.68133</v>
      </c>
      <c r="F534" s="89">
        <f>ROUND(((F535+F536+F538+F537)/1000),5)</f>
        <v>1.6133999999999999</v>
      </c>
      <c r="G534" s="89">
        <f t="shared" ref="G534:AA534" si="309">ROUND(((G535+G536+G538+G537)/1000),5)</f>
        <v>1.60032</v>
      </c>
      <c r="H534" s="89">
        <f t="shared" si="309"/>
        <v>1.66103</v>
      </c>
      <c r="I534" s="89">
        <f t="shared" si="309"/>
        <v>1.7742100000000001</v>
      </c>
      <c r="J534" s="89">
        <f t="shared" si="309"/>
        <v>1.9487399999999999</v>
      </c>
      <c r="K534" s="89">
        <f t="shared" si="309"/>
        <v>2.29101</v>
      </c>
      <c r="L534" s="89">
        <f t="shared" si="309"/>
        <v>2.4740199999999999</v>
      </c>
      <c r="M534" s="89">
        <f t="shared" si="309"/>
        <v>2.5748700000000002</v>
      </c>
      <c r="N534" s="89">
        <f t="shared" si="309"/>
        <v>2.6681900000000001</v>
      </c>
      <c r="O534" s="89">
        <f t="shared" si="309"/>
        <v>2.6408299999999998</v>
      </c>
      <c r="P534" s="89">
        <f t="shared" si="309"/>
        <v>2.6146199999999999</v>
      </c>
      <c r="Q534" s="89">
        <f t="shared" si="309"/>
        <v>2.6384500000000002</v>
      </c>
      <c r="R534" s="89">
        <f t="shared" si="309"/>
        <v>2.7846700000000002</v>
      </c>
      <c r="S534" s="89">
        <f t="shared" si="309"/>
        <v>2.7042600000000001</v>
      </c>
      <c r="T534" s="89">
        <f t="shared" si="309"/>
        <v>2.77156</v>
      </c>
      <c r="U534" s="89">
        <f t="shared" si="309"/>
        <v>2.8145199999999999</v>
      </c>
      <c r="V534" s="89">
        <f t="shared" si="309"/>
        <v>2.6636299999999999</v>
      </c>
      <c r="W534" s="89">
        <f t="shared" si="309"/>
        <v>2.5756800000000002</v>
      </c>
      <c r="X534" s="89">
        <f t="shared" si="309"/>
        <v>2.4685800000000002</v>
      </c>
      <c r="Y534" s="89">
        <f t="shared" si="309"/>
        <v>2.32091</v>
      </c>
      <c r="Z534" s="89">
        <f t="shared" si="309"/>
        <v>2.0198</v>
      </c>
      <c r="AA534" s="89">
        <f t="shared" si="309"/>
        <v>1.83762</v>
      </c>
    </row>
    <row r="535" spans="1:27" ht="12.75" hidden="1" customHeight="1" outlineLevel="1" x14ac:dyDescent="0.2">
      <c r="A535" s="97" t="s">
        <v>2864</v>
      </c>
      <c r="B535" s="63" t="s">
        <v>242</v>
      </c>
      <c r="C535" s="43" t="s">
        <v>79</v>
      </c>
      <c r="D535" s="44">
        <v>1194.67</v>
      </c>
      <c r="E535" s="44">
        <v>1133.29</v>
      </c>
      <c r="F535" s="44">
        <v>1065.3599999999999</v>
      </c>
      <c r="G535" s="44">
        <v>1052.28</v>
      </c>
      <c r="H535" s="44">
        <v>1112.99</v>
      </c>
      <c r="I535" s="44">
        <v>1226.17</v>
      </c>
      <c r="J535" s="44">
        <v>1400.7</v>
      </c>
      <c r="K535" s="44">
        <v>1742.97</v>
      </c>
      <c r="L535" s="44">
        <v>1925.98</v>
      </c>
      <c r="M535" s="44">
        <v>2026.83</v>
      </c>
      <c r="N535" s="44">
        <v>2120.15</v>
      </c>
      <c r="O535" s="44">
        <v>2092.79</v>
      </c>
      <c r="P535" s="44">
        <v>2066.58</v>
      </c>
      <c r="Q535" s="44">
        <v>2090.41</v>
      </c>
      <c r="R535" s="44">
        <v>2236.63</v>
      </c>
      <c r="S535" s="44">
        <v>2156.2199999999998</v>
      </c>
      <c r="T535" s="44">
        <v>2223.52</v>
      </c>
      <c r="U535" s="44">
        <v>2266.48</v>
      </c>
      <c r="V535" s="44">
        <v>2115.59</v>
      </c>
      <c r="W535" s="44">
        <v>2027.64</v>
      </c>
      <c r="X535" s="44">
        <v>1920.54</v>
      </c>
      <c r="Y535" s="44">
        <v>1772.87</v>
      </c>
      <c r="Z535" s="44">
        <v>1471.76</v>
      </c>
      <c r="AA535" s="44">
        <v>1289.58</v>
      </c>
    </row>
    <row r="536" spans="1:27" ht="12.75" hidden="1" customHeight="1" outlineLevel="1" x14ac:dyDescent="0.2">
      <c r="A536" s="97" t="s">
        <v>2865</v>
      </c>
      <c r="B536" s="63" t="s">
        <v>90</v>
      </c>
      <c r="C536" s="43" t="s">
        <v>79</v>
      </c>
      <c r="D536" s="44">
        <f>$D$471</f>
        <v>434.18</v>
      </c>
      <c r="E536" s="44">
        <f t="shared" ref="E536:AA536" si="310">$D$471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2">
      <c r="A537" s="97" t="s">
        <v>2866</v>
      </c>
      <c r="B537" s="63" t="s">
        <v>83</v>
      </c>
      <c r="C537" s="43" t="s">
        <v>79</v>
      </c>
      <c r="D537" s="44">
        <v>3.63</v>
      </c>
      <c r="E537" s="44">
        <v>3.63</v>
      </c>
      <c r="F537" s="44">
        <v>3.63</v>
      </c>
      <c r="G537" s="44">
        <v>3.63</v>
      </c>
      <c r="H537" s="44">
        <v>3.63</v>
      </c>
      <c r="I537" s="44">
        <v>3.63</v>
      </c>
      <c r="J537" s="44">
        <v>3.63</v>
      </c>
      <c r="K537" s="44">
        <v>3.63</v>
      </c>
      <c r="L537" s="44">
        <v>3.63</v>
      </c>
      <c r="M537" s="44">
        <v>3.63</v>
      </c>
      <c r="N537" s="44">
        <v>3.63</v>
      </c>
      <c r="O537" s="44">
        <v>3.63</v>
      </c>
      <c r="P537" s="44">
        <v>3.63</v>
      </c>
      <c r="Q537" s="44">
        <v>3.63</v>
      </c>
      <c r="R537" s="44">
        <v>3.63</v>
      </c>
      <c r="S537" s="44">
        <v>3.63</v>
      </c>
      <c r="T537" s="44">
        <v>3.63</v>
      </c>
      <c r="U537" s="44">
        <v>3.63</v>
      </c>
      <c r="V537" s="44">
        <v>3.63</v>
      </c>
      <c r="W537" s="44">
        <v>3.63</v>
      </c>
      <c r="X537" s="44">
        <v>3.63</v>
      </c>
      <c r="Y537" s="44">
        <v>3.63</v>
      </c>
      <c r="Z537" s="44">
        <v>3.63</v>
      </c>
      <c r="AA537" s="44">
        <v>3.63</v>
      </c>
    </row>
    <row r="538" spans="1:27" ht="12.75" hidden="1" customHeight="1" outlineLevel="1" x14ac:dyDescent="0.2">
      <c r="A538" s="97" t="s">
        <v>2867</v>
      </c>
      <c r="B538" s="63" t="s">
        <v>81</v>
      </c>
      <c r="C538" s="43" t="s">
        <v>79</v>
      </c>
      <c r="D538" s="44">
        <f>$D$11</f>
        <v>110.23</v>
      </c>
      <c r="E538" s="44">
        <f t="shared" ref="E538:AA538" si="311">$D$11</f>
        <v>110.23</v>
      </c>
      <c r="F538" s="44">
        <f t="shared" si="311"/>
        <v>110.23</v>
      </c>
      <c r="G538" s="44">
        <f t="shared" si="311"/>
        <v>110.23</v>
      </c>
      <c r="H538" s="44">
        <f t="shared" si="311"/>
        <v>110.23</v>
      </c>
      <c r="I538" s="44">
        <f t="shared" si="311"/>
        <v>110.23</v>
      </c>
      <c r="J538" s="44">
        <f t="shared" si="311"/>
        <v>110.23</v>
      </c>
      <c r="K538" s="44">
        <f t="shared" si="311"/>
        <v>110.23</v>
      </c>
      <c r="L538" s="44">
        <f t="shared" si="311"/>
        <v>110.23</v>
      </c>
      <c r="M538" s="44">
        <f t="shared" si="311"/>
        <v>110.23</v>
      </c>
      <c r="N538" s="44">
        <f t="shared" si="311"/>
        <v>110.23</v>
      </c>
      <c r="O538" s="44">
        <f t="shared" si="311"/>
        <v>110.23</v>
      </c>
      <c r="P538" s="44">
        <f t="shared" si="311"/>
        <v>110.23</v>
      </c>
      <c r="Q538" s="44">
        <f t="shared" si="311"/>
        <v>110.23</v>
      </c>
      <c r="R538" s="44">
        <f t="shared" si="311"/>
        <v>110.23</v>
      </c>
      <c r="S538" s="44">
        <f t="shared" si="311"/>
        <v>110.23</v>
      </c>
      <c r="T538" s="44">
        <f t="shared" si="311"/>
        <v>110.23</v>
      </c>
      <c r="U538" s="44">
        <f t="shared" si="311"/>
        <v>110.23</v>
      </c>
      <c r="V538" s="44">
        <f t="shared" si="311"/>
        <v>110.23</v>
      </c>
      <c r="W538" s="44">
        <f t="shared" si="311"/>
        <v>110.23</v>
      </c>
      <c r="X538" s="44">
        <f t="shared" si="311"/>
        <v>110.23</v>
      </c>
      <c r="Y538" s="44">
        <f t="shared" si="311"/>
        <v>110.23</v>
      </c>
      <c r="Z538" s="44">
        <f t="shared" si="311"/>
        <v>110.23</v>
      </c>
      <c r="AA538" s="44">
        <f t="shared" si="311"/>
        <v>110.23</v>
      </c>
    </row>
    <row r="539" spans="1:27" collapsed="1" x14ac:dyDescent="0.2">
      <c r="A539" s="96" t="s">
        <v>2868</v>
      </c>
      <c r="B539" s="28" t="str">
        <f>"15"&amp;"."&amp;$B$777&amp;"."&amp;$B$778</f>
        <v>15.11.2023</v>
      </c>
      <c r="C539" s="88" t="s">
        <v>76</v>
      </c>
      <c r="D539" s="89">
        <f>ROUND(((D540+D541+D543+D542)/1000),5)</f>
        <v>1.7170300000000001</v>
      </c>
      <c r="E539" s="89">
        <f>ROUND(((E540+E541+E543+E542)/1000),5)</f>
        <v>1.6310100000000001</v>
      </c>
      <c r="F539" s="89">
        <f>ROUND(((F540+F541+F543+F542)/1000),5)</f>
        <v>1.58446</v>
      </c>
      <c r="G539" s="89">
        <f t="shared" ref="G539:AA539" si="312">ROUND(((G540+G541+G543+G542)/1000),5)</f>
        <v>1.5810500000000001</v>
      </c>
      <c r="H539" s="89">
        <f t="shared" si="312"/>
        <v>1.6296200000000001</v>
      </c>
      <c r="I539" s="89">
        <f t="shared" si="312"/>
        <v>1.7871699999999999</v>
      </c>
      <c r="J539" s="89">
        <f t="shared" si="312"/>
        <v>1.8897299999999999</v>
      </c>
      <c r="K539" s="89">
        <f t="shared" si="312"/>
        <v>2.19665</v>
      </c>
      <c r="L539" s="89">
        <f t="shared" si="312"/>
        <v>2.33968</v>
      </c>
      <c r="M539" s="89">
        <f t="shared" si="312"/>
        <v>2.4199199999999998</v>
      </c>
      <c r="N539" s="89">
        <f t="shared" si="312"/>
        <v>2.4379499999999998</v>
      </c>
      <c r="O539" s="89">
        <f t="shared" si="312"/>
        <v>2.4791400000000001</v>
      </c>
      <c r="P539" s="89">
        <f t="shared" si="312"/>
        <v>2.44998</v>
      </c>
      <c r="Q539" s="89">
        <f t="shared" si="312"/>
        <v>2.4673099999999999</v>
      </c>
      <c r="R539" s="89">
        <f t="shared" si="312"/>
        <v>2.4774699999999998</v>
      </c>
      <c r="S539" s="89">
        <f t="shared" si="312"/>
        <v>2.4813200000000002</v>
      </c>
      <c r="T539" s="89">
        <f t="shared" si="312"/>
        <v>2.4433799999999999</v>
      </c>
      <c r="U539" s="89">
        <f t="shared" si="312"/>
        <v>2.4792000000000001</v>
      </c>
      <c r="V539" s="89">
        <f t="shared" si="312"/>
        <v>2.4470700000000001</v>
      </c>
      <c r="W539" s="89">
        <f t="shared" si="312"/>
        <v>2.4476</v>
      </c>
      <c r="X539" s="89">
        <f t="shared" si="312"/>
        <v>2.3843800000000002</v>
      </c>
      <c r="Y539" s="89">
        <f t="shared" si="312"/>
        <v>2.22132</v>
      </c>
      <c r="Z539" s="89">
        <f t="shared" si="312"/>
        <v>2.0235300000000001</v>
      </c>
      <c r="AA539" s="89">
        <f t="shared" si="312"/>
        <v>1.8318700000000001</v>
      </c>
    </row>
    <row r="540" spans="1:27" ht="12.75" hidden="1" customHeight="1" outlineLevel="1" x14ac:dyDescent="0.2">
      <c r="A540" s="97" t="s">
        <v>2869</v>
      </c>
      <c r="B540" s="63" t="s">
        <v>242</v>
      </c>
      <c r="C540" s="43" t="s">
        <v>79</v>
      </c>
      <c r="D540" s="44">
        <v>1168.99</v>
      </c>
      <c r="E540" s="44">
        <v>1082.97</v>
      </c>
      <c r="F540" s="44">
        <v>1036.42</v>
      </c>
      <c r="G540" s="44">
        <v>1033.01</v>
      </c>
      <c r="H540" s="44">
        <v>1081.58</v>
      </c>
      <c r="I540" s="44">
        <v>1239.1300000000001</v>
      </c>
      <c r="J540" s="44">
        <v>1341.69</v>
      </c>
      <c r="K540" s="44">
        <v>1648.61</v>
      </c>
      <c r="L540" s="44">
        <v>1791.64</v>
      </c>
      <c r="M540" s="44">
        <v>1871.88</v>
      </c>
      <c r="N540" s="44">
        <v>1889.91</v>
      </c>
      <c r="O540" s="44">
        <v>1931.1</v>
      </c>
      <c r="P540" s="44">
        <v>1901.94</v>
      </c>
      <c r="Q540" s="44">
        <v>1919.27</v>
      </c>
      <c r="R540" s="44">
        <v>1929.43</v>
      </c>
      <c r="S540" s="44">
        <v>1933.28</v>
      </c>
      <c r="T540" s="44">
        <v>1895.34</v>
      </c>
      <c r="U540" s="44">
        <v>1931.16</v>
      </c>
      <c r="V540" s="44">
        <v>1899.03</v>
      </c>
      <c r="W540" s="44">
        <v>1899.56</v>
      </c>
      <c r="X540" s="44">
        <v>1836.34</v>
      </c>
      <c r="Y540" s="44">
        <v>1673.28</v>
      </c>
      <c r="Z540" s="44">
        <v>1475.49</v>
      </c>
      <c r="AA540" s="44">
        <v>1283.83</v>
      </c>
    </row>
    <row r="541" spans="1:27" ht="12.75" hidden="1" customHeight="1" outlineLevel="1" x14ac:dyDescent="0.2">
      <c r="A541" s="97" t="s">
        <v>2870</v>
      </c>
      <c r="B541" s="63" t="s">
        <v>90</v>
      </c>
      <c r="C541" s="43" t="s">
        <v>79</v>
      </c>
      <c r="D541" s="44">
        <f>$D$471</f>
        <v>434.18</v>
      </c>
      <c r="E541" s="44">
        <f t="shared" ref="E541:AA541" si="313">$D$471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2">
      <c r="A542" s="97" t="s">
        <v>2871</v>
      </c>
      <c r="B542" s="63" t="s">
        <v>83</v>
      </c>
      <c r="C542" s="43" t="s">
        <v>79</v>
      </c>
      <c r="D542" s="44">
        <v>3.63</v>
      </c>
      <c r="E542" s="44">
        <v>3.63</v>
      </c>
      <c r="F542" s="44">
        <v>3.63</v>
      </c>
      <c r="G542" s="44">
        <v>3.63</v>
      </c>
      <c r="H542" s="44">
        <v>3.63</v>
      </c>
      <c r="I542" s="44">
        <v>3.63</v>
      </c>
      <c r="J542" s="44">
        <v>3.63</v>
      </c>
      <c r="K542" s="44">
        <v>3.63</v>
      </c>
      <c r="L542" s="44">
        <v>3.63</v>
      </c>
      <c r="M542" s="44">
        <v>3.63</v>
      </c>
      <c r="N542" s="44">
        <v>3.63</v>
      </c>
      <c r="O542" s="44">
        <v>3.63</v>
      </c>
      <c r="P542" s="44">
        <v>3.63</v>
      </c>
      <c r="Q542" s="44">
        <v>3.63</v>
      </c>
      <c r="R542" s="44">
        <v>3.63</v>
      </c>
      <c r="S542" s="44">
        <v>3.63</v>
      </c>
      <c r="T542" s="44">
        <v>3.63</v>
      </c>
      <c r="U542" s="44">
        <v>3.63</v>
      </c>
      <c r="V542" s="44">
        <v>3.63</v>
      </c>
      <c r="W542" s="44">
        <v>3.63</v>
      </c>
      <c r="X542" s="44">
        <v>3.63</v>
      </c>
      <c r="Y542" s="44">
        <v>3.63</v>
      </c>
      <c r="Z542" s="44">
        <v>3.63</v>
      </c>
      <c r="AA542" s="44">
        <v>3.63</v>
      </c>
    </row>
    <row r="543" spans="1:27" ht="12.75" hidden="1" customHeight="1" outlineLevel="1" x14ac:dyDescent="0.2">
      <c r="A543" s="97" t="s">
        <v>2872</v>
      </c>
      <c r="B543" s="63" t="s">
        <v>81</v>
      </c>
      <c r="C543" s="43" t="s">
        <v>79</v>
      </c>
      <c r="D543" s="44">
        <f>$D$11</f>
        <v>110.23</v>
      </c>
      <c r="E543" s="44">
        <f t="shared" ref="E543:AA543" si="314">$D$11</f>
        <v>110.23</v>
      </c>
      <c r="F543" s="44">
        <f t="shared" si="314"/>
        <v>110.23</v>
      </c>
      <c r="G543" s="44">
        <f t="shared" si="314"/>
        <v>110.23</v>
      </c>
      <c r="H543" s="44">
        <f t="shared" si="314"/>
        <v>110.23</v>
      </c>
      <c r="I543" s="44">
        <f t="shared" si="314"/>
        <v>110.23</v>
      </c>
      <c r="J543" s="44">
        <f t="shared" si="314"/>
        <v>110.23</v>
      </c>
      <c r="K543" s="44">
        <f t="shared" si="314"/>
        <v>110.23</v>
      </c>
      <c r="L543" s="44">
        <f t="shared" si="314"/>
        <v>110.23</v>
      </c>
      <c r="M543" s="44">
        <f t="shared" si="314"/>
        <v>110.23</v>
      </c>
      <c r="N543" s="44">
        <f t="shared" si="314"/>
        <v>110.23</v>
      </c>
      <c r="O543" s="44">
        <f t="shared" si="314"/>
        <v>110.23</v>
      </c>
      <c r="P543" s="44">
        <f t="shared" si="314"/>
        <v>110.23</v>
      </c>
      <c r="Q543" s="44">
        <f t="shared" si="314"/>
        <v>110.23</v>
      </c>
      <c r="R543" s="44">
        <f t="shared" si="314"/>
        <v>110.23</v>
      </c>
      <c r="S543" s="44">
        <f t="shared" si="314"/>
        <v>110.23</v>
      </c>
      <c r="T543" s="44">
        <f t="shared" si="314"/>
        <v>110.23</v>
      </c>
      <c r="U543" s="44">
        <f t="shared" si="314"/>
        <v>110.23</v>
      </c>
      <c r="V543" s="44">
        <f t="shared" si="314"/>
        <v>110.23</v>
      </c>
      <c r="W543" s="44">
        <f t="shared" si="314"/>
        <v>110.23</v>
      </c>
      <c r="X543" s="44">
        <f t="shared" si="314"/>
        <v>110.23</v>
      </c>
      <c r="Y543" s="44">
        <f t="shared" si="314"/>
        <v>110.23</v>
      </c>
      <c r="Z543" s="44">
        <f t="shared" si="314"/>
        <v>110.23</v>
      </c>
      <c r="AA543" s="44">
        <f t="shared" si="314"/>
        <v>110.23</v>
      </c>
    </row>
    <row r="544" spans="1:27" collapsed="1" x14ac:dyDescent="0.2">
      <c r="A544" s="96" t="s">
        <v>2873</v>
      </c>
      <c r="B544" s="28" t="str">
        <f>"16"&amp;"."&amp;$B$777&amp;"."&amp;$B$778</f>
        <v>16.11.2023</v>
      </c>
      <c r="C544" s="88" t="s">
        <v>76</v>
      </c>
      <c r="D544" s="89">
        <f>ROUND(((D545+D546+D548+D547)/1000),5)</f>
        <v>1.6666099999999999</v>
      </c>
      <c r="E544" s="89">
        <f>ROUND(((E545+E546+E548+E547)/1000),5)</f>
        <v>1.5584</v>
      </c>
      <c r="F544" s="89">
        <f>ROUND(((F545+F546+F548+F547)/1000),5)</f>
        <v>1.4813400000000001</v>
      </c>
      <c r="G544" s="89">
        <f t="shared" ref="G544:AA544" si="315">ROUND(((G545+G546+G548+G547)/1000),5)</f>
        <v>1.47434</v>
      </c>
      <c r="H544" s="89">
        <f t="shared" si="315"/>
        <v>1.5585599999999999</v>
      </c>
      <c r="I544" s="89">
        <f t="shared" si="315"/>
        <v>1.73516</v>
      </c>
      <c r="J544" s="89">
        <f t="shared" si="315"/>
        <v>1.8385100000000001</v>
      </c>
      <c r="K544" s="89">
        <f t="shared" si="315"/>
        <v>2.1266400000000001</v>
      </c>
      <c r="L544" s="89">
        <f t="shared" si="315"/>
        <v>2.3172999999999999</v>
      </c>
      <c r="M544" s="89">
        <f t="shared" si="315"/>
        <v>2.3888400000000001</v>
      </c>
      <c r="N544" s="89">
        <f t="shared" si="315"/>
        <v>2.4059400000000002</v>
      </c>
      <c r="O544" s="89">
        <f t="shared" si="315"/>
        <v>2.4375499999999999</v>
      </c>
      <c r="P544" s="89">
        <f t="shared" si="315"/>
        <v>2.4197099999999998</v>
      </c>
      <c r="Q544" s="89">
        <f t="shared" si="315"/>
        <v>2.4335800000000001</v>
      </c>
      <c r="R544" s="89">
        <f t="shared" si="315"/>
        <v>2.4381300000000001</v>
      </c>
      <c r="S544" s="89">
        <f t="shared" si="315"/>
        <v>2.43492</v>
      </c>
      <c r="T544" s="89">
        <f t="shared" si="315"/>
        <v>2.4171800000000001</v>
      </c>
      <c r="U544" s="89">
        <f t="shared" si="315"/>
        <v>2.48095</v>
      </c>
      <c r="V544" s="89">
        <f t="shared" si="315"/>
        <v>2.4194599999999999</v>
      </c>
      <c r="W544" s="89">
        <f t="shared" si="315"/>
        <v>2.40781</v>
      </c>
      <c r="X544" s="89">
        <f t="shared" si="315"/>
        <v>2.3357899999999998</v>
      </c>
      <c r="Y544" s="89">
        <f t="shared" si="315"/>
        <v>2.20566</v>
      </c>
      <c r="Z544" s="89">
        <f t="shared" si="315"/>
        <v>1.96644</v>
      </c>
      <c r="AA544" s="89">
        <f t="shared" si="315"/>
        <v>1.7745500000000001</v>
      </c>
    </row>
    <row r="545" spans="1:27" ht="12.75" hidden="1" customHeight="1" outlineLevel="1" x14ac:dyDescent="0.2">
      <c r="A545" s="97" t="s">
        <v>2874</v>
      </c>
      <c r="B545" s="63" t="s">
        <v>242</v>
      </c>
      <c r="C545" s="43" t="s">
        <v>79</v>
      </c>
      <c r="D545" s="44">
        <v>1118.57</v>
      </c>
      <c r="E545" s="44">
        <v>1010.36</v>
      </c>
      <c r="F545" s="44">
        <v>933.3</v>
      </c>
      <c r="G545" s="44">
        <v>926.3</v>
      </c>
      <c r="H545" s="44">
        <v>1010.52</v>
      </c>
      <c r="I545" s="44">
        <v>1187.1199999999999</v>
      </c>
      <c r="J545" s="44">
        <v>1290.47</v>
      </c>
      <c r="K545" s="44">
        <v>1578.6</v>
      </c>
      <c r="L545" s="44">
        <v>1769.26</v>
      </c>
      <c r="M545" s="44">
        <v>1840.8</v>
      </c>
      <c r="N545" s="44">
        <v>1857.9</v>
      </c>
      <c r="O545" s="44">
        <v>1889.51</v>
      </c>
      <c r="P545" s="44">
        <v>1871.67</v>
      </c>
      <c r="Q545" s="44">
        <v>1885.54</v>
      </c>
      <c r="R545" s="44">
        <v>1890.09</v>
      </c>
      <c r="S545" s="44">
        <v>1886.88</v>
      </c>
      <c r="T545" s="44">
        <v>1869.14</v>
      </c>
      <c r="U545" s="44">
        <v>1932.91</v>
      </c>
      <c r="V545" s="44">
        <v>1871.42</v>
      </c>
      <c r="W545" s="44">
        <v>1859.77</v>
      </c>
      <c r="X545" s="44">
        <v>1787.75</v>
      </c>
      <c r="Y545" s="44">
        <v>1657.62</v>
      </c>
      <c r="Z545" s="44">
        <v>1418.4</v>
      </c>
      <c r="AA545" s="44">
        <v>1226.51</v>
      </c>
    </row>
    <row r="546" spans="1:27" ht="12.75" hidden="1" customHeight="1" outlineLevel="1" x14ac:dyDescent="0.2">
      <c r="A546" s="97" t="s">
        <v>2875</v>
      </c>
      <c r="B546" s="63" t="s">
        <v>90</v>
      </c>
      <c r="C546" s="43" t="s">
        <v>79</v>
      </c>
      <c r="D546" s="44">
        <f>$D$471</f>
        <v>434.18</v>
      </c>
      <c r="E546" s="44">
        <f t="shared" ref="E546:AA546" si="316">$D$471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2">
      <c r="A547" s="97" t="s">
        <v>2876</v>
      </c>
      <c r="B547" s="63" t="s">
        <v>83</v>
      </c>
      <c r="C547" s="43" t="s">
        <v>79</v>
      </c>
      <c r="D547" s="44">
        <v>3.63</v>
      </c>
      <c r="E547" s="44">
        <v>3.63</v>
      </c>
      <c r="F547" s="44">
        <v>3.63</v>
      </c>
      <c r="G547" s="44">
        <v>3.63</v>
      </c>
      <c r="H547" s="44">
        <v>3.63</v>
      </c>
      <c r="I547" s="44">
        <v>3.63</v>
      </c>
      <c r="J547" s="44">
        <v>3.63</v>
      </c>
      <c r="K547" s="44">
        <v>3.63</v>
      </c>
      <c r="L547" s="44">
        <v>3.63</v>
      </c>
      <c r="M547" s="44">
        <v>3.63</v>
      </c>
      <c r="N547" s="44">
        <v>3.63</v>
      </c>
      <c r="O547" s="44">
        <v>3.63</v>
      </c>
      <c r="P547" s="44">
        <v>3.63</v>
      </c>
      <c r="Q547" s="44">
        <v>3.63</v>
      </c>
      <c r="R547" s="44">
        <v>3.63</v>
      </c>
      <c r="S547" s="44">
        <v>3.63</v>
      </c>
      <c r="T547" s="44">
        <v>3.63</v>
      </c>
      <c r="U547" s="44">
        <v>3.63</v>
      </c>
      <c r="V547" s="44">
        <v>3.63</v>
      </c>
      <c r="W547" s="44">
        <v>3.63</v>
      </c>
      <c r="X547" s="44">
        <v>3.63</v>
      </c>
      <c r="Y547" s="44">
        <v>3.63</v>
      </c>
      <c r="Z547" s="44">
        <v>3.63</v>
      </c>
      <c r="AA547" s="44">
        <v>3.63</v>
      </c>
    </row>
    <row r="548" spans="1:27" ht="12.75" hidden="1" customHeight="1" outlineLevel="1" x14ac:dyDescent="0.2">
      <c r="A548" s="97" t="s">
        <v>2877</v>
      </c>
      <c r="B548" s="63" t="s">
        <v>81</v>
      </c>
      <c r="C548" s="43" t="s">
        <v>79</v>
      </c>
      <c r="D548" s="44">
        <f>$D$11</f>
        <v>110.23</v>
      </c>
      <c r="E548" s="44">
        <f t="shared" ref="E548:AA548" si="317">$D$11</f>
        <v>110.23</v>
      </c>
      <c r="F548" s="44">
        <f t="shared" si="317"/>
        <v>110.23</v>
      </c>
      <c r="G548" s="44">
        <f t="shared" si="317"/>
        <v>110.23</v>
      </c>
      <c r="H548" s="44">
        <f t="shared" si="317"/>
        <v>110.23</v>
      </c>
      <c r="I548" s="44">
        <f t="shared" si="317"/>
        <v>110.23</v>
      </c>
      <c r="J548" s="44">
        <f t="shared" si="317"/>
        <v>110.23</v>
      </c>
      <c r="K548" s="44">
        <f t="shared" si="317"/>
        <v>110.23</v>
      </c>
      <c r="L548" s="44">
        <f t="shared" si="317"/>
        <v>110.23</v>
      </c>
      <c r="M548" s="44">
        <f t="shared" si="317"/>
        <v>110.23</v>
      </c>
      <c r="N548" s="44">
        <f t="shared" si="317"/>
        <v>110.23</v>
      </c>
      <c r="O548" s="44">
        <f t="shared" si="317"/>
        <v>110.23</v>
      </c>
      <c r="P548" s="44">
        <f t="shared" si="317"/>
        <v>110.23</v>
      </c>
      <c r="Q548" s="44">
        <f t="shared" si="317"/>
        <v>110.23</v>
      </c>
      <c r="R548" s="44">
        <f t="shared" si="317"/>
        <v>110.23</v>
      </c>
      <c r="S548" s="44">
        <f t="shared" si="317"/>
        <v>110.23</v>
      </c>
      <c r="T548" s="44">
        <f t="shared" si="317"/>
        <v>110.23</v>
      </c>
      <c r="U548" s="44">
        <f t="shared" si="317"/>
        <v>110.23</v>
      </c>
      <c r="V548" s="44">
        <f t="shared" si="317"/>
        <v>110.23</v>
      </c>
      <c r="W548" s="44">
        <f t="shared" si="317"/>
        <v>110.23</v>
      </c>
      <c r="X548" s="44">
        <f t="shared" si="317"/>
        <v>110.23</v>
      </c>
      <c r="Y548" s="44">
        <f t="shared" si="317"/>
        <v>110.23</v>
      </c>
      <c r="Z548" s="44">
        <f t="shared" si="317"/>
        <v>110.23</v>
      </c>
      <c r="AA548" s="44">
        <f t="shared" si="317"/>
        <v>110.23</v>
      </c>
    </row>
    <row r="549" spans="1:27" collapsed="1" x14ac:dyDescent="0.2">
      <c r="A549" s="96" t="s">
        <v>2878</v>
      </c>
      <c r="B549" s="28" t="str">
        <f>"17"&amp;"."&amp;$B$777&amp;"."&amp;$B$778</f>
        <v>17.11.2023</v>
      </c>
      <c r="C549" s="88" t="s">
        <v>76</v>
      </c>
      <c r="D549" s="89">
        <f>ROUND(((D550+D551+D553+D552)/1000),5)</f>
        <v>1.7030799999999999</v>
      </c>
      <c r="E549" s="89">
        <f>ROUND(((E550+E551+E553+E552)/1000),5)</f>
        <v>1.5935999999999999</v>
      </c>
      <c r="F549" s="89">
        <f>ROUND(((F550+F551+F553+F552)/1000),5)</f>
        <v>1.5456000000000001</v>
      </c>
      <c r="G549" s="89">
        <f t="shared" ref="G549:AA549" si="318">ROUND(((G550+G551+G553+G552)/1000),5)</f>
        <v>1.5393300000000001</v>
      </c>
      <c r="H549" s="89">
        <f t="shared" si="318"/>
        <v>1.5753900000000001</v>
      </c>
      <c r="I549" s="89">
        <f t="shared" si="318"/>
        <v>1.7518899999999999</v>
      </c>
      <c r="J549" s="89">
        <f t="shared" si="318"/>
        <v>1.8398300000000001</v>
      </c>
      <c r="K549" s="89">
        <f t="shared" si="318"/>
        <v>2.09463</v>
      </c>
      <c r="L549" s="89">
        <f t="shared" si="318"/>
        <v>2.3350200000000001</v>
      </c>
      <c r="M549" s="89">
        <f t="shared" si="318"/>
        <v>2.3932000000000002</v>
      </c>
      <c r="N549" s="89">
        <f t="shared" si="318"/>
        <v>2.4161000000000001</v>
      </c>
      <c r="O549" s="89">
        <f t="shared" si="318"/>
        <v>2.43262</v>
      </c>
      <c r="P549" s="89">
        <f t="shared" si="318"/>
        <v>2.4068200000000002</v>
      </c>
      <c r="Q549" s="89">
        <f t="shared" si="318"/>
        <v>2.4098700000000002</v>
      </c>
      <c r="R549" s="89">
        <f t="shared" si="318"/>
        <v>2.41594</v>
      </c>
      <c r="S549" s="89">
        <f t="shared" si="318"/>
        <v>2.4126599999999998</v>
      </c>
      <c r="T549" s="89">
        <f t="shared" si="318"/>
        <v>2.3952399999999998</v>
      </c>
      <c r="U549" s="89">
        <f t="shared" si="318"/>
        <v>2.4355799999999999</v>
      </c>
      <c r="V549" s="89">
        <f t="shared" si="318"/>
        <v>2.41472</v>
      </c>
      <c r="W549" s="89">
        <f t="shared" si="318"/>
        <v>2.4079899999999999</v>
      </c>
      <c r="X549" s="89">
        <f t="shared" si="318"/>
        <v>2.3010299999999999</v>
      </c>
      <c r="Y549" s="89">
        <f t="shared" si="318"/>
        <v>2.2098800000000001</v>
      </c>
      <c r="Z549" s="89">
        <f t="shared" si="318"/>
        <v>1.9643900000000001</v>
      </c>
      <c r="AA549" s="89">
        <f t="shared" si="318"/>
        <v>1.7847999999999999</v>
      </c>
    </row>
    <row r="550" spans="1:27" ht="12.75" hidden="1" customHeight="1" outlineLevel="1" x14ac:dyDescent="0.2">
      <c r="A550" s="97" t="s">
        <v>2879</v>
      </c>
      <c r="B550" s="63" t="s">
        <v>242</v>
      </c>
      <c r="C550" s="43" t="s">
        <v>79</v>
      </c>
      <c r="D550" s="44">
        <v>1155.04</v>
      </c>
      <c r="E550" s="44">
        <v>1045.56</v>
      </c>
      <c r="F550" s="44">
        <v>997.56</v>
      </c>
      <c r="G550" s="44">
        <v>991.29</v>
      </c>
      <c r="H550" s="44">
        <v>1027.3499999999999</v>
      </c>
      <c r="I550" s="44">
        <v>1203.8499999999999</v>
      </c>
      <c r="J550" s="44">
        <v>1291.79</v>
      </c>
      <c r="K550" s="44">
        <v>1546.59</v>
      </c>
      <c r="L550" s="44">
        <v>1786.98</v>
      </c>
      <c r="M550" s="44">
        <v>1845.16</v>
      </c>
      <c r="N550" s="44">
        <v>1868.06</v>
      </c>
      <c r="O550" s="44">
        <v>1884.58</v>
      </c>
      <c r="P550" s="44">
        <v>1858.78</v>
      </c>
      <c r="Q550" s="44">
        <v>1861.83</v>
      </c>
      <c r="R550" s="44">
        <v>1867.9</v>
      </c>
      <c r="S550" s="44">
        <v>1864.62</v>
      </c>
      <c r="T550" s="44">
        <v>1847.2</v>
      </c>
      <c r="U550" s="44">
        <v>1887.54</v>
      </c>
      <c r="V550" s="44">
        <v>1866.68</v>
      </c>
      <c r="W550" s="44">
        <v>1859.95</v>
      </c>
      <c r="X550" s="44">
        <v>1752.99</v>
      </c>
      <c r="Y550" s="44">
        <v>1661.84</v>
      </c>
      <c r="Z550" s="44">
        <v>1416.35</v>
      </c>
      <c r="AA550" s="44">
        <v>1236.76</v>
      </c>
    </row>
    <row r="551" spans="1:27" ht="12.75" hidden="1" customHeight="1" outlineLevel="1" x14ac:dyDescent="0.2">
      <c r="A551" s="97" t="s">
        <v>2880</v>
      </c>
      <c r="B551" s="63" t="s">
        <v>90</v>
      </c>
      <c r="C551" s="43" t="s">
        <v>79</v>
      </c>
      <c r="D551" s="44">
        <f>$D$471</f>
        <v>434.18</v>
      </c>
      <c r="E551" s="44">
        <f t="shared" ref="E551:AA551" si="319">$D$471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2">
      <c r="A552" s="97" t="s">
        <v>2881</v>
      </c>
      <c r="B552" s="63" t="s">
        <v>83</v>
      </c>
      <c r="C552" s="43" t="s">
        <v>79</v>
      </c>
      <c r="D552" s="44">
        <v>3.63</v>
      </c>
      <c r="E552" s="44">
        <v>3.63</v>
      </c>
      <c r="F552" s="44">
        <v>3.63</v>
      </c>
      <c r="G552" s="44">
        <v>3.63</v>
      </c>
      <c r="H552" s="44">
        <v>3.63</v>
      </c>
      <c r="I552" s="44">
        <v>3.63</v>
      </c>
      <c r="J552" s="44">
        <v>3.63</v>
      </c>
      <c r="K552" s="44">
        <v>3.63</v>
      </c>
      <c r="L552" s="44">
        <v>3.63</v>
      </c>
      <c r="M552" s="44">
        <v>3.63</v>
      </c>
      <c r="N552" s="44">
        <v>3.63</v>
      </c>
      <c r="O552" s="44">
        <v>3.63</v>
      </c>
      <c r="P552" s="44">
        <v>3.63</v>
      </c>
      <c r="Q552" s="44">
        <v>3.63</v>
      </c>
      <c r="R552" s="44">
        <v>3.63</v>
      </c>
      <c r="S552" s="44">
        <v>3.63</v>
      </c>
      <c r="T552" s="44">
        <v>3.63</v>
      </c>
      <c r="U552" s="44">
        <v>3.63</v>
      </c>
      <c r="V552" s="44">
        <v>3.63</v>
      </c>
      <c r="W552" s="44">
        <v>3.63</v>
      </c>
      <c r="X552" s="44">
        <v>3.63</v>
      </c>
      <c r="Y552" s="44">
        <v>3.63</v>
      </c>
      <c r="Z552" s="44">
        <v>3.63</v>
      </c>
      <c r="AA552" s="44">
        <v>3.63</v>
      </c>
    </row>
    <row r="553" spans="1:27" ht="12.75" hidden="1" customHeight="1" outlineLevel="1" x14ac:dyDescent="0.2">
      <c r="A553" s="97" t="s">
        <v>2882</v>
      </c>
      <c r="B553" s="63" t="s">
        <v>81</v>
      </c>
      <c r="C553" s="43" t="s">
        <v>79</v>
      </c>
      <c r="D553" s="44">
        <f>$D$11</f>
        <v>110.23</v>
      </c>
      <c r="E553" s="44">
        <f t="shared" ref="E553:AA553" si="320">$D$11</f>
        <v>110.23</v>
      </c>
      <c r="F553" s="44">
        <f t="shared" si="320"/>
        <v>110.23</v>
      </c>
      <c r="G553" s="44">
        <f t="shared" si="320"/>
        <v>110.23</v>
      </c>
      <c r="H553" s="44">
        <f t="shared" si="320"/>
        <v>110.23</v>
      </c>
      <c r="I553" s="44">
        <f t="shared" si="320"/>
        <v>110.23</v>
      </c>
      <c r="J553" s="44">
        <f t="shared" si="320"/>
        <v>110.23</v>
      </c>
      <c r="K553" s="44">
        <f t="shared" si="320"/>
        <v>110.23</v>
      </c>
      <c r="L553" s="44">
        <f t="shared" si="320"/>
        <v>110.23</v>
      </c>
      <c r="M553" s="44">
        <f t="shared" si="320"/>
        <v>110.23</v>
      </c>
      <c r="N553" s="44">
        <f t="shared" si="320"/>
        <v>110.23</v>
      </c>
      <c r="O553" s="44">
        <f t="shared" si="320"/>
        <v>110.23</v>
      </c>
      <c r="P553" s="44">
        <f t="shared" si="320"/>
        <v>110.23</v>
      </c>
      <c r="Q553" s="44">
        <f t="shared" si="320"/>
        <v>110.23</v>
      </c>
      <c r="R553" s="44">
        <f t="shared" si="320"/>
        <v>110.23</v>
      </c>
      <c r="S553" s="44">
        <f t="shared" si="320"/>
        <v>110.23</v>
      </c>
      <c r="T553" s="44">
        <f t="shared" si="320"/>
        <v>110.23</v>
      </c>
      <c r="U553" s="44">
        <f t="shared" si="320"/>
        <v>110.23</v>
      </c>
      <c r="V553" s="44">
        <f t="shared" si="320"/>
        <v>110.23</v>
      </c>
      <c r="W553" s="44">
        <f t="shared" si="320"/>
        <v>110.23</v>
      </c>
      <c r="X553" s="44">
        <f t="shared" si="320"/>
        <v>110.23</v>
      </c>
      <c r="Y553" s="44">
        <f t="shared" si="320"/>
        <v>110.23</v>
      </c>
      <c r="Z553" s="44">
        <f t="shared" si="320"/>
        <v>110.23</v>
      </c>
      <c r="AA553" s="44">
        <f t="shared" si="320"/>
        <v>110.23</v>
      </c>
    </row>
    <row r="554" spans="1:27" collapsed="1" x14ac:dyDescent="0.2">
      <c r="A554" s="96" t="s">
        <v>2883</v>
      </c>
      <c r="B554" s="28" t="str">
        <f>"18"&amp;"."&amp;$B$777&amp;"."&amp;$B$778</f>
        <v>18.11.2023</v>
      </c>
      <c r="C554" s="88" t="s">
        <v>76</v>
      </c>
      <c r="D554" s="89">
        <f>ROUND(((D555+D556+D558+D557)/1000),5)</f>
        <v>1.74274</v>
      </c>
      <c r="E554" s="89">
        <f>ROUND(((E555+E556+E558+E557)/1000),5)</f>
        <v>1.64984</v>
      </c>
      <c r="F554" s="89">
        <f>ROUND(((F555+F556+F558+F557)/1000),5)</f>
        <v>1.59935</v>
      </c>
      <c r="G554" s="89">
        <f t="shared" ref="G554:AA554" si="321">ROUND(((G555+G556+G558+G557)/1000),5)</f>
        <v>1.56334</v>
      </c>
      <c r="H554" s="89">
        <f t="shared" si="321"/>
        <v>1.5896999999999999</v>
      </c>
      <c r="I554" s="89">
        <f t="shared" si="321"/>
        <v>1.65516</v>
      </c>
      <c r="J554" s="89">
        <f t="shared" si="321"/>
        <v>1.7225600000000001</v>
      </c>
      <c r="K554" s="89">
        <f t="shared" si="321"/>
        <v>1.9548700000000001</v>
      </c>
      <c r="L554" s="89">
        <f t="shared" si="321"/>
        <v>2.1796000000000002</v>
      </c>
      <c r="M554" s="89">
        <f t="shared" si="321"/>
        <v>2.3108200000000001</v>
      </c>
      <c r="N554" s="89">
        <f t="shared" si="321"/>
        <v>2.3795199999999999</v>
      </c>
      <c r="O554" s="89">
        <f t="shared" si="321"/>
        <v>2.39466</v>
      </c>
      <c r="P554" s="89">
        <f t="shared" si="321"/>
        <v>2.38239</v>
      </c>
      <c r="Q554" s="89">
        <f t="shared" si="321"/>
        <v>2.3748200000000002</v>
      </c>
      <c r="R554" s="89">
        <f t="shared" si="321"/>
        <v>2.3608699999999998</v>
      </c>
      <c r="S554" s="89">
        <f t="shared" si="321"/>
        <v>2.36042</v>
      </c>
      <c r="T554" s="89">
        <f t="shared" si="321"/>
        <v>2.3812199999999999</v>
      </c>
      <c r="U554" s="89">
        <f t="shared" si="321"/>
        <v>2.4140000000000001</v>
      </c>
      <c r="V554" s="89">
        <f t="shared" si="321"/>
        <v>2.3980199999999998</v>
      </c>
      <c r="W554" s="89">
        <f t="shared" si="321"/>
        <v>2.3566699999999998</v>
      </c>
      <c r="X554" s="89">
        <f t="shared" si="321"/>
        <v>2.2582399999999998</v>
      </c>
      <c r="Y554" s="89">
        <f t="shared" si="321"/>
        <v>2.0747599999999999</v>
      </c>
      <c r="Z554" s="89">
        <f t="shared" si="321"/>
        <v>1.77851</v>
      </c>
      <c r="AA554" s="89">
        <f t="shared" si="321"/>
        <v>1.738</v>
      </c>
    </row>
    <row r="555" spans="1:27" ht="12.75" hidden="1" customHeight="1" outlineLevel="1" x14ac:dyDescent="0.2">
      <c r="A555" s="97" t="s">
        <v>2884</v>
      </c>
      <c r="B555" s="63" t="s">
        <v>242</v>
      </c>
      <c r="C555" s="43" t="s">
        <v>79</v>
      </c>
      <c r="D555" s="44">
        <v>1194.7</v>
      </c>
      <c r="E555" s="44">
        <v>1101.8</v>
      </c>
      <c r="F555" s="44">
        <v>1051.31</v>
      </c>
      <c r="G555" s="44">
        <v>1015.3</v>
      </c>
      <c r="H555" s="44">
        <v>1041.6600000000001</v>
      </c>
      <c r="I555" s="44">
        <v>1107.1199999999999</v>
      </c>
      <c r="J555" s="44">
        <v>1174.52</v>
      </c>
      <c r="K555" s="44">
        <v>1406.83</v>
      </c>
      <c r="L555" s="44">
        <v>1631.56</v>
      </c>
      <c r="M555" s="44">
        <v>1762.78</v>
      </c>
      <c r="N555" s="44">
        <v>1831.48</v>
      </c>
      <c r="O555" s="44">
        <v>1846.62</v>
      </c>
      <c r="P555" s="44">
        <v>1834.35</v>
      </c>
      <c r="Q555" s="44">
        <v>1826.78</v>
      </c>
      <c r="R555" s="44">
        <v>1812.83</v>
      </c>
      <c r="S555" s="44">
        <v>1812.38</v>
      </c>
      <c r="T555" s="44">
        <v>1833.18</v>
      </c>
      <c r="U555" s="44">
        <v>1865.96</v>
      </c>
      <c r="V555" s="44">
        <v>1849.98</v>
      </c>
      <c r="W555" s="44">
        <v>1808.63</v>
      </c>
      <c r="X555" s="44">
        <v>1710.2</v>
      </c>
      <c r="Y555" s="44">
        <v>1526.72</v>
      </c>
      <c r="Z555" s="44">
        <v>1230.47</v>
      </c>
      <c r="AA555" s="44">
        <v>1189.96</v>
      </c>
    </row>
    <row r="556" spans="1:27" ht="12.75" hidden="1" customHeight="1" outlineLevel="1" x14ac:dyDescent="0.2">
      <c r="A556" s="97" t="s">
        <v>2885</v>
      </c>
      <c r="B556" s="63" t="s">
        <v>90</v>
      </c>
      <c r="C556" s="43" t="s">
        <v>79</v>
      </c>
      <c r="D556" s="44">
        <f>$D$471</f>
        <v>434.18</v>
      </c>
      <c r="E556" s="44">
        <f t="shared" ref="E556:AA556" si="322">$D$471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2">
      <c r="A557" s="97" t="s">
        <v>2886</v>
      </c>
      <c r="B557" s="63" t="s">
        <v>83</v>
      </c>
      <c r="C557" s="43" t="s">
        <v>79</v>
      </c>
      <c r="D557" s="44">
        <v>3.63</v>
      </c>
      <c r="E557" s="44">
        <v>3.63</v>
      </c>
      <c r="F557" s="44">
        <v>3.63</v>
      </c>
      <c r="G557" s="44">
        <v>3.63</v>
      </c>
      <c r="H557" s="44">
        <v>3.63</v>
      </c>
      <c r="I557" s="44">
        <v>3.63</v>
      </c>
      <c r="J557" s="44">
        <v>3.63</v>
      </c>
      <c r="K557" s="44">
        <v>3.63</v>
      </c>
      <c r="L557" s="44">
        <v>3.63</v>
      </c>
      <c r="M557" s="44">
        <v>3.63</v>
      </c>
      <c r="N557" s="44">
        <v>3.63</v>
      </c>
      <c r="O557" s="44">
        <v>3.63</v>
      </c>
      <c r="P557" s="44">
        <v>3.63</v>
      </c>
      <c r="Q557" s="44">
        <v>3.63</v>
      </c>
      <c r="R557" s="44">
        <v>3.63</v>
      </c>
      <c r="S557" s="44">
        <v>3.63</v>
      </c>
      <c r="T557" s="44">
        <v>3.63</v>
      </c>
      <c r="U557" s="44">
        <v>3.63</v>
      </c>
      <c r="V557" s="44">
        <v>3.63</v>
      </c>
      <c r="W557" s="44">
        <v>3.63</v>
      </c>
      <c r="X557" s="44">
        <v>3.63</v>
      </c>
      <c r="Y557" s="44">
        <v>3.63</v>
      </c>
      <c r="Z557" s="44">
        <v>3.63</v>
      </c>
      <c r="AA557" s="44">
        <v>3.63</v>
      </c>
    </row>
    <row r="558" spans="1:27" ht="12.75" hidden="1" customHeight="1" outlineLevel="1" x14ac:dyDescent="0.2">
      <c r="A558" s="97" t="s">
        <v>2887</v>
      </c>
      <c r="B558" s="63" t="s">
        <v>81</v>
      </c>
      <c r="C558" s="43" t="s">
        <v>79</v>
      </c>
      <c r="D558" s="44">
        <f>$D$11</f>
        <v>110.23</v>
      </c>
      <c r="E558" s="44">
        <f t="shared" ref="E558:AA558" si="323">$D$11</f>
        <v>110.23</v>
      </c>
      <c r="F558" s="44">
        <f t="shared" si="323"/>
        <v>110.23</v>
      </c>
      <c r="G558" s="44">
        <f t="shared" si="323"/>
        <v>110.23</v>
      </c>
      <c r="H558" s="44">
        <f t="shared" si="323"/>
        <v>110.23</v>
      </c>
      <c r="I558" s="44">
        <f t="shared" si="323"/>
        <v>110.23</v>
      </c>
      <c r="J558" s="44">
        <f t="shared" si="323"/>
        <v>110.23</v>
      </c>
      <c r="K558" s="44">
        <f t="shared" si="323"/>
        <v>110.23</v>
      </c>
      <c r="L558" s="44">
        <f t="shared" si="323"/>
        <v>110.23</v>
      </c>
      <c r="M558" s="44">
        <f t="shared" si="323"/>
        <v>110.23</v>
      </c>
      <c r="N558" s="44">
        <f t="shared" si="323"/>
        <v>110.23</v>
      </c>
      <c r="O558" s="44">
        <f t="shared" si="323"/>
        <v>110.23</v>
      </c>
      <c r="P558" s="44">
        <f t="shared" si="323"/>
        <v>110.23</v>
      </c>
      <c r="Q558" s="44">
        <f t="shared" si="323"/>
        <v>110.23</v>
      </c>
      <c r="R558" s="44">
        <f t="shared" si="323"/>
        <v>110.23</v>
      </c>
      <c r="S558" s="44">
        <f t="shared" si="323"/>
        <v>110.23</v>
      </c>
      <c r="T558" s="44">
        <f t="shared" si="323"/>
        <v>110.23</v>
      </c>
      <c r="U558" s="44">
        <f t="shared" si="323"/>
        <v>110.23</v>
      </c>
      <c r="V558" s="44">
        <f t="shared" si="323"/>
        <v>110.23</v>
      </c>
      <c r="W558" s="44">
        <f t="shared" si="323"/>
        <v>110.23</v>
      </c>
      <c r="X558" s="44">
        <f t="shared" si="323"/>
        <v>110.23</v>
      </c>
      <c r="Y558" s="44">
        <f t="shared" si="323"/>
        <v>110.23</v>
      </c>
      <c r="Z558" s="44">
        <f t="shared" si="323"/>
        <v>110.23</v>
      </c>
      <c r="AA558" s="44">
        <f t="shared" si="323"/>
        <v>110.23</v>
      </c>
    </row>
    <row r="559" spans="1:27" collapsed="1" x14ac:dyDescent="0.2">
      <c r="A559" s="96" t="s">
        <v>2888</v>
      </c>
      <c r="B559" s="28" t="str">
        <f>"19"&amp;"."&amp;$B$777&amp;"."&amp;$B$778</f>
        <v>19.11.2023</v>
      </c>
      <c r="C559" s="88" t="s">
        <v>76</v>
      </c>
      <c r="D559" s="89">
        <f>ROUND(((D560+D561+D563+D562)/1000),5)</f>
        <v>1.70401</v>
      </c>
      <c r="E559" s="89">
        <f>ROUND(((E560+E561+E563+E562)/1000),5)</f>
        <v>1.6961299999999999</v>
      </c>
      <c r="F559" s="89">
        <f>ROUND(((F560+F561+F563+F562)/1000),5)</f>
        <v>1.6129</v>
      </c>
      <c r="G559" s="89">
        <f t="shared" ref="G559:AA559" si="324">ROUND(((G560+G561+G563+G562)/1000),5)</f>
        <v>1.58769</v>
      </c>
      <c r="H559" s="89">
        <f t="shared" si="324"/>
        <v>1.6085100000000001</v>
      </c>
      <c r="I559" s="89">
        <f t="shared" si="324"/>
        <v>1.64097</v>
      </c>
      <c r="J559" s="89">
        <f t="shared" si="324"/>
        <v>1.5250699999999999</v>
      </c>
      <c r="K559" s="89">
        <f t="shared" si="324"/>
        <v>1.68052</v>
      </c>
      <c r="L559" s="89">
        <f t="shared" si="324"/>
        <v>1.78399</v>
      </c>
      <c r="M559" s="89">
        <f t="shared" si="324"/>
        <v>1.9875799999999999</v>
      </c>
      <c r="N559" s="89">
        <f t="shared" si="324"/>
        <v>2.1192899999999999</v>
      </c>
      <c r="O559" s="89">
        <f t="shared" si="324"/>
        <v>2.1364700000000001</v>
      </c>
      <c r="P559" s="89">
        <f t="shared" si="324"/>
        <v>2.1435300000000002</v>
      </c>
      <c r="Q559" s="89">
        <f t="shared" si="324"/>
        <v>2.14514</v>
      </c>
      <c r="R559" s="89">
        <f t="shared" si="324"/>
        <v>2.1461199999999998</v>
      </c>
      <c r="S559" s="89">
        <f t="shared" si="324"/>
        <v>2.1518099999999998</v>
      </c>
      <c r="T559" s="89">
        <f t="shared" si="324"/>
        <v>2.1901999999999999</v>
      </c>
      <c r="U559" s="89">
        <f t="shared" si="324"/>
        <v>2.2425700000000002</v>
      </c>
      <c r="V559" s="89">
        <f t="shared" si="324"/>
        <v>2.2378100000000001</v>
      </c>
      <c r="W559" s="89">
        <f t="shared" si="324"/>
        <v>2.22587</v>
      </c>
      <c r="X559" s="89">
        <f t="shared" si="324"/>
        <v>2.2023999999999999</v>
      </c>
      <c r="Y559" s="89">
        <f t="shared" si="324"/>
        <v>1.99309</v>
      </c>
      <c r="Z559" s="89">
        <f t="shared" si="324"/>
        <v>1.81741</v>
      </c>
      <c r="AA559" s="89">
        <f t="shared" si="324"/>
        <v>1.72705</v>
      </c>
    </row>
    <row r="560" spans="1:27" ht="12.75" hidden="1" customHeight="1" outlineLevel="1" x14ac:dyDescent="0.2">
      <c r="A560" s="97" t="s">
        <v>2889</v>
      </c>
      <c r="B560" s="63" t="s">
        <v>242</v>
      </c>
      <c r="C560" s="43" t="s">
        <v>79</v>
      </c>
      <c r="D560" s="44">
        <v>1155.97</v>
      </c>
      <c r="E560" s="44">
        <v>1148.0899999999999</v>
      </c>
      <c r="F560" s="44">
        <v>1064.8599999999999</v>
      </c>
      <c r="G560" s="44">
        <v>1039.6500000000001</v>
      </c>
      <c r="H560" s="44">
        <v>1060.47</v>
      </c>
      <c r="I560" s="44">
        <v>1092.93</v>
      </c>
      <c r="J560" s="44">
        <v>977.03</v>
      </c>
      <c r="K560" s="44">
        <v>1132.48</v>
      </c>
      <c r="L560" s="44">
        <v>1235.95</v>
      </c>
      <c r="M560" s="44">
        <v>1439.54</v>
      </c>
      <c r="N560" s="44">
        <v>1571.25</v>
      </c>
      <c r="O560" s="44">
        <v>1588.43</v>
      </c>
      <c r="P560" s="44">
        <v>1595.49</v>
      </c>
      <c r="Q560" s="44">
        <v>1597.1</v>
      </c>
      <c r="R560" s="44">
        <v>1598.08</v>
      </c>
      <c r="S560" s="44">
        <v>1603.77</v>
      </c>
      <c r="T560" s="44">
        <v>1642.16</v>
      </c>
      <c r="U560" s="44">
        <v>1694.53</v>
      </c>
      <c r="V560" s="44">
        <v>1689.77</v>
      </c>
      <c r="W560" s="44">
        <v>1677.83</v>
      </c>
      <c r="X560" s="44">
        <v>1654.36</v>
      </c>
      <c r="Y560" s="44">
        <v>1445.05</v>
      </c>
      <c r="Z560" s="44">
        <v>1269.3699999999999</v>
      </c>
      <c r="AA560" s="44">
        <v>1179.01</v>
      </c>
    </row>
    <row r="561" spans="1:27" ht="12.75" hidden="1" customHeight="1" outlineLevel="1" x14ac:dyDescent="0.2">
      <c r="A561" s="97" t="s">
        <v>2890</v>
      </c>
      <c r="B561" s="63" t="s">
        <v>90</v>
      </c>
      <c r="C561" s="43" t="s">
        <v>79</v>
      </c>
      <c r="D561" s="44">
        <f>$D$471</f>
        <v>434.18</v>
      </c>
      <c r="E561" s="44">
        <f t="shared" ref="E561:AA561" si="325">$D$471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2">
      <c r="A562" s="97" t="s">
        <v>2891</v>
      </c>
      <c r="B562" s="63" t="s">
        <v>83</v>
      </c>
      <c r="C562" s="43" t="s">
        <v>79</v>
      </c>
      <c r="D562" s="44">
        <v>3.63</v>
      </c>
      <c r="E562" s="44">
        <v>3.63</v>
      </c>
      <c r="F562" s="44">
        <v>3.63</v>
      </c>
      <c r="G562" s="44">
        <v>3.63</v>
      </c>
      <c r="H562" s="44">
        <v>3.63</v>
      </c>
      <c r="I562" s="44">
        <v>3.63</v>
      </c>
      <c r="J562" s="44">
        <v>3.63</v>
      </c>
      <c r="K562" s="44">
        <v>3.63</v>
      </c>
      <c r="L562" s="44">
        <v>3.63</v>
      </c>
      <c r="M562" s="44">
        <v>3.63</v>
      </c>
      <c r="N562" s="44">
        <v>3.63</v>
      </c>
      <c r="O562" s="44">
        <v>3.63</v>
      </c>
      <c r="P562" s="44">
        <v>3.63</v>
      </c>
      <c r="Q562" s="44">
        <v>3.63</v>
      </c>
      <c r="R562" s="44">
        <v>3.63</v>
      </c>
      <c r="S562" s="44">
        <v>3.63</v>
      </c>
      <c r="T562" s="44">
        <v>3.63</v>
      </c>
      <c r="U562" s="44">
        <v>3.63</v>
      </c>
      <c r="V562" s="44">
        <v>3.63</v>
      </c>
      <c r="W562" s="44">
        <v>3.63</v>
      </c>
      <c r="X562" s="44">
        <v>3.63</v>
      </c>
      <c r="Y562" s="44">
        <v>3.63</v>
      </c>
      <c r="Z562" s="44">
        <v>3.63</v>
      </c>
      <c r="AA562" s="44">
        <v>3.63</v>
      </c>
    </row>
    <row r="563" spans="1:27" ht="12.75" hidden="1" customHeight="1" outlineLevel="1" x14ac:dyDescent="0.2">
      <c r="A563" s="97" t="s">
        <v>2892</v>
      </c>
      <c r="B563" s="63" t="s">
        <v>81</v>
      </c>
      <c r="C563" s="43" t="s">
        <v>79</v>
      </c>
      <c r="D563" s="44">
        <f>$D$11</f>
        <v>110.23</v>
      </c>
      <c r="E563" s="44">
        <f t="shared" ref="E563:AA563" si="326">$D$11</f>
        <v>110.23</v>
      </c>
      <c r="F563" s="44">
        <f t="shared" si="326"/>
        <v>110.23</v>
      </c>
      <c r="G563" s="44">
        <f t="shared" si="326"/>
        <v>110.23</v>
      </c>
      <c r="H563" s="44">
        <f t="shared" si="326"/>
        <v>110.23</v>
      </c>
      <c r="I563" s="44">
        <f t="shared" si="326"/>
        <v>110.23</v>
      </c>
      <c r="J563" s="44">
        <f t="shared" si="326"/>
        <v>110.23</v>
      </c>
      <c r="K563" s="44">
        <f t="shared" si="326"/>
        <v>110.23</v>
      </c>
      <c r="L563" s="44">
        <f t="shared" si="326"/>
        <v>110.23</v>
      </c>
      <c r="M563" s="44">
        <f t="shared" si="326"/>
        <v>110.23</v>
      </c>
      <c r="N563" s="44">
        <f t="shared" si="326"/>
        <v>110.23</v>
      </c>
      <c r="O563" s="44">
        <f t="shared" si="326"/>
        <v>110.23</v>
      </c>
      <c r="P563" s="44">
        <f t="shared" si="326"/>
        <v>110.23</v>
      </c>
      <c r="Q563" s="44">
        <f t="shared" si="326"/>
        <v>110.23</v>
      </c>
      <c r="R563" s="44">
        <f t="shared" si="326"/>
        <v>110.23</v>
      </c>
      <c r="S563" s="44">
        <f t="shared" si="326"/>
        <v>110.23</v>
      </c>
      <c r="T563" s="44">
        <f t="shared" si="326"/>
        <v>110.23</v>
      </c>
      <c r="U563" s="44">
        <f t="shared" si="326"/>
        <v>110.23</v>
      </c>
      <c r="V563" s="44">
        <f t="shared" si="326"/>
        <v>110.23</v>
      </c>
      <c r="W563" s="44">
        <f t="shared" si="326"/>
        <v>110.23</v>
      </c>
      <c r="X563" s="44">
        <f t="shared" si="326"/>
        <v>110.23</v>
      </c>
      <c r="Y563" s="44">
        <f t="shared" si="326"/>
        <v>110.23</v>
      </c>
      <c r="Z563" s="44">
        <f t="shared" si="326"/>
        <v>110.23</v>
      </c>
      <c r="AA563" s="44">
        <f t="shared" si="326"/>
        <v>110.23</v>
      </c>
    </row>
    <row r="564" spans="1:27" collapsed="1" x14ac:dyDescent="0.2">
      <c r="A564" s="96" t="s">
        <v>2893</v>
      </c>
      <c r="B564" s="28" t="str">
        <f>"20"&amp;"."&amp;$B$777&amp;"."&amp;$B$778</f>
        <v>20.11.2023</v>
      </c>
      <c r="C564" s="88" t="s">
        <v>76</v>
      </c>
      <c r="D564" s="89">
        <f>ROUND(((D565+D566+D568+D567)/1000),5)</f>
        <v>1.6420600000000001</v>
      </c>
      <c r="E564" s="89">
        <f>ROUND(((E565+E566+E568+E567)/1000),5)</f>
        <v>1.5445500000000001</v>
      </c>
      <c r="F564" s="89">
        <f>ROUND(((F565+F566+F568+F567)/1000),5)</f>
        <v>1.4815199999999999</v>
      </c>
      <c r="G564" s="89">
        <f t="shared" ref="G564:AA564" si="327">ROUND(((G565+G566+G568+G567)/1000),5)</f>
        <v>1.4771799999999999</v>
      </c>
      <c r="H564" s="89">
        <f t="shared" si="327"/>
        <v>1.5212600000000001</v>
      </c>
      <c r="I564" s="89">
        <f t="shared" si="327"/>
        <v>1.6996599999999999</v>
      </c>
      <c r="J564" s="89">
        <f t="shared" si="327"/>
        <v>1.80992</v>
      </c>
      <c r="K564" s="89">
        <f t="shared" si="327"/>
        <v>2.0991300000000002</v>
      </c>
      <c r="L564" s="89">
        <f t="shared" si="327"/>
        <v>2.2712500000000002</v>
      </c>
      <c r="M564" s="89">
        <f t="shared" si="327"/>
        <v>2.3325300000000002</v>
      </c>
      <c r="N564" s="89">
        <f t="shared" si="327"/>
        <v>2.3935399999999998</v>
      </c>
      <c r="O564" s="89">
        <f t="shared" si="327"/>
        <v>2.43845</v>
      </c>
      <c r="P564" s="89">
        <f t="shared" si="327"/>
        <v>2.4001999999999999</v>
      </c>
      <c r="Q564" s="89">
        <f t="shared" si="327"/>
        <v>2.4210699999999998</v>
      </c>
      <c r="R564" s="89">
        <f t="shared" si="327"/>
        <v>2.4174600000000002</v>
      </c>
      <c r="S564" s="89">
        <f t="shared" si="327"/>
        <v>2.4010699999999998</v>
      </c>
      <c r="T564" s="89">
        <f t="shared" si="327"/>
        <v>2.4095300000000002</v>
      </c>
      <c r="U564" s="89">
        <f t="shared" si="327"/>
        <v>2.5540699999999998</v>
      </c>
      <c r="V564" s="89">
        <f t="shared" si="327"/>
        <v>2.5585599999999999</v>
      </c>
      <c r="W564" s="89">
        <f t="shared" si="327"/>
        <v>2.40178</v>
      </c>
      <c r="X564" s="89">
        <f t="shared" si="327"/>
        <v>2.2396400000000001</v>
      </c>
      <c r="Y564" s="89">
        <f t="shared" si="327"/>
        <v>2.1468500000000001</v>
      </c>
      <c r="Z564" s="89">
        <f t="shared" si="327"/>
        <v>1.85748</v>
      </c>
      <c r="AA564" s="89">
        <f t="shared" si="327"/>
        <v>1.7360899999999999</v>
      </c>
    </row>
    <row r="565" spans="1:27" ht="12.75" hidden="1" customHeight="1" outlineLevel="1" x14ac:dyDescent="0.2">
      <c r="A565" s="97" t="s">
        <v>2894</v>
      </c>
      <c r="B565" s="63" t="s">
        <v>242</v>
      </c>
      <c r="C565" s="43" t="s">
        <v>79</v>
      </c>
      <c r="D565" s="44">
        <v>1094.02</v>
      </c>
      <c r="E565" s="44">
        <v>996.51</v>
      </c>
      <c r="F565" s="44">
        <v>933.48</v>
      </c>
      <c r="G565" s="44">
        <v>929.14</v>
      </c>
      <c r="H565" s="44">
        <v>973.22</v>
      </c>
      <c r="I565" s="44">
        <v>1151.6199999999999</v>
      </c>
      <c r="J565" s="44">
        <v>1261.8800000000001</v>
      </c>
      <c r="K565" s="44">
        <v>1551.09</v>
      </c>
      <c r="L565" s="44">
        <v>1723.21</v>
      </c>
      <c r="M565" s="44">
        <v>1784.49</v>
      </c>
      <c r="N565" s="44">
        <v>1845.5</v>
      </c>
      <c r="O565" s="44">
        <v>1890.41</v>
      </c>
      <c r="P565" s="44">
        <v>1852.16</v>
      </c>
      <c r="Q565" s="44">
        <v>1873.03</v>
      </c>
      <c r="R565" s="44">
        <v>1869.42</v>
      </c>
      <c r="S565" s="44">
        <v>1853.03</v>
      </c>
      <c r="T565" s="44">
        <v>1861.49</v>
      </c>
      <c r="U565" s="44">
        <v>2006.03</v>
      </c>
      <c r="V565" s="44">
        <v>2010.52</v>
      </c>
      <c r="W565" s="44">
        <v>1853.74</v>
      </c>
      <c r="X565" s="44">
        <v>1691.6</v>
      </c>
      <c r="Y565" s="44">
        <v>1598.81</v>
      </c>
      <c r="Z565" s="44">
        <v>1309.44</v>
      </c>
      <c r="AA565" s="44">
        <v>1188.05</v>
      </c>
    </row>
    <row r="566" spans="1:27" ht="12.75" hidden="1" customHeight="1" outlineLevel="1" x14ac:dyDescent="0.2">
      <c r="A566" s="97" t="s">
        <v>2895</v>
      </c>
      <c r="B566" s="63" t="s">
        <v>90</v>
      </c>
      <c r="C566" s="43" t="s">
        <v>79</v>
      </c>
      <c r="D566" s="44">
        <f>$D$471</f>
        <v>434.18</v>
      </c>
      <c r="E566" s="44">
        <f t="shared" ref="E566:AA566" si="328">$D$471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2">
      <c r="A567" s="97" t="s">
        <v>2896</v>
      </c>
      <c r="B567" s="63" t="s">
        <v>83</v>
      </c>
      <c r="C567" s="43" t="s">
        <v>79</v>
      </c>
      <c r="D567" s="44">
        <v>3.63</v>
      </c>
      <c r="E567" s="44">
        <v>3.63</v>
      </c>
      <c r="F567" s="44">
        <v>3.63</v>
      </c>
      <c r="G567" s="44">
        <v>3.63</v>
      </c>
      <c r="H567" s="44">
        <v>3.63</v>
      </c>
      <c r="I567" s="44">
        <v>3.63</v>
      </c>
      <c r="J567" s="44">
        <v>3.63</v>
      </c>
      <c r="K567" s="44">
        <v>3.63</v>
      </c>
      <c r="L567" s="44">
        <v>3.63</v>
      </c>
      <c r="M567" s="44">
        <v>3.63</v>
      </c>
      <c r="N567" s="44">
        <v>3.63</v>
      </c>
      <c r="O567" s="44">
        <v>3.63</v>
      </c>
      <c r="P567" s="44">
        <v>3.63</v>
      </c>
      <c r="Q567" s="44">
        <v>3.63</v>
      </c>
      <c r="R567" s="44">
        <v>3.63</v>
      </c>
      <c r="S567" s="44">
        <v>3.63</v>
      </c>
      <c r="T567" s="44">
        <v>3.63</v>
      </c>
      <c r="U567" s="44">
        <v>3.63</v>
      </c>
      <c r="V567" s="44">
        <v>3.63</v>
      </c>
      <c r="W567" s="44">
        <v>3.63</v>
      </c>
      <c r="X567" s="44">
        <v>3.63</v>
      </c>
      <c r="Y567" s="44">
        <v>3.63</v>
      </c>
      <c r="Z567" s="44">
        <v>3.63</v>
      </c>
      <c r="AA567" s="44">
        <v>3.63</v>
      </c>
    </row>
    <row r="568" spans="1:27" ht="12.75" hidden="1" customHeight="1" outlineLevel="1" x14ac:dyDescent="0.2">
      <c r="A568" s="97" t="s">
        <v>2897</v>
      </c>
      <c r="B568" s="63" t="s">
        <v>81</v>
      </c>
      <c r="C568" s="43" t="s">
        <v>79</v>
      </c>
      <c r="D568" s="44">
        <f>$D$11</f>
        <v>110.23</v>
      </c>
      <c r="E568" s="44">
        <f t="shared" ref="E568:AA568" si="329">$D$11</f>
        <v>110.23</v>
      </c>
      <c r="F568" s="44">
        <f t="shared" si="329"/>
        <v>110.23</v>
      </c>
      <c r="G568" s="44">
        <f t="shared" si="329"/>
        <v>110.23</v>
      </c>
      <c r="H568" s="44">
        <f t="shared" si="329"/>
        <v>110.23</v>
      </c>
      <c r="I568" s="44">
        <f t="shared" si="329"/>
        <v>110.23</v>
      </c>
      <c r="J568" s="44">
        <f t="shared" si="329"/>
        <v>110.23</v>
      </c>
      <c r="K568" s="44">
        <f t="shared" si="329"/>
        <v>110.23</v>
      </c>
      <c r="L568" s="44">
        <f t="shared" si="329"/>
        <v>110.23</v>
      </c>
      <c r="M568" s="44">
        <f t="shared" si="329"/>
        <v>110.23</v>
      </c>
      <c r="N568" s="44">
        <f t="shared" si="329"/>
        <v>110.23</v>
      </c>
      <c r="O568" s="44">
        <f t="shared" si="329"/>
        <v>110.23</v>
      </c>
      <c r="P568" s="44">
        <f t="shared" si="329"/>
        <v>110.23</v>
      </c>
      <c r="Q568" s="44">
        <f t="shared" si="329"/>
        <v>110.23</v>
      </c>
      <c r="R568" s="44">
        <f t="shared" si="329"/>
        <v>110.23</v>
      </c>
      <c r="S568" s="44">
        <f t="shared" si="329"/>
        <v>110.23</v>
      </c>
      <c r="T568" s="44">
        <f t="shared" si="329"/>
        <v>110.23</v>
      </c>
      <c r="U568" s="44">
        <f t="shared" si="329"/>
        <v>110.23</v>
      </c>
      <c r="V568" s="44">
        <f t="shared" si="329"/>
        <v>110.23</v>
      </c>
      <c r="W568" s="44">
        <f t="shared" si="329"/>
        <v>110.23</v>
      </c>
      <c r="X568" s="44">
        <f t="shared" si="329"/>
        <v>110.23</v>
      </c>
      <c r="Y568" s="44">
        <f t="shared" si="329"/>
        <v>110.23</v>
      </c>
      <c r="Z568" s="44">
        <f t="shared" si="329"/>
        <v>110.23</v>
      </c>
      <c r="AA568" s="44">
        <f t="shared" si="329"/>
        <v>110.23</v>
      </c>
    </row>
    <row r="569" spans="1:27" collapsed="1" x14ac:dyDescent="0.2">
      <c r="A569" s="96" t="s">
        <v>2898</v>
      </c>
      <c r="B569" s="28" t="str">
        <f>"21"&amp;"."&amp;$B$777&amp;"."&amp;$B$778</f>
        <v>21.11.2023</v>
      </c>
      <c r="C569" s="88" t="s">
        <v>76</v>
      </c>
      <c r="D569" s="89">
        <f>ROUND(((D570+D571+D573+D572)/1000),5)</f>
        <v>1.6727399999999999</v>
      </c>
      <c r="E569" s="89">
        <f>ROUND(((E570+E571+E573+E572)/1000),5)</f>
        <v>1.59934</v>
      </c>
      <c r="F569" s="89">
        <f>ROUND(((F570+F571+F573+F572)/1000),5)</f>
        <v>1.5336799999999999</v>
      </c>
      <c r="G569" s="89">
        <f t="shared" ref="G569:AA569" si="330">ROUND(((G570+G571+G573+G572)/1000),5)</f>
        <v>1.52596</v>
      </c>
      <c r="H569" s="89">
        <f t="shared" si="330"/>
        <v>1.5631699999999999</v>
      </c>
      <c r="I569" s="89">
        <f t="shared" si="330"/>
        <v>1.6925300000000001</v>
      </c>
      <c r="J569" s="89">
        <f t="shared" si="330"/>
        <v>1.84646</v>
      </c>
      <c r="K569" s="89">
        <f t="shared" si="330"/>
        <v>2.1641599999999999</v>
      </c>
      <c r="L569" s="89">
        <f t="shared" si="330"/>
        <v>2.3130500000000001</v>
      </c>
      <c r="M569" s="89">
        <f t="shared" si="330"/>
        <v>2.3447399999999998</v>
      </c>
      <c r="N569" s="89">
        <f t="shared" si="330"/>
        <v>2.5228299999999999</v>
      </c>
      <c r="O569" s="89">
        <f t="shared" si="330"/>
        <v>2.5376500000000002</v>
      </c>
      <c r="P569" s="89">
        <f t="shared" si="330"/>
        <v>2.4565199999999998</v>
      </c>
      <c r="Q569" s="89">
        <f t="shared" si="330"/>
        <v>2.4827599999999999</v>
      </c>
      <c r="R569" s="89">
        <f t="shared" si="330"/>
        <v>2.4741499999999998</v>
      </c>
      <c r="S569" s="89">
        <f t="shared" si="330"/>
        <v>2.4601000000000002</v>
      </c>
      <c r="T569" s="89">
        <f t="shared" si="330"/>
        <v>2.4926200000000001</v>
      </c>
      <c r="U569" s="89">
        <f t="shared" si="330"/>
        <v>2.5720499999999999</v>
      </c>
      <c r="V569" s="89">
        <f t="shared" si="330"/>
        <v>2.55715</v>
      </c>
      <c r="W569" s="89">
        <f t="shared" si="330"/>
        <v>2.4511799999999999</v>
      </c>
      <c r="X569" s="89">
        <f t="shared" si="330"/>
        <v>2.2930999999999999</v>
      </c>
      <c r="Y569" s="89">
        <f t="shared" si="330"/>
        <v>2.21644</v>
      </c>
      <c r="Z569" s="89">
        <f t="shared" si="330"/>
        <v>2.0232899999999998</v>
      </c>
      <c r="AA569" s="89">
        <f t="shared" si="330"/>
        <v>1.78976</v>
      </c>
    </row>
    <row r="570" spans="1:27" ht="12.75" hidden="1" customHeight="1" outlineLevel="1" x14ac:dyDescent="0.2">
      <c r="A570" s="97" t="s">
        <v>2899</v>
      </c>
      <c r="B570" s="63" t="s">
        <v>242</v>
      </c>
      <c r="C570" s="43" t="s">
        <v>79</v>
      </c>
      <c r="D570" s="44">
        <v>1124.7</v>
      </c>
      <c r="E570" s="44">
        <v>1051.3</v>
      </c>
      <c r="F570" s="44">
        <v>985.64</v>
      </c>
      <c r="G570" s="44">
        <v>977.92</v>
      </c>
      <c r="H570" s="44">
        <v>1015.13</v>
      </c>
      <c r="I570" s="44">
        <v>1144.49</v>
      </c>
      <c r="J570" s="44">
        <v>1298.42</v>
      </c>
      <c r="K570" s="44">
        <v>1616.12</v>
      </c>
      <c r="L570" s="44">
        <v>1765.01</v>
      </c>
      <c r="M570" s="44">
        <v>1796.7</v>
      </c>
      <c r="N570" s="44">
        <v>1974.79</v>
      </c>
      <c r="O570" s="44">
        <v>1989.61</v>
      </c>
      <c r="P570" s="44">
        <v>1908.48</v>
      </c>
      <c r="Q570" s="44">
        <v>1934.72</v>
      </c>
      <c r="R570" s="44">
        <v>1926.11</v>
      </c>
      <c r="S570" s="44">
        <v>1912.06</v>
      </c>
      <c r="T570" s="44">
        <v>1944.58</v>
      </c>
      <c r="U570" s="44">
        <v>2024.01</v>
      </c>
      <c r="V570" s="44">
        <v>2009.11</v>
      </c>
      <c r="W570" s="44">
        <v>1903.14</v>
      </c>
      <c r="X570" s="44">
        <v>1745.06</v>
      </c>
      <c r="Y570" s="44">
        <v>1668.4</v>
      </c>
      <c r="Z570" s="44">
        <v>1475.25</v>
      </c>
      <c r="AA570" s="44">
        <v>1241.72</v>
      </c>
    </row>
    <row r="571" spans="1:27" ht="12.75" hidden="1" customHeight="1" outlineLevel="1" x14ac:dyDescent="0.2">
      <c r="A571" s="97" t="s">
        <v>2900</v>
      </c>
      <c r="B571" s="63" t="s">
        <v>90</v>
      </c>
      <c r="C571" s="43" t="s">
        <v>79</v>
      </c>
      <c r="D571" s="44">
        <f>$D$471</f>
        <v>434.18</v>
      </c>
      <c r="E571" s="44">
        <f t="shared" ref="E571:AA571" si="331">$D$471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2">
      <c r="A572" s="97" t="s">
        <v>2901</v>
      </c>
      <c r="B572" s="63" t="s">
        <v>83</v>
      </c>
      <c r="C572" s="43" t="s">
        <v>79</v>
      </c>
      <c r="D572" s="44">
        <v>3.63</v>
      </c>
      <c r="E572" s="44">
        <v>3.63</v>
      </c>
      <c r="F572" s="44">
        <v>3.63</v>
      </c>
      <c r="G572" s="44">
        <v>3.63</v>
      </c>
      <c r="H572" s="44">
        <v>3.63</v>
      </c>
      <c r="I572" s="44">
        <v>3.63</v>
      </c>
      <c r="J572" s="44">
        <v>3.63</v>
      </c>
      <c r="K572" s="44">
        <v>3.63</v>
      </c>
      <c r="L572" s="44">
        <v>3.63</v>
      </c>
      <c r="M572" s="44">
        <v>3.63</v>
      </c>
      <c r="N572" s="44">
        <v>3.63</v>
      </c>
      <c r="O572" s="44">
        <v>3.63</v>
      </c>
      <c r="P572" s="44">
        <v>3.63</v>
      </c>
      <c r="Q572" s="44">
        <v>3.63</v>
      </c>
      <c r="R572" s="44">
        <v>3.63</v>
      </c>
      <c r="S572" s="44">
        <v>3.63</v>
      </c>
      <c r="T572" s="44">
        <v>3.63</v>
      </c>
      <c r="U572" s="44">
        <v>3.63</v>
      </c>
      <c r="V572" s="44">
        <v>3.63</v>
      </c>
      <c r="W572" s="44">
        <v>3.63</v>
      </c>
      <c r="X572" s="44">
        <v>3.63</v>
      </c>
      <c r="Y572" s="44">
        <v>3.63</v>
      </c>
      <c r="Z572" s="44">
        <v>3.63</v>
      </c>
      <c r="AA572" s="44">
        <v>3.63</v>
      </c>
    </row>
    <row r="573" spans="1:27" ht="12.75" hidden="1" customHeight="1" outlineLevel="1" x14ac:dyDescent="0.2">
      <c r="A573" s="97" t="s">
        <v>2902</v>
      </c>
      <c r="B573" s="63" t="s">
        <v>81</v>
      </c>
      <c r="C573" s="43" t="s">
        <v>79</v>
      </c>
      <c r="D573" s="44">
        <f>$D$11</f>
        <v>110.23</v>
      </c>
      <c r="E573" s="44">
        <f t="shared" ref="E573:AA573" si="332">$D$11</f>
        <v>110.23</v>
      </c>
      <c r="F573" s="44">
        <f t="shared" si="332"/>
        <v>110.23</v>
      </c>
      <c r="G573" s="44">
        <f t="shared" si="332"/>
        <v>110.23</v>
      </c>
      <c r="H573" s="44">
        <f t="shared" si="332"/>
        <v>110.23</v>
      </c>
      <c r="I573" s="44">
        <f t="shared" si="332"/>
        <v>110.23</v>
      </c>
      <c r="J573" s="44">
        <f t="shared" si="332"/>
        <v>110.23</v>
      </c>
      <c r="K573" s="44">
        <f t="shared" si="332"/>
        <v>110.23</v>
      </c>
      <c r="L573" s="44">
        <f t="shared" si="332"/>
        <v>110.23</v>
      </c>
      <c r="M573" s="44">
        <f t="shared" si="332"/>
        <v>110.23</v>
      </c>
      <c r="N573" s="44">
        <f t="shared" si="332"/>
        <v>110.23</v>
      </c>
      <c r="O573" s="44">
        <f t="shared" si="332"/>
        <v>110.23</v>
      </c>
      <c r="P573" s="44">
        <f t="shared" si="332"/>
        <v>110.23</v>
      </c>
      <c r="Q573" s="44">
        <f t="shared" si="332"/>
        <v>110.23</v>
      </c>
      <c r="R573" s="44">
        <f t="shared" si="332"/>
        <v>110.23</v>
      </c>
      <c r="S573" s="44">
        <f t="shared" si="332"/>
        <v>110.23</v>
      </c>
      <c r="T573" s="44">
        <f t="shared" si="332"/>
        <v>110.23</v>
      </c>
      <c r="U573" s="44">
        <f t="shared" si="332"/>
        <v>110.23</v>
      </c>
      <c r="V573" s="44">
        <f t="shared" si="332"/>
        <v>110.23</v>
      </c>
      <c r="W573" s="44">
        <f t="shared" si="332"/>
        <v>110.23</v>
      </c>
      <c r="X573" s="44">
        <f t="shared" si="332"/>
        <v>110.23</v>
      </c>
      <c r="Y573" s="44">
        <f t="shared" si="332"/>
        <v>110.23</v>
      </c>
      <c r="Z573" s="44">
        <f t="shared" si="332"/>
        <v>110.23</v>
      </c>
      <c r="AA573" s="44">
        <f t="shared" si="332"/>
        <v>110.23</v>
      </c>
    </row>
    <row r="574" spans="1:27" collapsed="1" x14ac:dyDescent="0.2">
      <c r="A574" s="96" t="s">
        <v>2903</v>
      </c>
      <c r="B574" s="28" t="str">
        <f>"22"&amp;"."&amp;$B$777&amp;"."&amp;$B$778</f>
        <v>22.11.2023</v>
      </c>
      <c r="C574" s="88" t="s">
        <v>76</v>
      </c>
      <c r="D574" s="89">
        <f>ROUND(((D575+D576+D578+D577)/1000),5)</f>
        <v>1.6887399999999999</v>
      </c>
      <c r="E574" s="89">
        <f>ROUND(((E575+E576+E578+E577)/1000),5)</f>
        <v>1.60842</v>
      </c>
      <c r="F574" s="89">
        <f>ROUND(((F575+F576+F578+F577)/1000),5)</f>
        <v>1.5274300000000001</v>
      </c>
      <c r="G574" s="89">
        <f t="shared" ref="G574:AA574" si="333">ROUND(((G575+G576+G578+G577)/1000),5)</f>
        <v>1.50183</v>
      </c>
      <c r="H574" s="89">
        <f t="shared" si="333"/>
        <v>1.57768</v>
      </c>
      <c r="I574" s="89">
        <f t="shared" si="333"/>
        <v>1.74726</v>
      </c>
      <c r="J574" s="89">
        <f t="shared" si="333"/>
        <v>1.97265</v>
      </c>
      <c r="K574" s="89">
        <f t="shared" si="333"/>
        <v>2.1850999999999998</v>
      </c>
      <c r="L574" s="89">
        <f t="shared" si="333"/>
        <v>2.3508900000000001</v>
      </c>
      <c r="M574" s="89">
        <f t="shared" si="333"/>
        <v>2.3711700000000002</v>
      </c>
      <c r="N574" s="89">
        <f t="shared" si="333"/>
        <v>2.4617100000000001</v>
      </c>
      <c r="O574" s="89">
        <f t="shared" si="333"/>
        <v>2.4637899999999999</v>
      </c>
      <c r="P574" s="89">
        <f t="shared" si="333"/>
        <v>2.4359700000000002</v>
      </c>
      <c r="Q574" s="89">
        <f t="shared" si="333"/>
        <v>2.4577300000000002</v>
      </c>
      <c r="R574" s="89">
        <f t="shared" si="333"/>
        <v>2.4429400000000001</v>
      </c>
      <c r="S574" s="89">
        <f t="shared" si="333"/>
        <v>2.4304000000000001</v>
      </c>
      <c r="T574" s="89">
        <f t="shared" si="333"/>
        <v>2.4901</v>
      </c>
      <c r="U574" s="89">
        <f t="shared" si="333"/>
        <v>2.55043</v>
      </c>
      <c r="V574" s="89">
        <f t="shared" si="333"/>
        <v>2.5030700000000001</v>
      </c>
      <c r="W574" s="89">
        <f t="shared" si="333"/>
        <v>2.41675</v>
      </c>
      <c r="X574" s="89">
        <f t="shared" si="333"/>
        <v>2.3334100000000002</v>
      </c>
      <c r="Y574" s="89">
        <f t="shared" si="333"/>
        <v>2.3014999999999999</v>
      </c>
      <c r="Z574" s="89">
        <f t="shared" si="333"/>
        <v>2.0436399999999999</v>
      </c>
      <c r="AA574" s="89">
        <f t="shared" si="333"/>
        <v>1.82426</v>
      </c>
    </row>
    <row r="575" spans="1:27" ht="12.75" hidden="1" customHeight="1" outlineLevel="1" x14ac:dyDescent="0.2">
      <c r="A575" s="97" t="s">
        <v>2904</v>
      </c>
      <c r="B575" s="63" t="s">
        <v>242</v>
      </c>
      <c r="C575" s="43" t="s">
        <v>79</v>
      </c>
      <c r="D575" s="44">
        <v>1140.7</v>
      </c>
      <c r="E575" s="44">
        <v>1060.3800000000001</v>
      </c>
      <c r="F575" s="44">
        <v>979.39</v>
      </c>
      <c r="G575" s="44">
        <v>953.79</v>
      </c>
      <c r="H575" s="44">
        <v>1029.6400000000001</v>
      </c>
      <c r="I575" s="44">
        <v>1199.22</v>
      </c>
      <c r="J575" s="44">
        <v>1424.61</v>
      </c>
      <c r="K575" s="44">
        <v>1637.06</v>
      </c>
      <c r="L575" s="44">
        <v>1802.85</v>
      </c>
      <c r="M575" s="44">
        <v>1823.13</v>
      </c>
      <c r="N575" s="44">
        <v>1913.67</v>
      </c>
      <c r="O575" s="44">
        <v>1915.75</v>
      </c>
      <c r="P575" s="44">
        <v>1887.93</v>
      </c>
      <c r="Q575" s="44">
        <v>1909.69</v>
      </c>
      <c r="R575" s="44">
        <v>1894.9</v>
      </c>
      <c r="S575" s="44">
        <v>1882.36</v>
      </c>
      <c r="T575" s="44">
        <v>1942.06</v>
      </c>
      <c r="U575" s="44">
        <v>2002.39</v>
      </c>
      <c r="V575" s="44">
        <v>1955.03</v>
      </c>
      <c r="W575" s="44">
        <v>1868.71</v>
      </c>
      <c r="X575" s="44">
        <v>1785.37</v>
      </c>
      <c r="Y575" s="44">
        <v>1753.46</v>
      </c>
      <c r="Z575" s="44">
        <v>1495.6</v>
      </c>
      <c r="AA575" s="44">
        <v>1276.22</v>
      </c>
    </row>
    <row r="576" spans="1:27" ht="12.75" hidden="1" customHeight="1" outlineLevel="1" x14ac:dyDescent="0.2">
      <c r="A576" s="97" t="s">
        <v>2905</v>
      </c>
      <c r="B576" s="63" t="s">
        <v>90</v>
      </c>
      <c r="C576" s="43" t="s">
        <v>79</v>
      </c>
      <c r="D576" s="44">
        <f>$D$471</f>
        <v>434.18</v>
      </c>
      <c r="E576" s="44">
        <f t="shared" ref="E576:AA576" si="334">$D$471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2">
      <c r="A577" s="97" t="s">
        <v>2906</v>
      </c>
      <c r="B577" s="63" t="s">
        <v>83</v>
      </c>
      <c r="C577" s="43" t="s">
        <v>79</v>
      </c>
      <c r="D577" s="44">
        <v>3.63</v>
      </c>
      <c r="E577" s="44">
        <v>3.63</v>
      </c>
      <c r="F577" s="44">
        <v>3.63</v>
      </c>
      <c r="G577" s="44">
        <v>3.63</v>
      </c>
      <c r="H577" s="44">
        <v>3.63</v>
      </c>
      <c r="I577" s="44">
        <v>3.63</v>
      </c>
      <c r="J577" s="44">
        <v>3.63</v>
      </c>
      <c r="K577" s="44">
        <v>3.63</v>
      </c>
      <c r="L577" s="44">
        <v>3.63</v>
      </c>
      <c r="M577" s="44">
        <v>3.63</v>
      </c>
      <c r="N577" s="44">
        <v>3.63</v>
      </c>
      <c r="O577" s="44">
        <v>3.63</v>
      </c>
      <c r="P577" s="44">
        <v>3.63</v>
      </c>
      <c r="Q577" s="44">
        <v>3.63</v>
      </c>
      <c r="R577" s="44">
        <v>3.63</v>
      </c>
      <c r="S577" s="44">
        <v>3.63</v>
      </c>
      <c r="T577" s="44">
        <v>3.63</v>
      </c>
      <c r="U577" s="44">
        <v>3.63</v>
      </c>
      <c r="V577" s="44">
        <v>3.63</v>
      </c>
      <c r="W577" s="44">
        <v>3.63</v>
      </c>
      <c r="X577" s="44">
        <v>3.63</v>
      </c>
      <c r="Y577" s="44">
        <v>3.63</v>
      </c>
      <c r="Z577" s="44">
        <v>3.63</v>
      </c>
      <c r="AA577" s="44">
        <v>3.63</v>
      </c>
    </row>
    <row r="578" spans="1:27" ht="12.75" hidden="1" customHeight="1" outlineLevel="1" x14ac:dyDescent="0.2">
      <c r="A578" s="97" t="s">
        <v>2907</v>
      </c>
      <c r="B578" s="63" t="s">
        <v>81</v>
      </c>
      <c r="C578" s="43" t="s">
        <v>79</v>
      </c>
      <c r="D578" s="44">
        <f>$D$11</f>
        <v>110.23</v>
      </c>
      <c r="E578" s="44">
        <f t="shared" ref="E578:AA578" si="335">$D$11</f>
        <v>110.23</v>
      </c>
      <c r="F578" s="44">
        <f t="shared" si="335"/>
        <v>110.23</v>
      </c>
      <c r="G578" s="44">
        <f t="shared" si="335"/>
        <v>110.23</v>
      </c>
      <c r="H578" s="44">
        <f t="shared" si="335"/>
        <v>110.23</v>
      </c>
      <c r="I578" s="44">
        <f t="shared" si="335"/>
        <v>110.23</v>
      </c>
      <c r="J578" s="44">
        <f t="shared" si="335"/>
        <v>110.23</v>
      </c>
      <c r="K578" s="44">
        <f t="shared" si="335"/>
        <v>110.23</v>
      </c>
      <c r="L578" s="44">
        <f t="shared" si="335"/>
        <v>110.23</v>
      </c>
      <c r="M578" s="44">
        <f t="shared" si="335"/>
        <v>110.23</v>
      </c>
      <c r="N578" s="44">
        <f t="shared" si="335"/>
        <v>110.23</v>
      </c>
      <c r="O578" s="44">
        <f t="shared" si="335"/>
        <v>110.23</v>
      </c>
      <c r="P578" s="44">
        <f t="shared" si="335"/>
        <v>110.23</v>
      </c>
      <c r="Q578" s="44">
        <f t="shared" si="335"/>
        <v>110.23</v>
      </c>
      <c r="R578" s="44">
        <f t="shared" si="335"/>
        <v>110.23</v>
      </c>
      <c r="S578" s="44">
        <f t="shared" si="335"/>
        <v>110.23</v>
      </c>
      <c r="T578" s="44">
        <f t="shared" si="335"/>
        <v>110.23</v>
      </c>
      <c r="U578" s="44">
        <f t="shared" si="335"/>
        <v>110.23</v>
      </c>
      <c r="V578" s="44">
        <f t="shared" si="335"/>
        <v>110.23</v>
      </c>
      <c r="W578" s="44">
        <f t="shared" si="335"/>
        <v>110.23</v>
      </c>
      <c r="X578" s="44">
        <f t="shared" si="335"/>
        <v>110.23</v>
      </c>
      <c r="Y578" s="44">
        <f t="shared" si="335"/>
        <v>110.23</v>
      </c>
      <c r="Z578" s="44">
        <f t="shared" si="335"/>
        <v>110.23</v>
      </c>
      <c r="AA578" s="44">
        <f t="shared" si="335"/>
        <v>110.23</v>
      </c>
    </row>
    <row r="579" spans="1:27" collapsed="1" x14ac:dyDescent="0.2">
      <c r="A579" s="96" t="s">
        <v>2908</v>
      </c>
      <c r="B579" s="28" t="str">
        <f>"23"&amp;"."&amp;$B$777&amp;"."&amp;$B$778</f>
        <v>23.11.2023</v>
      </c>
      <c r="C579" s="88" t="s">
        <v>76</v>
      </c>
      <c r="D579" s="89">
        <f>ROUND(((D580+D581+D583+D582)/1000),5)</f>
        <v>1.69543</v>
      </c>
      <c r="E579" s="89">
        <f>ROUND(((E580+E581+E583+E582)/1000),5)</f>
        <v>1.61019</v>
      </c>
      <c r="F579" s="89">
        <f>ROUND(((F580+F581+F583+F582)/1000),5)</f>
        <v>1.57772</v>
      </c>
      <c r="G579" s="89">
        <f t="shared" ref="G579:AA579" si="336">ROUND(((G580+G581+G583+G582)/1000),5)</f>
        <v>1.57734</v>
      </c>
      <c r="H579" s="89">
        <f t="shared" si="336"/>
        <v>1.58606</v>
      </c>
      <c r="I579" s="89">
        <f t="shared" si="336"/>
        <v>1.7394799999999999</v>
      </c>
      <c r="J579" s="89">
        <f t="shared" si="336"/>
        <v>1.94157</v>
      </c>
      <c r="K579" s="89">
        <f t="shared" si="336"/>
        <v>2.2103899999999999</v>
      </c>
      <c r="L579" s="89">
        <f t="shared" si="336"/>
        <v>2.3246799999999999</v>
      </c>
      <c r="M579" s="89">
        <f t="shared" si="336"/>
        <v>2.34158</v>
      </c>
      <c r="N579" s="89">
        <f t="shared" si="336"/>
        <v>2.3838599999999999</v>
      </c>
      <c r="O579" s="89">
        <f t="shared" si="336"/>
        <v>2.45444</v>
      </c>
      <c r="P579" s="89">
        <f t="shared" si="336"/>
        <v>2.4483100000000002</v>
      </c>
      <c r="Q579" s="89">
        <f t="shared" si="336"/>
        <v>2.4653700000000001</v>
      </c>
      <c r="R579" s="89">
        <f t="shared" si="336"/>
        <v>2.4557600000000002</v>
      </c>
      <c r="S579" s="89">
        <f t="shared" si="336"/>
        <v>2.36443</v>
      </c>
      <c r="T579" s="89">
        <f t="shared" si="336"/>
        <v>2.36565</v>
      </c>
      <c r="U579" s="89">
        <f t="shared" si="336"/>
        <v>2.4295599999999999</v>
      </c>
      <c r="V579" s="89">
        <f t="shared" si="336"/>
        <v>2.4630399999999999</v>
      </c>
      <c r="W579" s="89">
        <f t="shared" si="336"/>
        <v>2.36605</v>
      </c>
      <c r="X579" s="89">
        <f t="shared" si="336"/>
        <v>2.3406099999999999</v>
      </c>
      <c r="Y579" s="89">
        <f t="shared" si="336"/>
        <v>2.3098999999999998</v>
      </c>
      <c r="Z579" s="89">
        <f t="shared" si="336"/>
        <v>2.0301100000000001</v>
      </c>
      <c r="AA579" s="89">
        <f t="shared" si="336"/>
        <v>1.78298</v>
      </c>
    </row>
    <row r="580" spans="1:27" ht="12.75" hidden="1" customHeight="1" outlineLevel="1" x14ac:dyDescent="0.2">
      <c r="A580" s="97" t="s">
        <v>2909</v>
      </c>
      <c r="B580" s="63" t="s">
        <v>242</v>
      </c>
      <c r="C580" s="43" t="s">
        <v>79</v>
      </c>
      <c r="D580" s="44">
        <v>1147.3900000000001</v>
      </c>
      <c r="E580" s="44">
        <v>1062.1500000000001</v>
      </c>
      <c r="F580" s="44">
        <v>1029.68</v>
      </c>
      <c r="G580" s="44">
        <v>1029.3</v>
      </c>
      <c r="H580" s="44">
        <v>1038.02</v>
      </c>
      <c r="I580" s="44">
        <v>1191.44</v>
      </c>
      <c r="J580" s="44">
        <v>1393.53</v>
      </c>
      <c r="K580" s="44">
        <v>1662.35</v>
      </c>
      <c r="L580" s="44">
        <v>1776.64</v>
      </c>
      <c r="M580" s="44">
        <v>1793.54</v>
      </c>
      <c r="N580" s="44">
        <v>1835.82</v>
      </c>
      <c r="O580" s="44">
        <v>1906.4</v>
      </c>
      <c r="P580" s="44">
        <v>1900.27</v>
      </c>
      <c r="Q580" s="44">
        <v>1917.33</v>
      </c>
      <c r="R580" s="44">
        <v>1907.72</v>
      </c>
      <c r="S580" s="44">
        <v>1816.39</v>
      </c>
      <c r="T580" s="44">
        <v>1817.61</v>
      </c>
      <c r="U580" s="44">
        <v>1881.52</v>
      </c>
      <c r="V580" s="44">
        <v>1915</v>
      </c>
      <c r="W580" s="44">
        <v>1818.01</v>
      </c>
      <c r="X580" s="44">
        <v>1792.57</v>
      </c>
      <c r="Y580" s="44">
        <v>1761.86</v>
      </c>
      <c r="Z580" s="44">
        <v>1482.07</v>
      </c>
      <c r="AA580" s="44">
        <v>1234.94</v>
      </c>
    </row>
    <row r="581" spans="1:27" ht="12.75" hidden="1" customHeight="1" outlineLevel="1" x14ac:dyDescent="0.2">
      <c r="A581" s="97" t="s">
        <v>2910</v>
      </c>
      <c r="B581" s="63" t="s">
        <v>90</v>
      </c>
      <c r="C581" s="43" t="s">
        <v>79</v>
      </c>
      <c r="D581" s="44">
        <f>$D$471</f>
        <v>434.18</v>
      </c>
      <c r="E581" s="44">
        <f t="shared" ref="E581:AA581" si="337">$D$471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2">
      <c r="A582" s="97" t="s">
        <v>2911</v>
      </c>
      <c r="B582" s="63" t="s">
        <v>83</v>
      </c>
      <c r="C582" s="43" t="s">
        <v>79</v>
      </c>
      <c r="D582" s="44">
        <v>3.63</v>
      </c>
      <c r="E582" s="44">
        <v>3.63</v>
      </c>
      <c r="F582" s="44">
        <v>3.63</v>
      </c>
      <c r="G582" s="44">
        <v>3.63</v>
      </c>
      <c r="H582" s="44">
        <v>3.63</v>
      </c>
      <c r="I582" s="44">
        <v>3.63</v>
      </c>
      <c r="J582" s="44">
        <v>3.63</v>
      </c>
      <c r="K582" s="44">
        <v>3.63</v>
      </c>
      <c r="L582" s="44">
        <v>3.63</v>
      </c>
      <c r="M582" s="44">
        <v>3.63</v>
      </c>
      <c r="N582" s="44">
        <v>3.63</v>
      </c>
      <c r="O582" s="44">
        <v>3.63</v>
      </c>
      <c r="P582" s="44">
        <v>3.63</v>
      </c>
      <c r="Q582" s="44">
        <v>3.63</v>
      </c>
      <c r="R582" s="44">
        <v>3.63</v>
      </c>
      <c r="S582" s="44">
        <v>3.63</v>
      </c>
      <c r="T582" s="44">
        <v>3.63</v>
      </c>
      <c r="U582" s="44">
        <v>3.63</v>
      </c>
      <c r="V582" s="44">
        <v>3.63</v>
      </c>
      <c r="W582" s="44">
        <v>3.63</v>
      </c>
      <c r="X582" s="44">
        <v>3.63</v>
      </c>
      <c r="Y582" s="44">
        <v>3.63</v>
      </c>
      <c r="Z582" s="44">
        <v>3.63</v>
      </c>
      <c r="AA582" s="44">
        <v>3.63</v>
      </c>
    </row>
    <row r="583" spans="1:27" ht="12.75" hidden="1" customHeight="1" outlineLevel="1" x14ac:dyDescent="0.2">
      <c r="A583" s="97" t="s">
        <v>2912</v>
      </c>
      <c r="B583" s="63" t="s">
        <v>81</v>
      </c>
      <c r="C583" s="43" t="s">
        <v>79</v>
      </c>
      <c r="D583" s="44">
        <f>$D$11</f>
        <v>110.23</v>
      </c>
      <c r="E583" s="44">
        <f t="shared" ref="E583:AA583" si="338">$D$11</f>
        <v>110.23</v>
      </c>
      <c r="F583" s="44">
        <f t="shared" si="338"/>
        <v>110.23</v>
      </c>
      <c r="G583" s="44">
        <f t="shared" si="338"/>
        <v>110.23</v>
      </c>
      <c r="H583" s="44">
        <f t="shared" si="338"/>
        <v>110.23</v>
      </c>
      <c r="I583" s="44">
        <f t="shared" si="338"/>
        <v>110.23</v>
      </c>
      <c r="J583" s="44">
        <f t="shared" si="338"/>
        <v>110.23</v>
      </c>
      <c r="K583" s="44">
        <f t="shared" si="338"/>
        <v>110.23</v>
      </c>
      <c r="L583" s="44">
        <f t="shared" si="338"/>
        <v>110.23</v>
      </c>
      <c r="M583" s="44">
        <f t="shared" si="338"/>
        <v>110.23</v>
      </c>
      <c r="N583" s="44">
        <f t="shared" si="338"/>
        <v>110.23</v>
      </c>
      <c r="O583" s="44">
        <f t="shared" si="338"/>
        <v>110.23</v>
      </c>
      <c r="P583" s="44">
        <f t="shared" si="338"/>
        <v>110.23</v>
      </c>
      <c r="Q583" s="44">
        <f t="shared" si="338"/>
        <v>110.23</v>
      </c>
      <c r="R583" s="44">
        <f t="shared" si="338"/>
        <v>110.23</v>
      </c>
      <c r="S583" s="44">
        <f t="shared" si="338"/>
        <v>110.23</v>
      </c>
      <c r="T583" s="44">
        <f t="shared" si="338"/>
        <v>110.23</v>
      </c>
      <c r="U583" s="44">
        <f t="shared" si="338"/>
        <v>110.23</v>
      </c>
      <c r="V583" s="44">
        <f t="shared" si="338"/>
        <v>110.23</v>
      </c>
      <c r="W583" s="44">
        <f t="shared" si="338"/>
        <v>110.23</v>
      </c>
      <c r="X583" s="44">
        <f t="shared" si="338"/>
        <v>110.23</v>
      </c>
      <c r="Y583" s="44">
        <f t="shared" si="338"/>
        <v>110.23</v>
      </c>
      <c r="Z583" s="44">
        <f t="shared" si="338"/>
        <v>110.23</v>
      </c>
      <c r="AA583" s="44">
        <f t="shared" si="338"/>
        <v>110.23</v>
      </c>
    </row>
    <row r="584" spans="1:27" collapsed="1" x14ac:dyDescent="0.2">
      <c r="A584" s="96" t="s">
        <v>2913</v>
      </c>
      <c r="B584" s="28" t="str">
        <f>"24"&amp;"."&amp;$B$777&amp;"."&amp;$B$778</f>
        <v>24.11.2023</v>
      </c>
      <c r="C584" s="88" t="s">
        <v>76</v>
      </c>
      <c r="D584" s="89">
        <f>ROUND(((D585+D586+D588+D587)/1000),5)</f>
        <v>1.6659299999999999</v>
      </c>
      <c r="E584" s="89">
        <f>ROUND(((E585+E586+E588+E587)/1000),5)</f>
        <v>1.54376</v>
      </c>
      <c r="F584" s="89">
        <f>ROUND(((F585+F586+F588+F587)/1000),5)</f>
        <v>1.47559</v>
      </c>
      <c r="G584" s="89">
        <f t="shared" ref="G584:AA584" si="339">ROUND(((G585+G586+G588+G587)/1000),5)</f>
        <v>1.31559</v>
      </c>
      <c r="H584" s="89">
        <f t="shared" si="339"/>
        <v>1.47516</v>
      </c>
      <c r="I584" s="89">
        <f t="shared" si="339"/>
        <v>1.7213000000000001</v>
      </c>
      <c r="J584" s="89">
        <f t="shared" si="339"/>
        <v>1.83612</v>
      </c>
      <c r="K584" s="89">
        <f t="shared" si="339"/>
        <v>2.1304699999999999</v>
      </c>
      <c r="L584" s="89">
        <f t="shared" si="339"/>
        <v>2.3708100000000001</v>
      </c>
      <c r="M584" s="89">
        <f t="shared" si="339"/>
        <v>2.4014099999999998</v>
      </c>
      <c r="N584" s="89">
        <f t="shared" si="339"/>
        <v>2.43411</v>
      </c>
      <c r="O584" s="89">
        <f t="shared" si="339"/>
        <v>2.4783499999999998</v>
      </c>
      <c r="P584" s="89">
        <f t="shared" si="339"/>
        <v>2.4522599999999999</v>
      </c>
      <c r="Q584" s="89">
        <f t="shared" si="339"/>
        <v>2.4705599999999999</v>
      </c>
      <c r="R584" s="89">
        <f t="shared" si="339"/>
        <v>2.4531900000000002</v>
      </c>
      <c r="S584" s="89">
        <f t="shared" si="339"/>
        <v>2.4355699999999998</v>
      </c>
      <c r="T584" s="89">
        <f t="shared" si="339"/>
        <v>2.44089</v>
      </c>
      <c r="U584" s="89">
        <f t="shared" si="339"/>
        <v>2.4573399999999999</v>
      </c>
      <c r="V584" s="89">
        <f t="shared" si="339"/>
        <v>2.4409000000000001</v>
      </c>
      <c r="W584" s="89">
        <f t="shared" si="339"/>
        <v>2.4586700000000001</v>
      </c>
      <c r="X584" s="89">
        <f t="shared" si="339"/>
        <v>2.39507</v>
      </c>
      <c r="Y584" s="89">
        <f t="shared" si="339"/>
        <v>2.3378100000000002</v>
      </c>
      <c r="Z584" s="89">
        <f t="shared" si="339"/>
        <v>2.1434600000000001</v>
      </c>
      <c r="AA584" s="89">
        <f t="shared" si="339"/>
        <v>1.9139900000000001</v>
      </c>
    </row>
    <row r="585" spans="1:27" ht="12.75" hidden="1" customHeight="1" outlineLevel="1" x14ac:dyDescent="0.2">
      <c r="A585" s="97" t="s">
        <v>2914</v>
      </c>
      <c r="B585" s="63" t="s">
        <v>242</v>
      </c>
      <c r="C585" s="43" t="s">
        <v>79</v>
      </c>
      <c r="D585" s="44">
        <v>1117.8900000000001</v>
      </c>
      <c r="E585" s="44">
        <v>995.72</v>
      </c>
      <c r="F585" s="44">
        <v>927.55</v>
      </c>
      <c r="G585" s="44">
        <v>767.55</v>
      </c>
      <c r="H585" s="44">
        <v>927.12</v>
      </c>
      <c r="I585" s="44">
        <v>1173.26</v>
      </c>
      <c r="J585" s="44">
        <v>1288.08</v>
      </c>
      <c r="K585" s="44">
        <v>1582.43</v>
      </c>
      <c r="L585" s="44">
        <v>1822.77</v>
      </c>
      <c r="M585" s="44">
        <v>1853.37</v>
      </c>
      <c r="N585" s="44">
        <v>1886.07</v>
      </c>
      <c r="O585" s="44">
        <v>1930.31</v>
      </c>
      <c r="P585" s="44">
        <v>1904.22</v>
      </c>
      <c r="Q585" s="44">
        <v>1922.52</v>
      </c>
      <c r="R585" s="44">
        <v>1905.15</v>
      </c>
      <c r="S585" s="44">
        <v>1887.53</v>
      </c>
      <c r="T585" s="44">
        <v>1892.85</v>
      </c>
      <c r="U585" s="44">
        <v>1909.3</v>
      </c>
      <c r="V585" s="44">
        <v>1892.86</v>
      </c>
      <c r="W585" s="44">
        <v>1910.63</v>
      </c>
      <c r="X585" s="44">
        <v>1847.03</v>
      </c>
      <c r="Y585" s="44">
        <v>1789.77</v>
      </c>
      <c r="Z585" s="44">
        <v>1595.42</v>
      </c>
      <c r="AA585" s="44">
        <v>1365.95</v>
      </c>
    </row>
    <row r="586" spans="1:27" ht="12.75" hidden="1" customHeight="1" outlineLevel="1" x14ac:dyDescent="0.2">
      <c r="A586" s="97" t="s">
        <v>2915</v>
      </c>
      <c r="B586" s="63" t="s">
        <v>90</v>
      </c>
      <c r="C586" s="43" t="s">
        <v>79</v>
      </c>
      <c r="D586" s="44">
        <f>$D$471</f>
        <v>434.18</v>
      </c>
      <c r="E586" s="44">
        <f t="shared" ref="E586:AA586" si="340">$D$471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2">
      <c r="A587" s="97" t="s">
        <v>2916</v>
      </c>
      <c r="B587" s="63" t="s">
        <v>83</v>
      </c>
      <c r="C587" s="43" t="s">
        <v>79</v>
      </c>
      <c r="D587" s="44">
        <v>3.63</v>
      </c>
      <c r="E587" s="44">
        <v>3.63</v>
      </c>
      <c r="F587" s="44">
        <v>3.63</v>
      </c>
      <c r="G587" s="44">
        <v>3.63</v>
      </c>
      <c r="H587" s="44">
        <v>3.63</v>
      </c>
      <c r="I587" s="44">
        <v>3.63</v>
      </c>
      <c r="J587" s="44">
        <v>3.63</v>
      </c>
      <c r="K587" s="44">
        <v>3.63</v>
      </c>
      <c r="L587" s="44">
        <v>3.63</v>
      </c>
      <c r="M587" s="44">
        <v>3.63</v>
      </c>
      <c r="N587" s="44">
        <v>3.63</v>
      </c>
      <c r="O587" s="44">
        <v>3.63</v>
      </c>
      <c r="P587" s="44">
        <v>3.63</v>
      </c>
      <c r="Q587" s="44">
        <v>3.63</v>
      </c>
      <c r="R587" s="44">
        <v>3.63</v>
      </c>
      <c r="S587" s="44">
        <v>3.63</v>
      </c>
      <c r="T587" s="44">
        <v>3.63</v>
      </c>
      <c r="U587" s="44">
        <v>3.63</v>
      </c>
      <c r="V587" s="44">
        <v>3.63</v>
      </c>
      <c r="W587" s="44">
        <v>3.63</v>
      </c>
      <c r="X587" s="44">
        <v>3.63</v>
      </c>
      <c r="Y587" s="44">
        <v>3.63</v>
      </c>
      <c r="Z587" s="44">
        <v>3.63</v>
      </c>
      <c r="AA587" s="44">
        <v>3.63</v>
      </c>
    </row>
    <row r="588" spans="1:27" ht="12.75" hidden="1" customHeight="1" outlineLevel="1" x14ac:dyDescent="0.2">
      <c r="A588" s="97" t="s">
        <v>2917</v>
      </c>
      <c r="B588" s="63" t="s">
        <v>81</v>
      </c>
      <c r="C588" s="43" t="s">
        <v>79</v>
      </c>
      <c r="D588" s="44">
        <f>$D$11</f>
        <v>110.23</v>
      </c>
      <c r="E588" s="44">
        <f t="shared" ref="E588:AA588" si="341">$D$11</f>
        <v>110.23</v>
      </c>
      <c r="F588" s="44">
        <f t="shared" si="341"/>
        <v>110.23</v>
      </c>
      <c r="G588" s="44">
        <f t="shared" si="341"/>
        <v>110.23</v>
      </c>
      <c r="H588" s="44">
        <f t="shared" si="341"/>
        <v>110.23</v>
      </c>
      <c r="I588" s="44">
        <f t="shared" si="341"/>
        <v>110.23</v>
      </c>
      <c r="J588" s="44">
        <f t="shared" si="341"/>
        <v>110.23</v>
      </c>
      <c r="K588" s="44">
        <f t="shared" si="341"/>
        <v>110.23</v>
      </c>
      <c r="L588" s="44">
        <f t="shared" si="341"/>
        <v>110.23</v>
      </c>
      <c r="M588" s="44">
        <f t="shared" si="341"/>
        <v>110.23</v>
      </c>
      <c r="N588" s="44">
        <f t="shared" si="341"/>
        <v>110.23</v>
      </c>
      <c r="O588" s="44">
        <f t="shared" si="341"/>
        <v>110.23</v>
      </c>
      <c r="P588" s="44">
        <f t="shared" si="341"/>
        <v>110.23</v>
      </c>
      <c r="Q588" s="44">
        <f t="shared" si="341"/>
        <v>110.23</v>
      </c>
      <c r="R588" s="44">
        <f t="shared" si="341"/>
        <v>110.23</v>
      </c>
      <c r="S588" s="44">
        <f t="shared" si="341"/>
        <v>110.23</v>
      </c>
      <c r="T588" s="44">
        <f t="shared" si="341"/>
        <v>110.23</v>
      </c>
      <c r="U588" s="44">
        <f t="shared" si="341"/>
        <v>110.23</v>
      </c>
      <c r="V588" s="44">
        <f t="shared" si="341"/>
        <v>110.23</v>
      </c>
      <c r="W588" s="44">
        <f t="shared" si="341"/>
        <v>110.23</v>
      </c>
      <c r="X588" s="44">
        <f t="shared" si="341"/>
        <v>110.23</v>
      </c>
      <c r="Y588" s="44">
        <f t="shared" si="341"/>
        <v>110.23</v>
      </c>
      <c r="Z588" s="44">
        <f t="shared" si="341"/>
        <v>110.23</v>
      </c>
      <c r="AA588" s="44">
        <f t="shared" si="341"/>
        <v>110.23</v>
      </c>
    </row>
    <row r="589" spans="1:27" collapsed="1" x14ac:dyDescent="0.2">
      <c r="A589" s="96" t="s">
        <v>2918</v>
      </c>
      <c r="B589" s="28" t="str">
        <f>"25"&amp;"."&amp;$B$777&amp;"."&amp;$B$778</f>
        <v>25.11.2023</v>
      </c>
      <c r="C589" s="88" t="s">
        <v>76</v>
      </c>
      <c r="D589" s="89">
        <f>ROUND(((D590+D591+D593+D592)/1000),5)</f>
        <v>1.77644</v>
      </c>
      <c r="E589" s="89">
        <f>ROUND(((E590+E591+E593+E592)/1000),5)</f>
        <v>1.73817</v>
      </c>
      <c r="F589" s="89">
        <f>ROUND(((F590+F591+F593+F592)/1000),5)</f>
        <v>1.68303</v>
      </c>
      <c r="G589" s="89">
        <f t="shared" ref="G589:AA589" si="342">ROUND(((G590+G591+G593+G592)/1000),5)</f>
        <v>1.6802600000000001</v>
      </c>
      <c r="H589" s="89">
        <f t="shared" si="342"/>
        <v>1.7099</v>
      </c>
      <c r="I589" s="89">
        <f t="shared" si="342"/>
        <v>1.78149</v>
      </c>
      <c r="J589" s="89">
        <f t="shared" si="342"/>
        <v>1.8172200000000001</v>
      </c>
      <c r="K589" s="89">
        <f t="shared" si="342"/>
        <v>2.0352800000000002</v>
      </c>
      <c r="L589" s="89">
        <f t="shared" si="342"/>
        <v>2.1895699999999998</v>
      </c>
      <c r="M589" s="89">
        <f t="shared" si="342"/>
        <v>2.3651800000000001</v>
      </c>
      <c r="N589" s="89">
        <f t="shared" si="342"/>
        <v>2.43066</v>
      </c>
      <c r="O589" s="89">
        <f t="shared" si="342"/>
        <v>2.4564499999999998</v>
      </c>
      <c r="P589" s="89">
        <f t="shared" si="342"/>
        <v>2.4568699999999999</v>
      </c>
      <c r="Q589" s="89">
        <f t="shared" si="342"/>
        <v>2.4316800000000001</v>
      </c>
      <c r="R589" s="89">
        <f t="shared" si="342"/>
        <v>2.4292400000000001</v>
      </c>
      <c r="S589" s="89">
        <f t="shared" si="342"/>
        <v>2.4329700000000001</v>
      </c>
      <c r="T589" s="89">
        <f t="shared" si="342"/>
        <v>2.4573200000000002</v>
      </c>
      <c r="U589" s="89">
        <f t="shared" si="342"/>
        <v>2.4690799999999999</v>
      </c>
      <c r="V589" s="89">
        <f t="shared" si="342"/>
        <v>2.46489</v>
      </c>
      <c r="W589" s="89">
        <f t="shared" si="342"/>
        <v>2.3777499999999998</v>
      </c>
      <c r="X589" s="89">
        <f t="shared" si="342"/>
        <v>2.3820299999999999</v>
      </c>
      <c r="Y589" s="89">
        <f t="shared" si="342"/>
        <v>2.2654999999999998</v>
      </c>
      <c r="Z589" s="89">
        <f t="shared" si="342"/>
        <v>2.04569</v>
      </c>
      <c r="AA589" s="89">
        <f t="shared" si="342"/>
        <v>1.92456</v>
      </c>
    </row>
    <row r="590" spans="1:27" ht="12.75" hidden="1" customHeight="1" outlineLevel="1" x14ac:dyDescent="0.2">
      <c r="A590" s="97" t="s">
        <v>2919</v>
      </c>
      <c r="B590" s="63" t="s">
        <v>242</v>
      </c>
      <c r="C590" s="43" t="s">
        <v>79</v>
      </c>
      <c r="D590" s="44">
        <v>1228.4000000000001</v>
      </c>
      <c r="E590" s="44">
        <v>1190.1300000000001</v>
      </c>
      <c r="F590" s="44">
        <v>1134.99</v>
      </c>
      <c r="G590" s="44">
        <v>1132.22</v>
      </c>
      <c r="H590" s="44">
        <v>1161.8599999999999</v>
      </c>
      <c r="I590" s="44">
        <v>1233.45</v>
      </c>
      <c r="J590" s="44">
        <v>1269.18</v>
      </c>
      <c r="K590" s="44">
        <v>1487.24</v>
      </c>
      <c r="L590" s="44">
        <v>1641.53</v>
      </c>
      <c r="M590" s="44">
        <v>1817.14</v>
      </c>
      <c r="N590" s="44">
        <v>1882.62</v>
      </c>
      <c r="O590" s="44">
        <v>1908.41</v>
      </c>
      <c r="P590" s="44">
        <v>1908.83</v>
      </c>
      <c r="Q590" s="44">
        <v>1883.64</v>
      </c>
      <c r="R590" s="44">
        <v>1881.2</v>
      </c>
      <c r="S590" s="44">
        <v>1884.93</v>
      </c>
      <c r="T590" s="44">
        <v>1909.28</v>
      </c>
      <c r="U590" s="44">
        <v>1921.04</v>
      </c>
      <c r="V590" s="44">
        <v>1916.85</v>
      </c>
      <c r="W590" s="44">
        <v>1829.71</v>
      </c>
      <c r="X590" s="44">
        <v>1833.99</v>
      </c>
      <c r="Y590" s="44">
        <v>1717.46</v>
      </c>
      <c r="Z590" s="44">
        <v>1497.65</v>
      </c>
      <c r="AA590" s="44">
        <v>1376.52</v>
      </c>
    </row>
    <row r="591" spans="1:27" ht="12.75" hidden="1" customHeight="1" outlineLevel="1" x14ac:dyDescent="0.2">
      <c r="A591" s="97" t="s">
        <v>2920</v>
      </c>
      <c r="B591" s="63" t="s">
        <v>90</v>
      </c>
      <c r="C591" s="43" t="s">
        <v>79</v>
      </c>
      <c r="D591" s="44">
        <f>$D$471</f>
        <v>434.18</v>
      </c>
      <c r="E591" s="44">
        <f t="shared" ref="E591:AA591" si="343">$D$471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2">
      <c r="A592" s="97" t="s">
        <v>2921</v>
      </c>
      <c r="B592" s="63" t="s">
        <v>83</v>
      </c>
      <c r="C592" s="43" t="s">
        <v>79</v>
      </c>
      <c r="D592" s="44">
        <v>3.63</v>
      </c>
      <c r="E592" s="44">
        <v>3.63</v>
      </c>
      <c r="F592" s="44">
        <v>3.63</v>
      </c>
      <c r="G592" s="44">
        <v>3.63</v>
      </c>
      <c r="H592" s="44">
        <v>3.63</v>
      </c>
      <c r="I592" s="44">
        <v>3.63</v>
      </c>
      <c r="J592" s="44">
        <v>3.63</v>
      </c>
      <c r="K592" s="44">
        <v>3.63</v>
      </c>
      <c r="L592" s="44">
        <v>3.63</v>
      </c>
      <c r="M592" s="44">
        <v>3.63</v>
      </c>
      <c r="N592" s="44">
        <v>3.63</v>
      </c>
      <c r="O592" s="44">
        <v>3.63</v>
      </c>
      <c r="P592" s="44">
        <v>3.63</v>
      </c>
      <c r="Q592" s="44">
        <v>3.63</v>
      </c>
      <c r="R592" s="44">
        <v>3.63</v>
      </c>
      <c r="S592" s="44">
        <v>3.63</v>
      </c>
      <c r="T592" s="44">
        <v>3.63</v>
      </c>
      <c r="U592" s="44">
        <v>3.63</v>
      </c>
      <c r="V592" s="44">
        <v>3.63</v>
      </c>
      <c r="W592" s="44">
        <v>3.63</v>
      </c>
      <c r="X592" s="44">
        <v>3.63</v>
      </c>
      <c r="Y592" s="44">
        <v>3.63</v>
      </c>
      <c r="Z592" s="44">
        <v>3.63</v>
      </c>
      <c r="AA592" s="44">
        <v>3.63</v>
      </c>
    </row>
    <row r="593" spans="1:27" ht="12.75" hidden="1" customHeight="1" outlineLevel="1" x14ac:dyDescent="0.2">
      <c r="A593" s="97" t="s">
        <v>2922</v>
      </c>
      <c r="B593" s="63" t="s">
        <v>81</v>
      </c>
      <c r="C593" s="43" t="s">
        <v>79</v>
      </c>
      <c r="D593" s="44">
        <f>$D$11</f>
        <v>110.23</v>
      </c>
      <c r="E593" s="44">
        <f t="shared" ref="E593:AA593" si="344">$D$11</f>
        <v>110.23</v>
      </c>
      <c r="F593" s="44">
        <f t="shared" si="344"/>
        <v>110.23</v>
      </c>
      <c r="G593" s="44">
        <f t="shared" si="344"/>
        <v>110.23</v>
      </c>
      <c r="H593" s="44">
        <f t="shared" si="344"/>
        <v>110.23</v>
      </c>
      <c r="I593" s="44">
        <f t="shared" si="344"/>
        <v>110.23</v>
      </c>
      <c r="J593" s="44">
        <f t="shared" si="344"/>
        <v>110.23</v>
      </c>
      <c r="K593" s="44">
        <f t="shared" si="344"/>
        <v>110.23</v>
      </c>
      <c r="L593" s="44">
        <f t="shared" si="344"/>
        <v>110.23</v>
      </c>
      <c r="M593" s="44">
        <f t="shared" si="344"/>
        <v>110.23</v>
      </c>
      <c r="N593" s="44">
        <f t="shared" si="344"/>
        <v>110.23</v>
      </c>
      <c r="O593" s="44">
        <f t="shared" si="344"/>
        <v>110.23</v>
      </c>
      <c r="P593" s="44">
        <f t="shared" si="344"/>
        <v>110.23</v>
      </c>
      <c r="Q593" s="44">
        <f t="shared" si="344"/>
        <v>110.23</v>
      </c>
      <c r="R593" s="44">
        <f t="shared" si="344"/>
        <v>110.23</v>
      </c>
      <c r="S593" s="44">
        <f t="shared" si="344"/>
        <v>110.23</v>
      </c>
      <c r="T593" s="44">
        <f t="shared" si="344"/>
        <v>110.23</v>
      </c>
      <c r="U593" s="44">
        <f t="shared" si="344"/>
        <v>110.23</v>
      </c>
      <c r="V593" s="44">
        <f t="shared" si="344"/>
        <v>110.23</v>
      </c>
      <c r="W593" s="44">
        <f t="shared" si="344"/>
        <v>110.23</v>
      </c>
      <c r="X593" s="44">
        <f t="shared" si="344"/>
        <v>110.23</v>
      </c>
      <c r="Y593" s="44">
        <f t="shared" si="344"/>
        <v>110.23</v>
      </c>
      <c r="Z593" s="44">
        <f t="shared" si="344"/>
        <v>110.23</v>
      </c>
      <c r="AA593" s="44">
        <f t="shared" si="344"/>
        <v>110.23</v>
      </c>
    </row>
    <row r="594" spans="1:27" collapsed="1" x14ac:dyDescent="0.2">
      <c r="A594" s="96" t="s">
        <v>2923</v>
      </c>
      <c r="B594" s="28" t="str">
        <f>"26"&amp;"."&amp;$B$777&amp;"."&amp;$B$778</f>
        <v>26.11.2023</v>
      </c>
      <c r="C594" s="88" t="s">
        <v>76</v>
      </c>
      <c r="D594" s="89">
        <f>ROUND(((D595+D596+D598+D597)/1000),5)</f>
        <v>1.77779</v>
      </c>
      <c r="E594" s="89">
        <f>ROUND(((E595+E596+E598+E597)/1000),5)</f>
        <v>1.7038</v>
      </c>
      <c r="F594" s="89">
        <f>ROUND(((F595+F596+F598+F597)/1000),5)</f>
        <v>1.6569400000000001</v>
      </c>
      <c r="G594" s="89">
        <f t="shared" ref="G594:AA594" si="345">ROUND(((G595+G596+G598+G597)/1000),5)</f>
        <v>1.62768</v>
      </c>
      <c r="H594" s="89">
        <f t="shared" si="345"/>
        <v>1.64046</v>
      </c>
      <c r="I594" s="89">
        <f t="shared" si="345"/>
        <v>1.7051400000000001</v>
      </c>
      <c r="J594" s="89">
        <f t="shared" si="345"/>
        <v>1.7590300000000001</v>
      </c>
      <c r="K594" s="89">
        <f t="shared" si="345"/>
        <v>1.8085800000000001</v>
      </c>
      <c r="L594" s="89">
        <f t="shared" si="345"/>
        <v>2.0629400000000002</v>
      </c>
      <c r="M594" s="89">
        <f t="shared" si="345"/>
        <v>2.2023000000000001</v>
      </c>
      <c r="N594" s="89">
        <f t="shared" si="345"/>
        <v>2.2717299999999998</v>
      </c>
      <c r="O594" s="89">
        <f t="shared" si="345"/>
        <v>2.3483299999999998</v>
      </c>
      <c r="P594" s="89">
        <f t="shared" si="345"/>
        <v>2.3660000000000001</v>
      </c>
      <c r="Q594" s="89">
        <f t="shared" si="345"/>
        <v>2.37188</v>
      </c>
      <c r="R594" s="89">
        <f t="shared" si="345"/>
        <v>2.3004799999999999</v>
      </c>
      <c r="S594" s="89">
        <f t="shared" si="345"/>
        <v>2.3351899999999999</v>
      </c>
      <c r="T594" s="89">
        <f t="shared" si="345"/>
        <v>2.3528500000000001</v>
      </c>
      <c r="U594" s="89">
        <f t="shared" si="345"/>
        <v>2.5685099999999998</v>
      </c>
      <c r="V594" s="89">
        <f t="shared" si="345"/>
        <v>2.5883600000000002</v>
      </c>
      <c r="W594" s="89">
        <f t="shared" si="345"/>
        <v>2.4681099999999998</v>
      </c>
      <c r="X594" s="89">
        <f t="shared" si="345"/>
        <v>2.48942</v>
      </c>
      <c r="Y594" s="89">
        <f t="shared" si="345"/>
        <v>2.2261299999999999</v>
      </c>
      <c r="Z594" s="89">
        <f t="shared" si="345"/>
        <v>2.0003899999999999</v>
      </c>
      <c r="AA594" s="89">
        <f t="shared" si="345"/>
        <v>1.8031600000000001</v>
      </c>
    </row>
    <row r="595" spans="1:27" ht="12.75" hidden="1" customHeight="1" outlineLevel="1" x14ac:dyDescent="0.2">
      <c r="A595" s="97" t="s">
        <v>2924</v>
      </c>
      <c r="B595" s="63" t="s">
        <v>242</v>
      </c>
      <c r="C595" s="43" t="s">
        <v>79</v>
      </c>
      <c r="D595" s="44">
        <v>1229.75</v>
      </c>
      <c r="E595" s="44">
        <v>1155.76</v>
      </c>
      <c r="F595" s="44">
        <v>1108.9000000000001</v>
      </c>
      <c r="G595" s="44">
        <v>1079.6400000000001</v>
      </c>
      <c r="H595" s="44">
        <v>1092.42</v>
      </c>
      <c r="I595" s="44">
        <v>1157.0999999999999</v>
      </c>
      <c r="J595" s="44">
        <v>1210.99</v>
      </c>
      <c r="K595" s="44">
        <v>1260.54</v>
      </c>
      <c r="L595" s="44">
        <v>1514.9</v>
      </c>
      <c r="M595" s="44">
        <v>1654.26</v>
      </c>
      <c r="N595" s="44">
        <v>1723.69</v>
      </c>
      <c r="O595" s="44">
        <v>1800.29</v>
      </c>
      <c r="P595" s="44">
        <v>1817.96</v>
      </c>
      <c r="Q595" s="44">
        <v>1823.84</v>
      </c>
      <c r="R595" s="44">
        <v>1752.44</v>
      </c>
      <c r="S595" s="44">
        <v>1787.15</v>
      </c>
      <c r="T595" s="44">
        <v>1804.81</v>
      </c>
      <c r="U595" s="44">
        <v>2020.47</v>
      </c>
      <c r="V595" s="44">
        <v>2040.32</v>
      </c>
      <c r="W595" s="44">
        <v>1920.07</v>
      </c>
      <c r="X595" s="44">
        <v>1941.38</v>
      </c>
      <c r="Y595" s="44">
        <v>1678.09</v>
      </c>
      <c r="Z595" s="44">
        <v>1452.35</v>
      </c>
      <c r="AA595" s="44">
        <v>1255.1199999999999</v>
      </c>
    </row>
    <row r="596" spans="1:27" ht="12.75" hidden="1" customHeight="1" outlineLevel="1" x14ac:dyDescent="0.2">
      <c r="A596" s="97" t="s">
        <v>2925</v>
      </c>
      <c r="B596" s="63" t="s">
        <v>90</v>
      </c>
      <c r="C596" s="43" t="s">
        <v>79</v>
      </c>
      <c r="D596" s="44">
        <f>$D$471</f>
        <v>434.18</v>
      </c>
      <c r="E596" s="44">
        <f t="shared" ref="E596:AA596" si="346">$D$471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2">
      <c r="A597" s="97" t="s">
        <v>2926</v>
      </c>
      <c r="B597" s="63" t="s">
        <v>83</v>
      </c>
      <c r="C597" s="43" t="s">
        <v>79</v>
      </c>
      <c r="D597" s="44">
        <v>3.63</v>
      </c>
      <c r="E597" s="44">
        <v>3.63</v>
      </c>
      <c r="F597" s="44">
        <v>3.63</v>
      </c>
      <c r="G597" s="44">
        <v>3.63</v>
      </c>
      <c r="H597" s="44">
        <v>3.63</v>
      </c>
      <c r="I597" s="44">
        <v>3.63</v>
      </c>
      <c r="J597" s="44">
        <v>3.63</v>
      </c>
      <c r="K597" s="44">
        <v>3.63</v>
      </c>
      <c r="L597" s="44">
        <v>3.63</v>
      </c>
      <c r="M597" s="44">
        <v>3.63</v>
      </c>
      <c r="N597" s="44">
        <v>3.63</v>
      </c>
      <c r="O597" s="44">
        <v>3.63</v>
      </c>
      <c r="P597" s="44">
        <v>3.63</v>
      </c>
      <c r="Q597" s="44">
        <v>3.63</v>
      </c>
      <c r="R597" s="44">
        <v>3.63</v>
      </c>
      <c r="S597" s="44">
        <v>3.63</v>
      </c>
      <c r="T597" s="44">
        <v>3.63</v>
      </c>
      <c r="U597" s="44">
        <v>3.63</v>
      </c>
      <c r="V597" s="44">
        <v>3.63</v>
      </c>
      <c r="W597" s="44">
        <v>3.63</v>
      </c>
      <c r="X597" s="44">
        <v>3.63</v>
      </c>
      <c r="Y597" s="44">
        <v>3.63</v>
      </c>
      <c r="Z597" s="44">
        <v>3.63</v>
      </c>
      <c r="AA597" s="44">
        <v>3.63</v>
      </c>
    </row>
    <row r="598" spans="1:27" ht="12.75" hidden="1" customHeight="1" outlineLevel="1" x14ac:dyDescent="0.2">
      <c r="A598" s="97" t="s">
        <v>2927</v>
      </c>
      <c r="B598" s="63" t="s">
        <v>81</v>
      </c>
      <c r="C598" s="43" t="s">
        <v>79</v>
      </c>
      <c r="D598" s="44">
        <f>$D$11</f>
        <v>110.23</v>
      </c>
      <c r="E598" s="44">
        <f t="shared" ref="E598:AA598" si="347">$D$11</f>
        <v>110.23</v>
      </c>
      <c r="F598" s="44">
        <f t="shared" si="347"/>
        <v>110.23</v>
      </c>
      <c r="G598" s="44">
        <f t="shared" si="347"/>
        <v>110.23</v>
      </c>
      <c r="H598" s="44">
        <f t="shared" si="347"/>
        <v>110.23</v>
      </c>
      <c r="I598" s="44">
        <f t="shared" si="347"/>
        <v>110.23</v>
      </c>
      <c r="J598" s="44">
        <f t="shared" si="347"/>
        <v>110.23</v>
      </c>
      <c r="K598" s="44">
        <f t="shared" si="347"/>
        <v>110.23</v>
      </c>
      <c r="L598" s="44">
        <f t="shared" si="347"/>
        <v>110.23</v>
      </c>
      <c r="M598" s="44">
        <f t="shared" si="347"/>
        <v>110.23</v>
      </c>
      <c r="N598" s="44">
        <f t="shared" si="347"/>
        <v>110.23</v>
      </c>
      <c r="O598" s="44">
        <f t="shared" si="347"/>
        <v>110.23</v>
      </c>
      <c r="P598" s="44">
        <f t="shared" si="347"/>
        <v>110.23</v>
      </c>
      <c r="Q598" s="44">
        <f t="shared" si="347"/>
        <v>110.23</v>
      </c>
      <c r="R598" s="44">
        <f t="shared" si="347"/>
        <v>110.23</v>
      </c>
      <c r="S598" s="44">
        <f t="shared" si="347"/>
        <v>110.23</v>
      </c>
      <c r="T598" s="44">
        <f t="shared" si="347"/>
        <v>110.23</v>
      </c>
      <c r="U598" s="44">
        <f t="shared" si="347"/>
        <v>110.23</v>
      </c>
      <c r="V598" s="44">
        <f t="shared" si="347"/>
        <v>110.23</v>
      </c>
      <c r="W598" s="44">
        <f t="shared" si="347"/>
        <v>110.23</v>
      </c>
      <c r="X598" s="44">
        <f t="shared" si="347"/>
        <v>110.23</v>
      </c>
      <c r="Y598" s="44">
        <f t="shared" si="347"/>
        <v>110.23</v>
      </c>
      <c r="Z598" s="44">
        <f t="shared" si="347"/>
        <v>110.23</v>
      </c>
      <c r="AA598" s="44">
        <f t="shared" si="347"/>
        <v>110.23</v>
      </c>
    </row>
    <row r="599" spans="1:27" collapsed="1" x14ac:dyDescent="0.2">
      <c r="A599" s="96" t="s">
        <v>2928</v>
      </c>
      <c r="B599" s="28" t="str">
        <f>"27"&amp;"."&amp;$B$777&amp;"."&amp;$B$778</f>
        <v>27.11.2023</v>
      </c>
      <c r="C599" s="88" t="s">
        <v>76</v>
      </c>
      <c r="D599" s="89">
        <f>ROUND(((D600+D601+D603+D602)/1000),5)</f>
        <v>1.62677</v>
      </c>
      <c r="E599" s="89">
        <f>ROUND(((E600+E601+E603+E602)/1000),5)</f>
        <v>1.5644100000000001</v>
      </c>
      <c r="F599" s="89">
        <f>ROUND(((F600+F601+F603+F602)/1000),5)</f>
        <v>1.49383</v>
      </c>
      <c r="G599" s="89">
        <f t="shared" ref="G599:AA599" si="348">ROUND(((G600+G601+G603+G602)/1000),5)</f>
        <v>1.4816100000000001</v>
      </c>
      <c r="H599" s="89">
        <f t="shared" si="348"/>
        <v>1.5289600000000001</v>
      </c>
      <c r="I599" s="89">
        <f t="shared" si="348"/>
        <v>1.6784300000000001</v>
      </c>
      <c r="J599" s="89">
        <f t="shared" si="348"/>
        <v>1.79434</v>
      </c>
      <c r="K599" s="89">
        <f t="shared" si="348"/>
        <v>2.1178300000000001</v>
      </c>
      <c r="L599" s="89">
        <f t="shared" si="348"/>
        <v>2.3327499999999999</v>
      </c>
      <c r="M599" s="89">
        <f t="shared" si="348"/>
        <v>2.35466</v>
      </c>
      <c r="N599" s="89">
        <f t="shared" si="348"/>
        <v>2.4353500000000001</v>
      </c>
      <c r="O599" s="89">
        <f t="shared" si="348"/>
        <v>2.4889899999999998</v>
      </c>
      <c r="P599" s="89">
        <f t="shared" si="348"/>
        <v>2.4575900000000002</v>
      </c>
      <c r="Q599" s="89">
        <f t="shared" si="348"/>
        <v>2.4869699999999999</v>
      </c>
      <c r="R599" s="89">
        <f t="shared" si="348"/>
        <v>2.4859300000000002</v>
      </c>
      <c r="S599" s="89">
        <f t="shared" si="348"/>
        <v>2.4280599999999999</v>
      </c>
      <c r="T599" s="89">
        <f t="shared" si="348"/>
        <v>2.4152300000000002</v>
      </c>
      <c r="U599" s="89">
        <f t="shared" si="348"/>
        <v>2.4123999999999999</v>
      </c>
      <c r="V599" s="89">
        <f t="shared" si="348"/>
        <v>2.39391</v>
      </c>
      <c r="W599" s="89">
        <f t="shared" si="348"/>
        <v>2.4044500000000002</v>
      </c>
      <c r="X599" s="89">
        <f t="shared" si="348"/>
        <v>2.2987199999999999</v>
      </c>
      <c r="Y599" s="89">
        <f t="shared" si="348"/>
        <v>2.08908</v>
      </c>
      <c r="Z599" s="89">
        <f t="shared" si="348"/>
        <v>1.8533200000000001</v>
      </c>
      <c r="AA599" s="89">
        <f t="shared" si="348"/>
        <v>1.7495000000000001</v>
      </c>
    </row>
    <row r="600" spans="1:27" ht="12.75" hidden="1" customHeight="1" outlineLevel="1" x14ac:dyDescent="0.2">
      <c r="A600" s="97" t="s">
        <v>2929</v>
      </c>
      <c r="B600" s="63" t="s">
        <v>242</v>
      </c>
      <c r="C600" s="43" t="s">
        <v>79</v>
      </c>
      <c r="D600" s="44">
        <v>1078.73</v>
      </c>
      <c r="E600" s="44">
        <v>1016.37</v>
      </c>
      <c r="F600" s="44">
        <v>945.79</v>
      </c>
      <c r="G600" s="44">
        <v>933.57</v>
      </c>
      <c r="H600" s="44">
        <v>980.92</v>
      </c>
      <c r="I600" s="44">
        <v>1130.3900000000001</v>
      </c>
      <c r="J600" s="44">
        <v>1246.3</v>
      </c>
      <c r="K600" s="44">
        <v>1569.79</v>
      </c>
      <c r="L600" s="44">
        <v>1784.71</v>
      </c>
      <c r="M600" s="44">
        <v>1806.62</v>
      </c>
      <c r="N600" s="44">
        <v>1887.31</v>
      </c>
      <c r="O600" s="44">
        <v>1940.95</v>
      </c>
      <c r="P600" s="44">
        <v>1909.55</v>
      </c>
      <c r="Q600" s="44">
        <v>1938.93</v>
      </c>
      <c r="R600" s="44">
        <v>1937.89</v>
      </c>
      <c r="S600" s="44">
        <v>1880.02</v>
      </c>
      <c r="T600" s="44">
        <v>1867.19</v>
      </c>
      <c r="U600" s="44">
        <v>1864.36</v>
      </c>
      <c r="V600" s="44">
        <v>1845.87</v>
      </c>
      <c r="W600" s="44">
        <v>1856.41</v>
      </c>
      <c r="X600" s="44">
        <v>1750.68</v>
      </c>
      <c r="Y600" s="44">
        <v>1541.04</v>
      </c>
      <c r="Z600" s="44">
        <v>1305.28</v>
      </c>
      <c r="AA600" s="44">
        <v>1201.46</v>
      </c>
    </row>
    <row r="601" spans="1:27" ht="12.75" hidden="1" customHeight="1" outlineLevel="1" x14ac:dyDescent="0.2">
      <c r="A601" s="97" t="s">
        <v>2930</v>
      </c>
      <c r="B601" s="63" t="s">
        <v>90</v>
      </c>
      <c r="C601" s="43" t="s">
        <v>79</v>
      </c>
      <c r="D601" s="44">
        <f>$D$471</f>
        <v>434.18</v>
      </c>
      <c r="E601" s="44">
        <f t="shared" ref="E601:AA601" si="349">$D$471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hidden="1" customHeight="1" outlineLevel="1" x14ac:dyDescent="0.2">
      <c r="A602" s="97" t="s">
        <v>2931</v>
      </c>
      <c r="B602" s="63" t="s">
        <v>83</v>
      </c>
      <c r="C602" s="43" t="s">
        <v>79</v>
      </c>
      <c r="D602" s="44">
        <v>3.63</v>
      </c>
      <c r="E602" s="44">
        <v>3.63</v>
      </c>
      <c r="F602" s="44">
        <v>3.63</v>
      </c>
      <c r="G602" s="44">
        <v>3.63</v>
      </c>
      <c r="H602" s="44">
        <v>3.63</v>
      </c>
      <c r="I602" s="44">
        <v>3.63</v>
      </c>
      <c r="J602" s="44">
        <v>3.63</v>
      </c>
      <c r="K602" s="44">
        <v>3.63</v>
      </c>
      <c r="L602" s="44">
        <v>3.63</v>
      </c>
      <c r="M602" s="44">
        <v>3.63</v>
      </c>
      <c r="N602" s="44">
        <v>3.63</v>
      </c>
      <c r="O602" s="44">
        <v>3.63</v>
      </c>
      <c r="P602" s="44">
        <v>3.63</v>
      </c>
      <c r="Q602" s="44">
        <v>3.63</v>
      </c>
      <c r="R602" s="44">
        <v>3.63</v>
      </c>
      <c r="S602" s="44">
        <v>3.63</v>
      </c>
      <c r="T602" s="44">
        <v>3.63</v>
      </c>
      <c r="U602" s="44">
        <v>3.63</v>
      </c>
      <c r="V602" s="44">
        <v>3.63</v>
      </c>
      <c r="W602" s="44">
        <v>3.63</v>
      </c>
      <c r="X602" s="44">
        <v>3.63</v>
      </c>
      <c r="Y602" s="44">
        <v>3.63</v>
      </c>
      <c r="Z602" s="44">
        <v>3.63</v>
      </c>
      <c r="AA602" s="44">
        <v>3.63</v>
      </c>
    </row>
    <row r="603" spans="1:27" ht="12.75" hidden="1" customHeight="1" outlineLevel="1" x14ac:dyDescent="0.2">
      <c r="A603" s="97" t="s">
        <v>2932</v>
      </c>
      <c r="B603" s="63" t="s">
        <v>81</v>
      </c>
      <c r="C603" s="43" t="s">
        <v>79</v>
      </c>
      <c r="D603" s="44">
        <f>$D$11</f>
        <v>110.23</v>
      </c>
      <c r="E603" s="44">
        <f t="shared" ref="E603:AA603" si="350">$D$11</f>
        <v>110.23</v>
      </c>
      <c r="F603" s="44">
        <f t="shared" si="350"/>
        <v>110.23</v>
      </c>
      <c r="G603" s="44">
        <f t="shared" si="350"/>
        <v>110.23</v>
      </c>
      <c r="H603" s="44">
        <f t="shared" si="350"/>
        <v>110.23</v>
      </c>
      <c r="I603" s="44">
        <f t="shared" si="350"/>
        <v>110.23</v>
      </c>
      <c r="J603" s="44">
        <f t="shared" si="350"/>
        <v>110.23</v>
      </c>
      <c r="K603" s="44">
        <f t="shared" si="350"/>
        <v>110.23</v>
      </c>
      <c r="L603" s="44">
        <f t="shared" si="350"/>
        <v>110.23</v>
      </c>
      <c r="M603" s="44">
        <f t="shared" si="350"/>
        <v>110.23</v>
      </c>
      <c r="N603" s="44">
        <f t="shared" si="350"/>
        <v>110.23</v>
      </c>
      <c r="O603" s="44">
        <f t="shared" si="350"/>
        <v>110.23</v>
      </c>
      <c r="P603" s="44">
        <f t="shared" si="350"/>
        <v>110.23</v>
      </c>
      <c r="Q603" s="44">
        <f t="shared" si="350"/>
        <v>110.23</v>
      </c>
      <c r="R603" s="44">
        <f t="shared" si="350"/>
        <v>110.23</v>
      </c>
      <c r="S603" s="44">
        <f t="shared" si="350"/>
        <v>110.23</v>
      </c>
      <c r="T603" s="44">
        <f t="shared" si="350"/>
        <v>110.23</v>
      </c>
      <c r="U603" s="44">
        <f t="shared" si="350"/>
        <v>110.23</v>
      </c>
      <c r="V603" s="44">
        <f t="shared" si="350"/>
        <v>110.23</v>
      </c>
      <c r="W603" s="44">
        <f t="shared" si="350"/>
        <v>110.23</v>
      </c>
      <c r="X603" s="44">
        <f t="shared" si="350"/>
        <v>110.23</v>
      </c>
      <c r="Y603" s="44">
        <f t="shared" si="350"/>
        <v>110.23</v>
      </c>
      <c r="Z603" s="44">
        <f t="shared" si="350"/>
        <v>110.23</v>
      </c>
      <c r="AA603" s="44">
        <f t="shared" si="350"/>
        <v>110.23</v>
      </c>
    </row>
    <row r="604" spans="1:27" collapsed="1" x14ac:dyDescent="0.2">
      <c r="A604" s="96" t="s">
        <v>2933</v>
      </c>
      <c r="B604" s="28" t="str">
        <f>"28"&amp;"."&amp;$B$777&amp;"."&amp;$B$778</f>
        <v>28.11.2023</v>
      </c>
      <c r="C604" s="88" t="s">
        <v>76</v>
      </c>
      <c r="D604" s="89">
        <f>ROUND(((D605+D606+D608+D607)/1000),5)</f>
        <v>1.6839599999999999</v>
      </c>
      <c r="E604" s="89">
        <f>ROUND(((E605+E606+E608+E607)/1000),5)</f>
        <v>1.59022</v>
      </c>
      <c r="F604" s="89">
        <f>ROUND(((F605+F606+F608+F607)/1000),5)</f>
        <v>1.52067</v>
      </c>
      <c r="G604" s="89">
        <f t="shared" ref="G604:AA604" si="351">ROUND(((G605+G606+G608+G607)/1000),5)</f>
        <v>1.52336</v>
      </c>
      <c r="H604" s="89">
        <f t="shared" si="351"/>
        <v>1.5764499999999999</v>
      </c>
      <c r="I604" s="89">
        <f t="shared" si="351"/>
        <v>1.74193</v>
      </c>
      <c r="J604" s="89">
        <f t="shared" si="351"/>
        <v>1.9370499999999999</v>
      </c>
      <c r="K604" s="89">
        <f t="shared" si="351"/>
        <v>2.1175700000000002</v>
      </c>
      <c r="L604" s="89">
        <f t="shared" si="351"/>
        <v>2.4143400000000002</v>
      </c>
      <c r="M604" s="89">
        <f t="shared" si="351"/>
        <v>2.4484300000000001</v>
      </c>
      <c r="N604" s="89">
        <f t="shared" si="351"/>
        <v>2.45451</v>
      </c>
      <c r="O604" s="89">
        <f t="shared" si="351"/>
        <v>2.4638499999999999</v>
      </c>
      <c r="P604" s="89">
        <f t="shared" si="351"/>
        <v>2.45784</v>
      </c>
      <c r="Q604" s="89">
        <f t="shared" si="351"/>
        <v>2.4552299999999998</v>
      </c>
      <c r="R604" s="89">
        <f t="shared" si="351"/>
        <v>2.4561099999999998</v>
      </c>
      <c r="S604" s="89">
        <f t="shared" si="351"/>
        <v>2.4535300000000002</v>
      </c>
      <c r="T604" s="89">
        <f t="shared" si="351"/>
        <v>2.46122</v>
      </c>
      <c r="U604" s="89">
        <f t="shared" si="351"/>
        <v>2.4695999999999998</v>
      </c>
      <c r="V604" s="89">
        <f t="shared" si="351"/>
        <v>2.4637199999999999</v>
      </c>
      <c r="W604" s="89">
        <f t="shared" si="351"/>
        <v>2.4548000000000001</v>
      </c>
      <c r="X604" s="89">
        <f t="shared" si="351"/>
        <v>2.3448500000000001</v>
      </c>
      <c r="Y604" s="89">
        <f t="shared" si="351"/>
        <v>2.1423100000000002</v>
      </c>
      <c r="Z604" s="89">
        <f t="shared" si="351"/>
        <v>1.86165</v>
      </c>
      <c r="AA604" s="89">
        <f t="shared" si="351"/>
        <v>1.75732</v>
      </c>
    </row>
    <row r="605" spans="1:27" ht="12.75" hidden="1" customHeight="1" outlineLevel="1" x14ac:dyDescent="0.2">
      <c r="A605" s="97" t="s">
        <v>2934</v>
      </c>
      <c r="B605" s="63" t="s">
        <v>242</v>
      </c>
      <c r="C605" s="43" t="s">
        <v>79</v>
      </c>
      <c r="D605" s="44">
        <v>1135.92</v>
      </c>
      <c r="E605" s="44">
        <v>1042.18</v>
      </c>
      <c r="F605" s="44">
        <v>972.63</v>
      </c>
      <c r="G605" s="44">
        <v>975.32</v>
      </c>
      <c r="H605" s="44">
        <v>1028.4100000000001</v>
      </c>
      <c r="I605" s="44">
        <v>1193.8900000000001</v>
      </c>
      <c r="J605" s="44">
        <v>1389.01</v>
      </c>
      <c r="K605" s="44">
        <v>1569.53</v>
      </c>
      <c r="L605" s="44">
        <v>1866.3</v>
      </c>
      <c r="M605" s="44">
        <v>1900.39</v>
      </c>
      <c r="N605" s="44">
        <v>1906.47</v>
      </c>
      <c r="O605" s="44">
        <v>1915.81</v>
      </c>
      <c r="P605" s="44">
        <v>1909.8</v>
      </c>
      <c r="Q605" s="44">
        <v>1907.19</v>
      </c>
      <c r="R605" s="44">
        <v>1908.07</v>
      </c>
      <c r="S605" s="44">
        <v>1905.49</v>
      </c>
      <c r="T605" s="44">
        <v>1913.18</v>
      </c>
      <c r="U605" s="44">
        <v>1921.56</v>
      </c>
      <c r="V605" s="44">
        <v>1915.68</v>
      </c>
      <c r="W605" s="44">
        <v>1906.76</v>
      </c>
      <c r="X605" s="44">
        <v>1796.81</v>
      </c>
      <c r="Y605" s="44">
        <v>1594.27</v>
      </c>
      <c r="Z605" s="44">
        <v>1313.61</v>
      </c>
      <c r="AA605" s="44">
        <v>1209.28</v>
      </c>
    </row>
    <row r="606" spans="1:27" ht="12.75" hidden="1" customHeight="1" outlineLevel="1" x14ac:dyDescent="0.2">
      <c r="A606" s="97" t="s">
        <v>2935</v>
      </c>
      <c r="B606" s="63" t="s">
        <v>90</v>
      </c>
      <c r="C606" s="43" t="s">
        <v>79</v>
      </c>
      <c r="D606" s="44">
        <f>$D$471</f>
        <v>434.18</v>
      </c>
      <c r="E606" s="44">
        <f t="shared" ref="E606:AA606" si="352">$D$471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hidden="1" customHeight="1" outlineLevel="1" x14ac:dyDescent="0.2">
      <c r="A607" s="97" t="s">
        <v>2936</v>
      </c>
      <c r="B607" s="63" t="s">
        <v>83</v>
      </c>
      <c r="C607" s="43" t="s">
        <v>79</v>
      </c>
      <c r="D607" s="44">
        <v>3.63</v>
      </c>
      <c r="E607" s="44">
        <v>3.63</v>
      </c>
      <c r="F607" s="44">
        <v>3.63</v>
      </c>
      <c r="G607" s="44">
        <v>3.63</v>
      </c>
      <c r="H607" s="44">
        <v>3.63</v>
      </c>
      <c r="I607" s="44">
        <v>3.63</v>
      </c>
      <c r="J607" s="44">
        <v>3.63</v>
      </c>
      <c r="K607" s="44">
        <v>3.63</v>
      </c>
      <c r="L607" s="44">
        <v>3.63</v>
      </c>
      <c r="M607" s="44">
        <v>3.63</v>
      </c>
      <c r="N607" s="44">
        <v>3.63</v>
      </c>
      <c r="O607" s="44">
        <v>3.63</v>
      </c>
      <c r="P607" s="44">
        <v>3.63</v>
      </c>
      <c r="Q607" s="44">
        <v>3.63</v>
      </c>
      <c r="R607" s="44">
        <v>3.63</v>
      </c>
      <c r="S607" s="44">
        <v>3.63</v>
      </c>
      <c r="T607" s="44">
        <v>3.63</v>
      </c>
      <c r="U607" s="44">
        <v>3.63</v>
      </c>
      <c r="V607" s="44">
        <v>3.63</v>
      </c>
      <c r="W607" s="44">
        <v>3.63</v>
      </c>
      <c r="X607" s="44">
        <v>3.63</v>
      </c>
      <c r="Y607" s="44">
        <v>3.63</v>
      </c>
      <c r="Z607" s="44">
        <v>3.63</v>
      </c>
      <c r="AA607" s="44">
        <v>3.63</v>
      </c>
    </row>
    <row r="608" spans="1:27" ht="12.75" hidden="1" customHeight="1" outlineLevel="1" x14ac:dyDescent="0.2">
      <c r="A608" s="97" t="s">
        <v>2937</v>
      </c>
      <c r="B608" s="63" t="s">
        <v>81</v>
      </c>
      <c r="C608" s="43" t="s">
        <v>79</v>
      </c>
      <c r="D608" s="44">
        <f>$D$11</f>
        <v>110.23</v>
      </c>
      <c r="E608" s="44">
        <f t="shared" ref="E608:AA608" si="353">$D$11</f>
        <v>110.23</v>
      </c>
      <c r="F608" s="44">
        <f t="shared" si="353"/>
        <v>110.23</v>
      </c>
      <c r="G608" s="44">
        <f t="shared" si="353"/>
        <v>110.23</v>
      </c>
      <c r="H608" s="44">
        <f t="shared" si="353"/>
        <v>110.23</v>
      </c>
      <c r="I608" s="44">
        <f t="shared" si="353"/>
        <v>110.23</v>
      </c>
      <c r="J608" s="44">
        <f t="shared" si="353"/>
        <v>110.23</v>
      </c>
      <c r="K608" s="44">
        <f t="shared" si="353"/>
        <v>110.23</v>
      </c>
      <c r="L608" s="44">
        <f t="shared" si="353"/>
        <v>110.23</v>
      </c>
      <c r="M608" s="44">
        <f t="shared" si="353"/>
        <v>110.23</v>
      </c>
      <c r="N608" s="44">
        <f t="shared" si="353"/>
        <v>110.23</v>
      </c>
      <c r="O608" s="44">
        <f t="shared" si="353"/>
        <v>110.23</v>
      </c>
      <c r="P608" s="44">
        <f t="shared" si="353"/>
        <v>110.23</v>
      </c>
      <c r="Q608" s="44">
        <f t="shared" si="353"/>
        <v>110.23</v>
      </c>
      <c r="R608" s="44">
        <f t="shared" si="353"/>
        <v>110.23</v>
      </c>
      <c r="S608" s="44">
        <f t="shared" si="353"/>
        <v>110.23</v>
      </c>
      <c r="T608" s="44">
        <f t="shared" si="353"/>
        <v>110.23</v>
      </c>
      <c r="U608" s="44">
        <f t="shared" si="353"/>
        <v>110.23</v>
      </c>
      <c r="V608" s="44">
        <f t="shared" si="353"/>
        <v>110.23</v>
      </c>
      <c r="W608" s="44">
        <f t="shared" si="353"/>
        <v>110.23</v>
      </c>
      <c r="X608" s="44">
        <f t="shared" si="353"/>
        <v>110.23</v>
      </c>
      <c r="Y608" s="44">
        <f t="shared" si="353"/>
        <v>110.23</v>
      </c>
      <c r="Z608" s="44">
        <f t="shared" si="353"/>
        <v>110.23</v>
      </c>
      <c r="AA608" s="44">
        <f t="shared" si="353"/>
        <v>110.23</v>
      </c>
    </row>
    <row r="609" spans="1:27" collapsed="1" x14ac:dyDescent="0.2">
      <c r="A609" s="96" t="s">
        <v>2938</v>
      </c>
      <c r="B609" s="28" t="str">
        <f>"29"&amp;"."&amp;$B$777&amp;"."&amp;$B$778</f>
        <v>29.11.2023</v>
      </c>
      <c r="C609" s="88" t="s">
        <v>76</v>
      </c>
      <c r="D609" s="89">
        <f>ROUND(((D610+D611+D613+D612)/1000),5)</f>
        <v>1.69974</v>
      </c>
      <c r="E609" s="89">
        <f>ROUND(((E610+E611+E613+E612)/1000),5)</f>
        <v>1.6306799999999999</v>
      </c>
      <c r="F609" s="89">
        <f>ROUND(((F610+F611+F613+F612)/1000),5)</f>
        <v>1.57667</v>
      </c>
      <c r="G609" s="89">
        <f t="shared" ref="G609:AA609" si="354">ROUND(((G610+G611+G613+G612)/1000),5)</f>
        <v>1.57483</v>
      </c>
      <c r="H609" s="89">
        <f t="shared" si="354"/>
        <v>1.6244400000000001</v>
      </c>
      <c r="I609" s="89">
        <f t="shared" si="354"/>
        <v>1.7624200000000001</v>
      </c>
      <c r="J609" s="89">
        <f t="shared" si="354"/>
        <v>1.9354899999999999</v>
      </c>
      <c r="K609" s="89">
        <f t="shared" si="354"/>
        <v>2.2203599999999999</v>
      </c>
      <c r="L609" s="89">
        <f t="shared" si="354"/>
        <v>2.3745099999999999</v>
      </c>
      <c r="M609" s="89">
        <f t="shared" si="354"/>
        <v>2.4085899999999998</v>
      </c>
      <c r="N609" s="89">
        <f t="shared" si="354"/>
        <v>2.42841</v>
      </c>
      <c r="O609" s="89">
        <f t="shared" si="354"/>
        <v>2.4651999999999998</v>
      </c>
      <c r="P609" s="89">
        <f t="shared" si="354"/>
        <v>2.4477500000000001</v>
      </c>
      <c r="Q609" s="89">
        <f t="shared" si="354"/>
        <v>2.4549099999999999</v>
      </c>
      <c r="R609" s="89">
        <f t="shared" si="354"/>
        <v>2.44469</v>
      </c>
      <c r="S609" s="89">
        <f t="shared" si="354"/>
        <v>2.42652</v>
      </c>
      <c r="T609" s="89">
        <f t="shared" si="354"/>
        <v>2.4288500000000002</v>
      </c>
      <c r="U609" s="89">
        <f t="shared" si="354"/>
        <v>2.43432</v>
      </c>
      <c r="V609" s="89">
        <f t="shared" si="354"/>
        <v>2.4228100000000001</v>
      </c>
      <c r="W609" s="89">
        <f t="shared" si="354"/>
        <v>2.40964</v>
      </c>
      <c r="X609" s="89">
        <f t="shared" si="354"/>
        <v>2.2871199999999998</v>
      </c>
      <c r="Y609" s="89">
        <f t="shared" si="354"/>
        <v>2.2086199999999998</v>
      </c>
      <c r="Z609" s="89">
        <f t="shared" si="354"/>
        <v>1.9843500000000001</v>
      </c>
      <c r="AA609" s="89">
        <f t="shared" si="354"/>
        <v>1.77118</v>
      </c>
    </row>
    <row r="610" spans="1:27" ht="12.75" hidden="1" customHeight="1" outlineLevel="1" x14ac:dyDescent="0.2">
      <c r="A610" s="97" t="s">
        <v>2939</v>
      </c>
      <c r="B610" s="63" t="s">
        <v>242</v>
      </c>
      <c r="C610" s="43" t="s">
        <v>79</v>
      </c>
      <c r="D610" s="44">
        <v>1151.7</v>
      </c>
      <c r="E610" s="44">
        <v>1082.6400000000001</v>
      </c>
      <c r="F610" s="44">
        <v>1028.6300000000001</v>
      </c>
      <c r="G610" s="44">
        <v>1026.79</v>
      </c>
      <c r="H610" s="44">
        <v>1076.4000000000001</v>
      </c>
      <c r="I610" s="44">
        <v>1214.3800000000001</v>
      </c>
      <c r="J610" s="44">
        <v>1387.45</v>
      </c>
      <c r="K610" s="44">
        <v>1672.32</v>
      </c>
      <c r="L610" s="44">
        <v>1826.47</v>
      </c>
      <c r="M610" s="44">
        <v>1860.55</v>
      </c>
      <c r="N610" s="44">
        <v>1880.37</v>
      </c>
      <c r="O610" s="44">
        <v>1917.16</v>
      </c>
      <c r="P610" s="44">
        <v>1899.71</v>
      </c>
      <c r="Q610" s="44">
        <v>1906.87</v>
      </c>
      <c r="R610" s="44">
        <v>1896.65</v>
      </c>
      <c r="S610" s="44">
        <v>1878.48</v>
      </c>
      <c r="T610" s="44">
        <v>1880.81</v>
      </c>
      <c r="U610" s="44">
        <v>1886.28</v>
      </c>
      <c r="V610" s="44">
        <v>1874.77</v>
      </c>
      <c r="W610" s="44">
        <v>1861.6</v>
      </c>
      <c r="X610" s="44">
        <v>1739.08</v>
      </c>
      <c r="Y610" s="44">
        <v>1660.58</v>
      </c>
      <c r="Z610" s="44">
        <v>1436.31</v>
      </c>
      <c r="AA610" s="44">
        <v>1223.1400000000001</v>
      </c>
    </row>
    <row r="611" spans="1:27" ht="12.75" hidden="1" customHeight="1" outlineLevel="1" x14ac:dyDescent="0.2">
      <c r="A611" s="97" t="s">
        <v>2940</v>
      </c>
      <c r="B611" s="63" t="s">
        <v>90</v>
      </c>
      <c r="C611" s="43" t="s">
        <v>79</v>
      </c>
      <c r="D611" s="44">
        <f>$D$471</f>
        <v>434.18</v>
      </c>
      <c r="E611" s="44">
        <f t="shared" ref="E611:AA611" si="355">$D$471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hidden="1" customHeight="1" outlineLevel="1" x14ac:dyDescent="0.2">
      <c r="A612" s="97" t="s">
        <v>2941</v>
      </c>
      <c r="B612" s="63" t="s">
        <v>83</v>
      </c>
      <c r="C612" s="43" t="s">
        <v>79</v>
      </c>
      <c r="D612" s="44">
        <v>3.63</v>
      </c>
      <c r="E612" s="44">
        <v>3.63</v>
      </c>
      <c r="F612" s="44">
        <v>3.63</v>
      </c>
      <c r="G612" s="44">
        <v>3.63</v>
      </c>
      <c r="H612" s="44">
        <v>3.63</v>
      </c>
      <c r="I612" s="44">
        <v>3.63</v>
      </c>
      <c r="J612" s="44">
        <v>3.63</v>
      </c>
      <c r="K612" s="44">
        <v>3.63</v>
      </c>
      <c r="L612" s="44">
        <v>3.63</v>
      </c>
      <c r="M612" s="44">
        <v>3.63</v>
      </c>
      <c r="N612" s="44">
        <v>3.63</v>
      </c>
      <c r="O612" s="44">
        <v>3.63</v>
      </c>
      <c r="P612" s="44">
        <v>3.63</v>
      </c>
      <c r="Q612" s="44">
        <v>3.63</v>
      </c>
      <c r="R612" s="44">
        <v>3.63</v>
      </c>
      <c r="S612" s="44">
        <v>3.63</v>
      </c>
      <c r="T612" s="44">
        <v>3.63</v>
      </c>
      <c r="U612" s="44">
        <v>3.63</v>
      </c>
      <c r="V612" s="44">
        <v>3.63</v>
      </c>
      <c r="W612" s="44">
        <v>3.63</v>
      </c>
      <c r="X612" s="44">
        <v>3.63</v>
      </c>
      <c r="Y612" s="44">
        <v>3.63</v>
      </c>
      <c r="Z612" s="44">
        <v>3.63</v>
      </c>
      <c r="AA612" s="44">
        <v>3.63</v>
      </c>
    </row>
    <row r="613" spans="1:27" ht="12.75" hidden="1" customHeight="1" outlineLevel="1" x14ac:dyDescent="0.2">
      <c r="A613" s="97" t="s">
        <v>2942</v>
      </c>
      <c r="B613" s="63" t="s">
        <v>81</v>
      </c>
      <c r="C613" s="43" t="s">
        <v>79</v>
      </c>
      <c r="D613" s="44">
        <f>$D$11</f>
        <v>110.23</v>
      </c>
      <c r="E613" s="44">
        <f t="shared" ref="E613:AA613" si="356">$D$11</f>
        <v>110.23</v>
      </c>
      <c r="F613" s="44">
        <f t="shared" si="356"/>
        <v>110.23</v>
      </c>
      <c r="G613" s="44">
        <f t="shared" si="356"/>
        <v>110.23</v>
      </c>
      <c r="H613" s="44">
        <f t="shared" si="356"/>
        <v>110.23</v>
      </c>
      <c r="I613" s="44">
        <f t="shared" si="356"/>
        <v>110.23</v>
      </c>
      <c r="J613" s="44">
        <f t="shared" si="356"/>
        <v>110.23</v>
      </c>
      <c r="K613" s="44">
        <f t="shared" si="356"/>
        <v>110.23</v>
      </c>
      <c r="L613" s="44">
        <f t="shared" si="356"/>
        <v>110.23</v>
      </c>
      <c r="M613" s="44">
        <f t="shared" si="356"/>
        <v>110.23</v>
      </c>
      <c r="N613" s="44">
        <f t="shared" si="356"/>
        <v>110.23</v>
      </c>
      <c r="O613" s="44">
        <f t="shared" si="356"/>
        <v>110.23</v>
      </c>
      <c r="P613" s="44">
        <f t="shared" si="356"/>
        <v>110.23</v>
      </c>
      <c r="Q613" s="44">
        <f t="shared" si="356"/>
        <v>110.23</v>
      </c>
      <c r="R613" s="44">
        <f t="shared" si="356"/>
        <v>110.23</v>
      </c>
      <c r="S613" s="44">
        <f t="shared" si="356"/>
        <v>110.23</v>
      </c>
      <c r="T613" s="44">
        <f t="shared" si="356"/>
        <v>110.23</v>
      </c>
      <c r="U613" s="44">
        <f t="shared" si="356"/>
        <v>110.23</v>
      </c>
      <c r="V613" s="44">
        <f t="shared" si="356"/>
        <v>110.23</v>
      </c>
      <c r="W613" s="44">
        <f t="shared" si="356"/>
        <v>110.23</v>
      </c>
      <c r="X613" s="44">
        <f t="shared" si="356"/>
        <v>110.23</v>
      </c>
      <c r="Y613" s="44">
        <f t="shared" si="356"/>
        <v>110.23</v>
      </c>
      <c r="Z613" s="44">
        <f t="shared" si="356"/>
        <v>110.23</v>
      </c>
      <c r="AA613" s="44">
        <f t="shared" si="356"/>
        <v>110.23</v>
      </c>
    </row>
    <row r="614" spans="1:27" collapsed="1" x14ac:dyDescent="0.2">
      <c r="A614" s="96" t="s">
        <v>2943</v>
      </c>
      <c r="B614" s="28" t="str">
        <f>"30"&amp;"."&amp;$B$777&amp;"."&amp;$B$778</f>
        <v>30.11.2023</v>
      </c>
      <c r="C614" s="88" t="s">
        <v>76</v>
      </c>
      <c r="D614" s="89">
        <f>ROUND(((D615+D616+D618+D617)/1000),5)</f>
        <v>1.7037899999999999</v>
      </c>
      <c r="E614" s="89">
        <f>ROUND(((E615+E616+E618+E617)/1000),5)</f>
        <v>1.64656</v>
      </c>
      <c r="F614" s="89">
        <f>ROUND(((F615+F616+F618+F617)/1000),5)</f>
        <v>1.5919399999999999</v>
      </c>
      <c r="G614" s="89">
        <f t="shared" ref="G614:AA614" si="357">ROUND(((G615+G616+G618+G617)/1000),5)</f>
        <v>1.58328</v>
      </c>
      <c r="H614" s="89">
        <f t="shared" si="357"/>
        <v>1.6243799999999999</v>
      </c>
      <c r="I614" s="89">
        <f t="shared" si="357"/>
        <v>1.7756700000000001</v>
      </c>
      <c r="J614" s="89">
        <f t="shared" si="357"/>
        <v>1.97081</v>
      </c>
      <c r="K614" s="89">
        <f t="shared" si="357"/>
        <v>2.2699199999999999</v>
      </c>
      <c r="L614" s="89">
        <f t="shared" si="357"/>
        <v>2.4307300000000001</v>
      </c>
      <c r="M614" s="89">
        <f t="shared" si="357"/>
        <v>2.4420999999999999</v>
      </c>
      <c r="N614" s="89">
        <f t="shared" si="357"/>
        <v>2.4683299999999999</v>
      </c>
      <c r="O614" s="89">
        <f t="shared" si="357"/>
        <v>2.5460099999999999</v>
      </c>
      <c r="P614" s="89">
        <f t="shared" si="357"/>
        <v>2.5137100000000001</v>
      </c>
      <c r="Q614" s="89">
        <f t="shared" si="357"/>
        <v>2.5340799999999999</v>
      </c>
      <c r="R614" s="89">
        <f t="shared" si="357"/>
        <v>2.4738500000000001</v>
      </c>
      <c r="S614" s="89">
        <f t="shared" si="357"/>
        <v>2.46685</v>
      </c>
      <c r="T614" s="89">
        <f t="shared" si="357"/>
        <v>2.4872100000000001</v>
      </c>
      <c r="U614" s="89">
        <f t="shared" si="357"/>
        <v>2.49729</v>
      </c>
      <c r="V614" s="89">
        <f t="shared" si="357"/>
        <v>2.48109</v>
      </c>
      <c r="W614" s="89">
        <f t="shared" si="357"/>
        <v>2.47235</v>
      </c>
      <c r="X614" s="89">
        <f t="shared" si="357"/>
        <v>2.4301599999999999</v>
      </c>
      <c r="Y614" s="89">
        <f t="shared" si="357"/>
        <v>2.30925</v>
      </c>
      <c r="Z614" s="89">
        <f t="shared" si="357"/>
        <v>1.99912</v>
      </c>
      <c r="AA614" s="89">
        <f t="shared" si="357"/>
        <v>1.8174600000000001</v>
      </c>
    </row>
    <row r="615" spans="1:27" ht="12.75" hidden="1" customHeight="1" outlineLevel="1" x14ac:dyDescent="0.2">
      <c r="A615" s="97" t="s">
        <v>2944</v>
      </c>
      <c r="B615" s="63" t="s">
        <v>242</v>
      </c>
      <c r="C615" s="43" t="s">
        <v>79</v>
      </c>
      <c r="D615" s="44">
        <v>1155.75</v>
      </c>
      <c r="E615" s="44">
        <v>1098.52</v>
      </c>
      <c r="F615" s="44">
        <v>1043.9000000000001</v>
      </c>
      <c r="G615" s="44">
        <v>1035.24</v>
      </c>
      <c r="H615" s="44">
        <v>1076.3399999999999</v>
      </c>
      <c r="I615" s="44">
        <v>1227.6300000000001</v>
      </c>
      <c r="J615" s="44">
        <v>1422.77</v>
      </c>
      <c r="K615" s="44">
        <v>1721.88</v>
      </c>
      <c r="L615" s="44">
        <v>1882.69</v>
      </c>
      <c r="M615" s="44">
        <v>1894.06</v>
      </c>
      <c r="N615" s="44">
        <v>1920.29</v>
      </c>
      <c r="O615" s="44">
        <v>1997.97</v>
      </c>
      <c r="P615" s="44">
        <v>1965.67</v>
      </c>
      <c r="Q615" s="44">
        <v>1986.04</v>
      </c>
      <c r="R615" s="44">
        <v>1925.81</v>
      </c>
      <c r="S615" s="44">
        <v>1918.81</v>
      </c>
      <c r="T615" s="44">
        <v>1939.17</v>
      </c>
      <c r="U615" s="44">
        <v>1949.25</v>
      </c>
      <c r="V615" s="44">
        <v>1933.05</v>
      </c>
      <c r="W615" s="44">
        <v>1924.31</v>
      </c>
      <c r="X615" s="44">
        <v>1882.12</v>
      </c>
      <c r="Y615" s="44">
        <v>1761.21</v>
      </c>
      <c r="Z615" s="44">
        <v>1451.08</v>
      </c>
      <c r="AA615" s="44">
        <v>1269.42</v>
      </c>
    </row>
    <row r="616" spans="1:27" ht="12.75" hidden="1" customHeight="1" outlineLevel="1" x14ac:dyDescent="0.2">
      <c r="A616" s="97" t="s">
        <v>2945</v>
      </c>
      <c r="B616" s="63" t="s">
        <v>90</v>
      </c>
      <c r="C616" s="43" t="s">
        <v>79</v>
      </c>
      <c r="D616" s="44">
        <f>$D$471</f>
        <v>434.18</v>
      </c>
      <c r="E616" s="44">
        <f t="shared" ref="E616:AA616" si="358">$D$471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hidden="1" customHeight="1" outlineLevel="1" x14ac:dyDescent="0.2">
      <c r="A617" s="97" t="s">
        <v>2946</v>
      </c>
      <c r="B617" s="63" t="s">
        <v>83</v>
      </c>
      <c r="C617" s="43" t="s">
        <v>79</v>
      </c>
      <c r="D617" s="44">
        <v>3.63</v>
      </c>
      <c r="E617" s="44">
        <v>3.63</v>
      </c>
      <c r="F617" s="44">
        <v>3.63</v>
      </c>
      <c r="G617" s="44">
        <v>3.63</v>
      </c>
      <c r="H617" s="44">
        <v>3.63</v>
      </c>
      <c r="I617" s="44">
        <v>3.63</v>
      </c>
      <c r="J617" s="44">
        <v>3.63</v>
      </c>
      <c r="K617" s="44">
        <v>3.63</v>
      </c>
      <c r="L617" s="44">
        <v>3.63</v>
      </c>
      <c r="M617" s="44">
        <v>3.63</v>
      </c>
      <c r="N617" s="44">
        <v>3.63</v>
      </c>
      <c r="O617" s="44">
        <v>3.63</v>
      </c>
      <c r="P617" s="44">
        <v>3.63</v>
      </c>
      <c r="Q617" s="44">
        <v>3.63</v>
      </c>
      <c r="R617" s="44">
        <v>3.63</v>
      </c>
      <c r="S617" s="44">
        <v>3.63</v>
      </c>
      <c r="T617" s="44">
        <v>3.63</v>
      </c>
      <c r="U617" s="44">
        <v>3.63</v>
      </c>
      <c r="V617" s="44">
        <v>3.63</v>
      </c>
      <c r="W617" s="44">
        <v>3.63</v>
      </c>
      <c r="X617" s="44">
        <v>3.63</v>
      </c>
      <c r="Y617" s="44">
        <v>3.63</v>
      </c>
      <c r="Z617" s="44">
        <v>3.63</v>
      </c>
      <c r="AA617" s="44">
        <v>3.63</v>
      </c>
    </row>
    <row r="618" spans="1:27" ht="12.75" hidden="1" customHeight="1" outlineLevel="1" x14ac:dyDescent="0.2">
      <c r="A618" s="97" t="s">
        <v>2947</v>
      </c>
      <c r="B618" s="63" t="s">
        <v>81</v>
      </c>
      <c r="C618" s="43" t="s">
        <v>79</v>
      </c>
      <c r="D618" s="44">
        <f>$D$11</f>
        <v>110.23</v>
      </c>
      <c r="E618" s="44">
        <f t="shared" ref="E618:AA618" si="359">$D$11</f>
        <v>110.23</v>
      </c>
      <c r="F618" s="44">
        <f t="shared" si="359"/>
        <v>110.23</v>
      </c>
      <c r="G618" s="44">
        <f t="shared" si="359"/>
        <v>110.23</v>
      </c>
      <c r="H618" s="44">
        <f t="shared" si="359"/>
        <v>110.23</v>
      </c>
      <c r="I618" s="44">
        <f t="shared" si="359"/>
        <v>110.23</v>
      </c>
      <c r="J618" s="44">
        <f t="shared" si="359"/>
        <v>110.23</v>
      </c>
      <c r="K618" s="44">
        <f t="shared" si="359"/>
        <v>110.23</v>
      </c>
      <c r="L618" s="44">
        <f t="shared" si="359"/>
        <v>110.23</v>
      </c>
      <c r="M618" s="44">
        <f t="shared" si="359"/>
        <v>110.23</v>
      </c>
      <c r="N618" s="44">
        <f t="shared" si="359"/>
        <v>110.23</v>
      </c>
      <c r="O618" s="44">
        <f t="shared" si="359"/>
        <v>110.23</v>
      </c>
      <c r="P618" s="44">
        <f t="shared" si="359"/>
        <v>110.23</v>
      </c>
      <c r="Q618" s="44">
        <f t="shared" si="359"/>
        <v>110.23</v>
      </c>
      <c r="R618" s="44">
        <f t="shared" si="359"/>
        <v>110.23</v>
      </c>
      <c r="S618" s="44">
        <f t="shared" si="359"/>
        <v>110.23</v>
      </c>
      <c r="T618" s="44">
        <f t="shared" si="359"/>
        <v>110.23</v>
      </c>
      <c r="U618" s="44">
        <f t="shared" si="359"/>
        <v>110.23</v>
      </c>
      <c r="V618" s="44">
        <f t="shared" si="359"/>
        <v>110.23</v>
      </c>
      <c r="W618" s="44">
        <f t="shared" si="359"/>
        <v>110.23</v>
      </c>
      <c r="X618" s="44">
        <f t="shared" si="359"/>
        <v>110.23</v>
      </c>
      <c r="Y618" s="44">
        <f t="shared" si="359"/>
        <v>110.23</v>
      </c>
      <c r="Z618" s="44">
        <f t="shared" si="359"/>
        <v>110.23</v>
      </c>
      <c r="AA618" s="44">
        <f t="shared" si="359"/>
        <v>110.23</v>
      </c>
    </row>
    <row r="619" spans="1:27" collapsed="1" x14ac:dyDescent="0.2">
      <c r="B619" s="99" t="s">
        <v>391</v>
      </c>
    </row>
    <row r="620" spans="1:27" x14ac:dyDescent="0.2">
      <c r="B620" s="99" t="s">
        <v>391</v>
      </c>
    </row>
    <row r="621" spans="1:27" x14ac:dyDescent="0.2">
      <c r="A621" s="181" t="s">
        <v>2215</v>
      </c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  <c r="Z621" s="182"/>
      <c r="AA621" s="183"/>
    </row>
    <row r="622" spans="1:27" ht="25.5" x14ac:dyDescent="0.2">
      <c r="A622" s="26" t="s">
        <v>64</v>
      </c>
      <c r="B622" s="27" t="s">
        <v>214</v>
      </c>
      <c r="C622" s="26" t="s">
        <v>215</v>
      </c>
      <c r="D622" s="27" t="s">
        <v>216</v>
      </c>
      <c r="E622" s="27" t="s">
        <v>217</v>
      </c>
      <c r="F622" s="27" t="s">
        <v>218</v>
      </c>
      <c r="G622" s="27" t="s">
        <v>219</v>
      </c>
      <c r="H622" s="27" t="s">
        <v>220</v>
      </c>
      <c r="I622" s="27" t="s">
        <v>221</v>
      </c>
      <c r="J622" s="27" t="s">
        <v>222</v>
      </c>
      <c r="K622" s="27" t="s">
        <v>223</v>
      </c>
      <c r="L622" s="27" t="s">
        <v>224</v>
      </c>
      <c r="M622" s="27" t="s">
        <v>225</v>
      </c>
      <c r="N622" s="27" t="s">
        <v>226</v>
      </c>
      <c r="O622" s="27" t="s">
        <v>227</v>
      </c>
      <c r="P622" s="27" t="s">
        <v>228</v>
      </c>
      <c r="Q622" s="27" t="s">
        <v>229</v>
      </c>
      <c r="R622" s="27" t="s">
        <v>230</v>
      </c>
      <c r="S622" s="27" t="s">
        <v>231</v>
      </c>
      <c r="T622" s="27" t="s">
        <v>232</v>
      </c>
      <c r="U622" s="27" t="s">
        <v>233</v>
      </c>
      <c r="V622" s="27" t="s">
        <v>234</v>
      </c>
      <c r="W622" s="27" t="s">
        <v>235</v>
      </c>
      <c r="X622" s="27" t="s">
        <v>236</v>
      </c>
      <c r="Y622" s="27" t="s">
        <v>237</v>
      </c>
      <c r="Z622" s="27" t="s">
        <v>238</v>
      </c>
      <c r="AA622" s="27" t="s">
        <v>239</v>
      </c>
    </row>
    <row r="623" spans="1:27" x14ac:dyDescent="0.2">
      <c r="A623" s="96" t="s">
        <v>2948</v>
      </c>
      <c r="B623" s="28" t="str">
        <f>"01"&amp;"."&amp;$B$777&amp;"."&amp;$B$778</f>
        <v>01.11.2023</v>
      </c>
      <c r="C623" s="88" t="s">
        <v>76</v>
      </c>
      <c r="D623" s="89">
        <f>ROUND((D624)/1000,5)</f>
        <v>0</v>
      </c>
      <c r="E623" s="89">
        <f t="shared" ref="E623:AA623" si="360">ROUND((E624)/1000,5)</f>
        <v>0</v>
      </c>
      <c r="F623" s="89">
        <f t="shared" si="360"/>
        <v>0</v>
      </c>
      <c r="G623" s="89">
        <f t="shared" si="360"/>
        <v>0</v>
      </c>
      <c r="H623" s="89">
        <f t="shared" si="360"/>
        <v>0</v>
      </c>
      <c r="I623" s="89">
        <f t="shared" si="360"/>
        <v>0.16858000000000001</v>
      </c>
      <c r="J623" s="89">
        <f t="shared" si="360"/>
        <v>0.17455999999999999</v>
      </c>
      <c r="K623" s="89">
        <f t="shared" si="360"/>
        <v>0</v>
      </c>
      <c r="L623" s="89">
        <f t="shared" si="360"/>
        <v>4.5109999999999997E-2</v>
      </c>
      <c r="M623" s="89">
        <f t="shared" si="360"/>
        <v>4.9699999999999996E-3</v>
      </c>
      <c r="N623" s="89">
        <f t="shared" si="360"/>
        <v>0</v>
      </c>
      <c r="O623" s="89">
        <f t="shared" si="360"/>
        <v>0</v>
      </c>
      <c r="P623" s="89">
        <f t="shared" si="360"/>
        <v>0</v>
      </c>
      <c r="Q623" s="89">
        <f t="shared" si="360"/>
        <v>0</v>
      </c>
      <c r="R623" s="89">
        <f t="shared" si="360"/>
        <v>0</v>
      </c>
      <c r="S623" s="89">
        <f t="shared" si="360"/>
        <v>0</v>
      </c>
      <c r="T623" s="89">
        <f t="shared" si="360"/>
        <v>0</v>
      </c>
      <c r="U623" s="89">
        <f t="shared" si="360"/>
        <v>1.57E-3</v>
      </c>
      <c r="V623" s="89">
        <f t="shared" si="360"/>
        <v>2.299E-2</v>
      </c>
      <c r="W623" s="89">
        <f t="shared" si="360"/>
        <v>0</v>
      </c>
      <c r="X623" s="89">
        <f t="shared" si="360"/>
        <v>0</v>
      </c>
      <c r="Y623" s="89">
        <f t="shared" si="360"/>
        <v>0</v>
      </c>
      <c r="Z623" s="89">
        <f t="shared" si="360"/>
        <v>0</v>
      </c>
      <c r="AA623" s="89">
        <f t="shared" si="360"/>
        <v>0</v>
      </c>
    </row>
    <row r="624" spans="1:27" ht="12.75" hidden="1" customHeight="1" outlineLevel="1" x14ac:dyDescent="0.2">
      <c r="A624" s="97" t="s">
        <v>2949</v>
      </c>
      <c r="B624" s="63" t="s">
        <v>242</v>
      </c>
      <c r="C624" s="43" t="s">
        <v>79</v>
      </c>
      <c r="D624" s="44">
        <v>0</v>
      </c>
      <c r="E624" s="44">
        <v>0</v>
      </c>
      <c r="F624" s="44">
        <v>0</v>
      </c>
      <c r="G624" s="44">
        <v>0</v>
      </c>
      <c r="H624" s="44">
        <v>0</v>
      </c>
      <c r="I624" s="44">
        <v>168.58</v>
      </c>
      <c r="J624" s="44">
        <v>174.56</v>
      </c>
      <c r="K624" s="44">
        <v>0</v>
      </c>
      <c r="L624" s="44">
        <v>45.11</v>
      </c>
      <c r="M624" s="44">
        <v>4.97</v>
      </c>
      <c r="N624" s="44">
        <v>0</v>
      </c>
      <c r="O624" s="44">
        <v>0</v>
      </c>
      <c r="P624" s="44">
        <v>0</v>
      </c>
      <c r="Q624" s="44">
        <v>0</v>
      </c>
      <c r="R624" s="44">
        <v>0</v>
      </c>
      <c r="S624" s="44">
        <v>0</v>
      </c>
      <c r="T624" s="44">
        <v>0</v>
      </c>
      <c r="U624" s="44">
        <v>1.57</v>
      </c>
      <c r="V624" s="44">
        <v>22.99</v>
      </c>
      <c r="W624" s="44">
        <v>0</v>
      </c>
      <c r="X624" s="44">
        <v>0</v>
      </c>
      <c r="Y624" s="44">
        <v>0</v>
      </c>
      <c r="Z624" s="44">
        <v>0</v>
      </c>
      <c r="AA624" s="44">
        <v>0</v>
      </c>
    </row>
    <row r="625" spans="1:27" collapsed="1" x14ac:dyDescent="0.2">
      <c r="A625" s="96" t="s">
        <v>2950</v>
      </c>
      <c r="B625" s="28" t="str">
        <f>"02"&amp;"."&amp;$B$777&amp;"."&amp;$B$778</f>
        <v>02.11.2023</v>
      </c>
      <c r="C625" s="88" t="s">
        <v>76</v>
      </c>
      <c r="D625" s="89">
        <f>ROUND((D626)/1000,5)</f>
        <v>0</v>
      </c>
      <c r="E625" s="89">
        <f t="shared" ref="E625:AA625" si="361">ROUND((E626)/1000,5)</f>
        <v>0.12037</v>
      </c>
      <c r="F625" s="89">
        <f t="shared" si="361"/>
        <v>0.23169000000000001</v>
      </c>
      <c r="G625" s="89">
        <f t="shared" si="361"/>
        <v>0.24124000000000001</v>
      </c>
      <c r="H625" s="89">
        <f t="shared" si="361"/>
        <v>0.27145999999999998</v>
      </c>
      <c r="I625" s="89">
        <f t="shared" si="361"/>
        <v>3.4000000000000002E-4</v>
      </c>
      <c r="J625" s="89">
        <f t="shared" si="361"/>
        <v>4.1300000000000003E-2</v>
      </c>
      <c r="K625" s="89">
        <f t="shared" si="361"/>
        <v>0</v>
      </c>
      <c r="L625" s="89">
        <f t="shared" si="361"/>
        <v>5.5219999999999998E-2</v>
      </c>
      <c r="M625" s="89">
        <f t="shared" si="361"/>
        <v>5.9540000000000003E-2</v>
      </c>
      <c r="N625" s="89">
        <f t="shared" si="361"/>
        <v>2.2200000000000001E-2</v>
      </c>
      <c r="O625" s="89">
        <f t="shared" si="361"/>
        <v>0</v>
      </c>
      <c r="P625" s="89">
        <f t="shared" si="361"/>
        <v>0</v>
      </c>
      <c r="Q625" s="89">
        <f t="shared" si="361"/>
        <v>0</v>
      </c>
      <c r="R625" s="89">
        <f t="shared" si="361"/>
        <v>2.3000000000000001E-4</v>
      </c>
      <c r="S625" s="89">
        <f t="shared" si="361"/>
        <v>2.494E-2</v>
      </c>
      <c r="T625" s="89">
        <f t="shared" si="361"/>
        <v>0.10864</v>
      </c>
      <c r="U625" s="89">
        <f t="shared" si="361"/>
        <v>0.15759999999999999</v>
      </c>
      <c r="V625" s="89">
        <f t="shared" si="361"/>
        <v>1.7659999999999999E-2</v>
      </c>
      <c r="W625" s="89">
        <f t="shared" si="361"/>
        <v>0</v>
      </c>
      <c r="X625" s="89">
        <f t="shared" si="361"/>
        <v>0</v>
      </c>
      <c r="Y625" s="89">
        <f t="shared" si="361"/>
        <v>0</v>
      </c>
      <c r="Z625" s="89">
        <f t="shared" si="361"/>
        <v>0</v>
      </c>
      <c r="AA625" s="89">
        <f t="shared" si="361"/>
        <v>0</v>
      </c>
    </row>
    <row r="626" spans="1:27" ht="12.75" hidden="1" customHeight="1" outlineLevel="1" x14ac:dyDescent="0.2">
      <c r="A626" s="97" t="s">
        <v>2951</v>
      </c>
      <c r="B626" s="63" t="s">
        <v>242</v>
      </c>
      <c r="C626" s="43" t="s">
        <v>79</v>
      </c>
      <c r="D626" s="44">
        <v>0</v>
      </c>
      <c r="E626" s="44">
        <v>120.37</v>
      </c>
      <c r="F626" s="44">
        <v>231.69</v>
      </c>
      <c r="G626" s="44">
        <v>241.24</v>
      </c>
      <c r="H626" s="44">
        <v>271.45999999999998</v>
      </c>
      <c r="I626" s="44">
        <v>0.34</v>
      </c>
      <c r="J626" s="44">
        <v>41.3</v>
      </c>
      <c r="K626" s="44">
        <v>0</v>
      </c>
      <c r="L626" s="44">
        <v>55.22</v>
      </c>
      <c r="M626" s="44">
        <v>59.54</v>
      </c>
      <c r="N626" s="44">
        <v>22.2</v>
      </c>
      <c r="O626" s="44">
        <v>0</v>
      </c>
      <c r="P626" s="44">
        <v>0</v>
      </c>
      <c r="Q626" s="44">
        <v>0</v>
      </c>
      <c r="R626" s="44">
        <v>0.23</v>
      </c>
      <c r="S626" s="44">
        <v>24.94</v>
      </c>
      <c r="T626" s="44">
        <v>108.64</v>
      </c>
      <c r="U626" s="44">
        <v>157.6</v>
      </c>
      <c r="V626" s="44">
        <v>17.66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collapsed="1" x14ac:dyDescent="0.2">
      <c r="A627" s="96" t="s">
        <v>2952</v>
      </c>
      <c r="B627" s="28" t="str">
        <f>"03"&amp;"."&amp;$B$777&amp;"."&amp;$B$778</f>
        <v>03.11.2023</v>
      </c>
      <c r="C627" s="88" t="s">
        <v>76</v>
      </c>
      <c r="D627" s="89">
        <f>ROUND((D628)/1000,5)</f>
        <v>0</v>
      </c>
      <c r="E627" s="89">
        <f t="shared" ref="E627:AA627" si="362">ROUND((E628)/1000,5)</f>
        <v>0</v>
      </c>
      <c r="F627" s="89">
        <f t="shared" si="362"/>
        <v>0</v>
      </c>
      <c r="G627" s="89">
        <f t="shared" si="362"/>
        <v>0</v>
      </c>
      <c r="H627" s="89">
        <f t="shared" si="362"/>
        <v>1.0200000000000001E-3</v>
      </c>
      <c r="I627" s="89">
        <f t="shared" si="362"/>
        <v>0.10403999999999999</v>
      </c>
      <c r="J627" s="89">
        <f t="shared" si="362"/>
        <v>0.20584</v>
      </c>
      <c r="K627" s="89">
        <f t="shared" si="362"/>
        <v>0.16769999999999999</v>
      </c>
      <c r="L627" s="89">
        <f t="shared" si="362"/>
        <v>0.13871</v>
      </c>
      <c r="M627" s="89">
        <f t="shared" si="362"/>
        <v>0.13449</v>
      </c>
      <c r="N627" s="89">
        <f t="shared" si="362"/>
        <v>0.12368999999999999</v>
      </c>
      <c r="O627" s="89">
        <f t="shared" si="362"/>
        <v>0.12670000000000001</v>
      </c>
      <c r="P627" s="89">
        <f t="shared" si="362"/>
        <v>0.2167</v>
      </c>
      <c r="Q627" s="89">
        <f t="shared" si="362"/>
        <v>0.22306000000000001</v>
      </c>
      <c r="R627" s="89">
        <f t="shared" si="362"/>
        <v>0.19197</v>
      </c>
      <c r="S627" s="89">
        <f t="shared" si="362"/>
        <v>0.22001999999999999</v>
      </c>
      <c r="T627" s="89">
        <f t="shared" si="362"/>
        <v>0.13395000000000001</v>
      </c>
      <c r="U627" s="89">
        <f t="shared" si="362"/>
        <v>9.4530000000000003E-2</v>
      </c>
      <c r="V627" s="89">
        <f t="shared" si="362"/>
        <v>4.2169999999999999E-2</v>
      </c>
      <c r="W627" s="89">
        <f t="shared" si="362"/>
        <v>0</v>
      </c>
      <c r="X627" s="89">
        <f t="shared" si="362"/>
        <v>3.3390000000000003E-2</v>
      </c>
      <c r="Y627" s="89">
        <f t="shared" si="362"/>
        <v>0</v>
      </c>
      <c r="Z627" s="89">
        <f t="shared" si="362"/>
        <v>6.7600000000000004E-3</v>
      </c>
      <c r="AA627" s="89">
        <f t="shared" si="362"/>
        <v>0.436</v>
      </c>
    </row>
    <row r="628" spans="1:27" ht="12.75" hidden="1" customHeight="1" outlineLevel="1" x14ac:dyDescent="0.2">
      <c r="A628" s="97" t="s">
        <v>2953</v>
      </c>
      <c r="B628" s="63" t="s">
        <v>242</v>
      </c>
      <c r="C628" s="43" t="s">
        <v>79</v>
      </c>
      <c r="D628" s="44">
        <v>0</v>
      </c>
      <c r="E628" s="44">
        <v>0</v>
      </c>
      <c r="F628" s="44">
        <v>0</v>
      </c>
      <c r="G628" s="44">
        <v>0</v>
      </c>
      <c r="H628" s="44">
        <v>1.02</v>
      </c>
      <c r="I628" s="44">
        <v>104.04</v>
      </c>
      <c r="J628" s="44">
        <v>205.84</v>
      </c>
      <c r="K628" s="44">
        <v>167.7</v>
      </c>
      <c r="L628" s="44">
        <v>138.71</v>
      </c>
      <c r="M628" s="44">
        <v>134.49</v>
      </c>
      <c r="N628" s="44">
        <v>123.69</v>
      </c>
      <c r="O628" s="44">
        <v>126.7</v>
      </c>
      <c r="P628" s="44">
        <v>216.7</v>
      </c>
      <c r="Q628" s="44">
        <v>223.06</v>
      </c>
      <c r="R628" s="44">
        <v>191.97</v>
      </c>
      <c r="S628" s="44">
        <v>220.02</v>
      </c>
      <c r="T628" s="44">
        <v>133.94999999999999</v>
      </c>
      <c r="U628" s="44">
        <v>94.53</v>
      </c>
      <c r="V628" s="44">
        <v>42.17</v>
      </c>
      <c r="W628" s="44">
        <v>0</v>
      </c>
      <c r="X628" s="44">
        <v>33.39</v>
      </c>
      <c r="Y628" s="44">
        <v>0</v>
      </c>
      <c r="Z628" s="44">
        <v>6.76</v>
      </c>
      <c r="AA628" s="44">
        <v>436</v>
      </c>
    </row>
    <row r="629" spans="1:27" collapsed="1" x14ac:dyDescent="0.2">
      <c r="A629" s="96" t="s">
        <v>2954</v>
      </c>
      <c r="B629" s="28" t="str">
        <f>"04"&amp;"."&amp;$B$777&amp;"."&amp;$B$778</f>
        <v>04.11.2023</v>
      </c>
      <c r="C629" s="88" t="s">
        <v>76</v>
      </c>
      <c r="D629" s="89">
        <f>ROUND((D630)/1000,5)</f>
        <v>0</v>
      </c>
      <c r="E629" s="89">
        <f t="shared" ref="E629:AA629" si="363">ROUND((E630)/1000,5)</f>
        <v>0</v>
      </c>
      <c r="F629" s="89">
        <f t="shared" si="363"/>
        <v>0</v>
      </c>
      <c r="G629" s="89">
        <f t="shared" si="363"/>
        <v>3.7170000000000002E-2</v>
      </c>
      <c r="H629" s="89">
        <f t="shared" si="363"/>
        <v>7.3779999999999998E-2</v>
      </c>
      <c r="I629" s="89">
        <f t="shared" si="363"/>
        <v>2.93E-2</v>
      </c>
      <c r="J629" s="89">
        <f t="shared" si="363"/>
        <v>8.1519999999999995E-2</v>
      </c>
      <c r="K629" s="89">
        <f t="shared" si="363"/>
        <v>0.14596000000000001</v>
      </c>
      <c r="L629" s="89">
        <f t="shared" si="363"/>
        <v>9.3219999999999997E-2</v>
      </c>
      <c r="M629" s="89">
        <f t="shared" si="363"/>
        <v>5.3999999999999999E-2</v>
      </c>
      <c r="N629" s="89">
        <f t="shared" si="363"/>
        <v>0.10138</v>
      </c>
      <c r="O629" s="89">
        <f t="shared" si="363"/>
        <v>0.10082000000000001</v>
      </c>
      <c r="P629" s="89">
        <f t="shared" si="363"/>
        <v>0.11618000000000001</v>
      </c>
      <c r="Q629" s="89">
        <f t="shared" si="363"/>
        <v>8.1299999999999997E-2</v>
      </c>
      <c r="R629" s="89">
        <f t="shared" si="363"/>
        <v>4.863E-2</v>
      </c>
      <c r="S629" s="89">
        <f t="shared" si="363"/>
        <v>1.67E-3</v>
      </c>
      <c r="T629" s="89">
        <f t="shared" si="363"/>
        <v>0.16064999999999999</v>
      </c>
      <c r="U629" s="89">
        <f t="shared" si="363"/>
        <v>0.17885000000000001</v>
      </c>
      <c r="V629" s="89">
        <f t="shared" si="363"/>
        <v>0.14413000000000001</v>
      </c>
      <c r="W629" s="89">
        <f t="shared" si="363"/>
        <v>0</v>
      </c>
      <c r="X629" s="89">
        <f t="shared" si="363"/>
        <v>0</v>
      </c>
      <c r="Y629" s="89">
        <f t="shared" si="363"/>
        <v>0</v>
      </c>
      <c r="Z629" s="89">
        <f t="shared" si="363"/>
        <v>0</v>
      </c>
      <c r="AA629" s="89">
        <f t="shared" si="363"/>
        <v>0</v>
      </c>
    </row>
    <row r="630" spans="1:27" ht="12.75" hidden="1" customHeight="1" outlineLevel="1" x14ac:dyDescent="0.2">
      <c r="A630" s="97" t="s">
        <v>2955</v>
      </c>
      <c r="B630" s="63" t="s">
        <v>242</v>
      </c>
      <c r="C630" s="43" t="s">
        <v>79</v>
      </c>
      <c r="D630" s="44">
        <v>0</v>
      </c>
      <c r="E630" s="44">
        <v>0</v>
      </c>
      <c r="F630" s="44">
        <v>0</v>
      </c>
      <c r="G630" s="44">
        <v>37.17</v>
      </c>
      <c r="H630" s="44">
        <v>73.78</v>
      </c>
      <c r="I630" s="44">
        <v>29.3</v>
      </c>
      <c r="J630" s="44">
        <v>81.52</v>
      </c>
      <c r="K630" s="44">
        <v>145.96</v>
      </c>
      <c r="L630" s="44">
        <v>93.22</v>
      </c>
      <c r="M630" s="44">
        <v>54</v>
      </c>
      <c r="N630" s="44">
        <v>101.38</v>
      </c>
      <c r="O630" s="44">
        <v>100.82</v>
      </c>
      <c r="P630" s="44">
        <v>116.18</v>
      </c>
      <c r="Q630" s="44">
        <v>81.3</v>
      </c>
      <c r="R630" s="44">
        <v>48.63</v>
      </c>
      <c r="S630" s="44">
        <v>1.67</v>
      </c>
      <c r="T630" s="44">
        <v>160.65</v>
      </c>
      <c r="U630" s="44">
        <v>178.85</v>
      </c>
      <c r="V630" s="44">
        <v>144.13</v>
      </c>
      <c r="W630" s="44">
        <v>0</v>
      </c>
      <c r="X630" s="44">
        <v>0</v>
      </c>
      <c r="Y630" s="44">
        <v>0</v>
      </c>
      <c r="Z630" s="44">
        <v>0</v>
      </c>
      <c r="AA630" s="44">
        <v>0</v>
      </c>
    </row>
    <row r="631" spans="1:27" collapsed="1" x14ac:dyDescent="0.2">
      <c r="A631" s="96" t="s">
        <v>2956</v>
      </c>
      <c r="B631" s="28" t="str">
        <f>"05"&amp;"."&amp;$B$777&amp;"."&amp;$B$778</f>
        <v>05.11.2023</v>
      </c>
      <c r="C631" s="88" t="s">
        <v>76</v>
      </c>
      <c r="D631" s="89">
        <f>ROUND((D632)/1000,5)</f>
        <v>0</v>
      </c>
      <c r="E631" s="89">
        <f t="shared" ref="E631:AA631" si="364">ROUND((E632)/1000,5)</f>
        <v>0</v>
      </c>
      <c r="F631" s="89">
        <f t="shared" si="364"/>
        <v>0</v>
      </c>
      <c r="G631" s="89">
        <f t="shared" si="364"/>
        <v>0</v>
      </c>
      <c r="H631" s="89">
        <f t="shared" si="364"/>
        <v>0</v>
      </c>
      <c r="I631" s="89">
        <f t="shared" si="364"/>
        <v>0</v>
      </c>
      <c r="J631" s="89">
        <f t="shared" si="364"/>
        <v>0</v>
      </c>
      <c r="K631" s="89">
        <f t="shared" si="364"/>
        <v>0</v>
      </c>
      <c r="L631" s="89">
        <f t="shared" si="364"/>
        <v>6.5579999999999999E-2</v>
      </c>
      <c r="M631" s="89">
        <f t="shared" si="364"/>
        <v>0</v>
      </c>
      <c r="N631" s="89">
        <f t="shared" si="364"/>
        <v>0</v>
      </c>
      <c r="O631" s="89">
        <f t="shared" si="364"/>
        <v>2.1800000000000001E-3</v>
      </c>
      <c r="P631" s="89">
        <f t="shared" si="364"/>
        <v>0</v>
      </c>
      <c r="Q631" s="89">
        <f t="shared" si="364"/>
        <v>0</v>
      </c>
      <c r="R631" s="89">
        <f t="shared" si="364"/>
        <v>0</v>
      </c>
      <c r="S631" s="89">
        <f t="shared" si="364"/>
        <v>0</v>
      </c>
      <c r="T631" s="89">
        <f t="shared" si="364"/>
        <v>4.9100000000000003E-3</v>
      </c>
      <c r="U631" s="89">
        <f t="shared" si="364"/>
        <v>5.0549999999999998E-2</v>
      </c>
      <c r="V631" s="89">
        <f t="shared" si="364"/>
        <v>1.7749999999999998E-2</v>
      </c>
      <c r="W631" s="89">
        <f t="shared" si="364"/>
        <v>0</v>
      </c>
      <c r="X631" s="89">
        <f t="shared" si="364"/>
        <v>0</v>
      </c>
      <c r="Y631" s="89">
        <f t="shared" si="364"/>
        <v>0</v>
      </c>
      <c r="Z631" s="89">
        <f t="shared" si="364"/>
        <v>0</v>
      </c>
      <c r="AA631" s="89">
        <f t="shared" si="364"/>
        <v>0</v>
      </c>
    </row>
    <row r="632" spans="1:27" ht="12.75" hidden="1" customHeight="1" outlineLevel="1" x14ac:dyDescent="0.2">
      <c r="A632" s="97" t="s">
        <v>2957</v>
      </c>
      <c r="B632" s="63" t="s">
        <v>242</v>
      </c>
      <c r="C632" s="43" t="s">
        <v>79</v>
      </c>
      <c r="D632" s="44">
        <v>0</v>
      </c>
      <c r="E632" s="44">
        <v>0</v>
      </c>
      <c r="F632" s="44">
        <v>0</v>
      </c>
      <c r="G632" s="44">
        <v>0</v>
      </c>
      <c r="H632" s="44">
        <v>0</v>
      </c>
      <c r="I632" s="44">
        <v>0</v>
      </c>
      <c r="J632" s="44">
        <v>0</v>
      </c>
      <c r="K632" s="44">
        <v>0</v>
      </c>
      <c r="L632" s="44">
        <v>65.58</v>
      </c>
      <c r="M632" s="44">
        <v>0</v>
      </c>
      <c r="N632" s="44">
        <v>0</v>
      </c>
      <c r="O632" s="44">
        <v>2.1800000000000002</v>
      </c>
      <c r="P632" s="44">
        <v>0</v>
      </c>
      <c r="Q632" s="44">
        <v>0</v>
      </c>
      <c r="R632" s="44">
        <v>0</v>
      </c>
      <c r="S632" s="44">
        <v>0</v>
      </c>
      <c r="T632" s="44">
        <v>4.91</v>
      </c>
      <c r="U632" s="44">
        <v>50.55</v>
      </c>
      <c r="V632" s="44">
        <v>17.75</v>
      </c>
      <c r="W632" s="44">
        <v>0</v>
      </c>
      <c r="X632" s="44">
        <v>0</v>
      </c>
      <c r="Y632" s="44">
        <v>0</v>
      </c>
      <c r="Z632" s="44">
        <v>0</v>
      </c>
      <c r="AA632" s="44">
        <v>0</v>
      </c>
    </row>
    <row r="633" spans="1:27" collapsed="1" x14ac:dyDescent="0.2">
      <c r="A633" s="96" t="s">
        <v>2958</v>
      </c>
      <c r="B633" s="28" t="str">
        <f>"06"&amp;"."&amp;$B$777&amp;"."&amp;$B$778</f>
        <v>06.11.2023</v>
      </c>
      <c r="C633" s="88" t="s">
        <v>76</v>
      </c>
      <c r="D633" s="89">
        <f>ROUND((D634)/1000,5)</f>
        <v>0</v>
      </c>
      <c r="E633" s="89">
        <f t="shared" ref="E633:AA633" si="365">ROUND((E634)/1000,5)</f>
        <v>0</v>
      </c>
      <c r="F633" s="89">
        <f t="shared" si="365"/>
        <v>0</v>
      </c>
      <c r="G633" s="89">
        <f t="shared" si="365"/>
        <v>0</v>
      </c>
      <c r="H633" s="89">
        <f t="shared" si="365"/>
        <v>0</v>
      </c>
      <c r="I633" s="89">
        <f t="shared" si="365"/>
        <v>3.492E-2</v>
      </c>
      <c r="J633" s="89">
        <f t="shared" si="365"/>
        <v>8.7299999999999999E-3</v>
      </c>
      <c r="K633" s="89">
        <f t="shared" si="365"/>
        <v>0</v>
      </c>
      <c r="L633" s="89">
        <f t="shared" si="365"/>
        <v>5.9459999999999999E-2</v>
      </c>
      <c r="M633" s="89">
        <f t="shared" si="365"/>
        <v>0.17463999999999999</v>
      </c>
      <c r="N633" s="89">
        <f t="shared" si="365"/>
        <v>7.9269999999999993E-2</v>
      </c>
      <c r="O633" s="89">
        <f t="shared" si="365"/>
        <v>0.12986</v>
      </c>
      <c r="P633" s="89">
        <f t="shared" si="365"/>
        <v>0.19758999999999999</v>
      </c>
      <c r="Q633" s="89">
        <f t="shared" si="365"/>
        <v>0.23277999999999999</v>
      </c>
      <c r="R633" s="89">
        <f t="shared" si="365"/>
        <v>0.22353999999999999</v>
      </c>
      <c r="S633" s="89">
        <f t="shared" si="365"/>
        <v>0.27484999999999998</v>
      </c>
      <c r="T633" s="89">
        <f t="shared" si="365"/>
        <v>0.17277999999999999</v>
      </c>
      <c r="U633" s="89">
        <f t="shared" si="365"/>
        <v>0.19575999999999999</v>
      </c>
      <c r="V633" s="89">
        <f t="shared" si="365"/>
        <v>9.9460000000000007E-2</v>
      </c>
      <c r="W633" s="89">
        <f t="shared" si="365"/>
        <v>1.3140000000000001E-2</v>
      </c>
      <c r="X633" s="89">
        <f t="shared" si="365"/>
        <v>0</v>
      </c>
      <c r="Y633" s="89">
        <f t="shared" si="365"/>
        <v>0</v>
      </c>
      <c r="Z633" s="89">
        <f t="shared" si="365"/>
        <v>0</v>
      </c>
      <c r="AA633" s="89">
        <f t="shared" si="365"/>
        <v>0</v>
      </c>
    </row>
    <row r="634" spans="1:27" ht="12.75" hidden="1" customHeight="1" outlineLevel="1" x14ac:dyDescent="0.2">
      <c r="A634" s="97" t="s">
        <v>2959</v>
      </c>
      <c r="B634" s="63" t="s">
        <v>242</v>
      </c>
      <c r="C634" s="43" t="s">
        <v>79</v>
      </c>
      <c r="D634" s="44">
        <v>0</v>
      </c>
      <c r="E634" s="44">
        <v>0</v>
      </c>
      <c r="F634" s="44">
        <v>0</v>
      </c>
      <c r="G634" s="44">
        <v>0</v>
      </c>
      <c r="H634" s="44">
        <v>0</v>
      </c>
      <c r="I634" s="44">
        <v>34.92</v>
      </c>
      <c r="J634" s="44">
        <v>8.73</v>
      </c>
      <c r="K634" s="44">
        <v>0</v>
      </c>
      <c r="L634" s="44">
        <v>59.46</v>
      </c>
      <c r="M634" s="44">
        <v>174.64</v>
      </c>
      <c r="N634" s="44">
        <v>79.27</v>
      </c>
      <c r="O634" s="44">
        <v>129.86000000000001</v>
      </c>
      <c r="P634" s="44">
        <v>197.59</v>
      </c>
      <c r="Q634" s="44">
        <v>232.78</v>
      </c>
      <c r="R634" s="44">
        <v>223.54</v>
      </c>
      <c r="S634" s="44">
        <v>274.85000000000002</v>
      </c>
      <c r="T634" s="44">
        <v>172.78</v>
      </c>
      <c r="U634" s="44">
        <v>195.76</v>
      </c>
      <c r="V634" s="44">
        <v>99.46</v>
      </c>
      <c r="W634" s="44">
        <v>13.14</v>
      </c>
      <c r="X634" s="44">
        <v>0</v>
      </c>
      <c r="Y634" s="44">
        <v>0</v>
      </c>
      <c r="Z634" s="44">
        <v>0</v>
      </c>
      <c r="AA634" s="44">
        <v>0</v>
      </c>
    </row>
    <row r="635" spans="1:27" collapsed="1" x14ac:dyDescent="0.2">
      <c r="A635" s="96" t="s">
        <v>2960</v>
      </c>
      <c r="B635" s="28" t="str">
        <f>"07"&amp;"."&amp;$B$777&amp;"."&amp;$B$778</f>
        <v>07.11.2023</v>
      </c>
      <c r="C635" s="88" t="s">
        <v>76</v>
      </c>
      <c r="D635" s="89">
        <f>ROUND((D636)/1000,5)</f>
        <v>0</v>
      </c>
      <c r="E635" s="89">
        <f t="shared" ref="E635:AA635" si="366">ROUND((E636)/1000,5)</f>
        <v>0</v>
      </c>
      <c r="F635" s="89">
        <f t="shared" si="366"/>
        <v>0</v>
      </c>
      <c r="G635" s="89">
        <f t="shared" si="366"/>
        <v>1.618E-2</v>
      </c>
      <c r="H635" s="89">
        <f t="shared" si="366"/>
        <v>0.1041</v>
      </c>
      <c r="I635" s="89">
        <f t="shared" si="366"/>
        <v>0.11620999999999999</v>
      </c>
      <c r="J635" s="89">
        <f t="shared" si="366"/>
        <v>0.19964000000000001</v>
      </c>
      <c r="K635" s="89">
        <f t="shared" si="366"/>
        <v>9.7430000000000003E-2</v>
      </c>
      <c r="L635" s="89">
        <f t="shared" si="366"/>
        <v>0.17730000000000001</v>
      </c>
      <c r="M635" s="89">
        <f t="shared" si="366"/>
        <v>2.7699999999999999E-2</v>
      </c>
      <c r="N635" s="89">
        <f t="shared" si="366"/>
        <v>0</v>
      </c>
      <c r="O635" s="89">
        <f t="shared" si="366"/>
        <v>0</v>
      </c>
      <c r="P635" s="89">
        <f t="shared" si="366"/>
        <v>0</v>
      </c>
      <c r="Q635" s="89">
        <f t="shared" si="366"/>
        <v>0</v>
      </c>
      <c r="R635" s="89">
        <f t="shared" si="366"/>
        <v>1.6140000000000002E-2</v>
      </c>
      <c r="S635" s="89">
        <f t="shared" si="366"/>
        <v>9.2200000000000004E-2</v>
      </c>
      <c r="T635" s="89">
        <f t="shared" si="366"/>
        <v>0.18995000000000001</v>
      </c>
      <c r="U635" s="89">
        <f t="shared" si="366"/>
        <v>0.13103000000000001</v>
      </c>
      <c r="V635" s="89">
        <f t="shared" si="366"/>
        <v>1.4999999999999999E-4</v>
      </c>
      <c r="W635" s="89">
        <f t="shared" si="366"/>
        <v>0</v>
      </c>
      <c r="X635" s="89">
        <f t="shared" si="366"/>
        <v>0</v>
      </c>
      <c r="Y635" s="89">
        <f t="shared" si="366"/>
        <v>0</v>
      </c>
      <c r="Z635" s="89">
        <f t="shared" si="366"/>
        <v>1.1509999999999999E-2</v>
      </c>
      <c r="AA635" s="89">
        <f t="shared" si="366"/>
        <v>0</v>
      </c>
    </row>
    <row r="636" spans="1:27" ht="12.75" hidden="1" customHeight="1" outlineLevel="1" x14ac:dyDescent="0.2">
      <c r="A636" s="97" t="s">
        <v>2961</v>
      </c>
      <c r="B636" s="63" t="s">
        <v>242</v>
      </c>
      <c r="C636" s="43" t="s">
        <v>79</v>
      </c>
      <c r="D636" s="44">
        <v>0</v>
      </c>
      <c r="E636" s="44">
        <v>0</v>
      </c>
      <c r="F636" s="44">
        <v>0</v>
      </c>
      <c r="G636" s="44">
        <v>16.18</v>
      </c>
      <c r="H636" s="44">
        <v>104.1</v>
      </c>
      <c r="I636" s="44">
        <v>116.21</v>
      </c>
      <c r="J636" s="44">
        <v>199.64</v>
      </c>
      <c r="K636" s="44">
        <v>97.43</v>
      </c>
      <c r="L636" s="44">
        <v>177.3</v>
      </c>
      <c r="M636" s="44">
        <v>27.7</v>
      </c>
      <c r="N636" s="44">
        <v>0</v>
      </c>
      <c r="O636" s="44">
        <v>0</v>
      </c>
      <c r="P636" s="44">
        <v>0</v>
      </c>
      <c r="Q636" s="44">
        <v>0</v>
      </c>
      <c r="R636" s="44">
        <v>16.14</v>
      </c>
      <c r="S636" s="44">
        <v>92.2</v>
      </c>
      <c r="T636" s="44">
        <v>189.95</v>
      </c>
      <c r="U636" s="44">
        <v>131.03</v>
      </c>
      <c r="V636" s="44">
        <v>0.15</v>
      </c>
      <c r="W636" s="44">
        <v>0</v>
      </c>
      <c r="X636" s="44">
        <v>0</v>
      </c>
      <c r="Y636" s="44">
        <v>0</v>
      </c>
      <c r="Z636" s="44">
        <v>11.51</v>
      </c>
      <c r="AA636" s="44">
        <v>0</v>
      </c>
    </row>
    <row r="637" spans="1:27" collapsed="1" x14ac:dyDescent="0.2">
      <c r="A637" s="96" t="s">
        <v>2962</v>
      </c>
      <c r="B637" s="28" t="str">
        <f>"08"&amp;"."&amp;$B$777&amp;"."&amp;$B$778</f>
        <v>08.11.2023</v>
      </c>
      <c r="C637" s="88" t="s">
        <v>76</v>
      </c>
      <c r="D637" s="89">
        <f>ROUND((D638)/1000,5)</f>
        <v>0</v>
      </c>
      <c r="E637" s="89">
        <f t="shared" ref="E637:AA637" si="367">ROUND((E638)/1000,5)</f>
        <v>0</v>
      </c>
      <c r="F637" s="89">
        <f t="shared" si="367"/>
        <v>0</v>
      </c>
      <c r="G637" s="89">
        <f t="shared" si="367"/>
        <v>4.7840000000000001E-2</v>
      </c>
      <c r="H637" s="89">
        <f t="shared" si="367"/>
        <v>3.0000000000000001E-5</v>
      </c>
      <c r="I637" s="89">
        <f t="shared" si="367"/>
        <v>5.28E-3</v>
      </c>
      <c r="J637" s="89">
        <f t="shared" si="367"/>
        <v>0.2253</v>
      </c>
      <c r="K637" s="89">
        <f t="shared" si="367"/>
        <v>0.15709999999999999</v>
      </c>
      <c r="L637" s="89">
        <f t="shared" si="367"/>
        <v>0.19384000000000001</v>
      </c>
      <c r="M637" s="89">
        <f t="shared" si="367"/>
        <v>5.3769999999999998E-2</v>
      </c>
      <c r="N637" s="89">
        <f t="shared" si="367"/>
        <v>4.5690000000000001E-2</v>
      </c>
      <c r="O637" s="89">
        <f t="shared" si="367"/>
        <v>0</v>
      </c>
      <c r="P637" s="89">
        <f t="shared" si="367"/>
        <v>0</v>
      </c>
      <c r="Q637" s="89">
        <f t="shared" si="367"/>
        <v>2.48E-3</v>
      </c>
      <c r="R637" s="89">
        <f t="shared" si="367"/>
        <v>7.7400000000000004E-3</v>
      </c>
      <c r="S637" s="89">
        <f t="shared" si="367"/>
        <v>6.8999999999999999E-3</v>
      </c>
      <c r="T637" s="89">
        <f t="shared" si="367"/>
        <v>5.9270000000000003E-2</v>
      </c>
      <c r="U637" s="89">
        <f t="shared" si="367"/>
        <v>9.8309999999999995E-2</v>
      </c>
      <c r="V637" s="89">
        <f t="shared" si="367"/>
        <v>6.0659999999999999E-2</v>
      </c>
      <c r="W637" s="89">
        <f t="shared" si="367"/>
        <v>0</v>
      </c>
      <c r="X637" s="89">
        <f t="shared" si="367"/>
        <v>0</v>
      </c>
      <c r="Y637" s="89">
        <f t="shared" si="367"/>
        <v>0</v>
      </c>
      <c r="Z637" s="89">
        <f t="shared" si="367"/>
        <v>0</v>
      </c>
      <c r="AA637" s="89">
        <f t="shared" si="367"/>
        <v>1E-3</v>
      </c>
    </row>
    <row r="638" spans="1:27" ht="12.75" hidden="1" customHeight="1" outlineLevel="1" x14ac:dyDescent="0.2">
      <c r="A638" s="97" t="s">
        <v>2963</v>
      </c>
      <c r="B638" s="63" t="s">
        <v>242</v>
      </c>
      <c r="C638" s="43" t="s">
        <v>79</v>
      </c>
      <c r="D638" s="44">
        <v>0</v>
      </c>
      <c r="E638" s="44">
        <v>0</v>
      </c>
      <c r="F638" s="44">
        <v>0</v>
      </c>
      <c r="G638" s="44">
        <v>47.84</v>
      </c>
      <c r="H638" s="44">
        <v>0.03</v>
      </c>
      <c r="I638" s="44">
        <v>5.28</v>
      </c>
      <c r="J638" s="44">
        <v>225.3</v>
      </c>
      <c r="K638" s="44">
        <v>157.1</v>
      </c>
      <c r="L638" s="44">
        <v>193.84</v>
      </c>
      <c r="M638" s="44">
        <v>53.77</v>
      </c>
      <c r="N638" s="44">
        <v>45.69</v>
      </c>
      <c r="O638" s="44">
        <v>0</v>
      </c>
      <c r="P638" s="44">
        <v>0</v>
      </c>
      <c r="Q638" s="44">
        <v>2.48</v>
      </c>
      <c r="R638" s="44">
        <v>7.74</v>
      </c>
      <c r="S638" s="44">
        <v>6.9</v>
      </c>
      <c r="T638" s="44">
        <v>59.27</v>
      </c>
      <c r="U638" s="44">
        <v>98.31</v>
      </c>
      <c r="V638" s="44">
        <v>60.66</v>
      </c>
      <c r="W638" s="44">
        <v>0</v>
      </c>
      <c r="X638" s="44">
        <v>0</v>
      </c>
      <c r="Y638" s="44">
        <v>0</v>
      </c>
      <c r="Z638" s="44">
        <v>0</v>
      </c>
      <c r="AA638" s="44">
        <v>1</v>
      </c>
    </row>
    <row r="639" spans="1:27" collapsed="1" x14ac:dyDescent="0.2">
      <c r="A639" s="96" t="s">
        <v>2964</v>
      </c>
      <c r="B639" s="28" t="str">
        <f>"09"&amp;"."&amp;$B$777&amp;"."&amp;$B$778</f>
        <v>09.11.2023</v>
      </c>
      <c r="C639" s="88" t="s">
        <v>76</v>
      </c>
      <c r="D639" s="89">
        <f>ROUND((D640)/1000,5)</f>
        <v>0</v>
      </c>
      <c r="E639" s="89">
        <f t="shared" ref="E639:AA639" si="368">ROUND((E640)/1000,5)</f>
        <v>0</v>
      </c>
      <c r="F639" s="89">
        <f t="shared" si="368"/>
        <v>0</v>
      </c>
      <c r="G639" s="89">
        <f t="shared" si="368"/>
        <v>4.9699999999999996E-3</v>
      </c>
      <c r="H639" s="89">
        <f t="shared" si="368"/>
        <v>0</v>
      </c>
      <c r="I639" s="89">
        <f t="shared" si="368"/>
        <v>8.5199999999999998E-3</v>
      </c>
      <c r="J639" s="89">
        <f t="shared" si="368"/>
        <v>0.21795999999999999</v>
      </c>
      <c r="K639" s="89">
        <f t="shared" si="368"/>
        <v>4.0849999999999997E-2</v>
      </c>
      <c r="L639" s="89">
        <f t="shared" si="368"/>
        <v>0.12107</v>
      </c>
      <c r="M639" s="89">
        <f t="shared" si="368"/>
        <v>0.17041000000000001</v>
      </c>
      <c r="N639" s="89">
        <f t="shared" si="368"/>
        <v>5.0650000000000001E-2</v>
      </c>
      <c r="O639" s="89">
        <f t="shared" si="368"/>
        <v>0</v>
      </c>
      <c r="P639" s="89">
        <f t="shared" si="368"/>
        <v>0</v>
      </c>
      <c r="Q639" s="89">
        <f t="shared" si="368"/>
        <v>0</v>
      </c>
      <c r="R639" s="89">
        <f t="shared" si="368"/>
        <v>0</v>
      </c>
      <c r="S639" s="89">
        <f t="shared" si="368"/>
        <v>1.1140000000000001E-2</v>
      </c>
      <c r="T639" s="89">
        <f t="shared" si="368"/>
        <v>0.1457</v>
      </c>
      <c r="U639" s="89">
        <f t="shared" si="368"/>
        <v>0.13321</v>
      </c>
      <c r="V639" s="89">
        <f t="shared" si="368"/>
        <v>8.9219999999999994E-2</v>
      </c>
      <c r="W639" s="89">
        <f t="shared" si="368"/>
        <v>0</v>
      </c>
      <c r="X639" s="89">
        <f t="shared" si="368"/>
        <v>0</v>
      </c>
      <c r="Y639" s="89">
        <f t="shared" si="368"/>
        <v>0</v>
      </c>
      <c r="Z639" s="89">
        <f t="shared" si="368"/>
        <v>0</v>
      </c>
      <c r="AA639" s="89">
        <f t="shared" si="368"/>
        <v>0</v>
      </c>
    </row>
    <row r="640" spans="1:27" ht="12.75" hidden="1" customHeight="1" outlineLevel="1" x14ac:dyDescent="0.2">
      <c r="A640" s="97" t="s">
        <v>2965</v>
      </c>
      <c r="B640" s="63" t="s">
        <v>242</v>
      </c>
      <c r="C640" s="43" t="s">
        <v>79</v>
      </c>
      <c r="D640" s="44">
        <v>0</v>
      </c>
      <c r="E640" s="44">
        <v>0</v>
      </c>
      <c r="F640" s="44">
        <v>0</v>
      </c>
      <c r="G640" s="44">
        <v>4.97</v>
      </c>
      <c r="H640" s="44">
        <v>0</v>
      </c>
      <c r="I640" s="44">
        <v>8.52</v>
      </c>
      <c r="J640" s="44">
        <v>217.96</v>
      </c>
      <c r="K640" s="44">
        <v>40.85</v>
      </c>
      <c r="L640" s="44">
        <v>121.07</v>
      </c>
      <c r="M640" s="44">
        <v>170.41</v>
      </c>
      <c r="N640" s="44">
        <v>50.65</v>
      </c>
      <c r="O640" s="44">
        <v>0</v>
      </c>
      <c r="P640" s="44">
        <v>0</v>
      </c>
      <c r="Q640" s="44">
        <v>0</v>
      </c>
      <c r="R640" s="44">
        <v>0</v>
      </c>
      <c r="S640" s="44">
        <v>11.14</v>
      </c>
      <c r="T640" s="44">
        <v>145.69999999999999</v>
      </c>
      <c r="U640" s="44">
        <v>133.21</v>
      </c>
      <c r="V640" s="44">
        <v>89.22</v>
      </c>
      <c r="W640" s="44">
        <v>0</v>
      </c>
      <c r="X640" s="44">
        <v>0</v>
      </c>
      <c r="Y640" s="44">
        <v>0</v>
      </c>
      <c r="Z640" s="44">
        <v>0</v>
      </c>
      <c r="AA640" s="44">
        <v>0</v>
      </c>
    </row>
    <row r="641" spans="1:27" collapsed="1" x14ac:dyDescent="0.2">
      <c r="A641" s="96" t="s">
        <v>2966</v>
      </c>
      <c r="B641" s="28" t="str">
        <f>"10"&amp;"."&amp;$B$777&amp;"."&amp;$B$778</f>
        <v>10.11.2023</v>
      </c>
      <c r="C641" s="88" t="s">
        <v>76</v>
      </c>
      <c r="D641" s="89">
        <f>ROUND((D642)/1000,5)</f>
        <v>0</v>
      </c>
      <c r="E641" s="89">
        <f t="shared" ref="E641:AA641" si="369">ROUND((E642)/1000,5)</f>
        <v>0</v>
      </c>
      <c r="F641" s="89">
        <f t="shared" si="369"/>
        <v>0</v>
      </c>
      <c r="G641" s="89">
        <f t="shared" si="369"/>
        <v>0</v>
      </c>
      <c r="H641" s="89">
        <f t="shared" si="369"/>
        <v>0</v>
      </c>
      <c r="I641" s="89">
        <f t="shared" si="369"/>
        <v>5.0950000000000002E-2</v>
      </c>
      <c r="J641" s="89">
        <f t="shared" si="369"/>
        <v>0.25098999999999999</v>
      </c>
      <c r="K641" s="89">
        <f t="shared" si="369"/>
        <v>0.16672000000000001</v>
      </c>
      <c r="L641" s="89">
        <f t="shared" si="369"/>
        <v>6.1030000000000001E-2</v>
      </c>
      <c r="M641" s="89">
        <f t="shared" si="369"/>
        <v>1.9640000000000001E-2</v>
      </c>
      <c r="N641" s="89">
        <f t="shared" si="369"/>
        <v>0.1108</v>
      </c>
      <c r="O641" s="89">
        <f t="shared" si="369"/>
        <v>3.5110000000000002E-2</v>
      </c>
      <c r="P641" s="89">
        <f t="shared" si="369"/>
        <v>4.036E-2</v>
      </c>
      <c r="Q641" s="89">
        <f t="shared" si="369"/>
        <v>3.7519999999999998E-2</v>
      </c>
      <c r="R641" s="89">
        <f t="shared" si="369"/>
        <v>7.109E-2</v>
      </c>
      <c r="S641" s="89">
        <f t="shared" si="369"/>
        <v>0.10013</v>
      </c>
      <c r="T641" s="89">
        <f t="shared" si="369"/>
        <v>0.17266999999999999</v>
      </c>
      <c r="U641" s="89">
        <f t="shared" si="369"/>
        <v>0.10942</v>
      </c>
      <c r="V641" s="89">
        <f t="shared" si="369"/>
        <v>5.9709999999999999E-2</v>
      </c>
      <c r="W641" s="89">
        <f t="shared" si="369"/>
        <v>0</v>
      </c>
      <c r="X641" s="89">
        <f t="shared" si="369"/>
        <v>0</v>
      </c>
      <c r="Y641" s="89">
        <f t="shared" si="369"/>
        <v>3.8350000000000002E-2</v>
      </c>
      <c r="Z641" s="89">
        <f t="shared" si="369"/>
        <v>3.449E-2</v>
      </c>
      <c r="AA641" s="89">
        <f t="shared" si="369"/>
        <v>6.9809999999999997E-2</v>
      </c>
    </row>
    <row r="642" spans="1:27" ht="12.75" hidden="1" customHeight="1" outlineLevel="1" x14ac:dyDescent="0.2">
      <c r="A642" s="97" t="s">
        <v>2967</v>
      </c>
      <c r="B642" s="63" t="s">
        <v>242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0</v>
      </c>
      <c r="I642" s="44">
        <v>50.95</v>
      </c>
      <c r="J642" s="44">
        <v>250.99</v>
      </c>
      <c r="K642" s="44">
        <v>166.72</v>
      </c>
      <c r="L642" s="44">
        <v>61.03</v>
      </c>
      <c r="M642" s="44">
        <v>19.64</v>
      </c>
      <c r="N642" s="44">
        <v>110.8</v>
      </c>
      <c r="O642" s="44">
        <v>35.11</v>
      </c>
      <c r="P642" s="44">
        <v>40.36</v>
      </c>
      <c r="Q642" s="44">
        <v>37.520000000000003</v>
      </c>
      <c r="R642" s="44">
        <v>71.09</v>
      </c>
      <c r="S642" s="44">
        <v>100.13</v>
      </c>
      <c r="T642" s="44">
        <v>172.67</v>
      </c>
      <c r="U642" s="44">
        <v>109.42</v>
      </c>
      <c r="V642" s="44">
        <v>59.71</v>
      </c>
      <c r="W642" s="44">
        <v>0</v>
      </c>
      <c r="X642" s="44">
        <v>0</v>
      </c>
      <c r="Y642" s="44">
        <v>38.35</v>
      </c>
      <c r="Z642" s="44">
        <v>34.49</v>
      </c>
      <c r="AA642" s="44">
        <v>69.81</v>
      </c>
    </row>
    <row r="643" spans="1:27" collapsed="1" x14ac:dyDescent="0.2">
      <c r="A643" s="96" t="s">
        <v>2968</v>
      </c>
      <c r="B643" s="28" t="str">
        <f>"11"&amp;"."&amp;$B$777&amp;"."&amp;$B$778</f>
        <v>11.11.2023</v>
      </c>
      <c r="C643" s="88" t="s">
        <v>76</v>
      </c>
      <c r="D643" s="89">
        <f>ROUND((D644)/1000,5)</f>
        <v>0</v>
      </c>
      <c r="E643" s="89">
        <f t="shared" ref="E643:AA643" si="370">ROUND((E644)/1000,5)</f>
        <v>1.3990000000000001E-2</v>
      </c>
      <c r="F643" s="89">
        <f t="shared" si="370"/>
        <v>0</v>
      </c>
      <c r="G643" s="89">
        <f t="shared" si="370"/>
        <v>0</v>
      </c>
      <c r="H643" s="89">
        <f t="shared" si="370"/>
        <v>3.8120000000000001E-2</v>
      </c>
      <c r="I643" s="89">
        <f t="shared" si="370"/>
        <v>4.3470000000000002E-2</v>
      </c>
      <c r="J643" s="89">
        <f t="shared" si="370"/>
        <v>5.7000000000000002E-2</v>
      </c>
      <c r="K643" s="89">
        <f t="shared" si="370"/>
        <v>0.20399999999999999</v>
      </c>
      <c r="L643" s="89">
        <f t="shared" si="370"/>
        <v>0.16170999999999999</v>
      </c>
      <c r="M643" s="89">
        <f t="shared" si="370"/>
        <v>0.14338000000000001</v>
      </c>
      <c r="N643" s="89">
        <f t="shared" si="370"/>
        <v>0.17876</v>
      </c>
      <c r="O643" s="89">
        <f t="shared" si="370"/>
        <v>0.17612</v>
      </c>
      <c r="P643" s="89">
        <f t="shared" si="370"/>
        <v>0.16955999999999999</v>
      </c>
      <c r="Q643" s="89">
        <f t="shared" si="370"/>
        <v>0.18015</v>
      </c>
      <c r="R643" s="89">
        <f t="shared" si="370"/>
        <v>0.17151</v>
      </c>
      <c r="S643" s="89">
        <f t="shared" si="370"/>
        <v>0.22062999999999999</v>
      </c>
      <c r="T643" s="89">
        <f t="shared" si="370"/>
        <v>0.19639999999999999</v>
      </c>
      <c r="U643" s="89">
        <f t="shared" si="370"/>
        <v>0.12239</v>
      </c>
      <c r="V643" s="89">
        <f t="shared" si="370"/>
        <v>6.404E-2</v>
      </c>
      <c r="W643" s="89">
        <f t="shared" si="370"/>
        <v>2.0400000000000001E-2</v>
      </c>
      <c r="X643" s="89">
        <f t="shared" si="370"/>
        <v>0</v>
      </c>
      <c r="Y643" s="89">
        <f t="shared" si="370"/>
        <v>0</v>
      </c>
      <c r="Z643" s="89">
        <f t="shared" si="370"/>
        <v>0</v>
      </c>
      <c r="AA643" s="89">
        <f t="shared" si="370"/>
        <v>2.7E-4</v>
      </c>
    </row>
    <row r="644" spans="1:27" ht="12.75" hidden="1" customHeight="1" outlineLevel="1" x14ac:dyDescent="0.2">
      <c r="A644" s="97" t="s">
        <v>2969</v>
      </c>
      <c r="B644" s="63" t="s">
        <v>242</v>
      </c>
      <c r="C644" s="43" t="s">
        <v>79</v>
      </c>
      <c r="D644" s="44">
        <v>0</v>
      </c>
      <c r="E644" s="44">
        <v>13.99</v>
      </c>
      <c r="F644" s="44">
        <v>0</v>
      </c>
      <c r="G644" s="44">
        <v>0</v>
      </c>
      <c r="H644" s="44">
        <v>38.119999999999997</v>
      </c>
      <c r="I644" s="44">
        <v>43.47</v>
      </c>
      <c r="J644" s="44">
        <v>57</v>
      </c>
      <c r="K644" s="44">
        <v>204</v>
      </c>
      <c r="L644" s="44">
        <v>161.71</v>
      </c>
      <c r="M644" s="44">
        <v>143.38</v>
      </c>
      <c r="N644" s="44">
        <v>178.76</v>
      </c>
      <c r="O644" s="44">
        <v>176.12</v>
      </c>
      <c r="P644" s="44">
        <v>169.56</v>
      </c>
      <c r="Q644" s="44">
        <v>180.15</v>
      </c>
      <c r="R644" s="44">
        <v>171.51</v>
      </c>
      <c r="S644" s="44">
        <v>220.63</v>
      </c>
      <c r="T644" s="44">
        <v>196.4</v>
      </c>
      <c r="U644" s="44">
        <v>122.39</v>
      </c>
      <c r="V644" s="44">
        <v>64.040000000000006</v>
      </c>
      <c r="W644" s="44">
        <v>20.399999999999999</v>
      </c>
      <c r="X644" s="44">
        <v>0</v>
      </c>
      <c r="Y644" s="44">
        <v>0</v>
      </c>
      <c r="Z644" s="44">
        <v>0</v>
      </c>
      <c r="AA644" s="44">
        <v>0.27</v>
      </c>
    </row>
    <row r="645" spans="1:27" collapsed="1" x14ac:dyDescent="0.2">
      <c r="A645" s="96" t="s">
        <v>2970</v>
      </c>
      <c r="B645" s="28" t="str">
        <f>"12"&amp;"."&amp;$B$777&amp;"."&amp;$B$778</f>
        <v>12.11.2023</v>
      </c>
      <c r="C645" s="88" t="s">
        <v>76</v>
      </c>
      <c r="D645" s="89">
        <f>ROUND((D646)/1000,5)</f>
        <v>1.285E-2</v>
      </c>
      <c r="E645" s="89">
        <f t="shared" ref="E645:AA645" si="371">ROUND((E646)/1000,5)</f>
        <v>0</v>
      </c>
      <c r="F645" s="89">
        <f t="shared" si="371"/>
        <v>0</v>
      </c>
      <c r="G645" s="89">
        <f t="shared" si="371"/>
        <v>0</v>
      </c>
      <c r="H645" s="89">
        <f t="shared" si="371"/>
        <v>5.3690000000000002E-2</v>
      </c>
      <c r="I645" s="89">
        <f t="shared" si="371"/>
        <v>4.333E-2</v>
      </c>
      <c r="J645" s="89">
        <f t="shared" si="371"/>
        <v>5.6219999999999999E-2</v>
      </c>
      <c r="K645" s="89">
        <f t="shared" si="371"/>
        <v>0.17554</v>
      </c>
      <c r="L645" s="89">
        <f t="shared" si="371"/>
        <v>0.21468000000000001</v>
      </c>
      <c r="M645" s="89">
        <f t="shared" si="371"/>
        <v>0.20257</v>
      </c>
      <c r="N645" s="89">
        <f t="shared" si="371"/>
        <v>0.1666</v>
      </c>
      <c r="O645" s="89">
        <f t="shared" si="371"/>
        <v>0.15423999999999999</v>
      </c>
      <c r="P645" s="89">
        <f t="shared" si="371"/>
        <v>0.17815</v>
      </c>
      <c r="Q645" s="89">
        <f t="shared" si="371"/>
        <v>0.23291999999999999</v>
      </c>
      <c r="R645" s="89">
        <f t="shared" si="371"/>
        <v>0.24460999999999999</v>
      </c>
      <c r="S645" s="89">
        <f t="shared" si="371"/>
        <v>0.25131999999999999</v>
      </c>
      <c r="T645" s="89">
        <f t="shared" si="371"/>
        <v>0.34611999999999998</v>
      </c>
      <c r="U645" s="89">
        <f t="shared" si="371"/>
        <v>0.26258999999999999</v>
      </c>
      <c r="V645" s="89">
        <f t="shared" si="371"/>
        <v>0.13789999999999999</v>
      </c>
      <c r="W645" s="89">
        <f t="shared" si="371"/>
        <v>6.3530000000000003E-2</v>
      </c>
      <c r="X645" s="89">
        <f t="shared" si="371"/>
        <v>7.7969999999999998E-2</v>
      </c>
      <c r="Y645" s="89">
        <f t="shared" si="371"/>
        <v>0</v>
      </c>
      <c r="Z645" s="89">
        <f t="shared" si="371"/>
        <v>1.12E-2</v>
      </c>
      <c r="AA645" s="89">
        <f t="shared" si="371"/>
        <v>6.9180000000000005E-2</v>
      </c>
    </row>
    <row r="646" spans="1:27" ht="12.75" hidden="1" customHeight="1" outlineLevel="1" x14ac:dyDescent="0.2">
      <c r="A646" s="97" t="s">
        <v>2971</v>
      </c>
      <c r="B646" s="63" t="s">
        <v>242</v>
      </c>
      <c r="C646" s="43" t="s">
        <v>79</v>
      </c>
      <c r="D646" s="44">
        <v>12.85</v>
      </c>
      <c r="E646" s="44">
        <v>0</v>
      </c>
      <c r="F646" s="44">
        <v>0</v>
      </c>
      <c r="G646" s="44">
        <v>0</v>
      </c>
      <c r="H646" s="44">
        <v>53.69</v>
      </c>
      <c r="I646" s="44">
        <v>43.33</v>
      </c>
      <c r="J646" s="44">
        <v>56.22</v>
      </c>
      <c r="K646" s="44">
        <v>175.54</v>
      </c>
      <c r="L646" s="44">
        <v>214.68</v>
      </c>
      <c r="M646" s="44">
        <v>202.57</v>
      </c>
      <c r="N646" s="44">
        <v>166.6</v>
      </c>
      <c r="O646" s="44">
        <v>154.24</v>
      </c>
      <c r="P646" s="44">
        <v>178.15</v>
      </c>
      <c r="Q646" s="44">
        <v>232.92</v>
      </c>
      <c r="R646" s="44">
        <v>244.61</v>
      </c>
      <c r="S646" s="44">
        <v>251.32</v>
      </c>
      <c r="T646" s="44">
        <v>346.12</v>
      </c>
      <c r="U646" s="44">
        <v>262.58999999999997</v>
      </c>
      <c r="V646" s="44">
        <v>137.9</v>
      </c>
      <c r="W646" s="44">
        <v>63.53</v>
      </c>
      <c r="X646" s="44">
        <v>77.97</v>
      </c>
      <c r="Y646" s="44">
        <v>0</v>
      </c>
      <c r="Z646" s="44">
        <v>11.2</v>
      </c>
      <c r="AA646" s="44">
        <v>69.180000000000007</v>
      </c>
    </row>
    <row r="647" spans="1:27" collapsed="1" x14ac:dyDescent="0.2">
      <c r="A647" s="96" t="s">
        <v>2972</v>
      </c>
      <c r="B647" s="28" t="str">
        <f>"13"&amp;"."&amp;$B$777&amp;"."&amp;$B$778</f>
        <v>13.11.2023</v>
      </c>
      <c r="C647" s="88" t="s">
        <v>76</v>
      </c>
      <c r="D647" s="89">
        <f>ROUND((D648)/1000,5)</f>
        <v>1.2239999999999999E-2</v>
      </c>
      <c r="E647" s="89">
        <f t="shared" ref="E647:AA647" si="372">ROUND((E648)/1000,5)</f>
        <v>0</v>
      </c>
      <c r="F647" s="89">
        <f t="shared" si="372"/>
        <v>0</v>
      </c>
      <c r="G647" s="89">
        <f t="shared" si="372"/>
        <v>0</v>
      </c>
      <c r="H647" s="89">
        <f t="shared" si="372"/>
        <v>3.6400000000000002E-2</v>
      </c>
      <c r="I647" s="89">
        <f t="shared" si="372"/>
        <v>0.19291</v>
      </c>
      <c r="J647" s="89">
        <f t="shared" si="372"/>
        <v>0.21134</v>
      </c>
      <c r="K647" s="89">
        <f t="shared" si="372"/>
        <v>0.18870000000000001</v>
      </c>
      <c r="L647" s="89">
        <f t="shared" si="372"/>
        <v>0.17765</v>
      </c>
      <c r="M647" s="89">
        <f t="shared" si="372"/>
        <v>0.17000999999999999</v>
      </c>
      <c r="N647" s="89">
        <f t="shared" si="372"/>
        <v>0.15561</v>
      </c>
      <c r="O647" s="89">
        <f t="shared" si="372"/>
        <v>0.11673</v>
      </c>
      <c r="P647" s="89">
        <f t="shared" si="372"/>
        <v>0.23044000000000001</v>
      </c>
      <c r="Q647" s="89">
        <f t="shared" si="372"/>
        <v>0.27522999999999997</v>
      </c>
      <c r="R647" s="89">
        <f t="shared" si="372"/>
        <v>0.34509000000000001</v>
      </c>
      <c r="S647" s="89">
        <f t="shared" si="372"/>
        <v>0.36552000000000001</v>
      </c>
      <c r="T647" s="89">
        <f t="shared" si="372"/>
        <v>0.32178000000000001</v>
      </c>
      <c r="U647" s="89">
        <f t="shared" si="372"/>
        <v>9.8610000000000003E-2</v>
      </c>
      <c r="V647" s="89">
        <f t="shared" si="372"/>
        <v>1.4420000000000001E-2</v>
      </c>
      <c r="W647" s="89">
        <f t="shared" si="372"/>
        <v>3.381E-2</v>
      </c>
      <c r="X647" s="89">
        <f t="shared" si="372"/>
        <v>4.9800000000000001E-3</v>
      </c>
      <c r="Y647" s="89">
        <f t="shared" si="372"/>
        <v>0</v>
      </c>
      <c r="Z647" s="89">
        <f t="shared" si="372"/>
        <v>0</v>
      </c>
      <c r="AA647" s="89">
        <f t="shared" si="372"/>
        <v>3.1800000000000002E-2</v>
      </c>
    </row>
    <row r="648" spans="1:27" ht="12.75" hidden="1" customHeight="1" outlineLevel="1" x14ac:dyDescent="0.2">
      <c r="A648" s="97" t="s">
        <v>2973</v>
      </c>
      <c r="B648" s="63" t="s">
        <v>242</v>
      </c>
      <c r="C648" s="43" t="s">
        <v>79</v>
      </c>
      <c r="D648" s="44">
        <v>12.24</v>
      </c>
      <c r="E648" s="44">
        <v>0</v>
      </c>
      <c r="F648" s="44">
        <v>0</v>
      </c>
      <c r="G648" s="44">
        <v>0</v>
      </c>
      <c r="H648" s="44">
        <v>36.4</v>
      </c>
      <c r="I648" s="44">
        <v>192.91</v>
      </c>
      <c r="J648" s="44">
        <v>211.34</v>
      </c>
      <c r="K648" s="44">
        <v>188.7</v>
      </c>
      <c r="L648" s="44">
        <v>177.65</v>
      </c>
      <c r="M648" s="44">
        <v>170.01</v>
      </c>
      <c r="N648" s="44">
        <v>155.61000000000001</v>
      </c>
      <c r="O648" s="44">
        <v>116.73</v>
      </c>
      <c r="P648" s="44">
        <v>230.44</v>
      </c>
      <c r="Q648" s="44">
        <v>275.23</v>
      </c>
      <c r="R648" s="44">
        <v>345.09</v>
      </c>
      <c r="S648" s="44">
        <v>365.52</v>
      </c>
      <c r="T648" s="44">
        <v>321.77999999999997</v>
      </c>
      <c r="U648" s="44">
        <v>98.61</v>
      </c>
      <c r="V648" s="44">
        <v>14.42</v>
      </c>
      <c r="W648" s="44">
        <v>33.81</v>
      </c>
      <c r="X648" s="44">
        <v>4.9800000000000004</v>
      </c>
      <c r="Y648" s="44">
        <v>0</v>
      </c>
      <c r="Z648" s="44">
        <v>0</v>
      </c>
      <c r="AA648" s="44">
        <v>31.8</v>
      </c>
    </row>
    <row r="649" spans="1:27" collapsed="1" x14ac:dyDescent="0.2">
      <c r="A649" s="96" t="s">
        <v>2974</v>
      </c>
      <c r="B649" s="28" t="str">
        <f>"14"&amp;"."&amp;$B$777&amp;"."&amp;$B$778</f>
        <v>14.11.2023</v>
      </c>
      <c r="C649" s="88" t="s">
        <v>76</v>
      </c>
      <c r="D649" s="89">
        <f>ROUND((D650)/1000,5)</f>
        <v>0</v>
      </c>
      <c r="E649" s="89">
        <f t="shared" ref="E649:AA649" si="373">ROUND((E650)/1000,5)</f>
        <v>9.8999999999999999E-4</v>
      </c>
      <c r="F649" s="89">
        <f t="shared" si="373"/>
        <v>1.2319999999999999E-2</v>
      </c>
      <c r="G649" s="89">
        <f t="shared" si="373"/>
        <v>8.2580000000000001E-2</v>
      </c>
      <c r="H649" s="89">
        <f t="shared" si="373"/>
        <v>9.0670000000000001E-2</v>
      </c>
      <c r="I649" s="89">
        <f t="shared" si="373"/>
        <v>0.23316000000000001</v>
      </c>
      <c r="J649" s="89">
        <f t="shared" si="373"/>
        <v>0.22661000000000001</v>
      </c>
      <c r="K649" s="89">
        <f t="shared" si="373"/>
        <v>0.15770999999999999</v>
      </c>
      <c r="L649" s="89">
        <f t="shared" si="373"/>
        <v>0.11532000000000001</v>
      </c>
      <c r="M649" s="89">
        <f t="shared" si="373"/>
        <v>5.3940000000000002E-2</v>
      </c>
      <c r="N649" s="89">
        <f t="shared" si="373"/>
        <v>1.1800000000000001E-3</v>
      </c>
      <c r="O649" s="89">
        <f t="shared" si="373"/>
        <v>1.2899999999999999E-3</v>
      </c>
      <c r="P649" s="89">
        <f t="shared" si="373"/>
        <v>2.7779999999999999E-2</v>
      </c>
      <c r="Q649" s="89">
        <f t="shared" si="373"/>
        <v>5.5900000000000004E-3</v>
      </c>
      <c r="R649" s="89">
        <f t="shared" si="373"/>
        <v>0</v>
      </c>
      <c r="S649" s="89">
        <f t="shared" si="373"/>
        <v>4.0000000000000003E-5</v>
      </c>
      <c r="T649" s="89">
        <f t="shared" si="373"/>
        <v>0</v>
      </c>
      <c r="U649" s="89">
        <f t="shared" si="373"/>
        <v>0</v>
      </c>
      <c r="V649" s="89">
        <f t="shared" si="373"/>
        <v>0</v>
      </c>
      <c r="W649" s="89">
        <f t="shared" si="373"/>
        <v>0</v>
      </c>
      <c r="X649" s="89">
        <f t="shared" si="373"/>
        <v>0</v>
      </c>
      <c r="Y649" s="89">
        <f t="shared" si="373"/>
        <v>0</v>
      </c>
      <c r="Z649" s="89">
        <f t="shared" si="373"/>
        <v>0</v>
      </c>
      <c r="AA649" s="89">
        <f t="shared" si="373"/>
        <v>0</v>
      </c>
    </row>
    <row r="650" spans="1:27" ht="12.75" hidden="1" customHeight="1" outlineLevel="1" x14ac:dyDescent="0.2">
      <c r="A650" s="97" t="s">
        <v>2975</v>
      </c>
      <c r="B650" s="63" t="s">
        <v>242</v>
      </c>
      <c r="C650" s="43" t="s">
        <v>79</v>
      </c>
      <c r="D650" s="44">
        <v>0</v>
      </c>
      <c r="E650" s="44">
        <v>0.99</v>
      </c>
      <c r="F650" s="44">
        <v>12.32</v>
      </c>
      <c r="G650" s="44">
        <v>82.58</v>
      </c>
      <c r="H650" s="44">
        <v>90.67</v>
      </c>
      <c r="I650" s="44">
        <v>233.16</v>
      </c>
      <c r="J650" s="44">
        <v>226.61</v>
      </c>
      <c r="K650" s="44">
        <v>157.71</v>
      </c>
      <c r="L650" s="44">
        <v>115.32</v>
      </c>
      <c r="M650" s="44">
        <v>53.94</v>
      </c>
      <c r="N650" s="44">
        <v>1.18</v>
      </c>
      <c r="O650" s="44">
        <v>1.29</v>
      </c>
      <c r="P650" s="44">
        <v>27.78</v>
      </c>
      <c r="Q650" s="44">
        <v>5.59</v>
      </c>
      <c r="R650" s="44">
        <v>0</v>
      </c>
      <c r="S650" s="44">
        <v>0.04</v>
      </c>
      <c r="T650" s="44">
        <v>0</v>
      </c>
      <c r="U650" s="44">
        <v>0</v>
      </c>
      <c r="V650" s="44">
        <v>0</v>
      </c>
      <c r="W650" s="44">
        <v>0</v>
      </c>
      <c r="X650" s="44">
        <v>0</v>
      </c>
      <c r="Y650" s="44">
        <v>0</v>
      </c>
      <c r="Z650" s="44">
        <v>0</v>
      </c>
      <c r="AA650" s="44">
        <v>0</v>
      </c>
    </row>
    <row r="651" spans="1:27" collapsed="1" x14ac:dyDescent="0.2">
      <c r="A651" s="96" t="s">
        <v>2976</v>
      </c>
      <c r="B651" s="28" t="str">
        <f>"15"&amp;"."&amp;$B$777&amp;"."&amp;$B$778</f>
        <v>15.11.2023</v>
      </c>
      <c r="C651" s="88" t="s">
        <v>76</v>
      </c>
      <c r="D651" s="89">
        <f>ROUND((D652)/1000,5)</f>
        <v>0</v>
      </c>
      <c r="E651" s="89">
        <f t="shared" ref="E651:AA651" si="374">ROUND((E652)/1000,5)</f>
        <v>0</v>
      </c>
      <c r="F651" s="89">
        <f t="shared" si="374"/>
        <v>0</v>
      </c>
      <c r="G651" s="89">
        <f t="shared" si="374"/>
        <v>0</v>
      </c>
      <c r="H651" s="89">
        <f t="shared" si="374"/>
        <v>5.3699999999999998E-2</v>
      </c>
      <c r="I651" s="89">
        <f t="shared" si="374"/>
        <v>4.5969999999999997E-2</v>
      </c>
      <c r="J651" s="89">
        <f t="shared" si="374"/>
        <v>0.22373999999999999</v>
      </c>
      <c r="K651" s="89">
        <f t="shared" si="374"/>
        <v>5.5849999999999997E-2</v>
      </c>
      <c r="L651" s="89">
        <f t="shared" si="374"/>
        <v>8.4870000000000001E-2</v>
      </c>
      <c r="M651" s="89">
        <f t="shared" si="374"/>
        <v>6.9499999999999996E-3</v>
      </c>
      <c r="N651" s="89">
        <f t="shared" si="374"/>
        <v>0</v>
      </c>
      <c r="O651" s="89">
        <f t="shared" si="374"/>
        <v>0</v>
      </c>
      <c r="P651" s="89">
        <f t="shared" si="374"/>
        <v>0</v>
      </c>
      <c r="Q651" s="89">
        <f t="shared" si="374"/>
        <v>0</v>
      </c>
      <c r="R651" s="89">
        <f t="shared" si="374"/>
        <v>0</v>
      </c>
      <c r="S651" s="89">
        <f t="shared" si="374"/>
        <v>0</v>
      </c>
      <c r="T651" s="89">
        <f t="shared" si="374"/>
        <v>0</v>
      </c>
      <c r="U651" s="89">
        <f t="shared" si="374"/>
        <v>0</v>
      </c>
      <c r="V651" s="89">
        <f t="shared" si="374"/>
        <v>0</v>
      </c>
      <c r="W651" s="89">
        <f t="shared" si="374"/>
        <v>0</v>
      </c>
      <c r="X651" s="89">
        <f t="shared" si="374"/>
        <v>0</v>
      </c>
      <c r="Y651" s="89">
        <f t="shared" si="374"/>
        <v>0</v>
      </c>
      <c r="Z651" s="89">
        <f t="shared" si="374"/>
        <v>0</v>
      </c>
      <c r="AA651" s="89">
        <f t="shared" si="374"/>
        <v>0</v>
      </c>
    </row>
    <row r="652" spans="1:27" ht="12.75" hidden="1" customHeight="1" outlineLevel="1" x14ac:dyDescent="0.2">
      <c r="A652" s="97" t="s">
        <v>2977</v>
      </c>
      <c r="B652" s="63" t="s">
        <v>242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53.7</v>
      </c>
      <c r="I652" s="44">
        <v>45.97</v>
      </c>
      <c r="J652" s="44">
        <v>223.74</v>
      </c>
      <c r="K652" s="44">
        <v>55.85</v>
      </c>
      <c r="L652" s="44">
        <v>84.87</v>
      </c>
      <c r="M652" s="44">
        <v>6.95</v>
      </c>
      <c r="N652" s="44">
        <v>0</v>
      </c>
      <c r="O652" s="44">
        <v>0</v>
      </c>
      <c r="P652" s="44">
        <v>0</v>
      </c>
      <c r="Q652" s="44">
        <v>0</v>
      </c>
      <c r="R652" s="44">
        <v>0</v>
      </c>
      <c r="S652" s="44">
        <v>0</v>
      </c>
      <c r="T652" s="44">
        <v>0</v>
      </c>
      <c r="U652" s="44">
        <v>0</v>
      </c>
      <c r="V652" s="44">
        <v>0</v>
      </c>
      <c r="W652" s="44">
        <v>0</v>
      </c>
      <c r="X652" s="44">
        <v>0</v>
      </c>
      <c r="Y652" s="44">
        <v>0</v>
      </c>
      <c r="Z652" s="44">
        <v>0</v>
      </c>
      <c r="AA652" s="44">
        <v>0</v>
      </c>
    </row>
    <row r="653" spans="1:27" collapsed="1" x14ac:dyDescent="0.2">
      <c r="A653" s="96" t="s">
        <v>2978</v>
      </c>
      <c r="B653" s="28" t="str">
        <f>"16"&amp;"."&amp;$B$777&amp;"."&amp;$B$778</f>
        <v>16.11.2023</v>
      </c>
      <c r="C653" s="88" t="s">
        <v>76</v>
      </c>
      <c r="D653" s="89">
        <f>ROUND((D654)/1000,5)</f>
        <v>0</v>
      </c>
      <c r="E653" s="89">
        <f t="shared" ref="E653:AA653" si="375">ROUND((E654)/1000,5)</f>
        <v>0</v>
      </c>
      <c r="F653" s="89">
        <f t="shared" si="375"/>
        <v>0</v>
      </c>
      <c r="G653" s="89">
        <f t="shared" si="375"/>
        <v>0</v>
      </c>
      <c r="H653" s="89">
        <f t="shared" si="375"/>
        <v>3.2530000000000003E-2</v>
      </c>
      <c r="I653" s="89">
        <f t="shared" si="375"/>
        <v>6.4229999999999995E-2</v>
      </c>
      <c r="J653" s="89">
        <f t="shared" si="375"/>
        <v>0.25170999999999999</v>
      </c>
      <c r="K653" s="89">
        <f t="shared" si="375"/>
        <v>0.18199000000000001</v>
      </c>
      <c r="L653" s="89">
        <f t="shared" si="375"/>
        <v>8.9499999999999996E-2</v>
      </c>
      <c r="M653" s="89">
        <f t="shared" si="375"/>
        <v>9.8449999999999996E-2</v>
      </c>
      <c r="N653" s="89">
        <f t="shared" si="375"/>
        <v>0</v>
      </c>
      <c r="O653" s="89">
        <f t="shared" si="375"/>
        <v>0</v>
      </c>
      <c r="P653" s="89">
        <f t="shared" si="375"/>
        <v>0</v>
      </c>
      <c r="Q653" s="89">
        <f t="shared" si="375"/>
        <v>3.2809999999999999E-2</v>
      </c>
      <c r="R653" s="89">
        <f t="shared" si="375"/>
        <v>6.1120000000000001E-2</v>
      </c>
      <c r="S653" s="89">
        <f t="shared" si="375"/>
        <v>0.13664999999999999</v>
      </c>
      <c r="T653" s="89">
        <f t="shared" si="375"/>
        <v>0.16375999999999999</v>
      </c>
      <c r="U653" s="89">
        <f t="shared" si="375"/>
        <v>5.1830000000000001E-2</v>
      </c>
      <c r="V653" s="89">
        <f t="shared" si="375"/>
        <v>0</v>
      </c>
      <c r="W653" s="89">
        <f t="shared" si="375"/>
        <v>0</v>
      </c>
      <c r="X653" s="89">
        <f t="shared" si="375"/>
        <v>0</v>
      </c>
      <c r="Y653" s="89">
        <f t="shared" si="375"/>
        <v>0</v>
      </c>
      <c r="Z653" s="89">
        <f t="shared" si="375"/>
        <v>0</v>
      </c>
      <c r="AA653" s="89">
        <f t="shared" si="375"/>
        <v>0</v>
      </c>
    </row>
    <row r="654" spans="1:27" ht="12.75" hidden="1" customHeight="1" outlineLevel="1" x14ac:dyDescent="0.2">
      <c r="A654" s="97" t="s">
        <v>2979</v>
      </c>
      <c r="B654" s="63" t="s">
        <v>242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32.53</v>
      </c>
      <c r="I654" s="44">
        <v>64.23</v>
      </c>
      <c r="J654" s="44">
        <v>251.71</v>
      </c>
      <c r="K654" s="44">
        <v>181.99</v>
      </c>
      <c r="L654" s="44">
        <v>89.5</v>
      </c>
      <c r="M654" s="44">
        <v>98.45</v>
      </c>
      <c r="N654" s="44">
        <v>0</v>
      </c>
      <c r="O654" s="44">
        <v>0</v>
      </c>
      <c r="P654" s="44">
        <v>0</v>
      </c>
      <c r="Q654" s="44">
        <v>32.81</v>
      </c>
      <c r="R654" s="44">
        <v>61.12</v>
      </c>
      <c r="S654" s="44">
        <v>136.65</v>
      </c>
      <c r="T654" s="44">
        <v>163.76</v>
      </c>
      <c r="U654" s="44">
        <v>51.83</v>
      </c>
      <c r="V654" s="44">
        <v>0</v>
      </c>
      <c r="W654" s="44">
        <v>0</v>
      </c>
      <c r="X654" s="44">
        <v>0</v>
      </c>
      <c r="Y654" s="44">
        <v>0</v>
      </c>
      <c r="Z654" s="44">
        <v>0</v>
      </c>
      <c r="AA654" s="44">
        <v>0</v>
      </c>
    </row>
    <row r="655" spans="1:27" collapsed="1" x14ac:dyDescent="0.2">
      <c r="A655" s="96" t="s">
        <v>2980</v>
      </c>
      <c r="B655" s="28" t="str">
        <f>"17"&amp;"."&amp;$B$777&amp;"."&amp;$B$778</f>
        <v>17.11.2023</v>
      </c>
      <c r="C655" s="88" t="s">
        <v>76</v>
      </c>
      <c r="D655" s="89">
        <f>ROUND((D656)/1000,5)</f>
        <v>0</v>
      </c>
      <c r="E655" s="89">
        <f t="shared" ref="E655:AA655" si="376">ROUND((E656)/1000,5)</f>
        <v>0</v>
      </c>
      <c r="F655" s="89">
        <f t="shared" si="376"/>
        <v>3.4299999999999999E-3</v>
      </c>
      <c r="G655" s="89">
        <f t="shared" si="376"/>
        <v>3.381E-2</v>
      </c>
      <c r="H655" s="89">
        <f t="shared" si="376"/>
        <v>6.7360000000000003E-2</v>
      </c>
      <c r="I655" s="89">
        <f t="shared" si="376"/>
        <v>6.6040000000000001E-2</v>
      </c>
      <c r="J655" s="89">
        <f t="shared" si="376"/>
        <v>0.16234999999999999</v>
      </c>
      <c r="K655" s="89">
        <f t="shared" si="376"/>
        <v>0.12581000000000001</v>
      </c>
      <c r="L655" s="89">
        <f t="shared" si="376"/>
        <v>9.3460000000000001E-2</v>
      </c>
      <c r="M655" s="89">
        <f t="shared" si="376"/>
        <v>1.9879999999999998E-2</v>
      </c>
      <c r="N655" s="89">
        <f t="shared" si="376"/>
        <v>0</v>
      </c>
      <c r="O655" s="89">
        <f t="shared" si="376"/>
        <v>0</v>
      </c>
      <c r="P655" s="89">
        <f t="shared" si="376"/>
        <v>1.9310000000000001E-2</v>
      </c>
      <c r="Q655" s="89">
        <f t="shared" si="376"/>
        <v>7.2300000000000003E-3</v>
      </c>
      <c r="R655" s="89">
        <f t="shared" si="376"/>
        <v>2.5329999999999998E-2</v>
      </c>
      <c r="S655" s="89">
        <f t="shared" si="376"/>
        <v>0.14151</v>
      </c>
      <c r="T655" s="89">
        <f t="shared" si="376"/>
        <v>0.13163</v>
      </c>
      <c r="U655" s="89">
        <f t="shared" si="376"/>
        <v>5.0310000000000001E-2</v>
      </c>
      <c r="V655" s="89">
        <f t="shared" si="376"/>
        <v>2.7820000000000001E-2</v>
      </c>
      <c r="W655" s="89">
        <f t="shared" si="376"/>
        <v>0</v>
      </c>
      <c r="X655" s="89">
        <f t="shared" si="376"/>
        <v>0</v>
      </c>
      <c r="Y655" s="89">
        <f t="shared" si="376"/>
        <v>0</v>
      </c>
      <c r="Z655" s="89">
        <f t="shared" si="376"/>
        <v>0</v>
      </c>
      <c r="AA655" s="89">
        <f t="shared" si="376"/>
        <v>0</v>
      </c>
    </row>
    <row r="656" spans="1:27" ht="12.75" hidden="1" customHeight="1" outlineLevel="1" x14ac:dyDescent="0.2">
      <c r="A656" s="97" t="s">
        <v>2981</v>
      </c>
      <c r="B656" s="63" t="s">
        <v>242</v>
      </c>
      <c r="C656" s="43" t="s">
        <v>79</v>
      </c>
      <c r="D656" s="44">
        <v>0</v>
      </c>
      <c r="E656" s="44">
        <v>0</v>
      </c>
      <c r="F656" s="44">
        <v>3.43</v>
      </c>
      <c r="G656" s="44">
        <v>33.81</v>
      </c>
      <c r="H656" s="44">
        <v>67.36</v>
      </c>
      <c r="I656" s="44">
        <v>66.040000000000006</v>
      </c>
      <c r="J656" s="44">
        <v>162.35</v>
      </c>
      <c r="K656" s="44">
        <v>125.81</v>
      </c>
      <c r="L656" s="44">
        <v>93.46</v>
      </c>
      <c r="M656" s="44">
        <v>19.88</v>
      </c>
      <c r="N656" s="44">
        <v>0</v>
      </c>
      <c r="O656" s="44">
        <v>0</v>
      </c>
      <c r="P656" s="44">
        <v>19.309999999999999</v>
      </c>
      <c r="Q656" s="44">
        <v>7.23</v>
      </c>
      <c r="R656" s="44">
        <v>25.33</v>
      </c>
      <c r="S656" s="44">
        <v>141.51</v>
      </c>
      <c r="T656" s="44">
        <v>131.63</v>
      </c>
      <c r="U656" s="44">
        <v>50.31</v>
      </c>
      <c r="V656" s="44">
        <v>27.82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collapsed="1" x14ac:dyDescent="0.2">
      <c r="A657" s="96" t="s">
        <v>2982</v>
      </c>
      <c r="B657" s="28" t="str">
        <f>"18"&amp;"."&amp;$B$777&amp;"."&amp;$B$778</f>
        <v>18.11.2023</v>
      </c>
      <c r="C657" s="88" t="s">
        <v>76</v>
      </c>
      <c r="D657" s="89">
        <f>ROUND((D658)/1000,5)</f>
        <v>0</v>
      </c>
      <c r="E657" s="89">
        <f t="shared" ref="E657:AA657" si="377">ROUND((E658)/1000,5)</f>
        <v>0</v>
      </c>
      <c r="F657" s="89">
        <f t="shared" si="377"/>
        <v>0</v>
      </c>
      <c r="G657" s="89">
        <f t="shared" si="377"/>
        <v>3.2550000000000003E-2</v>
      </c>
      <c r="H657" s="89">
        <f t="shared" si="377"/>
        <v>5.8029999999999998E-2</v>
      </c>
      <c r="I657" s="89">
        <f t="shared" si="377"/>
        <v>0.12806000000000001</v>
      </c>
      <c r="J657" s="89">
        <f t="shared" si="377"/>
        <v>0.10284</v>
      </c>
      <c r="K657" s="89">
        <f t="shared" si="377"/>
        <v>0.12156</v>
      </c>
      <c r="L657" s="89">
        <f t="shared" si="377"/>
        <v>0.15789</v>
      </c>
      <c r="M657" s="89">
        <f t="shared" si="377"/>
        <v>0.15236</v>
      </c>
      <c r="N657" s="89">
        <f t="shared" si="377"/>
        <v>0.17313000000000001</v>
      </c>
      <c r="O657" s="89">
        <f t="shared" si="377"/>
        <v>0.18564</v>
      </c>
      <c r="P657" s="89">
        <f t="shared" si="377"/>
        <v>0.22090000000000001</v>
      </c>
      <c r="Q657" s="89">
        <f t="shared" si="377"/>
        <v>0.22586999999999999</v>
      </c>
      <c r="R657" s="89">
        <f t="shared" si="377"/>
        <v>0.19872000000000001</v>
      </c>
      <c r="S657" s="89">
        <f t="shared" si="377"/>
        <v>0.20408999999999999</v>
      </c>
      <c r="T657" s="89">
        <f t="shared" si="377"/>
        <v>0.28220000000000001</v>
      </c>
      <c r="U657" s="89">
        <f t="shared" si="377"/>
        <v>0.23419999999999999</v>
      </c>
      <c r="V657" s="89">
        <f t="shared" si="377"/>
        <v>0.16117999999999999</v>
      </c>
      <c r="W657" s="89">
        <f t="shared" si="377"/>
        <v>1.9900000000000001E-2</v>
      </c>
      <c r="X657" s="89">
        <f t="shared" si="377"/>
        <v>0</v>
      </c>
      <c r="Y657" s="89">
        <f t="shared" si="377"/>
        <v>0</v>
      </c>
      <c r="Z657" s="89">
        <f t="shared" si="377"/>
        <v>0</v>
      </c>
      <c r="AA657" s="89">
        <f t="shared" si="377"/>
        <v>0</v>
      </c>
    </row>
    <row r="658" spans="1:27" ht="12.75" hidden="1" customHeight="1" outlineLevel="1" x14ac:dyDescent="0.2">
      <c r="A658" s="97" t="s">
        <v>2983</v>
      </c>
      <c r="B658" s="63" t="s">
        <v>242</v>
      </c>
      <c r="C658" s="43" t="s">
        <v>79</v>
      </c>
      <c r="D658" s="44">
        <v>0</v>
      </c>
      <c r="E658" s="44">
        <v>0</v>
      </c>
      <c r="F658" s="44">
        <v>0</v>
      </c>
      <c r="G658" s="44">
        <v>32.549999999999997</v>
      </c>
      <c r="H658" s="44">
        <v>58.03</v>
      </c>
      <c r="I658" s="44">
        <v>128.06</v>
      </c>
      <c r="J658" s="44">
        <v>102.84</v>
      </c>
      <c r="K658" s="44">
        <v>121.56</v>
      </c>
      <c r="L658" s="44">
        <v>157.88999999999999</v>
      </c>
      <c r="M658" s="44">
        <v>152.36000000000001</v>
      </c>
      <c r="N658" s="44">
        <v>173.13</v>
      </c>
      <c r="O658" s="44">
        <v>185.64</v>
      </c>
      <c r="P658" s="44">
        <v>220.9</v>
      </c>
      <c r="Q658" s="44">
        <v>225.87</v>
      </c>
      <c r="R658" s="44">
        <v>198.72</v>
      </c>
      <c r="S658" s="44">
        <v>204.09</v>
      </c>
      <c r="T658" s="44">
        <v>282.2</v>
      </c>
      <c r="U658" s="44">
        <v>234.2</v>
      </c>
      <c r="V658" s="44">
        <v>161.18</v>
      </c>
      <c r="W658" s="44">
        <v>19.899999999999999</v>
      </c>
      <c r="X658" s="44">
        <v>0</v>
      </c>
      <c r="Y658" s="44">
        <v>0</v>
      </c>
      <c r="Z658" s="44">
        <v>0</v>
      </c>
      <c r="AA658" s="44">
        <v>0</v>
      </c>
    </row>
    <row r="659" spans="1:27" collapsed="1" x14ac:dyDescent="0.2">
      <c r="A659" s="96" t="s">
        <v>2984</v>
      </c>
      <c r="B659" s="28" t="str">
        <f>"19"&amp;"."&amp;$B$777&amp;"."&amp;$B$778</f>
        <v>19.11.2023</v>
      </c>
      <c r="C659" s="88" t="s">
        <v>76</v>
      </c>
      <c r="D659" s="89">
        <f>ROUND((D660)/1000,5)</f>
        <v>0</v>
      </c>
      <c r="E659" s="89">
        <f t="shared" ref="E659:AA659" si="378">ROUND((E660)/1000,5)</f>
        <v>0</v>
      </c>
      <c r="F659" s="89">
        <f t="shared" si="378"/>
        <v>0</v>
      </c>
      <c r="G659" s="89">
        <f t="shared" si="378"/>
        <v>0</v>
      </c>
      <c r="H659" s="89">
        <f t="shared" si="378"/>
        <v>0</v>
      </c>
      <c r="I659" s="89">
        <f t="shared" si="378"/>
        <v>0</v>
      </c>
      <c r="J659" s="89">
        <f t="shared" si="378"/>
        <v>0.14613000000000001</v>
      </c>
      <c r="K659" s="89">
        <f t="shared" si="378"/>
        <v>0.10482</v>
      </c>
      <c r="L659" s="89">
        <f t="shared" si="378"/>
        <v>0.26439000000000001</v>
      </c>
      <c r="M659" s="89">
        <f t="shared" si="378"/>
        <v>0.13267999999999999</v>
      </c>
      <c r="N659" s="89">
        <f t="shared" si="378"/>
        <v>4.165E-2</v>
      </c>
      <c r="O659" s="89">
        <f t="shared" si="378"/>
        <v>6.4449999999999993E-2</v>
      </c>
      <c r="P659" s="89">
        <f t="shared" si="378"/>
        <v>6.1199999999999997E-2</v>
      </c>
      <c r="Q659" s="89">
        <f t="shared" si="378"/>
        <v>0.11394</v>
      </c>
      <c r="R659" s="89">
        <f t="shared" si="378"/>
        <v>0.11811000000000001</v>
      </c>
      <c r="S659" s="89">
        <f t="shared" si="378"/>
        <v>0.20910000000000001</v>
      </c>
      <c r="T659" s="89">
        <f t="shared" si="378"/>
        <v>0.41521000000000002</v>
      </c>
      <c r="U659" s="89">
        <f t="shared" si="378"/>
        <v>0.43004999999999999</v>
      </c>
      <c r="V659" s="89">
        <f t="shared" si="378"/>
        <v>0.43761</v>
      </c>
      <c r="W659" s="89">
        <f t="shared" si="378"/>
        <v>0.12864999999999999</v>
      </c>
      <c r="X659" s="89">
        <f t="shared" si="378"/>
        <v>0.11967999999999999</v>
      </c>
      <c r="Y659" s="89">
        <f t="shared" si="378"/>
        <v>0.16463</v>
      </c>
      <c r="Z659" s="89">
        <f t="shared" si="378"/>
        <v>5.289E-2</v>
      </c>
      <c r="AA659" s="89">
        <f t="shared" si="378"/>
        <v>2.1440000000000001E-2</v>
      </c>
    </row>
    <row r="660" spans="1:27" ht="12.75" hidden="1" customHeight="1" outlineLevel="1" x14ac:dyDescent="0.2">
      <c r="A660" s="97" t="s">
        <v>2985</v>
      </c>
      <c r="B660" s="63" t="s">
        <v>242</v>
      </c>
      <c r="C660" s="43" t="s">
        <v>79</v>
      </c>
      <c r="D660" s="44">
        <v>0</v>
      </c>
      <c r="E660" s="44">
        <v>0</v>
      </c>
      <c r="F660" s="44">
        <v>0</v>
      </c>
      <c r="G660" s="44">
        <v>0</v>
      </c>
      <c r="H660" s="44">
        <v>0</v>
      </c>
      <c r="I660" s="44">
        <v>0</v>
      </c>
      <c r="J660" s="44">
        <v>146.13</v>
      </c>
      <c r="K660" s="44">
        <v>104.82</v>
      </c>
      <c r="L660" s="44">
        <v>264.39</v>
      </c>
      <c r="M660" s="44">
        <v>132.68</v>
      </c>
      <c r="N660" s="44">
        <v>41.65</v>
      </c>
      <c r="O660" s="44">
        <v>64.45</v>
      </c>
      <c r="P660" s="44">
        <v>61.2</v>
      </c>
      <c r="Q660" s="44">
        <v>113.94</v>
      </c>
      <c r="R660" s="44">
        <v>118.11</v>
      </c>
      <c r="S660" s="44">
        <v>209.1</v>
      </c>
      <c r="T660" s="44">
        <v>415.21</v>
      </c>
      <c r="U660" s="44">
        <v>430.05</v>
      </c>
      <c r="V660" s="44">
        <v>437.61</v>
      </c>
      <c r="W660" s="44">
        <v>128.65</v>
      </c>
      <c r="X660" s="44">
        <v>119.68</v>
      </c>
      <c r="Y660" s="44">
        <v>164.63</v>
      </c>
      <c r="Z660" s="44">
        <v>52.89</v>
      </c>
      <c r="AA660" s="44">
        <v>21.44</v>
      </c>
    </row>
    <row r="661" spans="1:27" collapsed="1" x14ac:dyDescent="0.2">
      <c r="A661" s="96" t="s">
        <v>2986</v>
      </c>
      <c r="B661" s="28" t="str">
        <f>"20"&amp;"."&amp;$B$777&amp;"."&amp;$B$778</f>
        <v>20.11.2023</v>
      </c>
      <c r="C661" s="88" t="s">
        <v>76</v>
      </c>
      <c r="D661" s="89">
        <f>ROUND((D662)/1000,5)</f>
        <v>0</v>
      </c>
      <c r="E661" s="89">
        <f t="shared" ref="E661:AA661" si="379">ROUND((E662)/1000,5)</f>
        <v>7.2309999999999999E-2</v>
      </c>
      <c r="F661" s="89">
        <f t="shared" si="379"/>
        <v>7.3849999999999999E-2</v>
      </c>
      <c r="G661" s="89">
        <f t="shared" si="379"/>
        <v>9.9809999999999996E-2</v>
      </c>
      <c r="H661" s="89">
        <f t="shared" si="379"/>
        <v>0.21597</v>
      </c>
      <c r="I661" s="89">
        <f t="shared" si="379"/>
        <v>0.28410999999999997</v>
      </c>
      <c r="J661" s="89">
        <f t="shared" si="379"/>
        <v>0.49104999999999999</v>
      </c>
      <c r="K661" s="89">
        <f t="shared" si="379"/>
        <v>0.40462999999999999</v>
      </c>
      <c r="L661" s="89">
        <f t="shared" si="379"/>
        <v>0.40322000000000002</v>
      </c>
      <c r="M661" s="89">
        <f t="shared" si="379"/>
        <v>0.36891000000000002</v>
      </c>
      <c r="N661" s="89">
        <f t="shared" si="379"/>
        <v>0.34750999999999999</v>
      </c>
      <c r="O661" s="89">
        <f t="shared" si="379"/>
        <v>0.51424000000000003</v>
      </c>
      <c r="P661" s="89">
        <f t="shared" si="379"/>
        <v>0.55640999999999996</v>
      </c>
      <c r="Q661" s="89">
        <f t="shared" si="379"/>
        <v>0.49264000000000002</v>
      </c>
      <c r="R661" s="89">
        <f t="shared" si="379"/>
        <v>1.98386</v>
      </c>
      <c r="S661" s="89">
        <f t="shared" si="379"/>
        <v>2.8927900000000002</v>
      </c>
      <c r="T661" s="89">
        <f t="shared" si="379"/>
        <v>2.9134699999999998</v>
      </c>
      <c r="U661" s="89">
        <f t="shared" si="379"/>
        <v>2.8035999999999999</v>
      </c>
      <c r="V661" s="89">
        <f t="shared" si="379"/>
        <v>0.35838999999999999</v>
      </c>
      <c r="W661" s="89">
        <f t="shared" si="379"/>
        <v>0.26640999999999998</v>
      </c>
      <c r="X661" s="89">
        <f t="shared" si="379"/>
        <v>0.34455000000000002</v>
      </c>
      <c r="Y661" s="89">
        <f t="shared" si="379"/>
        <v>0.39457999999999999</v>
      </c>
      <c r="Z661" s="89">
        <f t="shared" si="379"/>
        <v>0.10741000000000001</v>
      </c>
      <c r="AA661" s="89">
        <f t="shared" si="379"/>
        <v>5.867E-2</v>
      </c>
    </row>
    <row r="662" spans="1:27" ht="12.75" hidden="1" customHeight="1" outlineLevel="1" x14ac:dyDescent="0.2">
      <c r="A662" s="97" t="s">
        <v>2987</v>
      </c>
      <c r="B662" s="63" t="s">
        <v>242</v>
      </c>
      <c r="C662" s="43" t="s">
        <v>79</v>
      </c>
      <c r="D662" s="44">
        <v>0</v>
      </c>
      <c r="E662" s="44">
        <v>72.31</v>
      </c>
      <c r="F662" s="44">
        <v>73.849999999999994</v>
      </c>
      <c r="G662" s="44">
        <v>99.81</v>
      </c>
      <c r="H662" s="44">
        <v>215.97</v>
      </c>
      <c r="I662" s="44">
        <v>284.11</v>
      </c>
      <c r="J662" s="44">
        <v>491.05</v>
      </c>
      <c r="K662" s="44">
        <v>404.63</v>
      </c>
      <c r="L662" s="44">
        <v>403.22</v>
      </c>
      <c r="M662" s="44">
        <v>368.91</v>
      </c>
      <c r="N662" s="44">
        <v>347.51</v>
      </c>
      <c r="O662" s="44">
        <v>514.24</v>
      </c>
      <c r="P662" s="44">
        <v>556.41</v>
      </c>
      <c r="Q662" s="44">
        <v>492.64</v>
      </c>
      <c r="R662" s="44">
        <v>1983.86</v>
      </c>
      <c r="S662" s="44">
        <v>2892.79</v>
      </c>
      <c r="T662" s="44">
        <v>2913.47</v>
      </c>
      <c r="U662" s="44">
        <v>2803.6</v>
      </c>
      <c r="V662" s="44">
        <v>358.39</v>
      </c>
      <c r="W662" s="44">
        <v>266.41000000000003</v>
      </c>
      <c r="X662" s="44">
        <v>344.55</v>
      </c>
      <c r="Y662" s="44">
        <v>394.58</v>
      </c>
      <c r="Z662" s="44">
        <v>107.41</v>
      </c>
      <c r="AA662" s="44">
        <v>58.67</v>
      </c>
    </row>
    <row r="663" spans="1:27" collapsed="1" x14ac:dyDescent="0.2">
      <c r="A663" s="96" t="s">
        <v>2988</v>
      </c>
      <c r="B663" s="28" t="str">
        <f>"21"&amp;"."&amp;$B$777&amp;"."&amp;$B$778</f>
        <v>21.11.2023</v>
      </c>
      <c r="C663" s="88" t="s">
        <v>76</v>
      </c>
      <c r="D663" s="89">
        <f>ROUND((D664)/1000,5)</f>
        <v>2.443E-2</v>
      </c>
      <c r="E663" s="89">
        <f t="shared" ref="E663:AA663" si="380">ROUND((E664)/1000,5)</f>
        <v>3.0859999999999999E-2</v>
      </c>
      <c r="F663" s="89">
        <f t="shared" si="380"/>
        <v>4.1169999999999998E-2</v>
      </c>
      <c r="G663" s="89">
        <f t="shared" si="380"/>
        <v>0</v>
      </c>
      <c r="H663" s="89">
        <f t="shared" si="380"/>
        <v>0.10536</v>
      </c>
      <c r="I663" s="89">
        <f t="shared" si="380"/>
        <v>0.29764000000000002</v>
      </c>
      <c r="J663" s="89">
        <f t="shared" si="380"/>
        <v>0.58940999999999999</v>
      </c>
      <c r="K663" s="89">
        <f t="shared" si="380"/>
        <v>0.44156000000000001</v>
      </c>
      <c r="L663" s="89">
        <f t="shared" si="380"/>
        <v>0.36708000000000002</v>
      </c>
      <c r="M663" s="89">
        <f t="shared" si="380"/>
        <v>0.22553000000000001</v>
      </c>
      <c r="N663" s="89">
        <f t="shared" si="380"/>
        <v>2.0029999999999999E-2</v>
      </c>
      <c r="O663" s="89">
        <f t="shared" si="380"/>
        <v>0.16313</v>
      </c>
      <c r="P663" s="89">
        <f t="shared" si="380"/>
        <v>0.30657000000000001</v>
      </c>
      <c r="Q663" s="89">
        <f t="shared" si="380"/>
        <v>0.45107999999999998</v>
      </c>
      <c r="R663" s="89">
        <f t="shared" si="380"/>
        <v>0.47942000000000001</v>
      </c>
      <c r="S663" s="89">
        <f t="shared" si="380"/>
        <v>0.69535999999999998</v>
      </c>
      <c r="T663" s="89">
        <f t="shared" si="380"/>
        <v>0.67293000000000003</v>
      </c>
      <c r="U663" s="89">
        <f t="shared" si="380"/>
        <v>0.38024999999999998</v>
      </c>
      <c r="V663" s="89">
        <f t="shared" si="380"/>
        <v>1.1860000000000001E-2</v>
      </c>
      <c r="W663" s="89">
        <f t="shared" si="380"/>
        <v>9.5149999999999998E-2</v>
      </c>
      <c r="X663" s="89">
        <f t="shared" si="380"/>
        <v>0.22993</v>
      </c>
      <c r="Y663" s="89">
        <f t="shared" si="380"/>
        <v>0.28876000000000002</v>
      </c>
      <c r="Z663" s="89">
        <f t="shared" si="380"/>
        <v>0</v>
      </c>
      <c r="AA663" s="89">
        <f t="shared" si="380"/>
        <v>0</v>
      </c>
    </row>
    <row r="664" spans="1:27" ht="12.75" hidden="1" customHeight="1" outlineLevel="1" x14ac:dyDescent="0.2">
      <c r="A664" s="97" t="s">
        <v>2989</v>
      </c>
      <c r="B664" s="63" t="s">
        <v>242</v>
      </c>
      <c r="C664" s="43" t="s">
        <v>79</v>
      </c>
      <c r="D664" s="44">
        <v>24.43</v>
      </c>
      <c r="E664" s="44">
        <v>30.86</v>
      </c>
      <c r="F664" s="44">
        <v>41.17</v>
      </c>
      <c r="G664" s="44">
        <v>0</v>
      </c>
      <c r="H664" s="44">
        <v>105.36</v>
      </c>
      <c r="I664" s="44">
        <v>297.64</v>
      </c>
      <c r="J664" s="44">
        <v>589.41</v>
      </c>
      <c r="K664" s="44">
        <v>441.56</v>
      </c>
      <c r="L664" s="44">
        <v>367.08</v>
      </c>
      <c r="M664" s="44">
        <v>225.53</v>
      </c>
      <c r="N664" s="44">
        <v>20.03</v>
      </c>
      <c r="O664" s="44">
        <v>163.13</v>
      </c>
      <c r="P664" s="44">
        <v>306.57</v>
      </c>
      <c r="Q664" s="44">
        <v>451.08</v>
      </c>
      <c r="R664" s="44">
        <v>479.42</v>
      </c>
      <c r="S664" s="44">
        <v>695.36</v>
      </c>
      <c r="T664" s="44">
        <v>672.93</v>
      </c>
      <c r="U664" s="44">
        <v>380.25</v>
      </c>
      <c r="V664" s="44">
        <v>11.86</v>
      </c>
      <c r="W664" s="44">
        <v>95.15</v>
      </c>
      <c r="X664" s="44">
        <v>229.93</v>
      </c>
      <c r="Y664" s="44">
        <v>288.76</v>
      </c>
      <c r="Z664" s="44">
        <v>0</v>
      </c>
      <c r="AA664" s="44">
        <v>0</v>
      </c>
    </row>
    <row r="665" spans="1:27" collapsed="1" x14ac:dyDescent="0.2">
      <c r="A665" s="96" t="s">
        <v>2990</v>
      </c>
      <c r="B665" s="28" t="str">
        <f>"22"&amp;"."&amp;$B$777&amp;"."&amp;$B$778</f>
        <v>22.11.2023</v>
      </c>
      <c r="C665" s="88" t="s">
        <v>76</v>
      </c>
      <c r="D665" s="89">
        <f>ROUND((D666)/1000,5)</f>
        <v>0</v>
      </c>
      <c r="E665" s="89">
        <f t="shared" ref="E665:AA665" si="381">ROUND((E666)/1000,5)</f>
        <v>0</v>
      </c>
      <c r="F665" s="89">
        <f t="shared" si="381"/>
        <v>1.2E-4</v>
      </c>
      <c r="G665" s="89">
        <f t="shared" si="381"/>
        <v>0</v>
      </c>
      <c r="H665" s="89">
        <f t="shared" si="381"/>
        <v>4.0059999999999998E-2</v>
      </c>
      <c r="I665" s="89">
        <f t="shared" si="381"/>
        <v>0.29774</v>
      </c>
      <c r="J665" s="89">
        <f t="shared" si="381"/>
        <v>0.46947</v>
      </c>
      <c r="K665" s="89">
        <f t="shared" si="381"/>
        <v>0.307</v>
      </c>
      <c r="L665" s="89">
        <f t="shared" si="381"/>
        <v>0.20472000000000001</v>
      </c>
      <c r="M665" s="89">
        <f t="shared" si="381"/>
        <v>0.1741</v>
      </c>
      <c r="N665" s="89">
        <f t="shared" si="381"/>
        <v>0.15239</v>
      </c>
      <c r="O665" s="89">
        <f t="shared" si="381"/>
        <v>0.31074000000000002</v>
      </c>
      <c r="P665" s="89">
        <f t="shared" si="381"/>
        <v>0.47622999999999999</v>
      </c>
      <c r="Q665" s="89">
        <f t="shared" si="381"/>
        <v>0.43648999999999999</v>
      </c>
      <c r="R665" s="89">
        <f t="shared" si="381"/>
        <v>1.3259399999999999</v>
      </c>
      <c r="S665" s="89">
        <f t="shared" si="381"/>
        <v>2.6518700000000002</v>
      </c>
      <c r="T665" s="89">
        <f t="shared" si="381"/>
        <v>1.76278</v>
      </c>
      <c r="U665" s="89">
        <f t="shared" si="381"/>
        <v>1.7398899999999999</v>
      </c>
      <c r="V665" s="89">
        <f t="shared" si="381"/>
        <v>0.44257999999999997</v>
      </c>
      <c r="W665" s="89">
        <f t="shared" si="381"/>
        <v>0.27633999999999997</v>
      </c>
      <c r="X665" s="89">
        <f t="shared" si="381"/>
        <v>0.33767000000000003</v>
      </c>
      <c r="Y665" s="89">
        <f t="shared" si="381"/>
        <v>0.17016000000000001</v>
      </c>
      <c r="Z665" s="89">
        <f t="shared" si="381"/>
        <v>0</v>
      </c>
      <c r="AA665" s="89">
        <f t="shared" si="381"/>
        <v>0</v>
      </c>
    </row>
    <row r="666" spans="1:27" ht="12.75" hidden="1" customHeight="1" outlineLevel="1" x14ac:dyDescent="0.2">
      <c r="A666" s="97" t="s">
        <v>2991</v>
      </c>
      <c r="B666" s="63" t="s">
        <v>242</v>
      </c>
      <c r="C666" s="43" t="s">
        <v>79</v>
      </c>
      <c r="D666" s="44">
        <v>0</v>
      </c>
      <c r="E666" s="44">
        <v>0</v>
      </c>
      <c r="F666" s="44">
        <v>0.12</v>
      </c>
      <c r="G666" s="44">
        <v>0</v>
      </c>
      <c r="H666" s="44">
        <v>40.06</v>
      </c>
      <c r="I666" s="44">
        <v>297.74</v>
      </c>
      <c r="J666" s="44">
        <v>469.47</v>
      </c>
      <c r="K666" s="44">
        <v>307</v>
      </c>
      <c r="L666" s="44">
        <v>204.72</v>
      </c>
      <c r="M666" s="44">
        <v>174.1</v>
      </c>
      <c r="N666" s="44">
        <v>152.38999999999999</v>
      </c>
      <c r="O666" s="44">
        <v>310.74</v>
      </c>
      <c r="P666" s="44">
        <v>476.23</v>
      </c>
      <c r="Q666" s="44">
        <v>436.49</v>
      </c>
      <c r="R666" s="44">
        <v>1325.94</v>
      </c>
      <c r="S666" s="44">
        <v>2651.87</v>
      </c>
      <c r="T666" s="44">
        <v>1762.78</v>
      </c>
      <c r="U666" s="44">
        <v>1739.89</v>
      </c>
      <c r="V666" s="44">
        <v>442.58</v>
      </c>
      <c r="W666" s="44">
        <v>276.33999999999997</v>
      </c>
      <c r="X666" s="44">
        <v>337.67</v>
      </c>
      <c r="Y666" s="44">
        <v>170.16</v>
      </c>
      <c r="Z666" s="44">
        <v>0</v>
      </c>
      <c r="AA666" s="44">
        <v>0</v>
      </c>
    </row>
    <row r="667" spans="1:27" collapsed="1" x14ac:dyDescent="0.2">
      <c r="A667" s="96" t="s">
        <v>2992</v>
      </c>
      <c r="B667" s="28" t="str">
        <f>"23"&amp;"."&amp;$B$777&amp;"."&amp;$B$778</f>
        <v>23.11.2023</v>
      </c>
      <c r="C667" s="88" t="s">
        <v>76</v>
      </c>
      <c r="D667" s="89">
        <f>ROUND((D668)/1000,5)</f>
        <v>0</v>
      </c>
      <c r="E667" s="89">
        <f t="shared" ref="E667:AA667" si="382">ROUND((E668)/1000,5)</f>
        <v>0</v>
      </c>
      <c r="F667" s="89">
        <f t="shared" si="382"/>
        <v>0</v>
      </c>
      <c r="G667" s="89">
        <f t="shared" si="382"/>
        <v>0</v>
      </c>
      <c r="H667" s="89">
        <f t="shared" si="382"/>
        <v>5.8569999999999997E-2</v>
      </c>
      <c r="I667" s="89">
        <f t="shared" si="382"/>
        <v>8.3379999999999996E-2</v>
      </c>
      <c r="J667" s="89">
        <f t="shared" si="382"/>
        <v>0.46761999999999998</v>
      </c>
      <c r="K667" s="89">
        <f t="shared" si="382"/>
        <v>0.42662</v>
      </c>
      <c r="L667" s="89">
        <f t="shared" si="382"/>
        <v>0.31140000000000001</v>
      </c>
      <c r="M667" s="89">
        <f t="shared" si="382"/>
        <v>0.51444000000000001</v>
      </c>
      <c r="N667" s="89">
        <f t="shared" si="382"/>
        <v>1.3595600000000001</v>
      </c>
      <c r="O667" s="89">
        <f t="shared" si="382"/>
        <v>0.54852000000000001</v>
      </c>
      <c r="P667" s="89">
        <f t="shared" si="382"/>
        <v>0.35278999999999999</v>
      </c>
      <c r="Q667" s="89">
        <f t="shared" si="382"/>
        <v>0.32957999999999998</v>
      </c>
      <c r="R667" s="89">
        <f t="shared" si="382"/>
        <v>0.40453</v>
      </c>
      <c r="S667" s="89">
        <f t="shared" si="382"/>
        <v>2.7714699999999999</v>
      </c>
      <c r="T667" s="89">
        <f t="shared" si="382"/>
        <v>2.75115</v>
      </c>
      <c r="U667" s="89">
        <f t="shared" si="382"/>
        <v>1.3579699999999999</v>
      </c>
      <c r="V667" s="89">
        <f t="shared" si="382"/>
        <v>0.68111999999999995</v>
      </c>
      <c r="W667" s="89">
        <f t="shared" si="382"/>
        <v>0.49219000000000002</v>
      </c>
      <c r="X667" s="89">
        <f t="shared" si="382"/>
        <v>0.2979</v>
      </c>
      <c r="Y667" s="89">
        <f t="shared" si="382"/>
        <v>4.4000000000000002E-4</v>
      </c>
      <c r="Z667" s="89">
        <f t="shared" si="382"/>
        <v>0</v>
      </c>
      <c r="AA667" s="89">
        <f t="shared" si="382"/>
        <v>0</v>
      </c>
    </row>
    <row r="668" spans="1:27" ht="12.75" hidden="1" customHeight="1" outlineLevel="1" x14ac:dyDescent="0.2">
      <c r="A668" s="97" t="s">
        <v>2993</v>
      </c>
      <c r="B668" s="63" t="s">
        <v>242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58.57</v>
      </c>
      <c r="I668" s="44">
        <v>83.38</v>
      </c>
      <c r="J668" s="44">
        <v>467.62</v>
      </c>
      <c r="K668" s="44">
        <v>426.62</v>
      </c>
      <c r="L668" s="44">
        <v>311.39999999999998</v>
      </c>
      <c r="M668" s="44">
        <v>514.44000000000005</v>
      </c>
      <c r="N668" s="44">
        <v>1359.56</v>
      </c>
      <c r="O668" s="44">
        <v>548.52</v>
      </c>
      <c r="P668" s="44">
        <v>352.79</v>
      </c>
      <c r="Q668" s="44">
        <v>329.58</v>
      </c>
      <c r="R668" s="44">
        <v>404.53</v>
      </c>
      <c r="S668" s="44">
        <v>2771.47</v>
      </c>
      <c r="T668" s="44">
        <v>2751.15</v>
      </c>
      <c r="U668" s="44">
        <v>1357.97</v>
      </c>
      <c r="V668" s="44">
        <v>681.12</v>
      </c>
      <c r="W668" s="44">
        <v>492.19</v>
      </c>
      <c r="X668" s="44">
        <v>297.89999999999998</v>
      </c>
      <c r="Y668" s="44">
        <v>0.44</v>
      </c>
      <c r="Z668" s="44">
        <v>0</v>
      </c>
      <c r="AA668" s="44">
        <v>0</v>
      </c>
    </row>
    <row r="669" spans="1:27" collapsed="1" x14ac:dyDescent="0.2">
      <c r="A669" s="96" t="s">
        <v>2994</v>
      </c>
      <c r="B669" s="28" t="str">
        <f>"24"&amp;"."&amp;$B$777&amp;"."&amp;$B$778</f>
        <v>24.11.2023</v>
      </c>
      <c r="C669" s="88" t="s">
        <v>76</v>
      </c>
      <c r="D669" s="89">
        <f>ROUND((D670)/1000,5)</f>
        <v>0</v>
      </c>
      <c r="E669" s="89">
        <f t="shared" ref="E669:AA669" si="383">ROUND((E670)/1000,5)</f>
        <v>2.8549999999999999E-2</v>
      </c>
      <c r="F669" s="89">
        <f t="shared" si="383"/>
        <v>1.3999999999999999E-4</v>
      </c>
      <c r="G669" s="89">
        <f t="shared" si="383"/>
        <v>0.16175999999999999</v>
      </c>
      <c r="H669" s="89">
        <f t="shared" si="383"/>
        <v>0.19120999999999999</v>
      </c>
      <c r="I669" s="89">
        <f t="shared" si="383"/>
        <v>0.22048000000000001</v>
      </c>
      <c r="J669" s="89">
        <f t="shared" si="383"/>
        <v>0.60507999999999995</v>
      </c>
      <c r="K669" s="89">
        <f t="shared" si="383"/>
        <v>0.55279999999999996</v>
      </c>
      <c r="L669" s="89">
        <f t="shared" si="383"/>
        <v>0.27433999999999997</v>
      </c>
      <c r="M669" s="89">
        <f t="shared" si="383"/>
        <v>0.23279</v>
      </c>
      <c r="N669" s="89">
        <f t="shared" si="383"/>
        <v>0.24573999999999999</v>
      </c>
      <c r="O669" s="89">
        <f t="shared" si="383"/>
        <v>0.24659</v>
      </c>
      <c r="P669" s="89">
        <f t="shared" si="383"/>
        <v>0.46364</v>
      </c>
      <c r="Q669" s="89">
        <f t="shared" si="383"/>
        <v>0.29608000000000001</v>
      </c>
      <c r="R669" s="89">
        <f t="shared" si="383"/>
        <v>0.27472999999999997</v>
      </c>
      <c r="S669" s="89">
        <f t="shared" si="383"/>
        <v>0.24535999999999999</v>
      </c>
      <c r="T669" s="89">
        <f t="shared" si="383"/>
        <v>0.23413999999999999</v>
      </c>
      <c r="U669" s="89">
        <f t="shared" si="383"/>
        <v>0.21779999999999999</v>
      </c>
      <c r="V669" s="89">
        <f t="shared" si="383"/>
        <v>0.13458999999999999</v>
      </c>
      <c r="W669" s="89">
        <f t="shared" si="383"/>
        <v>0.22139</v>
      </c>
      <c r="X669" s="89">
        <f t="shared" si="383"/>
        <v>0.18337999999999999</v>
      </c>
      <c r="Y669" s="89">
        <f t="shared" si="383"/>
        <v>0.14649000000000001</v>
      </c>
      <c r="Z669" s="89">
        <f t="shared" si="383"/>
        <v>0</v>
      </c>
      <c r="AA669" s="89">
        <f t="shared" si="383"/>
        <v>0</v>
      </c>
    </row>
    <row r="670" spans="1:27" ht="12.75" hidden="1" customHeight="1" outlineLevel="1" x14ac:dyDescent="0.2">
      <c r="A670" s="97" t="s">
        <v>2995</v>
      </c>
      <c r="B670" s="63" t="s">
        <v>242</v>
      </c>
      <c r="C670" s="43" t="s">
        <v>79</v>
      </c>
      <c r="D670" s="44">
        <v>0</v>
      </c>
      <c r="E670" s="44">
        <v>28.55</v>
      </c>
      <c r="F670" s="44">
        <v>0.14000000000000001</v>
      </c>
      <c r="G670" s="44">
        <v>161.76</v>
      </c>
      <c r="H670" s="44">
        <v>191.21</v>
      </c>
      <c r="I670" s="44">
        <v>220.48</v>
      </c>
      <c r="J670" s="44">
        <v>605.08000000000004</v>
      </c>
      <c r="K670" s="44">
        <v>552.79999999999995</v>
      </c>
      <c r="L670" s="44">
        <v>274.33999999999997</v>
      </c>
      <c r="M670" s="44">
        <v>232.79</v>
      </c>
      <c r="N670" s="44">
        <v>245.74</v>
      </c>
      <c r="O670" s="44">
        <v>246.59</v>
      </c>
      <c r="P670" s="44">
        <v>463.64</v>
      </c>
      <c r="Q670" s="44">
        <v>296.08</v>
      </c>
      <c r="R670" s="44">
        <v>274.73</v>
      </c>
      <c r="S670" s="44">
        <v>245.36</v>
      </c>
      <c r="T670" s="44">
        <v>234.14</v>
      </c>
      <c r="U670" s="44">
        <v>217.8</v>
      </c>
      <c r="V670" s="44">
        <v>134.59</v>
      </c>
      <c r="W670" s="44">
        <v>221.39</v>
      </c>
      <c r="X670" s="44">
        <v>183.38</v>
      </c>
      <c r="Y670" s="44">
        <v>146.49</v>
      </c>
      <c r="Z670" s="44">
        <v>0</v>
      </c>
      <c r="AA670" s="44">
        <v>0</v>
      </c>
    </row>
    <row r="671" spans="1:27" collapsed="1" x14ac:dyDescent="0.2">
      <c r="A671" s="96" t="s">
        <v>2996</v>
      </c>
      <c r="B671" s="28" t="str">
        <f>"25"&amp;"."&amp;$B$777&amp;"."&amp;$B$778</f>
        <v>25.11.2023</v>
      </c>
      <c r="C671" s="88" t="s">
        <v>76</v>
      </c>
      <c r="D671" s="89">
        <f>ROUND((D672)/1000,5)</f>
        <v>3.2000000000000003E-4</v>
      </c>
      <c r="E671" s="89">
        <f t="shared" ref="E671:AA671" si="384">ROUND((E672)/1000,5)</f>
        <v>4.258E-2</v>
      </c>
      <c r="F671" s="89">
        <f t="shared" si="384"/>
        <v>0.14887</v>
      </c>
      <c r="G671" s="89">
        <f t="shared" si="384"/>
        <v>0.13893</v>
      </c>
      <c r="H671" s="89">
        <f t="shared" si="384"/>
        <v>0.10269</v>
      </c>
      <c r="I671" s="89">
        <f t="shared" si="384"/>
        <v>0.27768999999999999</v>
      </c>
      <c r="J671" s="89">
        <f t="shared" si="384"/>
        <v>0.42498000000000002</v>
      </c>
      <c r="K671" s="89">
        <f t="shared" si="384"/>
        <v>0.39050000000000001</v>
      </c>
      <c r="L671" s="89">
        <f t="shared" si="384"/>
        <v>0.29249000000000003</v>
      </c>
      <c r="M671" s="89">
        <f t="shared" si="384"/>
        <v>0.18045</v>
      </c>
      <c r="N671" s="89">
        <f t="shared" si="384"/>
        <v>0.12378</v>
      </c>
      <c r="O671" s="89">
        <f t="shared" si="384"/>
        <v>0.26766000000000001</v>
      </c>
      <c r="P671" s="89">
        <f t="shared" si="384"/>
        <v>0.27816000000000002</v>
      </c>
      <c r="Q671" s="89">
        <f t="shared" si="384"/>
        <v>0.29977999999999999</v>
      </c>
      <c r="R671" s="89">
        <f t="shared" si="384"/>
        <v>0.25977</v>
      </c>
      <c r="S671" s="89">
        <f t="shared" si="384"/>
        <v>0.28216999999999998</v>
      </c>
      <c r="T671" s="89">
        <f t="shared" si="384"/>
        <v>0.33163999999999999</v>
      </c>
      <c r="U671" s="89">
        <f t="shared" si="384"/>
        <v>0.28864000000000001</v>
      </c>
      <c r="V671" s="89">
        <f t="shared" si="384"/>
        <v>0</v>
      </c>
      <c r="W671" s="89">
        <f t="shared" si="384"/>
        <v>1.06E-2</v>
      </c>
      <c r="X671" s="89">
        <f t="shared" si="384"/>
        <v>0</v>
      </c>
      <c r="Y671" s="89">
        <f t="shared" si="384"/>
        <v>1.1469999999999999E-2</v>
      </c>
      <c r="Z671" s="89">
        <f t="shared" si="384"/>
        <v>0</v>
      </c>
      <c r="AA671" s="89">
        <f t="shared" si="384"/>
        <v>0</v>
      </c>
    </row>
    <row r="672" spans="1:27" ht="12.75" hidden="1" customHeight="1" outlineLevel="1" x14ac:dyDescent="0.2">
      <c r="A672" s="97" t="s">
        <v>2997</v>
      </c>
      <c r="B672" s="63" t="s">
        <v>242</v>
      </c>
      <c r="C672" s="43" t="s">
        <v>79</v>
      </c>
      <c r="D672" s="44">
        <v>0.32</v>
      </c>
      <c r="E672" s="44">
        <v>42.58</v>
      </c>
      <c r="F672" s="44">
        <v>148.87</v>
      </c>
      <c r="G672" s="44">
        <v>138.93</v>
      </c>
      <c r="H672" s="44">
        <v>102.69</v>
      </c>
      <c r="I672" s="44">
        <v>277.69</v>
      </c>
      <c r="J672" s="44">
        <v>424.98</v>
      </c>
      <c r="K672" s="44">
        <v>390.5</v>
      </c>
      <c r="L672" s="44">
        <v>292.49</v>
      </c>
      <c r="M672" s="44">
        <v>180.45</v>
      </c>
      <c r="N672" s="44">
        <v>123.78</v>
      </c>
      <c r="O672" s="44">
        <v>267.66000000000003</v>
      </c>
      <c r="P672" s="44">
        <v>278.16000000000003</v>
      </c>
      <c r="Q672" s="44">
        <v>299.77999999999997</v>
      </c>
      <c r="R672" s="44">
        <v>259.77</v>
      </c>
      <c r="S672" s="44">
        <v>282.17</v>
      </c>
      <c r="T672" s="44">
        <v>331.64</v>
      </c>
      <c r="U672" s="44">
        <v>288.64</v>
      </c>
      <c r="V672" s="44">
        <v>0</v>
      </c>
      <c r="W672" s="44">
        <v>10.6</v>
      </c>
      <c r="X672" s="44">
        <v>0</v>
      </c>
      <c r="Y672" s="44">
        <v>11.47</v>
      </c>
      <c r="Z672" s="44">
        <v>0</v>
      </c>
      <c r="AA672" s="44">
        <v>0</v>
      </c>
    </row>
    <row r="673" spans="1:27" collapsed="1" x14ac:dyDescent="0.2">
      <c r="A673" s="96" t="s">
        <v>2998</v>
      </c>
      <c r="B673" s="28" t="str">
        <f>"26"&amp;"."&amp;$B$777&amp;"."&amp;$B$778</f>
        <v>26.11.2023</v>
      </c>
      <c r="C673" s="88" t="s">
        <v>76</v>
      </c>
      <c r="D673" s="89">
        <f>ROUND((D674)/1000,5)</f>
        <v>1.2E-4</v>
      </c>
      <c r="E673" s="89">
        <f t="shared" ref="E673:AA673" si="385">ROUND((E674)/1000,5)</f>
        <v>0</v>
      </c>
      <c r="F673" s="89">
        <f t="shared" si="385"/>
        <v>0</v>
      </c>
      <c r="G673" s="89">
        <f t="shared" si="385"/>
        <v>0</v>
      </c>
      <c r="H673" s="89">
        <f t="shared" si="385"/>
        <v>0</v>
      </c>
      <c r="I673" s="89">
        <f t="shared" si="385"/>
        <v>0</v>
      </c>
      <c r="J673" s="89">
        <f t="shared" si="385"/>
        <v>0</v>
      </c>
      <c r="K673" s="89">
        <f t="shared" si="385"/>
        <v>0</v>
      </c>
      <c r="L673" s="89">
        <f t="shared" si="385"/>
        <v>2.5319999999999999E-2</v>
      </c>
      <c r="M673" s="89">
        <f t="shared" si="385"/>
        <v>9.4000000000000004E-3</v>
      </c>
      <c r="N673" s="89">
        <f t="shared" si="385"/>
        <v>3.5200000000000001E-3</v>
      </c>
      <c r="O673" s="89">
        <f t="shared" si="385"/>
        <v>1.172E-2</v>
      </c>
      <c r="P673" s="89">
        <f t="shared" si="385"/>
        <v>0</v>
      </c>
      <c r="Q673" s="89">
        <f t="shared" si="385"/>
        <v>0</v>
      </c>
      <c r="R673" s="89">
        <f t="shared" si="385"/>
        <v>1.115E-2</v>
      </c>
      <c r="S673" s="89">
        <f t="shared" si="385"/>
        <v>0</v>
      </c>
      <c r="T673" s="89">
        <f t="shared" si="385"/>
        <v>5.5599999999999998E-3</v>
      </c>
      <c r="U673" s="89">
        <f t="shared" si="385"/>
        <v>0</v>
      </c>
      <c r="V673" s="89">
        <f t="shared" si="385"/>
        <v>0</v>
      </c>
      <c r="W673" s="89">
        <f t="shared" si="385"/>
        <v>0</v>
      </c>
      <c r="X673" s="89">
        <f t="shared" si="385"/>
        <v>0</v>
      </c>
      <c r="Y673" s="89">
        <f t="shared" si="385"/>
        <v>0</v>
      </c>
      <c r="Z673" s="89">
        <f t="shared" si="385"/>
        <v>0</v>
      </c>
      <c r="AA673" s="89">
        <f t="shared" si="385"/>
        <v>0</v>
      </c>
    </row>
    <row r="674" spans="1:27" ht="12.75" hidden="1" customHeight="1" outlineLevel="1" x14ac:dyDescent="0.2">
      <c r="A674" s="97" t="s">
        <v>2999</v>
      </c>
      <c r="B674" s="63" t="s">
        <v>242</v>
      </c>
      <c r="C674" s="43" t="s">
        <v>79</v>
      </c>
      <c r="D674" s="44">
        <v>0.12</v>
      </c>
      <c r="E674" s="44">
        <v>0</v>
      </c>
      <c r="F674" s="44">
        <v>0</v>
      </c>
      <c r="G674" s="44">
        <v>0</v>
      </c>
      <c r="H674" s="44">
        <v>0</v>
      </c>
      <c r="I674" s="44">
        <v>0</v>
      </c>
      <c r="J674" s="44">
        <v>0</v>
      </c>
      <c r="K674" s="44">
        <v>0</v>
      </c>
      <c r="L674" s="44">
        <v>25.32</v>
      </c>
      <c r="M674" s="44">
        <v>9.4</v>
      </c>
      <c r="N674" s="44">
        <v>3.52</v>
      </c>
      <c r="O674" s="44">
        <v>11.72</v>
      </c>
      <c r="P674" s="44">
        <v>0</v>
      </c>
      <c r="Q674" s="44">
        <v>0</v>
      </c>
      <c r="R674" s="44">
        <v>11.15</v>
      </c>
      <c r="S674" s="44">
        <v>0</v>
      </c>
      <c r="T674" s="44">
        <v>5.56</v>
      </c>
      <c r="U674" s="44">
        <v>0</v>
      </c>
      <c r="V674" s="44">
        <v>0</v>
      </c>
      <c r="W674" s="44">
        <v>0</v>
      </c>
      <c r="X674" s="44">
        <v>0</v>
      </c>
      <c r="Y674" s="44">
        <v>0</v>
      </c>
      <c r="Z674" s="44">
        <v>0</v>
      </c>
      <c r="AA674" s="44">
        <v>0</v>
      </c>
    </row>
    <row r="675" spans="1:27" collapsed="1" x14ac:dyDescent="0.2">
      <c r="A675" s="96" t="s">
        <v>3000</v>
      </c>
      <c r="B675" s="28" t="str">
        <f>"27"&amp;"."&amp;$B$777&amp;"."&amp;$B$778</f>
        <v>27.11.2023</v>
      </c>
      <c r="C675" s="88" t="s">
        <v>76</v>
      </c>
      <c r="D675" s="89">
        <f>ROUND((D676)/1000,5)</f>
        <v>0</v>
      </c>
      <c r="E675" s="89">
        <f t="shared" ref="E675:AA675" si="386">ROUND((E676)/1000,5)</f>
        <v>0</v>
      </c>
      <c r="F675" s="89">
        <f t="shared" si="386"/>
        <v>0</v>
      </c>
      <c r="G675" s="89">
        <f t="shared" si="386"/>
        <v>5.3440000000000001E-2</v>
      </c>
      <c r="H675" s="89">
        <f t="shared" si="386"/>
        <v>9.0579999999999994E-2</v>
      </c>
      <c r="I675" s="89">
        <f t="shared" si="386"/>
        <v>6.9849999999999995E-2</v>
      </c>
      <c r="J675" s="89">
        <f t="shared" si="386"/>
        <v>0.36388999999999999</v>
      </c>
      <c r="K675" s="89">
        <f t="shared" si="386"/>
        <v>0.24907000000000001</v>
      </c>
      <c r="L675" s="89">
        <f t="shared" si="386"/>
        <v>0.39162000000000002</v>
      </c>
      <c r="M675" s="89">
        <f t="shared" si="386"/>
        <v>7.0319999999999994E-2</v>
      </c>
      <c r="N675" s="89">
        <f t="shared" si="386"/>
        <v>4.2220000000000001E-2</v>
      </c>
      <c r="O675" s="89">
        <f t="shared" si="386"/>
        <v>3.7810000000000003E-2</v>
      </c>
      <c r="P675" s="89">
        <f t="shared" si="386"/>
        <v>5.8279999999999998E-2</v>
      </c>
      <c r="Q675" s="89">
        <f t="shared" si="386"/>
        <v>6.4149999999999999E-2</v>
      </c>
      <c r="R675" s="89">
        <f t="shared" si="386"/>
        <v>4.1880000000000001E-2</v>
      </c>
      <c r="S675" s="89">
        <f t="shared" si="386"/>
        <v>0.10337</v>
      </c>
      <c r="T675" s="89">
        <f t="shared" si="386"/>
        <v>0.11495</v>
      </c>
      <c r="U675" s="89">
        <f t="shared" si="386"/>
        <v>8.5669999999999996E-2</v>
      </c>
      <c r="V675" s="89">
        <f t="shared" si="386"/>
        <v>4.1480000000000003E-2</v>
      </c>
      <c r="W675" s="89">
        <f t="shared" si="386"/>
        <v>2.3E-3</v>
      </c>
      <c r="X675" s="89">
        <f t="shared" si="386"/>
        <v>0</v>
      </c>
      <c r="Y675" s="89">
        <f t="shared" si="386"/>
        <v>0</v>
      </c>
      <c r="Z675" s="89">
        <f t="shared" si="386"/>
        <v>0</v>
      </c>
      <c r="AA675" s="89">
        <f t="shared" si="386"/>
        <v>0</v>
      </c>
    </row>
    <row r="676" spans="1:27" ht="12.75" hidden="1" customHeight="1" outlineLevel="1" x14ac:dyDescent="0.2">
      <c r="A676" s="97" t="s">
        <v>3001</v>
      </c>
      <c r="B676" s="63" t="s">
        <v>242</v>
      </c>
      <c r="C676" s="43" t="s">
        <v>79</v>
      </c>
      <c r="D676" s="44">
        <v>0</v>
      </c>
      <c r="E676" s="44">
        <v>0</v>
      </c>
      <c r="F676" s="44">
        <v>0</v>
      </c>
      <c r="G676" s="44">
        <v>53.44</v>
      </c>
      <c r="H676" s="44">
        <v>90.58</v>
      </c>
      <c r="I676" s="44">
        <v>69.849999999999994</v>
      </c>
      <c r="J676" s="44">
        <v>363.89</v>
      </c>
      <c r="K676" s="44">
        <v>249.07</v>
      </c>
      <c r="L676" s="44">
        <v>391.62</v>
      </c>
      <c r="M676" s="44">
        <v>70.319999999999993</v>
      </c>
      <c r="N676" s="44">
        <v>42.22</v>
      </c>
      <c r="O676" s="44">
        <v>37.81</v>
      </c>
      <c r="P676" s="44">
        <v>58.28</v>
      </c>
      <c r="Q676" s="44">
        <v>64.150000000000006</v>
      </c>
      <c r="R676" s="44">
        <v>41.88</v>
      </c>
      <c r="S676" s="44">
        <v>103.37</v>
      </c>
      <c r="T676" s="44">
        <v>114.95</v>
      </c>
      <c r="U676" s="44">
        <v>85.67</v>
      </c>
      <c r="V676" s="44">
        <v>41.48</v>
      </c>
      <c r="W676" s="44">
        <v>2.2999999999999998</v>
      </c>
      <c r="X676" s="44">
        <v>0</v>
      </c>
      <c r="Y676" s="44">
        <v>0</v>
      </c>
      <c r="Z676" s="44">
        <v>0</v>
      </c>
      <c r="AA676" s="44">
        <v>0</v>
      </c>
    </row>
    <row r="677" spans="1:27" collapsed="1" x14ac:dyDescent="0.2">
      <c r="A677" s="96" t="s">
        <v>3002</v>
      </c>
      <c r="B677" s="28" t="str">
        <f>"28"&amp;"."&amp;$B$777&amp;"."&amp;$B$778</f>
        <v>28.11.2023</v>
      </c>
      <c r="C677" s="88" t="s">
        <v>76</v>
      </c>
      <c r="D677" s="89">
        <f>ROUND((D678)/1000,5)</f>
        <v>0</v>
      </c>
      <c r="E677" s="89">
        <f t="shared" ref="E677:AA677" si="387">ROUND((E678)/1000,5)</f>
        <v>0</v>
      </c>
      <c r="F677" s="89">
        <f t="shared" si="387"/>
        <v>3.4810000000000001E-2</v>
      </c>
      <c r="G677" s="89">
        <f t="shared" si="387"/>
        <v>0.10537000000000001</v>
      </c>
      <c r="H677" s="89">
        <f t="shared" si="387"/>
        <v>0.14896000000000001</v>
      </c>
      <c r="I677" s="89">
        <f t="shared" si="387"/>
        <v>0.30873</v>
      </c>
      <c r="J677" s="89">
        <f t="shared" si="387"/>
        <v>0.51085999999999998</v>
      </c>
      <c r="K677" s="89">
        <f t="shared" si="387"/>
        <v>0.43963999999999998</v>
      </c>
      <c r="L677" s="89">
        <f t="shared" si="387"/>
        <v>0.19869000000000001</v>
      </c>
      <c r="M677" s="89">
        <f t="shared" si="387"/>
        <v>0.16400999999999999</v>
      </c>
      <c r="N677" s="89">
        <f t="shared" si="387"/>
        <v>9.7860000000000003E-2</v>
      </c>
      <c r="O677" s="89">
        <f t="shared" si="387"/>
        <v>0.12998000000000001</v>
      </c>
      <c r="P677" s="89">
        <f t="shared" si="387"/>
        <v>0.16883000000000001</v>
      </c>
      <c r="Q677" s="89">
        <f t="shared" si="387"/>
        <v>0.16400999999999999</v>
      </c>
      <c r="R677" s="89">
        <f t="shared" si="387"/>
        <v>0.16403000000000001</v>
      </c>
      <c r="S677" s="89">
        <f t="shared" si="387"/>
        <v>0.13346</v>
      </c>
      <c r="T677" s="89">
        <f t="shared" si="387"/>
        <v>0.15808</v>
      </c>
      <c r="U677" s="89">
        <f t="shared" si="387"/>
        <v>0.11831</v>
      </c>
      <c r="V677" s="89">
        <f t="shared" si="387"/>
        <v>8.6120000000000002E-2</v>
      </c>
      <c r="W677" s="89">
        <f t="shared" si="387"/>
        <v>3.5290000000000002E-2</v>
      </c>
      <c r="X677" s="89">
        <f t="shared" si="387"/>
        <v>9.5100000000000004E-2</v>
      </c>
      <c r="Y677" s="89">
        <f t="shared" si="387"/>
        <v>6.8650000000000003E-2</v>
      </c>
      <c r="Z677" s="89">
        <f t="shared" si="387"/>
        <v>3.6700000000000001E-3</v>
      </c>
      <c r="AA677" s="89">
        <f t="shared" si="387"/>
        <v>0</v>
      </c>
    </row>
    <row r="678" spans="1:27" ht="12.75" hidden="1" customHeight="1" outlineLevel="1" x14ac:dyDescent="0.2">
      <c r="A678" s="97" t="s">
        <v>3003</v>
      </c>
      <c r="B678" s="63" t="s">
        <v>242</v>
      </c>
      <c r="C678" s="43" t="s">
        <v>79</v>
      </c>
      <c r="D678" s="44">
        <v>0</v>
      </c>
      <c r="E678" s="44">
        <v>0</v>
      </c>
      <c r="F678" s="44">
        <v>34.81</v>
      </c>
      <c r="G678" s="44">
        <v>105.37</v>
      </c>
      <c r="H678" s="44">
        <v>148.96</v>
      </c>
      <c r="I678" s="44">
        <v>308.73</v>
      </c>
      <c r="J678" s="44">
        <v>510.86</v>
      </c>
      <c r="K678" s="44">
        <v>439.64</v>
      </c>
      <c r="L678" s="44">
        <v>198.69</v>
      </c>
      <c r="M678" s="44">
        <v>164.01</v>
      </c>
      <c r="N678" s="44">
        <v>97.86</v>
      </c>
      <c r="O678" s="44">
        <v>129.97999999999999</v>
      </c>
      <c r="P678" s="44">
        <v>168.83</v>
      </c>
      <c r="Q678" s="44">
        <v>164.01</v>
      </c>
      <c r="R678" s="44">
        <v>164.03</v>
      </c>
      <c r="S678" s="44">
        <v>133.46</v>
      </c>
      <c r="T678" s="44">
        <v>158.08000000000001</v>
      </c>
      <c r="U678" s="44">
        <v>118.31</v>
      </c>
      <c r="V678" s="44">
        <v>86.12</v>
      </c>
      <c r="W678" s="44">
        <v>35.29</v>
      </c>
      <c r="X678" s="44">
        <v>95.1</v>
      </c>
      <c r="Y678" s="44">
        <v>68.650000000000006</v>
      </c>
      <c r="Z678" s="44">
        <v>3.67</v>
      </c>
      <c r="AA678" s="44">
        <v>0</v>
      </c>
    </row>
    <row r="679" spans="1:27" collapsed="1" x14ac:dyDescent="0.2">
      <c r="A679" s="96" t="s">
        <v>3004</v>
      </c>
      <c r="B679" s="28" t="str">
        <f>"29"&amp;"."&amp;$B$777&amp;"."&amp;$B$778</f>
        <v>29.11.2023</v>
      </c>
      <c r="C679" s="88" t="s">
        <v>76</v>
      </c>
      <c r="D679" s="89">
        <f>ROUND((D680)/1000,5)</f>
        <v>0</v>
      </c>
      <c r="E679" s="89">
        <f t="shared" ref="E679:AA679" si="388">ROUND((E680)/1000,5)</f>
        <v>0</v>
      </c>
      <c r="F679" s="89">
        <f t="shared" si="388"/>
        <v>0</v>
      </c>
      <c r="G679" s="89">
        <f t="shared" si="388"/>
        <v>2.32E-3</v>
      </c>
      <c r="H679" s="89">
        <f t="shared" si="388"/>
        <v>9.9510000000000001E-2</v>
      </c>
      <c r="I679" s="89">
        <f t="shared" si="388"/>
        <v>9.0389999999999998E-2</v>
      </c>
      <c r="J679" s="89">
        <f t="shared" si="388"/>
        <v>0.42226999999999998</v>
      </c>
      <c r="K679" s="89">
        <f t="shared" si="388"/>
        <v>0.25514999999999999</v>
      </c>
      <c r="L679" s="89">
        <f t="shared" si="388"/>
        <v>0.15062999999999999</v>
      </c>
      <c r="M679" s="89">
        <f t="shared" si="388"/>
        <v>9.0230000000000005E-2</v>
      </c>
      <c r="N679" s="89">
        <f t="shared" si="388"/>
        <v>6.3829999999999998E-2</v>
      </c>
      <c r="O679" s="89">
        <f t="shared" si="388"/>
        <v>6.855E-2</v>
      </c>
      <c r="P679" s="89">
        <f t="shared" si="388"/>
        <v>8.0409999999999995E-2</v>
      </c>
      <c r="Q679" s="89">
        <f t="shared" si="388"/>
        <v>9.6449999999999994E-2</v>
      </c>
      <c r="R679" s="89">
        <f t="shared" si="388"/>
        <v>8.3040000000000003E-2</v>
      </c>
      <c r="S679" s="89">
        <f t="shared" si="388"/>
        <v>7.6999999999999999E-2</v>
      </c>
      <c r="T679" s="89">
        <f t="shared" si="388"/>
        <v>4.8120000000000003E-2</v>
      </c>
      <c r="U679" s="89">
        <f t="shared" si="388"/>
        <v>4.6240000000000003E-2</v>
      </c>
      <c r="V679" s="89">
        <f t="shared" si="388"/>
        <v>1.3899999999999999E-2</v>
      </c>
      <c r="W679" s="89">
        <f t="shared" si="388"/>
        <v>0</v>
      </c>
      <c r="X679" s="89">
        <f t="shared" si="388"/>
        <v>0</v>
      </c>
      <c r="Y679" s="89">
        <f t="shared" si="388"/>
        <v>0</v>
      </c>
      <c r="Z679" s="89">
        <f t="shared" si="388"/>
        <v>0</v>
      </c>
      <c r="AA679" s="89">
        <f t="shared" si="388"/>
        <v>0</v>
      </c>
    </row>
    <row r="680" spans="1:27" ht="12.75" hidden="1" customHeight="1" outlineLevel="1" x14ac:dyDescent="0.2">
      <c r="A680" s="97" t="s">
        <v>3005</v>
      </c>
      <c r="B680" s="63" t="s">
        <v>242</v>
      </c>
      <c r="C680" s="43" t="s">
        <v>79</v>
      </c>
      <c r="D680" s="44">
        <v>0</v>
      </c>
      <c r="E680" s="44">
        <v>0</v>
      </c>
      <c r="F680" s="44">
        <v>0</v>
      </c>
      <c r="G680" s="44">
        <v>2.3199999999999998</v>
      </c>
      <c r="H680" s="44">
        <v>99.51</v>
      </c>
      <c r="I680" s="44">
        <v>90.39</v>
      </c>
      <c r="J680" s="44">
        <v>422.27</v>
      </c>
      <c r="K680" s="44">
        <v>255.15</v>
      </c>
      <c r="L680" s="44">
        <v>150.63</v>
      </c>
      <c r="M680" s="44">
        <v>90.23</v>
      </c>
      <c r="N680" s="44">
        <v>63.83</v>
      </c>
      <c r="O680" s="44">
        <v>68.55</v>
      </c>
      <c r="P680" s="44">
        <v>80.41</v>
      </c>
      <c r="Q680" s="44">
        <v>96.45</v>
      </c>
      <c r="R680" s="44">
        <v>83.04</v>
      </c>
      <c r="S680" s="44">
        <v>77</v>
      </c>
      <c r="T680" s="44">
        <v>48.12</v>
      </c>
      <c r="U680" s="44">
        <v>46.24</v>
      </c>
      <c r="V680" s="44">
        <v>13.9</v>
      </c>
      <c r="W680" s="44">
        <v>0</v>
      </c>
      <c r="X680" s="44">
        <v>0</v>
      </c>
      <c r="Y680" s="44">
        <v>0</v>
      </c>
      <c r="Z680" s="44">
        <v>0</v>
      </c>
      <c r="AA680" s="44">
        <v>0</v>
      </c>
    </row>
    <row r="681" spans="1:27" collapsed="1" x14ac:dyDescent="0.2">
      <c r="A681" s="96" t="s">
        <v>3006</v>
      </c>
      <c r="B681" s="28" t="str">
        <f>"30"&amp;"."&amp;$B$777&amp;"."&amp;$B$778</f>
        <v>30.11.2023</v>
      </c>
      <c r="C681" s="88" t="s">
        <v>76</v>
      </c>
      <c r="D681" s="89">
        <f>ROUND((D682)/1000,5)</f>
        <v>0</v>
      </c>
      <c r="E681" s="89">
        <f t="shared" ref="E681:AA681" si="389">ROUND((E682)/1000,5)</f>
        <v>0</v>
      </c>
      <c r="F681" s="89">
        <f t="shared" si="389"/>
        <v>0</v>
      </c>
      <c r="G681" s="89">
        <f t="shared" si="389"/>
        <v>3.7719999999999997E-2</v>
      </c>
      <c r="H681" s="89">
        <f t="shared" si="389"/>
        <v>0.10578</v>
      </c>
      <c r="I681" s="89">
        <f t="shared" si="389"/>
        <v>0.26491999999999999</v>
      </c>
      <c r="J681" s="89">
        <f t="shared" si="389"/>
        <v>0.44408999999999998</v>
      </c>
      <c r="K681" s="89">
        <f t="shared" si="389"/>
        <v>0.20907000000000001</v>
      </c>
      <c r="L681" s="89">
        <f t="shared" si="389"/>
        <v>0.15311</v>
      </c>
      <c r="M681" s="89">
        <f t="shared" si="389"/>
        <v>9.7269999999999995E-2</v>
      </c>
      <c r="N681" s="89">
        <f t="shared" si="389"/>
        <v>5.3659999999999999E-2</v>
      </c>
      <c r="O681" s="89">
        <f t="shared" si="389"/>
        <v>1.17E-3</v>
      </c>
      <c r="P681" s="89">
        <f t="shared" si="389"/>
        <v>2.0240000000000001E-2</v>
      </c>
      <c r="Q681" s="89">
        <f t="shared" si="389"/>
        <v>0.10032000000000001</v>
      </c>
      <c r="R681" s="89">
        <f t="shared" si="389"/>
        <v>0.13294</v>
      </c>
      <c r="S681" s="89">
        <f t="shared" si="389"/>
        <v>0.14409</v>
      </c>
      <c r="T681" s="89">
        <f t="shared" si="389"/>
        <v>0.16727</v>
      </c>
      <c r="U681" s="89">
        <f t="shared" si="389"/>
        <v>9.7239999999999993E-2</v>
      </c>
      <c r="V681" s="89">
        <f t="shared" si="389"/>
        <v>8.9800000000000001E-3</v>
      </c>
      <c r="W681" s="89">
        <f t="shared" si="389"/>
        <v>0</v>
      </c>
      <c r="X681" s="89">
        <f t="shared" si="389"/>
        <v>0</v>
      </c>
      <c r="Y681" s="89">
        <f t="shared" si="389"/>
        <v>4.4159999999999998E-2</v>
      </c>
      <c r="Z681" s="89">
        <f t="shared" si="389"/>
        <v>0</v>
      </c>
      <c r="AA681" s="89">
        <f t="shared" si="389"/>
        <v>0</v>
      </c>
    </row>
    <row r="682" spans="1:27" ht="12.75" hidden="1" customHeight="1" outlineLevel="1" x14ac:dyDescent="0.2">
      <c r="A682" s="97" t="s">
        <v>3007</v>
      </c>
      <c r="B682" s="63" t="s">
        <v>242</v>
      </c>
      <c r="C682" s="43" t="s">
        <v>79</v>
      </c>
      <c r="D682" s="44">
        <v>0</v>
      </c>
      <c r="E682" s="44">
        <v>0</v>
      </c>
      <c r="F682" s="44">
        <v>0</v>
      </c>
      <c r="G682" s="44">
        <v>37.72</v>
      </c>
      <c r="H682" s="44">
        <v>105.78</v>
      </c>
      <c r="I682" s="44">
        <v>264.92</v>
      </c>
      <c r="J682" s="44">
        <v>444.09</v>
      </c>
      <c r="K682" s="44">
        <v>209.07</v>
      </c>
      <c r="L682" s="44">
        <v>153.11000000000001</v>
      </c>
      <c r="M682" s="44">
        <v>97.27</v>
      </c>
      <c r="N682" s="44">
        <v>53.66</v>
      </c>
      <c r="O682" s="44">
        <v>1.17</v>
      </c>
      <c r="P682" s="44">
        <v>20.239999999999998</v>
      </c>
      <c r="Q682" s="44">
        <v>100.32</v>
      </c>
      <c r="R682" s="44">
        <v>132.94</v>
      </c>
      <c r="S682" s="44">
        <v>144.09</v>
      </c>
      <c r="T682" s="44">
        <v>167.27</v>
      </c>
      <c r="U682" s="44">
        <v>97.24</v>
      </c>
      <c r="V682" s="44">
        <v>8.98</v>
      </c>
      <c r="W682" s="44">
        <v>0</v>
      </c>
      <c r="X682" s="44">
        <v>0</v>
      </c>
      <c r="Y682" s="44">
        <v>44.16</v>
      </c>
      <c r="Z682" s="44">
        <v>0</v>
      </c>
      <c r="AA682" s="44">
        <v>0</v>
      </c>
    </row>
    <row r="683" spans="1:27" collapsed="1" x14ac:dyDescent="0.2">
      <c r="B683" s="99" t="s">
        <v>391</v>
      </c>
    </row>
    <row r="684" spans="1:27" x14ac:dyDescent="0.2">
      <c r="B684" s="99" t="s">
        <v>391</v>
      </c>
    </row>
    <row r="685" spans="1:27" x14ac:dyDescent="0.2">
      <c r="A685" s="181" t="s">
        <v>2276</v>
      </c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  <c r="Z685" s="182"/>
      <c r="AA685" s="183"/>
    </row>
    <row r="686" spans="1:27" ht="25.5" x14ac:dyDescent="0.2">
      <c r="A686" s="26" t="s">
        <v>64</v>
      </c>
      <c r="B686" s="27" t="s">
        <v>214</v>
      </c>
      <c r="C686" s="26" t="s">
        <v>215</v>
      </c>
      <c r="D686" s="27" t="s">
        <v>216</v>
      </c>
      <c r="E686" s="27" t="s">
        <v>217</v>
      </c>
      <c r="F686" s="27" t="s">
        <v>218</v>
      </c>
      <c r="G686" s="27" t="s">
        <v>219</v>
      </c>
      <c r="H686" s="27" t="s">
        <v>220</v>
      </c>
      <c r="I686" s="27" t="s">
        <v>221</v>
      </c>
      <c r="J686" s="27" t="s">
        <v>222</v>
      </c>
      <c r="K686" s="27" t="s">
        <v>223</v>
      </c>
      <c r="L686" s="27" t="s">
        <v>224</v>
      </c>
      <c r="M686" s="27" t="s">
        <v>225</v>
      </c>
      <c r="N686" s="27" t="s">
        <v>226</v>
      </c>
      <c r="O686" s="27" t="s">
        <v>227</v>
      </c>
      <c r="P686" s="27" t="s">
        <v>228</v>
      </c>
      <c r="Q686" s="27" t="s">
        <v>229</v>
      </c>
      <c r="R686" s="27" t="s">
        <v>230</v>
      </c>
      <c r="S686" s="27" t="s">
        <v>231</v>
      </c>
      <c r="T686" s="27" t="s">
        <v>232</v>
      </c>
      <c r="U686" s="27" t="s">
        <v>233</v>
      </c>
      <c r="V686" s="27" t="s">
        <v>234</v>
      </c>
      <c r="W686" s="27" t="s">
        <v>235</v>
      </c>
      <c r="X686" s="27" t="s">
        <v>236</v>
      </c>
      <c r="Y686" s="27" t="s">
        <v>237</v>
      </c>
      <c r="Z686" s="27" t="s">
        <v>238</v>
      </c>
      <c r="AA686" s="27" t="s">
        <v>239</v>
      </c>
    </row>
    <row r="687" spans="1:27" x14ac:dyDescent="0.2">
      <c r="A687" s="96" t="s">
        <v>3008</v>
      </c>
      <c r="B687" s="28" t="str">
        <f>"01"&amp;"."&amp;$B$777&amp;"."&amp;$B$778</f>
        <v>01.11.2023</v>
      </c>
      <c r="C687" s="88" t="s">
        <v>76</v>
      </c>
      <c r="D687" s="89">
        <f>ROUND((D688)/1000,5)</f>
        <v>0.27717000000000003</v>
      </c>
      <c r="E687" s="89">
        <f t="shared" ref="E687:AA687" si="390">ROUND((E688)/1000,5)</f>
        <v>0.15945999999999999</v>
      </c>
      <c r="F687" s="89">
        <f t="shared" si="390"/>
        <v>2.5260000000000001E-2</v>
      </c>
      <c r="G687" s="89">
        <f t="shared" si="390"/>
        <v>2.8400000000000001E-3</v>
      </c>
      <c r="H687" s="89">
        <f t="shared" si="390"/>
        <v>9.2999999999999992E-3</v>
      </c>
      <c r="I687" s="89">
        <f t="shared" si="390"/>
        <v>0</v>
      </c>
      <c r="J687" s="89">
        <f t="shared" si="390"/>
        <v>0</v>
      </c>
      <c r="K687" s="89">
        <f t="shared" si="390"/>
        <v>5.953E-2</v>
      </c>
      <c r="L687" s="89">
        <f t="shared" si="390"/>
        <v>0</v>
      </c>
      <c r="M687" s="89">
        <f t="shared" si="390"/>
        <v>1.2600000000000001E-3</v>
      </c>
      <c r="N687" s="89">
        <f t="shared" si="390"/>
        <v>6.6549999999999998E-2</v>
      </c>
      <c r="O687" s="89">
        <f t="shared" si="390"/>
        <v>8.6360000000000006E-2</v>
      </c>
      <c r="P687" s="89">
        <f t="shared" si="390"/>
        <v>6.8570000000000006E-2</v>
      </c>
      <c r="Q687" s="89">
        <f t="shared" si="390"/>
        <v>0.16111</v>
      </c>
      <c r="R687" s="89">
        <f t="shared" si="390"/>
        <v>0.10197000000000001</v>
      </c>
      <c r="S687" s="89">
        <f t="shared" si="390"/>
        <v>9.5699999999999993E-2</v>
      </c>
      <c r="T687" s="89">
        <f t="shared" si="390"/>
        <v>5.8749999999999997E-2</v>
      </c>
      <c r="U687" s="89">
        <f t="shared" si="390"/>
        <v>8.3499999999999998E-3</v>
      </c>
      <c r="V687" s="89">
        <f t="shared" si="390"/>
        <v>1.35E-2</v>
      </c>
      <c r="W687" s="89">
        <f t="shared" si="390"/>
        <v>0.17816000000000001</v>
      </c>
      <c r="X687" s="89">
        <f t="shared" si="390"/>
        <v>0.19907</v>
      </c>
      <c r="Y687" s="89">
        <f t="shared" si="390"/>
        <v>0.36280000000000001</v>
      </c>
      <c r="Z687" s="89">
        <f t="shared" si="390"/>
        <v>0.23433999999999999</v>
      </c>
      <c r="AA687" s="89">
        <f t="shared" si="390"/>
        <v>0.21467</v>
      </c>
    </row>
    <row r="688" spans="1:27" ht="12.75" hidden="1" customHeight="1" outlineLevel="1" x14ac:dyDescent="0.2">
      <c r="A688" s="97" t="s">
        <v>3009</v>
      </c>
      <c r="B688" s="63" t="s">
        <v>242</v>
      </c>
      <c r="C688" s="43" t="s">
        <v>79</v>
      </c>
      <c r="D688" s="44">
        <v>277.17</v>
      </c>
      <c r="E688" s="44">
        <v>159.46</v>
      </c>
      <c r="F688" s="44">
        <v>25.26</v>
      </c>
      <c r="G688" s="44">
        <v>2.84</v>
      </c>
      <c r="H688" s="44">
        <v>9.3000000000000007</v>
      </c>
      <c r="I688" s="44">
        <v>0</v>
      </c>
      <c r="J688" s="44">
        <v>0</v>
      </c>
      <c r="K688" s="44">
        <v>59.53</v>
      </c>
      <c r="L688" s="44">
        <v>0</v>
      </c>
      <c r="M688" s="44">
        <v>1.26</v>
      </c>
      <c r="N688" s="44">
        <v>66.55</v>
      </c>
      <c r="O688" s="44">
        <v>86.36</v>
      </c>
      <c r="P688" s="44">
        <v>68.569999999999993</v>
      </c>
      <c r="Q688" s="44">
        <v>161.11000000000001</v>
      </c>
      <c r="R688" s="44">
        <v>101.97</v>
      </c>
      <c r="S688" s="44">
        <v>95.7</v>
      </c>
      <c r="T688" s="44">
        <v>58.75</v>
      </c>
      <c r="U688" s="44">
        <v>8.35</v>
      </c>
      <c r="V688" s="44">
        <v>13.5</v>
      </c>
      <c r="W688" s="44">
        <v>178.16</v>
      </c>
      <c r="X688" s="44">
        <v>199.07</v>
      </c>
      <c r="Y688" s="44">
        <v>362.8</v>
      </c>
      <c r="Z688" s="44">
        <v>234.34</v>
      </c>
      <c r="AA688" s="44">
        <v>214.67</v>
      </c>
    </row>
    <row r="689" spans="1:27" collapsed="1" x14ac:dyDescent="0.2">
      <c r="A689" s="96" t="s">
        <v>3010</v>
      </c>
      <c r="B689" s="28" t="str">
        <f>"02"&amp;"."&amp;$B$777&amp;"."&amp;$B$778</f>
        <v>02.11.2023</v>
      </c>
      <c r="C689" s="88" t="s">
        <v>76</v>
      </c>
      <c r="D689" s="89">
        <f>ROUND((D690)/1000,5)</f>
        <v>0.29929</v>
      </c>
      <c r="E689" s="89">
        <f t="shared" ref="E689:AA689" si="391">ROUND((E690)/1000,5)</f>
        <v>4.0320000000000002E-2</v>
      </c>
      <c r="F689" s="89">
        <f t="shared" si="391"/>
        <v>1.881E-2</v>
      </c>
      <c r="G689" s="89">
        <f t="shared" si="391"/>
        <v>1.5709999999999998E-2</v>
      </c>
      <c r="H689" s="89">
        <f t="shared" si="391"/>
        <v>8.5800000000000008E-3</v>
      </c>
      <c r="I689" s="89">
        <f t="shared" si="391"/>
        <v>1.4599999999999999E-3</v>
      </c>
      <c r="J689" s="89">
        <f t="shared" si="391"/>
        <v>0</v>
      </c>
      <c r="K689" s="89">
        <f t="shared" si="391"/>
        <v>0.25817000000000001</v>
      </c>
      <c r="L689" s="89">
        <f t="shared" si="391"/>
        <v>0</v>
      </c>
      <c r="M689" s="89">
        <f t="shared" si="391"/>
        <v>4.1000000000000003E-3</v>
      </c>
      <c r="N689" s="89">
        <f t="shared" si="391"/>
        <v>1.8929999999999999E-2</v>
      </c>
      <c r="O689" s="89">
        <f t="shared" si="391"/>
        <v>0.10174999999999999</v>
      </c>
      <c r="P689" s="89">
        <f t="shared" si="391"/>
        <v>6.096E-2</v>
      </c>
      <c r="Q689" s="89">
        <f t="shared" si="391"/>
        <v>0.1041</v>
      </c>
      <c r="R689" s="89">
        <f t="shared" si="391"/>
        <v>6.6899999999999998E-3</v>
      </c>
      <c r="S689" s="89">
        <f t="shared" si="391"/>
        <v>0</v>
      </c>
      <c r="T689" s="89">
        <f t="shared" si="391"/>
        <v>0</v>
      </c>
      <c r="U689" s="89">
        <f t="shared" si="391"/>
        <v>1.09E-3</v>
      </c>
      <c r="V689" s="89">
        <f t="shared" si="391"/>
        <v>5.7000000000000002E-3</v>
      </c>
      <c r="W689" s="89">
        <f t="shared" si="391"/>
        <v>0.1003</v>
      </c>
      <c r="X689" s="89">
        <f t="shared" si="391"/>
        <v>0.13508999999999999</v>
      </c>
      <c r="Y689" s="89">
        <f t="shared" si="391"/>
        <v>0.28416000000000002</v>
      </c>
      <c r="Z689" s="89">
        <f t="shared" si="391"/>
        <v>0.14954000000000001</v>
      </c>
      <c r="AA689" s="89">
        <f t="shared" si="391"/>
        <v>0.18762999999999999</v>
      </c>
    </row>
    <row r="690" spans="1:27" ht="12.75" hidden="1" customHeight="1" outlineLevel="1" x14ac:dyDescent="0.2">
      <c r="A690" s="97" t="s">
        <v>3011</v>
      </c>
      <c r="B690" s="63" t="s">
        <v>242</v>
      </c>
      <c r="C690" s="43" t="s">
        <v>79</v>
      </c>
      <c r="D690" s="44">
        <v>299.29000000000002</v>
      </c>
      <c r="E690" s="44">
        <v>40.32</v>
      </c>
      <c r="F690" s="44">
        <v>18.809999999999999</v>
      </c>
      <c r="G690" s="44">
        <v>15.71</v>
      </c>
      <c r="H690" s="44">
        <v>8.58</v>
      </c>
      <c r="I690" s="44">
        <v>1.46</v>
      </c>
      <c r="J690" s="44">
        <v>0</v>
      </c>
      <c r="K690" s="44">
        <v>258.17</v>
      </c>
      <c r="L690" s="44">
        <v>0</v>
      </c>
      <c r="M690" s="44">
        <v>4.0999999999999996</v>
      </c>
      <c r="N690" s="44">
        <v>18.93</v>
      </c>
      <c r="O690" s="44">
        <v>101.75</v>
      </c>
      <c r="P690" s="44">
        <v>60.96</v>
      </c>
      <c r="Q690" s="44">
        <v>104.1</v>
      </c>
      <c r="R690" s="44">
        <v>6.69</v>
      </c>
      <c r="S690" s="44">
        <v>0</v>
      </c>
      <c r="T690" s="44">
        <v>0</v>
      </c>
      <c r="U690" s="44">
        <v>1.0900000000000001</v>
      </c>
      <c r="V690" s="44">
        <v>5.7</v>
      </c>
      <c r="W690" s="44">
        <v>100.3</v>
      </c>
      <c r="X690" s="44">
        <v>135.09</v>
      </c>
      <c r="Y690" s="44">
        <v>284.16000000000003</v>
      </c>
      <c r="Z690" s="44">
        <v>149.54</v>
      </c>
      <c r="AA690" s="44">
        <v>187.63</v>
      </c>
    </row>
    <row r="691" spans="1:27" collapsed="1" x14ac:dyDescent="0.2">
      <c r="A691" s="96" t="s">
        <v>3012</v>
      </c>
      <c r="B691" s="28" t="str">
        <f>"03"&amp;"."&amp;$B$777&amp;"."&amp;$B$778</f>
        <v>03.11.2023</v>
      </c>
      <c r="C691" s="88" t="s">
        <v>76</v>
      </c>
      <c r="D691" s="89">
        <f>ROUND((D692)/1000,5)</f>
        <v>7.3819999999999997E-2</v>
      </c>
      <c r="E691" s="89">
        <f t="shared" ref="E691:AA691" si="392">ROUND((E692)/1000,5)</f>
        <v>0.12327</v>
      </c>
      <c r="F691" s="89">
        <f t="shared" si="392"/>
        <v>7.6060000000000003E-2</v>
      </c>
      <c r="G691" s="89">
        <f t="shared" si="392"/>
        <v>4.086E-2</v>
      </c>
      <c r="H691" s="89">
        <f t="shared" si="392"/>
        <v>2.7999999999999998E-4</v>
      </c>
      <c r="I691" s="89">
        <f t="shared" si="392"/>
        <v>0</v>
      </c>
      <c r="J691" s="89">
        <f t="shared" si="392"/>
        <v>0</v>
      </c>
      <c r="K691" s="89">
        <f t="shared" si="392"/>
        <v>0</v>
      </c>
      <c r="L691" s="89">
        <f t="shared" si="392"/>
        <v>0</v>
      </c>
      <c r="M691" s="89">
        <f t="shared" si="392"/>
        <v>0</v>
      </c>
      <c r="N691" s="89">
        <f t="shared" si="392"/>
        <v>0</v>
      </c>
      <c r="O691" s="89">
        <f t="shared" si="392"/>
        <v>0</v>
      </c>
      <c r="P691" s="89">
        <f t="shared" si="392"/>
        <v>0</v>
      </c>
      <c r="Q691" s="89">
        <f t="shared" si="392"/>
        <v>0</v>
      </c>
      <c r="R691" s="89">
        <f t="shared" si="392"/>
        <v>0</v>
      </c>
      <c r="S691" s="89">
        <f t="shared" si="392"/>
        <v>0</v>
      </c>
      <c r="T691" s="89">
        <f t="shared" si="392"/>
        <v>0</v>
      </c>
      <c r="U691" s="89">
        <f t="shared" si="392"/>
        <v>0</v>
      </c>
      <c r="V691" s="89">
        <f t="shared" si="392"/>
        <v>4.8999999999999998E-4</v>
      </c>
      <c r="W691" s="89">
        <f t="shared" si="392"/>
        <v>3.0210000000000001E-2</v>
      </c>
      <c r="X691" s="89">
        <f t="shared" si="392"/>
        <v>1.66E-3</v>
      </c>
      <c r="Y691" s="89">
        <f t="shared" si="392"/>
        <v>7.8299999999999995E-2</v>
      </c>
      <c r="Z691" s="89">
        <f t="shared" si="392"/>
        <v>2.6589999999999999E-2</v>
      </c>
      <c r="AA691" s="89">
        <f t="shared" si="392"/>
        <v>0</v>
      </c>
    </row>
    <row r="692" spans="1:27" ht="12.75" hidden="1" customHeight="1" outlineLevel="1" x14ac:dyDescent="0.2">
      <c r="A692" s="97" t="s">
        <v>3013</v>
      </c>
      <c r="B692" s="63" t="s">
        <v>242</v>
      </c>
      <c r="C692" s="43" t="s">
        <v>79</v>
      </c>
      <c r="D692" s="44">
        <v>73.819999999999993</v>
      </c>
      <c r="E692" s="44">
        <v>123.27</v>
      </c>
      <c r="F692" s="44">
        <v>76.06</v>
      </c>
      <c r="G692" s="44">
        <v>40.86</v>
      </c>
      <c r="H692" s="44">
        <v>0.28000000000000003</v>
      </c>
      <c r="I692" s="44">
        <v>0</v>
      </c>
      <c r="J692" s="44">
        <v>0</v>
      </c>
      <c r="K692" s="44">
        <v>0</v>
      </c>
      <c r="L692" s="44">
        <v>0</v>
      </c>
      <c r="M692" s="44">
        <v>0</v>
      </c>
      <c r="N692" s="44">
        <v>0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0.49</v>
      </c>
      <c r="W692" s="44">
        <v>30.21</v>
      </c>
      <c r="X692" s="44">
        <v>1.66</v>
      </c>
      <c r="Y692" s="44">
        <v>78.3</v>
      </c>
      <c r="Z692" s="44">
        <v>26.59</v>
      </c>
      <c r="AA692" s="44">
        <v>0</v>
      </c>
    </row>
    <row r="693" spans="1:27" collapsed="1" x14ac:dyDescent="0.2">
      <c r="A693" s="96" t="s">
        <v>3014</v>
      </c>
      <c r="B693" s="28" t="str">
        <f>"04"&amp;"."&amp;$B$777&amp;"."&amp;$B$778</f>
        <v>04.11.2023</v>
      </c>
      <c r="C693" s="88" t="s">
        <v>76</v>
      </c>
      <c r="D693" s="89">
        <f>ROUND((D694)/1000,5)</f>
        <v>0.10518</v>
      </c>
      <c r="E693" s="89">
        <f t="shared" ref="E693:AA693" si="393">ROUND((E694)/1000,5)</f>
        <v>4.3339999999999997E-2</v>
      </c>
      <c r="F693" s="89">
        <f t="shared" si="393"/>
        <v>3.5069999999999997E-2</v>
      </c>
      <c r="G693" s="89">
        <f t="shared" si="393"/>
        <v>0</v>
      </c>
      <c r="H693" s="89">
        <f t="shared" si="393"/>
        <v>0</v>
      </c>
      <c r="I693" s="89">
        <f t="shared" si="393"/>
        <v>0</v>
      </c>
      <c r="J693" s="89">
        <f t="shared" si="393"/>
        <v>0</v>
      </c>
      <c r="K693" s="89">
        <f t="shared" si="393"/>
        <v>0</v>
      </c>
      <c r="L693" s="89">
        <f t="shared" si="393"/>
        <v>0</v>
      </c>
      <c r="M693" s="89">
        <f t="shared" si="393"/>
        <v>0</v>
      </c>
      <c r="N693" s="89">
        <f t="shared" si="393"/>
        <v>0</v>
      </c>
      <c r="O693" s="89">
        <f t="shared" si="393"/>
        <v>0</v>
      </c>
      <c r="P693" s="89">
        <f t="shared" si="393"/>
        <v>0</v>
      </c>
      <c r="Q693" s="89">
        <f t="shared" si="393"/>
        <v>0</v>
      </c>
      <c r="R693" s="89">
        <f t="shared" si="393"/>
        <v>0</v>
      </c>
      <c r="S693" s="89">
        <f t="shared" si="393"/>
        <v>6.8479999999999999E-2</v>
      </c>
      <c r="T693" s="89">
        <f t="shared" si="393"/>
        <v>0</v>
      </c>
      <c r="U693" s="89">
        <f t="shared" si="393"/>
        <v>0</v>
      </c>
      <c r="V693" s="89">
        <f t="shared" si="393"/>
        <v>0</v>
      </c>
      <c r="W693" s="89">
        <f t="shared" si="393"/>
        <v>0.12761</v>
      </c>
      <c r="X693" s="89">
        <f t="shared" si="393"/>
        <v>0.17204</v>
      </c>
      <c r="Y693" s="89">
        <f t="shared" si="393"/>
        <v>0.13166</v>
      </c>
      <c r="Z693" s="89">
        <f t="shared" si="393"/>
        <v>7.4900000000000001E-3</v>
      </c>
      <c r="AA693" s="89">
        <f t="shared" si="393"/>
        <v>4.4940000000000001E-2</v>
      </c>
    </row>
    <row r="694" spans="1:27" ht="12.75" hidden="1" customHeight="1" outlineLevel="1" x14ac:dyDescent="0.2">
      <c r="A694" s="97" t="s">
        <v>3015</v>
      </c>
      <c r="B694" s="63" t="s">
        <v>242</v>
      </c>
      <c r="C694" s="43" t="s">
        <v>79</v>
      </c>
      <c r="D694" s="44">
        <v>105.18</v>
      </c>
      <c r="E694" s="44">
        <v>43.34</v>
      </c>
      <c r="F694" s="44">
        <v>35.07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</v>
      </c>
      <c r="N694" s="44">
        <v>0</v>
      </c>
      <c r="O694" s="44">
        <v>0</v>
      </c>
      <c r="P694" s="44">
        <v>0</v>
      </c>
      <c r="Q694" s="44">
        <v>0</v>
      </c>
      <c r="R694" s="44">
        <v>0</v>
      </c>
      <c r="S694" s="44">
        <v>68.48</v>
      </c>
      <c r="T694" s="44">
        <v>0</v>
      </c>
      <c r="U694" s="44">
        <v>0</v>
      </c>
      <c r="V694" s="44">
        <v>0</v>
      </c>
      <c r="W694" s="44">
        <v>127.61</v>
      </c>
      <c r="X694" s="44">
        <v>172.04</v>
      </c>
      <c r="Y694" s="44">
        <v>131.66</v>
      </c>
      <c r="Z694" s="44">
        <v>7.49</v>
      </c>
      <c r="AA694" s="44">
        <v>44.94</v>
      </c>
    </row>
    <row r="695" spans="1:27" collapsed="1" x14ac:dyDescent="0.2">
      <c r="A695" s="96" t="s">
        <v>3016</v>
      </c>
      <c r="B695" s="28" t="str">
        <f>"05"&amp;"."&amp;$B$777&amp;"."&amp;$B$778</f>
        <v>05.11.2023</v>
      </c>
      <c r="C695" s="88" t="s">
        <v>76</v>
      </c>
      <c r="D695" s="89">
        <f>ROUND((D696)/1000,5)</f>
        <v>0.14408000000000001</v>
      </c>
      <c r="E695" s="89">
        <f t="shared" ref="E695:AA695" si="394">ROUND((E696)/1000,5)</f>
        <v>0.24746000000000001</v>
      </c>
      <c r="F695" s="89">
        <f t="shared" si="394"/>
        <v>0.12773000000000001</v>
      </c>
      <c r="G695" s="89">
        <f t="shared" si="394"/>
        <v>2.8049999999999999E-2</v>
      </c>
      <c r="H695" s="89">
        <f t="shared" si="394"/>
        <v>7.2650000000000006E-2</v>
      </c>
      <c r="I695" s="89">
        <f t="shared" si="394"/>
        <v>0.16270000000000001</v>
      </c>
      <c r="J695" s="89">
        <f t="shared" si="394"/>
        <v>0.19036</v>
      </c>
      <c r="K695" s="89">
        <f t="shared" si="394"/>
        <v>0.10297000000000001</v>
      </c>
      <c r="L695" s="89">
        <f t="shared" si="394"/>
        <v>0</v>
      </c>
      <c r="M695" s="89">
        <f t="shared" si="394"/>
        <v>6.5970000000000001E-2</v>
      </c>
      <c r="N695" s="89">
        <f t="shared" si="394"/>
        <v>7.7890000000000001E-2</v>
      </c>
      <c r="O695" s="89">
        <f t="shared" si="394"/>
        <v>0</v>
      </c>
      <c r="P695" s="89">
        <f t="shared" si="394"/>
        <v>2.726E-2</v>
      </c>
      <c r="Q695" s="89">
        <f t="shared" si="394"/>
        <v>0.18819</v>
      </c>
      <c r="R695" s="89">
        <f t="shared" si="394"/>
        <v>0.26273999999999997</v>
      </c>
      <c r="S695" s="89">
        <f t="shared" si="394"/>
        <v>0.29424</v>
      </c>
      <c r="T695" s="89">
        <f t="shared" si="394"/>
        <v>0.10029</v>
      </c>
      <c r="U695" s="89">
        <f t="shared" si="394"/>
        <v>0.17688000000000001</v>
      </c>
      <c r="V695" s="89">
        <f t="shared" si="394"/>
        <v>0.26685999999999999</v>
      </c>
      <c r="W695" s="89">
        <f t="shared" si="394"/>
        <v>0.57618999999999998</v>
      </c>
      <c r="X695" s="89">
        <f t="shared" si="394"/>
        <v>0.19436</v>
      </c>
      <c r="Y695" s="89">
        <f t="shared" si="394"/>
        <v>0.48542000000000002</v>
      </c>
      <c r="Z695" s="89">
        <f t="shared" si="394"/>
        <v>0.28254000000000001</v>
      </c>
      <c r="AA695" s="89">
        <f t="shared" si="394"/>
        <v>6.4009999999999997E-2</v>
      </c>
    </row>
    <row r="696" spans="1:27" ht="12.75" hidden="1" customHeight="1" outlineLevel="1" x14ac:dyDescent="0.2">
      <c r="A696" s="97" t="s">
        <v>3017</v>
      </c>
      <c r="B696" s="63" t="s">
        <v>242</v>
      </c>
      <c r="C696" s="43" t="s">
        <v>79</v>
      </c>
      <c r="D696" s="44">
        <v>144.08000000000001</v>
      </c>
      <c r="E696" s="44">
        <v>247.46</v>
      </c>
      <c r="F696" s="44">
        <v>127.73</v>
      </c>
      <c r="G696" s="44">
        <v>28.05</v>
      </c>
      <c r="H696" s="44">
        <v>72.650000000000006</v>
      </c>
      <c r="I696" s="44">
        <v>162.69999999999999</v>
      </c>
      <c r="J696" s="44">
        <v>190.36</v>
      </c>
      <c r="K696" s="44">
        <v>102.97</v>
      </c>
      <c r="L696" s="44">
        <v>0</v>
      </c>
      <c r="M696" s="44">
        <v>65.97</v>
      </c>
      <c r="N696" s="44">
        <v>77.89</v>
      </c>
      <c r="O696" s="44">
        <v>0</v>
      </c>
      <c r="P696" s="44">
        <v>27.26</v>
      </c>
      <c r="Q696" s="44">
        <v>188.19</v>
      </c>
      <c r="R696" s="44">
        <v>262.74</v>
      </c>
      <c r="S696" s="44">
        <v>294.24</v>
      </c>
      <c r="T696" s="44">
        <v>100.29</v>
      </c>
      <c r="U696" s="44">
        <v>176.88</v>
      </c>
      <c r="V696" s="44">
        <v>266.86</v>
      </c>
      <c r="W696" s="44">
        <v>576.19000000000005</v>
      </c>
      <c r="X696" s="44">
        <v>194.36</v>
      </c>
      <c r="Y696" s="44">
        <v>485.42</v>
      </c>
      <c r="Z696" s="44">
        <v>282.54000000000002</v>
      </c>
      <c r="AA696" s="44">
        <v>64.010000000000005</v>
      </c>
    </row>
    <row r="697" spans="1:27" collapsed="1" x14ac:dyDescent="0.2">
      <c r="A697" s="96" t="s">
        <v>3018</v>
      </c>
      <c r="B697" s="28" t="str">
        <f>"06"&amp;"."&amp;$B$777&amp;"."&amp;$B$778</f>
        <v>06.11.2023</v>
      </c>
      <c r="C697" s="88" t="s">
        <v>76</v>
      </c>
      <c r="D697" s="89">
        <f>ROUND((D698)/1000,5)</f>
        <v>2.2899999999999999E-3</v>
      </c>
      <c r="E697" s="89">
        <f t="shared" ref="E697:AA697" si="395">ROUND((E698)/1000,5)</f>
        <v>8.8459999999999997E-2</v>
      </c>
      <c r="F697" s="89">
        <f t="shared" si="395"/>
        <v>0.23810999999999999</v>
      </c>
      <c r="G697" s="89">
        <f t="shared" si="395"/>
        <v>6.6610000000000003E-2</v>
      </c>
      <c r="H697" s="89">
        <f t="shared" si="395"/>
        <v>7.51E-2</v>
      </c>
      <c r="I697" s="89">
        <f t="shared" si="395"/>
        <v>0</v>
      </c>
      <c r="J697" s="89">
        <f t="shared" si="395"/>
        <v>0</v>
      </c>
      <c r="K697" s="89">
        <f t="shared" si="395"/>
        <v>5.2769999999999997E-2</v>
      </c>
      <c r="L697" s="89">
        <f t="shared" si="395"/>
        <v>0</v>
      </c>
      <c r="M697" s="89">
        <f t="shared" si="395"/>
        <v>0</v>
      </c>
      <c r="N697" s="89">
        <f t="shared" si="395"/>
        <v>0</v>
      </c>
      <c r="O697" s="89">
        <f t="shared" si="395"/>
        <v>0</v>
      </c>
      <c r="P697" s="89">
        <f t="shared" si="395"/>
        <v>0</v>
      </c>
      <c r="Q697" s="89">
        <f t="shared" si="395"/>
        <v>0</v>
      </c>
      <c r="R697" s="89">
        <f t="shared" si="395"/>
        <v>6.0000000000000002E-5</v>
      </c>
      <c r="S697" s="89">
        <f t="shared" si="395"/>
        <v>0</v>
      </c>
      <c r="T697" s="89">
        <f t="shared" si="395"/>
        <v>0</v>
      </c>
      <c r="U697" s="89">
        <f t="shared" si="395"/>
        <v>0</v>
      </c>
      <c r="V697" s="89">
        <f t="shared" si="395"/>
        <v>0</v>
      </c>
      <c r="W697" s="89">
        <f t="shared" si="395"/>
        <v>0</v>
      </c>
      <c r="X697" s="89">
        <f t="shared" si="395"/>
        <v>3.0859999999999999E-2</v>
      </c>
      <c r="Y697" s="89">
        <f t="shared" si="395"/>
        <v>0.41843000000000002</v>
      </c>
      <c r="Z697" s="89">
        <f t="shared" si="395"/>
        <v>7.2040000000000007E-2</v>
      </c>
      <c r="AA697" s="89">
        <f t="shared" si="395"/>
        <v>0.10517</v>
      </c>
    </row>
    <row r="698" spans="1:27" ht="12.75" hidden="1" customHeight="1" outlineLevel="1" x14ac:dyDescent="0.2">
      <c r="A698" s="97" t="s">
        <v>3019</v>
      </c>
      <c r="B698" s="63" t="s">
        <v>242</v>
      </c>
      <c r="C698" s="43" t="s">
        <v>79</v>
      </c>
      <c r="D698" s="44">
        <v>2.29</v>
      </c>
      <c r="E698" s="44">
        <v>88.46</v>
      </c>
      <c r="F698" s="44">
        <v>238.11</v>
      </c>
      <c r="G698" s="44">
        <v>66.61</v>
      </c>
      <c r="H698" s="44">
        <v>75.099999999999994</v>
      </c>
      <c r="I698" s="44">
        <v>0</v>
      </c>
      <c r="J698" s="44">
        <v>0</v>
      </c>
      <c r="K698" s="44">
        <v>52.77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0.06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30.86</v>
      </c>
      <c r="Y698" s="44">
        <v>418.43</v>
      </c>
      <c r="Z698" s="44">
        <v>72.040000000000006</v>
      </c>
      <c r="AA698" s="44">
        <v>105.17</v>
      </c>
    </row>
    <row r="699" spans="1:27" collapsed="1" x14ac:dyDescent="0.2">
      <c r="A699" s="96" t="s">
        <v>3020</v>
      </c>
      <c r="B699" s="28" t="str">
        <f>"07"&amp;"."&amp;$B$777&amp;"."&amp;$B$778</f>
        <v>07.11.2023</v>
      </c>
      <c r="C699" s="88" t="s">
        <v>76</v>
      </c>
      <c r="D699" s="89">
        <f>ROUND((D700)/1000,5)</f>
        <v>0.15798000000000001</v>
      </c>
      <c r="E699" s="89">
        <f t="shared" ref="E699:AA699" si="396">ROUND((E700)/1000,5)</f>
        <v>0.10475</v>
      </c>
      <c r="F699" s="89">
        <f t="shared" si="396"/>
        <v>6.7339999999999997E-2</v>
      </c>
      <c r="G699" s="89">
        <f t="shared" si="396"/>
        <v>0</v>
      </c>
      <c r="H699" s="89">
        <f t="shared" si="396"/>
        <v>0</v>
      </c>
      <c r="I699" s="89">
        <f t="shared" si="396"/>
        <v>0</v>
      </c>
      <c r="J699" s="89">
        <f t="shared" si="396"/>
        <v>0</v>
      </c>
      <c r="K699" s="89">
        <f t="shared" si="396"/>
        <v>0</v>
      </c>
      <c r="L699" s="89">
        <f t="shared" si="396"/>
        <v>0</v>
      </c>
      <c r="M699" s="89">
        <f t="shared" si="396"/>
        <v>0</v>
      </c>
      <c r="N699" s="89">
        <f t="shared" si="396"/>
        <v>7.0200000000000002E-3</v>
      </c>
      <c r="O699" s="89">
        <f t="shared" si="396"/>
        <v>0.1008</v>
      </c>
      <c r="P699" s="89">
        <f t="shared" si="396"/>
        <v>0.22347</v>
      </c>
      <c r="Q699" s="89">
        <f t="shared" si="396"/>
        <v>6.7499999999999999E-3</v>
      </c>
      <c r="R699" s="89">
        <f t="shared" si="396"/>
        <v>0</v>
      </c>
      <c r="S699" s="89">
        <f t="shared" si="396"/>
        <v>0</v>
      </c>
      <c r="T699" s="89">
        <f t="shared" si="396"/>
        <v>0</v>
      </c>
      <c r="U699" s="89">
        <f t="shared" si="396"/>
        <v>0</v>
      </c>
      <c r="V699" s="89">
        <f t="shared" si="396"/>
        <v>7.1999999999999998E-3</v>
      </c>
      <c r="W699" s="89">
        <f t="shared" si="396"/>
        <v>0.13886000000000001</v>
      </c>
      <c r="X699" s="89">
        <f t="shared" si="396"/>
        <v>0.18754000000000001</v>
      </c>
      <c r="Y699" s="89">
        <f t="shared" si="396"/>
        <v>0.42897999999999997</v>
      </c>
      <c r="Z699" s="89">
        <f t="shared" si="396"/>
        <v>0.12765000000000001</v>
      </c>
      <c r="AA699" s="89">
        <f t="shared" si="396"/>
        <v>0.14981</v>
      </c>
    </row>
    <row r="700" spans="1:27" ht="12.75" hidden="1" customHeight="1" outlineLevel="1" x14ac:dyDescent="0.2">
      <c r="A700" s="97" t="s">
        <v>3021</v>
      </c>
      <c r="B700" s="63" t="s">
        <v>242</v>
      </c>
      <c r="C700" s="43" t="s">
        <v>79</v>
      </c>
      <c r="D700" s="44">
        <v>157.97999999999999</v>
      </c>
      <c r="E700" s="44">
        <v>104.75</v>
      </c>
      <c r="F700" s="44">
        <v>67.34</v>
      </c>
      <c r="G700" s="44">
        <v>0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7.02</v>
      </c>
      <c r="O700" s="44">
        <v>100.8</v>
      </c>
      <c r="P700" s="44">
        <v>223.47</v>
      </c>
      <c r="Q700" s="44">
        <v>6.75</v>
      </c>
      <c r="R700" s="44">
        <v>0</v>
      </c>
      <c r="S700" s="44">
        <v>0</v>
      </c>
      <c r="T700" s="44">
        <v>0</v>
      </c>
      <c r="U700" s="44">
        <v>0</v>
      </c>
      <c r="V700" s="44">
        <v>7.2</v>
      </c>
      <c r="W700" s="44">
        <v>138.86000000000001</v>
      </c>
      <c r="X700" s="44">
        <v>187.54</v>
      </c>
      <c r="Y700" s="44">
        <v>428.98</v>
      </c>
      <c r="Z700" s="44">
        <v>127.65</v>
      </c>
      <c r="AA700" s="44">
        <v>149.81</v>
      </c>
    </row>
    <row r="701" spans="1:27" collapsed="1" x14ac:dyDescent="0.2">
      <c r="A701" s="96" t="s">
        <v>3022</v>
      </c>
      <c r="B701" s="28" t="str">
        <f>"08"&amp;"."&amp;$B$777&amp;"."&amp;$B$778</f>
        <v>08.11.2023</v>
      </c>
      <c r="C701" s="88" t="s">
        <v>76</v>
      </c>
      <c r="D701" s="89">
        <f>ROUND((D702)/1000,5)</f>
        <v>0.15079999999999999</v>
      </c>
      <c r="E701" s="89">
        <f t="shared" ref="E701:AA701" si="397">ROUND((E702)/1000,5)</f>
        <v>0.25151000000000001</v>
      </c>
      <c r="F701" s="89">
        <f t="shared" si="397"/>
        <v>1.3729999999999999E-2</v>
      </c>
      <c r="G701" s="89">
        <f t="shared" si="397"/>
        <v>0</v>
      </c>
      <c r="H701" s="89">
        <f t="shared" si="397"/>
        <v>4.0200000000000001E-3</v>
      </c>
      <c r="I701" s="89">
        <f t="shared" si="397"/>
        <v>0</v>
      </c>
      <c r="J701" s="89">
        <f t="shared" si="397"/>
        <v>0</v>
      </c>
      <c r="K701" s="89">
        <f t="shared" si="397"/>
        <v>0</v>
      </c>
      <c r="L701" s="89">
        <f t="shared" si="397"/>
        <v>0</v>
      </c>
      <c r="M701" s="89">
        <f t="shared" si="397"/>
        <v>0</v>
      </c>
      <c r="N701" s="89">
        <f t="shared" si="397"/>
        <v>3.6000000000000002E-4</v>
      </c>
      <c r="O701" s="89">
        <f t="shared" si="397"/>
        <v>6.4799999999999996E-3</v>
      </c>
      <c r="P701" s="89">
        <f t="shared" si="397"/>
        <v>3.4959999999999998E-2</v>
      </c>
      <c r="Q701" s="89">
        <f t="shared" si="397"/>
        <v>3.7599999999999999E-3</v>
      </c>
      <c r="R701" s="89">
        <f t="shared" si="397"/>
        <v>6.9999999999999994E-5</v>
      </c>
      <c r="S701" s="89">
        <f t="shared" si="397"/>
        <v>8.0000000000000007E-5</v>
      </c>
      <c r="T701" s="89">
        <f t="shared" si="397"/>
        <v>0</v>
      </c>
      <c r="U701" s="89">
        <f t="shared" si="397"/>
        <v>4.4000000000000002E-4</v>
      </c>
      <c r="V701" s="89">
        <f t="shared" si="397"/>
        <v>2.49E-3</v>
      </c>
      <c r="W701" s="89">
        <f t="shared" si="397"/>
        <v>0.14038</v>
      </c>
      <c r="X701" s="89">
        <f t="shared" si="397"/>
        <v>0.12185</v>
      </c>
      <c r="Y701" s="89">
        <f t="shared" si="397"/>
        <v>0.42199999999999999</v>
      </c>
      <c r="Z701" s="89">
        <f t="shared" si="397"/>
        <v>0.31372</v>
      </c>
      <c r="AA701" s="89">
        <f t="shared" si="397"/>
        <v>2.8510000000000001E-2</v>
      </c>
    </row>
    <row r="702" spans="1:27" ht="12.75" hidden="1" customHeight="1" outlineLevel="1" x14ac:dyDescent="0.2">
      <c r="A702" s="97" t="s">
        <v>3023</v>
      </c>
      <c r="B702" s="63" t="s">
        <v>242</v>
      </c>
      <c r="C702" s="43" t="s">
        <v>79</v>
      </c>
      <c r="D702" s="44">
        <v>150.80000000000001</v>
      </c>
      <c r="E702" s="44">
        <v>251.51</v>
      </c>
      <c r="F702" s="44">
        <v>13.73</v>
      </c>
      <c r="G702" s="44">
        <v>0</v>
      </c>
      <c r="H702" s="44">
        <v>4.0199999999999996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0.36</v>
      </c>
      <c r="O702" s="44">
        <v>6.48</v>
      </c>
      <c r="P702" s="44">
        <v>34.96</v>
      </c>
      <c r="Q702" s="44">
        <v>3.76</v>
      </c>
      <c r="R702" s="44">
        <v>7.0000000000000007E-2</v>
      </c>
      <c r="S702" s="44">
        <v>0.08</v>
      </c>
      <c r="T702" s="44">
        <v>0</v>
      </c>
      <c r="U702" s="44">
        <v>0.44</v>
      </c>
      <c r="V702" s="44">
        <v>2.4900000000000002</v>
      </c>
      <c r="W702" s="44">
        <v>140.38</v>
      </c>
      <c r="X702" s="44">
        <v>121.85</v>
      </c>
      <c r="Y702" s="44">
        <v>422</v>
      </c>
      <c r="Z702" s="44">
        <v>313.72000000000003</v>
      </c>
      <c r="AA702" s="44">
        <v>28.51</v>
      </c>
    </row>
    <row r="703" spans="1:27" collapsed="1" x14ac:dyDescent="0.2">
      <c r="A703" s="96" t="s">
        <v>3024</v>
      </c>
      <c r="B703" s="28" t="str">
        <f>"09"&amp;"."&amp;$B$777&amp;"."&amp;$B$778</f>
        <v>09.11.2023</v>
      </c>
      <c r="C703" s="88" t="s">
        <v>76</v>
      </c>
      <c r="D703" s="89">
        <f>ROUND((D704)/1000,5)</f>
        <v>0.18248</v>
      </c>
      <c r="E703" s="89">
        <f t="shared" ref="E703:AA703" si="398">ROUND((E704)/1000,5)</f>
        <v>0.37370999999999999</v>
      </c>
      <c r="F703" s="89">
        <f t="shared" si="398"/>
        <v>0.29452</v>
      </c>
      <c r="G703" s="89">
        <f t="shared" si="398"/>
        <v>4.4999999999999997E-3</v>
      </c>
      <c r="H703" s="89">
        <f t="shared" si="398"/>
        <v>0.15093000000000001</v>
      </c>
      <c r="I703" s="89">
        <f t="shared" si="398"/>
        <v>0</v>
      </c>
      <c r="J703" s="89">
        <f t="shared" si="398"/>
        <v>0</v>
      </c>
      <c r="K703" s="89">
        <f t="shared" si="398"/>
        <v>0</v>
      </c>
      <c r="L703" s="89">
        <f t="shared" si="398"/>
        <v>0</v>
      </c>
      <c r="M703" s="89">
        <f t="shared" si="398"/>
        <v>0</v>
      </c>
      <c r="N703" s="89">
        <f t="shared" si="398"/>
        <v>6.2100000000000002E-3</v>
      </c>
      <c r="O703" s="89">
        <f t="shared" si="398"/>
        <v>7.9949999999999993E-2</v>
      </c>
      <c r="P703" s="89">
        <f t="shared" si="398"/>
        <v>5.7320000000000003E-2</v>
      </c>
      <c r="Q703" s="89">
        <f t="shared" si="398"/>
        <v>4.1259999999999998E-2</v>
      </c>
      <c r="R703" s="89">
        <f t="shared" si="398"/>
        <v>4.7109999999999999E-2</v>
      </c>
      <c r="S703" s="89">
        <f t="shared" si="398"/>
        <v>0</v>
      </c>
      <c r="T703" s="89">
        <f t="shared" si="398"/>
        <v>0</v>
      </c>
      <c r="U703" s="89">
        <f t="shared" si="398"/>
        <v>0</v>
      </c>
      <c r="V703" s="89">
        <f t="shared" si="398"/>
        <v>0</v>
      </c>
      <c r="W703" s="89">
        <f t="shared" si="398"/>
        <v>4.4080000000000001E-2</v>
      </c>
      <c r="X703" s="89">
        <f t="shared" si="398"/>
        <v>0.23580999999999999</v>
      </c>
      <c r="Y703" s="89">
        <f t="shared" si="398"/>
        <v>0.45516000000000001</v>
      </c>
      <c r="Z703" s="89">
        <f t="shared" si="398"/>
        <v>0.39600999999999997</v>
      </c>
      <c r="AA703" s="89">
        <f t="shared" si="398"/>
        <v>6.6379999999999995E-2</v>
      </c>
    </row>
    <row r="704" spans="1:27" ht="12.75" hidden="1" customHeight="1" outlineLevel="1" x14ac:dyDescent="0.2">
      <c r="A704" s="97" t="s">
        <v>3025</v>
      </c>
      <c r="B704" s="63" t="s">
        <v>242</v>
      </c>
      <c r="C704" s="43" t="s">
        <v>79</v>
      </c>
      <c r="D704" s="44">
        <v>182.48</v>
      </c>
      <c r="E704" s="44">
        <v>373.71</v>
      </c>
      <c r="F704" s="44">
        <v>294.52</v>
      </c>
      <c r="G704" s="44">
        <v>4.5</v>
      </c>
      <c r="H704" s="44">
        <v>150.93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6.21</v>
      </c>
      <c r="O704" s="44">
        <v>79.95</v>
      </c>
      <c r="P704" s="44">
        <v>57.32</v>
      </c>
      <c r="Q704" s="44">
        <v>41.26</v>
      </c>
      <c r="R704" s="44">
        <v>47.11</v>
      </c>
      <c r="S704" s="44">
        <v>0</v>
      </c>
      <c r="T704" s="44">
        <v>0</v>
      </c>
      <c r="U704" s="44">
        <v>0</v>
      </c>
      <c r="V704" s="44">
        <v>0</v>
      </c>
      <c r="W704" s="44">
        <v>44.08</v>
      </c>
      <c r="X704" s="44">
        <v>235.81</v>
      </c>
      <c r="Y704" s="44">
        <v>455.16</v>
      </c>
      <c r="Z704" s="44">
        <v>396.01</v>
      </c>
      <c r="AA704" s="44">
        <v>66.38</v>
      </c>
    </row>
    <row r="705" spans="1:27" collapsed="1" x14ac:dyDescent="0.2">
      <c r="A705" s="96" t="s">
        <v>3026</v>
      </c>
      <c r="B705" s="28" t="str">
        <f>"10"&amp;"."&amp;$B$777&amp;"."&amp;$B$778</f>
        <v>10.11.2023</v>
      </c>
      <c r="C705" s="88" t="s">
        <v>76</v>
      </c>
      <c r="D705" s="89">
        <f>ROUND((D706)/1000,5)</f>
        <v>5.5079999999999997E-2</v>
      </c>
      <c r="E705" s="89">
        <f t="shared" ref="E705:AA705" si="399">ROUND((E706)/1000,5)</f>
        <v>1.1831700000000001</v>
      </c>
      <c r="F705" s="89">
        <f t="shared" si="399"/>
        <v>1.1474899999999999</v>
      </c>
      <c r="G705" s="89">
        <f t="shared" si="399"/>
        <v>1.0138799999999999</v>
      </c>
      <c r="H705" s="89">
        <f t="shared" si="399"/>
        <v>1.13866</v>
      </c>
      <c r="I705" s="89">
        <f t="shared" si="399"/>
        <v>0</v>
      </c>
      <c r="J705" s="89">
        <f t="shared" si="399"/>
        <v>0</v>
      </c>
      <c r="K705" s="89">
        <f t="shared" si="399"/>
        <v>0</v>
      </c>
      <c r="L705" s="89">
        <f t="shared" si="399"/>
        <v>0</v>
      </c>
      <c r="M705" s="89">
        <f t="shared" si="399"/>
        <v>2.2000000000000001E-4</v>
      </c>
      <c r="N705" s="89">
        <f t="shared" si="399"/>
        <v>0</v>
      </c>
      <c r="O705" s="89">
        <f t="shared" si="399"/>
        <v>0</v>
      </c>
      <c r="P705" s="89">
        <f t="shared" si="399"/>
        <v>0</v>
      </c>
      <c r="Q705" s="89">
        <f t="shared" si="399"/>
        <v>0</v>
      </c>
      <c r="R705" s="89">
        <f t="shared" si="399"/>
        <v>0</v>
      </c>
      <c r="S705" s="89">
        <f t="shared" si="399"/>
        <v>0</v>
      </c>
      <c r="T705" s="89">
        <f t="shared" si="399"/>
        <v>0</v>
      </c>
      <c r="U705" s="89">
        <f t="shared" si="399"/>
        <v>0</v>
      </c>
      <c r="V705" s="89">
        <f t="shared" si="399"/>
        <v>0</v>
      </c>
      <c r="W705" s="89">
        <f t="shared" si="399"/>
        <v>6.43E-3</v>
      </c>
      <c r="X705" s="89">
        <f t="shared" si="399"/>
        <v>5.355E-2</v>
      </c>
      <c r="Y705" s="89">
        <f t="shared" si="399"/>
        <v>0.16707</v>
      </c>
      <c r="Z705" s="89">
        <f t="shared" si="399"/>
        <v>8.1999999999999998E-4</v>
      </c>
      <c r="AA705" s="89">
        <f t="shared" si="399"/>
        <v>0</v>
      </c>
    </row>
    <row r="706" spans="1:27" ht="12.75" hidden="1" customHeight="1" outlineLevel="1" x14ac:dyDescent="0.2">
      <c r="A706" s="97" t="s">
        <v>3027</v>
      </c>
      <c r="B706" s="63" t="s">
        <v>242</v>
      </c>
      <c r="C706" s="43" t="s">
        <v>79</v>
      </c>
      <c r="D706" s="44">
        <v>55.08</v>
      </c>
      <c r="E706" s="44">
        <v>1183.17</v>
      </c>
      <c r="F706" s="44">
        <v>1147.49</v>
      </c>
      <c r="G706" s="44">
        <v>1013.88</v>
      </c>
      <c r="H706" s="44">
        <v>1138.6600000000001</v>
      </c>
      <c r="I706" s="44">
        <v>0</v>
      </c>
      <c r="J706" s="44">
        <v>0</v>
      </c>
      <c r="K706" s="44">
        <v>0</v>
      </c>
      <c r="L706" s="44">
        <v>0</v>
      </c>
      <c r="M706" s="44">
        <v>0.22</v>
      </c>
      <c r="N706" s="44">
        <v>0</v>
      </c>
      <c r="O706" s="44">
        <v>0</v>
      </c>
      <c r="P706" s="44">
        <v>0</v>
      </c>
      <c r="Q706" s="44">
        <v>0</v>
      </c>
      <c r="R706" s="44">
        <v>0</v>
      </c>
      <c r="S706" s="44">
        <v>0</v>
      </c>
      <c r="T706" s="44">
        <v>0</v>
      </c>
      <c r="U706" s="44">
        <v>0</v>
      </c>
      <c r="V706" s="44">
        <v>0</v>
      </c>
      <c r="W706" s="44">
        <v>6.43</v>
      </c>
      <c r="X706" s="44">
        <v>53.55</v>
      </c>
      <c r="Y706" s="44">
        <v>167.07</v>
      </c>
      <c r="Z706" s="44">
        <v>0.82</v>
      </c>
      <c r="AA706" s="44">
        <v>0</v>
      </c>
    </row>
    <row r="707" spans="1:27" collapsed="1" x14ac:dyDescent="0.2">
      <c r="A707" s="96" t="s">
        <v>3028</v>
      </c>
      <c r="B707" s="28" t="str">
        <f>"11"&amp;"."&amp;$B$777&amp;"."&amp;$B$778</f>
        <v>11.11.2023</v>
      </c>
      <c r="C707" s="88" t="s">
        <v>76</v>
      </c>
      <c r="D707" s="89">
        <f>ROUND((D708)/1000,5)</f>
        <v>1.3610000000000001E-2</v>
      </c>
      <c r="E707" s="89">
        <f t="shared" ref="E707:AA707" si="400">ROUND((E708)/1000,5)</f>
        <v>0</v>
      </c>
      <c r="F707" s="89">
        <f t="shared" si="400"/>
        <v>5.5969999999999999E-2</v>
      </c>
      <c r="G707" s="89">
        <f t="shared" si="400"/>
        <v>0.13209000000000001</v>
      </c>
      <c r="H707" s="89">
        <f t="shared" si="400"/>
        <v>0</v>
      </c>
      <c r="I707" s="89">
        <f t="shared" si="400"/>
        <v>0</v>
      </c>
      <c r="J707" s="89">
        <f t="shared" si="400"/>
        <v>4.002E-2</v>
      </c>
      <c r="K707" s="89">
        <f t="shared" si="400"/>
        <v>0</v>
      </c>
      <c r="L707" s="89">
        <f t="shared" si="400"/>
        <v>2.0789999999999999E-2</v>
      </c>
      <c r="M707" s="89">
        <f t="shared" si="400"/>
        <v>4.0699999999999998E-3</v>
      </c>
      <c r="N707" s="89">
        <f t="shared" si="400"/>
        <v>0</v>
      </c>
      <c r="O707" s="89">
        <f t="shared" si="400"/>
        <v>0</v>
      </c>
      <c r="P707" s="89">
        <f t="shared" si="400"/>
        <v>0</v>
      </c>
      <c r="Q707" s="89">
        <f t="shared" si="400"/>
        <v>0</v>
      </c>
      <c r="R707" s="89">
        <f t="shared" si="400"/>
        <v>0</v>
      </c>
      <c r="S707" s="89">
        <f t="shared" si="400"/>
        <v>0</v>
      </c>
      <c r="T707" s="89">
        <f t="shared" si="400"/>
        <v>3.3E-3</v>
      </c>
      <c r="U707" s="89">
        <f t="shared" si="400"/>
        <v>0</v>
      </c>
      <c r="V707" s="89">
        <f t="shared" si="400"/>
        <v>5.0479999999999997E-2</v>
      </c>
      <c r="W707" s="89">
        <f t="shared" si="400"/>
        <v>0.13866999999999999</v>
      </c>
      <c r="X707" s="89">
        <f t="shared" si="400"/>
        <v>0.32013999999999998</v>
      </c>
      <c r="Y707" s="89">
        <f t="shared" si="400"/>
        <v>0.29365000000000002</v>
      </c>
      <c r="Z707" s="89">
        <f t="shared" si="400"/>
        <v>5.867E-2</v>
      </c>
      <c r="AA707" s="89">
        <f t="shared" si="400"/>
        <v>6.4999999999999997E-4</v>
      </c>
    </row>
    <row r="708" spans="1:27" ht="12.75" hidden="1" customHeight="1" outlineLevel="1" x14ac:dyDescent="0.2">
      <c r="A708" s="97" t="s">
        <v>3029</v>
      </c>
      <c r="B708" s="63" t="s">
        <v>242</v>
      </c>
      <c r="C708" s="43" t="s">
        <v>79</v>
      </c>
      <c r="D708" s="44">
        <v>13.61</v>
      </c>
      <c r="E708" s="44">
        <v>0</v>
      </c>
      <c r="F708" s="44">
        <v>55.97</v>
      </c>
      <c r="G708" s="44">
        <v>132.09</v>
      </c>
      <c r="H708" s="44">
        <v>0</v>
      </c>
      <c r="I708" s="44">
        <v>0</v>
      </c>
      <c r="J708" s="44">
        <v>40.020000000000003</v>
      </c>
      <c r="K708" s="44">
        <v>0</v>
      </c>
      <c r="L708" s="44">
        <v>20.79</v>
      </c>
      <c r="M708" s="44">
        <v>4.07</v>
      </c>
      <c r="N708" s="44">
        <v>0</v>
      </c>
      <c r="O708" s="44">
        <v>0</v>
      </c>
      <c r="P708" s="44">
        <v>0</v>
      </c>
      <c r="Q708" s="44">
        <v>0</v>
      </c>
      <c r="R708" s="44">
        <v>0</v>
      </c>
      <c r="S708" s="44">
        <v>0</v>
      </c>
      <c r="T708" s="44">
        <v>3.3</v>
      </c>
      <c r="U708" s="44">
        <v>0</v>
      </c>
      <c r="V708" s="44">
        <v>50.48</v>
      </c>
      <c r="W708" s="44">
        <v>138.66999999999999</v>
      </c>
      <c r="X708" s="44">
        <v>320.14</v>
      </c>
      <c r="Y708" s="44">
        <v>293.64999999999998</v>
      </c>
      <c r="Z708" s="44">
        <v>58.67</v>
      </c>
      <c r="AA708" s="44">
        <v>0.65</v>
      </c>
    </row>
    <row r="709" spans="1:27" collapsed="1" x14ac:dyDescent="0.2">
      <c r="A709" s="96" t="s">
        <v>3030</v>
      </c>
      <c r="B709" s="28" t="str">
        <f>"12"&amp;"."&amp;$B$777&amp;"."&amp;$B$778</f>
        <v>12.11.2023</v>
      </c>
      <c r="C709" s="88" t="s">
        <v>76</v>
      </c>
      <c r="D709" s="89">
        <f>ROUND((D710)/1000,5)</f>
        <v>0</v>
      </c>
      <c r="E709" s="89">
        <f t="shared" ref="E709:AA709" si="401">ROUND((E710)/1000,5)</f>
        <v>4.5229999999999999E-2</v>
      </c>
      <c r="F709" s="89">
        <f t="shared" si="401"/>
        <v>1.1856599999999999</v>
      </c>
      <c r="G709" s="89">
        <f t="shared" si="401"/>
        <v>1.1786399999999999</v>
      </c>
      <c r="H709" s="89">
        <f t="shared" si="401"/>
        <v>0</v>
      </c>
      <c r="I709" s="89">
        <f t="shared" si="401"/>
        <v>0</v>
      </c>
      <c r="J709" s="89">
        <f t="shared" si="401"/>
        <v>0</v>
      </c>
      <c r="K709" s="89">
        <f t="shared" si="401"/>
        <v>0</v>
      </c>
      <c r="L709" s="89">
        <f t="shared" si="401"/>
        <v>0</v>
      </c>
      <c r="M709" s="89">
        <f t="shared" si="401"/>
        <v>0</v>
      </c>
      <c r="N709" s="89">
        <f t="shared" si="401"/>
        <v>0</v>
      </c>
      <c r="O709" s="89">
        <f t="shared" si="401"/>
        <v>0</v>
      </c>
      <c r="P709" s="89">
        <f t="shared" si="401"/>
        <v>0</v>
      </c>
      <c r="Q709" s="89">
        <f t="shared" si="401"/>
        <v>0</v>
      </c>
      <c r="R709" s="89">
        <f t="shared" si="401"/>
        <v>0</v>
      </c>
      <c r="S709" s="89">
        <f t="shared" si="401"/>
        <v>0</v>
      </c>
      <c r="T709" s="89">
        <f t="shared" si="401"/>
        <v>0</v>
      </c>
      <c r="U709" s="89">
        <f t="shared" si="401"/>
        <v>0</v>
      </c>
      <c r="V709" s="89">
        <f t="shared" si="401"/>
        <v>0</v>
      </c>
      <c r="W709" s="89">
        <f t="shared" si="401"/>
        <v>0</v>
      </c>
      <c r="X709" s="89">
        <f t="shared" si="401"/>
        <v>0</v>
      </c>
      <c r="Y709" s="89">
        <f t="shared" si="401"/>
        <v>0.14143</v>
      </c>
      <c r="Z709" s="89">
        <f t="shared" si="401"/>
        <v>0</v>
      </c>
      <c r="AA709" s="89">
        <f t="shared" si="401"/>
        <v>0</v>
      </c>
    </row>
    <row r="710" spans="1:27" ht="12.75" hidden="1" customHeight="1" outlineLevel="1" x14ac:dyDescent="0.2">
      <c r="A710" s="97" t="s">
        <v>3031</v>
      </c>
      <c r="B710" s="63" t="s">
        <v>242</v>
      </c>
      <c r="C710" s="43" t="s">
        <v>79</v>
      </c>
      <c r="D710" s="44">
        <v>0</v>
      </c>
      <c r="E710" s="44">
        <v>45.23</v>
      </c>
      <c r="F710" s="44">
        <v>1185.6600000000001</v>
      </c>
      <c r="G710" s="44">
        <v>1178.6400000000001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0</v>
      </c>
      <c r="Y710" s="44">
        <v>141.43</v>
      </c>
      <c r="Z710" s="44">
        <v>0</v>
      </c>
      <c r="AA710" s="44">
        <v>0</v>
      </c>
    </row>
    <row r="711" spans="1:27" collapsed="1" x14ac:dyDescent="0.2">
      <c r="A711" s="96" t="s">
        <v>3032</v>
      </c>
      <c r="B711" s="28" t="str">
        <f>"13"&amp;"."&amp;$B$777&amp;"."&amp;$B$778</f>
        <v>13.11.2023</v>
      </c>
      <c r="C711" s="88" t="s">
        <v>76</v>
      </c>
      <c r="D711" s="89">
        <f>ROUND((D712)/1000,5)</f>
        <v>0.18564</v>
      </c>
      <c r="E711" s="89">
        <f t="shared" ref="E711:AA711" si="402">ROUND((E712)/1000,5)</f>
        <v>0.19778000000000001</v>
      </c>
      <c r="F711" s="89">
        <f t="shared" si="402"/>
        <v>0.22789000000000001</v>
      </c>
      <c r="G711" s="89">
        <f t="shared" si="402"/>
        <v>0.11898</v>
      </c>
      <c r="H711" s="89">
        <f t="shared" si="402"/>
        <v>0</v>
      </c>
      <c r="I711" s="89">
        <f t="shared" si="402"/>
        <v>0</v>
      </c>
      <c r="J711" s="89">
        <f t="shared" si="402"/>
        <v>0</v>
      </c>
      <c r="K711" s="89">
        <f t="shared" si="402"/>
        <v>0</v>
      </c>
      <c r="L711" s="89">
        <f t="shared" si="402"/>
        <v>0</v>
      </c>
      <c r="M711" s="89">
        <f t="shared" si="402"/>
        <v>0</v>
      </c>
      <c r="N711" s="89">
        <f t="shared" si="402"/>
        <v>0</v>
      </c>
      <c r="O711" s="89">
        <f t="shared" si="402"/>
        <v>0</v>
      </c>
      <c r="P711" s="89">
        <f t="shared" si="402"/>
        <v>0</v>
      </c>
      <c r="Q711" s="89">
        <f t="shared" si="402"/>
        <v>0</v>
      </c>
      <c r="R711" s="89">
        <f t="shared" si="402"/>
        <v>0</v>
      </c>
      <c r="S711" s="89">
        <f t="shared" si="402"/>
        <v>0</v>
      </c>
      <c r="T711" s="89">
        <f t="shared" si="402"/>
        <v>0</v>
      </c>
      <c r="U711" s="89">
        <f t="shared" si="402"/>
        <v>2.2169999999999999E-2</v>
      </c>
      <c r="V711" s="89">
        <f t="shared" si="402"/>
        <v>0.11862</v>
      </c>
      <c r="W711" s="89">
        <f t="shared" si="402"/>
        <v>7.1300000000000001E-3</v>
      </c>
      <c r="X711" s="89">
        <f t="shared" si="402"/>
        <v>0.12539</v>
      </c>
      <c r="Y711" s="89">
        <f t="shared" si="402"/>
        <v>0.13342000000000001</v>
      </c>
      <c r="Z711" s="89">
        <f t="shared" si="402"/>
        <v>2.5080000000000002E-2</v>
      </c>
      <c r="AA711" s="89">
        <f t="shared" si="402"/>
        <v>0</v>
      </c>
    </row>
    <row r="712" spans="1:27" ht="12.75" hidden="1" customHeight="1" outlineLevel="1" x14ac:dyDescent="0.2">
      <c r="A712" s="97" t="s">
        <v>3033</v>
      </c>
      <c r="B712" s="63" t="s">
        <v>242</v>
      </c>
      <c r="C712" s="43" t="s">
        <v>79</v>
      </c>
      <c r="D712" s="44">
        <v>185.64</v>
      </c>
      <c r="E712" s="44">
        <v>197.78</v>
      </c>
      <c r="F712" s="44">
        <v>227.89</v>
      </c>
      <c r="G712" s="44">
        <v>118.98</v>
      </c>
      <c r="H712" s="44">
        <v>0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22.17</v>
      </c>
      <c r="V712" s="44">
        <v>118.62</v>
      </c>
      <c r="W712" s="44">
        <v>7.13</v>
      </c>
      <c r="X712" s="44">
        <v>125.39</v>
      </c>
      <c r="Y712" s="44">
        <v>133.41999999999999</v>
      </c>
      <c r="Z712" s="44">
        <v>25.08</v>
      </c>
      <c r="AA712" s="44">
        <v>0</v>
      </c>
    </row>
    <row r="713" spans="1:27" collapsed="1" x14ac:dyDescent="0.2">
      <c r="A713" s="96" t="s">
        <v>3034</v>
      </c>
      <c r="B713" s="28" t="str">
        <f>"14"&amp;"."&amp;$B$777&amp;"."&amp;$B$778</f>
        <v>14.11.2023</v>
      </c>
      <c r="C713" s="88" t="s">
        <v>76</v>
      </c>
      <c r="D713" s="89">
        <f>ROUND((D714)/1000,5)</f>
        <v>2.589E-2</v>
      </c>
      <c r="E713" s="89">
        <f t="shared" ref="E713:AA713" si="403">ROUND((E714)/1000,5)</f>
        <v>9.0000000000000006E-5</v>
      </c>
      <c r="F713" s="89">
        <f t="shared" si="403"/>
        <v>0</v>
      </c>
      <c r="G713" s="89">
        <f t="shared" si="403"/>
        <v>0</v>
      </c>
      <c r="H713" s="89">
        <f t="shared" si="403"/>
        <v>0</v>
      </c>
      <c r="I713" s="89">
        <f t="shared" si="403"/>
        <v>0</v>
      </c>
      <c r="J713" s="89">
        <f t="shared" si="403"/>
        <v>0</v>
      </c>
      <c r="K713" s="89">
        <f t="shared" si="403"/>
        <v>0</v>
      </c>
      <c r="L713" s="89">
        <f t="shared" si="403"/>
        <v>0</v>
      </c>
      <c r="M713" s="89">
        <f t="shared" si="403"/>
        <v>1.5200000000000001E-3</v>
      </c>
      <c r="N713" s="89">
        <f t="shared" si="403"/>
        <v>3.8760000000000003E-2</v>
      </c>
      <c r="O713" s="89">
        <f t="shared" si="403"/>
        <v>6.4999999999999997E-3</v>
      </c>
      <c r="P713" s="89">
        <f t="shared" si="403"/>
        <v>7.5000000000000002E-4</v>
      </c>
      <c r="Q713" s="89">
        <f t="shared" si="403"/>
        <v>4.15E-3</v>
      </c>
      <c r="R713" s="89">
        <f t="shared" si="403"/>
        <v>0.14945</v>
      </c>
      <c r="S713" s="89">
        <f t="shared" si="403"/>
        <v>6.6129999999999994E-2</v>
      </c>
      <c r="T713" s="89">
        <f t="shared" si="403"/>
        <v>0.14898</v>
      </c>
      <c r="U713" s="89">
        <f t="shared" si="403"/>
        <v>0.23130999999999999</v>
      </c>
      <c r="V713" s="89">
        <f t="shared" si="403"/>
        <v>0.17873</v>
      </c>
      <c r="W713" s="89">
        <f t="shared" si="403"/>
        <v>0.15856000000000001</v>
      </c>
      <c r="X713" s="89">
        <f t="shared" si="403"/>
        <v>0.19447999999999999</v>
      </c>
      <c r="Y713" s="89">
        <f t="shared" si="403"/>
        <v>0.65127999999999997</v>
      </c>
      <c r="Z713" s="89">
        <f t="shared" si="403"/>
        <v>0.46505999999999997</v>
      </c>
      <c r="AA713" s="89">
        <f t="shared" si="403"/>
        <v>0.25683</v>
      </c>
    </row>
    <row r="714" spans="1:27" ht="12.75" hidden="1" customHeight="1" outlineLevel="1" x14ac:dyDescent="0.2">
      <c r="A714" s="97" t="s">
        <v>3035</v>
      </c>
      <c r="B714" s="63" t="s">
        <v>242</v>
      </c>
      <c r="C714" s="43" t="s">
        <v>79</v>
      </c>
      <c r="D714" s="44">
        <v>25.89</v>
      </c>
      <c r="E714" s="44">
        <v>0.09</v>
      </c>
      <c r="F714" s="44">
        <v>0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1.52</v>
      </c>
      <c r="N714" s="44">
        <v>38.76</v>
      </c>
      <c r="O714" s="44">
        <v>6.5</v>
      </c>
      <c r="P714" s="44">
        <v>0.75</v>
      </c>
      <c r="Q714" s="44">
        <v>4.1500000000000004</v>
      </c>
      <c r="R714" s="44">
        <v>149.44999999999999</v>
      </c>
      <c r="S714" s="44">
        <v>66.13</v>
      </c>
      <c r="T714" s="44">
        <v>148.97999999999999</v>
      </c>
      <c r="U714" s="44">
        <v>231.31</v>
      </c>
      <c r="V714" s="44">
        <v>178.73</v>
      </c>
      <c r="W714" s="44">
        <v>158.56</v>
      </c>
      <c r="X714" s="44">
        <v>194.48</v>
      </c>
      <c r="Y714" s="44">
        <v>651.28</v>
      </c>
      <c r="Z714" s="44">
        <v>465.06</v>
      </c>
      <c r="AA714" s="44">
        <v>256.83</v>
      </c>
    </row>
    <row r="715" spans="1:27" collapsed="1" x14ac:dyDescent="0.2">
      <c r="A715" s="96" t="s">
        <v>3036</v>
      </c>
      <c r="B715" s="28" t="str">
        <f>"15"&amp;"."&amp;$B$777&amp;"."&amp;$B$778</f>
        <v>15.11.2023</v>
      </c>
      <c r="C715" s="88" t="s">
        <v>76</v>
      </c>
      <c r="D715" s="89">
        <f>ROUND((D716)/1000,5)</f>
        <v>0.10247000000000001</v>
      </c>
      <c r="E715" s="89">
        <f t="shared" ref="E715:AA715" si="404">ROUND((E716)/1000,5)</f>
        <v>4.1540000000000001E-2</v>
      </c>
      <c r="F715" s="89">
        <f t="shared" si="404"/>
        <v>5.4239999999999997E-2</v>
      </c>
      <c r="G715" s="89">
        <f t="shared" si="404"/>
        <v>1.48E-3</v>
      </c>
      <c r="H715" s="89">
        <f t="shared" si="404"/>
        <v>0</v>
      </c>
      <c r="I715" s="89">
        <f t="shared" si="404"/>
        <v>0</v>
      </c>
      <c r="J715" s="89">
        <f t="shared" si="404"/>
        <v>0</v>
      </c>
      <c r="K715" s="89">
        <f t="shared" si="404"/>
        <v>0</v>
      </c>
      <c r="L715" s="89">
        <f t="shared" si="404"/>
        <v>0</v>
      </c>
      <c r="M715" s="89">
        <f t="shared" si="404"/>
        <v>0</v>
      </c>
      <c r="N715" s="89">
        <f t="shared" si="404"/>
        <v>9.8809999999999995E-2</v>
      </c>
      <c r="O715" s="89">
        <f t="shared" si="404"/>
        <v>0.12751999999999999</v>
      </c>
      <c r="P715" s="89">
        <f t="shared" si="404"/>
        <v>0.13316</v>
      </c>
      <c r="Q715" s="89">
        <f t="shared" si="404"/>
        <v>0.10806</v>
      </c>
      <c r="R715" s="89">
        <f t="shared" si="404"/>
        <v>0.10142</v>
      </c>
      <c r="S715" s="89">
        <f t="shared" si="404"/>
        <v>9.1189999999999993E-2</v>
      </c>
      <c r="T715" s="89">
        <f t="shared" si="404"/>
        <v>2.4400000000000002E-2</v>
      </c>
      <c r="U715" s="89">
        <f t="shared" si="404"/>
        <v>9.7619999999999998E-2</v>
      </c>
      <c r="V715" s="89">
        <f t="shared" si="404"/>
        <v>0.15573999999999999</v>
      </c>
      <c r="W715" s="89">
        <f t="shared" si="404"/>
        <v>0.39835999999999999</v>
      </c>
      <c r="X715" s="89">
        <f t="shared" si="404"/>
        <v>0.46079999999999999</v>
      </c>
      <c r="Y715" s="89">
        <f t="shared" si="404"/>
        <v>0.41678999999999999</v>
      </c>
      <c r="Z715" s="89">
        <f t="shared" si="404"/>
        <v>0.59328000000000003</v>
      </c>
      <c r="AA715" s="89">
        <f t="shared" si="404"/>
        <v>0.32932</v>
      </c>
    </row>
    <row r="716" spans="1:27" ht="12.75" hidden="1" customHeight="1" outlineLevel="1" x14ac:dyDescent="0.2">
      <c r="A716" s="97" t="s">
        <v>3037</v>
      </c>
      <c r="B716" s="63" t="s">
        <v>242</v>
      </c>
      <c r="C716" s="43" t="s">
        <v>79</v>
      </c>
      <c r="D716" s="44">
        <v>102.47</v>
      </c>
      <c r="E716" s="44">
        <v>41.54</v>
      </c>
      <c r="F716" s="44">
        <v>54.24</v>
      </c>
      <c r="G716" s="44">
        <v>1.48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98.81</v>
      </c>
      <c r="O716" s="44">
        <v>127.52</v>
      </c>
      <c r="P716" s="44">
        <v>133.16</v>
      </c>
      <c r="Q716" s="44">
        <v>108.06</v>
      </c>
      <c r="R716" s="44">
        <v>101.42</v>
      </c>
      <c r="S716" s="44">
        <v>91.19</v>
      </c>
      <c r="T716" s="44">
        <v>24.4</v>
      </c>
      <c r="U716" s="44">
        <v>97.62</v>
      </c>
      <c r="V716" s="44">
        <v>155.74</v>
      </c>
      <c r="W716" s="44">
        <v>398.36</v>
      </c>
      <c r="X716" s="44">
        <v>460.8</v>
      </c>
      <c r="Y716" s="44">
        <v>416.79</v>
      </c>
      <c r="Z716" s="44">
        <v>593.28</v>
      </c>
      <c r="AA716" s="44">
        <v>329.32</v>
      </c>
    </row>
    <row r="717" spans="1:27" collapsed="1" x14ac:dyDescent="0.2">
      <c r="A717" s="96" t="s">
        <v>3038</v>
      </c>
      <c r="B717" s="28" t="str">
        <f>"16"&amp;"."&amp;$B$777&amp;"."&amp;$B$778</f>
        <v>16.11.2023</v>
      </c>
      <c r="C717" s="88" t="s">
        <v>76</v>
      </c>
      <c r="D717" s="89">
        <f>ROUND((D718)/1000,5)</f>
        <v>0.12256</v>
      </c>
      <c r="E717" s="89">
        <f t="shared" ref="E717:AA717" si="405">ROUND((E718)/1000,5)</f>
        <v>0.12464</v>
      </c>
      <c r="F717" s="89">
        <f t="shared" si="405"/>
        <v>6.5030000000000004E-2</v>
      </c>
      <c r="G717" s="89">
        <f t="shared" si="405"/>
        <v>2.0199999999999999E-2</v>
      </c>
      <c r="H717" s="89">
        <f t="shared" si="405"/>
        <v>0</v>
      </c>
      <c r="I717" s="89">
        <f t="shared" si="405"/>
        <v>0</v>
      </c>
      <c r="J717" s="89">
        <f t="shared" si="405"/>
        <v>0</v>
      </c>
      <c r="K717" s="89">
        <f t="shared" si="405"/>
        <v>0</v>
      </c>
      <c r="L717" s="89">
        <f t="shared" si="405"/>
        <v>0</v>
      </c>
      <c r="M717" s="89">
        <f t="shared" si="405"/>
        <v>0</v>
      </c>
      <c r="N717" s="89">
        <f t="shared" si="405"/>
        <v>2.5839999999999998E-2</v>
      </c>
      <c r="O717" s="89">
        <f t="shared" si="405"/>
        <v>3.7319999999999999E-2</v>
      </c>
      <c r="P717" s="89">
        <f t="shared" si="405"/>
        <v>6.5399999999999998E-3</v>
      </c>
      <c r="Q717" s="89">
        <f t="shared" si="405"/>
        <v>0</v>
      </c>
      <c r="R717" s="89">
        <f t="shared" si="405"/>
        <v>0</v>
      </c>
      <c r="S717" s="89">
        <f t="shared" si="405"/>
        <v>0</v>
      </c>
      <c r="T717" s="89">
        <f t="shared" si="405"/>
        <v>0</v>
      </c>
      <c r="U717" s="89">
        <f t="shared" si="405"/>
        <v>0</v>
      </c>
      <c r="V717" s="89">
        <f t="shared" si="405"/>
        <v>2.9739999999999999E-2</v>
      </c>
      <c r="W717" s="89">
        <f t="shared" si="405"/>
        <v>0.12590999999999999</v>
      </c>
      <c r="X717" s="89">
        <f t="shared" si="405"/>
        <v>0.29389999999999999</v>
      </c>
      <c r="Y717" s="89">
        <f t="shared" si="405"/>
        <v>0.58562999999999998</v>
      </c>
      <c r="Z717" s="89">
        <f t="shared" si="405"/>
        <v>0.44838</v>
      </c>
      <c r="AA717" s="89">
        <f t="shared" si="405"/>
        <v>0.11272</v>
      </c>
    </row>
    <row r="718" spans="1:27" ht="12.75" hidden="1" customHeight="1" outlineLevel="1" x14ac:dyDescent="0.2">
      <c r="A718" s="97" t="s">
        <v>3039</v>
      </c>
      <c r="B718" s="63" t="s">
        <v>242</v>
      </c>
      <c r="C718" s="43" t="s">
        <v>79</v>
      </c>
      <c r="D718" s="44">
        <v>122.56</v>
      </c>
      <c r="E718" s="44">
        <v>124.64</v>
      </c>
      <c r="F718" s="44">
        <v>65.03</v>
      </c>
      <c r="G718" s="44">
        <v>20.2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25.84</v>
      </c>
      <c r="O718" s="44">
        <v>37.32</v>
      </c>
      <c r="P718" s="44">
        <v>6.54</v>
      </c>
      <c r="Q718" s="44">
        <v>0</v>
      </c>
      <c r="R718" s="44">
        <v>0</v>
      </c>
      <c r="S718" s="44">
        <v>0</v>
      </c>
      <c r="T718" s="44">
        <v>0</v>
      </c>
      <c r="U718" s="44">
        <v>0</v>
      </c>
      <c r="V718" s="44">
        <v>29.74</v>
      </c>
      <c r="W718" s="44">
        <v>125.91</v>
      </c>
      <c r="X718" s="44">
        <v>293.89999999999998</v>
      </c>
      <c r="Y718" s="44">
        <v>585.63</v>
      </c>
      <c r="Z718" s="44">
        <v>448.38</v>
      </c>
      <c r="AA718" s="44">
        <v>112.72</v>
      </c>
    </row>
    <row r="719" spans="1:27" collapsed="1" x14ac:dyDescent="0.2">
      <c r="A719" s="96" t="s">
        <v>3040</v>
      </c>
      <c r="B719" s="28" t="str">
        <f>"17"&amp;"."&amp;$B$777&amp;"."&amp;$B$778</f>
        <v>17.11.2023</v>
      </c>
      <c r="C719" s="88" t="s">
        <v>76</v>
      </c>
      <c r="D719" s="89">
        <f>ROUND((D720)/1000,5)</f>
        <v>0.15279999999999999</v>
      </c>
      <c r="E719" s="89">
        <f t="shared" ref="E719:AA719" si="406">ROUND((E720)/1000,5)</f>
        <v>6.3140000000000002E-2</v>
      </c>
      <c r="F719" s="89">
        <f t="shared" si="406"/>
        <v>0</v>
      </c>
      <c r="G719" s="89">
        <f t="shared" si="406"/>
        <v>0</v>
      </c>
      <c r="H719" s="89">
        <f t="shared" si="406"/>
        <v>0</v>
      </c>
      <c r="I719" s="89">
        <f t="shared" si="406"/>
        <v>0</v>
      </c>
      <c r="J719" s="89">
        <f t="shared" si="406"/>
        <v>0</v>
      </c>
      <c r="K719" s="89">
        <f t="shared" si="406"/>
        <v>0</v>
      </c>
      <c r="L719" s="89">
        <f t="shared" si="406"/>
        <v>0</v>
      </c>
      <c r="M719" s="89">
        <f t="shared" si="406"/>
        <v>0</v>
      </c>
      <c r="N719" s="89">
        <f t="shared" si="406"/>
        <v>4.3909999999999998E-2</v>
      </c>
      <c r="O719" s="89">
        <f t="shared" si="406"/>
        <v>1.6400000000000001E-2</v>
      </c>
      <c r="P719" s="89">
        <f t="shared" si="406"/>
        <v>0</v>
      </c>
      <c r="Q719" s="89">
        <f t="shared" si="406"/>
        <v>0</v>
      </c>
      <c r="R719" s="89">
        <f t="shared" si="406"/>
        <v>0</v>
      </c>
      <c r="S719" s="89">
        <f t="shared" si="406"/>
        <v>0</v>
      </c>
      <c r="T719" s="89">
        <f t="shared" si="406"/>
        <v>0</v>
      </c>
      <c r="U719" s="89">
        <f t="shared" si="406"/>
        <v>0</v>
      </c>
      <c r="V719" s="89">
        <f t="shared" si="406"/>
        <v>0</v>
      </c>
      <c r="W719" s="89">
        <f t="shared" si="406"/>
        <v>7.5999999999999998E-2</v>
      </c>
      <c r="X719" s="89">
        <f t="shared" si="406"/>
        <v>6.5430000000000002E-2</v>
      </c>
      <c r="Y719" s="89">
        <f t="shared" si="406"/>
        <v>0.20391000000000001</v>
      </c>
      <c r="Z719" s="89">
        <f t="shared" si="406"/>
        <v>0.1205</v>
      </c>
      <c r="AA719" s="89">
        <f t="shared" si="406"/>
        <v>1.3639999999999999E-2</v>
      </c>
    </row>
    <row r="720" spans="1:27" ht="12.75" hidden="1" customHeight="1" outlineLevel="1" x14ac:dyDescent="0.2">
      <c r="A720" s="97" t="s">
        <v>3041</v>
      </c>
      <c r="B720" s="63" t="s">
        <v>242</v>
      </c>
      <c r="C720" s="43" t="s">
        <v>79</v>
      </c>
      <c r="D720" s="44">
        <v>152.80000000000001</v>
      </c>
      <c r="E720" s="44">
        <v>63.14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43.91</v>
      </c>
      <c r="O720" s="44">
        <v>16.399999999999999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76</v>
      </c>
      <c r="X720" s="44">
        <v>65.430000000000007</v>
      </c>
      <c r="Y720" s="44">
        <v>203.91</v>
      </c>
      <c r="Z720" s="44">
        <v>120.5</v>
      </c>
      <c r="AA720" s="44">
        <v>13.64</v>
      </c>
    </row>
    <row r="721" spans="1:27" collapsed="1" x14ac:dyDescent="0.2">
      <c r="A721" s="96" t="s">
        <v>3042</v>
      </c>
      <c r="B721" s="28" t="str">
        <f>"18"&amp;"."&amp;$B$777&amp;"."&amp;$B$778</f>
        <v>18.11.2023</v>
      </c>
      <c r="C721" s="88" t="s">
        <v>76</v>
      </c>
      <c r="D721" s="89">
        <f>ROUND((D722)/1000,5)</f>
        <v>2.7019999999999999E-2</v>
      </c>
      <c r="E721" s="89">
        <f t="shared" ref="E721:AA721" si="407">ROUND((E722)/1000,5)</f>
        <v>4.2360000000000002E-2</v>
      </c>
      <c r="F721" s="89">
        <f t="shared" si="407"/>
        <v>1.3939999999999999E-2</v>
      </c>
      <c r="G721" s="89">
        <f t="shared" si="407"/>
        <v>4.8999999999999998E-4</v>
      </c>
      <c r="H721" s="89">
        <f t="shared" si="407"/>
        <v>0</v>
      </c>
      <c r="I721" s="89">
        <f t="shared" si="407"/>
        <v>0</v>
      </c>
      <c r="J721" s="89">
        <f t="shared" si="407"/>
        <v>0</v>
      </c>
      <c r="K721" s="89">
        <f t="shared" si="407"/>
        <v>0</v>
      </c>
      <c r="L721" s="89">
        <f t="shared" si="407"/>
        <v>0</v>
      </c>
      <c r="M721" s="89">
        <f t="shared" si="407"/>
        <v>0</v>
      </c>
      <c r="N721" s="89">
        <f t="shared" si="407"/>
        <v>0</v>
      </c>
      <c r="O721" s="89">
        <f t="shared" si="407"/>
        <v>0</v>
      </c>
      <c r="P721" s="89">
        <f t="shared" si="407"/>
        <v>0</v>
      </c>
      <c r="Q721" s="89">
        <f t="shared" si="407"/>
        <v>0</v>
      </c>
      <c r="R721" s="89">
        <f t="shared" si="407"/>
        <v>0</v>
      </c>
      <c r="S721" s="89">
        <f t="shared" si="407"/>
        <v>0</v>
      </c>
      <c r="T721" s="89">
        <f t="shared" si="407"/>
        <v>0</v>
      </c>
      <c r="U721" s="89">
        <f t="shared" si="407"/>
        <v>0</v>
      </c>
      <c r="V721" s="89">
        <f t="shared" si="407"/>
        <v>0</v>
      </c>
      <c r="W721" s="89">
        <f t="shared" si="407"/>
        <v>0</v>
      </c>
      <c r="X721" s="89">
        <f t="shared" si="407"/>
        <v>2.8629999999999999E-2</v>
      </c>
      <c r="Y721" s="89">
        <f t="shared" si="407"/>
        <v>7.4730000000000005E-2</v>
      </c>
      <c r="Z721" s="89">
        <f t="shared" si="407"/>
        <v>2.1299999999999999E-2</v>
      </c>
      <c r="AA721" s="89">
        <f t="shared" si="407"/>
        <v>2.2409999999999999E-2</v>
      </c>
    </row>
    <row r="722" spans="1:27" ht="12.75" hidden="1" customHeight="1" outlineLevel="1" x14ac:dyDescent="0.2">
      <c r="A722" s="97" t="s">
        <v>3043</v>
      </c>
      <c r="B722" s="63" t="s">
        <v>242</v>
      </c>
      <c r="C722" s="43" t="s">
        <v>79</v>
      </c>
      <c r="D722" s="44">
        <v>27.02</v>
      </c>
      <c r="E722" s="44">
        <v>42.36</v>
      </c>
      <c r="F722" s="44">
        <v>13.94</v>
      </c>
      <c r="G722" s="44">
        <v>0.49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28.63</v>
      </c>
      <c r="Y722" s="44">
        <v>74.73</v>
      </c>
      <c r="Z722" s="44">
        <v>21.3</v>
      </c>
      <c r="AA722" s="44">
        <v>22.41</v>
      </c>
    </row>
    <row r="723" spans="1:27" collapsed="1" x14ac:dyDescent="0.2">
      <c r="A723" s="96" t="s">
        <v>3044</v>
      </c>
      <c r="B723" s="28" t="str">
        <f>"19"&amp;"."&amp;$B$777&amp;"."&amp;$B$778</f>
        <v>19.11.2023</v>
      </c>
      <c r="C723" s="88" t="s">
        <v>76</v>
      </c>
      <c r="D723" s="89">
        <f>ROUND((D724)/1000,5)</f>
        <v>0.24284</v>
      </c>
      <c r="E723" s="89">
        <f t="shared" ref="E723:AA723" si="408">ROUND((E724)/1000,5)</f>
        <v>0.28234999999999999</v>
      </c>
      <c r="F723" s="89">
        <f t="shared" si="408"/>
        <v>4.7499999999999999E-3</v>
      </c>
      <c r="G723" s="89">
        <f t="shared" si="408"/>
        <v>0.22391</v>
      </c>
      <c r="H723" s="89">
        <f t="shared" si="408"/>
        <v>1.08666</v>
      </c>
      <c r="I723" s="89">
        <f t="shared" si="408"/>
        <v>2.3869999999999999E-2</v>
      </c>
      <c r="J723" s="89">
        <f t="shared" si="408"/>
        <v>0</v>
      </c>
      <c r="K723" s="89">
        <f t="shared" si="408"/>
        <v>0</v>
      </c>
      <c r="L723" s="89">
        <f t="shared" si="408"/>
        <v>0</v>
      </c>
      <c r="M723" s="89">
        <f t="shared" si="408"/>
        <v>0</v>
      </c>
      <c r="N723" s="89">
        <f t="shared" si="408"/>
        <v>0</v>
      </c>
      <c r="O723" s="89">
        <f t="shared" si="408"/>
        <v>0</v>
      </c>
      <c r="P723" s="89">
        <f t="shared" si="408"/>
        <v>0</v>
      </c>
      <c r="Q723" s="89">
        <f t="shared" si="408"/>
        <v>0</v>
      </c>
      <c r="R723" s="89">
        <f t="shared" si="408"/>
        <v>0</v>
      </c>
      <c r="S723" s="89">
        <f t="shared" si="408"/>
        <v>0</v>
      </c>
      <c r="T723" s="89">
        <f t="shared" si="408"/>
        <v>0</v>
      </c>
      <c r="U723" s="89">
        <f t="shared" si="408"/>
        <v>0</v>
      </c>
      <c r="V723" s="89">
        <f t="shared" si="408"/>
        <v>0</v>
      </c>
      <c r="W723" s="89">
        <f t="shared" si="408"/>
        <v>0</v>
      </c>
      <c r="X723" s="89">
        <f t="shared" si="408"/>
        <v>0</v>
      </c>
      <c r="Y723" s="89">
        <f t="shared" si="408"/>
        <v>0</v>
      </c>
      <c r="Z723" s="89">
        <f t="shared" si="408"/>
        <v>0</v>
      </c>
      <c r="AA723" s="89">
        <f t="shared" si="408"/>
        <v>0</v>
      </c>
    </row>
    <row r="724" spans="1:27" ht="12.75" hidden="1" customHeight="1" outlineLevel="1" x14ac:dyDescent="0.2">
      <c r="A724" s="97" t="s">
        <v>3045</v>
      </c>
      <c r="B724" s="63" t="s">
        <v>242</v>
      </c>
      <c r="C724" s="43" t="s">
        <v>79</v>
      </c>
      <c r="D724" s="44">
        <v>242.84</v>
      </c>
      <c r="E724" s="44">
        <v>282.35000000000002</v>
      </c>
      <c r="F724" s="44">
        <v>4.75</v>
      </c>
      <c r="G724" s="44">
        <v>223.91</v>
      </c>
      <c r="H724" s="44">
        <v>1086.6600000000001</v>
      </c>
      <c r="I724" s="44">
        <v>23.87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0</v>
      </c>
      <c r="Y724" s="44">
        <v>0</v>
      </c>
      <c r="Z724" s="44">
        <v>0</v>
      </c>
      <c r="AA724" s="44">
        <v>0</v>
      </c>
    </row>
    <row r="725" spans="1:27" collapsed="1" x14ac:dyDescent="0.2">
      <c r="A725" s="96" t="s">
        <v>3046</v>
      </c>
      <c r="B725" s="28" t="str">
        <f>"20"&amp;"."&amp;$B$777&amp;"."&amp;$B$778</f>
        <v>20.11.2023</v>
      </c>
      <c r="C725" s="88" t="s">
        <v>76</v>
      </c>
      <c r="D725" s="89">
        <f>ROUND((D726)/1000,5)</f>
        <v>0</v>
      </c>
      <c r="E725" s="89">
        <f t="shared" ref="E725:AA725" si="409">ROUND((E726)/1000,5)</f>
        <v>0</v>
      </c>
      <c r="F725" s="89">
        <f t="shared" si="409"/>
        <v>0</v>
      </c>
      <c r="G725" s="89">
        <f t="shared" si="409"/>
        <v>0</v>
      </c>
      <c r="H725" s="89">
        <f t="shared" si="409"/>
        <v>0</v>
      </c>
      <c r="I725" s="89">
        <f t="shared" si="409"/>
        <v>0</v>
      </c>
      <c r="J725" s="89">
        <f t="shared" si="409"/>
        <v>0</v>
      </c>
      <c r="K725" s="89">
        <f t="shared" si="409"/>
        <v>0</v>
      </c>
      <c r="L725" s="89">
        <f t="shared" si="409"/>
        <v>0</v>
      </c>
      <c r="M725" s="89">
        <f t="shared" si="409"/>
        <v>0</v>
      </c>
      <c r="N725" s="89">
        <f t="shared" si="409"/>
        <v>1.9789999999999999E-2</v>
      </c>
      <c r="O725" s="89">
        <f t="shared" si="409"/>
        <v>7.6000000000000004E-4</v>
      </c>
      <c r="P725" s="89">
        <f t="shared" si="409"/>
        <v>6.6E-4</v>
      </c>
      <c r="Q725" s="89">
        <f t="shared" si="409"/>
        <v>3.3600000000000001E-3</v>
      </c>
      <c r="R725" s="89">
        <f t="shared" si="409"/>
        <v>0</v>
      </c>
      <c r="S725" s="89">
        <f t="shared" si="409"/>
        <v>0</v>
      </c>
      <c r="T725" s="89">
        <f t="shared" si="409"/>
        <v>0</v>
      </c>
      <c r="U725" s="89">
        <f t="shared" si="409"/>
        <v>0</v>
      </c>
      <c r="V725" s="89">
        <f t="shared" si="409"/>
        <v>5.5900000000000004E-3</v>
      </c>
      <c r="W725" s="89">
        <f t="shared" si="409"/>
        <v>2.8559999999999999E-2</v>
      </c>
      <c r="X725" s="89">
        <f t="shared" si="409"/>
        <v>0</v>
      </c>
      <c r="Y725" s="89">
        <f t="shared" si="409"/>
        <v>0</v>
      </c>
      <c r="Z725" s="89">
        <f t="shared" si="409"/>
        <v>0</v>
      </c>
      <c r="AA725" s="89">
        <f t="shared" si="409"/>
        <v>0</v>
      </c>
    </row>
    <row r="726" spans="1:27" ht="12.75" hidden="1" customHeight="1" outlineLevel="1" x14ac:dyDescent="0.2">
      <c r="A726" s="97" t="s">
        <v>3047</v>
      </c>
      <c r="B726" s="63" t="s">
        <v>242</v>
      </c>
      <c r="C726" s="43" t="s">
        <v>79</v>
      </c>
      <c r="D726" s="44">
        <v>0</v>
      </c>
      <c r="E726" s="44">
        <v>0</v>
      </c>
      <c r="F726" s="44">
        <v>0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19.79</v>
      </c>
      <c r="O726" s="44">
        <v>0.76</v>
      </c>
      <c r="P726" s="44">
        <v>0.66</v>
      </c>
      <c r="Q726" s="44">
        <v>3.36</v>
      </c>
      <c r="R726" s="44">
        <v>0</v>
      </c>
      <c r="S726" s="44">
        <v>0</v>
      </c>
      <c r="T726" s="44">
        <v>0</v>
      </c>
      <c r="U726" s="44">
        <v>0</v>
      </c>
      <c r="V726" s="44">
        <v>5.59</v>
      </c>
      <c r="W726" s="44">
        <v>28.56</v>
      </c>
      <c r="X726" s="44">
        <v>0</v>
      </c>
      <c r="Y726" s="44">
        <v>0</v>
      </c>
      <c r="Z726" s="44">
        <v>0</v>
      </c>
      <c r="AA726" s="44">
        <v>0</v>
      </c>
    </row>
    <row r="727" spans="1:27" collapsed="1" x14ac:dyDescent="0.2">
      <c r="A727" s="96" t="s">
        <v>3048</v>
      </c>
      <c r="B727" s="28" t="str">
        <f>"21"&amp;"."&amp;$B$777&amp;"."&amp;$B$778</f>
        <v>21.11.2023</v>
      </c>
      <c r="C727" s="88" t="s">
        <v>76</v>
      </c>
      <c r="D727" s="89">
        <f>ROUND((D728)/1000,5)</f>
        <v>1.814E-2</v>
      </c>
      <c r="E727" s="89">
        <f t="shared" ref="E727:AA727" si="410">ROUND((E728)/1000,5)</f>
        <v>0</v>
      </c>
      <c r="F727" s="89">
        <f t="shared" si="410"/>
        <v>0</v>
      </c>
      <c r="G727" s="89">
        <f t="shared" si="410"/>
        <v>2.6290000000000001E-2</v>
      </c>
      <c r="H727" s="89">
        <f t="shared" si="410"/>
        <v>0</v>
      </c>
      <c r="I727" s="89">
        <f t="shared" si="410"/>
        <v>0</v>
      </c>
      <c r="J727" s="89">
        <f t="shared" si="410"/>
        <v>0</v>
      </c>
      <c r="K727" s="89">
        <f t="shared" si="410"/>
        <v>0</v>
      </c>
      <c r="L727" s="89">
        <f t="shared" si="410"/>
        <v>2.8250000000000001E-2</v>
      </c>
      <c r="M727" s="89">
        <f t="shared" si="410"/>
        <v>6.2E-4</v>
      </c>
      <c r="N727" s="89">
        <f t="shared" si="410"/>
        <v>8.8000000000000003E-4</v>
      </c>
      <c r="O727" s="89">
        <f t="shared" si="410"/>
        <v>3.0799999999999998E-3</v>
      </c>
      <c r="P727" s="89">
        <f t="shared" si="410"/>
        <v>0</v>
      </c>
      <c r="Q727" s="89">
        <f t="shared" si="410"/>
        <v>1.9400000000000001E-3</v>
      </c>
      <c r="R727" s="89">
        <f t="shared" si="410"/>
        <v>2.7999999999999998E-4</v>
      </c>
      <c r="S727" s="89">
        <f t="shared" si="410"/>
        <v>0</v>
      </c>
      <c r="T727" s="89">
        <f t="shared" si="410"/>
        <v>0</v>
      </c>
      <c r="U727" s="89">
        <f t="shared" si="410"/>
        <v>3.8190000000000002E-2</v>
      </c>
      <c r="V727" s="89">
        <f t="shared" si="410"/>
        <v>0.12465</v>
      </c>
      <c r="W727" s="89">
        <f t="shared" si="410"/>
        <v>0</v>
      </c>
      <c r="X727" s="89">
        <f t="shared" si="410"/>
        <v>0</v>
      </c>
      <c r="Y727" s="89">
        <f t="shared" si="410"/>
        <v>1.1610000000000001E-2</v>
      </c>
      <c r="Z727" s="89">
        <f t="shared" si="410"/>
        <v>6.9320000000000007E-2</v>
      </c>
      <c r="AA727" s="89">
        <f t="shared" si="410"/>
        <v>2.332E-2</v>
      </c>
    </row>
    <row r="728" spans="1:27" ht="12.75" hidden="1" customHeight="1" outlineLevel="1" x14ac:dyDescent="0.2">
      <c r="A728" s="97" t="s">
        <v>3049</v>
      </c>
      <c r="B728" s="63" t="s">
        <v>242</v>
      </c>
      <c r="C728" s="43" t="s">
        <v>79</v>
      </c>
      <c r="D728" s="44">
        <v>18.14</v>
      </c>
      <c r="E728" s="44">
        <v>0</v>
      </c>
      <c r="F728" s="44">
        <v>0</v>
      </c>
      <c r="G728" s="44">
        <v>26.29</v>
      </c>
      <c r="H728" s="44">
        <v>0</v>
      </c>
      <c r="I728" s="44">
        <v>0</v>
      </c>
      <c r="J728" s="44">
        <v>0</v>
      </c>
      <c r="K728" s="44">
        <v>0</v>
      </c>
      <c r="L728" s="44">
        <v>28.25</v>
      </c>
      <c r="M728" s="44">
        <v>0.62</v>
      </c>
      <c r="N728" s="44">
        <v>0.88</v>
      </c>
      <c r="O728" s="44">
        <v>3.08</v>
      </c>
      <c r="P728" s="44">
        <v>0</v>
      </c>
      <c r="Q728" s="44">
        <v>1.94</v>
      </c>
      <c r="R728" s="44">
        <v>0.28000000000000003</v>
      </c>
      <c r="S728" s="44">
        <v>0</v>
      </c>
      <c r="T728" s="44">
        <v>0</v>
      </c>
      <c r="U728" s="44">
        <v>38.19</v>
      </c>
      <c r="V728" s="44">
        <v>124.65</v>
      </c>
      <c r="W728" s="44">
        <v>0</v>
      </c>
      <c r="X728" s="44">
        <v>0</v>
      </c>
      <c r="Y728" s="44">
        <v>11.61</v>
      </c>
      <c r="Z728" s="44">
        <v>69.319999999999993</v>
      </c>
      <c r="AA728" s="44">
        <v>23.32</v>
      </c>
    </row>
    <row r="729" spans="1:27" collapsed="1" x14ac:dyDescent="0.2">
      <c r="A729" s="96" t="s">
        <v>3050</v>
      </c>
      <c r="B729" s="28" t="str">
        <f>"22"&amp;"."&amp;$B$777&amp;"."&amp;$B$778</f>
        <v>22.11.2023</v>
      </c>
      <c r="C729" s="88" t="s">
        <v>76</v>
      </c>
      <c r="D729" s="89">
        <f>ROUND((D730)/1000,5)</f>
        <v>8.0430000000000001E-2</v>
      </c>
      <c r="E729" s="89">
        <f t="shared" ref="E729:AA729" si="411">ROUND((E730)/1000,5)</f>
        <v>5.3200000000000001E-3</v>
      </c>
      <c r="F729" s="89">
        <f t="shared" si="411"/>
        <v>1.1800000000000001E-3</v>
      </c>
      <c r="G729" s="89">
        <f t="shared" si="411"/>
        <v>1.9279999999999999E-2</v>
      </c>
      <c r="H729" s="89">
        <f t="shared" si="411"/>
        <v>0</v>
      </c>
      <c r="I729" s="89">
        <f t="shared" si="411"/>
        <v>0</v>
      </c>
      <c r="J729" s="89">
        <f t="shared" si="411"/>
        <v>0</v>
      </c>
      <c r="K729" s="89">
        <f t="shared" si="411"/>
        <v>0</v>
      </c>
      <c r="L729" s="89">
        <f t="shared" si="411"/>
        <v>2.0910000000000002E-2</v>
      </c>
      <c r="M729" s="89">
        <f t="shared" si="411"/>
        <v>0</v>
      </c>
      <c r="N729" s="89">
        <f t="shared" si="411"/>
        <v>2.0200000000000001E-3</v>
      </c>
      <c r="O729" s="89">
        <f t="shared" si="411"/>
        <v>2.3700000000000001E-3</v>
      </c>
      <c r="P729" s="89">
        <f t="shared" si="411"/>
        <v>0</v>
      </c>
      <c r="Q729" s="89">
        <f t="shared" si="411"/>
        <v>2.0699999999999998E-3</v>
      </c>
      <c r="R729" s="89">
        <f t="shared" si="411"/>
        <v>0</v>
      </c>
      <c r="S729" s="89">
        <f t="shared" si="411"/>
        <v>0</v>
      </c>
      <c r="T729" s="89">
        <f t="shared" si="411"/>
        <v>0</v>
      </c>
      <c r="U729" s="89">
        <f t="shared" si="411"/>
        <v>0</v>
      </c>
      <c r="V729" s="89">
        <f t="shared" si="411"/>
        <v>0</v>
      </c>
      <c r="W729" s="89">
        <f t="shared" si="411"/>
        <v>3.422E-2</v>
      </c>
      <c r="X729" s="89">
        <f t="shared" si="411"/>
        <v>8.2699999999999996E-3</v>
      </c>
      <c r="Y729" s="89">
        <f t="shared" si="411"/>
        <v>0</v>
      </c>
      <c r="Z729" s="89">
        <f t="shared" si="411"/>
        <v>8.8849999999999998E-2</v>
      </c>
      <c r="AA729" s="89">
        <f t="shared" si="411"/>
        <v>8.1129999999999994E-2</v>
      </c>
    </row>
    <row r="730" spans="1:27" ht="12.75" hidden="1" customHeight="1" outlineLevel="1" x14ac:dyDescent="0.2">
      <c r="A730" s="97" t="s">
        <v>3051</v>
      </c>
      <c r="B730" s="63" t="s">
        <v>242</v>
      </c>
      <c r="C730" s="43" t="s">
        <v>79</v>
      </c>
      <c r="D730" s="44">
        <v>80.430000000000007</v>
      </c>
      <c r="E730" s="44">
        <v>5.32</v>
      </c>
      <c r="F730" s="44">
        <v>1.18</v>
      </c>
      <c r="G730" s="44">
        <v>19.28</v>
      </c>
      <c r="H730" s="44">
        <v>0</v>
      </c>
      <c r="I730" s="44">
        <v>0</v>
      </c>
      <c r="J730" s="44">
        <v>0</v>
      </c>
      <c r="K730" s="44">
        <v>0</v>
      </c>
      <c r="L730" s="44">
        <v>20.91</v>
      </c>
      <c r="M730" s="44">
        <v>0</v>
      </c>
      <c r="N730" s="44">
        <v>2.02</v>
      </c>
      <c r="O730" s="44">
        <v>2.37</v>
      </c>
      <c r="P730" s="44">
        <v>0</v>
      </c>
      <c r="Q730" s="44">
        <v>2.0699999999999998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34.22</v>
      </c>
      <c r="X730" s="44">
        <v>8.27</v>
      </c>
      <c r="Y730" s="44">
        <v>0</v>
      </c>
      <c r="Z730" s="44">
        <v>88.85</v>
      </c>
      <c r="AA730" s="44">
        <v>81.13</v>
      </c>
    </row>
    <row r="731" spans="1:27" collapsed="1" x14ac:dyDescent="0.2">
      <c r="A731" s="96" t="s">
        <v>3052</v>
      </c>
      <c r="B731" s="28" t="str">
        <f>"23"&amp;"."&amp;$B$777&amp;"."&amp;$B$778</f>
        <v>23.11.2023</v>
      </c>
      <c r="C731" s="88" t="s">
        <v>76</v>
      </c>
      <c r="D731" s="89">
        <f>ROUND((D732)/1000,5)</f>
        <v>0.16211999999999999</v>
      </c>
      <c r="E731" s="89">
        <f t="shared" ref="E731:AA731" si="412">ROUND((E732)/1000,5)</f>
        <v>0.11703</v>
      </c>
      <c r="F731" s="89">
        <f t="shared" si="412"/>
        <v>4.367E-2</v>
      </c>
      <c r="G731" s="89">
        <f t="shared" si="412"/>
        <v>1.8929999999999999E-2</v>
      </c>
      <c r="H731" s="89">
        <f t="shared" si="412"/>
        <v>0</v>
      </c>
      <c r="I731" s="89">
        <f t="shared" si="412"/>
        <v>0</v>
      </c>
      <c r="J731" s="89">
        <f t="shared" si="412"/>
        <v>0</v>
      </c>
      <c r="K731" s="89">
        <f t="shared" si="412"/>
        <v>0</v>
      </c>
      <c r="L731" s="89">
        <f t="shared" si="412"/>
        <v>0</v>
      </c>
      <c r="M731" s="89">
        <f t="shared" si="412"/>
        <v>0</v>
      </c>
      <c r="N731" s="89">
        <f t="shared" si="412"/>
        <v>0</v>
      </c>
      <c r="O731" s="89">
        <f t="shared" si="412"/>
        <v>2.7E-4</v>
      </c>
      <c r="P731" s="89">
        <f t="shared" si="412"/>
        <v>0</v>
      </c>
      <c r="Q731" s="89">
        <f t="shared" si="412"/>
        <v>0</v>
      </c>
      <c r="R731" s="89">
        <f t="shared" si="412"/>
        <v>0</v>
      </c>
      <c r="S731" s="89">
        <f t="shared" si="412"/>
        <v>0</v>
      </c>
      <c r="T731" s="89">
        <f t="shared" si="412"/>
        <v>0</v>
      </c>
      <c r="U731" s="89">
        <f t="shared" si="412"/>
        <v>0</v>
      </c>
      <c r="V731" s="89">
        <f t="shared" si="412"/>
        <v>0</v>
      </c>
      <c r="W731" s="89">
        <f t="shared" si="412"/>
        <v>1.4080000000000001E-2</v>
      </c>
      <c r="X731" s="89">
        <f t="shared" si="412"/>
        <v>0</v>
      </c>
      <c r="Y731" s="89">
        <f t="shared" si="412"/>
        <v>1.65E-3</v>
      </c>
      <c r="Z731" s="89">
        <f t="shared" si="412"/>
        <v>6.6540000000000002E-2</v>
      </c>
      <c r="AA731" s="89">
        <f t="shared" si="412"/>
        <v>1.6760000000000001E-2</v>
      </c>
    </row>
    <row r="732" spans="1:27" ht="12.75" hidden="1" customHeight="1" outlineLevel="1" x14ac:dyDescent="0.2">
      <c r="A732" s="97" t="s">
        <v>3053</v>
      </c>
      <c r="B732" s="63" t="s">
        <v>242</v>
      </c>
      <c r="C732" s="43" t="s">
        <v>79</v>
      </c>
      <c r="D732" s="44">
        <v>162.12</v>
      </c>
      <c r="E732" s="44">
        <v>117.03</v>
      </c>
      <c r="F732" s="44">
        <v>43.67</v>
      </c>
      <c r="G732" s="44">
        <v>18.93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0</v>
      </c>
      <c r="O732" s="44">
        <v>0.27</v>
      </c>
      <c r="P732" s="44">
        <v>0</v>
      </c>
      <c r="Q732" s="44">
        <v>0</v>
      </c>
      <c r="R732" s="44">
        <v>0</v>
      </c>
      <c r="S732" s="44">
        <v>0</v>
      </c>
      <c r="T732" s="44">
        <v>0</v>
      </c>
      <c r="U732" s="44">
        <v>0</v>
      </c>
      <c r="V732" s="44">
        <v>0</v>
      </c>
      <c r="W732" s="44">
        <v>14.08</v>
      </c>
      <c r="X732" s="44">
        <v>0</v>
      </c>
      <c r="Y732" s="44">
        <v>1.65</v>
      </c>
      <c r="Z732" s="44">
        <v>66.540000000000006</v>
      </c>
      <c r="AA732" s="44">
        <v>16.760000000000002</v>
      </c>
    </row>
    <row r="733" spans="1:27" collapsed="1" x14ac:dyDescent="0.2">
      <c r="A733" s="96" t="s">
        <v>3054</v>
      </c>
      <c r="B733" s="28" t="str">
        <f>"24"&amp;"."&amp;$B$777&amp;"."&amp;$B$778</f>
        <v>24.11.2023</v>
      </c>
      <c r="C733" s="88" t="s">
        <v>76</v>
      </c>
      <c r="D733" s="89">
        <f>ROUND((D734)/1000,5)</f>
        <v>1.2199999999999999E-3</v>
      </c>
      <c r="E733" s="89">
        <f t="shared" ref="E733:AA733" si="413">ROUND((E734)/1000,5)</f>
        <v>0</v>
      </c>
      <c r="F733" s="89">
        <f t="shared" si="413"/>
        <v>1.34E-3</v>
      </c>
      <c r="G733" s="89">
        <f t="shared" si="413"/>
        <v>0</v>
      </c>
      <c r="H733" s="89">
        <f t="shared" si="413"/>
        <v>0</v>
      </c>
      <c r="I733" s="89">
        <f t="shared" si="413"/>
        <v>0</v>
      </c>
      <c r="J733" s="89">
        <f t="shared" si="413"/>
        <v>0</v>
      </c>
      <c r="K733" s="89">
        <f t="shared" si="413"/>
        <v>0</v>
      </c>
      <c r="L733" s="89">
        <f t="shared" si="413"/>
        <v>0</v>
      </c>
      <c r="M733" s="89">
        <f t="shared" si="413"/>
        <v>0</v>
      </c>
      <c r="N733" s="89">
        <f t="shared" si="413"/>
        <v>0</v>
      </c>
      <c r="O733" s="89">
        <f t="shared" si="413"/>
        <v>0</v>
      </c>
      <c r="P733" s="89">
        <f t="shared" si="413"/>
        <v>0</v>
      </c>
      <c r="Q733" s="89">
        <f t="shared" si="413"/>
        <v>0</v>
      </c>
      <c r="R733" s="89">
        <f t="shared" si="413"/>
        <v>0</v>
      </c>
      <c r="S733" s="89">
        <f t="shared" si="413"/>
        <v>0</v>
      </c>
      <c r="T733" s="89">
        <f t="shared" si="413"/>
        <v>0</v>
      </c>
      <c r="U733" s="89">
        <f t="shared" si="413"/>
        <v>0</v>
      </c>
      <c r="V733" s="89">
        <f t="shared" si="413"/>
        <v>0</v>
      </c>
      <c r="W733" s="89">
        <f t="shared" si="413"/>
        <v>0</v>
      </c>
      <c r="X733" s="89">
        <f t="shared" si="413"/>
        <v>0</v>
      </c>
      <c r="Y733" s="89">
        <f t="shared" si="413"/>
        <v>0</v>
      </c>
      <c r="Z733" s="89">
        <f t="shared" si="413"/>
        <v>0.19828999999999999</v>
      </c>
      <c r="AA733" s="89">
        <f t="shared" si="413"/>
        <v>8.3699999999999997E-2</v>
      </c>
    </row>
    <row r="734" spans="1:27" ht="12.75" hidden="1" customHeight="1" outlineLevel="1" x14ac:dyDescent="0.2">
      <c r="A734" s="97" t="s">
        <v>3055</v>
      </c>
      <c r="B734" s="63" t="s">
        <v>242</v>
      </c>
      <c r="C734" s="43" t="s">
        <v>79</v>
      </c>
      <c r="D734" s="44">
        <v>1.22</v>
      </c>
      <c r="E734" s="44">
        <v>0</v>
      </c>
      <c r="F734" s="44">
        <v>1.34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0</v>
      </c>
      <c r="O734" s="44">
        <v>0</v>
      </c>
      <c r="P734" s="44">
        <v>0</v>
      </c>
      <c r="Q734" s="44">
        <v>0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0</v>
      </c>
      <c r="Z734" s="44">
        <v>198.29</v>
      </c>
      <c r="AA734" s="44">
        <v>83.7</v>
      </c>
    </row>
    <row r="735" spans="1:27" collapsed="1" x14ac:dyDescent="0.2">
      <c r="A735" s="96" t="s">
        <v>3056</v>
      </c>
      <c r="B735" s="28" t="str">
        <f>"25"&amp;"."&amp;$B$777&amp;"."&amp;$B$778</f>
        <v>25.11.2023</v>
      </c>
      <c r="C735" s="88" t="s">
        <v>76</v>
      </c>
      <c r="D735" s="89">
        <f>ROUND((D736)/1000,5)</f>
        <v>4.2199999999999998E-3</v>
      </c>
      <c r="E735" s="89">
        <f t="shared" ref="E735:AA735" si="414">ROUND((E736)/1000,5)</f>
        <v>0</v>
      </c>
      <c r="F735" s="89">
        <f t="shared" si="414"/>
        <v>0</v>
      </c>
      <c r="G735" s="89">
        <f t="shared" si="414"/>
        <v>0</v>
      </c>
      <c r="H735" s="89">
        <f t="shared" si="414"/>
        <v>0</v>
      </c>
      <c r="I735" s="89">
        <f t="shared" si="414"/>
        <v>0</v>
      </c>
      <c r="J735" s="89">
        <f t="shared" si="414"/>
        <v>0</v>
      </c>
      <c r="K735" s="89">
        <f t="shared" si="414"/>
        <v>0</v>
      </c>
      <c r="L735" s="89">
        <f t="shared" si="414"/>
        <v>6.2100000000000002E-3</v>
      </c>
      <c r="M735" s="89">
        <f t="shared" si="414"/>
        <v>6.9959999999999994E-2</v>
      </c>
      <c r="N735" s="89">
        <f t="shared" si="414"/>
        <v>0.12377000000000001</v>
      </c>
      <c r="O735" s="89">
        <f t="shared" si="414"/>
        <v>1.77E-2</v>
      </c>
      <c r="P735" s="89">
        <f t="shared" si="414"/>
        <v>8.3000000000000001E-4</v>
      </c>
      <c r="Q735" s="89">
        <f t="shared" si="414"/>
        <v>0</v>
      </c>
      <c r="R735" s="89">
        <f t="shared" si="414"/>
        <v>0</v>
      </c>
      <c r="S735" s="89">
        <f t="shared" si="414"/>
        <v>0</v>
      </c>
      <c r="T735" s="89">
        <f t="shared" si="414"/>
        <v>0</v>
      </c>
      <c r="U735" s="89">
        <f t="shared" si="414"/>
        <v>0</v>
      </c>
      <c r="V735" s="89">
        <f t="shared" si="414"/>
        <v>0.16880000000000001</v>
      </c>
      <c r="W735" s="89">
        <f t="shared" si="414"/>
        <v>0.16356000000000001</v>
      </c>
      <c r="X735" s="89">
        <f t="shared" si="414"/>
        <v>0.17493</v>
      </c>
      <c r="Y735" s="89">
        <f t="shared" si="414"/>
        <v>0</v>
      </c>
      <c r="Z735" s="89">
        <f t="shared" si="414"/>
        <v>9.8269999999999996E-2</v>
      </c>
      <c r="AA735" s="89">
        <f t="shared" si="414"/>
        <v>3.712E-2</v>
      </c>
    </row>
    <row r="736" spans="1:27" ht="12.75" hidden="1" customHeight="1" outlineLevel="1" x14ac:dyDescent="0.2">
      <c r="A736" s="97" t="s">
        <v>3057</v>
      </c>
      <c r="B736" s="63" t="s">
        <v>242</v>
      </c>
      <c r="C736" s="43" t="s">
        <v>79</v>
      </c>
      <c r="D736" s="44">
        <v>4.22</v>
      </c>
      <c r="E736" s="44">
        <v>0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0</v>
      </c>
      <c r="L736" s="44">
        <v>6.21</v>
      </c>
      <c r="M736" s="44">
        <v>69.959999999999994</v>
      </c>
      <c r="N736" s="44">
        <v>123.77</v>
      </c>
      <c r="O736" s="44">
        <v>17.7</v>
      </c>
      <c r="P736" s="44">
        <v>0.83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168.8</v>
      </c>
      <c r="W736" s="44">
        <v>163.56</v>
      </c>
      <c r="X736" s="44">
        <v>174.93</v>
      </c>
      <c r="Y736" s="44">
        <v>0</v>
      </c>
      <c r="Z736" s="44">
        <v>98.27</v>
      </c>
      <c r="AA736" s="44">
        <v>37.119999999999997</v>
      </c>
    </row>
    <row r="737" spans="1:28" collapsed="1" x14ac:dyDescent="0.2">
      <c r="A737" s="96" t="s">
        <v>3058</v>
      </c>
      <c r="B737" s="28" t="str">
        <f>"26"&amp;"."&amp;$B$777&amp;"."&amp;$B$778</f>
        <v>26.11.2023</v>
      </c>
      <c r="C737" s="88" t="s">
        <v>76</v>
      </c>
      <c r="D737" s="89">
        <f>ROUND((D738)/1000,5)</f>
        <v>0.19062999999999999</v>
      </c>
      <c r="E737" s="89">
        <f t="shared" ref="E737:AA737" si="415">ROUND((E738)/1000,5)</f>
        <v>0.18870000000000001</v>
      </c>
      <c r="F737" s="89">
        <f t="shared" si="415"/>
        <v>0.17787</v>
      </c>
      <c r="G737" s="89">
        <f t="shared" si="415"/>
        <v>0.13502</v>
      </c>
      <c r="H737" s="89">
        <f t="shared" si="415"/>
        <v>9.7089999999999996E-2</v>
      </c>
      <c r="I737" s="89">
        <f t="shared" si="415"/>
        <v>0.14398</v>
      </c>
      <c r="J737" s="89">
        <f t="shared" si="415"/>
        <v>5.5460000000000002E-2</v>
      </c>
      <c r="K737" s="89">
        <f t="shared" si="415"/>
        <v>4.7730000000000002E-2</v>
      </c>
      <c r="L737" s="89">
        <f t="shared" si="415"/>
        <v>0</v>
      </c>
      <c r="M737" s="89">
        <f t="shared" si="415"/>
        <v>0.10262</v>
      </c>
      <c r="N737" s="89">
        <f t="shared" si="415"/>
        <v>0.20956</v>
      </c>
      <c r="O737" s="89">
        <f t="shared" si="415"/>
        <v>0.24317</v>
      </c>
      <c r="P737" s="89">
        <f t="shared" si="415"/>
        <v>0.31378</v>
      </c>
      <c r="Q737" s="89">
        <f t="shared" si="415"/>
        <v>0.35175000000000001</v>
      </c>
      <c r="R737" s="89">
        <f t="shared" si="415"/>
        <v>0.19262000000000001</v>
      </c>
      <c r="S737" s="89">
        <f t="shared" si="415"/>
        <v>0.46339999999999998</v>
      </c>
      <c r="T737" s="89">
        <f t="shared" si="415"/>
        <v>0.14036000000000001</v>
      </c>
      <c r="U737" s="89">
        <f t="shared" si="415"/>
        <v>0.39617999999999998</v>
      </c>
      <c r="V737" s="89">
        <f t="shared" si="415"/>
        <v>0.56062999999999996</v>
      </c>
      <c r="W737" s="89">
        <f t="shared" si="415"/>
        <v>0.57382999999999995</v>
      </c>
      <c r="X737" s="89">
        <f t="shared" si="415"/>
        <v>0.69976000000000005</v>
      </c>
      <c r="Y737" s="89">
        <f t="shared" si="415"/>
        <v>0.53586999999999996</v>
      </c>
      <c r="Z737" s="89">
        <f t="shared" si="415"/>
        <v>0.48282999999999998</v>
      </c>
      <c r="AA737" s="89">
        <f t="shared" si="415"/>
        <v>0.34221000000000001</v>
      </c>
    </row>
    <row r="738" spans="1:28" ht="12.75" hidden="1" customHeight="1" outlineLevel="1" x14ac:dyDescent="0.2">
      <c r="A738" s="97" t="s">
        <v>3059</v>
      </c>
      <c r="B738" s="63" t="s">
        <v>242</v>
      </c>
      <c r="C738" s="43" t="s">
        <v>79</v>
      </c>
      <c r="D738" s="44">
        <v>190.63</v>
      </c>
      <c r="E738" s="44">
        <v>188.7</v>
      </c>
      <c r="F738" s="44">
        <v>177.87</v>
      </c>
      <c r="G738" s="44">
        <v>135.02000000000001</v>
      </c>
      <c r="H738" s="44">
        <v>97.09</v>
      </c>
      <c r="I738" s="44">
        <v>143.97999999999999</v>
      </c>
      <c r="J738" s="44">
        <v>55.46</v>
      </c>
      <c r="K738" s="44">
        <v>47.73</v>
      </c>
      <c r="L738" s="44">
        <v>0</v>
      </c>
      <c r="M738" s="44">
        <v>102.62</v>
      </c>
      <c r="N738" s="44">
        <v>209.56</v>
      </c>
      <c r="O738" s="44">
        <v>243.17</v>
      </c>
      <c r="P738" s="44">
        <v>313.77999999999997</v>
      </c>
      <c r="Q738" s="44">
        <v>351.75</v>
      </c>
      <c r="R738" s="44">
        <v>192.62</v>
      </c>
      <c r="S738" s="44">
        <v>463.4</v>
      </c>
      <c r="T738" s="44">
        <v>140.36000000000001</v>
      </c>
      <c r="U738" s="44">
        <v>396.18</v>
      </c>
      <c r="V738" s="44">
        <v>560.63</v>
      </c>
      <c r="W738" s="44">
        <v>573.83000000000004</v>
      </c>
      <c r="X738" s="44">
        <v>699.76</v>
      </c>
      <c r="Y738" s="44">
        <v>535.87</v>
      </c>
      <c r="Z738" s="44">
        <v>482.83</v>
      </c>
      <c r="AA738" s="44">
        <v>342.21</v>
      </c>
    </row>
    <row r="739" spans="1:28" collapsed="1" x14ac:dyDescent="0.2">
      <c r="A739" s="96" t="s">
        <v>3060</v>
      </c>
      <c r="B739" s="28" t="str">
        <f>"27"&amp;"."&amp;$B$777&amp;"."&amp;$B$778</f>
        <v>27.11.2023</v>
      </c>
      <c r="C739" s="88" t="s">
        <v>76</v>
      </c>
      <c r="D739" s="89">
        <f>ROUND((D740)/1000,5)</f>
        <v>0.10044</v>
      </c>
      <c r="E739" s="89">
        <f t="shared" ref="E739:AA739" si="416">ROUND((E740)/1000,5)</f>
        <v>0.12497</v>
      </c>
      <c r="F739" s="89">
        <f t="shared" si="416"/>
        <v>9.6540000000000001E-2</v>
      </c>
      <c r="G739" s="89">
        <f t="shared" si="416"/>
        <v>0</v>
      </c>
      <c r="H739" s="89">
        <f t="shared" si="416"/>
        <v>0</v>
      </c>
      <c r="I739" s="89">
        <f t="shared" si="416"/>
        <v>0</v>
      </c>
      <c r="J739" s="89">
        <f t="shared" si="416"/>
        <v>0</v>
      </c>
      <c r="K739" s="89">
        <f t="shared" si="416"/>
        <v>0</v>
      </c>
      <c r="L739" s="89">
        <f t="shared" si="416"/>
        <v>0</v>
      </c>
      <c r="M739" s="89">
        <f t="shared" si="416"/>
        <v>2.4969999999999999E-2</v>
      </c>
      <c r="N739" s="89">
        <f t="shared" si="416"/>
        <v>9.0499999999999997E-2</v>
      </c>
      <c r="O739" s="89">
        <f t="shared" si="416"/>
        <v>9.8150000000000001E-2</v>
      </c>
      <c r="P739" s="89">
        <f t="shared" si="416"/>
        <v>7.2700000000000001E-2</v>
      </c>
      <c r="Q739" s="89">
        <f t="shared" si="416"/>
        <v>7.2150000000000006E-2</v>
      </c>
      <c r="R739" s="89">
        <f t="shared" si="416"/>
        <v>9.0560000000000002E-2</v>
      </c>
      <c r="S739" s="89">
        <f t="shared" si="416"/>
        <v>5.0160000000000003E-2</v>
      </c>
      <c r="T739" s="89">
        <f t="shared" si="416"/>
        <v>4.7989999999999998E-2</v>
      </c>
      <c r="U739" s="89">
        <f t="shared" si="416"/>
        <v>7.3090000000000002E-2</v>
      </c>
      <c r="V739" s="89">
        <f t="shared" si="416"/>
        <v>0.12005</v>
      </c>
      <c r="W739" s="89">
        <f t="shared" si="416"/>
        <v>0.30501</v>
      </c>
      <c r="X739" s="89">
        <f t="shared" si="416"/>
        <v>0.27742</v>
      </c>
      <c r="Y739" s="89">
        <f t="shared" si="416"/>
        <v>7.9769999999999994E-2</v>
      </c>
      <c r="Z739" s="89">
        <f t="shared" si="416"/>
        <v>0.15273999999999999</v>
      </c>
      <c r="AA739" s="89">
        <f t="shared" si="416"/>
        <v>6.7489999999999994E-2</v>
      </c>
    </row>
    <row r="740" spans="1:28" ht="12.75" hidden="1" customHeight="1" outlineLevel="1" x14ac:dyDescent="0.2">
      <c r="A740" s="97" t="s">
        <v>3061</v>
      </c>
      <c r="B740" s="63" t="s">
        <v>242</v>
      </c>
      <c r="C740" s="43" t="s">
        <v>79</v>
      </c>
      <c r="D740" s="44">
        <v>100.44</v>
      </c>
      <c r="E740" s="44">
        <v>124.97</v>
      </c>
      <c r="F740" s="44">
        <v>96.54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4">
        <v>0</v>
      </c>
      <c r="M740" s="44">
        <v>24.97</v>
      </c>
      <c r="N740" s="44">
        <v>90.5</v>
      </c>
      <c r="O740" s="44">
        <v>98.15</v>
      </c>
      <c r="P740" s="44">
        <v>72.7</v>
      </c>
      <c r="Q740" s="44">
        <v>72.150000000000006</v>
      </c>
      <c r="R740" s="44">
        <v>90.56</v>
      </c>
      <c r="S740" s="44">
        <v>50.16</v>
      </c>
      <c r="T740" s="44">
        <v>47.99</v>
      </c>
      <c r="U740" s="44">
        <v>73.09</v>
      </c>
      <c r="V740" s="44">
        <v>120.05</v>
      </c>
      <c r="W740" s="44">
        <v>305.01</v>
      </c>
      <c r="X740" s="44">
        <v>277.42</v>
      </c>
      <c r="Y740" s="44">
        <v>79.77</v>
      </c>
      <c r="Z740" s="44">
        <v>152.74</v>
      </c>
      <c r="AA740" s="44">
        <v>67.489999999999995</v>
      </c>
    </row>
    <row r="741" spans="1:28" collapsed="1" x14ac:dyDescent="0.2">
      <c r="A741" s="96" t="s">
        <v>3062</v>
      </c>
      <c r="B741" s="28" t="str">
        <f>"28"&amp;"."&amp;$B$777&amp;"."&amp;$B$778</f>
        <v>28.11.2023</v>
      </c>
      <c r="C741" s="88" t="s">
        <v>76</v>
      </c>
      <c r="D741" s="89">
        <f>ROUND((D742)/1000,5)</f>
        <v>1.061E-2</v>
      </c>
      <c r="E741" s="89">
        <f t="shared" ref="E741:AA741" si="417">ROUND((E742)/1000,5)</f>
        <v>1.09E-2</v>
      </c>
      <c r="F741" s="89">
        <f t="shared" si="417"/>
        <v>0</v>
      </c>
      <c r="G741" s="89">
        <f t="shared" si="417"/>
        <v>0</v>
      </c>
      <c r="H741" s="89">
        <f t="shared" si="417"/>
        <v>0</v>
      </c>
      <c r="I741" s="89">
        <f t="shared" si="417"/>
        <v>0</v>
      </c>
      <c r="J741" s="89">
        <f t="shared" si="417"/>
        <v>0</v>
      </c>
      <c r="K741" s="89">
        <f t="shared" si="417"/>
        <v>0</v>
      </c>
      <c r="L741" s="89">
        <f t="shared" si="417"/>
        <v>0</v>
      </c>
      <c r="M741" s="89">
        <f t="shared" si="417"/>
        <v>0</v>
      </c>
      <c r="N741" s="89">
        <f t="shared" si="417"/>
        <v>1.32E-3</v>
      </c>
      <c r="O741" s="89">
        <f t="shared" si="417"/>
        <v>0</v>
      </c>
      <c r="P741" s="89">
        <f t="shared" si="417"/>
        <v>0</v>
      </c>
      <c r="Q741" s="89">
        <f t="shared" si="417"/>
        <v>0</v>
      </c>
      <c r="R741" s="89">
        <f t="shared" si="417"/>
        <v>0</v>
      </c>
      <c r="S741" s="89">
        <f t="shared" si="417"/>
        <v>2.5999999999999998E-4</v>
      </c>
      <c r="T741" s="89">
        <f t="shared" si="417"/>
        <v>3.5000000000000001E-3</v>
      </c>
      <c r="U741" s="89">
        <f t="shared" si="417"/>
        <v>1.1999999999999999E-3</v>
      </c>
      <c r="V741" s="89">
        <f t="shared" si="417"/>
        <v>2.33E-3</v>
      </c>
      <c r="W741" s="89">
        <f t="shared" si="417"/>
        <v>0</v>
      </c>
      <c r="X741" s="89">
        <f t="shared" si="417"/>
        <v>0</v>
      </c>
      <c r="Y741" s="89">
        <f t="shared" si="417"/>
        <v>0</v>
      </c>
      <c r="Z741" s="89">
        <f t="shared" si="417"/>
        <v>2.0000000000000002E-5</v>
      </c>
      <c r="AA741" s="89">
        <f t="shared" si="417"/>
        <v>0.11935999999999999</v>
      </c>
    </row>
    <row r="742" spans="1:28" ht="12.75" hidden="1" customHeight="1" outlineLevel="1" x14ac:dyDescent="0.2">
      <c r="A742" s="97" t="s">
        <v>3063</v>
      </c>
      <c r="B742" s="63" t="s">
        <v>242</v>
      </c>
      <c r="C742" s="43" t="s">
        <v>79</v>
      </c>
      <c r="D742" s="44">
        <v>10.61</v>
      </c>
      <c r="E742" s="44">
        <v>10.9</v>
      </c>
      <c r="F742" s="44">
        <v>0</v>
      </c>
      <c r="G742" s="44">
        <v>0</v>
      </c>
      <c r="H742" s="44">
        <v>0</v>
      </c>
      <c r="I742" s="44">
        <v>0</v>
      </c>
      <c r="J742" s="44">
        <v>0</v>
      </c>
      <c r="K742" s="44">
        <v>0</v>
      </c>
      <c r="L742" s="44">
        <v>0</v>
      </c>
      <c r="M742" s="44">
        <v>0</v>
      </c>
      <c r="N742" s="44">
        <v>1.32</v>
      </c>
      <c r="O742" s="44">
        <v>0</v>
      </c>
      <c r="P742" s="44">
        <v>0</v>
      </c>
      <c r="Q742" s="44">
        <v>0</v>
      </c>
      <c r="R742" s="44">
        <v>0</v>
      </c>
      <c r="S742" s="44">
        <v>0.26</v>
      </c>
      <c r="T742" s="44">
        <v>3.5</v>
      </c>
      <c r="U742" s="44">
        <v>1.2</v>
      </c>
      <c r="V742" s="44">
        <v>2.33</v>
      </c>
      <c r="W742" s="44">
        <v>0</v>
      </c>
      <c r="X742" s="44">
        <v>0</v>
      </c>
      <c r="Y742" s="44">
        <v>0</v>
      </c>
      <c r="Z742" s="44">
        <v>0.02</v>
      </c>
      <c r="AA742" s="44">
        <v>119.36</v>
      </c>
    </row>
    <row r="743" spans="1:28" collapsed="1" x14ac:dyDescent="0.2">
      <c r="A743" s="96" t="s">
        <v>3064</v>
      </c>
      <c r="B743" s="28" t="str">
        <f>"29"&amp;"."&amp;$B$777&amp;"."&amp;$B$778</f>
        <v>29.11.2023</v>
      </c>
      <c r="C743" s="88" t="s">
        <v>76</v>
      </c>
      <c r="D743" s="89">
        <f>ROUND((D744)/1000,5)</f>
        <v>9.0209999999999999E-2</v>
      </c>
      <c r="E743" s="89">
        <f t="shared" ref="E743:AA743" si="418">ROUND((E744)/1000,5)</f>
        <v>0.14971999999999999</v>
      </c>
      <c r="F743" s="89">
        <f t="shared" si="418"/>
        <v>5.1900000000000002E-3</v>
      </c>
      <c r="G743" s="89">
        <f t="shared" si="418"/>
        <v>1.6000000000000001E-4</v>
      </c>
      <c r="H743" s="89">
        <f t="shared" si="418"/>
        <v>0</v>
      </c>
      <c r="I743" s="89">
        <f t="shared" si="418"/>
        <v>0</v>
      </c>
      <c r="J743" s="89">
        <f t="shared" si="418"/>
        <v>0</v>
      </c>
      <c r="K743" s="89">
        <f t="shared" si="418"/>
        <v>0</v>
      </c>
      <c r="L743" s="89">
        <f t="shared" si="418"/>
        <v>0</v>
      </c>
      <c r="M743" s="89">
        <f t="shared" si="418"/>
        <v>0</v>
      </c>
      <c r="N743" s="89">
        <f t="shared" si="418"/>
        <v>0</v>
      </c>
      <c r="O743" s="89">
        <f t="shared" si="418"/>
        <v>0</v>
      </c>
      <c r="P743" s="89">
        <f t="shared" si="418"/>
        <v>0</v>
      </c>
      <c r="Q743" s="89">
        <f t="shared" si="418"/>
        <v>0</v>
      </c>
      <c r="R743" s="89">
        <f t="shared" si="418"/>
        <v>0</v>
      </c>
      <c r="S743" s="89">
        <f t="shared" si="418"/>
        <v>0</v>
      </c>
      <c r="T743" s="89">
        <f t="shared" si="418"/>
        <v>0</v>
      </c>
      <c r="U743" s="89">
        <f t="shared" si="418"/>
        <v>0</v>
      </c>
      <c r="V743" s="89">
        <f t="shared" si="418"/>
        <v>0</v>
      </c>
      <c r="W743" s="89">
        <f t="shared" si="418"/>
        <v>7.7600000000000002E-2</v>
      </c>
      <c r="X743" s="89">
        <f t="shared" si="418"/>
        <v>0.17179</v>
      </c>
      <c r="Y743" s="89">
        <f t="shared" si="418"/>
        <v>0.18764</v>
      </c>
      <c r="Z743" s="89">
        <f t="shared" si="418"/>
        <v>0.36513000000000001</v>
      </c>
      <c r="AA743" s="89">
        <f t="shared" si="418"/>
        <v>0.32052999999999998</v>
      </c>
    </row>
    <row r="744" spans="1:28" ht="12.75" hidden="1" customHeight="1" outlineLevel="1" x14ac:dyDescent="0.2">
      <c r="A744" s="97" t="s">
        <v>3065</v>
      </c>
      <c r="B744" s="63" t="s">
        <v>242</v>
      </c>
      <c r="C744" s="43" t="s">
        <v>79</v>
      </c>
      <c r="D744" s="44">
        <v>90.21</v>
      </c>
      <c r="E744" s="44">
        <v>149.72</v>
      </c>
      <c r="F744" s="44">
        <v>5.19</v>
      </c>
      <c r="G744" s="44">
        <v>0.16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77.599999999999994</v>
      </c>
      <c r="X744" s="44">
        <v>171.79</v>
      </c>
      <c r="Y744" s="44">
        <v>187.64</v>
      </c>
      <c r="Z744" s="44">
        <v>365.13</v>
      </c>
      <c r="AA744" s="44">
        <v>320.52999999999997</v>
      </c>
    </row>
    <row r="745" spans="1:28" collapsed="1" x14ac:dyDescent="0.2">
      <c r="A745" s="96" t="s">
        <v>3066</v>
      </c>
      <c r="B745" s="28" t="str">
        <f>"30"&amp;"."&amp;$B$777&amp;"."&amp;$B$778</f>
        <v>30.11.2023</v>
      </c>
      <c r="C745" s="88" t="s">
        <v>76</v>
      </c>
      <c r="D745" s="89">
        <f>ROUND((D746)/1000,5)</f>
        <v>6.923E-2</v>
      </c>
      <c r="E745" s="89">
        <f t="shared" ref="E745:AA745" si="419">ROUND((E746)/1000,5)</f>
        <v>4.1119999999999997E-2</v>
      </c>
      <c r="F745" s="89">
        <f t="shared" si="419"/>
        <v>8.94E-3</v>
      </c>
      <c r="G745" s="89">
        <f t="shared" si="419"/>
        <v>0</v>
      </c>
      <c r="H745" s="89">
        <f t="shared" si="419"/>
        <v>0</v>
      </c>
      <c r="I745" s="89">
        <f t="shared" si="419"/>
        <v>0</v>
      </c>
      <c r="J745" s="89">
        <f t="shared" si="419"/>
        <v>0</v>
      </c>
      <c r="K745" s="89">
        <f t="shared" si="419"/>
        <v>0</v>
      </c>
      <c r="L745" s="89">
        <f t="shared" si="419"/>
        <v>0</v>
      </c>
      <c r="M745" s="89">
        <f t="shared" si="419"/>
        <v>0</v>
      </c>
      <c r="N745" s="89">
        <f t="shared" si="419"/>
        <v>1.2869999999999999E-2</v>
      </c>
      <c r="O745" s="89">
        <f t="shared" si="419"/>
        <v>1.6900000000000001E-3</v>
      </c>
      <c r="P745" s="89">
        <f t="shared" si="419"/>
        <v>0</v>
      </c>
      <c r="Q745" s="89">
        <f t="shared" si="419"/>
        <v>0</v>
      </c>
      <c r="R745" s="89">
        <f t="shared" si="419"/>
        <v>1.16E-3</v>
      </c>
      <c r="S745" s="89">
        <f t="shared" si="419"/>
        <v>1.2600000000000001E-3</v>
      </c>
      <c r="T745" s="89">
        <f t="shared" si="419"/>
        <v>0</v>
      </c>
      <c r="U745" s="89">
        <f t="shared" si="419"/>
        <v>3.1890000000000002E-2</v>
      </c>
      <c r="V745" s="89">
        <f t="shared" si="419"/>
        <v>4.2819999999999997E-2</v>
      </c>
      <c r="W745" s="89">
        <f t="shared" si="419"/>
        <v>8.3210000000000006E-2</v>
      </c>
      <c r="X745" s="89">
        <f t="shared" si="419"/>
        <v>6.3369999999999996E-2</v>
      </c>
      <c r="Y745" s="89">
        <f t="shared" si="419"/>
        <v>0</v>
      </c>
      <c r="Z745" s="89">
        <f t="shared" si="419"/>
        <v>0.11658</v>
      </c>
      <c r="AA745" s="89">
        <f t="shared" si="419"/>
        <v>8.1860000000000002E-2</v>
      </c>
    </row>
    <row r="746" spans="1:28" ht="12.75" hidden="1" customHeight="1" outlineLevel="1" x14ac:dyDescent="0.2">
      <c r="A746" s="97" t="s">
        <v>3067</v>
      </c>
      <c r="B746" s="63" t="s">
        <v>242</v>
      </c>
      <c r="C746" s="43" t="s">
        <v>79</v>
      </c>
      <c r="D746" s="44">
        <v>69.23</v>
      </c>
      <c r="E746" s="44">
        <v>41.12</v>
      </c>
      <c r="F746" s="44">
        <v>8.94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12.87</v>
      </c>
      <c r="O746" s="44">
        <v>1.69</v>
      </c>
      <c r="P746" s="44">
        <v>0</v>
      </c>
      <c r="Q746" s="44">
        <v>0</v>
      </c>
      <c r="R746" s="44">
        <v>1.1599999999999999</v>
      </c>
      <c r="S746" s="44">
        <v>1.26</v>
      </c>
      <c r="T746" s="44">
        <v>0</v>
      </c>
      <c r="U746" s="44">
        <v>31.89</v>
      </c>
      <c r="V746" s="44">
        <v>42.82</v>
      </c>
      <c r="W746" s="44">
        <v>83.21</v>
      </c>
      <c r="X746" s="44">
        <v>63.37</v>
      </c>
      <c r="Y746" s="44">
        <v>0</v>
      </c>
      <c r="Z746" s="44">
        <v>116.58</v>
      </c>
      <c r="AA746" s="44">
        <v>81.86</v>
      </c>
    </row>
    <row r="747" spans="1:28" collapsed="1" x14ac:dyDescent="0.2"/>
    <row r="749" spans="1:28" x14ac:dyDescent="0.2">
      <c r="A749" s="181" t="s">
        <v>2337</v>
      </c>
      <c r="B749" s="182"/>
      <c r="C749" s="182"/>
      <c r="D749" s="182"/>
      <c r="E749" s="182"/>
      <c r="F749" s="182"/>
      <c r="G749" s="182"/>
      <c r="H749" s="182"/>
      <c r="I749" s="182"/>
      <c r="J749" s="182"/>
      <c r="K749" s="182"/>
      <c r="L749" s="182"/>
      <c r="M749" s="182"/>
      <c r="N749" s="182"/>
      <c r="O749" s="182"/>
      <c r="P749" s="182"/>
      <c r="Q749" s="182"/>
      <c r="R749" s="182"/>
      <c r="S749" s="182"/>
      <c r="T749" s="182"/>
      <c r="U749" s="182"/>
      <c r="V749" s="182"/>
      <c r="W749" s="182"/>
      <c r="X749" s="182"/>
      <c r="Y749" s="182"/>
      <c r="Z749" s="182"/>
      <c r="AA749" s="183"/>
    </row>
    <row r="750" spans="1:28" s="116" customFormat="1" x14ac:dyDescent="0.2">
      <c r="A750" s="28" t="s">
        <v>64</v>
      </c>
      <c r="B750" s="203" t="s">
        <v>2338</v>
      </c>
      <c r="C750" s="203"/>
      <c r="D750" s="203"/>
      <c r="E750" s="203"/>
      <c r="F750" s="203"/>
      <c r="G750" s="203"/>
      <c r="H750" s="203"/>
      <c r="I750" s="203"/>
      <c r="J750" s="203"/>
      <c r="K750" s="203"/>
      <c r="L750" s="115" t="s">
        <v>3</v>
      </c>
      <c r="M750" s="115" t="s">
        <v>2339</v>
      </c>
      <c r="AB750" s="24"/>
    </row>
    <row r="751" spans="1:28" s="116" customFormat="1" x14ac:dyDescent="0.2">
      <c r="A751" s="96" t="s">
        <v>3068</v>
      </c>
      <c r="B751" s="204" t="s">
        <v>2341</v>
      </c>
      <c r="C751" s="204"/>
      <c r="D751" s="204"/>
      <c r="E751" s="204"/>
      <c r="F751" s="204"/>
      <c r="G751" s="204"/>
      <c r="H751" s="204"/>
      <c r="I751" s="204"/>
      <c r="J751" s="204"/>
      <c r="K751" s="204"/>
      <c r="L751" s="117" t="s">
        <v>2342</v>
      </c>
      <c r="M751" s="118">
        <v>8.8199999999999997E-3</v>
      </c>
    </row>
    <row r="752" spans="1:28" s="116" customFormat="1" x14ac:dyDescent="0.2">
      <c r="A752" s="96" t="s">
        <v>3069</v>
      </c>
      <c r="B752" s="204" t="s">
        <v>2344</v>
      </c>
      <c r="C752" s="204"/>
      <c r="D752" s="204"/>
      <c r="E752" s="204"/>
      <c r="F752" s="204"/>
      <c r="G752" s="204"/>
      <c r="H752" s="204"/>
      <c r="I752" s="204"/>
      <c r="J752" s="204"/>
      <c r="K752" s="204"/>
      <c r="L752" s="117" t="s">
        <v>2342</v>
      </c>
      <c r="M752" s="118">
        <v>0.20687</v>
      </c>
    </row>
    <row r="755" spans="1:27" x14ac:dyDescent="0.2">
      <c r="A755" s="181" t="s">
        <v>845</v>
      </c>
      <c r="B755" s="182"/>
      <c r="C755" s="182"/>
      <c r="D755" s="182"/>
      <c r="E755" s="182"/>
      <c r="F755" s="182"/>
      <c r="G755" s="182"/>
      <c r="H755" s="182"/>
      <c r="I755" s="182"/>
      <c r="J755" s="182"/>
      <c r="K755" s="182"/>
      <c r="L755" s="182"/>
      <c r="M755" s="182"/>
      <c r="N755" s="182"/>
      <c r="O755" s="182"/>
      <c r="P755" s="182"/>
      <c r="Q755" s="182"/>
      <c r="R755" s="182"/>
      <c r="S755" s="182"/>
      <c r="T755" s="182"/>
      <c r="U755" s="182"/>
      <c r="V755" s="182"/>
      <c r="W755" s="182"/>
      <c r="X755" s="182"/>
      <c r="Y755" s="182"/>
      <c r="Z755" s="182"/>
      <c r="AA755" s="183"/>
    </row>
    <row r="756" spans="1:27" ht="15" customHeight="1" x14ac:dyDescent="0.2">
      <c r="A756" s="184" t="s">
        <v>3070</v>
      </c>
      <c r="B756" s="186" t="s">
        <v>847</v>
      </c>
      <c r="C756" s="188" t="s">
        <v>848</v>
      </c>
      <c r="D756" s="27" t="s">
        <v>69</v>
      </c>
      <c r="E756" s="27" t="s">
        <v>70</v>
      </c>
      <c r="F756" s="27" t="s">
        <v>849</v>
      </c>
      <c r="G756" s="27" t="s">
        <v>850</v>
      </c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</row>
    <row r="757" spans="1:27" x14ac:dyDescent="0.2">
      <c r="A757" s="185"/>
      <c r="B757" s="187"/>
      <c r="C757" s="189"/>
      <c r="D757" s="103">
        <f>SUM(D758:D759)</f>
        <v>1452388.43</v>
      </c>
      <c r="E757" s="103">
        <f>SUM(E758:E759)</f>
        <v>1888925.12</v>
      </c>
      <c r="F757" s="103">
        <f>SUM(F758:F759)</f>
        <v>1972776.6199999999</v>
      </c>
      <c r="G757" s="103">
        <f>SUM(G758:G759)</f>
        <v>2236374.59</v>
      </c>
    </row>
    <row r="758" spans="1:27" ht="12.75" hidden="1" customHeight="1" outlineLevel="1" x14ac:dyDescent="0.2">
      <c r="A758" s="104" t="s">
        <v>3071</v>
      </c>
      <c r="B758" s="105" t="s">
        <v>852</v>
      </c>
      <c r="C758" s="106" t="s">
        <v>848</v>
      </c>
      <c r="D758" s="44">
        <v>880567.97</v>
      </c>
      <c r="E758" s="44">
        <f>$D758</f>
        <v>880567.97</v>
      </c>
      <c r="F758" s="44">
        <f>$D758</f>
        <v>880567.97</v>
      </c>
      <c r="G758" s="44">
        <f>$D758</f>
        <v>880567.97</v>
      </c>
    </row>
    <row r="759" spans="1:27" ht="12.75" hidden="1" customHeight="1" outlineLevel="1" x14ac:dyDescent="0.2">
      <c r="A759" s="104" t="s">
        <v>3072</v>
      </c>
      <c r="B759" s="105" t="s">
        <v>90</v>
      </c>
      <c r="C759" s="106" t="s">
        <v>848</v>
      </c>
      <c r="D759" s="44">
        <v>571820.46</v>
      </c>
      <c r="E759" s="44">
        <v>1008357.15</v>
      </c>
      <c r="F759" s="44">
        <v>1092208.6499999999</v>
      </c>
      <c r="G759" s="44">
        <v>1355806.62</v>
      </c>
    </row>
    <row r="760" spans="1:27" collapsed="1" x14ac:dyDescent="0.2"/>
    <row r="762" spans="1:27" ht="12.75" customHeight="1" x14ac:dyDescent="0.25">
      <c r="A762" s="190" t="s">
        <v>84</v>
      </c>
      <c r="B762" s="190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1:27" ht="12.75" customHeight="1" x14ac:dyDescent="0.25">
      <c r="A763" s="174" t="s">
        <v>3073</v>
      </c>
      <c r="B763" s="174"/>
      <c r="C763" s="174"/>
      <c r="D763" s="174"/>
      <c r="E763" s="174"/>
      <c r="F763" s="174"/>
      <c r="G763" s="174"/>
      <c r="H763" s="174"/>
      <c r="I763" s="174"/>
      <c r="J763" s="174"/>
      <c r="K763" s="174"/>
      <c r="L763" s="174"/>
      <c r="M763" s="174"/>
      <c r="N763" s="174"/>
      <c r="O763" s="174"/>
      <c r="P763"/>
      <c r="Q763"/>
      <c r="R763"/>
      <c r="S763"/>
      <c r="T763"/>
      <c r="U763"/>
      <c r="V763"/>
      <c r="W763"/>
      <c r="X763"/>
      <c r="Y763"/>
      <c r="Z763"/>
      <c r="AA763"/>
    </row>
    <row r="765" spans="1:27" x14ac:dyDescent="0.2">
      <c r="A765" s="54"/>
      <c r="B765" s="55"/>
    </row>
    <row r="766" spans="1:27" x14ac:dyDescent="0.2">
      <c r="A766" s="54"/>
      <c r="B766" s="56"/>
    </row>
    <row r="777" spans="2:2" hidden="1" x14ac:dyDescent="0.2">
      <c r="B777" s="107" t="s">
        <v>3074</v>
      </c>
    </row>
    <row r="778" spans="2:2" hidden="1" x14ac:dyDescent="0.2">
      <c r="B778" s="108" t="s">
        <v>3075</v>
      </c>
    </row>
  </sheetData>
  <autoFilter ref="B6:C678" xr:uid="{00000000-0001-0000-1100-000000000000}"/>
  <mergeCells count="18">
    <mergeCell ref="A763:O763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2:B762"/>
    <mergeCell ref="A467:AA467"/>
    <mergeCell ref="A1:AA3"/>
    <mergeCell ref="A4:AA4"/>
    <mergeCell ref="A5:AA5"/>
    <mergeCell ref="A159:AA159"/>
    <mergeCell ref="A313:AA313"/>
  </mergeCells>
  <pageMargins left="0.25" right="0.25" top="0.75" bottom="0.75" header="0.3" footer="0.3"/>
  <pageSetup paperSize="9" scale="41" fitToHeight="0" orientation="landscape" r:id="rId1"/>
  <rowBreaks count="1" manualBreakCount="1">
    <brk id="599" max="2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7FEB1-56E6-4536-8BD8-A4BEB1DBFECD}">
  <sheetPr>
    <tabColor rgb="FF92D050"/>
  </sheetPr>
  <dimension ref="A1:N21"/>
  <sheetViews>
    <sheetView view="pageBreakPreview" zoomScaleNormal="100" zoomScaleSheetLayoutView="100" workbookViewId="0">
      <selection activeCell="D10" sqref="D10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0.28515625" customWidth="1"/>
    <col min="9" max="9" width="14.5703125" customWidth="1"/>
    <col min="10" max="10" width="13.140625" bestFit="1" customWidth="1"/>
  </cols>
  <sheetData>
    <row r="1" spans="1:14" ht="15.75" thickBot="1" x14ac:dyDescent="0.3">
      <c r="A1" s="142">
        <f>'C1'!A1:N1</f>
        <v>45231</v>
      </c>
      <c r="B1" s="142"/>
      <c r="C1" s="142"/>
      <c r="D1" s="142"/>
      <c r="E1" s="142"/>
      <c r="F1" s="142"/>
      <c r="G1" s="142"/>
      <c r="H1" s="24"/>
      <c r="I1" s="24"/>
    </row>
    <row r="2" spans="1:14" x14ac:dyDescent="0.25">
      <c r="A2" s="143" t="s">
        <v>64</v>
      </c>
      <c r="B2" s="145" t="s">
        <v>65</v>
      </c>
      <c r="C2" s="145" t="s">
        <v>66</v>
      </c>
      <c r="D2" s="147" t="s">
        <v>67</v>
      </c>
      <c r="E2" s="147"/>
      <c r="F2" s="147"/>
      <c r="G2" s="148"/>
      <c r="H2" s="24"/>
      <c r="I2" s="24"/>
    </row>
    <row r="3" spans="1:14" ht="36.75" customHeight="1" x14ac:dyDescent="0.25">
      <c r="A3" s="144"/>
      <c r="B3" s="146"/>
      <c r="C3" s="146"/>
      <c r="D3" s="149" t="s">
        <v>68</v>
      </c>
      <c r="E3" s="149"/>
      <c r="F3" s="149"/>
      <c r="G3" s="150"/>
      <c r="H3" s="24"/>
      <c r="I3" s="24"/>
    </row>
    <row r="4" spans="1:14" x14ac:dyDescent="0.25">
      <c r="A4" s="144"/>
      <c r="B4" s="146"/>
      <c r="C4" s="146"/>
      <c r="D4" s="28" t="s">
        <v>69</v>
      </c>
      <c r="E4" s="28" t="s">
        <v>70</v>
      </c>
      <c r="F4" s="28" t="s">
        <v>71</v>
      </c>
      <c r="G4" s="29" t="s">
        <v>72</v>
      </c>
      <c r="H4" s="24"/>
      <c r="I4" s="24"/>
    </row>
    <row r="5" spans="1:14" x14ac:dyDescent="0.25">
      <c r="A5" s="30">
        <v>1</v>
      </c>
      <c r="B5" s="31">
        <v>2</v>
      </c>
      <c r="C5" s="31">
        <v>3</v>
      </c>
      <c r="D5" s="31">
        <v>4</v>
      </c>
      <c r="E5" s="31">
        <v>5</v>
      </c>
      <c r="F5" s="31">
        <v>6</v>
      </c>
      <c r="G5" s="32">
        <v>7</v>
      </c>
      <c r="H5" s="24"/>
      <c r="I5" s="24"/>
    </row>
    <row r="6" spans="1:14" ht="30" customHeight="1" x14ac:dyDescent="0.25">
      <c r="A6" s="33" t="s">
        <v>5</v>
      </c>
      <c r="B6" s="139" t="s">
        <v>73</v>
      </c>
      <c r="C6" s="139"/>
      <c r="D6" s="139"/>
      <c r="E6" s="139"/>
      <c r="F6" s="139"/>
      <c r="G6" s="139"/>
      <c r="H6" s="24"/>
      <c r="I6" s="24"/>
    </row>
    <row r="7" spans="1:14" ht="25.5" x14ac:dyDescent="0.25">
      <c r="A7" s="34" t="s">
        <v>74</v>
      </c>
      <c r="B7" s="35" t="s">
        <v>75</v>
      </c>
      <c r="C7" s="36" t="s">
        <v>76</v>
      </c>
      <c r="D7" s="37">
        <f>ROUND((D8+D9+D10)/1000,5)</f>
        <v>4.3210100000000002</v>
      </c>
      <c r="E7" s="37">
        <f t="shared" ref="E7:G7" si="0">ROUND((E8+E9+E10)/1000,5)</f>
        <v>4.3210100000000002</v>
      </c>
      <c r="F7" s="37">
        <f>ROUND((F8+F9+F10)/1000,5)</f>
        <v>4.3210100000000002</v>
      </c>
      <c r="G7" s="38">
        <f t="shared" si="0"/>
        <v>4.3210100000000002</v>
      </c>
      <c r="H7" s="24"/>
      <c r="I7" s="39"/>
      <c r="J7" s="40"/>
    </row>
    <row r="8" spans="1:14" ht="12.75" customHeight="1" outlineLevel="1" x14ac:dyDescent="0.25">
      <c r="A8" s="41" t="s">
        <v>77</v>
      </c>
      <c r="B8" s="42" t="s">
        <v>78</v>
      </c>
      <c r="C8" s="43" t="s">
        <v>79</v>
      </c>
      <c r="D8" s="44">
        <f>ROUND('C1'!N5+'C1'!N6*'C1'!N7,2)</f>
        <v>3432.12</v>
      </c>
      <c r="E8" s="44">
        <f>$D8</f>
        <v>3432.12</v>
      </c>
      <c r="F8" s="44">
        <f t="shared" ref="F8:G8" si="1">$D8</f>
        <v>3432.12</v>
      </c>
      <c r="G8" s="45">
        <f t="shared" si="1"/>
        <v>3432.12</v>
      </c>
      <c r="H8" s="24"/>
      <c r="I8" s="24"/>
      <c r="J8" s="46"/>
    </row>
    <row r="9" spans="1:14" ht="12.75" customHeight="1" outlineLevel="1" x14ac:dyDescent="0.25">
      <c r="A9" s="41" t="s">
        <v>80</v>
      </c>
      <c r="B9" s="42" t="s">
        <v>81</v>
      </c>
      <c r="C9" s="43" t="s">
        <v>79</v>
      </c>
      <c r="D9" s="44">
        <v>885.26</v>
      </c>
      <c r="E9" s="44">
        <f>$D9</f>
        <v>885.26</v>
      </c>
      <c r="F9" s="44">
        <f>$D9</f>
        <v>885.26</v>
      </c>
      <c r="G9" s="45">
        <f>$D9</f>
        <v>885.26</v>
      </c>
      <c r="H9" s="24"/>
      <c r="I9" s="24"/>
    </row>
    <row r="10" spans="1:14" ht="12.75" customHeight="1" outlineLevel="1" thickBot="1" x14ac:dyDescent="0.3">
      <c r="A10" s="47" t="s">
        <v>82</v>
      </c>
      <c r="B10" s="48" t="s">
        <v>83</v>
      </c>
      <c r="C10" s="49" t="s">
        <v>79</v>
      </c>
      <c r="D10" s="50">
        <v>3.63</v>
      </c>
      <c r="E10" s="50">
        <f>ROUND(D10,2)</f>
        <v>3.63</v>
      </c>
      <c r="F10" s="50">
        <f>ROUND(D10,2)</f>
        <v>3.63</v>
      </c>
      <c r="G10" s="51">
        <f>ROUND(D10,2)</f>
        <v>3.63</v>
      </c>
      <c r="H10" s="24"/>
      <c r="I10" s="24"/>
    </row>
    <row r="11" spans="1:14" ht="12.75" customHeight="1" x14ac:dyDescent="0.25">
      <c r="A11" s="140" t="s">
        <v>84</v>
      </c>
      <c r="B11" s="140"/>
      <c r="C11" s="52"/>
      <c r="D11" s="52"/>
      <c r="E11" s="52"/>
      <c r="F11" s="52"/>
      <c r="G11" s="52"/>
      <c r="H11" s="24"/>
      <c r="I11" s="39"/>
    </row>
    <row r="12" spans="1:14" ht="12.75" customHeight="1" x14ac:dyDescent="0.25">
      <c r="A12" s="141" t="s">
        <v>3073</v>
      </c>
      <c r="B12" s="141"/>
      <c r="C12" s="141"/>
      <c r="D12" s="141"/>
      <c r="E12" s="141"/>
      <c r="F12" s="141"/>
      <c r="G12" s="141"/>
      <c r="H12" s="24"/>
      <c r="I12" s="39"/>
    </row>
    <row r="13" spans="1:14" x14ac:dyDescent="0.25">
      <c r="A13" s="141"/>
      <c r="B13" s="141"/>
      <c r="C13" s="141"/>
      <c r="D13" s="141"/>
      <c r="E13" s="141"/>
      <c r="F13" s="141"/>
      <c r="G13" s="141"/>
      <c r="H13" s="24"/>
      <c r="I13" s="24"/>
      <c r="J13" s="24"/>
      <c r="K13" s="24"/>
      <c r="L13" s="24"/>
      <c r="M13" s="24"/>
      <c r="N13" s="24"/>
    </row>
    <row r="14" spans="1:14" x14ac:dyDescent="0.25">
      <c r="A14" s="53"/>
      <c r="B14" s="53"/>
      <c r="C14" s="53"/>
      <c r="D14" s="53"/>
      <c r="E14" s="53"/>
      <c r="F14" s="53"/>
      <c r="G14" s="53"/>
      <c r="H14" s="24"/>
      <c r="I14" s="24"/>
      <c r="J14" s="24"/>
      <c r="K14" s="24"/>
      <c r="L14" s="24"/>
      <c r="M14" s="24"/>
      <c r="N14" s="24"/>
    </row>
    <row r="15" spans="1:14" x14ac:dyDescent="0.25">
      <c r="A15" s="54"/>
      <c r="B15" s="55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</row>
    <row r="16" spans="1:14" x14ac:dyDescent="0.25">
      <c r="A16" s="54"/>
      <c r="B16" s="56"/>
      <c r="C16" s="24"/>
      <c r="D16" s="57"/>
      <c r="E16" s="24"/>
      <c r="F16" s="24"/>
      <c r="G16" s="24"/>
      <c r="H16" s="24"/>
      <c r="I16" s="24"/>
      <c r="J16" s="24"/>
      <c r="K16" s="24"/>
      <c r="L16" s="24"/>
      <c r="M16" s="24"/>
      <c r="N16" s="24"/>
    </row>
    <row r="18" spans="1:14" x14ac:dyDescent="0.25">
      <c r="A18" s="24"/>
      <c r="B18" s="24"/>
      <c r="C18" s="24"/>
      <c r="H18" s="58"/>
      <c r="J18" s="59"/>
      <c r="K18" s="59"/>
      <c r="L18" s="59"/>
      <c r="M18" s="59"/>
      <c r="N18" s="24"/>
    </row>
    <row r="19" spans="1:14" x14ac:dyDescent="0.25">
      <c r="A19" s="24"/>
      <c r="B19" s="24"/>
      <c r="C19" s="24"/>
      <c r="H19" s="58"/>
      <c r="J19" s="60"/>
      <c r="K19" s="60"/>
      <c r="L19" s="60"/>
      <c r="M19" s="60"/>
      <c r="N19" s="59"/>
    </row>
    <row r="20" spans="1:14" x14ac:dyDescent="0.25">
      <c r="A20" s="24"/>
      <c r="B20" s="24"/>
      <c r="C20" s="24"/>
      <c r="H20" s="58"/>
      <c r="J20" s="61"/>
      <c r="K20" s="61"/>
      <c r="L20" s="61"/>
      <c r="M20" s="61"/>
      <c r="N20" s="59"/>
    </row>
    <row r="21" spans="1:14" x14ac:dyDescent="0.25">
      <c r="A21" s="24"/>
      <c r="C21" s="24"/>
      <c r="H21" s="58"/>
      <c r="J21" s="24"/>
      <c r="K21" s="24"/>
      <c r="L21" s="24"/>
      <c r="M21" s="24"/>
      <c r="N21" s="24"/>
    </row>
  </sheetData>
  <mergeCells count="9">
    <mergeCell ref="B6:G6"/>
    <mergeCell ref="A11:B11"/>
    <mergeCell ref="A12:G13"/>
    <mergeCell ref="A1:G1"/>
    <mergeCell ref="A2:A4"/>
    <mergeCell ref="B2:B4"/>
    <mergeCell ref="C2:C4"/>
    <mergeCell ref="D2:G2"/>
    <mergeCell ref="D3:G3"/>
  </mergeCells>
  <pageMargins left="0.7" right="0.7" top="0.75" bottom="0.75" header="0.3" footer="0.3"/>
  <pageSetup paperSize="9" scale="76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BE903-4F27-48E7-B500-4D39D9E0A59C}">
  <sheetPr>
    <tabColor rgb="FF92D050"/>
  </sheetPr>
  <dimension ref="A1:N48"/>
  <sheetViews>
    <sheetView view="pageBreakPreview" zoomScaleNormal="100" zoomScaleSheetLayoutView="100" workbookViewId="0">
      <selection activeCell="D15" sqref="D15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4.5703125" customWidth="1"/>
    <col min="10" max="10" width="13.140625" bestFit="1" customWidth="1"/>
  </cols>
  <sheetData>
    <row r="1" spans="1:10" x14ac:dyDescent="0.25">
      <c r="A1" s="142">
        <f>'C1'!A1:N1</f>
        <v>45231</v>
      </c>
      <c r="B1" s="142"/>
      <c r="C1" s="142"/>
      <c r="D1" s="142"/>
      <c r="E1" s="142"/>
      <c r="F1" s="142"/>
      <c r="G1" s="142"/>
      <c r="H1" s="24"/>
      <c r="I1" s="24"/>
    </row>
    <row r="2" spans="1:10" ht="13.5" customHeight="1" x14ac:dyDescent="0.25">
      <c r="A2" s="155" t="s">
        <v>85</v>
      </c>
      <c r="B2" s="155"/>
      <c r="C2" s="155"/>
      <c r="D2" s="155"/>
      <c r="E2" s="155"/>
      <c r="F2" s="155"/>
      <c r="G2" s="155"/>
      <c r="H2" s="24"/>
      <c r="I2" s="24"/>
    </row>
    <row r="3" spans="1:10" x14ac:dyDescent="0.25">
      <c r="A3" s="155"/>
      <c r="B3" s="155"/>
      <c r="C3" s="155"/>
      <c r="D3" s="155"/>
      <c r="E3" s="155"/>
      <c r="F3" s="155"/>
      <c r="G3" s="155"/>
      <c r="H3" s="24"/>
      <c r="I3" s="24"/>
    </row>
    <row r="4" spans="1:10" ht="15.75" thickBot="1" x14ac:dyDescent="0.3">
      <c r="A4" s="156"/>
      <c r="B4" s="156"/>
      <c r="C4" s="156"/>
      <c r="D4" s="156"/>
      <c r="E4" s="156"/>
      <c r="F4" s="156"/>
      <c r="G4" s="156"/>
      <c r="H4" s="24"/>
      <c r="I4" s="24"/>
    </row>
    <row r="5" spans="1:10" x14ac:dyDescent="0.25">
      <c r="A5" s="143" t="s">
        <v>64</v>
      </c>
      <c r="B5" s="145" t="s">
        <v>65</v>
      </c>
      <c r="C5" s="145" t="s">
        <v>66</v>
      </c>
      <c r="D5" s="147" t="s">
        <v>67</v>
      </c>
      <c r="E5" s="147"/>
      <c r="F5" s="147"/>
      <c r="G5" s="148"/>
      <c r="H5" s="24"/>
      <c r="I5" s="24"/>
    </row>
    <row r="6" spans="1:10" ht="36.75" customHeight="1" x14ac:dyDescent="0.25">
      <c r="A6" s="144"/>
      <c r="B6" s="146"/>
      <c r="C6" s="146"/>
      <c r="D6" s="149" t="s">
        <v>68</v>
      </c>
      <c r="E6" s="149"/>
      <c r="F6" s="149"/>
      <c r="G6" s="150"/>
      <c r="H6" s="24"/>
      <c r="I6" s="24"/>
    </row>
    <row r="7" spans="1:10" x14ac:dyDescent="0.25">
      <c r="A7" s="144"/>
      <c r="B7" s="146"/>
      <c r="C7" s="146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</row>
    <row r="8" spans="1:10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</row>
    <row r="9" spans="1:10" x14ac:dyDescent="0.25">
      <c r="A9" s="65" t="s">
        <v>5</v>
      </c>
      <c r="B9" s="151" t="s">
        <v>86</v>
      </c>
      <c r="C9" s="151"/>
      <c r="D9" s="151"/>
      <c r="E9" s="151"/>
      <c r="F9" s="151"/>
      <c r="G9" s="152"/>
      <c r="H9" s="24"/>
      <c r="I9" s="24"/>
    </row>
    <row r="10" spans="1:10" ht="15.75" thickBot="1" x14ac:dyDescent="0.3">
      <c r="A10" s="66" t="s">
        <v>87</v>
      </c>
      <c r="B10" s="153" t="s">
        <v>88</v>
      </c>
      <c r="C10" s="153"/>
      <c r="D10" s="153"/>
      <c r="E10" s="153"/>
      <c r="F10" s="153"/>
      <c r="G10" s="154"/>
      <c r="H10" s="24"/>
      <c r="I10" s="24"/>
    </row>
    <row r="11" spans="1:10" ht="38.25" x14ac:dyDescent="0.25">
      <c r="A11" s="67" t="s">
        <v>74</v>
      </c>
      <c r="B11" s="25" t="s">
        <v>89</v>
      </c>
      <c r="C11" s="68" t="s">
        <v>76</v>
      </c>
      <c r="D11" s="69">
        <f>ROUND((D12+D13+D15+D14)/1000,5)</f>
        <v>4.83786</v>
      </c>
      <c r="E11" s="69">
        <f t="shared" ref="E11:G11" si="0">ROUND((E12+E13+E15+E14)/1000,5)</f>
        <v>5.4834100000000001</v>
      </c>
      <c r="F11" s="69">
        <f t="shared" si="0"/>
        <v>5.9893299999999998</v>
      </c>
      <c r="G11" s="70">
        <f t="shared" si="0"/>
        <v>7.3262099999999997</v>
      </c>
      <c r="H11" s="24"/>
      <c r="I11" s="39"/>
      <c r="J11" s="40"/>
    </row>
    <row r="12" spans="1:10" ht="12.75" customHeight="1" outlineLevel="1" x14ac:dyDescent="0.25">
      <c r="A12" s="41" t="s">
        <v>77</v>
      </c>
      <c r="B12" s="42" t="s">
        <v>78</v>
      </c>
      <c r="C12" s="43" t="s">
        <v>79</v>
      </c>
      <c r="D12" s="44">
        <f>ROUND('C1'!N5+'C1'!N6*'C1'!N7,2)</f>
        <v>3432.12</v>
      </c>
      <c r="E12" s="44">
        <f>$D12</f>
        <v>3432.12</v>
      </c>
      <c r="F12" s="44">
        <f t="shared" ref="F12:G12" si="1">$D12</f>
        <v>3432.12</v>
      </c>
      <c r="G12" s="45">
        <f t="shared" si="1"/>
        <v>3432.12</v>
      </c>
      <c r="H12" s="24"/>
      <c r="I12" s="24"/>
    </row>
    <row r="13" spans="1:10" ht="12.75" customHeight="1" outlineLevel="1" x14ac:dyDescent="0.25">
      <c r="A13" s="41" t="s">
        <v>80</v>
      </c>
      <c r="B13" s="42" t="s">
        <v>90</v>
      </c>
      <c r="C13" s="43" t="s">
        <v>79</v>
      </c>
      <c r="D13" s="44">
        <v>1071.42</v>
      </c>
      <c r="E13" s="44">
        <v>1716.97</v>
      </c>
      <c r="F13" s="44">
        <v>2222.89</v>
      </c>
      <c r="G13" s="44">
        <v>3559.77</v>
      </c>
      <c r="H13" s="24"/>
      <c r="I13" s="24"/>
    </row>
    <row r="14" spans="1:10" ht="12.75" customHeight="1" outlineLevel="1" x14ac:dyDescent="0.25">
      <c r="A14" s="41" t="s">
        <v>82</v>
      </c>
      <c r="B14" s="42" t="s">
        <v>83</v>
      </c>
      <c r="C14" s="43" t="s">
        <v>79</v>
      </c>
      <c r="D14" s="44">
        <v>3.63</v>
      </c>
      <c r="E14" s="44">
        <f>ROUND(D14,2)</f>
        <v>3.63</v>
      </c>
      <c r="F14" s="44">
        <f>ROUND(D14,2)</f>
        <v>3.63</v>
      </c>
      <c r="G14" s="45">
        <f>ROUND(D14,2)</f>
        <v>3.63</v>
      </c>
      <c r="H14" s="24"/>
      <c r="I14" s="24"/>
    </row>
    <row r="15" spans="1:10" ht="12.75" customHeight="1" outlineLevel="1" thickBot="1" x14ac:dyDescent="0.3">
      <c r="A15" s="47" t="s">
        <v>91</v>
      </c>
      <c r="B15" s="48" t="s">
        <v>81</v>
      </c>
      <c r="C15" s="49" t="s">
        <v>79</v>
      </c>
      <c r="D15" s="50">
        <v>330.69</v>
      </c>
      <c r="E15" s="50">
        <f>$D15</f>
        <v>330.69</v>
      </c>
      <c r="F15" s="50">
        <f t="shared" ref="F15:G15" si="2">$D15</f>
        <v>330.69</v>
      </c>
      <c r="G15" s="51">
        <f t="shared" si="2"/>
        <v>330.69</v>
      </c>
      <c r="H15" s="24"/>
      <c r="I15" s="24"/>
    </row>
    <row r="16" spans="1:10" ht="38.25" x14ac:dyDescent="0.25">
      <c r="A16" s="71" t="s">
        <v>92</v>
      </c>
      <c r="B16" s="26" t="s">
        <v>93</v>
      </c>
      <c r="C16" s="72" t="s">
        <v>76</v>
      </c>
      <c r="D16" s="73">
        <f>ROUND((D17+D18+D20+D19)/1000,5)</f>
        <v>4.7235300000000002</v>
      </c>
      <c r="E16" s="73">
        <f t="shared" ref="E16:G16" si="3">ROUND((E17+E18+E20+E19)/1000,5)</f>
        <v>5.3690800000000003</v>
      </c>
      <c r="F16" s="73">
        <f t="shared" si="3"/>
        <v>5.875</v>
      </c>
      <c r="G16" s="74">
        <f t="shared" si="3"/>
        <v>7.2118799999999998</v>
      </c>
      <c r="H16" s="24"/>
      <c r="I16" s="24"/>
    </row>
    <row r="17" spans="1:14" ht="12.75" customHeight="1" outlineLevel="1" x14ac:dyDescent="0.25">
      <c r="A17" s="41" t="s">
        <v>94</v>
      </c>
      <c r="B17" s="42" t="s">
        <v>78</v>
      </c>
      <c r="C17" s="43" t="s">
        <v>79</v>
      </c>
      <c r="D17" s="44">
        <f t="shared" ref="D17:G17" si="4">$D$12</f>
        <v>3432.12</v>
      </c>
      <c r="E17" s="44">
        <f t="shared" si="4"/>
        <v>3432.12</v>
      </c>
      <c r="F17" s="44">
        <f t="shared" si="4"/>
        <v>3432.12</v>
      </c>
      <c r="G17" s="45">
        <f t="shared" si="4"/>
        <v>3432.12</v>
      </c>
      <c r="H17" s="24"/>
      <c r="I17" s="24"/>
    </row>
    <row r="18" spans="1:14" ht="12.75" customHeight="1" outlineLevel="1" x14ac:dyDescent="0.25">
      <c r="A18" s="41" t="s">
        <v>95</v>
      </c>
      <c r="B18" s="42" t="s">
        <v>90</v>
      </c>
      <c r="C18" s="43" t="s">
        <v>79</v>
      </c>
      <c r="D18" s="44">
        <f>D$13</f>
        <v>1071.42</v>
      </c>
      <c r="E18" s="44">
        <f t="shared" ref="E18:G18" si="5">E$13</f>
        <v>1716.97</v>
      </c>
      <c r="F18" s="44">
        <f t="shared" si="5"/>
        <v>2222.89</v>
      </c>
      <c r="G18" s="45">
        <f t="shared" si="5"/>
        <v>3559.77</v>
      </c>
      <c r="H18" s="24"/>
      <c r="I18" s="24"/>
    </row>
    <row r="19" spans="1:14" ht="12.75" customHeight="1" outlineLevel="1" x14ac:dyDescent="0.25">
      <c r="A19" s="41" t="s">
        <v>96</v>
      </c>
      <c r="B19" s="42" t="s">
        <v>83</v>
      </c>
      <c r="C19" s="43" t="s">
        <v>79</v>
      </c>
      <c r="D19" s="44">
        <f>ROUND(D$14,2)</f>
        <v>3.63</v>
      </c>
      <c r="E19" s="44">
        <f>ROUND(D19,2)</f>
        <v>3.63</v>
      </c>
      <c r="F19" s="44">
        <f>ROUND(D19,2)</f>
        <v>3.63</v>
      </c>
      <c r="G19" s="45">
        <f>ROUND(D19,2)</f>
        <v>3.63</v>
      </c>
      <c r="H19" s="24"/>
      <c r="I19" s="24"/>
    </row>
    <row r="20" spans="1:14" ht="12.75" customHeight="1" outlineLevel="1" thickBot="1" x14ac:dyDescent="0.3">
      <c r="A20" s="47" t="s">
        <v>97</v>
      </c>
      <c r="B20" s="48" t="s">
        <v>81</v>
      </c>
      <c r="C20" s="49" t="s">
        <v>79</v>
      </c>
      <c r="D20" s="50">
        <v>216.36</v>
      </c>
      <c r="E20" s="50">
        <f>$D20</f>
        <v>216.36</v>
      </c>
      <c r="F20" s="50">
        <f t="shared" ref="F20:G20" si="6">$D20</f>
        <v>216.36</v>
      </c>
      <c r="G20" s="51">
        <f t="shared" si="6"/>
        <v>216.36</v>
      </c>
      <c r="H20" s="24"/>
      <c r="I20" s="24"/>
    </row>
    <row r="21" spans="1:14" ht="38.25" x14ac:dyDescent="0.25">
      <c r="A21" s="71" t="s">
        <v>98</v>
      </c>
      <c r="B21" s="26" t="s">
        <v>99</v>
      </c>
      <c r="C21" s="72" t="s">
        <v>76</v>
      </c>
      <c r="D21" s="73">
        <f>ROUND((D22+D23+D25+D24)/1000,5)</f>
        <v>4.6173999999999999</v>
      </c>
      <c r="E21" s="73">
        <f t="shared" ref="E21:G21" si="7">ROUND((E22+E23+E25+E24)/1000,5)</f>
        <v>5.26295</v>
      </c>
      <c r="F21" s="73">
        <f t="shared" si="7"/>
        <v>5.7688699999999997</v>
      </c>
      <c r="G21" s="74">
        <f t="shared" si="7"/>
        <v>7.1057499999999996</v>
      </c>
      <c r="H21" s="24"/>
      <c r="I21" s="24"/>
    </row>
    <row r="22" spans="1:14" ht="12.75" customHeight="1" outlineLevel="1" x14ac:dyDescent="0.25">
      <c r="A22" s="41" t="s">
        <v>100</v>
      </c>
      <c r="B22" s="42" t="s">
        <v>78</v>
      </c>
      <c r="C22" s="43" t="s">
        <v>79</v>
      </c>
      <c r="D22" s="44">
        <f t="shared" ref="D22:G22" si="8">$D$12</f>
        <v>3432.12</v>
      </c>
      <c r="E22" s="44">
        <f t="shared" si="8"/>
        <v>3432.12</v>
      </c>
      <c r="F22" s="44">
        <f t="shared" si="8"/>
        <v>3432.12</v>
      </c>
      <c r="G22" s="45">
        <f t="shared" si="8"/>
        <v>3432.12</v>
      </c>
      <c r="H22" s="24"/>
      <c r="I22" s="24"/>
    </row>
    <row r="23" spans="1:14" ht="12.75" customHeight="1" outlineLevel="1" x14ac:dyDescent="0.25">
      <c r="A23" s="41" t="s">
        <v>101</v>
      </c>
      <c r="B23" s="42" t="s">
        <v>90</v>
      </c>
      <c r="C23" s="43" t="s">
        <v>79</v>
      </c>
      <c r="D23" s="44">
        <f>D$13</f>
        <v>1071.42</v>
      </c>
      <c r="E23" s="44">
        <f t="shared" ref="E23:G23" si="9">E$13</f>
        <v>1716.97</v>
      </c>
      <c r="F23" s="44">
        <f t="shared" si="9"/>
        <v>2222.89</v>
      </c>
      <c r="G23" s="45">
        <f t="shared" si="9"/>
        <v>3559.77</v>
      </c>
      <c r="H23" s="24"/>
      <c r="I23" s="24"/>
    </row>
    <row r="24" spans="1:14" ht="12.75" customHeight="1" outlineLevel="1" x14ac:dyDescent="0.25">
      <c r="A24" s="41" t="s">
        <v>102</v>
      </c>
      <c r="B24" s="42" t="s">
        <v>83</v>
      </c>
      <c r="C24" s="43" t="s">
        <v>79</v>
      </c>
      <c r="D24" s="44">
        <f>ROUND(D$14,2)</f>
        <v>3.63</v>
      </c>
      <c r="E24" s="44">
        <f>ROUND(D24,2)</f>
        <v>3.63</v>
      </c>
      <c r="F24" s="44">
        <f>ROUND(D24,2)</f>
        <v>3.63</v>
      </c>
      <c r="G24" s="45">
        <f>ROUND(D24,2)</f>
        <v>3.63</v>
      </c>
      <c r="H24" s="24"/>
      <c r="I24" s="24"/>
    </row>
    <row r="25" spans="1:14" ht="12.75" customHeight="1" outlineLevel="1" thickBot="1" x14ac:dyDescent="0.3">
      <c r="A25" s="47" t="s">
        <v>103</v>
      </c>
      <c r="B25" s="48" t="s">
        <v>81</v>
      </c>
      <c r="C25" s="49" t="s">
        <v>79</v>
      </c>
      <c r="D25" s="50">
        <v>110.23</v>
      </c>
      <c r="E25" s="50">
        <f>$D25</f>
        <v>110.23</v>
      </c>
      <c r="F25" s="50">
        <f t="shared" ref="F25:G25" si="10">$D25</f>
        <v>110.23</v>
      </c>
      <c r="G25" s="51">
        <f t="shared" si="10"/>
        <v>110.23</v>
      </c>
      <c r="H25" s="24"/>
      <c r="I25" s="24"/>
    </row>
    <row r="26" spans="1:14" ht="12.75" customHeight="1" x14ac:dyDescent="0.25">
      <c r="A26" s="140" t="s">
        <v>84</v>
      </c>
      <c r="B26" s="140"/>
      <c r="C26" s="52"/>
      <c r="D26" s="52"/>
      <c r="E26" s="52"/>
      <c r="F26" s="52"/>
      <c r="G26" s="52"/>
      <c r="H26" s="24"/>
      <c r="I26" s="39"/>
    </row>
    <row r="27" spans="1:14" ht="12.75" customHeight="1" x14ac:dyDescent="0.25">
      <c r="A27" s="141" t="s">
        <v>3073</v>
      </c>
      <c r="B27" s="141"/>
      <c r="C27" s="141"/>
      <c r="D27" s="141"/>
      <c r="E27" s="141"/>
      <c r="F27" s="141"/>
      <c r="G27" s="141"/>
      <c r="H27" s="24"/>
      <c r="I27" s="39"/>
    </row>
    <row r="28" spans="1:14" x14ac:dyDescent="0.25">
      <c r="A28" s="141"/>
      <c r="B28" s="141"/>
      <c r="C28" s="141"/>
      <c r="D28" s="141"/>
      <c r="E28" s="141"/>
      <c r="F28" s="141"/>
      <c r="G28" s="141"/>
      <c r="H28" s="24"/>
      <c r="I28" s="24"/>
      <c r="J28" s="24"/>
      <c r="K28" s="24"/>
      <c r="L28" s="24"/>
      <c r="M28" s="24"/>
      <c r="N28" s="24"/>
    </row>
    <row r="29" spans="1:14" x14ac:dyDescent="0.25">
      <c r="A29" s="53"/>
      <c r="B29" s="53"/>
      <c r="C29" s="53"/>
      <c r="D29" s="53"/>
      <c r="E29" s="53"/>
      <c r="F29" s="53"/>
      <c r="G29" s="53"/>
      <c r="H29" s="24"/>
      <c r="I29" s="24"/>
      <c r="J29" s="24"/>
      <c r="K29" s="24"/>
      <c r="L29" s="24"/>
      <c r="M29" s="24"/>
      <c r="N29" s="24"/>
    </row>
    <row r="30" spans="1:14" x14ac:dyDescent="0.25">
      <c r="A30" s="54"/>
      <c r="B30" s="55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</row>
    <row r="31" spans="1:14" x14ac:dyDescent="0.25">
      <c r="A31" s="54"/>
      <c r="B31" s="56"/>
      <c r="C31" s="24"/>
      <c r="D31" s="57"/>
      <c r="E31" s="24"/>
      <c r="F31" s="24"/>
      <c r="G31" s="24"/>
      <c r="H31" s="24"/>
      <c r="I31" s="24"/>
      <c r="J31" s="24"/>
      <c r="K31" s="24"/>
      <c r="L31" s="24"/>
      <c r="M31" s="24"/>
      <c r="N31" s="24"/>
    </row>
    <row r="32" spans="1:14" x14ac:dyDescent="0.25">
      <c r="C32" s="75"/>
      <c r="D32" s="28" t="s">
        <v>69</v>
      </c>
      <c r="E32" s="28" t="s">
        <v>70</v>
      </c>
      <c r="F32" s="28" t="s">
        <v>71</v>
      </c>
      <c r="G32" s="28" t="s">
        <v>72</v>
      </c>
    </row>
    <row r="33" spans="1:14" x14ac:dyDescent="0.25">
      <c r="A33" s="24"/>
      <c r="B33" s="24"/>
      <c r="C33" s="76" t="s">
        <v>104</v>
      </c>
      <c r="D33" s="75">
        <f>D11*1000</f>
        <v>4837.8599999999997</v>
      </c>
      <c r="E33" s="75">
        <f>E11*1000</f>
        <v>5483.41</v>
      </c>
      <c r="F33" s="75">
        <f>F11*1000</f>
        <v>5989.33</v>
      </c>
      <c r="G33" s="75">
        <f>G11*1000</f>
        <v>7326.21</v>
      </c>
      <c r="H33" s="58"/>
      <c r="J33" s="59"/>
      <c r="K33" s="59"/>
      <c r="L33" s="59"/>
      <c r="M33" s="59"/>
      <c r="N33" s="24"/>
    </row>
    <row r="34" spans="1:14" x14ac:dyDescent="0.25">
      <c r="A34" s="24"/>
      <c r="B34" s="24"/>
      <c r="C34" s="76"/>
      <c r="D34" s="75"/>
      <c r="E34" s="75"/>
      <c r="F34" s="75"/>
      <c r="G34" s="75"/>
      <c r="H34" s="58"/>
      <c r="J34" s="60"/>
      <c r="K34" s="60"/>
      <c r="L34" s="60"/>
      <c r="M34" s="60"/>
      <c r="N34" s="59"/>
    </row>
    <row r="35" spans="1:14" x14ac:dyDescent="0.25">
      <c r="A35" s="24"/>
      <c r="B35" s="24"/>
      <c r="C35" s="76" t="s">
        <v>105</v>
      </c>
      <c r="D35" s="75">
        <f>D16*1000</f>
        <v>4723.5300000000007</v>
      </c>
      <c r="E35" s="75">
        <f t="shared" ref="E35:G35" si="11">E16*1000</f>
        <v>5369.08</v>
      </c>
      <c r="F35" s="75">
        <f t="shared" si="11"/>
        <v>5875</v>
      </c>
      <c r="G35" s="75">
        <f t="shared" si="11"/>
        <v>7211.88</v>
      </c>
      <c r="H35" s="58"/>
      <c r="J35" s="61"/>
      <c r="K35" s="61"/>
      <c r="L35" s="61"/>
      <c r="M35" s="61"/>
      <c r="N35" s="59"/>
    </row>
    <row r="36" spans="1:14" x14ac:dyDescent="0.25">
      <c r="A36" s="24"/>
      <c r="C36" s="76" t="s">
        <v>106</v>
      </c>
      <c r="D36" s="75">
        <f>D21*1000</f>
        <v>4617.3999999999996</v>
      </c>
      <c r="E36" s="75">
        <f t="shared" ref="E36:G36" si="12">E21*1000</f>
        <v>5262.95</v>
      </c>
      <c r="F36" s="75">
        <f t="shared" si="12"/>
        <v>5768.87</v>
      </c>
      <c r="G36" s="75">
        <f t="shared" si="12"/>
        <v>7105.75</v>
      </c>
      <c r="H36" s="58"/>
      <c r="J36" s="24"/>
      <c r="K36" s="24"/>
      <c r="L36" s="24"/>
      <c r="M36" s="24"/>
      <c r="N36" s="24"/>
    </row>
    <row r="37" spans="1:14" x14ac:dyDescent="0.25">
      <c r="H37" s="58"/>
    </row>
    <row r="38" spans="1:14" x14ac:dyDescent="0.25">
      <c r="H38" s="58"/>
    </row>
    <row r="39" spans="1:14" x14ac:dyDescent="0.25">
      <c r="H39" s="58"/>
    </row>
    <row r="40" spans="1:14" x14ac:dyDescent="0.25">
      <c r="H40" s="58"/>
    </row>
    <row r="41" spans="1:14" x14ac:dyDescent="0.25">
      <c r="H41" s="58"/>
    </row>
    <row r="42" spans="1:14" x14ac:dyDescent="0.25">
      <c r="H42" s="58"/>
    </row>
    <row r="43" spans="1:14" x14ac:dyDescent="0.25">
      <c r="H43" s="58"/>
    </row>
    <row r="44" spans="1:14" x14ac:dyDescent="0.25">
      <c r="H44" s="58"/>
    </row>
    <row r="45" spans="1:14" x14ac:dyDescent="0.25">
      <c r="H45" s="58"/>
    </row>
    <row r="46" spans="1:14" x14ac:dyDescent="0.25">
      <c r="H46" s="58"/>
    </row>
    <row r="47" spans="1:14" x14ac:dyDescent="0.25">
      <c r="H47" s="58"/>
    </row>
    <row r="48" spans="1:14" x14ac:dyDescent="0.25">
      <c r="H48" s="58"/>
    </row>
  </sheetData>
  <mergeCells count="11">
    <mergeCell ref="B9:G9"/>
    <mergeCell ref="B10:G10"/>
    <mergeCell ref="A26:B26"/>
    <mergeCell ref="A27:G28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254F6-E6CB-4BC9-AD90-DEA06C58B802}">
  <sheetPr>
    <tabColor rgb="FF92D050"/>
    <pageSetUpPr fitToPage="1"/>
  </sheetPr>
  <dimension ref="A1:N51"/>
  <sheetViews>
    <sheetView view="pageBreakPreview" topLeftCell="A7" zoomScaleNormal="100" zoomScaleSheetLayoutView="100" workbookViewId="0">
      <selection sqref="A1:XFD1048576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6.28515625" customWidth="1"/>
  </cols>
  <sheetData>
    <row r="1" spans="1:9" x14ac:dyDescent="0.25">
      <c r="A1" s="142">
        <f>'[1]1'!A1:G1</f>
        <v>45231</v>
      </c>
      <c r="B1" s="142"/>
      <c r="C1" s="142"/>
      <c r="D1" s="142"/>
      <c r="E1" s="142"/>
      <c r="F1" s="142"/>
      <c r="G1" s="142"/>
      <c r="H1" s="24"/>
      <c r="I1" s="24"/>
    </row>
    <row r="2" spans="1:9" ht="13.5" customHeight="1" x14ac:dyDescent="0.25">
      <c r="A2" s="155" t="s">
        <v>107</v>
      </c>
      <c r="B2" s="155"/>
      <c r="C2" s="155"/>
      <c r="D2" s="155"/>
      <c r="E2" s="155"/>
      <c r="F2" s="155"/>
      <c r="G2" s="155"/>
      <c r="H2" s="24"/>
      <c r="I2" s="24"/>
    </row>
    <row r="3" spans="1:9" x14ac:dyDescent="0.25">
      <c r="A3" s="155"/>
      <c r="B3" s="155"/>
      <c r="C3" s="155"/>
      <c r="D3" s="155"/>
      <c r="E3" s="155"/>
      <c r="F3" s="155"/>
      <c r="G3" s="155"/>
      <c r="H3" s="24"/>
      <c r="I3" s="24"/>
    </row>
    <row r="4" spans="1:9" ht="15.75" thickBot="1" x14ac:dyDescent="0.3">
      <c r="A4" s="156"/>
      <c r="B4" s="156"/>
      <c r="C4" s="156"/>
      <c r="D4" s="156"/>
      <c r="E4" s="156"/>
      <c r="F4" s="156"/>
      <c r="G4" s="156"/>
      <c r="H4" s="24"/>
      <c r="I4" s="24"/>
    </row>
    <row r="5" spans="1:9" x14ac:dyDescent="0.25">
      <c r="A5" s="143" t="s">
        <v>64</v>
      </c>
      <c r="B5" s="145" t="s">
        <v>65</v>
      </c>
      <c r="C5" s="145" t="s">
        <v>66</v>
      </c>
      <c r="D5" s="147" t="s">
        <v>67</v>
      </c>
      <c r="E5" s="147"/>
      <c r="F5" s="147"/>
      <c r="G5" s="148"/>
      <c r="H5" s="24"/>
      <c r="I5" s="24"/>
    </row>
    <row r="6" spans="1:9" ht="36.75" customHeight="1" x14ac:dyDescent="0.25">
      <c r="A6" s="144"/>
      <c r="B6" s="146"/>
      <c r="C6" s="146"/>
      <c r="D6" s="149" t="s">
        <v>68</v>
      </c>
      <c r="E6" s="149"/>
      <c r="F6" s="149"/>
      <c r="G6" s="150"/>
      <c r="H6" s="24"/>
      <c r="I6" s="24"/>
    </row>
    <row r="7" spans="1:9" x14ac:dyDescent="0.25">
      <c r="A7" s="144"/>
      <c r="B7" s="146"/>
      <c r="C7" s="146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</row>
    <row r="8" spans="1:9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</row>
    <row r="9" spans="1:9" x14ac:dyDescent="0.25">
      <c r="A9" s="65" t="s">
        <v>5</v>
      </c>
      <c r="B9" s="151" t="s">
        <v>86</v>
      </c>
      <c r="C9" s="151"/>
      <c r="D9" s="151"/>
      <c r="E9" s="151"/>
      <c r="F9" s="151"/>
      <c r="G9" s="152"/>
      <c r="H9" s="24"/>
      <c r="I9" s="24"/>
    </row>
    <row r="10" spans="1:9" ht="15.75" thickBot="1" x14ac:dyDescent="0.3">
      <c r="A10" s="66" t="s">
        <v>87</v>
      </c>
      <c r="B10" s="153" t="s">
        <v>88</v>
      </c>
      <c r="C10" s="153"/>
      <c r="D10" s="153"/>
      <c r="E10" s="153"/>
      <c r="F10" s="153"/>
      <c r="G10" s="154"/>
      <c r="H10" s="24"/>
      <c r="I10" s="24"/>
    </row>
    <row r="11" spans="1:9" ht="38.25" x14ac:dyDescent="0.25">
      <c r="A11" s="67" t="s">
        <v>74</v>
      </c>
      <c r="B11" s="25" t="s">
        <v>89</v>
      </c>
      <c r="C11" s="68" t="s">
        <v>76</v>
      </c>
      <c r="D11" s="69">
        <f>ROUND((SUM(D12:D16))/1000,5)</f>
        <v>4.5236099999999997</v>
      </c>
      <c r="E11" s="69">
        <f>ROUND((SUM(E12:E16))/1000,5)</f>
        <v>5.1691599999999998</v>
      </c>
      <c r="F11" s="69">
        <f>ROUND((SUM(F12:F16))/1000,5)</f>
        <v>5.6750800000000003</v>
      </c>
      <c r="G11" s="69">
        <f>ROUND((SUM(G12:G16))/1000,5)</f>
        <v>7.0119600000000002</v>
      </c>
      <c r="H11" s="24"/>
      <c r="I11" s="39"/>
    </row>
    <row r="12" spans="1:9" ht="12.75" customHeight="1" outlineLevel="1" x14ac:dyDescent="0.25">
      <c r="A12" s="41" t="s">
        <v>77</v>
      </c>
      <c r="B12" s="42" t="s">
        <v>78</v>
      </c>
      <c r="C12" s="43" t="s">
        <v>79</v>
      </c>
      <c r="D12" s="44">
        <f>'[1]ВД 3ЦК МЭС'!C12</f>
        <v>2895.8399999999997</v>
      </c>
      <c r="E12" s="44">
        <f>D12</f>
        <v>2895.8399999999997</v>
      </c>
      <c r="F12" s="44">
        <f t="shared" ref="F12:G12" si="0">E12</f>
        <v>2895.8399999999997</v>
      </c>
      <c r="G12" s="45">
        <f t="shared" si="0"/>
        <v>2895.8399999999997</v>
      </c>
      <c r="H12" s="24"/>
      <c r="I12" s="77"/>
    </row>
    <row r="13" spans="1:9" ht="12.75" customHeight="1" outlineLevel="1" x14ac:dyDescent="0.25">
      <c r="A13" s="41" t="s">
        <v>80</v>
      </c>
      <c r="B13" s="42" t="s">
        <v>90</v>
      </c>
      <c r="C13" s="43" t="s">
        <v>79</v>
      </c>
      <c r="D13" s="44">
        <f>'[1]1'!D13</f>
        <v>1071.42</v>
      </c>
      <c r="E13" s="44">
        <f>'[1]1'!E13</f>
        <v>1716.97</v>
      </c>
      <c r="F13" s="44">
        <f>'[1]1'!F13</f>
        <v>2222.89</v>
      </c>
      <c r="G13" s="44">
        <f>'[1]1'!G13</f>
        <v>3559.77</v>
      </c>
      <c r="H13" s="24"/>
      <c r="I13" s="77"/>
    </row>
    <row r="14" spans="1:9" ht="12.75" customHeight="1" outlineLevel="1" x14ac:dyDescent="0.25">
      <c r="A14" s="41" t="s">
        <v>82</v>
      </c>
      <c r="B14" s="42" t="s">
        <v>83</v>
      </c>
      <c r="C14" s="43" t="s">
        <v>79</v>
      </c>
      <c r="D14" s="44">
        <f>'[1]ВД 3ЦК МЭС'!C8</f>
        <v>3.6900000000000004</v>
      </c>
      <c r="E14" s="44">
        <f>D14</f>
        <v>3.6900000000000004</v>
      </c>
      <c r="F14" s="44">
        <f>D14</f>
        <v>3.6900000000000004</v>
      </c>
      <c r="G14" s="45">
        <f>D14</f>
        <v>3.6900000000000004</v>
      </c>
      <c r="H14" s="24"/>
      <c r="I14" s="77"/>
    </row>
    <row r="15" spans="1:9" ht="12.75" customHeight="1" outlineLevel="1" x14ac:dyDescent="0.25">
      <c r="A15" s="41" t="s">
        <v>91</v>
      </c>
      <c r="B15" s="42" t="s">
        <v>108</v>
      </c>
      <c r="C15" s="43" t="s">
        <v>79</v>
      </c>
      <c r="D15" s="44">
        <f>IF(MONTH([1]АТС!$B$3)&lt;7,'[1]ВД 2ЦК'!G22,'[1]ВД 2ЦК'!G23)</f>
        <v>221.97</v>
      </c>
      <c r="E15" s="44">
        <f>$D15</f>
        <v>221.97</v>
      </c>
      <c r="F15" s="44">
        <f t="shared" ref="F15:G16" si="1">$D15</f>
        <v>221.97</v>
      </c>
      <c r="G15" s="45">
        <f t="shared" si="1"/>
        <v>221.97</v>
      </c>
      <c r="H15" s="24"/>
      <c r="I15" s="77"/>
    </row>
    <row r="16" spans="1:9" ht="12.75" customHeight="1" outlineLevel="1" thickBot="1" x14ac:dyDescent="0.3">
      <c r="A16" s="78" t="s">
        <v>109</v>
      </c>
      <c r="B16" s="79" t="s">
        <v>81</v>
      </c>
      <c r="C16" s="80" t="s">
        <v>79</v>
      </c>
      <c r="D16" s="81">
        <f>IF(MONTH([1]АТС!$B$3)&lt;7,'[1]ВД 2ЦК'!H22,'[1]ВД 2ЦК'!H23)</f>
        <v>330.69</v>
      </c>
      <c r="E16" s="81">
        <f>$D16</f>
        <v>330.69</v>
      </c>
      <c r="F16" s="81">
        <f t="shared" si="1"/>
        <v>330.69</v>
      </c>
      <c r="G16" s="82">
        <f t="shared" si="1"/>
        <v>330.69</v>
      </c>
      <c r="H16" s="24"/>
      <c r="I16" s="77"/>
    </row>
    <row r="17" spans="1:14" ht="39" thickBot="1" x14ac:dyDescent="0.3">
      <c r="A17" s="71" t="s">
        <v>92</v>
      </c>
      <c r="B17" s="26" t="s">
        <v>93</v>
      </c>
      <c r="C17" s="72" t="s">
        <v>76</v>
      </c>
      <c r="D17" s="69">
        <f>ROUND((SUM(D18:D22))/1000,5)</f>
        <v>4.3626699999999996</v>
      </c>
      <c r="E17" s="69">
        <f>ROUND((SUM(E18:E22))/1000,5)</f>
        <v>5.0082199999999997</v>
      </c>
      <c r="F17" s="69">
        <f>ROUND((SUM(F18:F22))/1000,5)</f>
        <v>5.5141400000000003</v>
      </c>
      <c r="G17" s="70">
        <f>ROUND((SUM(G18:G22))/1000,5)</f>
        <v>6.8510200000000001</v>
      </c>
      <c r="H17" s="24"/>
      <c r="I17" s="24"/>
    </row>
    <row r="18" spans="1:14" ht="12.75" hidden="1" customHeight="1" outlineLevel="1" x14ac:dyDescent="0.25">
      <c r="A18" s="41" t="s">
        <v>94</v>
      </c>
      <c r="B18" s="42" t="s">
        <v>78</v>
      </c>
      <c r="C18" s="43" t="s">
        <v>79</v>
      </c>
      <c r="D18" s="44">
        <f t="shared" ref="D18:G18" si="2">$D$12</f>
        <v>2895.8399999999997</v>
      </c>
      <c r="E18" s="44">
        <f t="shared" si="2"/>
        <v>2895.8399999999997</v>
      </c>
      <c r="F18" s="44">
        <f t="shared" si="2"/>
        <v>2895.8399999999997</v>
      </c>
      <c r="G18" s="45">
        <f t="shared" si="2"/>
        <v>2895.8399999999997</v>
      </c>
      <c r="H18" s="24"/>
      <c r="I18" s="24"/>
    </row>
    <row r="19" spans="1:14" ht="12.75" hidden="1" customHeight="1" outlineLevel="1" x14ac:dyDescent="0.25">
      <c r="A19" s="41" t="s">
        <v>95</v>
      </c>
      <c r="B19" s="42" t="s">
        <v>90</v>
      </c>
      <c r="C19" s="43" t="s">
        <v>79</v>
      </c>
      <c r="D19" s="44">
        <f>D$13</f>
        <v>1071.42</v>
      </c>
      <c r="E19" s="44">
        <f t="shared" ref="E19:G19" si="3">E$13</f>
        <v>1716.97</v>
      </c>
      <c r="F19" s="44">
        <f t="shared" si="3"/>
        <v>2222.89</v>
      </c>
      <c r="G19" s="45">
        <f t="shared" si="3"/>
        <v>3559.77</v>
      </c>
      <c r="H19" s="24"/>
      <c r="I19" s="24"/>
    </row>
    <row r="20" spans="1:14" ht="12.75" hidden="1" customHeight="1" outlineLevel="1" x14ac:dyDescent="0.25">
      <c r="A20" s="41" t="s">
        <v>96</v>
      </c>
      <c r="B20" s="42" t="s">
        <v>83</v>
      </c>
      <c r="C20" s="43" t="s">
        <v>79</v>
      </c>
      <c r="D20" s="44">
        <f>D$14</f>
        <v>3.6900000000000004</v>
      </c>
      <c r="E20" s="44">
        <f>D20</f>
        <v>3.6900000000000004</v>
      </c>
      <c r="F20" s="44">
        <f>D20</f>
        <v>3.6900000000000004</v>
      </c>
      <c r="G20" s="45">
        <f>D20</f>
        <v>3.6900000000000004</v>
      </c>
      <c r="H20" s="24"/>
      <c r="I20" s="24"/>
    </row>
    <row r="21" spans="1:14" ht="12.75" hidden="1" customHeight="1" outlineLevel="1" x14ac:dyDescent="0.25">
      <c r="A21" s="41" t="s">
        <v>97</v>
      </c>
      <c r="B21" s="42" t="s">
        <v>108</v>
      </c>
      <c r="C21" s="43" t="s">
        <v>79</v>
      </c>
      <c r="D21" s="44">
        <f>IF(MONTH([1]АТС!$B$3)&lt;7,'[1]ВД 2ЦК'!G24,'[1]ВД 2ЦК'!G25)</f>
        <v>175.36</v>
      </c>
      <c r="E21" s="44">
        <f>$D21</f>
        <v>175.36</v>
      </c>
      <c r="F21" s="44">
        <f t="shared" ref="F21:G22" si="4">$D21</f>
        <v>175.36</v>
      </c>
      <c r="G21" s="45">
        <f t="shared" si="4"/>
        <v>175.36</v>
      </c>
      <c r="H21" s="24"/>
      <c r="I21" s="77"/>
    </row>
    <row r="22" spans="1:14" ht="12.75" hidden="1" customHeight="1" outlineLevel="1" thickBot="1" x14ac:dyDescent="0.3">
      <c r="A22" s="47" t="s">
        <v>110</v>
      </c>
      <c r="B22" s="48" t="s">
        <v>81</v>
      </c>
      <c r="C22" s="49" t="s">
        <v>79</v>
      </c>
      <c r="D22" s="50">
        <f>IF(MONTH([1]АТС!$B$3)&lt;7,'[1]ВД 2ЦК'!H24,'[1]ВД 2ЦК'!H25)</f>
        <v>216.36</v>
      </c>
      <c r="E22" s="50">
        <f>$D22</f>
        <v>216.36</v>
      </c>
      <c r="F22" s="50">
        <f t="shared" si="4"/>
        <v>216.36</v>
      </c>
      <c r="G22" s="51">
        <f t="shared" si="4"/>
        <v>216.36</v>
      </c>
      <c r="H22" s="24"/>
      <c r="I22" s="24"/>
    </row>
    <row r="23" spans="1:14" ht="39" collapsed="1" thickBot="1" x14ac:dyDescent="0.3">
      <c r="A23" s="71" t="s">
        <v>98</v>
      </c>
      <c r="B23" s="26" t="s">
        <v>99</v>
      </c>
      <c r="C23" s="72" t="s">
        <v>76</v>
      </c>
      <c r="D23" s="69">
        <f>ROUND((SUM(D24:D28))/1000,5)</f>
        <v>4.15517</v>
      </c>
      <c r="E23" s="69">
        <f>ROUND((SUM(E24:E28))/1000,5)</f>
        <v>4.8007200000000001</v>
      </c>
      <c r="F23" s="69">
        <f>ROUND((SUM(F24:F28))/1000,5)</f>
        <v>5.3066399999999998</v>
      </c>
      <c r="G23" s="70">
        <f>ROUND((SUM(G24:G28))/1000,5)</f>
        <v>6.6435199999999996</v>
      </c>
      <c r="H23" s="24"/>
      <c r="I23" s="24"/>
    </row>
    <row r="24" spans="1:14" ht="12.75" hidden="1" customHeight="1" outlineLevel="1" x14ac:dyDescent="0.25">
      <c r="A24" s="41" t="s">
        <v>111</v>
      </c>
      <c r="B24" s="42" t="s">
        <v>78</v>
      </c>
      <c r="C24" s="43" t="s">
        <v>79</v>
      </c>
      <c r="D24" s="44">
        <f t="shared" ref="D24:G24" si="5">$D$12</f>
        <v>2895.8399999999997</v>
      </c>
      <c r="E24" s="44">
        <f t="shared" si="5"/>
        <v>2895.8399999999997</v>
      </c>
      <c r="F24" s="44">
        <f t="shared" si="5"/>
        <v>2895.8399999999997</v>
      </c>
      <c r="G24" s="45">
        <f t="shared" si="5"/>
        <v>2895.8399999999997</v>
      </c>
      <c r="H24" s="24"/>
      <c r="I24" s="24"/>
    </row>
    <row r="25" spans="1:14" ht="12.75" hidden="1" customHeight="1" outlineLevel="1" x14ac:dyDescent="0.25">
      <c r="A25" s="41" t="s">
        <v>112</v>
      </c>
      <c r="B25" s="42" t="s">
        <v>90</v>
      </c>
      <c r="C25" s="43" t="s">
        <v>79</v>
      </c>
      <c r="D25" s="44">
        <f>D$13</f>
        <v>1071.42</v>
      </c>
      <c r="E25" s="44">
        <f t="shared" ref="E25:G25" si="6">E$13</f>
        <v>1716.97</v>
      </c>
      <c r="F25" s="44">
        <f t="shared" si="6"/>
        <v>2222.89</v>
      </c>
      <c r="G25" s="45">
        <f t="shared" si="6"/>
        <v>3559.77</v>
      </c>
      <c r="H25" s="24"/>
      <c r="I25" s="24"/>
    </row>
    <row r="26" spans="1:14" ht="12.75" hidden="1" customHeight="1" outlineLevel="1" x14ac:dyDescent="0.25">
      <c r="A26" s="41" t="s">
        <v>113</v>
      </c>
      <c r="B26" s="42" t="s">
        <v>83</v>
      </c>
      <c r="C26" s="43" t="s">
        <v>79</v>
      </c>
      <c r="D26" s="44">
        <f>D$14</f>
        <v>3.6900000000000004</v>
      </c>
      <c r="E26" s="44">
        <f>D26</f>
        <v>3.6900000000000004</v>
      </c>
      <c r="F26" s="44">
        <f>D26</f>
        <v>3.6900000000000004</v>
      </c>
      <c r="G26" s="45">
        <f>D26</f>
        <v>3.6900000000000004</v>
      </c>
      <c r="H26" s="24"/>
      <c r="I26" s="24"/>
    </row>
    <row r="27" spans="1:14" ht="12.75" hidden="1" customHeight="1" outlineLevel="1" x14ac:dyDescent="0.25">
      <c r="A27" s="41" t="s">
        <v>114</v>
      </c>
      <c r="B27" s="42" t="s">
        <v>108</v>
      </c>
      <c r="C27" s="43" t="s">
        <v>79</v>
      </c>
      <c r="D27" s="44">
        <f>IF(MONTH([1]АТС!$B$3)&lt;7,'[1]ВД 2ЦК'!G26,'[1]ВД 2ЦК'!G27)</f>
        <v>73.989999999999995</v>
      </c>
      <c r="E27" s="44">
        <f>$D27</f>
        <v>73.989999999999995</v>
      </c>
      <c r="F27" s="44">
        <f t="shared" ref="F27:G28" si="7">$D27</f>
        <v>73.989999999999995</v>
      </c>
      <c r="G27" s="45">
        <f t="shared" si="7"/>
        <v>73.989999999999995</v>
      </c>
      <c r="H27" s="24"/>
      <c r="I27" s="77"/>
    </row>
    <row r="28" spans="1:14" ht="12.75" hidden="1" customHeight="1" outlineLevel="1" thickBot="1" x14ac:dyDescent="0.3">
      <c r="A28" s="47" t="s">
        <v>115</v>
      </c>
      <c r="B28" s="48" t="s">
        <v>81</v>
      </c>
      <c r="C28" s="49" t="s">
        <v>79</v>
      </c>
      <c r="D28" s="50">
        <f>IF(MONTH([1]АТС!$B$3)&lt;7,'[1]ВД 2ЦК'!H26,'[1]ВД 2ЦК'!H27)</f>
        <v>110.23</v>
      </c>
      <c r="E28" s="50">
        <f>$D28</f>
        <v>110.23</v>
      </c>
      <c r="F28" s="50">
        <f t="shared" si="7"/>
        <v>110.23</v>
      </c>
      <c r="G28" s="51">
        <f t="shared" si="7"/>
        <v>110.23</v>
      </c>
      <c r="H28" s="24"/>
      <c r="I28" s="24"/>
    </row>
    <row r="29" spans="1:14" ht="12.75" customHeight="1" collapsed="1" x14ac:dyDescent="0.25">
      <c r="A29" s="140" t="s">
        <v>84</v>
      </c>
      <c r="B29" s="140"/>
      <c r="C29" s="52"/>
      <c r="D29" s="52"/>
      <c r="E29" s="52"/>
      <c r="F29" s="52"/>
      <c r="G29" s="52"/>
      <c r="H29" s="24"/>
      <c r="I29" s="39"/>
    </row>
    <row r="30" spans="1:14" ht="12.75" customHeight="1" x14ac:dyDescent="0.25">
      <c r="A30" s="141" t="str">
        <f>'[1]ВД 2ЦК'!$F$15</f>
        <v>Размер сбытовой надбавки определен с учётом требований приказа № 451-ТР от 24.11.2022 Департамента экономической политики и развития города Москвы.</v>
      </c>
      <c r="B30" s="141"/>
      <c r="C30" s="141"/>
      <c r="D30" s="141"/>
      <c r="E30" s="141"/>
      <c r="F30" s="141"/>
      <c r="G30" s="141"/>
      <c r="H30" s="24"/>
      <c r="I30" s="39"/>
    </row>
    <row r="31" spans="1:14" x14ac:dyDescent="0.25">
      <c r="A31" s="141"/>
      <c r="B31" s="141"/>
      <c r="C31" s="141"/>
      <c r="D31" s="141"/>
      <c r="E31" s="141"/>
      <c r="F31" s="141"/>
      <c r="G31" s="141"/>
      <c r="H31" s="24"/>
      <c r="I31" s="24"/>
      <c r="J31" s="24"/>
      <c r="K31" s="24"/>
      <c r="L31" s="24"/>
      <c r="M31" s="24"/>
      <c r="N31" s="24"/>
    </row>
    <row r="32" spans="1:14" x14ac:dyDescent="0.25">
      <c r="A32" s="53"/>
      <c r="B32" s="53"/>
      <c r="C32" s="53"/>
      <c r="D32" s="53"/>
      <c r="E32" s="53"/>
      <c r="F32" s="53"/>
      <c r="G32" s="53"/>
      <c r="H32" s="24"/>
      <c r="I32" s="24"/>
      <c r="J32" s="24"/>
      <c r="K32" s="24"/>
      <c r="L32" s="24"/>
      <c r="M32" s="24"/>
      <c r="N32" s="24"/>
    </row>
    <row r="33" spans="1:14" x14ac:dyDescent="0.25">
      <c r="A33" s="54"/>
      <c r="B33" s="5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</row>
    <row r="34" spans="1:14" x14ac:dyDescent="0.25">
      <c r="A34" s="54"/>
      <c r="B34" s="56"/>
      <c r="C34" s="24"/>
      <c r="D34" s="57"/>
      <c r="E34" s="24"/>
      <c r="F34" s="24"/>
      <c r="G34" s="24"/>
      <c r="H34" s="24"/>
      <c r="I34" s="24"/>
      <c r="J34" s="24"/>
      <c r="K34" s="24"/>
      <c r="L34" s="24"/>
      <c r="M34" s="24"/>
      <c r="N34" s="24"/>
    </row>
    <row r="36" spans="1:14" hidden="1" x14ac:dyDescent="0.25">
      <c r="A36" s="24"/>
      <c r="B36" s="24"/>
      <c r="C36" s="24"/>
      <c r="D36" s="59">
        <f>D11*1000</f>
        <v>4523.6099999999997</v>
      </c>
      <c r="E36" s="59">
        <f>E11*1000</f>
        <v>5169.16</v>
      </c>
      <c r="F36" s="59">
        <f>F11*1000</f>
        <v>5675.08</v>
      </c>
      <c r="G36" s="59">
        <f>G11*1000</f>
        <v>7011.96</v>
      </c>
      <c r="H36" s="59" t="s">
        <v>69</v>
      </c>
      <c r="I36">
        <f>D36</f>
        <v>4523.6099999999997</v>
      </c>
      <c r="J36" s="59"/>
      <c r="K36" s="59"/>
      <c r="L36" s="59"/>
      <c r="M36" s="59"/>
      <c r="N36" s="24"/>
    </row>
    <row r="37" spans="1:14" hidden="1" x14ac:dyDescent="0.25">
      <c r="A37" s="24"/>
      <c r="B37" s="24"/>
      <c r="C37" s="24"/>
      <c r="D37" s="59"/>
      <c r="E37" s="59"/>
      <c r="F37" s="59"/>
      <c r="G37" s="59"/>
      <c r="H37" s="59" t="s">
        <v>70</v>
      </c>
      <c r="I37">
        <f>E36</f>
        <v>5169.16</v>
      </c>
      <c r="J37" s="60"/>
      <c r="K37" s="60"/>
      <c r="L37" s="60"/>
      <c r="M37" s="60"/>
      <c r="N37" s="59"/>
    </row>
    <row r="38" spans="1:14" hidden="1" x14ac:dyDescent="0.25">
      <c r="A38" s="24"/>
      <c r="B38" s="24"/>
      <c r="C38" s="24"/>
      <c r="D38" s="59">
        <f>D17*1000</f>
        <v>4362.6699999999992</v>
      </c>
      <c r="E38" s="59">
        <f t="shared" ref="E38:G38" si="8">E17*1000</f>
        <v>5008.2199999999993</v>
      </c>
      <c r="F38" s="59">
        <f t="shared" si="8"/>
        <v>5514.14</v>
      </c>
      <c r="G38" s="59">
        <f t="shared" si="8"/>
        <v>6851.02</v>
      </c>
      <c r="H38" s="59" t="s">
        <v>71</v>
      </c>
      <c r="I38">
        <f>F36</f>
        <v>5675.08</v>
      </c>
      <c r="J38" s="61"/>
      <c r="K38" s="61"/>
      <c r="L38" s="61"/>
      <c r="M38" s="61"/>
      <c r="N38" s="59"/>
    </row>
    <row r="39" spans="1:14" hidden="1" x14ac:dyDescent="0.25">
      <c r="A39" s="24"/>
      <c r="B39" s="24"/>
      <c r="C39" s="24"/>
      <c r="D39" s="24">
        <f>D23*1000</f>
        <v>4155.17</v>
      </c>
      <c r="E39" s="24">
        <f t="shared" ref="E39:G39" si="9">E23*1000</f>
        <v>4800.72</v>
      </c>
      <c r="F39" s="24">
        <f t="shared" si="9"/>
        <v>5306.6399999999994</v>
      </c>
      <c r="G39" s="24">
        <f t="shared" si="9"/>
        <v>6643.5199999999995</v>
      </c>
      <c r="H39" s="24" t="s">
        <v>72</v>
      </c>
      <c r="I39">
        <f>G36</f>
        <v>7011.96</v>
      </c>
      <c r="J39" s="24"/>
      <c r="K39" s="24"/>
      <c r="L39" s="24"/>
      <c r="M39" s="24"/>
      <c r="N39" s="24"/>
    </row>
    <row r="40" spans="1:14" hidden="1" x14ac:dyDescent="0.25">
      <c r="H40" t="s">
        <v>69</v>
      </c>
      <c r="I40">
        <f>D37</f>
        <v>0</v>
      </c>
    </row>
    <row r="41" spans="1:14" hidden="1" x14ac:dyDescent="0.25">
      <c r="H41" t="s">
        <v>70</v>
      </c>
      <c r="I41">
        <f>E37</f>
        <v>0</v>
      </c>
    </row>
    <row r="42" spans="1:14" hidden="1" x14ac:dyDescent="0.25">
      <c r="H42" t="s">
        <v>71</v>
      </c>
      <c r="I42">
        <f>F37</f>
        <v>0</v>
      </c>
    </row>
    <row r="43" spans="1:14" hidden="1" x14ac:dyDescent="0.25">
      <c r="H43" t="s">
        <v>72</v>
      </c>
      <c r="I43">
        <f>G37</f>
        <v>0</v>
      </c>
    </row>
    <row r="44" spans="1:14" hidden="1" x14ac:dyDescent="0.25">
      <c r="H44" t="s">
        <v>69</v>
      </c>
      <c r="I44">
        <f>D38</f>
        <v>4362.6699999999992</v>
      </c>
    </row>
    <row r="45" spans="1:14" hidden="1" x14ac:dyDescent="0.25">
      <c r="H45" t="s">
        <v>70</v>
      </c>
      <c r="I45">
        <f>E38</f>
        <v>5008.2199999999993</v>
      </c>
    </row>
    <row r="46" spans="1:14" hidden="1" x14ac:dyDescent="0.25">
      <c r="H46" t="s">
        <v>71</v>
      </c>
      <c r="I46">
        <f>F38</f>
        <v>5514.14</v>
      </c>
    </row>
    <row r="47" spans="1:14" hidden="1" x14ac:dyDescent="0.25">
      <c r="H47" t="s">
        <v>72</v>
      </c>
      <c r="I47">
        <f>G38</f>
        <v>6851.02</v>
      </c>
    </row>
    <row r="48" spans="1:14" hidden="1" x14ac:dyDescent="0.25">
      <c r="H48" t="s">
        <v>69</v>
      </c>
      <c r="I48">
        <f>D39</f>
        <v>4155.17</v>
      </c>
    </row>
    <row r="49" spans="8:9" hidden="1" x14ac:dyDescent="0.25">
      <c r="H49" t="s">
        <v>70</v>
      </c>
      <c r="I49">
        <f>E39</f>
        <v>4800.72</v>
      </c>
    </row>
    <row r="50" spans="8:9" hidden="1" x14ac:dyDescent="0.25">
      <c r="H50" t="s">
        <v>71</v>
      </c>
      <c r="I50">
        <f>F39</f>
        <v>5306.6399999999994</v>
      </c>
    </row>
    <row r="51" spans="8:9" hidden="1" x14ac:dyDescent="0.25">
      <c r="H51" t="s">
        <v>72</v>
      </c>
      <c r="I51">
        <f>G39</f>
        <v>6643.5199999999995</v>
      </c>
    </row>
  </sheetData>
  <mergeCells count="11">
    <mergeCell ref="B9:G9"/>
    <mergeCell ref="B10:G10"/>
    <mergeCell ref="A29:B29"/>
    <mergeCell ref="A30:G31"/>
    <mergeCell ref="A1:G1"/>
    <mergeCell ref="A2:G4"/>
    <mergeCell ref="A5:A7"/>
    <mergeCell ref="B5:B7"/>
    <mergeCell ref="C5:C7"/>
    <mergeCell ref="D5:G5"/>
    <mergeCell ref="D6:G6"/>
  </mergeCells>
  <printOptions gridLines="1"/>
  <pageMargins left="0.7" right="0.7" top="0.75" bottom="0.75" header="0.3" footer="0.3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0FE16-10C5-4F2B-91B4-487D68344BC4}">
  <sheetPr>
    <tabColor rgb="FF002060"/>
  </sheetPr>
  <dimension ref="A1:N104"/>
  <sheetViews>
    <sheetView view="pageBreakPreview" topLeftCell="A76" zoomScaleNormal="100" zoomScaleSheetLayoutView="100" workbookViewId="0">
      <selection activeCell="N8" sqref="N8"/>
    </sheetView>
  </sheetViews>
  <sheetFormatPr defaultRowHeight="15" outlineLevelRow="1" x14ac:dyDescent="0.25"/>
  <cols>
    <col min="1" max="1" width="9.7109375" bestFit="1" customWidth="1"/>
    <col min="2" max="2" width="46.7109375" customWidth="1"/>
    <col min="3" max="3" width="13.42578125" customWidth="1"/>
    <col min="4" max="7" width="12" customWidth="1"/>
    <col min="9" max="9" width="10" bestFit="1" customWidth="1"/>
  </cols>
  <sheetData>
    <row r="1" spans="1:10" x14ac:dyDescent="0.25">
      <c r="A1" s="142">
        <f>'1'!A1:G1</f>
        <v>45231</v>
      </c>
      <c r="B1" s="142"/>
      <c r="C1" s="142"/>
      <c r="D1" s="142"/>
      <c r="E1" s="142"/>
      <c r="F1" s="142"/>
      <c r="G1" s="142"/>
      <c r="H1" s="24"/>
      <c r="I1" s="24"/>
      <c r="J1" s="24"/>
    </row>
    <row r="2" spans="1:10" ht="15" customHeight="1" x14ac:dyDescent="0.25">
      <c r="A2" s="155" t="s">
        <v>116</v>
      </c>
      <c r="B2" s="155"/>
      <c r="C2" s="155"/>
      <c r="D2" s="155"/>
      <c r="E2" s="155"/>
      <c r="F2" s="155"/>
      <c r="G2" s="155"/>
      <c r="H2" s="24"/>
      <c r="I2" s="24"/>
      <c r="J2" s="24"/>
    </row>
    <row r="3" spans="1:10" x14ac:dyDescent="0.25">
      <c r="A3" s="155"/>
      <c r="B3" s="155"/>
      <c r="C3" s="155"/>
      <c r="D3" s="155"/>
      <c r="E3" s="155"/>
      <c r="F3" s="155"/>
      <c r="G3" s="155"/>
      <c r="H3" s="24"/>
      <c r="I3" s="24"/>
      <c r="J3" s="24"/>
    </row>
    <row r="4" spans="1:10" ht="15.75" thickBot="1" x14ac:dyDescent="0.3">
      <c r="A4" s="156"/>
      <c r="B4" s="156"/>
      <c r="C4" s="156"/>
      <c r="D4" s="156"/>
      <c r="E4" s="156"/>
      <c r="F4" s="156"/>
      <c r="G4" s="156"/>
      <c r="H4" s="24"/>
      <c r="I4" s="24"/>
      <c r="J4" s="24"/>
    </row>
    <row r="5" spans="1:10" ht="15" customHeight="1" x14ac:dyDescent="0.25">
      <c r="A5" s="143" t="s">
        <v>64</v>
      </c>
      <c r="B5" s="145" t="s">
        <v>65</v>
      </c>
      <c r="C5" s="145" t="s">
        <v>66</v>
      </c>
      <c r="D5" s="147" t="s">
        <v>67</v>
      </c>
      <c r="E5" s="147"/>
      <c r="F5" s="147"/>
      <c r="G5" s="148"/>
      <c r="H5" s="24"/>
      <c r="I5" s="24"/>
      <c r="J5" s="24"/>
    </row>
    <row r="6" spans="1:10" x14ac:dyDescent="0.25">
      <c r="A6" s="144"/>
      <c r="B6" s="146"/>
      <c r="C6" s="146"/>
      <c r="D6" s="149" t="s">
        <v>68</v>
      </c>
      <c r="E6" s="149"/>
      <c r="F6" s="149"/>
      <c r="G6" s="150"/>
      <c r="H6" s="24"/>
      <c r="I6" s="24"/>
      <c r="J6" s="24"/>
    </row>
    <row r="7" spans="1:10" x14ac:dyDescent="0.25">
      <c r="A7" s="144"/>
      <c r="B7" s="146"/>
      <c r="C7" s="146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  <c r="J7" s="24"/>
    </row>
    <row r="8" spans="1:10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  <c r="J8" s="24"/>
    </row>
    <row r="9" spans="1:10" x14ac:dyDescent="0.25">
      <c r="A9" s="65" t="s">
        <v>8</v>
      </c>
      <c r="B9" s="151" t="s">
        <v>86</v>
      </c>
      <c r="C9" s="151"/>
      <c r="D9" s="151"/>
      <c r="E9" s="151"/>
      <c r="F9" s="151"/>
      <c r="G9" s="152"/>
      <c r="H9" s="24"/>
      <c r="I9" s="24"/>
      <c r="J9" s="24"/>
    </row>
    <row r="10" spans="1:10" x14ac:dyDescent="0.25">
      <c r="A10" s="83" t="s">
        <v>117</v>
      </c>
      <c r="B10" s="160" t="s">
        <v>88</v>
      </c>
      <c r="C10" s="160"/>
      <c r="D10" s="160"/>
      <c r="E10" s="160"/>
      <c r="F10" s="160"/>
      <c r="G10" s="161"/>
      <c r="H10" s="24"/>
      <c r="I10" s="39"/>
      <c r="J10" s="24"/>
    </row>
    <row r="11" spans="1:10" ht="30" customHeight="1" x14ac:dyDescent="0.25">
      <c r="A11" s="84" t="s">
        <v>118</v>
      </c>
      <c r="B11" s="162" t="s">
        <v>119</v>
      </c>
      <c r="C11" s="163"/>
      <c r="D11" s="163"/>
      <c r="E11" s="163"/>
      <c r="F11" s="163"/>
      <c r="G11" s="164"/>
      <c r="H11" s="24"/>
      <c r="I11" s="39"/>
      <c r="J11" s="24"/>
    </row>
    <row r="12" spans="1:10" ht="15" customHeight="1" x14ac:dyDescent="0.25">
      <c r="A12" s="85" t="s">
        <v>120</v>
      </c>
      <c r="B12" s="165" t="s">
        <v>121</v>
      </c>
      <c r="C12" s="166"/>
      <c r="D12" s="166"/>
      <c r="E12" s="166"/>
      <c r="F12" s="166"/>
      <c r="G12" s="167"/>
      <c r="H12" s="24"/>
      <c r="I12" s="39"/>
      <c r="J12" s="24"/>
    </row>
    <row r="13" spans="1:10" x14ac:dyDescent="0.25">
      <c r="A13" s="86" t="s">
        <v>122</v>
      </c>
      <c r="B13" s="87" t="s">
        <v>123</v>
      </c>
      <c r="C13" s="88" t="s">
        <v>76</v>
      </c>
      <c r="D13" s="89">
        <f>ROUND(((D14+D15+D17+D16)/1000),5)</f>
        <v>2.6091500000000001</v>
      </c>
      <c r="E13" s="89">
        <f t="shared" ref="E13:G13" si="0">ROUND(((E14+E15+E17+E16)/1000),5)</f>
        <v>3.2547000000000001</v>
      </c>
      <c r="F13" s="89">
        <f t="shared" si="0"/>
        <v>3.7606199999999999</v>
      </c>
      <c r="G13" s="90">
        <f t="shared" si="0"/>
        <v>5.0975000000000001</v>
      </c>
      <c r="H13" s="24"/>
      <c r="I13" s="39"/>
      <c r="J13" s="24"/>
    </row>
    <row r="14" spans="1:10" ht="12.75" customHeight="1" outlineLevel="1" x14ac:dyDescent="0.25">
      <c r="A14" s="41" t="s">
        <v>124</v>
      </c>
      <c r="B14" s="42" t="s">
        <v>78</v>
      </c>
      <c r="C14" s="43" t="s">
        <v>79</v>
      </c>
      <c r="D14" s="44">
        <v>1203.4100000000001</v>
      </c>
      <c r="E14" s="44">
        <f>$D14</f>
        <v>1203.4100000000001</v>
      </c>
      <c r="F14" s="44">
        <f t="shared" ref="F14:G14" si="1">$D14</f>
        <v>1203.4100000000001</v>
      </c>
      <c r="G14" s="45">
        <f t="shared" si="1"/>
        <v>1203.4100000000001</v>
      </c>
      <c r="H14" s="24"/>
      <c r="J14" s="24"/>
    </row>
    <row r="15" spans="1:10" ht="12.75" customHeight="1" outlineLevel="1" x14ac:dyDescent="0.25">
      <c r="A15" s="41" t="s">
        <v>125</v>
      </c>
      <c r="B15" s="42" t="s">
        <v>90</v>
      </c>
      <c r="C15" s="43" t="s">
        <v>79</v>
      </c>
      <c r="D15" s="44">
        <v>1071.42</v>
      </c>
      <c r="E15" s="44">
        <v>1716.97</v>
      </c>
      <c r="F15" s="44">
        <v>2222.89</v>
      </c>
      <c r="G15" s="44">
        <v>3559.77</v>
      </c>
      <c r="H15" s="24"/>
      <c r="I15" s="39"/>
      <c r="J15" s="24"/>
    </row>
    <row r="16" spans="1:10" ht="12.75" customHeight="1" outlineLevel="1" x14ac:dyDescent="0.25">
      <c r="A16" s="41" t="s">
        <v>126</v>
      </c>
      <c r="B16" s="42" t="s">
        <v>83</v>
      </c>
      <c r="C16" s="43" t="s">
        <v>79</v>
      </c>
      <c r="D16" s="44">
        <f>'1'!D14</f>
        <v>3.63</v>
      </c>
      <c r="E16" s="44">
        <f>D16</f>
        <v>3.63</v>
      </c>
      <c r="F16" s="44">
        <f>D16</f>
        <v>3.63</v>
      </c>
      <c r="G16" s="45">
        <f>D16</f>
        <v>3.63</v>
      </c>
      <c r="H16" s="24"/>
      <c r="I16" s="39"/>
      <c r="J16" s="24"/>
    </row>
    <row r="17" spans="1:10" ht="12.75" customHeight="1" outlineLevel="1" x14ac:dyDescent="0.25">
      <c r="A17" s="41" t="s">
        <v>127</v>
      </c>
      <c r="B17" s="42" t="s">
        <v>81</v>
      </c>
      <c r="C17" s="43" t="s">
        <v>79</v>
      </c>
      <c r="D17" s="44">
        <v>330.69</v>
      </c>
      <c r="E17" s="44">
        <f>D17</f>
        <v>330.69</v>
      </c>
      <c r="F17" s="44">
        <f>D17</f>
        <v>330.69</v>
      </c>
      <c r="G17" s="45">
        <f>D17</f>
        <v>330.69</v>
      </c>
      <c r="H17" s="24"/>
      <c r="I17" s="39"/>
      <c r="J17" s="24"/>
    </row>
    <row r="18" spans="1:10" x14ac:dyDescent="0.25">
      <c r="A18" s="86" t="s">
        <v>128</v>
      </c>
      <c r="B18" s="87" t="s">
        <v>129</v>
      </c>
      <c r="C18" s="88" t="s">
        <v>76</v>
      </c>
      <c r="D18" s="89">
        <f>ROUND(((D19+D20+D22+D21)/1000),5)</f>
        <v>4.9341600000000003</v>
      </c>
      <c r="E18" s="89">
        <f t="shared" ref="E18:G18" si="2">ROUND(((E19+E20+E22+E21)/1000),5)</f>
        <v>5.5797100000000004</v>
      </c>
      <c r="F18" s="89">
        <f t="shared" si="2"/>
        <v>6.0856300000000001</v>
      </c>
      <c r="G18" s="90">
        <f t="shared" si="2"/>
        <v>7.4225099999999999</v>
      </c>
      <c r="H18" s="24"/>
      <c r="I18" s="39"/>
    </row>
    <row r="19" spans="1:10" ht="12.75" customHeight="1" outlineLevel="1" x14ac:dyDescent="0.25">
      <c r="A19" s="41" t="s">
        <v>130</v>
      </c>
      <c r="B19" s="42" t="s">
        <v>78</v>
      </c>
      <c r="C19" s="43" t="s">
        <v>79</v>
      </c>
      <c r="D19" s="44">
        <v>3528.42</v>
      </c>
      <c r="E19" s="44">
        <f>$D19</f>
        <v>3528.42</v>
      </c>
      <c r="F19" s="44">
        <f t="shared" ref="F19:G19" si="3">$D19</f>
        <v>3528.42</v>
      </c>
      <c r="G19" s="45">
        <f t="shared" si="3"/>
        <v>3528.42</v>
      </c>
      <c r="H19" s="24"/>
      <c r="I19" s="39"/>
    </row>
    <row r="20" spans="1:10" ht="12.75" customHeight="1" outlineLevel="1" x14ac:dyDescent="0.25">
      <c r="A20" s="41" t="s">
        <v>131</v>
      </c>
      <c r="B20" s="42" t="s">
        <v>90</v>
      </c>
      <c r="C20" s="43" t="s">
        <v>79</v>
      </c>
      <c r="D20" s="44">
        <f>D$15</f>
        <v>1071.42</v>
      </c>
      <c r="E20" s="44">
        <f t="shared" ref="E20:G20" si="4">E$15</f>
        <v>1716.97</v>
      </c>
      <c r="F20" s="44">
        <f t="shared" si="4"/>
        <v>2222.89</v>
      </c>
      <c r="G20" s="45">
        <f t="shared" si="4"/>
        <v>3559.77</v>
      </c>
      <c r="H20" s="24"/>
      <c r="I20" s="39"/>
    </row>
    <row r="21" spans="1:10" ht="12.75" customHeight="1" outlineLevel="1" x14ac:dyDescent="0.25">
      <c r="A21" s="41" t="s">
        <v>132</v>
      </c>
      <c r="B21" s="42" t="s">
        <v>83</v>
      </c>
      <c r="C21" s="43" t="s">
        <v>79</v>
      </c>
      <c r="D21" s="44">
        <f>$D$16</f>
        <v>3.63</v>
      </c>
      <c r="E21" s="44">
        <f>$E$16</f>
        <v>3.63</v>
      </c>
      <c r="F21" s="44">
        <f>$F$16</f>
        <v>3.63</v>
      </c>
      <c r="G21" s="45">
        <f>$G$16</f>
        <v>3.63</v>
      </c>
      <c r="H21" s="24"/>
      <c r="I21" s="39"/>
    </row>
    <row r="22" spans="1:10" ht="12.75" customHeight="1" outlineLevel="1" x14ac:dyDescent="0.25">
      <c r="A22" s="41" t="s">
        <v>133</v>
      </c>
      <c r="B22" s="42" t="s">
        <v>81</v>
      </c>
      <c r="C22" s="43" t="s">
        <v>79</v>
      </c>
      <c r="D22" s="44">
        <v>330.69</v>
      </c>
      <c r="E22" s="44">
        <f>D22</f>
        <v>330.69</v>
      </c>
      <c r="F22" s="44">
        <f>D22</f>
        <v>330.69</v>
      </c>
      <c r="G22" s="45">
        <f>D22</f>
        <v>330.69</v>
      </c>
      <c r="H22" s="24"/>
      <c r="I22" s="39"/>
    </row>
    <row r="23" spans="1:10" ht="12.75" customHeight="1" x14ac:dyDescent="0.25">
      <c r="A23" s="86" t="s">
        <v>134</v>
      </c>
      <c r="B23" s="87" t="s">
        <v>135</v>
      </c>
      <c r="C23" s="88" t="s">
        <v>76</v>
      </c>
      <c r="D23" s="91">
        <f>ROUND(((D24+D25+D27+D26)/1000),5)</f>
        <v>8.0584500000000006</v>
      </c>
      <c r="E23" s="91">
        <f t="shared" ref="E23:G23" si="5">ROUND(((E24+E25+E27+E26)/1000),5)</f>
        <v>8.7040000000000006</v>
      </c>
      <c r="F23" s="91">
        <f t="shared" si="5"/>
        <v>9.2099200000000003</v>
      </c>
      <c r="G23" s="92">
        <f t="shared" si="5"/>
        <v>10.546799999999999</v>
      </c>
      <c r="H23" s="24"/>
      <c r="I23" s="39"/>
    </row>
    <row r="24" spans="1:10" ht="12.75" customHeight="1" outlineLevel="1" x14ac:dyDescent="0.25">
      <c r="A24" s="41" t="s">
        <v>136</v>
      </c>
      <c r="B24" s="42" t="s">
        <v>78</v>
      </c>
      <c r="C24" s="43" t="s">
        <v>79</v>
      </c>
      <c r="D24" s="44">
        <v>6652.71</v>
      </c>
      <c r="E24" s="44">
        <f>$D24</f>
        <v>6652.71</v>
      </c>
      <c r="F24" s="44">
        <f t="shared" ref="F24:G24" si="6">$D24</f>
        <v>6652.71</v>
      </c>
      <c r="G24" s="45">
        <f t="shared" si="6"/>
        <v>6652.71</v>
      </c>
      <c r="H24" s="24"/>
      <c r="I24" s="39"/>
    </row>
    <row r="25" spans="1:10" ht="12.75" customHeight="1" outlineLevel="1" x14ac:dyDescent="0.25">
      <c r="A25" s="41" t="s">
        <v>137</v>
      </c>
      <c r="B25" s="42" t="s">
        <v>90</v>
      </c>
      <c r="C25" s="43" t="s">
        <v>79</v>
      </c>
      <c r="D25" s="44">
        <f>D$15</f>
        <v>1071.42</v>
      </c>
      <c r="E25" s="44">
        <f t="shared" ref="E25:G25" si="7">E$15</f>
        <v>1716.97</v>
      </c>
      <c r="F25" s="44">
        <f t="shared" si="7"/>
        <v>2222.89</v>
      </c>
      <c r="G25" s="45">
        <f t="shared" si="7"/>
        <v>3559.77</v>
      </c>
      <c r="H25" s="24"/>
      <c r="I25" s="39"/>
    </row>
    <row r="26" spans="1:10" ht="12.75" customHeight="1" outlineLevel="1" x14ac:dyDescent="0.25">
      <c r="A26" s="41" t="s">
        <v>138</v>
      </c>
      <c r="B26" s="42" t="s">
        <v>83</v>
      </c>
      <c r="C26" s="43" t="s">
        <v>79</v>
      </c>
      <c r="D26" s="44">
        <f>$D$16</f>
        <v>3.63</v>
      </c>
      <c r="E26" s="44">
        <f>$E$16</f>
        <v>3.63</v>
      </c>
      <c r="F26" s="44">
        <f>$F$16</f>
        <v>3.63</v>
      </c>
      <c r="G26" s="45">
        <f>$G$16</f>
        <v>3.63</v>
      </c>
      <c r="H26" s="24"/>
      <c r="I26" s="39"/>
    </row>
    <row r="27" spans="1:10" ht="12.75" customHeight="1" outlineLevel="1" thickBot="1" x14ac:dyDescent="0.3">
      <c r="A27" s="47" t="s">
        <v>139</v>
      </c>
      <c r="B27" s="48" t="s">
        <v>81</v>
      </c>
      <c r="C27" s="49" t="s">
        <v>79</v>
      </c>
      <c r="D27" s="50">
        <v>330.69</v>
      </c>
      <c r="E27" s="44">
        <f>D27</f>
        <v>330.69</v>
      </c>
      <c r="F27" s="44">
        <f>D27</f>
        <v>330.69</v>
      </c>
      <c r="G27" s="45">
        <f>D27</f>
        <v>330.69</v>
      </c>
      <c r="H27" s="24"/>
      <c r="I27" s="39"/>
    </row>
    <row r="28" spans="1:10" ht="12.75" customHeight="1" x14ac:dyDescent="0.25">
      <c r="A28" s="93" t="s">
        <v>140</v>
      </c>
      <c r="B28" s="168" t="s">
        <v>141</v>
      </c>
      <c r="C28" s="169"/>
      <c r="D28" s="169"/>
      <c r="E28" s="169"/>
      <c r="F28" s="169"/>
      <c r="G28" s="170"/>
      <c r="H28" s="24"/>
      <c r="I28" s="39"/>
    </row>
    <row r="29" spans="1:10" ht="12.75" customHeight="1" x14ac:dyDescent="0.25">
      <c r="A29" s="86" t="s">
        <v>142</v>
      </c>
      <c r="B29" s="87" t="s">
        <v>123</v>
      </c>
      <c r="C29" s="88" t="s">
        <v>76</v>
      </c>
      <c r="D29" s="89">
        <f>ROUND(((D30+D31+D33+D32)/1000),5)</f>
        <v>2.6091500000000001</v>
      </c>
      <c r="E29" s="89">
        <f t="shared" ref="E29:G29" si="8">ROUND(((E30+E31+E33+E32)/1000),5)</f>
        <v>3.2547000000000001</v>
      </c>
      <c r="F29" s="89">
        <f t="shared" si="8"/>
        <v>3.7606199999999999</v>
      </c>
      <c r="G29" s="90">
        <f t="shared" si="8"/>
        <v>5.0975000000000001</v>
      </c>
      <c r="H29" s="24"/>
      <c r="I29" s="39"/>
    </row>
    <row r="30" spans="1:10" ht="12.75" customHeight="1" outlineLevel="1" x14ac:dyDescent="0.25">
      <c r="A30" s="41" t="s">
        <v>143</v>
      </c>
      <c r="B30" s="42" t="s">
        <v>78</v>
      </c>
      <c r="C30" s="43" t="s">
        <v>79</v>
      </c>
      <c r="D30" s="44">
        <v>1203.4100000000001</v>
      </c>
      <c r="E30" s="44">
        <f>$D30</f>
        <v>1203.4100000000001</v>
      </c>
      <c r="F30" s="44">
        <f t="shared" ref="F30:G30" si="9">$D30</f>
        <v>1203.4100000000001</v>
      </c>
      <c r="G30" s="45">
        <f t="shared" si="9"/>
        <v>1203.4100000000001</v>
      </c>
      <c r="H30" s="24"/>
      <c r="I30" s="39"/>
    </row>
    <row r="31" spans="1:10" ht="12.75" customHeight="1" outlineLevel="1" x14ac:dyDescent="0.25">
      <c r="A31" s="41" t="s">
        <v>144</v>
      </c>
      <c r="B31" s="42" t="s">
        <v>90</v>
      </c>
      <c r="C31" s="43" t="s">
        <v>79</v>
      </c>
      <c r="D31" s="44">
        <f>D$15</f>
        <v>1071.42</v>
      </c>
      <c r="E31" s="44">
        <f t="shared" ref="E31:G31" si="10">E$15</f>
        <v>1716.97</v>
      </c>
      <c r="F31" s="44">
        <f t="shared" si="10"/>
        <v>2222.89</v>
      </c>
      <c r="G31" s="45">
        <f t="shared" si="10"/>
        <v>3559.77</v>
      </c>
      <c r="H31" s="24"/>
      <c r="I31" s="39"/>
    </row>
    <row r="32" spans="1:10" ht="12.75" customHeight="1" outlineLevel="1" x14ac:dyDescent="0.25">
      <c r="A32" s="41" t="s">
        <v>145</v>
      </c>
      <c r="B32" s="42" t="s">
        <v>83</v>
      </c>
      <c r="C32" s="43" t="s">
        <v>79</v>
      </c>
      <c r="D32" s="44">
        <f>$D$16</f>
        <v>3.63</v>
      </c>
      <c r="E32" s="44">
        <f>$E$16</f>
        <v>3.63</v>
      </c>
      <c r="F32" s="44">
        <f>$F$16</f>
        <v>3.63</v>
      </c>
      <c r="G32" s="45">
        <f>$G$16</f>
        <v>3.63</v>
      </c>
      <c r="H32" s="24"/>
      <c r="I32" s="39"/>
    </row>
    <row r="33" spans="1:14" ht="12.75" customHeight="1" outlineLevel="1" x14ac:dyDescent="0.25">
      <c r="A33" s="41" t="s">
        <v>146</v>
      </c>
      <c r="B33" s="42" t="s">
        <v>81</v>
      </c>
      <c r="C33" s="43" t="s">
        <v>79</v>
      </c>
      <c r="D33" s="44">
        <v>330.69</v>
      </c>
      <c r="E33" s="44">
        <f>D33</f>
        <v>330.69</v>
      </c>
      <c r="F33" s="44">
        <f>D33</f>
        <v>330.69</v>
      </c>
      <c r="G33" s="45">
        <f>D33</f>
        <v>330.69</v>
      </c>
      <c r="H33" s="24"/>
      <c r="I33" s="39"/>
    </row>
    <row r="34" spans="1:14" ht="12.75" customHeight="1" x14ac:dyDescent="0.25">
      <c r="A34" s="86" t="s">
        <v>147</v>
      </c>
      <c r="B34" s="87" t="s">
        <v>148</v>
      </c>
      <c r="C34" s="88" t="s">
        <v>76</v>
      </c>
      <c r="D34" s="89">
        <f>ROUND(((D35+D36+D38+D37)/1000),5)</f>
        <v>6.2198200000000003</v>
      </c>
      <c r="E34" s="89">
        <f t="shared" ref="E34:G34" si="11">ROUND(((E35+E36+E38+E37)/1000),5)</f>
        <v>6.8653700000000004</v>
      </c>
      <c r="F34" s="89">
        <f t="shared" si="11"/>
        <v>7.3712900000000001</v>
      </c>
      <c r="G34" s="90">
        <f t="shared" si="11"/>
        <v>8.7081700000000009</v>
      </c>
      <c r="H34" s="24"/>
      <c r="I34" s="39"/>
      <c r="J34" s="24"/>
      <c r="K34" s="24"/>
      <c r="L34" s="24"/>
      <c r="M34" s="24"/>
      <c r="N34" s="24"/>
    </row>
    <row r="35" spans="1:14" ht="12.75" customHeight="1" outlineLevel="1" x14ac:dyDescent="0.25">
      <c r="A35" s="41" t="s">
        <v>149</v>
      </c>
      <c r="B35" s="42" t="s">
        <v>78</v>
      </c>
      <c r="C35" s="43" t="s">
        <v>79</v>
      </c>
      <c r="D35" s="44">
        <v>4814.08</v>
      </c>
      <c r="E35" s="44">
        <f>$D35</f>
        <v>4814.08</v>
      </c>
      <c r="F35" s="44">
        <f t="shared" ref="F35:G35" si="12">$D35</f>
        <v>4814.08</v>
      </c>
      <c r="G35" s="45">
        <f t="shared" si="12"/>
        <v>4814.08</v>
      </c>
      <c r="H35" s="24"/>
      <c r="I35" s="39"/>
      <c r="J35" s="24"/>
      <c r="K35" s="24"/>
      <c r="L35" s="24"/>
      <c r="M35" s="24"/>
      <c r="N35" s="24"/>
    </row>
    <row r="36" spans="1:14" ht="12.75" customHeight="1" outlineLevel="1" x14ac:dyDescent="0.25">
      <c r="A36" s="41" t="s">
        <v>150</v>
      </c>
      <c r="B36" s="42" t="s">
        <v>90</v>
      </c>
      <c r="C36" s="43" t="s">
        <v>79</v>
      </c>
      <c r="D36" s="44">
        <f>D$15</f>
        <v>1071.42</v>
      </c>
      <c r="E36" s="44">
        <f t="shared" ref="E36:G36" si="13">E$15</f>
        <v>1716.97</v>
      </c>
      <c r="F36" s="44">
        <f t="shared" si="13"/>
        <v>2222.89</v>
      </c>
      <c r="G36" s="45">
        <f t="shared" si="13"/>
        <v>3559.77</v>
      </c>
      <c r="H36" s="24"/>
      <c r="I36" s="39"/>
      <c r="J36" s="24"/>
      <c r="K36" s="24"/>
      <c r="L36" s="24"/>
      <c r="M36" s="24"/>
      <c r="N36" s="24"/>
    </row>
    <row r="37" spans="1:14" ht="12.75" customHeight="1" outlineLevel="1" x14ac:dyDescent="0.25">
      <c r="A37" s="41" t="s">
        <v>151</v>
      </c>
      <c r="B37" s="42" t="s">
        <v>83</v>
      </c>
      <c r="C37" s="43" t="s">
        <v>79</v>
      </c>
      <c r="D37" s="44">
        <f>$D$16</f>
        <v>3.63</v>
      </c>
      <c r="E37" s="44">
        <f>$E$16</f>
        <v>3.63</v>
      </c>
      <c r="F37" s="44">
        <f>$F$16</f>
        <v>3.63</v>
      </c>
      <c r="G37" s="45">
        <f>$G$16</f>
        <v>3.63</v>
      </c>
      <c r="H37" s="24"/>
      <c r="I37" s="39"/>
      <c r="J37" s="24"/>
      <c r="K37" s="24"/>
      <c r="L37" s="24"/>
      <c r="M37" s="24"/>
      <c r="N37" s="24"/>
    </row>
    <row r="38" spans="1:14" ht="12.75" customHeight="1" outlineLevel="1" thickBot="1" x14ac:dyDescent="0.3">
      <c r="A38" s="47" t="s">
        <v>152</v>
      </c>
      <c r="B38" s="48" t="s">
        <v>81</v>
      </c>
      <c r="C38" s="49" t="s">
        <v>79</v>
      </c>
      <c r="D38" s="50">
        <v>330.69</v>
      </c>
      <c r="E38" s="44">
        <f>D38</f>
        <v>330.69</v>
      </c>
      <c r="F38" s="44">
        <f>D38</f>
        <v>330.69</v>
      </c>
      <c r="G38" s="45">
        <f>D38</f>
        <v>330.69</v>
      </c>
      <c r="H38" s="24"/>
      <c r="I38" s="39"/>
      <c r="J38" s="24"/>
      <c r="K38" s="24"/>
      <c r="L38" s="24"/>
      <c r="M38" s="24"/>
      <c r="N38" s="24"/>
    </row>
    <row r="39" spans="1:14" ht="30" customHeight="1" thickBot="1" x14ac:dyDescent="0.3">
      <c r="A39" s="94" t="s">
        <v>153</v>
      </c>
      <c r="B39" s="157" t="s">
        <v>154</v>
      </c>
      <c r="C39" s="158"/>
      <c r="D39" s="158"/>
      <c r="E39" s="158"/>
      <c r="F39" s="158"/>
      <c r="G39" s="159"/>
      <c r="H39" s="24"/>
      <c r="I39" s="39"/>
      <c r="J39" s="24"/>
      <c r="K39" s="24"/>
      <c r="L39" s="24"/>
      <c r="M39" s="24"/>
      <c r="N39" s="24"/>
    </row>
    <row r="40" spans="1:14" x14ac:dyDescent="0.25">
      <c r="A40" s="95" t="s">
        <v>155</v>
      </c>
      <c r="B40" s="171" t="s">
        <v>121</v>
      </c>
      <c r="C40" s="172"/>
      <c r="D40" s="172"/>
      <c r="E40" s="172"/>
      <c r="F40" s="172"/>
      <c r="G40" s="173"/>
      <c r="H40" s="24"/>
      <c r="I40" s="39"/>
      <c r="J40" s="24"/>
      <c r="K40" s="24"/>
      <c r="L40" s="24"/>
      <c r="M40" s="24"/>
      <c r="N40" s="24"/>
    </row>
    <row r="41" spans="1:14" ht="12.75" customHeight="1" x14ac:dyDescent="0.25">
      <c r="A41" s="86" t="s">
        <v>156</v>
      </c>
      <c r="B41" s="87" t="s">
        <v>123</v>
      </c>
      <c r="C41" s="88" t="s">
        <v>76</v>
      </c>
      <c r="D41" s="89">
        <f>ROUND(((D42+D43+D45+D44)/1000),5)</f>
        <v>2.4948199999999998</v>
      </c>
      <c r="E41" s="89">
        <f t="shared" ref="E41:G41" si="14">ROUND(((E42+E43+E45+E44)/1000),5)</f>
        <v>3.1403699999999999</v>
      </c>
      <c r="F41" s="89">
        <f t="shared" si="14"/>
        <v>3.64629</v>
      </c>
      <c r="G41" s="90">
        <f t="shared" si="14"/>
        <v>4.9831700000000003</v>
      </c>
      <c r="H41" s="24"/>
      <c r="I41" s="39"/>
      <c r="J41" s="24"/>
      <c r="K41" s="24"/>
      <c r="L41" s="24"/>
      <c r="M41" s="24"/>
      <c r="N41" s="24"/>
    </row>
    <row r="42" spans="1:14" ht="12.75" customHeight="1" outlineLevel="1" x14ac:dyDescent="0.25">
      <c r="A42" s="41" t="s">
        <v>157</v>
      </c>
      <c r="B42" s="42" t="s">
        <v>78</v>
      </c>
      <c r="C42" s="43" t="s">
        <v>79</v>
      </c>
      <c r="D42" s="44">
        <f t="shared" ref="D42:F42" si="15">D$14</f>
        <v>1203.4100000000001</v>
      </c>
      <c r="E42" s="44">
        <f t="shared" si="15"/>
        <v>1203.4100000000001</v>
      </c>
      <c r="F42" s="44">
        <f t="shared" si="15"/>
        <v>1203.4100000000001</v>
      </c>
      <c r="G42" s="45">
        <f>G$14</f>
        <v>1203.4100000000001</v>
      </c>
      <c r="H42" s="24"/>
      <c r="I42" s="39"/>
      <c r="J42" s="24"/>
      <c r="K42" s="24"/>
      <c r="L42" s="24"/>
      <c r="M42" s="24"/>
      <c r="N42" s="24"/>
    </row>
    <row r="43" spans="1:14" ht="12.75" customHeight="1" outlineLevel="1" x14ac:dyDescent="0.25">
      <c r="A43" s="41" t="s">
        <v>158</v>
      </c>
      <c r="B43" s="42" t="s">
        <v>90</v>
      </c>
      <c r="C43" s="43" t="s">
        <v>79</v>
      </c>
      <c r="D43" s="44">
        <f>D$15</f>
        <v>1071.42</v>
      </c>
      <c r="E43" s="44">
        <f t="shared" ref="E43:G43" si="16">E$15</f>
        <v>1716.97</v>
      </c>
      <c r="F43" s="44">
        <f t="shared" si="16"/>
        <v>2222.89</v>
      </c>
      <c r="G43" s="45">
        <f t="shared" si="16"/>
        <v>3559.77</v>
      </c>
      <c r="H43" s="24"/>
      <c r="I43" s="39"/>
      <c r="J43" s="24"/>
      <c r="K43" s="24"/>
      <c r="L43" s="24"/>
      <c r="M43" s="24"/>
      <c r="N43" s="24"/>
    </row>
    <row r="44" spans="1:14" ht="12.75" customHeight="1" outlineLevel="1" x14ac:dyDescent="0.25">
      <c r="A44" s="41" t="s">
        <v>159</v>
      </c>
      <c r="B44" s="42" t="s">
        <v>83</v>
      </c>
      <c r="C44" s="43" t="s">
        <v>79</v>
      </c>
      <c r="D44" s="44">
        <f>$D$16</f>
        <v>3.63</v>
      </c>
      <c r="E44" s="44">
        <f>$E$16</f>
        <v>3.63</v>
      </c>
      <c r="F44" s="44">
        <f>$F$16</f>
        <v>3.63</v>
      </c>
      <c r="G44" s="45">
        <f>$G$16</f>
        <v>3.63</v>
      </c>
      <c r="H44" s="24"/>
      <c r="I44" s="39"/>
      <c r="J44" s="24"/>
      <c r="K44" s="24"/>
      <c r="L44" s="24"/>
      <c r="M44" s="24"/>
      <c r="N44" s="24"/>
    </row>
    <row r="45" spans="1:14" ht="12.75" customHeight="1" outlineLevel="1" x14ac:dyDescent="0.25">
      <c r="A45" s="41" t="s">
        <v>160</v>
      </c>
      <c r="B45" s="42" t="s">
        <v>81</v>
      </c>
      <c r="C45" s="43" t="s">
        <v>79</v>
      </c>
      <c r="D45" s="44">
        <v>216.36</v>
      </c>
      <c r="E45" s="44">
        <f>D45</f>
        <v>216.36</v>
      </c>
      <c r="F45" s="44">
        <f>D45</f>
        <v>216.36</v>
      </c>
      <c r="G45" s="45">
        <f>D45</f>
        <v>216.36</v>
      </c>
      <c r="H45" s="24"/>
      <c r="I45" s="39"/>
      <c r="J45" s="24"/>
      <c r="K45" s="24"/>
      <c r="L45" s="24"/>
      <c r="M45" s="24"/>
      <c r="N45" s="24"/>
    </row>
    <row r="46" spans="1:14" ht="12.75" customHeight="1" x14ac:dyDescent="0.25">
      <c r="A46" s="86" t="s">
        <v>161</v>
      </c>
      <c r="B46" s="87" t="s">
        <v>129</v>
      </c>
      <c r="C46" s="88" t="s">
        <v>76</v>
      </c>
      <c r="D46" s="89">
        <f>ROUND(((D47+D48+D50+D49)/1000),5)</f>
        <v>4.8198299999999996</v>
      </c>
      <c r="E46" s="89">
        <f t="shared" ref="E46:G46" si="17">ROUND(((E47+E48+E50+E49)/1000),5)</f>
        <v>5.4653799999999997</v>
      </c>
      <c r="F46" s="89">
        <f t="shared" si="17"/>
        <v>5.9713000000000003</v>
      </c>
      <c r="G46" s="90">
        <f t="shared" si="17"/>
        <v>7.3081800000000001</v>
      </c>
      <c r="H46" s="24"/>
      <c r="I46" s="39"/>
      <c r="J46" s="24"/>
      <c r="K46" s="24"/>
      <c r="L46" s="24"/>
      <c r="M46" s="24"/>
      <c r="N46" s="24"/>
    </row>
    <row r="47" spans="1:14" ht="12.75" customHeight="1" outlineLevel="1" x14ac:dyDescent="0.25">
      <c r="A47" s="41" t="s">
        <v>162</v>
      </c>
      <c r="B47" s="42" t="s">
        <v>78</v>
      </c>
      <c r="C47" s="43" t="s">
        <v>79</v>
      </c>
      <c r="D47" s="44">
        <f>D$19</f>
        <v>3528.42</v>
      </c>
      <c r="E47" s="44">
        <f t="shared" ref="E47:G47" si="18">E$19</f>
        <v>3528.42</v>
      </c>
      <c r="F47" s="44">
        <f t="shared" si="18"/>
        <v>3528.42</v>
      </c>
      <c r="G47" s="45">
        <f t="shared" si="18"/>
        <v>3528.42</v>
      </c>
      <c r="H47" s="24"/>
      <c r="I47" s="39"/>
      <c r="J47" s="24"/>
      <c r="K47" s="24"/>
      <c r="L47" s="24"/>
      <c r="M47" s="24"/>
      <c r="N47" s="24"/>
    </row>
    <row r="48" spans="1:14" ht="12.75" customHeight="1" outlineLevel="1" x14ac:dyDescent="0.25">
      <c r="A48" s="41" t="s">
        <v>163</v>
      </c>
      <c r="B48" s="42" t="s">
        <v>90</v>
      </c>
      <c r="C48" s="43" t="s">
        <v>79</v>
      </c>
      <c r="D48" s="44">
        <f>D$15</f>
        <v>1071.42</v>
      </c>
      <c r="E48" s="44">
        <f t="shared" ref="E48:G48" si="19">E$15</f>
        <v>1716.97</v>
      </c>
      <c r="F48" s="44">
        <f t="shared" si="19"/>
        <v>2222.89</v>
      </c>
      <c r="G48" s="45">
        <f t="shared" si="19"/>
        <v>3559.77</v>
      </c>
      <c r="H48" s="24"/>
      <c r="I48" s="39"/>
      <c r="J48" s="24"/>
      <c r="K48" s="24"/>
      <c r="L48" s="24"/>
      <c r="M48" s="24"/>
      <c r="N48" s="24"/>
    </row>
    <row r="49" spans="1:14" ht="12.75" customHeight="1" outlineLevel="1" x14ac:dyDescent="0.25">
      <c r="A49" s="41" t="s">
        <v>164</v>
      </c>
      <c r="B49" s="42" t="s">
        <v>83</v>
      </c>
      <c r="C49" s="43" t="s">
        <v>79</v>
      </c>
      <c r="D49" s="44">
        <f>$D$16</f>
        <v>3.63</v>
      </c>
      <c r="E49" s="44">
        <f>$E$16</f>
        <v>3.63</v>
      </c>
      <c r="F49" s="44">
        <f>$F$16</f>
        <v>3.63</v>
      </c>
      <c r="G49" s="45">
        <f>$G$16</f>
        <v>3.63</v>
      </c>
      <c r="H49" s="24"/>
      <c r="I49" s="39"/>
      <c r="J49" s="24"/>
      <c r="K49" s="24"/>
      <c r="L49" s="24"/>
      <c r="M49" s="24"/>
      <c r="N49" s="24"/>
    </row>
    <row r="50" spans="1:14" ht="12.75" customHeight="1" outlineLevel="1" x14ac:dyDescent="0.25">
      <c r="A50" s="41" t="s">
        <v>165</v>
      </c>
      <c r="B50" s="42" t="s">
        <v>81</v>
      </c>
      <c r="C50" s="43" t="s">
        <v>79</v>
      </c>
      <c r="D50" s="44">
        <v>216.36</v>
      </c>
      <c r="E50" s="44">
        <f>D50</f>
        <v>216.36</v>
      </c>
      <c r="F50" s="44">
        <f>D50</f>
        <v>216.36</v>
      </c>
      <c r="G50" s="45">
        <f>D50</f>
        <v>216.36</v>
      </c>
      <c r="H50" s="24"/>
      <c r="I50" s="39"/>
      <c r="J50" s="24"/>
      <c r="K50" s="24"/>
      <c r="L50" s="24"/>
      <c r="M50" s="24"/>
      <c r="N50" s="24"/>
    </row>
    <row r="51" spans="1:14" ht="12.75" customHeight="1" x14ac:dyDescent="0.25">
      <c r="A51" s="86" t="s">
        <v>166</v>
      </c>
      <c r="B51" s="87" t="s">
        <v>135</v>
      </c>
      <c r="C51" s="88" t="s">
        <v>76</v>
      </c>
      <c r="D51" s="91">
        <f>ROUND(((D52+D53+D55+D54)/1000),5)</f>
        <v>7.9441199999999998</v>
      </c>
      <c r="E51" s="91">
        <f t="shared" ref="E51:G51" si="20">ROUND(((E52+E53+E55+E54)/1000),5)</f>
        <v>8.5896699999999999</v>
      </c>
      <c r="F51" s="91">
        <f t="shared" si="20"/>
        <v>9.0955899999999996</v>
      </c>
      <c r="G51" s="92">
        <f t="shared" si="20"/>
        <v>10.43247</v>
      </c>
      <c r="H51" s="24"/>
      <c r="I51" s="39"/>
      <c r="J51" s="24"/>
      <c r="K51" s="24"/>
      <c r="L51" s="24"/>
      <c r="M51" s="24"/>
      <c r="N51" s="24"/>
    </row>
    <row r="52" spans="1:14" ht="12.75" customHeight="1" outlineLevel="1" x14ac:dyDescent="0.25">
      <c r="A52" s="41" t="s">
        <v>167</v>
      </c>
      <c r="B52" s="42" t="s">
        <v>78</v>
      </c>
      <c r="C52" s="43" t="s">
        <v>79</v>
      </c>
      <c r="D52" s="44">
        <f>D$24</f>
        <v>6652.71</v>
      </c>
      <c r="E52" s="44">
        <f t="shared" ref="E52:G52" si="21">E$24</f>
        <v>6652.71</v>
      </c>
      <c r="F52" s="44">
        <f t="shared" si="21"/>
        <v>6652.71</v>
      </c>
      <c r="G52" s="45">
        <f t="shared" si="21"/>
        <v>6652.71</v>
      </c>
      <c r="H52" s="24"/>
      <c r="I52" s="39"/>
      <c r="J52" s="24"/>
      <c r="K52" s="24"/>
      <c r="L52" s="24"/>
      <c r="M52" s="24"/>
      <c r="N52" s="24"/>
    </row>
    <row r="53" spans="1:14" ht="12.75" customHeight="1" outlineLevel="1" x14ac:dyDescent="0.25">
      <c r="A53" s="41" t="s">
        <v>168</v>
      </c>
      <c r="B53" s="42" t="s">
        <v>90</v>
      </c>
      <c r="C53" s="43" t="s">
        <v>79</v>
      </c>
      <c r="D53" s="44">
        <f>D$15</f>
        <v>1071.42</v>
      </c>
      <c r="E53" s="44">
        <f t="shared" ref="E53:G53" si="22">E$15</f>
        <v>1716.97</v>
      </c>
      <c r="F53" s="44">
        <f t="shared" si="22"/>
        <v>2222.89</v>
      </c>
      <c r="G53" s="45">
        <f t="shared" si="22"/>
        <v>3559.77</v>
      </c>
      <c r="H53" s="24"/>
      <c r="I53" s="39"/>
      <c r="J53" s="24"/>
      <c r="K53" s="24"/>
      <c r="L53" s="24"/>
      <c r="M53" s="24"/>
      <c r="N53" s="24"/>
    </row>
    <row r="54" spans="1:14" ht="12.75" customHeight="1" outlineLevel="1" x14ac:dyDescent="0.25">
      <c r="A54" s="41" t="s">
        <v>169</v>
      </c>
      <c r="B54" s="42" t="s">
        <v>83</v>
      </c>
      <c r="C54" s="43" t="s">
        <v>79</v>
      </c>
      <c r="D54" s="44">
        <f>$D$16</f>
        <v>3.63</v>
      </c>
      <c r="E54" s="44">
        <f>$E$16</f>
        <v>3.63</v>
      </c>
      <c r="F54" s="44">
        <f>$F$16</f>
        <v>3.63</v>
      </c>
      <c r="G54" s="45">
        <f>$G$16</f>
        <v>3.63</v>
      </c>
      <c r="H54" s="24"/>
      <c r="I54" s="39"/>
      <c r="J54" s="24"/>
      <c r="K54" s="24"/>
      <c r="L54" s="24"/>
      <c r="M54" s="24"/>
      <c r="N54" s="24"/>
    </row>
    <row r="55" spans="1:14" ht="12.75" customHeight="1" outlineLevel="1" thickBot="1" x14ac:dyDescent="0.3">
      <c r="A55" s="47" t="s">
        <v>170</v>
      </c>
      <c r="B55" s="48" t="s">
        <v>81</v>
      </c>
      <c r="C55" s="49" t="s">
        <v>79</v>
      </c>
      <c r="D55" s="50">
        <v>216.36</v>
      </c>
      <c r="E55" s="44">
        <f>D55</f>
        <v>216.36</v>
      </c>
      <c r="F55" s="44">
        <f>D55</f>
        <v>216.36</v>
      </c>
      <c r="G55" s="45">
        <f>D55</f>
        <v>216.36</v>
      </c>
      <c r="H55" s="24"/>
      <c r="I55" s="39"/>
      <c r="J55" s="24"/>
      <c r="K55" s="24"/>
      <c r="L55" s="24"/>
      <c r="M55" s="24"/>
      <c r="N55" s="24"/>
    </row>
    <row r="56" spans="1:14" ht="12.75" customHeight="1" x14ac:dyDescent="0.25">
      <c r="A56" s="93" t="s">
        <v>171</v>
      </c>
      <c r="B56" s="168" t="s">
        <v>141</v>
      </c>
      <c r="C56" s="169"/>
      <c r="D56" s="169"/>
      <c r="E56" s="169"/>
      <c r="F56" s="169"/>
      <c r="G56" s="170"/>
      <c r="H56" s="24"/>
      <c r="I56" s="39"/>
      <c r="J56" s="24"/>
      <c r="K56" s="24"/>
      <c r="L56" s="24"/>
      <c r="M56" s="24"/>
      <c r="N56" s="24"/>
    </row>
    <row r="57" spans="1:14" ht="12.75" customHeight="1" x14ac:dyDescent="0.25">
      <c r="A57" s="86" t="s">
        <v>172</v>
      </c>
      <c r="B57" s="87" t="s">
        <v>123</v>
      </c>
      <c r="C57" s="88" t="s">
        <v>76</v>
      </c>
      <c r="D57" s="89">
        <f>ROUND(((D58+D59+D61+D60)/1000),5)</f>
        <v>2.4948199999999998</v>
      </c>
      <c r="E57" s="89">
        <f t="shared" ref="E57:G57" si="23">ROUND(((E58+E59+E61+E60)/1000),5)</f>
        <v>3.1403699999999999</v>
      </c>
      <c r="F57" s="89">
        <f t="shared" si="23"/>
        <v>3.64629</v>
      </c>
      <c r="G57" s="90">
        <f t="shared" si="23"/>
        <v>4.9831700000000003</v>
      </c>
      <c r="H57" s="24"/>
      <c r="I57" s="39"/>
      <c r="J57" s="24"/>
      <c r="K57" s="24"/>
      <c r="L57" s="24"/>
      <c r="M57" s="24"/>
      <c r="N57" s="24"/>
    </row>
    <row r="58" spans="1:14" ht="12.75" customHeight="1" outlineLevel="1" x14ac:dyDescent="0.25">
      <c r="A58" s="41" t="s">
        <v>173</v>
      </c>
      <c r="B58" s="42" t="s">
        <v>78</v>
      </c>
      <c r="C58" s="43" t="s">
        <v>79</v>
      </c>
      <c r="D58" s="44">
        <f>D$30</f>
        <v>1203.4100000000001</v>
      </c>
      <c r="E58" s="44">
        <f t="shared" ref="E58:G58" si="24">E$30</f>
        <v>1203.4100000000001</v>
      </c>
      <c r="F58" s="44">
        <f t="shared" si="24"/>
        <v>1203.4100000000001</v>
      </c>
      <c r="G58" s="45">
        <f t="shared" si="24"/>
        <v>1203.4100000000001</v>
      </c>
      <c r="H58" s="24"/>
      <c r="I58" s="39"/>
      <c r="J58" s="24"/>
      <c r="K58" s="24"/>
      <c r="L58" s="24"/>
      <c r="M58" s="24"/>
      <c r="N58" s="24"/>
    </row>
    <row r="59" spans="1:14" ht="12.75" customHeight="1" outlineLevel="1" x14ac:dyDescent="0.25">
      <c r="A59" s="41" t="s">
        <v>174</v>
      </c>
      <c r="B59" s="42" t="s">
        <v>90</v>
      </c>
      <c r="C59" s="43" t="s">
        <v>79</v>
      </c>
      <c r="D59" s="44">
        <f>D$15</f>
        <v>1071.42</v>
      </c>
      <c r="E59" s="44">
        <f t="shared" ref="E59:G59" si="25">E$15</f>
        <v>1716.97</v>
      </c>
      <c r="F59" s="44">
        <f t="shared" si="25"/>
        <v>2222.89</v>
      </c>
      <c r="G59" s="45">
        <f t="shared" si="25"/>
        <v>3559.77</v>
      </c>
      <c r="H59" s="24"/>
      <c r="I59" s="39"/>
      <c r="J59" s="24"/>
      <c r="K59" s="24"/>
      <c r="L59" s="24"/>
      <c r="M59" s="24"/>
      <c r="N59" s="24"/>
    </row>
    <row r="60" spans="1:14" ht="12.75" customHeight="1" outlineLevel="1" x14ac:dyDescent="0.25">
      <c r="A60" s="41" t="s">
        <v>175</v>
      </c>
      <c r="B60" s="42" t="s">
        <v>83</v>
      </c>
      <c r="C60" s="43" t="s">
        <v>79</v>
      </c>
      <c r="D60" s="44">
        <f>$D$16</f>
        <v>3.63</v>
      </c>
      <c r="E60" s="44">
        <f>$E$16</f>
        <v>3.63</v>
      </c>
      <c r="F60" s="44">
        <f>$F$16</f>
        <v>3.63</v>
      </c>
      <c r="G60" s="45">
        <f>$G$16</f>
        <v>3.63</v>
      </c>
      <c r="H60" s="24"/>
      <c r="I60" s="39"/>
      <c r="J60" s="24"/>
      <c r="K60" s="24"/>
      <c r="L60" s="24"/>
      <c r="M60" s="24"/>
      <c r="N60" s="24"/>
    </row>
    <row r="61" spans="1:14" ht="12.75" customHeight="1" outlineLevel="1" x14ac:dyDescent="0.25">
      <c r="A61" s="41" t="s">
        <v>176</v>
      </c>
      <c r="B61" s="42" t="s">
        <v>81</v>
      </c>
      <c r="C61" s="43" t="s">
        <v>79</v>
      </c>
      <c r="D61" s="44">
        <v>216.36</v>
      </c>
      <c r="E61" s="44">
        <f>D61</f>
        <v>216.36</v>
      </c>
      <c r="F61" s="44">
        <f>D61</f>
        <v>216.36</v>
      </c>
      <c r="G61" s="45">
        <f>D61</f>
        <v>216.36</v>
      </c>
      <c r="H61" s="24"/>
      <c r="I61" s="39"/>
      <c r="J61" s="24"/>
      <c r="K61" s="24"/>
      <c r="L61" s="24"/>
      <c r="M61" s="24"/>
      <c r="N61" s="24"/>
    </row>
    <row r="62" spans="1:14" ht="12.75" customHeight="1" x14ac:dyDescent="0.25">
      <c r="A62" s="86" t="s">
        <v>177</v>
      </c>
      <c r="B62" s="87" t="s">
        <v>148</v>
      </c>
      <c r="C62" s="88" t="s">
        <v>76</v>
      </c>
      <c r="D62" s="89">
        <f>ROUND(((D63+D64+D66+D65)/1000),5)</f>
        <v>6.1054899999999996</v>
      </c>
      <c r="E62" s="89">
        <f t="shared" ref="E62:G62" si="26">ROUND(((E63+E64+E66+E65)/1000),5)</f>
        <v>6.7510399999999997</v>
      </c>
      <c r="F62" s="89">
        <f t="shared" si="26"/>
        <v>7.2569600000000003</v>
      </c>
      <c r="G62" s="90">
        <f t="shared" si="26"/>
        <v>8.5938400000000001</v>
      </c>
      <c r="H62" s="24"/>
      <c r="I62" s="39"/>
      <c r="J62" s="24"/>
      <c r="K62" s="24"/>
      <c r="L62" s="24"/>
      <c r="M62" s="24"/>
      <c r="N62" s="24"/>
    </row>
    <row r="63" spans="1:14" ht="12.75" customHeight="1" outlineLevel="1" x14ac:dyDescent="0.25">
      <c r="A63" s="41" t="s">
        <v>178</v>
      </c>
      <c r="B63" s="42" t="s">
        <v>78</v>
      </c>
      <c r="C63" s="43" t="s">
        <v>79</v>
      </c>
      <c r="D63" s="44">
        <f>D$35</f>
        <v>4814.08</v>
      </c>
      <c r="E63" s="44">
        <f t="shared" ref="E63:G63" si="27">E$35</f>
        <v>4814.08</v>
      </c>
      <c r="F63" s="44">
        <f t="shared" si="27"/>
        <v>4814.08</v>
      </c>
      <c r="G63" s="45">
        <f t="shared" si="27"/>
        <v>4814.08</v>
      </c>
      <c r="H63" s="24"/>
      <c r="I63" s="39"/>
      <c r="J63" s="24"/>
      <c r="K63" s="24"/>
      <c r="L63" s="24"/>
      <c r="M63" s="24"/>
      <c r="N63" s="24"/>
    </row>
    <row r="64" spans="1:14" ht="12.75" customHeight="1" outlineLevel="1" x14ac:dyDescent="0.25">
      <c r="A64" s="41" t="s">
        <v>179</v>
      </c>
      <c r="B64" s="42" t="s">
        <v>90</v>
      </c>
      <c r="C64" s="43" t="s">
        <v>79</v>
      </c>
      <c r="D64" s="44">
        <f>D$15</f>
        <v>1071.42</v>
      </c>
      <c r="E64" s="44">
        <f t="shared" ref="E64:G64" si="28">E$15</f>
        <v>1716.97</v>
      </c>
      <c r="F64" s="44">
        <f t="shared" si="28"/>
        <v>2222.89</v>
      </c>
      <c r="G64" s="45">
        <f t="shared" si="28"/>
        <v>3559.77</v>
      </c>
      <c r="H64" s="24"/>
      <c r="I64" s="39"/>
      <c r="J64" s="24"/>
      <c r="K64" s="24"/>
      <c r="L64" s="24"/>
      <c r="M64" s="24"/>
      <c r="N64" s="24"/>
    </row>
    <row r="65" spans="1:14" ht="12.75" customHeight="1" outlineLevel="1" x14ac:dyDescent="0.25">
      <c r="A65" s="41" t="s">
        <v>180</v>
      </c>
      <c r="B65" s="42" t="s">
        <v>83</v>
      </c>
      <c r="C65" s="43" t="s">
        <v>79</v>
      </c>
      <c r="D65" s="44">
        <f>$D$16</f>
        <v>3.63</v>
      </c>
      <c r="E65" s="44">
        <f>$E$16</f>
        <v>3.63</v>
      </c>
      <c r="F65" s="44">
        <f>$F$16</f>
        <v>3.63</v>
      </c>
      <c r="G65" s="45">
        <f>$G$16</f>
        <v>3.63</v>
      </c>
      <c r="H65" s="24"/>
      <c r="I65" s="39"/>
      <c r="J65" s="24"/>
      <c r="K65" s="24"/>
      <c r="L65" s="24"/>
      <c r="M65" s="24"/>
      <c r="N65" s="24"/>
    </row>
    <row r="66" spans="1:14" ht="12.75" customHeight="1" outlineLevel="1" thickBot="1" x14ac:dyDescent="0.3">
      <c r="A66" s="47" t="s">
        <v>181</v>
      </c>
      <c r="B66" s="48" t="s">
        <v>81</v>
      </c>
      <c r="C66" s="49" t="s">
        <v>79</v>
      </c>
      <c r="D66" s="50">
        <v>216.36</v>
      </c>
      <c r="E66" s="44">
        <f>D66</f>
        <v>216.36</v>
      </c>
      <c r="F66" s="44">
        <f>D66</f>
        <v>216.36</v>
      </c>
      <c r="G66" s="45">
        <f>D66</f>
        <v>216.36</v>
      </c>
      <c r="H66" s="24"/>
      <c r="I66" s="39"/>
      <c r="J66" s="24"/>
      <c r="K66" s="24"/>
      <c r="L66" s="24"/>
      <c r="M66" s="24"/>
      <c r="N66" s="24"/>
    </row>
    <row r="67" spans="1:14" ht="30" customHeight="1" thickBot="1" x14ac:dyDescent="0.3">
      <c r="A67" s="94" t="s">
        <v>182</v>
      </c>
      <c r="B67" s="157" t="s">
        <v>183</v>
      </c>
      <c r="C67" s="158"/>
      <c r="D67" s="158"/>
      <c r="E67" s="158"/>
      <c r="F67" s="158"/>
      <c r="G67" s="159"/>
      <c r="H67" s="24"/>
      <c r="I67" s="39"/>
      <c r="J67" s="24"/>
      <c r="K67" s="24"/>
      <c r="L67" s="24"/>
      <c r="M67" s="24"/>
      <c r="N67" s="24"/>
    </row>
    <row r="68" spans="1:14" x14ac:dyDescent="0.25">
      <c r="A68" s="95" t="s">
        <v>184</v>
      </c>
      <c r="B68" s="171" t="s">
        <v>121</v>
      </c>
      <c r="C68" s="172"/>
      <c r="D68" s="172"/>
      <c r="E68" s="172"/>
      <c r="F68" s="172"/>
      <c r="G68" s="173"/>
      <c r="H68" s="24"/>
      <c r="I68" s="39"/>
      <c r="J68" s="24"/>
      <c r="K68" s="24"/>
      <c r="L68" s="24"/>
      <c r="M68" s="24"/>
      <c r="N68" s="24"/>
    </row>
    <row r="69" spans="1:14" ht="12.75" customHeight="1" x14ac:dyDescent="0.25">
      <c r="A69" s="86" t="s">
        <v>185</v>
      </c>
      <c r="B69" s="87" t="s">
        <v>123</v>
      </c>
      <c r="C69" s="88" t="s">
        <v>76</v>
      </c>
      <c r="D69" s="89">
        <f>ROUND(((D70+D71+D73+D72)/1000),5)</f>
        <v>2.38869</v>
      </c>
      <c r="E69" s="89">
        <f t="shared" ref="E69:G69" si="29">ROUND(((E70+E71+E73+E72)/1000),5)</f>
        <v>3.03424</v>
      </c>
      <c r="F69" s="89">
        <f t="shared" si="29"/>
        <v>3.5401600000000002</v>
      </c>
      <c r="G69" s="90">
        <f t="shared" si="29"/>
        <v>4.87704</v>
      </c>
      <c r="H69" s="24"/>
      <c r="I69" s="39"/>
      <c r="J69" s="24"/>
      <c r="K69" s="24"/>
      <c r="L69" s="24"/>
      <c r="M69" s="24"/>
      <c r="N69" s="24"/>
    </row>
    <row r="70" spans="1:14" ht="12.75" customHeight="1" outlineLevel="1" x14ac:dyDescent="0.25">
      <c r="A70" s="41" t="s">
        <v>186</v>
      </c>
      <c r="B70" s="42" t="s">
        <v>78</v>
      </c>
      <c r="C70" s="43" t="s">
        <v>79</v>
      </c>
      <c r="D70" s="44">
        <f t="shared" ref="D70:F70" si="30">D$14</f>
        <v>1203.4100000000001</v>
      </c>
      <c r="E70" s="44">
        <f t="shared" si="30"/>
        <v>1203.4100000000001</v>
      </c>
      <c r="F70" s="44">
        <f t="shared" si="30"/>
        <v>1203.4100000000001</v>
      </c>
      <c r="G70" s="45">
        <f>G$14</f>
        <v>1203.4100000000001</v>
      </c>
      <c r="H70" s="24"/>
      <c r="I70" s="39"/>
      <c r="J70" s="24"/>
      <c r="K70" s="24"/>
      <c r="L70" s="24"/>
      <c r="M70" s="24"/>
      <c r="N70" s="24"/>
    </row>
    <row r="71" spans="1:14" ht="12.75" customHeight="1" outlineLevel="1" x14ac:dyDescent="0.25">
      <c r="A71" s="41" t="s">
        <v>187</v>
      </c>
      <c r="B71" s="42" t="s">
        <v>90</v>
      </c>
      <c r="C71" s="43" t="s">
        <v>79</v>
      </c>
      <c r="D71" s="44">
        <f>D$15</f>
        <v>1071.42</v>
      </c>
      <c r="E71" s="44">
        <f t="shared" ref="E71:G71" si="31">E$15</f>
        <v>1716.97</v>
      </c>
      <c r="F71" s="44">
        <f t="shared" si="31"/>
        <v>2222.89</v>
      </c>
      <c r="G71" s="45">
        <f t="shared" si="31"/>
        <v>3559.77</v>
      </c>
      <c r="H71" s="24"/>
      <c r="I71" s="39"/>
      <c r="J71" s="24"/>
      <c r="K71" s="24"/>
      <c r="L71" s="24"/>
      <c r="M71" s="24"/>
      <c r="N71" s="24"/>
    </row>
    <row r="72" spans="1:14" ht="12.75" customHeight="1" outlineLevel="1" x14ac:dyDescent="0.25">
      <c r="A72" s="41" t="s">
        <v>188</v>
      </c>
      <c r="B72" s="42" t="s">
        <v>83</v>
      </c>
      <c r="C72" s="43" t="s">
        <v>79</v>
      </c>
      <c r="D72" s="44">
        <f>$D$16</f>
        <v>3.63</v>
      </c>
      <c r="E72" s="44">
        <f>$E$16</f>
        <v>3.63</v>
      </c>
      <c r="F72" s="44">
        <f>$F$16</f>
        <v>3.63</v>
      </c>
      <c r="G72" s="45">
        <f>$G$16</f>
        <v>3.63</v>
      </c>
      <c r="H72" s="24"/>
      <c r="I72" s="39"/>
      <c r="J72" s="24"/>
      <c r="K72" s="24"/>
      <c r="L72" s="24"/>
      <c r="M72" s="24"/>
      <c r="N72" s="24"/>
    </row>
    <row r="73" spans="1:14" ht="12.75" customHeight="1" outlineLevel="1" x14ac:dyDescent="0.25">
      <c r="A73" s="41" t="s">
        <v>189</v>
      </c>
      <c r="B73" s="42" t="s">
        <v>81</v>
      </c>
      <c r="C73" s="43" t="s">
        <v>79</v>
      </c>
      <c r="D73" s="44">
        <v>110.23</v>
      </c>
      <c r="E73" s="44">
        <f>D73</f>
        <v>110.23</v>
      </c>
      <c r="F73" s="44">
        <f>D73</f>
        <v>110.23</v>
      </c>
      <c r="G73" s="45">
        <f>D73</f>
        <v>110.23</v>
      </c>
      <c r="H73" s="24"/>
      <c r="I73" s="39"/>
      <c r="J73" s="24"/>
      <c r="K73" s="24"/>
      <c r="L73" s="24"/>
      <c r="M73" s="24"/>
      <c r="N73" s="24"/>
    </row>
    <row r="74" spans="1:14" ht="12.75" customHeight="1" x14ac:dyDescent="0.25">
      <c r="A74" s="86" t="s">
        <v>190</v>
      </c>
      <c r="B74" s="87" t="s">
        <v>129</v>
      </c>
      <c r="C74" s="88" t="s">
        <v>76</v>
      </c>
      <c r="D74" s="89">
        <f>ROUND(((D75+D76+D78+D77)/1000),5)</f>
        <v>4.7137000000000002</v>
      </c>
      <c r="E74" s="89">
        <f t="shared" ref="E74:G74" si="32">ROUND(((E75+E76+E78+E77)/1000),5)</f>
        <v>5.3592500000000003</v>
      </c>
      <c r="F74" s="89">
        <f t="shared" si="32"/>
        <v>5.86517</v>
      </c>
      <c r="G74" s="90">
        <f t="shared" si="32"/>
        <v>7.2020499999999998</v>
      </c>
      <c r="H74" s="24"/>
      <c r="I74" s="39"/>
      <c r="J74" s="24"/>
      <c r="K74" s="24"/>
      <c r="L74" s="24"/>
      <c r="M74" s="24"/>
      <c r="N74" s="24"/>
    </row>
    <row r="75" spans="1:14" ht="12.75" customHeight="1" outlineLevel="1" x14ac:dyDescent="0.25">
      <c r="A75" s="41" t="s">
        <v>191</v>
      </c>
      <c r="B75" s="42" t="s">
        <v>78</v>
      </c>
      <c r="C75" s="43" t="s">
        <v>79</v>
      </c>
      <c r="D75" s="44">
        <f>D$19</f>
        <v>3528.42</v>
      </c>
      <c r="E75" s="44">
        <f t="shared" ref="E75:G75" si="33">E$19</f>
        <v>3528.42</v>
      </c>
      <c r="F75" s="44">
        <f t="shared" si="33"/>
        <v>3528.42</v>
      </c>
      <c r="G75" s="45">
        <f t="shared" si="33"/>
        <v>3528.42</v>
      </c>
      <c r="H75" s="24"/>
      <c r="I75" s="39"/>
      <c r="J75" s="24"/>
      <c r="K75" s="24"/>
      <c r="L75" s="24"/>
      <c r="M75" s="24"/>
      <c r="N75" s="24"/>
    </row>
    <row r="76" spans="1:14" ht="12.75" customHeight="1" outlineLevel="1" x14ac:dyDescent="0.25">
      <c r="A76" s="41" t="s">
        <v>192</v>
      </c>
      <c r="B76" s="42" t="s">
        <v>90</v>
      </c>
      <c r="C76" s="43" t="s">
        <v>79</v>
      </c>
      <c r="D76" s="44">
        <f>D$15</f>
        <v>1071.42</v>
      </c>
      <c r="E76" s="44">
        <f t="shared" ref="E76:G76" si="34">E$15</f>
        <v>1716.97</v>
      </c>
      <c r="F76" s="44">
        <f t="shared" si="34"/>
        <v>2222.89</v>
      </c>
      <c r="G76" s="45">
        <f t="shared" si="34"/>
        <v>3559.77</v>
      </c>
      <c r="H76" s="24"/>
      <c r="I76" s="39"/>
      <c r="J76" s="24"/>
      <c r="K76" s="24"/>
      <c r="L76" s="24"/>
      <c r="M76" s="24"/>
      <c r="N76" s="24"/>
    </row>
    <row r="77" spans="1:14" ht="12.75" customHeight="1" outlineLevel="1" x14ac:dyDescent="0.25">
      <c r="A77" s="41" t="s">
        <v>193</v>
      </c>
      <c r="B77" s="42" t="s">
        <v>83</v>
      </c>
      <c r="C77" s="43" t="s">
        <v>79</v>
      </c>
      <c r="D77" s="44">
        <f>$D$16</f>
        <v>3.63</v>
      </c>
      <c r="E77" s="44">
        <f>$E$16</f>
        <v>3.63</v>
      </c>
      <c r="F77" s="44">
        <f>$F$16</f>
        <v>3.63</v>
      </c>
      <c r="G77" s="45">
        <f>$G$16</f>
        <v>3.63</v>
      </c>
      <c r="H77" s="24"/>
      <c r="I77" s="39"/>
      <c r="J77" s="24"/>
      <c r="K77" s="24"/>
      <c r="L77" s="24"/>
      <c r="M77" s="24"/>
      <c r="N77" s="24"/>
    </row>
    <row r="78" spans="1:14" ht="12.75" customHeight="1" outlineLevel="1" x14ac:dyDescent="0.25">
      <c r="A78" s="41" t="s">
        <v>194</v>
      </c>
      <c r="B78" s="42" t="s">
        <v>81</v>
      </c>
      <c r="C78" s="43" t="s">
        <v>79</v>
      </c>
      <c r="D78" s="44">
        <v>110.23</v>
      </c>
      <c r="E78" s="44">
        <f>D78</f>
        <v>110.23</v>
      </c>
      <c r="F78" s="44">
        <f>D78</f>
        <v>110.23</v>
      </c>
      <c r="G78" s="45">
        <f>D78</f>
        <v>110.23</v>
      </c>
      <c r="H78" s="24"/>
      <c r="I78" s="39"/>
      <c r="J78" s="24"/>
      <c r="K78" s="24"/>
      <c r="L78" s="24"/>
      <c r="M78" s="24"/>
      <c r="N78" s="24"/>
    </row>
    <row r="79" spans="1:14" ht="12.75" customHeight="1" x14ac:dyDescent="0.25">
      <c r="A79" s="86" t="s">
        <v>195</v>
      </c>
      <c r="B79" s="87" t="s">
        <v>135</v>
      </c>
      <c r="C79" s="88" t="s">
        <v>76</v>
      </c>
      <c r="D79" s="91">
        <f>ROUND(((D80+D81+D83+D82)/1000),5)</f>
        <v>7.8379899999999996</v>
      </c>
      <c r="E79" s="91">
        <f t="shared" ref="E79:G79" si="35">ROUND(((E80+E81+E83+E82)/1000),5)</f>
        <v>8.4835399999999996</v>
      </c>
      <c r="F79" s="91">
        <f t="shared" si="35"/>
        <v>8.9894599999999993</v>
      </c>
      <c r="G79" s="92">
        <f t="shared" si="35"/>
        <v>10.32634</v>
      </c>
      <c r="H79" s="24"/>
      <c r="I79" s="39"/>
      <c r="J79" s="24"/>
      <c r="K79" s="24"/>
      <c r="L79" s="24"/>
      <c r="M79" s="24"/>
      <c r="N79" s="24"/>
    </row>
    <row r="80" spans="1:14" ht="12.75" customHeight="1" outlineLevel="1" x14ac:dyDescent="0.25">
      <c r="A80" s="41" t="s">
        <v>196</v>
      </c>
      <c r="B80" s="42" t="s">
        <v>78</v>
      </c>
      <c r="C80" s="43" t="s">
        <v>79</v>
      </c>
      <c r="D80" s="44">
        <f>D$24</f>
        <v>6652.71</v>
      </c>
      <c r="E80" s="44">
        <f t="shared" ref="E80:G80" si="36">E$24</f>
        <v>6652.71</v>
      </c>
      <c r="F80" s="44">
        <f t="shared" si="36"/>
        <v>6652.71</v>
      </c>
      <c r="G80" s="45">
        <f t="shared" si="36"/>
        <v>6652.71</v>
      </c>
      <c r="H80" s="24"/>
      <c r="I80" s="39"/>
      <c r="J80" s="24"/>
      <c r="K80" s="24"/>
      <c r="L80" s="24"/>
      <c r="M80" s="24"/>
      <c r="N80" s="24"/>
    </row>
    <row r="81" spans="1:14" ht="12.75" customHeight="1" outlineLevel="1" x14ac:dyDescent="0.25">
      <c r="A81" s="41" t="s">
        <v>197</v>
      </c>
      <c r="B81" s="42" t="s">
        <v>90</v>
      </c>
      <c r="C81" s="43" t="s">
        <v>79</v>
      </c>
      <c r="D81" s="44">
        <f>D$15</f>
        <v>1071.42</v>
      </c>
      <c r="E81" s="44">
        <f t="shared" ref="E81:G81" si="37">E$15</f>
        <v>1716.97</v>
      </c>
      <c r="F81" s="44">
        <f t="shared" si="37"/>
        <v>2222.89</v>
      </c>
      <c r="G81" s="45">
        <f t="shared" si="37"/>
        <v>3559.77</v>
      </c>
      <c r="H81" s="24"/>
      <c r="I81" s="39"/>
      <c r="J81" s="24"/>
      <c r="K81" s="24"/>
      <c r="L81" s="24"/>
      <c r="M81" s="24"/>
      <c r="N81" s="24"/>
    </row>
    <row r="82" spans="1:14" ht="12.75" customHeight="1" outlineLevel="1" x14ac:dyDescent="0.25">
      <c r="A82" s="41" t="s">
        <v>198</v>
      </c>
      <c r="B82" s="42" t="s">
        <v>83</v>
      </c>
      <c r="C82" s="43" t="s">
        <v>79</v>
      </c>
      <c r="D82" s="44">
        <f>$D$16</f>
        <v>3.63</v>
      </c>
      <c r="E82" s="44">
        <f>$E$16</f>
        <v>3.63</v>
      </c>
      <c r="F82" s="44">
        <f>$F$16</f>
        <v>3.63</v>
      </c>
      <c r="G82" s="45">
        <f>$G$16</f>
        <v>3.63</v>
      </c>
      <c r="H82" s="24"/>
      <c r="I82" s="39"/>
      <c r="J82" s="24"/>
      <c r="K82" s="24"/>
      <c r="L82" s="24"/>
      <c r="M82" s="24"/>
      <c r="N82" s="24"/>
    </row>
    <row r="83" spans="1:14" ht="12.75" customHeight="1" outlineLevel="1" thickBot="1" x14ac:dyDescent="0.3">
      <c r="A83" s="47" t="s">
        <v>199</v>
      </c>
      <c r="B83" s="48" t="s">
        <v>81</v>
      </c>
      <c r="C83" s="49" t="s">
        <v>79</v>
      </c>
      <c r="D83" s="50">
        <v>110.23</v>
      </c>
      <c r="E83" s="44">
        <f>D83</f>
        <v>110.23</v>
      </c>
      <c r="F83" s="44">
        <f>D83</f>
        <v>110.23</v>
      </c>
      <c r="G83" s="45">
        <f>D83</f>
        <v>110.23</v>
      </c>
      <c r="H83" s="24"/>
      <c r="I83" s="39"/>
      <c r="J83" s="24"/>
      <c r="K83" s="24"/>
      <c r="L83" s="24"/>
      <c r="M83" s="24"/>
      <c r="N83" s="24"/>
    </row>
    <row r="84" spans="1:14" ht="12.75" customHeight="1" x14ac:dyDescent="0.25">
      <c r="A84" s="93" t="s">
        <v>200</v>
      </c>
      <c r="B84" s="168" t="s">
        <v>141</v>
      </c>
      <c r="C84" s="169"/>
      <c r="D84" s="169"/>
      <c r="E84" s="169"/>
      <c r="F84" s="169"/>
      <c r="G84" s="170"/>
      <c r="H84" s="24"/>
      <c r="I84" s="39"/>
      <c r="J84" s="24"/>
      <c r="K84" s="24"/>
      <c r="L84" s="24"/>
      <c r="M84" s="24"/>
      <c r="N84" s="24"/>
    </row>
    <row r="85" spans="1:14" ht="12.75" customHeight="1" x14ac:dyDescent="0.25">
      <c r="A85" s="86" t="s">
        <v>201</v>
      </c>
      <c r="B85" s="87" t="s">
        <v>123</v>
      </c>
      <c r="C85" s="88" t="s">
        <v>76</v>
      </c>
      <c r="D85" s="89">
        <f>ROUND(((D86+D87+D89+D88)/1000),5)</f>
        <v>2.38869</v>
      </c>
      <c r="E85" s="89">
        <f t="shared" ref="E85:G85" si="38">ROUND(((E86+E87+E89+E88)/1000),5)</f>
        <v>3.03424</v>
      </c>
      <c r="F85" s="89">
        <f t="shared" si="38"/>
        <v>3.5401600000000002</v>
      </c>
      <c r="G85" s="90">
        <f t="shared" si="38"/>
        <v>4.87704</v>
      </c>
      <c r="H85" s="24"/>
      <c r="I85" s="39"/>
      <c r="J85" s="24"/>
      <c r="K85" s="24"/>
      <c r="L85" s="24"/>
      <c r="M85" s="24"/>
      <c r="N85" s="24"/>
    </row>
    <row r="86" spans="1:14" ht="12.75" customHeight="1" outlineLevel="1" x14ac:dyDescent="0.25">
      <c r="A86" s="41" t="s">
        <v>202</v>
      </c>
      <c r="B86" s="42" t="s">
        <v>78</v>
      </c>
      <c r="C86" s="43" t="s">
        <v>79</v>
      </c>
      <c r="D86" s="44">
        <f>D$30</f>
        <v>1203.4100000000001</v>
      </c>
      <c r="E86" s="44">
        <f t="shared" ref="E86:G86" si="39">E$30</f>
        <v>1203.4100000000001</v>
      </c>
      <c r="F86" s="44">
        <f t="shared" si="39"/>
        <v>1203.4100000000001</v>
      </c>
      <c r="G86" s="45">
        <f t="shared" si="39"/>
        <v>1203.4100000000001</v>
      </c>
      <c r="H86" s="24"/>
      <c r="I86" s="39"/>
      <c r="J86" s="24"/>
      <c r="K86" s="24"/>
      <c r="L86" s="24"/>
      <c r="M86" s="24"/>
      <c r="N86" s="24"/>
    </row>
    <row r="87" spans="1:14" ht="12.75" customHeight="1" outlineLevel="1" x14ac:dyDescent="0.25">
      <c r="A87" s="41" t="s">
        <v>203</v>
      </c>
      <c r="B87" s="42" t="s">
        <v>90</v>
      </c>
      <c r="C87" s="43" t="s">
        <v>79</v>
      </c>
      <c r="D87" s="44">
        <f>D$15</f>
        <v>1071.42</v>
      </c>
      <c r="E87" s="44">
        <f t="shared" ref="E87:G87" si="40">E$15</f>
        <v>1716.97</v>
      </c>
      <c r="F87" s="44">
        <f t="shared" si="40"/>
        <v>2222.89</v>
      </c>
      <c r="G87" s="45">
        <f t="shared" si="40"/>
        <v>3559.77</v>
      </c>
      <c r="H87" s="24"/>
      <c r="I87" s="39"/>
      <c r="J87" s="24"/>
      <c r="K87" s="24"/>
      <c r="L87" s="24"/>
      <c r="M87" s="24"/>
      <c r="N87" s="24"/>
    </row>
    <row r="88" spans="1:14" ht="12.75" customHeight="1" outlineLevel="1" x14ac:dyDescent="0.25">
      <c r="A88" s="41" t="s">
        <v>204</v>
      </c>
      <c r="B88" s="42" t="s">
        <v>83</v>
      </c>
      <c r="C88" s="43" t="s">
        <v>79</v>
      </c>
      <c r="D88" s="44">
        <f>$D$16</f>
        <v>3.63</v>
      </c>
      <c r="E88" s="44">
        <f>$E$16</f>
        <v>3.63</v>
      </c>
      <c r="F88" s="44">
        <f>$F$16</f>
        <v>3.63</v>
      </c>
      <c r="G88" s="45">
        <f>$G$16</f>
        <v>3.63</v>
      </c>
      <c r="H88" s="24"/>
      <c r="I88" s="39"/>
      <c r="J88" s="24"/>
      <c r="K88" s="24"/>
      <c r="L88" s="24"/>
      <c r="M88" s="24"/>
      <c r="N88" s="24"/>
    </row>
    <row r="89" spans="1:14" ht="12.75" customHeight="1" outlineLevel="1" x14ac:dyDescent="0.25">
      <c r="A89" s="41" t="s">
        <v>205</v>
      </c>
      <c r="B89" s="42" t="s">
        <v>81</v>
      </c>
      <c r="C89" s="43" t="s">
        <v>79</v>
      </c>
      <c r="D89" s="44">
        <v>110.23</v>
      </c>
      <c r="E89" s="44">
        <f>D89</f>
        <v>110.23</v>
      </c>
      <c r="F89" s="44">
        <f>D89</f>
        <v>110.23</v>
      </c>
      <c r="G89" s="45">
        <f>D89</f>
        <v>110.23</v>
      </c>
      <c r="H89" s="24"/>
      <c r="I89" s="39"/>
      <c r="J89" s="24"/>
      <c r="K89" s="24"/>
      <c r="L89" s="24"/>
      <c r="M89" s="24"/>
      <c r="N89" s="24"/>
    </row>
    <row r="90" spans="1:14" ht="12.75" customHeight="1" x14ac:dyDescent="0.25">
      <c r="A90" s="86" t="s">
        <v>206</v>
      </c>
      <c r="B90" s="87" t="s">
        <v>148</v>
      </c>
      <c r="C90" s="88" t="s">
        <v>76</v>
      </c>
      <c r="D90" s="89">
        <f>ROUND(((D91+D92+D94+D93)/1000),5)</f>
        <v>5.9993600000000002</v>
      </c>
      <c r="E90" s="89">
        <f t="shared" ref="E90:G90" si="41">ROUND(((E91+E92+E94+E93)/1000),5)</f>
        <v>6.6449100000000003</v>
      </c>
      <c r="F90" s="89">
        <f t="shared" si="41"/>
        <v>7.15083</v>
      </c>
      <c r="G90" s="90">
        <f t="shared" si="41"/>
        <v>8.4877099999999999</v>
      </c>
      <c r="H90" s="24"/>
      <c r="I90" s="39"/>
      <c r="J90" s="24"/>
      <c r="K90" s="24"/>
      <c r="L90" s="24"/>
      <c r="M90" s="24"/>
      <c r="N90" s="24"/>
    </row>
    <row r="91" spans="1:14" ht="12.75" customHeight="1" outlineLevel="1" x14ac:dyDescent="0.25">
      <c r="A91" s="41" t="s">
        <v>207</v>
      </c>
      <c r="B91" s="42" t="s">
        <v>78</v>
      </c>
      <c r="C91" s="43" t="s">
        <v>79</v>
      </c>
      <c r="D91" s="44">
        <f>D$35</f>
        <v>4814.08</v>
      </c>
      <c r="E91" s="44">
        <f t="shared" ref="E91:G91" si="42">E$35</f>
        <v>4814.08</v>
      </c>
      <c r="F91" s="44">
        <f t="shared" si="42"/>
        <v>4814.08</v>
      </c>
      <c r="G91" s="45">
        <f t="shared" si="42"/>
        <v>4814.08</v>
      </c>
      <c r="H91" s="24"/>
      <c r="I91" s="39"/>
      <c r="J91" s="24"/>
      <c r="K91" s="24"/>
      <c r="L91" s="24"/>
      <c r="M91" s="24"/>
      <c r="N91" s="24"/>
    </row>
    <row r="92" spans="1:14" ht="12.75" customHeight="1" outlineLevel="1" x14ac:dyDescent="0.25">
      <c r="A92" s="41" t="s">
        <v>208</v>
      </c>
      <c r="B92" s="42" t="s">
        <v>90</v>
      </c>
      <c r="C92" s="43" t="s">
        <v>79</v>
      </c>
      <c r="D92" s="44">
        <f>D$15</f>
        <v>1071.42</v>
      </c>
      <c r="E92" s="44">
        <f t="shared" ref="E92:G92" si="43">E$15</f>
        <v>1716.97</v>
      </c>
      <c r="F92" s="44">
        <f t="shared" si="43"/>
        <v>2222.89</v>
      </c>
      <c r="G92" s="45">
        <f t="shared" si="43"/>
        <v>3559.77</v>
      </c>
      <c r="H92" s="24"/>
      <c r="I92" s="39"/>
      <c r="J92" s="24"/>
      <c r="K92" s="24"/>
      <c r="L92" s="24"/>
      <c r="M92" s="24"/>
      <c r="N92" s="24"/>
    </row>
    <row r="93" spans="1:14" ht="12.75" customHeight="1" outlineLevel="1" x14ac:dyDescent="0.25">
      <c r="A93" s="41" t="s">
        <v>209</v>
      </c>
      <c r="B93" s="42" t="s">
        <v>83</v>
      </c>
      <c r="C93" s="43" t="s">
        <v>79</v>
      </c>
      <c r="D93" s="44">
        <f>$D$16</f>
        <v>3.63</v>
      </c>
      <c r="E93" s="44">
        <f>$E$16</f>
        <v>3.63</v>
      </c>
      <c r="F93" s="44">
        <f>$F$16</f>
        <v>3.63</v>
      </c>
      <c r="G93" s="45">
        <f>$G$16</f>
        <v>3.63</v>
      </c>
      <c r="H93" s="24"/>
      <c r="I93" s="39"/>
      <c r="J93" s="24"/>
      <c r="K93" s="24"/>
      <c r="L93" s="24"/>
      <c r="M93" s="24"/>
      <c r="N93" s="24"/>
    </row>
    <row r="94" spans="1:14" ht="12.75" customHeight="1" outlineLevel="1" thickBot="1" x14ac:dyDescent="0.3">
      <c r="A94" s="47" t="s">
        <v>210</v>
      </c>
      <c r="B94" s="48" t="s">
        <v>81</v>
      </c>
      <c r="C94" s="49" t="s">
        <v>79</v>
      </c>
      <c r="D94" s="50">
        <v>110.23</v>
      </c>
      <c r="E94" s="50">
        <f>D94</f>
        <v>110.23</v>
      </c>
      <c r="F94" s="50">
        <f>D94</f>
        <v>110.23</v>
      </c>
      <c r="G94" s="51">
        <f>D94</f>
        <v>110.23</v>
      </c>
      <c r="H94" s="24"/>
      <c r="I94" s="39"/>
      <c r="J94" s="24"/>
      <c r="K94" s="24"/>
      <c r="L94" s="24"/>
      <c r="M94" s="24"/>
      <c r="N94" s="24"/>
    </row>
    <row r="95" spans="1:14" ht="15" customHeight="1" x14ac:dyDescent="0.25">
      <c r="A95" s="140" t="s">
        <v>84</v>
      </c>
      <c r="B95" s="140"/>
      <c r="C95" s="52"/>
      <c r="D95" s="52"/>
      <c r="E95" s="52"/>
      <c r="F95" s="52"/>
      <c r="G95" s="52"/>
      <c r="H95" s="24"/>
      <c r="I95" s="24"/>
      <c r="J95" s="24"/>
      <c r="K95" s="24"/>
      <c r="L95" s="24"/>
      <c r="M95" s="24"/>
      <c r="N95" s="24"/>
    </row>
    <row r="96" spans="1:14" x14ac:dyDescent="0.25">
      <c r="A96" s="141" t="s">
        <v>3073</v>
      </c>
      <c r="B96" s="141"/>
      <c r="C96" s="141"/>
      <c r="D96" s="141"/>
      <c r="E96" s="141"/>
      <c r="F96" s="141"/>
      <c r="G96" s="141"/>
      <c r="H96" s="24"/>
      <c r="I96" s="24"/>
      <c r="J96" s="24"/>
      <c r="K96" s="24"/>
      <c r="L96" s="24"/>
      <c r="M96" s="24"/>
      <c r="N96" s="24"/>
    </row>
    <row r="97" spans="1:14" x14ac:dyDescent="0.25">
      <c r="A97" s="141"/>
      <c r="B97" s="141"/>
      <c r="C97" s="141"/>
      <c r="D97" s="141"/>
      <c r="E97" s="141"/>
      <c r="F97" s="141"/>
      <c r="G97" s="141"/>
    </row>
    <row r="98" spans="1:14" x14ac:dyDescent="0.25">
      <c r="A98" s="54"/>
      <c r="B98" s="55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</row>
    <row r="99" spans="1:14" x14ac:dyDescent="0.25">
      <c r="A99" s="54"/>
      <c r="B99" s="56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</row>
    <row r="100" spans="1:14" ht="16.5" customHeight="1" x14ac:dyDescent="0.25"/>
    <row r="101" spans="1:14" x14ac:dyDescent="0.25">
      <c r="A101" s="24"/>
      <c r="B101" s="24"/>
      <c r="C101" s="24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24"/>
    </row>
    <row r="102" spans="1:14" x14ac:dyDescent="0.25">
      <c r="A102" s="24"/>
      <c r="B102" s="24"/>
      <c r="C102" s="24"/>
      <c r="D102" s="59"/>
      <c r="E102" s="59"/>
      <c r="F102" s="59"/>
      <c r="G102" s="59"/>
      <c r="H102" s="59"/>
      <c r="I102" s="60"/>
      <c r="J102" s="60"/>
      <c r="K102" s="60"/>
      <c r="L102" s="60"/>
      <c r="M102" s="60"/>
      <c r="N102" s="59"/>
    </row>
    <row r="103" spans="1:14" x14ac:dyDescent="0.25">
      <c r="A103" s="24"/>
      <c r="B103" s="24"/>
      <c r="C103" s="24"/>
      <c r="D103" s="59"/>
      <c r="E103" s="59"/>
      <c r="F103" s="59"/>
      <c r="G103" s="59"/>
      <c r="H103" s="59"/>
      <c r="I103" s="59"/>
      <c r="J103" s="61"/>
      <c r="K103" s="61"/>
      <c r="L103" s="61"/>
      <c r="M103" s="61"/>
      <c r="N103" s="59"/>
    </row>
    <row r="104" spans="1:14" x14ac:dyDescent="0.25">
      <c r="A104" s="24"/>
      <c r="B104" s="24"/>
      <c r="C104" s="24"/>
      <c r="D104" s="24"/>
      <c r="E104" s="24"/>
      <c r="F104" s="24"/>
      <c r="G104" s="24"/>
      <c r="H104" s="24"/>
      <c r="I104" s="24"/>
    </row>
  </sheetData>
  <mergeCells count="20">
    <mergeCell ref="A96:G97"/>
    <mergeCell ref="B40:G40"/>
    <mergeCell ref="B56:G56"/>
    <mergeCell ref="B67:G67"/>
    <mergeCell ref="B68:G68"/>
    <mergeCell ref="B84:G84"/>
    <mergeCell ref="A95:B95"/>
    <mergeCell ref="B39:G39"/>
    <mergeCell ref="A1:G1"/>
    <mergeCell ref="A2:G4"/>
    <mergeCell ref="A5:A7"/>
    <mergeCell ref="B5:B7"/>
    <mergeCell ref="C5:C7"/>
    <mergeCell ref="D5:G5"/>
    <mergeCell ref="D6:G6"/>
    <mergeCell ref="B9:G9"/>
    <mergeCell ref="B10:G10"/>
    <mergeCell ref="B11:G11"/>
    <mergeCell ref="B12:G12"/>
    <mergeCell ref="B28:G28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Страница 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D8DC6-D8E4-418E-97DF-F07743FDD333}">
  <sheetPr>
    <tabColor rgb="FF00B0F0"/>
    <pageSetUpPr fitToPage="1"/>
  </sheetPr>
  <dimension ref="A1:AA640"/>
  <sheetViews>
    <sheetView view="pageBreakPreview" zoomScale="76" zoomScaleNormal="100" zoomScaleSheetLayoutView="76" workbookViewId="0">
      <pane ySplit="4" topLeftCell="A131" activePane="bottomLeft" state="frozen"/>
      <selection activeCell="N8" sqref="N8"/>
      <selection pane="bottomLeft" activeCell="N8" sqref="N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75" t="s">
        <v>211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5" x14ac:dyDescent="0.25">
      <c r="A4" s="178" t="s">
        <v>212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A5" s="181" t="s">
        <v>213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240</v>
      </c>
      <c r="B7" s="28" t="str">
        <f>"01"&amp;"."&amp;$B$639&amp;"."&amp;$B$640</f>
        <v>01.11.2023</v>
      </c>
      <c r="C7" s="88" t="s">
        <v>76</v>
      </c>
      <c r="D7" s="89">
        <f>ROUND(((D8+D9+D11+D10)/1000),5)</f>
        <v>2.6156299999999999</v>
      </c>
      <c r="E7" s="89">
        <f>ROUND(((E8+E9+E11+E10)/1000),5)</f>
        <v>2.4873599999999998</v>
      </c>
      <c r="F7" s="89">
        <f>ROUND(((F8+F9+F11+F10)/1000),5)</f>
        <v>2.4190200000000002</v>
      </c>
      <c r="G7" s="89">
        <f t="shared" ref="G7:AA7" si="0">ROUND(((G8+G9+G11+G10)/1000),5)</f>
        <v>2.3811300000000002</v>
      </c>
      <c r="H7" s="89">
        <f t="shared" si="0"/>
        <v>2.4903200000000001</v>
      </c>
      <c r="I7" s="89">
        <f t="shared" si="0"/>
        <v>2.6502500000000002</v>
      </c>
      <c r="J7" s="89">
        <f t="shared" si="0"/>
        <v>2.8195700000000001</v>
      </c>
      <c r="K7" s="89">
        <f t="shared" si="0"/>
        <v>3.0590700000000002</v>
      </c>
      <c r="L7" s="89">
        <f t="shared" si="0"/>
        <v>3.28302</v>
      </c>
      <c r="M7" s="89">
        <f t="shared" si="0"/>
        <v>3.42747</v>
      </c>
      <c r="N7" s="89">
        <f t="shared" si="0"/>
        <v>3.4338199999999999</v>
      </c>
      <c r="O7" s="89">
        <f t="shared" si="0"/>
        <v>3.3994399999999998</v>
      </c>
      <c r="P7" s="89">
        <f t="shared" si="0"/>
        <v>3.3993600000000002</v>
      </c>
      <c r="Q7" s="89">
        <f t="shared" si="0"/>
        <v>3.45994</v>
      </c>
      <c r="R7" s="89">
        <f t="shared" si="0"/>
        <v>3.4110200000000002</v>
      </c>
      <c r="S7" s="89">
        <f t="shared" si="0"/>
        <v>3.4335499999999999</v>
      </c>
      <c r="T7" s="89">
        <f t="shared" si="0"/>
        <v>3.3961800000000002</v>
      </c>
      <c r="U7" s="89">
        <f t="shared" si="0"/>
        <v>3.3978000000000002</v>
      </c>
      <c r="V7" s="89">
        <f t="shared" si="0"/>
        <v>3.34579</v>
      </c>
      <c r="W7" s="89">
        <f t="shared" si="0"/>
        <v>3.2978000000000001</v>
      </c>
      <c r="X7" s="89">
        <f t="shared" si="0"/>
        <v>3.30471</v>
      </c>
      <c r="Y7" s="89">
        <f t="shared" si="0"/>
        <v>3.1136599999999999</v>
      </c>
      <c r="Z7" s="89">
        <f t="shared" si="0"/>
        <v>2.90882</v>
      </c>
      <c r="AA7" s="89">
        <f t="shared" si="0"/>
        <v>2.69699</v>
      </c>
    </row>
    <row r="8" spans="1:27" ht="12.75" hidden="1" customHeight="1" outlineLevel="1" x14ac:dyDescent="0.2">
      <c r="A8" s="97" t="s">
        <v>241</v>
      </c>
      <c r="B8" s="63" t="s">
        <v>242</v>
      </c>
      <c r="C8" s="43" t="s">
        <v>79</v>
      </c>
      <c r="D8" s="44">
        <v>1209.8900000000001</v>
      </c>
      <c r="E8" s="44">
        <v>1081.6199999999999</v>
      </c>
      <c r="F8" s="44">
        <v>1013.28</v>
      </c>
      <c r="G8" s="44">
        <v>975.39</v>
      </c>
      <c r="H8" s="44">
        <v>1084.58</v>
      </c>
      <c r="I8" s="44">
        <v>1244.51</v>
      </c>
      <c r="J8" s="44">
        <v>1413.83</v>
      </c>
      <c r="K8" s="44">
        <v>1653.33</v>
      </c>
      <c r="L8" s="44">
        <v>1877.28</v>
      </c>
      <c r="M8" s="44">
        <v>2021.73</v>
      </c>
      <c r="N8" s="44">
        <v>2028.08</v>
      </c>
      <c r="O8" s="44">
        <v>1993.7</v>
      </c>
      <c r="P8" s="44">
        <v>1993.62</v>
      </c>
      <c r="Q8" s="44">
        <v>2054.1999999999998</v>
      </c>
      <c r="R8" s="44">
        <v>2005.28</v>
      </c>
      <c r="S8" s="44">
        <v>2027.81</v>
      </c>
      <c r="T8" s="44">
        <v>1990.44</v>
      </c>
      <c r="U8" s="44">
        <v>1992.06</v>
      </c>
      <c r="V8" s="44">
        <v>1940.05</v>
      </c>
      <c r="W8" s="44">
        <v>1892.06</v>
      </c>
      <c r="X8" s="44">
        <v>1898.97</v>
      </c>
      <c r="Y8" s="44">
        <v>1707.92</v>
      </c>
      <c r="Z8" s="44">
        <v>1503.08</v>
      </c>
      <c r="AA8" s="44">
        <v>1291.25</v>
      </c>
    </row>
    <row r="9" spans="1:27" ht="12.75" hidden="1" customHeight="1" outlineLevel="1" x14ac:dyDescent="0.2">
      <c r="A9" s="97" t="s">
        <v>243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97" t="s">
        <v>244</v>
      </c>
      <c r="B10" s="63" t="s">
        <v>83</v>
      </c>
      <c r="C10" s="43" t="s">
        <v>79</v>
      </c>
      <c r="D10" s="44">
        <v>3.63</v>
      </c>
      <c r="E10" s="44">
        <v>3.63</v>
      </c>
      <c r="F10" s="44">
        <v>3.63</v>
      </c>
      <c r="G10" s="44">
        <v>3.63</v>
      </c>
      <c r="H10" s="44">
        <v>3.63</v>
      </c>
      <c r="I10" s="44">
        <v>3.63</v>
      </c>
      <c r="J10" s="44">
        <v>3.63</v>
      </c>
      <c r="K10" s="44">
        <v>3.63</v>
      </c>
      <c r="L10" s="44">
        <v>3.63</v>
      </c>
      <c r="M10" s="44">
        <v>3.63</v>
      </c>
      <c r="N10" s="44">
        <v>3.63</v>
      </c>
      <c r="O10" s="44">
        <v>3.63</v>
      </c>
      <c r="P10" s="44">
        <v>3.63</v>
      </c>
      <c r="Q10" s="44">
        <v>3.63</v>
      </c>
      <c r="R10" s="44">
        <v>3.63</v>
      </c>
      <c r="S10" s="44">
        <v>3.63</v>
      </c>
      <c r="T10" s="44">
        <v>3.63</v>
      </c>
      <c r="U10" s="44">
        <v>3.63</v>
      </c>
      <c r="V10" s="44">
        <v>3.63</v>
      </c>
      <c r="W10" s="44">
        <v>3.63</v>
      </c>
      <c r="X10" s="44">
        <v>3.63</v>
      </c>
      <c r="Y10" s="44">
        <v>3.63</v>
      </c>
      <c r="Z10" s="44">
        <v>3.63</v>
      </c>
      <c r="AA10" s="44">
        <v>3.63</v>
      </c>
    </row>
    <row r="11" spans="1:27" ht="12.75" hidden="1" customHeight="1" outlineLevel="1" x14ac:dyDescent="0.2">
      <c r="A11" s="97" t="s">
        <v>245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collapsed="1" x14ac:dyDescent="0.2">
      <c r="A12" s="96" t="s">
        <v>246</v>
      </c>
      <c r="B12" s="28" t="str">
        <f>"02"&amp;"."&amp;$B$639&amp;"."&amp;$B$640</f>
        <v>02.11.2023</v>
      </c>
      <c r="C12" s="88" t="s">
        <v>76</v>
      </c>
      <c r="D12" s="89">
        <f>ROUND(((D13+D14+D16+D15)/1000),5)</f>
        <v>2.5394299999999999</v>
      </c>
      <c r="E12" s="89">
        <f>ROUND(((E13+E14+E16+E15)/1000),5)</f>
        <v>2.4279099999999998</v>
      </c>
      <c r="F12" s="89">
        <f>ROUND(((F13+F14+F16+F15)/1000),5)</f>
        <v>2.3051699999999999</v>
      </c>
      <c r="G12" s="89">
        <f t="shared" ref="G12:AA12" si="3">ROUND(((G13+G14+G16+G15)/1000),5)</f>
        <v>2.2849900000000001</v>
      </c>
      <c r="H12" s="89">
        <f t="shared" si="3"/>
        <v>2.38043</v>
      </c>
      <c r="I12" s="89">
        <f t="shared" si="3"/>
        <v>2.6127400000000001</v>
      </c>
      <c r="J12" s="89">
        <f t="shared" si="3"/>
        <v>2.7618499999999999</v>
      </c>
      <c r="K12" s="89">
        <f t="shared" si="3"/>
        <v>3.0471699999999999</v>
      </c>
      <c r="L12" s="89">
        <f t="shared" si="3"/>
        <v>3.2514599999999998</v>
      </c>
      <c r="M12" s="89">
        <f t="shared" si="3"/>
        <v>3.32606</v>
      </c>
      <c r="N12" s="89">
        <f t="shared" si="3"/>
        <v>3.3375400000000002</v>
      </c>
      <c r="O12" s="89">
        <f t="shared" si="3"/>
        <v>3.3994200000000001</v>
      </c>
      <c r="P12" s="89">
        <f t="shared" si="3"/>
        <v>3.37296</v>
      </c>
      <c r="Q12" s="89">
        <f t="shared" si="3"/>
        <v>3.4182000000000001</v>
      </c>
      <c r="R12" s="89">
        <f t="shared" si="3"/>
        <v>3.3776299999999999</v>
      </c>
      <c r="S12" s="89">
        <f t="shared" si="3"/>
        <v>3.4001399999999999</v>
      </c>
      <c r="T12" s="89">
        <f t="shared" si="3"/>
        <v>3.3983699999999999</v>
      </c>
      <c r="U12" s="89">
        <f t="shared" si="3"/>
        <v>3.4377900000000001</v>
      </c>
      <c r="V12" s="89">
        <f t="shared" si="3"/>
        <v>3.4722</v>
      </c>
      <c r="W12" s="89">
        <f t="shared" si="3"/>
        <v>3.4028499999999999</v>
      </c>
      <c r="X12" s="89">
        <f t="shared" si="3"/>
        <v>3.3113999999999999</v>
      </c>
      <c r="Y12" s="89">
        <f t="shared" si="3"/>
        <v>3.31508</v>
      </c>
      <c r="Z12" s="89">
        <f t="shared" si="3"/>
        <v>2.8664700000000001</v>
      </c>
      <c r="AA12" s="89">
        <f t="shared" si="3"/>
        <v>2.7146300000000001</v>
      </c>
    </row>
    <row r="13" spans="1:27" ht="12.75" hidden="1" customHeight="1" outlineLevel="1" x14ac:dyDescent="0.2">
      <c r="A13" s="97" t="s">
        <v>247</v>
      </c>
      <c r="B13" s="63" t="s">
        <v>242</v>
      </c>
      <c r="C13" s="43" t="s">
        <v>79</v>
      </c>
      <c r="D13" s="44">
        <v>1133.69</v>
      </c>
      <c r="E13" s="44">
        <v>1022.17</v>
      </c>
      <c r="F13" s="44">
        <v>899.43</v>
      </c>
      <c r="G13" s="44">
        <v>879.25</v>
      </c>
      <c r="H13" s="44">
        <v>974.69</v>
      </c>
      <c r="I13" s="44">
        <v>1207</v>
      </c>
      <c r="J13" s="44">
        <v>1356.11</v>
      </c>
      <c r="K13" s="44">
        <v>1641.43</v>
      </c>
      <c r="L13" s="44">
        <v>1845.72</v>
      </c>
      <c r="M13" s="44">
        <v>1920.32</v>
      </c>
      <c r="N13" s="44">
        <v>1931.8</v>
      </c>
      <c r="O13" s="44">
        <v>1993.68</v>
      </c>
      <c r="P13" s="44">
        <v>1967.22</v>
      </c>
      <c r="Q13" s="44">
        <v>2012.46</v>
      </c>
      <c r="R13" s="44">
        <v>1971.89</v>
      </c>
      <c r="S13" s="44">
        <v>1994.4</v>
      </c>
      <c r="T13" s="44">
        <v>1992.63</v>
      </c>
      <c r="U13" s="44">
        <v>2032.05</v>
      </c>
      <c r="V13" s="44">
        <v>2066.46</v>
      </c>
      <c r="W13" s="44">
        <v>1997.11</v>
      </c>
      <c r="X13" s="44">
        <v>1905.66</v>
      </c>
      <c r="Y13" s="44">
        <v>1909.34</v>
      </c>
      <c r="Z13" s="44">
        <v>1460.73</v>
      </c>
      <c r="AA13" s="44">
        <v>1308.8900000000001</v>
      </c>
    </row>
    <row r="14" spans="1:27" ht="12.75" hidden="1" customHeight="1" outlineLevel="1" x14ac:dyDescent="0.2">
      <c r="A14" s="97" t="s">
        <v>248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97" t="s">
        <v>249</v>
      </c>
      <c r="B15" s="63" t="s">
        <v>83</v>
      </c>
      <c r="C15" s="43" t="s">
        <v>79</v>
      </c>
      <c r="D15" s="44">
        <v>3.63</v>
      </c>
      <c r="E15" s="44">
        <v>3.63</v>
      </c>
      <c r="F15" s="44">
        <v>3.63</v>
      </c>
      <c r="G15" s="44">
        <v>3.63</v>
      </c>
      <c r="H15" s="44">
        <v>3.63</v>
      </c>
      <c r="I15" s="44">
        <v>3.63</v>
      </c>
      <c r="J15" s="44">
        <v>3.63</v>
      </c>
      <c r="K15" s="44">
        <v>3.63</v>
      </c>
      <c r="L15" s="44">
        <v>3.63</v>
      </c>
      <c r="M15" s="44">
        <v>3.63</v>
      </c>
      <c r="N15" s="44">
        <v>3.63</v>
      </c>
      <c r="O15" s="44">
        <v>3.63</v>
      </c>
      <c r="P15" s="44">
        <v>3.63</v>
      </c>
      <c r="Q15" s="44">
        <v>3.63</v>
      </c>
      <c r="R15" s="44">
        <v>3.63</v>
      </c>
      <c r="S15" s="44">
        <v>3.63</v>
      </c>
      <c r="T15" s="44">
        <v>3.63</v>
      </c>
      <c r="U15" s="44">
        <v>3.63</v>
      </c>
      <c r="V15" s="44">
        <v>3.63</v>
      </c>
      <c r="W15" s="44">
        <v>3.63</v>
      </c>
      <c r="X15" s="44">
        <v>3.63</v>
      </c>
      <c r="Y15" s="44">
        <v>3.63</v>
      </c>
      <c r="Z15" s="44">
        <v>3.63</v>
      </c>
      <c r="AA15" s="44">
        <v>3.63</v>
      </c>
    </row>
    <row r="16" spans="1:27" ht="12.75" hidden="1" customHeight="1" outlineLevel="1" x14ac:dyDescent="0.2">
      <c r="A16" s="97" t="s">
        <v>250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collapsed="1" x14ac:dyDescent="0.2">
      <c r="A17" s="96" t="s">
        <v>251</v>
      </c>
      <c r="B17" s="28" t="str">
        <f>"03"&amp;"."&amp;$B$639&amp;"."&amp;$B$640</f>
        <v>03.11.2023</v>
      </c>
      <c r="C17" s="88" t="s">
        <v>76</v>
      </c>
      <c r="D17" s="89">
        <f>ROUND(((D18+D19+D21+D20)/1000),5)</f>
        <v>2.5657999999999999</v>
      </c>
      <c r="E17" s="89">
        <f>ROUND(((E18+E19+E21+E20)/1000),5)</f>
        <v>2.4457399999999998</v>
      </c>
      <c r="F17" s="89">
        <f>ROUND(((F18+F19+F21+F20)/1000),5)</f>
        <v>2.3340399999999999</v>
      </c>
      <c r="G17" s="89">
        <f t="shared" ref="G17:AA17" si="6">ROUND(((G18+G19+G21+G20)/1000),5)</f>
        <v>2.3058999999999998</v>
      </c>
      <c r="H17" s="89">
        <f t="shared" si="6"/>
        <v>2.43716</v>
      </c>
      <c r="I17" s="89">
        <f t="shared" si="6"/>
        <v>2.5928599999999999</v>
      </c>
      <c r="J17" s="89">
        <f t="shared" si="6"/>
        <v>2.7633200000000002</v>
      </c>
      <c r="K17" s="89">
        <f t="shared" si="6"/>
        <v>3.0043799999999998</v>
      </c>
      <c r="L17" s="89">
        <f t="shared" si="6"/>
        <v>3.2612100000000002</v>
      </c>
      <c r="M17" s="89">
        <f t="shared" si="6"/>
        <v>3.31643</v>
      </c>
      <c r="N17" s="89">
        <f t="shared" si="6"/>
        <v>3.3280799999999999</v>
      </c>
      <c r="O17" s="89">
        <f t="shared" si="6"/>
        <v>3.33344</v>
      </c>
      <c r="P17" s="89">
        <f t="shared" si="6"/>
        <v>3.3404199999999999</v>
      </c>
      <c r="Q17" s="89">
        <f t="shared" si="6"/>
        <v>3.3373300000000001</v>
      </c>
      <c r="R17" s="89">
        <f t="shared" si="6"/>
        <v>3.32498</v>
      </c>
      <c r="S17" s="89">
        <f t="shared" si="6"/>
        <v>3.3184300000000002</v>
      </c>
      <c r="T17" s="89">
        <f t="shared" si="6"/>
        <v>3.2923399999999998</v>
      </c>
      <c r="U17" s="89">
        <f t="shared" si="6"/>
        <v>3.3888199999999999</v>
      </c>
      <c r="V17" s="89">
        <f t="shared" si="6"/>
        <v>3.4319000000000002</v>
      </c>
      <c r="W17" s="89">
        <f t="shared" si="6"/>
        <v>3.3915899999999999</v>
      </c>
      <c r="X17" s="89">
        <f t="shared" si="6"/>
        <v>3.2982300000000002</v>
      </c>
      <c r="Y17" s="89">
        <f t="shared" si="6"/>
        <v>3.18316</v>
      </c>
      <c r="Z17" s="89">
        <f t="shared" si="6"/>
        <v>2.89846</v>
      </c>
      <c r="AA17" s="89">
        <f t="shared" si="6"/>
        <v>2.6941099999999998</v>
      </c>
    </row>
    <row r="18" spans="1:27" ht="12.75" hidden="1" customHeight="1" outlineLevel="1" x14ac:dyDescent="0.2">
      <c r="A18" s="97" t="s">
        <v>252</v>
      </c>
      <c r="B18" s="63" t="s">
        <v>242</v>
      </c>
      <c r="C18" s="43" t="s">
        <v>79</v>
      </c>
      <c r="D18" s="44">
        <v>1160.06</v>
      </c>
      <c r="E18" s="44">
        <v>1040</v>
      </c>
      <c r="F18" s="44">
        <v>928.3</v>
      </c>
      <c r="G18" s="44">
        <v>900.16</v>
      </c>
      <c r="H18" s="44">
        <v>1031.42</v>
      </c>
      <c r="I18" s="44">
        <v>1187.1199999999999</v>
      </c>
      <c r="J18" s="44">
        <v>1357.58</v>
      </c>
      <c r="K18" s="44">
        <v>1598.64</v>
      </c>
      <c r="L18" s="44">
        <v>1855.47</v>
      </c>
      <c r="M18" s="44">
        <v>1910.69</v>
      </c>
      <c r="N18" s="44">
        <v>1922.34</v>
      </c>
      <c r="O18" s="44">
        <v>1927.7</v>
      </c>
      <c r="P18" s="44">
        <v>1934.68</v>
      </c>
      <c r="Q18" s="44">
        <v>1931.59</v>
      </c>
      <c r="R18" s="44">
        <v>1919.24</v>
      </c>
      <c r="S18" s="44">
        <v>1912.69</v>
      </c>
      <c r="T18" s="44">
        <v>1886.6</v>
      </c>
      <c r="U18" s="44">
        <v>1983.08</v>
      </c>
      <c r="V18" s="44">
        <v>2026.16</v>
      </c>
      <c r="W18" s="44">
        <v>1985.85</v>
      </c>
      <c r="X18" s="44">
        <v>1892.49</v>
      </c>
      <c r="Y18" s="44">
        <v>1777.42</v>
      </c>
      <c r="Z18" s="44">
        <v>1492.72</v>
      </c>
      <c r="AA18" s="44">
        <v>1288.3699999999999</v>
      </c>
    </row>
    <row r="19" spans="1:27" ht="12.75" hidden="1" customHeight="1" outlineLevel="1" x14ac:dyDescent="0.2">
      <c r="A19" s="97" t="s">
        <v>253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97" t="s">
        <v>254</v>
      </c>
      <c r="B20" s="63" t="s">
        <v>83</v>
      </c>
      <c r="C20" s="43" t="s">
        <v>79</v>
      </c>
      <c r="D20" s="44">
        <v>3.63</v>
      </c>
      <c r="E20" s="44">
        <v>3.63</v>
      </c>
      <c r="F20" s="44">
        <v>3.63</v>
      </c>
      <c r="G20" s="44">
        <v>3.63</v>
      </c>
      <c r="H20" s="44">
        <v>3.63</v>
      </c>
      <c r="I20" s="44">
        <v>3.63</v>
      </c>
      <c r="J20" s="44">
        <v>3.63</v>
      </c>
      <c r="K20" s="44">
        <v>3.63</v>
      </c>
      <c r="L20" s="44">
        <v>3.63</v>
      </c>
      <c r="M20" s="44">
        <v>3.63</v>
      </c>
      <c r="N20" s="44">
        <v>3.63</v>
      </c>
      <c r="O20" s="44">
        <v>3.63</v>
      </c>
      <c r="P20" s="44">
        <v>3.63</v>
      </c>
      <c r="Q20" s="44">
        <v>3.63</v>
      </c>
      <c r="R20" s="44">
        <v>3.63</v>
      </c>
      <c r="S20" s="44">
        <v>3.63</v>
      </c>
      <c r="T20" s="44">
        <v>3.63</v>
      </c>
      <c r="U20" s="44">
        <v>3.63</v>
      </c>
      <c r="V20" s="44">
        <v>3.63</v>
      </c>
      <c r="W20" s="44">
        <v>3.63</v>
      </c>
      <c r="X20" s="44">
        <v>3.63</v>
      </c>
      <c r="Y20" s="44">
        <v>3.63</v>
      </c>
      <c r="Z20" s="44">
        <v>3.63</v>
      </c>
      <c r="AA20" s="44">
        <v>3.63</v>
      </c>
    </row>
    <row r="21" spans="1:27" ht="12.75" hidden="1" customHeight="1" outlineLevel="1" x14ac:dyDescent="0.2">
      <c r="A21" s="97" t="s">
        <v>255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collapsed="1" x14ac:dyDescent="0.2">
      <c r="A22" s="96" t="s">
        <v>256</v>
      </c>
      <c r="B22" s="28" t="str">
        <f>"04"&amp;"."&amp;$B$639&amp;"."&amp;$B$640</f>
        <v>04.11.2023</v>
      </c>
      <c r="C22" s="88" t="s">
        <v>76</v>
      </c>
      <c r="D22" s="89">
        <f>ROUND(((D23+D24+D26+D25)/1000),5)</f>
        <v>2.6559699999999999</v>
      </c>
      <c r="E22" s="89">
        <f>ROUND(((E23+E24+E26+E25)/1000),5)</f>
        <v>2.5780500000000002</v>
      </c>
      <c r="F22" s="89">
        <f>ROUND(((F23+F24+F26+F25)/1000),5)</f>
        <v>2.4980000000000002</v>
      </c>
      <c r="G22" s="89">
        <f t="shared" ref="G22:AA22" si="9">ROUND(((G23+G24+G26+G25)/1000),5)</f>
        <v>2.4434800000000001</v>
      </c>
      <c r="H22" s="89">
        <f t="shared" si="9"/>
        <v>2.49369</v>
      </c>
      <c r="I22" s="89">
        <f t="shared" si="9"/>
        <v>2.59023</v>
      </c>
      <c r="J22" s="89">
        <f t="shared" si="9"/>
        <v>2.6024400000000001</v>
      </c>
      <c r="K22" s="89">
        <f t="shared" si="9"/>
        <v>2.7113200000000002</v>
      </c>
      <c r="L22" s="89">
        <f t="shared" si="9"/>
        <v>3.0308199999999998</v>
      </c>
      <c r="M22" s="89">
        <f t="shared" si="9"/>
        <v>3.1261199999999998</v>
      </c>
      <c r="N22" s="89">
        <f t="shared" si="9"/>
        <v>3.1766399999999999</v>
      </c>
      <c r="O22" s="89">
        <f t="shared" si="9"/>
        <v>3.1844299999999999</v>
      </c>
      <c r="P22" s="89">
        <f t="shared" si="9"/>
        <v>3.1777199999999999</v>
      </c>
      <c r="Q22" s="89">
        <f t="shared" si="9"/>
        <v>3.1774499999999999</v>
      </c>
      <c r="R22" s="89">
        <f t="shared" si="9"/>
        <v>3.15476</v>
      </c>
      <c r="S22" s="89">
        <f t="shared" si="9"/>
        <v>3.2859400000000001</v>
      </c>
      <c r="T22" s="89">
        <f t="shared" si="9"/>
        <v>3.3587199999999999</v>
      </c>
      <c r="U22" s="89">
        <f t="shared" si="9"/>
        <v>3.5030999999999999</v>
      </c>
      <c r="V22" s="89">
        <f t="shared" si="9"/>
        <v>3.50427</v>
      </c>
      <c r="W22" s="89">
        <f t="shared" si="9"/>
        <v>3.3788299999999998</v>
      </c>
      <c r="X22" s="89">
        <f t="shared" si="9"/>
        <v>3.1462500000000002</v>
      </c>
      <c r="Y22" s="89">
        <f t="shared" si="9"/>
        <v>3.1005799999999999</v>
      </c>
      <c r="Z22" s="89">
        <f t="shared" si="9"/>
        <v>2.7500200000000001</v>
      </c>
      <c r="AA22" s="89">
        <f t="shared" si="9"/>
        <v>2.6708099999999999</v>
      </c>
    </row>
    <row r="23" spans="1:27" ht="12.75" hidden="1" customHeight="1" outlineLevel="1" x14ac:dyDescent="0.2">
      <c r="A23" s="97" t="s">
        <v>257</v>
      </c>
      <c r="B23" s="63" t="s">
        <v>242</v>
      </c>
      <c r="C23" s="43" t="s">
        <v>79</v>
      </c>
      <c r="D23" s="44">
        <v>1250.23</v>
      </c>
      <c r="E23" s="44">
        <v>1172.31</v>
      </c>
      <c r="F23" s="44">
        <v>1092.26</v>
      </c>
      <c r="G23" s="44">
        <v>1037.74</v>
      </c>
      <c r="H23" s="44">
        <v>1087.95</v>
      </c>
      <c r="I23" s="44">
        <v>1184.49</v>
      </c>
      <c r="J23" s="44">
        <v>1196.7</v>
      </c>
      <c r="K23" s="44">
        <v>1305.58</v>
      </c>
      <c r="L23" s="44">
        <v>1625.08</v>
      </c>
      <c r="M23" s="44">
        <v>1720.38</v>
      </c>
      <c r="N23" s="44">
        <v>1770.9</v>
      </c>
      <c r="O23" s="44">
        <v>1778.69</v>
      </c>
      <c r="P23" s="44">
        <v>1771.98</v>
      </c>
      <c r="Q23" s="44">
        <v>1771.71</v>
      </c>
      <c r="R23" s="44">
        <v>1749.02</v>
      </c>
      <c r="S23" s="44">
        <v>1880.2</v>
      </c>
      <c r="T23" s="44">
        <v>1952.98</v>
      </c>
      <c r="U23" s="44">
        <v>2097.36</v>
      </c>
      <c r="V23" s="44">
        <v>2098.5300000000002</v>
      </c>
      <c r="W23" s="44">
        <v>1973.09</v>
      </c>
      <c r="X23" s="44">
        <v>1740.51</v>
      </c>
      <c r="Y23" s="44">
        <v>1694.84</v>
      </c>
      <c r="Z23" s="44">
        <v>1344.28</v>
      </c>
      <c r="AA23" s="44">
        <v>1265.07</v>
      </c>
    </row>
    <row r="24" spans="1:27" ht="12.75" hidden="1" customHeight="1" outlineLevel="1" x14ac:dyDescent="0.2">
      <c r="A24" s="97" t="s">
        <v>258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97" t="s">
        <v>259</v>
      </c>
      <c r="B25" s="63" t="s">
        <v>83</v>
      </c>
      <c r="C25" s="43" t="s">
        <v>79</v>
      </c>
      <c r="D25" s="44">
        <v>3.63</v>
      </c>
      <c r="E25" s="44">
        <v>3.63</v>
      </c>
      <c r="F25" s="44">
        <v>3.63</v>
      </c>
      <c r="G25" s="44">
        <v>3.63</v>
      </c>
      <c r="H25" s="44">
        <v>3.63</v>
      </c>
      <c r="I25" s="44">
        <v>3.63</v>
      </c>
      <c r="J25" s="44">
        <v>3.63</v>
      </c>
      <c r="K25" s="44">
        <v>3.63</v>
      </c>
      <c r="L25" s="44">
        <v>3.63</v>
      </c>
      <c r="M25" s="44">
        <v>3.63</v>
      </c>
      <c r="N25" s="44">
        <v>3.63</v>
      </c>
      <c r="O25" s="44">
        <v>3.63</v>
      </c>
      <c r="P25" s="44">
        <v>3.63</v>
      </c>
      <c r="Q25" s="44">
        <v>3.63</v>
      </c>
      <c r="R25" s="44">
        <v>3.63</v>
      </c>
      <c r="S25" s="44">
        <v>3.63</v>
      </c>
      <c r="T25" s="44">
        <v>3.63</v>
      </c>
      <c r="U25" s="44">
        <v>3.63</v>
      </c>
      <c r="V25" s="44">
        <v>3.63</v>
      </c>
      <c r="W25" s="44">
        <v>3.63</v>
      </c>
      <c r="X25" s="44">
        <v>3.63</v>
      </c>
      <c r="Y25" s="44">
        <v>3.63</v>
      </c>
      <c r="Z25" s="44">
        <v>3.63</v>
      </c>
      <c r="AA25" s="44">
        <v>3.63</v>
      </c>
    </row>
    <row r="26" spans="1:27" ht="12.75" hidden="1" customHeight="1" outlineLevel="1" x14ac:dyDescent="0.2">
      <c r="A26" s="97" t="s">
        <v>260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collapsed="1" x14ac:dyDescent="0.2">
      <c r="A27" s="96" t="s">
        <v>261</v>
      </c>
      <c r="B27" s="28" t="str">
        <f>"05"&amp;"."&amp;$B$639&amp;"."&amp;$B$640</f>
        <v>05.11.2023</v>
      </c>
      <c r="C27" s="88" t="s">
        <v>76</v>
      </c>
      <c r="D27" s="89">
        <f>ROUND(((D28+D29+D31+D30)/1000),5)</f>
        <v>2.6509299999999998</v>
      </c>
      <c r="E27" s="89">
        <f>ROUND(((E28+E29+E31+E30)/1000),5)</f>
        <v>2.54162</v>
      </c>
      <c r="F27" s="89">
        <f>ROUND(((F28+F29+F31+F30)/1000),5)</f>
        <v>2.4587300000000001</v>
      </c>
      <c r="G27" s="89">
        <f t="shared" ref="G27:AA27" si="12">ROUND(((G28+G29+G31+G30)/1000),5)</f>
        <v>2.4403000000000001</v>
      </c>
      <c r="H27" s="89">
        <f t="shared" si="12"/>
        <v>2.44381</v>
      </c>
      <c r="I27" s="89">
        <f t="shared" si="12"/>
        <v>2.5613199999999998</v>
      </c>
      <c r="J27" s="89">
        <f t="shared" si="12"/>
        <v>2.5442499999999999</v>
      </c>
      <c r="K27" s="89">
        <f t="shared" si="12"/>
        <v>2.64411</v>
      </c>
      <c r="L27" s="89">
        <f t="shared" si="12"/>
        <v>2.8916400000000002</v>
      </c>
      <c r="M27" s="89">
        <f t="shared" si="12"/>
        <v>3.0679799999999999</v>
      </c>
      <c r="N27" s="89">
        <f t="shared" si="12"/>
        <v>3.11165</v>
      </c>
      <c r="O27" s="89">
        <f t="shared" si="12"/>
        <v>3.1219700000000001</v>
      </c>
      <c r="P27" s="89">
        <f t="shared" si="12"/>
        <v>3.1227800000000001</v>
      </c>
      <c r="Q27" s="89">
        <f t="shared" si="12"/>
        <v>3.1237599999999999</v>
      </c>
      <c r="R27" s="89">
        <f t="shared" si="12"/>
        <v>3.1101399999999999</v>
      </c>
      <c r="S27" s="89">
        <f t="shared" si="12"/>
        <v>3.0900799999999999</v>
      </c>
      <c r="T27" s="89">
        <f t="shared" si="12"/>
        <v>3.1192199999999999</v>
      </c>
      <c r="U27" s="89">
        <f t="shared" si="12"/>
        <v>3.3295699999999999</v>
      </c>
      <c r="V27" s="89">
        <f t="shared" si="12"/>
        <v>3.43519</v>
      </c>
      <c r="W27" s="89">
        <f t="shared" si="12"/>
        <v>3.3327300000000002</v>
      </c>
      <c r="X27" s="89">
        <f t="shared" si="12"/>
        <v>3.1537099999999998</v>
      </c>
      <c r="Y27" s="89">
        <f t="shared" si="12"/>
        <v>3.1103200000000002</v>
      </c>
      <c r="Z27" s="89">
        <f t="shared" si="12"/>
        <v>2.8719299999999999</v>
      </c>
      <c r="AA27" s="89">
        <f t="shared" si="12"/>
        <v>2.6588799999999999</v>
      </c>
    </row>
    <row r="28" spans="1:27" ht="12.75" hidden="1" customHeight="1" outlineLevel="1" x14ac:dyDescent="0.2">
      <c r="A28" s="97" t="s">
        <v>262</v>
      </c>
      <c r="B28" s="63" t="s">
        <v>242</v>
      </c>
      <c r="C28" s="43" t="s">
        <v>79</v>
      </c>
      <c r="D28" s="44">
        <v>1245.19</v>
      </c>
      <c r="E28" s="44">
        <v>1135.8800000000001</v>
      </c>
      <c r="F28" s="44">
        <v>1052.99</v>
      </c>
      <c r="G28" s="44">
        <v>1034.56</v>
      </c>
      <c r="H28" s="44">
        <v>1038.07</v>
      </c>
      <c r="I28" s="44">
        <v>1155.58</v>
      </c>
      <c r="J28" s="44">
        <v>1138.51</v>
      </c>
      <c r="K28" s="44">
        <v>1238.3699999999999</v>
      </c>
      <c r="L28" s="44">
        <v>1485.9</v>
      </c>
      <c r="M28" s="44">
        <v>1662.24</v>
      </c>
      <c r="N28" s="44">
        <v>1705.91</v>
      </c>
      <c r="O28" s="44">
        <v>1716.23</v>
      </c>
      <c r="P28" s="44">
        <v>1717.04</v>
      </c>
      <c r="Q28" s="44">
        <v>1718.02</v>
      </c>
      <c r="R28" s="44">
        <v>1704.4</v>
      </c>
      <c r="S28" s="44">
        <v>1684.34</v>
      </c>
      <c r="T28" s="44">
        <v>1713.48</v>
      </c>
      <c r="U28" s="44">
        <v>1923.83</v>
      </c>
      <c r="V28" s="44">
        <v>2029.45</v>
      </c>
      <c r="W28" s="44">
        <v>1926.99</v>
      </c>
      <c r="X28" s="44">
        <v>1747.97</v>
      </c>
      <c r="Y28" s="44">
        <v>1704.58</v>
      </c>
      <c r="Z28" s="44">
        <v>1466.19</v>
      </c>
      <c r="AA28" s="44">
        <v>1253.1400000000001</v>
      </c>
    </row>
    <row r="29" spans="1:27" ht="12.75" hidden="1" customHeight="1" outlineLevel="1" x14ac:dyDescent="0.2">
      <c r="A29" s="97" t="s">
        <v>263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97" t="s">
        <v>264</v>
      </c>
      <c r="B30" s="63" t="s">
        <v>83</v>
      </c>
      <c r="C30" s="43" t="s">
        <v>79</v>
      </c>
      <c r="D30" s="44">
        <v>3.63</v>
      </c>
      <c r="E30" s="44">
        <v>3.63</v>
      </c>
      <c r="F30" s="44">
        <v>3.63</v>
      </c>
      <c r="G30" s="44">
        <v>3.63</v>
      </c>
      <c r="H30" s="44">
        <v>3.63</v>
      </c>
      <c r="I30" s="44">
        <v>3.63</v>
      </c>
      <c r="J30" s="44">
        <v>3.63</v>
      </c>
      <c r="K30" s="44">
        <v>3.63</v>
      </c>
      <c r="L30" s="44">
        <v>3.63</v>
      </c>
      <c r="M30" s="44">
        <v>3.63</v>
      </c>
      <c r="N30" s="44">
        <v>3.63</v>
      </c>
      <c r="O30" s="44">
        <v>3.63</v>
      </c>
      <c r="P30" s="44">
        <v>3.63</v>
      </c>
      <c r="Q30" s="44">
        <v>3.63</v>
      </c>
      <c r="R30" s="44">
        <v>3.63</v>
      </c>
      <c r="S30" s="44">
        <v>3.63</v>
      </c>
      <c r="T30" s="44">
        <v>3.63</v>
      </c>
      <c r="U30" s="44">
        <v>3.63</v>
      </c>
      <c r="V30" s="44">
        <v>3.63</v>
      </c>
      <c r="W30" s="44">
        <v>3.63</v>
      </c>
      <c r="X30" s="44">
        <v>3.63</v>
      </c>
      <c r="Y30" s="44">
        <v>3.63</v>
      </c>
      <c r="Z30" s="44">
        <v>3.63</v>
      </c>
      <c r="AA30" s="44">
        <v>3.63</v>
      </c>
    </row>
    <row r="31" spans="1:27" ht="12.75" hidden="1" customHeight="1" outlineLevel="1" x14ac:dyDescent="0.2">
      <c r="A31" s="97" t="s">
        <v>265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collapsed="1" x14ac:dyDescent="0.2">
      <c r="A32" s="96" t="s">
        <v>266</v>
      </c>
      <c r="B32" s="28" t="str">
        <f>"06"&amp;"."&amp;$B$639&amp;"."&amp;$B$640</f>
        <v>06.11.2023</v>
      </c>
      <c r="C32" s="88" t="s">
        <v>76</v>
      </c>
      <c r="D32" s="89">
        <f>ROUND(((D33+D34+D36+D35)/1000),5)</f>
        <v>2.65307</v>
      </c>
      <c r="E32" s="89">
        <f>ROUND(((E33+E34+E36+E35)/1000),5)</f>
        <v>2.5767500000000001</v>
      </c>
      <c r="F32" s="89">
        <f>ROUND(((F33+F34+F36+F35)/1000),5)</f>
        <v>2.4952000000000001</v>
      </c>
      <c r="G32" s="89">
        <f t="shared" ref="G32:AA32" si="15">ROUND(((G33+G34+G36+G35)/1000),5)</f>
        <v>2.4527399999999999</v>
      </c>
      <c r="H32" s="89">
        <f t="shared" si="15"/>
        <v>2.4902799999999998</v>
      </c>
      <c r="I32" s="89">
        <f t="shared" si="15"/>
        <v>2.5837699999999999</v>
      </c>
      <c r="J32" s="89">
        <f t="shared" si="15"/>
        <v>2.6154099999999998</v>
      </c>
      <c r="K32" s="89">
        <f t="shared" si="15"/>
        <v>2.7293099999999999</v>
      </c>
      <c r="L32" s="89">
        <f t="shared" si="15"/>
        <v>2.9606499999999998</v>
      </c>
      <c r="M32" s="89">
        <f t="shared" si="15"/>
        <v>3.15402</v>
      </c>
      <c r="N32" s="89">
        <f t="shared" si="15"/>
        <v>3.2694999999999999</v>
      </c>
      <c r="O32" s="89">
        <f t="shared" si="15"/>
        <v>3.28864</v>
      </c>
      <c r="P32" s="89">
        <f t="shared" si="15"/>
        <v>3.2682699999999998</v>
      </c>
      <c r="Q32" s="89">
        <f t="shared" si="15"/>
        <v>3.2760600000000002</v>
      </c>
      <c r="R32" s="89">
        <f t="shared" si="15"/>
        <v>3.2435999999999998</v>
      </c>
      <c r="S32" s="89">
        <f t="shared" si="15"/>
        <v>3.22451</v>
      </c>
      <c r="T32" s="89">
        <f t="shared" si="15"/>
        <v>3.2949199999999998</v>
      </c>
      <c r="U32" s="89">
        <f t="shared" si="15"/>
        <v>3.3526199999999999</v>
      </c>
      <c r="V32" s="89">
        <f t="shared" si="15"/>
        <v>3.3482099999999999</v>
      </c>
      <c r="W32" s="89">
        <f t="shared" si="15"/>
        <v>3.3203999999999998</v>
      </c>
      <c r="X32" s="89">
        <f t="shared" si="15"/>
        <v>3.2867899999999999</v>
      </c>
      <c r="Y32" s="89">
        <f t="shared" si="15"/>
        <v>3.1566399999999999</v>
      </c>
      <c r="Z32" s="89">
        <f t="shared" si="15"/>
        <v>2.8339500000000002</v>
      </c>
      <c r="AA32" s="89">
        <f t="shared" si="15"/>
        <v>2.69618</v>
      </c>
    </row>
    <row r="33" spans="1:27" ht="12.75" hidden="1" customHeight="1" outlineLevel="1" x14ac:dyDescent="0.2">
      <c r="A33" s="97" t="s">
        <v>267</v>
      </c>
      <c r="B33" s="63" t="s">
        <v>242</v>
      </c>
      <c r="C33" s="43" t="s">
        <v>79</v>
      </c>
      <c r="D33" s="44">
        <v>1247.33</v>
      </c>
      <c r="E33" s="44">
        <v>1171.01</v>
      </c>
      <c r="F33" s="44">
        <v>1089.46</v>
      </c>
      <c r="G33" s="44">
        <v>1047</v>
      </c>
      <c r="H33" s="44">
        <v>1084.54</v>
      </c>
      <c r="I33" s="44">
        <v>1178.03</v>
      </c>
      <c r="J33" s="44">
        <v>1209.67</v>
      </c>
      <c r="K33" s="44">
        <v>1323.57</v>
      </c>
      <c r="L33" s="44">
        <v>1554.91</v>
      </c>
      <c r="M33" s="44">
        <v>1748.28</v>
      </c>
      <c r="N33" s="44">
        <v>1863.76</v>
      </c>
      <c r="O33" s="44">
        <v>1882.9</v>
      </c>
      <c r="P33" s="44">
        <v>1862.53</v>
      </c>
      <c r="Q33" s="44">
        <v>1870.32</v>
      </c>
      <c r="R33" s="44">
        <v>1837.86</v>
      </c>
      <c r="S33" s="44">
        <v>1818.77</v>
      </c>
      <c r="T33" s="44">
        <v>1889.18</v>
      </c>
      <c r="U33" s="44">
        <v>1946.88</v>
      </c>
      <c r="V33" s="44">
        <v>1942.47</v>
      </c>
      <c r="W33" s="44">
        <v>1914.66</v>
      </c>
      <c r="X33" s="44">
        <v>1881.05</v>
      </c>
      <c r="Y33" s="44">
        <v>1750.9</v>
      </c>
      <c r="Z33" s="44">
        <v>1428.21</v>
      </c>
      <c r="AA33" s="44">
        <v>1290.44</v>
      </c>
    </row>
    <row r="34" spans="1:27" ht="12.75" hidden="1" customHeight="1" outlineLevel="1" x14ac:dyDescent="0.2">
      <c r="A34" s="97" t="s">
        <v>268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97" t="s">
        <v>269</v>
      </c>
      <c r="B35" s="63" t="s">
        <v>83</v>
      </c>
      <c r="C35" s="43" t="s">
        <v>79</v>
      </c>
      <c r="D35" s="44">
        <v>3.63</v>
      </c>
      <c r="E35" s="44">
        <v>3.63</v>
      </c>
      <c r="F35" s="44">
        <v>3.63</v>
      </c>
      <c r="G35" s="44">
        <v>3.63</v>
      </c>
      <c r="H35" s="44">
        <v>3.63</v>
      </c>
      <c r="I35" s="44">
        <v>3.63</v>
      </c>
      <c r="J35" s="44">
        <v>3.63</v>
      </c>
      <c r="K35" s="44">
        <v>3.63</v>
      </c>
      <c r="L35" s="44">
        <v>3.63</v>
      </c>
      <c r="M35" s="44">
        <v>3.63</v>
      </c>
      <c r="N35" s="44">
        <v>3.63</v>
      </c>
      <c r="O35" s="44">
        <v>3.63</v>
      </c>
      <c r="P35" s="44">
        <v>3.63</v>
      </c>
      <c r="Q35" s="44">
        <v>3.63</v>
      </c>
      <c r="R35" s="44">
        <v>3.63</v>
      </c>
      <c r="S35" s="44">
        <v>3.63</v>
      </c>
      <c r="T35" s="44">
        <v>3.63</v>
      </c>
      <c r="U35" s="44">
        <v>3.63</v>
      </c>
      <c r="V35" s="44">
        <v>3.63</v>
      </c>
      <c r="W35" s="44">
        <v>3.63</v>
      </c>
      <c r="X35" s="44">
        <v>3.63</v>
      </c>
      <c r="Y35" s="44">
        <v>3.63</v>
      </c>
      <c r="Z35" s="44">
        <v>3.63</v>
      </c>
      <c r="AA35" s="44">
        <v>3.63</v>
      </c>
    </row>
    <row r="36" spans="1:27" ht="12.75" hidden="1" customHeight="1" outlineLevel="1" x14ac:dyDescent="0.2">
      <c r="A36" s="97" t="s">
        <v>270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collapsed="1" x14ac:dyDescent="0.2">
      <c r="A37" s="96" t="s">
        <v>271</v>
      </c>
      <c r="B37" s="28" t="str">
        <f>"07"&amp;"."&amp;$B$639&amp;"."&amp;$B$640</f>
        <v>07.11.2023</v>
      </c>
      <c r="C37" s="88" t="s">
        <v>76</v>
      </c>
      <c r="D37" s="89">
        <f>ROUND(((D38+D39+D41+D40)/1000),5)</f>
        <v>2.6034600000000001</v>
      </c>
      <c r="E37" s="89">
        <f>ROUND(((E38+E39+E41+E40)/1000),5)</f>
        <v>2.4492699999999998</v>
      </c>
      <c r="F37" s="89">
        <f>ROUND(((F38+F39+F41+F40)/1000),5)</f>
        <v>2.3441999999999998</v>
      </c>
      <c r="G37" s="89">
        <f t="shared" ref="G37:AA37" si="18">ROUND(((G38+G39+G41+G40)/1000),5)</f>
        <v>2.30172</v>
      </c>
      <c r="H37" s="89">
        <f t="shared" si="18"/>
        <v>2.3827099999999999</v>
      </c>
      <c r="I37" s="89">
        <f t="shared" si="18"/>
        <v>2.6082800000000002</v>
      </c>
      <c r="J37" s="89">
        <f t="shared" si="18"/>
        <v>2.67245</v>
      </c>
      <c r="K37" s="89">
        <f t="shared" si="18"/>
        <v>2.9143699999999999</v>
      </c>
      <c r="L37" s="89">
        <f t="shared" si="18"/>
        <v>3.15842</v>
      </c>
      <c r="M37" s="89">
        <f t="shared" si="18"/>
        <v>3.30104</v>
      </c>
      <c r="N37" s="89">
        <f t="shared" si="18"/>
        <v>3.3119399999999999</v>
      </c>
      <c r="O37" s="89">
        <f t="shared" si="18"/>
        <v>3.3140499999999999</v>
      </c>
      <c r="P37" s="89">
        <f t="shared" si="18"/>
        <v>3.2740200000000002</v>
      </c>
      <c r="Q37" s="89">
        <f t="shared" si="18"/>
        <v>3.2918500000000002</v>
      </c>
      <c r="R37" s="89">
        <f t="shared" si="18"/>
        <v>3.2980999999999998</v>
      </c>
      <c r="S37" s="89">
        <f t="shared" si="18"/>
        <v>3.3202699999999998</v>
      </c>
      <c r="T37" s="89">
        <f t="shared" si="18"/>
        <v>3.3157000000000001</v>
      </c>
      <c r="U37" s="89">
        <f t="shared" si="18"/>
        <v>3.2974800000000002</v>
      </c>
      <c r="V37" s="89">
        <f t="shared" si="18"/>
        <v>3.3569800000000001</v>
      </c>
      <c r="W37" s="89">
        <f t="shared" si="18"/>
        <v>3.2622499999999999</v>
      </c>
      <c r="X37" s="89">
        <f t="shared" si="18"/>
        <v>3.1320299999999999</v>
      </c>
      <c r="Y37" s="89">
        <f t="shared" si="18"/>
        <v>3.0710500000000001</v>
      </c>
      <c r="Z37" s="89">
        <f t="shared" si="18"/>
        <v>2.7463199999999999</v>
      </c>
      <c r="AA37" s="89">
        <f t="shared" si="18"/>
        <v>2.6305100000000001</v>
      </c>
    </row>
    <row r="38" spans="1:27" ht="12.75" hidden="1" customHeight="1" outlineLevel="1" x14ac:dyDescent="0.2">
      <c r="A38" s="97" t="s">
        <v>272</v>
      </c>
      <c r="B38" s="63" t="s">
        <v>242</v>
      </c>
      <c r="C38" s="43" t="s">
        <v>79</v>
      </c>
      <c r="D38" s="44">
        <v>1197.72</v>
      </c>
      <c r="E38" s="44">
        <v>1043.53</v>
      </c>
      <c r="F38" s="44">
        <v>938.46</v>
      </c>
      <c r="G38" s="44">
        <v>895.98</v>
      </c>
      <c r="H38" s="44">
        <v>976.97</v>
      </c>
      <c r="I38" s="44">
        <v>1202.54</v>
      </c>
      <c r="J38" s="44">
        <v>1266.71</v>
      </c>
      <c r="K38" s="44">
        <v>1508.63</v>
      </c>
      <c r="L38" s="44">
        <v>1752.68</v>
      </c>
      <c r="M38" s="44">
        <v>1895.3</v>
      </c>
      <c r="N38" s="44">
        <v>1906.2</v>
      </c>
      <c r="O38" s="44">
        <v>1908.31</v>
      </c>
      <c r="P38" s="44">
        <v>1868.28</v>
      </c>
      <c r="Q38" s="44">
        <v>1886.11</v>
      </c>
      <c r="R38" s="44">
        <v>1892.36</v>
      </c>
      <c r="S38" s="44">
        <v>1914.53</v>
      </c>
      <c r="T38" s="44">
        <v>1909.96</v>
      </c>
      <c r="U38" s="44">
        <v>1891.74</v>
      </c>
      <c r="V38" s="44">
        <v>1951.24</v>
      </c>
      <c r="W38" s="44">
        <v>1856.51</v>
      </c>
      <c r="X38" s="44">
        <v>1726.29</v>
      </c>
      <c r="Y38" s="44">
        <v>1665.31</v>
      </c>
      <c r="Z38" s="44">
        <v>1340.58</v>
      </c>
      <c r="AA38" s="44">
        <v>1224.77</v>
      </c>
    </row>
    <row r="39" spans="1:27" ht="12.75" hidden="1" customHeight="1" outlineLevel="1" x14ac:dyDescent="0.2">
      <c r="A39" s="97" t="s">
        <v>273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97" t="s">
        <v>274</v>
      </c>
      <c r="B40" s="63" t="s">
        <v>83</v>
      </c>
      <c r="C40" s="43" t="s">
        <v>79</v>
      </c>
      <c r="D40" s="44">
        <v>3.63</v>
      </c>
      <c r="E40" s="44">
        <v>3.63</v>
      </c>
      <c r="F40" s="44">
        <v>3.63</v>
      </c>
      <c r="G40" s="44">
        <v>3.63</v>
      </c>
      <c r="H40" s="44">
        <v>3.63</v>
      </c>
      <c r="I40" s="44">
        <v>3.63</v>
      </c>
      <c r="J40" s="44">
        <v>3.63</v>
      </c>
      <c r="K40" s="44">
        <v>3.63</v>
      </c>
      <c r="L40" s="44">
        <v>3.63</v>
      </c>
      <c r="M40" s="44">
        <v>3.63</v>
      </c>
      <c r="N40" s="44">
        <v>3.63</v>
      </c>
      <c r="O40" s="44">
        <v>3.63</v>
      </c>
      <c r="P40" s="44">
        <v>3.63</v>
      </c>
      <c r="Q40" s="44">
        <v>3.63</v>
      </c>
      <c r="R40" s="44">
        <v>3.63</v>
      </c>
      <c r="S40" s="44">
        <v>3.63</v>
      </c>
      <c r="T40" s="44">
        <v>3.63</v>
      </c>
      <c r="U40" s="44">
        <v>3.63</v>
      </c>
      <c r="V40" s="44">
        <v>3.63</v>
      </c>
      <c r="W40" s="44">
        <v>3.63</v>
      </c>
      <c r="X40" s="44">
        <v>3.63</v>
      </c>
      <c r="Y40" s="44">
        <v>3.63</v>
      </c>
      <c r="Z40" s="44">
        <v>3.63</v>
      </c>
      <c r="AA40" s="44">
        <v>3.63</v>
      </c>
    </row>
    <row r="41" spans="1:27" ht="12.75" hidden="1" customHeight="1" outlineLevel="1" x14ac:dyDescent="0.2">
      <c r="A41" s="97" t="s">
        <v>275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collapsed="1" x14ac:dyDescent="0.2">
      <c r="A42" s="96" t="s">
        <v>276</v>
      </c>
      <c r="B42" s="28" t="str">
        <f>"08"&amp;"."&amp;$B$639&amp;"."&amp;$B$640</f>
        <v>08.11.2023</v>
      </c>
      <c r="C42" s="88" t="s">
        <v>76</v>
      </c>
      <c r="D42" s="89">
        <f>ROUND(((D43+D44+D46+D45)/1000),5)</f>
        <v>2.6429</v>
      </c>
      <c r="E42" s="89">
        <f>ROUND(((E43+E44+E46+E45)/1000),5)</f>
        <v>2.6137899999999998</v>
      </c>
      <c r="F42" s="89">
        <f>ROUND(((F43+F44+F46+F45)/1000),5)</f>
        <v>2.3880599999999998</v>
      </c>
      <c r="G42" s="89">
        <f t="shared" ref="G42:AA42" si="21">ROUND(((G43+G44+G46+G45)/1000),5)</f>
        <v>2.3837899999999999</v>
      </c>
      <c r="H42" s="89">
        <f t="shared" si="21"/>
        <v>2.4085700000000001</v>
      </c>
      <c r="I42" s="89">
        <f t="shared" si="21"/>
        <v>2.63313</v>
      </c>
      <c r="J42" s="89">
        <f t="shared" si="21"/>
        <v>2.6643699999999999</v>
      </c>
      <c r="K42" s="89">
        <f t="shared" si="21"/>
        <v>2.9453399999999998</v>
      </c>
      <c r="L42" s="89">
        <f t="shared" si="21"/>
        <v>3.1061299999999998</v>
      </c>
      <c r="M42" s="89">
        <f t="shared" si="21"/>
        <v>3.2845900000000001</v>
      </c>
      <c r="N42" s="89">
        <f t="shared" si="21"/>
        <v>3.2952499999999998</v>
      </c>
      <c r="O42" s="89">
        <f t="shared" si="21"/>
        <v>3.3244500000000001</v>
      </c>
      <c r="P42" s="89">
        <f t="shared" si="21"/>
        <v>3.32497</v>
      </c>
      <c r="Q42" s="89">
        <f t="shared" si="21"/>
        <v>3.3346200000000001</v>
      </c>
      <c r="R42" s="89">
        <f t="shared" si="21"/>
        <v>3.3124400000000001</v>
      </c>
      <c r="S42" s="89">
        <f t="shared" si="21"/>
        <v>3.3469000000000002</v>
      </c>
      <c r="T42" s="89">
        <f t="shared" si="21"/>
        <v>3.3522699999999999</v>
      </c>
      <c r="U42" s="89">
        <f t="shared" si="21"/>
        <v>3.3499099999999999</v>
      </c>
      <c r="V42" s="89">
        <f t="shared" si="21"/>
        <v>3.3448199999999999</v>
      </c>
      <c r="W42" s="89">
        <f t="shared" si="21"/>
        <v>3.28424</v>
      </c>
      <c r="X42" s="89">
        <f t="shared" si="21"/>
        <v>3.2191100000000001</v>
      </c>
      <c r="Y42" s="89">
        <f t="shared" si="21"/>
        <v>3.0989399999999998</v>
      </c>
      <c r="Z42" s="89">
        <f t="shared" si="21"/>
        <v>2.8002799999999999</v>
      </c>
      <c r="AA42" s="89">
        <f t="shared" si="21"/>
        <v>2.6485699999999999</v>
      </c>
    </row>
    <row r="43" spans="1:27" ht="12.75" hidden="1" customHeight="1" outlineLevel="1" x14ac:dyDescent="0.2">
      <c r="A43" s="97" t="s">
        <v>277</v>
      </c>
      <c r="B43" s="63" t="s">
        <v>242</v>
      </c>
      <c r="C43" s="43" t="s">
        <v>79</v>
      </c>
      <c r="D43" s="44">
        <v>1237.1600000000001</v>
      </c>
      <c r="E43" s="44">
        <v>1208.05</v>
      </c>
      <c r="F43" s="44">
        <v>982.32</v>
      </c>
      <c r="G43" s="44">
        <v>978.05</v>
      </c>
      <c r="H43" s="44">
        <v>1002.83</v>
      </c>
      <c r="I43" s="44">
        <v>1227.3900000000001</v>
      </c>
      <c r="J43" s="44">
        <v>1258.6300000000001</v>
      </c>
      <c r="K43" s="44">
        <v>1539.6</v>
      </c>
      <c r="L43" s="44">
        <v>1700.39</v>
      </c>
      <c r="M43" s="44">
        <v>1878.85</v>
      </c>
      <c r="N43" s="44">
        <v>1889.51</v>
      </c>
      <c r="O43" s="44">
        <v>1918.71</v>
      </c>
      <c r="P43" s="44">
        <v>1919.23</v>
      </c>
      <c r="Q43" s="44">
        <v>1928.88</v>
      </c>
      <c r="R43" s="44">
        <v>1906.7</v>
      </c>
      <c r="S43" s="44">
        <v>1941.16</v>
      </c>
      <c r="T43" s="44">
        <v>1946.53</v>
      </c>
      <c r="U43" s="44">
        <v>1944.17</v>
      </c>
      <c r="V43" s="44">
        <v>1939.08</v>
      </c>
      <c r="W43" s="44">
        <v>1878.5</v>
      </c>
      <c r="X43" s="44">
        <v>1813.37</v>
      </c>
      <c r="Y43" s="44">
        <v>1693.2</v>
      </c>
      <c r="Z43" s="44">
        <v>1394.54</v>
      </c>
      <c r="AA43" s="44">
        <v>1242.83</v>
      </c>
    </row>
    <row r="44" spans="1:27" ht="12.75" hidden="1" customHeight="1" outlineLevel="1" x14ac:dyDescent="0.2">
      <c r="A44" s="97" t="s">
        <v>278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97" t="s">
        <v>279</v>
      </c>
      <c r="B45" s="63" t="s">
        <v>83</v>
      </c>
      <c r="C45" s="43" t="s">
        <v>79</v>
      </c>
      <c r="D45" s="44">
        <v>3.63</v>
      </c>
      <c r="E45" s="44">
        <v>3.63</v>
      </c>
      <c r="F45" s="44">
        <v>3.63</v>
      </c>
      <c r="G45" s="44">
        <v>3.63</v>
      </c>
      <c r="H45" s="44">
        <v>3.63</v>
      </c>
      <c r="I45" s="44">
        <v>3.63</v>
      </c>
      <c r="J45" s="44">
        <v>3.63</v>
      </c>
      <c r="K45" s="44">
        <v>3.63</v>
      </c>
      <c r="L45" s="44">
        <v>3.63</v>
      </c>
      <c r="M45" s="44">
        <v>3.63</v>
      </c>
      <c r="N45" s="44">
        <v>3.63</v>
      </c>
      <c r="O45" s="44">
        <v>3.63</v>
      </c>
      <c r="P45" s="44">
        <v>3.63</v>
      </c>
      <c r="Q45" s="44">
        <v>3.63</v>
      </c>
      <c r="R45" s="44">
        <v>3.63</v>
      </c>
      <c r="S45" s="44">
        <v>3.63</v>
      </c>
      <c r="T45" s="44">
        <v>3.63</v>
      </c>
      <c r="U45" s="44">
        <v>3.63</v>
      </c>
      <c r="V45" s="44">
        <v>3.63</v>
      </c>
      <c r="W45" s="44">
        <v>3.63</v>
      </c>
      <c r="X45" s="44">
        <v>3.63</v>
      </c>
      <c r="Y45" s="44">
        <v>3.63</v>
      </c>
      <c r="Z45" s="44">
        <v>3.63</v>
      </c>
      <c r="AA45" s="44">
        <v>3.63</v>
      </c>
    </row>
    <row r="46" spans="1:27" ht="12.75" hidden="1" customHeight="1" outlineLevel="1" x14ac:dyDescent="0.2">
      <c r="A46" s="97" t="s">
        <v>280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collapsed="1" x14ac:dyDescent="0.2">
      <c r="A47" s="96" t="s">
        <v>281</v>
      </c>
      <c r="B47" s="28" t="str">
        <f>"09"&amp;"."&amp;$B$639&amp;"."&amp;$B$640</f>
        <v>09.11.2023</v>
      </c>
      <c r="C47" s="88" t="s">
        <v>76</v>
      </c>
      <c r="D47" s="89">
        <f>ROUND(((D48+D49+D51+D50)/1000),5)</f>
        <v>2.66418</v>
      </c>
      <c r="E47" s="89">
        <f>ROUND(((E48+E49+E51+E50)/1000),5)</f>
        <v>2.6242999999999999</v>
      </c>
      <c r="F47" s="89">
        <f>ROUND(((F48+F49+F51+F50)/1000),5)</f>
        <v>2.5682800000000001</v>
      </c>
      <c r="G47" s="89">
        <f t="shared" ref="G47:AA47" si="24">ROUND(((G48+G49+G51+G50)/1000),5)</f>
        <v>2.4366099999999999</v>
      </c>
      <c r="H47" s="89">
        <f t="shared" si="24"/>
        <v>2.5941100000000001</v>
      </c>
      <c r="I47" s="89">
        <f t="shared" si="24"/>
        <v>2.63469</v>
      </c>
      <c r="J47" s="89">
        <f t="shared" si="24"/>
        <v>2.7141600000000001</v>
      </c>
      <c r="K47" s="89">
        <f t="shared" si="24"/>
        <v>2.9814500000000002</v>
      </c>
      <c r="L47" s="89">
        <f t="shared" si="24"/>
        <v>3.1514099999999998</v>
      </c>
      <c r="M47" s="89">
        <f t="shared" si="24"/>
        <v>3.2971599999999999</v>
      </c>
      <c r="N47" s="89">
        <f t="shared" si="24"/>
        <v>3.3511299999999999</v>
      </c>
      <c r="O47" s="89">
        <f t="shared" si="24"/>
        <v>3.3574799999999998</v>
      </c>
      <c r="P47" s="89">
        <f t="shared" si="24"/>
        <v>3.3222499999999999</v>
      </c>
      <c r="Q47" s="89">
        <f t="shared" si="24"/>
        <v>3.3292099999999998</v>
      </c>
      <c r="R47" s="89">
        <f t="shared" si="24"/>
        <v>3.3294000000000001</v>
      </c>
      <c r="S47" s="89">
        <f t="shared" si="24"/>
        <v>3.3085499999999999</v>
      </c>
      <c r="T47" s="89">
        <f t="shared" si="24"/>
        <v>3.2570299999999999</v>
      </c>
      <c r="U47" s="89">
        <f t="shared" si="24"/>
        <v>3.4303900000000001</v>
      </c>
      <c r="V47" s="89">
        <f t="shared" si="24"/>
        <v>3.4247899999999998</v>
      </c>
      <c r="W47" s="89">
        <f t="shared" si="24"/>
        <v>3.2975599999999998</v>
      </c>
      <c r="X47" s="89">
        <f t="shared" si="24"/>
        <v>3.1122000000000001</v>
      </c>
      <c r="Y47" s="89">
        <f t="shared" si="24"/>
        <v>3.0606900000000001</v>
      </c>
      <c r="Z47" s="89">
        <f t="shared" si="24"/>
        <v>2.7831999999999999</v>
      </c>
      <c r="AA47" s="89">
        <f t="shared" si="24"/>
        <v>2.67631</v>
      </c>
    </row>
    <row r="48" spans="1:27" ht="12.75" hidden="1" customHeight="1" outlineLevel="1" x14ac:dyDescent="0.2">
      <c r="A48" s="97" t="s">
        <v>282</v>
      </c>
      <c r="B48" s="63" t="s">
        <v>242</v>
      </c>
      <c r="C48" s="43" t="s">
        <v>79</v>
      </c>
      <c r="D48" s="44">
        <v>1258.44</v>
      </c>
      <c r="E48" s="44">
        <v>1218.56</v>
      </c>
      <c r="F48" s="44">
        <v>1162.54</v>
      </c>
      <c r="G48" s="44">
        <v>1030.8699999999999</v>
      </c>
      <c r="H48" s="44">
        <v>1188.3699999999999</v>
      </c>
      <c r="I48" s="44">
        <v>1228.95</v>
      </c>
      <c r="J48" s="44">
        <v>1308.42</v>
      </c>
      <c r="K48" s="44">
        <v>1575.71</v>
      </c>
      <c r="L48" s="44">
        <v>1745.67</v>
      </c>
      <c r="M48" s="44">
        <v>1891.42</v>
      </c>
      <c r="N48" s="44">
        <v>1945.39</v>
      </c>
      <c r="O48" s="44">
        <v>1951.74</v>
      </c>
      <c r="P48" s="44">
        <v>1916.51</v>
      </c>
      <c r="Q48" s="44">
        <v>1923.47</v>
      </c>
      <c r="R48" s="44">
        <v>1923.66</v>
      </c>
      <c r="S48" s="44">
        <v>1902.81</v>
      </c>
      <c r="T48" s="44">
        <v>1851.29</v>
      </c>
      <c r="U48" s="44">
        <v>2024.65</v>
      </c>
      <c r="V48" s="44">
        <v>2019.05</v>
      </c>
      <c r="W48" s="44">
        <v>1891.82</v>
      </c>
      <c r="X48" s="44">
        <v>1706.46</v>
      </c>
      <c r="Y48" s="44">
        <v>1654.95</v>
      </c>
      <c r="Z48" s="44">
        <v>1377.46</v>
      </c>
      <c r="AA48" s="44">
        <v>1270.57</v>
      </c>
    </row>
    <row r="49" spans="1:27" ht="12.75" hidden="1" customHeight="1" outlineLevel="1" x14ac:dyDescent="0.2">
      <c r="A49" s="97" t="s">
        <v>283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97" t="s">
        <v>284</v>
      </c>
      <c r="B50" s="63" t="s">
        <v>83</v>
      </c>
      <c r="C50" s="43" t="s">
        <v>79</v>
      </c>
      <c r="D50" s="44">
        <v>3.63</v>
      </c>
      <c r="E50" s="44">
        <v>3.63</v>
      </c>
      <c r="F50" s="44">
        <v>3.63</v>
      </c>
      <c r="G50" s="44">
        <v>3.63</v>
      </c>
      <c r="H50" s="44">
        <v>3.63</v>
      </c>
      <c r="I50" s="44">
        <v>3.63</v>
      </c>
      <c r="J50" s="44">
        <v>3.63</v>
      </c>
      <c r="K50" s="44">
        <v>3.63</v>
      </c>
      <c r="L50" s="44">
        <v>3.63</v>
      </c>
      <c r="M50" s="44">
        <v>3.63</v>
      </c>
      <c r="N50" s="44">
        <v>3.63</v>
      </c>
      <c r="O50" s="44">
        <v>3.63</v>
      </c>
      <c r="P50" s="44">
        <v>3.63</v>
      </c>
      <c r="Q50" s="44">
        <v>3.63</v>
      </c>
      <c r="R50" s="44">
        <v>3.63</v>
      </c>
      <c r="S50" s="44">
        <v>3.63</v>
      </c>
      <c r="T50" s="44">
        <v>3.63</v>
      </c>
      <c r="U50" s="44">
        <v>3.63</v>
      </c>
      <c r="V50" s="44">
        <v>3.63</v>
      </c>
      <c r="W50" s="44">
        <v>3.63</v>
      </c>
      <c r="X50" s="44">
        <v>3.63</v>
      </c>
      <c r="Y50" s="44">
        <v>3.63</v>
      </c>
      <c r="Z50" s="44">
        <v>3.63</v>
      </c>
      <c r="AA50" s="44">
        <v>3.63</v>
      </c>
    </row>
    <row r="51" spans="1:27" ht="12.75" hidden="1" customHeight="1" outlineLevel="1" x14ac:dyDescent="0.2">
      <c r="A51" s="97" t="s">
        <v>285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collapsed="1" x14ac:dyDescent="0.2">
      <c r="A52" s="96" t="s">
        <v>286</v>
      </c>
      <c r="B52" s="28" t="str">
        <f>"10"&amp;"."&amp;$B$639&amp;"."&amp;$B$640</f>
        <v>10.11.2023</v>
      </c>
      <c r="C52" s="88" t="s">
        <v>76</v>
      </c>
      <c r="D52" s="89">
        <f>ROUND(((D53+D54+D56+D55)/1000),5)</f>
        <v>2.6458900000000001</v>
      </c>
      <c r="E52" s="89">
        <f>ROUND(((E53+E54+E56+E55)/1000),5)</f>
        <v>2.6059000000000001</v>
      </c>
      <c r="F52" s="89">
        <f>ROUND(((F53+F54+F56+F55)/1000),5)</f>
        <v>2.5688200000000001</v>
      </c>
      <c r="G52" s="89">
        <f t="shared" ref="G52:AA52" si="27">ROUND(((G53+G54+G56+G55)/1000),5)</f>
        <v>2.4375100000000001</v>
      </c>
      <c r="H52" s="89">
        <f t="shared" si="27"/>
        <v>2.5638100000000001</v>
      </c>
      <c r="I52" s="89">
        <f t="shared" si="27"/>
        <v>2.6366900000000002</v>
      </c>
      <c r="J52" s="89">
        <f t="shared" si="27"/>
        <v>2.72132</v>
      </c>
      <c r="K52" s="89">
        <f t="shared" si="27"/>
        <v>3.0190600000000001</v>
      </c>
      <c r="L52" s="89">
        <f t="shared" si="27"/>
        <v>3.2692399999999999</v>
      </c>
      <c r="M52" s="89">
        <f t="shared" si="27"/>
        <v>3.3283700000000001</v>
      </c>
      <c r="N52" s="89">
        <f t="shared" si="27"/>
        <v>3.3418999999999999</v>
      </c>
      <c r="O52" s="89">
        <f t="shared" si="27"/>
        <v>3.3850500000000001</v>
      </c>
      <c r="P52" s="89">
        <f t="shared" si="27"/>
        <v>3.3553999999999999</v>
      </c>
      <c r="Q52" s="89">
        <f t="shared" si="27"/>
        <v>3.35832</v>
      </c>
      <c r="R52" s="89">
        <f t="shared" si="27"/>
        <v>3.35724</v>
      </c>
      <c r="S52" s="89">
        <f t="shared" si="27"/>
        <v>3.3585600000000002</v>
      </c>
      <c r="T52" s="89">
        <f t="shared" si="27"/>
        <v>3.3252600000000001</v>
      </c>
      <c r="U52" s="89">
        <f t="shared" si="27"/>
        <v>3.4506800000000002</v>
      </c>
      <c r="V52" s="89">
        <f t="shared" si="27"/>
        <v>3.4290799999999999</v>
      </c>
      <c r="W52" s="89">
        <f t="shared" si="27"/>
        <v>3.3798499999999998</v>
      </c>
      <c r="X52" s="89">
        <f t="shared" si="27"/>
        <v>3.3102200000000002</v>
      </c>
      <c r="Y52" s="89">
        <f t="shared" si="27"/>
        <v>3.1442000000000001</v>
      </c>
      <c r="Z52" s="89">
        <f t="shared" si="27"/>
        <v>2.9098000000000002</v>
      </c>
      <c r="AA52" s="89">
        <f t="shared" si="27"/>
        <v>2.6939500000000001</v>
      </c>
    </row>
    <row r="53" spans="1:27" ht="12.75" hidden="1" customHeight="1" outlineLevel="1" x14ac:dyDescent="0.2">
      <c r="A53" s="97" t="s">
        <v>287</v>
      </c>
      <c r="B53" s="63" t="s">
        <v>242</v>
      </c>
      <c r="C53" s="43" t="s">
        <v>79</v>
      </c>
      <c r="D53" s="44">
        <v>1240.1500000000001</v>
      </c>
      <c r="E53" s="44">
        <v>1200.1600000000001</v>
      </c>
      <c r="F53" s="44">
        <v>1163.08</v>
      </c>
      <c r="G53" s="44">
        <v>1031.77</v>
      </c>
      <c r="H53" s="44">
        <v>1158.07</v>
      </c>
      <c r="I53" s="44">
        <v>1230.95</v>
      </c>
      <c r="J53" s="44">
        <v>1315.58</v>
      </c>
      <c r="K53" s="44">
        <v>1613.32</v>
      </c>
      <c r="L53" s="44">
        <v>1863.5</v>
      </c>
      <c r="M53" s="44">
        <v>1922.63</v>
      </c>
      <c r="N53" s="44">
        <v>1936.16</v>
      </c>
      <c r="O53" s="44">
        <v>1979.31</v>
      </c>
      <c r="P53" s="44">
        <v>1949.66</v>
      </c>
      <c r="Q53" s="44">
        <v>1952.58</v>
      </c>
      <c r="R53" s="44">
        <v>1951.5</v>
      </c>
      <c r="S53" s="44">
        <v>1952.82</v>
      </c>
      <c r="T53" s="44">
        <v>1919.52</v>
      </c>
      <c r="U53" s="44">
        <v>2044.94</v>
      </c>
      <c r="V53" s="44">
        <v>2023.34</v>
      </c>
      <c r="W53" s="44">
        <v>1974.11</v>
      </c>
      <c r="X53" s="44">
        <v>1904.48</v>
      </c>
      <c r="Y53" s="44">
        <v>1738.46</v>
      </c>
      <c r="Z53" s="44">
        <v>1504.06</v>
      </c>
      <c r="AA53" s="44">
        <v>1288.21</v>
      </c>
    </row>
    <row r="54" spans="1:27" ht="12.75" hidden="1" customHeight="1" outlineLevel="1" x14ac:dyDescent="0.2">
      <c r="A54" s="97" t="s">
        <v>288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97" t="s">
        <v>289</v>
      </c>
      <c r="B55" s="63" t="s">
        <v>83</v>
      </c>
      <c r="C55" s="43" t="s">
        <v>79</v>
      </c>
      <c r="D55" s="44">
        <v>3.63</v>
      </c>
      <c r="E55" s="44">
        <v>3.63</v>
      </c>
      <c r="F55" s="44">
        <v>3.63</v>
      </c>
      <c r="G55" s="44">
        <v>3.63</v>
      </c>
      <c r="H55" s="44">
        <v>3.63</v>
      </c>
      <c r="I55" s="44">
        <v>3.63</v>
      </c>
      <c r="J55" s="44">
        <v>3.63</v>
      </c>
      <c r="K55" s="44">
        <v>3.63</v>
      </c>
      <c r="L55" s="44">
        <v>3.63</v>
      </c>
      <c r="M55" s="44">
        <v>3.63</v>
      </c>
      <c r="N55" s="44">
        <v>3.63</v>
      </c>
      <c r="O55" s="44">
        <v>3.63</v>
      </c>
      <c r="P55" s="44">
        <v>3.63</v>
      </c>
      <c r="Q55" s="44">
        <v>3.63</v>
      </c>
      <c r="R55" s="44">
        <v>3.63</v>
      </c>
      <c r="S55" s="44">
        <v>3.63</v>
      </c>
      <c r="T55" s="44">
        <v>3.63</v>
      </c>
      <c r="U55" s="44">
        <v>3.63</v>
      </c>
      <c r="V55" s="44">
        <v>3.63</v>
      </c>
      <c r="W55" s="44">
        <v>3.63</v>
      </c>
      <c r="X55" s="44">
        <v>3.63</v>
      </c>
      <c r="Y55" s="44">
        <v>3.63</v>
      </c>
      <c r="Z55" s="44">
        <v>3.63</v>
      </c>
      <c r="AA55" s="44">
        <v>3.63</v>
      </c>
    </row>
    <row r="56" spans="1:27" ht="12.75" hidden="1" customHeight="1" outlineLevel="1" x14ac:dyDescent="0.2">
      <c r="A56" s="97" t="s">
        <v>290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collapsed="1" x14ac:dyDescent="0.2">
      <c r="A57" s="96" t="s">
        <v>291</v>
      </c>
      <c r="B57" s="28" t="str">
        <f>"11"&amp;"."&amp;$B$639&amp;"."&amp;$B$640</f>
        <v>11.11.2023</v>
      </c>
      <c r="C57" s="88" t="s">
        <v>76</v>
      </c>
      <c r="D57" s="89">
        <f>ROUND(((D58+D59+D61+D60)/1000),5)</f>
        <v>2.6727599999999998</v>
      </c>
      <c r="E57" s="89">
        <f>ROUND(((E58+E59+E61+E60)/1000),5)</f>
        <v>2.6352799999999998</v>
      </c>
      <c r="F57" s="89">
        <f>ROUND(((F58+F59+F61+F60)/1000),5)</f>
        <v>2.6132599999999999</v>
      </c>
      <c r="G57" s="89">
        <f t="shared" ref="G57:AA57" si="30">ROUND(((G58+G59+G61+G60)/1000),5)</f>
        <v>2.5802100000000001</v>
      </c>
      <c r="H57" s="89">
        <f t="shared" si="30"/>
        <v>2.5945999999999998</v>
      </c>
      <c r="I57" s="89">
        <f t="shared" si="30"/>
        <v>2.6341999999999999</v>
      </c>
      <c r="J57" s="89">
        <f t="shared" si="30"/>
        <v>2.6430699999999998</v>
      </c>
      <c r="K57" s="89">
        <f t="shared" si="30"/>
        <v>2.7126299999999999</v>
      </c>
      <c r="L57" s="89">
        <f t="shared" si="30"/>
        <v>2.9706100000000002</v>
      </c>
      <c r="M57" s="89">
        <f t="shared" si="30"/>
        <v>3.0985999999999998</v>
      </c>
      <c r="N57" s="89">
        <f t="shared" si="30"/>
        <v>3.1557599999999999</v>
      </c>
      <c r="O57" s="89">
        <f t="shared" si="30"/>
        <v>3.1533199999999999</v>
      </c>
      <c r="P57" s="89">
        <f t="shared" si="30"/>
        <v>3.1152500000000001</v>
      </c>
      <c r="Q57" s="89">
        <f t="shared" si="30"/>
        <v>3.1147200000000002</v>
      </c>
      <c r="R57" s="89">
        <f t="shared" si="30"/>
        <v>3.1166399999999999</v>
      </c>
      <c r="S57" s="89">
        <f t="shared" si="30"/>
        <v>3.1035499999999998</v>
      </c>
      <c r="T57" s="89">
        <f t="shared" si="30"/>
        <v>3.1989999999999998</v>
      </c>
      <c r="U57" s="89">
        <f t="shared" si="30"/>
        <v>3.2562099999999998</v>
      </c>
      <c r="V57" s="89">
        <f t="shared" si="30"/>
        <v>3.3360799999999999</v>
      </c>
      <c r="W57" s="89">
        <f t="shared" si="30"/>
        <v>3.28634</v>
      </c>
      <c r="X57" s="89">
        <f t="shared" si="30"/>
        <v>3.1417999999999999</v>
      </c>
      <c r="Y57" s="89">
        <f t="shared" si="30"/>
        <v>3.0415199999999998</v>
      </c>
      <c r="Z57" s="89">
        <f t="shared" si="30"/>
        <v>2.8125200000000001</v>
      </c>
      <c r="AA57" s="89">
        <f t="shared" si="30"/>
        <v>2.6434799999999998</v>
      </c>
    </row>
    <row r="58" spans="1:27" ht="12.75" hidden="1" customHeight="1" outlineLevel="1" x14ac:dyDescent="0.2">
      <c r="A58" s="97" t="s">
        <v>292</v>
      </c>
      <c r="B58" s="63" t="s">
        <v>242</v>
      </c>
      <c r="C58" s="43" t="s">
        <v>79</v>
      </c>
      <c r="D58" s="44">
        <v>1267.02</v>
      </c>
      <c r="E58" s="44">
        <v>1229.54</v>
      </c>
      <c r="F58" s="44">
        <v>1207.52</v>
      </c>
      <c r="G58" s="44">
        <v>1174.47</v>
      </c>
      <c r="H58" s="44">
        <v>1188.8599999999999</v>
      </c>
      <c r="I58" s="44">
        <v>1228.46</v>
      </c>
      <c r="J58" s="44">
        <v>1237.33</v>
      </c>
      <c r="K58" s="44">
        <v>1306.8900000000001</v>
      </c>
      <c r="L58" s="44">
        <v>1564.87</v>
      </c>
      <c r="M58" s="44">
        <v>1692.86</v>
      </c>
      <c r="N58" s="44">
        <v>1750.02</v>
      </c>
      <c r="O58" s="44">
        <v>1747.58</v>
      </c>
      <c r="P58" s="44">
        <v>1709.51</v>
      </c>
      <c r="Q58" s="44">
        <v>1708.98</v>
      </c>
      <c r="R58" s="44">
        <v>1710.9</v>
      </c>
      <c r="S58" s="44">
        <v>1697.81</v>
      </c>
      <c r="T58" s="44">
        <v>1793.26</v>
      </c>
      <c r="U58" s="44">
        <v>1850.47</v>
      </c>
      <c r="V58" s="44">
        <v>1930.34</v>
      </c>
      <c r="W58" s="44">
        <v>1880.6</v>
      </c>
      <c r="X58" s="44">
        <v>1736.06</v>
      </c>
      <c r="Y58" s="44">
        <v>1635.78</v>
      </c>
      <c r="Z58" s="44">
        <v>1406.78</v>
      </c>
      <c r="AA58" s="44">
        <v>1237.74</v>
      </c>
    </row>
    <row r="59" spans="1:27" ht="12.75" hidden="1" customHeight="1" outlineLevel="1" x14ac:dyDescent="0.2">
      <c r="A59" s="97" t="s">
        <v>293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97" t="s">
        <v>294</v>
      </c>
      <c r="B60" s="63" t="s">
        <v>83</v>
      </c>
      <c r="C60" s="43" t="s">
        <v>79</v>
      </c>
      <c r="D60" s="44">
        <v>3.63</v>
      </c>
      <c r="E60" s="44">
        <v>3.63</v>
      </c>
      <c r="F60" s="44">
        <v>3.63</v>
      </c>
      <c r="G60" s="44">
        <v>3.63</v>
      </c>
      <c r="H60" s="44">
        <v>3.63</v>
      </c>
      <c r="I60" s="44">
        <v>3.63</v>
      </c>
      <c r="J60" s="44">
        <v>3.63</v>
      </c>
      <c r="K60" s="44">
        <v>3.63</v>
      </c>
      <c r="L60" s="44">
        <v>3.63</v>
      </c>
      <c r="M60" s="44">
        <v>3.63</v>
      </c>
      <c r="N60" s="44">
        <v>3.63</v>
      </c>
      <c r="O60" s="44">
        <v>3.63</v>
      </c>
      <c r="P60" s="44">
        <v>3.63</v>
      </c>
      <c r="Q60" s="44">
        <v>3.63</v>
      </c>
      <c r="R60" s="44">
        <v>3.63</v>
      </c>
      <c r="S60" s="44">
        <v>3.63</v>
      </c>
      <c r="T60" s="44">
        <v>3.63</v>
      </c>
      <c r="U60" s="44">
        <v>3.63</v>
      </c>
      <c r="V60" s="44">
        <v>3.63</v>
      </c>
      <c r="W60" s="44">
        <v>3.63</v>
      </c>
      <c r="X60" s="44">
        <v>3.63</v>
      </c>
      <c r="Y60" s="44">
        <v>3.63</v>
      </c>
      <c r="Z60" s="44">
        <v>3.63</v>
      </c>
      <c r="AA60" s="44">
        <v>3.63</v>
      </c>
    </row>
    <row r="61" spans="1:27" ht="12.75" hidden="1" customHeight="1" outlineLevel="1" x14ac:dyDescent="0.2">
      <c r="A61" s="97" t="s">
        <v>295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collapsed="1" x14ac:dyDescent="0.2">
      <c r="A62" s="96" t="s">
        <v>296</v>
      </c>
      <c r="B62" s="28" t="str">
        <f>"12"&amp;"."&amp;$B$639&amp;"."&amp;$B$640</f>
        <v>12.11.2023</v>
      </c>
      <c r="C62" s="88" t="s">
        <v>76</v>
      </c>
      <c r="D62" s="89">
        <f>ROUND(((D63+D64+D66+D65)/1000),5)</f>
        <v>2.6460300000000001</v>
      </c>
      <c r="E62" s="89">
        <f>ROUND(((E63+E64+E66+E65)/1000),5)</f>
        <v>2.6374499999999999</v>
      </c>
      <c r="F62" s="89">
        <f>ROUND(((F63+F64+F66+F65)/1000),5)</f>
        <v>2.6093000000000002</v>
      </c>
      <c r="G62" s="89">
        <f t="shared" ref="G62:AA62" si="33">ROUND(((G63+G64+G66+G65)/1000),5)</f>
        <v>2.5982799999999999</v>
      </c>
      <c r="H62" s="89">
        <f t="shared" si="33"/>
        <v>2.5836899999999998</v>
      </c>
      <c r="I62" s="89">
        <f t="shared" si="33"/>
        <v>2.6268600000000002</v>
      </c>
      <c r="J62" s="89">
        <f t="shared" si="33"/>
        <v>2.6306600000000002</v>
      </c>
      <c r="K62" s="89">
        <f t="shared" si="33"/>
        <v>2.6717900000000001</v>
      </c>
      <c r="L62" s="89">
        <f t="shared" si="33"/>
        <v>2.8716400000000002</v>
      </c>
      <c r="M62" s="89">
        <f t="shared" si="33"/>
        <v>3.0721400000000001</v>
      </c>
      <c r="N62" s="89">
        <f t="shared" si="33"/>
        <v>3.1575799999999998</v>
      </c>
      <c r="O62" s="89">
        <f t="shared" si="33"/>
        <v>3.1884000000000001</v>
      </c>
      <c r="P62" s="89">
        <f t="shared" si="33"/>
        <v>3.1901199999999998</v>
      </c>
      <c r="Q62" s="89">
        <f t="shared" si="33"/>
        <v>3.1918500000000001</v>
      </c>
      <c r="R62" s="89">
        <f t="shared" si="33"/>
        <v>3.18113</v>
      </c>
      <c r="S62" s="89">
        <f t="shared" si="33"/>
        <v>3.1677200000000001</v>
      </c>
      <c r="T62" s="89">
        <f t="shared" si="33"/>
        <v>3.2307600000000001</v>
      </c>
      <c r="U62" s="89">
        <f t="shared" si="33"/>
        <v>3.3422200000000002</v>
      </c>
      <c r="V62" s="89">
        <f t="shared" si="33"/>
        <v>3.3385199999999999</v>
      </c>
      <c r="W62" s="89">
        <f t="shared" si="33"/>
        <v>3.2955199999999998</v>
      </c>
      <c r="X62" s="89">
        <f t="shared" si="33"/>
        <v>3.2412399999999999</v>
      </c>
      <c r="Y62" s="89">
        <f t="shared" si="33"/>
        <v>3.1408800000000001</v>
      </c>
      <c r="Z62" s="89">
        <f t="shared" si="33"/>
        <v>2.8704900000000002</v>
      </c>
      <c r="AA62" s="89">
        <f t="shared" si="33"/>
        <v>2.64398</v>
      </c>
    </row>
    <row r="63" spans="1:27" ht="12.75" hidden="1" customHeight="1" outlineLevel="1" x14ac:dyDescent="0.2">
      <c r="A63" s="97" t="s">
        <v>297</v>
      </c>
      <c r="B63" s="63" t="s">
        <v>242</v>
      </c>
      <c r="C63" s="43" t="s">
        <v>79</v>
      </c>
      <c r="D63" s="44">
        <v>1240.29</v>
      </c>
      <c r="E63" s="44">
        <v>1231.71</v>
      </c>
      <c r="F63" s="44">
        <v>1203.56</v>
      </c>
      <c r="G63" s="44">
        <v>1192.54</v>
      </c>
      <c r="H63" s="44">
        <v>1177.95</v>
      </c>
      <c r="I63" s="44">
        <v>1221.1199999999999</v>
      </c>
      <c r="J63" s="44">
        <v>1224.92</v>
      </c>
      <c r="K63" s="44">
        <v>1266.05</v>
      </c>
      <c r="L63" s="44">
        <v>1465.9</v>
      </c>
      <c r="M63" s="44">
        <v>1666.4</v>
      </c>
      <c r="N63" s="44">
        <v>1751.84</v>
      </c>
      <c r="O63" s="44">
        <v>1782.66</v>
      </c>
      <c r="P63" s="44">
        <v>1784.38</v>
      </c>
      <c r="Q63" s="44">
        <v>1786.11</v>
      </c>
      <c r="R63" s="44">
        <v>1775.39</v>
      </c>
      <c r="S63" s="44">
        <v>1761.98</v>
      </c>
      <c r="T63" s="44">
        <v>1825.02</v>
      </c>
      <c r="U63" s="44">
        <v>1936.48</v>
      </c>
      <c r="V63" s="44">
        <v>1932.78</v>
      </c>
      <c r="W63" s="44">
        <v>1889.78</v>
      </c>
      <c r="X63" s="44">
        <v>1835.5</v>
      </c>
      <c r="Y63" s="44">
        <v>1735.14</v>
      </c>
      <c r="Z63" s="44">
        <v>1464.75</v>
      </c>
      <c r="AA63" s="44">
        <v>1238.24</v>
      </c>
    </row>
    <row r="64" spans="1:27" ht="12.75" hidden="1" customHeight="1" outlineLevel="1" x14ac:dyDescent="0.2">
      <c r="A64" s="97" t="s">
        <v>298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97" t="s">
        <v>299</v>
      </c>
      <c r="B65" s="63" t="s">
        <v>83</v>
      </c>
      <c r="C65" s="43" t="s">
        <v>79</v>
      </c>
      <c r="D65" s="44">
        <v>3.63</v>
      </c>
      <c r="E65" s="44">
        <v>3.63</v>
      </c>
      <c r="F65" s="44">
        <v>3.63</v>
      </c>
      <c r="G65" s="44">
        <v>3.63</v>
      </c>
      <c r="H65" s="44">
        <v>3.63</v>
      </c>
      <c r="I65" s="44">
        <v>3.63</v>
      </c>
      <c r="J65" s="44">
        <v>3.63</v>
      </c>
      <c r="K65" s="44">
        <v>3.63</v>
      </c>
      <c r="L65" s="44">
        <v>3.63</v>
      </c>
      <c r="M65" s="44">
        <v>3.63</v>
      </c>
      <c r="N65" s="44">
        <v>3.63</v>
      </c>
      <c r="O65" s="44">
        <v>3.63</v>
      </c>
      <c r="P65" s="44">
        <v>3.63</v>
      </c>
      <c r="Q65" s="44">
        <v>3.63</v>
      </c>
      <c r="R65" s="44">
        <v>3.63</v>
      </c>
      <c r="S65" s="44">
        <v>3.63</v>
      </c>
      <c r="T65" s="44">
        <v>3.63</v>
      </c>
      <c r="U65" s="44">
        <v>3.63</v>
      </c>
      <c r="V65" s="44">
        <v>3.63</v>
      </c>
      <c r="W65" s="44">
        <v>3.63</v>
      </c>
      <c r="X65" s="44">
        <v>3.63</v>
      </c>
      <c r="Y65" s="44">
        <v>3.63</v>
      </c>
      <c r="Z65" s="44">
        <v>3.63</v>
      </c>
      <c r="AA65" s="44">
        <v>3.63</v>
      </c>
    </row>
    <row r="66" spans="1:27" ht="12.75" hidden="1" customHeight="1" outlineLevel="1" x14ac:dyDescent="0.2">
      <c r="A66" s="97" t="s">
        <v>300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collapsed="1" x14ac:dyDescent="0.2">
      <c r="A67" s="96" t="s">
        <v>301</v>
      </c>
      <c r="B67" s="28" t="str">
        <f>"13"&amp;"."&amp;$B$639&amp;"."&amp;$B$640</f>
        <v>13.11.2023</v>
      </c>
      <c r="C67" s="88" t="s">
        <v>76</v>
      </c>
      <c r="D67" s="89">
        <f>ROUND(((D68+D69+D71+D70)/1000),5)</f>
        <v>2.67089</v>
      </c>
      <c r="E67" s="89">
        <f>ROUND(((E68+E69+E71+E70)/1000),5)</f>
        <v>2.6470699999999998</v>
      </c>
      <c r="F67" s="89">
        <f>ROUND(((F68+F69+F71+F70)/1000),5)</f>
        <v>2.6330900000000002</v>
      </c>
      <c r="G67" s="89">
        <f t="shared" ref="G67:AA67" si="36">ROUND(((G68+G69+G71+G70)/1000),5)</f>
        <v>2.6064699999999998</v>
      </c>
      <c r="H67" s="89">
        <f t="shared" si="36"/>
        <v>2.5953900000000001</v>
      </c>
      <c r="I67" s="89">
        <f t="shared" si="36"/>
        <v>2.6528100000000001</v>
      </c>
      <c r="J67" s="89">
        <f t="shared" si="36"/>
        <v>2.9075299999999999</v>
      </c>
      <c r="K67" s="89">
        <f t="shared" si="36"/>
        <v>3.1740699999999999</v>
      </c>
      <c r="L67" s="89">
        <f t="shared" si="36"/>
        <v>3.3334100000000002</v>
      </c>
      <c r="M67" s="89">
        <f t="shared" si="36"/>
        <v>3.3702800000000002</v>
      </c>
      <c r="N67" s="89">
        <f t="shared" si="36"/>
        <v>3.3756499999999998</v>
      </c>
      <c r="O67" s="89">
        <f t="shared" si="36"/>
        <v>3.37276</v>
      </c>
      <c r="P67" s="89">
        <f t="shared" si="36"/>
        <v>3.3499099999999999</v>
      </c>
      <c r="Q67" s="89">
        <f t="shared" si="36"/>
        <v>3.3650199999999999</v>
      </c>
      <c r="R67" s="89">
        <f t="shared" si="36"/>
        <v>3.3690500000000001</v>
      </c>
      <c r="S67" s="89">
        <f t="shared" si="36"/>
        <v>3.3832499999999999</v>
      </c>
      <c r="T67" s="89">
        <f t="shared" si="36"/>
        <v>3.4439199999999999</v>
      </c>
      <c r="U67" s="89">
        <f t="shared" si="36"/>
        <v>3.6564999999999999</v>
      </c>
      <c r="V67" s="89">
        <f t="shared" si="36"/>
        <v>3.6660400000000002</v>
      </c>
      <c r="W67" s="89">
        <f t="shared" si="36"/>
        <v>3.43397</v>
      </c>
      <c r="X67" s="89">
        <f t="shared" si="36"/>
        <v>3.4397799999999998</v>
      </c>
      <c r="Y67" s="89">
        <f t="shared" si="36"/>
        <v>3.3061799999999999</v>
      </c>
      <c r="Z67" s="89">
        <f t="shared" si="36"/>
        <v>2.9077600000000001</v>
      </c>
      <c r="AA67" s="89">
        <f t="shared" si="36"/>
        <v>2.7126600000000001</v>
      </c>
    </row>
    <row r="68" spans="1:27" ht="12.75" hidden="1" customHeight="1" outlineLevel="1" x14ac:dyDescent="0.2">
      <c r="A68" s="97" t="s">
        <v>302</v>
      </c>
      <c r="B68" s="63" t="s">
        <v>242</v>
      </c>
      <c r="C68" s="43" t="s">
        <v>79</v>
      </c>
      <c r="D68" s="44">
        <v>1265.1500000000001</v>
      </c>
      <c r="E68" s="44">
        <v>1241.33</v>
      </c>
      <c r="F68" s="44">
        <v>1227.3499999999999</v>
      </c>
      <c r="G68" s="44">
        <v>1200.73</v>
      </c>
      <c r="H68" s="44">
        <v>1189.6500000000001</v>
      </c>
      <c r="I68" s="44">
        <v>1247.07</v>
      </c>
      <c r="J68" s="44">
        <v>1501.79</v>
      </c>
      <c r="K68" s="44">
        <v>1768.33</v>
      </c>
      <c r="L68" s="44">
        <v>1927.67</v>
      </c>
      <c r="M68" s="44">
        <v>1964.54</v>
      </c>
      <c r="N68" s="44">
        <v>1969.91</v>
      </c>
      <c r="O68" s="44">
        <v>1967.02</v>
      </c>
      <c r="P68" s="44">
        <v>1944.17</v>
      </c>
      <c r="Q68" s="44">
        <v>1959.28</v>
      </c>
      <c r="R68" s="44">
        <v>1963.31</v>
      </c>
      <c r="S68" s="44">
        <v>1977.51</v>
      </c>
      <c r="T68" s="44">
        <v>2038.18</v>
      </c>
      <c r="U68" s="44">
        <v>2250.7600000000002</v>
      </c>
      <c r="V68" s="44">
        <v>2260.3000000000002</v>
      </c>
      <c r="W68" s="44">
        <v>2028.23</v>
      </c>
      <c r="X68" s="44">
        <v>2034.04</v>
      </c>
      <c r="Y68" s="44">
        <v>1900.44</v>
      </c>
      <c r="Z68" s="44">
        <v>1502.02</v>
      </c>
      <c r="AA68" s="44">
        <v>1306.92</v>
      </c>
    </row>
    <row r="69" spans="1:27" ht="12.75" hidden="1" customHeight="1" outlineLevel="1" x14ac:dyDescent="0.2">
      <c r="A69" s="97" t="s">
        <v>303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97" t="s">
        <v>304</v>
      </c>
      <c r="B70" s="63" t="s">
        <v>83</v>
      </c>
      <c r="C70" s="43" t="s">
        <v>79</v>
      </c>
      <c r="D70" s="44">
        <v>3.63</v>
      </c>
      <c r="E70" s="44">
        <v>3.63</v>
      </c>
      <c r="F70" s="44">
        <v>3.63</v>
      </c>
      <c r="G70" s="44">
        <v>3.63</v>
      </c>
      <c r="H70" s="44">
        <v>3.63</v>
      </c>
      <c r="I70" s="44">
        <v>3.63</v>
      </c>
      <c r="J70" s="44">
        <v>3.63</v>
      </c>
      <c r="K70" s="44">
        <v>3.63</v>
      </c>
      <c r="L70" s="44">
        <v>3.63</v>
      </c>
      <c r="M70" s="44">
        <v>3.63</v>
      </c>
      <c r="N70" s="44">
        <v>3.63</v>
      </c>
      <c r="O70" s="44">
        <v>3.63</v>
      </c>
      <c r="P70" s="44">
        <v>3.63</v>
      </c>
      <c r="Q70" s="44">
        <v>3.63</v>
      </c>
      <c r="R70" s="44">
        <v>3.63</v>
      </c>
      <c r="S70" s="44">
        <v>3.63</v>
      </c>
      <c r="T70" s="44">
        <v>3.63</v>
      </c>
      <c r="U70" s="44">
        <v>3.63</v>
      </c>
      <c r="V70" s="44">
        <v>3.63</v>
      </c>
      <c r="W70" s="44">
        <v>3.63</v>
      </c>
      <c r="X70" s="44">
        <v>3.63</v>
      </c>
      <c r="Y70" s="44">
        <v>3.63</v>
      </c>
      <c r="Z70" s="44">
        <v>3.63</v>
      </c>
      <c r="AA70" s="44">
        <v>3.63</v>
      </c>
    </row>
    <row r="71" spans="1:27" ht="12.75" hidden="1" customHeight="1" outlineLevel="1" x14ac:dyDescent="0.2">
      <c r="A71" s="97" t="s">
        <v>305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collapsed="1" x14ac:dyDescent="0.2">
      <c r="A72" s="96" t="s">
        <v>306</v>
      </c>
      <c r="B72" s="28" t="str">
        <f>"14"&amp;"."&amp;$B$639&amp;"."&amp;$B$640</f>
        <v>14.11.2023</v>
      </c>
      <c r="C72" s="88" t="s">
        <v>76</v>
      </c>
      <c r="D72" s="89">
        <f>ROUND(((D73+D74+D76+D75)/1000),5)</f>
        <v>2.6410100000000001</v>
      </c>
      <c r="E72" s="89">
        <f>ROUND(((E73+E74+E76+E75)/1000),5)</f>
        <v>2.5796299999999999</v>
      </c>
      <c r="F72" s="89">
        <f>ROUND(((F73+F74+F76+F75)/1000),5)</f>
        <v>2.5116999999999998</v>
      </c>
      <c r="G72" s="89">
        <f t="shared" ref="G72:AA72" si="39">ROUND(((G73+G74+G76+G75)/1000),5)</f>
        <v>2.4986199999999998</v>
      </c>
      <c r="H72" s="89">
        <f t="shared" si="39"/>
        <v>2.5593300000000001</v>
      </c>
      <c r="I72" s="89">
        <f t="shared" si="39"/>
        <v>2.6725099999999999</v>
      </c>
      <c r="J72" s="89">
        <f t="shared" si="39"/>
        <v>2.8470399999999998</v>
      </c>
      <c r="K72" s="89">
        <f t="shared" si="39"/>
        <v>3.1893099999999999</v>
      </c>
      <c r="L72" s="89">
        <f t="shared" si="39"/>
        <v>3.3723200000000002</v>
      </c>
      <c r="M72" s="89">
        <f t="shared" si="39"/>
        <v>3.4731700000000001</v>
      </c>
      <c r="N72" s="89">
        <f t="shared" si="39"/>
        <v>3.5664899999999999</v>
      </c>
      <c r="O72" s="89">
        <f t="shared" si="39"/>
        <v>3.5391300000000001</v>
      </c>
      <c r="P72" s="89">
        <f t="shared" si="39"/>
        <v>3.5129199999999998</v>
      </c>
      <c r="Q72" s="89">
        <f t="shared" si="39"/>
        <v>3.5367500000000001</v>
      </c>
      <c r="R72" s="89">
        <f t="shared" si="39"/>
        <v>3.6829700000000001</v>
      </c>
      <c r="S72" s="89">
        <f t="shared" si="39"/>
        <v>3.60256</v>
      </c>
      <c r="T72" s="89">
        <f t="shared" si="39"/>
        <v>3.6698599999999999</v>
      </c>
      <c r="U72" s="89">
        <f t="shared" si="39"/>
        <v>3.7128199999999998</v>
      </c>
      <c r="V72" s="89">
        <f t="shared" si="39"/>
        <v>3.5619299999999998</v>
      </c>
      <c r="W72" s="89">
        <f t="shared" si="39"/>
        <v>3.4739800000000001</v>
      </c>
      <c r="X72" s="89">
        <f t="shared" si="39"/>
        <v>3.3668800000000001</v>
      </c>
      <c r="Y72" s="89">
        <f t="shared" si="39"/>
        <v>3.2192099999999999</v>
      </c>
      <c r="Z72" s="89">
        <f t="shared" si="39"/>
        <v>2.9180999999999999</v>
      </c>
      <c r="AA72" s="89">
        <f t="shared" si="39"/>
        <v>2.7359200000000001</v>
      </c>
    </row>
    <row r="73" spans="1:27" ht="12.75" hidden="1" customHeight="1" outlineLevel="1" x14ac:dyDescent="0.2">
      <c r="A73" s="97" t="s">
        <v>307</v>
      </c>
      <c r="B73" s="63" t="s">
        <v>242</v>
      </c>
      <c r="C73" s="43" t="s">
        <v>79</v>
      </c>
      <c r="D73" s="44">
        <v>1235.27</v>
      </c>
      <c r="E73" s="44">
        <v>1173.8900000000001</v>
      </c>
      <c r="F73" s="44">
        <v>1105.96</v>
      </c>
      <c r="G73" s="44">
        <v>1092.8800000000001</v>
      </c>
      <c r="H73" s="44">
        <v>1153.5899999999999</v>
      </c>
      <c r="I73" s="44">
        <v>1266.77</v>
      </c>
      <c r="J73" s="44">
        <v>1441.3</v>
      </c>
      <c r="K73" s="44">
        <v>1783.57</v>
      </c>
      <c r="L73" s="44">
        <v>1966.58</v>
      </c>
      <c r="M73" s="44">
        <v>2067.4299999999998</v>
      </c>
      <c r="N73" s="44">
        <v>2160.75</v>
      </c>
      <c r="O73" s="44">
        <v>2133.39</v>
      </c>
      <c r="P73" s="44">
        <v>2107.1799999999998</v>
      </c>
      <c r="Q73" s="44">
        <v>2131.0100000000002</v>
      </c>
      <c r="R73" s="44">
        <v>2277.23</v>
      </c>
      <c r="S73" s="44">
        <v>2196.8200000000002</v>
      </c>
      <c r="T73" s="44">
        <v>2264.12</v>
      </c>
      <c r="U73" s="44">
        <v>2307.08</v>
      </c>
      <c r="V73" s="44">
        <v>2156.19</v>
      </c>
      <c r="W73" s="44">
        <v>2068.2399999999998</v>
      </c>
      <c r="X73" s="44">
        <v>1961.14</v>
      </c>
      <c r="Y73" s="44">
        <v>1813.47</v>
      </c>
      <c r="Z73" s="44">
        <v>1512.36</v>
      </c>
      <c r="AA73" s="44">
        <v>1330.18</v>
      </c>
    </row>
    <row r="74" spans="1:27" ht="12.75" hidden="1" customHeight="1" outlineLevel="1" x14ac:dyDescent="0.2">
      <c r="A74" s="97" t="s">
        <v>308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97" t="s">
        <v>309</v>
      </c>
      <c r="B75" s="63" t="s">
        <v>83</v>
      </c>
      <c r="C75" s="43" t="s">
        <v>79</v>
      </c>
      <c r="D75" s="44">
        <v>3.63</v>
      </c>
      <c r="E75" s="44">
        <v>3.63</v>
      </c>
      <c r="F75" s="44">
        <v>3.63</v>
      </c>
      <c r="G75" s="44">
        <v>3.63</v>
      </c>
      <c r="H75" s="44">
        <v>3.63</v>
      </c>
      <c r="I75" s="44">
        <v>3.63</v>
      </c>
      <c r="J75" s="44">
        <v>3.63</v>
      </c>
      <c r="K75" s="44">
        <v>3.63</v>
      </c>
      <c r="L75" s="44">
        <v>3.63</v>
      </c>
      <c r="M75" s="44">
        <v>3.63</v>
      </c>
      <c r="N75" s="44">
        <v>3.63</v>
      </c>
      <c r="O75" s="44">
        <v>3.63</v>
      </c>
      <c r="P75" s="44">
        <v>3.63</v>
      </c>
      <c r="Q75" s="44">
        <v>3.63</v>
      </c>
      <c r="R75" s="44">
        <v>3.63</v>
      </c>
      <c r="S75" s="44">
        <v>3.63</v>
      </c>
      <c r="T75" s="44">
        <v>3.63</v>
      </c>
      <c r="U75" s="44">
        <v>3.63</v>
      </c>
      <c r="V75" s="44">
        <v>3.63</v>
      </c>
      <c r="W75" s="44">
        <v>3.63</v>
      </c>
      <c r="X75" s="44">
        <v>3.63</v>
      </c>
      <c r="Y75" s="44">
        <v>3.63</v>
      </c>
      <c r="Z75" s="44">
        <v>3.63</v>
      </c>
      <c r="AA75" s="44">
        <v>3.63</v>
      </c>
    </row>
    <row r="76" spans="1:27" ht="12.75" hidden="1" customHeight="1" outlineLevel="1" x14ac:dyDescent="0.2">
      <c r="A76" s="97" t="s">
        <v>310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collapsed="1" x14ac:dyDescent="0.2">
      <c r="A77" s="96" t="s">
        <v>311</v>
      </c>
      <c r="B77" s="28" t="str">
        <f>"15"&amp;"."&amp;$B$639&amp;"."&amp;$B$640</f>
        <v>15.11.2023</v>
      </c>
      <c r="C77" s="88" t="s">
        <v>76</v>
      </c>
      <c r="D77" s="89">
        <f>ROUND(((D78+D79+D81+D80)/1000),5)</f>
        <v>2.6153300000000002</v>
      </c>
      <c r="E77" s="89">
        <f>ROUND(((E78+E79+E81+E80)/1000),5)</f>
        <v>2.5293100000000002</v>
      </c>
      <c r="F77" s="89">
        <f>ROUND(((F78+F79+F81+F80)/1000),5)</f>
        <v>2.4827599999999999</v>
      </c>
      <c r="G77" s="89">
        <f t="shared" ref="G77:AA77" si="42">ROUND(((G78+G79+G81+G80)/1000),5)</f>
        <v>2.4793500000000002</v>
      </c>
      <c r="H77" s="89">
        <f t="shared" si="42"/>
        <v>2.5279199999999999</v>
      </c>
      <c r="I77" s="89">
        <f t="shared" si="42"/>
        <v>2.68547</v>
      </c>
      <c r="J77" s="89">
        <f t="shared" si="42"/>
        <v>2.78803</v>
      </c>
      <c r="K77" s="89">
        <f t="shared" si="42"/>
        <v>3.0949499999999999</v>
      </c>
      <c r="L77" s="89">
        <f t="shared" si="42"/>
        <v>3.2379799999999999</v>
      </c>
      <c r="M77" s="89">
        <f t="shared" si="42"/>
        <v>3.3182200000000002</v>
      </c>
      <c r="N77" s="89">
        <f t="shared" si="42"/>
        <v>3.3362500000000002</v>
      </c>
      <c r="O77" s="89">
        <f t="shared" si="42"/>
        <v>3.37744</v>
      </c>
      <c r="P77" s="89">
        <f t="shared" si="42"/>
        <v>3.3482799999999999</v>
      </c>
      <c r="Q77" s="89">
        <f t="shared" si="42"/>
        <v>3.3656100000000002</v>
      </c>
      <c r="R77" s="89">
        <f t="shared" si="42"/>
        <v>3.3757700000000002</v>
      </c>
      <c r="S77" s="89">
        <f t="shared" si="42"/>
        <v>3.3796200000000001</v>
      </c>
      <c r="T77" s="89">
        <f t="shared" si="42"/>
        <v>3.3416800000000002</v>
      </c>
      <c r="U77" s="89">
        <f t="shared" si="42"/>
        <v>3.3774999999999999</v>
      </c>
      <c r="V77" s="89">
        <f t="shared" si="42"/>
        <v>3.34537</v>
      </c>
      <c r="W77" s="89">
        <f t="shared" si="42"/>
        <v>3.3458999999999999</v>
      </c>
      <c r="X77" s="89">
        <f t="shared" si="42"/>
        <v>3.28268</v>
      </c>
      <c r="Y77" s="89">
        <f t="shared" si="42"/>
        <v>3.1196199999999998</v>
      </c>
      <c r="Z77" s="89">
        <f t="shared" si="42"/>
        <v>2.9218299999999999</v>
      </c>
      <c r="AA77" s="89">
        <f t="shared" si="42"/>
        <v>2.7301700000000002</v>
      </c>
    </row>
    <row r="78" spans="1:27" ht="12.75" hidden="1" customHeight="1" outlineLevel="1" x14ac:dyDescent="0.2">
      <c r="A78" s="97" t="s">
        <v>312</v>
      </c>
      <c r="B78" s="63" t="s">
        <v>242</v>
      </c>
      <c r="C78" s="43" t="s">
        <v>79</v>
      </c>
      <c r="D78" s="44">
        <v>1209.5899999999999</v>
      </c>
      <c r="E78" s="44">
        <v>1123.57</v>
      </c>
      <c r="F78" s="44">
        <v>1077.02</v>
      </c>
      <c r="G78" s="44">
        <v>1073.6099999999999</v>
      </c>
      <c r="H78" s="44">
        <v>1122.18</v>
      </c>
      <c r="I78" s="44">
        <v>1279.73</v>
      </c>
      <c r="J78" s="44">
        <v>1382.29</v>
      </c>
      <c r="K78" s="44">
        <v>1689.21</v>
      </c>
      <c r="L78" s="44">
        <v>1832.24</v>
      </c>
      <c r="M78" s="44">
        <v>1912.48</v>
      </c>
      <c r="N78" s="44">
        <v>1930.51</v>
      </c>
      <c r="O78" s="44">
        <v>1971.7</v>
      </c>
      <c r="P78" s="44">
        <v>1942.54</v>
      </c>
      <c r="Q78" s="44">
        <v>1959.87</v>
      </c>
      <c r="R78" s="44">
        <v>1970.03</v>
      </c>
      <c r="S78" s="44">
        <v>1973.88</v>
      </c>
      <c r="T78" s="44">
        <v>1935.94</v>
      </c>
      <c r="U78" s="44">
        <v>1971.76</v>
      </c>
      <c r="V78" s="44">
        <v>1939.63</v>
      </c>
      <c r="W78" s="44">
        <v>1940.16</v>
      </c>
      <c r="X78" s="44">
        <v>1876.94</v>
      </c>
      <c r="Y78" s="44">
        <v>1713.88</v>
      </c>
      <c r="Z78" s="44">
        <v>1516.09</v>
      </c>
      <c r="AA78" s="44">
        <v>1324.43</v>
      </c>
    </row>
    <row r="79" spans="1:27" ht="12.75" hidden="1" customHeight="1" outlineLevel="1" x14ac:dyDescent="0.2">
      <c r="A79" s="97" t="s">
        <v>313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97" t="s">
        <v>314</v>
      </c>
      <c r="B80" s="63" t="s">
        <v>83</v>
      </c>
      <c r="C80" s="43" t="s">
        <v>79</v>
      </c>
      <c r="D80" s="44">
        <v>3.63</v>
      </c>
      <c r="E80" s="44">
        <v>3.63</v>
      </c>
      <c r="F80" s="44">
        <v>3.63</v>
      </c>
      <c r="G80" s="44">
        <v>3.63</v>
      </c>
      <c r="H80" s="44">
        <v>3.63</v>
      </c>
      <c r="I80" s="44">
        <v>3.63</v>
      </c>
      <c r="J80" s="44">
        <v>3.63</v>
      </c>
      <c r="K80" s="44">
        <v>3.63</v>
      </c>
      <c r="L80" s="44">
        <v>3.63</v>
      </c>
      <c r="M80" s="44">
        <v>3.63</v>
      </c>
      <c r="N80" s="44">
        <v>3.63</v>
      </c>
      <c r="O80" s="44">
        <v>3.63</v>
      </c>
      <c r="P80" s="44">
        <v>3.63</v>
      </c>
      <c r="Q80" s="44">
        <v>3.63</v>
      </c>
      <c r="R80" s="44">
        <v>3.63</v>
      </c>
      <c r="S80" s="44">
        <v>3.63</v>
      </c>
      <c r="T80" s="44">
        <v>3.63</v>
      </c>
      <c r="U80" s="44">
        <v>3.63</v>
      </c>
      <c r="V80" s="44">
        <v>3.63</v>
      </c>
      <c r="W80" s="44">
        <v>3.63</v>
      </c>
      <c r="X80" s="44">
        <v>3.63</v>
      </c>
      <c r="Y80" s="44">
        <v>3.63</v>
      </c>
      <c r="Z80" s="44">
        <v>3.63</v>
      </c>
      <c r="AA80" s="44">
        <v>3.63</v>
      </c>
    </row>
    <row r="81" spans="1:27" ht="12.75" hidden="1" customHeight="1" outlineLevel="1" x14ac:dyDescent="0.2">
      <c r="A81" s="97" t="s">
        <v>315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collapsed="1" x14ac:dyDescent="0.2">
      <c r="A82" s="96" t="s">
        <v>316</v>
      </c>
      <c r="B82" s="28" t="str">
        <f>"16"&amp;"."&amp;$B$639&amp;"."&amp;$B$640</f>
        <v>16.11.2023</v>
      </c>
      <c r="C82" s="88" t="s">
        <v>76</v>
      </c>
      <c r="D82" s="89">
        <f>ROUND(((D83+D84+D86+D85)/1000),5)</f>
        <v>2.5649099999999998</v>
      </c>
      <c r="E82" s="89">
        <f>ROUND(((E83+E84+E86+E85)/1000),5)</f>
        <v>2.4567000000000001</v>
      </c>
      <c r="F82" s="89">
        <f>ROUND(((F83+F84+F86+F85)/1000),5)</f>
        <v>2.3796400000000002</v>
      </c>
      <c r="G82" s="89">
        <f t="shared" ref="G82:AA82" si="45">ROUND(((G83+G84+G86+G85)/1000),5)</f>
        <v>2.3726400000000001</v>
      </c>
      <c r="H82" s="89">
        <f t="shared" si="45"/>
        <v>2.4568599999999998</v>
      </c>
      <c r="I82" s="89">
        <f t="shared" si="45"/>
        <v>2.6334599999999999</v>
      </c>
      <c r="J82" s="89">
        <f t="shared" si="45"/>
        <v>2.7368100000000002</v>
      </c>
      <c r="K82" s="89">
        <f t="shared" si="45"/>
        <v>3.02494</v>
      </c>
      <c r="L82" s="89">
        <f t="shared" si="45"/>
        <v>3.2155999999999998</v>
      </c>
      <c r="M82" s="89">
        <f t="shared" si="45"/>
        <v>3.28714</v>
      </c>
      <c r="N82" s="89">
        <f t="shared" si="45"/>
        <v>3.3042400000000001</v>
      </c>
      <c r="O82" s="89">
        <f t="shared" si="45"/>
        <v>3.3358500000000002</v>
      </c>
      <c r="P82" s="89">
        <f t="shared" si="45"/>
        <v>3.3180100000000001</v>
      </c>
      <c r="Q82" s="89">
        <f t="shared" si="45"/>
        <v>3.33188</v>
      </c>
      <c r="R82" s="89">
        <f t="shared" si="45"/>
        <v>3.33643</v>
      </c>
      <c r="S82" s="89">
        <f t="shared" si="45"/>
        <v>3.3332199999999998</v>
      </c>
      <c r="T82" s="89">
        <f t="shared" si="45"/>
        <v>3.31548</v>
      </c>
      <c r="U82" s="89">
        <f t="shared" si="45"/>
        <v>3.3792499999999999</v>
      </c>
      <c r="V82" s="89">
        <f t="shared" si="45"/>
        <v>3.3177599999999998</v>
      </c>
      <c r="W82" s="89">
        <f t="shared" si="45"/>
        <v>3.3061099999999999</v>
      </c>
      <c r="X82" s="89">
        <f t="shared" si="45"/>
        <v>3.2340900000000001</v>
      </c>
      <c r="Y82" s="89">
        <f t="shared" si="45"/>
        <v>3.1039599999999998</v>
      </c>
      <c r="Z82" s="89">
        <f t="shared" si="45"/>
        <v>2.8647399999999998</v>
      </c>
      <c r="AA82" s="89">
        <f t="shared" si="45"/>
        <v>2.6728499999999999</v>
      </c>
    </row>
    <row r="83" spans="1:27" ht="12.75" hidden="1" customHeight="1" outlineLevel="1" x14ac:dyDescent="0.2">
      <c r="A83" s="97" t="s">
        <v>317</v>
      </c>
      <c r="B83" s="63" t="s">
        <v>242</v>
      </c>
      <c r="C83" s="43" t="s">
        <v>79</v>
      </c>
      <c r="D83" s="44">
        <v>1159.17</v>
      </c>
      <c r="E83" s="44">
        <v>1050.96</v>
      </c>
      <c r="F83" s="44">
        <v>973.9</v>
      </c>
      <c r="G83" s="44">
        <v>966.9</v>
      </c>
      <c r="H83" s="44">
        <v>1051.1199999999999</v>
      </c>
      <c r="I83" s="44">
        <v>1227.72</v>
      </c>
      <c r="J83" s="44">
        <v>1331.07</v>
      </c>
      <c r="K83" s="44">
        <v>1619.2</v>
      </c>
      <c r="L83" s="44">
        <v>1809.86</v>
      </c>
      <c r="M83" s="44">
        <v>1881.4</v>
      </c>
      <c r="N83" s="44">
        <v>1898.5</v>
      </c>
      <c r="O83" s="44">
        <v>1930.11</v>
      </c>
      <c r="P83" s="44">
        <v>1912.27</v>
      </c>
      <c r="Q83" s="44">
        <v>1926.14</v>
      </c>
      <c r="R83" s="44">
        <v>1930.69</v>
      </c>
      <c r="S83" s="44">
        <v>1927.48</v>
      </c>
      <c r="T83" s="44">
        <v>1909.74</v>
      </c>
      <c r="U83" s="44">
        <v>1973.51</v>
      </c>
      <c r="V83" s="44">
        <v>1912.02</v>
      </c>
      <c r="W83" s="44">
        <v>1900.37</v>
      </c>
      <c r="X83" s="44">
        <v>1828.35</v>
      </c>
      <c r="Y83" s="44">
        <v>1698.22</v>
      </c>
      <c r="Z83" s="44">
        <v>1459</v>
      </c>
      <c r="AA83" s="44">
        <v>1267.1099999999999</v>
      </c>
    </row>
    <row r="84" spans="1:27" ht="12.75" hidden="1" customHeight="1" outlineLevel="1" x14ac:dyDescent="0.2">
      <c r="A84" s="97" t="s">
        <v>318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97" t="s">
        <v>319</v>
      </c>
      <c r="B85" s="63" t="s">
        <v>83</v>
      </c>
      <c r="C85" s="43" t="s">
        <v>79</v>
      </c>
      <c r="D85" s="44">
        <v>3.63</v>
      </c>
      <c r="E85" s="44">
        <v>3.63</v>
      </c>
      <c r="F85" s="44">
        <v>3.63</v>
      </c>
      <c r="G85" s="44">
        <v>3.63</v>
      </c>
      <c r="H85" s="44">
        <v>3.63</v>
      </c>
      <c r="I85" s="44">
        <v>3.63</v>
      </c>
      <c r="J85" s="44">
        <v>3.63</v>
      </c>
      <c r="K85" s="44">
        <v>3.63</v>
      </c>
      <c r="L85" s="44">
        <v>3.63</v>
      </c>
      <c r="M85" s="44">
        <v>3.63</v>
      </c>
      <c r="N85" s="44">
        <v>3.63</v>
      </c>
      <c r="O85" s="44">
        <v>3.63</v>
      </c>
      <c r="P85" s="44">
        <v>3.63</v>
      </c>
      <c r="Q85" s="44">
        <v>3.63</v>
      </c>
      <c r="R85" s="44">
        <v>3.63</v>
      </c>
      <c r="S85" s="44">
        <v>3.63</v>
      </c>
      <c r="T85" s="44">
        <v>3.63</v>
      </c>
      <c r="U85" s="44">
        <v>3.63</v>
      </c>
      <c r="V85" s="44">
        <v>3.63</v>
      </c>
      <c r="W85" s="44">
        <v>3.63</v>
      </c>
      <c r="X85" s="44">
        <v>3.63</v>
      </c>
      <c r="Y85" s="44">
        <v>3.63</v>
      </c>
      <c r="Z85" s="44">
        <v>3.63</v>
      </c>
      <c r="AA85" s="44">
        <v>3.63</v>
      </c>
    </row>
    <row r="86" spans="1:27" ht="12.75" hidden="1" customHeight="1" outlineLevel="1" x14ac:dyDescent="0.2">
      <c r="A86" s="97" t="s">
        <v>320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collapsed="1" x14ac:dyDescent="0.2">
      <c r="A87" s="96" t="s">
        <v>321</v>
      </c>
      <c r="B87" s="28" t="str">
        <f>"17"&amp;"."&amp;$B$639&amp;"."&amp;$B$640</f>
        <v>17.11.2023</v>
      </c>
      <c r="C87" s="88" t="s">
        <v>76</v>
      </c>
      <c r="D87" s="89">
        <f>ROUND(((D88+D89+D91+D90)/1000),5)</f>
        <v>2.6013799999999998</v>
      </c>
      <c r="E87" s="89">
        <f>ROUND(((E88+E89+E91+E90)/1000),5)</f>
        <v>2.4918999999999998</v>
      </c>
      <c r="F87" s="89">
        <f>ROUND(((F88+F89+F91+F90)/1000),5)</f>
        <v>2.4439000000000002</v>
      </c>
      <c r="G87" s="89">
        <f t="shared" ref="G87:AA87" si="48">ROUND(((G88+G89+G91+G90)/1000),5)</f>
        <v>2.43763</v>
      </c>
      <c r="H87" s="89">
        <f t="shared" si="48"/>
        <v>2.4736899999999999</v>
      </c>
      <c r="I87" s="89">
        <f t="shared" si="48"/>
        <v>2.6501899999999998</v>
      </c>
      <c r="J87" s="89">
        <f t="shared" si="48"/>
        <v>2.73813</v>
      </c>
      <c r="K87" s="89">
        <f t="shared" si="48"/>
        <v>2.9929299999999999</v>
      </c>
      <c r="L87" s="89">
        <f t="shared" si="48"/>
        <v>3.23332</v>
      </c>
      <c r="M87" s="89">
        <f t="shared" si="48"/>
        <v>3.2915000000000001</v>
      </c>
      <c r="N87" s="89">
        <f t="shared" si="48"/>
        <v>3.3144</v>
      </c>
      <c r="O87" s="89">
        <f t="shared" si="48"/>
        <v>3.3309199999999999</v>
      </c>
      <c r="P87" s="89">
        <f t="shared" si="48"/>
        <v>3.3051200000000001</v>
      </c>
      <c r="Q87" s="89">
        <f t="shared" si="48"/>
        <v>3.3081700000000001</v>
      </c>
      <c r="R87" s="89">
        <f t="shared" si="48"/>
        <v>3.3142399999999999</v>
      </c>
      <c r="S87" s="89">
        <f t="shared" si="48"/>
        <v>3.3109600000000001</v>
      </c>
      <c r="T87" s="89">
        <f t="shared" si="48"/>
        <v>3.2935400000000001</v>
      </c>
      <c r="U87" s="89">
        <f t="shared" si="48"/>
        <v>3.3338800000000002</v>
      </c>
      <c r="V87" s="89">
        <f t="shared" si="48"/>
        <v>3.3130199999999999</v>
      </c>
      <c r="W87" s="89">
        <f t="shared" si="48"/>
        <v>3.3062900000000002</v>
      </c>
      <c r="X87" s="89">
        <f t="shared" si="48"/>
        <v>3.1993299999999998</v>
      </c>
      <c r="Y87" s="89">
        <f t="shared" si="48"/>
        <v>3.1081799999999999</v>
      </c>
      <c r="Z87" s="89">
        <f t="shared" si="48"/>
        <v>2.8626900000000002</v>
      </c>
      <c r="AA87" s="89">
        <f t="shared" si="48"/>
        <v>2.6831</v>
      </c>
    </row>
    <row r="88" spans="1:27" ht="12.75" hidden="1" customHeight="1" outlineLevel="1" x14ac:dyDescent="0.2">
      <c r="A88" s="97" t="s">
        <v>322</v>
      </c>
      <c r="B88" s="63" t="s">
        <v>242</v>
      </c>
      <c r="C88" s="43" t="s">
        <v>79</v>
      </c>
      <c r="D88" s="44">
        <v>1195.6400000000001</v>
      </c>
      <c r="E88" s="44">
        <v>1086.1600000000001</v>
      </c>
      <c r="F88" s="44">
        <v>1038.1600000000001</v>
      </c>
      <c r="G88" s="44">
        <v>1031.8900000000001</v>
      </c>
      <c r="H88" s="44">
        <v>1067.95</v>
      </c>
      <c r="I88" s="44">
        <v>1244.45</v>
      </c>
      <c r="J88" s="44">
        <v>1332.39</v>
      </c>
      <c r="K88" s="44">
        <v>1587.19</v>
      </c>
      <c r="L88" s="44">
        <v>1827.58</v>
      </c>
      <c r="M88" s="44">
        <v>1885.76</v>
      </c>
      <c r="N88" s="44">
        <v>1908.66</v>
      </c>
      <c r="O88" s="44">
        <v>1925.18</v>
      </c>
      <c r="P88" s="44">
        <v>1899.38</v>
      </c>
      <c r="Q88" s="44">
        <v>1902.43</v>
      </c>
      <c r="R88" s="44">
        <v>1908.5</v>
      </c>
      <c r="S88" s="44">
        <v>1905.22</v>
      </c>
      <c r="T88" s="44">
        <v>1887.8</v>
      </c>
      <c r="U88" s="44">
        <v>1928.14</v>
      </c>
      <c r="V88" s="44">
        <v>1907.28</v>
      </c>
      <c r="W88" s="44">
        <v>1900.55</v>
      </c>
      <c r="X88" s="44">
        <v>1793.59</v>
      </c>
      <c r="Y88" s="44">
        <v>1702.44</v>
      </c>
      <c r="Z88" s="44">
        <v>1456.95</v>
      </c>
      <c r="AA88" s="44">
        <v>1277.3599999999999</v>
      </c>
    </row>
    <row r="89" spans="1:27" ht="12.75" hidden="1" customHeight="1" outlineLevel="1" x14ac:dyDescent="0.2">
      <c r="A89" s="97" t="s">
        <v>323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97" t="s">
        <v>324</v>
      </c>
      <c r="B90" s="63" t="s">
        <v>83</v>
      </c>
      <c r="C90" s="43" t="s">
        <v>79</v>
      </c>
      <c r="D90" s="44">
        <v>3.63</v>
      </c>
      <c r="E90" s="44">
        <v>3.63</v>
      </c>
      <c r="F90" s="44">
        <v>3.63</v>
      </c>
      <c r="G90" s="44">
        <v>3.63</v>
      </c>
      <c r="H90" s="44">
        <v>3.63</v>
      </c>
      <c r="I90" s="44">
        <v>3.63</v>
      </c>
      <c r="J90" s="44">
        <v>3.63</v>
      </c>
      <c r="K90" s="44">
        <v>3.63</v>
      </c>
      <c r="L90" s="44">
        <v>3.63</v>
      </c>
      <c r="M90" s="44">
        <v>3.63</v>
      </c>
      <c r="N90" s="44">
        <v>3.63</v>
      </c>
      <c r="O90" s="44">
        <v>3.63</v>
      </c>
      <c r="P90" s="44">
        <v>3.63</v>
      </c>
      <c r="Q90" s="44">
        <v>3.63</v>
      </c>
      <c r="R90" s="44">
        <v>3.63</v>
      </c>
      <c r="S90" s="44">
        <v>3.63</v>
      </c>
      <c r="T90" s="44">
        <v>3.63</v>
      </c>
      <c r="U90" s="44">
        <v>3.63</v>
      </c>
      <c r="V90" s="44">
        <v>3.63</v>
      </c>
      <c r="W90" s="44">
        <v>3.63</v>
      </c>
      <c r="X90" s="44">
        <v>3.63</v>
      </c>
      <c r="Y90" s="44">
        <v>3.63</v>
      </c>
      <c r="Z90" s="44">
        <v>3.63</v>
      </c>
      <c r="AA90" s="44">
        <v>3.63</v>
      </c>
    </row>
    <row r="91" spans="1:27" ht="12.75" hidden="1" customHeight="1" outlineLevel="1" x14ac:dyDescent="0.2">
      <c r="A91" s="97" t="s">
        <v>325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collapsed="1" x14ac:dyDescent="0.2">
      <c r="A92" s="96" t="s">
        <v>326</v>
      </c>
      <c r="B92" s="28" t="str">
        <f>"18"&amp;"."&amp;$B$639&amp;"."&amp;$B$640</f>
        <v>18.11.2023</v>
      </c>
      <c r="C92" s="88" t="s">
        <v>76</v>
      </c>
      <c r="D92" s="89">
        <f>ROUND(((D93+D94+D96+D95)/1000),5)</f>
        <v>2.6410399999999998</v>
      </c>
      <c r="E92" s="89">
        <f>ROUND(((E93+E94+E96+E95)/1000),5)</f>
        <v>2.5481400000000001</v>
      </c>
      <c r="F92" s="89">
        <f>ROUND(((F93+F94+F96+F95)/1000),5)</f>
        <v>2.4976500000000001</v>
      </c>
      <c r="G92" s="89">
        <f t="shared" ref="G92:AA92" si="51">ROUND(((G93+G94+G96+G95)/1000),5)</f>
        <v>2.4616400000000001</v>
      </c>
      <c r="H92" s="89">
        <f t="shared" si="51"/>
        <v>2.488</v>
      </c>
      <c r="I92" s="89">
        <f t="shared" si="51"/>
        <v>2.5534599999999998</v>
      </c>
      <c r="J92" s="89">
        <f t="shared" si="51"/>
        <v>2.62086</v>
      </c>
      <c r="K92" s="89">
        <f t="shared" si="51"/>
        <v>2.85317</v>
      </c>
      <c r="L92" s="89">
        <f t="shared" si="51"/>
        <v>3.0779000000000001</v>
      </c>
      <c r="M92" s="89">
        <f t="shared" si="51"/>
        <v>3.20912</v>
      </c>
      <c r="N92" s="89">
        <f t="shared" si="51"/>
        <v>3.2778200000000002</v>
      </c>
      <c r="O92" s="89">
        <f t="shared" si="51"/>
        <v>3.2929599999999999</v>
      </c>
      <c r="P92" s="89">
        <f t="shared" si="51"/>
        <v>3.2806899999999999</v>
      </c>
      <c r="Q92" s="89">
        <f t="shared" si="51"/>
        <v>3.27312</v>
      </c>
      <c r="R92" s="89">
        <f t="shared" si="51"/>
        <v>3.2591700000000001</v>
      </c>
      <c r="S92" s="89">
        <f t="shared" si="51"/>
        <v>3.2587199999999998</v>
      </c>
      <c r="T92" s="89">
        <f t="shared" si="51"/>
        <v>3.2795200000000002</v>
      </c>
      <c r="U92" s="89">
        <f t="shared" si="51"/>
        <v>3.3123</v>
      </c>
      <c r="V92" s="89">
        <f t="shared" si="51"/>
        <v>3.2963200000000001</v>
      </c>
      <c r="W92" s="89">
        <f t="shared" si="51"/>
        <v>3.2549700000000001</v>
      </c>
      <c r="X92" s="89">
        <f t="shared" si="51"/>
        <v>3.1565400000000001</v>
      </c>
      <c r="Y92" s="89">
        <f t="shared" si="51"/>
        <v>2.9730599999999998</v>
      </c>
      <c r="Z92" s="89">
        <f t="shared" si="51"/>
        <v>2.6768100000000001</v>
      </c>
      <c r="AA92" s="89">
        <f t="shared" si="51"/>
        <v>2.6362999999999999</v>
      </c>
    </row>
    <row r="93" spans="1:27" ht="12.75" hidden="1" customHeight="1" outlineLevel="1" x14ac:dyDescent="0.2">
      <c r="A93" s="97" t="s">
        <v>327</v>
      </c>
      <c r="B93" s="63" t="s">
        <v>242</v>
      </c>
      <c r="C93" s="43" t="s">
        <v>79</v>
      </c>
      <c r="D93" s="44">
        <v>1235.3</v>
      </c>
      <c r="E93" s="44">
        <v>1142.4000000000001</v>
      </c>
      <c r="F93" s="44">
        <v>1091.9100000000001</v>
      </c>
      <c r="G93" s="44">
        <v>1055.9000000000001</v>
      </c>
      <c r="H93" s="44">
        <v>1082.26</v>
      </c>
      <c r="I93" s="44">
        <v>1147.72</v>
      </c>
      <c r="J93" s="44">
        <v>1215.1199999999999</v>
      </c>
      <c r="K93" s="44">
        <v>1447.43</v>
      </c>
      <c r="L93" s="44">
        <v>1672.16</v>
      </c>
      <c r="M93" s="44">
        <v>1803.38</v>
      </c>
      <c r="N93" s="44">
        <v>1872.08</v>
      </c>
      <c r="O93" s="44">
        <v>1887.22</v>
      </c>
      <c r="P93" s="44">
        <v>1874.95</v>
      </c>
      <c r="Q93" s="44">
        <v>1867.38</v>
      </c>
      <c r="R93" s="44">
        <v>1853.43</v>
      </c>
      <c r="S93" s="44">
        <v>1852.98</v>
      </c>
      <c r="T93" s="44">
        <v>1873.78</v>
      </c>
      <c r="U93" s="44">
        <v>1906.56</v>
      </c>
      <c r="V93" s="44">
        <v>1890.58</v>
      </c>
      <c r="W93" s="44">
        <v>1849.23</v>
      </c>
      <c r="X93" s="44">
        <v>1750.8</v>
      </c>
      <c r="Y93" s="44">
        <v>1567.32</v>
      </c>
      <c r="Z93" s="44">
        <v>1271.07</v>
      </c>
      <c r="AA93" s="44">
        <v>1230.56</v>
      </c>
    </row>
    <row r="94" spans="1:27" ht="12.75" hidden="1" customHeight="1" outlineLevel="1" x14ac:dyDescent="0.2">
      <c r="A94" s="97" t="s">
        <v>328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97" t="s">
        <v>329</v>
      </c>
      <c r="B95" s="63" t="s">
        <v>83</v>
      </c>
      <c r="C95" s="43" t="s">
        <v>79</v>
      </c>
      <c r="D95" s="44">
        <v>3.63</v>
      </c>
      <c r="E95" s="44">
        <v>3.63</v>
      </c>
      <c r="F95" s="44">
        <v>3.63</v>
      </c>
      <c r="G95" s="44">
        <v>3.63</v>
      </c>
      <c r="H95" s="44">
        <v>3.63</v>
      </c>
      <c r="I95" s="44">
        <v>3.63</v>
      </c>
      <c r="J95" s="44">
        <v>3.63</v>
      </c>
      <c r="K95" s="44">
        <v>3.63</v>
      </c>
      <c r="L95" s="44">
        <v>3.63</v>
      </c>
      <c r="M95" s="44">
        <v>3.63</v>
      </c>
      <c r="N95" s="44">
        <v>3.63</v>
      </c>
      <c r="O95" s="44">
        <v>3.63</v>
      </c>
      <c r="P95" s="44">
        <v>3.63</v>
      </c>
      <c r="Q95" s="44">
        <v>3.63</v>
      </c>
      <c r="R95" s="44">
        <v>3.63</v>
      </c>
      <c r="S95" s="44">
        <v>3.63</v>
      </c>
      <c r="T95" s="44">
        <v>3.63</v>
      </c>
      <c r="U95" s="44">
        <v>3.63</v>
      </c>
      <c r="V95" s="44">
        <v>3.63</v>
      </c>
      <c r="W95" s="44">
        <v>3.63</v>
      </c>
      <c r="X95" s="44">
        <v>3.63</v>
      </c>
      <c r="Y95" s="44">
        <v>3.63</v>
      </c>
      <c r="Z95" s="44">
        <v>3.63</v>
      </c>
      <c r="AA95" s="44">
        <v>3.63</v>
      </c>
    </row>
    <row r="96" spans="1:27" ht="12.75" hidden="1" customHeight="1" outlineLevel="1" x14ac:dyDescent="0.2">
      <c r="A96" s="97" t="s">
        <v>330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collapsed="1" x14ac:dyDescent="0.2">
      <c r="A97" s="96" t="s">
        <v>331</v>
      </c>
      <c r="B97" s="28" t="str">
        <f>"19"&amp;"."&amp;$B$639&amp;"."&amp;$B$640</f>
        <v>19.11.2023</v>
      </c>
      <c r="C97" s="88" t="s">
        <v>76</v>
      </c>
      <c r="D97" s="89">
        <f>ROUND(((D98+D99+D101+D100)/1000),5)</f>
        <v>2.6023100000000001</v>
      </c>
      <c r="E97" s="89">
        <f>ROUND(((E98+E99+E101+E100)/1000),5)</f>
        <v>2.59443</v>
      </c>
      <c r="F97" s="89">
        <f>ROUND(((F98+F99+F101+F100)/1000),5)</f>
        <v>2.5112000000000001</v>
      </c>
      <c r="G97" s="89">
        <f t="shared" ref="G97:AA97" si="54">ROUND(((G98+G99+G101+G100)/1000),5)</f>
        <v>2.4859900000000001</v>
      </c>
      <c r="H97" s="89">
        <f t="shared" si="54"/>
        <v>2.5068100000000002</v>
      </c>
      <c r="I97" s="89">
        <f t="shared" si="54"/>
        <v>2.5392700000000001</v>
      </c>
      <c r="J97" s="89">
        <f t="shared" si="54"/>
        <v>2.4233699999999998</v>
      </c>
      <c r="K97" s="89">
        <f t="shared" si="54"/>
        <v>2.5788199999999999</v>
      </c>
      <c r="L97" s="89">
        <f t="shared" si="54"/>
        <v>2.6822900000000001</v>
      </c>
      <c r="M97" s="89">
        <f t="shared" si="54"/>
        <v>2.8858799999999998</v>
      </c>
      <c r="N97" s="89">
        <f t="shared" si="54"/>
        <v>3.0175900000000002</v>
      </c>
      <c r="O97" s="89">
        <f t="shared" si="54"/>
        <v>3.03477</v>
      </c>
      <c r="P97" s="89">
        <f t="shared" si="54"/>
        <v>3.04183</v>
      </c>
      <c r="Q97" s="89">
        <f t="shared" si="54"/>
        <v>3.0434399999999999</v>
      </c>
      <c r="R97" s="89">
        <f t="shared" si="54"/>
        <v>3.0444200000000001</v>
      </c>
      <c r="S97" s="89">
        <f t="shared" si="54"/>
        <v>3.0501100000000001</v>
      </c>
      <c r="T97" s="89">
        <f t="shared" si="54"/>
        <v>3.0884999999999998</v>
      </c>
      <c r="U97" s="89">
        <f t="shared" si="54"/>
        <v>3.1408700000000001</v>
      </c>
      <c r="V97" s="89">
        <f t="shared" si="54"/>
        <v>3.13611</v>
      </c>
      <c r="W97" s="89">
        <f t="shared" si="54"/>
        <v>3.1241699999999999</v>
      </c>
      <c r="X97" s="89">
        <f t="shared" si="54"/>
        <v>3.1006999999999998</v>
      </c>
      <c r="Y97" s="89">
        <f t="shared" si="54"/>
        <v>2.8913899999999999</v>
      </c>
      <c r="Z97" s="89">
        <f t="shared" si="54"/>
        <v>2.7157100000000001</v>
      </c>
      <c r="AA97" s="89">
        <f t="shared" si="54"/>
        <v>2.6253500000000001</v>
      </c>
    </row>
    <row r="98" spans="1:27" ht="12.75" hidden="1" customHeight="1" outlineLevel="1" x14ac:dyDescent="0.2">
      <c r="A98" s="97" t="s">
        <v>332</v>
      </c>
      <c r="B98" s="63" t="s">
        <v>242</v>
      </c>
      <c r="C98" s="43" t="s">
        <v>79</v>
      </c>
      <c r="D98" s="44">
        <v>1196.57</v>
      </c>
      <c r="E98" s="44">
        <v>1188.69</v>
      </c>
      <c r="F98" s="44">
        <v>1105.46</v>
      </c>
      <c r="G98" s="44">
        <v>1080.25</v>
      </c>
      <c r="H98" s="44">
        <v>1101.07</v>
      </c>
      <c r="I98" s="44">
        <v>1133.53</v>
      </c>
      <c r="J98" s="44">
        <v>1017.63</v>
      </c>
      <c r="K98" s="44">
        <v>1173.08</v>
      </c>
      <c r="L98" s="44">
        <v>1276.55</v>
      </c>
      <c r="M98" s="44">
        <v>1480.14</v>
      </c>
      <c r="N98" s="44">
        <v>1611.85</v>
      </c>
      <c r="O98" s="44">
        <v>1629.03</v>
      </c>
      <c r="P98" s="44">
        <v>1636.09</v>
      </c>
      <c r="Q98" s="44">
        <v>1637.7</v>
      </c>
      <c r="R98" s="44">
        <v>1638.68</v>
      </c>
      <c r="S98" s="44">
        <v>1644.37</v>
      </c>
      <c r="T98" s="44">
        <v>1682.76</v>
      </c>
      <c r="U98" s="44">
        <v>1735.13</v>
      </c>
      <c r="V98" s="44">
        <v>1730.37</v>
      </c>
      <c r="W98" s="44">
        <v>1718.43</v>
      </c>
      <c r="X98" s="44">
        <v>1694.96</v>
      </c>
      <c r="Y98" s="44">
        <v>1485.65</v>
      </c>
      <c r="Z98" s="44">
        <v>1309.97</v>
      </c>
      <c r="AA98" s="44">
        <v>1219.6099999999999</v>
      </c>
    </row>
    <row r="99" spans="1:27" ht="12.75" hidden="1" customHeight="1" outlineLevel="1" x14ac:dyDescent="0.2">
      <c r="A99" s="97" t="s">
        <v>333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97" t="s">
        <v>334</v>
      </c>
      <c r="B100" s="63" t="s">
        <v>83</v>
      </c>
      <c r="C100" s="43" t="s">
        <v>79</v>
      </c>
      <c r="D100" s="44">
        <v>3.63</v>
      </c>
      <c r="E100" s="44">
        <v>3.63</v>
      </c>
      <c r="F100" s="44">
        <v>3.63</v>
      </c>
      <c r="G100" s="44">
        <v>3.63</v>
      </c>
      <c r="H100" s="44">
        <v>3.63</v>
      </c>
      <c r="I100" s="44">
        <v>3.63</v>
      </c>
      <c r="J100" s="44">
        <v>3.63</v>
      </c>
      <c r="K100" s="44">
        <v>3.63</v>
      </c>
      <c r="L100" s="44">
        <v>3.63</v>
      </c>
      <c r="M100" s="44">
        <v>3.63</v>
      </c>
      <c r="N100" s="44">
        <v>3.63</v>
      </c>
      <c r="O100" s="44">
        <v>3.63</v>
      </c>
      <c r="P100" s="44">
        <v>3.63</v>
      </c>
      <c r="Q100" s="44">
        <v>3.63</v>
      </c>
      <c r="R100" s="44">
        <v>3.63</v>
      </c>
      <c r="S100" s="44">
        <v>3.63</v>
      </c>
      <c r="T100" s="44">
        <v>3.63</v>
      </c>
      <c r="U100" s="44">
        <v>3.63</v>
      </c>
      <c r="V100" s="44">
        <v>3.63</v>
      </c>
      <c r="W100" s="44">
        <v>3.63</v>
      </c>
      <c r="X100" s="44">
        <v>3.63</v>
      </c>
      <c r="Y100" s="44">
        <v>3.63</v>
      </c>
      <c r="Z100" s="44">
        <v>3.63</v>
      </c>
      <c r="AA100" s="44">
        <v>3.63</v>
      </c>
    </row>
    <row r="101" spans="1:27" ht="12.75" hidden="1" customHeight="1" outlineLevel="1" x14ac:dyDescent="0.2">
      <c r="A101" s="97" t="s">
        <v>335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collapsed="1" x14ac:dyDescent="0.2">
      <c r="A102" s="96" t="s">
        <v>336</v>
      </c>
      <c r="B102" s="28" t="str">
        <f>"20"&amp;"."&amp;$B$639&amp;"."&amp;$B$640</f>
        <v>20.11.2023</v>
      </c>
      <c r="C102" s="88" t="s">
        <v>76</v>
      </c>
      <c r="D102" s="89">
        <f>ROUND(((D103+D104+D106+D105)/1000),5)</f>
        <v>2.5403600000000002</v>
      </c>
      <c r="E102" s="89">
        <f>ROUND(((E103+E104+E106+E105)/1000),5)</f>
        <v>2.44285</v>
      </c>
      <c r="F102" s="89">
        <f>ROUND(((F103+F104+F106+F105)/1000),5)</f>
        <v>2.37982</v>
      </c>
      <c r="G102" s="89">
        <f t="shared" ref="G102:AA102" si="57">ROUND(((G103+G104+G106+G105)/1000),5)</f>
        <v>2.37548</v>
      </c>
      <c r="H102" s="89">
        <f t="shared" si="57"/>
        <v>2.4195600000000002</v>
      </c>
      <c r="I102" s="89">
        <f t="shared" si="57"/>
        <v>2.59796</v>
      </c>
      <c r="J102" s="89">
        <f t="shared" si="57"/>
        <v>2.7082199999999998</v>
      </c>
      <c r="K102" s="89">
        <f t="shared" si="57"/>
        <v>2.99743</v>
      </c>
      <c r="L102" s="89">
        <f t="shared" si="57"/>
        <v>3.1695500000000001</v>
      </c>
      <c r="M102" s="89">
        <f t="shared" si="57"/>
        <v>3.2308300000000001</v>
      </c>
      <c r="N102" s="89">
        <f t="shared" si="57"/>
        <v>3.2918400000000001</v>
      </c>
      <c r="O102" s="89">
        <f t="shared" si="57"/>
        <v>3.3367499999999999</v>
      </c>
      <c r="P102" s="89">
        <f t="shared" si="57"/>
        <v>3.2985000000000002</v>
      </c>
      <c r="Q102" s="89">
        <f t="shared" si="57"/>
        <v>3.3193700000000002</v>
      </c>
      <c r="R102" s="89">
        <f t="shared" si="57"/>
        <v>3.31576</v>
      </c>
      <c r="S102" s="89">
        <f t="shared" si="57"/>
        <v>3.2993700000000001</v>
      </c>
      <c r="T102" s="89">
        <f t="shared" si="57"/>
        <v>3.30783</v>
      </c>
      <c r="U102" s="89">
        <f t="shared" si="57"/>
        <v>3.4523700000000002</v>
      </c>
      <c r="V102" s="89">
        <f t="shared" si="57"/>
        <v>3.4568599999999998</v>
      </c>
      <c r="W102" s="89">
        <f t="shared" si="57"/>
        <v>3.3000799999999999</v>
      </c>
      <c r="X102" s="89">
        <f t="shared" si="57"/>
        <v>3.13794</v>
      </c>
      <c r="Y102" s="89">
        <f t="shared" si="57"/>
        <v>3.04515</v>
      </c>
      <c r="Z102" s="89">
        <f t="shared" si="57"/>
        <v>2.7557800000000001</v>
      </c>
      <c r="AA102" s="89">
        <f t="shared" si="57"/>
        <v>2.6343899999999998</v>
      </c>
    </row>
    <row r="103" spans="1:27" ht="12.75" hidden="1" customHeight="1" outlineLevel="1" x14ac:dyDescent="0.2">
      <c r="A103" s="97" t="s">
        <v>337</v>
      </c>
      <c r="B103" s="63" t="s">
        <v>242</v>
      </c>
      <c r="C103" s="43" t="s">
        <v>79</v>
      </c>
      <c r="D103" s="44">
        <v>1134.6199999999999</v>
      </c>
      <c r="E103" s="44">
        <v>1037.1099999999999</v>
      </c>
      <c r="F103" s="44">
        <v>974.08</v>
      </c>
      <c r="G103" s="44">
        <v>969.74</v>
      </c>
      <c r="H103" s="44">
        <v>1013.82</v>
      </c>
      <c r="I103" s="44">
        <v>1192.22</v>
      </c>
      <c r="J103" s="44">
        <v>1302.48</v>
      </c>
      <c r="K103" s="44">
        <v>1591.69</v>
      </c>
      <c r="L103" s="44">
        <v>1763.81</v>
      </c>
      <c r="M103" s="44">
        <v>1825.09</v>
      </c>
      <c r="N103" s="44">
        <v>1886.1</v>
      </c>
      <c r="O103" s="44">
        <v>1931.01</v>
      </c>
      <c r="P103" s="44">
        <v>1892.76</v>
      </c>
      <c r="Q103" s="44">
        <v>1913.63</v>
      </c>
      <c r="R103" s="44">
        <v>1910.02</v>
      </c>
      <c r="S103" s="44">
        <v>1893.63</v>
      </c>
      <c r="T103" s="44">
        <v>1902.09</v>
      </c>
      <c r="U103" s="44">
        <v>2046.63</v>
      </c>
      <c r="V103" s="44">
        <v>2051.12</v>
      </c>
      <c r="W103" s="44">
        <v>1894.34</v>
      </c>
      <c r="X103" s="44">
        <v>1732.2</v>
      </c>
      <c r="Y103" s="44">
        <v>1639.41</v>
      </c>
      <c r="Z103" s="44">
        <v>1350.04</v>
      </c>
      <c r="AA103" s="44">
        <v>1228.6500000000001</v>
      </c>
    </row>
    <row r="104" spans="1:27" ht="12.75" hidden="1" customHeight="1" outlineLevel="1" x14ac:dyDescent="0.2">
      <c r="A104" s="97" t="s">
        <v>338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97" t="s">
        <v>339</v>
      </c>
      <c r="B105" s="63" t="s">
        <v>83</v>
      </c>
      <c r="C105" s="43" t="s">
        <v>79</v>
      </c>
      <c r="D105" s="44">
        <v>3.63</v>
      </c>
      <c r="E105" s="44">
        <v>3.63</v>
      </c>
      <c r="F105" s="44">
        <v>3.63</v>
      </c>
      <c r="G105" s="44">
        <v>3.63</v>
      </c>
      <c r="H105" s="44">
        <v>3.63</v>
      </c>
      <c r="I105" s="44">
        <v>3.63</v>
      </c>
      <c r="J105" s="44">
        <v>3.63</v>
      </c>
      <c r="K105" s="44">
        <v>3.63</v>
      </c>
      <c r="L105" s="44">
        <v>3.63</v>
      </c>
      <c r="M105" s="44">
        <v>3.63</v>
      </c>
      <c r="N105" s="44">
        <v>3.63</v>
      </c>
      <c r="O105" s="44">
        <v>3.63</v>
      </c>
      <c r="P105" s="44">
        <v>3.63</v>
      </c>
      <c r="Q105" s="44">
        <v>3.63</v>
      </c>
      <c r="R105" s="44">
        <v>3.63</v>
      </c>
      <c r="S105" s="44">
        <v>3.63</v>
      </c>
      <c r="T105" s="44">
        <v>3.63</v>
      </c>
      <c r="U105" s="44">
        <v>3.63</v>
      </c>
      <c r="V105" s="44">
        <v>3.63</v>
      </c>
      <c r="W105" s="44">
        <v>3.63</v>
      </c>
      <c r="X105" s="44">
        <v>3.63</v>
      </c>
      <c r="Y105" s="44">
        <v>3.63</v>
      </c>
      <c r="Z105" s="44">
        <v>3.63</v>
      </c>
      <c r="AA105" s="44">
        <v>3.63</v>
      </c>
    </row>
    <row r="106" spans="1:27" ht="12.75" hidden="1" customHeight="1" outlineLevel="1" x14ac:dyDescent="0.2">
      <c r="A106" s="97" t="s">
        <v>340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collapsed="1" x14ac:dyDescent="0.2">
      <c r="A107" s="96" t="s">
        <v>341</v>
      </c>
      <c r="B107" s="28" t="str">
        <f>"21"&amp;"."&amp;$B$639&amp;"."&amp;$B$640</f>
        <v>21.11.2023</v>
      </c>
      <c r="C107" s="88" t="s">
        <v>76</v>
      </c>
      <c r="D107" s="89">
        <f>ROUND(((D108+D109+D111+D110)/1000),5)</f>
        <v>2.57104</v>
      </c>
      <c r="E107" s="89">
        <f>ROUND(((E108+E109+E111+E110)/1000),5)</f>
        <v>2.4976400000000001</v>
      </c>
      <c r="F107" s="89">
        <f>ROUND(((F108+F109+F111+F110)/1000),5)</f>
        <v>2.4319799999999998</v>
      </c>
      <c r="G107" s="89">
        <f t="shared" ref="G107:AA107" si="60">ROUND(((G108+G109+G111+G110)/1000),5)</f>
        <v>2.4242599999999999</v>
      </c>
      <c r="H107" s="89">
        <f t="shared" si="60"/>
        <v>2.4614699999999998</v>
      </c>
      <c r="I107" s="89">
        <f t="shared" si="60"/>
        <v>2.59083</v>
      </c>
      <c r="J107" s="89">
        <f t="shared" si="60"/>
        <v>2.7447599999999999</v>
      </c>
      <c r="K107" s="89">
        <f t="shared" si="60"/>
        <v>3.0624600000000002</v>
      </c>
      <c r="L107" s="89">
        <f t="shared" si="60"/>
        <v>3.2113499999999999</v>
      </c>
      <c r="M107" s="89">
        <f t="shared" si="60"/>
        <v>3.2430400000000001</v>
      </c>
      <c r="N107" s="89">
        <f t="shared" si="60"/>
        <v>3.4211299999999998</v>
      </c>
      <c r="O107" s="89">
        <f t="shared" si="60"/>
        <v>3.4359500000000001</v>
      </c>
      <c r="P107" s="89">
        <f t="shared" si="60"/>
        <v>3.3548200000000001</v>
      </c>
      <c r="Q107" s="89">
        <f t="shared" si="60"/>
        <v>3.3810600000000002</v>
      </c>
      <c r="R107" s="89">
        <f t="shared" si="60"/>
        <v>3.3724500000000002</v>
      </c>
      <c r="S107" s="89">
        <f t="shared" si="60"/>
        <v>3.3584000000000001</v>
      </c>
      <c r="T107" s="89">
        <f t="shared" si="60"/>
        <v>3.3909199999999999</v>
      </c>
      <c r="U107" s="89">
        <f t="shared" si="60"/>
        <v>3.4703499999999998</v>
      </c>
      <c r="V107" s="89">
        <f t="shared" si="60"/>
        <v>3.4554499999999999</v>
      </c>
      <c r="W107" s="89">
        <f t="shared" si="60"/>
        <v>3.3494799999999998</v>
      </c>
      <c r="X107" s="89">
        <f t="shared" si="60"/>
        <v>3.1913999999999998</v>
      </c>
      <c r="Y107" s="89">
        <f t="shared" si="60"/>
        <v>3.1147399999999998</v>
      </c>
      <c r="Z107" s="89">
        <f t="shared" si="60"/>
        <v>2.9215900000000001</v>
      </c>
      <c r="AA107" s="89">
        <f t="shared" si="60"/>
        <v>2.6880600000000001</v>
      </c>
    </row>
    <row r="108" spans="1:27" ht="12.75" hidden="1" customHeight="1" outlineLevel="1" x14ac:dyDescent="0.2">
      <c r="A108" s="97" t="s">
        <v>342</v>
      </c>
      <c r="B108" s="63" t="s">
        <v>242</v>
      </c>
      <c r="C108" s="43" t="s">
        <v>79</v>
      </c>
      <c r="D108" s="44">
        <v>1165.3</v>
      </c>
      <c r="E108" s="44">
        <v>1091.9000000000001</v>
      </c>
      <c r="F108" s="44">
        <v>1026.24</v>
      </c>
      <c r="G108" s="44">
        <v>1018.52</v>
      </c>
      <c r="H108" s="44">
        <v>1055.73</v>
      </c>
      <c r="I108" s="44">
        <v>1185.0899999999999</v>
      </c>
      <c r="J108" s="44">
        <v>1339.02</v>
      </c>
      <c r="K108" s="44">
        <v>1656.72</v>
      </c>
      <c r="L108" s="44">
        <v>1805.61</v>
      </c>
      <c r="M108" s="44">
        <v>1837.3</v>
      </c>
      <c r="N108" s="44">
        <v>2015.39</v>
      </c>
      <c r="O108" s="44">
        <v>2030.21</v>
      </c>
      <c r="P108" s="44">
        <v>1949.08</v>
      </c>
      <c r="Q108" s="44">
        <v>1975.32</v>
      </c>
      <c r="R108" s="44">
        <v>1966.71</v>
      </c>
      <c r="S108" s="44">
        <v>1952.66</v>
      </c>
      <c r="T108" s="44">
        <v>1985.18</v>
      </c>
      <c r="U108" s="44">
        <v>2064.61</v>
      </c>
      <c r="V108" s="44">
        <v>2049.71</v>
      </c>
      <c r="W108" s="44">
        <v>1943.74</v>
      </c>
      <c r="X108" s="44">
        <v>1785.66</v>
      </c>
      <c r="Y108" s="44">
        <v>1709</v>
      </c>
      <c r="Z108" s="44">
        <v>1515.85</v>
      </c>
      <c r="AA108" s="44">
        <v>1282.32</v>
      </c>
    </row>
    <row r="109" spans="1:27" ht="12.75" hidden="1" customHeight="1" outlineLevel="1" x14ac:dyDescent="0.2">
      <c r="A109" s="97" t="s">
        <v>343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97" t="s">
        <v>344</v>
      </c>
      <c r="B110" s="63" t="s">
        <v>83</v>
      </c>
      <c r="C110" s="43" t="s">
        <v>79</v>
      </c>
      <c r="D110" s="44">
        <v>3.63</v>
      </c>
      <c r="E110" s="44">
        <v>3.63</v>
      </c>
      <c r="F110" s="44">
        <v>3.63</v>
      </c>
      <c r="G110" s="44">
        <v>3.63</v>
      </c>
      <c r="H110" s="44">
        <v>3.63</v>
      </c>
      <c r="I110" s="44">
        <v>3.63</v>
      </c>
      <c r="J110" s="44">
        <v>3.63</v>
      </c>
      <c r="K110" s="44">
        <v>3.63</v>
      </c>
      <c r="L110" s="44">
        <v>3.63</v>
      </c>
      <c r="M110" s="44">
        <v>3.63</v>
      </c>
      <c r="N110" s="44">
        <v>3.63</v>
      </c>
      <c r="O110" s="44">
        <v>3.63</v>
      </c>
      <c r="P110" s="44">
        <v>3.63</v>
      </c>
      <c r="Q110" s="44">
        <v>3.63</v>
      </c>
      <c r="R110" s="44">
        <v>3.63</v>
      </c>
      <c r="S110" s="44">
        <v>3.63</v>
      </c>
      <c r="T110" s="44">
        <v>3.63</v>
      </c>
      <c r="U110" s="44">
        <v>3.63</v>
      </c>
      <c r="V110" s="44">
        <v>3.63</v>
      </c>
      <c r="W110" s="44">
        <v>3.63</v>
      </c>
      <c r="X110" s="44">
        <v>3.63</v>
      </c>
      <c r="Y110" s="44">
        <v>3.63</v>
      </c>
      <c r="Z110" s="44">
        <v>3.63</v>
      </c>
      <c r="AA110" s="44">
        <v>3.63</v>
      </c>
    </row>
    <row r="111" spans="1:27" ht="12.75" hidden="1" customHeight="1" outlineLevel="1" x14ac:dyDescent="0.2">
      <c r="A111" s="97" t="s">
        <v>345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collapsed="1" x14ac:dyDescent="0.2">
      <c r="A112" s="96" t="s">
        <v>346</v>
      </c>
      <c r="B112" s="28" t="str">
        <f>"22"&amp;"."&amp;$B$639&amp;"."&amp;$B$640</f>
        <v>22.11.2023</v>
      </c>
      <c r="C112" s="88" t="s">
        <v>76</v>
      </c>
      <c r="D112" s="89">
        <f>ROUND(((D113+D114+D116+D115)/1000),5)</f>
        <v>2.58704</v>
      </c>
      <c r="E112" s="89">
        <f>ROUND(((E113+E114+E116+E115)/1000),5)</f>
        <v>2.5067200000000001</v>
      </c>
      <c r="F112" s="89">
        <f>ROUND(((F113+F114+F116+F115)/1000),5)</f>
        <v>2.4257300000000002</v>
      </c>
      <c r="G112" s="89">
        <f t="shared" ref="G112:AA112" si="63">ROUND(((G113+G114+G116+G115)/1000),5)</f>
        <v>2.4001299999999999</v>
      </c>
      <c r="H112" s="89">
        <f t="shared" si="63"/>
        <v>2.4759799999999998</v>
      </c>
      <c r="I112" s="89">
        <f t="shared" si="63"/>
        <v>2.6455600000000001</v>
      </c>
      <c r="J112" s="89">
        <f t="shared" si="63"/>
        <v>2.8709500000000001</v>
      </c>
      <c r="K112" s="89">
        <f t="shared" si="63"/>
        <v>3.0834000000000001</v>
      </c>
      <c r="L112" s="89">
        <f t="shared" si="63"/>
        <v>3.24919</v>
      </c>
      <c r="M112" s="89">
        <f t="shared" si="63"/>
        <v>3.2694700000000001</v>
      </c>
      <c r="N112" s="89">
        <f t="shared" si="63"/>
        <v>3.3600099999999999</v>
      </c>
      <c r="O112" s="89">
        <f t="shared" si="63"/>
        <v>3.3620899999999998</v>
      </c>
      <c r="P112" s="89">
        <f t="shared" si="63"/>
        <v>3.3342700000000001</v>
      </c>
      <c r="Q112" s="89">
        <f t="shared" si="63"/>
        <v>3.3560300000000001</v>
      </c>
      <c r="R112" s="89">
        <f t="shared" si="63"/>
        <v>3.34124</v>
      </c>
      <c r="S112" s="89">
        <f t="shared" si="63"/>
        <v>3.3287</v>
      </c>
      <c r="T112" s="89">
        <f t="shared" si="63"/>
        <v>3.3883999999999999</v>
      </c>
      <c r="U112" s="89">
        <f t="shared" si="63"/>
        <v>3.4487299999999999</v>
      </c>
      <c r="V112" s="89">
        <f t="shared" si="63"/>
        <v>3.40137</v>
      </c>
      <c r="W112" s="89">
        <f t="shared" si="63"/>
        <v>3.3150499999999998</v>
      </c>
      <c r="X112" s="89">
        <f t="shared" si="63"/>
        <v>3.2317100000000001</v>
      </c>
      <c r="Y112" s="89">
        <f t="shared" si="63"/>
        <v>3.1998000000000002</v>
      </c>
      <c r="Z112" s="89">
        <f t="shared" si="63"/>
        <v>2.9419400000000002</v>
      </c>
      <c r="AA112" s="89">
        <f t="shared" si="63"/>
        <v>2.7225600000000001</v>
      </c>
    </row>
    <row r="113" spans="1:27" ht="12.75" hidden="1" customHeight="1" outlineLevel="1" x14ac:dyDescent="0.2">
      <c r="A113" s="97" t="s">
        <v>347</v>
      </c>
      <c r="B113" s="63" t="s">
        <v>242</v>
      </c>
      <c r="C113" s="43" t="s">
        <v>79</v>
      </c>
      <c r="D113" s="44">
        <v>1181.3</v>
      </c>
      <c r="E113" s="44">
        <v>1100.98</v>
      </c>
      <c r="F113" s="44">
        <v>1019.99</v>
      </c>
      <c r="G113" s="44">
        <v>994.39</v>
      </c>
      <c r="H113" s="44">
        <v>1070.24</v>
      </c>
      <c r="I113" s="44">
        <v>1239.82</v>
      </c>
      <c r="J113" s="44">
        <v>1465.21</v>
      </c>
      <c r="K113" s="44">
        <v>1677.66</v>
      </c>
      <c r="L113" s="44">
        <v>1843.45</v>
      </c>
      <c r="M113" s="44">
        <v>1863.73</v>
      </c>
      <c r="N113" s="44">
        <v>1954.27</v>
      </c>
      <c r="O113" s="44">
        <v>1956.35</v>
      </c>
      <c r="P113" s="44">
        <v>1928.53</v>
      </c>
      <c r="Q113" s="44">
        <v>1950.29</v>
      </c>
      <c r="R113" s="44">
        <v>1935.5</v>
      </c>
      <c r="S113" s="44">
        <v>1922.96</v>
      </c>
      <c r="T113" s="44">
        <v>1982.66</v>
      </c>
      <c r="U113" s="44">
        <v>2042.99</v>
      </c>
      <c r="V113" s="44">
        <v>1995.63</v>
      </c>
      <c r="W113" s="44">
        <v>1909.31</v>
      </c>
      <c r="X113" s="44">
        <v>1825.97</v>
      </c>
      <c r="Y113" s="44">
        <v>1794.06</v>
      </c>
      <c r="Z113" s="44">
        <v>1536.2</v>
      </c>
      <c r="AA113" s="44">
        <v>1316.82</v>
      </c>
    </row>
    <row r="114" spans="1:27" ht="12.75" hidden="1" customHeight="1" outlineLevel="1" x14ac:dyDescent="0.2">
      <c r="A114" s="97" t="s">
        <v>348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97" t="s">
        <v>349</v>
      </c>
      <c r="B115" s="63" t="s">
        <v>83</v>
      </c>
      <c r="C115" s="43" t="s">
        <v>79</v>
      </c>
      <c r="D115" s="44">
        <v>3.63</v>
      </c>
      <c r="E115" s="44">
        <v>3.63</v>
      </c>
      <c r="F115" s="44">
        <v>3.63</v>
      </c>
      <c r="G115" s="44">
        <v>3.63</v>
      </c>
      <c r="H115" s="44">
        <v>3.63</v>
      </c>
      <c r="I115" s="44">
        <v>3.63</v>
      </c>
      <c r="J115" s="44">
        <v>3.63</v>
      </c>
      <c r="K115" s="44">
        <v>3.63</v>
      </c>
      <c r="L115" s="44">
        <v>3.63</v>
      </c>
      <c r="M115" s="44">
        <v>3.63</v>
      </c>
      <c r="N115" s="44">
        <v>3.63</v>
      </c>
      <c r="O115" s="44">
        <v>3.63</v>
      </c>
      <c r="P115" s="44">
        <v>3.63</v>
      </c>
      <c r="Q115" s="44">
        <v>3.63</v>
      </c>
      <c r="R115" s="44">
        <v>3.63</v>
      </c>
      <c r="S115" s="44">
        <v>3.63</v>
      </c>
      <c r="T115" s="44">
        <v>3.63</v>
      </c>
      <c r="U115" s="44">
        <v>3.63</v>
      </c>
      <c r="V115" s="44">
        <v>3.63</v>
      </c>
      <c r="W115" s="44">
        <v>3.63</v>
      </c>
      <c r="X115" s="44">
        <v>3.63</v>
      </c>
      <c r="Y115" s="44">
        <v>3.63</v>
      </c>
      <c r="Z115" s="44">
        <v>3.63</v>
      </c>
      <c r="AA115" s="44">
        <v>3.63</v>
      </c>
    </row>
    <row r="116" spans="1:27" ht="12.75" hidden="1" customHeight="1" outlineLevel="1" x14ac:dyDescent="0.2">
      <c r="A116" s="97" t="s">
        <v>350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collapsed="1" x14ac:dyDescent="0.2">
      <c r="A117" s="96" t="s">
        <v>351</v>
      </c>
      <c r="B117" s="28" t="str">
        <f>"23"&amp;"."&amp;$B$639&amp;"."&amp;$B$640</f>
        <v>23.11.2023</v>
      </c>
      <c r="C117" s="88" t="s">
        <v>76</v>
      </c>
      <c r="D117" s="89">
        <f>ROUND(((D118+D119+D121+D120)/1000),5)</f>
        <v>2.5937299999999999</v>
      </c>
      <c r="E117" s="89">
        <f>ROUND(((E118+E119+E121+E120)/1000),5)</f>
        <v>2.5084900000000001</v>
      </c>
      <c r="F117" s="89">
        <f>ROUND(((F118+F119+F121+F120)/1000),5)</f>
        <v>2.4760200000000001</v>
      </c>
      <c r="G117" s="89">
        <f t="shared" ref="G117:AA117" si="66">ROUND(((G118+G119+G121+G120)/1000),5)</f>
        <v>2.4756399999999998</v>
      </c>
      <c r="H117" s="89">
        <f t="shared" si="66"/>
        <v>2.4843600000000001</v>
      </c>
      <c r="I117" s="89">
        <f t="shared" si="66"/>
        <v>2.6377799999999998</v>
      </c>
      <c r="J117" s="89">
        <f t="shared" si="66"/>
        <v>2.8398699999999999</v>
      </c>
      <c r="K117" s="89">
        <f t="shared" si="66"/>
        <v>3.1086900000000002</v>
      </c>
      <c r="L117" s="89">
        <f t="shared" si="66"/>
        <v>3.2229800000000002</v>
      </c>
      <c r="M117" s="89">
        <f t="shared" si="66"/>
        <v>3.2398799999999999</v>
      </c>
      <c r="N117" s="89">
        <f t="shared" si="66"/>
        <v>3.2821600000000002</v>
      </c>
      <c r="O117" s="89">
        <f t="shared" si="66"/>
        <v>3.3527399999999998</v>
      </c>
      <c r="P117" s="89">
        <f t="shared" si="66"/>
        <v>3.3466100000000001</v>
      </c>
      <c r="Q117" s="89">
        <f t="shared" si="66"/>
        <v>3.3636699999999999</v>
      </c>
      <c r="R117" s="89">
        <f t="shared" si="66"/>
        <v>3.35406</v>
      </c>
      <c r="S117" s="89">
        <f t="shared" si="66"/>
        <v>3.2627299999999999</v>
      </c>
      <c r="T117" s="89">
        <f t="shared" si="66"/>
        <v>3.2639499999999999</v>
      </c>
      <c r="U117" s="89">
        <f t="shared" si="66"/>
        <v>3.3278599999999998</v>
      </c>
      <c r="V117" s="89">
        <f t="shared" si="66"/>
        <v>3.3613400000000002</v>
      </c>
      <c r="W117" s="89">
        <f t="shared" si="66"/>
        <v>3.2643499999999999</v>
      </c>
      <c r="X117" s="89">
        <f t="shared" si="66"/>
        <v>3.2389100000000002</v>
      </c>
      <c r="Y117" s="89">
        <f t="shared" si="66"/>
        <v>3.2082000000000002</v>
      </c>
      <c r="Z117" s="89">
        <f t="shared" si="66"/>
        <v>2.92841</v>
      </c>
      <c r="AA117" s="89">
        <f t="shared" si="66"/>
        <v>2.6812800000000001</v>
      </c>
    </row>
    <row r="118" spans="1:27" ht="12.75" hidden="1" customHeight="1" outlineLevel="1" x14ac:dyDescent="0.2">
      <c r="A118" s="97" t="s">
        <v>352</v>
      </c>
      <c r="B118" s="63" t="s">
        <v>242</v>
      </c>
      <c r="C118" s="43" t="s">
        <v>79</v>
      </c>
      <c r="D118" s="44">
        <v>1187.99</v>
      </c>
      <c r="E118" s="44">
        <v>1102.75</v>
      </c>
      <c r="F118" s="44">
        <v>1070.28</v>
      </c>
      <c r="G118" s="44">
        <v>1069.9000000000001</v>
      </c>
      <c r="H118" s="44">
        <v>1078.6199999999999</v>
      </c>
      <c r="I118" s="44">
        <v>1232.04</v>
      </c>
      <c r="J118" s="44">
        <v>1434.13</v>
      </c>
      <c r="K118" s="44">
        <v>1702.95</v>
      </c>
      <c r="L118" s="44">
        <v>1817.24</v>
      </c>
      <c r="M118" s="44">
        <v>1834.14</v>
      </c>
      <c r="N118" s="44">
        <v>1876.42</v>
      </c>
      <c r="O118" s="44">
        <v>1947</v>
      </c>
      <c r="P118" s="44">
        <v>1940.87</v>
      </c>
      <c r="Q118" s="44">
        <v>1957.93</v>
      </c>
      <c r="R118" s="44">
        <v>1948.32</v>
      </c>
      <c r="S118" s="44">
        <v>1856.99</v>
      </c>
      <c r="T118" s="44">
        <v>1858.21</v>
      </c>
      <c r="U118" s="44">
        <v>1922.12</v>
      </c>
      <c r="V118" s="44">
        <v>1955.6</v>
      </c>
      <c r="W118" s="44">
        <v>1858.61</v>
      </c>
      <c r="X118" s="44">
        <v>1833.17</v>
      </c>
      <c r="Y118" s="44">
        <v>1802.46</v>
      </c>
      <c r="Z118" s="44">
        <v>1522.67</v>
      </c>
      <c r="AA118" s="44">
        <v>1275.54</v>
      </c>
    </row>
    <row r="119" spans="1:27" ht="12.75" hidden="1" customHeight="1" outlineLevel="1" x14ac:dyDescent="0.2">
      <c r="A119" s="97" t="s">
        <v>353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97" t="s">
        <v>354</v>
      </c>
      <c r="B120" s="63" t="s">
        <v>83</v>
      </c>
      <c r="C120" s="43" t="s">
        <v>79</v>
      </c>
      <c r="D120" s="44">
        <v>3.63</v>
      </c>
      <c r="E120" s="44">
        <v>3.63</v>
      </c>
      <c r="F120" s="44">
        <v>3.63</v>
      </c>
      <c r="G120" s="44">
        <v>3.63</v>
      </c>
      <c r="H120" s="44">
        <v>3.63</v>
      </c>
      <c r="I120" s="44">
        <v>3.63</v>
      </c>
      <c r="J120" s="44">
        <v>3.63</v>
      </c>
      <c r="K120" s="44">
        <v>3.63</v>
      </c>
      <c r="L120" s="44">
        <v>3.63</v>
      </c>
      <c r="M120" s="44">
        <v>3.63</v>
      </c>
      <c r="N120" s="44">
        <v>3.63</v>
      </c>
      <c r="O120" s="44">
        <v>3.63</v>
      </c>
      <c r="P120" s="44">
        <v>3.63</v>
      </c>
      <c r="Q120" s="44">
        <v>3.63</v>
      </c>
      <c r="R120" s="44">
        <v>3.63</v>
      </c>
      <c r="S120" s="44">
        <v>3.63</v>
      </c>
      <c r="T120" s="44">
        <v>3.63</v>
      </c>
      <c r="U120" s="44">
        <v>3.63</v>
      </c>
      <c r="V120" s="44">
        <v>3.63</v>
      </c>
      <c r="W120" s="44">
        <v>3.63</v>
      </c>
      <c r="X120" s="44">
        <v>3.63</v>
      </c>
      <c r="Y120" s="44">
        <v>3.63</v>
      </c>
      <c r="Z120" s="44">
        <v>3.63</v>
      </c>
      <c r="AA120" s="44">
        <v>3.63</v>
      </c>
    </row>
    <row r="121" spans="1:27" ht="12.75" hidden="1" customHeight="1" outlineLevel="1" x14ac:dyDescent="0.2">
      <c r="A121" s="97" t="s">
        <v>355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collapsed="1" x14ac:dyDescent="0.2">
      <c r="A122" s="96" t="s">
        <v>356</v>
      </c>
      <c r="B122" s="28" t="str">
        <f>"24"&amp;"."&amp;$B$639&amp;"."&amp;$B$640</f>
        <v>24.11.2023</v>
      </c>
      <c r="C122" s="88" t="s">
        <v>76</v>
      </c>
      <c r="D122" s="89">
        <f>ROUND(((D123+D124+D126+D125)/1000),5)</f>
        <v>2.5642299999999998</v>
      </c>
      <c r="E122" s="89">
        <f>ROUND(((E123+E124+E126+E125)/1000),5)</f>
        <v>2.4420600000000001</v>
      </c>
      <c r="F122" s="89">
        <f>ROUND(((F123+F124+F126+F125)/1000),5)</f>
        <v>2.3738899999999998</v>
      </c>
      <c r="G122" s="89">
        <f t="shared" ref="G122:AA122" si="69">ROUND(((G123+G124+G126+G125)/1000),5)</f>
        <v>2.2138900000000001</v>
      </c>
      <c r="H122" s="89">
        <f t="shared" si="69"/>
        <v>2.3734600000000001</v>
      </c>
      <c r="I122" s="89">
        <f t="shared" si="69"/>
        <v>2.6196000000000002</v>
      </c>
      <c r="J122" s="89">
        <f t="shared" si="69"/>
        <v>2.7344200000000001</v>
      </c>
      <c r="K122" s="89">
        <f t="shared" si="69"/>
        <v>3.0287700000000002</v>
      </c>
      <c r="L122" s="89">
        <f t="shared" si="69"/>
        <v>3.26911</v>
      </c>
      <c r="M122" s="89">
        <f t="shared" si="69"/>
        <v>3.2997100000000001</v>
      </c>
      <c r="N122" s="89">
        <f t="shared" si="69"/>
        <v>3.3324099999999999</v>
      </c>
      <c r="O122" s="89">
        <f t="shared" si="69"/>
        <v>3.3766500000000002</v>
      </c>
      <c r="P122" s="89">
        <f t="shared" si="69"/>
        <v>3.3505600000000002</v>
      </c>
      <c r="Q122" s="89">
        <f t="shared" si="69"/>
        <v>3.3688600000000002</v>
      </c>
      <c r="R122" s="89">
        <f t="shared" si="69"/>
        <v>3.3514900000000001</v>
      </c>
      <c r="S122" s="89">
        <f t="shared" si="69"/>
        <v>3.3338700000000001</v>
      </c>
      <c r="T122" s="89">
        <f t="shared" si="69"/>
        <v>3.3391899999999999</v>
      </c>
      <c r="U122" s="89">
        <f t="shared" si="69"/>
        <v>3.3556400000000002</v>
      </c>
      <c r="V122" s="89">
        <f t="shared" si="69"/>
        <v>3.3391999999999999</v>
      </c>
      <c r="W122" s="89">
        <f t="shared" si="69"/>
        <v>3.35697</v>
      </c>
      <c r="X122" s="89">
        <f t="shared" si="69"/>
        <v>3.2933699999999999</v>
      </c>
      <c r="Y122" s="89">
        <f t="shared" si="69"/>
        <v>3.23611</v>
      </c>
      <c r="Z122" s="89">
        <f t="shared" si="69"/>
        <v>3.04176</v>
      </c>
      <c r="AA122" s="89">
        <f t="shared" si="69"/>
        <v>2.81229</v>
      </c>
    </row>
    <row r="123" spans="1:27" ht="12.75" hidden="1" customHeight="1" outlineLevel="1" x14ac:dyDescent="0.2">
      <c r="A123" s="97" t="s">
        <v>357</v>
      </c>
      <c r="B123" s="63" t="s">
        <v>242</v>
      </c>
      <c r="C123" s="43" t="s">
        <v>79</v>
      </c>
      <c r="D123" s="44">
        <v>1158.49</v>
      </c>
      <c r="E123" s="44">
        <v>1036.32</v>
      </c>
      <c r="F123" s="44">
        <v>968.15</v>
      </c>
      <c r="G123" s="44">
        <v>808.15</v>
      </c>
      <c r="H123" s="44">
        <v>967.72</v>
      </c>
      <c r="I123" s="44">
        <v>1213.8599999999999</v>
      </c>
      <c r="J123" s="44">
        <v>1328.68</v>
      </c>
      <c r="K123" s="44">
        <v>1623.03</v>
      </c>
      <c r="L123" s="44">
        <v>1863.37</v>
      </c>
      <c r="M123" s="44">
        <v>1893.97</v>
      </c>
      <c r="N123" s="44">
        <v>1926.67</v>
      </c>
      <c r="O123" s="44">
        <v>1970.91</v>
      </c>
      <c r="P123" s="44">
        <v>1944.82</v>
      </c>
      <c r="Q123" s="44">
        <v>1963.12</v>
      </c>
      <c r="R123" s="44">
        <v>1945.75</v>
      </c>
      <c r="S123" s="44">
        <v>1928.13</v>
      </c>
      <c r="T123" s="44">
        <v>1933.45</v>
      </c>
      <c r="U123" s="44">
        <v>1949.9</v>
      </c>
      <c r="V123" s="44">
        <v>1933.46</v>
      </c>
      <c r="W123" s="44">
        <v>1951.23</v>
      </c>
      <c r="X123" s="44">
        <v>1887.63</v>
      </c>
      <c r="Y123" s="44">
        <v>1830.37</v>
      </c>
      <c r="Z123" s="44">
        <v>1636.02</v>
      </c>
      <c r="AA123" s="44">
        <v>1406.55</v>
      </c>
    </row>
    <row r="124" spans="1:27" ht="12.75" hidden="1" customHeight="1" outlineLevel="1" x14ac:dyDescent="0.2">
      <c r="A124" s="97" t="s">
        <v>358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97" t="s">
        <v>359</v>
      </c>
      <c r="B125" s="63" t="s">
        <v>83</v>
      </c>
      <c r="C125" s="43" t="s">
        <v>79</v>
      </c>
      <c r="D125" s="44">
        <v>3.63</v>
      </c>
      <c r="E125" s="44">
        <v>3.63</v>
      </c>
      <c r="F125" s="44">
        <v>3.63</v>
      </c>
      <c r="G125" s="44">
        <v>3.63</v>
      </c>
      <c r="H125" s="44">
        <v>3.63</v>
      </c>
      <c r="I125" s="44">
        <v>3.63</v>
      </c>
      <c r="J125" s="44">
        <v>3.63</v>
      </c>
      <c r="K125" s="44">
        <v>3.63</v>
      </c>
      <c r="L125" s="44">
        <v>3.63</v>
      </c>
      <c r="M125" s="44">
        <v>3.63</v>
      </c>
      <c r="N125" s="44">
        <v>3.63</v>
      </c>
      <c r="O125" s="44">
        <v>3.63</v>
      </c>
      <c r="P125" s="44">
        <v>3.63</v>
      </c>
      <c r="Q125" s="44">
        <v>3.63</v>
      </c>
      <c r="R125" s="44">
        <v>3.63</v>
      </c>
      <c r="S125" s="44">
        <v>3.63</v>
      </c>
      <c r="T125" s="44">
        <v>3.63</v>
      </c>
      <c r="U125" s="44">
        <v>3.63</v>
      </c>
      <c r="V125" s="44">
        <v>3.63</v>
      </c>
      <c r="W125" s="44">
        <v>3.63</v>
      </c>
      <c r="X125" s="44">
        <v>3.63</v>
      </c>
      <c r="Y125" s="44">
        <v>3.63</v>
      </c>
      <c r="Z125" s="44">
        <v>3.63</v>
      </c>
      <c r="AA125" s="44">
        <v>3.63</v>
      </c>
    </row>
    <row r="126" spans="1:27" ht="12.75" hidden="1" customHeight="1" outlineLevel="1" x14ac:dyDescent="0.2">
      <c r="A126" s="97" t="s">
        <v>360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collapsed="1" x14ac:dyDescent="0.2">
      <c r="A127" s="96" t="s">
        <v>361</v>
      </c>
      <c r="B127" s="28" t="str">
        <f>"25"&amp;"."&amp;$B$639&amp;"."&amp;$B$640</f>
        <v>25.11.2023</v>
      </c>
      <c r="C127" s="88" t="s">
        <v>76</v>
      </c>
      <c r="D127" s="89">
        <f>ROUND(((D128+D129+D131+D130)/1000),5)</f>
        <v>2.6747399999999999</v>
      </c>
      <c r="E127" s="89">
        <f>ROUND(((E128+E129+E131+E130)/1000),5)</f>
        <v>2.6364700000000001</v>
      </c>
      <c r="F127" s="89">
        <f>ROUND(((F128+F129+F131+F130)/1000),5)</f>
        <v>2.5813299999999999</v>
      </c>
      <c r="G127" s="89">
        <f t="shared" ref="G127:AA127" si="72">ROUND(((G128+G129+G131+G130)/1000),5)</f>
        <v>2.57856</v>
      </c>
      <c r="H127" s="89">
        <f t="shared" si="72"/>
        <v>2.6082000000000001</v>
      </c>
      <c r="I127" s="89">
        <f t="shared" si="72"/>
        <v>2.6797900000000001</v>
      </c>
      <c r="J127" s="89">
        <f t="shared" si="72"/>
        <v>2.7155200000000002</v>
      </c>
      <c r="K127" s="89">
        <f t="shared" si="72"/>
        <v>2.9335800000000001</v>
      </c>
      <c r="L127" s="89">
        <f t="shared" si="72"/>
        <v>3.0878700000000001</v>
      </c>
      <c r="M127" s="89">
        <f t="shared" si="72"/>
        <v>3.2634799999999999</v>
      </c>
      <c r="N127" s="89">
        <f t="shared" si="72"/>
        <v>3.3289599999999999</v>
      </c>
      <c r="O127" s="89">
        <f t="shared" si="72"/>
        <v>3.3547500000000001</v>
      </c>
      <c r="P127" s="89">
        <f t="shared" si="72"/>
        <v>3.3551700000000002</v>
      </c>
      <c r="Q127" s="89">
        <f t="shared" si="72"/>
        <v>3.3299799999999999</v>
      </c>
      <c r="R127" s="89">
        <f t="shared" si="72"/>
        <v>3.3275399999999999</v>
      </c>
      <c r="S127" s="89">
        <f t="shared" si="72"/>
        <v>3.33127</v>
      </c>
      <c r="T127" s="89">
        <f t="shared" si="72"/>
        <v>3.35562</v>
      </c>
      <c r="U127" s="89">
        <f t="shared" si="72"/>
        <v>3.3673799999999998</v>
      </c>
      <c r="V127" s="89">
        <f t="shared" si="72"/>
        <v>3.3631899999999999</v>
      </c>
      <c r="W127" s="89">
        <f t="shared" si="72"/>
        <v>3.2760500000000001</v>
      </c>
      <c r="X127" s="89">
        <f t="shared" si="72"/>
        <v>3.2803300000000002</v>
      </c>
      <c r="Y127" s="89">
        <f t="shared" si="72"/>
        <v>3.1638000000000002</v>
      </c>
      <c r="Z127" s="89">
        <f t="shared" si="72"/>
        <v>2.9439899999999999</v>
      </c>
      <c r="AA127" s="89">
        <f t="shared" si="72"/>
        <v>2.8228599999999999</v>
      </c>
    </row>
    <row r="128" spans="1:27" ht="12.75" hidden="1" customHeight="1" outlineLevel="1" x14ac:dyDescent="0.2">
      <c r="A128" s="97" t="s">
        <v>362</v>
      </c>
      <c r="B128" s="63" t="s">
        <v>242</v>
      </c>
      <c r="C128" s="43" t="s">
        <v>79</v>
      </c>
      <c r="D128" s="44">
        <v>1269</v>
      </c>
      <c r="E128" s="44">
        <v>1230.73</v>
      </c>
      <c r="F128" s="44">
        <v>1175.5899999999999</v>
      </c>
      <c r="G128" s="44">
        <v>1172.82</v>
      </c>
      <c r="H128" s="44">
        <v>1202.46</v>
      </c>
      <c r="I128" s="44">
        <v>1274.05</v>
      </c>
      <c r="J128" s="44">
        <v>1309.78</v>
      </c>
      <c r="K128" s="44">
        <v>1527.84</v>
      </c>
      <c r="L128" s="44">
        <v>1682.13</v>
      </c>
      <c r="M128" s="44">
        <v>1857.74</v>
      </c>
      <c r="N128" s="44">
        <v>1923.22</v>
      </c>
      <c r="O128" s="44">
        <v>1949.01</v>
      </c>
      <c r="P128" s="44">
        <v>1949.43</v>
      </c>
      <c r="Q128" s="44">
        <v>1924.24</v>
      </c>
      <c r="R128" s="44">
        <v>1921.8</v>
      </c>
      <c r="S128" s="44">
        <v>1925.53</v>
      </c>
      <c r="T128" s="44">
        <v>1949.88</v>
      </c>
      <c r="U128" s="44">
        <v>1961.64</v>
      </c>
      <c r="V128" s="44">
        <v>1957.45</v>
      </c>
      <c r="W128" s="44">
        <v>1870.31</v>
      </c>
      <c r="X128" s="44">
        <v>1874.59</v>
      </c>
      <c r="Y128" s="44">
        <v>1758.06</v>
      </c>
      <c r="Z128" s="44">
        <v>1538.25</v>
      </c>
      <c r="AA128" s="44">
        <v>1417.12</v>
      </c>
    </row>
    <row r="129" spans="1:27" ht="12.75" hidden="1" customHeight="1" outlineLevel="1" x14ac:dyDescent="0.2">
      <c r="A129" s="97" t="s">
        <v>363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97" t="s">
        <v>364</v>
      </c>
      <c r="B130" s="63" t="s">
        <v>83</v>
      </c>
      <c r="C130" s="43" t="s">
        <v>79</v>
      </c>
      <c r="D130" s="44">
        <v>3.63</v>
      </c>
      <c r="E130" s="44">
        <v>3.63</v>
      </c>
      <c r="F130" s="44">
        <v>3.63</v>
      </c>
      <c r="G130" s="44">
        <v>3.63</v>
      </c>
      <c r="H130" s="44">
        <v>3.63</v>
      </c>
      <c r="I130" s="44">
        <v>3.63</v>
      </c>
      <c r="J130" s="44">
        <v>3.63</v>
      </c>
      <c r="K130" s="44">
        <v>3.63</v>
      </c>
      <c r="L130" s="44">
        <v>3.63</v>
      </c>
      <c r="M130" s="44">
        <v>3.63</v>
      </c>
      <c r="N130" s="44">
        <v>3.63</v>
      </c>
      <c r="O130" s="44">
        <v>3.63</v>
      </c>
      <c r="P130" s="44">
        <v>3.63</v>
      </c>
      <c r="Q130" s="44">
        <v>3.63</v>
      </c>
      <c r="R130" s="44">
        <v>3.63</v>
      </c>
      <c r="S130" s="44">
        <v>3.63</v>
      </c>
      <c r="T130" s="44">
        <v>3.63</v>
      </c>
      <c r="U130" s="44">
        <v>3.63</v>
      </c>
      <c r="V130" s="44">
        <v>3.63</v>
      </c>
      <c r="W130" s="44">
        <v>3.63</v>
      </c>
      <c r="X130" s="44">
        <v>3.63</v>
      </c>
      <c r="Y130" s="44">
        <v>3.63</v>
      </c>
      <c r="Z130" s="44">
        <v>3.63</v>
      </c>
      <c r="AA130" s="44">
        <v>3.63</v>
      </c>
    </row>
    <row r="131" spans="1:27" ht="12.75" hidden="1" customHeight="1" outlineLevel="1" x14ac:dyDescent="0.2">
      <c r="A131" s="97" t="s">
        <v>365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collapsed="1" x14ac:dyDescent="0.2">
      <c r="A132" s="96" t="s">
        <v>366</v>
      </c>
      <c r="B132" s="28" t="str">
        <f>"26"&amp;"."&amp;$B$639&amp;"."&amp;$B$640</f>
        <v>26.11.2023</v>
      </c>
      <c r="C132" s="88" t="s">
        <v>76</v>
      </c>
      <c r="D132" s="89">
        <f>ROUND(((D133+D134+D136+D135)/1000),5)</f>
        <v>2.6760899999999999</v>
      </c>
      <c r="E132" s="89">
        <f>ROUND(((E133+E134+E136+E135)/1000),5)</f>
        <v>2.6021000000000001</v>
      </c>
      <c r="F132" s="89">
        <f>ROUND(((F133+F134+F136+F135)/1000),5)</f>
        <v>2.55524</v>
      </c>
      <c r="G132" s="89">
        <f t="shared" ref="G132:AA132" si="75">ROUND(((G133+G134+G136+G135)/1000),5)</f>
        <v>2.5259800000000001</v>
      </c>
      <c r="H132" s="89">
        <f t="shared" si="75"/>
        <v>2.5387599999999999</v>
      </c>
      <c r="I132" s="89">
        <f t="shared" si="75"/>
        <v>2.60344</v>
      </c>
      <c r="J132" s="89">
        <f t="shared" si="75"/>
        <v>2.65733</v>
      </c>
      <c r="K132" s="89">
        <f t="shared" si="75"/>
        <v>2.70688</v>
      </c>
      <c r="L132" s="89">
        <f t="shared" si="75"/>
        <v>2.9612400000000001</v>
      </c>
      <c r="M132" s="89">
        <f t="shared" si="75"/>
        <v>3.1006</v>
      </c>
      <c r="N132" s="89">
        <f t="shared" si="75"/>
        <v>3.1700300000000001</v>
      </c>
      <c r="O132" s="89">
        <f t="shared" si="75"/>
        <v>3.2466300000000001</v>
      </c>
      <c r="P132" s="89">
        <f t="shared" si="75"/>
        <v>3.2643</v>
      </c>
      <c r="Q132" s="89">
        <f t="shared" si="75"/>
        <v>3.2701799999999999</v>
      </c>
      <c r="R132" s="89">
        <f t="shared" si="75"/>
        <v>3.1987800000000002</v>
      </c>
      <c r="S132" s="89">
        <f t="shared" si="75"/>
        <v>3.2334900000000002</v>
      </c>
      <c r="T132" s="89">
        <f t="shared" si="75"/>
        <v>3.25115</v>
      </c>
      <c r="U132" s="89">
        <f t="shared" si="75"/>
        <v>3.4668100000000002</v>
      </c>
      <c r="V132" s="89">
        <f t="shared" si="75"/>
        <v>3.4866600000000001</v>
      </c>
      <c r="W132" s="89">
        <f t="shared" si="75"/>
        <v>3.3664100000000001</v>
      </c>
      <c r="X132" s="89">
        <f t="shared" si="75"/>
        <v>3.3877199999999998</v>
      </c>
      <c r="Y132" s="89">
        <f t="shared" si="75"/>
        <v>3.1244299999999998</v>
      </c>
      <c r="Z132" s="89">
        <f t="shared" si="75"/>
        <v>2.8986900000000002</v>
      </c>
      <c r="AA132" s="89">
        <f t="shared" si="75"/>
        <v>2.70146</v>
      </c>
    </row>
    <row r="133" spans="1:27" ht="12.75" hidden="1" customHeight="1" outlineLevel="1" x14ac:dyDescent="0.2">
      <c r="A133" s="97" t="s">
        <v>367</v>
      </c>
      <c r="B133" s="63" t="s">
        <v>242</v>
      </c>
      <c r="C133" s="43" t="s">
        <v>79</v>
      </c>
      <c r="D133" s="44">
        <v>1270.3499999999999</v>
      </c>
      <c r="E133" s="44">
        <v>1196.3599999999999</v>
      </c>
      <c r="F133" s="44">
        <v>1149.5</v>
      </c>
      <c r="G133" s="44">
        <v>1120.24</v>
      </c>
      <c r="H133" s="44">
        <v>1133.02</v>
      </c>
      <c r="I133" s="44">
        <v>1197.7</v>
      </c>
      <c r="J133" s="44">
        <v>1251.5899999999999</v>
      </c>
      <c r="K133" s="44">
        <v>1301.1400000000001</v>
      </c>
      <c r="L133" s="44">
        <v>1555.5</v>
      </c>
      <c r="M133" s="44">
        <v>1694.86</v>
      </c>
      <c r="N133" s="44">
        <v>1764.29</v>
      </c>
      <c r="O133" s="44">
        <v>1840.89</v>
      </c>
      <c r="P133" s="44">
        <v>1858.56</v>
      </c>
      <c r="Q133" s="44">
        <v>1864.44</v>
      </c>
      <c r="R133" s="44">
        <v>1793.04</v>
      </c>
      <c r="S133" s="44">
        <v>1827.75</v>
      </c>
      <c r="T133" s="44">
        <v>1845.41</v>
      </c>
      <c r="U133" s="44">
        <v>2061.0700000000002</v>
      </c>
      <c r="V133" s="44">
        <v>2080.92</v>
      </c>
      <c r="W133" s="44">
        <v>1960.67</v>
      </c>
      <c r="X133" s="44">
        <v>1981.98</v>
      </c>
      <c r="Y133" s="44">
        <v>1718.69</v>
      </c>
      <c r="Z133" s="44">
        <v>1492.95</v>
      </c>
      <c r="AA133" s="44">
        <v>1295.72</v>
      </c>
    </row>
    <row r="134" spans="1:27" ht="12.75" hidden="1" customHeight="1" outlineLevel="1" x14ac:dyDescent="0.2">
      <c r="A134" s="97" t="s">
        <v>368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97" t="s">
        <v>369</v>
      </c>
      <c r="B135" s="63" t="s">
        <v>83</v>
      </c>
      <c r="C135" s="43" t="s">
        <v>79</v>
      </c>
      <c r="D135" s="44">
        <v>3.63</v>
      </c>
      <c r="E135" s="44">
        <v>3.63</v>
      </c>
      <c r="F135" s="44">
        <v>3.63</v>
      </c>
      <c r="G135" s="44">
        <v>3.63</v>
      </c>
      <c r="H135" s="44">
        <v>3.63</v>
      </c>
      <c r="I135" s="44">
        <v>3.63</v>
      </c>
      <c r="J135" s="44">
        <v>3.63</v>
      </c>
      <c r="K135" s="44">
        <v>3.63</v>
      </c>
      <c r="L135" s="44">
        <v>3.63</v>
      </c>
      <c r="M135" s="44">
        <v>3.63</v>
      </c>
      <c r="N135" s="44">
        <v>3.63</v>
      </c>
      <c r="O135" s="44">
        <v>3.63</v>
      </c>
      <c r="P135" s="44">
        <v>3.63</v>
      </c>
      <c r="Q135" s="44">
        <v>3.63</v>
      </c>
      <c r="R135" s="44">
        <v>3.63</v>
      </c>
      <c r="S135" s="44">
        <v>3.63</v>
      </c>
      <c r="T135" s="44">
        <v>3.63</v>
      </c>
      <c r="U135" s="44">
        <v>3.63</v>
      </c>
      <c r="V135" s="44">
        <v>3.63</v>
      </c>
      <c r="W135" s="44">
        <v>3.63</v>
      </c>
      <c r="X135" s="44">
        <v>3.63</v>
      </c>
      <c r="Y135" s="44">
        <v>3.63</v>
      </c>
      <c r="Z135" s="44">
        <v>3.63</v>
      </c>
      <c r="AA135" s="44">
        <v>3.63</v>
      </c>
    </row>
    <row r="136" spans="1:27" ht="12.75" hidden="1" customHeight="1" outlineLevel="1" x14ac:dyDescent="0.2">
      <c r="A136" s="97" t="s">
        <v>370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collapsed="1" x14ac:dyDescent="0.2">
      <c r="A137" s="96" t="s">
        <v>371</v>
      </c>
      <c r="B137" s="28" t="str">
        <f>"27"&amp;"."&amp;$B$639&amp;"."&amp;$B$640</f>
        <v>27.11.2023</v>
      </c>
      <c r="C137" s="88" t="s">
        <v>76</v>
      </c>
      <c r="D137" s="89">
        <f>ROUND(((D138+D139+D141+D140)/1000),5)</f>
        <v>2.5250699999999999</v>
      </c>
      <c r="E137" s="89">
        <f>ROUND(((E138+E139+E141+E140)/1000),5)</f>
        <v>2.46271</v>
      </c>
      <c r="F137" s="89">
        <f>ROUND(((F138+F139+F141+F140)/1000),5)</f>
        <v>2.3921299999999999</v>
      </c>
      <c r="G137" s="89">
        <f t="shared" ref="G137:AA137" si="78">ROUND(((G138+G139+G141+G140)/1000),5)</f>
        <v>2.3799100000000002</v>
      </c>
      <c r="H137" s="89">
        <f t="shared" si="78"/>
        <v>2.42726</v>
      </c>
      <c r="I137" s="89">
        <f t="shared" si="78"/>
        <v>2.57673</v>
      </c>
      <c r="J137" s="89">
        <f t="shared" si="78"/>
        <v>2.6926399999999999</v>
      </c>
      <c r="K137" s="89">
        <f t="shared" si="78"/>
        <v>3.01613</v>
      </c>
      <c r="L137" s="89">
        <f t="shared" si="78"/>
        <v>3.2310500000000002</v>
      </c>
      <c r="M137" s="89">
        <f t="shared" si="78"/>
        <v>3.2529599999999999</v>
      </c>
      <c r="N137" s="89">
        <f t="shared" si="78"/>
        <v>3.33365</v>
      </c>
      <c r="O137" s="89">
        <f t="shared" si="78"/>
        <v>3.3872900000000001</v>
      </c>
      <c r="P137" s="89">
        <f t="shared" si="78"/>
        <v>3.35589</v>
      </c>
      <c r="Q137" s="89">
        <f t="shared" si="78"/>
        <v>3.3852699999999998</v>
      </c>
      <c r="R137" s="89">
        <f t="shared" si="78"/>
        <v>3.3842300000000001</v>
      </c>
      <c r="S137" s="89">
        <f t="shared" si="78"/>
        <v>3.3263600000000002</v>
      </c>
      <c r="T137" s="89">
        <f t="shared" si="78"/>
        <v>3.3135300000000001</v>
      </c>
      <c r="U137" s="89">
        <f t="shared" si="78"/>
        <v>3.3107000000000002</v>
      </c>
      <c r="V137" s="89">
        <f t="shared" si="78"/>
        <v>3.2922099999999999</v>
      </c>
      <c r="W137" s="89">
        <f t="shared" si="78"/>
        <v>3.3027500000000001</v>
      </c>
      <c r="X137" s="89">
        <f t="shared" si="78"/>
        <v>3.1970200000000002</v>
      </c>
      <c r="Y137" s="89">
        <f t="shared" si="78"/>
        <v>2.9873799999999999</v>
      </c>
      <c r="Z137" s="89">
        <f t="shared" si="78"/>
        <v>2.75162</v>
      </c>
      <c r="AA137" s="89">
        <f t="shared" si="78"/>
        <v>2.6478000000000002</v>
      </c>
    </row>
    <row r="138" spans="1:27" ht="12.75" hidden="1" customHeight="1" outlineLevel="1" x14ac:dyDescent="0.2">
      <c r="A138" s="97" t="s">
        <v>372</v>
      </c>
      <c r="B138" s="63" t="s">
        <v>242</v>
      </c>
      <c r="C138" s="43" t="s">
        <v>79</v>
      </c>
      <c r="D138" s="44">
        <v>1119.33</v>
      </c>
      <c r="E138" s="44">
        <v>1056.97</v>
      </c>
      <c r="F138" s="44">
        <v>986.39</v>
      </c>
      <c r="G138" s="44">
        <v>974.17</v>
      </c>
      <c r="H138" s="44">
        <v>1021.52</v>
      </c>
      <c r="I138" s="44">
        <v>1170.99</v>
      </c>
      <c r="J138" s="44">
        <v>1286.9000000000001</v>
      </c>
      <c r="K138" s="44">
        <v>1610.39</v>
      </c>
      <c r="L138" s="44">
        <v>1825.31</v>
      </c>
      <c r="M138" s="44">
        <v>1847.22</v>
      </c>
      <c r="N138" s="44">
        <v>1927.91</v>
      </c>
      <c r="O138" s="44">
        <v>1981.55</v>
      </c>
      <c r="P138" s="44">
        <v>1950.15</v>
      </c>
      <c r="Q138" s="44">
        <v>1979.53</v>
      </c>
      <c r="R138" s="44">
        <v>1978.49</v>
      </c>
      <c r="S138" s="44">
        <v>1920.62</v>
      </c>
      <c r="T138" s="44">
        <v>1907.79</v>
      </c>
      <c r="U138" s="44">
        <v>1904.96</v>
      </c>
      <c r="V138" s="44">
        <v>1886.47</v>
      </c>
      <c r="W138" s="44">
        <v>1897.01</v>
      </c>
      <c r="X138" s="44">
        <v>1791.28</v>
      </c>
      <c r="Y138" s="44">
        <v>1581.64</v>
      </c>
      <c r="Z138" s="44">
        <v>1345.88</v>
      </c>
      <c r="AA138" s="44">
        <v>1242.06</v>
      </c>
    </row>
    <row r="139" spans="1:27" ht="12.75" hidden="1" customHeight="1" outlineLevel="1" x14ac:dyDescent="0.2">
      <c r="A139" s="97" t="s">
        <v>373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97" t="s">
        <v>374</v>
      </c>
      <c r="B140" s="63" t="s">
        <v>83</v>
      </c>
      <c r="C140" s="43" t="s">
        <v>79</v>
      </c>
      <c r="D140" s="44">
        <v>3.63</v>
      </c>
      <c r="E140" s="44">
        <v>3.63</v>
      </c>
      <c r="F140" s="44">
        <v>3.63</v>
      </c>
      <c r="G140" s="44">
        <v>3.63</v>
      </c>
      <c r="H140" s="44">
        <v>3.63</v>
      </c>
      <c r="I140" s="44">
        <v>3.63</v>
      </c>
      <c r="J140" s="44">
        <v>3.63</v>
      </c>
      <c r="K140" s="44">
        <v>3.63</v>
      </c>
      <c r="L140" s="44">
        <v>3.63</v>
      </c>
      <c r="M140" s="44">
        <v>3.63</v>
      </c>
      <c r="N140" s="44">
        <v>3.63</v>
      </c>
      <c r="O140" s="44">
        <v>3.63</v>
      </c>
      <c r="P140" s="44">
        <v>3.63</v>
      </c>
      <c r="Q140" s="44">
        <v>3.63</v>
      </c>
      <c r="R140" s="44">
        <v>3.63</v>
      </c>
      <c r="S140" s="44">
        <v>3.63</v>
      </c>
      <c r="T140" s="44">
        <v>3.63</v>
      </c>
      <c r="U140" s="44">
        <v>3.63</v>
      </c>
      <c r="V140" s="44">
        <v>3.63</v>
      </c>
      <c r="W140" s="44">
        <v>3.63</v>
      </c>
      <c r="X140" s="44">
        <v>3.63</v>
      </c>
      <c r="Y140" s="44">
        <v>3.63</v>
      </c>
      <c r="Z140" s="44">
        <v>3.63</v>
      </c>
      <c r="AA140" s="44">
        <v>3.63</v>
      </c>
    </row>
    <row r="141" spans="1:27" ht="12.75" hidden="1" customHeight="1" outlineLevel="1" x14ac:dyDescent="0.2">
      <c r="A141" s="97" t="s">
        <v>375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collapsed="1" x14ac:dyDescent="0.2">
      <c r="A142" s="96" t="s">
        <v>376</v>
      </c>
      <c r="B142" s="28" t="str">
        <f>"28"&amp;"."&amp;$B$639&amp;"."&amp;$B$640</f>
        <v>28.11.2023</v>
      </c>
      <c r="C142" s="88" t="s">
        <v>76</v>
      </c>
      <c r="D142" s="89">
        <f>ROUND(((D143+D144+D146+D145)/1000),5)</f>
        <v>2.5822600000000002</v>
      </c>
      <c r="E142" s="89">
        <f>ROUND(((E143+E144+E146+E145)/1000),5)</f>
        <v>2.4885199999999998</v>
      </c>
      <c r="F142" s="89">
        <f>ROUND(((F143+F144+F146+F145)/1000),5)</f>
        <v>2.4189699999999998</v>
      </c>
      <c r="G142" s="89">
        <f t="shared" ref="G142:AA142" si="81">ROUND(((G143+G144+G146+G145)/1000),5)</f>
        <v>2.4216600000000001</v>
      </c>
      <c r="H142" s="89">
        <f t="shared" si="81"/>
        <v>2.4747499999999998</v>
      </c>
      <c r="I142" s="89">
        <f t="shared" si="81"/>
        <v>2.6402299999999999</v>
      </c>
      <c r="J142" s="89">
        <f t="shared" si="81"/>
        <v>2.83535</v>
      </c>
      <c r="K142" s="89">
        <f t="shared" si="81"/>
        <v>3.0158700000000001</v>
      </c>
      <c r="L142" s="89">
        <f t="shared" si="81"/>
        <v>3.31264</v>
      </c>
      <c r="M142" s="89">
        <f t="shared" si="81"/>
        <v>3.34673</v>
      </c>
      <c r="N142" s="89">
        <f t="shared" si="81"/>
        <v>3.3528099999999998</v>
      </c>
      <c r="O142" s="89">
        <f t="shared" si="81"/>
        <v>3.3621500000000002</v>
      </c>
      <c r="P142" s="89">
        <f t="shared" si="81"/>
        <v>3.3561399999999999</v>
      </c>
      <c r="Q142" s="89">
        <f t="shared" si="81"/>
        <v>3.3535300000000001</v>
      </c>
      <c r="R142" s="89">
        <f t="shared" si="81"/>
        <v>3.3544100000000001</v>
      </c>
      <c r="S142" s="89">
        <f t="shared" si="81"/>
        <v>3.3518300000000001</v>
      </c>
      <c r="T142" s="89">
        <f t="shared" si="81"/>
        <v>3.3595199999999998</v>
      </c>
      <c r="U142" s="89">
        <f t="shared" si="81"/>
        <v>3.3679000000000001</v>
      </c>
      <c r="V142" s="89">
        <f t="shared" si="81"/>
        <v>3.3620199999999998</v>
      </c>
      <c r="W142" s="89">
        <f t="shared" si="81"/>
        <v>3.3531</v>
      </c>
      <c r="X142" s="89">
        <f t="shared" si="81"/>
        <v>3.24315</v>
      </c>
      <c r="Y142" s="89">
        <f t="shared" si="81"/>
        <v>3.04061</v>
      </c>
      <c r="Z142" s="89">
        <f t="shared" si="81"/>
        <v>2.7599499999999999</v>
      </c>
      <c r="AA142" s="89">
        <f t="shared" si="81"/>
        <v>2.6556199999999999</v>
      </c>
    </row>
    <row r="143" spans="1:27" ht="12.75" hidden="1" customHeight="1" outlineLevel="1" x14ac:dyDescent="0.2">
      <c r="A143" s="97" t="s">
        <v>377</v>
      </c>
      <c r="B143" s="63" t="s">
        <v>242</v>
      </c>
      <c r="C143" s="43" t="s">
        <v>79</v>
      </c>
      <c r="D143" s="44">
        <v>1176.52</v>
      </c>
      <c r="E143" s="44">
        <v>1082.78</v>
      </c>
      <c r="F143" s="44">
        <v>1013.23</v>
      </c>
      <c r="G143" s="44">
        <v>1015.92</v>
      </c>
      <c r="H143" s="44">
        <v>1069.01</v>
      </c>
      <c r="I143" s="44">
        <v>1234.49</v>
      </c>
      <c r="J143" s="44">
        <v>1429.61</v>
      </c>
      <c r="K143" s="44">
        <v>1610.13</v>
      </c>
      <c r="L143" s="44">
        <v>1906.9</v>
      </c>
      <c r="M143" s="44">
        <v>1940.99</v>
      </c>
      <c r="N143" s="44">
        <v>1947.07</v>
      </c>
      <c r="O143" s="44">
        <v>1956.41</v>
      </c>
      <c r="P143" s="44">
        <v>1950.4</v>
      </c>
      <c r="Q143" s="44">
        <v>1947.79</v>
      </c>
      <c r="R143" s="44">
        <v>1948.67</v>
      </c>
      <c r="S143" s="44">
        <v>1946.09</v>
      </c>
      <c r="T143" s="44">
        <v>1953.78</v>
      </c>
      <c r="U143" s="44">
        <v>1962.16</v>
      </c>
      <c r="V143" s="44">
        <v>1956.28</v>
      </c>
      <c r="W143" s="44">
        <v>1947.36</v>
      </c>
      <c r="X143" s="44">
        <v>1837.41</v>
      </c>
      <c r="Y143" s="44">
        <v>1634.87</v>
      </c>
      <c r="Z143" s="44">
        <v>1354.21</v>
      </c>
      <c r="AA143" s="44">
        <v>1249.8800000000001</v>
      </c>
    </row>
    <row r="144" spans="1:27" ht="12.75" hidden="1" customHeight="1" outlineLevel="1" x14ac:dyDescent="0.2">
      <c r="A144" s="97" t="s">
        <v>378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97" t="s">
        <v>379</v>
      </c>
      <c r="B145" s="63" t="s">
        <v>83</v>
      </c>
      <c r="C145" s="43" t="s">
        <v>79</v>
      </c>
      <c r="D145" s="44">
        <v>3.63</v>
      </c>
      <c r="E145" s="44">
        <v>3.63</v>
      </c>
      <c r="F145" s="44">
        <v>3.63</v>
      </c>
      <c r="G145" s="44">
        <v>3.63</v>
      </c>
      <c r="H145" s="44">
        <v>3.63</v>
      </c>
      <c r="I145" s="44">
        <v>3.63</v>
      </c>
      <c r="J145" s="44">
        <v>3.63</v>
      </c>
      <c r="K145" s="44">
        <v>3.63</v>
      </c>
      <c r="L145" s="44">
        <v>3.63</v>
      </c>
      <c r="M145" s="44">
        <v>3.63</v>
      </c>
      <c r="N145" s="44">
        <v>3.63</v>
      </c>
      <c r="O145" s="44">
        <v>3.63</v>
      </c>
      <c r="P145" s="44">
        <v>3.63</v>
      </c>
      <c r="Q145" s="44">
        <v>3.63</v>
      </c>
      <c r="R145" s="44">
        <v>3.63</v>
      </c>
      <c r="S145" s="44">
        <v>3.63</v>
      </c>
      <c r="T145" s="44">
        <v>3.63</v>
      </c>
      <c r="U145" s="44">
        <v>3.63</v>
      </c>
      <c r="V145" s="44">
        <v>3.63</v>
      </c>
      <c r="W145" s="44">
        <v>3.63</v>
      </c>
      <c r="X145" s="44">
        <v>3.63</v>
      </c>
      <c r="Y145" s="44">
        <v>3.63</v>
      </c>
      <c r="Z145" s="44">
        <v>3.63</v>
      </c>
      <c r="AA145" s="44">
        <v>3.63</v>
      </c>
    </row>
    <row r="146" spans="1:27" ht="12.75" hidden="1" customHeight="1" outlineLevel="1" x14ac:dyDescent="0.2">
      <c r="A146" s="97" t="s">
        <v>380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collapsed="1" x14ac:dyDescent="0.2">
      <c r="A147" s="96" t="s">
        <v>381</v>
      </c>
      <c r="B147" s="28" t="str">
        <f>"29"&amp;"."&amp;$B$639&amp;"."&amp;$B$640</f>
        <v>29.11.2023</v>
      </c>
      <c r="C147" s="88" t="s">
        <v>76</v>
      </c>
      <c r="D147" s="89">
        <f>ROUND(((D148+D149+D151+D150)/1000),5)</f>
        <v>2.5980400000000001</v>
      </c>
      <c r="E147" s="89">
        <f>ROUND(((E148+E149+E151+E150)/1000),5)</f>
        <v>2.5289799999999998</v>
      </c>
      <c r="F147" s="89">
        <f>ROUND(((F148+F149+F151+F150)/1000),5)</f>
        <v>2.4749699999999999</v>
      </c>
      <c r="G147" s="89">
        <f t="shared" ref="G147:AA147" si="84">ROUND(((G148+G149+G151+G150)/1000),5)</f>
        <v>2.4731299999999998</v>
      </c>
      <c r="H147" s="89">
        <f t="shared" si="84"/>
        <v>2.5227400000000002</v>
      </c>
      <c r="I147" s="89">
        <f t="shared" si="84"/>
        <v>2.66072</v>
      </c>
      <c r="J147" s="89">
        <f t="shared" si="84"/>
        <v>2.83379</v>
      </c>
      <c r="K147" s="89">
        <f t="shared" si="84"/>
        <v>3.1186600000000002</v>
      </c>
      <c r="L147" s="89">
        <f t="shared" si="84"/>
        <v>3.2728100000000002</v>
      </c>
      <c r="M147" s="89">
        <f t="shared" si="84"/>
        <v>3.3068900000000001</v>
      </c>
      <c r="N147" s="89">
        <f t="shared" si="84"/>
        <v>3.3267099999999998</v>
      </c>
      <c r="O147" s="89">
        <f t="shared" si="84"/>
        <v>3.3635000000000002</v>
      </c>
      <c r="P147" s="89">
        <f t="shared" si="84"/>
        <v>3.34605</v>
      </c>
      <c r="Q147" s="89">
        <f t="shared" si="84"/>
        <v>3.3532099999999998</v>
      </c>
      <c r="R147" s="89">
        <f t="shared" si="84"/>
        <v>3.3429899999999999</v>
      </c>
      <c r="S147" s="89">
        <f t="shared" si="84"/>
        <v>3.3248199999999999</v>
      </c>
      <c r="T147" s="89">
        <f t="shared" si="84"/>
        <v>3.3271500000000001</v>
      </c>
      <c r="U147" s="89">
        <f t="shared" si="84"/>
        <v>3.3326199999999999</v>
      </c>
      <c r="V147" s="89">
        <f t="shared" si="84"/>
        <v>3.32111</v>
      </c>
      <c r="W147" s="89">
        <f t="shared" si="84"/>
        <v>3.3079399999999999</v>
      </c>
      <c r="X147" s="89">
        <f t="shared" si="84"/>
        <v>3.1854200000000001</v>
      </c>
      <c r="Y147" s="89">
        <f t="shared" si="84"/>
        <v>3.1069200000000001</v>
      </c>
      <c r="Z147" s="89">
        <f t="shared" si="84"/>
        <v>2.8826499999999999</v>
      </c>
      <c r="AA147" s="89">
        <f t="shared" si="84"/>
        <v>2.6694800000000001</v>
      </c>
    </row>
    <row r="148" spans="1:27" ht="12.75" hidden="1" customHeight="1" outlineLevel="1" x14ac:dyDescent="0.2">
      <c r="A148" s="97" t="s">
        <v>382</v>
      </c>
      <c r="B148" s="63" t="s">
        <v>242</v>
      </c>
      <c r="C148" s="43" t="s">
        <v>79</v>
      </c>
      <c r="D148" s="44">
        <v>1192.3</v>
      </c>
      <c r="E148" s="44">
        <v>1123.24</v>
      </c>
      <c r="F148" s="44">
        <v>1069.23</v>
      </c>
      <c r="G148" s="44">
        <v>1067.3900000000001</v>
      </c>
      <c r="H148" s="44">
        <v>1117</v>
      </c>
      <c r="I148" s="44">
        <v>1254.98</v>
      </c>
      <c r="J148" s="44">
        <v>1428.05</v>
      </c>
      <c r="K148" s="44">
        <v>1712.92</v>
      </c>
      <c r="L148" s="44">
        <v>1867.07</v>
      </c>
      <c r="M148" s="44">
        <v>1901.15</v>
      </c>
      <c r="N148" s="44">
        <v>1920.97</v>
      </c>
      <c r="O148" s="44">
        <v>1957.76</v>
      </c>
      <c r="P148" s="44">
        <v>1940.31</v>
      </c>
      <c r="Q148" s="44">
        <v>1947.47</v>
      </c>
      <c r="R148" s="44">
        <v>1937.25</v>
      </c>
      <c r="S148" s="44">
        <v>1919.08</v>
      </c>
      <c r="T148" s="44">
        <v>1921.41</v>
      </c>
      <c r="U148" s="44">
        <v>1926.88</v>
      </c>
      <c r="V148" s="44">
        <v>1915.37</v>
      </c>
      <c r="W148" s="44">
        <v>1902.2</v>
      </c>
      <c r="X148" s="44">
        <v>1779.68</v>
      </c>
      <c r="Y148" s="44">
        <v>1701.18</v>
      </c>
      <c r="Z148" s="44">
        <v>1476.91</v>
      </c>
      <c r="AA148" s="44">
        <v>1263.74</v>
      </c>
    </row>
    <row r="149" spans="1:27" ht="12.75" hidden="1" customHeight="1" outlineLevel="1" x14ac:dyDescent="0.2">
      <c r="A149" s="97" t="s">
        <v>383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97" t="s">
        <v>384</v>
      </c>
      <c r="B150" s="63" t="s">
        <v>83</v>
      </c>
      <c r="C150" s="43" t="s">
        <v>79</v>
      </c>
      <c r="D150" s="44">
        <v>3.63</v>
      </c>
      <c r="E150" s="44">
        <v>3.63</v>
      </c>
      <c r="F150" s="44">
        <v>3.63</v>
      </c>
      <c r="G150" s="44">
        <v>3.63</v>
      </c>
      <c r="H150" s="44">
        <v>3.63</v>
      </c>
      <c r="I150" s="44">
        <v>3.63</v>
      </c>
      <c r="J150" s="44">
        <v>3.63</v>
      </c>
      <c r="K150" s="44">
        <v>3.63</v>
      </c>
      <c r="L150" s="44">
        <v>3.63</v>
      </c>
      <c r="M150" s="44">
        <v>3.63</v>
      </c>
      <c r="N150" s="44">
        <v>3.63</v>
      </c>
      <c r="O150" s="44">
        <v>3.63</v>
      </c>
      <c r="P150" s="44">
        <v>3.63</v>
      </c>
      <c r="Q150" s="44">
        <v>3.63</v>
      </c>
      <c r="R150" s="44">
        <v>3.63</v>
      </c>
      <c r="S150" s="44">
        <v>3.63</v>
      </c>
      <c r="T150" s="44">
        <v>3.63</v>
      </c>
      <c r="U150" s="44">
        <v>3.63</v>
      </c>
      <c r="V150" s="44">
        <v>3.63</v>
      </c>
      <c r="W150" s="44">
        <v>3.63</v>
      </c>
      <c r="X150" s="44">
        <v>3.63</v>
      </c>
      <c r="Y150" s="44">
        <v>3.63</v>
      </c>
      <c r="Z150" s="44">
        <v>3.63</v>
      </c>
      <c r="AA150" s="44">
        <v>3.63</v>
      </c>
    </row>
    <row r="151" spans="1:27" ht="12.75" hidden="1" customHeight="1" outlineLevel="1" x14ac:dyDescent="0.2">
      <c r="A151" s="97" t="s">
        <v>385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collapsed="1" x14ac:dyDescent="0.2">
      <c r="A152" s="96" t="s">
        <v>386</v>
      </c>
      <c r="B152" s="28" t="str">
        <f>"30"&amp;"."&amp;$B$639&amp;"."&amp;$B$640</f>
        <v>30.11.2023</v>
      </c>
      <c r="C152" s="88" t="s">
        <v>76</v>
      </c>
      <c r="D152" s="89">
        <f>ROUND(((D153+D154+D156+D155)/1000),5)</f>
        <v>2.60209</v>
      </c>
      <c r="E152" s="89">
        <f>ROUND(((E153+E154+E156+E155)/1000),5)</f>
        <v>2.5448599999999999</v>
      </c>
      <c r="F152" s="89">
        <f>ROUND(((F153+F154+F156+F155)/1000),5)</f>
        <v>2.49024</v>
      </c>
      <c r="G152" s="89">
        <f t="shared" ref="G152:AA152" si="87">ROUND(((G153+G154+G156+G155)/1000),5)</f>
        <v>2.4815800000000001</v>
      </c>
      <c r="H152" s="89">
        <f t="shared" si="87"/>
        <v>2.5226799999999998</v>
      </c>
      <c r="I152" s="89">
        <f t="shared" si="87"/>
        <v>2.6739700000000002</v>
      </c>
      <c r="J152" s="89">
        <f t="shared" si="87"/>
        <v>2.86911</v>
      </c>
      <c r="K152" s="89">
        <f t="shared" si="87"/>
        <v>3.1682199999999998</v>
      </c>
      <c r="L152" s="89">
        <f t="shared" si="87"/>
        <v>3.3290299999999999</v>
      </c>
      <c r="M152" s="89">
        <f t="shared" si="87"/>
        <v>3.3403999999999998</v>
      </c>
      <c r="N152" s="89">
        <f t="shared" si="87"/>
        <v>3.3666299999999998</v>
      </c>
      <c r="O152" s="89">
        <f t="shared" si="87"/>
        <v>3.4443100000000002</v>
      </c>
      <c r="P152" s="89">
        <f t="shared" si="87"/>
        <v>3.41201</v>
      </c>
      <c r="Q152" s="89">
        <f t="shared" si="87"/>
        <v>3.4323800000000002</v>
      </c>
      <c r="R152" s="89">
        <f t="shared" si="87"/>
        <v>3.37215</v>
      </c>
      <c r="S152" s="89">
        <f t="shared" si="87"/>
        <v>3.3651499999999999</v>
      </c>
      <c r="T152" s="89">
        <f t="shared" si="87"/>
        <v>3.38551</v>
      </c>
      <c r="U152" s="89">
        <f t="shared" si="87"/>
        <v>3.3955899999999999</v>
      </c>
      <c r="V152" s="89">
        <f t="shared" si="87"/>
        <v>3.3793899999999999</v>
      </c>
      <c r="W152" s="89">
        <f t="shared" si="87"/>
        <v>3.3706499999999999</v>
      </c>
      <c r="X152" s="89">
        <f t="shared" si="87"/>
        <v>3.3284600000000002</v>
      </c>
      <c r="Y152" s="89">
        <f t="shared" si="87"/>
        <v>3.2075499999999999</v>
      </c>
      <c r="Z152" s="89">
        <f t="shared" si="87"/>
        <v>2.8974199999999999</v>
      </c>
      <c r="AA152" s="89">
        <f t="shared" si="87"/>
        <v>2.71576</v>
      </c>
    </row>
    <row r="153" spans="1:27" ht="12.75" hidden="1" customHeight="1" outlineLevel="1" x14ac:dyDescent="0.2">
      <c r="A153" s="97" t="s">
        <v>387</v>
      </c>
      <c r="B153" s="63" t="s">
        <v>242</v>
      </c>
      <c r="C153" s="43" t="s">
        <v>79</v>
      </c>
      <c r="D153" s="44">
        <v>1196.3499999999999</v>
      </c>
      <c r="E153" s="44">
        <v>1139.1199999999999</v>
      </c>
      <c r="F153" s="44">
        <v>1084.5</v>
      </c>
      <c r="G153" s="44">
        <v>1075.8399999999999</v>
      </c>
      <c r="H153" s="44">
        <v>1116.94</v>
      </c>
      <c r="I153" s="44">
        <v>1268.23</v>
      </c>
      <c r="J153" s="44">
        <v>1463.37</v>
      </c>
      <c r="K153" s="44">
        <v>1762.48</v>
      </c>
      <c r="L153" s="44">
        <v>1923.29</v>
      </c>
      <c r="M153" s="44">
        <v>1934.66</v>
      </c>
      <c r="N153" s="44">
        <v>1960.89</v>
      </c>
      <c r="O153" s="44">
        <v>2038.57</v>
      </c>
      <c r="P153" s="44">
        <v>2006.27</v>
      </c>
      <c r="Q153" s="44">
        <v>2026.64</v>
      </c>
      <c r="R153" s="44">
        <v>1966.41</v>
      </c>
      <c r="S153" s="44">
        <v>1959.41</v>
      </c>
      <c r="T153" s="44">
        <v>1979.77</v>
      </c>
      <c r="U153" s="44">
        <v>1989.85</v>
      </c>
      <c r="V153" s="44">
        <v>1973.65</v>
      </c>
      <c r="W153" s="44">
        <v>1964.91</v>
      </c>
      <c r="X153" s="44">
        <v>1922.72</v>
      </c>
      <c r="Y153" s="44">
        <v>1801.81</v>
      </c>
      <c r="Z153" s="44">
        <v>1491.68</v>
      </c>
      <c r="AA153" s="44">
        <v>1310.02</v>
      </c>
    </row>
    <row r="154" spans="1:27" ht="12.75" hidden="1" customHeight="1" outlineLevel="1" x14ac:dyDescent="0.2">
      <c r="A154" s="97" t="s">
        <v>388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97" t="s">
        <v>389</v>
      </c>
      <c r="B155" s="63" t="s">
        <v>83</v>
      </c>
      <c r="C155" s="43" t="s">
        <v>79</v>
      </c>
      <c r="D155" s="44">
        <v>3.63</v>
      </c>
      <c r="E155" s="44">
        <v>3.63</v>
      </c>
      <c r="F155" s="44">
        <v>3.63</v>
      </c>
      <c r="G155" s="44">
        <v>3.63</v>
      </c>
      <c r="H155" s="44">
        <v>3.63</v>
      </c>
      <c r="I155" s="44">
        <v>3.63</v>
      </c>
      <c r="J155" s="44">
        <v>3.63</v>
      </c>
      <c r="K155" s="44">
        <v>3.63</v>
      </c>
      <c r="L155" s="44">
        <v>3.63</v>
      </c>
      <c r="M155" s="44">
        <v>3.63</v>
      </c>
      <c r="N155" s="44">
        <v>3.63</v>
      </c>
      <c r="O155" s="44">
        <v>3.63</v>
      </c>
      <c r="P155" s="44">
        <v>3.63</v>
      </c>
      <c r="Q155" s="44">
        <v>3.63</v>
      </c>
      <c r="R155" s="44">
        <v>3.63</v>
      </c>
      <c r="S155" s="44">
        <v>3.63</v>
      </c>
      <c r="T155" s="44">
        <v>3.63</v>
      </c>
      <c r="U155" s="44">
        <v>3.63</v>
      </c>
      <c r="V155" s="44">
        <v>3.63</v>
      </c>
      <c r="W155" s="44">
        <v>3.63</v>
      </c>
      <c r="X155" s="44">
        <v>3.63</v>
      </c>
      <c r="Y155" s="44">
        <v>3.63</v>
      </c>
      <c r="Z155" s="44">
        <v>3.63</v>
      </c>
      <c r="AA155" s="44">
        <v>3.63</v>
      </c>
    </row>
    <row r="156" spans="1:27" ht="12.75" hidden="1" customHeight="1" outlineLevel="1" x14ac:dyDescent="0.2">
      <c r="A156" s="97" t="s">
        <v>390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collapsed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x14ac:dyDescent="0.2">
      <c r="A158" s="181" t="s">
        <v>392</v>
      </c>
      <c r="B158" s="182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3"/>
    </row>
    <row r="159" spans="1:27" ht="27" customHeight="1" x14ac:dyDescent="0.2">
      <c r="A159" s="26" t="s">
        <v>64</v>
      </c>
      <c r="B159" s="27" t="s">
        <v>214</v>
      </c>
      <c r="C159" s="26" t="s">
        <v>215</v>
      </c>
      <c r="D159" s="27" t="s">
        <v>216</v>
      </c>
      <c r="E159" s="27" t="s">
        <v>217</v>
      </c>
      <c r="F159" s="27" t="s">
        <v>218</v>
      </c>
      <c r="G159" s="27" t="s">
        <v>219</v>
      </c>
      <c r="H159" s="27" t="s">
        <v>220</v>
      </c>
      <c r="I159" s="27" t="s">
        <v>221</v>
      </c>
      <c r="J159" s="27" t="s">
        <v>222</v>
      </c>
      <c r="K159" s="27" t="s">
        <v>223</v>
      </c>
      <c r="L159" s="27" t="s">
        <v>224</v>
      </c>
      <c r="M159" s="27" t="s">
        <v>225</v>
      </c>
      <c r="N159" s="27" t="s">
        <v>226</v>
      </c>
      <c r="O159" s="27" t="s">
        <v>227</v>
      </c>
      <c r="P159" s="27" t="s">
        <v>228</v>
      </c>
      <c r="Q159" s="27" t="s">
        <v>229</v>
      </c>
      <c r="R159" s="27" t="s">
        <v>230</v>
      </c>
      <c r="S159" s="27" t="s">
        <v>231</v>
      </c>
      <c r="T159" s="27" t="s">
        <v>232</v>
      </c>
      <c r="U159" s="27" t="s">
        <v>233</v>
      </c>
      <c r="V159" s="27" t="s">
        <v>234</v>
      </c>
      <c r="W159" s="27" t="s">
        <v>235</v>
      </c>
      <c r="X159" s="27" t="s">
        <v>236</v>
      </c>
      <c r="Y159" s="27" t="s">
        <v>237</v>
      </c>
      <c r="Z159" s="27" t="s">
        <v>238</v>
      </c>
      <c r="AA159" s="27" t="s">
        <v>239</v>
      </c>
    </row>
    <row r="160" spans="1:27" x14ac:dyDescent="0.2">
      <c r="A160" s="96" t="s">
        <v>393</v>
      </c>
      <c r="B160" s="28" t="str">
        <f>"01"&amp;"."&amp;$B$639&amp;"."&amp;$B$640</f>
        <v>01.11.2023</v>
      </c>
      <c r="C160" s="88" t="s">
        <v>76</v>
      </c>
      <c r="D160" s="89">
        <f>ROUND(((D161+D162+D164+D163)/1000),5)</f>
        <v>3.26118</v>
      </c>
      <c r="E160" s="89">
        <f>ROUND(((E161+E162+E164+E163)/1000),5)</f>
        <v>3.1329099999999999</v>
      </c>
      <c r="F160" s="89">
        <f>ROUND(((F161+F162+F164+F163)/1000),5)</f>
        <v>3.0645699999999998</v>
      </c>
      <c r="G160" s="89">
        <f t="shared" ref="G160:AA160" si="90">ROUND(((G161+G162+G164+G163)/1000),5)</f>
        <v>3.0266799999999998</v>
      </c>
      <c r="H160" s="89">
        <f t="shared" si="90"/>
        <v>3.1358700000000002</v>
      </c>
      <c r="I160" s="89">
        <f t="shared" si="90"/>
        <v>3.2957999999999998</v>
      </c>
      <c r="J160" s="89">
        <f t="shared" si="90"/>
        <v>3.4651200000000002</v>
      </c>
      <c r="K160" s="89">
        <f t="shared" si="90"/>
        <v>3.7046199999999998</v>
      </c>
      <c r="L160" s="89">
        <f t="shared" si="90"/>
        <v>3.9285700000000001</v>
      </c>
      <c r="M160" s="89">
        <f t="shared" si="90"/>
        <v>4.0730199999999996</v>
      </c>
      <c r="N160" s="89">
        <f t="shared" si="90"/>
        <v>4.0793699999999999</v>
      </c>
      <c r="O160" s="89">
        <f t="shared" si="90"/>
        <v>4.0449900000000003</v>
      </c>
      <c r="P160" s="89">
        <f t="shared" si="90"/>
        <v>4.0449099999999998</v>
      </c>
      <c r="Q160" s="89">
        <f t="shared" si="90"/>
        <v>4.1054899999999996</v>
      </c>
      <c r="R160" s="89">
        <f t="shared" si="90"/>
        <v>4.0565699999999998</v>
      </c>
      <c r="S160" s="89">
        <f t="shared" si="90"/>
        <v>4.0791000000000004</v>
      </c>
      <c r="T160" s="89">
        <f t="shared" si="90"/>
        <v>4.0417300000000003</v>
      </c>
      <c r="U160" s="89">
        <f t="shared" si="90"/>
        <v>4.0433500000000002</v>
      </c>
      <c r="V160" s="89">
        <f t="shared" si="90"/>
        <v>3.9913400000000001</v>
      </c>
      <c r="W160" s="89">
        <f t="shared" si="90"/>
        <v>3.9433500000000001</v>
      </c>
      <c r="X160" s="89">
        <f t="shared" si="90"/>
        <v>3.9502600000000001</v>
      </c>
      <c r="Y160" s="89">
        <f t="shared" si="90"/>
        <v>3.7592099999999999</v>
      </c>
      <c r="Z160" s="89">
        <f t="shared" si="90"/>
        <v>3.55437</v>
      </c>
      <c r="AA160" s="89">
        <f t="shared" si="90"/>
        <v>3.3425400000000001</v>
      </c>
    </row>
    <row r="161" spans="1:27" ht="12.75" hidden="1" customHeight="1" outlineLevel="1" x14ac:dyDescent="0.2">
      <c r="A161" s="97" t="s">
        <v>394</v>
      </c>
      <c r="B161" s="63" t="s">
        <v>242</v>
      </c>
      <c r="C161" s="43" t="s">
        <v>79</v>
      </c>
      <c r="D161" s="44">
        <v>1209.8900000000001</v>
      </c>
      <c r="E161" s="44">
        <v>1081.6199999999999</v>
      </c>
      <c r="F161" s="44">
        <v>1013.28</v>
      </c>
      <c r="G161" s="44">
        <v>975.39</v>
      </c>
      <c r="H161" s="44">
        <v>1084.58</v>
      </c>
      <c r="I161" s="44">
        <v>1244.51</v>
      </c>
      <c r="J161" s="44">
        <v>1413.83</v>
      </c>
      <c r="K161" s="44">
        <v>1653.33</v>
      </c>
      <c r="L161" s="44">
        <v>1877.28</v>
      </c>
      <c r="M161" s="44">
        <v>2021.73</v>
      </c>
      <c r="N161" s="44">
        <v>2028.08</v>
      </c>
      <c r="O161" s="44">
        <v>1993.7</v>
      </c>
      <c r="P161" s="44">
        <v>1993.62</v>
      </c>
      <c r="Q161" s="44">
        <v>2054.1999999999998</v>
      </c>
      <c r="R161" s="44">
        <v>2005.28</v>
      </c>
      <c r="S161" s="44">
        <v>2027.81</v>
      </c>
      <c r="T161" s="44">
        <v>1990.44</v>
      </c>
      <c r="U161" s="44">
        <v>1992.06</v>
      </c>
      <c r="V161" s="44">
        <v>1940.05</v>
      </c>
      <c r="W161" s="44">
        <v>1892.06</v>
      </c>
      <c r="X161" s="44">
        <v>1898.97</v>
      </c>
      <c r="Y161" s="44">
        <v>1707.92</v>
      </c>
      <c r="Z161" s="44">
        <v>1503.08</v>
      </c>
      <c r="AA161" s="44">
        <v>1291.25</v>
      </c>
    </row>
    <row r="162" spans="1:27" ht="12.75" hidden="1" customHeight="1" outlineLevel="1" x14ac:dyDescent="0.2">
      <c r="A162" s="97" t="s">
        <v>395</v>
      </c>
      <c r="B162" s="63" t="s">
        <v>90</v>
      </c>
      <c r="C162" s="43" t="s">
        <v>79</v>
      </c>
      <c r="D162" s="44">
        <v>1716.97</v>
      </c>
      <c r="E162" s="44">
        <f>$D$162</f>
        <v>1716.97</v>
      </c>
      <c r="F162" s="44">
        <f t="shared" ref="F162:AA162" si="91">$D$162</f>
        <v>1716.97</v>
      </c>
      <c r="G162" s="44">
        <f t="shared" si="91"/>
        <v>1716.97</v>
      </c>
      <c r="H162" s="44">
        <f t="shared" si="91"/>
        <v>1716.97</v>
      </c>
      <c r="I162" s="44">
        <f t="shared" si="91"/>
        <v>1716.97</v>
      </c>
      <c r="J162" s="44">
        <f t="shared" si="91"/>
        <v>1716.97</v>
      </c>
      <c r="K162" s="44">
        <f t="shared" si="91"/>
        <v>1716.97</v>
      </c>
      <c r="L162" s="44">
        <f t="shared" si="91"/>
        <v>1716.97</v>
      </c>
      <c r="M162" s="44">
        <f t="shared" si="91"/>
        <v>1716.97</v>
      </c>
      <c r="N162" s="44">
        <f t="shared" si="91"/>
        <v>1716.97</v>
      </c>
      <c r="O162" s="44">
        <f t="shared" si="91"/>
        <v>1716.97</v>
      </c>
      <c r="P162" s="44">
        <f t="shared" si="91"/>
        <v>1716.97</v>
      </c>
      <c r="Q162" s="44">
        <f t="shared" si="91"/>
        <v>1716.97</v>
      </c>
      <c r="R162" s="44">
        <f t="shared" si="91"/>
        <v>1716.97</v>
      </c>
      <c r="S162" s="44">
        <f t="shared" si="91"/>
        <v>1716.97</v>
      </c>
      <c r="T162" s="44">
        <f t="shared" si="91"/>
        <v>1716.97</v>
      </c>
      <c r="U162" s="44">
        <f t="shared" si="91"/>
        <v>1716.97</v>
      </c>
      <c r="V162" s="44">
        <f t="shared" si="91"/>
        <v>1716.97</v>
      </c>
      <c r="W162" s="44">
        <f t="shared" si="91"/>
        <v>1716.97</v>
      </c>
      <c r="X162" s="44">
        <f t="shared" si="91"/>
        <v>1716.97</v>
      </c>
      <c r="Y162" s="44">
        <f t="shared" si="91"/>
        <v>1716.97</v>
      </c>
      <c r="Z162" s="44">
        <f t="shared" si="91"/>
        <v>1716.97</v>
      </c>
      <c r="AA162" s="44">
        <f t="shared" si="91"/>
        <v>1716.97</v>
      </c>
    </row>
    <row r="163" spans="1:27" ht="12.75" hidden="1" customHeight="1" outlineLevel="1" x14ac:dyDescent="0.2">
      <c r="A163" s="97" t="s">
        <v>396</v>
      </c>
      <c r="B163" s="63" t="s">
        <v>83</v>
      </c>
      <c r="C163" s="43" t="s">
        <v>79</v>
      </c>
      <c r="D163" s="44">
        <v>3.63</v>
      </c>
      <c r="E163" s="44">
        <v>3.63</v>
      </c>
      <c r="F163" s="44">
        <v>3.63</v>
      </c>
      <c r="G163" s="44">
        <v>3.63</v>
      </c>
      <c r="H163" s="44">
        <v>3.63</v>
      </c>
      <c r="I163" s="44">
        <v>3.63</v>
      </c>
      <c r="J163" s="44">
        <v>3.63</v>
      </c>
      <c r="K163" s="44">
        <v>3.63</v>
      </c>
      <c r="L163" s="44">
        <v>3.63</v>
      </c>
      <c r="M163" s="44">
        <v>3.63</v>
      </c>
      <c r="N163" s="44">
        <v>3.63</v>
      </c>
      <c r="O163" s="44">
        <v>3.63</v>
      </c>
      <c r="P163" s="44">
        <v>3.63</v>
      </c>
      <c r="Q163" s="44">
        <v>3.63</v>
      </c>
      <c r="R163" s="44">
        <v>3.63</v>
      </c>
      <c r="S163" s="44">
        <v>3.63</v>
      </c>
      <c r="T163" s="44">
        <v>3.63</v>
      </c>
      <c r="U163" s="44">
        <v>3.63</v>
      </c>
      <c r="V163" s="44">
        <v>3.63</v>
      </c>
      <c r="W163" s="44">
        <v>3.63</v>
      </c>
      <c r="X163" s="44">
        <v>3.63</v>
      </c>
      <c r="Y163" s="44">
        <v>3.63</v>
      </c>
      <c r="Z163" s="44">
        <v>3.63</v>
      </c>
      <c r="AA163" s="44">
        <v>3.63</v>
      </c>
    </row>
    <row r="164" spans="1:27" ht="12.75" hidden="1" customHeight="1" outlineLevel="1" x14ac:dyDescent="0.2">
      <c r="A164" s="97" t="s">
        <v>397</v>
      </c>
      <c r="B164" s="63" t="s">
        <v>81</v>
      </c>
      <c r="C164" s="43" t="s">
        <v>79</v>
      </c>
      <c r="D164" s="44">
        <f>$D$11</f>
        <v>330.69</v>
      </c>
      <c r="E164" s="44">
        <f t="shared" ref="E164:AA164" si="92">$D$11</f>
        <v>330.69</v>
      </c>
      <c r="F164" s="44">
        <f t="shared" si="92"/>
        <v>330.69</v>
      </c>
      <c r="G164" s="44">
        <f t="shared" si="92"/>
        <v>330.69</v>
      </c>
      <c r="H164" s="44">
        <f t="shared" si="92"/>
        <v>330.69</v>
      </c>
      <c r="I164" s="44">
        <f t="shared" si="92"/>
        <v>330.69</v>
      </c>
      <c r="J164" s="44">
        <f t="shared" si="92"/>
        <v>330.69</v>
      </c>
      <c r="K164" s="44">
        <f t="shared" si="92"/>
        <v>330.69</v>
      </c>
      <c r="L164" s="44">
        <f t="shared" si="92"/>
        <v>330.69</v>
      </c>
      <c r="M164" s="44">
        <f t="shared" si="92"/>
        <v>330.69</v>
      </c>
      <c r="N164" s="44">
        <f t="shared" si="92"/>
        <v>330.69</v>
      </c>
      <c r="O164" s="44">
        <f t="shared" si="92"/>
        <v>330.69</v>
      </c>
      <c r="P164" s="44">
        <f t="shared" si="92"/>
        <v>330.69</v>
      </c>
      <c r="Q164" s="44">
        <f t="shared" si="92"/>
        <v>330.69</v>
      </c>
      <c r="R164" s="44">
        <f t="shared" si="92"/>
        <v>330.69</v>
      </c>
      <c r="S164" s="44">
        <f t="shared" si="92"/>
        <v>330.69</v>
      </c>
      <c r="T164" s="44">
        <f t="shared" si="92"/>
        <v>330.69</v>
      </c>
      <c r="U164" s="44">
        <f t="shared" si="92"/>
        <v>330.69</v>
      </c>
      <c r="V164" s="44">
        <f t="shared" si="92"/>
        <v>330.69</v>
      </c>
      <c r="W164" s="44">
        <f t="shared" si="92"/>
        <v>330.69</v>
      </c>
      <c r="X164" s="44">
        <f t="shared" si="92"/>
        <v>330.69</v>
      </c>
      <c r="Y164" s="44">
        <f t="shared" si="92"/>
        <v>330.69</v>
      </c>
      <c r="Z164" s="44">
        <f t="shared" si="92"/>
        <v>330.69</v>
      </c>
      <c r="AA164" s="44">
        <f t="shared" si="92"/>
        <v>330.69</v>
      </c>
    </row>
    <row r="165" spans="1:27" collapsed="1" x14ac:dyDescent="0.2">
      <c r="A165" s="96" t="s">
        <v>398</v>
      </c>
      <c r="B165" s="28" t="str">
        <f>"02"&amp;"."&amp;$B$639&amp;"."&amp;$B$640</f>
        <v>02.11.2023</v>
      </c>
      <c r="C165" s="88" t="s">
        <v>76</v>
      </c>
      <c r="D165" s="89">
        <f>ROUND(((D166+D167+D169+D168)/1000),5)</f>
        <v>3.1849799999999999</v>
      </c>
      <c r="E165" s="89">
        <f>ROUND(((E166+E167+E169+E168)/1000),5)</f>
        <v>3.0734599999999999</v>
      </c>
      <c r="F165" s="89">
        <f>ROUND(((F166+F167+F169+F168)/1000),5)</f>
        <v>2.95072</v>
      </c>
      <c r="G165" s="89">
        <f t="shared" ref="G165:AA165" si="93">ROUND(((G166+G167+G169+G168)/1000),5)</f>
        <v>2.9305400000000001</v>
      </c>
      <c r="H165" s="89">
        <f t="shared" si="93"/>
        <v>3.0259800000000001</v>
      </c>
      <c r="I165" s="89">
        <f t="shared" si="93"/>
        <v>3.2582900000000001</v>
      </c>
      <c r="J165" s="89">
        <f t="shared" si="93"/>
        <v>3.4074</v>
      </c>
      <c r="K165" s="89">
        <f t="shared" si="93"/>
        <v>3.69272</v>
      </c>
      <c r="L165" s="89">
        <f t="shared" si="93"/>
        <v>3.8970099999999999</v>
      </c>
      <c r="M165" s="89">
        <f t="shared" si="93"/>
        <v>3.9716100000000001</v>
      </c>
      <c r="N165" s="89">
        <f t="shared" si="93"/>
        <v>3.9830899999999998</v>
      </c>
      <c r="O165" s="89">
        <f t="shared" si="93"/>
        <v>4.0449700000000002</v>
      </c>
      <c r="P165" s="89">
        <f t="shared" si="93"/>
        <v>4.01851</v>
      </c>
      <c r="Q165" s="89">
        <f t="shared" si="93"/>
        <v>4.0637499999999998</v>
      </c>
      <c r="R165" s="89">
        <f t="shared" si="93"/>
        <v>4.02318</v>
      </c>
      <c r="S165" s="89">
        <f t="shared" si="93"/>
        <v>4.0456899999999996</v>
      </c>
      <c r="T165" s="89">
        <f t="shared" si="93"/>
        <v>4.04392</v>
      </c>
      <c r="U165" s="89">
        <f t="shared" si="93"/>
        <v>4.0833399999999997</v>
      </c>
      <c r="V165" s="89">
        <f t="shared" si="93"/>
        <v>4.11775</v>
      </c>
      <c r="W165" s="89">
        <f t="shared" si="93"/>
        <v>4.0484</v>
      </c>
      <c r="X165" s="89">
        <f t="shared" si="93"/>
        <v>3.95695</v>
      </c>
      <c r="Y165" s="89">
        <f t="shared" si="93"/>
        <v>3.9606300000000001</v>
      </c>
      <c r="Z165" s="89">
        <f t="shared" si="93"/>
        <v>3.5120200000000001</v>
      </c>
      <c r="AA165" s="89">
        <f t="shared" si="93"/>
        <v>3.3601800000000002</v>
      </c>
    </row>
    <row r="166" spans="1:27" ht="12.75" hidden="1" customHeight="1" outlineLevel="1" x14ac:dyDescent="0.2">
      <c r="A166" s="97" t="s">
        <v>399</v>
      </c>
      <c r="B166" s="63" t="s">
        <v>242</v>
      </c>
      <c r="C166" s="43" t="s">
        <v>79</v>
      </c>
      <c r="D166" s="44">
        <v>1133.69</v>
      </c>
      <c r="E166" s="44">
        <v>1022.17</v>
      </c>
      <c r="F166" s="44">
        <v>899.43</v>
      </c>
      <c r="G166" s="44">
        <v>879.25</v>
      </c>
      <c r="H166" s="44">
        <v>974.69</v>
      </c>
      <c r="I166" s="44">
        <v>1207</v>
      </c>
      <c r="J166" s="44">
        <v>1356.11</v>
      </c>
      <c r="K166" s="44">
        <v>1641.43</v>
      </c>
      <c r="L166" s="44">
        <v>1845.72</v>
      </c>
      <c r="M166" s="44">
        <v>1920.32</v>
      </c>
      <c r="N166" s="44">
        <v>1931.8</v>
      </c>
      <c r="O166" s="44">
        <v>1993.68</v>
      </c>
      <c r="P166" s="44">
        <v>1967.22</v>
      </c>
      <c r="Q166" s="44">
        <v>2012.46</v>
      </c>
      <c r="R166" s="44">
        <v>1971.89</v>
      </c>
      <c r="S166" s="44">
        <v>1994.4</v>
      </c>
      <c r="T166" s="44">
        <v>1992.63</v>
      </c>
      <c r="U166" s="44">
        <v>2032.05</v>
      </c>
      <c r="V166" s="44">
        <v>2066.46</v>
      </c>
      <c r="W166" s="44">
        <v>1997.11</v>
      </c>
      <c r="X166" s="44">
        <v>1905.66</v>
      </c>
      <c r="Y166" s="44">
        <v>1909.34</v>
      </c>
      <c r="Z166" s="44">
        <v>1460.73</v>
      </c>
      <c r="AA166" s="44">
        <v>1308.8900000000001</v>
      </c>
    </row>
    <row r="167" spans="1:27" ht="12.75" hidden="1" customHeight="1" outlineLevel="1" x14ac:dyDescent="0.2">
      <c r="A167" s="97" t="s">
        <v>400</v>
      </c>
      <c r="B167" s="63" t="s">
        <v>90</v>
      </c>
      <c r="C167" s="43" t="s">
        <v>79</v>
      </c>
      <c r="D167" s="44">
        <f>$D$162</f>
        <v>1716.97</v>
      </c>
      <c r="E167" s="44">
        <f>$D$162</f>
        <v>1716.97</v>
      </c>
      <c r="F167" s="44">
        <f t="shared" ref="F167:AA167" si="94">$D$162</f>
        <v>1716.97</v>
      </c>
      <c r="G167" s="44">
        <f t="shared" si="94"/>
        <v>1716.97</v>
      </c>
      <c r="H167" s="44">
        <f t="shared" si="94"/>
        <v>1716.97</v>
      </c>
      <c r="I167" s="44">
        <f t="shared" si="94"/>
        <v>1716.97</v>
      </c>
      <c r="J167" s="44">
        <f t="shared" si="94"/>
        <v>1716.97</v>
      </c>
      <c r="K167" s="44">
        <f t="shared" si="94"/>
        <v>1716.97</v>
      </c>
      <c r="L167" s="44">
        <f t="shared" si="94"/>
        <v>1716.97</v>
      </c>
      <c r="M167" s="44">
        <f t="shared" si="94"/>
        <v>1716.97</v>
      </c>
      <c r="N167" s="44">
        <f t="shared" si="94"/>
        <v>1716.97</v>
      </c>
      <c r="O167" s="44">
        <f t="shared" si="94"/>
        <v>1716.97</v>
      </c>
      <c r="P167" s="44">
        <f t="shared" si="94"/>
        <v>1716.97</v>
      </c>
      <c r="Q167" s="44">
        <f t="shared" si="94"/>
        <v>1716.97</v>
      </c>
      <c r="R167" s="44">
        <f t="shared" si="94"/>
        <v>1716.97</v>
      </c>
      <c r="S167" s="44">
        <f t="shared" si="94"/>
        <v>1716.97</v>
      </c>
      <c r="T167" s="44">
        <f t="shared" si="94"/>
        <v>1716.97</v>
      </c>
      <c r="U167" s="44">
        <f t="shared" si="94"/>
        <v>1716.97</v>
      </c>
      <c r="V167" s="44">
        <f t="shared" si="94"/>
        <v>1716.97</v>
      </c>
      <c r="W167" s="44">
        <f t="shared" si="94"/>
        <v>1716.97</v>
      </c>
      <c r="X167" s="44">
        <f t="shared" si="94"/>
        <v>1716.97</v>
      </c>
      <c r="Y167" s="44">
        <f t="shared" si="94"/>
        <v>1716.97</v>
      </c>
      <c r="Z167" s="44">
        <f t="shared" si="94"/>
        <v>1716.97</v>
      </c>
      <c r="AA167" s="44">
        <f t="shared" si="94"/>
        <v>1716.97</v>
      </c>
    </row>
    <row r="168" spans="1:27" ht="12.75" hidden="1" customHeight="1" outlineLevel="1" x14ac:dyDescent="0.2">
      <c r="A168" s="97" t="s">
        <v>401</v>
      </c>
      <c r="B168" s="63" t="s">
        <v>83</v>
      </c>
      <c r="C168" s="43" t="s">
        <v>79</v>
      </c>
      <c r="D168" s="44">
        <v>3.63</v>
      </c>
      <c r="E168" s="44">
        <v>3.63</v>
      </c>
      <c r="F168" s="44">
        <v>3.63</v>
      </c>
      <c r="G168" s="44">
        <v>3.63</v>
      </c>
      <c r="H168" s="44">
        <v>3.63</v>
      </c>
      <c r="I168" s="44">
        <v>3.63</v>
      </c>
      <c r="J168" s="44">
        <v>3.63</v>
      </c>
      <c r="K168" s="44">
        <v>3.63</v>
      </c>
      <c r="L168" s="44">
        <v>3.63</v>
      </c>
      <c r="M168" s="44">
        <v>3.63</v>
      </c>
      <c r="N168" s="44">
        <v>3.63</v>
      </c>
      <c r="O168" s="44">
        <v>3.63</v>
      </c>
      <c r="P168" s="44">
        <v>3.63</v>
      </c>
      <c r="Q168" s="44">
        <v>3.63</v>
      </c>
      <c r="R168" s="44">
        <v>3.63</v>
      </c>
      <c r="S168" s="44">
        <v>3.63</v>
      </c>
      <c r="T168" s="44">
        <v>3.63</v>
      </c>
      <c r="U168" s="44">
        <v>3.63</v>
      </c>
      <c r="V168" s="44">
        <v>3.63</v>
      </c>
      <c r="W168" s="44">
        <v>3.63</v>
      </c>
      <c r="X168" s="44">
        <v>3.63</v>
      </c>
      <c r="Y168" s="44">
        <v>3.63</v>
      </c>
      <c r="Z168" s="44">
        <v>3.63</v>
      </c>
      <c r="AA168" s="44">
        <v>3.63</v>
      </c>
    </row>
    <row r="169" spans="1:27" ht="12.75" hidden="1" customHeight="1" outlineLevel="1" x14ac:dyDescent="0.2">
      <c r="A169" s="97" t="s">
        <v>402</v>
      </c>
      <c r="B169" s="63" t="s">
        <v>81</v>
      </c>
      <c r="C169" s="43" t="s">
        <v>79</v>
      </c>
      <c r="D169" s="44">
        <f>$D$11</f>
        <v>330.69</v>
      </c>
      <c r="E169" s="44">
        <f t="shared" ref="E169:AA169" si="95">$D$11</f>
        <v>330.69</v>
      </c>
      <c r="F169" s="44">
        <f t="shared" si="95"/>
        <v>330.69</v>
      </c>
      <c r="G169" s="44">
        <f t="shared" si="95"/>
        <v>330.69</v>
      </c>
      <c r="H169" s="44">
        <f t="shared" si="95"/>
        <v>330.69</v>
      </c>
      <c r="I169" s="44">
        <f t="shared" si="95"/>
        <v>330.69</v>
      </c>
      <c r="J169" s="44">
        <f t="shared" si="95"/>
        <v>330.69</v>
      </c>
      <c r="K169" s="44">
        <f t="shared" si="95"/>
        <v>330.69</v>
      </c>
      <c r="L169" s="44">
        <f t="shared" si="95"/>
        <v>330.69</v>
      </c>
      <c r="M169" s="44">
        <f t="shared" si="95"/>
        <v>330.69</v>
      </c>
      <c r="N169" s="44">
        <f t="shared" si="95"/>
        <v>330.69</v>
      </c>
      <c r="O169" s="44">
        <f t="shared" si="95"/>
        <v>330.69</v>
      </c>
      <c r="P169" s="44">
        <f t="shared" si="95"/>
        <v>330.69</v>
      </c>
      <c r="Q169" s="44">
        <f t="shared" si="95"/>
        <v>330.69</v>
      </c>
      <c r="R169" s="44">
        <f t="shared" si="95"/>
        <v>330.69</v>
      </c>
      <c r="S169" s="44">
        <f t="shared" si="95"/>
        <v>330.69</v>
      </c>
      <c r="T169" s="44">
        <f t="shared" si="95"/>
        <v>330.69</v>
      </c>
      <c r="U169" s="44">
        <f t="shared" si="95"/>
        <v>330.69</v>
      </c>
      <c r="V169" s="44">
        <f t="shared" si="95"/>
        <v>330.69</v>
      </c>
      <c r="W169" s="44">
        <f t="shared" si="95"/>
        <v>330.69</v>
      </c>
      <c r="X169" s="44">
        <f t="shared" si="95"/>
        <v>330.69</v>
      </c>
      <c r="Y169" s="44">
        <f t="shared" si="95"/>
        <v>330.69</v>
      </c>
      <c r="Z169" s="44">
        <f t="shared" si="95"/>
        <v>330.69</v>
      </c>
      <c r="AA169" s="44">
        <f t="shared" si="95"/>
        <v>330.69</v>
      </c>
    </row>
    <row r="170" spans="1:27" ht="12.75" customHeight="1" collapsed="1" x14ac:dyDescent="0.2">
      <c r="A170" s="96" t="s">
        <v>403</v>
      </c>
      <c r="B170" s="28" t="str">
        <f>"03"&amp;"."&amp;$B$639&amp;"."&amp;$B$640</f>
        <v>03.11.2023</v>
      </c>
      <c r="C170" s="88" t="s">
        <v>76</v>
      </c>
      <c r="D170" s="89">
        <f>ROUND(((D171+D172+D174+D173)/1000),5)</f>
        <v>3.2113499999999999</v>
      </c>
      <c r="E170" s="89">
        <f>ROUND(((E171+E172+E174+E173)/1000),5)</f>
        <v>3.0912899999999999</v>
      </c>
      <c r="F170" s="89">
        <f>ROUND(((F171+F172+F174+F173)/1000),5)</f>
        <v>2.97959</v>
      </c>
      <c r="G170" s="89">
        <f t="shared" ref="G170:AA170" si="96">ROUND(((G171+G172+G174+G173)/1000),5)</f>
        <v>2.9514499999999999</v>
      </c>
      <c r="H170" s="89">
        <f t="shared" si="96"/>
        <v>3.0827100000000001</v>
      </c>
      <c r="I170" s="89">
        <f t="shared" si="96"/>
        <v>3.23841</v>
      </c>
      <c r="J170" s="89">
        <f t="shared" si="96"/>
        <v>3.4088699999999998</v>
      </c>
      <c r="K170" s="89">
        <f t="shared" si="96"/>
        <v>3.6499299999999999</v>
      </c>
      <c r="L170" s="89">
        <f t="shared" si="96"/>
        <v>3.9067599999999998</v>
      </c>
      <c r="M170" s="89">
        <f t="shared" si="96"/>
        <v>3.9619800000000001</v>
      </c>
      <c r="N170" s="89">
        <f t="shared" si="96"/>
        <v>3.97363</v>
      </c>
      <c r="O170" s="89">
        <f t="shared" si="96"/>
        <v>3.97899</v>
      </c>
      <c r="P170" s="89">
        <f t="shared" si="96"/>
        <v>3.98597</v>
      </c>
      <c r="Q170" s="89">
        <f t="shared" si="96"/>
        <v>3.9828800000000002</v>
      </c>
      <c r="R170" s="89">
        <f t="shared" si="96"/>
        <v>3.9705300000000001</v>
      </c>
      <c r="S170" s="89">
        <f t="shared" si="96"/>
        <v>3.9639799999999998</v>
      </c>
      <c r="T170" s="89">
        <f t="shared" si="96"/>
        <v>3.9378899999999999</v>
      </c>
      <c r="U170" s="89">
        <f t="shared" si="96"/>
        <v>4.03437</v>
      </c>
      <c r="V170" s="89">
        <f t="shared" si="96"/>
        <v>4.0774499999999998</v>
      </c>
      <c r="W170" s="89">
        <f t="shared" si="96"/>
        <v>4.03714</v>
      </c>
      <c r="X170" s="89">
        <f t="shared" si="96"/>
        <v>3.9437799999999998</v>
      </c>
      <c r="Y170" s="89">
        <f t="shared" si="96"/>
        <v>3.8287100000000001</v>
      </c>
      <c r="Z170" s="89">
        <f t="shared" si="96"/>
        <v>3.5440100000000001</v>
      </c>
      <c r="AA170" s="89">
        <f t="shared" si="96"/>
        <v>3.3396599999999999</v>
      </c>
    </row>
    <row r="171" spans="1:27" ht="12.75" hidden="1" customHeight="1" outlineLevel="1" x14ac:dyDescent="0.2">
      <c r="A171" s="97" t="s">
        <v>404</v>
      </c>
      <c r="B171" s="63" t="s">
        <v>242</v>
      </c>
      <c r="C171" s="43" t="s">
        <v>79</v>
      </c>
      <c r="D171" s="44">
        <v>1160.06</v>
      </c>
      <c r="E171" s="44">
        <v>1040</v>
      </c>
      <c r="F171" s="44">
        <v>928.3</v>
      </c>
      <c r="G171" s="44">
        <v>900.16</v>
      </c>
      <c r="H171" s="44">
        <v>1031.42</v>
      </c>
      <c r="I171" s="44">
        <v>1187.1199999999999</v>
      </c>
      <c r="J171" s="44">
        <v>1357.58</v>
      </c>
      <c r="K171" s="44">
        <v>1598.64</v>
      </c>
      <c r="L171" s="44">
        <v>1855.47</v>
      </c>
      <c r="M171" s="44">
        <v>1910.69</v>
      </c>
      <c r="N171" s="44">
        <v>1922.34</v>
      </c>
      <c r="O171" s="44">
        <v>1927.7</v>
      </c>
      <c r="P171" s="44">
        <v>1934.68</v>
      </c>
      <c r="Q171" s="44">
        <v>1931.59</v>
      </c>
      <c r="R171" s="44">
        <v>1919.24</v>
      </c>
      <c r="S171" s="44">
        <v>1912.69</v>
      </c>
      <c r="T171" s="44">
        <v>1886.6</v>
      </c>
      <c r="U171" s="44">
        <v>1983.08</v>
      </c>
      <c r="V171" s="44">
        <v>2026.16</v>
      </c>
      <c r="W171" s="44">
        <v>1985.85</v>
      </c>
      <c r="X171" s="44">
        <v>1892.49</v>
      </c>
      <c r="Y171" s="44">
        <v>1777.42</v>
      </c>
      <c r="Z171" s="44">
        <v>1492.72</v>
      </c>
      <c r="AA171" s="44">
        <v>1288.3699999999999</v>
      </c>
    </row>
    <row r="172" spans="1:27" ht="12.75" hidden="1" customHeight="1" outlineLevel="1" x14ac:dyDescent="0.2">
      <c r="A172" s="97" t="s">
        <v>405</v>
      </c>
      <c r="B172" s="63" t="s">
        <v>90</v>
      </c>
      <c r="C172" s="43" t="s">
        <v>79</v>
      </c>
      <c r="D172" s="44">
        <f>$D$162</f>
        <v>1716.97</v>
      </c>
      <c r="E172" s="44">
        <f>$D$162</f>
        <v>1716.97</v>
      </c>
      <c r="F172" s="44">
        <f t="shared" ref="F172:AA172" si="97">$D$162</f>
        <v>1716.97</v>
      </c>
      <c r="G172" s="44">
        <f t="shared" si="97"/>
        <v>1716.97</v>
      </c>
      <c r="H172" s="44">
        <f t="shared" si="97"/>
        <v>1716.97</v>
      </c>
      <c r="I172" s="44">
        <f t="shared" si="97"/>
        <v>1716.97</v>
      </c>
      <c r="J172" s="44">
        <f t="shared" si="97"/>
        <v>1716.97</v>
      </c>
      <c r="K172" s="44">
        <f t="shared" si="97"/>
        <v>1716.97</v>
      </c>
      <c r="L172" s="44">
        <f t="shared" si="97"/>
        <v>1716.97</v>
      </c>
      <c r="M172" s="44">
        <f t="shared" si="97"/>
        <v>1716.97</v>
      </c>
      <c r="N172" s="44">
        <f t="shared" si="97"/>
        <v>1716.97</v>
      </c>
      <c r="O172" s="44">
        <f t="shared" si="97"/>
        <v>1716.97</v>
      </c>
      <c r="P172" s="44">
        <f t="shared" si="97"/>
        <v>1716.97</v>
      </c>
      <c r="Q172" s="44">
        <f t="shared" si="97"/>
        <v>1716.97</v>
      </c>
      <c r="R172" s="44">
        <f t="shared" si="97"/>
        <v>1716.97</v>
      </c>
      <c r="S172" s="44">
        <f t="shared" si="97"/>
        <v>1716.97</v>
      </c>
      <c r="T172" s="44">
        <f t="shared" si="97"/>
        <v>1716.97</v>
      </c>
      <c r="U172" s="44">
        <f t="shared" si="97"/>
        <v>1716.97</v>
      </c>
      <c r="V172" s="44">
        <f t="shared" si="97"/>
        <v>1716.97</v>
      </c>
      <c r="W172" s="44">
        <f t="shared" si="97"/>
        <v>1716.97</v>
      </c>
      <c r="X172" s="44">
        <f t="shared" si="97"/>
        <v>1716.97</v>
      </c>
      <c r="Y172" s="44">
        <f t="shared" si="97"/>
        <v>1716.97</v>
      </c>
      <c r="Z172" s="44">
        <f t="shared" si="97"/>
        <v>1716.97</v>
      </c>
      <c r="AA172" s="44">
        <f t="shared" si="97"/>
        <v>1716.97</v>
      </c>
    </row>
    <row r="173" spans="1:27" ht="12.75" hidden="1" customHeight="1" outlineLevel="1" x14ac:dyDescent="0.2">
      <c r="A173" s="97" t="s">
        <v>406</v>
      </c>
      <c r="B173" s="63" t="s">
        <v>83</v>
      </c>
      <c r="C173" s="43" t="s">
        <v>79</v>
      </c>
      <c r="D173" s="44">
        <v>3.63</v>
      </c>
      <c r="E173" s="44">
        <v>3.63</v>
      </c>
      <c r="F173" s="44">
        <v>3.63</v>
      </c>
      <c r="G173" s="44">
        <v>3.63</v>
      </c>
      <c r="H173" s="44">
        <v>3.63</v>
      </c>
      <c r="I173" s="44">
        <v>3.63</v>
      </c>
      <c r="J173" s="44">
        <v>3.63</v>
      </c>
      <c r="K173" s="44">
        <v>3.63</v>
      </c>
      <c r="L173" s="44">
        <v>3.63</v>
      </c>
      <c r="M173" s="44">
        <v>3.63</v>
      </c>
      <c r="N173" s="44">
        <v>3.63</v>
      </c>
      <c r="O173" s="44">
        <v>3.63</v>
      </c>
      <c r="P173" s="44">
        <v>3.63</v>
      </c>
      <c r="Q173" s="44">
        <v>3.63</v>
      </c>
      <c r="R173" s="44">
        <v>3.63</v>
      </c>
      <c r="S173" s="44">
        <v>3.63</v>
      </c>
      <c r="T173" s="44">
        <v>3.63</v>
      </c>
      <c r="U173" s="44">
        <v>3.63</v>
      </c>
      <c r="V173" s="44">
        <v>3.63</v>
      </c>
      <c r="W173" s="44">
        <v>3.63</v>
      </c>
      <c r="X173" s="44">
        <v>3.63</v>
      </c>
      <c r="Y173" s="44">
        <v>3.63</v>
      </c>
      <c r="Z173" s="44">
        <v>3.63</v>
      </c>
      <c r="AA173" s="44">
        <v>3.63</v>
      </c>
    </row>
    <row r="174" spans="1:27" ht="12.75" hidden="1" customHeight="1" outlineLevel="1" x14ac:dyDescent="0.2">
      <c r="A174" s="97" t="s">
        <v>407</v>
      </c>
      <c r="B174" s="63" t="s">
        <v>81</v>
      </c>
      <c r="C174" s="43" t="s">
        <v>79</v>
      </c>
      <c r="D174" s="44">
        <f>$D$11</f>
        <v>330.69</v>
      </c>
      <c r="E174" s="44">
        <f t="shared" ref="E174:AA174" si="98">$D$11</f>
        <v>330.69</v>
      </c>
      <c r="F174" s="44">
        <f t="shared" si="98"/>
        <v>330.69</v>
      </c>
      <c r="G174" s="44">
        <f t="shared" si="98"/>
        <v>330.69</v>
      </c>
      <c r="H174" s="44">
        <f t="shared" si="98"/>
        <v>330.69</v>
      </c>
      <c r="I174" s="44">
        <f t="shared" si="98"/>
        <v>330.69</v>
      </c>
      <c r="J174" s="44">
        <f t="shared" si="98"/>
        <v>330.69</v>
      </c>
      <c r="K174" s="44">
        <f t="shared" si="98"/>
        <v>330.69</v>
      </c>
      <c r="L174" s="44">
        <f t="shared" si="98"/>
        <v>330.69</v>
      </c>
      <c r="M174" s="44">
        <f t="shared" si="98"/>
        <v>330.69</v>
      </c>
      <c r="N174" s="44">
        <f t="shared" si="98"/>
        <v>330.69</v>
      </c>
      <c r="O174" s="44">
        <f t="shared" si="98"/>
        <v>330.69</v>
      </c>
      <c r="P174" s="44">
        <f t="shared" si="98"/>
        <v>330.69</v>
      </c>
      <c r="Q174" s="44">
        <f t="shared" si="98"/>
        <v>330.69</v>
      </c>
      <c r="R174" s="44">
        <f t="shared" si="98"/>
        <v>330.69</v>
      </c>
      <c r="S174" s="44">
        <f t="shared" si="98"/>
        <v>330.69</v>
      </c>
      <c r="T174" s="44">
        <f t="shared" si="98"/>
        <v>330.69</v>
      </c>
      <c r="U174" s="44">
        <f t="shared" si="98"/>
        <v>330.69</v>
      </c>
      <c r="V174" s="44">
        <f t="shared" si="98"/>
        <v>330.69</v>
      </c>
      <c r="W174" s="44">
        <f t="shared" si="98"/>
        <v>330.69</v>
      </c>
      <c r="X174" s="44">
        <f t="shared" si="98"/>
        <v>330.69</v>
      </c>
      <c r="Y174" s="44">
        <f t="shared" si="98"/>
        <v>330.69</v>
      </c>
      <c r="Z174" s="44">
        <f t="shared" si="98"/>
        <v>330.69</v>
      </c>
      <c r="AA174" s="44">
        <f t="shared" si="98"/>
        <v>330.69</v>
      </c>
    </row>
    <row r="175" spans="1:27" ht="12.75" customHeight="1" collapsed="1" x14ac:dyDescent="0.2">
      <c r="A175" s="96" t="s">
        <v>408</v>
      </c>
      <c r="B175" s="28" t="str">
        <f>"04"&amp;"."&amp;$B$639&amp;"."&amp;$B$640</f>
        <v>04.11.2023</v>
      </c>
      <c r="C175" s="88" t="s">
        <v>76</v>
      </c>
      <c r="D175" s="89">
        <f>ROUND(((D176+D177+D179+D178)/1000),5)</f>
        <v>3.30152</v>
      </c>
      <c r="E175" s="89">
        <f>ROUND(((E176+E177+E179+E178)/1000),5)</f>
        <v>3.2235999999999998</v>
      </c>
      <c r="F175" s="89">
        <f>ROUND(((F176+F177+F179+F178)/1000),5)</f>
        <v>3.1435499999999998</v>
      </c>
      <c r="G175" s="89">
        <f t="shared" ref="G175:AA175" si="99">ROUND(((G176+G177+G179+G178)/1000),5)</f>
        <v>3.0890300000000002</v>
      </c>
      <c r="H175" s="89">
        <f t="shared" si="99"/>
        <v>3.13924</v>
      </c>
      <c r="I175" s="89">
        <f t="shared" si="99"/>
        <v>3.2357800000000001</v>
      </c>
      <c r="J175" s="89">
        <f t="shared" si="99"/>
        <v>3.2479900000000002</v>
      </c>
      <c r="K175" s="89">
        <f t="shared" si="99"/>
        <v>3.3568699999999998</v>
      </c>
      <c r="L175" s="89">
        <f t="shared" si="99"/>
        <v>3.6763699999999999</v>
      </c>
      <c r="M175" s="89">
        <f t="shared" si="99"/>
        <v>3.7716699999999999</v>
      </c>
      <c r="N175" s="89">
        <f t="shared" si="99"/>
        <v>3.82219</v>
      </c>
      <c r="O175" s="89">
        <f t="shared" si="99"/>
        <v>3.8299799999999999</v>
      </c>
      <c r="P175" s="89">
        <f t="shared" si="99"/>
        <v>3.8232699999999999</v>
      </c>
      <c r="Q175" s="89">
        <f t="shared" si="99"/>
        <v>3.823</v>
      </c>
      <c r="R175" s="89">
        <f t="shared" si="99"/>
        <v>3.8003100000000001</v>
      </c>
      <c r="S175" s="89">
        <f t="shared" si="99"/>
        <v>3.9314900000000002</v>
      </c>
      <c r="T175" s="89">
        <f t="shared" si="99"/>
        <v>4.00427</v>
      </c>
      <c r="U175" s="89">
        <f t="shared" si="99"/>
        <v>4.1486499999999999</v>
      </c>
      <c r="V175" s="89">
        <f t="shared" si="99"/>
        <v>4.1498200000000001</v>
      </c>
      <c r="W175" s="89">
        <f t="shared" si="99"/>
        <v>4.0243799999999998</v>
      </c>
      <c r="X175" s="89">
        <f t="shared" si="99"/>
        <v>3.7917999999999998</v>
      </c>
      <c r="Y175" s="89">
        <f t="shared" si="99"/>
        <v>3.74613</v>
      </c>
      <c r="Z175" s="89">
        <f t="shared" si="99"/>
        <v>3.3955700000000002</v>
      </c>
      <c r="AA175" s="89">
        <f t="shared" si="99"/>
        <v>3.31636</v>
      </c>
    </row>
    <row r="176" spans="1:27" ht="12.75" hidden="1" customHeight="1" outlineLevel="1" x14ac:dyDescent="0.2">
      <c r="A176" s="97" t="s">
        <v>409</v>
      </c>
      <c r="B176" s="63" t="s">
        <v>242</v>
      </c>
      <c r="C176" s="43" t="s">
        <v>79</v>
      </c>
      <c r="D176" s="44">
        <v>1250.23</v>
      </c>
      <c r="E176" s="44">
        <v>1172.31</v>
      </c>
      <c r="F176" s="44">
        <v>1092.26</v>
      </c>
      <c r="G176" s="44">
        <v>1037.74</v>
      </c>
      <c r="H176" s="44">
        <v>1087.95</v>
      </c>
      <c r="I176" s="44">
        <v>1184.49</v>
      </c>
      <c r="J176" s="44">
        <v>1196.7</v>
      </c>
      <c r="K176" s="44">
        <v>1305.58</v>
      </c>
      <c r="L176" s="44">
        <v>1625.08</v>
      </c>
      <c r="M176" s="44">
        <v>1720.38</v>
      </c>
      <c r="N176" s="44">
        <v>1770.9</v>
      </c>
      <c r="O176" s="44">
        <v>1778.69</v>
      </c>
      <c r="P176" s="44">
        <v>1771.98</v>
      </c>
      <c r="Q176" s="44">
        <v>1771.71</v>
      </c>
      <c r="R176" s="44">
        <v>1749.02</v>
      </c>
      <c r="S176" s="44">
        <v>1880.2</v>
      </c>
      <c r="T176" s="44">
        <v>1952.98</v>
      </c>
      <c r="U176" s="44">
        <v>2097.36</v>
      </c>
      <c r="V176" s="44">
        <v>2098.5300000000002</v>
      </c>
      <c r="W176" s="44">
        <v>1973.09</v>
      </c>
      <c r="X176" s="44">
        <v>1740.51</v>
      </c>
      <c r="Y176" s="44">
        <v>1694.84</v>
      </c>
      <c r="Z176" s="44">
        <v>1344.28</v>
      </c>
      <c r="AA176" s="44">
        <v>1265.07</v>
      </c>
    </row>
    <row r="177" spans="1:27" ht="12.75" hidden="1" customHeight="1" outlineLevel="1" x14ac:dyDescent="0.2">
      <c r="A177" s="97" t="s">
        <v>410</v>
      </c>
      <c r="B177" s="63" t="s">
        <v>90</v>
      </c>
      <c r="C177" s="43" t="s">
        <v>79</v>
      </c>
      <c r="D177" s="44">
        <f>$D$162</f>
        <v>1716.97</v>
      </c>
      <c r="E177" s="44">
        <f>$D$162</f>
        <v>1716.97</v>
      </c>
      <c r="F177" s="44">
        <f t="shared" ref="F177:AA177" si="100">$D$162</f>
        <v>1716.97</v>
      </c>
      <c r="G177" s="44">
        <f t="shared" si="100"/>
        <v>1716.97</v>
      </c>
      <c r="H177" s="44">
        <f t="shared" si="100"/>
        <v>1716.97</v>
      </c>
      <c r="I177" s="44">
        <f t="shared" si="100"/>
        <v>1716.97</v>
      </c>
      <c r="J177" s="44">
        <f t="shared" si="100"/>
        <v>1716.97</v>
      </c>
      <c r="K177" s="44">
        <f t="shared" si="100"/>
        <v>1716.97</v>
      </c>
      <c r="L177" s="44">
        <f t="shared" si="100"/>
        <v>1716.97</v>
      </c>
      <c r="M177" s="44">
        <f t="shared" si="100"/>
        <v>1716.97</v>
      </c>
      <c r="N177" s="44">
        <f t="shared" si="100"/>
        <v>1716.97</v>
      </c>
      <c r="O177" s="44">
        <f t="shared" si="100"/>
        <v>1716.97</v>
      </c>
      <c r="P177" s="44">
        <f t="shared" si="100"/>
        <v>1716.97</v>
      </c>
      <c r="Q177" s="44">
        <f t="shared" si="100"/>
        <v>1716.97</v>
      </c>
      <c r="R177" s="44">
        <f t="shared" si="100"/>
        <v>1716.97</v>
      </c>
      <c r="S177" s="44">
        <f t="shared" si="100"/>
        <v>1716.97</v>
      </c>
      <c r="T177" s="44">
        <f t="shared" si="100"/>
        <v>1716.97</v>
      </c>
      <c r="U177" s="44">
        <f t="shared" si="100"/>
        <v>1716.97</v>
      </c>
      <c r="V177" s="44">
        <f t="shared" si="100"/>
        <v>1716.97</v>
      </c>
      <c r="W177" s="44">
        <f t="shared" si="100"/>
        <v>1716.97</v>
      </c>
      <c r="X177" s="44">
        <f t="shared" si="100"/>
        <v>1716.97</v>
      </c>
      <c r="Y177" s="44">
        <f t="shared" si="100"/>
        <v>1716.97</v>
      </c>
      <c r="Z177" s="44">
        <f t="shared" si="100"/>
        <v>1716.97</v>
      </c>
      <c r="AA177" s="44">
        <f t="shared" si="100"/>
        <v>1716.97</v>
      </c>
    </row>
    <row r="178" spans="1:27" ht="12.75" hidden="1" customHeight="1" outlineLevel="1" x14ac:dyDescent="0.2">
      <c r="A178" s="97" t="s">
        <v>411</v>
      </c>
      <c r="B178" s="63" t="s">
        <v>83</v>
      </c>
      <c r="C178" s="43" t="s">
        <v>79</v>
      </c>
      <c r="D178" s="44">
        <v>3.63</v>
      </c>
      <c r="E178" s="44">
        <v>3.63</v>
      </c>
      <c r="F178" s="44">
        <v>3.63</v>
      </c>
      <c r="G178" s="44">
        <v>3.63</v>
      </c>
      <c r="H178" s="44">
        <v>3.63</v>
      </c>
      <c r="I178" s="44">
        <v>3.63</v>
      </c>
      <c r="J178" s="44">
        <v>3.63</v>
      </c>
      <c r="K178" s="44">
        <v>3.63</v>
      </c>
      <c r="L178" s="44">
        <v>3.63</v>
      </c>
      <c r="M178" s="44">
        <v>3.63</v>
      </c>
      <c r="N178" s="44">
        <v>3.63</v>
      </c>
      <c r="O178" s="44">
        <v>3.63</v>
      </c>
      <c r="P178" s="44">
        <v>3.63</v>
      </c>
      <c r="Q178" s="44">
        <v>3.63</v>
      </c>
      <c r="R178" s="44">
        <v>3.63</v>
      </c>
      <c r="S178" s="44">
        <v>3.63</v>
      </c>
      <c r="T178" s="44">
        <v>3.63</v>
      </c>
      <c r="U178" s="44">
        <v>3.63</v>
      </c>
      <c r="V178" s="44">
        <v>3.63</v>
      </c>
      <c r="W178" s="44">
        <v>3.63</v>
      </c>
      <c r="X178" s="44">
        <v>3.63</v>
      </c>
      <c r="Y178" s="44">
        <v>3.63</v>
      </c>
      <c r="Z178" s="44">
        <v>3.63</v>
      </c>
      <c r="AA178" s="44">
        <v>3.63</v>
      </c>
    </row>
    <row r="179" spans="1:27" ht="12.75" hidden="1" customHeight="1" outlineLevel="1" x14ac:dyDescent="0.2">
      <c r="A179" s="97" t="s">
        <v>412</v>
      </c>
      <c r="B179" s="63" t="s">
        <v>81</v>
      </c>
      <c r="C179" s="43" t="s">
        <v>79</v>
      </c>
      <c r="D179" s="44">
        <f>$D$11</f>
        <v>330.69</v>
      </c>
      <c r="E179" s="44">
        <f t="shared" ref="E179:AA179" si="101">$D$11</f>
        <v>330.69</v>
      </c>
      <c r="F179" s="44">
        <f t="shared" si="101"/>
        <v>330.69</v>
      </c>
      <c r="G179" s="44">
        <f t="shared" si="101"/>
        <v>330.69</v>
      </c>
      <c r="H179" s="44">
        <f t="shared" si="101"/>
        <v>330.69</v>
      </c>
      <c r="I179" s="44">
        <f t="shared" si="101"/>
        <v>330.69</v>
      </c>
      <c r="J179" s="44">
        <f t="shared" si="101"/>
        <v>330.69</v>
      </c>
      <c r="K179" s="44">
        <f t="shared" si="101"/>
        <v>330.69</v>
      </c>
      <c r="L179" s="44">
        <f t="shared" si="101"/>
        <v>330.69</v>
      </c>
      <c r="M179" s="44">
        <f t="shared" si="101"/>
        <v>330.69</v>
      </c>
      <c r="N179" s="44">
        <f t="shared" si="101"/>
        <v>330.69</v>
      </c>
      <c r="O179" s="44">
        <f t="shared" si="101"/>
        <v>330.69</v>
      </c>
      <c r="P179" s="44">
        <f t="shared" si="101"/>
        <v>330.69</v>
      </c>
      <c r="Q179" s="44">
        <f t="shared" si="101"/>
        <v>330.69</v>
      </c>
      <c r="R179" s="44">
        <f t="shared" si="101"/>
        <v>330.69</v>
      </c>
      <c r="S179" s="44">
        <f t="shared" si="101"/>
        <v>330.69</v>
      </c>
      <c r="T179" s="44">
        <f t="shared" si="101"/>
        <v>330.69</v>
      </c>
      <c r="U179" s="44">
        <f t="shared" si="101"/>
        <v>330.69</v>
      </c>
      <c r="V179" s="44">
        <f t="shared" si="101"/>
        <v>330.69</v>
      </c>
      <c r="W179" s="44">
        <f t="shared" si="101"/>
        <v>330.69</v>
      </c>
      <c r="X179" s="44">
        <f t="shared" si="101"/>
        <v>330.69</v>
      </c>
      <c r="Y179" s="44">
        <f t="shared" si="101"/>
        <v>330.69</v>
      </c>
      <c r="Z179" s="44">
        <f t="shared" si="101"/>
        <v>330.69</v>
      </c>
      <c r="AA179" s="44">
        <f t="shared" si="101"/>
        <v>330.69</v>
      </c>
    </row>
    <row r="180" spans="1:27" ht="12.75" customHeight="1" collapsed="1" x14ac:dyDescent="0.2">
      <c r="A180" s="96" t="s">
        <v>413</v>
      </c>
      <c r="B180" s="28" t="str">
        <f>"05"&amp;"."&amp;$B$639&amp;"."&amp;$B$640</f>
        <v>05.11.2023</v>
      </c>
      <c r="C180" s="88" t="s">
        <v>76</v>
      </c>
      <c r="D180" s="89">
        <f>ROUND(((D181+D182+D184+D183)/1000),5)</f>
        <v>3.2964799999999999</v>
      </c>
      <c r="E180" s="89">
        <f>ROUND(((E181+E182+E184+E183)/1000),5)</f>
        <v>3.1871700000000001</v>
      </c>
      <c r="F180" s="89">
        <f>ROUND(((F181+F182+F184+F183)/1000),5)</f>
        <v>3.1042800000000002</v>
      </c>
      <c r="G180" s="89">
        <f t="shared" ref="G180:AA180" si="102">ROUND(((G181+G182+G184+G183)/1000),5)</f>
        <v>3.0858500000000002</v>
      </c>
      <c r="H180" s="89">
        <f t="shared" si="102"/>
        <v>3.0893600000000001</v>
      </c>
      <c r="I180" s="89">
        <f t="shared" si="102"/>
        <v>3.2068699999999999</v>
      </c>
      <c r="J180" s="89">
        <f t="shared" si="102"/>
        <v>3.1898</v>
      </c>
      <c r="K180" s="89">
        <f t="shared" si="102"/>
        <v>3.28966</v>
      </c>
      <c r="L180" s="89">
        <f t="shared" si="102"/>
        <v>3.5371899999999998</v>
      </c>
      <c r="M180" s="89">
        <f t="shared" si="102"/>
        <v>3.71353</v>
      </c>
      <c r="N180" s="89">
        <f t="shared" si="102"/>
        <v>3.7572000000000001</v>
      </c>
      <c r="O180" s="89">
        <f t="shared" si="102"/>
        <v>3.7675200000000002</v>
      </c>
      <c r="P180" s="89">
        <f t="shared" si="102"/>
        <v>3.7683300000000002</v>
      </c>
      <c r="Q180" s="89">
        <f t="shared" si="102"/>
        <v>3.7693099999999999</v>
      </c>
      <c r="R180" s="89">
        <f t="shared" si="102"/>
        <v>3.75569</v>
      </c>
      <c r="S180" s="89">
        <f t="shared" si="102"/>
        <v>3.73563</v>
      </c>
      <c r="T180" s="89">
        <f t="shared" si="102"/>
        <v>3.7647699999999999</v>
      </c>
      <c r="U180" s="89">
        <f t="shared" si="102"/>
        <v>3.97512</v>
      </c>
      <c r="V180" s="89">
        <f t="shared" si="102"/>
        <v>4.0807399999999996</v>
      </c>
      <c r="W180" s="89">
        <f t="shared" si="102"/>
        <v>3.9782799999999998</v>
      </c>
      <c r="X180" s="89">
        <f t="shared" si="102"/>
        <v>3.7992599999999999</v>
      </c>
      <c r="Y180" s="89">
        <f t="shared" si="102"/>
        <v>3.7558699999999998</v>
      </c>
      <c r="Z180" s="89">
        <f t="shared" si="102"/>
        <v>3.5174799999999999</v>
      </c>
      <c r="AA180" s="89">
        <f t="shared" si="102"/>
        <v>3.30443</v>
      </c>
    </row>
    <row r="181" spans="1:27" ht="12.75" hidden="1" customHeight="1" outlineLevel="1" x14ac:dyDescent="0.2">
      <c r="A181" s="97" t="s">
        <v>414</v>
      </c>
      <c r="B181" s="63" t="s">
        <v>242</v>
      </c>
      <c r="C181" s="43" t="s">
        <v>79</v>
      </c>
      <c r="D181" s="44">
        <v>1245.19</v>
      </c>
      <c r="E181" s="44">
        <v>1135.8800000000001</v>
      </c>
      <c r="F181" s="44">
        <v>1052.99</v>
      </c>
      <c r="G181" s="44">
        <v>1034.56</v>
      </c>
      <c r="H181" s="44">
        <v>1038.07</v>
      </c>
      <c r="I181" s="44">
        <v>1155.58</v>
      </c>
      <c r="J181" s="44">
        <v>1138.51</v>
      </c>
      <c r="K181" s="44">
        <v>1238.3699999999999</v>
      </c>
      <c r="L181" s="44">
        <v>1485.9</v>
      </c>
      <c r="M181" s="44">
        <v>1662.24</v>
      </c>
      <c r="N181" s="44">
        <v>1705.91</v>
      </c>
      <c r="O181" s="44">
        <v>1716.23</v>
      </c>
      <c r="P181" s="44">
        <v>1717.04</v>
      </c>
      <c r="Q181" s="44">
        <v>1718.02</v>
      </c>
      <c r="R181" s="44">
        <v>1704.4</v>
      </c>
      <c r="S181" s="44">
        <v>1684.34</v>
      </c>
      <c r="T181" s="44">
        <v>1713.48</v>
      </c>
      <c r="U181" s="44">
        <v>1923.83</v>
      </c>
      <c r="V181" s="44">
        <v>2029.45</v>
      </c>
      <c r="W181" s="44">
        <v>1926.99</v>
      </c>
      <c r="X181" s="44">
        <v>1747.97</v>
      </c>
      <c r="Y181" s="44">
        <v>1704.58</v>
      </c>
      <c r="Z181" s="44">
        <v>1466.19</v>
      </c>
      <c r="AA181" s="44">
        <v>1253.1400000000001</v>
      </c>
    </row>
    <row r="182" spans="1:27" ht="12.75" hidden="1" customHeight="1" outlineLevel="1" x14ac:dyDescent="0.2">
      <c r="A182" s="97" t="s">
        <v>415</v>
      </c>
      <c r="B182" s="63" t="s">
        <v>90</v>
      </c>
      <c r="C182" s="43" t="s">
        <v>79</v>
      </c>
      <c r="D182" s="44">
        <f>$D$162</f>
        <v>1716.97</v>
      </c>
      <c r="E182" s="44">
        <f>$D$162</f>
        <v>1716.97</v>
      </c>
      <c r="F182" s="44">
        <f t="shared" ref="F182:AA182" si="103">$D$162</f>
        <v>1716.97</v>
      </c>
      <c r="G182" s="44">
        <f t="shared" si="103"/>
        <v>1716.97</v>
      </c>
      <c r="H182" s="44">
        <f t="shared" si="103"/>
        <v>1716.97</v>
      </c>
      <c r="I182" s="44">
        <f t="shared" si="103"/>
        <v>1716.97</v>
      </c>
      <c r="J182" s="44">
        <f t="shared" si="103"/>
        <v>1716.97</v>
      </c>
      <c r="K182" s="44">
        <f t="shared" si="103"/>
        <v>1716.97</v>
      </c>
      <c r="L182" s="44">
        <f t="shared" si="103"/>
        <v>1716.97</v>
      </c>
      <c r="M182" s="44">
        <f t="shared" si="103"/>
        <v>1716.97</v>
      </c>
      <c r="N182" s="44">
        <f t="shared" si="103"/>
        <v>1716.97</v>
      </c>
      <c r="O182" s="44">
        <f t="shared" si="103"/>
        <v>1716.97</v>
      </c>
      <c r="P182" s="44">
        <f t="shared" si="103"/>
        <v>1716.97</v>
      </c>
      <c r="Q182" s="44">
        <f t="shared" si="103"/>
        <v>1716.97</v>
      </c>
      <c r="R182" s="44">
        <f t="shared" si="103"/>
        <v>1716.97</v>
      </c>
      <c r="S182" s="44">
        <f t="shared" si="103"/>
        <v>1716.97</v>
      </c>
      <c r="T182" s="44">
        <f t="shared" si="103"/>
        <v>1716.97</v>
      </c>
      <c r="U182" s="44">
        <f t="shared" si="103"/>
        <v>1716.97</v>
      </c>
      <c r="V182" s="44">
        <f t="shared" si="103"/>
        <v>1716.97</v>
      </c>
      <c r="W182" s="44">
        <f t="shared" si="103"/>
        <v>1716.97</v>
      </c>
      <c r="X182" s="44">
        <f t="shared" si="103"/>
        <v>1716.97</v>
      </c>
      <c r="Y182" s="44">
        <f t="shared" si="103"/>
        <v>1716.97</v>
      </c>
      <c r="Z182" s="44">
        <f t="shared" si="103"/>
        <v>1716.97</v>
      </c>
      <c r="AA182" s="44">
        <f t="shared" si="103"/>
        <v>1716.97</v>
      </c>
    </row>
    <row r="183" spans="1:27" ht="12.75" hidden="1" customHeight="1" outlineLevel="1" x14ac:dyDescent="0.2">
      <c r="A183" s="97" t="s">
        <v>416</v>
      </c>
      <c r="B183" s="63" t="s">
        <v>83</v>
      </c>
      <c r="C183" s="43" t="s">
        <v>79</v>
      </c>
      <c r="D183" s="44">
        <v>3.63</v>
      </c>
      <c r="E183" s="44">
        <v>3.63</v>
      </c>
      <c r="F183" s="44">
        <v>3.63</v>
      </c>
      <c r="G183" s="44">
        <v>3.63</v>
      </c>
      <c r="H183" s="44">
        <v>3.63</v>
      </c>
      <c r="I183" s="44">
        <v>3.63</v>
      </c>
      <c r="J183" s="44">
        <v>3.63</v>
      </c>
      <c r="K183" s="44">
        <v>3.63</v>
      </c>
      <c r="L183" s="44">
        <v>3.63</v>
      </c>
      <c r="M183" s="44">
        <v>3.63</v>
      </c>
      <c r="N183" s="44">
        <v>3.63</v>
      </c>
      <c r="O183" s="44">
        <v>3.63</v>
      </c>
      <c r="P183" s="44">
        <v>3.63</v>
      </c>
      <c r="Q183" s="44">
        <v>3.63</v>
      </c>
      <c r="R183" s="44">
        <v>3.63</v>
      </c>
      <c r="S183" s="44">
        <v>3.63</v>
      </c>
      <c r="T183" s="44">
        <v>3.63</v>
      </c>
      <c r="U183" s="44">
        <v>3.63</v>
      </c>
      <c r="V183" s="44">
        <v>3.63</v>
      </c>
      <c r="W183" s="44">
        <v>3.63</v>
      </c>
      <c r="X183" s="44">
        <v>3.63</v>
      </c>
      <c r="Y183" s="44">
        <v>3.63</v>
      </c>
      <c r="Z183" s="44">
        <v>3.63</v>
      </c>
      <c r="AA183" s="44">
        <v>3.63</v>
      </c>
    </row>
    <row r="184" spans="1:27" ht="12.75" hidden="1" customHeight="1" outlineLevel="1" x14ac:dyDescent="0.2">
      <c r="A184" s="97" t="s">
        <v>417</v>
      </c>
      <c r="B184" s="63" t="s">
        <v>81</v>
      </c>
      <c r="C184" s="43" t="s">
        <v>79</v>
      </c>
      <c r="D184" s="44">
        <f>$D$11</f>
        <v>330.69</v>
      </c>
      <c r="E184" s="44">
        <f t="shared" ref="E184:AA184" si="104">$D$11</f>
        <v>330.69</v>
      </c>
      <c r="F184" s="44">
        <f t="shared" si="104"/>
        <v>330.69</v>
      </c>
      <c r="G184" s="44">
        <f t="shared" si="104"/>
        <v>330.69</v>
      </c>
      <c r="H184" s="44">
        <f t="shared" si="104"/>
        <v>330.69</v>
      </c>
      <c r="I184" s="44">
        <f t="shared" si="104"/>
        <v>330.69</v>
      </c>
      <c r="J184" s="44">
        <f t="shared" si="104"/>
        <v>330.69</v>
      </c>
      <c r="K184" s="44">
        <f t="shared" si="104"/>
        <v>330.69</v>
      </c>
      <c r="L184" s="44">
        <f t="shared" si="104"/>
        <v>330.69</v>
      </c>
      <c r="M184" s="44">
        <f t="shared" si="104"/>
        <v>330.69</v>
      </c>
      <c r="N184" s="44">
        <f t="shared" si="104"/>
        <v>330.69</v>
      </c>
      <c r="O184" s="44">
        <f t="shared" si="104"/>
        <v>330.69</v>
      </c>
      <c r="P184" s="44">
        <f t="shared" si="104"/>
        <v>330.69</v>
      </c>
      <c r="Q184" s="44">
        <f t="shared" si="104"/>
        <v>330.69</v>
      </c>
      <c r="R184" s="44">
        <f t="shared" si="104"/>
        <v>330.69</v>
      </c>
      <c r="S184" s="44">
        <f t="shared" si="104"/>
        <v>330.69</v>
      </c>
      <c r="T184" s="44">
        <f t="shared" si="104"/>
        <v>330.69</v>
      </c>
      <c r="U184" s="44">
        <f t="shared" si="104"/>
        <v>330.69</v>
      </c>
      <c r="V184" s="44">
        <f t="shared" si="104"/>
        <v>330.69</v>
      </c>
      <c r="W184" s="44">
        <f t="shared" si="104"/>
        <v>330.69</v>
      </c>
      <c r="X184" s="44">
        <f t="shared" si="104"/>
        <v>330.69</v>
      </c>
      <c r="Y184" s="44">
        <f t="shared" si="104"/>
        <v>330.69</v>
      </c>
      <c r="Z184" s="44">
        <f t="shared" si="104"/>
        <v>330.69</v>
      </c>
      <c r="AA184" s="44">
        <f t="shared" si="104"/>
        <v>330.69</v>
      </c>
    </row>
    <row r="185" spans="1:27" ht="12.75" customHeight="1" collapsed="1" x14ac:dyDescent="0.2">
      <c r="A185" s="96" t="s">
        <v>418</v>
      </c>
      <c r="B185" s="28" t="str">
        <f>"06"&amp;"."&amp;$B$639&amp;"."&amp;$B$640</f>
        <v>06.11.2023</v>
      </c>
      <c r="C185" s="88" t="s">
        <v>76</v>
      </c>
      <c r="D185" s="89">
        <f>ROUND(((D186+D187+D189+D188)/1000),5)</f>
        <v>3.2986200000000001</v>
      </c>
      <c r="E185" s="89">
        <f>ROUND(((E186+E187+E189+E188)/1000),5)</f>
        <v>3.2223000000000002</v>
      </c>
      <c r="F185" s="89">
        <f>ROUND(((F186+F187+F189+F188)/1000),5)</f>
        <v>3.1407500000000002</v>
      </c>
      <c r="G185" s="89">
        <f t="shared" ref="G185:AA185" si="105">ROUND(((G186+G187+G189+G188)/1000),5)</f>
        <v>3.09829</v>
      </c>
      <c r="H185" s="89">
        <f t="shared" si="105"/>
        <v>3.1358299999999999</v>
      </c>
      <c r="I185" s="89">
        <f t="shared" si="105"/>
        <v>3.22932</v>
      </c>
      <c r="J185" s="89">
        <f t="shared" si="105"/>
        <v>3.2609599999999999</v>
      </c>
      <c r="K185" s="89">
        <f t="shared" si="105"/>
        <v>3.37486</v>
      </c>
      <c r="L185" s="89">
        <f t="shared" si="105"/>
        <v>3.6061999999999999</v>
      </c>
      <c r="M185" s="89">
        <f t="shared" si="105"/>
        <v>3.7995700000000001</v>
      </c>
      <c r="N185" s="89">
        <f t="shared" si="105"/>
        <v>3.9150499999999999</v>
      </c>
      <c r="O185" s="89">
        <f t="shared" si="105"/>
        <v>3.9341900000000001</v>
      </c>
      <c r="P185" s="89">
        <f t="shared" si="105"/>
        <v>3.9138199999999999</v>
      </c>
      <c r="Q185" s="89">
        <f t="shared" si="105"/>
        <v>3.9216099999999998</v>
      </c>
      <c r="R185" s="89">
        <f t="shared" si="105"/>
        <v>3.8891499999999999</v>
      </c>
      <c r="S185" s="89">
        <f t="shared" si="105"/>
        <v>3.8700600000000001</v>
      </c>
      <c r="T185" s="89">
        <f t="shared" si="105"/>
        <v>3.9404699999999999</v>
      </c>
      <c r="U185" s="89">
        <f t="shared" si="105"/>
        <v>3.99817</v>
      </c>
      <c r="V185" s="89">
        <f t="shared" si="105"/>
        <v>3.99376</v>
      </c>
      <c r="W185" s="89">
        <f t="shared" si="105"/>
        <v>3.9659499999999999</v>
      </c>
      <c r="X185" s="89">
        <f t="shared" si="105"/>
        <v>3.9323399999999999</v>
      </c>
      <c r="Y185" s="89">
        <f t="shared" si="105"/>
        <v>3.80219</v>
      </c>
      <c r="Z185" s="89">
        <f t="shared" si="105"/>
        <v>3.4794999999999998</v>
      </c>
      <c r="AA185" s="89">
        <f t="shared" si="105"/>
        <v>3.3417300000000001</v>
      </c>
    </row>
    <row r="186" spans="1:27" ht="12.75" hidden="1" customHeight="1" outlineLevel="1" x14ac:dyDescent="0.2">
      <c r="A186" s="97" t="s">
        <v>419</v>
      </c>
      <c r="B186" s="63" t="s">
        <v>242</v>
      </c>
      <c r="C186" s="43" t="s">
        <v>79</v>
      </c>
      <c r="D186" s="44">
        <v>1247.33</v>
      </c>
      <c r="E186" s="44">
        <v>1171.01</v>
      </c>
      <c r="F186" s="44">
        <v>1089.46</v>
      </c>
      <c r="G186" s="44">
        <v>1047</v>
      </c>
      <c r="H186" s="44">
        <v>1084.54</v>
      </c>
      <c r="I186" s="44">
        <v>1178.03</v>
      </c>
      <c r="J186" s="44">
        <v>1209.67</v>
      </c>
      <c r="K186" s="44">
        <v>1323.57</v>
      </c>
      <c r="L186" s="44">
        <v>1554.91</v>
      </c>
      <c r="M186" s="44">
        <v>1748.28</v>
      </c>
      <c r="N186" s="44">
        <v>1863.76</v>
      </c>
      <c r="O186" s="44">
        <v>1882.9</v>
      </c>
      <c r="P186" s="44">
        <v>1862.53</v>
      </c>
      <c r="Q186" s="44">
        <v>1870.32</v>
      </c>
      <c r="R186" s="44">
        <v>1837.86</v>
      </c>
      <c r="S186" s="44">
        <v>1818.77</v>
      </c>
      <c r="T186" s="44">
        <v>1889.18</v>
      </c>
      <c r="U186" s="44">
        <v>1946.88</v>
      </c>
      <c r="V186" s="44">
        <v>1942.47</v>
      </c>
      <c r="W186" s="44">
        <v>1914.66</v>
      </c>
      <c r="X186" s="44">
        <v>1881.05</v>
      </c>
      <c r="Y186" s="44">
        <v>1750.9</v>
      </c>
      <c r="Z186" s="44">
        <v>1428.21</v>
      </c>
      <c r="AA186" s="44">
        <v>1290.44</v>
      </c>
    </row>
    <row r="187" spans="1:27" ht="12.75" hidden="1" customHeight="1" outlineLevel="1" x14ac:dyDescent="0.2">
      <c r="A187" s="97" t="s">
        <v>420</v>
      </c>
      <c r="B187" s="63" t="s">
        <v>90</v>
      </c>
      <c r="C187" s="43" t="s">
        <v>79</v>
      </c>
      <c r="D187" s="44">
        <f>$D$162</f>
        <v>1716.97</v>
      </c>
      <c r="E187" s="44">
        <f>$D$162</f>
        <v>1716.97</v>
      </c>
      <c r="F187" s="44">
        <f t="shared" ref="F187:AA187" si="106">$D$162</f>
        <v>1716.97</v>
      </c>
      <c r="G187" s="44">
        <f t="shared" si="106"/>
        <v>1716.97</v>
      </c>
      <c r="H187" s="44">
        <f t="shared" si="106"/>
        <v>1716.97</v>
      </c>
      <c r="I187" s="44">
        <f t="shared" si="106"/>
        <v>1716.97</v>
      </c>
      <c r="J187" s="44">
        <f t="shared" si="106"/>
        <v>1716.97</v>
      </c>
      <c r="K187" s="44">
        <f t="shared" si="106"/>
        <v>1716.97</v>
      </c>
      <c r="L187" s="44">
        <f t="shared" si="106"/>
        <v>1716.97</v>
      </c>
      <c r="M187" s="44">
        <f t="shared" si="106"/>
        <v>1716.97</v>
      </c>
      <c r="N187" s="44">
        <f t="shared" si="106"/>
        <v>1716.97</v>
      </c>
      <c r="O187" s="44">
        <f t="shared" si="106"/>
        <v>1716.97</v>
      </c>
      <c r="P187" s="44">
        <f t="shared" si="106"/>
        <v>1716.97</v>
      </c>
      <c r="Q187" s="44">
        <f t="shared" si="106"/>
        <v>1716.97</v>
      </c>
      <c r="R187" s="44">
        <f t="shared" si="106"/>
        <v>1716.97</v>
      </c>
      <c r="S187" s="44">
        <f t="shared" si="106"/>
        <v>1716.97</v>
      </c>
      <c r="T187" s="44">
        <f t="shared" si="106"/>
        <v>1716.97</v>
      </c>
      <c r="U187" s="44">
        <f t="shared" si="106"/>
        <v>1716.97</v>
      </c>
      <c r="V187" s="44">
        <f t="shared" si="106"/>
        <v>1716.97</v>
      </c>
      <c r="W187" s="44">
        <f t="shared" si="106"/>
        <v>1716.97</v>
      </c>
      <c r="X187" s="44">
        <f t="shared" si="106"/>
        <v>1716.97</v>
      </c>
      <c r="Y187" s="44">
        <f t="shared" si="106"/>
        <v>1716.97</v>
      </c>
      <c r="Z187" s="44">
        <f t="shared" si="106"/>
        <v>1716.97</v>
      </c>
      <c r="AA187" s="44">
        <f t="shared" si="106"/>
        <v>1716.97</v>
      </c>
    </row>
    <row r="188" spans="1:27" ht="12.75" hidden="1" customHeight="1" outlineLevel="1" x14ac:dyDescent="0.2">
      <c r="A188" s="97" t="s">
        <v>421</v>
      </c>
      <c r="B188" s="63" t="s">
        <v>83</v>
      </c>
      <c r="C188" s="43" t="s">
        <v>79</v>
      </c>
      <c r="D188" s="44">
        <v>3.63</v>
      </c>
      <c r="E188" s="44">
        <v>3.63</v>
      </c>
      <c r="F188" s="44">
        <v>3.63</v>
      </c>
      <c r="G188" s="44">
        <v>3.63</v>
      </c>
      <c r="H188" s="44">
        <v>3.63</v>
      </c>
      <c r="I188" s="44">
        <v>3.63</v>
      </c>
      <c r="J188" s="44">
        <v>3.63</v>
      </c>
      <c r="K188" s="44">
        <v>3.63</v>
      </c>
      <c r="L188" s="44">
        <v>3.63</v>
      </c>
      <c r="M188" s="44">
        <v>3.63</v>
      </c>
      <c r="N188" s="44">
        <v>3.63</v>
      </c>
      <c r="O188" s="44">
        <v>3.63</v>
      </c>
      <c r="P188" s="44">
        <v>3.63</v>
      </c>
      <c r="Q188" s="44">
        <v>3.63</v>
      </c>
      <c r="R188" s="44">
        <v>3.63</v>
      </c>
      <c r="S188" s="44">
        <v>3.63</v>
      </c>
      <c r="T188" s="44">
        <v>3.63</v>
      </c>
      <c r="U188" s="44">
        <v>3.63</v>
      </c>
      <c r="V188" s="44">
        <v>3.63</v>
      </c>
      <c r="W188" s="44">
        <v>3.63</v>
      </c>
      <c r="X188" s="44">
        <v>3.63</v>
      </c>
      <c r="Y188" s="44">
        <v>3.63</v>
      </c>
      <c r="Z188" s="44">
        <v>3.63</v>
      </c>
      <c r="AA188" s="44">
        <v>3.63</v>
      </c>
    </row>
    <row r="189" spans="1:27" ht="12.75" hidden="1" customHeight="1" outlineLevel="1" x14ac:dyDescent="0.2">
      <c r="A189" s="97" t="s">
        <v>422</v>
      </c>
      <c r="B189" s="63" t="s">
        <v>81</v>
      </c>
      <c r="C189" s="43" t="s">
        <v>79</v>
      </c>
      <c r="D189" s="44">
        <f>$D$11</f>
        <v>330.69</v>
      </c>
      <c r="E189" s="44">
        <f t="shared" ref="E189:AA189" si="107">$D$11</f>
        <v>330.69</v>
      </c>
      <c r="F189" s="44">
        <f t="shared" si="107"/>
        <v>330.69</v>
      </c>
      <c r="G189" s="44">
        <f t="shared" si="107"/>
        <v>330.69</v>
      </c>
      <c r="H189" s="44">
        <f t="shared" si="107"/>
        <v>330.69</v>
      </c>
      <c r="I189" s="44">
        <f t="shared" si="107"/>
        <v>330.69</v>
      </c>
      <c r="J189" s="44">
        <f t="shared" si="107"/>
        <v>330.69</v>
      </c>
      <c r="K189" s="44">
        <f t="shared" si="107"/>
        <v>330.69</v>
      </c>
      <c r="L189" s="44">
        <f t="shared" si="107"/>
        <v>330.69</v>
      </c>
      <c r="M189" s="44">
        <f t="shared" si="107"/>
        <v>330.69</v>
      </c>
      <c r="N189" s="44">
        <f t="shared" si="107"/>
        <v>330.69</v>
      </c>
      <c r="O189" s="44">
        <f t="shared" si="107"/>
        <v>330.69</v>
      </c>
      <c r="P189" s="44">
        <f t="shared" si="107"/>
        <v>330.69</v>
      </c>
      <c r="Q189" s="44">
        <f t="shared" si="107"/>
        <v>330.69</v>
      </c>
      <c r="R189" s="44">
        <f t="shared" si="107"/>
        <v>330.69</v>
      </c>
      <c r="S189" s="44">
        <f t="shared" si="107"/>
        <v>330.69</v>
      </c>
      <c r="T189" s="44">
        <f t="shared" si="107"/>
        <v>330.69</v>
      </c>
      <c r="U189" s="44">
        <f t="shared" si="107"/>
        <v>330.69</v>
      </c>
      <c r="V189" s="44">
        <f t="shared" si="107"/>
        <v>330.69</v>
      </c>
      <c r="W189" s="44">
        <f t="shared" si="107"/>
        <v>330.69</v>
      </c>
      <c r="X189" s="44">
        <f t="shared" si="107"/>
        <v>330.69</v>
      </c>
      <c r="Y189" s="44">
        <f t="shared" si="107"/>
        <v>330.69</v>
      </c>
      <c r="Z189" s="44">
        <f t="shared" si="107"/>
        <v>330.69</v>
      </c>
      <c r="AA189" s="44">
        <f t="shared" si="107"/>
        <v>330.69</v>
      </c>
    </row>
    <row r="190" spans="1:27" ht="12.75" customHeight="1" collapsed="1" x14ac:dyDescent="0.2">
      <c r="A190" s="96" t="s">
        <v>423</v>
      </c>
      <c r="B190" s="28" t="str">
        <f>"07"&amp;"."&amp;$B$639&amp;"."&amp;$B$640</f>
        <v>07.11.2023</v>
      </c>
      <c r="C190" s="88" t="s">
        <v>76</v>
      </c>
      <c r="D190" s="89">
        <f>ROUND(((D191+D192+D194+D193)/1000),5)</f>
        <v>3.2490100000000002</v>
      </c>
      <c r="E190" s="89">
        <f>ROUND(((E191+E192+E194+E193)/1000),5)</f>
        <v>3.0948199999999999</v>
      </c>
      <c r="F190" s="89">
        <f>ROUND(((F191+F192+F194+F193)/1000),5)</f>
        <v>2.9897499999999999</v>
      </c>
      <c r="G190" s="89">
        <f t="shared" ref="G190:AA190" si="108">ROUND(((G191+G192+G194+G193)/1000),5)</f>
        <v>2.9472700000000001</v>
      </c>
      <c r="H190" s="89">
        <f t="shared" si="108"/>
        <v>3.02826</v>
      </c>
      <c r="I190" s="89">
        <f t="shared" si="108"/>
        <v>3.2538299999999998</v>
      </c>
      <c r="J190" s="89">
        <f t="shared" si="108"/>
        <v>3.3180000000000001</v>
      </c>
      <c r="K190" s="89">
        <f t="shared" si="108"/>
        <v>3.55992</v>
      </c>
      <c r="L190" s="89">
        <f t="shared" si="108"/>
        <v>3.8039700000000001</v>
      </c>
      <c r="M190" s="89">
        <f t="shared" si="108"/>
        <v>3.94659</v>
      </c>
      <c r="N190" s="89">
        <f t="shared" si="108"/>
        <v>3.95749</v>
      </c>
      <c r="O190" s="89">
        <f t="shared" si="108"/>
        <v>3.9596</v>
      </c>
      <c r="P190" s="89">
        <f t="shared" si="108"/>
        <v>3.9195700000000002</v>
      </c>
      <c r="Q190" s="89">
        <f t="shared" si="108"/>
        <v>3.9373999999999998</v>
      </c>
      <c r="R190" s="89">
        <f t="shared" si="108"/>
        <v>3.9436499999999999</v>
      </c>
      <c r="S190" s="89">
        <f t="shared" si="108"/>
        <v>3.9658199999999999</v>
      </c>
      <c r="T190" s="89">
        <f t="shared" si="108"/>
        <v>3.9612500000000002</v>
      </c>
      <c r="U190" s="89">
        <f t="shared" si="108"/>
        <v>3.9430299999999998</v>
      </c>
      <c r="V190" s="89">
        <f t="shared" si="108"/>
        <v>4.0025300000000001</v>
      </c>
      <c r="W190" s="89">
        <f t="shared" si="108"/>
        <v>3.9077999999999999</v>
      </c>
      <c r="X190" s="89">
        <f t="shared" si="108"/>
        <v>3.7775799999999999</v>
      </c>
      <c r="Y190" s="89">
        <f t="shared" si="108"/>
        <v>3.7166000000000001</v>
      </c>
      <c r="Z190" s="89">
        <f t="shared" si="108"/>
        <v>3.3918699999999999</v>
      </c>
      <c r="AA190" s="89">
        <f t="shared" si="108"/>
        <v>3.2760600000000002</v>
      </c>
    </row>
    <row r="191" spans="1:27" ht="12.75" hidden="1" customHeight="1" outlineLevel="1" x14ac:dyDescent="0.2">
      <c r="A191" s="97" t="s">
        <v>424</v>
      </c>
      <c r="B191" s="63" t="s">
        <v>242</v>
      </c>
      <c r="C191" s="43" t="s">
        <v>79</v>
      </c>
      <c r="D191" s="44">
        <v>1197.72</v>
      </c>
      <c r="E191" s="44">
        <v>1043.53</v>
      </c>
      <c r="F191" s="44">
        <v>938.46</v>
      </c>
      <c r="G191" s="44">
        <v>895.98</v>
      </c>
      <c r="H191" s="44">
        <v>976.97</v>
      </c>
      <c r="I191" s="44">
        <v>1202.54</v>
      </c>
      <c r="J191" s="44">
        <v>1266.71</v>
      </c>
      <c r="K191" s="44">
        <v>1508.63</v>
      </c>
      <c r="L191" s="44">
        <v>1752.68</v>
      </c>
      <c r="M191" s="44">
        <v>1895.3</v>
      </c>
      <c r="N191" s="44">
        <v>1906.2</v>
      </c>
      <c r="O191" s="44">
        <v>1908.31</v>
      </c>
      <c r="P191" s="44">
        <v>1868.28</v>
      </c>
      <c r="Q191" s="44">
        <v>1886.11</v>
      </c>
      <c r="R191" s="44">
        <v>1892.36</v>
      </c>
      <c r="S191" s="44">
        <v>1914.53</v>
      </c>
      <c r="T191" s="44">
        <v>1909.96</v>
      </c>
      <c r="U191" s="44">
        <v>1891.74</v>
      </c>
      <c r="V191" s="44">
        <v>1951.24</v>
      </c>
      <c r="W191" s="44">
        <v>1856.51</v>
      </c>
      <c r="X191" s="44">
        <v>1726.29</v>
      </c>
      <c r="Y191" s="44">
        <v>1665.31</v>
      </c>
      <c r="Z191" s="44">
        <v>1340.58</v>
      </c>
      <c r="AA191" s="44">
        <v>1224.77</v>
      </c>
    </row>
    <row r="192" spans="1:27" ht="12.75" hidden="1" customHeight="1" outlineLevel="1" x14ac:dyDescent="0.2">
      <c r="A192" s="97" t="s">
        <v>425</v>
      </c>
      <c r="B192" s="63" t="s">
        <v>90</v>
      </c>
      <c r="C192" s="43" t="s">
        <v>79</v>
      </c>
      <c r="D192" s="44">
        <f>$D$162</f>
        <v>1716.97</v>
      </c>
      <c r="E192" s="44">
        <f>$D$162</f>
        <v>1716.97</v>
      </c>
      <c r="F192" s="44">
        <f t="shared" ref="F192:AA192" si="109">$D$162</f>
        <v>1716.97</v>
      </c>
      <c r="G192" s="44">
        <f t="shared" si="109"/>
        <v>1716.97</v>
      </c>
      <c r="H192" s="44">
        <f t="shared" si="109"/>
        <v>1716.97</v>
      </c>
      <c r="I192" s="44">
        <f t="shared" si="109"/>
        <v>1716.97</v>
      </c>
      <c r="J192" s="44">
        <f t="shared" si="109"/>
        <v>1716.97</v>
      </c>
      <c r="K192" s="44">
        <f t="shared" si="109"/>
        <v>1716.97</v>
      </c>
      <c r="L192" s="44">
        <f t="shared" si="109"/>
        <v>1716.97</v>
      </c>
      <c r="M192" s="44">
        <f t="shared" si="109"/>
        <v>1716.97</v>
      </c>
      <c r="N192" s="44">
        <f t="shared" si="109"/>
        <v>1716.97</v>
      </c>
      <c r="O192" s="44">
        <f t="shared" si="109"/>
        <v>1716.97</v>
      </c>
      <c r="P192" s="44">
        <f t="shared" si="109"/>
        <v>1716.97</v>
      </c>
      <c r="Q192" s="44">
        <f t="shared" si="109"/>
        <v>1716.97</v>
      </c>
      <c r="R192" s="44">
        <f t="shared" si="109"/>
        <v>1716.97</v>
      </c>
      <c r="S192" s="44">
        <f t="shared" si="109"/>
        <v>1716.97</v>
      </c>
      <c r="T192" s="44">
        <f t="shared" si="109"/>
        <v>1716.97</v>
      </c>
      <c r="U192" s="44">
        <f t="shared" si="109"/>
        <v>1716.97</v>
      </c>
      <c r="V192" s="44">
        <f t="shared" si="109"/>
        <v>1716.97</v>
      </c>
      <c r="W192" s="44">
        <f t="shared" si="109"/>
        <v>1716.97</v>
      </c>
      <c r="X192" s="44">
        <f t="shared" si="109"/>
        <v>1716.97</v>
      </c>
      <c r="Y192" s="44">
        <f t="shared" si="109"/>
        <v>1716.97</v>
      </c>
      <c r="Z192" s="44">
        <f t="shared" si="109"/>
        <v>1716.97</v>
      </c>
      <c r="AA192" s="44">
        <f t="shared" si="109"/>
        <v>1716.97</v>
      </c>
    </row>
    <row r="193" spans="1:27" ht="12.75" hidden="1" customHeight="1" outlineLevel="1" x14ac:dyDescent="0.2">
      <c r="A193" s="97" t="s">
        <v>426</v>
      </c>
      <c r="B193" s="63" t="s">
        <v>83</v>
      </c>
      <c r="C193" s="43" t="s">
        <v>79</v>
      </c>
      <c r="D193" s="44">
        <v>3.63</v>
      </c>
      <c r="E193" s="44">
        <v>3.63</v>
      </c>
      <c r="F193" s="44">
        <v>3.63</v>
      </c>
      <c r="G193" s="44">
        <v>3.63</v>
      </c>
      <c r="H193" s="44">
        <v>3.63</v>
      </c>
      <c r="I193" s="44">
        <v>3.63</v>
      </c>
      <c r="J193" s="44">
        <v>3.63</v>
      </c>
      <c r="K193" s="44">
        <v>3.63</v>
      </c>
      <c r="L193" s="44">
        <v>3.63</v>
      </c>
      <c r="M193" s="44">
        <v>3.63</v>
      </c>
      <c r="N193" s="44">
        <v>3.63</v>
      </c>
      <c r="O193" s="44">
        <v>3.63</v>
      </c>
      <c r="P193" s="44">
        <v>3.63</v>
      </c>
      <c r="Q193" s="44">
        <v>3.63</v>
      </c>
      <c r="R193" s="44">
        <v>3.63</v>
      </c>
      <c r="S193" s="44">
        <v>3.63</v>
      </c>
      <c r="T193" s="44">
        <v>3.63</v>
      </c>
      <c r="U193" s="44">
        <v>3.63</v>
      </c>
      <c r="V193" s="44">
        <v>3.63</v>
      </c>
      <c r="W193" s="44">
        <v>3.63</v>
      </c>
      <c r="X193" s="44">
        <v>3.63</v>
      </c>
      <c r="Y193" s="44">
        <v>3.63</v>
      </c>
      <c r="Z193" s="44">
        <v>3.63</v>
      </c>
      <c r="AA193" s="44">
        <v>3.63</v>
      </c>
    </row>
    <row r="194" spans="1:27" ht="12.75" hidden="1" customHeight="1" outlineLevel="1" x14ac:dyDescent="0.2">
      <c r="A194" s="97" t="s">
        <v>427</v>
      </c>
      <c r="B194" s="63" t="s">
        <v>81</v>
      </c>
      <c r="C194" s="43" t="s">
        <v>79</v>
      </c>
      <c r="D194" s="44">
        <f>$D$11</f>
        <v>330.69</v>
      </c>
      <c r="E194" s="44">
        <f t="shared" ref="E194:AA194" si="110">$D$11</f>
        <v>330.69</v>
      </c>
      <c r="F194" s="44">
        <f t="shared" si="110"/>
        <v>330.69</v>
      </c>
      <c r="G194" s="44">
        <f t="shared" si="110"/>
        <v>330.69</v>
      </c>
      <c r="H194" s="44">
        <f t="shared" si="110"/>
        <v>330.69</v>
      </c>
      <c r="I194" s="44">
        <f t="shared" si="110"/>
        <v>330.69</v>
      </c>
      <c r="J194" s="44">
        <f t="shared" si="110"/>
        <v>330.69</v>
      </c>
      <c r="K194" s="44">
        <f t="shared" si="110"/>
        <v>330.69</v>
      </c>
      <c r="L194" s="44">
        <f t="shared" si="110"/>
        <v>330.69</v>
      </c>
      <c r="M194" s="44">
        <f t="shared" si="110"/>
        <v>330.69</v>
      </c>
      <c r="N194" s="44">
        <f t="shared" si="110"/>
        <v>330.69</v>
      </c>
      <c r="O194" s="44">
        <f t="shared" si="110"/>
        <v>330.69</v>
      </c>
      <c r="P194" s="44">
        <f t="shared" si="110"/>
        <v>330.69</v>
      </c>
      <c r="Q194" s="44">
        <f t="shared" si="110"/>
        <v>330.69</v>
      </c>
      <c r="R194" s="44">
        <f t="shared" si="110"/>
        <v>330.69</v>
      </c>
      <c r="S194" s="44">
        <f t="shared" si="110"/>
        <v>330.69</v>
      </c>
      <c r="T194" s="44">
        <f t="shared" si="110"/>
        <v>330.69</v>
      </c>
      <c r="U194" s="44">
        <f t="shared" si="110"/>
        <v>330.69</v>
      </c>
      <c r="V194" s="44">
        <f t="shared" si="110"/>
        <v>330.69</v>
      </c>
      <c r="W194" s="44">
        <f t="shared" si="110"/>
        <v>330.69</v>
      </c>
      <c r="X194" s="44">
        <f t="shared" si="110"/>
        <v>330.69</v>
      </c>
      <c r="Y194" s="44">
        <f t="shared" si="110"/>
        <v>330.69</v>
      </c>
      <c r="Z194" s="44">
        <f t="shared" si="110"/>
        <v>330.69</v>
      </c>
      <c r="AA194" s="44">
        <f t="shared" si="110"/>
        <v>330.69</v>
      </c>
    </row>
    <row r="195" spans="1:27" ht="12.75" customHeight="1" collapsed="1" x14ac:dyDescent="0.2">
      <c r="A195" s="96" t="s">
        <v>428</v>
      </c>
      <c r="B195" s="28" t="str">
        <f>"08"&amp;"."&amp;$B$639&amp;"."&amp;$B$640</f>
        <v>08.11.2023</v>
      </c>
      <c r="C195" s="88" t="s">
        <v>76</v>
      </c>
      <c r="D195" s="89">
        <f>ROUND(((D196+D197+D199+D198)/1000),5)</f>
        <v>3.2884500000000001</v>
      </c>
      <c r="E195" s="89">
        <f>ROUND(((E196+E197+E199+E198)/1000),5)</f>
        <v>3.2593399999999999</v>
      </c>
      <c r="F195" s="89">
        <f>ROUND(((F196+F197+F199+F198)/1000),5)</f>
        <v>3.0336099999999999</v>
      </c>
      <c r="G195" s="89">
        <f t="shared" ref="G195:AA195" si="111">ROUND(((G196+G197+G199+G198)/1000),5)</f>
        <v>3.0293399999999999</v>
      </c>
      <c r="H195" s="89">
        <f t="shared" si="111"/>
        <v>3.0541200000000002</v>
      </c>
      <c r="I195" s="89">
        <f t="shared" si="111"/>
        <v>3.27868</v>
      </c>
      <c r="J195" s="89">
        <f t="shared" si="111"/>
        <v>3.30992</v>
      </c>
      <c r="K195" s="89">
        <f t="shared" si="111"/>
        <v>3.5908899999999999</v>
      </c>
      <c r="L195" s="89">
        <f t="shared" si="111"/>
        <v>3.7516799999999999</v>
      </c>
      <c r="M195" s="89">
        <f t="shared" si="111"/>
        <v>3.9301400000000002</v>
      </c>
      <c r="N195" s="89">
        <f t="shared" si="111"/>
        <v>3.9407999999999999</v>
      </c>
      <c r="O195" s="89">
        <f t="shared" si="111"/>
        <v>3.97</v>
      </c>
      <c r="P195" s="89">
        <f t="shared" si="111"/>
        <v>3.97052</v>
      </c>
      <c r="Q195" s="89">
        <f t="shared" si="111"/>
        <v>3.9801700000000002</v>
      </c>
      <c r="R195" s="89">
        <f t="shared" si="111"/>
        <v>3.9579900000000001</v>
      </c>
      <c r="S195" s="89">
        <f t="shared" si="111"/>
        <v>3.9924499999999998</v>
      </c>
      <c r="T195" s="89">
        <f t="shared" si="111"/>
        <v>3.9978199999999999</v>
      </c>
      <c r="U195" s="89">
        <f t="shared" si="111"/>
        <v>3.99546</v>
      </c>
      <c r="V195" s="89">
        <f t="shared" si="111"/>
        <v>3.99037</v>
      </c>
      <c r="W195" s="89">
        <f t="shared" si="111"/>
        <v>3.9297900000000001</v>
      </c>
      <c r="X195" s="89">
        <f t="shared" si="111"/>
        <v>3.8646600000000002</v>
      </c>
      <c r="Y195" s="89">
        <f t="shared" si="111"/>
        <v>3.7444899999999999</v>
      </c>
      <c r="Z195" s="89">
        <f t="shared" si="111"/>
        <v>3.4458299999999999</v>
      </c>
      <c r="AA195" s="89">
        <f t="shared" si="111"/>
        <v>3.2941199999999999</v>
      </c>
    </row>
    <row r="196" spans="1:27" ht="12.75" hidden="1" customHeight="1" outlineLevel="1" x14ac:dyDescent="0.2">
      <c r="A196" s="97" t="s">
        <v>429</v>
      </c>
      <c r="B196" s="63" t="s">
        <v>242</v>
      </c>
      <c r="C196" s="43" t="s">
        <v>79</v>
      </c>
      <c r="D196" s="44">
        <v>1237.1600000000001</v>
      </c>
      <c r="E196" s="44">
        <v>1208.05</v>
      </c>
      <c r="F196" s="44">
        <v>982.32</v>
      </c>
      <c r="G196" s="44">
        <v>978.05</v>
      </c>
      <c r="H196" s="44">
        <v>1002.83</v>
      </c>
      <c r="I196" s="44">
        <v>1227.3900000000001</v>
      </c>
      <c r="J196" s="44">
        <v>1258.6300000000001</v>
      </c>
      <c r="K196" s="44">
        <v>1539.6</v>
      </c>
      <c r="L196" s="44">
        <v>1700.39</v>
      </c>
      <c r="M196" s="44">
        <v>1878.85</v>
      </c>
      <c r="N196" s="44">
        <v>1889.51</v>
      </c>
      <c r="O196" s="44">
        <v>1918.71</v>
      </c>
      <c r="P196" s="44">
        <v>1919.23</v>
      </c>
      <c r="Q196" s="44">
        <v>1928.88</v>
      </c>
      <c r="R196" s="44">
        <v>1906.7</v>
      </c>
      <c r="S196" s="44">
        <v>1941.16</v>
      </c>
      <c r="T196" s="44">
        <v>1946.53</v>
      </c>
      <c r="U196" s="44">
        <v>1944.17</v>
      </c>
      <c r="V196" s="44">
        <v>1939.08</v>
      </c>
      <c r="W196" s="44">
        <v>1878.5</v>
      </c>
      <c r="X196" s="44">
        <v>1813.37</v>
      </c>
      <c r="Y196" s="44">
        <v>1693.2</v>
      </c>
      <c r="Z196" s="44">
        <v>1394.54</v>
      </c>
      <c r="AA196" s="44">
        <v>1242.83</v>
      </c>
    </row>
    <row r="197" spans="1:27" ht="12.75" hidden="1" customHeight="1" outlineLevel="1" x14ac:dyDescent="0.2">
      <c r="A197" s="97" t="s">
        <v>430</v>
      </c>
      <c r="B197" s="63" t="s">
        <v>90</v>
      </c>
      <c r="C197" s="43" t="s">
        <v>79</v>
      </c>
      <c r="D197" s="44">
        <f>$D$162</f>
        <v>1716.97</v>
      </c>
      <c r="E197" s="44">
        <f>$D$162</f>
        <v>1716.97</v>
      </c>
      <c r="F197" s="44">
        <f t="shared" ref="F197:AA197" si="112">$D$162</f>
        <v>1716.97</v>
      </c>
      <c r="G197" s="44">
        <f t="shared" si="112"/>
        <v>1716.97</v>
      </c>
      <c r="H197" s="44">
        <f t="shared" si="112"/>
        <v>1716.97</v>
      </c>
      <c r="I197" s="44">
        <f t="shared" si="112"/>
        <v>1716.97</v>
      </c>
      <c r="J197" s="44">
        <f t="shared" si="112"/>
        <v>1716.97</v>
      </c>
      <c r="K197" s="44">
        <f t="shared" si="112"/>
        <v>1716.97</v>
      </c>
      <c r="L197" s="44">
        <f t="shared" si="112"/>
        <v>1716.97</v>
      </c>
      <c r="M197" s="44">
        <f t="shared" si="112"/>
        <v>1716.97</v>
      </c>
      <c r="N197" s="44">
        <f t="shared" si="112"/>
        <v>1716.97</v>
      </c>
      <c r="O197" s="44">
        <f t="shared" si="112"/>
        <v>1716.97</v>
      </c>
      <c r="P197" s="44">
        <f t="shared" si="112"/>
        <v>1716.97</v>
      </c>
      <c r="Q197" s="44">
        <f t="shared" si="112"/>
        <v>1716.97</v>
      </c>
      <c r="R197" s="44">
        <f t="shared" si="112"/>
        <v>1716.97</v>
      </c>
      <c r="S197" s="44">
        <f t="shared" si="112"/>
        <v>1716.97</v>
      </c>
      <c r="T197" s="44">
        <f t="shared" si="112"/>
        <v>1716.97</v>
      </c>
      <c r="U197" s="44">
        <f t="shared" si="112"/>
        <v>1716.97</v>
      </c>
      <c r="V197" s="44">
        <f t="shared" si="112"/>
        <v>1716.97</v>
      </c>
      <c r="W197" s="44">
        <f t="shared" si="112"/>
        <v>1716.97</v>
      </c>
      <c r="X197" s="44">
        <f t="shared" si="112"/>
        <v>1716.97</v>
      </c>
      <c r="Y197" s="44">
        <f t="shared" si="112"/>
        <v>1716.97</v>
      </c>
      <c r="Z197" s="44">
        <f t="shared" si="112"/>
        <v>1716.97</v>
      </c>
      <c r="AA197" s="44">
        <f t="shared" si="112"/>
        <v>1716.97</v>
      </c>
    </row>
    <row r="198" spans="1:27" ht="12.75" hidden="1" customHeight="1" outlineLevel="1" x14ac:dyDescent="0.2">
      <c r="A198" s="97" t="s">
        <v>431</v>
      </c>
      <c r="B198" s="63" t="s">
        <v>83</v>
      </c>
      <c r="C198" s="43" t="s">
        <v>79</v>
      </c>
      <c r="D198" s="44">
        <v>3.63</v>
      </c>
      <c r="E198" s="44">
        <v>3.63</v>
      </c>
      <c r="F198" s="44">
        <v>3.63</v>
      </c>
      <c r="G198" s="44">
        <v>3.63</v>
      </c>
      <c r="H198" s="44">
        <v>3.63</v>
      </c>
      <c r="I198" s="44">
        <v>3.63</v>
      </c>
      <c r="J198" s="44">
        <v>3.63</v>
      </c>
      <c r="K198" s="44">
        <v>3.63</v>
      </c>
      <c r="L198" s="44">
        <v>3.63</v>
      </c>
      <c r="M198" s="44">
        <v>3.63</v>
      </c>
      <c r="N198" s="44">
        <v>3.63</v>
      </c>
      <c r="O198" s="44">
        <v>3.63</v>
      </c>
      <c r="P198" s="44">
        <v>3.63</v>
      </c>
      <c r="Q198" s="44">
        <v>3.63</v>
      </c>
      <c r="R198" s="44">
        <v>3.63</v>
      </c>
      <c r="S198" s="44">
        <v>3.63</v>
      </c>
      <c r="T198" s="44">
        <v>3.63</v>
      </c>
      <c r="U198" s="44">
        <v>3.63</v>
      </c>
      <c r="V198" s="44">
        <v>3.63</v>
      </c>
      <c r="W198" s="44">
        <v>3.63</v>
      </c>
      <c r="X198" s="44">
        <v>3.63</v>
      </c>
      <c r="Y198" s="44">
        <v>3.63</v>
      </c>
      <c r="Z198" s="44">
        <v>3.63</v>
      </c>
      <c r="AA198" s="44">
        <v>3.63</v>
      </c>
    </row>
    <row r="199" spans="1:27" ht="12.75" hidden="1" customHeight="1" outlineLevel="1" x14ac:dyDescent="0.2">
      <c r="A199" s="97" t="s">
        <v>432</v>
      </c>
      <c r="B199" s="63" t="s">
        <v>81</v>
      </c>
      <c r="C199" s="43" t="s">
        <v>79</v>
      </c>
      <c r="D199" s="44">
        <f>$D$11</f>
        <v>330.69</v>
      </c>
      <c r="E199" s="44">
        <f t="shared" ref="E199:AA199" si="113">$D$11</f>
        <v>330.69</v>
      </c>
      <c r="F199" s="44">
        <f t="shared" si="113"/>
        <v>330.69</v>
      </c>
      <c r="G199" s="44">
        <f t="shared" si="113"/>
        <v>330.69</v>
      </c>
      <c r="H199" s="44">
        <f t="shared" si="113"/>
        <v>330.69</v>
      </c>
      <c r="I199" s="44">
        <f t="shared" si="113"/>
        <v>330.69</v>
      </c>
      <c r="J199" s="44">
        <f t="shared" si="113"/>
        <v>330.69</v>
      </c>
      <c r="K199" s="44">
        <f t="shared" si="113"/>
        <v>330.69</v>
      </c>
      <c r="L199" s="44">
        <f t="shared" si="113"/>
        <v>330.69</v>
      </c>
      <c r="M199" s="44">
        <f t="shared" si="113"/>
        <v>330.69</v>
      </c>
      <c r="N199" s="44">
        <f t="shared" si="113"/>
        <v>330.69</v>
      </c>
      <c r="O199" s="44">
        <f t="shared" si="113"/>
        <v>330.69</v>
      </c>
      <c r="P199" s="44">
        <f t="shared" si="113"/>
        <v>330.69</v>
      </c>
      <c r="Q199" s="44">
        <f t="shared" si="113"/>
        <v>330.69</v>
      </c>
      <c r="R199" s="44">
        <f t="shared" si="113"/>
        <v>330.69</v>
      </c>
      <c r="S199" s="44">
        <f t="shared" si="113"/>
        <v>330.69</v>
      </c>
      <c r="T199" s="44">
        <f t="shared" si="113"/>
        <v>330.69</v>
      </c>
      <c r="U199" s="44">
        <f t="shared" si="113"/>
        <v>330.69</v>
      </c>
      <c r="V199" s="44">
        <f t="shared" si="113"/>
        <v>330.69</v>
      </c>
      <c r="W199" s="44">
        <f t="shared" si="113"/>
        <v>330.69</v>
      </c>
      <c r="X199" s="44">
        <f t="shared" si="113"/>
        <v>330.69</v>
      </c>
      <c r="Y199" s="44">
        <f t="shared" si="113"/>
        <v>330.69</v>
      </c>
      <c r="Z199" s="44">
        <f t="shared" si="113"/>
        <v>330.69</v>
      </c>
      <c r="AA199" s="44">
        <f t="shared" si="113"/>
        <v>330.69</v>
      </c>
    </row>
    <row r="200" spans="1:27" ht="12.75" customHeight="1" collapsed="1" x14ac:dyDescent="0.2">
      <c r="A200" s="96" t="s">
        <v>433</v>
      </c>
      <c r="B200" s="28" t="str">
        <f>"09"&amp;"."&amp;$B$639&amp;"."&amp;$B$640</f>
        <v>09.11.2023</v>
      </c>
      <c r="C200" s="88" t="s">
        <v>76</v>
      </c>
      <c r="D200" s="89">
        <f>ROUND(((D201+D202+D204+D203)/1000),5)</f>
        <v>3.3097300000000001</v>
      </c>
      <c r="E200" s="89">
        <f>ROUND(((E201+E202+E204+E203)/1000),5)</f>
        <v>3.2698499999999999</v>
      </c>
      <c r="F200" s="89">
        <f>ROUND(((F201+F202+F204+F203)/1000),5)</f>
        <v>3.2138300000000002</v>
      </c>
      <c r="G200" s="89">
        <f t="shared" ref="G200:AA200" si="114">ROUND(((G201+G202+G204+G203)/1000),5)</f>
        <v>3.08216</v>
      </c>
      <c r="H200" s="89">
        <f t="shared" si="114"/>
        <v>3.2396600000000002</v>
      </c>
      <c r="I200" s="89">
        <f t="shared" si="114"/>
        <v>3.28024</v>
      </c>
      <c r="J200" s="89">
        <f t="shared" si="114"/>
        <v>3.3597100000000002</v>
      </c>
      <c r="K200" s="89">
        <f t="shared" si="114"/>
        <v>3.6269999999999998</v>
      </c>
      <c r="L200" s="89">
        <f t="shared" si="114"/>
        <v>3.7969599999999999</v>
      </c>
      <c r="M200" s="89">
        <f t="shared" si="114"/>
        <v>3.9427099999999999</v>
      </c>
      <c r="N200" s="89">
        <f t="shared" si="114"/>
        <v>3.99668</v>
      </c>
      <c r="O200" s="89">
        <f t="shared" si="114"/>
        <v>4.0030299999999999</v>
      </c>
      <c r="P200" s="89">
        <f t="shared" si="114"/>
        <v>3.9678</v>
      </c>
      <c r="Q200" s="89">
        <f t="shared" si="114"/>
        <v>3.9747599999999998</v>
      </c>
      <c r="R200" s="89">
        <f t="shared" si="114"/>
        <v>3.9749500000000002</v>
      </c>
      <c r="S200" s="89">
        <f t="shared" si="114"/>
        <v>3.9540999999999999</v>
      </c>
      <c r="T200" s="89">
        <f t="shared" si="114"/>
        <v>3.9025799999999999</v>
      </c>
      <c r="U200" s="89">
        <f t="shared" si="114"/>
        <v>4.0759400000000001</v>
      </c>
      <c r="V200" s="89">
        <f t="shared" si="114"/>
        <v>4.0703399999999998</v>
      </c>
      <c r="W200" s="89">
        <f t="shared" si="114"/>
        <v>3.9431099999999999</v>
      </c>
      <c r="X200" s="89">
        <f t="shared" si="114"/>
        <v>3.7577500000000001</v>
      </c>
      <c r="Y200" s="89">
        <f t="shared" si="114"/>
        <v>3.7062400000000002</v>
      </c>
      <c r="Z200" s="89">
        <f t="shared" si="114"/>
        <v>3.42875</v>
      </c>
      <c r="AA200" s="89">
        <f t="shared" si="114"/>
        <v>3.32186</v>
      </c>
    </row>
    <row r="201" spans="1:27" ht="12.75" hidden="1" customHeight="1" outlineLevel="1" x14ac:dyDescent="0.2">
      <c r="A201" s="97" t="s">
        <v>434</v>
      </c>
      <c r="B201" s="63" t="s">
        <v>242</v>
      </c>
      <c r="C201" s="43" t="s">
        <v>79</v>
      </c>
      <c r="D201" s="44">
        <v>1258.44</v>
      </c>
      <c r="E201" s="44">
        <v>1218.56</v>
      </c>
      <c r="F201" s="44">
        <v>1162.54</v>
      </c>
      <c r="G201" s="44">
        <v>1030.8699999999999</v>
      </c>
      <c r="H201" s="44">
        <v>1188.3699999999999</v>
      </c>
      <c r="I201" s="44">
        <v>1228.95</v>
      </c>
      <c r="J201" s="44">
        <v>1308.42</v>
      </c>
      <c r="K201" s="44">
        <v>1575.71</v>
      </c>
      <c r="L201" s="44">
        <v>1745.67</v>
      </c>
      <c r="M201" s="44">
        <v>1891.42</v>
      </c>
      <c r="N201" s="44">
        <v>1945.39</v>
      </c>
      <c r="O201" s="44">
        <v>1951.74</v>
      </c>
      <c r="P201" s="44">
        <v>1916.51</v>
      </c>
      <c r="Q201" s="44">
        <v>1923.47</v>
      </c>
      <c r="R201" s="44">
        <v>1923.66</v>
      </c>
      <c r="S201" s="44">
        <v>1902.81</v>
      </c>
      <c r="T201" s="44">
        <v>1851.29</v>
      </c>
      <c r="U201" s="44">
        <v>2024.65</v>
      </c>
      <c r="V201" s="44">
        <v>2019.05</v>
      </c>
      <c r="W201" s="44">
        <v>1891.82</v>
      </c>
      <c r="X201" s="44">
        <v>1706.46</v>
      </c>
      <c r="Y201" s="44">
        <v>1654.95</v>
      </c>
      <c r="Z201" s="44">
        <v>1377.46</v>
      </c>
      <c r="AA201" s="44">
        <v>1270.57</v>
      </c>
    </row>
    <row r="202" spans="1:27" ht="12.75" hidden="1" customHeight="1" outlineLevel="1" x14ac:dyDescent="0.2">
      <c r="A202" s="97" t="s">
        <v>435</v>
      </c>
      <c r="B202" s="63" t="s">
        <v>90</v>
      </c>
      <c r="C202" s="43" t="s">
        <v>79</v>
      </c>
      <c r="D202" s="44">
        <f>$D$162</f>
        <v>1716.97</v>
      </c>
      <c r="E202" s="44">
        <f>$D$162</f>
        <v>1716.97</v>
      </c>
      <c r="F202" s="44">
        <f t="shared" ref="F202:AA202" si="115">$D$162</f>
        <v>1716.97</v>
      </c>
      <c r="G202" s="44">
        <f t="shared" si="115"/>
        <v>1716.97</v>
      </c>
      <c r="H202" s="44">
        <f t="shared" si="115"/>
        <v>1716.97</v>
      </c>
      <c r="I202" s="44">
        <f t="shared" si="115"/>
        <v>1716.97</v>
      </c>
      <c r="J202" s="44">
        <f t="shared" si="115"/>
        <v>1716.97</v>
      </c>
      <c r="K202" s="44">
        <f t="shared" si="115"/>
        <v>1716.97</v>
      </c>
      <c r="L202" s="44">
        <f t="shared" si="115"/>
        <v>1716.97</v>
      </c>
      <c r="M202" s="44">
        <f t="shared" si="115"/>
        <v>1716.97</v>
      </c>
      <c r="N202" s="44">
        <f t="shared" si="115"/>
        <v>1716.97</v>
      </c>
      <c r="O202" s="44">
        <f t="shared" si="115"/>
        <v>1716.97</v>
      </c>
      <c r="P202" s="44">
        <f t="shared" si="115"/>
        <v>1716.97</v>
      </c>
      <c r="Q202" s="44">
        <f t="shared" si="115"/>
        <v>1716.97</v>
      </c>
      <c r="R202" s="44">
        <f t="shared" si="115"/>
        <v>1716.97</v>
      </c>
      <c r="S202" s="44">
        <f t="shared" si="115"/>
        <v>1716.97</v>
      </c>
      <c r="T202" s="44">
        <f t="shared" si="115"/>
        <v>1716.97</v>
      </c>
      <c r="U202" s="44">
        <f t="shared" si="115"/>
        <v>1716.97</v>
      </c>
      <c r="V202" s="44">
        <f t="shared" si="115"/>
        <v>1716.97</v>
      </c>
      <c r="W202" s="44">
        <f t="shared" si="115"/>
        <v>1716.97</v>
      </c>
      <c r="X202" s="44">
        <f t="shared" si="115"/>
        <v>1716.97</v>
      </c>
      <c r="Y202" s="44">
        <f t="shared" si="115"/>
        <v>1716.97</v>
      </c>
      <c r="Z202" s="44">
        <f t="shared" si="115"/>
        <v>1716.97</v>
      </c>
      <c r="AA202" s="44">
        <f t="shared" si="115"/>
        <v>1716.97</v>
      </c>
    </row>
    <row r="203" spans="1:27" ht="12.75" hidden="1" customHeight="1" outlineLevel="1" x14ac:dyDescent="0.2">
      <c r="A203" s="97" t="s">
        <v>436</v>
      </c>
      <c r="B203" s="63" t="s">
        <v>83</v>
      </c>
      <c r="C203" s="43" t="s">
        <v>79</v>
      </c>
      <c r="D203" s="44">
        <v>3.63</v>
      </c>
      <c r="E203" s="44">
        <v>3.63</v>
      </c>
      <c r="F203" s="44">
        <v>3.63</v>
      </c>
      <c r="G203" s="44">
        <v>3.63</v>
      </c>
      <c r="H203" s="44">
        <v>3.63</v>
      </c>
      <c r="I203" s="44">
        <v>3.63</v>
      </c>
      <c r="J203" s="44">
        <v>3.63</v>
      </c>
      <c r="K203" s="44">
        <v>3.63</v>
      </c>
      <c r="L203" s="44">
        <v>3.63</v>
      </c>
      <c r="M203" s="44">
        <v>3.63</v>
      </c>
      <c r="N203" s="44">
        <v>3.63</v>
      </c>
      <c r="O203" s="44">
        <v>3.63</v>
      </c>
      <c r="P203" s="44">
        <v>3.63</v>
      </c>
      <c r="Q203" s="44">
        <v>3.63</v>
      </c>
      <c r="R203" s="44">
        <v>3.63</v>
      </c>
      <c r="S203" s="44">
        <v>3.63</v>
      </c>
      <c r="T203" s="44">
        <v>3.63</v>
      </c>
      <c r="U203" s="44">
        <v>3.63</v>
      </c>
      <c r="V203" s="44">
        <v>3.63</v>
      </c>
      <c r="W203" s="44">
        <v>3.63</v>
      </c>
      <c r="X203" s="44">
        <v>3.63</v>
      </c>
      <c r="Y203" s="44">
        <v>3.63</v>
      </c>
      <c r="Z203" s="44">
        <v>3.63</v>
      </c>
      <c r="AA203" s="44">
        <v>3.63</v>
      </c>
    </row>
    <row r="204" spans="1:27" ht="12.75" hidden="1" customHeight="1" outlineLevel="1" x14ac:dyDescent="0.2">
      <c r="A204" s="97" t="s">
        <v>437</v>
      </c>
      <c r="B204" s="63" t="s">
        <v>81</v>
      </c>
      <c r="C204" s="43" t="s">
        <v>79</v>
      </c>
      <c r="D204" s="44">
        <f>$D$11</f>
        <v>330.69</v>
      </c>
      <c r="E204" s="44">
        <f t="shared" ref="E204:AA204" si="116">$D$11</f>
        <v>330.69</v>
      </c>
      <c r="F204" s="44">
        <f t="shared" si="116"/>
        <v>330.69</v>
      </c>
      <c r="G204" s="44">
        <f t="shared" si="116"/>
        <v>330.69</v>
      </c>
      <c r="H204" s="44">
        <f t="shared" si="116"/>
        <v>330.69</v>
      </c>
      <c r="I204" s="44">
        <f t="shared" si="116"/>
        <v>330.69</v>
      </c>
      <c r="J204" s="44">
        <f t="shared" si="116"/>
        <v>330.69</v>
      </c>
      <c r="K204" s="44">
        <f t="shared" si="116"/>
        <v>330.69</v>
      </c>
      <c r="L204" s="44">
        <f t="shared" si="116"/>
        <v>330.69</v>
      </c>
      <c r="M204" s="44">
        <f t="shared" si="116"/>
        <v>330.69</v>
      </c>
      <c r="N204" s="44">
        <f t="shared" si="116"/>
        <v>330.69</v>
      </c>
      <c r="O204" s="44">
        <f t="shared" si="116"/>
        <v>330.69</v>
      </c>
      <c r="P204" s="44">
        <f t="shared" si="116"/>
        <v>330.69</v>
      </c>
      <c r="Q204" s="44">
        <f t="shared" si="116"/>
        <v>330.69</v>
      </c>
      <c r="R204" s="44">
        <f t="shared" si="116"/>
        <v>330.69</v>
      </c>
      <c r="S204" s="44">
        <f t="shared" si="116"/>
        <v>330.69</v>
      </c>
      <c r="T204" s="44">
        <f t="shared" si="116"/>
        <v>330.69</v>
      </c>
      <c r="U204" s="44">
        <f t="shared" si="116"/>
        <v>330.69</v>
      </c>
      <c r="V204" s="44">
        <f t="shared" si="116"/>
        <v>330.69</v>
      </c>
      <c r="W204" s="44">
        <f t="shared" si="116"/>
        <v>330.69</v>
      </c>
      <c r="X204" s="44">
        <f t="shared" si="116"/>
        <v>330.69</v>
      </c>
      <c r="Y204" s="44">
        <f t="shared" si="116"/>
        <v>330.69</v>
      </c>
      <c r="Z204" s="44">
        <f t="shared" si="116"/>
        <v>330.69</v>
      </c>
      <c r="AA204" s="44">
        <f t="shared" si="116"/>
        <v>330.69</v>
      </c>
    </row>
    <row r="205" spans="1:27" ht="12.75" customHeight="1" collapsed="1" x14ac:dyDescent="0.2">
      <c r="A205" s="96" t="s">
        <v>438</v>
      </c>
      <c r="B205" s="28" t="str">
        <f>"10"&amp;"."&amp;$B$639&amp;"."&amp;$B$640</f>
        <v>10.11.2023</v>
      </c>
      <c r="C205" s="88" t="s">
        <v>76</v>
      </c>
      <c r="D205" s="89">
        <f>ROUND(((D206+D207+D209+D208)/1000),5)</f>
        <v>3.2914400000000001</v>
      </c>
      <c r="E205" s="89">
        <f>ROUND(((E206+E207+E209+E208)/1000),5)</f>
        <v>3.2514500000000002</v>
      </c>
      <c r="F205" s="89">
        <f>ROUND(((F206+F207+F209+F208)/1000),5)</f>
        <v>3.2143700000000002</v>
      </c>
      <c r="G205" s="89">
        <f t="shared" ref="G205:AA205" si="117">ROUND(((G206+G207+G209+G208)/1000),5)</f>
        <v>3.0830600000000001</v>
      </c>
      <c r="H205" s="89">
        <f t="shared" si="117"/>
        <v>3.2093600000000002</v>
      </c>
      <c r="I205" s="89">
        <f t="shared" si="117"/>
        <v>3.2822399999999998</v>
      </c>
      <c r="J205" s="89">
        <f t="shared" si="117"/>
        <v>3.36687</v>
      </c>
      <c r="K205" s="89">
        <f t="shared" si="117"/>
        <v>3.6646100000000001</v>
      </c>
      <c r="L205" s="89">
        <f t="shared" si="117"/>
        <v>3.91479</v>
      </c>
      <c r="M205" s="89">
        <f t="shared" si="117"/>
        <v>3.9739200000000001</v>
      </c>
      <c r="N205" s="89">
        <f t="shared" si="117"/>
        <v>3.9874499999999999</v>
      </c>
      <c r="O205" s="89">
        <f t="shared" si="117"/>
        <v>4.0305999999999997</v>
      </c>
      <c r="P205" s="89">
        <f t="shared" si="117"/>
        <v>4.0009499999999996</v>
      </c>
      <c r="Q205" s="89">
        <f t="shared" si="117"/>
        <v>4.00387</v>
      </c>
      <c r="R205" s="89">
        <f t="shared" si="117"/>
        <v>4.0027900000000001</v>
      </c>
      <c r="S205" s="89">
        <f t="shared" si="117"/>
        <v>4.0041099999999998</v>
      </c>
      <c r="T205" s="89">
        <f t="shared" si="117"/>
        <v>3.9708100000000002</v>
      </c>
      <c r="U205" s="89">
        <f t="shared" si="117"/>
        <v>4.0962300000000003</v>
      </c>
      <c r="V205" s="89">
        <f t="shared" si="117"/>
        <v>4.07463</v>
      </c>
      <c r="W205" s="89">
        <f t="shared" si="117"/>
        <v>4.0254000000000003</v>
      </c>
      <c r="X205" s="89">
        <f t="shared" si="117"/>
        <v>3.9557699999999998</v>
      </c>
      <c r="Y205" s="89">
        <f t="shared" si="117"/>
        <v>3.7897500000000002</v>
      </c>
      <c r="Z205" s="89">
        <f t="shared" si="117"/>
        <v>3.5553499999999998</v>
      </c>
      <c r="AA205" s="89">
        <f t="shared" si="117"/>
        <v>3.3395000000000001</v>
      </c>
    </row>
    <row r="206" spans="1:27" ht="12.75" hidden="1" customHeight="1" outlineLevel="1" x14ac:dyDescent="0.2">
      <c r="A206" s="97" t="s">
        <v>439</v>
      </c>
      <c r="B206" s="63" t="s">
        <v>242</v>
      </c>
      <c r="C206" s="43" t="s">
        <v>79</v>
      </c>
      <c r="D206" s="44">
        <v>1240.1500000000001</v>
      </c>
      <c r="E206" s="44">
        <v>1200.1600000000001</v>
      </c>
      <c r="F206" s="44">
        <v>1163.08</v>
      </c>
      <c r="G206" s="44">
        <v>1031.77</v>
      </c>
      <c r="H206" s="44">
        <v>1158.07</v>
      </c>
      <c r="I206" s="44">
        <v>1230.95</v>
      </c>
      <c r="J206" s="44">
        <v>1315.58</v>
      </c>
      <c r="K206" s="44">
        <v>1613.32</v>
      </c>
      <c r="L206" s="44">
        <v>1863.5</v>
      </c>
      <c r="M206" s="44">
        <v>1922.63</v>
      </c>
      <c r="N206" s="44">
        <v>1936.16</v>
      </c>
      <c r="O206" s="44">
        <v>1979.31</v>
      </c>
      <c r="P206" s="44">
        <v>1949.66</v>
      </c>
      <c r="Q206" s="44">
        <v>1952.58</v>
      </c>
      <c r="R206" s="44">
        <v>1951.5</v>
      </c>
      <c r="S206" s="44">
        <v>1952.82</v>
      </c>
      <c r="T206" s="44">
        <v>1919.52</v>
      </c>
      <c r="U206" s="44">
        <v>2044.94</v>
      </c>
      <c r="V206" s="44">
        <v>2023.34</v>
      </c>
      <c r="W206" s="44">
        <v>1974.11</v>
      </c>
      <c r="X206" s="44">
        <v>1904.48</v>
      </c>
      <c r="Y206" s="44">
        <v>1738.46</v>
      </c>
      <c r="Z206" s="44">
        <v>1504.06</v>
      </c>
      <c r="AA206" s="44">
        <v>1288.21</v>
      </c>
    </row>
    <row r="207" spans="1:27" ht="12.75" hidden="1" customHeight="1" outlineLevel="1" x14ac:dyDescent="0.2">
      <c r="A207" s="97" t="s">
        <v>440</v>
      </c>
      <c r="B207" s="63" t="s">
        <v>90</v>
      </c>
      <c r="C207" s="43" t="s">
        <v>79</v>
      </c>
      <c r="D207" s="44">
        <f>$D$162</f>
        <v>1716.97</v>
      </c>
      <c r="E207" s="44">
        <f>$D$162</f>
        <v>1716.97</v>
      </c>
      <c r="F207" s="44">
        <f t="shared" ref="F207:AA207" si="118">$D$162</f>
        <v>1716.97</v>
      </c>
      <c r="G207" s="44">
        <f t="shared" si="118"/>
        <v>1716.97</v>
      </c>
      <c r="H207" s="44">
        <f t="shared" si="118"/>
        <v>1716.97</v>
      </c>
      <c r="I207" s="44">
        <f t="shared" si="118"/>
        <v>1716.97</v>
      </c>
      <c r="J207" s="44">
        <f t="shared" si="118"/>
        <v>1716.97</v>
      </c>
      <c r="K207" s="44">
        <f t="shared" si="118"/>
        <v>1716.97</v>
      </c>
      <c r="L207" s="44">
        <f t="shared" si="118"/>
        <v>1716.97</v>
      </c>
      <c r="M207" s="44">
        <f t="shared" si="118"/>
        <v>1716.97</v>
      </c>
      <c r="N207" s="44">
        <f t="shared" si="118"/>
        <v>1716.97</v>
      </c>
      <c r="O207" s="44">
        <f t="shared" si="118"/>
        <v>1716.97</v>
      </c>
      <c r="P207" s="44">
        <f t="shared" si="118"/>
        <v>1716.97</v>
      </c>
      <c r="Q207" s="44">
        <f t="shared" si="118"/>
        <v>1716.97</v>
      </c>
      <c r="R207" s="44">
        <f t="shared" si="118"/>
        <v>1716.97</v>
      </c>
      <c r="S207" s="44">
        <f t="shared" si="118"/>
        <v>1716.97</v>
      </c>
      <c r="T207" s="44">
        <f t="shared" si="118"/>
        <v>1716.97</v>
      </c>
      <c r="U207" s="44">
        <f t="shared" si="118"/>
        <v>1716.97</v>
      </c>
      <c r="V207" s="44">
        <f t="shared" si="118"/>
        <v>1716.97</v>
      </c>
      <c r="W207" s="44">
        <f t="shared" si="118"/>
        <v>1716.97</v>
      </c>
      <c r="X207" s="44">
        <f t="shared" si="118"/>
        <v>1716.97</v>
      </c>
      <c r="Y207" s="44">
        <f t="shared" si="118"/>
        <v>1716.97</v>
      </c>
      <c r="Z207" s="44">
        <f t="shared" si="118"/>
        <v>1716.97</v>
      </c>
      <c r="AA207" s="44">
        <f t="shared" si="118"/>
        <v>1716.97</v>
      </c>
    </row>
    <row r="208" spans="1:27" ht="12.75" hidden="1" customHeight="1" outlineLevel="1" x14ac:dyDescent="0.2">
      <c r="A208" s="97" t="s">
        <v>441</v>
      </c>
      <c r="B208" s="63" t="s">
        <v>83</v>
      </c>
      <c r="C208" s="43" t="s">
        <v>79</v>
      </c>
      <c r="D208" s="44">
        <v>3.63</v>
      </c>
      <c r="E208" s="44">
        <v>3.63</v>
      </c>
      <c r="F208" s="44">
        <v>3.63</v>
      </c>
      <c r="G208" s="44">
        <v>3.63</v>
      </c>
      <c r="H208" s="44">
        <v>3.63</v>
      </c>
      <c r="I208" s="44">
        <v>3.63</v>
      </c>
      <c r="J208" s="44">
        <v>3.63</v>
      </c>
      <c r="K208" s="44">
        <v>3.63</v>
      </c>
      <c r="L208" s="44">
        <v>3.63</v>
      </c>
      <c r="M208" s="44">
        <v>3.63</v>
      </c>
      <c r="N208" s="44">
        <v>3.63</v>
      </c>
      <c r="O208" s="44">
        <v>3.63</v>
      </c>
      <c r="P208" s="44">
        <v>3.63</v>
      </c>
      <c r="Q208" s="44">
        <v>3.63</v>
      </c>
      <c r="R208" s="44">
        <v>3.63</v>
      </c>
      <c r="S208" s="44">
        <v>3.63</v>
      </c>
      <c r="T208" s="44">
        <v>3.63</v>
      </c>
      <c r="U208" s="44">
        <v>3.63</v>
      </c>
      <c r="V208" s="44">
        <v>3.63</v>
      </c>
      <c r="W208" s="44">
        <v>3.63</v>
      </c>
      <c r="X208" s="44">
        <v>3.63</v>
      </c>
      <c r="Y208" s="44">
        <v>3.63</v>
      </c>
      <c r="Z208" s="44">
        <v>3.63</v>
      </c>
      <c r="AA208" s="44">
        <v>3.63</v>
      </c>
    </row>
    <row r="209" spans="1:27" ht="12.75" hidden="1" customHeight="1" outlineLevel="1" x14ac:dyDescent="0.2">
      <c r="A209" s="97" t="s">
        <v>442</v>
      </c>
      <c r="B209" s="63" t="s">
        <v>81</v>
      </c>
      <c r="C209" s="43" t="s">
        <v>79</v>
      </c>
      <c r="D209" s="44">
        <f>$D$11</f>
        <v>330.69</v>
      </c>
      <c r="E209" s="44">
        <f t="shared" ref="E209:AA209" si="119">$D$11</f>
        <v>330.69</v>
      </c>
      <c r="F209" s="44">
        <f t="shared" si="119"/>
        <v>330.69</v>
      </c>
      <c r="G209" s="44">
        <f t="shared" si="119"/>
        <v>330.69</v>
      </c>
      <c r="H209" s="44">
        <f t="shared" si="119"/>
        <v>330.69</v>
      </c>
      <c r="I209" s="44">
        <f t="shared" si="119"/>
        <v>330.69</v>
      </c>
      <c r="J209" s="44">
        <f t="shared" si="119"/>
        <v>330.69</v>
      </c>
      <c r="K209" s="44">
        <f t="shared" si="119"/>
        <v>330.69</v>
      </c>
      <c r="L209" s="44">
        <f t="shared" si="119"/>
        <v>330.69</v>
      </c>
      <c r="M209" s="44">
        <f t="shared" si="119"/>
        <v>330.69</v>
      </c>
      <c r="N209" s="44">
        <f t="shared" si="119"/>
        <v>330.69</v>
      </c>
      <c r="O209" s="44">
        <f t="shared" si="119"/>
        <v>330.69</v>
      </c>
      <c r="P209" s="44">
        <f t="shared" si="119"/>
        <v>330.69</v>
      </c>
      <c r="Q209" s="44">
        <f t="shared" si="119"/>
        <v>330.69</v>
      </c>
      <c r="R209" s="44">
        <f t="shared" si="119"/>
        <v>330.69</v>
      </c>
      <c r="S209" s="44">
        <f t="shared" si="119"/>
        <v>330.69</v>
      </c>
      <c r="T209" s="44">
        <f t="shared" si="119"/>
        <v>330.69</v>
      </c>
      <c r="U209" s="44">
        <f t="shared" si="119"/>
        <v>330.69</v>
      </c>
      <c r="V209" s="44">
        <f t="shared" si="119"/>
        <v>330.69</v>
      </c>
      <c r="W209" s="44">
        <f t="shared" si="119"/>
        <v>330.69</v>
      </c>
      <c r="X209" s="44">
        <f t="shared" si="119"/>
        <v>330.69</v>
      </c>
      <c r="Y209" s="44">
        <f t="shared" si="119"/>
        <v>330.69</v>
      </c>
      <c r="Z209" s="44">
        <f t="shared" si="119"/>
        <v>330.69</v>
      </c>
      <c r="AA209" s="44">
        <f t="shared" si="119"/>
        <v>330.69</v>
      </c>
    </row>
    <row r="210" spans="1:27" ht="12.75" customHeight="1" collapsed="1" x14ac:dyDescent="0.2">
      <c r="A210" s="96" t="s">
        <v>443</v>
      </c>
      <c r="B210" s="28" t="str">
        <f>"11"&amp;"."&amp;$B$639&amp;"."&amp;$B$640</f>
        <v>11.11.2023</v>
      </c>
      <c r="C210" s="88" t="s">
        <v>76</v>
      </c>
      <c r="D210" s="89">
        <f>ROUND(((D211+D212+D214+D213)/1000),5)</f>
        <v>3.3183099999999999</v>
      </c>
      <c r="E210" s="89">
        <f>ROUND(((E211+E212+E214+E213)/1000),5)</f>
        <v>3.2808299999999999</v>
      </c>
      <c r="F210" s="89">
        <f>ROUND(((F211+F212+F214+F213)/1000),5)</f>
        <v>3.25881</v>
      </c>
      <c r="G210" s="89">
        <f t="shared" ref="G210:AA210" si="120">ROUND(((G211+G212+G214+G213)/1000),5)</f>
        <v>3.2257600000000002</v>
      </c>
      <c r="H210" s="89">
        <f t="shared" si="120"/>
        <v>3.2401499999999999</v>
      </c>
      <c r="I210" s="89">
        <f t="shared" si="120"/>
        <v>3.2797499999999999</v>
      </c>
      <c r="J210" s="89">
        <f t="shared" si="120"/>
        <v>3.2886199999999999</v>
      </c>
      <c r="K210" s="89">
        <f t="shared" si="120"/>
        <v>3.3581799999999999</v>
      </c>
      <c r="L210" s="89">
        <f t="shared" si="120"/>
        <v>3.6161599999999998</v>
      </c>
      <c r="M210" s="89">
        <f t="shared" si="120"/>
        <v>3.7441499999999999</v>
      </c>
      <c r="N210" s="89">
        <f t="shared" si="120"/>
        <v>3.80131</v>
      </c>
      <c r="O210" s="89">
        <f t="shared" si="120"/>
        <v>3.79887</v>
      </c>
      <c r="P210" s="89">
        <f t="shared" si="120"/>
        <v>3.7608000000000001</v>
      </c>
      <c r="Q210" s="89">
        <f t="shared" si="120"/>
        <v>3.7602699999999998</v>
      </c>
      <c r="R210" s="89">
        <f t="shared" si="120"/>
        <v>3.7621899999999999</v>
      </c>
      <c r="S210" s="89">
        <f t="shared" si="120"/>
        <v>3.7490999999999999</v>
      </c>
      <c r="T210" s="89">
        <f t="shared" si="120"/>
        <v>3.8445499999999999</v>
      </c>
      <c r="U210" s="89">
        <f t="shared" si="120"/>
        <v>3.9017599999999999</v>
      </c>
      <c r="V210" s="89">
        <f t="shared" si="120"/>
        <v>3.98163</v>
      </c>
      <c r="W210" s="89">
        <f t="shared" si="120"/>
        <v>3.9318900000000001</v>
      </c>
      <c r="X210" s="89">
        <f t="shared" si="120"/>
        <v>3.78735</v>
      </c>
      <c r="Y210" s="89">
        <f t="shared" si="120"/>
        <v>3.6870699999999998</v>
      </c>
      <c r="Z210" s="89">
        <f t="shared" si="120"/>
        <v>3.4580700000000002</v>
      </c>
      <c r="AA210" s="89">
        <f t="shared" si="120"/>
        <v>3.2890299999999999</v>
      </c>
    </row>
    <row r="211" spans="1:27" ht="12.75" hidden="1" customHeight="1" outlineLevel="1" x14ac:dyDescent="0.2">
      <c r="A211" s="97" t="s">
        <v>444</v>
      </c>
      <c r="B211" s="63" t="s">
        <v>242</v>
      </c>
      <c r="C211" s="43" t="s">
        <v>79</v>
      </c>
      <c r="D211" s="44">
        <v>1267.02</v>
      </c>
      <c r="E211" s="44">
        <v>1229.54</v>
      </c>
      <c r="F211" s="44">
        <v>1207.52</v>
      </c>
      <c r="G211" s="44">
        <v>1174.47</v>
      </c>
      <c r="H211" s="44">
        <v>1188.8599999999999</v>
      </c>
      <c r="I211" s="44">
        <v>1228.46</v>
      </c>
      <c r="J211" s="44">
        <v>1237.33</v>
      </c>
      <c r="K211" s="44">
        <v>1306.8900000000001</v>
      </c>
      <c r="L211" s="44">
        <v>1564.87</v>
      </c>
      <c r="M211" s="44">
        <v>1692.86</v>
      </c>
      <c r="N211" s="44">
        <v>1750.02</v>
      </c>
      <c r="O211" s="44">
        <v>1747.58</v>
      </c>
      <c r="P211" s="44">
        <v>1709.51</v>
      </c>
      <c r="Q211" s="44">
        <v>1708.98</v>
      </c>
      <c r="R211" s="44">
        <v>1710.9</v>
      </c>
      <c r="S211" s="44">
        <v>1697.81</v>
      </c>
      <c r="T211" s="44">
        <v>1793.26</v>
      </c>
      <c r="U211" s="44">
        <v>1850.47</v>
      </c>
      <c r="V211" s="44">
        <v>1930.34</v>
      </c>
      <c r="W211" s="44">
        <v>1880.6</v>
      </c>
      <c r="X211" s="44">
        <v>1736.06</v>
      </c>
      <c r="Y211" s="44">
        <v>1635.78</v>
      </c>
      <c r="Z211" s="44">
        <v>1406.78</v>
      </c>
      <c r="AA211" s="44">
        <v>1237.74</v>
      </c>
    </row>
    <row r="212" spans="1:27" ht="12.75" hidden="1" customHeight="1" outlineLevel="1" x14ac:dyDescent="0.2">
      <c r="A212" s="97" t="s">
        <v>445</v>
      </c>
      <c r="B212" s="63" t="s">
        <v>90</v>
      </c>
      <c r="C212" s="43" t="s">
        <v>79</v>
      </c>
      <c r="D212" s="44">
        <f>$D$162</f>
        <v>1716.97</v>
      </c>
      <c r="E212" s="44">
        <f>$D$162</f>
        <v>1716.97</v>
      </c>
      <c r="F212" s="44">
        <f t="shared" ref="F212:AA212" si="121">$D$162</f>
        <v>1716.97</v>
      </c>
      <c r="G212" s="44">
        <f t="shared" si="121"/>
        <v>1716.97</v>
      </c>
      <c r="H212" s="44">
        <f t="shared" si="121"/>
        <v>1716.97</v>
      </c>
      <c r="I212" s="44">
        <f t="shared" si="121"/>
        <v>1716.97</v>
      </c>
      <c r="J212" s="44">
        <f t="shared" si="121"/>
        <v>1716.97</v>
      </c>
      <c r="K212" s="44">
        <f t="shared" si="121"/>
        <v>1716.97</v>
      </c>
      <c r="L212" s="44">
        <f t="shared" si="121"/>
        <v>1716.97</v>
      </c>
      <c r="M212" s="44">
        <f t="shared" si="121"/>
        <v>1716.97</v>
      </c>
      <c r="N212" s="44">
        <f t="shared" si="121"/>
        <v>1716.97</v>
      </c>
      <c r="O212" s="44">
        <f t="shared" si="121"/>
        <v>1716.97</v>
      </c>
      <c r="P212" s="44">
        <f t="shared" si="121"/>
        <v>1716.97</v>
      </c>
      <c r="Q212" s="44">
        <f t="shared" si="121"/>
        <v>1716.97</v>
      </c>
      <c r="R212" s="44">
        <f t="shared" si="121"/>
        <v>1716.97</v>
      </c>
      <c r="S212" s="44">
        <f t="shared" si="121"/>
        <v>1716.97</v>
      </c>
      <c r="T212" s="44">
        <f t="shared" si="121"/>
        <v>1716.97</v>
      </c>
      <c r="U212" s="44">
        <f t="shared" si="121"/>
        <v>1716.97</v>
      </c>
      <c r="V212" s="44">
        <f t="shared" si="121"/>
        <v>1716.97</v>
      </c>
      <c r="W212" s="44">
        <f t="shared" si="121"/>
        <v>1716.97</v>
      </c>
      <c r="X212" s="44">
        <f t="shared" si="121"/>
        <v>1716.97</v>
      </c>
      <c r="Y212" s="44">
        <f t="shared" si="121"/>
        <v>1716.97</v>
      </c>
      <c r="Z212" s="44">
        <f t="shared" si="121"/>
        <v>1716.97</v>
      </c>
      <c r="AA212" s="44">
        <f t="shared" si="121"/>
        <v>1716.97</v>
      </c>
    </row>
    <row r="213" spans="1:27" ht="12.75" hidden="1" customHeight="1" outlineLevel="1" x14ac:dyDescent="0.2">
      <c r="A213" s="97" t="s">
        <v>446</v>
      </c>
      <c r="B213" s="63" t="s">
        <v>83</v>
      </c>
      <c r="C213" s="43" t="s">
        <v>79</v>
      </c>
      <c r="D213" s="44">
        <v>3.63</v>
      </c>
      <c r="E213" s="44">
        <v>3.63</v>
      </c>
      <c r="F213" s="44">
        <v>3.63</v>
      </c>
      <c r="G213" s="44">
        <v>3.63</v>
      </c>
      <c r="H213" s="44">
        <v>3.63</v>
      </c>
      <c r="I213" s="44">
        <v>3.63</v>
      </c>
      <c r="J213" s="44">
        <v>3.63</v>
      </c>
      <c r="K213" s="44">
        <v>3.63</v>
      </c>
      <c r="L213" s="44">
        <v>3.63</v>
      </c>
      <c r="M213" s="44">
        <v>3.63</v>
      </c>
      <c r="N213" s="44">
        <v>3.63</v>
      </c>
      <c r="O213" s="44">
        <v>3.63</v>
      </c>
      <c r="P213" s="44">
        <v>3.63</v>
      </c>
      <c r="Q213" s="44">
        <v>3.63</v>
      </c>
      <c r="R213" s="44">
        <v>3.63</v>
      </c>
      <c r="S213" s="44">
        <v>3.63</v>
      </c>
      <c r="T213" s="44">
        <v>3.63</v>
      </c>
      <c r="U213" s="44">
        <v>3.63</v>
      </c>
      <c r="V213" s="44">
        <v>3.63</v>
      </c>
      <c r="W213" s="44">
        <v>3.63</v>
      </c>
      <c r="X213" s="44">
        <v>3.63</v>
      </c>
      <c r="Y213" s="44">
        <v>3.63</v>
      </c>
      <c r="Z213" s="44">
        <v>3.63</v>
      </c>
      <c r="AA213" s="44">
        <v>3.63</v>
      </c>
    </row>
    <row r="214" spans="1:27" ht="12.75" hidden="1" customHeight="1" outlineLevel="1" x14ac:dyDescent="0.2">
      <c r="A214" s="97" t="s">
        <v>447</v>
      </c>
      <c r="B214" s="63" t="s">
        <v>81</v>
      </c>
      <c r="C214" s="43" t="s">
        <v>79</v>
      </c>
      <c r="D214" s="44">
        <f>$D$11</f>
        <v>330.69</v>
      </c>
      <c r="E214" s="44">
        <f t="shared" ref="E214:AA214" si="122">$D$11</f>
        <v>330.69</v>
      </c>
      <c r="F214" s="44">
        <f t="shared" si="122"/>
        <v>330.69</v>
      </c>
      <c r="G214" s="44">
        <f t="shared" si="122"/>
        <v>330.69</v>
      </c>
      <c r="H214" s="44">
        <f t="shared" si="122"/>
        <v>330.69</v>
      </c>
      <c r="I214" s="44">
        <f t="shared" si="122"/>
        <v>330.69</v>
      </c>
      <c r="J214" s="44">
        <f t="shared" si="122"/>
        <v>330.69</v>
      </c>
      <c r="K214" s="44">
        <f t="shared" si="122"/>
        <v>330.69</v>
      </c>
      <c r="L214" s="44">
        <f t="shared" si="122"/>
        <v>330.69</v>
      </c>
      <c r="M214" s="44">
        <f t="shared" si="122"/>
        <v>330.69</v>
      </c>
      <c r="N214" s="44">
        <f t="shared" si="122"/>
        <v>330.69</v>
      </c>
      <c r="O214" s="44">
        <f t="shared" si="122"/>
        <v>330.69</v>
      </c>
      <c r="P214" s="44">
        <f t="shared" si="122"/>
        <v>330.69</v>
      </c>
      <c r="Q214" s="44">
        <f t="shared" si="122"/>
        <v>330.69</v>
      </c>
      <c r="R214" s="44">
        <f t="shared" si="122"/>
        <v>330.69</v>
      </c>
      <c r="S214" s="44">
        <f t="shared" si="122"/>
        <v>330.69</v>
      </c>
      <c r="T214" s="44">
        <f t="shared" si="122"/>
        <v>330.69</v>
      </c>
      <c r="U214" s="44">
        <f t="shared" si="122"/>
        <v>330.69</v>
      </c>
      <c r="V214" s="44">
        <f t="shared" si="122"/>
        <v>330.69</v>
      </c>
      <c r="W214" s="44">
        <f t="shared" si="122"/>
        <v>330.69</v>
      </c>
      <c r="X214" s="44">
        <f t="shared" si="122"/>
        <v>330.69</v>
      </c>
      <c r="Y214" s="44">
        <f t="shared" si="122"/>
        <v>330.69</v>
      </c>
      <c r="Z214" s="44">
        <f t="shared" si="122"/>
        <v>330.69</v>
      </c>
      <c r="AA214" s="44">
        <f t="shared" si="122"/>
        <v>330.69</v>
      </c>
    </row>
    <row r="215" spans="1:27" ht="12.75" customHeight="1" collapsed="1" x14ac:dyDescent="0.2">
      <c r="A215" s="96" t="s">
        <v>448</v>
      </c>
      <c r="B215" s="28" t="str">
        <f>"12"&amp;"."&amp;$B$639&amp;"."&amp;$B$640</f>
        <v>12.11.2023</v>
      </c>
      <c r="C215" s="88" t="s">
        <v>76</v>
      </c>
      <c r="D215" s="89">
        <f>ROUND(((D216+D217+D219+D218)/1000),5)</f>
        <v>3.2915800000000002</v>
      </c>
      <c r="E215" s="89">
        <f>ROUND(((E216+E217+E219+E218)/1000),5)</f>
        <v>3.2829999999999999</v>
      </c>
      <c r="F215" s="89">
        <f>ROUND(((F216+F217+F219+F218)/1000),5)</f>
        <v>3.2548499999999998</v>
      </c>
      <c r="G215" s="89">
        <f t="shared" ref="G215:AA215" si="123">ROUND(((G216+G217+G219+G218)/1000),5)</f>
        <v>3.24383</v>
      </c>
      <c r="H215" s="89">
        <f t="shared" si="123"/>
        <v>3.2292399999999999</v>
      </c>
      <c r="I215" s="89">
        <f t="shared" si="123"/>
        <v>3.2724099999999998</v>
      </c>
      <c r="J215" s="89">
        <f t="shared" si="123"/>
        <v>3.2762099999999998</v>
      </c>
      <c r="K215" s="89">
        <f t="shared" si="123"/>
        <v>3.3173400000000002</v>
      </c>
      <c r="L215" s="89">
        <f t="shared" si="123"/>
        <v>3.5171899999999998</v>
      </c>
      <c r="M215" s="89">
        <f t="shared" si="123"/>
        <v>3.7176900000000002</v>
      </c>
      <c r="N215" s="89">
        <f t="shared" si="123"/>
        <v>3.8031299999999999</v>
      </c>
      <c r="O215" s="89">
        <f t="shared" si="123"/>
        <v>3.8339500000000002</v>
      </c>
      <c r="P215" s="89">
        <f t="shared" si="123"/>
        <v>3.8356699999999999</v>
      </c>
      <c r="Q215" s="89">
        <f t="shared" si="123"/>
        <v>3.8374000000000001</v>
      </c>
      <c r="R215" s="89">
        <f t="shared" si="123"/>
        <v>3.8266800000000001</v>
      </c>
      <c r="S215" s="89">
        <f t="shared" si="123"/>
        <v>3.8132700000000002</v>
      </c>
      <c r="T215" s="89">
        <f t="shared" si="123"/>
        <v>3.8763100000000001</v>
      </c>
      <c r="U215" s="89">
        <f t="shared" si="123"/>
        <v>3.9877699999999998</v>
      </c>
      <c r="V215" s="89">
        <f t="shared" si="123"/>
        <v>3.98407</v>
      </c>
      <c r="W215" s="89">
        <f t="shared" si="123"/>
        <v>3.9410699999999999</v>
      </c>
      <c r="X215" s="89">
        <f t="shared" si="123"/>
        <v>3.88679</v>
      </c>
      <c r="Y215" s="89">
        <f t="shared" si="123"/>
        <v>3.7864300000000002</v>
      </c>
      <c r="Z215" s="89">
        <f t="shared" si="123"/>
        <v>3.5160399999999998</v>
      </c>
      <c r="AA215" s="89">
        <f t="shared" si="123"/>
        <v>3.2895300000000001</v>
      </c>
    </row>
    <row r="216" spans="1:27" ht="12.75" hidden="1" customHeight="1" outlineLevel="1" x14ac:dyDescent="0.2">
      <c r="A216" s="97" t="s">
        <v>449</v>
      </c>
      <c r="B216" s="63" t="s">
        <v>242</v>
      </c>
      <c r="C216" s="43" t="s">
        <v>79</v>
      </c>
      <c r="D216" s="44">
        <v>1240.29</v>
      </c>
      <c r="E216" s="44">
        <v>1231.71</v>
      </c>
      <c r="F216" s="44">
        <v>1203.56</v>
      </c>
      <c r="G216" s="44">
        <v>1192.54</v>
      </c>
      <c r="H216" s="44">
        <v>1177.95</v>
      </c>
      <c r="I216" s="44">
        <v>1221.1199999999999</v>
      </c>
      <c r="J216" s="44">
        <v>1224.92</v>
      </c>
      <c r="K216" s="44">
        <v>1266.05</v>
      </c>
      <c r="L216" s="44">
        <v>1465.9</v>
      </c>
      <c r="M216" s="44">
        <v>1666.4</v>
      </c>
      <c r="N216" s="44">
        <v>1751.84</v>
      </c>
      <c r="O216" s="44">
        <v>1782.66</v>
      </c>
      <c r="P216" s="44">
        <v>1784.38</v>
      </c>
      <c r="Q216" s="44">
        <v>1786.11</v>
      </c>
      <c r="R216" s="44">
        <v>1775.39</v>
      </c>
      <c r="S216" s="44">
        <v>1761.98</v>
      </c>
      <c r="T216" s="44">
        <v>1825.02</v>
      </c>
      <c r="U216" s="44">
        <v>1936.48</v>
      </c>
      <c r="V216" s="44">
        <v>1932.78</v>
      </c>
      <c r="W216" s="44">
        <v>1889.78</v>
      </c>
      <c r="X216" s="44">
        <v>1835.5</v>
      </c>
      <c r="Y216" s="44">
        <v>1735.14</v>
      </c>
      <c r="Z216" s="44">
        <v>1464.75</v>
      </c>
      <c r="AA216" s="44">
        <v>1238.24</v>
      </c>
    </row>
    <row r="217" spans="1:27" ht="12.75" hidden="1" customHeight="1" outlineLevel="1" x14ac:dyDescent="0.2">
      <c r="A217" s="97" t="s">
        <v>450</v>
      </c>
      <c r="B217" s="63" t="s">
        <v>90</v>
      </c>
      <c r="C217" s="43" t="s">
        <v>79</v>
      </c>
      <c r="D217" s="44">
        <f>$D$162</f>
        <v>1716.97</v>
      </c>
      <c r="E217" s="44">
        <f>$D$162</f>
        <v>1716.97</v>
      </c>
      <c r="F217" s="44">
        <f t="shared" ref="F217:AA217" si="124">$D$162</f>
        <v>1716.97</v>
      </c>
      <c r="G217" s="44">
        <f t="shared" si="124"/>
        <v>1716.97</v>
      </c>
      <c r="H217" s="44">
        <f t="shared" si="124"/>
        <v>1716.97</v>
      </c>
      <c r="I217" s="44">
        <f t="shared" si="124"/>
        <v>1716.97</v>
      </c>
      <c r="J217" s="44">
        <f t="shared" si="124"/>
        <v>1716.97</v>
      </c>
      <c r="K217" s="44">
        <f t="shared" si="124"/>
        <v>1716.97</v>
      </c>
      <c r="L217" s="44">
        <f t="shared" si="124"/>
        <v>1716.97</v>
      </c>
      <c r="M217" s="44">
        <f t="shared" si="124"/>
        <v>1716.97</v>
      </c>
      <c r="N217" s="44">
        <f t="shared" si="124"/>
        <v>1716.97</v>
      </c>
      <c r="O217" s="44">
        <f t="shared" si="124"/>
        <v>1716.97</v>
      </c>
      <c r="P217" s="44">
        <f t="shared" si="124"/>
        <v>1716.97</v>
      </c>
      <c r="Q217" s="44">
        <f t="shared" si="124"/>
        <v>1716.97</v>
      </c>
      <c r="R217" s="44">
        <f t="shared" si="124"/>
        <v>1716.97</v>
      </c>
      <c r="S217" s="44">
        <f t="shared" si="124"/>
        <v>1716.97</v>
      </c>
      <c r="T217" s="44">
        <f t="shared" si="124"/>
        <v>1716.97</v>
      </c>
      <c r="U217" s="44">
        <f t="shared" si="124"/>
        <v>1716.97</v>
      </c>
      <c r="V217" s="44">
        <f t="shared" si="124"/>
        <v>1716.97</v>
      </c>
      <c r="W217" s="44">
        <f t="shared" si="124"/>
        <v>1716.97</v>
      </c>
      <c r="X217" s="44">
        <f t="shared" si="124"/>
        <v>1716.97</v>
      </c>
      <c r="Y217" s="44">
        <f t="shared" si="124"/>
        <v>1716.97</v>
      </c>
      <c r="Z217" s="44">
        <f t="shared" si="124"/>
        <v>1716.97</v>
      </c>
      <c r="AA217" s="44">
        <f t="shared" si="124"/>
        <v>1716.97</v>
      </c>
    </row>
    <row r="218" spans="1:27" ht="12.75" hidden="1" customHeight="1" outlineLevel="1" x14ac:dyDescent="0.2">
      <c r="A218" s="97" t="s">
        <v>451</v>
      </c>
      <c r="B218" s="63" t="s">
        <v>83</v>
      </c>
      <c r="C218" s="43" t="s">
        <v>79</v>
      </c>
      <c r="D218" s="44">
        <v>3.63</v>
      </c>
      <c r="E218" s="44">
        <v>3.63</v>
      </c>
      <c r="F218" s="44">
        <v>3.63</v>
      </c>
      <c r="G218" s="44">
        <v>3.63</v>
      </c>
      <c r="H218" s="44">
        <v>3.63</v>
      </c>
      <c r="I218" s="44">
        <v>3.63</v>
      </c>
      <c r="J218" s="44">
        <v>3.63</v>
      </c>
      <c r="K218" s="44">
        <v>3.63</v>
      </c>
      <c r="L218" s="44">
        <v>3.63</v>
      </c>
      <c r="M218" s="44">
        <v>3.63</v>
      </c>
      <c r="N218" s="44">
        <v>3.63</v>
      </c>
      <c r="O218" s="44">
        <v>3.63</v>
      </c>
      <c r="P218" s="44">
        <v>3.63</v>
      </c>
      <c r="Q218" s="44">
        <v>3.63</v>
      </c>
      <c r="R218" s="44">
        <v>3.63</v>
      </c>
      <c r="S218" s="44">
        <v>3.63</v>
      </c>
      <c r="T218" s="44">
        <v>3.63</v>
      </c>
      <c r="U218" s="44">
        <v>3.63</v>
      </c>
      <c r="V218" s="44">
        <v>3.63</v>
      </c>
      <c r="W218" s="44">
        <v>3.63</v>
      </c>
      <c r="X218" s="44">
        <v>3.63</v>
      </c>
      <c r="Y218" s="44">
        <v>3.63</v>
      </c>
      <c r="Z218" s="44">
        <v>3.63</v>
      </c>
      <c r="AA218" s="44">
        <v>3.63</v>
      </c>
    </row>
    <row r="219" spans="1:27" ht="12.75" hidden="1" customHeight="1" outlineLevel="1" x14ac:dyDescent="0.2">
      <c r="A219" s="97" t="s">
        <v>452</v>
      </c>
      <c r="B219" s="63" t="s">
        <v>81</v>
      </c>
      <c r="C219" s="43" t="s">
        <v>79</v>
      </c>
      <c r="D219" s="44">
        <f>$D$11</f>
        <v>330.69</v>
      </c>
      <c r="E219" s="44">
        <f t="shared" ref="E219:AA219" si="125">$D$11</f>
        <v>330.69</v>
      </c>
      <c r="F219" s="44">
        <f t="shared" si="125"/>
        <v>330.69</v>
      </c>
      <c r="G219" s="44">
        <f t="shared" si="125"/>
        <v>330.69</v>
      </c>
      <c r="H219" s="44">
        <f t="shared" si="125"/>
        <v>330.69</v>
      </c>
      <c r="I219" s="44">
        <f t="shared" si="125"/>
        <v>330.69</v>
      </c>
      <c r="J219" s="44">
        <f t="shared" si="125"/>
        <v>330.69</v>
      </c>
      <c r="K219" s="44">
        <f t="shared" si="125"/>
        <v>330.69</v>
      </c>
      <c r="L219" s="44">
        <f t="shared" si="125"/>
        <v>330.69</v>
      </c>
      <c r="M219" s="44">
        <f t="shared" si="125"/>
        <v>330.69</v>
      </c>
      <c r="N219" s="44">
        <f t="shared" si="125"/>
        <v>330.69</v>
      </c>
      <c r="O219" s="44">
        <f t="shared" si="125"/>
        <v>330.69</v>
      </c>
      <c r="P219" s="44">
        <f t="shared" si="125"/>
        <v>330.69</v>
      </c>
      <c r="Q219" s="44">
        <f t="shared" si="125"/>
        <v>330.69</v>
      </c>
      <c r="R219" s="44">
        <f t="shared" si="125"/>
        <v>330.69</v>
      </c>
      <c r="S219" s="44">
        <f t="shared" si="125"/>
        <v>330.69</v>
      </c>
      <c r="T219" s="44">
        <f t="shared" si="125"/>
        <v>330.69</v>
      </c>
      <c r="U219" s="44">
        <f t="shared" si="125"/>
        <v>330.69</v>
      </c>
      <c r="V219" s="44">
        <f t="shared" si="125"/>
        <v>330.69</v>
      </c>
      <c r="W219" s="44">
        <f t="shared" si="125"/>
        <v>330.69</v>
      </c>
      <c r="X219" s="44">
        <f t="shared" si="125"/>
        <v>330.69</v>
      </c>
      <c r="Y219" s="44">
        <f t="shared" si="125"/>
        <v>330.69</v>
      </c>
      <c r="Z219" s="44">
        <f t="shared" si="125"/>
        <v>330.69</v>
      </c>
      <c r="AA219" s="44">
        <f t="shared" si="125"/>
        <v>330.69</v>
      </c>
    </row>
    <row r="220" spans="1:27" ht="12.75" customHeight="1" collapsed="1" x14ac:dyDescent="0.2">
      <c r="A220" s="96" t="s">
        <v>453</v>
      </c>
      <c r="B220" s="28" t="str">
        <f>"13"&amp;"."&amp;$B$639&amp;"."&amp;$B$640</f>
        <v>13.11.2023</v>
      </c>
      <c r="C220" s="88" t="s">
        <v>76</v>
      </c>
      <c r="D220" s="89">
        <f>ROUND(((D221+D222+D224+D223)/1000),5)</f>
        <v>3.3164400000000001</v>
      </c>
      <c r="E220" s="89">
        <f>ROUND(((E221+E222+E224+E223)/1000),5)</f>
        <v>3.2926199999999999</v>
      </c>
      <c r="F220" s="89">
        <f>ROUND(((F221+F222+F224+F223)/1000),5)</f>
        <v>3.2786400000000002</v>
      </c>
      <c r="G220" s="89">
        <f t="shared" ref="G220:AA220" si="126">ROUND(((G221+G222+G224+G223)/1000),5)</f>
        <v>3.2520199999999999</v>
      </c>
      <c r="H220" s="89">
        <f t="shared" si="126"/>
        <v>3.2409400000000002</v>
      </c>
      <c r="I220" s="89">
        <f t="shared" si="126"/>
        <v>3.2983600000000002</v>
      </c>
      <c r="J220" s="89">
        <f t="shared" si="126"/>
        <v>3.55308</v>
      </c>
      <c r="K220" s="89">
        <f t="shared" si="126"/>
        <v>3.81962</v>
      </c>
      <c r="L220" s="89">
        <f t="shared" si="126"/>
        <v>3.9789599999999998</v>
      </c>
      <c r="M220" s="89">
        <f t="shared" si="126"/>
        <v>4.0158300000000002</v>
      </c>
      <c r="N220" s="89">
        <f t="shared" si="126"/>
        <v>4.0212000000000003</v>
      </c>
      <c r="O220" s="89">
        <f t="shared" si="126"/>
        <v>4.0183099999999996</v>
      </c>
      <c r="P220" s="89">
        <f t="shared" si="126"/>
        <v>3.99546</v>
      </c>
      <c r="Q220" s="89">
        <f t="shared" si="126"/>
        <v>4.0105700000000004</v>
      </c>
      <c r="R220" s="89">
        <f t="shared" si="126"/>
        <v>4.0145999999999997</v>
      </c>
      <c r="S220" s="89">
        <f t="shared" si="126"/>
        <v>4.0288000000000004</v>
      </c>
      <c r="T220" s="89">
        <f t="shared" si="126"/>
        <v>4.0894700000000004</v>
      </c>
      <c r="U220" s="89">
        <f t="shared" si="126"/>
        <v>4.3020500000000004</v>
      </c>
      <c r="V220" s="89">
        <f t="shared" si="126"/>
        <v>4.3115899999999998</v>
      </c>
      <c r="W220" s="89">
        <f t="shared" si="126"/>
        <v>4.0795199999999996</v>
      </c>
      <c r="X220" s="89">
        <f t="shared" si="126"/>
        <v>4.0853299999999999</v>
      </c>
      <c r="Y220" s="89">
        <f t="shared" si="126"/>
        <v>3.95173</v>
      </c>
      <c r="Z220" s="89">
        <f t="shared" si="126"/>
        <v>3.5533100000000002</v>
      </c>
      <c r="AA220" s="89">
        <f t="shared" si="126"/>
        <v>3.3582100000000001</v>
      </c>
    </row>
    <row r="221" spans="1:27" ht="12.75" hidden="1" customHeight="1" outlineLevel="1" x14ac:dyDescent="0.2">
      <c r="A221" s="97" t="s">
        <v>454</v>
      </c>
      <c r="B221" s="63" t="s">
        <v>242</v>
      </c>
      <c r="C221" s="43" t="s">
        <v>79</v>
      </c>
      <c r="D221" s="44">
        <v>1265.1500000000001</v>
      </c>
      <c r="E221" s="44">
        <v>1241.33</v>
      </c>
      <c r="F221" s="44">
        <v>1227.3499999999999</v>
      </c>
      <c r="G221" s="44">
        <v>1200.73</v>
      </c>
      <c r="H221" s="44">
        <v>1189.6500000000001</v>
      </c>
      <c r="I221" s="44">
        <v>1247.07</v>
      </c>
      <c r="J221" s="44">
        <v>1501.79</v>
      </c>
      <c r="K221" s="44">
        <v>1768.33</v>
      </c>
      <c r="L221" s="44">
        <v>1927.67</v>
      </c>
      <c r="M221" s="44">
        <v>1964.54</v>
      </c>
      <c r="N221" s="44">
        <v>1969.91</v>
      </c>
      <c r="O221" s="44">
        <v>1967.02</v>
      </c>
      <c r="P221" s="44">
        <v>1944.17</v>
      </c>
      <c r="Q221" s="44">
        <v>1959.28</v>
      </c>
      <c r="R221" s="44">
        <v>1963.31</v>
      </c>
      <c r="S221" s="44">
        <v>1977.51</v>
      </c>
      <c r="T221" s="44">
        <v>2038.18</v>
      </c>
      <c r="U221" s="44">
        <v>2250.7600000000002</v>
      </c>
      <c r="V221" s="44">
        <v>2260.3000000000002</v>
      </c>
      <c r="W221" s="44">
        <v>2028.23</v>
      </c>
      <c r="X221" s="44">
        <v>2034.04</v>
      </c>
      <c r="Y221" s="44">
        <v>1900.44</v>
      </c>
      <c r="Z221" s="44">
        <v>1502.02</v>
      </c>
      <c r="AA221" s="44">
        <v>1306.92</v>
      </c>
    </row>
    <row r="222" spans="1:27" ht="12.75" hidden="1" customHeight="1" outlineLevel="1" x14ac:dyDescent="0.2">
      <c r="A222" s="97" t="s">
        <v>455</v>
      </c>
      <c r="B222" s="63" t="s">
        <v>90</v>
      </c>
      <c r="C222" s="43" t="s">
        <v>79</v>
      </c>
      <c r="D222" s="44">
        <f>$D$162</f>
        <v>1716.97</v>
      </c>
      <c r="E222" s="44">
        <f>$D$162</f>
        <v>1716.97</v>
      </c>
      <c r="F222" s="44">
        <f t="shared" ref="F222:AA222" si="127">$D$162</f>
        <v>1716.97</v>
      </c>
      <c r="G222" s="44">
        <f t="shared" si="127"/>
        <v>1716.97</v>
      </c>
      <c r="H222" s="44">
        <f t="shared" si="127"/>
        <v>1716.97</v>
      </c>
      <c r="I222" s="44">
        <f t="shared" si="127"/>
        <v>1716.97</v>
      </c>
      <c r="J222" s="44">
        <f t="shared" si="127"/>
        <v>1716.97</v>
      </c>
      <c r="K222" s="44">
        <f t="shared" si="127"/>
        <v>1716.97</v>
      </c>
      <c r="L222" s="44">
        <f t="shared" si="127"/>
        <v>1716.97</v>
      </c>
      <c r="M222" s="44">
        <f t="shared" si="127"/>
        <v>1716.97</v>
      </c>
      <c r="N222" s="44">
        <f t="shared" si="127"/>
        <v>1716.97</v>
      </c>
      <c r="O222" s="44">
        <f t="shared" si="127"/>
        <v>1716.97</v>
      </c>
      <c r="P222" s="44">
        <f t="shared" si="127"/>
        <v>1716.97</v>
      </c>
      <c r="Q222" s="44">
        <f t="shared" si="127"/>
        <v>1716.97</v>
      </c>
      <c r="R222" s="44">
        <f t="shared" si="127"/>
        <v>1716.97</v>
      </c>
      <c r="S222" s="44">
        <f t="shared" si="127"/>
        <v>1716.97</v>
      </c>
      <c r="T222" s="44">
        <f t="shared" si="127"/>
        <v>1716.97</v>
      </c>
      <c r="U222" s="44">
        <f t="shared" si="127"/>
        <v>1716.97</v>
      </c>
      <c r="V222" s="44">
        <f t="shared" si="127"/>
        <v>1716.97</v>
      </c>
      <c r="W222" s="44">
        <f t="shared" si="127"/>
        <v>1716.97</v>
      </c>
      <c r="X222" s="44">
        <f t="shared" si="127"/>
        <v>1716.97</v>
      </c>
      <c r="Y222" s="44">
        <f t="shared" si="127"/>
        <v>1716.97</v>
      </c>
      <c r="Z222" s="44">
        <f t="shared" si="127"/>
        <v>1716.97</v>
      </c>
      <c r="AA222" s="44">
        <f t="shared" si="127"/>
        <v>1716.97</v>
      </c>
    </row>
    <row r="223" spans="1:27" ht="12.75" hidden="1" customHeight="1" outlineLevel="1" x14ac:dyDescent="0.2">
      <c r="A223" s="97" t="s">
        <v>456</v>
      </c>
      <c r="B223" s="63" t="s">
        <v>83</v>
      </c>
      <c r="C223" s="43" t="s">
        <v>79</v>
      </c>
      <c r="D223" s="44">
        <v>3.63</v>
      </c>
      <c r="E223" s="44">
        <v>3.63</v>
      </c>
      <c r="F223" s="44">
        <v>3.63</v>
      </c>
      <c r="G223" s="44">
        <v>3.63</v>
      </c>
      <c r="H223" s="44">
        <v>3.63</v>
      </c>
      <c r="I223" s="44">
        <v>3.63</v>
      </c>
      <c r="J223" s="44">
        <v>3.63</v>
      </c>
      <c r="K223" s="44">
        <v>3.63</v>
      </c>
      <c r="L223" s="44">
        <v>3.63</v>
      </c>
      <c r="M223" s="44">
        <v>3.63</v>
      </c>
      <c r="N223" s="44">
        <v>3.63</v>
      </c>
      <c r="O223" s="44">
        <v>3.63</v>
      </c>
      <c r="P223" s="44">
        <v>3.63</v>
      </c>
      <c r="Q223" s="44">
        <v>3.63</v>
      </c>
      <c r="R223" s="44">
        <v>3.63</v>
      </c>
      <c r="S223" s="44">
        <v>3.63</v>
      </c>
      <c r="T223" s="44">
        <v>3.63</v>
      </c>
      <c r="U223" s="44">
        <v>3.63</v>
      </c>
      <c r="V223" s="44">
        <v>3.63</v>
      </c>
      <c r="W223" s="44">
        <v>3.63</v>
      </c>
      <c r="X223" s="44">
        <v>3.63</v>
      </c>
      <c r="Y223" s="44">
        <v>3.63</v>
      </c>
      <c r="Z223" s="44">
        <v>3.63</v>
      </c>
      <c r="AA223" s="44">
        <v>3.63</v>
      </c>
    </row>
    <row r="224" spans="1:27" ht="12.75" hidden="1" customHeight="1" outlineLevel="1" x14ac:dyDescent="0.2">
      <c r="A224" s="97" t="s">
        <v>457</v>
      </c>
      <c r="B224" s="63" t="s">
        <v>81</v>
      </c>
      <c r="C224" s="43" t="s">
        <v>79</v>
      </c>
      <c r="D224" s="44">
        <f>$D$11</f>
        <v>330.69</v>
      </c>
      <c r="E224" s="44">
        <f t="shared" ref="E224:AA224" si="128">$D$11</f>
        <v>330.69</v>
      </c>
      <c r="F224" s="44">
        <f t="shared" si="128"/>
        <v>330.69</v>
      </c>
      <c r="G224" s="44">
        <f t="shared" si="128"/>
        <v>330.69</v>
      </c>
      <c r="H224" s="44">
        <f t="shared" si="128"/>
        <v>330.69</v>
      </c>
      <c r="I224" s="44">
        <f t="shared" si="128"/>
        <v>330.69</v>
      </c>
      <c r="J224" s="44">
        <f t="shared" si="128"/>
        <v>330.69</v>
      </c>
      <c r="K224" s="44">
        <f t="shared" si="128"/>
        <v>330.69</v>
      </c>
      <c r="L224" s="44">
        <f t="shared" si="128"/>
        <v>330.69</v>
      </c>
      <c r="M224" s="44">
        <f t="shared" si="128"/>
        <v>330.69</v>
      </c>
      <c r="N224" s="44">
        <f t="shared" si="128"/>
        <v>330.69</v>
      </c>
      <c r="O224" s="44">
        <f t="shared" si="128"/>
        <v>330.69</v>
      </c>
      <c r="P224" s="44">
        <f t="shared" si="128"/>
        <v>330.69</v>
      </c>
      <c r="Q224" s="44">
        <f t="shared" si="128"/>
        <v>330.69</v>
      </c>
      <c r="R224" s="44">
        <f t="shared" si="128"/>
        <v>330.69</v>
      </c>
      <c r="S224" s="44">
        <f t="shared" si="128"/>
        <v>330.69</v>
      </c>
      <c r="T224" s="44">
        <f t="shared" si="128"/>
        <v>330.69</v>
      </c>
      <c r="U224" s="44">
        <f t="shared" si="128"/>
        <v>330.69</v>
      </c>
      <c r="V224" s="44">
        <f t="shared" si="128"/>
        <v>330.69</v>
      </c>
      <c r="W224" s="44">
        <f t="shared" si="128"/>
        <v>330.69</v>
      </c>
      <c r="X224" s="44">
        <f t="shared" si="128"/>
        <v>330.69</v>
      </c>
      <c r="Y224" s="44">
        <f t="shared" si="128"/>
        <v>330.69</v>
      </c>
      <c r="Z224" s="44">
        <f t="shared" si="128"/>
        <v>330.69</v>
      </c>
      <c r="AA224" s="44">
        <f t="shared" si="128"/>
        <v>330.69</v>
      </c>
    </row>
    <row r="225" spans="1:27" ht="12.75" customHeight="1" collapsed="1" x14ac:dyDescent="0.2">
      <c r="A225" s="96" t="s">
        <v>458</v>
      </c>
      <c r="B225" s="28" t="str">
        <f>"14"&amp;"."&amp;$B$639&amp;"."&amp;$B$640</f>
        <v>14.11.2023</v>
      </c>
      <c r="C225" s="88" t="s">
        <v>76</v>
      </c>
      <c r="D225" s="89">
        <f>ROUND(((D226+D227+D229+D228)/1000),5)</f>
        <v>3.2865600000000001</v>
      </c>
      <c r="E225" s="89">
        <f>ROUND(((E226+E227+E229+E228)/1000),5)</f>
        <v>3.2251799999999999</v>
      </c>
      <c r="F225" s="89">
        <f>ROUND(((F226+F227+F229+F228)/1000),5)</f>
        <v>3.1572499999999999</v>
      </c>
      <c r="G225" s="89">
        <f t="shared" ref="G225:AA225" si="129">ROUND(((G226+G227+G229+G228)/1000),5)</f>
        <v>3.1441699999999999</v>
      </c>
      <c r="H225" s="89">
        <f t="shared" si="129"/>
        <v>3.2048800000000002</v>
      </c>
      <c r="I225" s="89">
        <f t="shared" si="129"/>
        <v>3.31806</v>
      </c>
      <c r="J225" s="89">
        <f t="shared" si="129"/>
        <v>3.4925899999999999</v>
      </c>
      <c r="K225" s="89">
        <f t="shared" si="129"/>
        <v>3.8348599999999999</v>
      </c>
      <c r="L225" s="89">
        <f t="shared" si="129"/>
        <v>4.0178700000000003</v>
      </c>
      <c r="M225" s="89">
        <f t="shared" si="129"/>
        <v>4.1187199999999997</v>
      </c>
      <c r="N225" s="89">
        <f t="shared" si="129"/>
        <v>4.21204</v>
      </c>
      <c r="O225" s="89">
        <f t="shared" si="129"/>
        <v>4.1846800000000002</v>
      </c>
      <c r="P225" s="89">
        <f t="shared" si="129"/>
        <v>4.1584700000000003</v>
      </c>
      <c r="Q225" s="89">
        <f t="shared" si="129"/>
        <v>4.1822999999999997</v>
      </c>
      <c r="R225" s="89">
        <f t="shared" si="129"/>
        <v>4.3285200000000001</v>
      </c>
      <c r="S225" s="89">
        <f t="shared" si="129"/>
        <v>4.2481099999999996</v>
      </c>
      <c r="T225" s="89">
        <f t="shared" si="129"/>
        <v>4.31541</v>
      </c>
      <c r="U225" s="89">
        <f t="shared" si="129"/>
        <v>4.3583699999999999</v>
      </c>
      <c r="V225" s="89">
        <f t="shared" si="129"/>
        <v>4.2074800000000003</v>
      </c>
      <c r="W225" s="89">
        <f t="shared" si="129"/>
        <v>4.1195300000000001</v>
      </c>
      <c r="X225" s="89">
        <f t="shared" si="129"/>
        <v>4.0124300000000002</v>
      </c>
      <c r="Y225" s="89">
        <f t="shared" si="129"/>
        <v>3.86476</v>
      </c>
      <c r="Z225" s="89">
        <f t="shared" si="129"/>
        <v>3.56365</v>
      </c>
      <c r="AA225" s="89">
        <f t="shared" si="129"/>
        <v>3.3814700000000002</v>
      </c>
    </row>
    <row r="226" spans="1:27" ht="12.75" hidden="1" customHeight="1" outlineLevel="1" x14ac:dyDescent="0.2">
      <c r="A226" s="97" t="s">
        <v>459</v>
      </c>
      <c r="B226" s="63" t="s">
        <v>242</v>
      </c>
      <c r="C226" s="43" t="s">
        <v>79</v>
      </c>
      <c r="D226" s="44">
        <v>1235.27</v>
      </c>
      <c r="E226" s="44">
        <v>1173.8900000000001</v>
      </c>
      <c r="F226" s="44">
        <v>1105.96</v>
      </c>
      <c r="G226" s="44">
        <v>1092.8800000000001</v>
      </c>
      <c r="H226" s="44">
        <v>1153.5899999999999</v>
      </c>
      <c r="I226" s="44">
        <v>1266.77</v>
      </c>
      <c r="J226" s="44">
        <v>1441.3</v>
      </c>
      <c r="K226" s="44">
        <v>1783.57</v>
      </c>
      <c r="L226" s="44">
        <v>1966.58</v>
      </c>
      <c r="M226" s="44">
        <v>2067.4299999999998</v>
      </c>
      <c r="N226" s="44">
        <v>2160.75</v>
      </c>
      <c r="O226" s="44">
        <v>2133.39</v>
      </c>
      <c r="P226" s="44">
        <v>2107.1799999999998</v>
      </c>
      <c r="Q226" s="44">
        <v>2131.0100000000002</v>
      </c>
      <c r="R226" s="44">
        <v>2277.23</v>
      </c>
      <c r="S226" s="44">
        <v>2196.8200000000002</v>
      </c>
      <c r="T226" s="44">
        <v>2264.12</v>
      </c>
      <c r="U226" s="44">
        <v>2307.08</v>
      </c>
      <c r="V226" s="44">
        <v>2156.19</v>
      </c>
      <c r="W226" s="44">
        <v>2068.2399999999998</v>
      </c>
      <c r="X226" s="44">
        <v>1961.14</v>
      </c>
      <c r="Y226" s="44">
        <v>1813.47</v>
      </c>
      <c r="Z226" s="44">
        <v>1512.36</v>
      </c>
      <c r="AA226" s="44">
        <v>1330.18</v>
      </c>
    </row>
    <row r="227" spans="1:27" ht="12.75" hidden="1" customHeight="1" outlineLevel="1" x14ac:dyDescent="0.2">
      <c r="A227" s="97" t="s">
        <v>460</v>
      </c>
      <c r="B227" s="63" t="s">
        <v>90</v>
      </c>
      <c r="C227" s="43" t="s">
        <v>79</v>
      </c>
      <c r="D227" s="44">
        <f>$D$162</f>
        <v>1716.97</v>
      </c>
      <c r="E227" s="44">
        <f>$D$162</f>
        <v>1716.97</v>
      </c>
      <c r="F227" s="44">
        <f t="shared" ref="F227:AA227" si="130">$D$162</f>
        <v>1716.97</v>
      </c>
      <c r="G227" s="44">
        <f t="shared" si="130"/>
        <v>1716.97</v>
      </c>
      <c r="H227" s="44">
        <f t="shared" si="130"/>
        <v>1716.97</v>
      </c>
      <c r="I227" s="44">
        <f t="shared" si="130"/>
        <v>1716.97</v>
      </c>
      <c r="J227" s="44">
        <f t="shared" si="130"/>
        <v>1716.97</v>
      </c>
      <c r="K227" s="44">
        <f t="shared" si="130"/>
        <v>1716.97</v>
      </c>
      <c r="L227" s="44">
        <f t="shared" si="130"/>
        <v>1716.97</v>
      </c>
      <c r="M227" s="44">
        <f t="shared" si="130"/>
        <v>1716.97</v>
      </c>
      <c r="N227" s="44">
        <f t="shared" si="130"/>
        <v>1716.97</v>
      </c>
      <c r="O227" s="44">
        <f t="shared" si="130"/>
        <v>1716.97</v>
      </c>
      <c r="P227" s="44">
        <f t="shared" si="130"/>
        <v>1716.97</v>
      </c>
      <c r="Q227" s="44">
        <f t="shared" si="130"/>
        <v>1716.97</v>
      </c>
      <c r="R227" s="44">
        <f t="shared" si="130"/>
        <v>1716.97</v>
      </c>
      <c r="S227" s="44">
        <f t="shared" si="130"/>
        <v>1716.97</v>
      </c>
      <c r="T227" s="44">
        <f t="shared" si="130"/>
        <v>1716.97</v>
      </c>
      <c r="U227" s="44">
        <f t="shared" si="130"/>
        <v>1716.97</v>
      </c>
      <c r="V227" s="44">
        <f t="shared" si="130"/>
        <v>1716.97</v>
      </c>
      <c r="W227" s="44">
        <f t="shared" si="130"/>
        <v>1716.97</v>
      </c>
      <c r="X227" s="44">
        <f t="shared" si="130"/>
        <v>1716.97</v>
      </c>
      <c r="Y227" s="44">
        <f t="shared" si="130"/>
        <v>1716.97</v>
      </c>
      <c r="Z227" s="44">
        <f t="shared" si="130"/>
        <v>1716.97</v>
      </c>
      <c r="AA227" s="44">
        <f t="shared" si="130"/>
        <v>1716.97</v>
      </c>
    </row>
    <row r="228" spans="1:27" ht="12.75" hidden="1" customHeight="1" outlineLevel="1" x14ac:dyDescent="0.2">
      <c r="A228" s="97" t="s">
        <v>461</v>
      </c>
      <c r="B228" s="63" t="s">
        <v>83</v>
      </c>
      <c r="C228" s="43" t="s">
        <v>79</v>
      </c>
      <c r="D228" s="44">
        <v>3.63</v>
      </c>
      <c r="E228" s="44">
        <v>3.63</v>
      </c>
      <c r="F228" s="44">
        <v>3.63</v>
      </c>
      <c r="G228" s="44">
        <v>3.63</v>
      </c>
      <c r="H228" s="44">
        <v>3.63</v>
      </c>
      <c r="I228" s="44">
        <v>3.63</v>
      </c>
      <c r="J228" s="44">
        <v>3.63</v>
      </c>
      <c r="K228" s="44">
        <v>3.63</v>
      </c>
      <c r="L228" s="44">
        <v>3.63</v>
      </c>
      <c r="M228" s="44">
        <v>3.63</v>
      </c>
      <c r="N228" s="44">
        <v>3.63</v>
      </c>
      <c r="O228" s="44">
        <v>3.63</v>
      </c>
      <c r="P228" s="44">
        <v>3.63</v>
      </c>
      <c r="Q228" s="44">
        <v>3.63</v>
      </c>
      <c r="R228" s="44">
        <v>3.63</v>
      </c>
      <c r="S228" s="44">
        <v>3.63</v>
      </c>
      <c r="T228" s="44">
        <v>3.63</v>
      </c>
      <c r="U228" s="44">
        <v>3.63</v>
      </c>
      <c r="V228" s="44">
        <v>3.63</v>
      </c>
      <c r="W228" s="44">
        <v>3.63</v>
      </c>
      <c r="X228" s="44">
        <v>3.63</v>
      </c>
      <c r="Y228" s="44">
        <v>3.63</v>
      </c>
      <c r="Z228" s="44">
        <v>3.63</v>
      </c>
      <c r="AA228" s="44">
        <v>3.63</v>
      </c>
    </row>
    <row r="229" spans="1:27" ht="12.75" hidden="1" customHeight="1" outlineLevel="1" x14ac:dyDescent="0.2">
      <c r="A229" s="97" t="s">
        <v>462</v>
      </c>
      <c r="B229" s="63" t="s">
        <v>81</v>
      </c>
      <c r="C229" s="43" t="s">
        <v>79</v>
      </c>
      <c r="D229" s="44">
        <f>$D$11</f>
        <v>330.69</v>
      </c>
      <c r="E229" s="44">
        <f t="shared" ref="E229:AA229" si="131">$D$11</f>
        <v>330.69</v>
      </c>
      <c r="F229" s="44">
        <f t="shared" si="131"/>
        <v>330.69</v>
      </c>
      <c r="G229" s="44">
        <f t="shared" si="131"/>
        <v>330.69</v>
      </c>
      <c r="H229" s="44">
        <f t="shared" si="131"/>
        <v>330.69</v>
      </c>
      <c r="I229" s="44">
        <f t="shared" si="131"/>
        <v>330.69</v>
      </c>
      <c r="J229" s="44">
        <f t="shared" si="131"/>
        <v>330.69</v>
      </c>
      <c r="K229" s="44">
        <f t="shared" si="131"/>
        <v>330.69</v>
      </c>
      <c r="L229" s="44">
        <f t="shared" si="131"/>
        <v>330.69</v>
      </c>
      <c r="M229" s="44">
        <f t="shared" si="131"/>
        <v>330.69</v>
      </c>
      <c r="N229" s="44">
        <f t="shared" si="131"/>
        <v>330.69</v>
      </c>
      <c r="O229" s="44">
        <f t="shared" si="131"/>
        <v>330.69</v>
      </c>
      <c r="P229" s="44">
        <f t="shared" si="131"/>
        <v>330.69</v>
      </c>
      <c r="Q229" s="44">
        <f t="shared" si="131"/>
        <v>330.69</v>
      </c>
      <c r="R229" s="44">
        <f t="shared" si="131"/>
        <v>330.69</v>
      </c>
      <c r="S229" s="44">
        <f t="shared" si="131"/>
        <v>330.69</v>
      </c>
      <c r="T229" s="44">
        <f t="shared" si="131"/>
        <v>330.69</v>
      </c>
      <c r="U229" s="44">
        <f t="shared" si="131"/>
        <v>330.69</v>
      </c>
      <c r="V229" s="44">
        <f t="shared" si="131"/>
        <v>330.69</v>
      </c>
      <c r="W229" s="44">
        <f t="shared" si="131"/>
        <v>330.69</v>
      </c>
      <c r="X229" s="44">
        <f t="shared" si="131"/>
        <v>330.69</v>
      </c>
      <c r="Y229" s="44">
        <f t="shared" si="131"/>
        <v>330.69</v>
      </c>
      <c r="Z229" s="44">
        <f t="shared" si="131"/>
        <v>330.69</v>
      </c>
      <c r="AA229" s="44">
        <f t="shared" si="131"/>
        <v>330.69</v>
      </c>
    </row>
    <row r="230" spans="1:27" ht="12.75" customHeight="1" collapsed="1" x14ac:dyDescent="0.2">
      <c r="A230" s="96" t="s">
        <v>463</v>
      </c>
      <c r="B230" s="28" t="str">
        <f>"15"&amp;"."&amp;$B$639&amp;"."&amp;$B$640</f>
        <v>15.11.2023</v>
      </c>
      <c r="C230" s="88" t="s">
        <v>76</v>
      </c>
      <c r="D230" s="89">
        <f>ROUND(((D231+D232+D234+D233)/1000),5)</f>
        <v>3.2608799999999998</v>
      </c>
      <c r="E230" s="89">
        <f>ROUND(((E231+E232+E234+E233)/1000),5)</f>
        <v>3.1748599999999998</v>
      </c>
      <c r="F230" s="89">
        <f>ROUND(((F231+F232+F234+F233)/1000),5)</f>
        <v>3.1283099999999999</v>
      </c>
      <c r="G230" s="89">
        <f t="shared" ref="G230:AA230" si="132">ROUND(((G231+G232+G234+G233)/1000),5)</f>
        <v>3.1248999999999998</v>
      </c>
      <c r="H230" s="89">
        <f t="shared" si="132"/>
        <v>3.17347</v>
      </c>
      <c r="I230" s="89">
        <f t="shared" si="132"/>
        <v>3.3310200000000001</v>
      </c>
      <c r="J230" s="89">
        <f t="shared" si="132"/>
        <v>3.4335800000000001</v>
      </c>
      <c r="K230" s="89">
        <f t="shared" si="132"/>
        <v>3.7404999999999999</v>
      </c>
      <c r="L230" s="89">
        <f t="shared" si="132"/>
        <v>3.8835299999999999</v>
      </c>
      <c r="M230" s="89">
        <f t="shared" si="132"/>
        <v>3.9637699999999998</v>
      </c>
      <c r="N230" s="89">
        <f t="shared" si="132"/>
        <v>3.9817999999999998</v>
      </c>
      <c r="O230" s="89">
        <f t="shared" si="132"/>
        <v>4.0229900000000001</v>
      </c>
      <c r="P230" s="89">
        <f t="shared" si="132"/>
        <v>3.99383</v>
      </c>
      <c r="Q230" s="89">
        <f t="shared" si="132"/>
        <v>4.0111600000000003</v>
      </c>
      <c r="R230" s="89">
        <f t="shared" si="132"/>
        <v>4.0213200000000002</v>
      </c>
      <c r="S230" s="89">
        <f t="shared" si="132"/>
        <v>4.0251700000000001</v>
      </c>
      <c r="T230" s="89">
        <f t="shared" si="132"/>
        <v>3.9872299999999998</v>
      </c>
      <c r="U230" s="89">
        <f t="shared" si="132"/>
        <v>4.0230499999999996</v>
      </c>
      <c r="V230" s="89">
        <f t="shared" si="132"/>
        <v>3.99092</v>
      </c>
      <c r="W230" s="89">
        <f t="shared" si="132"/>
        <v>3.9914499999999999</v>
      </c>
      <c r="X230" s="89">
        <f t="shared" si="132"/>
        <v>3.9282300000000001</v>
      </c>
      <c r="Y230" s="89">
        <f t="shared" si="132"/>
        <v>3.7651699999999999</v>
      </c>
      <c r="Z230" s="89">
        <f t="shared" si="132"/>
        <v>3.56738</v>
      </c>
      <c r="AA230" s="89">
        <f t="shared" si="132"/>
        <v>3.3757199999999998</v>
      </c>
    </row>
    <row r="231" spans="1:27" ht="12.75" hidden="1" customHeight="1" outlineLevel="1" x14ac:dyDescent="0.2">
      <c r="A231" s="97" t="s">
        <v>464</v>
      </c>
      <c r="B231" s="63" t="s">
        <v>242</v>
      </c>
      <c r="C231" s="43" t="s">
        <v>79</v>
      </c>
      <c r="D231" s="44">
        <v>1209.5899999999999</v>
      </c>
      <c r="E231" s="44">
        <v>1123.57</v>
      </c>
      <c r="F231" s="44">
        <v>1077.02</v>
      </c>
      <c r="G231" s="44">
        <v>1073.6099999999999</v>
      </c>
      <c r="H231" s="44">
        <v>1122.18</v>
      </c>
      <c r="I231" s="44">
        <v>1279.73</v>
      </c>
      <c r="J231" s="44">
        <v>1382.29</v>
      </c>
      <c r="K231" s="44">
        <v>1689.21</v>
      </c>
      <c r="L231" s="44">
        <v>1832.24</v>
      </c>
      <c r="M231" s="44">
        <v>1912.48</v>
      </c>
      <c r="N231" s="44">
        <v>1930.51</v>
      </c>
      <c r="O231" s="44">
        <v>1971.7</v>
      </c>
      <c r="P231" s="44">
        <v>1942.54</v>
      </c>
      <c r="Q231" s="44">
        <v>1959.87</v>
      </c>
      <c r="R231" s="44">
        <v>1970.03</v>
      </c>
      <c r="S231" s="44">
        <v>1973.88</v>
      </c>
      <c r="T231" s="44">
        <v>1935.94</v>
      </c>
      <c r="U231" s="44">
        <v>1971.76</v>
      </c>
      <c r="V231" s="44">
        <v>1939.63</v>
      </c>
      <c r="W231" s="44">
        <v>1940.16</v>
      </c>
      <c r="X231" s="44">
        <v>1876.94</v>
      </c>
      <c r="Y231" s="44">
        <v>1713.88</v>
      </c>
      <c r="Z231" s="44">
        <v>1516.09</v>
      </c>
      <c r="AA231" s="44">
        <v>1324.43</v>
      </c>
    </row>
    <row r="232" spans="1:27" ht="12.75" hidden="1" customHeight="1" outlineLevel="1" x14ac:dyDescent="0.2">
      <c r="A232" s="97" t="s">
        <v>465</v>
      </c>
      <c r="B232" s="63" t="s">
        <v>90</v>
      </c>
      <c r="C232" s="43" t="s">
        <v>79</v>
      </c>
      <c r="D232" s="44">
        <f>$D$162</f>
        <v>1716.97</v>
      </c>
      <c r="E232" s="44">
        <f>$D$162</f>
        <v>1716.97</v>
      </c>
      <c r="F232" s="44">
        <f t="shared" ref="F232:AA232" si="133">$D$162</f>
        <v>1716.97</v>
      </c>
      <c r="G232" s="44">
        <f t="shared" si="133"/>
        <v>1716.97</v>
      </c>
      <c r="H232" s="44">
        <f t="shared" si="133"/>
        <v>1716.97</v>
      </c>
      <c r="I232" s="44">
        <f t="shared" si="133"/>
        <v>1716.97</v>
      </c>
      <c r="J232" s="44">
        <f t="shared" si="133"/>
        <v>1716.97</v>
      </c>
      <c r="K232" s="44">
        <f t="shared" si="133"/>
        <v>1716.97</v>
      </c>
      <c r="L232" s="44">
        <f t="shared" si="133"/>
        <v>1716.97</v>
      </c>
      <c r="M232" s="44">
        <f t="shared" si="133"/>
        <v>1716.97</v>
      </c>
      <c r="N232" s="44">
        <f t="shared" si="133"/>
        <v>1716.97</v>
      </c>
      <c r="O232" s="44">
        <f t="shared" si="133"/>
        <v>1716.97</v>
      </c>
      <c r="P232" s="44">
        <f t="shared" si="133"/>
        <v>1716.97</v>
      </c>
      <c r="Q232" s="44">
        <f t="shared" si="133"/>
        <v>1716.97</v>
      </c>
      <c r="R232" s="44">
        <f t="shared" si="133"/>
        <v>1716.97</v>
      </c>
      <c r="S232" s="44">
        <f t="shared" si="133"/>
        <v>1716.97</v>
      </c>
      <c r="T232" s="44">
        <f t="shared" si="133"/>
        <v>1716.97</v>
      </c>
      <c r="U232" s="44">
        <f t="shared" si="133"/>
        <v>1716.97</v>
      </c>
      <c r="V232" s="44">
        <f t="shared" si="133"/>
        <v>1716.97</v>
      </c>
      <c r="W232" s="44">
        <f t="shared" si="133"/>
        <v>1716.97</v>
      </c>
      <c r="X232" s="44">
        <f t="shared" si="133"/>
        <v>1716.97</v>
      </c>
      <c r="Y232" s="44">
        <f t="shared" si="133"/>
        <v>1716.97</v>
      </c>
      <c r="Z232" s="44">
        <f t="shared" si="133"/>
        <v>1716.97</v>
      </c>
      <c r="AA232" s="44">
        <f t="shared" si="133"/>
        <v>1716.97</v>
      </c>
    </row>
    <row r="233" spans="1:27" ht="12.75" hidden="1" customHeight="1" outlineLevel="1" x14ac:dyDescent="0.2">
      <c r="A233" s="97" t="s">
        <v>466</v>
      </c>
      <c r="B233" s="63" t="s">
        <v>83</v>
      </c>
      <c r="C233" s="43" t="s">
        <v>79</v>
      </c>
      <c r="D233" s="44">
        <v>3.63</v>
      </c>
      <c r="E233" s="44">
        <v>3.63</v>
      </c>
      <c r="F233" s="44">
        <v>3.63</v>
      </c>
      <c r="G233" s="44">
        <v>3.63</v>
      </c>
      <c r="H233" s="44">
        <v>3.63</v>
      </c>
      <c r="I233" s="44">
        <v>3.63</v>
      </c>
      <c r="J233" s="44">
        <v>3.63</v>
      </c>
      <c r="K233" s="44">
        <v>3.63</v>
      </c>
      <c r="L233" s="44">
        <v>3.63</v>
      </c>
      <c r="M233" s="44">
        <v>3.63</v>
      </c>
      <c r="N233" s="44">
        <v>3.63</v>
      </c>
      <c r="O233" s="44">
        <v>3.63</v>
      </c>
      <c r="P233" s="44">
        <v>3.63</v>
      </c>
      <c r="Q233" s="44">
        <v>3.63</v>
      </c>
      <c r="R233" s="44">
        <v>3.63</v>
      </c>
      <c r="S233" s="44">
        <v>3.63</v>
      </c>
      <c r="T233" s="44">
        <v>3.63</v>
      </c>
      <c r="U233" s="44">
        <v>3.63</v>
      </c>
      <c r="V233" s="44">
        <v>3.63</v>
      </c>
      <c r="W233" s="44">
        <v>3.63</v>
      </c>
      <c r="X233" s="44">
        <v>3.63</v>
      </c>
      <c r="Y233" s="44">
        <v>3.63</v>
      </c>
      <c r="Z233" s="44">
        <v>3.63</v>
      </c>
      <c r="AA233" s="44">
        <v>3.63</v>
      </c>
    </row>
    <row r="234" spans="1:27" ht="12.75" hidden="1" customHeight="1" outlineLevel="1" x14ac:dyDescent="0.2">
      <c r="A234" s="97" t="s">
        <v>467</v>
      </c>
      <c r="B234" s="63" t="s">
        <v>81</v>
      </c>
      <c r="C234" s="43" t="s">
        <v>79</v>
      </c>
      <c r="D234" s="44">
        <f>$D$11</f>
        <v>330.69</v>
      </c>
      <c r="E234" s="44">
        <f t="shared" ref="E234:AA234" si="134">$D$11</f>
        <v>330.69</v>
      </c>
      <c r="F234" s="44">
        <f t="shared" si="134"/>
        <v>330.69</v>
      </c>
      <c r="G234" s="44">
        <f t="shared" si="134"/>
        <v>330.69</v>
      </c>
      <c r="H234" s="44">
        <f t="shared" si="134"/>
        <v>330.69</v>
      </c>
      <c r="I234" s="44">
        <f t="shared" si="134"/>
        <v>330.69</v>
      </c>
      <c r="J234" s="44">
        <f t="shared" si="134"/>
        <v>330.69</v>
      </c>
      <c r="K234" s="44">
        <f t="shared" si="134"/>
        <v>330.69</v>
      </c>
      <c r="L234" s="44">
        <f t="shared" si="134"/>
        <v>330.69</v>
      </c>
      <c r="M234" s="44">
        <f t="shared" si="134"/>
        <v>330.69</v>
      </c>
      <c r="N234" s="44">
        <f t="shared" si="134"/>
        <v>330.69</v>
      </c>
      <c r="O234" s="44">
        <f t="shared" si="134"/>
        <v>330.69</v>
      </c>
      <c r="P234" s="44">
        <f t="shared" si="134"/>
        <v>330.69</v>
      </c>
      <c r="Q234" s="44">
        <f t="shared" si="134"/>
        <v>330.69</v>
      </c>
      <c r="R234" s="44">
        <f t="shared" si="134"/>
        <v>330.69</v>
      </c>
      <c r="S234" s="44">
        <f t="shared" si="134"/>
        <v>330.69</v>
      </c>
      <c r="T234" s="44">
        <f t="shared" si="134"/>
        <v>330.69</v>
      </c>
      <c r="U234" s="44">
        <f t="shared" si="134"/>
        <v>330.69</v>
      </c>
      <c r="V234" s="44">
        <f t="shared" si="134"/>
        <v>330.69</v>
      </c>
      <c r="W234" s="44">
        <f t="shared" si="134"/>
        <v>330.69</v>
      </c>
      <c r="X234" s="44">
        <f t="shared" si="134"/>
        <v>330.69</v>
      </c>
      <c r="Y234" s="44">
        <f t="shared" si="134"/>
        <v>330.69</v>
      </c>
      <c r="Z234" s="44">
        <f t="shared" si="134"/>
        <v>330.69</v>
      </c>
      <c r="AA234" s="44">
        <f t="shared" si="134"/>
        <v>330.69</v>
      </c>
    </row>
    <row r="235" spans="1:27" ht="12.75" customHeight="1" collapsed="1" x14ac:dyDescent="0.2">
      <c r="A235" s="96" t="s">
        <v>468</v>
      </c>
      <c r="B235" s="28" t="str">
        <f>"16"&amp;"."&amp;$B$639&amp;"."&amp;$B$640</f>
        <v>16.11.2023</v>
      </c>
      <c r="C235" s="88" t="s">
        <v>76</v>
      </c>
      <c r="D235" s="89">
        <f>ROUND(((D236+D237+D239+D238)/1000),5)</f>
        <v>3.2104599999999999</v>
      </c>
      <c r="E235" s="89">
        <f>ROUND(((E236+E237+E239+E238)/1000),5)</f>
        <v>3.1022500000000002</v>
      </c>
      <c r="F235" s="89">
        <f>ROUND(((F236+F237+F239+F238)/1000),5)</f>
        <v>3.0251899999999998</v>
      </c>
      <c r="G235" s="89">
        <f t="shared" ref="G235:AA235" si="135">ROUND(((G236+G237+G239+G238)/1000),5)</f>
        <v>3.0181900000000002</v>
      </c>
      <c r="H235" s="89">
        <f t="shared" si="135"/>
        <v>3.1024099999999999</v>
      </c>
      <c r="I235" s="89">
        <f t="shared" si="135"/>
        <v>3.27901</v>
      </c>
      <c r="J235" s="89">
        <f t="shared" si="135"/>
        <v>3.3823599999999998</v>
      </c>
      <c r="K235" s="89">
        <f t="shared" si="135"/>
        <v>3.67049</v>
      </c>
      <c r="L235" s="89">
        <f t="shared" si="135"/>
        <v>3.8611499999999999</v>
      </c>
      <c r="M235" s="89">
        <f t="shared" si="135"/>
        <v>3.93269</v>
      </c>
      <c r="N235" s="89">
        <f t="shared" si="135"/>
        <v>3.9497900000000001</v>
      </c>
      <c r="O235" s="89">
        <f t="shared" si="135"/>
        <v>3.9813999999999998</v>
      </c>
      <c r="P235" s="89">
        <f t="shared" si="135"/>
        <v>3.9635600000000002</v>
      </c>
      <c r="Q235" s="89">
        <f t="shared" si="135"/>
        <v>3.97743</v>
      </c>
      <c r="R235" s="89">
        <f t="shared" si="135"/>
        <v>3.9819800000000001</v>
      </c>
      <c r="S235" s="89">
        <f t="shared" si="135"/>
        <v>3.9787699999999999</v>
      </c>
      <c r="T235" s="89">
        <f t="shared" si="135"/>
        <v>3.9610300000000001</v>
      </c>
      <c r="U235" s="89">
        <f t="shared" si="135"/>
        <v>4.0247999999999999</v>
      </c>
      <c r="V235" s="89">
        <f t="shared" si="135"/>
        <v>3.9633099999999999</v>
      </c>
      <c r="W235" s="89">
        <f t="shared" si="135"/>
        <v>3.95166</v>
      </c>
      <c r="X235" s="89">
        <f t="shared" si="135"/>
        <v>3.8796400000000002</v>
      </c>
      <c r="Y235" s="89">
        <f t="shared" si="135"/>
        <v>3.7495099999999999</v>
      </c>
      <c r="Z235" s="89">
        <f t="shared" si="135"/>
        <v>3.5102899999999999</v>
      </c>
      <c r="AA235" s="89">
        <f t="shared" si="135"/>
        <v>3.3184</v>
      </c>
    </row>
    <row r="236" spans="1:27" ht="12.75" hidden="1" customHeight="1" outlineLevel="1" x14ac:dyDescent="0.2">
      <c r="A236" s="97" t="s">
        <v>469</v>
      </c>
      <c r="B236" s="63" t="s">
        <v>242</v>
      </c>
      <c r="C236" s="43" t="s">
        <v>79</v>
      </c>
      <c r="D236" s="44">
        <v>1159.17</v>
      </c>
      <c r="E236" s="44">
        <v>1050.96</v>
      </c>
      <c r="F236" s="44">
        <v>973.9</v>
      </c>
      <c r="G236" s="44">
        <v>966.9</v>
      </c>
      <c r="H236" s="44">
        <v>1051.1199999999999</v>
      </c>
      <c r="I236" s="44">
        <v>1227.72</v>
      </c>
      <c r="J236" s="44">
        <v>1331.07</v>
      </c>
      <c r="K236" s="44">
        <v>1619.2</v>
      </c>
      <c r="L236" s="44">
        <v>1809.86</v>
      </c>
      <c r="M236" s="44">
        <v>1881.4</v>
      </c>
      <c r="N236" s="44">
        <v>1898.5</v>
      </c>
      <c r="O236" s="44">
        <v>1930.11</v>
      </c>
      <c r="P236" s="44">
        <v>1912.27</v>
      </c>
      <c r="Q236" s="44">
        <v>1926.14</v>
      </c>
      <c r="R236" s="44">
        <v>1930.69</v>
      </c>
      <c r="S236" s="44">
        <v>1927.48</v>
      </c>
      <c r="T236" s="44">
        <v>1909.74</v>
      </c>
      <c r="U236" s="44">
        <v>1973.51</v>
      </c>
      <c r="V236" s="44">
        <v>1912.02</v>
      </c>
      <c r="W236" s="44">
        <v>1900.37</v>
      </c>
      <c r="X236" s="44">
        <v>1828.35</v>
      </c>
      <c r="Y236" s="44">
        <v>1698.22</v>
      </c>
      <c r="Z236" s="44">
        <v>1459</v>
      </c>
      <c r="AA236" s="44">
        <v>1267.1099999999999</v>
      </c>
    </row>
    <row r="237" spans="1:27" ht="12.75" hidden="1" customHeight="1" outlineLevel="1" x14ac:dyDescent="0.2">
      <c r="A237" s="97" t="s">
        <v>470</v>
      </c>
      <c r="B237" s="63" t="s">
        <v>90</v>
      </c>
      <c r="C237" s="43" t="s">
        <v>79</v>
      </c>
      <c r="D237" s="44">
        <f>$D$162</f>
        <v>1716.97</v>
      </c>
      <c r="E237" s="44">
        <f>$D$162</f>
        <v>1716.97</v>
      </c>
      <c r="F237" s="44">
        <f t="shared" ref="F237:AA237" si="136">$D$162</f>
        <v>1716.97</v>
      </c>
      <c r="G237" s="44">
        <f t="shared" si="136"/>
        <v>1716.97</v>
      </c>
      <c r="H237" s="44">
        <f t="shared" si="136"/>
        <v>1716.97</v>
      </c>
      <c r="I237" s="44">
        <f t="shared" si="136"/>
        <v>1716.97</v>
      </c>
      <c r="J237" s="44">
        <f t="shared" si="136"/>
        <v>1716.97</v>
      </c>
      <c r="K237" s="44">
        <f t="shared" si="136"/>
        <v>1716.97</v>
      </c>
      <c r="L237" s="44">
        <f t="shared" si="136"/>
        <v>1716.97</v>
      </c>
      <c r="M237" s="44">
        <f t="shared" si="136"/>
        <v>1716.97</v>
      </c>
      <c r="N237" s="44">
        <f t="shared" si="136"/>
        <v>1716.97</v>
      </c>
      <c r="O237" s="44">
        <f t="shared" si="136"/>
        <v>1716.97</v>
      </c>
      <c r="P237" s="44">
        <f t="shared" si="136"/>
        <v>1716.97</v>
      </c>
      <c r="Q237" s="44">
        <f t="shared" si="136"/>
        <v>1716.97</v>
      </c>
      <c r="R237" s="44">
        <f t="shared" si="136"/>
        <v>1716.97</v>
      </c>
      <c r="S237" s="44">
        <f t="shared" si="136"/>
        <v>1716.97</v>
      </c>
      <c r="T237" s="44">
        <f t="shared" si="136"/>
        <v>1716.97</v>
      </c>
      <c r="U237" s="44">
        <f t="shared" si="136"/>
        <v>1716.97</v>
      </c>
      <c r="V237" s="44">
        <f t="shared" si="136"/>
        <v>1716.97</v>
      </c>
      <c r="W237" s="44">
        <f t="shared" si="136"/>
        <v>1716.97</v>
      </c>
      <c r="X237" s="44">
        <f t="shared" si="136"/>
        <v>1716.97</v>
      </c>
      <c r="Y237" s="44">
        <f t="shared" si="136"/>
        <v>1716.97</v>
      </c>
      <c r="Z237" s="44">
        <f t="shared" si="136"/>
        <v>1716.97</v>
      </c>
      <c r="AA237" s="44">
        <f t="shared" si="136"/>
        <v>1716.97</v>
      </c>
    </row>
    <row r="238" spans="1:27" ht="12.75" hidden="1" customHeight="1" outlineLevel="1" x14ac:dyDescent="0.2">
      <c r="A238" s="97" t="s">
        <v>471</v>
      </c>
      <c r="B238" s="63" t="s">
        <v>83</v>
      </c>
      <c r="C238" s="43" t="s">
        <v>79</v>
      </c>
      <c r="D238" s="44">
        <v>3.63</v>
      </c>
      <c r="E238" s="44">
        <v>3.63</v>
      </c>
      <c r="F238" s="44">
        <v>3.63</v>
      </c>
      <c r="G238" s="44">
        <v>3.63</v>
      </c>
      <c r="H238" s="44">
        <v>3.63</v>
      </c>
      <c r="I238" s="44">
        <v>3.63</v>
      </c>
      <c r="J238" s="44">
        <v>3.63</v>
      </c>
      <c r="K238" s="44">
        <v>3.63</v>
      </c>
      <c r="L238" s="44">
        <v>3.63</v>
      </c>
      <c r="M238" s="44">
        <v>3.63</v>
      </c>
      <c r="N238" s="44">
        <v>3.63</v>
      </c>
      <c r="O238" s="44">
        <v>3.63</v>
      </c>
      <c r="P238" s="44">
        <v>3.63</v>
      </c>
      <c r="Q238" s="44">
        <v>3.63</v>
      </c>
      <c r="R238" s="44">
        <v>3.63</v>
      </c>
      <c r="S238" s="44">
        <v>3.63</v>
      </c>
      <c r="T238" s="44">
        <v>3.63</v>
      </c>
      <c r="U238" s="44">
        <v>3.63</v>
      </c>
      <c r="V238" s="44">
        <v>3.63</v>
      </c>
      <c r="W238" s="44">
        <v>3.63</v>
      </c>
      <c r="X238" s="44">
        <v>3.63</v>
      </c>
      <c r="Y238" s="44">
        <v>3.63</v>
      </c>
      <c r="Z238" s="44">
        <v>3.63</v>
      </c>
      <c r="AA238" s="44">
        <v>3.63</v>
      </c>
    </row>
    <row r="239" spans="1:27" ht="12.75" hidden="1" customHeight="1" outlineLevel="1" x14ac:dyDescent="0.2">
      <c r="A239" s="97" t="s">
        <v>472</v>
      </c>
      <c r="B239" s="63" t="s">
        <v>81</v>
      </c>
      <c r="C239" s="43" t="s">
        <v>79</v>
      </c>
      <c r="D239" s="44">
        <f>$D$11</f>
        <v>330.69</v>
      </c>
      <c r="E239" s="44">
        <f t="shared" ref="E239:AA239" si="137">$D$11</f>
        <v>330.69</v>
      </c>
      <c r="F239" s="44">
        <f t="shared" si="137"/>
        <v>330.69</v>
      </c>
      <c r="G239" s="44">
        <f t="shared" si="137"/>
        <v>330.69</v>
      </c>
      <c r="H239" s="44">
        <f t="shared" si="137"/>
        <v>330.69</v>
      </c>
      <c r="I239" s="44">
        <f t="shared" si="137"/>
        <v>330.69</v>
      </c>
      <c r="J239" s="44">
        <f t="shared" si="137"/>
        <v>330.69</v>
      </c>
      <c r="K239" s="44">
        <f t="shared" si="137"/>
        <v>330.69</v>
      </c>
      <c r="L239" s="44">
        <f t="shared" si="137"/>
        <v>330.69</v>
      </c>
      <c r="M239" s="44">
        <f t="shared" si="137"/>
        <v>330.69</v>
      </c>
      <c r="N239" s="44">
        <f t="shared" si="137"/>
        <v>330.69</v>
      </c>
      <c r="O239" s="44">
        <f t="shared" si="137"/>
        <v>330.69</v>
      </c>
      <c r="P239" s="44">
        <f t="shared" si="137"/>
        <v>330.69</v>
      </c>
      <c r="Q239" s="44">
        <f t="shared" si="137"/>
        <v>330.69</v>
      </c>
      <c r="R239" s="44">
        <f t="shared" si="137"/>
        <v>330.69</v>
      </c>
      <c r="S239" s="44">
        <f t="shared" si="137"/>
        <v>330.69</v>
      </c>
      <c r="T239" s="44">
        <f t="shared" si="137"/>
        <v>330.69</v>
      </c>
      <c r="U239" s="44">
        <f t="shared" si="137"/>
        <v>330.69</v>
      </c>
      <c r="V239" s="44">
        <f t="shared" si="137"/>
        <v>330.69</v>
      </c>
      <c r="W239" s="44">
        <f t="shared" si="137"/>
        <v>330.69</v>
      </c>
      <c r="X239" s="44">
        <f t="shared" si="137"/>
        <v>330.69</v>
      </c>
      <c r="Y239" s="44">
        <f t="shared" si="137"/>
        <v>330.69</v>
      </c>
      <c r="Z239" s="44">
        <f t="shared" si="137"/>
        <v>330.69</v>
      </c>
      <c r="AA239" s="44">
        <f t="shared" si="137"/>
        <v>330.69</v>
      </c>
    </row>
    <row r="240" spans="1:27" ht="12.75" customHeight="1" collapsed="1" x14ac:dyDescent="0.2">
      <c r="A240" s="96" t="s">
        <v>473</v>
      </c>
      <c r="B240" s="28" t="str">
        <f>"17"&amp;"."&amp;$B$639&amp;"."&amp;$B$640</f>
        <v>17.11.2023</v>
      </c>
      <c r="C240" s="88" t="s">
        <v>76</v>
      </c>
      <c r="D240" s="89">
        <f>ROUND(((D241+D242+D244+D243)/1000),5)</f>
        <v>3.2469299999999999</v>
      </c>
      <c r="E240" s="89">
        <f>ROUND(((E241+E242+E244+E243)/1000),5)</f>
        <v>3.1374499999999999</v>
      </c>
      <c r="F240" s="89">
        <f>ROUND(((F241+F242+F244+F243)/1000),5)</f>
        <v>3.0894499999999998</v>
      </c>
      <c r="G240" s="89">
        <f t="shared" ref="G240:AA240" si="138">ROUND(((G241+G242+G244+G243)/1000),5)</f>
        <v>3.08318</v>
      </c>
      <c r="H240" s="89">
        <f t="shared" si="138"/>
        <v>3.11924</v>
      </c>
      <c r="I240" s="89">
        <f t="shared" si="138"/>
        <v>3.2957399999999999</v>
      </c>
      <c r="J240" s="89">
        <f t="shared" si="138"/>
        <v>3.38368</v>
      </c>
      <c r="K240" s="89">
        <f t="shared" si="138"/>
        <v>3.6384799999999999</v>
      </c>
      <c r="L240" s="89">
        <f t="shared" si="138"/>
        <v>3.87887</v>
      </c>
      <c r="M240" s="89">
        <f t="shared" si="138"/>
        <v>3.9370500000000002</v>
      </c>
      <c r="N240" s="89">
        <f t="shared" si="138"/>
        <v>3.9599500000000001</v>
      </c>
      <c r="O240" s="89">
        <f t="shared" si="138"/>
        <v>3.9764699999999999</v>
      </c>
      <c r="P240" s="89">
        <f t="shared" si="138"/>
        <v>3.9506700000000001</v>
      </c>
      <c r="Q240" s="89">
        <f t="shared" si="138"/>
        <v>3.9537200000000001</v>
      </c>
      <c r="R240" s="89">
        <f t="shared" si="138"/>
        <v>3.9597899999999999</v>
      </c>
      <c r="S240" s="89">
        <f t="shared" si="138"/>
        <v>3.9565100000000002</v>
      </c>
      <c r="T240" s="89">
        <f t="shared" si="138"/>
        <v>3.9390900000000002</v>
      </c>
      <c r="U240" s="89">
        <f t="shared" si="138"/>
        <v>3.9794299999999998</v>
      </c>
      <c r="V240" s="89">
        <f t="shared" si="138"/>
        <v>3.9585699999999999</v>
      </c>
      <c r="W240" s="89">
        <f t="shared" si="138"/>
        <v>3.9518399999999998</v>
      </c>
      <c r="X240" s="89">
        <f t="shared" si="138"/>
        <v>3.8448799999999999</v>
      </c>
      <c r="Y240" s="89">
        <f t="shared" si="138"/>
        <v>3.75373</v>
      </c>
      <c r="Z240" s="89">
        <f t="shared" si="138"/>
        <v>3.5082399999999998</v>
      </c>
      <c r="AA240" s="89">
        <f t="shared" si="138"/>
        <v>3.3286500000000001</v>
      </c>
    </row>
    <row r="241" spans="1:27" ht="12.75" hidden="1" customHeight="1" outlineLevel="1" x14ac:dyDescent="0.2">
      <c r="A241" s="97" t="s">
        <v>474</v>
      </c>
      <c r="B241" s="63" t="s">
        <v>242</v>
      </c>
      <c r="C241" s="43" t="s">
        <v>79</v>
      </c>
      <c r="D241" s="44">
        <v>1195.6400000000001</v>
      </c>
      <c r="E241" s="44">
        <v>1086.1600000000001</v>
      </c>
      <c r="F241" s="44">
        <v>1038.1600000000001</v>
      </c>
      <c r="G241" s="44">
        <v>1031.8900000000001</v>
      </c>
      <c r="H241" s="44">
        <v>1067.95</v>
      </c>
      <c r="I241" s="44">
        <v>1244.45</v>
      </c>
      <c r="J241" s="44">
        <v>1332.39</v>
      </c>
      <c r="K241" s="44">
        <v>1587.19</v>
      </c>
      <c r="L241" s="44">
        <v>1827.58</v>
      </c>
      <c r="M241" s="44">
        <v>1885.76</v>
      </c>
      <c r="N241" s="44">
        <v>1908.66</v>
      </c>
      <c r="O241" s="44">
        <v>1925.18</v>
      </c>
      <c r="P241" s="44">
        <v>1899.38</v>
      </c>
      <c r="Q241" s="44">
        <v>1902.43</v>
      </c>
      <c r="R241" s="44">
        <v>1908.5</v>
      </c>
      <c r="S241" s="44">
        <v>1905.22</v>
      </c>
      <c r="T241" s="44">
        <v>1887.8</v>
      </c>
      <c r="U241" s="44">
        <v>1928.14</v>
      </c>
      <c r="V241" s="44">
        <v>1907.28</v>
      </c>
      <c r="W241" s="44">
        <v>1900.55</v>
      </c>
      <c r="X241" s="44">
        <v>1793.59</v>
      </c>
      <c r="Y241" s="44">
        <v>1702.44</v>
      </c>
      <c r="Z241" s="44">
        <v>1456.95</v>
      </c>
      <c r="AA241" s="44">
        <v>1277.3599999999999</v>
      </c>
    </row>
    <row r="242" spans="1:27" ht="12.75" hidden="1" customHeight="1" outlineLevel="1" x14ac:dyDescent="0.2">
      <c r="A242" s="97" t="s">
        <v>475</v>
      </c>
      <c r="B242" s="63" t="s">
        <v>90</v>
      </c>
      <c r="C242" s="43" t="s">
        <v>79</v>
      </c>
      <c r="D242" s="44">
        <f>$D$162</f>
        <v>1716.97</v>
      </c>
      <c r="E242" s="44">
        <f>$D$162</f>
        <v>1716.97</v>
      </c>
      <c r="F242" s="44">
        <f t="shared" ref="F242:AA242" si="139">$D$162</f>
        <v>1716.97</v>
      </c>
      <c r="G242" s="44">
        <f t="shared" si="139"/>
        <v>1716.97</v>
      </c>
      <c r="H242" s="44">
        <f t="shared" si="139"/>
        <v>1716.97</v>
      </c>
      <c r="I242" s="44">
        <f t="shared" si="139"/>
        <v>1716.97</v>
      </c>
      <c r="J242" s="44">
        <f t="shared" si="139"/>
        <v>1716.97</v>
      </c>
      <c r="K242" s="44">
        <f t="shared" si="139"/>
        <v>1716.97</v>
      </c>
      <c r="L242" s="44">
        <f t="shared" si="139"/>
        <v>1716.97</v>
      </c>
      <c r="M242" s="44">
        <f t="shared" si="139"/>
        <v>1716.97</v>
      </c>
      <c r="N242" s="44">
        <f t="shared" si="139"/>
        <v>1716.97</v>
      </c>
      <c r="O242" s="44">
        <f t="shared" si="139"/>
        <v>1716.97</v>
      </c>
      <c r="P242" s="44">
        <f t="shared" si="139"/>
        <v>1716.97</v>
      </c>
      <c r="Q242" s="44">
        <f t="shared" si="139"/>
        <v>1716.97</v>
      </c>
      <c r="R242" s="44">
        <f t="shared" si="139"/>
        <v>1716.97</v>
      </c>
      <c r="S242" s="44">
        <f t="shared" si="139"/>
        <v>1716.97</v>
      </c>
      <c r="T242" s="44">
        <f t="shared" si="139"/>
        <v>1716.97</v>
      </c>
      <c r="U242" s="44">
        <f t="shared" si="139"/>
        <v>1716.97</v>
      </c>
      <c r="V242" s="44">
        <f t="shared" si="139"/>
        <v>1716.97</v>
      </c>
      <c r="W242" s="44">
        <f t="shared" si="139"/>
        <v>1716.97</v>
      </c>
      <c r="X242" s="44">
        <f t="shared" si="139"/>
        <v>1716.97</v>
      </c>
      <c r="Y242" s="44">
        <f t="shared" si="139"/>
        <v>1716.97</v>
      </c>
      <c r="Z242" s="44">
        <f t="shared" si="139"/>
        <v>1716.97</v>
      </c>
      <c r="AA242" s="44">
        <f t="shared" si="139"/>
        <v>1716.97</v>
      </c>
    </row>
    <row r="243" spans="1:27" ht="12.75" hidden="1" customHeight="1" outlineLevel="1" x14ac:dyDescent="0.2">
      <c r="A243" s="97" t="s">
        <v>476</v>
      </c>
      <c r="B243" s="63" t="s">
        <v>83</v>
      </c>
      <c r="C243" s="43" t="s">
        <v>79</v>
      </c>
      <c r="D243" s="44">
        <v>3.63</v>
      </c>
      <c r="E243" s="44">
        <v>3.63</v>
      </c>
      <c r="F243" s="44">
        <v>3.63</v>
      </c>
      <c r="G243" s="44">
        <v>3.63</v>
      </c>
      <c r="H243" s="44">
        <v>3.63</v>
      </c>
      <c r="I243" s="44">
        <v>3.63</v>
      </c>
      <c r="J243" s="44">
        <v>3.63</v>
      </c>
      <c r="K243" s="44">
        <v>3.63</v>
      </c>
      <c r="L243" s="44">
        <v>3.63</v>
      </c>
      <c r="M243" s="44">
        <v>3.63</v>
      </c>
      <c r="N243" s="44">
        <v>3.63</v>
      </c>
      <c r="O243" s="44">
        <v>3.63</v>
      </c>
      <c r="P243" s="44">
        <v>3.63</v>
      </c>
      <c r="Q243" s="44">
        <v>3.63</v>
      </c>
      <c r="R243" s="44">
        <v>3.63</v>
      </c>
      <c r="S243" s="44">
        <v>3.63</v>
      </c>
      <c r="T243" s="44">
        <v>3.63</v>
      </c>
      <c r="U243" s="44">
        <v>3.63</v>
      </c>
      <c r="V243" s="44">
        <v>3.63</v>
      </c>
      <c r="W243" s="44">
        <v>3.63</v>
      </c>
      <c r="X243" s="44">
        <v>3.63</v>
      </c>
      <c r="Y243" s="44">
        <v>3.63</v>
      </c>
      <c r="Z243" s="44">
        <v>3.63</v>
      </c>
      <c r="AA243" s="44">
        <v>3.63</v>
      </c>
    </row>
    <row r="244" spans="1:27" ht="12.75" hidden="1" customHeight="1" outlineLevel="1" x14ac:dyDescent="0.2">
      <c r="A244" s="97" t="s">
        <v>477</v>
      </c>
      <c r="B244" s="63" t="s">
        <v>81</v>
      </c>
      <c r="C244" s="43" t="s">
        <v>79</v>
      </c>
      <c r="D244" s="44">
        <f>$D$11</f>
        <v>330.69</v>
      </c>
      <c r="E244" s="44">
        <f t="shared" ref="E244:AA244" si="140">$D$11</f>
        <v>330.69</v>
      </c>
      <c r="F244" s="44">
        <f t="shared" si="140"/>
        <v>330.69</v>
      </c>
      <c r="G244" s="44">
        <f t="shared" si="140"/>
        <v>330.69</v>
      </c>
      <c r="H244" s="44">
        <f t="shared" si="140"/>
        <v>330.69</v>
      </c>
      <c r="I244" s="44">
        <f t="shared" si="140"/>
        <v>330.69</v>
      </c>
      <c r="J244" s="44">
        <f t="shared" si="140"/>
        <v>330.69</v>
      </c>
      <c r="K244" s="44">
        <f t="shared" si="140"/>
        <v>330.69</v>
      </c>
      <c r="L244" s="44">
        <f t="shared" si="140"/>
        <v>330.69</v>
      </c>
      <c r="M244" s="44">
        <f t="shared" si="140"/>
        <v>330.69</v>
      </c>
      <c r="N244" s="44">
        <f t="shared" si="140"/>
        <v>330.69</v>
      </c>
      <c r="O244" s="44">
        <f t="shared" si="140"/>
        <v>330.69</v>
      </c>
      <c r="P244" s="44">
        <f t="shared" si="140"/>
        <v>330.69</v>
      </c>
      <c r="Q244" s="44">
        <f t="shared" si="140"/>
        <v>330.69</v>
      </c>
      <c r="R244" s="44">
        <f t="shared" si="140"/>
        <v>330.69</v>
      </c>
      <c r="S244" s="44">
        <f t="shared" si="140"/>
        <v>330.69</v>
      </c>
      <c r="T244" s="44">
        <f t="shared" si="140"/>
        <v>330.69</v>
      </c>
      <c r="U244" s="44">
        <f t="shared" si="140"/>
        <v>330.69</v>
      </c>
      <c r="V244" s="44">
        <f t="shared" si="140"/>
        <v>330.69</v>
      </c>
      <c r="W244" s="44">
        <f t="shared" si="140"/>
        <v>330.69</v>
      </c>
      <c r="X244" s="44">
        <f t="shared" si="140"/>
        <v>330.69</v>
      </c>
      <c r="Y244" s="44">
        <f t="shared" si="140"/>
        <v>330.69</v>
      </c>
      <c r="Z244" s="44">
        <f t="shared" si="140"/>
        <v>330.69</v>
      </c>
      <c r="AA244" s="44">
        <f t="shared" si="140"/>
        <v>330.69</v>
      </c>
    </row>
    <row r="245" spans="1:27" ht="12.75" customHeight="1" collapsed="1" x14ac:dyDescent="0.2">
      <c r="A245" s="96" t="s">
        <v>478</v>
      </c>
      <c r="B245" s="28" t="str">
        <f>"18"&amp;"."&amp;$B$639&amp;"."&amp;$B$640</f>
        <v>18.11.2023</v>
      </c>
      <c r="C245" s="88" t="s">
        <v>76</v>
      </c>
      <c r="D245" s="89">
        <f>ROUND(((D246+D247+D249+D248)/1000),5)</f>
        <v>3.2865899999999999</v>
      </c>
      <c r="E245" s="89">
        <f>ROUND(((E246+E247+E249+E248)/1000),5)</f>
        <v>3.1936900000000001</v>
      </c>
      <c r="F245" s="89">
        <f>ROUND(((F246+F247+F249+F248)/1000),5)</f>
        <v>3.1432000000000002</v>
      </c>
      <c r="G245" s="89">
        <f t="shared" ref="G245:AA245" si="141">ROUND(((G246+G247+G249+G248)/1000),5)</f>
        <v>3.1071900000000001</v>
      </c>
      <c r="H245" s="89">
        <f t="shared" si="141"/>
        <v>3.1335500000000001</v>
      </c>
      <c r="I245" s="89">
        <f t="shared" si="141"/>
        <v>3.1990099999999999</v>
      </c>
      <c r="J245" s="89">
        <f t="shared" si="141"/>
        <v>3.26641</v>
      </c>
      <c r="K245" s="89">
        <f t="shared" si="141"/>
        <v>3.4987200000000001</v>
      </c>
      <c r="L245" s="89">
        <f t="shared" si="141"/>
        <v>3.7234500000000001</v>
      </c>
      <c r="M245" s="89">
        <f t="shared" si="141"/>
        <v>3.85467</v>
      </c>
      <c r="N245" s="89">
        <f t="shared" si="141"/>
        <v>3.9233699999999998</v>
      </c>
      <c r="O245" s="89">
        <f t="shared" si="141"/>
        <v>3.93851</v>
      </c>
      <c r="P245" s="89">
        <f t="shared" si="141"/>
        <v>3.92624</v>
      </c>
      <c r="Q245" s="89">
        <f t="shared" si="141"/>
        <v>3.9186700000000001</v>
      </c>
      <c r="R245" s="89">
        <f t="shared" si="141"/>
        <v>3.9047200000000002</v>
      </c>
      <c r="S245" s="89">
        <f t="shared" si="141"/>
        <v>3.9042699999999999</v>
      </c>
      <c r="T245" s="89">
        <f t="shared" si="141"/>
        <v>3.9250699999999998</v>
      </c>
      <c r="U245" s="89">
        <f t="shared" si="141"/>
        <v>3.9578500000000001</v>
      </c>
      <c r="V245" s="89">
        <f t="shared" si="141"/>
        <v>3.9418700000000002</v>
      </c>
      <c r="W245" s="89">
        <f t="shared" si="141"/>
        <v>3.9005200000000002</v>
      </c>
      <c r="X245" s="89">
        <f t="shared" si="141"/>
        <v>3.8020900000000002</v>
      </c>
      <c r="Y245" s="89">
        <f t="shared" si="141"/>
        <v>3.6186099999999999</v>
      </c>
      <c r="Z245" s="89">
        <f t="shared" si="141"/>
        <v>3.3223600000000002</v>
      </c>
      <c r="AA245" s="89">
        <f t="shared" si="141"/>
        <v>3.2818499999999999</v>
      </c>
    </row>
    <row r="246" spans="1:27" ht="12.75" hidden="1" customHeight="1" outlineLevel="1" x14ac:dyDescent="0.2">
      <c r="A246" s="97" t="s">
        <v>479</v>
      </c>
      <c r="B246" s="63" t="s">
        <v>242</v>
      </c>
      <c r="C246" s="43" t="s">
        <v>79</v>
      </c>
      <c r="D246" s="44">
        <v>1235.3</v>
      </c>
      <c r="E246" s="44">
        <v>1142.4000000000001</v>
      </c>
      <c r="F246" s="44">
        <v>1091.9100000000001</v>
      </c>
      <c r="G246" s="44">
        <v>1055.9000000000001</v>
      </c>
      <c r="H246" s="44">
        <v>1082.26</v>
      </c>
      <c r="I246" s="44">
        <v>1147.72</v>
      </c>
      <c r="J246" s="44">
        <v>1215.1199999999999</v>
      </c>
      <c r="K246" s="44">
        <v>1447.43</v>
      </c>
      <c r="L246" s="44">
        <v>1672.16</v>
      </c>
      <c r="M246" s="44">
        <v>1803.38</v>
      </c>
      <c r="N246" s="44">
        <v>1872.08</v>
      </c>
      <c r="O246" s="44">
        <v>1887.22</v>
      </c>
      <c r="P246" s="44">
        <v>1874.95</v>
      </c>
      <c r="Q246" s="44">
        <v>1867.38</v>
      </c>
      <c r="R246" s="44">
        <v>1853.43</v>
      </c>
      <c r="S246" s="44">
        <v>1852.98</v>
      </c>
      <c r="T246" s="44">
        <v>1873.78</v>
      </c>
      <c r="U246" s="44">
        <v>1906.56</v>
      </c>
      <c r="V246" s="44">
        <v>1890.58</v>
      </c>
      <c r="W246" s="44">
        <v>1849.23</v>
      </c>
      <c r="X246" s="44">
        <v>1750.8</v>
      </c>
      <c r="Y246" s="44">
        <v>1567.32</v>
      </c>
      <c r="Z246" s="44">
        <v>1271.07</v>
      </c>
      <c r="AA246" s="44">
        <v>1230.56</v>
      </c>
    </row>
    <row r="247" spans="1:27" ht="12.75" hidden="1" customHeight="1" outlineLevel="1" x14ac:dyDescent="0.2">
      <c r="A247" s="97" t="s">
        <v>480</v>
      </c>
      <c r="B247" s="63" t="s">
        <v>90</v>
      </c>
      <c r="C247" s="43" t="s">
        <v>79</v>
      </c>
      <c r="D247" s="44">
        <f>$D$162</f>
        <v>1716.97</v>
      </c>
      <c r="E247" s="44">
        <f>$D$162</f>
        <v>1716.97</v>
      </c>
      <c r="F247" s="44">
        <f t="shared" ref="F247:AA247" si="142">$D$162</f>
        <v>1716.97</v>
      </c>
      <c r="G247" s="44">
        <f t="shared" si="142"/>
        <v>1716.97</v>
      </c>
      <c r="H247" s="44">
        <f t="shared" si="142"/>
        <v>1716.97</v>
      </c>
      <c r="I247" s="44">
        <f t="shared" si="142"/>
        <v>1716.97</v>
      </c>
      <c r="J247" s="44">
        <f t="shared" si="142"/>
        <v>1716.97</v>
      </c>
      <c r="K247" s="44">
        <f t="shared" si="142"/>
        <v>1716.97</v>
      </c>
      <c r="L247" s="44">
        <f t="shared" si="142"/>
        <v>1716.97</v>
      </c>
      <c r="M247" s="44">
        <f t="shared" si="142"/>
        <v>1716.97</v>
      </c>
      <c r="N247" s="44">
        <f t="shared" si="142"/>
        <v>1716.97</v>
      </c>
      <c r="O247" s="44">
        <f t="shared" si="142"/>
        <v>1716.97</v>
      </c>
      <c r="P247" s="44">
        <f t="shared" si="142"/>
        <v>1716.97</v>
      </c>
      <c r="Q247" s="44">
        <f t="shared" si="142"/>
        <v>1716.97</v>
      </c>
      <c r="R247" s="44">
        <f t="shared" si="142"/>
        <v>1716.97</v>
      </c>
      <c r="S247" s="44">
        <f t="shared" si="142"/>
        <v>1716.97</v>
      </c>
      <c r="T247" s="44">
        <f t="shared" si="142"/>
        <v>1716.97</v>
      </c>
      <c r="U247" s="44">
        <f t="shared" si="142"/>
        <v>1716.97</v>
      </c>
      <c r="V247" s="44">
        <f t="shared" si="142"/>
        <v>1716.97</v>
      </c>
      <c r="W247" s="44">
        <f t="shared" si="142"/>
        <v>1716.97</v>
      </c>
      <c r="X247" s="44">
        <f t="shared" si="142"/>
        <v>1716.97</v>
      </c>
      <c r="Y247" s="44">
        <f t="shared" si="142"/>
        <v>1716.97</v>
      </c>
      <c r="Z247" s="44">
        <f t="shared" si="142"/>
        <v>1716.97</v>
      </c>
      <c r="AA247" s="44">
        <f t="shared" si="142"/>
        <v>1716.97</v>
      </c>
    </row>
    <row r="248" spans="1:27" ht="12.75" hidden="1" customHeight="1" outlineLevel="1" x14ac:dyDescent="0.2">
      <c r="A248" s="97" t="s">
        <v>481</v>
      </c>
      <c r="B248" s="63" t="s">
        <v>83</v>
      </c>
      <c r="C248" s="43" t="s">
        <v>79</v>
      </c>
      <c r="D248" s="44">
        <v>3.63</v>
      </c>
      <c r="E248" s="44">
        <v>3.63</v>
      </c>
      <c r="F248" s="44">
        <v>3.63</v>
      </c>
      <c r="G248" s="44">
        <v>3.63</v>
      </c>
      <c r="H248" s="44">
        <v>3.63</v>
      </c>
      <c r="I248" s="44">
        <v>3.63</v>
      </c>
      <c r="J248" s="44">
        <v>3.63</v>
      </c>
      <c r="K248" s="44">
        <v>3.63</v>
      </c>
      <c r="L248" s="44">
        <v>3.63</v>
      </c>
      <c r="M248" s="44">
        <v>3.63</v>
      </c>
      <c r="N248" s="44">
        <v>3.63</v>
      </c>
      <c r="O248" s="44">
        <v>3.63</v>
      </c>
      <c r="P248" s="44">
        <v>3.63</v>
      </c>
      <c r="Q248" s="44">
        <v>3.63</v>
      </c>
      <c r="R248" s="44">
        <v>3.63</v>
      </c>
      <c r="S248" s="44">
        <v>3.63</v>
      </c>
      <c r="T248" s="44">
        <v>3.63</v>
      </c>
      <c r="U248" s="44">
        <v>3.63</v>
      </c>
      <c r="V248" s="44">
        <v>3.63</v>
      </c>
      <c r="W248" s="44">
        <v>3.63</v>
      </c>
      <c r="X248" s="44">
        <v>3.63</v>
      </c>
      <c r="Y248" s="44">
        <v>3.63</v>
      </c>
      <c r="Z248" s="44">
        <v>3.63</v>
      </c>
      <c r="AA248" s="44">
        <v>3.63</v>
      </c>
    </row>
    <row r="249" spans="1:27" ht="12.75" hidden="1" customHeight="1" outlineLevel="1" x14ac:dyDescent="0.2">
      <c r="A249" s="97" t="s">
        <v>482</v>
      </c>
      <c r="B249" s="63" t="s">
        <v>81</v>
      </c>
      <c r="C249" s="43" t="s">
        <v>79</v>
      </c>
      <c r="D249" s="44">
        <f>$D$11</f>
        <v>330.69</v>
      </c>
      <c r="E249" s="44">
        <f t="shared" ref="E249:AA249" si="143">$D$11</f>
        <v>330.69</v>
      </c>
      <c r="F249" s="44">
        <f t="shared" si="143"/>
        <v>330.69</v>
      </c>
      <c r="G249" s="44">
        <f t="shared" si="143"/>
        <v>330.69</v>
      </c>
      <c r="H249" s="44">
        <f t="shared" si="143"/>
        <v>330.69</v>
      </c>
      <c r="I249" s="44">
        <f t="shared" si="143"/>
        <v>330.69</v>
      </c>
      <c r="J249" s="44">
        <f t="shared" si="143"/>
        <v>330.69</v>
      </c>
      <c r="K249" s="44">
        <f t="shared" si="143"/>
        <v>330.69</v>
      </c>
      <c r="L249" s="44">
        <f t="shared" si="143"/>
        <v>330.69</v>
      </c>
      <c r="M249" s="44">
        <f t="shared" si="143"/>
        <v>330.69</v>
      </c>
      <c r="N249" s="44">
        <f t="shared" si="143"/>
        <v>330.69</v>
      </c>
      <c r="O249" s="44">
        <f t="shared" si="143"/>
        <v>330.69</v>
      </c>
      <c r="P249" s="44">
        <f t="shared" si="143"/>
        <v>330.69</v>
      </c>
      <c r="Q249" s="44">
        <f t="shared" si="143"/>
        <v>330.69</v>
      </c>
      <c r="R249" s="44">
        <f t="shared" si="143"/>
        <v>330.69</v>
      </c>
      <c r="S249" s="44">
        <f t="shared" si="143"/>
        <v>330.69</v>
      </c>
      <c r="T249" s="44">
        <f t="shared" si="143"/>
        <v>330.69</v>
      </c>
      <c r="U249" s="44">
        <f t="shared" si="143"/>
        <v>330.69</v>
      </c>
      <c r="V249" s="44">
        <f t="shared" si="143"/>
        <v>330.69</v>
      </c>
      <c r="W249" s="44">
        <f t="shared" si="143"/>
        <v>330.69</v>
      </c>
      <c r="X249" s="44">
        <f t="shared" si="143"/>
        <v>330.69</v>
      </c>
      <c r="Y249" s="44">
        <f t="shared" si="143"/>
        <v>330.69</v>
      </c>
      <c r="Z249" s="44">
        <f t="shared" si="143"/>
        <v>330.69</v>
      </c>
      <c r="AA249" s="44">
        <f t="shared" si="143"/>
        <v>330.69</v>
      </c>
    </row>
    <row r="250" spans="1:27" ht="12.75" customHeight="1" collapsed="1" x14ac:dyDescent="0.2">
      <c r="A250" s="96" t="s">
        <v>483</v>
      </c>
      <c r="B250" s="28" t="str">
        <f>"19"&amp;"."&amp;$B$639&amp;"."&amp;$B$640</f>
        <v>19.11.2023</v>
      </c>
      <c r="C250" s="88" t="s">
        <v>76</v>
      </c>
      <c r="D250" s="89">
        <f>ROUND(((D251+D252+D254+D253)/1000),5)</f>
        <v>3.2478600000000002</v>
      </c>
      <c r="E250" s="89">
        <f>ROUND(((E251+E252+E254+E253)/1000),5)</f>
        <v>3.2399800000000001</v>
      </c>
      <c r="F250" s="89">
        <f>ROUND(((F251+F252+F254+F253)/1000),5)</f>
        <v>3.1567500000000002</v>
      </c>
      <c r="G250" s="89">
        <f t="shared" ref="G250:AA250" si="144">ROUND(((G251+G252+G254+G253)/1000),5)</f>
        <v>3.1315400000000002</v>
      </c>
      <c r="H250" s="89">
        <f t="shared" si="144"/>
        <v>3.1523599999999998</v>
      </c>
      <c r="I250" s="89">
        <f t="shared" si="144"/>
        <v>3.1848200000000002</v>
      </c>
      <c r="J250" s="89">
        <f t="shared" si="144"/>
        <v>3.0689199999999999</v>
      </c>
      <c r="K250" s="89">
        <f t="shared" si="144"/>
        <v>3.22437</v>
      </c>
      <c r="L250" s="89">
        <f t="shared" si="144"/>
        <v>3.3278400000000001</v>
      </c>
      <c r="M250" s="89">
        <f t="shared" si="144"/>
        <v>3.5314299999999998</v>
      </c>
      <c r="N250" s="89">
        <f t="shared" si="144"/>
        <v>3.6631399999999998</v>
      </c>
      <c r="O250" s="89">
        <f t="shared" si="144"/>
        <v>3.68032</v>
      </c>
      <c r="P250" s="89">
        <f t="shared" si="144"/>
        <v>3.6873800000000001</v>
      </c>
      <c r="Q250" s="89">
        <f t="shared" si="144"/>
        <v>3.68899</v>
      </c>
      <c r="R250" s="89">
        <f t="shared" si="144"/>
        <v>3.6899700000000002</v>
      </c>
      <c r="S250" s="89">
        <f t="shared" si="144"/>
        <v>3.6956600000000002</v>
      </c>
      <c r="T250" s="89">
        <f t="shared" si="144"/>
        <v>3.7340499999999999</v>
      </c>
      <c r="U250" s="89">
        <f t="shared" si="144"/>
        <v>3.7864200000000001</v>
      </c>
      <c r="V250" s="89">
        <f t="shared" si="144"/>
        <v>3.78166</v>
      </c>
      <c r="W250" s="89">
        <f t="shared" si="144"/>
        <v>3.76972</v>
      </c>
      <c r="X250" s="89">
        <f t="shared" si="144"/>
        <v>3.7462499999999999</v>
      </c>
      <c r="Y250" s="89">
        <f t="shared" si="144"/>
        <v>3.53694</v>
      </c>
      <c r="Z250" s="89">
        <f t="shared" si="144"/>
        <v>3.3612600000000001</v>
      </c>
      <c r="AA250" s="89">
        <f t="shared" si="144"/>
        <v>3.2709000000000001</v>
      </c>
    </row>
    <row r="251" spans="1:27" ht="12.75" hidden="1" customHeight="1" outlineLevel="1" x14ac:dyDescent="0.2">
      <c r="A251" s="97" t="s">
        <v>484</v>
      </c>
      <c r="B251" s="63" t="s">
        <v>242</v>
      </c>
      <c r="C251" s="43" t="s">
        <v>79</v>
      </c>
      <c r="D251" s="44">
        <v>1196.57</v>
      </c>
      <c r="E251" s="44">
        <v>1188.69</v>
      </c>
      <c r="F251" s="44">
        <v>1105.46</v>
      </c>
      <c r="G251" s="44">
        <v>1080.25</v>
      </c>
      <c r="H251" s="44">
        <v>1101.07</v>
      </c>
      <c r="I251" s="44">
        <v>1133.53</v>
      </c>
      <c r="J251" s="44">
        <v>1017.63</v>
      </c>
      <c r="K251" s="44">
        <v>1173.08</v>
      </c>
      <c r="L251" s="44">
        <v>1276.55</v>
      </c>
      <c r="M251" s="44">
        <v>1480.14</v>
      </c>
      <c r="N251" s="44">
        <v>1611.85</v>
      </c>
      <c r="O251" s="44">
        <v>1629.03</v>
      </c>
      <c r="P251" s="44">
        <v>1636.09</v>
      </c>
      <c r="Q251" s="44">
        <v>1637.7</v>
      </c>
      <c r="R251" s="44">
        <v>1638.68</v>
      </c>
      <c r="S251" s="44">
        <v>1644.37</v>
      </c>
      <c r="T251" s="44">
        <v>1682.76</v>
      </c>
      <c r="U251" s="44">
        <v>1735.13</v>
      </c>
      <c r="V251" s="44">
        <v>1730.37</v>
      </c>
      <c r="W251" s="44">
        <v>1718.43</v>
      </c>
      <c r="X251" s="44">
        <v>1694.96</v>
      </c>
      <c r="Y251" s="44">
        <v>1485.65</v>
      </c>
      <c r="Z251" s="44">
        <v>1309.97</v>
      </c>
      <c r="AA251" s="44">
        <v>1219.6099999999999</v>
      </c>
    </row>
    <row r="252" spans="1:27" ht="12.75" hidden="1" customHeight="1" outlineLevel="1" x14ac:dyDescent="0.2">
      <c r="A252" s="97" t="s">
        <v>485</v>
      </c>
      <c r="B252" s="63" t="s">
        <v>90</v>
      </c>
      <c r="C252" s="43" t="s">
        <v>79</v>
      </c>
      <c r="D252" s="44">
        <f>$D$162</f>
        <v>1716.97</v>
      </c>
      <c r="E252" s="44">
        <f>$D$162</f>
        <v>1716.97</v>
      </c>
      <c r="F252" s="44">
        <f t="shared" ref="F252:AA252" si="145">$D$162</f>
        <v>1716.97</v>
      </c>
      <c r="G252" s="44">
        <f t="shared" si="145"/>
        <v>1716.97</v>
      </c>
      <c r="H252" s="44">
        <f t="shared" si="145"/>
        <v>1716.97</v>
      </c>
      <c r="I252" s="44">
        <f t="shared" si="145"/>
        <v>1716.97</v>
      </c>
      <c r="J252" s="44">
        <f t="shared" si="145"/>
        <v>1716.97</v>
      </c>
      <c r="K252" s="44">
        <f t="shared" si="145"/>
        <v>1716.97</v>
      </c>
      <c r="L252" s="44">
        <f t="shared" si="145"/>
        <v>1716.97</v>
      </c>
      <c r="M252" s="44">
        <f t="shared" si="145"/>
        <v>1716.97</v>
      </c>
      <c r="N252" s="44">
        <f t="shared" si="145"/>
        <v>1716.97</v>
      </c>
      <c r="O252" s="44">
        <f t="shared" si="145"/>
        <v>1716.97</v>
      </c>
      <c r="P252" s="44">
        <f t="shared" si="145"/>
        <v>1716.97</v>
      </c>
      <c r="Q252" s="44">
        <f t="shared" si="145"/>
        <v>1716.97</v>
      </c>
      <c r="R252" s="44">
        <f t="shared" si="145"/>
        <v>1716.97</v>
      </c>
      <c r="S252" s="44">
        <f t="shared" si="145"/>
        <v>1716.97</v>
      </c>
      <c r="T252" s="44">
        <f t="shared" si="145"/>
        <v>1716.97</v>
      </c>
      <c r="U252" s="44">
        <f t="shared" si="145"/>
        <v>1716.97</v>
      </c>
      <c r="V252" s="44">
        <f t="shared" si="145"/>
        <v>1716.97</v>
      </c>
      <c r="W252" s="44">
        <f t="shared" si="145"/>
        <v>1716.97</v>
      </c>
      <c r="X252" s="44">
        <f t="shared" si="145"/>
        <v>1716.97</v>
      </c>
      <c r="Y252" s="44">
        <f t="shared" si="145"/>
        <v>1716.97</v>
      </c>
      <c r="Z252" s="44">
        <f t="shared" si="145"/>
        <v>1716.97</v>
      </c>
      <c r="AA252" s="44">
        <f t="shared" si="145"/>
        <v>1716.97</v>
      </c>
    </row>
    <row r="253" spans="1:27" ht="12.75" hidden="1" customHeight="1" outlineLevel="1" x14ac:dyDescent="0.2">
      <c r="A253" s="97" t="s">
        <v>486</v>
      </c>
      <c r="B253" s="63" t="s">
        <v>83</v>
      </c>
      <c r="C253" s="43" t="s">
        <v>79</v>
      </c>
      <c r="D253" s="44">
        <v>3.63</v>
      </c>
      <c r="E253" s="44">
        <v>3.63</v>
      </c>
      <c r="F253" s="44">
        <v>3.63</v>
      </c>
      <c r="G253" s="44">
        <v>3.63</v>
      </c>
      <c r="H253" s="44">
        <v>3.63</v>
      </c>
      <c r="I253" s="44">
        <v>3.63</v>
      </c>
      <c r="J253" s="44">
        <v>3.63</v>
      </c>
      <c r="K253" s="44">
        <v>3.63</v>
      </c>
      <c r="L253" s="44">
        <v>3.63</v>
      </c>
      <c r="M253" s="44">
        <v>3.63</v>
      </c>
      <c r="N253" s="44">
        <v>3.63</v>
      </c>
      <c r="O253" s="44">
        <v>3.63</v>
      </c>
      <c r="P253" s="44">
        <v>3.63</v>
      </c>
      <c r="Q253" s="44">
        <v>3.63</v>
      </c>
      <c r="R253" s="44">
        <v>3.63</v>
      </c>
      <c r="S253" s="44">
        <v>3.63</v>
      </c>
      <c r="T253" s="44">
        <v>3.63</v>
      </c>
      <c r="U253" s="44">
        <v>3.63</v>
      </c>
      <c r="V253" s="44">
        <v>3.63</v>
      </c>
      <c r="W253" s="44">
        <v>3.63</v>
      </c>
      <c r="X253" s="44">
        <v>3.63</v>
      </c>
      <c r="Y253" s="44">
        <v>3.63</v>
      </c>
      <c r="Z253" s="44">
        <v>3.63</v>
      </c>
      <c r="AA253" s="44">
        <v>3.63</v>
      </c>
    </row>
    <row r="254" spans="1:27" ht="12.75" hidden="1" customHeight="1" outlineLevel="1" x14ac:dyDescent="0.2">
      <c r="A254" s="97" t="s">
        <v>487</v>
      </c>
      <c r="B254" s="63" t="s">
        <v>81</v>
      </c>
      <c r="C254" s="43" t="s">
        <v>79</v>
      </c>
      <c r="D254" s="44">
        <f>$D$11</f>
        <v>330.69</v>
      </c>
      <c r="E254" s="44">
        <f t="shared" ref="E254:AA254" si="146">$D$11</f>
        <v>330.69</v>
      </c>
      <c r="F254" s="44">
        <f t="shared" si="146"/>
        <v>330.69</v>
      </c>
      <c r="G254" s="44">
        <f t="shared" si="146"/>
        <v>330.69</v>
      </c>
      <c r="H254" s="44">
        <f t="shared" si="146"/>
        <v>330.69</v>
      </c>
      <c r="I254" s="44">
        <f t="shared" si="146"/>
        <v>330.69</v>
      </c>
      <c r="J254" s="44">
        <f t="shared" si="146"/>
        <v>330.69</v>
      </c>
      <c r="K254" s="44">
        <f t="shared" si="146"/>
        <v>330.69</v>
      </c>
      <c r="L254" s="44">
        <f t="shared" si="146"/>
        <v>330.69</v>
      </c>
      <c r="M254" s="44">
        <f t="shared" si="146"/>
        <v>330.69</v>
      </c>
      <c r="N254" s="44">
        <f t="shared" si="146"/>
        <v>330.69</v>
      </c>
      <c r="O254" s="44">
        <f t="shared" si="146"/>
        <v>330.69</v>
      </c>
      <c r="P254" s="44">
        <f t="shared" si="146"/>
        <v>330.69</v>
      </c>
      <c r="Q254" s="44">
        <f t="shared" si="146"/>
        <v>330.69</v>
      </c>
      <c r="R254" s="44">
        <f t="shared" si="146"/>
        <v>330.69</v>
      </c>
      <c r="S254" s="44">
        <f t="shared" si="146"/>
        <v>330.69</v>
      </c>
      <c r="T254" s="44">
        <f t="shared" si="146"/>
        <v>330.69</v>
      </c>
      <c r="U254" s="44">
        <f t="shared" si="146"/>
        <v>330.69</v>
      </c>
      <c r="V254" s="44">
        <f t="shared" si="146"/>
        <v>330.69</v>
      </c>
      <c r="W254" s="44">
        <f t="shared" si="146"/>
        <v>330.69</v>
      </c>
      <c r="X254" s="44">
        <f t="shared" si="146"/>
        <v>330.69</v>
      </c>
      <c r="Y254" s="44">
        <f t="shared" si="146"/>
        <v>330.69</v>
      </c>
      <c r="Z254" s="44">
        <f t="shared" si="146"/>
        <v>330.69</v>
      </c>
      <c r="AA254" s="44">
        <f t="shared" si="146"/>
        <v>330.69</v>
      </c>
    </row>
    <row r="255" spans="1:27" ht="12.75" customHeight="1" collapsed="1" x14ac:dyDescent="0.2">
      <c r="A255" s="96" t="s">
        <v>488</v>
      </c>
      <c r="B255" s="28" t="str">
        <f>"20"&amp;"."&amp;$B$639&amp;"."&amp;$B$640</f>
        <v>20.11.2023</v>
      </c>
      <c r="C255" s="88" t="s">
        <v>76</v>
      </c>
      <c r="D255" s="89">
        <f>ROUND(((D256+D257+D259+D258)/1000),5)</f>
        <v>3.1859099999999998</v>
      </c>
      <c r="E255" s="89">
        <f>ROUND(((E256+E257+E259+E258)/1000),5)</f>
        <v>3.0884</v>
      </c>
      <c r="F255" s="89">
        <f>ROUND(((F256+F257+F259+F258)/1000),5)</f>
        <v>3.0253700000000001</v>
      </c>
      <c r="G255" s="89">
        <f t="shared" ref="G255:AA255" si="147">ROUND(((G256+G257+G259+G258)/1000),5)</f>
        <v>3.0210300000000001</v>
      </c>
      <c r="H255" s="89">
        <f t="shared" si="147"/>
        <v>3.0651099999999998</v>
      </c>
      <c r="I255" s="89">
        <f t="shared" si="147"/>
        <v>3.2435100000000001</v>
      </c>
      <c r="J255" s="89">
        <f t="shared" si="147"/>
        <v>3.3537699999999999</v>
      </c>
      <c r="K255" s="89">
        <f t="shared" si="147"/>
        <v>3.6429800000000001</v>
      </c>
      <c r="L255" s="89">
        <f t="shared" si="147"/>
        <v>3.8151000000000002</v>
      </c>
      <c r="M255" s="89">
        <f t="shared" si="147"/>
        <v>3.8763800000000002</v>
      </c>
      <c r="N255" s="89">
        <f t="shared" si="147"/>
        <v>3.9373900000000002</v>
      </c>
      <c r="O255" s="89">
        <f t="shared" si="147"/>
        <v>3.9823</v>
      </c>
      <c r="P255" s="89">
        <f t="shared" si="147"/>
        <v>3.9440499999999998</v>
      </c>
      <c r="Q255" s="89">
        <f t="shared" si="147"/>
        <v>3.9649200000000002</v>
      </c>
      <c r="R255" s="89">
        <f t="shared" si="147"/>
        <v>3.9613100000000001</v>
      </c>
      <c r="S255" s="89">
        <f t="shared" si="147"/>
        <v>3.9449200000000002</v>
      </c>
      <c r="T255" s="89">
        <f t="shared" si="147"/>
        <v>3.9533800000000001</v>
      </c>
      <c r="U255" s="89">
        <f t="shared" si="147"/>
        <v>4.0979200000000002</v>
      </c>
      <c r="V255" s="89">
        <f t="shared" si="147"/>
        <v>4.1024099999999999</v>
      </c>
      <c r="W255" s="89">
        <f t="shared" si="147"/>
        <v>3.94563</v>
      </c>
      <c r="X255" s="89">
        <f t="shared" si="147"/>
        <v>3.78349</v>
      </c>
      <c r="Y255" s="89">
        <f t="shared" si="147"/>
        <v>3.6907000000000001</v>
      </c>
      <c r="Z255" s="89">
        <f t="shared" si="147"/>
        <v>3.4013300000000002</v>
      </c>
      <c r="AA255" s="89">
        <f t="shared" si="147"/>
        <v>3.2799399999999999</v>
      </c>
    </row>
    <row r="256" spans="1:27" ht="12.75" hidden="1" customHeight="1" outlineLevel="1" x14ac:dyDescent="0.2">
      <c r="A256" s="97" t="s">
        <v>489</v>
      </c>
      <c r="B256" s="63" t="s">
        <v>242</v>
      </c>
      <c r="C256" s="43" t="s">
        <v>79</v>
      </c>
      <c r="D256" s="44">
        <v>1134.6199999999999</v>
      </c>
      <c r="E256" s="44">
        <v>1037.1099999999999</v>
      </c>
      <c r="F256" s="44">
        <v>974.08</v>
      </c>
      <c r="G256" s="44">
        <v>969.74</v>
      </c>
      <c r="H256" s="44">
        <v>1013.82</v>
      </c>
      <c r="I256" s="44">
        <v>1192.22</v>
      </c>
      <c r="J256" s="44">
        <v>1302.48</v>
      </c>
      <c r="K256" s="44">
        <v>1591.69</v>
      </c>
      <c r="L256" s="44">
        <v>1763.81</v>
      </c>
      <c r="M256" s="44">
        <v>1825.09</v>
      </c>
      <c r="N256" s="44">
        <v>1886.1</v>
      </c>
      <c r="O256" s="44">
        <v>1931.01</v>
      </c>
      <c r="P256" s="44">
        <v>1892.76</v>
      </c>
      <c r="Q256" s="44">
        <v>1913.63</v>
      </c>
      <c r="R256" s="44">
        <v>1910.02</v>
      </c>
      <c r="S256" s="44">
        <v>1893.63</v>
      </c>
      <c r="T256" s="44">
        <v>1902.09</v>
      </c>
      <c r="U256" s="44">
        <v>2046.63</v>
      </c>
      <c r="V256" s="44">
        <v>2051.12</v>
      </c>
      <c r="W256" s="44">
        <v>1894.34</v>
      </c>
      <c r="X256" s="44">
        <v>1732.2</v>
      </c>
      <c r="Y256" s="44">
        <v>1639.41</v>
      </c>
      <c r="Z256" s="44">
        <v>1350.04</v>
      </c>
      <c r="AA256" s="44">
        <v>1228.6500000000001</v>
      </c>
    </row>
    <row r="257" spans="1:27" ht="12.75" hidden="1" customHeight="1" outlineLevel="1" x14ac:dyDescent="0.2">
      <c r="A257" s="97" t="s">
        <v>490</v>
      </c>
      <c r="B257" s="63" t="s">
        <v>90</v>
      </c>
      <c r="C257" s="43" t="s">
        <v>79</v>
      </c>
      <c r="D257" s="44">
        <f>$D$162</f>
        <v>1716.97</v>
      </c>
      <c r="E257" s="44">
        <f>$D$162</f>
        <v>1716.97</v>
      </c>
      <c r="F257" s="44">
        <f t="shared" ref="F257:AA257" si="148">$D$162</f>
        <v>1716.97</v>
      </c>
      <c r="G257" s="44">
        <f t="shared" si="148"/>
        <v>1716.97</v>
      </c>
      <c r="H257" s="44">
        <f t="shared" si="148"/>
        <v>1716.97</v>
      </c>
      <c r="I257" s="44">
        <f t="shared" si="148"/>
        <v>1716.97</v>
      </c>
      <c r="J257" s="44">
        <f t="shared" si="148"/>
        <v>1716.97</v>
      </c>
      <c r="K257" s="44">
        <f t="shared" si="148"/>
        <v>1716.97</v>
      </c>
      <c r="L257" s="44">
        <f t="shared" si="148"/>
        <v>1716.97</v>
      </c>
      <c r="M257" s="44">
        <f t="shared" si="148"/>
        <v>1716.97</v>
      </c>
      <c r="N257" s="44">
        <f t="shared" si="148"/>
        <v>1716.97</v>
      </c>
      <c r="O257" s="44">
        <f t="shared" si="148"/>
        <v>1716.97</v>
      </c>
      <c r="P257" s="44">
        <f t="shared" si="148"/>
        <v>1716.97</v>
      </c>
      <c r="Q257" s="44">
        <f t="shared" si="148"/>
        <v>1716.97</v>
      </c>
      <c r="R257" s="44">
        <f t="shared" si="148"/>
        <v>1716.97</v>
      </c>
      <c r="S257" s="44">
        <f t="shared" si="148"/>
        <v>1716.97</v>
      </c>
      <c r="T257" s="44">
        <f t="shared" si="148"/>
        <v>1716.97</v>
      </c>
      <c r="U257" s="44">
        <f t="shared" si="148"/>
        <v>1716.97</v>
      </c>
      <c r="V257" s="44">
        <f t="shared" si="148"/>
        <v>1716.97</v>
      </c>
      <c r="W257" s="44">
        <f t="shared" si="148"/>
        <v>1716.97</v>
      </c>
      <c r="X257" s="44">
        <f t="shared" si="148"/>
        <v>1716.97</v>
      </c>
      <c r="Y257" s="44">
        <f t="shared" si="148"/>
        <v>1716.97</v>
      </c>
      <c r="Z257" s="44">
        <f t="shared" si="148"/>
        <v>1716.97</v>
      </c>
      <c r="AA257" s="44">
        <f t="shared" si="148"/>
        <v>1716.97</v>
      </c>
    </row>
    <row r="258" spans="1:27" ht="12.75" hidden="1" customHeight="1" outlineLevel="1" x14ac:dyDescent="0.2">
      <c r="A258" s="97" t="s">
        <v>491</v>
      </c>
      <c r="B258" s="63" t="s">
        <v>83</v>
      </c>
      <c r="C258" s="43" t="s">
        <v>79</v>
      </c>
      <c r="D258" s="44">
        <v>3.63</v>
      </c>
      <c r="E258" s="44">
        <v>3.63</v>
      </c>
      <c r="F258" s="44">
        <v>3.63</v>
      </c>
      <c r="G258" s="44">
        <v>3.63</v>
      </c>
      <c r="H258" s="44">
        <v>3.63</v>
      </c>
      <c r="I258" s="44">
        <v>3.63</v>
      </c>
      <c r="J258" s="44">
        <v>3.63</v>
      </c>
      <c r="K258" s="44">
        <v>3.63</v>
      </c>
      <c r="L258" s="44">
        <v>3.63</v>
      </c>
      <c r="M258" s="44">
        <v>3.63</v>
      </c>
      <c r="N258" s="44">
        <v>3.63</v>
      </c>
      <c r="O258" s="44">
        <v>3.63</v>
      </c>
      <c r="P258" s="44">
        <v>3.63</v>
      </c>
      <c r="Q258" s="44">
        <v>3.63</v>
      </c>
      <c r="R258" s="44">
        <v>3.63</v>
      </c>
      <c r="S258" s="44">
        <v>3.63</v>
      </c>
      <c r="T258" s="44">
        <v>3.63</v>
      </c>
      <c r="U258" s="44">
        <v>3.63</v>
      </c>
      <c r="V258" s="44">
        <v>3.63</v>
      </c>
      <c r="W258" s="44">
        <v>3.63</v>
      </c>
      <c r="X258" s="44">
        <v>3.63</v>
      </c>
      <c r="Y258" s="44">
        <v>3.63</v>
      </c>
      <c r="Z258" s="44">
        <v>3.63</v>
      </c>
      <c r="AA258" s="44">
        <v>3.63</v>
      </c>
    </row>
    <row r="259" spans="1:27" ht="12.75" hidden="1" customHeight="1" outlineLevel="1" x14ac:dyDescent="0.2">
      <c r="A259" s="97" t="s">
        <v>492</v>
      </c>
      <c r="B259" s="63" t="s">
        <v>81</v>
      </c>
      <c r="C259" s="43" t="s">
        <v>79</v>
      </c>
      <c r="D259" s="44">
        <f>$D$11</f>
        <v>330.69</v>
      </c>
      <c r="E259" s="44">
        <f t="shared" ref="E259:AA259" si="149">$D$11</f>
        <v>330.69</v>
      </c>
      <c r="F259" s="44">
        <f t="shared" si="149"/>
        <v>330.69</v>
      </c>
      <c r="G259" s="44">
        <f t="shared" si="149"/>
        <v>330.69</v>
      </c>
      <c r="H259" s="44">
        <f t="shared" si="149"/>
        <v>330.69</v>
      </c>
      <c r="I259" s="44">
        <f t="shared" si="149"/>
        <v>330.69</v>
      </c>
      <c r="J259" s="44">
        <f t="shared" si="149"/>
        <v>330.69</v>
      </c>
      <c r="K259" s="44">
        <f t="shared" si="149"/>
        <v>330.69</v>
      </c>
      <c r="L259" s="44">
        <f t="shared" si="149"/>
        <v>330.69</v>
      </c>
      <c r="M259" s="44">
        <f t="shared" si="149"/>
        <v>330.69</v>
      </c>
      <c r="N259" s="44">
        <f t="shared" si="149"/>
        <v>330.69</v>
      </c>
      <c r="O259" s="44">
        <f t="shared" si="149"/>
        <v>330.69</v>
      </c>
      <c r="P259" s="44">
        <f t="shared" si="149"/>
        <v>330.69</v>
      </c>
      <c r="Q259" s="44">
        <f t="shared" si="149"/>
        <v>330.69</v>
      </c>
      <c r="R259" s="44">
        <f t="shared" si="149"/>
        <v>330.69</v>
      </c>
      <c r="S259" s="44">
        <f t="shared" si="149"/>
        <v>330.69</v>
      </c>
      <c r="T259" s="44">
        <f t="shared" si="149"/>
        <v>330.69</v>
      </c>
      <c r="U259" s="44">
        <f t="shared" si="149"/>
        <v>330.69</v>
      </c>
      <c r="V259" s="44">
        <f t="shared" si="149"/>
        <v>330.69</v>
      </c>
      <c r="W259" s="44">
        <f t="shared" si="149"/>
        <v>330.69</v>
      </c>
      <c r="X259" s="44">
        <f t="shared" si="149"/>
        <v>330.69</v>
      </c>
      <c r="Y259" s="44">
        <f t="shared" si="149"/>
        <v>330.69</v>
      </c>
      <c r="Z259" s="44">
        <f t="shared" si="149"/>
        <v>330.69</v>
      </c>
      <c r="AA259" s="44">
        <f t="shared" si="149"/>
        <v>330.69</v>
      </c>
    </row>
    <row r="260" spans="1:27" ht="12.75" customHeight="1" collapsed="1" x14ac:dyDescent="0.2">
      <c r="A260" s="96" t="s">
        <v>493</v>
      </c>
      <c r="B260" s="28" t="str">
        <f>"21"&amp;"."&amp;$B$639&amp;"."&amp;$B$640</f>
        <v>21.11.2023</v>
      </c>
      <c r="C260" s="88" t="s">
        <v>76</v>
      </c>
      <c r="D260" s="89">
        <f>ROUND(((D261+D262+D264+D263)/1000),5)</f>
        <v>3.2165900000000001</v>
      </c>
      <c r="E260" s="89">
        <f>ROUND(((E261+E262+E264+E263)/1000),5)</f>
        <v>3.1431900000000002</v>
      </c>
      <c r="F260" s="89">
        <f>ROUND(((F261+F262+F264+F263)/1000),5)</f>
        <v>3.0775299999999999</v>
      </c>
      <c r="G260" s="89">
        <f t="shared" ref="G260:AA260" si="150">ROUND(((G261+G262+G264+G263)/1000),5)</f>
        <v>3.0698099999999999</v>
      </c>
      <c r="H260" s="89">
        <f t="shared" si="150"/>
        <v>3.1070199999999999</v>
      </c>
      <c r="I260" s="89">
        <f t="shared" si="150"/>
        <v>3.23638</v>
      </c>
      <c r="J260" s="89">
        <f t="shared" si="150"/>
        <v>3.3903099999999999</v>
      </c>
      <c r="K260" s="89">
        <f t="shared" si="150"/>
        <v>3.7080099999999998</v>
      </c>
      <c r="L260" s="89">
        <f t="shared" si="150"/>
        <v>3.8569</v>
      </c>
      <c r="M260" s="89">
        <f t="shared" si="150"/>
        <v>3.8885900000000002</v>
      </c>
      <c r="N260" s="89">
        <f t="shared" si="150"/>
        <v>4.0666799999999999</v>
      </c>
      <c r="O260" s="89">
        <f t="shared" si="150"/>
        <v>4.0815000000000001</v>
      </c>
      <c r="P260" s="89">
        <f t="shared" si="150"/>
        <v>4.0003700000000002</v>
      </c>
      <c r="Q260" s="89">
        <f t="shared" si="150"/>
        <v>4.0266099999999998</v>
      </c>
      <c r="R260" s="89">
        <f t="shared" si="150"/>
        <v>4.0179999999999998</v>
      </c>
      <c r="S260" s="89">
        <f t="shared" si="150"/>
        <v>4.0039499999999997</v>
      </c>
      <c r="T260" s="89">
        <f t="shared" si="150"/>
        <v>4.0364699999999996</v>
      </c>
      <c r="U260" s="89">
        <f t="shared" si="150"/>
        <v>4.1158999999999999</v>
      </c>
      <c r="V260" s="89">
        <f t="shared" si="150"/>
        <v>4.101</v>
      </c>
      <c r="W260" s="89">
        <f t="shared" si="150"/>
        <v>3.9950299999999999</v>
      </c>
      <c r="X260" s="89">
        <f t="shared" si="150"/>
        <v>3.8369499999999999</v>
      </c>
      <c r="Y260" s="89">
        <f t="shared" si="150"/>
        <v>3.7602899999999999</v>
      </c>
      <c r="Z260" s="89">
        <f t="shared" si="150"/>
        <v>3.5671400000000002</v>
      </c>
      <c r="AA260" s="89">
        <f t="shared" si="150"/>
        <v>3.3336100000000002</v>
      </c>
    </row>
    <row r="261" spans="1:27" ht="12.75" hidden="1" customHeight="1" outlineLevel="1" x14ac:dyDescent="0.2">
      <c r="A261" s="97" t="s">
        <v>494</v>
      </c>
      <c r="B261" s="63" t="s">
        <v>242</v>
      </c>
      <c r="C261" s="43" t="s">
        <v>79</v>
      </c>
      <c r="D261" s="44">
        <v>1165.3</v>
      </c>
      <c r="E261" s="44">
        <v>1091.9000000000001</v>
      </c>
      <c r="F261" s="44">
        <v>1026.24</v>
      </c>
      <c r="G261" s="44">
        <v>1018.52</v>
      </c>
      <c r="H261" s="44">
        <v>1055.73</v>
      </c>
      <c r="I261" s="44">
        <v>1185.0899999999999</v>
      </c>
      <c r="J261" s="44">
        <v>1339.02</v>
      </c>
      <c r="K261" s="44">
        <v>1656.72</v>
      </c>
      <c r="L261" s="44">
        <v>1805.61</v>
      </c>
      <c r="M261" s="44">
        <v>1837.3</v>
      </c>
      <c r="N261" s="44">
        <v>2015.39</v>
      </c>
      <c r="O261" s="44">
        <v>2030.21</v>
      </c>
      <c r="P261" s="44">
        <v>1949.08</v>
      </c>
      <c r="Q261" s="44">
        <v>1975.32</v>
      </c>
      <c r="R261" s="44">
        <v>1966.71</v>
      </c>
      <c r="S261" s="44">
        <v>1952.66</v>
      </c>
      <c r="T261" s="44">
        <v>1985.18</v>
      </c>
      <c r="U261" s="44">
        <v>2064.61</v>
      </c>
      <c r="V261" s="44">
        <v>2049.71</v>
      </c>
      <c r="W261" s="44">
        <v>1943.74</v>
      </c>
      <c r="X261" s="44">
        <v>1785.66</v>
      </c>
      <c r="Y261" s="44">
        <v>1709</v>
      </c>
      <c r="Z261" s="44">
        <v>1515.85</v>
      </c>
      <c r="AA261" s="44">
        <v>1282.32</v>
      </c>
    </row>
    <row r="262" spans="1:27" ht="12.75" hidden="1" customHeight="1" outlineLevel="1" x14ac:dyDescent="0.2">
      <c r="A262" s="97" t="s">
        <v>495</v>
      </c>
      <c r="B262" s="63" t="s">
        <v>90</v>
      </c>
      <c r="C262" s="43" t="s">
        <v>79</v>
      </c>
      <c r="D262" s="44">
        <f>$D$162</f>
        <v>1716.97</v>
      </c>
      <c r="E262" s="44">
        <f>$D$162</f>
        <v>1716.97</v>
      </c>
      <c r="F262" s="44">
        <f t="shared" ref="F262:AA262" si="151">$D$162</f>
        <v>1716.97</v>
      </c>
      <c r="G262" s="44">
        <f t="shared" si="151"/>
        <v>1716.97</v>
      </c>
      <c r="H262" s="44">
        <f t="shared" si="151"/>
        <v>1716.97</v>
      </c>
      <c r="I262" s="44">
        <f t="shared" si="151"/>
        <v>1716.97</v>
      </c>
      <c r="J262" s="44">
        <f t="shared" si="151"/>
        <v>1716.97</v>
      </c>
      <c r="K262" s="44">
        <f t="shared" si="151"/>
        <v>1716.97</v>
      </c>
      <c r="L262" s="44">
        <f t="shared" si="151"/>
        <v>1716.97</v>
      </c>
      <c r="M262" s="44">
        <f t="shared" si="151"/>
        <v>1716.97</v>
      </c>
      <c r="N262" s="44">
        <f t="shared" si="151"/>
        <v>1716.97</v>
      </c>
      <c r="O262" s="44">
        <f t="shared" si="151"/>
        <v>1716.97</v>
      </c>
      <c r="P262" s="44">
        <f t="shared" si="151"/>
        <v>1716.97</v>
      </c>
      <c r="Q262" s="44">
        <f t="shared" si="151"/>
        <v>1716.97</v>
      </c>
      <c r="R262" s="44">
        <f t="shared" si="151"/>
        <v>1716.97</v>
      </c>
      <c r="S262" s="44">
        <f t="shared" si="151"/>
        <v>1716.97</v>
      </c>
      <c r="T262" s="44">
        <f t="shared" si="151"/>
        <v>1716.97</v>
      </c>
      <c r="U262" s="44">
        <f t="shared" si="151"/>
        <v>1716.97</v>
      </c>
      <c r="V262" s="44">
        <f t="shared" si="151"/>
        <v>1716.97</v>
      </c>
      <c r="W262" s="44">
        <f t="shared" si="151"/>
        <v>1716.97</v>
      </c>
      <c r="X262" s="44">
        <f t="shared" si="151"/>
        <v>1716.97</v>
      </c>
      <c r="Y262" s="44">
        <f t="shared" si="151"/>
        <v>1716.97</v>
      </c>
      <c r="Z262" s="44">
        <f t="shared" si="151"/>
        <v>1716.97</v>
      </c>
      <c r="AA262" s="44">
        <f t="shared" si="151"/>
        <v>1716.97</v>
      </c>
    </row>
    <row r="263" spans="1:27" ht="12.75" hidden="1" customHeight="1" outlineLevel="1" x14ac:dyDescent="0.2">
      <c r="A263" s="97" t="s">
        <v>496</v>
      </c>
      <c r="B263" s="63" t="s">
        <v>83</v>
      </c>
      <c r="C263" s="43" t="s">
        <v>79</v>
      </c>
      <c r="D263" s="44">
        <v>3.63</v>
      </c>
      <c r="E263" s="44">
        <v>3.63</v>
      </c>
      <c r="F263" s="44">
        <v>3.63</v>
      </c>
      <c r="G263" s="44">
        <v>3.63</v>
      </c>
      <c r="H263" s="44">
        <v>3.63</v>
      </c>
      <c r="I263" s="44">
        <v>3.63</v>
      </c>
      <c r="J263" s="44">
        <v>3.63</v>
      </c>
      <c r="K263" s="44">
        <v>3.63</v>
      </c>
      <c r="L263" s="44">
        <v>3.63</v>
      </c>
      <c r="M263" s="44">
        <v>3.63</v>
      </c>
      <c r="N263" s="44">
        <v>3.63</v>
      </c>
      <c r="O263" s="44">
        <v>3.63</v>
      </c>
      <c r="P263" s="44">
        <v>3.63</v>
      </c>
      <c r="Q263" s="44">
        <v>3.63</v>
      </c>
      <c r="R263" s="44">
        <v>3.63</v>
      </c>
      <c r="S263" s="44">
        <v>3.63</v>
      </c>
      <c r="T263" s="44">
        <v>3.63</v>
      </c>
      <c r="U263" s="44">
        <v>3.63</v>
      </c>
      <c r="V263" s="44">
        <v>3.63</v>
      </c>
      <c r="W263" s="44">
        <v>3.63</v>
      </c>
      <c r="X263" s="44">
        <v>3.63</v>
      </c>
      <c r="Y263" s="44">
        <v>3.63</v>
      </c>
      <c r="Z263" s="44">
        <v>3.63</v>
      </c>
      <c r="AA263" s="44">
        <v>3.63</v>
      </c>
    </row>
    <row r="264" spans="1:27" ht="12.75" hidden="1" customHeight="1" outlineLevel="1" x14ac:dyDescent="0.2">
      <c r="A264" s="97" t="s">
        <v>497</v>
      </c>
      <c r="B264" s="63" t="s">
        <v>81</v>
      </c>
      <c r="C264" s="43" t="s">
        <v>79</v>
      </c>
      <c r="D264" s="44">
        <f>$D$11</f>
        <v>330.69</v>
      </c>
      <c r="E264" s="44">
        <f t="shared" ref="E264:AA264" si="152">$D$11</f>
        <v>330.69</v>
      </c>
      <c r="F264" s="44">
        <f t="shared" si="152"/>
        <v>330.69</v>
      </c>
      <c r="G264" s="44">
        <f t="shared" si="152"/>
        <v>330.69</v>
      </c>
      <c r="H264" s="44">
        <f t="shared" si="152"/>
        <v>330.69</v>
      </c>
      <c r="I264" s="44">
        <f t="shared" si="152"/>
        <v>330.69</v>
      </c>
      <c r="J264" s="44">
        <f t="shared" si="152"/>
        <v>330.69</v>
      </c>
      <c r="K264" s="44">
        <f t="shared" si="152"/>
        <v>330.69</v>
      </c>
      <c r="L264" s="44">
        <f t="shared" si="152"/>
        <v>330.69</v>
      </c>
      <c r="M264" s="44">
        <f t="shared" si="152"/>
        <v>330.69</v>
      </c>
      <c r="N264" s="44">
        <f t="shared" si="152"/>
        <v>330.69</v>
      </c>
      <c r="O264" s="44">
        <f t="shared" si="152"/>
        <v>330.69</v>
      </c>
      <c r="P264" s="44">
        <f t="shared" si="152"/>
        <v>330.69</v>
      </c>
      <c r="Q264" s="44">
        <f t="shared" si="152"/>
        <v>330.69</v>
      </c>
      <c r="R264" s="44">
        <f t="shared" si="152"/>
        <v>330.69</v>
      </c>
      <c r="S264" s="44">
        <f t="shared" si="152"/>
        <v>330.69</v>
      </c>
      <c r="T264" s="44">
        <f t="shared" si="152"/>
        <v>330.69</v>
      </c>
      <c r="U264" s="44">
        <f t="shared" si="152"/>
        <v>330.69</v>
      </c>
      <c r="V264" s="44">
        <f t="shared" si="152"/>
        <v>330.69</v>
      </c>
      <c r="W264" s="44">
        <f t="shared" si="152"/>
        <v>330.69</v>
      </c>
      <c r="X264" s="44">
        <f t="shared" si="152"/>
        <v>330.69</v>
      </c>
      <c r="Y264" s="44">
        <f t="shared" si="152"/>
        <v>330.69</v>
      </c>
      <c r="Z264" s="44">
        <f t="shared" si="152"/>
        <v>330.69</v>
      </c>
      <c r="AA264" s="44">
        <f t="shared" si="152"/>
        <v>330.69</v>
      </c>
    </row>
    <row r="265" spans="1:27" ht="12.75" customHeight="1" collapsed="1" x14ac:dyDescent="0.2">
      <c r="A265" s="96" t="s">
        <v>498</v>
      </c>
      <c r="B265" s="28" t="str">
        <f>"22"&amp;"."&amp;$B$639&amp;"."&amp;$B$640</f>
        <v>22.11.2023</v>
      </c>
      <c r="C265" s="88" t="s">
        <v>76</v>
      </c>
      <c r="D265" s="89">
        <f>ROUND(((D266+D267+D269+D268)/1000),5)</f>
        <v>3.2325900000000001</v>
      </c>
      <c r="E265" s="89">
        <f>ROUND(((E266+E267+E269+E268)/1000),5)</f>
        <v>3.1522700000000001</v>
      </c>
      <c r="F265" s="89">
        <f>ROUND(((F266+F267+F269+F268)/1000),5)</f>
        <v>3.0712799999999998</v>
      </c>
      <c r="G265" s="89">
        <f t="shared" ref="G265:AA265" si="153">ROUND(((G266+G267+G269+G268)/1000),5)</f>
        <v>3.0456799999999999</v>
      </c>
      <c r="H265" s="89">
        <f t="shared" si="153"/>
        <v>3.1215299999999999</v>
      </c>
      <c r="I265" s="89">
        <f t="shared" si="153"/>
        <v>3.2911100000000002</v>
      </c>
      <c r="J265" s="89">
        <f t="shared" si="153"/>
        <v>3.5165000000000002</v>
      </c>
      <c r="K265" s="89">
        <f t="shared" si="153"/>
        <v>3.7289500000000002</v>
      </c>
      <c r="L265" s="89">
        <f t="shared" si="153"/>
        <v>3.8947400000000001</v>
      </c>
      <c r="M265" s="89">
        <f t="shared" si="153"/>
        <v>3.9150200000000002</v>
      </c>
      <c r="N265" s="89">
        <f t="shared" si="153"/>
        <v>4.00556</v>
      </c>
      <c r="O265" s="89">
        <f t="shared" si="153"/>
        <v>4.0076400000000003</v>
      </c>
      <c r="P265" s="89">
        <f t="shared" si="153"/>
        <v>3.9798200000000001</v>
      </c>
      <c r="Q265" s="89">
        <f t="shared" si="153"/>
        <v>4.0015799999999997</v>
      </c>
      <c r="R265" s="89">
        <f t="shared" si="153"/>
        <v>3.9867900000000001</v>
      </c>
      <c r="S265" s="89">
        <f t="shared" si="153"/>
        <v>3.9742500000000001</v>
      </c>
      <c r="T265" s="89">
        <f t="shared" si="153"/>
        <v>4.0339499999999999</v>
      </c>
      <c r="U265" s="89">
        <f t="shared" si="153"/>
        <v>4.0942800000000004</v>
      </c>
      <c r="V265" s="89">
        <f t="shared" si="153"/>
        <v>4.0469200000000001</v>
      </c>
      <c r="W265" s="89">
        <f t="shared" si="153"/>
        <v>3.9605999999999999</v>
      </c>
      <c r="X265" s="89">
        <f t="shared" si="153"/>
        <v>3.8772600000000002</v>
      </c>
      <c r="Y265" s="89">
        <f t="shared" si="153"/>
        <v>3.8453499999999998</v>
      </c>
      <c r="Z265" s="89">
        <f t="shared" si="153"/>
        <v>3.5874899999999998</v>
      </c>
      <c r="AA265" s="89">
        <f t="shared" si="153"/>
        <v>3.3681100000000002</v>
      </c>
    </row>
    <row r="266" spans="1:27" ht="12.75" hidden="1" customHeight="1" outlineLevel="1" x14ac:dyDescent="0.2">
      <c r="A266" s="97" t="s">
        <v>499</v>
      </c>
      <c r="B266" s="63" t="s">
        <v>242</v>
      </c>
      <c r="C266" s="43" t="s">
        <v>79</v>
      </c>
      <c r="D266" s="44">
        <v>1181.3</v>
      </c>
      <c r="E266" s="44">
        <v>1100.98</v>
      </c>
      <c r="F266" s="44">
        <v>1019.99</v>
      </c>
      <c r="G266" s="44">
        <v>994.39</v>
      </c>
      <c r="H266" s="44">
        <v>1070.24</v>
      </c>
      <c r="I266" s="44">
        <v>1239.82</v>
      </c>
      <c r="J266" s="44">
        <v>1465.21</v>
      </c>
      <c r="K266" s="44">
        <v>1677.66</v>
      </c>
      <c r="L266" s="44">
        <v>1843.45</v>
      </c>
      <c r="M266" s="44">
        <v>1863.73</v>
      </c>
      <c r="N266" s="44">
        <v>1954.27</v>
      </c>
      <c r="O266" s="44">
        <v>1956.35</v>
      </c>
      <c r="P266" s="44">
        <v>1928.53</v>
      </c>
      <c r="Q266" s="44">
        <v>1950.29</v>
      </c>
      <c r="R266" s="44">
        <v>1935.5</v>
      </c>
      <c r="S266" s="44">
        <v>1922.96</v>
      </c>
      <c r="T266" s="44">
        <v>1982.66</v>
      </c>
      <c r="U266" s="44">
        <v>2042.99</v>
      </c>
      <c r="V266" s="44">
        <v>1995.63</v>
      </c>
      <c r="W266" s="44">
        <v>1909.31</v>
      </c>
      <c r="X266" s="44">
        <v>1825.97</v>
      </c>
      <c r="Y266" s="44">
        <v>1794.06</v>
      </c>
      <c r="Z266" s="44">
        <v>1536.2</v>
      </c>
      <c r="AA266" s="44">
        <v>1316.82</v>
      </c>
    </row>
    <row r="267" spans="1:27" ht="12.75" hidden="1" customHeight="1" outlineLevel="1" x14ac:dyDescent="0.2">
      <c r="A267" s="97" t="s">
        <v>500</v>
      </c>
      <c r="B267" s="63" t="s">
        <v>90</v>
      </c>
      <c r="C267" s="43" t="s">
        <v>79</v>
      </c>
      <c r="D267" s="44">
        <f>$D$162</f>
        <v>1716.97</v>
      </c>
      <c r="E267" s="44">
        <f>$D$162</f>
        <v>1716.97</v>
      </c>
      <c r="F267" s="44">
        <f t="shared" ref="F267:AA267" si="154">$D$162</f>
        <v>1716.97</v>
      </c>
      <c r="G267" s="44">
        <f t="shared" si="154"/>
        <v>1716.97</v>
      </c>
      <c r="H267" s="44">
        <f t="shared" si="154"/>
        <v>1716.97</v>
      </c>
      <c r="I267" s="44">
        <f t="shared" si="154"/>
        <v>1716.97</v>
      </c>
      <c r="J267" s="44">
        <f t="shared" si="154"/>
        <v>1716.97</v>
      </c>
      <c r="K267" s="44">
        <f t="shared" si="154"/>
        <v>1716.97</v>
      </c>
      <c r="L267" s="44">
        <f t="shared" si="154"/>
        <v>1716.97</v>
      </c>
      <c r="M267" s="44">
        <f t="shared" si="154"/>
        <v>1716.97</v>
      </c>
      <c r="N267" s="44">
        <f t="shared" si="154"/>
        <v>1716.97</v>
      </c>
      <c r="O267" s="44">
        <f t="shared" si="154"/>
        <v>1716.97</v>
      </c>
      <c r="P267" s="44">
        <f t="shared" si="154"/>
        <v>1716.97</v>
      </c>
      <c r="Q267" s="44">
        <f t="shared" si="154"/>
        <v>1716.97</v>
      </c>
      <c r="R267" s="44">
        <f t="shared" si="154"/>
        <v>1716.97</v>
      </c>
      <c r="S267" s="44">
        <f t="shared" si="154"/>
        <v>1716.97</v>
      </c>
      <c r="T267" s="44">
        <f t="shared" si="154"/>
        <v>1716.97</v>
      </c>
      <c r="U267" s="44">
        <f t="shared" si="154"/>
        <v>1716.97</v>
      </c>
      <c r="V267" s="44">
        <f t="shared" si="154"/>
        <v>1716.97</v>
      </c>
      <c r="W267" s="44">
        <f t="shared" si="154"/>
        <v>1716.97</v>
      </c>
      <c r="X267" s="44">
        <f t="shared" si="154"/>
        <v>1716.97</v>
      </c>
      <c r="Y267" s="44">
        <f t="shared" si="154"/>
        <v>1716.97</v>
      </c>
      <c r="Z267" s="44">
        <f t="shared" si="154"/>
        <v>1716.97</v>
      </c>
      <c r="AA267" s="44">
        <f t="shared" si="154"/>
        <v>1716.97</v>
      </c>
    </row>
    <row r="268" spans="1:27" ht="12.75" hidden="1" customHeight="1" outlineLevel="1" x14ac:dyDescent="0.2">
      <c r="A268" s="97" t="s">
        <v>501</v>
      </c>
      <c r="B268" s="63" t="s">
        <v>83</v>
      </c>
      <c r="C268" s="43" t="s">
        <v>79</v>
      </c>
      <c r="D268" s="44">
        <v>3.63</v>
      </c>
      <c r="E268" s="44">
        <v>3.63</v>
      </c>
      <c r="F268" s="44">
        <v>3.63</v>
      </c>
      <c r="G268" s="44">
        <v>3.63</v>
      </c>
      <c r="H268" s="44">
        <v>3.63</v>
      </c>
      <c r="I268" s="44">
        <v>3.63</v>
      </c>
      <c r="J268" s="44">
        <v>3.63</v>
      </c>
      <c r="K268" s="44">
        <v>3.63</v>
      </c>
      <c r="L268" s="44">
        <v>3.63</v>
      </c>
      <c r="M268" s="44">
        <v>3.63</v>
      </c>
      <c r="N268" s="44">
        <v>3.63</v>
      </c>
      <c r="O268" s="44">
        <v>3.63</v>
      </c>
      <c r="P268" s="44">
        <v>3.63</v>
      </c>
      <c r="Q268" s="44">
        <v>3.63</v>
      </c>
      <c r="R268" s="44">
        <v>3.63</v>
      </c>
      <c r="S268" s="44">
        <v>3.63</v>
      </c>
      <c r="T268" s="44">
        <v>3.63</v>
      </c>
      <c r="U268" s="44">
        <v>3.63</v>
      </c>
      <c r="V268" s="44">
        <v>3.63</v>
      </c>
      <c r="W268" s="44">
        <v>3.63</v>
      </c>
      <c r="X268" s="44">
        <v>3.63</v>
      </c>
      <c r="Y268" s="44">
        <v>3.63</v>
      </c>
      <c r="Z268" s="44">
        <v>3.63</v>
      </c>
      <c r="AA268" s="44">
        <v>3.63</v>
      </c>
    </row>
    <row r="269" spans="1:27" ht="12.75" hidden="1" customHeight="1" outlineLevel="1" x14ac:dyDescent="0.2">
      <c r="A269" s="97" t="s">
        <v>502</v>
      </c>
      <c r="B269" s="63" t="s">
        <v>81</v>
      </c>
      <c r="C269" s="43" t="s">
        <v>79</v>
      </c>
      <c r="D269" s="44">
        <f>$D$11</f>
        <v>330.69</v>
      </c>
      <c r="E269" s="44">
        <f t="shared" ref="E269:AA269" si="155">$D$11</f>
        <v>330.69</v>
      </c>
      <c r="F269" s="44">
        <f t="shared" si="155"/>
        <v>330.69</v>
      </c>
      <c r="G269" s="44">
        <f t="shared" si="155"/>
        <v>330.69</v>
      </c>
      <c r="H269" s="44">
        <f t="shared" si="155"/>
        <v>330.69</v>
      </c>
      <c r="I269" s="44">
        <f t="shared" si="155"/>
        <v>330.69</v>
      </c>
      <c r="J269" s="44">
        <f t="shared" si="155"/>
        <v>330.69</v>
      </c>
      <c r="K269" s="44">
        <f t="shared" si="155"/>
        <v>330.69</v>
      </c>
      <c r="L269" s="44">
        <f t="shared" si="155"/>
        <v>330.69</v>
      </c>
      <c r="M269" s="44">
        <f t="shared" si="155"/>
        <v>330.69</v>
      </c>
      <c r="N269" s="44">
        <f t="shared" si="155"/>
        <v>330.69</v>
      </c>
      <c r="O269" s="44">
        <f t="shared" si="155"/>
        <v>330.69</v>
      </c>
      <c r="P269" s="44">
        <f t="shared" si="155"/>
        <v>330.69</v>
      </c>
      <c r="Q269" s="44">
        <f t="shared" si="155"/>
        <v>330.69</v>
      </c>
      <c r="R269" s="44">
        <f t="shared" si="155"/>
        <v>330.69</v>
      </c>
      <c r="S269" s="44">
        <f t="shared" si="155"/>
        <v>330.69</v>
      </c>
      <c r="T269" s="44">
        <f t="shared" si="155"/>
        <v>330.69</v>
      </c>
      <c r="U269" s="44">
        <f t="shared" si="155"/>
        <v>330.69</v>
      </c>
      <c r="V269" s="44">
        <f t="shared" si="155"/>
        <v>330.69</v>
      </c>
      <c r="W269" s="44">
        <f t="shared" si="155"/>
        <v>330.69</v>
      </c>
      <c r="X269" s="44">
        <f t="shared" si="155"/>
        <v>330.69</v>
      </c>
      <c r="Y269" s="44">
        <f t="shared" si="155"/>
        <v>330.69</v>
      </c>
      <c r="Z269" s="44">
        <f t="shared" si="155"/>
        <v>330.69</v>
      </c>
      <c r="AA269" s="44">
        <f t="shared" si="155"/>
        <v>330.69</v>
      </c>
    </row>
    <row r="270" spans="1:27" ht="12.75" customHeight="1" collapsed="1" x14ac:dyDescent="0.2">
      <c r="A270" s="96" t="s">
        <v>503</v>
      </c>
      <c r="B270" s="28" t="str">
        <f>"23"&amp;"."&amp;$B$639&amp;"."&amp;$B$640</f>
        <v>23.11.2023</v>
      </c>
      <c r="C270" s="88" t="s">
        <v>76</v>
      </c>
      <c r="D270" s="89">
        <f>ROUND(((D271+D272+D274+D273)/1000),5)</f>
        <v>3.2392799999999999</v>
      </c>
      <c r="E270" s="89">
        <f>ROUND(((E271+E272+E274+E273)/1000),5)</f>
        <v>3.1540400000000002</v>
      </c>
      <c r="F270" s="89">
        <f>ROUND(((F271+F272+F274+F273)/1000),5)</f>
        <v>3.1215700000000002</v>
      </c>
      <c r="G270" s="89">
        <f t="shared" ref="G270:AA270" si="156">ROUND(((G271+G272+G274+G273)/1000),5)</f>
        <v>3.1211899999999999</v>
      </c>
      <c r="H270" s="89">
        <f t="shared" si="156"/>
        <v>3.1299100000000002</v>
      </c>
      <c r="I270" s="89">
        <f t="shared" si="156"/>
        <v>3.2833299999999999</v>
      </c>
      <c r="J270" s="89">
        <f t="shared" si="156"/>
        <v>3.48542</v>
      </c>
      <c r="K270" s="89">
        <f t="shared" si="156"/>
        <v>3.7542399999999998</v>
      </c>
      <c r="L270" s="89">
        <f t="shared" si="156"/>
        <v>3.8685299999999998</v>
      </c>
      <c r="M270" s="89">
        <f t="shared" si="156"/>
        <v>3.8854299999999999</v>
      </c>
      <c r="N270" s="89">
        <f t="shared" si="156"/>
        <v>3.9277099999999998</v>
      </c>
      <c r="O270" s="89">
        <f t="shared" si="156"/>
        <v>3.9982899999999999</v>
      </c>
      <c r="P270" s="89">
        <f t="shared" si="156"/>
        <v>3.9921600000000002</v>
      </c>
      <c r="Q270" s="89">
        <f t="shared" si="156"/>
        <v>4.00922</v>
      </c>
      <c r="R270" s="89">
        <f t="shared" si="156"/>
        <v>3.9996100000000001</v>
      </c>
      <c r="S270" s="89">
        <f t="shared" si="156"/>
        <v>3.90828</v>
      </c>
      <c r="T270" s="89">
        <f t="shared" si="156"/>
        <v>3.9095</v>
      </c>
      <c r="U270" s="89">
        <f t="shared" si="156"/>
        <v>3.9734099999999999</v>
      </c>
      <c r="V270" s="89">
        <f t="shared" si="156"/>
        <v>4.0068900000000003</v>
      </c>
      <c r="W270" s="89">
        <f t="shared" si="156"/>
        <v>3.9098999999999999</v>
      </c>
      <c r="X270" s="89">
        <f t="shared" si="156"/>
        <v>3.8844599999999998</v>
      </c>
      <c r="Y270" s="89">
        <f t="shared" si="156"/>
        <v>3.8537499999999998</v>
      </c>
      <c r="Z270" s="89">
        <f t="shared" si="156"/>
        <v>3.57396</v>
      </c>
      <c r="AA270" s="89">
        <f t="shared" si="156"/>
        <v>3.3268300000000002</v>
      </c>
    </row>
    <row r="271" spans="1:27" ht="12.75" hidden="1" customHeight="1" outlineLevel="1" x14ac:dyDescent="0.2">
      <c r="A271" s="97" t="s">
        <v>504</v>
      </c>
      <c r="B271" s="63" t="s">
        <v>242</v>
      </c>
      <c r="C271" s="43" t="s">
        <v>79</v>
      </c>
      <c r="D271" s="44">
        <v>1187.99</v>
      </c>
      <c r="E271" s="44">
        <v>1102.75</v>
      </c>
      <c r="F271" s="44">
        <v>1070.28</v>
      </c>
      <c r="G271" s="44">
        <v>1069.9000000000001</v>
      </c>
      <c r="H271" s="44">
        <v>1078.6199999999999</v>
      </c>
      <c r="I271" s="44">
        <v>1232.04</v>
      </c>
      <c r="J271" s="44">
        <v>1434.13</v>
      </c>
      <c r="K271" s="44">
        <v>1702.95</v>
      </c>
      <c r="L271" s="44">
        <v>1817.24</v>
      </c>
      <c r="M271" s="44">
        <v>1834.14</v>
      </c>
      <c r="N271" s="44">
        <v>1876.42</v>
      </c>
      <c r="O271" s="44">
        <v>1947</v>
      </c>
      <c r="P271" s="44">
        <v>1940.87</v>
      </c>
      <c r="Q271" s="44">
        <v>1957.93</v>
      </c>
      <c r="R271" s="44">
        <v>1948.32</v>
      </c>
      <c r="S271" s="44">
        <v>1856.99</v>
      </c>
      <c r="T271" s="44">
        <v>1858.21</v>
      </c>
      <c r="U271" s="44">
        <v>1922.12</v>
      </c>
      <c r="V271" s="44">
        <v>1955.6</v>
      </c>
      <c r="W271" s="44">
        <v>1858.61</v>
      </c>
      <c r="X271" s="44">
        <v>1833.17</v>
      </c>
      <c r="Y271" s="44">
        <v>1802.46</v>
      </c>
      <c r="Z271" s="44">
        <v>1522.67</v>
      </c>
      <c r="AA271" s="44">
        <v>1275.54</v>
      </c>
    </row>
    <row r="272" spans="1:27" ht="12.75" hidden="1" customHeight="1" outlineLevel="1" x14ac:dyDescent="0.2">
      <c r="A272" s="97" t="s">
        <v>505</v>
      </c>
      <c r="B272" s="63" t="s">
        <v>90</v>
      </c>
      <c r="C272" s="43" t="s">
        <v>79</v>
      </c>
      <c r="D272" s="44">
        <f>$D$162</f>
        <v>1716.97</v>
      </c>
      <c r="E272" s="44">
        <f>$D$162</f>
        <v>1716.97</v>
      </c>
      <c r="F272" s="44">
        <f t="shared" ref="F272:AA272" si="157">$D$162</f>
        <v>1716.97</v>
      </c>
      <c r="G272" s="44">
        <f t="shared" si="157"/>
        <v>1716.97</v>
      </c>
      <c r="H272" s="44">
        <f t="shared" si="157"/>
        <v>1716.97</v>
      </c>
      <c r="I272" s="44">
        <f t="shared" si="157"/>
        <v>1716.97</v>
      </c>
      <c r="J272" s="44">
        <f t="shared" si="157"/>
        <v>1716.97</v>
      </c>
      <c r="K272" s="44">
        <f t="shared" si="157"/>
        <v>1716.97</v>
      </c>
      <c r="L272" s="44">
        <f t="shared" si="157"/>
        <v>1716.97</v>
      </c>
      <c r="M272" s="44">
        <f t="shared" si="157"/>
        <v>1716.97</v>
      </c>
      <c r="N272" s="44">
        <f t="shared" si="157"/>
        <v>1716.97</v>
      </c>
      <c r="O272" s="44">
        <f t="shared" si="157"/>
        <v>1716.97</v>
      </c>
      <c r="P272" s="44">
        <f t="shared" si="157"/>
        <v>1716.97</v>
      </c>
      <c r="Q272" s="44">
        <f t="shared" si="157"/>
        <v>1716.97</v>
      </c>
      <c r="R272" s="44">
        <f t="shared" si="157"/>
        <v>1716.97</v>
      </c>
      <c r="S272" s="44">
        <f t="shared" si="157"/>
        <v>1716.97</v>
      </c>
      <c r="T272" s="44">
        <f t="shared" si="157"/>
        <v>1716.97</v>
      </c>
      <c r="U272" s="44">
        <f t="shared" si="157"/>
        <v>1716.97</v>
      </c>
      <c r="V272" s="44">
        <f t="shared" si="157"/>
        <v>1716.97</v>
      </c>
      <c r="W272" s="44">
        <f t="shared" si="157"/>
        <v>1716.97</v>
      </c>
      <c r="X272" s="44">
        <f t="shared" si="157"/>
        <v>1716.97</v>
      </c>
      <c r="Y272" s="44">
        <f t="shared" si="157"/>
        <v>1716.97</v>
      </c>
      <c r="Z272" s="44">
        <f t="shared" si="157"/>
        <v>1716.97</v>
      </c>
      <c r="AA272" s="44">
        <f t="shared" si="157"/>
        <v>1716.97</v>
      </c>
    </row>
    <row r="273" spans="1:27" ht="12.75" hidden="1" customHeight="1" outlineLevel="1" x14ac:dyDescent="0.2">
      <c r="A273" s="97" t="s">
        <v>506</v>
      </c>
      <c r="B273" s="63" t="s">
        <v>83</v>
      </c>
      <c r="C273" s="43" t="s">
        <v>79</v>
      </c>
      <c r="D273" s="44">
        <v>3.63</v>
      </c>
      <c r="E273" s="44">
        <v>3.63</v>
      </c>
      <c r="F273" s="44">
        <v>3.63</v>
      </c>
      <c r="G273" s="44">
        <v>3.63</v>
      </c>
      <c r="H273" s="44">
        <v>3.63</v>
      </c>
      <c r="I273" s="44">
        <v>3.63</v>
      </c>
      <c r="J273" s="44">
        <v>3.63</v>
      </c>
      <c r="K273" s="44">
        <v>3.63</v>
      </c>
      <c r="L273" s="44">
        <v>3.63</v>
      </c>
      <c r="M273" s="44">
        <v>3.63</v>
      </c>
      <c r="N273" s="44">
        <v>3.63</v>
      </c>
      <c r="O273" s="44">
        <v>3.63</v>
      </c>
      <c r="P273" s="44">
        <v>3.63</v>
      </c>
      <c r="Q273" s="44">
        <v>3.63</v>
      </c>
      <c r="R273" s="44">
        <v>3.63</v>
      </c>
      <c r="S273" s="44">
        <v>3.63</v>
      </c>
      <c r="T273" s="44">
        <v>3.63</v>
      </c>
      <c r="U273" s="44">
        <v>3.63</v>
      </c>
      <c r="V273" s="44">
        <v>3.63</v>
      </c>
      <c r="W273" s="44">
        <v>3.63</v>
      </c>
      <c r="X273" s="44">
        <v>3.63</v>
      </c>
      <c r="Y273" s="44">
        <v>3.63</v>
      </c>
      <c r="Z273" s="44">
        <v>3.63</v>
      </c>
      <c r="AA273" s="44">
        <v>3.63</v>
      </c>
    </row>
    <row r="274" spans="1:27" ht="12.75" hidden="1" customHeight="1" outlineLevel="1" x14ac:dyDescent="0.2">
      <c r="A274" s="97" t="s">
        <v>507</v>
      </c>
      <c r="B274" s="63" t="s">
        <v>81</v>
      </c>
      <c r="C274" s="43" t="s">
        <v>79</v>
      </c>
      <c r="D274" s="44">
        <f>$D$11</f>
        <v>330.69</v>
      </c>
      <c r="E274" s="44">
        <f t="shared" ref="E274:AA274" si="158">$D$11</f>
        <v>330.69</v>
      </c>
      <c r="F274" s="44">
        <f t="shared" si="158"/>
        <v>330.69</v>
      </c>
      <c r="G274" s="44">
        <f t="shared" si="158"/>
        <v>330.69</v>
      </c>
      <c r="H274" s="44">
        <f t="shared" si="158"/>
        <v>330.69</v>
      </c>
      <c r="I274" s="44">
        <f t="shared" si="158"/>
        <v>330.69</v>
      </c>
      <c r="J274" s="44">
        <f t="shared" si="158"/>
        <v>330.69</v>
      </c>
      <c r="K274" s="44">
        <f t="shared" si="158"/>
        <v>330.69</v>
      </c>
      <c r="L274" s="44">
        <f t="shared" si="158"/>
        <v>330.69</v>
      </c>
      <c r="M274" s="44">
        <f t="shared" si="158"/>
        <v>330.69</v>
      </c>
      <c r="N274" s="44">
        <f t="shared" si="158"/>
        <v>330.69</v>
      </c>
      <c r="O274" s="44">
        <f t="shared" si="158"/>
        <v>330.69</v>
      </c>
      <c r="P274" s="44">
        <f t="shared" si="158"/>
        <v>330.69</v>
      </c>
      <c r="Q274" s="44">
        <f t="shared" si="158"/>
        <v>330.69</v>
      </c>
      <c r="R274" s="44">
        <f t="shared" si="158"/>
        <v>330.69</v>
      </c>
      <c r="S274" s="44">
        <f t="shared" si="158"/>
        <v>330.69</v>
      </c>
      <c r="T274" s="44">
        <f t="shared" si="158"/>
        <v>330.69</v>
      </c>
      <c r="U274" s="44">
        <f t="shared" si="158"/>
        <v>330.69</v>
      </c>
      <c r="V274" s="44">
        <f t="shared" si="158"/>
        <v>330.69</v>
      </c>
      <c r="W274" s="44">
        <f t="shared" si="158"/>
        <v>330.69</v>
      </c>
      <c r="X274" s="44">
        <f t="shared" si="158"/>
        <v>330.69</v>
      </c>
      <c r="Y274" s="44">
        <f t="shared" si="158"/>
        <v>330.69</v>
      </c>
      <c r="Z274" s="44">
        <f t="shared" si="158"/>
        <v>330.69</v>
      </c>
      <c r="AA274" s="44">
        <f t="shared" si="158"/>
        <v>330.69</v>
      </c>
    </row>
    <row r="275" spans="1:27" ht="12.75" customHeight="1" collapsed="1" x14ac:dyDescent="0.2">
      <c r="A275" s="96" t="s">
        <v>508</v>
      </c>
      <c r="B275" s="28" t="str">
        <f>"24"&amp;"."&amp;$B$639&amp;"."&amp;$B$640</f>
        <v>24.11.2023</v>
      </c>
      <c r="C275" s="88" t="s">
        <v>76</v>
      </c>
      <c r="D275" s="89">
        <f>ROUND(((D276+D277+D279+D278)/1000),5)</f>
        <v>3.2097799999999999</v>
      </c>
      <c r="E275" s="89">
        <f>ROUND(((E276+E277+E279+E278)/1000),5)</f>
        <v>3.0876100000000002</v>
      </c>
      <c r="F275" s="89">
        <f>ROUND(((F276+F277+F279+F278)/1000),5)</f>
        <v>3.0194399999999999</v>
      </c>
      <c r="G275" s="89">
        <f t="shared" ref="G275:AA275" si="159">ROUND(((G276+G277+G279+G278)/1000),5)</f>
        <v>2.8594400000000002</v>
      </c>
      <c r="H275" s="89">
        <f t="shared" si="159"/>
        <v>3.0190100000000002</v>
      </c>
      <c r="I275" s="89">
        <f t="shared" si="159"/>
        <v>3.2651500000000002</v>
      </c>
      <c r="J275" s="89">
        <f t="shared" si="159"/>
        <v>3.3799700000000001</v>
      </c>
      <c r="K275" s="89">
        <f t="shared" si="159"/>
        <v>3.6743199999999998</v>
      </c>
      <c r="L275" s="89">
        <f t="shared" si="159"/>
        <v>3.91466</v>
      </c>
      <c r="M275" s="89">
        <f t="shared" si="159"/>
        <v>3.9452600000000002</v>
      </c>
      <c r="N275" s="89">
        <f t="shared" si="159"/>
        <v>3.9779599999999999</v>
      </c>
      <c r="O275" s="89">
        <f t="shared" si="159"/>
        <v>4.0221999999999998</v>
      </c>
      <c r="P275" s="89">
        <f t="shared" si="159"/>
        <v>3.9961099999999998</v>
      </c>
      <c r="Q275" s="89">
        <f t="shared" si="159"/>
        <v>4.0144099999999998</v>
      </c>
      <c r="R275" s="89">
        <f t="shared" si="159"/>
        <v>3.9970400000000001</v>
      </c>
      <c r="S275" s="89">
        <f t="shared" si="159"/>
        <v>3.9794200000000002</v>
      </c>
      <c r="T275" s="89">
        <f t="shared" si="159"/>
        <v>3.9847399999999999</v>
      </c>
      <c r="U275" s="89">
        <f t="shared" si="159"/>
        <v>4.0011900000000002</v>
      </c>
      <c r="V275" s="89">
        <f t="shared" si="159"/>
        <v>3.98475</v>
      </c>
      <c r="W275" s="89">
        <f t="shared" si="159"/>
        <v>4.0025199999999996</v>
      </c>
      <c r="X275" s="89">
        <f t="shared" si="159"/>
        <v>3.93892</v>
      </c>
      <c r="Y275" s="89">
        <f t="shared" si="159"/>
        <v>3.8816600000000001</v>
      </c>
      <c r="Z275" s="89">
        <f t="shared" si="159"/>
        <v>3.6873100000000001</v>
      </c>
      <c r="AA275" s="89">
        <f t="shared" si="159"/>
        <v>3.45784</v>
      </c>
    </row>
    <row r="276" spans="1:27" ht="12.75" hidden="1" customHeight="1" outlineLevel="1" x14ac:dyDescent="0.2">
      <c r="A276" s="97" t="s">
        <v>509</v>
      </c>
      <c r="B276" s="63" t="s">
        <v>242</v>
      </c>
      <c r="C276" s="43" t="s">
        <v>79</v>
      </c>
      <c r="D276" s="44">
        <v>1158.49</v>
      </c>
      <c r="E276" s="44">
        <v>1036.32</v>
      </c>
      <c r="F276" s="44">
        <v>968.15</v>
      </c>
      <c r="G276" s="44">
        <v>808.15</v>
      </c>
      <c r="H276" s="44">
        <v>967.72</v>
      </c>
      <c r="I276" s="44">
        <v>1213.8599999999999</v>
      </c>
      <c r="J276" s="44">
        <v>1328.68</v>
      </c>
      <c r="K276" s="44">
        <v>1623.03</v>
      </c>
      <c r="L276" s="44">
        <v>1863.37</v>
      </c>
      <c r="M276" s="44">
        <v>1893.97</v>
      </c>
      <c r="N276" s="44">
        <v>1926.67</v>
      </c>
      <c r="O276" s="44">
        <v>1970.91</v>
      </c>
      <c r="P276" s="44">
        <v>1944.82</v>
      </c>
      <c r="Q276" s="44">
        <v>1963.12</v>
      </c>
      <c r="R276" s="44">
        <v>1945.75</v>
      </c>
      <c r="S276" s="44">
        <v>1928.13</v>
      </c>
      <c r="T276" s="44">
        <v>1933.45</v>
      </c>
      <c r="U276" s="44">
        <v>1949.9</v>
      </c>
      <c r="V276" s="44">
        <v>1933.46</v>
      </c>
      <c r="W276" s="44">
        <v>1951.23</v>
      </c>
      <c r="X276" s="44">
        <v>1887.63</v>
      </c>
      <c r="Y276" s="44">
        <v>1830.37</v>
      </c>
      <c r="Z276" s="44">
        <v>1636.02</v>
      </c>
      <c r="AA276" s="44">
        <v>1406.55</v>
      </c>
    </row>
    <row r="277" spans="1:27" ht="12.75" hidden="1" customHeight="1" outlineLevel="1" x14ac:dyDescent="0.2">
      <c r="A277" s="97" t="s">
        <v>510</v>
      </c>
      <c r="B277" s="63" t="s">
        <v>90</v>
      </c>
      <c r="C277" s="43" t="s">
        <v>79</v>
      </c>
      <c r="D277" s="44">
        <f>$D$162</f>
        <v>1716.97</v>
      </c>
      <c r="E277" s="44">
        <f>$D$162</f>
        <v>1716.97</v>
      </c>
      <c r="F277" s="44">
        <f t="shared" ref="F277:AA277" si="160">$D$162</f>
        <v>1716.97</v>
      </c>
      <c r="G277" s="44">
        <f t="shared" si="160"/>
        <v>1716.97</v>
      </c>
      <c r="H277" s="44">
        <f t="shared" si="160"/>
        <v>1716.97</v>
      </c>
      <c r="I277" s="44">
        <f t="shared" si="160"/>
        <v>1716.97</v>
      </c>
      <c r="J277" s="44">
        <f t="shared" si="160"/>
        <v>1716.97</v>
      </c>
      <c r="K277" s="44">
        <f t="shared" si="160"/>
        <v>1716.97</v>
      </c>
      <c r="L277" s="44">
        <f t="shared" si="160"/>
        <v>1716.97</v>
      </c>
      <c r="M277" s="44">
        <f t="shared" si="160"/>
        <v>1716.97</v>
      </c>
      <c r="N277" s="44">
        <f t="shared" si="160"/>
        <v>1716.97</v>
      </c>
      <c r="O277" s="44">
        <f t="shared" si="160"/>
        <v>1716.97</v>
      </c>
      <c r="P277" s="44">
        <f t="shared" si="160"/>
        <v>1716.97</v>
      </c>
      <c r="Q277" s="44">
        <f t="shared" si="160"/>
        <v>1716.97</v>
      </c>
      <c r="R277" s="44">
        <f t="shared" si="160"/>
        <v>1716.97</v>
      </c>
      <c r="S277" s="44">
        <f t="shared" si="160"/>
        <v>1716.97</v>
      </c>
      <c r="T277" s="44">
        <f t="shared" si="160"/>
        <v>1716.97</v>
      </c>
      <c r="U277" s="44">
        <f t="shared" si="160"/>
        <v>1716.97</v>
      </c>
      <c r="V277" s="44">
        <f t="shared" si="160"/>
        <v>1716.97</v>
      </c>
      <c r="W277" s="44">
        <f t="shared" si="160"/>
        <v>1716.97</v>
      </c>
      <c r="X277" s="44">
        <f t="shared" si="160"/>
        <v>1716.97</v>
      </c>
      <c r="Y277" s="44">
        <f t="shared" si="160"/>
        <v>1716.97</v>
      </c>
      <c r="Z277" s="44">
        <f t="shared" si="160"/>
        <v>1716.97</v>
      </c>
      <c r="AA277" s="44">
        <f t="shared" si="160"/>
        <v>1716.97</v>
      </c>
    </row>
    <row r="278" spans="1:27" ht="12.75" hidden="1" customHeight="1" outlineLevel="1" x14ac:dyDescent="0.2">
      <c r="A278" s="97" t="s">
        <v>511</v>
      </c>
      <c r="B278" s="63" t="s">
        <v>83</v>
      </c>
      <c r="C278" s="43" t="s">
        <v>79</v>
      </c>
      <c r="D278" s="44">
        <v>3.63</v>
      </c>
      <c r="E278" s="44">
        <v>3.63</v>
      </c>
      <c r="F278" s="44">
        <v>3.63</v>
      </c>
      <c r="G278" s="44">
        <v>3.63</v>
      </c>
      <c r="H278" s="44">
        <v>3.63</v>
      </c>
      <c r="I278" s="44">
        <v>3.63</v>
      </c>
      <c r="J278" s="44">
        <v>3.63</v>
      </c>
      <c r="K278" s="44">
        <v>3.63</v>
      </c>
      <c r="L278" s="44">
        <v>3.63</v>
      </c>
      <c r="M278" s="44">
        <v>3.63</v>
      </c>
      <c r="N278" s="44">
        <v>3.63</v>
      </c>
      <c r="O278" s="44">
        <v>3.63</v>
      </c>
      <c r="P278" s="44">
        <v>3.63</v>
      </c>
      <c r="Q278" s="44">
        <v>3.63</v>
      </c>
      <c r="R278" s="44">
        <v>3.63</v>
      </c>
      <c r="S278" s="44">
        <v>3.63</v>
      </c>
      <c r="T278" s="44">
        <v>3.63</v>
      </c>
      <c r="U278" s="44">
        <v>3.63</v>
      </c>
      <c r="V278" s="44">
        <v>3.63</v>
      </c>
      <c r="W278" s="44">
        <v>3.63</v>
      </c>
      <c r="X278" s="44">
        <v>3.63</v>
      </c>
      <c r="Y278" s="44">
        <v>3.63</v>
      </c>
      <c r="Z278" s="44">
        <v>3.63</v>
      </c>
      <c r="AA278" s="44">
        <v>3.63</v>
      </c>
    </row>
    <row r="279" spans="1:27" ht="12.75" hidden="1" customHeight="1" outlineLevel="1" x14ac:dyDescent="0.2">
      <c r="A279" s="97" t="s">
        <v>512</v>
      </c>
      <c r="B279" s="63" t="s">
        <v>81</v>
      </c>
      <c r="C279" s="43" t="s">
        <v>79</v>
      </c>
      <c r="D279" s="44">
        <f>$D$11</f>
        <v>330.69</v>
      </c>
      <c r="E279" s="44">
        <f t="shared" ref="E279:AA279" si="161">$D$11</f>
        <v>330.69</v>
      </c>
      <c r="F279" s="44">
        <f t="shared" si="161"/>
        <v>330.69</v>
      </c>
      <c r="G279" s="44">
        <f t="shared" si="161"/>
        <v>330.69</v>
      </c>
      <c r="H279" s="44">
        <f t="shared" si="161"/>
        <v>330.69</v>
      </c>
      <c r="I279" s="44">
        <f t="shared" si="161"/>
        <v>330.69</v>
      </c>
      <c r="J279" s="44">
        <f t="shared" si="161"/>
        <v>330.69</v>
      </c>
      <c r="K279" s="44">
        <f t="shared" si="161"/>
        <v>330.69</v>
      </c>
      <c r="L279" s="44">
        <f t="shared" si="161"/>
        <v>330.69</v>
      </c>
      <c r="M279" s="44">
        <f t="shared" si="161"/>
        <v>330.69</v>
      </c>
      <c r="N279" s="44">
        <f t="shared" si="161"/>
        <v>330.69</v>
      </c>
      <c r="O279" s="44">
        <f t="shared" si="161"/>
        <v>330.69</v>
      </c>
      <c r="P279" s="44">
        <f t="shared" si="161"/>
        <v>330.69</v>
      </c>
      <c r="Q279" s="44">
        <f t="shared" si="161"/>
        <v>330.69</v>
      </c>
      <c r="R279" s="44">
        <f t="shared" si="161"/>
        <v>330.69</v>
      </c>
      <c r="S279" s="44">
        <f t="shared" si="161"/>
        <v>330.69</v>
      </c>
      <c r="T279" s="44">
        <f t="shared" si="161"/>
        <v>330.69</v>
      </c>
      <c r="U279" s="44">
        <f t="shared" si="161"/>
        <v>330.69</v>
      </c>
      <c r="V279" s="44">
        <f t="shared" si="161"/>
        <v>330.69</v>
      </c>
      <c r="W279" s="44">
        <f t="shared" si="161"/>
        <v>330.69</v>
      </c>
      <c r="X279" s="44">
        <f t="shared" si="161"/>
        <v>330.69</v>
      </c>
      <c r="Y279" s="44">
        <f t="shared" si="161"/>
        <v>330.69</v>
      </c>
      <c r="Z279" s="44">
        <f t="shared" si="161"/>
        <v>330.69</v>
      </c>
      <c r="AA279" s="44">
        <f t="shared" si="161"/>
        <v>330.69</v>
      </c>
    </row>
    <row r="280" spans="1:27" ht="12.75" customHeight="1" collapsed="1" x14ac:dyDescent="0.2">
      <c r="A280" s="96" t="s">
        <v>513</v>
      </c>
      <c r="B280" s="28" t="str">
        <f>"25"&amp;"."&amp;$B$639&amp;"."&amp;$B$640</f>
        <v>25.11.2023</v>
      </c>
      <c r="C280" s="88" t="s">
        <v>76</v>
      </c>
      <c r="D280" s="89">
        <f>ROUND(((D281+D282+D284+D283)/1000),5)</f>
        <v>3.32029</v>
      </c>
      <c r="E280" s="89">
        <f>ROUND(((E281+E282+E284+E283)/1000),5)</f>
        <v>3.2820200000000002</v>
      </c>
      <c r="F280" s="89">
        <f>ROUND(((F281+F282+F284+F283)/1000),5)</f>
        <v>3.22688</v>
      </c>
      <c r="G280" s="89">
        <f t="shared" ref="G280:AA280" si="162">ROUND(((G281+G282+G284+G283)/1000),5)</f>
        <v>3.22411</v>
      </c>
      <c r="H280" s="89">
        <f t="shared" si="162"/>
        <v>3.2537500000000001</v>
      </c>
      <c r="I280" s="89">
        <f t="shared" si="162"/>
        <v>3.3253400000000002</v>
      </c>
      <c r="J280" s="89">
        <f t="shared" si="162"/>
        <v>3.3610699999999998</v>
      </c>
      <c r="K280" s="89">
        <f t="shared" si="162"/>
        <v>3.5791300000000001</v>
      </c>
      <c r="L280" s="89">
        <f t="shared" si="162"/>
        <v>3.7334200000000002</v>
      </c>
      <c r="M280" s="89">
        <f t="shared" si="162"/>
        <v>3.90903</v>
      </c>
      <c r="N280" s="89">
        <f t="shared" si="162"/>
        <v>3.97451</v>
      </c>
      <c r="O280" s="89">
        <f t="shared" si="162"/>
        <v>4.0003000000000002</v>
      </c>
      <c r="P280" s="89">
        <f t="shared" si="162"/>
        <v>4.0007200000000003</v>
      </c>
      <c r="Q280" s="89">
        <f t="shared" si="162"/>
        <v>3.97553</v>
      </c>
      <c r="R280" s="89">
        <f t="shared" si="162"/>
        <v>3.97309</v>
      </c>
      <c r="S280" s="89">
        <f t="shared" si="162"/>
        <v>3.97682</v>
      </c>
      <c r="T280" s="89">
        <f t="shared" si="162"/>
        <v>4.0011700000000001</v>
      </c>
      <c r="U280" s="89">
        <f t="shared" si="162"/>
        <v>4.0129299999999999</v>
      </c>
      <c r="V280" s="89">
        <f t="shared" si="162"/>
        <v>4.0087400000000004</v>
      </c>
      <c r="W280" s="89">
        <f t="shared" si="162"/>
        <v>3.9216000000000002</v>
      </c>
      <c r="X280" s="89">
        <f t="shared" si="162"/>
        <v>3.9258799999999998</v>
      </c>
      <c r="Y280" s="89">
        <f t="shared" si="162"/>
        <v>3.8093499999999998</v>
      </c>
      <c r="Z280" s="89">
        <f t="shared" si="162"/>
        <v>3.58954</v>
      </c>
      <c r="AA280" s="89">
        <f t="shared" si="162"/>
        <v>3.46841</v>
      </c>
    </row>
    <row r="281" spans="1:27" ht="12.75" hidden="1" customHeight="1" outlineLevel="1" x14ac:dyDescent="0.2">
      <c r="A281" s="97" t="s">
        <v>514</v>
      </c>
      <c r="B281" s="63" t="s">
        <v>242</v>
      </c>
      <c r="C281" s="43" t="s">
        <v>79</v>
      </c>
      <c r="D281" s="44">
        <v>1269</v>
      </c>
      <c r="E281" s="44">
        <v>1230.73</v>
      </c>
      <c r="F281" s="44">
        <v>1175.5899999999999</v>
      </c>
      <c r="G281" s="44">
        <v>1172.82</v>
      </c>
      <c r="H281" s="44">
        <v>1202.46</v>
      </c>
      <c r="I281" s="44">
        <v>1274.05</v>
      </c>
      <c r="J281" s="44">
        <v>1309.78</v>
      </c>
      <c r="K281" s="44">
        <v>1527.84</v>
      </c>
      <c r="L281" s="44">
        <v>1682.13</v>
      </c>
      <c r="M281" s="44">
        <v>1857.74</v>
      </c>
      <c r="N281" s="44">
        <v>1923.22</v>
      </c>
      <c r="O281" s="44">
        <v>1949.01</v>
      </c>
      <c r="P281" s="44">
        <v>1949.43</v>
      </c>
      <c r="Q281" s="44">
        <v>1924.24</v>
      </c>
      <c r="R281" s="44">
        <v>1921.8</v>
      </c>
      <c r="S281" s="44">
        <v>1925.53</v>
      </c>
      <c r="T281" s="44">
        <v>1949.88</v>
      </c>
      <c r="U281" s="44">
        <v>1961.64</v>
      </c>
      <c r="V281" s="44">
        <v>1957.45</v>
      </c>
      <c r="W281" s="44">
        <v>1870.31</v>
      </c>
      <c r="X281" s="44">
        <v>1874.59</v>
      </c>
      <c r="Y281" s="44">
        <v>1758.06</v>
      </c>
      <c r="Z281" s="44">
        <v>1538.25</v>
      </c>
      <c r="AA281" s="44">
        <v>1417.12</v>
      </c>
    </row>
    <row r="282" spans="1:27" ht="12.75" hidden="1" customHeight="1" outlineLevel="1" x14ac:dyDescent="0.2">
      <c r="A282" s="97" t="s">
        <v>515</v>
      </c>
      <c r="B282" s="63" t="s">
        <v>90</v>
      </c>
      <c r="C282" s="43" t="s">
        <v>79</v>
      </c>
      <c r="D282" s="44">
        <f>$D$162</f>
        <v>1716.97</v>
      </c>
      <c r="E282" s="44">
        <f>$D$162</f>
        <v>1716.97</v>
      </c>
      <c r="F282" s="44">
        <f t="shared" ref="F282:AA282" si="163">$D$162</f>
        <v>1716.97</v>
      </c>
      <c r="G282" s="44">
        <f t="shared" si="163"/>
        <v>1716.97</v>
      </c>
      <c r="H282" s="44">
        <f t="shared" si="163"/>
        <v>1716.97</v>
      </c>
      <c r="I282" s="44">
        <f t="shared" si="163"/>
        <v>1716.97</v>
      </c>
      <c r="J282" s="44">
        <f t="shared" si="163"/>
        <v>1716.97</v>
      </c>
      <c r="K282" s="44">
        <f t="shared" si="163"/>
        <v>1716.97</v>
      </c>
      <c r="L282" s="44">
        <f t="shared" si="163"/>
        <v>1716.97</v>
      </c>
      <c r="M282" s="44">
        <f t="shared" si="163"/>
        <v>1716.97</v>
      </c>
      <c r="N282" s="44">
        <f t="shared" si="163"/>
        <v>1716.97</v>
      </c>
      <c r="O282" s="44">
        <f t="shared" si="163"/>
        <v>1716.97</v>
      </c>
      <c r="P282" s="44">
        <f t="shared" si="163"/>
        <v>1716.97</v>
      </c>
      <c r="Q282" s="44">
        <f t="shared" si="163"/>
        <v>1716.97</v>
      </c>
      <c r="R282" s="44">
        <f t="shared" si="163"/>
        <v>1716.97</v>
      </c>
      <c r="S282" s="44">
        <f t="shared" si="163"/>
        <v>1716.97</v>
      </c>
      <c r="T282" s="44">
        <f t="shared" si="163"/>
        <v>1716.97</v>
      </c>
      <c r="U282" s="44">
        <f t="shared" si="163"/>
        <v>1716.97</v>
      </c>
      <c r="V282" s="44">
        <f t="shared" si="163"/>
        <v>1716.97</v>
      </c>
      <c r="W282" s="44">
        <f t="shared" si="163"/>
        <v>1716.97</v>
      </c>
      <c r="X282" s="44">
        <f t="shared" si="163"/>
        <v>1716.97</v>
      </c>
      <c r="Y282" s="44">
        <f t="shared" si="163"/>
        <v>1716.97</v>
      </c>
      <c r="Z282" s="44">
        <f t="shared" si="163"/>
        <v>1716.97</v>
      </c>
      <c r="AA282" s="44">
        <f t="shared" si="163"/>
        <v>1716.97</v>
      </c>
    </row>
    <row r="283" spans="1:27" ht="12.75" hidden="1" customHeight="1" outlineLevel="1" x14ac:dyDescent="0.2">
      <c r="A283" s="97" t="s">
        <v>516</v>
      </c>
      <c r="B283" s="63" t="s">
        <v>83</v>
      </c>
      <c r="C283" s="43" t="s">
        <v>79</v>
      </c>
      <c r="D283" s="44">
        <v>3.63</v>
      </c>
      <c r="E283" s="44">
        <v>3.63</v>
      </c>
      <c r="F283" s="44">
        <v>3.63</v>
      </c>
      <c r="G283" s="44">
        <v>3.63</v>
      </c>
      <c r="H283" s="44">
        <v>3.63</v>
      </c>
      <c r="I283" s="44">
        <v>3.63</v>
      </c>
      <c r="J283" s="44">
        <v>3.63</v>
      </c>
      <c r="K283" s="44">
        <v>3.63</v>
      </c>
      <c r="L283" s="44">
        <v>3.63</v>
      </c>
      <c r="M283" s="44">
        <v>3.63</v>
      </c>
      <c r="N283" s="44">
        <v>3.63</v>
      </c>
      <c r="O283" s="44">
        <v>3.63</v>
      </c>
      <c r="P283" s="44">
        <v>3.63</v>
      </c>
      <c r="Q283" s="44">
        <v>3.63</v>
      </c>
      <c r="R283" s="44">
        <v>3.63</v>
      </c>
      <c r="S283" s="44">
        <v>3.63</v>
      </c>
      <c r="T283" s="44">
        <v>3.63</v>
      </c>
      <c r="U283" s="44">
        <v>3.63</v>
      </c>
      <c r="V283" s="44">
        <v>3.63</v>
      </c>
      <c r="W283" s="44">
        <v>3.63</v>
      </c>
      <c r="X283" s="44">
        <v>3.63</v>
      </c>
      <c r="Y283" s="44">
        <v>3.63</v>
      </c>
      <c r="Z283" s="44">
        <v>3.63</v>
      </c>
      <c r="AA283" s="44">
        <v>3.63</v>
      </c>
    </row>
    <row r="284" spans="1:27" ht="12.75" hidden="1" customHeight="1" outlineLevel="1" x14ac:dyDescent="0.2">
      <c r="A284" s="97" t="s">
        <v>517</v>
      </c>
      <c r="B284" s="63" t="s">
        <v>81</v>
      </c>
      <c r="C284" s="43" t="s">
        <v>79</v>
      </c>
      <c r="D284" s="44">
        <f>$D$11</f>
        <v>330.69</v>
      </c>
      <c r="E284" s="44">
        <f t="shared" ref="E284:AA284" si="164">$D$11</f>
        <v>330.69</v>
      </c>
      <c r="F284" s="44">
        <f t="shared" si="164"/>
        <v>330.69</v>
      </c>
      <c r="G284" s="44">
        <f t="shared" si="164"/>
        <v>330.69</v>
      </c>
      <c r="H284" s="44">
        <f t="shared" si="164"/>
        <v>330.69</v>
      </c>
      <c r="I284" s="44">
        <f t="shared" si="164"/>
        <v>330.69</v>
      </c>
      <c r="J284" s="44">
        <f t="shared" si="164"/>
        <v>330.69</v>
      </c>
      <c r="K284" s="44">
        <f t="shared" si="164"/>
        <v>330.69</v>
      </c>
      <c r="L284" s="44">
        <f t="shared" si="164"/>
        <v>330.69</v>
      </c>
      <c r="M284" s="44">
        <f t="shared" si="164"/>
        <v>330.69</v>
      </c>
      <c r="N284" s="44">
        <f t="shared" si="164"/>
        <v>330.69</v>
      </c>
      <c r="O284" s="44">
        <f t="shared" si="164"/>
        <v>330.69</v>
      </c>
      <c r="P284" s="44">
        <f t="shared" si="164"/>
        <v>330.69</v>
      </c>
      <c r="Q284" s="44">
        <f t="shared" si="164"/>
        <v>330.69</v>
      </c>
      <c r="R284" s="44">
        <f t="shared" si="164"/>
        <v>330.69</v>
      </c>
      <c r="S284" s="44">
        <f t="shared" si="164"/>
        <v>330.69</v>
      </c>
      <c r="T284" s="44">
        <f t="shared" si="164"/>
        <v>330.69</v>
      </c>
      <c r="U284" s="44">
        <f t="shared" si="164"/>
        <v>330.69</v>
      </c>
      <c r="V284" s="44">
        <f t="shared" si="164"/>
        <v>330.69</v>
      </c>
      <c r="W284" s="44">
        <f t="shared" si="164"/>
        <v>330.69</v>
      </c>
      <c r="X284" s="44">
        <f t="shared" si="164"/>
        <v>330.69</v>
      </c>
      <c r="Y284" s="44">
        <f t="shared" si="164"/>
        <v>330.69</v>
      </c>
      <c r="Z284" s="44">
        <f t="shared" si="164"/>
        <v>330.69</v>
      </c>
      <c r="AA284" s="44">
        <f t="shared" si="164"/>
        <v>330.69</v>
      </c>
    </row>
    <row r="285" spans="1:27" ht="12.75" customHeight="1" collapsed="1" x14ac:dyDescent="0.2">
      <c r="A285" s="96" t="s">
        <v>518</v>
      </c>
      <c r="B285" s="28" t="str">
        <f>"26"&amp;"."&amp;$B$639&amp;"."&amp;$B$640</f>
        <v>26.11.2023</v>
      </c>
      <c r="C285" s="88" t="s">
        <v>76</v>
      </c>
      <c r="D285" s="89">
        <f>ROUND(((D286+D287+D289+D288)/1000),5)</f>
        <v>3.3216399999999999</v>
      </c>
      <c r="E285" s="89">
        <f>ROUND(((E286+E287+E289+E288)/1000),5)</f>
        <v>3.2476500000000001</v>
      </c>
      <c r="F285" s="89">
        <f>ROUND(((F286+F287+F289+F288)/1000),5)</f>
        <v>3.20079</v>
      </c>
      <c r="G285" s="89">
        <f t="shared" ref="G285:AA285" si="165">ROUND(((G286+G287+G289+G288)/1000),5)</f>
        <v>3.1715300000000002</v>
      </c>
      <c r="H285" s="89">
        <f t="shared" si="165"/>
        <v>3.18431</v>
      </c>
      <c r="I285" s="89">
        <f t="shared" si="165"/>
        <v>3.24899</v>
      </c>
      <c r="J285" s="89">
        <f t="shared" si="165"/>
        <v>3.30288</v>
      </c>
      <c r="K285" s="89">
        <f t="shared" si="165"/>
        <v>3.35243</v>
      </c>
      <c r="L285" s="89">
        <f t="shared" si="165"/>
        <v>3.6067900000000002</v>
      </c>
      <c r="M285" s="89">
        <f t="shared" si="165"/>
        <v>3.7461500000000001</v>
      </c>
      <c r="N285" s="89">
        <f t="shared" si="165"/>
        <v>3.8155800000000002</v>
      </c>
      <c r="O285" s="89">
        <f t="shared" si="165"/>
        <v>3.8921800000000002</v>
      </c>
      <c r="P285" s="89">
        <f t="shared" si="165"/>
        <v>3.90985</v>
      </c>
      <c r="Q285" s="89">
        <f t="shared" si="165"/>
        <v>3.9157299999999999</v>
      </c>
      <c r="R285" s="89">
        <f t="shared" si="165"/>
        <v>3.8443299999999998</v>
      </c>
      <c r="S285" s="89">
        <f t="shared" si="165"/>
        <v>3.8790399999999998</v>
      </c>
      <c r="T285" s="89">
        <f t="shared" si="165"/>
        <v>3.8967000000000001</v>
      </c>
      <c r="U285" s="89">
        <f t="shared" si="165"/>
        <v>4.1123599999999998</v>
      </c>
      <c r="V285" s="89">
        <f t="shared" si="165"/>
        <v>4.1322099999999997</v>
      </c>
      <c r="W285" s="89">
        <f t="shared" si="165"/>
        <v>4.0119600000000002</v>
      </c>
      <c r="X285" s="89">
        <f t="shared" si="165"/>
        <v>4.0332699999999999</v>
      </c>
      <c r="Y285" s="89">
        <f t="shared" si="165"/>
        <v>3.7699799999999999</v>
      </c>
      <c r="Z285" s="89">
        <f t="shared" si="165"/>
        <v>3.5442399999999998</v>
      </c>
      <c r="AA285" s="89">
        <f t="shared" si="165"/>
        <v>3.34701</v>
      </c>
    </row>
    <row r="286" spans="1:27" ht="12.75" hidden="1" customHeight="1" outlineLevel="1" x14ac:dyDescent="0.2">
      <c r="A286" s="97" t="s">
        <v>519</v>
      </c>
      <c r="B286" s="63" t="s">
        <v>242</v>
      </c>
      <c r="C286" s="43" t="s">
        <v>79</v>
      </c>
      <c r="D286" s="44">
        <v>1270.3499999999999</v>
      </c>
      <c r="E286" s="44">
        <v>1196.3599999999999</v>
      </c>
      <c r="F286" s="44">
        <v>1149.5</v>
      </c>
      <c r="G286" s="44">
        <v>1120.24</v>
      </c>
      <c r="H286" s="44">
        <v>1133.02</v>
      </c>
      <c r="I286" s="44">
        <v>1197.7</v>
      </c>
      <c r="J286" s="44">
        <v>1251.5899999999999</v>
      </c>
      <c r="K286" s="44">
        <v>1301.1400000000001</v>
      </c>
      <c r="L286" s="44">
        <v>1555.5</v>
      </c>
      <c r="M286" s="44">
        <v>1694.86</v>
      </c>
      <c r="N286" s="44">
        <v>1764.29</v>
      </c>
      <c r="O286" s="44">
        <v>1840.89</v>
      </c>
      <c r="P286" s="44">
        <v>1858.56</v>
      </c>
      <c r="Q286" s="44">
        <v>1864.44</v>
      </c>
      <c r="R286" s="44">
        <v>1793.04</v>
      </c>
      <c r="S286" s="44">
        <v>1827.75</v>
      </c>
      <c r="T286" s="44">
        <v>1845.41</v>
      </c>
      <c r="U286" s="44">
        <v>2061.0700000000002</v>
      </c>
      <c r="V286" s="44">
        <v>2080.92</v>
      </c>
      <c r="W286" s="44">
        <v>1960.67</v>
      </c>
      <c r="X286" s="44">
        <v>1981.98</v>
      </c>
      <c r="Y286" s="44">
        <v>1718.69</v>
      </c>
      <c r="Z286" s="44">
        <v>1492.95</v>
      </c>
      <c r="AA286" s="44">
        <v>1295.72</v>
      </c>
    </row>
    <row r="287" spans="1:27" ht="12.75" hidden="1" customHeight="1" outlineLevel="1" x14ac:dyDescent="0.2">
      <c r="A287" s="97" t="s">
        <v>520</v>
      </c>
      <c r="B287" s="63" t="s">
        <v>90</v>
      </c>
      <c r="C287" s="43" t="s">
        <v>79</v>
      </c>
      <c r="D287" s="44">
        <f>$D$162</f>
        <v>1716.97</v>
      </c>
      <c r="E287" s="44">
        <f>$D$162</f>
        <v>1716.97</v>
      </c>
      <c r="F287" s="44">
        <f t="shared" ref="F287:AA287" si="166">$D$162</f>
        <v>1716.97</v>
      </c>
      <c r="G287" s="44">
        <f t="shared" si="166"/>
        <v>1716.97</v>
      </c>
      <c r="H287" s="44">
        <f t="shared" si="166"/>
        <v>1716.97</v>
      </c>
      <c r="I287" s="44">
        <f t="shared" si="166"/>
        <v>1716.97</v>
      </c>
      <c r="J287" s="44">
        <f t="shared" si="166"/>
        <v>1716.97</v>
      </c>
      <c r="K287" s="44">
        <f t="shared" si="166"/>
        <v>1716.97</v>
      </c>
      <c r="L287" s="44">
        <f t="shared" si="166"/>
        <v>1716.97</v>
      </c>
      <c r="M287" s="44">
        <f t="shared" si="166"/>
        <v>1716.97</v>
      </c>
      <c r="N287" s="44">
        <f t="shared" si="166"/>
        <v>1716.97</v>
      </c>
      <c r="O287" s="44">
        <f t="shared" si="166"/>
        <v>1716.97</v>
      </c>
      <c r="P287" s="44">
        <f t="shared" si="166"/>
        <v>1716.97</v>
      </c>
      <c r="Q287" s="44">
        <f t="shared" si="166"/>
        <v>1716.97</v>
      </c>
      <c r="R287" s="44">
        <f t="shared" si="166"/>
        <v>1716.97</v>
      </c>
      <c r="S287" s="44">
        <f t="shared" si="166"/>
        <v>1716.97</v>
      </c>
      <c r="T287" s="44">
        <f t="shared" si="166"/>
        <v>1716.97</v>
      </c>
      <c r="U287" s="44">
        <f t="shared" si="166"/>
        <v>1716.97</v>
      </c>
      <c r="V287" s="44">
        <f t="shared" si="166"/>
        <v>1716.97</v>
      </c>
      <c r="W287" s="44">
        <f t="shared" si="166"/>
        <v>1716.97</v>
      </c>
      <c r="X287" s="44">
        <f t="shared" si="166"/>
        <v>1716.97</v>
      </c>
      <c r="Y287" s="44">
        <f t="shared" si="166"/>
        <v>1716.97</v>
      </c>
      <c r="Z287" s="44">
        <f t="shared" si="166"/>
        <v>1716.97</v>
      </c>
      <c r="AA287" s="44">
        <f t="shared" si="166"/>
        <v>1716.97</v>
      </c>
    </row>
    <row r="288" spans="1:27" ht="12.75" hidden="1" customHeight="1" outlineLevel="1" x14ac:dyDescent="0.2">
      <c r="A288" s="97" t="s">
        <v>521</v>
      </c>
      <c r="B288" s="63" t="s">
        <v>83</v>
      </c>
      <c r="C288" s="43" t="s">
        <v>79</v>
      </c>
      <c r="D288" s="44">
        <v>3.63</v>
      </c>
      <c r="E288" s="44">
        <v>3.63</v>
      </c>
      <c r="F288" s="44">
        <v>3.63</v>
      </c>
      <c r="G288" s="44">
        <v>3.63</v>
      </c>
      <c r="H288" s="44">
        <v>3.63</v>
      </c>
      <c r="I288" s="44">
        <v>3.63</v>
      </c>
      <c r="J288" s="44">
        <v>3.63</v>
      </c>
      <c r="K288" s="44">
        <v>3.63</v>
      </c>
      <c r="L288" s="44">
        <v>3.63</v>
      </c>
      <c r="M288" s="44">
        <v>3.63</v>
      </c>
      <c r="N288" s="44">
        <v>3.63</v>
      </c>
      <c r="O288" s="44">
        <v>3.63</v>
      </c>
      <c r="P288" s="44">
        <v>3.63</v>
      </c>
      <c r="Q288" s="44">
        <v>3.63</v>
      </c>
      <c r="R288" s="44">
        <v>3.63</v>
      </c>
      <c r="S288" s="44">
        <v>3.63</v>
      </c>
      <c r="T288" s="44">
        <v>3.63</v>
      </c>
      <c r="U288" s="44">
        <v>3.63</v>
      </c>
      <c r="V288" s="44">
        <v>3.63</v>
      </c>
      <c r="W288" s="44">
        <v>3.63</v>
      </c>
      <c r="X288" s="44">
        <v>3.63</v>
      </c>
      <c r="Y288" s="44">
        <v>3.63</v>
      </c>
      <c r="Z288" s="44">
        <v>3.63</v>
      </c>
      <c r="AA288" s="44">
        <v>3.63</v>
      </c>
    </row>
    <row r="289" spans="1:27" ht="12.75" hidden="1" customHeight="1" outlineLevel="1" x14ac:dyDescent="0.2">
      <c r="A289" s="97" t="s">
        <v>522</v>
      </c>
      <c r="B289" s="63" t="s">
        <v>81</v>
      </c>
      <c r="C289" s="43" t="s">
        <v>79</v>
      </c>
      <c r="D289" s="44">
        <f>$D$11</f>
        <v>330.69</v>
      </c>
      <c r="E289" s="44">
        <f t="shared" ref="E289:AA289" si="167">$D$11</f>
        <v>330.69</v>
      </c>
      <c r="F289" s="44">
        <f t="shared" si="167"/>
        <v>330.69</v>
      </c>
      <c r="G289" s="44">
        <f t="shared" si="167"/>
        <v>330.69</v>
      </c>
      <c r="H289" s="44">
        <f t="shared" si="167"/>
        <v>330.69</v>
      </c>
      <c r="I289" s="44">
        <f t="shared" si="167"/>
        <v>330.69</v>
      </c>
      <c r="J289" s="44">
        <f t="shared" si="167"/>
        <v>330.69</v>
      </c>
      <c r="K289" s="44">
        <f t="shared" si="167"/>
        <v>330.69</v>
      </c>
      <c r="L289" s="44">
        <f t="shared" si="167"/>
        <v>330.69</v>
      </c>
      <c r="M289" s="44">
        <f t="shared" si="167"/>
        <v>330.69</v>
      </c>
      <c r="N289" s="44">
        <f t="shared" si="167"/>
        <v>330.69</v>
      </c>
      <c r="O289" s="44">
        <f t="shared" si="167"/>
        <v>330.69</v>
      </c>
      <c r="P289" s="44">
        <f t="shared" si="167"/>
        <v>330.69</v>
      </c>
      <c r="Q289" s="44">
        <f t="shared" si="167"/>
        <v>330.69</v>
      </c>
      <c r="R289" s="44">
        <f t="shared" si="167"/>
        <v>330.69</v>
      </c>
      <c r="S289" s="44">
        <f t="shared" si="167"/>
        <v>330.69</v>
      </c>
      <c r="T289" s="44">
        <f t="shared" si="167"/>
        <v>330.69</v>
      </c>
      <c r="U289" s="44">
        <f t="shared" si="167"/>
        <v>330.69</v>
      </c>
      <c r="V289" s="44">
        <f t="shared" si="167"/>
        <v>330.69</v>
      </c>
      <c r="W289" s="44">
        <f t="shared" si="167"/>
        <v>330.69</v>
      </c>
      <c r="X289" s="44">
        <f t="shared" si="167"/>
        <v>330.69</v>
      </c>
      <c r="Y289" s="44">
        <f t="shared" si="167"/>
        <v>330.69</v>
      </c>
      <c r="Z289" s="44">
        <f t="shared" si="167"/>
        <v>330.69</v>
      </c>
      <c r="AA289" s="44">
        <f t="shared" si="167"/>
        <v>330.69</v>
      </c>
    </row>
    <row r="290" spans="1:27" ht="12.75" customHeight="1" collapsed="1" x14ac:dyDescent="0.2">
      <c r="A290" s="96" t="s">
        <v>523</v>
      </c>
      <c r="B290" s="28" t="str">
        <f>"27"&amp;"."&amp;$B$639&amp;"."&amp;$B$640</f>
        <v>27.11.2023</v>
      </c>
      <c r="C290" s="88" t="s">
        <v>76</v>
      </c>
      <c r="D290" s="89">
        <f>ROUND(((D291+D292+D294+D293)/1000),5)</f>
        <v>3.17062</v>
      </c>
      <c r="E290" s="89">
        <f>ROUND(((E291+E292+E294+E293)/1000),5)</f>
        <v>3.10826</v>
      </c>
      <c r="F290" s="89">
        <f>ROUND(((F291+F292+F294+F293)/1000),5)</f>
        <v>3.0376799999999999</v>
      </c>
      <c r="G290" s="89">
        <f t="shared" ref="G290:AA290" si="168">ROUND(((G291+G292+G294+G293)/1000),5)</f>
        <v>3.0254599999999998</v>
      </c>
      <c r="H290" s="89">
        <f t="shared" si="168"/>
        <v>3.07281</v>
      </c>
      <c r="I290" s="89">
        <f t="shared" si="168"/>
        <v>3.22228</v>
      </c>
      <c r="J290" s="89">
        <f t="shared" si="168"/>
        <v>3.33819</v>
      </c>
      <c r="K290" s="89">
        <f t="shared" si="168"/>
        <v>3.66168</v>
      </c>
      <c r="L290" s="89">
        <f t="shared" si="168"/>
        <v>3.8765999999999998</v>
      </c>
      <c r="M290" s="89">
        <f t="shared" si="168"/>
        <v>3.8985099999999999</v>
      </c>
      <c r="N290" s="89">
        <f t="shared" si="168"/>
        <v>3.9792000000000001</v>
      </c>
      <c r="O290" s="89">
        <f t="shared" si="168"/>
        <v>4.0328400000000002</v>
      </c>
      <c r="P290" s="89">
        <f t="shared" si="168"/>
        <v>4.0014399999999997</v>
      </c>
      <c r="Q290" s="89">
        <f t="shared" si="168"/>
        <v>4.0308200000000003</v>
      </c>
      <c r="R290" s="89">
        <f t="shared" si="168"/>
        <v>4.0297799999999997</v>
      </c>
      <c r="S290" s="89">
        <f t="shared" si="168"/>
        <v>3.9719099999999998</v>
      </c>
      <c r="T290" s="89">
        <f t="shared" si="168"/>
        <v>3.9590800000000002</v>
      </c>
      <c r="U290" s="89">
        <f t="shared" si="168"/>
        <v>3.9562499999999998</v>
      </c>
      <c r="V290" s="89">
        <f t="shared" si="168"/>
        <v>3.9377599999999999</v>
      </c>
      <c r="W290" s="89">
        <f t="shared" si="168"/>
        <v>3.9483000000000001</v>
      </c>
      <c r="X290" s="89">
        <f t="shared" si="168"/>
        <v>3.8425699999999998</v>
      </c>
      <c r="Y290" s="89">
        <f t="shared" si="168"/>
        <v>3.63293</v>
      </c>
      <c r="Z290" s="89">
        <f t="shared" si="168"/>
        <v>3.39717</v>
      </c>
      <c r="AA290" s="89">
        <f t="shared" si="168"/>
        <v>3.2933500000000002</v>
      </c>
    </row>
    <row r="291" spans="1:27" ht="12.75" hidden="1" customHeight="1" outlineLevel="1" x14ac:dyDescent="0.2">
      <c r="A291" s="97" t="s">
        <v>524</v>
      </c>
      <c r="B291" s="63" t="s">
        <v>242</v>
      </c>
      <c r="C291" s="43" t="s">
        <v>79</v>
      </c>
      <c r="D291" s="44">
        <v>1119.33</v>
      </c>
      <c r="E291" s="44">
        <v>1056.97</v>
      </c>
      <c r="F291" s="44">
        <v>986.39</v>
      </c>
      <c r="G291" s="44">
        <v>974.17</v>
      </c>
      <c r="H291" s="44">
        <v>1021.52</v>
      </c>
      <c r="I291" s="44">
        <v>1170.99</v>
      </c>
      <c r="J291" s="44">
        <v>1286.9000000000001</v>
      </c>
      <c r="K291" s="44">
        <v>1610.39</v>
      </c>
      <c r="L291" s="44">
        <v>1825.31</v>
      </c>
      <c r="M291" s="44">
        <v>1847.22</v>
      </c>
      <c r="N291" s="44">
        <v>1927.91</v>
      </c>
      <c r="O291" s="44">
        <v>1981.55</v>
      </c>
      <c r="P291" s="44">
        <v>1950.15</v>
      </c>
      <c r="Q291" s="44">
        <v>1979.53</v>
      </c>
      <c r="R291" s="44">
        <v>1978.49</v>
      </c>
      <c r="S291" s="44">
        <v>1920.62</v>
      </c>
      <c r="T291" s="44">
        <v>1907.79</v>
      </c>
      <c r="U291" s="44">
        <v>1904.96</v>
      </c>
      <c r="V291" s="44">
        <v>1886.47</v>
      </c>
      <c r="W291" s="44">
        <v>1897.01</v>
      </c>
      <c r="X291" s="44">
        <v>1791.28</v>
      </c>
      <c r="Y291" s="44">
        <v>1581.64</v>
      </c>
      <c r="Z291" s="44">
        <v>1345.88</v>
      </c>
      <c r="AA291" s="44">
        <v>1242.06</v>
      </c>
    </row>
    <row r="292" spans="1:27" ht="12.75" hidden="1" customHeight="1" outlineLevel="1" x14ac:dyDescent="0.2">
      <c r="A292" s="97" t="s">
        <v>525</v>
      </c>
      <c r="B292" s="63" t="s">
        <v>90</v>
      </c>
      <c r="C292" s="43" t="s">
        <v>79</v>
      </c>
      <c r="D292" s="44">
        <f>$D$162</f>
        <v>1716.97</v>
      </c>
      <c r="E292" s="44">
        <f>$D$162</f>
        <v>1716.97</v>
      </c>
      <c r="F292" s="44">
        <f t="shared" ref="F292:AA292" si="169">$D$162</f>
        <v>1716.97</v>
      </c>
      <c r="G292" s="44">
        <f t="shared" si="169"/>
        <v>1716.97</v>
      </c>
      <c r="H292" s="44">
        <f t="shared" si="169"/>
        <v>1716.97</v>
      </c>
      <c r="I292" s="44">
        <f t="shared" si="169"/>
        <v>1716.97</v>
      </c>
      <c r="J292" s="44">
        <f t="shared" si="169"/>
        <v>1716.97</v>
      </c>
      <c r="K292" s="44">
        <f t="shared" si="169"/>
        <v>1716.97</v>
      </c>
      <c r="L292" s="44">
        <f t="shared" si="169"/>
        <v>1716.97</v>
      </c>
      <c r="M292" s="44">
        <f t="shared" si="169"/>
        <v>1716.97</v>
      </c>
      <c r="N292" s="44">
        <f t="shared" si="169"/>
        <v>1716.97</v>
      </c>
      <c r="O292" s="44">
        <f t="shared" si="169"/>
        <v>1716.97</v>
      </c>
      <c r="P292" s="44">
        <f t="shared" si="169"/>
        <v>1716.97</v>
      </c>
      <c r="Q292" s="44">
        <f t="shared" si="169"/>
        <v>1716.97</v>
      </c>
      <c r="R292" s="44">
        <f t="shared" si="169"/>
        <v>1716.97</v>
      </c>
      <c r="S292" s="44">
        <f t="shared" si="169"/>
        <v>1716.97</v>
      </c>
      <c r="T292" s="44">
        <f t="shared" si="169"/>
        <v>1716.97</v>
      </c>
      <c r="U292" s="44">
        <f t="shared" si="169"/>
        <v>1716.97</v>
      </c>
      <c r="V292" s="44">
        <f t="shared" si="169"/>
        <v>1716.97</v>
      </c>
      <c r="W292" s="44">
        <f t="shared" si="169"/>
        <v>1716.97</v>
      </c>
      <c r="X292" s="44">
        <f t="shared" si="169"/>
        <v>1716.97</v>
      </c>
      <c r="Y292" s="44">
        <f t="shared" si="169"/>
        <v>1716.97</v>
      </c>
      <c r="Z292" s="44">
        <f t="shared" si="169"/>
        <v>1716.97</v>
      </c>
      <c r="AA292" s="44">
        <f t="shared" si="169"/>
        <v>1716.97</v>
      </c>
    </row>
    <row r="293" spans="1:27" ht="12.75" hidden="1" customHeight="1" outlineLevel="1" x14ac:dyDescent="0.2">
      <c r="A293" s="97" t="s">
        <v>526</v>
      </c>
      <c r="B293" s="63" t="s">
        <v>83</v>
      </c>
      <c r="C293" s="43" t="s">
        <v>79</v>
      </c>
      <c r="D293" s="44">
        <v>3.63</v>
      </c>
      <c r="E293" s="44">
        <v>3.63</v>
      </c>
      <c r="F293" s="44">
        <v>3.63</v>
      </c>
      <c r="G293" s="44">
        <v>3.63</v>
      </c>
      <c r="H293" s="44">
        <v>3.63</v>
      </c>
      <c r="I293" s="44">
        <v>3.63</v>
      </c>
      <c r="J293" s="44">
        <v>3.63</v>
      </c>
      <c r="K293" s="44">
        <v>3.63</v>
      </c>
      <c r="L293" s="44">
        <v>3.63</v>
      </c>
      <c r="M293" s="44">
        <v>3.63</v>
      </c>
      <c r="N293" s="44">
        <v>3.63</v>
      </c>
      <c r="O293" s="44">
        <v>3.63</v>
      </c>
      <c r="P293" s="44">
        <v>3.63</v>
      </c>
      <c r="Q293" s="44">
        <v>3.63</v>
      </c>
      <c r="R293" s="44">
        <v>3.63</v>
      </c>
      <c r="S293" s="44">
        <v>3.63</v>
      </c>
      <c r="T293" s="44">
        <v>3.63</v>
      </c>
      <c r="U293" s="44">
        <v>3.63</v>
      </c>
      <c r="V293" s="44">
        <v>3.63</v>
      </c>
      <c r="W293" s="44">
        <v>3.63</v>
      </c>
      <c r="X293" s="44">
        <v>3.63</v>
      </c>
      <c r="Y293" s="44">
        <v>3.63</v>
      </c>
      <c r="Z293" s="44">
        <v>3.63</v>
      </c>
      <c r="AA293" s="44">
        <v>3.63</v>
      </c>
    </row>
    <row r="294" spans="1:27" ht="12.75" hidden="1" customHeight="1" outlineLevel="1" x14ac:dyDescent="0.2">
      <c r="A294" s="97" t="s">
        <v>527</v>
      </c>
      <c r="B294" s="63" t="s">
        <v>81</v>
      </c>
      <c r="C294" s="43" t="s">
        <v>79</v>
      </c>
      <c r="D294" s="44">
        <f>$D$11</f>
        <v>330.69</v>
      </c>
      <c r="E294" s="44">
        <f t="shared" ref="E294:AA294" si="170">$D$11</f>
        <v>330.69</v>
      </c>
      <c r="F294" s="44">
        <f t="shared" si="170"/>
        <v>330.69</v>
      </c>
      <c r="G294" s="44">
        <f t="shared" si="170"/>
        <v>330.69</v>
      </c>
      <c r="H294" s="44">
        <f t="shared" si="170"/>
        <v>330.69</v>
      </c>
      <c r="I294" s="44">
        <f t="shared" si="170"/>
        <v>330.69</v>
      </c>
      <c r="J294" s="44">
        <f t="shared" si="170"/>
        <v>330.69</v>
      </c>
      <c r="K294" s="44">
        <f t="shared" si="170"/>
        <v>330.69</v>
      </c>
      <c r="L294" s="44">
        <f t="shared" si="170"/>
        <v>330.69</v>
      </c>
      <c r="M294" s="44">
        <f t="shared" si="170"/>
        <v>330.69</v>
      </c>
      <c r="N294" s="44">
        <f t="shared" si="170"/>
        <v>330.69</v>
      </c>
      <c r="O294" s="44">
        <f t="shared" si="170"/>
        <v>330.69</v>
      </c>
      <c r="P294" s="44">
        <f t="shared" si="170"/>
        <v>330.69</v>
      </c>
      <c r="Q294" s="44">
        <f t="shared" si="170"/>
        <v>330.69</v>
      </c>
      <c r="R294" s="44">
        <f t="shared" si="170"/>
        <v>330.69</v>
      </c>
      <c r="S294" s="44">
        <f t="shared" si="170"/>
        <v>330.69</v>
      </c>
      <c r="T294" s="44">
        <f t="shared" si="170"/>
        <v>330.69</v>
      </c>
      <c r="U294" s="44">
        <f t="shared" si="170"/>
        <v>330.69</v>
      </c>
      <c r="V294" s="44">
        <f t="shared" si="170"/>
        <v>330.69</v>
      </c>
      <c r="W294" s="44">
        <f t="shared" si="170"/>
        <v>330.69</v>
      </c>
      <c r="X294" s="44">
        <f t="shared" si="170"/>
        <v>330.69</v>
      </c>
      <c r="Y294" s="44">
        <f t="shared" si="170"/>
        <v>330.69</v>
      </c>
      <c r="Z294" s="44">
        <f t="shared" si="170"/>
        <v>330.69</v>
      </c>
      <c r="AA294" s="44">
        <f t="shared" si="170"/>
        <v>330.69</v>
      </c>
    </row>
    <row r="295" spans="1:27" ht="12.75" customHeight="1" collapsed="1" x14ac:dyDescent="0.2">
      <c r="A295" s="96" t="s">
        <v>528</v>
      </c>
      <c r="B295" s="28" t="str">
        <f>"28"&amp;"."&amp;$B$639&amp;"."&amp;$B$640</f>
        <v>28.11.2023</v>
      </c>
      <c r="C295" s="88" t="s">
        <v>76</v>
      </c>
      <c r="D295" s="89">
        <f>ROUND(((D296+D297+D299+D298)/1000),5)</f>
        <v>3.2278099999999998</v>
      </c>
      <c r="E295" s="89">
        <f>ROUND(((E296+E297+E299+E298)/1000),5)</f>
        <v>3.1340699999999999</v>
      </c>
      <c r="F295" s="89">
        <f>ROUND(((F296+F297+F299+F298)/1000),5)</f>
        <v>3.0645199999999999</v>
      </c>
      <c r="G295" s="89">
        <f t="shared" ref="G295:AA295" si="171">ROUND(((G296+G297+G299+G298)/1000),5)</f>
        <v>3.0672100000000002</v>
      </c>
      <c r="H295" s="89">
        <f t="shared" si="171"/>
        <v>3.1202999999999999</v>
      </c>
      <c r="I295" s="89">
        <f t="shared" si="171"/>
        <v>3.2857799999999999</v>
      </c>
      <c r="J295" s="89">
        <f t="shared" si="171"/>
        <v>3.4809000000000001</v>
      </c>
      <c r="K295" s="89">
        <f t="shared" si="171"/>
        <v>3.6614200000000001</v>
      </c>
      <c r="L295" s="89">
        <f t="shared" si="171"/>
        <v>3.9581900000000001</v>
      </c>
      <c r="M295" s="89">
        <f t="shared" si="171"/>
        <v>3.9922800000000001</v>
      </c>
      <c r="N295" s="89">
        <f t="shared" si="171"/>
        <v>3.9983599999999999</v>
      </c>
      <c r="O295" s="89">
        <f t="shared" si="171"/>
        <v>4.0076999999999998</v>
      </c>
      <c r="P295" s="89">
        <f t="shared" si="171"/>
        <v>4.00169</v>
      </c>
      <c r="Q295" s="89">
        <f t="shared" si="171"/>
        <v>3.9990800000000002</v>
      </c>
      <c r="R295" s="89">
        <f t="shared" si="171"/>
        <v>3.9999600000000002</v>
      </c>
      <c r="S295" s="89">
        <f t="shared" si="171"/>
        <v>3.9973800000000002</v>
      </c>
      <c r="T295" s="89">
        <f t="shared" si="171"/>
        <v>4.0050699999999999</v>
      </c>
      <c r="U295" s="89">
        <f t="shared" si="171"/>
        <v>4.0134499999999997</v>
      </c>
      <c r="V295" s="89">
        <f t="shared" si="171"/>
        <v>4.0075700000000003</v>
      </c>
      <c r="W295" s="89">
        <f t="shared" si="171"/>
        <v>3.99865</v>
      </c>
      <c r="X295" s="89">
        <f t="shared" si="171"/>
        <v>3.8887</v>
      </c>
      <c r="Y295" s="89">
        <f t="shared" si="171"/>
        <v>3.6861600000000001</v>
      </c>
      <c r="Z295" s="89">
        <f t="shared" si="171"/>
        <v>3.4055</v>
      </c>
      <c r="AA295" s="89">
        <f t="shared" si="171"/>
        <v>3.3011699999999999</v>
      </c>
    </row>
    <row r="296" spans="1:27" ht="12.75" hidden="1" customHeight="1" outlineLevel="1" x14ac:dyDescent="0.2">
      <c r="A296" s="97" t="s">
        <v>529</v>
      </c>
      <c r="B296" s="63" t="s">
        <v>242</v>
      </c>
      <c r="C296" s="43" t="s">
        <v>79</v>
      </c>
      <c r="D296" s="44">
        <v>1176.52</v>
      </c>
      <c r="E296" s="44">
        <v>1082.78</v>
      </c>
      <c r="F296" s="44">
        <v>1013.23</v>
      </c>
      <c r="G296" s="44">
        <v>1015.92</v>
      </c>
      <c r="H296" s="44">
        <v>1069.01</v>
      </c>
      <c r="I296" s="44">
        <v>1234.49</v>
      </c>
      <c r="J296" s="44">
        <v>1429.61</v>
      </c>
      <c r="K296" s="44">
        <v>1610.13</v>
      </c>
      <c r="L296" s="44">
        <v>1906.9</v>
      </c>
      <c r="M296" s="44">
        <v>1940.99</v>
      </c>
      <c r="N296" s="44">
        <v>1947.07</v>
      </c>
      <c r="O296" s="44">
        <v>1956.41</v>
      </c>
      <c r="P296" s="44">
        <v>1950.4</v>
      </c>
      <c r="Q296" s="44">
        <v>1947.79</v>
      </c>
      <c r="R296" s="44">
        <v>1948.67</v>
      </c>
      <c r="S296" s="44">
        <v>1946.09</v>
      </c>
      <c r="T296" s="44">
        <v>1953.78</v>
      </c>
      <c r="U296" s="44">
        <v>1962.16</v>
      </c>
      <c r="V296" s="44">
        <v>1956.28</v>
      </c>
      <c r="W296" s="44">
        <v>1947.36</v>
      </c>
      <c r="X296" s="44">
        <v>1837.41</v>
      </c>
      <c r="Y296" s="44">
        <v>1634.87</v>
      </c>
      <c r="Z296" s="44">
        <v>1354.21</v>
      </c>
      <c r="AA296" s="44">
        <v>1249.8800000000001</v>
      </c>
    </row>
    <row r="297" spans="1:27" ht="12.75" hidden="1" customHeight="1" outlineLevel="1" x14ac:dyDescent="0.2">
      <c r="A297" s="97" t="s">
        <v>530</v>
      </c>
      <c r="B297" s="63" t="s">
        <v>90</v>
      </c>
      <c r="C297" s="43" t="s">
        <v>79</v>
      </c>
      <c r="D297" s="44">
        <f>$D$162</f>
        <v>1716.97</v>
      </c>
      <c r="E297" s="44">
        <f>$D$162</f>
        <v>1716.97</v>
      </c>
      <c r="F297" s="44">
        <f t="shared" ref="F297:AA297" si="172">$D$162</f>
        <v>1716.97</v>
      </c>
      <c r="G297" s="44">
        <f t="shared" si="172"/>
        <v>1716.97</v>
      </c>
      <c r="H297" s="44">
        <f t="shared" si="172"/>
        <v>1716.97</v>
      </c>
      <c r="I297" s="44">
        <f t="shared" si="172"/>
        <v>1716.97</v>
      </c>
      <c r="J297" s="44">
        <f t="shared" si="172"/>
        <v>1716.97</v>
      </c>
      <c r="K297" s="44">
        <f t="shared" si="172"/>
        <v>1716.97</v>
      </c>
      <c r="L297" s="44">
        <f t="shared" si="172"/>
        <v>1716.97</v>
      </c>
      <c r="M297" s="44">
        <f t="shared" si="172"/>
        <v>1716.97</v>
      </c>
      <c r="N297" s="44">
        <f t="shared" si="172"/>
        <v>1716.97</v>
      </c>
      <c r="O297" s="44">
        <f t="shared" si="172"/>
        <v>1716.97</v>
      </c>
      <c r="P297" s="44">
        <f t="shared" si="172"/>
        <v>1716.97</v>
      </c>
      <c r="Q297" s="44">
        <f t="shared" si="172"/>
        <v>1716.97</v>
      </c>
      <c r="R297" s="44">
        <f t="shared" si="172"/>
        <v>1716.97</v>
      </c>
      <c r="S297" s="44">
        <f t="shared" si="172"/>
        <v>1716.97</v>
      </c>
      <c r="T297" s="44">
        <f t="shared" si="172"/>
        <v>1716.97</v>
      </c>
      <c r="U297" s="44">
        <f t="shared" si="172"/>
        <v>1716.97</v>
      </c>
      <c r="V297" s="44">
        <f t="shared" si="172"/>
        <v>1716.97</v>
      </c>
      <c r="W297" s="44">
        <f t="shared" si="172"/>
        <v>1716.97</v>
      </c>
      <c r="X297" s="44">
        <f t="shared" si="172"/>
        <v>1716.97</v>
      </c>
      <c r="Y297" s="44">
        <f t="shared" si="172"/>
        <v>1716.97</v>
      </c>
      <c r="Z297" s="44">
        <f t="shared" si="172"/>
        <v>1716.97</v>
      </c>
      <c r="AA297" s="44">
        <f t="shared" si="172"/>
        <v>1716.97</v>
      </c>
    </row>
    <row r="298" spans="1:27" ht="12.75" hidden="1" customHeight="1" outlineLevel="1" x14ac:dyDescent="0.2">
      <c r="A298" s="97" t="s">
        <v>531</v>
      </c>
      <c r="B298" s="63" t="s">
        <v>83</v>
      </c>
      <c r="C298" s="43" t="s">
        <v>79</v>
      </c>
      <c r="D298" s="44">
        <v>3.63</v>
      </c>
      <c r="E298" s="44">
        <v>3.63</v>
      </c>
      <c r="F298" s="44">
        <v>3.63</v>
      </c>
      <c r="G298" s="44">
        <v>3.63</v>
      </c>
      <c r="H298" s="44">
        <v>3.63</v>
      </c>
      <c r="I298" s="44">
        <v>3.63</v>
      </c>
      <c r="J298" s="44">
        <v>3.63</v>
      </c>
      <c r="K298" s="44">
        <v>3.63</v>
      </c>
      <c r="L298" s="44">
        <v>3.63</v>
      </c>
      <c r="M298" s="44">
        <v>3.63</v>
      </c>
      <c r="N298" s="44">
        <v>3.63</v>
      </c>
      <c r="O298" s="44">
        <v>3.63</v>
      </c>
      <c r="P298" s="44">
        <v>3.63</v>
      </c>
      <c r="Q298" s="44">
        <v>3.63</v>
      </c>
      <c r="R298" s="44">
        <v>3.63</v>
      </c>
      <c r="S298" s="44">
        <v>3.63</v>
      </c>
      <c r="T298" s="44">
        <v>3.63</v>
      </c>
      <c r="U298" s="44">
        <v>3.63</v>
      </c>
      <c r="V298" s="44">
        <v>3.63</v>
      </c>
      <c r="W298" s="44">
        <v>3.63</v>
      </c>
      <c r="X298" s="44">
        <v>3.63</v>
      </c>
      <c r="Y298" s="44">
        <v>3.63</v>
      </c>
      <c r="Z298" s="44">
        <v>3.63</v>
      </c>
      <c r="AA298" s="44">
        <v>3.63</v>
      </c>
    </row>
    <row r="299" spans="1:27" ht="12.75" hidden="1" customHeight="1" outlineLevel="1" x14ac:dyDescent="0.2">
      <c r="A299" s="97" t="s">
        <v>532</v>
      </c>
      <c r="B299" s="63" t="s">
        <v>81</v>
      </c>
      <c r="C299" s="43" t="s">
        <v>79</v>
      </c>
      <c r="D299" s="44">
        <f>$D$11</f>
        <v>330.69</v>
      </c>
      <c r="E299" s="44">
        <f t="shared" ref="E299:AA299" si="173">$D$11</f>
        <v>330.69</v>
      </c>
      <c r="F299" s="44">
        <f t="shared" si="173"/>
        <v>330.69</v>
      </c>
      <c r="G299" s="44">
        <f t="shared" si="173"/>
        <v>330.69</v>
      </c>
      <c r="H299" s="44">
        <f t="shared" si="173"/>
        <v>330.69</v>
      </c>
      <c r="I299" s="44">
        <f t="shared" si="173"/>
        <v>330.69</v>
      </c>
      <c r="J299" s="44">
        <f t="shared" si="173"/>
        <v>330.69</v>
      </c>
      <c r="K299" s="44">
        <f t="shared" si="173"/>
        <v>330.69</v>
      </c>
      <c r="L299" s="44">
        <f t="shared" si="173"/>
        <v>330.69</v>
      </c>
      <c r="M299" s="44">
        <f t="shared" si="173"/>
        <v>330.69</v>
      </c>
      <c r="N299" s="44">
        <f t="shared" si="173"/>
        <v>330.69</v>
      </c>
      <c r="O299" s="44">
        <f t="shared" si="173"/>
        <v>330.69</v>
      </c>
      <c r="P299" s="44">
        <f t="shared" si="173"/>
        <v>330.69</v>
      </c>
      <c r="Q299" s="44">
        <f t="shared" si="173"/>
        <v>330.69</v>
      </c>
      <c r="R299" s="44">
        <f t="shared" si="173"/>
        <v>330.69</v>
      </c>
      <c r="S299" s="44">
        <f t="shared" si="173"/>
        <v>330.69</v>
      </c>
      <c r="T299" s="44">
        <f t="shared" si="173"/>
        <v>330.69</v>
      </c>
      <c r="U299" s="44">
        <f t="shared" si="173"/>
        <v>330.69</v>
      </c>
      <c r="V299" s="44">
        <f t="shared" si="173"/>
        <v>330.69</v>
      </c>
      <c r="W299" s="44">
        <f t="shared" si="173"/>
        <v>330.69</v>
      </c>
      <c r="X299" s="44">
        <f t="shared" si="173"/>
        <v>330.69</v>
      </c>
      <c r="Y299" s="44">
        <f t="shared" si="173"/>
        <v>330.69</v>
      </c>
      <c r="Z299" s="44">
        <f t="shared" si="173"/>
        <v>330.69</v>
      </c>
      <c r="AA299" s="44">
        <f t="shared" si="173"/>
        <v>330.69</v>
      </c>
    </row>
    <row r="300" spans="1:27" ht="12.75" customHeight="1" collapsed="1" x14ac:dyDescent="0.2">
      <c r="A300" s="96" t="s">
        <v>533</v>
      </c>
      <c r="B300" s="28" t="str">
        <f>"29"&amp;"."&amp;$B$639&amp;"."&amp;$B$640</f>
        <v>29.11.2023</v>
      </c>
      <c r="C300" s="88" t="s">
        <v>76</v>
      </c>
      <c r="D300" s="89">
        <f>ROUND(((D301+D302+D304+D303)/1000),5)</f>
        <v>3.2435900000000002</v>
      </c>
      <c r="E300" s="89">
        <f>ROUND(((E301+E302+E304+E303)/1000),5)</f>
        <v>3.1745299999999999</v>
      </c>
      <c r="F300" s="89">
        <f>ROUND(((F301+F302+F304+F303)/1000),5)</f>
        <v>3.12052</v>
      </c>
      <c r="G300" s="89">
        <f t="shared" ref="G300:AA300" si="174">ROUND(((G301+G302+G304+G303)/1000),5)</f>
        <v>3.1186799999999999</v>
      </c>
      <c r="H300" s="89">
        <f t="shared" si="174"/>
        <v>3.1682899999999998</v>
      </c>
      <c r="I300" s="89">
        <f t="shared" si="174"/>
        <v>3.30627</v>
      </c>
      <c r="J300" s="89">
        <f t="shared" si="174"/>
        <v>3.4793400000000001</v>
      </c>
      <c r="K300" s="89">
        <f t="shared" si="174"/>
        <v>3.7642099999999998</v>
      </c>
      <c r="L300" s="89">
        <f t="shared" si="174"/>
        <v>3.9183599999999998</v>
      </c>
      <c r="M300" s="89">
        <f t="shared" si="174"/>
        <v>3.9524400000000002</v>
      </c>
      <c r="N300" s="89">
        <f t="shared" si="174"/>
        <v>3.9722599999999999</v>
      </c>
      <c r="O300" s="89">
        <f t="shared" si="174"/>
        <v>4.0090500000000002</v>
      </c>
      <c r="P300" s="89">
        <f t="shared" si="174"/>
        <v>3.9916</v>
      </c>
      <c r="Q300" s="89">
        <f t="shared" si="174"/>
        <v>3.9987599999999999</v>
      </c>
      <c r="R300" s="89">
        <f t="shared" si="174"/>
        <v>3.98854</v>
      </c>
      <c r="S300" s="89">
        <f t="shared" si="174"/>
        <v>3.97037</v>
      </c>
      <c r="T300" s="89">
        <f t="shared" si="174"/>
        <v>3.9727000000000001</v>
      </c>
      <c r="U300" s="89">
        <f t="shared" si="174"/>
        <v>3.97817</v>
      </c>
      <c r="V300" s="89">
        <f t="shared" si="174"/>
        <v>3.9666600000000001</v>
      </c>
      <c r="W300" s="89">
        <f t="shared" si="174"/>
        <v>3.9534899999999999</v>
      </c>
      <c r="X300" s="89">
        <f t="shared" si="174"/>
        <v>3.8309700000000002</v>
      </c>
      <c r="Y300" s="89">
        <f t="shared" si="174"/>
        <v>3.7524700000000002</v>
      </c>
      <c r="Z300" s="89">
        <f t="shared" si="174"/>
        <v>3.5282</v>
      </c>
      <c r="AA300" s="89">
        <f t="shared" si="174"/>
        <v>3.3150300000000001</v>
      </c>
    </row>
    <row r="301" spans="1:27" ht="12.75" hidden="1" customHeight="1" outlineLevel="1" x14ac:dyDescent="0.2">
      <c r="A301" s="97" t="s">
        <v>534</v>
      </c>
      <c r="B301" s="63" t="s">
        <v>242</v>
      </c>
      <c r="C301" s="43" t="s">
        <v>79</v>
      </c>
      <c r="D301" s="44">
        <v>1192.3</v>
      </c>
      <c r="E301" s="44">
        <v>1123.24</v>
      </c>
      <c r="F301" s="44">
        <v>1069.23</v>
      </c>
      <c r="G301" s="44">
        <v>1067.3900000000001</v>
      </c>
      <c r="H301" s="44">
        <v>1117</v>
      </c>
      <c r="I301" s="44">
        <v>1254.98</v>
      </c>
      <c r="J301" s="44">
        <v>1428.05</v>
      </c>
      <c r="K301" s="44">
        <v>1712.92</v>
      </c>
      <c r="L301" s="44">
        <v>1867.07</v>
      </c>
      <c r="M301" s="44">
        <v>1901.15</v>
      </c>
      <c r="N301" s="44">
        <v>1920.97</v>
      </c>
      <c r="O301" s="44">
        <v>1957.76</v>
      </c>
      <c r="P301" s="44">
        <v>1940.31</v>
      </c>
      <c r="Q301" s="44">
        <v>1947.47</v>
      </c>
      <c r="R301" s="44">
        <v>1937.25</v>
      </c>
      <c r="S301" s="44">
        <v>1919.08</v>
      </c>
      <c r="T301" s="44">
        <v>1921.41</v>
      </c>
      <c r="U301" s="44">
        <v>1926.88</v>
      </c>
      <c r="V301" s="44">
        <v>1915.37</v>
      </c>
      <c r="W301" s="44">
        <v>1902.2</v>
      </c>
      <c r="X301" s="44">
        <v>1779.68</v>
      </c>
      <c r="Y301" s="44">
        <v>1701.18</v>
      </c>
      <c r="Z301" s="44">
        <v>1476.91</v>
      </c>
      <c r="AA301" s="44">
        <v>1263.74</v>
      </c>
    </row>
    <row r="302" spans="1:27" ht="12.75" hidden="1" customHeight="1" outlineLevel="1" x14ac:dyDescent="0.2">
      <c r="A302" s="97" t="s">
        <v>535</v>
      </c>
      <c r="B302" s="63" t="s">
        <v>90</v>
      </c>
      <c r="C302" s="43" t="s">
        <v>79</v>
      </c>
      <c r="D302" s="44">
        <f>$D$162</f>
        <v>1716.97</v>
      </c>
      <c r="E302" s="44">
        <f>$D$162</f>
        <v>1716.97</v>
      </c>
      <c r="F302" s="44">
        <f t="shared" ref="F302:AA302" si="175">$D$162</f>
        <v>1716.97</v>
      </c>
      <c r="G302" s="44">
        <f t="shared" si="175"/>
        <v>1716.97</v>
      </c>
      <c r="H302" s="44">
        <f t="shared" si="175"/>
        <v>1716.97</v>
      </c>
      <c r="I302" s="44">
        <f t="shared" si="175"/>
        <v>1716.97</v>
      </c>
      <c r="J302" s="44">
        <f t="shared" si="175"/>
        <v>1716.97</v>
      </c>
      <c r="K302" s="44">
        <f t="shared" si="175"/>
        <v>1716.97</v>
      </c>
      <c r="L302" s="44">
        <f t="shared" si="175"/>
        <v>1716.97</v>
      </c>
      <c r="M302" s="44">
        <f t="shared" si="175"/>
        <v>1716.97</v>
      </c>
      <c r="N302" s="44">
        <f t="shared" si="175"/>
        <v>1716.97</v>
      </c>
      <c r="O302" s="44">
        <f t="shared" si="175"/>
        <v>1716.97</v>
      </c>
      <c r="P302" s="44">
        <f t="shared" si="175"/>
        <v>1716.97</v>
      </c>
      <c r="Q302" s="44">
        <f t="shared" si="175"/>
        <v>1716.97</v>
      </c>
      <c r="R302" s="44">
        <f t="shared" si="175"/>
        <v>1716.97</v>
      </c>
      <c r="S302" s="44">
        <f t="shared" si="175"/>
        <v>1716.97</v>
      </c>
      <c r="T302" s="44">
        <f t="shared" si="175"/>
        <v>1716.97</v>
      </c>
      <c r="U302" s="44">
        <f t="shared" si="175"/>
        <v>1716.97</v>
      </c>
      <c r="V302" s="44">
        <f t="shared" si="175"/>
        <v>1716.97</v>
      </c>
      <c r="W302" s="44">
        <f t="shared" si="175"/>
        <v>1716.97</v>
      </c>
      <c r="X302" s="44">
        <f t="shared" si="175"/>
        <v>1716.97</v>
      </c>
      <c r="Y302" s="44">
        <f t="shared" si="175"/>
        <v>1716.97</v>
      </c>
      <c r="Z302" s="44">
        <f t="shared" si="175"/>
        <v>1716.97</v>
      </c>
      <c r="AA302" s="44">
        <f t="shared" si="175"/>
        <v>1716.97</v>
      </c>
    </row>
    <row r="303" spans="1:27" ht="12.75" hidden="1" customHeight="1" outlineLevel="1" x14ac:dyDescent="0.2">
      <c r="A303" s="97" t="s">
        <v>536</v>
      </c>
      <c r="B303" s="63" t="s">
        <v>83</v>
      </c>
      <c r="C303" s="43" t="s">
        <v>79</v>
      </c>
      <c r="D303" s="44">
        <v>3.63</v>
      </c>
      <c r="E303" s="44">
        <v>3.63</v>
      </c>
      <c r="F303" s="44">
        <v>3.63</v>
      </c>
      <c r="G303" s="44">
        <v>3.63</v>
      </c>
      <c r="H303" s="44">
        <v>3.63</v>
      </c>
      <c r="I303" s="44">
        <v>3.63</v>
      </c>
      <c r="J303" s="44">
        <v>3.63</v>
      </c>
      <c r="K303" s="44">
        <v>3.63</v>
      </c>
      <c r="L303" s="44">
        <v>3.63</v>
      </c>
      <c r="M303" s="44">
        <v>3.63</v>
      </c>
      <c r="N303" s="44">
        <v>3.63</v>
      </c>
      <c r="O303" s="44">
        <v>3.63</v>
      </c>
      <c r="P303" s="44">
        <v>3.63</v>
      </c>
      <c r="Q303" s="44">
        <v>3.63</v>
      </c>
      <c r="R303" s="44">
        <v>3.63</v>
      </c>
      <c r="S303" s="44">
        <v>3.63</v>
      </c>
      <c r="T303" s="44">
        <v>3.63</v>
      </c>
      <c r="U303" s="44">
        <v>3.63</v>
      </c>
      <c r="V303" s="44">
        <v>3.63</v>
      </c>
      <c r="W303" s="44">
        <v>3.63</v>
      </c>
      <c r="X303" s="44">
        <v>3.63</v>
      </c>
      <c r="Y303" s="44">
        <v>3.63</v>
      </c>
      <c r="Z303" s="44">
        <v>3.63</v>
      </c>
      <c r="AA303" s="44">
        <v>3.63</v>
      </c>
    </row>
    <row r="304" spans="1:27" ht="12.75" hidden="1" customHeight="1" outlineLevel="1" x14ac:dyDescent="0.2">
      <c r="A304" s="97" t="s">
        <v>537</v>
      </c>
      <c r="B304" s="63" t="s">
        <v>81</v>
      </c>
      <c r="C304" s="43" t="s">
        <v>79</v>
      </c>
      <c r="D304" s="44">
        <f>$D$11</f>
        <v>330.69</v>
      </c>
      <c r="E304" s="44">
        <f t="shared" ref="E304:AA304" si="176">$D$11</f>
        <v>330.69</v>
      </c>
      <c r="F304" s="44">
        <f t="shared" si="176"/>
        <v>330.69</v>
      </c>
      <c r="G304" s="44">
        <f t="shared" si="176"/>
        <v>330.69</v>
      </c>
      <c r="H304" s="44">
        <f t="shared" si="176"/>
        <v>330.69</v>
      </c>
      <c r="I304" s="44">
        <f t="shared" si="176"/>
        <v>330.69</v>
      </c>
      <c r="J304" s="44">
        <f t="shared" si="176"/>
        <v>330.69</v>
      </c>
      <c r="K304" s="44">
        <f t="shared" si="176"/>
        <v>330.69</v>
      </c>
      <c r="L304" s="44">
        <f t="shared" si="176"/>
        <v>330.69</v>
      </c>
      <c r="M304" s="44">
        <f t="shared" si="176"/>
        <v>330.69</v>
      </c>
      <c r="N304" s="44">
        <f t="shared" si="176"/>
        <v>330.69</v>
      </c>
      <c r="O304" s="44">
        <f t="shared" si="176"/>
        <v>330.69</v>
      </c>
      <c r="P304" s="44">
        <f t="shared" si="176"/>
        <v>330.69</v>
      </c>
      <c r="Q304" s="44">
        <f t="shared" si="176"/>
        <v>330.69</v>
      </c>
      <c r="R304" s="44">
        <f t="shared" si="176"/>
        <v>330.69</v>
      </c>
      <c r="S304" s="44">
        <f t="shared" si="176"/>
        <v>330.69</v>
      </c>
      <c r="T304" s="44">
        <f t="shared" si="176"/>
        <v>330.69</v>
      </c>
      <c r="U304" s="44">
        <f t="shared" si="176"/>
        <v>330.69</v>
      </c>
      <c r="V304" s="44">
        <f t="shared" si="176"/>
        <v>330.69</v>
      </c>
      <c r="W304" s="44">
        <f t="shared" si="176"/>
        <v>330.69</v>
      </c>
      <c r="X304" s="44">
        <f t="shared" si="176"/>
        <v>330.69</v>
      </c>
      <c r="Y304" s="44">
        <f t="shared" si="176"/>
        <v>330.69</v>
      </c>
      <c r="Z304" s="44">
        <f t="shared" si="176"/>
        <v>330.69</v>
      </c>
      <c r="AA304" s="44">
        <f t="shared" si="176"/>
        <v>330.69</v>
      </c>
    </row>
    <row r="305" spans="1:27" ht="12.75" customHeight="1" collapsed="1" x14ac:dyDescent="0.2">
      <c r="A305" s="96" t="s">
        <v>538</v>
      </c>
      <c r="B305" s="28" t="str">
        <f>"30"&amp;"."&amp;$B$639&amp;"."&amp;$B$640</f>
        <v>30.11.2023</v>
      </c>
      <c r="C305" s="88" t="s">
        <v>76</v>
      </c>
      <c r="D305" s="89">
        <f>ROUND(((D306+D307+D309+D308)/1000),5)</f>
        <v>3.2476400000000001</v>
      </c>
      <c r="E305" s="89">
        <f>ROUND(((E306+E307+E309+E308)/1000),5)</f>
        <v>3.19041</v>
      </c>
      <c r="F305" s="89">
        <f>ROUND(((F306+F307+F309+F308)/1000),5)</f>
        <v>3.1357900000000001</v>
      </c>
      <c r="G305" s="89">
        <f t="shared" ref="G305:AA305" si="177">ROUND(((G306+G307+G309+G308)/1000),5)</f>
        <v>3.1271300000000002</v>
      </c>
      <c r="H305" s="89">
        <f t="shared" si="177"/>
        <v>3.1682299999999999</v>
      </c>
      <c r="I305" s="89">
        <f t="shared" si="177"/>
        <v>3.3195199999999998</v>
      </c>
      <c r="J305" s="89">
        <f t="shared" si="177"/>
        <v>3.5146600000000001</v>
      </c>
      <c r="K305" s="89">
        <f t="shared" si="177"/>
        <v>3.8137699999999999</v>
      </c>
      <c r="L305" s="89">
        <f t="shared" si="177"/>
        <v>3.97458</v>
      </c>
      <c r="M305" s="89">
        <f t="shared" si="177"/>
        <v>3.9859499999999999</v>
      </c>
      <c r="N305" s="89">
        <f t="shared" si="177"/>
        <v>4.0121799999999999</v>
      </c>
      <c r="O305" s="89">
        <f t="shared" si="177"/>
        <v>4.0898599999999998</v>
      </c>
      <c r="P305" s="89">
        <f t="shared" si="177"/>
        <v>4.0575599999999996</v>
      </c>
      <c r="Q305" s="89">
        <f t="shared" si="177"/>
        <v>4.0779300000000003</v>
      </c>
      <c r="R305" s="89">
        <f t="shared" si="177"/>
        <v>4.0176999999999996</v>
      </c>
      <c r="S305" s="89">
        <f t="shared" si="177"/>
        <v>4.0106999999999999</v>
      </c>
      <c r="T305" s="89">
        <f t="shared" si="177"/>
        <v>4.0310600000000001</v>
      </c>
      <c r="U305" s="89">
        <f t="shared" si="177"/>
        <v>4.0411400000000004</v>
      </c>
      <c r="V305" s="89">
        <f t="shared" si="177"/>
        <v>4.02494</v>
      </c>
      <c r="W305" s="89">
        <f t="shared" si="177"/>
        <v>4.0162000000000004</v>
      </c>
      <c r="X305" s="89">
        <f t="shared" si="177"/>
        <v>3.9740099999999998</v>
      </c>
      <c r="Y305" s="89">
        <f t="shared" si="177"/>
        <v>3.8531</v>
      </c>
      <c r="Z305" s="89">
        <f t="shared" si="177"/>
        <v>3.54297</v>
      </c>
      <c r="AA305" s="89">
        <f t="shared" si="177"/>
        <v>3.36131</v>
      </c>
    </row>
    <row r="306" spans="1:27" ht="12.75" hidden="1" customHeight="1" outlineLevel="1" x14ac:dyDescent="0.2">
      <c r="A306" s="97" t="s">
        <v>539</v>
      </c>
      <c r="B306" s="63" t="s">
        <v>242</v>
      </c>
      <c r="C306" s="43" t="s">
        <v>79</v>
      </c>
      <c r="D306" s="44">
        <v>1196.3499999999999</v>
      </c>
      <c r="E306" s="44">
        <v>1139.1199999999999</v>
      </c>
      <c r="F306" s="44">
        <v>1084.5</v>
      </c>
      <c r="G306" s="44">
        <v>1075.8399999999999</v>
      </c>
      <c r="H306" s="44">
        <v>1116.94</v>
      </c>
      <c r="I306" s="44">
        <v>1268.23</v>
      </c>
      <c r="J306" s="44">
        <v>1463.37</v>
      </c>
      <c r="K306" s="44">
        <v>1762.48</v>
      </c>
      <c r="L306" s="44">
        <v>1923.29</v>
      </c>
      <c r="M306" s="44">
        <v>1934.66</v>
      </c>
      <c r="N306" s="44">
        <v>1960.89</v>
      </c>
      <c r="O306" s="44">
        <v>2038.57</v>
      </c>
      <c r="P306" s="44">
        <v>2006.27</v>
      </c>
      <c r="Q306" s="44">
        <v>2026.64</v>
      </c>
      <c r="R306" s="44">
        <v>1966.41</v>
      </c>
      <c r="S306" s="44">
        <v>1959.41</v>
      </c>
      <c r="T306" s="44">
        <v>1979.77</v>
      </c>
      <c r="U306" s="44">
        <v>1989.85</v>
      </c>
      <c r="V306" s="44">
        <v>1973.65</v>
      </c>
      <c r="W306" s="44">
        <v>1964.91</v>
      </c>
      <c r="X306" s="44">
        <v>1922.72</v>
      </c>
      <c r="Y306" s="44">
        <v>1801.81</v>
      </c>
      <c r="Z306" s="44">
        <v>1491.68</v>
      </c>
      <c r="AA306" s="44">
        <v>1310.02</v>
      </c>
    </row>
    <row r="307" spans="1:27" ht="12.75" hidden="1" customHeight="1" outlineLevel="1" x14ac:dyDescent="0.2">
      <c r="A307" s="97" t="s">
        <v>540</v>
      </c>
      <c r="B307" s="63" t="s">
        <v>90</v>
      </c>
      <c r="C307" s="43" t="s">
        <v>79</v>
      </c>
      <c r="D307" s="44">
        <f>$D$162</f>
        <v>1716.97</v>
      </c>
      <c r="E307" s="44">
        <f>$D$162</f>
        <v>1716.97</v>
      </c>
      <c r="F307" s="44">
        <f t="shared" ref="F307:AA307" si="178">$D$162</f>
        <v>1716.97</v>
      </c>
      <c r="G307" s="44">
        <f t="shared" si="178"/>
        <v>1716.97</v>
      </c>
      <c r="H307" s="44">
        <f t="shared" si="178"/>
        <v>1716.97</v>
      </c>
      <c r="I307" s="44">
        <f t="shared" si="178"/>
        <v>1716.97</v>
      </c>
      <c r="J307" s="44">
        <f t="shared" si="178"/>
        <v>1716.97</v>
      </c>
      <c r="K307" s="44">
        <f t="shared" si="178"/>
        <v>1716.97</v>
      </c>
      <c r="L307" s="44">
        <f t="shared" si="178"/>
        <v>1716.97</v>
      </c>
      <c r="M307" s="44">
        <f t="shared" si="178"/>
        <v>1716.97</v>
      </c>
      <c r="N307" s="44">
        <f t="shared" si="178"/>
        <v>1716.97</v>
      </c>
      <c r="O307" s="44">
        <f t="shared" si="178"/>
        <v>1716.97</v>
      </c>
      <c r="P307" s="44">
        <f t="shared" si="178"/>
        <v>1716.97</v>
      </c>
      <c r="Q307" s="44">
        <f t="shared" si="178"/>
        <v>1716.97</v>
      </c>
      <c r="R307" s="44">
        <f t="shared" si="178"/>
        <v>1716.97</v>
      </c>
      <c r="S307" s="44">
        <f t="shared" si="178"/>
        <v>1716.97</v>
      </c>
      <c r="T307" s="44">
        <f t="shared" si="178"/>
        <v>1716.97</v>
      </c>
      <c r="U307" s="44">
        <f t="shared" si="178"/>
        <v>1716.97</v>
      </c>
      <c r="V307" s="44">
        <f t="shared" si="178"/>
        <v>1716.97</v>
      </c>
      <c r="W307" s="44">
        <f t="shared" si="178"/>
        <v>1716.97</v>
      </c>
      <c r="X307" s="44">
        <f t="shared" si="178"/>
        <v>1716.97</v>
      </c>
      <c r="Y307" s="44">
        <f t="shared" si="178"/>
        <v>1716.97</v>
      </c>
      <c r="Z307" s="44">
        <f t="shared" si="178"/>
        <v>1716.97</v>
      </c>
      <c r="AA307" s="44">
        <f t="shared" si="178"/>
        <v>1716.97</v>
      </c>
    </row>
    <row r="308" spans="1:27" ht="12.75" hidden="1" customHeight="1" outlineLevel="1" x14ac:dyDescent="0.2">
      <c r="A308" s="97" t="s">
        <v>541</v>
      </c>
      <c r="B308" s="63" t="s">
        <v>83</v>
      </c>
      <c r="C308" s="43" t="s">
        <v>79</v>
      </c>
      <c r="D308" s="44">
        <v>3.63</v>
      </c>
      <c r="E308" s="44">
        <v>3.63</v>
      </c>
      <c r="F308" s="44">
        <v>3.63</v>
      </c>
      <c r="G308" s="44">
        <v>3.63</v>
      </c>
      <c r="H308" s="44">
        <v>3.63</v>
      </c>
      <c r="I308" s="44">
        <v>3.63</v>
      </c>
      <c r="J308" s="44">
        <v>3.63</v>
      </c>
      <c r="K308" s="44">
        <v>3.63</v>
      </c>
      <c r="L308" s="44">
        <v>3.63</v>
      </c>
      <c r="M308" s="44">
        <v>3.63</v>
      </c>
      <c r="N308" s="44">
        <v>3.63</v>
      </c>
      <c r="O308" s="44">
        <v>3.63</v>
      </c>
      <c r="P308" s="44">
        <v>3.63</v>
      </c>
      <c r="Q308" s="44">
        <v>3.63</v>
      </c>
      <c r="R308" s="44">
        <v>3.63</v>
      </c>
      <c r="S308" s="44">
        <v>3.63</v>
      </c>
      <c r="T308" s="44">
        <v>3.63</v>
      </c>
      <c r="U308" s="44">
        <v>3.63</v>
      </c>
      <c r="V308" s="44">
        <v>3.63</v>
      </c>
      <c r="W308" s="44">
        <v>3.63</v>
      </c>
      <c r="X308" s="44">
        <v>3.63</v>
      </c>
      <c r="Y308" s="44">
        <v>3.63</v>
      </c>
      <c r="Z308" s="44">
        <v>3.63</v>
      </c>
      <c r="AA308" s="44">
        <v>3.63</v>
      </c>
    </row>
    <row r="309" spans="1:27" ht="12.75" hidden="1" customHeight="1" outlineLevel="1" x14ac:dyDescent="0.2">
      <c r="A309" s="97" t="s">
        <v>542</v>
      </c>
      <c r="B309" s="63" t="s">
        <v>81</v>
      </c>
      <c r="C309" s="43" t="s">
        <v>79</v>
      </c>
      <c r="D309" s="44">
        <f>$D$11</f>
        <v>330.69</v>
      </c>
      <c r="E309" s="44">
        <f t="shared" ref="E309:AA309" si="179">$D$11</f>
        <v>330.69</v>
      </c>
      <c r="F309" s="44">
        <f t="shared" si="179"/>
        <v>330.69</v>
      </c>
      <c r="G309" s="44">
        <f t="shared" si="179"/>
        <v>330.69</v>
      </c>
      <c r="H309" s="44">
        <f t="shared" si="179"/>
        <v>330.69</v>
      </c>
      <c r="I309" s="44">
        <f t="shared" si="179"/>
        <v>330.69</v>
      </c>
      <c r="J309" s="44">
        <f t="shared" si="179"/>
        <v>330.69</v>
      </c>
      <c r="K309" s="44">
        <f t="shared" si="179"/>
        <v>330.69</v>
      </c>
      <c r="L309" s="44">
        <f t="shared" si="179"/>
        <v>330.69</v>
      </c>
      <c r="M309" s="44">
        <f t="shared" si="179"/>
        <v>330.69</v>
      </c>
      <c r="N309" s="44">
        <f t="shared" si="179"/>
        <v>330.69</v>
      </c>
      <c r="O309" s="44">
        <f t="shared" si="179"/>
        <v>330.69</v>
      </c>
      <c r="P309" s="44">
        <f t="shared" si="179"/>
        <v>330.69</v>
      </c>
      <c r="Q309" s="44">
        <f t="shared" si="179"/>
        <v>330.69</v>
      </c>
      <c r="R309" s="44">
        <f t="shared" si="179"/>
        <v>330.69</v>
      </c>
      <c r="S309" s="44">
        <f t="shared" si="179"/>
        <v>330.69</v>
      </c>
      <c r="T309" s="44">
        <f t="shared" si="179"/>
        <v>330.69</v>
      </c>
      <c r="U309" s="44">
        <f t="shared" si="179"/>
        <v>330.69</v>
      </c>
      <c r="V309" s="44">
        <f t="shared" si="179"/>
        <v>330.69</v>
      </c>
      <c r="W309" s="44">
        <f t="shared" si="179"/>
        <v>330.69</v>
      </c>
      <c r="X309" s="44">
        <f t="shared" si="179"/>
        <v>330.69</v>
      </c>
      <c r="Y309" s="44">
        <f t="shared" si="179"/>
        <v>330.69</v>
      </c>
      <c r="Z309" s="44">
        <f t="shared" si="179"/>
        <v>330.69</v>
      </c>
      <c r="AA309" s="44">
        <f t="shared" si="179"/>
        <v>330.69</v>
      </c>
    </row>
    <row r="310" spans="1:27" ht="12.75" customHeight="1" collapsed="1" x14ac:dyDescent="0.2">
      <c r="A310" s="98"/>
      <c r="B310" s="99" t="s">
        <v>391</v>
      </c>
      <c r="C310" s="100"/>
      <c r="D310" s="101"/>
      <c r="E310" s="101"/>
      <c r="F310" s="101"/>
      <c r="G310" s="101"/>
      <c r="I310" s="39"/>
    </row>
    <row r="311" spans="1:27" ht="12.75" customHeight="1" x14ac:dyDescent="0.2">
      <c r="A311" s="181" t="s">
        <v>543</v>
      </c>
      <c r="B311" s="182"/>
      <c r="C311" s="182"/>
      <c r="D311" s="182"/>
      <c r="E311" s="182"/>
      <c r="F311" s="182"/>
      <c r="G311" s="182"/>
      <c r="H311" s="182"/>
      <c r="I311" s="182"/>
      <c r="J311" s="182"/>
      <c r="K311" s="182"/>
      <c r="L311" s="182"/>
      <c r="M311" s="182"/>
      <c r="N311" s="182"/>
      <c r="O311" s="182"/>
      <c r="P311" s="182"/>
      <c r="Q311" s="182"/>
      <c r="R311" s="182"/>
      <c r="S311" s="182"/>
      <c r="T311" s="182"/>
      <c r="U311" s="182"/>
      <c r="V311" s="182"/>
      <c r="W311" s="182"/>
      <c r="X311" s="182"/>
      <c r="Y311" s="182"/>
      <c r="Z311" s="182"/>
      <c r="AA311" s="183"/>
    </row>
    <row r="312" spans="1:27" ht="25.5" x14ac:dyDescent="0.2">
      <c r="A312" s="26" t="s">
        <v>64</v>
      </c>
      <c r="B312" s="27" t="s">
        <v>214</v>
      </c>
      <c r="C312" s="26" t="s">
        <v>215</v>
      </c>
      <c r="D312" s="27" t="s">
        <v>216</v>
      </c>
      <c r="E312" s="27" t="s">
        <v>217</v>
      </c>
      <c r="F312" s="27" t="s">
        <v>218</v>
      </c>
      <c r="G312" s="27" t="s">
        <v>219</v>
      </c>
      <c r="H312" s="27" t="s">
        <v>220</v>
      </c>
      <c r="I312" s="27" t="s">
        <v>221</v>
      </c>
      <c r="J312" s="27" t="s">
        <v>222</v>
      </c>
      <c r="K312" s="27" t="s">
        <v>223</v>
      </c>
      <c r="L312" s="27" t="s">
        <v>224</v>
      </c>
      <c r="M312" s="27" t="s">
        <v>225</v>
      </c>
      <c r="N312" s="27" t="s">
        <v>226</v>
      </c>
      <c r="O312" s="27" t="s">
        <v>227</v>
      </c>
      <c r="P312" s="27" t="s">
        <v>228</v>
      </c>
      <c r="Q312" s="27" t="s">
        <v>229</v>
      </c>
      <c r="R312" s="27" t="s">
        <v>230</v>
      </c>
      <c r="S312" s="27" t="s">
        <v>231</v>
      </c>
      <c r="T312" s="27" t="s">
        <v>232</v>
      </c>
      <c r="U312" s="27" t="s">
        <v>233</v>
      </c>
      <c r="V312" s="27" t="s">
        <v>234</v>
      </c>
      <c r="W312" s="27" t="s">
        <v>235</v>
      </c>
      <c r="X312" s="27" t="s">
        <v>236</v>
      </c>
      <c r="Y312" s="27" t="s">
        <v>237</v>
      </c>
      <c r="Z312" s="27" t="s">
        <v>238</v>
      </c>
      <c r="AA312" s="27" t="s">
        <v>239</v>
      </c>
    </row>
    <row r="313" spans="1:27" ht="12.75" customHeight="1" x14ac:dyDescent="0.2">
      <c r="A313" s="96" t="s">
        <v>544</v>
      </c>
      <c r="B313" s="28" t="str">
        <f>"01"&amp;"."&amp;$B$639&amp;"."&amp;$B$640</f>
        <v>01.11.2023</v>
      </c>
      <c r="C313" s="88" t="s">
        <v>76</v>
      </c>
      <c r="D313" s="89">
        <f>ROUND(((D314+D315+D317+D316)/1000),5)</f>
        <v>3.7671000000000001</v>
      </c>
      <c r="E313" s="89">
        <f>ROUND(((E314+E315+E317+E316)/1000),5)</f>
        <v>3.63883</v>
      </c>
      <c r="F313" s="89">
        <f>ROUND(((F314+F315+F317+F316)/1000),5)</f>
        <v>3.5704899999999999</v>
      </c>
      <c r="G313" s="89">
        <f t="shared" ref="G313:AA313" si="180">ROUND(((G314+G315+G317+G316)/1000),5)</f>
        <v>3.5326</v>
      </c>
      <c r="H313" s="89">
        <f t="shared" si="180"/>
        <v>3.6417899999999999</v>
      </c>
      <c r="I313" s="89">
        <f t="shared" si="180"/>
        <v>3.80172</v>
      </c>
      <c r="J313" s="89">
        <f t="shared" si="180"/>
        <v>3.9710399999999999</v>
      </c>
      <c r="K313" s="89">
        <f t="shared" si="180"/>
        <v>4.2105399999999999</v>
      </c>
      <c r="L313" s="89">
        <f t="shared" si="180"/>
        <v>4.4344900000000003</v>
      </c>
      <c r="M313" s="89">
        <f t="shared" si="180"/>
        <v>4.5789400000000002</v>
      </c>
      <c r="N313" s="89">
        <f t="shared" si="180"/>
        <v>4.5852899999999996</v>
      </c>
      <c r="O313" s="89">
        <f t="shared" si="180"/>
        <v>4.55091</v>
      </c>
      <c r="P313" s="89">
        <f t="shared" si="180"/>
        <v>4.5508300000000004</v>
      </c>
      <c r="Q313" s="89">
        <f t="shared" si="180"/>
        <v>4.6114100000000002</v>
      </c>
      <c r="R313" s="89">
        <f t="shared" si="180"/>
        <v>4.5624900000000004</v>
      </c>
      <c r="S313" s="89">
        <f t="shared" si="180"/>
        <v>4.5850200000000001</v>
      </c>
      <c r="T313" s="89">
        <f t="shared" si="180"/>
        <v>4.54765</v>
      </c>
      <c r="U313" s="89">
        <f t="shared" si="180"/>
        <v>4.5492699999999999</v>
      </c>
      <c r="V313" s="89">
        <f t="shared" si="180"/>
        <v>4.4972599999999998</v>
      </c>
      <c r="W313" s="89">
        <f t="shared" si="180"/>
        <v>4.4492700000000003</v>
      </c>
      <c r="X313" s="89">
        <f t="shared" si="180"/>
        <v>4.4561799999999998</v>
      </c>
      <c r="Y313" s="89">
        <f t="shared" si="180"/>
        <v>4.2651300000000001</v>
      </c>
      <c r="Z313" s="89">
        <f t="shared" si="180"/>
        <v>4.0602900000000002</v>
      </c>
      <c r="AA313" s="89">
        <f t="shared" si="180"/>
        <v>3.8484600000000002</v>
      </c>
    </row>
    <row r="314" spans="1:27" ht="12.75" hidden="1" customHeight="1" outlineLevel="1" x14ac:dyDescent="0.2">
      <c r="A314" s="97" t="s">
        <v>545</v>
      </c>
      <c r="B314" s="63" t="s">
        <v>242</v>
      </c>
      <c r="C314" s="43" t="s">
        <v>79</v>
      </c>
      <c r="D314" s="44">
        <v>1209.8900000000001</v>
      </c>
      <c r="E314" s="44">
        <v>1081.6199999999999</v>
      </c>
      <c r="F314" s="44">
        <v>1013.28</v>
      </c>
      <c r="G314" s="44">
        <v>975.39</v>
      </c>
      <c r="H314" s="44">
        <v>1084.58</v>
      </c>
      <c r="I314" s="44">
        <v>1244.51</v>
      </c>
      <c r="J314" s="44">
        <v>1413.83</v>
      </c>
      <c r="K314" s="44">
        <v>1653.33</v>
      </c>
      <c r="L314" s="44">
        <v>1877.28</v>
      </c>
      <c r="M314" s="44">
        <v>2021.73</v>
      </c>
      <c r="N314" s="44">
        <v>2028.08</v>
      </c>
      <c r="O314" s="44">
        <v>1993.7</v>
      </c>
      <c r="P314" s="44">
        <v>1993.62</v>
      </c>
      <c r="Q314" s="44">
        <v>2054.1999999999998</v>
      </c>
      <c r="R314" s="44">
        <v>2005.28</v>
      </c>
      <c r="S314" s="44">
        <v>2027.81</v>
      </c>
      <c r="T314" s="44">
        <v>1990.44</v>
      </c>
      <c r="U314" s="44">
        <v>1992.06</v>
      </c>
      <c r="V314" s="44">
        <v>1940.05</v>
      </c>
      <c r="W314" s="44">
        <v>1892.06</v>
      </c>
      <c r="X314" s="44">
        <v>1898.97</v>
      </c>
      <c r="Y314" s="44">
        <v>1707.92</v>
      </c>
      <c r="Z314" s="44">
        <v>1503.08</v>
      </c>
      <c r="AA314" s="44">
        <v>1291.25</v>
      </c>
    </row>
    <row r="315" spans="1:27" ht="12.75" hidden="1" customHeight="1" outlineLevel="1" x14ac:dyDescent="0.2">
      <c r="A315" s="97" t="s">
        <v>546</v>
      </c>
      <c r="B315" s="63" t="s">
        <v>90</v>
      </c>
      <c r="C315" s="43" t="s">
        <v>79</v>
      </c>
      <c r="D315" s="44">
        <v>2222.89</v>
      </c>
      <c r="E315" s="44">
        <f>$D$315</f>
        <v>2222.89</v>
      </c>
      <c r="F315" s="44">
        <f t="shared" ref="F315:AA315" si="181">$D$315</f>
        <v>2222.89</v>
      </c>
      <c r="G315" s="44">
        <f t="shared" si="181"/>
        <v>2222.89</v>
      </c>
      <c r="H315" s="44">
        <f t="shared" si="181"/>
        <v>2222.89</v>
      </c>
      <c r="I315" s="44">
        <f t="shared" si="181"/>
        <v>2222.89</v>
      </c>
      <c r="J315" s="44">
        <f t="shared" si="181"/>
        <v>2222.89</v>
      </c>
      <c r="K315" s="44">
        <f t="shared" si="181"/>
        <v>2222.89</v>
      </c>
      <c r="L315" s="44">
        <f t="shared" si="181"/>
        <v>2222.89</v>
      </c>
      <c r="M315" s="44">
        <f t="shared" si="181"/>
        <v>2222.89</v>
      </c>
      <c r="N315" s="44">
        <f t="shared" si="181"/>
        <v>2222.89</v>
      </c>
      <c r="O315" s="44">
        <f t="shared" si="181"/>
        <v>2222.89</v>
      </c>
      <c r="P315" s="44">
        <f t="shared" si="181"/>
        <v>2222.89</v>
      </c>
      <c r="Q315" s="44">
        <f t="shared" si="181"/>
        <v>2222.89</v>
      </c>
      <c r="R315" s="44">
        <f t="shared" si="181"/>
        <v>2222.89</v>
      </c>
      <c r="S315" s="44">
        <f t="shared" si="181"/>
        <v>2222.89</v>
      </c>
      <c r="T315" s="44">
        <f t="shared" si="181"/>
        <v>2222.89</v>
      </c>
      <c r="U315" s="44">
        <f t="shared" si="181"/>
        <v>2222.89</v>
      </c>
      <c r="V315" s="44">
        <f t="shared" si="181"/>
        <v>2222.89</v>
      </c>
      <c r="W315" s="44">
        <f t="shared" si="181"/>
        <v>2222.89</v>
      </c>
      <c r="X315" s="44">
        <f t="shared" si="181"/>
        <v>2222.89</v>
      </c>
      <c r="Y315" s="44">
        <f t="shared" si="181"/>
        <v>2222.89</v>
      </c>
      <c r="Z315" s="44">
        <f t="shared" si="181"/>
        <v>2222.89</v>
      </c>
      <c r="AA315" s="44">
        <f t="shared" si="181"/>
        <v>2222.89</v>
      </c>
    </row>
    <row r="316" spans="1:27" ht="12.75" hidden="1" customHeight="1" outlineLevel="1" x14ac:dyDescent="0.2">
      <c r="A316" s="97" t="s">
        <v>547</v>
      </c>
      <c r="B316" s="63" t="s">
        <v>83</v>
      </c>
      <c r="C316" s="43" t="s">
        <v>79</v>
      </c>
      <c r="D316" s="44">
        <v>3.63</v>
      </c>
      <c r="E316" s="44">
        <v>3.63</v>
      </c>
      <c r="F316" s="44">
        <v>3.63</v>
      </c>
      <c r="G316" s="44">
        <v>3.63</v>
      </c>
      <c r="H316" s="44">
        <v>3.63</v>
      </c>
      <c r="I316" s="44">
        <v>3.63</v>
      </c>
      <c r="J316" s="44">
        <v>3.63</v>
      </c>
      <c r="K316" s="44">
        <v>3.63</v>
      </c>
      <c r="L316" s="44">
        <v>3.63</v>
      </c>
      <c r="M316" s="44">
        <v>3.63</v>
      </c>
      <c r="N316" s="44">
        <v>3.63</v>
      </c>
      <c r="O316" s="44">
        <v>3.63</v>
      </c>
      <c r="P316" s="44">
        <v>3.63</v>
      </c>
      <c r="Q316" s="44">
        <v>3.63</v>
      </c>
      <c r="R316" s="44">
        <v>3.63</v>
      </c>
      <c r="S316" s="44">
        <v>3.63</v>
      </c>
      <c r="T316" s="44">
        <v>3.63</v>
      </c>
      <c r="U316" s="44">
        <v>3.63</v>
      </c>
      <c r="V316" s="44">
        <v>3.63</v>
      </c>
      <c r="W316" s="44">
        <v>3.63</v>
      </c>
      <c r="X316" s="44">
        <v>3.63</v>
      </c>
      <c r="Y316" s="44">
        <v>3.63</v>
      </c>
      <c r="Z316" s="44">
        <v>3.63</v>
      </c>
      <c r="AA316" s="44">
        <v>3.63</v>
      </c>
    </row>
    <row r="317" spans="1:27" ht="12.75" hidden="1" customHeight="1" outlineLevel="1" x14ac:dyDescent="0.2">
      <c r="A317" s="97" t="s">
        <v>548</v>
      </c>
      <c r="B317" s="63" t="s">
        <v>81</v>
      </c>
      <c r="C317" s="43" t="s">
        <v>79</v>
      </c>
      <c r="D317" s="44">
        <f>$D$11</f>
        <v>330.69</v>
      </c>
      <c r="E317" s="44">
        <f t="shared" ref="E317:AA317" si="182">$D$11</f>
        <v>330.69</v>
      </c>
      <c r="F317" s="44">
        <f t="shared" si="182"/>
        <v>330.69</v>
      </c>
      <c r="G317" s="44">
        <f t="shared" si="182"/>
        <v>330.69</v>
      </c>
      <c r="H317" s="44">
        <f t="shared" si="182"/>
        <v>330.69</v>
      </c>
      <c r="I317" s="44">
        <f t="shared" si="182"/>
        <v>330.69</v>
      </c>
      <c r="J317" s="44">
        <f t="shared" si="182"/>
        <v>330.69</v>
      </c>
      <c r="K317" s="44">
        <f t="shared" si="182"/>
        <v>330.69</v>
      </c>
      <c r="L317" s="44">
        <f t="shared" si="182"/>
        <v>330.69</v>
      </c>
      <c r="M317" s="44">
        <f t="shared" si="182"/>
        <v>330.69</v>
      </c>
      <c r="N317" s="44">
        <f t="shared" si="182"/>
        <v>330.69</v>
      </c>
      <c r="O317" s="44">
        <f t="shared" si="182"/>
        <v>330.69</v>
      </c>
      <c r="P317" s="44">
        <f t="shared" si="182"/>
        <v>330.69</v>
      </c>
      <c r="Q317" s="44">
        <f t="shared" si="182"/>
        <v>330.69</v>
      </c>
      <c r="R317" s="44">
        <f t="shared" si="182"/>
        <v>330.69</v>
      </c>
      <c r="S317" s="44">
        <f t="shared" si="182"/>
        <v>330.69</v>
      </c>
      <c r="T317" s="44">
        <f t="shared" si="182"/>
        <v>330.69</v>
      </c>
      <c r="U317" s="44">
        <f t="shared" si="182"/>
        <v>330.69</v>
      </c>
      <c r="V317" s="44">
        <f t="shared" si="182"/>
        <v>330.69</v>
      </c>
      <c r="W317" s="44">
        <f t="shared" si="182"/>
        <v>330.69</v>
      </c>
      <c r="X317" s="44">
        <f t="shared" si="182"/>
        <v>330.69</v>
      </c>
      <c r="Y317" s="44">
        <f t="shared" si="182"/>
        <v>330.69</v>
      </c>
      <c r="Z317" s="44">
        <f t="shared" si="182"/>
        <v>330.69</v>
      </c>
      <c r="AA317" s="44">
        <f t="shared" si="182"/>
        <v>330.69</v>
      </c>
    </row>
    <row r="318" spans="1:27" ht="12.75" customHeight="1" collapsed="1" x14ac:dyDescent="0.2">
      <c r="A318" s="96" t="s">
        <v>549</v>
      </c>
      <c r="B318" s="28" t="str">
        <f>"02"&amp;"."&amp;$B$639&amp;"."&amp;$B$640</f>
        <v>02.11.2023</v>
      </c>
      <c r="C318" s="88" t="s">
        <v>76</v>
      </c>
      <c r="D318" s="89">
        <f>ROUND(((D319+D320+D322+D321)/1000),5)</f>
        <v>3.6909000000000001</v>
      </c>
      <c r="E318" s="89">
        <f>ROUND(((E319+E320+E322+E321)/1000),5)</f>
        <v>3.57938</v>
      </c>
      <c r="F318" s="89">
        <f>ROUND(((F319+F320+F322+F321)/1000),5)</f>
        <v>3.4566400000000002</v>
      </c>
      <c r="G318" s="89">
        <f t="shared" ref="G318:AA318" si="183">ROUND(((G319+G320+G322+G321)/1000),5)</f>
        <v>3.4364599999999998</v>
      </c>
      <c r="H318" s="89">
        <f t="shared" si="183"/>
        <v>3.5318999999999998</v>
      </c>
      <c r="I318" s="89">
        <f t="shared" si="183"/>
        <v>3.7642099999999998</v>
      </c>
      <c r="J318" s="89">
        <f t="shared" si="183"/>
        <v>3.9133200000000001</v>
      </c>
      <c r="K318" s="89">
        <f t="shared" si="183"/>
        <v>4.1986400000000001</v>
      </c>
      <c r="L318" s="89">
        <f t="shared" si="183"/>
        <v>4.4029299999999996</v>
      </c>
      <c r="M318" s="89">
        <f t="shared" si="183"/>
        <v>4.4775299999999998</v>
      </c>
      <c r="N318" s="89">
        <f t="shared" si="183"/>
        <v>4.4890100000000004</v>
      </c>
      <c r="O318" s="89">
        <f t="shared" si="183"/>
        <v>4.5508899999999999</v>
      </c>
      <c r="P318" s="89">
        <f t="shared" si="183"/>
        <v>4.5244299999999997</v>
      </c>
      <c r="Q318" s="89">
        <f t="shared" si="183"/>
        <v>4.5696700000000003</v>
      </c>
      <c r="R318" s="89">
        <f t="shared" si="183"/>
        <v>4.5290999999999997</v>
      </c>
      <c r="S318" s="89">
        <f t="shared" si="183"/>
        <v>4.5516100000000002</v>
      </c>
      <c r="T318" s="89">
        <f t="shared" si="183"/>
        <v>4.5498399999999997</v>
      </c>
      <c r="U318" s="89">
        <f t="shared" si="183"/>
        <v>4.5892600000000003</v>
      </c>
      <c r="V318" s="89">
        <f t="shared" si="183"/>
        <v>4.6236699999999997</v>
      </c>
      <c r="W318" s="89">
        <f t="shared" si="183"/>
        <v>4.5543199999999997</v>
      </c>
      <c r="X318" s="89">
        <f t="shared" si="183"/>
        <v>4.4628699999999997</v>
      </c>
      <c r="Y318" s="89">
        <f t="shared" si="183"/>
        <v>4.4665499999999998</v>
      </c>
      <c r="Z318" s="89">
        <f t="shared" si="183"/>
        <v>4.0179400000000003</v>
      </c>
      <c r="AA318" s="89">
        <f t="shared" si="183"/>
        <v>3.8660999999999999</v>
      </c>
    </row>
    <row r="319" spans="1:27" ht="12.75" hidden="1" customHeight="1" outlineLevel="1" x14ac:dyDescent="0.2">
      <c r="A319" s="97" t="s">
        <v>550</v>
      </c>
      <c r="B319" s="63" t="s">
        <v>242</v>
      </c>
      <c r="C319" s="43" t="s">
        <v>79</v>
      </c>
      <c r="D319" s="44">
        <v>1133.69</v>
      </c>
      <c r="E319" s="44">
        <v>1022.17</v>
      </c>
      <c r="F319" s="44">
        <v>899.43</v>
      </c>
      <c r="G319" s="44">
        <v>879.25</v>
      </c>
      <c r="H319" s="44">
        <v>974.69</v>
      </c>
      <c r="I319" s="44">
        <v>1207</v>
      </c>
      <c r="J319" s="44">
        <v>1356.11</v>
      </c>
      <c r="K319" s="44">
        <v>1641.43</v>
      </c>
      <c r="L319" s="44">
        <v>1845.72</v>
      </c>
      <c r="M319" s="44">
        <v>1920.32</v>
      </c>
      <c r="N319" s="44">
        <v>1931.8</v>
      </c>
      <c r="O319" s="44">
        <v>1993.68</v>
      </c>
      <c r="P319" s="44">
        <v>1967.22</v>
      </c>
      <c r="Q319" s="44">
        <v>2012.46</v>
      </c>
      <c r="R319" s="44">
        <v>1971.89</v>
      </c>
      <c r="S319" s="44">
        <v>1994.4</v>
      </c>
      <c r="T319" s="44">
        <v>1992.63</v>
      </c>
      <c r="U319" s="44">
        <v>2032.05</v>
      </c>
      <c r="V319" s="44">
        <v>2066.46</v>
      </c>
      <c r="W319" s="44">
        <v>1997.11</v>
      </c>
      <c r="X319" s="44">
        <v>1905.66</v>
      </c>
      <c r="Y319" s="44">
        <v>1909.34</v>
      </c>
      <c r="Z319" s="44">
        <v>1460.73</v>
      </c>
      <c r="AA319" s="44">
        <v>1308.8900000000001</v>
      </c>
    </row>
    <row r="320" spans="1:27" ht="12.75" hidden="1" customHeight="1" outlineLevel="1" x14ac:dyDescent="0.2">
      <c r="A320" s="97" t="s">
        <v>551</v>
      </c>
      <c r="B320" s="63" t="s">
        <v>90</v>
      </c>
      <c r="C320" s="43" t="s">
        <v>79</v>
      </c>
      <c r="D320" s="44">
        <f>$D$315</f>
        <v>2222.89</v>
      </c>
      <c r="E320" s="44">
        <f t="shared" ref="E320:AA320" si="184">$D$315</f>
        <v>2222.89</v>
      </c>
      <c r="F320" s="44">
        <f t="shared" si="184"/>
        <v>2222.89</v>
      </c>
      <c r="G320" s="44">
        <f t="shared" si="184"/>
        <v>2222.89</v>
      </c>
      <c r="H320" s="44">
        <f t="shared" si="184"/>
        <v>2222.89</v>
      </c>
      <c r="I320" s="44">
        <f t="shared" si="184"/>
        <v>2222.89</v>
      </c>
      <c r="J320" s="44">
        <f t="shared" si="184"/>
        <v>2222.89</v>
      </c>
      <c r="K320" s="44">
        <f t="shared" si="184"/>
        <v>2222.89</v>
      </c>
      <c r="L320" s="44">
        <f t="shared" si="184"/>
        <v>2222.89</v>
      </c>
      <c r="M320" s="44">
        <f t="shared" si="184"/>
        <v>2222.89</v>
      </c>
      <c r="N320" s="44">
        <f t="shared" si="184"/>
        <v>2222.89</v>
      </c>
      <c r="O320" s="44">
        <f t="shared" si="184"/>
        <v>2222.89</v>
      </c>
      <c r="P320" s="44">
        <f t="shared" si="184"/>
        <v>2222.89</v>
      </c>
      <c r="Q320" s="44">
        <f t="shared" si="184"/>
        <v>2222.89</v>
      </c>
      <c r="R320" s="44">
        <f t="shared" si="184"/>
        <v>2222.89</v>
      </c>
      <c r="S320" s="44">
        <f t="shared" si="184"/>
        <v>2222.89</v>
      </c>
      <c r="T320" s="44">
        <f t="shared" si="184"/>
        <v>2222.89</v>
      </c>
      <c r="U320" s="44">
        <f t="shared" si="184"/>
        <v>2222.89</v>
      </c>
      <c r="V320" s="44">
        <f t="shared" si="184"/>
        <v>2222.89</v>
      </c>
      <c r="W320" s="44">
        <f t="shared" si="184"/>
        <v>2222.89</v>
      </c>
      <c r="X320" s="44">
        <f t="shared" si="184"/>
        <v>2222.89</v>
      </c>
      <c r="Y320" s="44">
        <f t="shared" si="184"/>
        <v>2222.89</v>
      </c>
      <c r="Z320" s="44">
        <f t="shared" si="184"/>
        <v>2222.89</v>
      </c>
      <c r="AA320" s="44">
        <f t="shared" si="184"/>
        <v>2222.89</v>
      </c>
    </row>
    <row r="321" spans="1:27" ht="12.75" hidden="1" customHeight="1" outlineLevel="1" x14ac:dyDescent="0.2">
      <c r="A321" s="97" t="s">
        <v>552</v>
      </c>
      <c r="B321" s="63" t="s">
        <v>83</v>
      </c>
      <c r="C321" s="43" t="s">
        <v>79</v>
      </c>
      <c r="D321" s="44">
        <v>3.63</v>
      </c>
      <c r="E321" s="44">
        <v>3.63</v>
      </c>
      <c r="F321" s="44">
        <v>3.63</v>
      </c>
      <c r="G321" s="44">
        <v>3.63</v>
      </c>
      <c r="H321" s="44">
        <v>3.63</v>
      </c>
      <c r="I321" s="44">
        <v>3.63</v>
      </c>
      <c r="J321" s="44">
        <v>3.63</v>
      </c>
      <c r="K321" s="44">
        <v>3.63</v>
      </c>
      <c r="L321" s="44">
        <v>3.63</v>
      </c>
      <c r="M321" s="44">
        <v>3.63</v>
      </c>
      <c r="N321" s="44">
        <v>3.63</v>
      </c>
      <c r="O321" s="44">
        <v>3.63</v>
      </c>
      <c r="P321" s="44">
        <v>3.63</v>
      </c>
      <c r="Q321" s="44">
        <v>3.63</v>
      </c>
      <c r="R321" s="44">
        <v>3.63</v>
      </c>
      <c r="S321" s="44">
        <v>3.63</v>
      </c>
      <c r="T321" s="44">
        <v>3.63</v>
      </c>
      <c r="U321" s="44">
        <v>3.63</v>
      </c>
      <c r="V321" s="44">
        <v>3.63</v>
      </c>
      <c r="W321" s="44">
        <v>3.63</v>
      </c>
      <c r="X321" s="44">
        <v>3.63</v>
      </c>
      <c r="Y321" s="44">
        <v>3.63</v>
      </c>
      <c r="Z321" s="44">
        <v>3.63</v>
      </c>
      <c r="AA321" s="44">
        <v>3.63</v>
      </c>
    </row>
    <row r="322" spans="1:27" ht="12.75" hidden="1" customHeight="1" outlineLevel="1" x14ac:dyDescent="0.2">
      <c r="A322" s="97" t="s">
        <v>553</v>
      </c>
      <c r="B322" s="63" t="s">
        <v>81</v>
      </c>
      <c r="C322" s="43" t="s">
        <v>79</v>
      </c>
      <c r="D322" s="44">
        <f>$D$11</f>
        <v>330.69</v>
      </c>
      <c r="E322" s="44">
        <f t="shared" ref="E322:AA322" si="185">$D$11</f>
        <v>330.69</v>
      </c>
      <c r="F322" s="44">
        <f t="shared" si="185"/>
        <v>330.69</v>
      </c>
      <c r="G322" s="44">
        <f t="shared" si="185"/>
        <v>330.69</v>
      </c>
      <c r="H322" s="44">
        <f t="shared" si="185"/>
        <v>330.69</v>
      </c>
      <c r="I322" s="44">
        <f t="shared" si="185"/>
        <v>330.69</v>
      </c>
      <c r="J322" s="44">
        <f t="shared" si="185"/>
        <v>330.69</v>
      </c>
      <c r="K322" s="44">
        <f t="shared" si="185"/>
        <v>330.69</v>
      </c>
      <c r="L322" s="44">
        <f t="shared" si="185"/>
        <v>330.69</v>
      </c>
      <c r="M322" s="44">
        <f t="shared" si="185"/>
        <v>330.69</v>
      </c>
      <c r="N322" s="44">
        <f t="shared" si="185"/>
        <v>330.69</v>
      </c>
      <c r="O322" s="44">
        <f t="shared" si="185"/>
        <v>330.69</v>
      </c>
      <c r="P322" s="44">
        <f t="shared" si="185"/>
        <v>330.69</v>
      </c>
      <c r="Q322" s="44">
        <f t="shared" si="185"/>
        <v>330.69</v>
      </c>
      <c r="R322" s="44">
        <f t="shared" si="185"/>
        <v>330.69</v>
      </c>
      <c r="S322" s="44">
        <f t="shared" si="185"/>
        <v>330.69</v>
      </c>
      <c r="T322" s="44">
        <f t="shared" si="185"/>
        <v>330.69</v>
      </c>
      <c r="U322" s="44">
        <f t="shared" si="185"/>
        <v>330.69</v>
      </c>
      <c r="V322" s="44">
        <f t="shared" si="185"/>
        <v>330.69</v>
      </c>
      <c r="W322" s="44">
        <f t="shared" si="185"/>
        <v>330.69</v>
      </c>
      <c r="X322" s="44">
        <f t="shared" si="185"/>
        <v>330.69</v>
      </c>
      <c r="Y322" s="44">
        <f t="shared" si="185"/>
        <v>330.69</v>
      </c>
      <c r="Z322" s="44">
        <f t="shared" si="185"/>
        <v>330.69</v>
      </c>
      <c r="AA322" s="44">
        <f t="shared" si="185"/>
        <v>330.69</v>
      </c>
    </row>
    <row r="323" spans="1:27" ht="12.75" customHeight="1" collapsed="1" x14ac:dyDescent="0.2">
      <c r="A323" s="96" t="s">
        <v>554</v>
      </c>
      <c r="B323" s="28" t="str">
        <f>"03"&amp;"."&amp;$B$639&amp;"."&amp;$B$640</f>
        <v>03.11.2023</v>
      </c>
      <c r="C323" s="88" t="s">
        <v>76</v>
      </c>
      <c r="D323" s="89">
        <f>ROUND(((D324+D325+D327+D326)/1000),5)</f>
        <v>3.7172700000000001</v>
      </c>
      <c r="E323" s="89">
        <f>ROUND(((E324+E325+E327+E326)/1000),5)</f>
        <v>3.59721</v>
      </c>
      <c r="F323" s="89">
        <f>ROUND(((F324+F325+F327+F326)/1000),5)</f>
        <v>3.4855100000000001</v>
      </c>
      <c r="G323" s="89">
        <f t="shared" ref="G323:AA323" si="186">ROUND(((G324+G325+G327+G326)/1000),5)</f>
        <v>3.4573700000000001</v>
      </c>
      <c r="H323" s="89">
        <f t="shared" si="186"/>
        <v>3.5886300000000002</v>
      </c>
      <c r="I323" s="89">
        <f t="shared" si="186"/>
        <v>3.7443300000000002</v>
      </c>
      <c r="J323" s="89">
        <f t="shared" si="186"/>
        <v>3.91479</v>
      </c>
      <c r="K323" s="89">
        <f t="shared" si="186"/>
        <v>4.15585</v>
      </c>
      <c r="L323" s="89">
        <f t="shared" si="186"/>
        <v>4.4126799999999999</v>
      </c>
      <c r="M323" s="89">
        <f t="shared" si="186"/>
        <v>4.4679000000000002</v>
      </c>
      <c r="N323" s="89">
        <f t="shared" si="186"/>
        <v>4.4795499999999997</v>
      </c>
      <c r="O323" s="89">
        <f t="shared" si="186"/>
        <v>4.4849100000000002</v>
      </c>
      <c r="P323" s="89">
        <f t="shared" si="186"/>
        <v>4.4918899999999997</v>
      </c>
      <c r="Q323" s="89">
        <f t="shared" si="186"/>
        <v>4.4888000000000003</v>
      </c>
      <c r="R323" s="89">
        <f t="shared" si="186"/>
        <v>4.4764499999999998</v>
      </c>
      <c r="S323" s="89">
        <f t="shared" si="186"/>
        <v>4.4699</v>
      </c>
      <c r="T323" s="89">
        <f t="shared" si="186"/>
        <v>4.44381</v>
      </c>
      <c r="U323" s="89">
        <f t="shared" si="186"/>
        <v>4.5402899999999997</v>
      </c>
      <c r="V323" s="89">
        <f t="shared" si="186"/>
        <v>4.5833700000000004</v>
      </c>
      <c r="W323" s="89">
        <f t="shared" si="186"/>
        <v>4.5430599999999997</v>
      </c>
      <c r="X323" s="89">
        <f t="shared" si="186"/>
        <v>4.4497</v>
      </c>
      <c r="Y323" s="89">
        <f t="shared" si="186"/>
        <v>4.3346299999999998</v>
      </c>
      <c r="Z323" s="89">
        <f t="shared" si="186"/>
        <v>4.0499299999999998</v>
      </c>
      <c r="AA323" s="89">
        <f t="shared" si="186"/>
        <v>3.84558</v>
      </c>
    </row>
    <row r="324" spans="1:27" ht="12.75" hidden="1" customHeight="1" outlineLevel="1" x14ac:dyDescent="0.2">
      <c r="A324" s="97" t="s">
        <v>555</v>
      </c>
      <c r="B324" s="63" t="s">
        <v>242</v>
      </c>
      <c r="C324" s="43" t="s">
        <v>79</v>
      </c>
      <c r="D324" s="44">
        <v>1160.06</v>
      </c>
      <c r="E324" s="44">
        <v>1040</v>
      </c>
      <c r="F324" s="44">
        <v>928.3</v>
      </c>
      <c r="G324" s="44">
        <v>900.16</v>
      </c>
      <c r="H324" s="44">
        <v>1031.42</v>
      </c>
      <c r="I324" s="44">
        <v>1187.1199999999999</v>
      </c>
      <c r="J324" s="44">
        <v>1357.58</v>
      </c>
      <c r="K324" s="44">
        <v>1598.64</v>
      </c>
      <c r="L324" s="44">
        <v>1855.47</v>
      </c>
      <c r="M324" s="44">
        <v>1910.69</v>
      </c>
      <c r="N324" s="44">
        <v>1922.34</v>
      </c>
      <c r="O324" s="44">
        <v>1927.7</v>
      </c>
      <c r="P324" s="44">
        <v>1934.68</v>
      </c>
      <c r="Q324" s="44">
        <v>1931.59</v>
      </c>
      <c r="R324" s="44">
        <v>1919.24</v>
      </c>
      <c r="S324" s="44">
        <v>1912.69</v>
      </c>
      <c r="T324" s="44">
        <v>1886.6</v>
      </c>
      <c r="U324" s="44">
        <v>1983.08</v>
      </c>
      <c r="V324" s="44">
        <v>2026.16</v>
      </c>
      <c r="W324" s="44">
        <v>1985.85</v>
      </c>
      <c r="X324" s="44">
        <v>1892.49</v>
      </c>
      <c r="Y324" s="44">
        <v>1777.42</v>
      </c>
      <c r="Z324" s="44">
        <v>1492.72</v>
      </c>
      <c r="AA324" s="44">
        <v>1288.3699999999999</v>
      </c>
    </row>
    <row r="325" spans="1:27" ht="12.75" hidden="1" customHeight="1" outlineLevel="1" x14ac:dyDescent="0.2">
      <c r="A325" s="97" t="s">
        <v>556</v>
      </c>
      <c r="B325" s="63" t="s">
        <v>90</v>
      </c>
      <c r="C325" s="43" t="s">
        <v>79</v>
      </c>
      <c r="D325" s="44">
        <f>$D$315</f>
        <v>2222.89</v>
      </c>
      <c r="E325" s="44">
        <f t="shared" ref="E325:AA325" si="187">$D$315</f>
        <v>2222.89</v>
      </c>
      <c r="F325" s="44">
        <f t="shared" si="187"/>
        <v>2222.89</v>
      </c>
      <c r="G325" s="44">
        <f t="shared" si="187"/>
        <v>2222.89</v>
      </c>
      <c r="H325" s="44">
        <f t="shared" si="187"/>
        <v>2222.89</v>
      </c>
      <c r="I325" s="44">
        <f t="shared" si="187"/>
        <v>2222.89</v>
      </c>
      <c r="J325" s="44">
        <f t="shared" si="187"/>
        <v>2222.89</v>
      </c>
      <c r="K325" s="44">
        <f t="shared" si="187"/>
        <v>2222.89</v>
      </c>
      <c r="L325" s="44">
        <f t="shared" si="187"/>
        <v>2222.89</v>
      </c>
      <c r="M325" s="44">
        <f t="shared" si="187"/>
        <v>2222.89</v>
      </c>
      <c r="N325" s="44">
        <f t="shared" si="187"/>
        <v>2222.89</v>
      </c>
      <c r="O325" s="44">
        <f t="shared" si="187"/>
        <v>2222.89</v>
      </c>
      <c r="P325" s="44">
        <f t="shared" si="187"/>
        <v>2222.89</v>
      </c>
      <c r="Q325" s="44">
        <f t="shared" si="187"/>
        <v>2222.89</v>
      </c>
      <c r="R325" s="44">
        <f t="shared" si="187"/>
        <v>2222.89</v>
      </c>
      <c r="S325" s="44">
        <f t="shared" si="187"/>
        <v>2222.89</v>
      </c>
      <c r="T325" s="44">
        <f t="shared" si="187"/>
        <v>2222.89</v>
      </c>
      <c r="U325" s="44">
        <f t="shared" si="187"/>
        <v>2222.89</v>
      </c>
      <c r="V325" s="44">
        <f t="shared" si="187"/>
        <v>2222.89</v>
      </c>
      <c r="W325" s="44">
        <f t="shared" si="187"/>
        <v>2222.89</v>
      </c>
      <c r="X325" s="44">
        <f t="shared" si="187"/>
        <v>2222.89</v>
      </c>
      <c r="Y325" s="44">
        <f t="shared" si="187"/>
        <v>2222.89</v>
      </c>
      <c r="Z325" s="44">
        <f t="shared" si="187"/>
        <v>2222.89</v>
      </c>
      <c r="AA325" s="44">
        <f t="shared" si="187"/>
        <v>2222.89</v>
      </c>
    </row>
    <row r="326" spans="1:27" ht="12.75" hidden="1" customHeight="1" outlineLevel="1" x14ac:dyDescent="0.2">
      <c r="A326" s="97" t="s">
        <v>557</v>
      </c>
      <c r="B326" s="63" t="s">
        <v>83</v>
      </c>
      <c r="C326" s="43" t="s">
        <v>79</v>
      </c>
      <c r="D326" s="44">
        <v>3.63</v>
      </c>
      <c r="E326" s="44">
        <v>3.63</v>
      </c>
      <c r="F326" s="44">
        <v>3.63</v>
      </c>
      <c r="G326" s="44">
        <v>3.63</v>
      </c>
      <c r="H326" s="44">
        <v>3.63</v>
      </c>
      <c r="I326" s="44">
        <v>3.63</v>
      </c>
      <c r="J326" s="44">
        <v>3.63</v>
      </c>
      <c r="K326" s="44">
        <v>3.63</v>
      </c>
      <c r="L326" s="44">
        <v>3.63</v>
      </c>
      <c r="M326" s="44">
        <v>3.63</v>
      </c>
      <c r="N326" s="44">
        <v>3.63</v>
      </c>
      <c r="O326" s="44">
        <v>3.63</v>
      </c>
      <c r="P326" s="44">
        <v>3.63</v>
      </c>
      <c r="Q326" s="44">
        <v>3.63</v>
      </c>
      <c r="R326" s="44">
        <v>3.63</v>
      </c>
      <c r="S326" s="44">
        <v>3.63</v>
      </c>
      <c r="T326" s="44">
        <v>3.63</v>
      </c>
      <c r="U326" s="44">
        <v>3.63</v>
      </c>
      <c r="V326" s="44">
        <v>3.63</v>
      </c>
      <c r="W326" s="44">
        <v>3.63</v>
      </c>
      <c r="X326" s="44">
        <v>3.63</v>
      </c>
      <c r="Y326" s="44">
        <v>3.63</v>
      </c>
      <c r="Z326" s="44">
        <v>3.63</v>
      </c>
      <c r="AA326" s="44">
        <v>3.63</v>
      </c>
    </row>
    <row r="327" spans="1:27" ht="12.75" hidden="1" customHeight="1" outlineLevel="1" x14ac:dyDescent="0.2">
      <c r="A327" s="97" t="s">
        <v>558</v>
      </c>
      <c r="B327" s="63" t="s">
        <v>81</v>
      </c>
      <c r="C327" s="43" t="s">
        <v>79</v>
      </c>
      <c r="D327" s="44">
        <f>$D$11</f>
        <v>330.69</v>
      </c>
      <c r="E327" s="44">
        <f t="shared" ref="E327:AA327" si="188">$D$11</f>
        <v>330.69</v>
      </c>
      <c r="F327" s="44">
        <f t="shared" si="188"/>
        <v>330.69</v>
      </c>
      <c r="G327" s="44">
        <f t="shared" si="188"/>
        <v>330.69</v>
      </c>
      <c r="H327" s="44">
        <f t="shared" si="188"/>
        <v>330.69</v>
      </c>
      <c r="I327" s="44">
        <f t="shared" si="188"/>
        <v>330.69</v>
      </c>
      <c r="J327" s="44">
        <f t="shared" si="188"/>
        <v>330.69</v>
      </c>
      <c r="K327" s="44">
        <f t="shared" si="188"/>
        <v>330.69</v>
      </c>
      <c r="L327" s="44">
        <f t="shared" si="188"/>
        <v>330.69</v>
      </c>
      <c r="M327" s="44">
        <f t="shared" si="188"/>
        <v>330.69</v>
      </c>
      <c r="N327" s="44">
        <f t="shared" si="188"/>
        <v>330.69</v>
      </c>
      <c r="O327" s="44">
        <f t="shared" si="188"/>
        <v>330.69</v>
      </c>
      <c r="P327" s="44">
        <f t="shared" si="188"/>
        <v>330.69</v>
      </c>
      <c r="Q327" s="44">
        <f t="shared" si="188"/>
        <v>330.69</v>
      </c>
      <c r="R327" s="44">
        <f t="shared" si="188"/>
        <v>330.69</v>
      </c>
      <c r="S327" s="44">
        <f t="shared" si="188"/>
        <v>330.69</v>
      </c>
      <c r="T327" s="44">
        <f t="shared" si="188"/>
        <v>330.69</v>
      </c>
      <c r="U327" s="44">
        <f t="shared" si="188"/>
        <v>330.69</v>
      </c>
      <c r="V327" s="44">
        <f t="shared" si="188"/>
        <v>330.69</v>
      </c>
      <c r="W327" s="44">
        <f t="shared" si="188"/>
        <v>330.69</v>
      </c>
      <c r="X327" s="44">
        <f t="shared" si="188"/>
        <v>330.69</v>
      </c>
      <c r="Y327" s="44">
        <f t="shared" si="188"/>
        <v>330.69</v>
      </c>
      <c r="Z327" s="44">
        <f t="shared" si="188"/>
        <v>330.69</v>
      </c>
      <c r="AA327" s="44">
        <f t="shared" si="188"/>
        <v>330.69</v>
      </c>
    </row>
    <row r="328" spans="1:27" ht="12.75" customHeight="1" collapsed="1" x14ac:dyDescent="0.2">
      <c r="A328" s="96" t="s">
        <v>559</v>
      </c>
      <c r="B328" s="28" t="str">
        <f>"04"&amp;"."&amp;$B$639&amp;"."&amp;$B$640</f>
        <v>04.11.2023</v>
      </c>
      <c r="C328" s="88" t="s">
        <v>76</v>
      </c>
      <c r="D328" s="89">
        <f>ROUND(((D329+D330+D332+D331)/1000),5)</f>
        <v>3.8074400000000002</v>
      </c>
      <c r="E328" s="89">
        <f>ROUND(((E329+E330+E332+E331)/1000),5)</f>
        <v>3.7295199999999999</v>
      </c>
      <c r="F328" s="89">
        <f>ROUND(((F329+F330+F332+F331)/1000),5)</f>
        <v>3.64947</v>
      </c>
      <c r="G328" s="89">
        <f t="shared" ref="G328:AA328" si="189">ROUND(((G329+G330+G332+G331)/1000),5)</f>
        <v>3.5949499999999999</v>
      </c>
      <c r="H328" s="89">
        <f t="shared" si="189"/>
        <v>3.6451600000000002</v>
      </c>
      <c r="I328" s="89">
        <f t="shared" si="189"/>
        <v>3.7416999999999998</v>
      </c>
      <c r="J328" s="89">
        <f t="shared" si="189"/>
        <v>3.7539099999999999</v>
      </c>
      <c r="K328" s="89">
        <f t="shared" si="189"/>
        <v>3.8627899999999999</v>
      </c>
      <c r="L328" s="89">
        <f t="shared" si="189"/>
        <v>4.1822900000000001</v>
      </c>
      <c r="M328" s="89">
        <f t="shared" si="189"/>
        <v>4.27759</v>
      </c>
      <c r="N328" s="89">
        <f t="shared" si="189"/>
        <v>4.3281099999999997</v>
      </c>
      <c r="O328" s="89">
        <f t="shared" si="189"/>
        <v>4.3358999999999996</v>
      </c>
      <c r="P328" s="89">
        <f t="shared" si="189"/>
        <v>4.3291899999999996</v>
      </c>
      <c r="Q328" s="89">
        <f t="shared" si="189"/>
        <v>4.3289200000000001</v>
      </c>
      <c r="R328" s="89">
        <f t="shared" si="189"/>
        <v>4.3062300000000002</v>
      </c>
      <c r="S328" s="89">
        <f t="shared" si="189"/>
        <v>4.4374099999999999</v>
      </c>
      <c r="T328" s="89">
        <f t="shared" si="189"/>
        <v>4.5101899999999997</v>
      </c>
      <c r="U328" s="89">
        <f t="shared" si="189"/>
        <v>4.6545699999999997</v>
      </c>
      <c r="V328" s="89">
        <f t="shared" si="189"/>
        <v>4.6557399999999998</v>
      </c>
      <c r="W328" s="89">
        <f t="shared" si="189"/>
        <v>4.5303000000000004</v>
      </c>
      <c r="X328" s="89">
        <f t="shared" si="189"/>
        <v>4.29772</v>
      </c>
      <c r="Y328" s="89">
        <f t="shared" si="189"/>
        <v>4.2520499999999997</v>
      </c>
      <c r="Z328" s="89">
        <f t="shared" si="189"/>
        <v>3.9014899999999999</v>
      </c>
      <c r="AA328" s="89">
        <f t="shared" si="189"/>
        <v>3.8222800000000001</v>
      </c>
    </row>
    <row r="329" spans="1:27" ht="12.75" hidden="1" customHeight="1" outlineLevel="1" x14ac:dyDescent="0.2">
      <c r="A329" s="97" t="s">
        <v>560</v>
      </c>
      <c r="B329" s="63" t="s">
        <v>242</v>
      </c>
      <c r="C329" s="43" t="s">
        <v>79</v>
      </c>
      <c r="D329" s="44">
        <v>1250.23</v>
      </c>
      <c r="E329" s="44">
        <v>1172.31</v>
      </c>
      <c r="F329" s="44">
        <v>1092.26</v>
      </c>
      <c r="G329" s="44">
        <v>1037.74</v>
      </c>
      <c r="H329" s="44">
        <v>1087.95</v>
      </c>
      <c r="I329" s="44">
        <v>1184.49</v>
      </c>
      <c r="J329" s="44">
        <v>1196.7</v>
      </c>
      <c r="K329" s="44">
        <v>1305.58</v>
      </c>
      <c r="L329" s="44">
        <v>1625.08</v>
      </c>
      <c r="M329" s="44">
        <v>1720.38</v>
      </c>
      <c r="N329" s="44">
        <v>1770.9</v>
      </c>
      <c r="O329" s="44">
        <v>1778.69</v>
      </c>
      <c r="P329" s="44">
        <v>1771.98</v>
      </c>
      <c r="Q329" s="44">
        <v>1771.71</v>
      </c>
      <c r="R329" s="44">
        <v>1749.02</v>
      </c>
      <c r="S329" s="44">
        <v>1880.2</v>
      </c>
      <c r="T329" s="44">
        <v>1952.98</v>
      </c>
      <c r="U329" s="44">
        <v>2097.36</v>
      </c>
      <c r="V329" s="44">
        <v>2098.5300000000002</v>
      </c>
      <c r="W329" s="44">
        <v>1973.09</v>
      </c>
      <c r="X329" s="44">
        <v>1740.51</v>
      </c>
      <c r="Y329" s="44">
        <v>1694.84</v>
      </c>
      <c r="Z329" s="44">
        <v>1344.28</v>
      </c>
      <c r="AA329" s="44">
        <v>1265.07</v>
      </c>
    </row>
    <row r="330" spans="1:27" ht="12.75" hidden="1" customHeight="1" outlineLevel="1" x14ac:dyDescent="0.2">
      <c r="A330" s="97" t="s">
        <v>561</v>
      </c>
      <c r="B330" s="63" t="s">
        <v>90</v>
      </c>
      <c r="C330" s="43" t="s">
        <v>79</v>
      </c>
      <c r="D330" s="44">
        <f>$D$315</f>
        <v>2222.89</v>
      </c>
      <c r="E330" s="44">
        <f t="shared" ref="E330:AA330" si="190">$D$315</f>
        <v>2222.89</v>
      </c>
      <c r="F330" s="44">
        <f t="shared" si="190"/>
        <v>2222.89</v>
      </c>
      <c r="G330" s="44">
        <f t="shared" si="190"/>
        <v>2222.89</v>
      </c>
      <c r="H330" s="44">
        <f t="shared" si="190"/>
        <v>2222.89</v>
      </c>
      <c r="I330" s="44">
        <f t="shared" si="190"/>
        <v>2222.89</v>
      </c>
      <c r="J330" s="44">
        <f t="shared" si="190"/>
        <v>2222.89</v>
      </c>
      <c r="K330" s="44">
        <f t="shared" si="190"/>
        <v>2222.89</v>
      </c>
      <c r="L330" s="44">
        <f t="shared" si="190"/>
        <v>2222.89</v>
      </c>
      <c r="M330" s="44">
        <f t="shared" si="190"/>
        <v>2222.89</v>
      </c>
      <c r="N330" s="44">
        <f t="shared" si="190"/>
        <v>2222.89</v>
      </c>
      <c r="O330" s="44">
        <f t="shared" si="190"/>
        <v>2222.89</v>
      </c>
      <c r="P330" s="44">
        <f t="shared" si="190"/>
        <v>2222.89</v>
      </c>
      <c r="Q330" s="44">
        <f t="shared" si="190"/>
        <v>2222.89</v>
      </c>
      <c r="R330" s="44">
        <f t="shared" si="190"/>
        <v>2222.89</v>
      </c>
      <c r="S330" s="44">
        <f t="shared" si="190"/>
        <v>2222.89</v>
      </c>
      <c r="T330" s="44">
        <f t="shared" si="190"/>
        <v>2222.89</v>
      </c>
      <c r="U330" s="44">
        <f t="shared" si="190"/>
        <v>2222.89</v>
      </c>
      <c r="V330" s="44">
        <f t="shared" si="190"/>
        <v>2222.89</v>
      </c>
      <c r="W330" s="44">
        <f t="shared" si="190"/>
        <v>2222.89</v>
      </c>
      <c r="X330" s="44">
        <f t="shared" si="190"/>
        <v>2222.89</v>
      </c>
      <c r="Y330" s="44">
        <f t="shared" si="190"/>
        <v>2222.89</v>
      </c>
      <c r="Z330" s="44">
        <f t="shared" si="190"/>
        <v>2222.89</v>
      </c>
      <c r="AA330" s="44">
        <f t="shared" si="190"/>
        <v>2222.89</v>
      </c>
    </row>
    <row r="331" spans="1:27" ht="12.75" hidden="1" customHeight="1" outlineLevel="1" x14ac:dyDescent="0.2">
      <c r="A331" s="97" t="s">
        <v>562</v>
      </c>
      <c r="B331" s="63" t="s">
        <v>83</v>
      </c>
      <c r="C331" s="43" t="s">
        <v>79</v>
      </c>
      <c r="D331" s="44">
        <v>3.63</v>
      </c>
      <c r="E331" s="44">
        <v>3.63</v>
      </c>
      <c r="F331" s="44">
        <v>3.63</v>
      </c>
      <c r="G331" s="44">
        <v>3.63</v>
      </c>
      <c r="H331" s="44">
        <v>3.63</v>
      </c>
      <c r="I331" s="44">
        <v>3.63</v>
      </c>
      <c r="J331" s="44">
        <v>3.63</v>
      </c>
      <c r="K331" s="44">
        <v>3.63</v>
      </c>
      <c r="L331" s="44">
        <v>3.63</v>
      </c>
      <c r="M331" s="44">
        <v>3.63</v>
      </c>
      <c r="N331" s="44">
        <v>3.63</v>
      </c>
      <c r="O331" s="44">
        <v>3.63</v>
      </c>
      <c r="P331" s="44">
        <v>3.63</v>
      </c>
      <c r="Q331" s="44">
        <v>3.63</v>
      </c>
      <c r="R331" s="44">
        <v>3.63</v>
      </c>
      <c r="S331" s="44">
        <v>3.63</v>
      </c>
      <c r="T331" s="44">
        <v>3.63</v>
      </c>
      <c r="U331" s="44">
        <v>3.63</v>
      </c>
      <c r="V331" s="44">
        <v>3.63</v>
      </c>
      <c r="W331" s="44">
        <v>3.63</v>
      </c>
      <c r="X331" s="44">
        <v>3.63</v>
      </c>
      <c r="Y331" s="44">
        <v>3.63</v>
      </c>
      <c r="Z331" s="44">
        <v>3.63</v>
      </c>
      <c r="AA331" s="44">
        <v>3.63</v>
      </c>
    </row>
    <row r="332" spans="1:27" ht="12.75" hidden="1" customHeight="1" outlineLevel="1" x14ac:dyDescent="0.2">
      <c r="A332" s="97" t="s">
        <v>563</v>
      </c>
      <c r="B332" s="63" t="s">
        <v>81</v>
      </c>
      <c r="C332" s="43" t="s">
        <v>79</v>
      </c>
      <c r="D332" s="44">
        <f>$D$11</f>
        <v>330.69</v>
      </c>
      <c r="E332" s="44">
        <f t="shared" ref="E332:AA332" si="191">$D$11</f>
        <v>330.69</v>
      </c>
      <c r="F332" s="44">
        <f t="shared" si="191"/>
        <v>330.69</v>
      </c>
      <c r="G332" s="44">
        <f t="shared" si="191"/>
        <v>330.69</v>
      </c>
      <c r="H332" s="44">
        <f t="shared" si="191"/>
        <v>330.69</v>
      </c>
      <c r="I332" s="44">
        <f t="shared" si="191"/>
        <v>330.69</v>
      </c>
      <c r="J332" s="44">
        <f t="shared" si="191"/>
        <v>330.69</v>
      </c>
      <c r="K332" s="44">
        <f t="shared" si="191"/>
        <v>330.69</v>
      </c>
      <c r="L332" s="44">
        <f t="shared" si="191"/>
        <v>330.69</v>
      </c>
      <c r="M332" s="44">
        <f t="shared" si="191"/>
        <v>330.69</v>
      </c>
      <c r="N332" s="44">
        <f t="shared" si="191"/>
        <v>330.69</v>
      </c>
      <c r="O332" s="44">
        <f t="shared" si="191"/>
        <v>330.69</v>
      </c>
      <c r="P332" s="44">
        <f t="shared" si="191"/>
        <v>330.69</v>
      </c>
      <c r="Q332" s="44">
        <f t="shared" si="191"/>
        <v>330.69</v>
      </c>
      <c r="R332" s="44">
        <f t="shared" si="191"/>
        <v>330.69</v>
      </c>
      <c r="S332" s="44">
        <f t="shared" si="191"/>
        <v>330.69</v>
      </c>
      <c r="T332" s="44">
        <f t="shared" si="191"/>
        <v>330.69</v>
      </c>
      <c r="U332" s="44">
        <f t="shared" si="191"/>
        <v>330.69</v>
      </c>
      <c r="V332" s="44">
        <f t="shared" si="191"/>
        <v>330.69</v>
      </c>
      <c r="W332" s="44">
        <f t="shared" si="191"/>
        <v>330.69</v>
      </c>
      <c r="X332" s="44">
        <f t="shared" si="191"/>
        <v>330.69</v>
      </c>
      <c r="Y332" s="44">
        <f t="shared" si="191"/>
        <v>330.69</v>
      </c>
      <c r="Z332" s="44">
        <f t="shared" si="191"/>
        <v>330.69</v>
      </c>
      <c r="AA332" s="44">
        <f t="shared" si="191"/>
        <v>330.69</v>
      </c>
    </row>
    <row r="333" spans="1:27" ht="12.75" customHeight="1" collapsed="1" x14ac:dyDescent="0.2">
      <c r="A333" s="96" t="s">
        <v>564</v>
      </c>
      <c r="B333" s="28" t="str">
        <f>"05"&amp;"."&amp;$B$639&amp;"."&amp;$B$640</f>
        <v>05.11.2023</v>
      </c>
      <c r="C333" s="88" t="s">
        <v>76</v>
      </c>
      <c r="D333" s="89">
        <f>ROUND(((D334+D335+D337+D336)/1000),5)</f>
        <v>3.8024</v>
      </c>
      <c r="E333" s="89">
        <f>ROUND(((E334+E335+E337+E336)/1000),5)</f>
        <v>3.6930900000000002</v>
      </c>
      <c r="F333" s="89">
        <f>ROUND(((F334+F335+F337+F336)/1000),5)</f>
        <v>3.6101999999999999</v>
      </c>
      <c r="G333" s="89">
        <f t="shared" ref="G333:AA333" si="192">ROUND(((G334+G335+G337+G336)/1000),5)</f>
        <v>3.5917699999999999</v>
      </c>
      <c r="H333" s="89">
        <f t="shared" si="192"/>
        <v>3.5952799999999998</v>
      </c>
      <c r="I333" s="89">
        <f t="shared" si="192"/>
        <v>3.71279</v>
      </c>
      <c r="J333" s="89">
        <f t="shared" si="192"/>
        <v>3.6957200000000001</v>
      </c>
      <c r="K333" s="89">
        <f t="shared" si="192"/>
        <v>3.7955800000000002</v>
      </c>
      <c r="L333" s="89">
        <f t="shared" si="192"/>
        <v>4.0431100000000004</v>
      </c>
      <c r="M333" s="89">
        <f t="shared" si="192"/>
        <v>4.2194500000000001</v>
      </c>
      <c r="N333" s="89">
        <f t="shared" si="192"/>
        <v>4.2631199999999998</v>
      </c>
      <c r="O333" s="89">
        <f t="shared" si="192"/>
        <v>4.2734399999999999</v>
      </c>
      <c r="P333" s="89">
        <f t="shared" si="192"/>
        <v>4.2742500000000003</v>
      </c>
      <c r="Q333" s="89">
        <f t="shared" si="192"/>
        <v>4.2752299999999996</v>
      </c>
      <c r="R333" s="89">
        <f t="shared" si="192"/>
        <v>4.2616100000000001</v>
      </c>
      <c r="S333" s="89">
        <f t="shared" si="192"/>
        <v>4.2415500000000002</v>
      </c>
      <c r="T333" s="89">
        <f t="shared" si="192"/>
        <v>4.2706900000000001</v>
      </c>
      <c r="U333" s="89">
        <f t="shared" si="192"/>
        <v>4.4810400000000001</v>
      </c>
      <c r="V333" s="89">
        <f t="shared" si="192"/>
        <v>4.5866600000000002</v>
      </c>
      <c r="W333" s="89">
        <f t="shared" si="192"/>
        <v>4.4842000000000004</v>
      </c>
      <c r="X333" s="89">
        <f t="shared" si="192"/>
        <v>4.30518</v>
      </c>
      <c r="Y333" s="89">
        <f t="shared" si="192"/>
        <v>4.2617900000000004</v>
      </c>
      <c r="Z333" s="89">
        <f t="shared" si="192"/>
        <v>4.0233999999999996</v>
      </c>
      <c r="AA333" s="89">
        <f t="shared" si="192"/>
        <v>3.8103500000000001</v>
      </c>
    </row>
    <row r="334" spans="1:27" ht="12.75" hidden="1" customHeight="1" outlineLevel="1" x14ac:dyDescent="0.2">
      <c r="A334" s="97" t="s">
        <v>565</v>
      </c>
      <c r="B334" s="63" t="s">
        <v>242</v>
      </c>
      <c r="C334" s="43" t="s">
        <v>79</v>
      </c>
      <c r="D334" s="44">
        <v>1245.19</v>
      </c>
      <c r="E334" s="44">
        <v>1135.8800000000001</v>
      </c>
      <c r="F334" s="44">
        <v>1052.99</v>
      </c>
      <c r="G334" s="44">
        <v>1034.56</v>
      </c>
      <c r="H334" s="44">
        <v>1038.07</v>
      </c>
      <c r="I334" s="44">
        <v>1155.58</v>
      </c>
      <c r="J334" s="44">
        <v>1138.51</v>
      </c>
      <c r="K334" s="44">
        <v>1238.3699999999999</v>
      </c>
      <c r="L334" s="44">
        <v>1485.9</v>
      </c>
      <c r="M334" s="44">
        <v>1662.24</v>
      </c>
      <c r="N334" s="44">
        <v>1705.91</v>
      </c>
      <c r="O334" s="44">
        <v>1716.23</v>
      </c>
      <c r="P334" s="44">
        <v>1717.04</v>
      </c>
      <c r="Q334" s="44">
        <v>1718.02</v>
      </c>
      <c r="R334" s="44">
        <v>1704.4</v>
      </c>
      <c r="S334" s="44">
        <v>1684.34</v>
      </c>
      <c r="T334" s="44">
        <v>1713.48</v>
      </c>
      <c r="U334" s="44">
        <v>1923.83</v>
      </c>
      <c r="V334" s="44">
        <v>2029.45</v>
      </c>
      <c r="W334" s="44">
        <v>1926.99</v>
      </c>
      <c r="X334" s="44">
        <v>1747.97</v>
      </c>
      <c r="Y334" s="44">
        <v>1704.58</v>
      </c>
      <c r="Z334" s="44">
        <v>1466.19</v>
      </c>
      <c r="AA334" s="44">
        <v>1253.1400000000001</v>
      </c>
    </row>
    <row r="335" spans="1:27" ht="12.75" hidden="1" customHeight="1" outlineLevel="1" x14ac:dyDescent="0.2">
      <c r="A335" s="97" t="s">
        <v>566</v>
      </c>
      <c r="B335" s="63" t="s">
        <v>90</v>
      </c>
      <c r="C335" s="43" t="s">
        <v>79</v>
      </c>
      <c r="D335" s="44">
        <f>$D$315</f>
        <v>2222.89</v>
      </c>
      <c r="E335" s="44">
        <f t="shared" ref="E335:AA335" si="193">$D$315</f>
        <v>2222.89</v>
      </c>
      <c r="F335" s="44">
        <f t="shared" si="193"/>
        <v>2222.89</v>
      </c>
      <c r="G335" s="44">
        <f t="shared" si="193"/>
        <v>2222.89</v>
      </c>
      <c r="H335" s="44">
        <f t="shared" si="193"/>
        <v>2222.89</v>
      </c>
      <c r="I335" s="44">
        <f t="shared" si="193"/>
        <v>2222.89</v>
      </c>
      <c r="J335" s="44">
        <f t="shared" si="193"/>
        <v>2222.89</v>
      </c>
      <c r="K335" s="44">
        <f t="shared" si="193"/>
        <v>2222.89</v>
      </c>
      <c r="L335" s="44">
        <f t="shared" si="193"/>
        <v>2222.89</v>
      </c>
      <c r="M335" s="44">
        <f t="shared" si="193"/>
        <v>2222.89</v>
      </c>
      <c r="N335" s="44">
        <f t="shared" si="193"/>
        <v>2222.89</v>
      </c>
      <c r="O335" s="44">
        <f t="shared" si="193"/>
        <v>2222.89</v>
      </c>
      <c r="P335" s="44">
        <f t="shared" si="193"/>
        <v>2222.89</v>
      </c>
      <c r="Q335" s="44">
        <f t="shared" si="193"/>
        <v>2222.89</v>
      </c>
      <c r="R335" s="44">
        <f t="shared" si="193"/>
        <v>2222.89</v>
      </c>
      <c r="S335" s="44">
        <f t="shared" si="193"/>
        <v>2222.89</v>
      </c>
      <c r="T335" s="44">
        <f t="shared" si="193"/>
        <v>2222.89</v>
      </c>
      <c r="U335" s="44">
        <f t="shared" si="193"/>
        <v>2222.89</v>
      </c>
      <c r="V335" s="44">
        <f t="shared" si="193"/>
        <v>2222.89</v>
      </c>
      <c r="W335" s="44">
        <f t="shared" si="193"/>
        <v>2222.89</v>
      </c>
      <c r="X335" s="44">
        <f t="shared" si="193"/>
        <v>2222.89</v>
      </c>
      <c r="Y335" s="44">
        <f t="shared" si="193"/>
        <v>2222.89</v>
      </c>
      <c r="Z335" s="44">
        <f t="shared" si="193"/>
        <v>2222.89</v>
      </c>
      <c r="AA335" s="44">
        <f t="shared" si="193"/>
        <v>2222.89</v>
      </c>
    </row>
    <row r="336" spans="1:27" ht="12.75" hidden="1" customHeight="1" outlineLevel="1" x14ac:dyDescent="0.2">
      <c r="A336" s="97" t="s">
        <v>567</v>
      </c>
      <c r="B336" s="63" t="s">
        <v>83</v>
      </c>
      <c r="C336" s="43" t="s">
        <v>79</v>
      </c>
      <c r="D336" s="44">
        <v>3.63</v>
      </c>
      <c r="E336" s="44">
        <v>3.63</v>
      </c>
      <c r="F336" s="44">
        <v>3.63</v>
      </c>
      <c r="G336" s="44">
        <v>3.63</v>
      </c>
      <c r="H336" s="44">
        <v>3.63</v>
      </c>
      <c r="I336" s="44">
        <v>3.63</v>
      </c>
      <c r="J336" s="44">
        <v>3.63</v>
      </c>
      <c r="K336" s="44">
        <v>3.63</v>
      </c>
      <c r="L336" s="44">
        <v>3.63</v>
      </c>
      <c r="M336" s="44">
        <v>3.63</v>
      </c>
      <c r="N336" s="44">
        <v>3.63</v>
      </c>
      <c r="O336" s="44">
        <v>3.63</v>
      </c>
      <c r="P336" s="44">
        <v>3.63</v>
      </c>
      <c r="Q336" s="44">
        <v>3.63</v>
      </c>
      <c r="R336" s="44">
        <v>3.63</v>
      </c>
      <c r="S336" s="44">
        <v>3.63</v>
      </c>
      <c r="T336" s="44">
        <v>3.63</v>
      </c>
      <c r="U336" s="44">
        <v>3.63</v>
      </c>
      <c r="V336" s="44">
        <v>3.63</v>
      </c>
      <c r="W336" s="44">
        <v>3.63</v>
      </c>
      <c r="X336" s="44">
        <v>3.63</v>
      </c>
      <c r="Y336" s="44">
        <v>3.63</v>
      </c>
      <c r="Z336" s="44">
        <v>3.63</v>
      </c>
      <c r="AA336" s="44">
        <v>3.63</v>
      </c>
    </row>
    <row r="337" spans="1:27" ht="12.75" hidden="1" customHeight="1" outlineLevel="1" x14ac:dyDescent="0.2">
      <c r="A337" s="97" t="s">
        <v>568</v>
      </c>
      <c r="B337" s="63" t="s">
        <v>81</v>
      </c>
      <c r="C337" s="43" t="s">
        <v>79</v>
      </c>
      <c r="D337" s="44">
        <f>$D$11</f>
        <v>330.69</v>
      </c>
      <c r="E337" s="44">
        <f t="shared" ref="E337:AA337" si="194">$D$11</f>
        <v>330.69</v>
      </c>
      <c r="F337" s="44">
        <f t="shared" si="194"/>
        <v>330.69</v>
      </c>
      <c r="G337" s="44">
        <f t="shared" si="194"/>
        <v>330.69</v>
      </c>
      <c r="H337" s="44">
        <f t="shared" si="194"/>
        <v>330.69</v>
      </c>
      <c r="I337" s="44">
        <f t="shared" si="194"/>
        <v>330.69</v>
      </c>
      <c r="J337" s="44">
        <f t="shared" si="194"/>
        <v>330.69</v>
      </c>
      <c r="K337" s="44">
        <f t="shared" si="194"/>
        <v>330.69</v>
      </c>
      <c r="L337" s="44">
        <f t="shared" si="194"/>
        <v>330.69</v>
      </c>
      <c r="M337" s="44">
        <f t="shared" si="194"/>
        <v>330.69</v>
      </c>
      <c r="N337" s="44">
        <f t="shared" si="194"/>
        <v>330.69</v>
      </c>
      <c r="O337" s="44">
        <f t="shared" si="194"/>
        <v>330.69</v>
      </c>
      <c r="P337" s="44">
        <f t="shared" si="194"/>
        <v>330.69</v>
      </c>
      <c r="Q337" s="44">
        <f t="shared" si="194"/>
        <v>330.69</v>
      </c>
      <c r="R337" s="44">
        <f t="shared" si="194"/>
        <v>330.69</v>
      </c>
      <c r="S337" s="44">
        <f t="shared" si="194"/>
        <v>330.69</v>
      </c>
      <c r="T337" s="44">
        <f t="shared" si="194"/>
        <v>330.69</v>
      </c>
      <c r="U337" s="44">
        <f t="shared" si="194"/>
        <v>330.69</v>
      </c>
      <c r="V337" s="44">
        <f t="shared" si="194"/>
        <v>330.69</v>
      </c>
      <c r="W337" s="44">
        <f t="shared" si="194"/>
        <v>330.69</v>
      </c>
      <c r="X337" s="44">
        <f t="shared" si="194"/>
        <v>330.69</v>
      </c>
      <c r="Y337" s="44">
        <f t="shared" si="194"/>
        <v>330.69</v>
      </c>
      <c r="Z337" s="44">
        <f t="shared" si="194"/>
        <v>330.69</v>
      </c>
      <c r="AA337" s="44">
        <f t="shared" si="194"/>
        <v>330.69</v>
      </c>
    </row>
    <row r="338" spans="1:27" ht="12.75" customHeight="1" collapsed="1" x14ac:dyDescent="0.2">
      <c r="A338" s="96" t="s">
        <v>569</v>
      </c>
      <c r="B338" s="28" t="str">
        <f>"06"&amp;"."&amp;$B$639&amp;"."&amp;$B$640</f>
        <v>06.11.2023</v>
      </c>
      <c r="C338" s="88" t="s">
        <v>76</v>
      </c>
      <c r="D338" s="89">
        <f>ROUND(((D339+D340+D342+D341)/1000),5)</f>
        <v>3.8045399999999998</v>
      </c>
      <c r="E338" s="89">
        <f>ROUND(((E339+E340+E342+E341)/1000),5)</f>
        <v>3.7282199999999999</v>
      </c>
      <c r="F338" s="89">
        <f>ROUND(((F339+F340+F342+F341)/1000),5)</f>
        <v>3.6466699999999999</v>
      </c>
      <c r="G338" s="89">
        <f t="shared" ref="G338:AA338" si="195">ROUND(((G339+G340+G342+G341)/1000),5)</f>
        <v>3.6042100000000001</v>
      </c>
      <c r="H338" s="89">
        <f t="shared" si="195"/>
        <v>3.64175</v>
      </c>
      <c r="I338" s="89">
        <f t="shared" si="195"/>
        <v>3.7352400000000001</v>
      </c>
      <c r="J338" s="89">
        <f t="shared" si="195"/>
        <v>3.76688</v>
      </c>
      <c r="K338" s="89">
        <f t="shared" si="195"/>
        <v>3.8807800000000001</v>
      </c>
      <c r="L338" s="89">
        <f t="shared" si="195"/>
        <v>4.11212</v>
      </c>
      <c r="M338" s="89">
        <f t="shared" si="195"/>
        <v>4.3054899999999998</v>
      </c>
      <c r="N338" s="89">
        <f t="shared" si="195"/>
        <v>4.4209699999999996</v>
      </c>
      <c r="O338" s="89">
        <f t="shared" si="195"/>
        <v>4.4401099999999998</v>
      </c>
      <c r="P338" s="89">
        <f t="shared" si="195"/>
        <v>4.41974</v>
      </c>
      <c r="Q338" s="89">
        <f t="shared" si="195"/>
        <v>4.42753</v>
      </c>
      <c r="R338" s="89">
        <f t="shared" si="195"/>
        <v>4.3950699999999996</v>
      </c>
      <c r="S338" s="89">
        <f t="shared" si="195"/>
        <v>4.3759800000000002</v>
      </c>
      <c r="T338" s="89">
        <f t="shared" si="195"/>
        <v>4.4463900000000001</v>
      </c>
      <c r="U338" s="89">
        <f t="shared" si="195"/>
        <v>4.5040899999999997</v>
      </c>
      <c r="V338" s="89">
        <f t="shared" si="195"/>
        <v>4.4996799999999997</v>
      </c>
      <c r="W338" s="89">
        <f t="shared" si="195"/>
        <v>4.47187</v>
      </c>
      <c r="X338" s="89">
        <f t="shared" si="195"/>
        <v>4.4382599999999996</v>
      </c>
      <c r="Y338" s="89">
        <f t="shared" si="195"/>
        <v>4.3081100000000001</v>
      </c>
      <c r="Z338" s="89">
        <f t="shared" si="195"/>
        <v>3.98542</v>
      </c>
      <c r="AA338" s="89">
        <f t="shared" si="195"/>
        <v>3.8476499999999998</v>
      </c>
    </row>
    <row r="339" spans="1:27" ht="12.75" hidden="1" customHeight="1" outlineLevel="1" x14ac:dyDescent="0.2">
      <c r="A339" s="97" t="s">
        <v>570</v>
      </c>
      <c r="B339" s="63" t="s">
        <v>242</v>
      </c>
      <c r="C339" s="43" t="s">
        <v>79</v>
      </c>
      <c r="D339" s="44">
        <v>1247.33</v>
      </c>
      <c r="E339" s="44">
        <v>1171.01</v>
      </c>
      <c r="F339" s="44">
        <v>1089.46</v>
      </c>
      <c r="G339" s="44">
        <v>1047</v>
      </c>
      <c r="H339" s="44">
        <v>1084.54</v>
      </c>
      <c r="I339" s="44">
        <v>1178.03</v>
      </c>
      <c r="J339" s="44">
        <v>1209.67</v>
      </c>
      <c r="K339" s="44">
        <v>1323.57</v>
      </c>
      <c r="L339" s="44">
        <v>1554.91</v>
      </c>
      <c r="M339" s="44">
        <v>1748.28</v>
      </c>
      <c r="N339" s="44">
        <v>1863.76</v>
      </c>
      <c r="O339" s="44">
        <v>1882.9</v>
      </c>
      <c r="P339" s="44">
        <v>1862.53</v>
      </c>
      <c r="Q339" s="44">
        <v>1870.32</v>
      </c>
      <c r="R339" s="44">
        <v>1837.86</v>
      </c>
      <c r="S339" s="44">
        <v>1818.77</v>
      </c>
      <c r="T339" s="44">
        <v>1889.18</v>
      </c>
      <c r="U339" s="44">
        <v>1946.88</v>
      </c>
      <c r="V339" s="44">
        <v>1942.47</v>
      </c>
      <c r="W339" s="44">
        <v>1914.66</v>
      </c>
      <c r="X339" s="44">
        <v>1881.05</v>
      </c>
      <c r="Y339" s="44">
        <v>1750.9</v>
      </c>
      <c r="Z339" s="44">
        <v>1428.21</v>
      </c>
      <c r="AA339" s="44">
        <v>1290.44</v>
      </c>
    </row>
    <row r="340" spans="1:27" ht="12.75" hidden="1" customHeight="1" outlineLevel="1" x14ac:dyDescent="0.2">
      <c r="A340" s="97" t="s">
        <v>571</v>
      </c>
      <c r="B340" s="63" t="s">
        <v>90</v>
      </c>
      <c r="C340" s="43" t="s">
        <v>79</v>
      </c>
      <c r="D340" s="44">
        <f>$D$315</f>
        <v>2222.89</v>
      </c>
      <c r="E340" s="44">
        <f t="shared" ref="E340:AA340" si="196">$D$315</f>
        <v>2222.89</v>
      </c>
      <c r="F340" s="44">
        <f t="shared" si="196"/>
        <v>2222.89</v>
      </c>
      <c r="G340" s="44">
        <f t="shared" si="196"/>
        <v>2222.89</v>
      </c>
      <c r="H340" s="44">
        <f t="shared" si="196"/>
        <v>2222.89</v>
      </c>
      <c r="I340" s="44">
        <f t="shared" si="196"/>
        <v>2222.89</v>
      </c>
      <c r="J340" s="44">
        <f t="shared" si="196"/>
        <v>2222.89</v>
      </c>
      <c r="K340" s="44">
        <f t="shared" si="196"/>
        <v>2222.89</v>
      </c>
      <c r="L340" s="44">
        <f t="shared" si="196"/>
        <v>2222.89</v>
      </c>
      <c r="M340" s="44">
        <f t="shared" si="196"/>
        <v>2222.89</v>
      </c>
      <c r="N340" s="44">
        <f t="shared" si="196"/>
        <v>2222.89</v>
      </c>
      <c r="O340" s="44">
        <f t="shared" si="196"/>
        <v>2222.89</v>
      </c>
      <c r="P340" s="44">
        <f t="shared" si="196"/>
        <v>2222.89</v>
      </c>
      <c r="Q340" s="44">
        <f t="shared" si="196"/>
        <v>2222.89</v>
      </c>
      <c r="R340" s="44">
        <f t="shared" si="196"/>
        <v>2222.89</v>
      </c>
      <c r="S340" s="44">
        <f t="shared" si="196"/>
        <v>2222.89</v>
      </c>
      <c r="T340" s="44">
        <f t="shared" si="196"/>
        <v>2222.89</v>
      </c>
      <c r="U340" s="44">
        <f t="shared" si="196"/>
        <v>2222.89</v>
      </c>
      <c r="V340" s="44">
        <f t="shared" si="196"/>
        <v>2222.89</v>
      </c>
      <c r="W340" s="44">
        <f t="shared" si="196"/>
        <v>2222.89</v>
      </c>
      <c r="X340" s="44">
        <f t="shared" si="196"/>
        <v>2222.89</v>
      </c>
      <c r="Y340" s="44">
        <f t="shared" si="196"/>
        <v>2222.89</v>
      </c>
      <c r="Z340" s="44">
        <f t="shared" si="196"/>
        <v>2222.89</v>
      </c>
      <c r="AA340" s="44">
        <f t="shared" si="196"/>
        <v>2222.89</v>
      </c>
    </row>
    <row r="341" spans="1:27" ht="12.75" hidden="1" customHeight="1" outlineLevel="1" x14ac:dyDescent="0.2">
      <c r="A341" s="97" t="s">
        <v>572</v>
      </c>
      <c r="B341" s="63" t="s">
        <v>83</v>
      </c>
      <c r="C341" s="43" t="s">
        <v>79</v>
      </c>
      <c r="D341" s="44">
        <v>3.63</v>
      </c>
      <c r="E341" s="44">
        <v>3.63</v>
      </c>
      <c r="F341" s="44">
        <v>3.63</v>
      </c>
      <c r="G341" s="44">
        <v>3.63</v>
      </c>
      <c r="H341" s="44">
        <v>3.63</v>
      </c>
      <c r="I341" s="44">
        <v>3.63</v>
      </c>
      <c r="J341" s="44">
        <v>3.63</v>
      </c>
      <c r="K341" s="44">
        <v>3.63</v>
      </c>
      <c r="L341" s="44">
        <v>3.63</v>
      </c>
      <c r="M341" s="44">
        <v>3.63</v>
      </c>
      <c r="N341" s="44">
        <v>3.63</v>
      </c>
      <c r="O341" s="44">
        <v>3.63</v>
      </c>
      <c r="P341" s="44">
        <v>3.63</v>
      </c>
      <c r="Q341" s="44">
        <v>3.63</v>
      </c>
      <c r="R341" s="44">
        <v>3.63</v>
      </c>
      <c r="S341" s="44">
        <v>3.63</v>
      </c>
      <c r="T341" s="44">
        <v>3.63</v>
      </c>
      <c r="U341" s="44">
        <v>3.63</v>
      </c>
      <c r="V341" s="44">
        <v>3.63</v>
      </c>
      <c r="W341" s="44">
        <v>3.63</v>
      </c>
      <c r="X341" s="44">
        <v>3.63</v>
      </c>
      <c r="Y341" s="44">
        <v>3.63</v>
      </c>
      <c r="Z341" s="44">
        <v>3.63</v>
      </c>
      <c r="AA341" s="44">
        <v>3.63</v>
      </c>
    </row>
    <row r="342" spans="1:27" ht="12.75" hidden="1" customHeight="1" outlineLevel="1" x14ac:dyDescent="0.2">
      <c r="A342" s="97" t="s">
        <v>573</v>
      </c>
      <c r="B342" s="63" t="s">
        <v>81</v>
      </c>
      <c r="C342" s="43" t="s">
        <v>79</v>
      </c>
      <c r="D342" s="44">
        <f>$D$11</f>
        <v>330.69</v>
      </c>
      <c r="E342" s="44">
        <f t="shared" ref="E342:AA342" si="197">$D$11</f>
        <v>330.69</v>
      </c>
      <c r="F342" s="44">
        <f t="shared" si="197"/>
        <v>330.69</v>
      </c>
      <c r="G342" s="44">
        <f t="shared" si="197"/>
        <v>330.69</v>
      </c>
      <c r="H342" s="44">
        <f t="shared" si="197"/>
        <v>330.69</v>
      </c>
      <c r="I342" s="44">
        <f t="shared" si="197"/>
        <v>330.69</v>
      </c>
      <c r="J342" s="44">
        <f t="shared" si="197"/>
        <v>330.69</v>
      </c>
      <c r="K342" s="44">
        <f t="shared" si="197"/>
        <v>330.69</v>
      </c>
      <c r="L342" s="44">
        <f t="shared" si="197"/>
        <v>330.69</v>
      </c>
      <c r="M342" s="44">
        <f t="shared" si="197"/>
        <v>330.69</v>
      </c>
      <c r="N342" s="44">
        <f t="shared" si="197"/>
        <v>330.69</v>
      </c>
      <c r="O342" s="44">
        <f t="shared" si="197"/>
        <v>330.69</v>
      </c>
      <c r="P342" s="44">
        <f t="shared" si="197"/>
        <v>330.69</v>
      </c>
      <c r="Q342" s="44">
        <f t="shared" si="197"/>
        <v>330.69</v>
      </c>
      <c r="R342" s="44">
        <f t="shared" si="197"/>
        <v>330.69</v>
      </c>
      <c r="S342" s="44">
        <f t="shared" si="197"/>
        <v>330.69</v>
      </c>
      <c r="T342" s="44">
        <f t="shared" si="197"/>
        <v>330.69</v>
      </c>
      <c r="U342" s="44">
        <f t="shared" si="197"/>
        <v>330.69</v>
      </c>
      <c r="V342" s="44">
        <f t="shared" si="197"/>
        <v>330.69</v>
      </c>
      <c r="W342" s="44">
        <f t="shared" si="197"/>
        <v>330.69</v>
      </c>
      <c r="X342" s="44">
        <f t="shared" si="197"/>
        <v>330.69</v>
      </c>
      <c r="Y342" s="44">
        <f t="shared" si="197"/>
        <v>330.69</v>
      </c>
      <c r="Z342" s="44">
        <f t="shared" si="197"/>
        <v>330.69</v>
      </c>
      <c r="AA342" s="44">
        <f t="shared" si="197"/>
        <v>330.69</v>
      </c>
    </row>
    <row r="343" spans="1:27" ht="12.75" customHeight="1" collapsed="1" x14ac:dyDescent="0.2">
      <c r="A343" s="96" t="s">
        <v>574</v>
      </c>
      <c r="B343" s="28" t="str">
        <f>"07"&amp;"."&amp;$B$639&amp;"."&amp;$B$640</f>
        <v>07.11.2023</v>
      </c>
      <c r="C343" s="88" t="s">
        <v>76</v>
      </c>
      <c r="D343" s="89">
        <f>ROUND(((D344+D345+D347+D346)/1000),5)</f>
        <v>3.7549299999999999</v>
      </c>
      <c r="E343" s="89">
        <f>ROUND(((E344+E345+E347+E346)/1000),5)</f>
        <v>3.6007400000000001</v>
      </c>
      <c r="F343" s="89">
        <f>ROUND(((F344+F345+F347+F346)/1000),5)</f>
        <v>3.4956700000000001</v>
      </c>
      <c r="G343" s="89">
        <f t="shared" ref="G343:AA343" si="198">ROUND(((G344+G345+G347+G346)/1000),5)</f>
        <v>3.4531900000000002</v>
      </c>
      <c r="H343" s="89">
        <f t="shared" si="198"/>
        <v>3.5341800000000001</v>
      </c>
      <c r="I343" s="89">
        <f t="shared" si="198"/>
        <v>3.7597499999999999</v>
      </c>
      <c r="J343" s="89">
        <f t="shared" si="198"/>
        <v>3.8239200000000002</v>
      </c>
      <c r="K343" s="89">
        <f t="shared" si="198"/>
        <v>4.0658399999999997</v>
      </c>
      <c r="L343" s="89">
        <f t="shared" si="198"/>
        <v>4.3098900000000002</v>
      </c>
      <c r="M343" s="89">
        <f t="shared" si="198"/>
        <v>4.4525100000000002</v>
      </c>
      <c r="N343" s="89">
        <f t="shared" si="198"/>
        <v>4.4634099999999997</v>
      </c>
      <c r="O343" s="89">
        <f t="shared" si="198"/>
        <v>4.4655199999999997</v>
      </c>
      <c r="P343" s="89">
        <f t="shared" si="198"/>
        <v>4.4254899999999999</v>
      </c>
      <c r="Q343" s="89">
        <f t="shared" si="198"/>
        <v>4.4433199999999999</v>
      </c>
      <c r="R343" s="89">
        <f t="shared" si="198"/>
        <v>4.4495699999999996</v>
      </c>
      <c r="S343" s="89">
        <f t="shared" si="198"/>
        <v>4.4717399999999996</v>
      </c>
      <c r="T343" s="89">
        <f t="shared" si="198"/>
        <v>4.4671700000000003</v>
      </c>
      <c r="U343" s="89">
        <f t="shared" si="198"/>
        <v>4.44895</v>
      </c>
      <c r="V343" s="89">
        <f t="shared" si="198"/>
        <v>4.5084499999999998</v>
      </c>
      <c r="W343" s="89">
        <f t="shared" si="198"/>
        <v>4.4137199999999996</v>
      </c>
      <c r="X343" s="89">
        <f t="shared" si="198"/>
        <v>4.2835000000000001</v>
      </c>
      <c r="Y343" s="89">
        <f t="shared" si="198"/>
        <v>4.2225200000000003</v>
      </c>
      <c r="Z343" s="89">
        <f t="shared" si="198"/>
        <v>3.8977900000000001</v>
      </c>
      <c r="AA343" s="89">
        <f t="shared" si="198"/>
        <v>3.7819799999999999</v>
      </c>
    </row>
    <row r="344" spans="1:27" ht="12.75" hidden="1" customHeight="1" outlineLevel="1" x14ac:dyDescent="0.2">
      <c r="A344" s="97" t="s">
        <v>575</v>
      </c>
      <c r="B344" s="63" t="s">
        <v>242</v>
      </c>
      <c r="C344" s="43" t="s">
        <v>79</v>
      </c>
      <c r="D344" s="44">
        <v>1197.72</v>
      </c>
      <c r="E344" s="44">
        <v>1043.53</v>
      </c>
      <c r="F344" s="44">
        <v>938.46</v>
      </c>
      <c r="G344" s="44">
        <v>895.98</v>
      </c>
      <c r="H344" s="44">
        <v>976.97</v>
      </c>
      <c r="I344" s="44">
        <v>1202.54</v>
      </c>
      <c r="J344" s="44">
        <v>1266.71</v>
      </c>
      <c r="K344" s="44">
        <v>1508.63</v>
      </c>
      <c r="L344" s="44">
        <v>1752.68</v>
      </c>
      <c r="M344" s="44">
        <v>1895.3</v>
      </c>
      <c r="N344" s="44">
        <v>1906.2</v>
      </c>
      <c r="O344" s="44">
        <v>1908.31</v>
      </c>
      <c r="P344" s="44">
        <v>1868.28</v>
      </c>
      <c r="Q344" s="44">
        <v>1886.11</v>
      </c>
      <c r="R344" s="44">
        <v>1892.36</v>
      </c>
      <c r="S344" s="44">
        <v>1914.53</v>
      </c>
      <c r="T344" s="44">
        <v>1909.96</v>
      </c>
      <c r="U344" s="44">
        <v>1891.74</v>
      </c>
      <c r="V344" s="44">
        <v>1951.24</v>
      </c>
      <c r="W344" s="44">
        <v>1856.51</v>
      </c>
      <c r="X344" s="44">
        <v>1726.29</v>
      </c>
      <c r="Y344" s="44">
        <v>1665.31</v>
      </c>
      <c r="Z344" s="44">
        <v>1340.58</v>
      </c>
      <c r="AA344" s="44">
        <v>1224.77</v>
      </c>
    </row>
    <row r="345" spans="1:27" ht="12.75" hidden="1" customHeight="1" outlineLevel="1" x14ac:dyDescent="0.2">
      <c r="A345" s="97" t="s">
        <v>576</v>
      </c>
      <c r="B345" s="63" t="s">
        <v>90</v>
      </c>
      <c r="C345" s="43" t="s">
        <v>79</v>
      </c>
      <c r="D345" s="44">
        <f>$D$315</f>
        <v>2222.89</v>
      </c>
      <c r="E345" s="44">
        <f t="shared" ref="E345:AA345" si="199">$D$315</f>
        <v>2222.89</v>
      </c>
      <c r="F345" s="44">
        <f t="shared" si="199"/>
        <v>2222.89</v>
      </c>
      <c r="G345" s="44">
        <f t="shared" si="199"/>
        <v>2222.89</v>
      </c>
      <c r="H345" s="44">
        <f t="shared" si="199"/>
        <v>2222.89</v>
      </c>
      <c r="I345" s="44">
        <f t="shared" si="199"/>
        <v>2222.89</v>
      </c>
      <c r="J345" s="44">
        <f t="shared" si="199"/>
        <v>2222.89</v>
      </c>
      <c r="K345" s="44">
        <f t="shared" si="199"/>
        <v>2222.89</v>
      </c>
      <c r="L345" s="44">
        <f t="shared" si="199"/>
        <v>2222.89</v>
      </c>
      <c r="M345" s="44">
        <f t="shared" si="199"/>
        <v>2222.89</v>
      </c>
      <c r="N345" s="44">
        <f t="shared" si="199"/>
        <v>2222.89</v>
      </c>
      <c r="O345" s="44">
        <f t="shared" si="199"/>
        <v>2222.89</v>
      </c>
      <c r="P345" s="44">
        <f t="shared" si="199"/>
        <v>2222.89</v>
      </c>
      <c r="Q345" s="44">
        <f t="shared" si="199"/>
        <v>2222.89</v>
      </c>
      <c r="R345" s="44">
        <f t="shared" si="199"/>
        <v>2222.89</v>
      </c>
      <c r="S345" s="44">
        <f t="shared" si="199"/>
        <v>2222.89</v>
      </c>
      <c r="T345" s="44">
        <f t="shared" si="199"/>
        <v>2222.89</v>
      </c>
      <c r="U345" s="44">
        <f t="shared" si="199"/>
        <v>2222.89</v>
      </c>
      <c r="V345" s="44">
        <f t="shared" si="199"/>
        <v>2222.89</v>
      </c>
      <c r="W345" s="44">
        <f t="shared" si="199"/>
        <v>2222.89</v>
      </c>
      <c r="X345" s="44">
        <f t="shared" si="199"/>
        <v>2222.89</v>
      </c>
      <c r="Y345" s="44">
        <f t="shared" si="199"/>
        <v>2222.89</v>
      </c>
      <c r="Z345" s="44">
        <f t="shared" si="199"/>
        <v>2222.89</v>
      </c>
      <c r="AA345" s="44">
        <f t="shared" si="199"/>
        <v>2222.89</v>
      </c>
    </row>
    <row r="346" spans="1:27" ht="12.75" hidden="1" customHeight="1" outlineLevel="1" x14ac:dyDescent="0.2">
      <c r="A346" s="97" t="s">
        <v>577</v>
      </c>
      <c r="B346" s="63" t="s">
        <v>83</v>
      </c>
      <c r="C346" s="43" t="s">
        <v>79</v>
      </c>
      <c r="D346" s="44">
        <v>3.63</v>
      </c>
      <c r="E346" s="44">
        <v>3.63</v>
      </c>
      <c r="F346" s="44">
        <v>3.63</v>
      </c>
      <c r="G346" s="44">
        <v>3.63</v>
      </c>
      <c r="H346" s="44">
        <v>3.63</v>
      </c>
      <c r="I346" s="44">
        <v>3.63</v>
      </c>
      <c r="J346" s="44">
        <v>3.63</v>
      </c>
      <c r="K346" s="44">
        <v>3.63</v>
      </c>
      <c r="L346" s="44">
        <v>3.63</v>
      </c>
      <c r="M346" s="44">
        <v>3.63</v>
      </c>
      <c r="N346" s="44">
        <v>3.63</v>
      </c>
      <c r="O346" s="44">
        <v>3.63</v>
      </c>
      <c r="P346" s="44">
        <v>3.63</v>
      </c>
      <c r="Q346" s="44">
        <v>3.63</v>
      </c>
      <c r="R346" s="44">
        <v>3.63</v>
      </c>
      <c r="S346" s="44">
        <v>3.63</v>
      </c>
      <c r="T346" s="44">
        <v>3.63</v>
      </c>
      <c r="U346" s="44">
        <v>3.63</v>
      </c>
      <c r="V346" s="44">
        <v>3.63</v>
      </c>
      <c r="W346" s="44">
        <v>3.63</v>
      </c>
      <c r="X346" s="44">
        <v>3.63</v>
      </c>
      <c r="Y346" s="44">
        <v>3.63</v>
      </c>
      <c r="Z346" s="44">
        <v>3.63</v>
      </c>
      <c r="AA346" s="44">
        <v>3.63</v>
      </c>
    </row>
    <row r="347" spans="1:27" ht="12.75" hidden="1" customHeight="1" outlineLevel="1" x14ac:dyDescent="0.2">
      <c r="A347" s="97" t="s">
        <v>578</v>
      </c>
      <c r="B347" s="63" t="s">
        <v>81</v>
      </c>
      <c r="C347" s="43" t="s">
        <v>79</v>
      </c>
      <c r="D347" s="44">
        <f>$D$11</f>
        <v>330.69</v>
      </c>
      <c r="E347" s="44">
        <f t="shared" ref="E347:AA347" si="200">$D$11</f>
        <v>330.69</v>
      </c>
      <c r="F347" s="44">
        <f t="shared" si="200"/>
        <v>330.69</v>
      </c>
      <c r="G347" s="44">
        <f t="shared" si="200"/>
        <v>330.69</v>
      </c>
      <c r="H347" s="44">
        <f t="shared" si="200"/>
        <v>330.69</v>
      </c>
      <c r="I347" s="44">
        <f t="shared" si="200"/>
        <v>330.69</v>
      </c>
      <c r="J347" s="44">
        <f t="shared" si="200"/>
        <v>330.69</v>
      </c>
      <c r="K347" s="44">
        <f t="shared" si="200"/>
        <v>330.69</v>
      </c>
      <c r="L347" s="44">
        <f t="shared" si="200"/>
        <v>330.69</v>
      </c>
      <c r="M347" s="44">
        <f t="shared" si="200"/>
        <v>330.69</v>
      </c>
      <c r="N347" s="44">
        <f t="shared" si="200"/>
        <v>330.69</v>
      </c>
      <c r="O347" s="44">
        <f t="shared" si="200"/>
        <v>330.69</v>
      </c>
      <c r="P347" s="44">
        <f t="shared" si="200"/>
        <v>330.69</v>
      </c>
      <c r="Q347" s="44">
        <f t="shared" si="200"/>
        <v>330.69</v>
      </c>
      <c r="R347" s="44">
        <f t="shared" si="200"/>
        <v>330.69</v>
      </c>
      <c r="S347" s="44">
        <f t="shared" si="200"/>
        <v>330.69</v>
      </c>
      <c r="T347" s="44">
        <f t="shared" si="200"/>
        <v>330.69</v>
      </c>
      <c r="U347" s="44">
        <f t="shared" si="200"/>
        <v>330.69</v>
      </c>
      <c r="V347" s="44">
        <f t="shared" si="200"/>
        <v>330.69</v>
      </c>
      <c r="W347" s="44">
        <f t="shared" si="200"/>
        <v>330.69</v>
      </c>
      <c r="X347" s="44">
        <f t="shared" si="200"/>
        <v>330.69</v>
      </c>
      <c r="Y347" s="44">
        <f t="shared" si="200"/>
        <v>330.69</v>
      </c>
      <c r="Z347" s="44">
        <f t="shared" si="200"/>
        <v>330.69</v>
      </c>
      <c r="AA347" s="44">
        <f t="shared" si="200"/>
        <v>330.69</v>
      </c>
    </row>
    <row r="348" spans="1:27" ht="12.75" customHeight="1" collapsed="1" x14ac:dyDescent="0.2">
      <c r="A348" s="96" t="s">
        <v>579</v>
      </c>
      <c r="B348" s="28" t="str">
        <f>"08"&amp;"."&amp;$B$639&amp;"."&amp;$B$640</f>
        <v>08.11.2023</v>
      </c>
      <c r="C348" s="88" t="s">
        <v>76</v>
      </c>
      <c r="D348" s="89">
        <f>ROUND(((D349+D350+D352+D351)/1000),5)</f>
        <v>3.7943699999999998</v>
      </c>
      <c r="E348" s="89">
        <f>ROUND(((E349+E350+E352+E351)/1000),5)</f>
        <v>3.7652600000000001</v>
      </c>
      <c r="F348" s="89">
        <f>ROUND(((F349+F350+F352+F351)/1000),5)</f>
        <v>3.5395300000000001</v>
      </c>
      <c r="G348" s="89">
        <f t="shared" ref="G348:AA348" si="201">ROUND(((G349+G350+G352+G351)/1000),5)</f>
        <v>3.5352600000000001</v>
      </c>
      <c r="H348" s="89">
        <f t="shared" si="201"/>
        <v>3.5600399999999999</v>
      </c>
      <c r="I348" s="89">
        <f t="shared" si="201"/>
        <v>3.7846000000000002</v>
      </c>
      <c r="J348" s="89">
        <f t="shared" si="201"/>
        <v>3.8158400000000001</v>
      </c>
      <c r="K348" s="89">
        <f t="shared" si="201"/>
        <v>4.0968099999999996</v>
      </c>
      <c r="L348" s="89">
        <f t="shared" si="201"/>
        <v>4.2576000000000001</v>
      </c>
      <c r="M348" s="89">
        <f t="shared" si="201"/>
        <v>4.4360600000000003</v>
      </c>
      <c r="N348" s="89">
        <f t="shared" si="201"/>
        <v>4.44672</v>
      </c>
      <c r="O348" s="89">
        <f t="shared" si="201"/>
        <v>4.4759200000000003</v>
      </c>
      <c r="P348" s="89">
        <f t="shared" si="201"/>
        <v>4.4764400000000002</v>
      </c>
      <c r="Q348" s="89">
        <f t="shared" si="201"/>
        <v>4.4860899999999999</v>
      </c>
      <c r="R348" s="89">
        <f t="shared" si="201"/>
        <v>4.4639100000000003</v>
      </c>
      <c r="S348" s="89">
        <f t="shared" si="201"/>
        <v>4.4983700000000004</v>
      </c>
      <c r="T348" s="89">
        <f t="shared" si="201"/>
        <v>4.5037399999999996</v>
      </c>
      <c r="U348" s="89">
        <f t="shared" si="201"/>
        <v>4.5013800000000002</v>
      </c>
      <c r="V348" s="89">
        <f t="shared" si="201"/>
        <v>4.4962900000000001</v>
      </c>
      <c r="W348" s="89">
        <f t="shared" si="201"/>
        <v>4.4357100000000003</v>
      </c>
      <c r="X348" s="89">
        <f t="shared" si="201"/>
        <v>4.3705800000000004</v>
      </c>
      <c r="Y348" s="89">
        <f t="shared" si="201"/>
        <v>4.2504099999999996</v>
      </c>
      <c r="Z348" s="89">
        <f t="shared" si="201"/>
        <v>3.9517500000000001</v>
      </c>
      <c r="AA348" s="89">
        <f t="shared" si="201"/>
        <v>3.8000400000000001</v>
      </c>
    </row>
    <row r="349" spans="1:27" ht="12.75" hidden="1" customHeight="1" outlineLevel="1" x14ac:dyDescent="0.2">
      <c r="A349" s="97" t="s">
        <v>580</v>
      </c>
      <c r="B349" s="63" t="s">
        <v>242</v>
      </c>
      <c r="C349" s="43" t="s">
        <v>79</v>
      </c>
      <c r="D349" s="44">
        <v>1237.1600000000001</v>
      </c>
      <c r="E349" s="44">
        <v>1208.05</v>
      </c>
      <c r="F349" s="44">
        <v>982.32</v>
      </c>
      <c r="G349" s="44">
        <v>978.05</v>
      </c>
      <c r="H349" s="44">
        <v>1002.83</v>
      </c>
      <c r="I349" s="44">
        <v>1227.3900000000001</v>
      </c>
      <c r="J349" s="44">
        <v>1258.6300000000001</v>
      </c>
      <c r="K349" s="44">
        <v>1539.6</v>
      </c>
      <c r="L349" s="44">
        <v>1700.39</v>
      </c>
      <c r="M349" s="44">
        <v>1878.85</v>
      </c>
      <c r="N349" s="44">
        <v>1889.51</v>
      </c>
      <c r="O349" s="44">
        <v>1918.71</v>
      </c>
      <c r="P349" s="44">
        <v>1919.23</v>
      </c>
      <c r="Q349" s="44">
        <v>1928.88</v>
      </c>
      <c r="R349" s="44">
        <v>1906.7</v>
      </c>
      <c r="S349" s="44">
        <v>1941.16</v>
      </c>
      <c r="T349" s="44">
        <v>1946.53</v>
      </c>
      <c r="U349" s="44">
        <v>1944.17</v>
      </c>
      <c r="V349" s="44">
        <v>1939.08</v>
      </c>
      <c r="W349" s="44">
        <v>1878.5</v>
      </c>
      <c r="X349" s="44">
        <v>1813.37</v>
      </c>
      <c r="Y349" s="44">
        <v>1693.2</v>
      </c>
      <c r="Z349" s="44">
        <v>1394.54</v>
      </c>
      <c r="AA349" s="44">
        <v>1242.83</v>
      </c>
    </row>
    <row r="350" spans="1:27" ht="12.75" hidden="1" customHeight="1" outlineLevel="1" x14ac:dyDescent="0.2">
      <c r="A350" s="97" t="s">
        <v>581</v>
      </c>
      <c r="B350" s="63" t="s">
        <v>90</v>
      </c>
      <c r="C350" s="43" t="s">
        <v>79</v>
      </c>
      <c r="D350" s="44">
        <f>$D$315</f>
        <v>2222.89</v>
      </c>
      <c r="E350" s="44">
        <f t="shared" ref="E350:AA350" si="202">$D$315</f>
        <v>2222.89</v>
      </c>
      <c r="F350" s="44">
        <f t="shared" si="202"/>
        <v>2222.89</v>
      </c>
      <c r="G350" s="44">
        <f t="shared" si="202"/>
        <v>2222.89</v>
      </c>
      <c r="H350" s="44">
        <f t="shared" si="202"/>
        <v>2222.89</v>
      </c>
      <c r="I350" s="44">
        <f t="shared" si="202"/>
        <v>2222.89</v>
      </c>
      <c r="J350" s="44">
        <f t="shared" si="202"/>
        <v>2222.89</v>
      </c>
      <c r="K350" s="44">
        <f t="shared" si="202"/>
        <v>2222.89</v>
      </c>
      <c r="L350" s="44">
        <f t="shared" si="202"/>
        <v>2222.89</v>
      </c>
      <c r="M350" s="44">
        <f t="shared" si="202"/>
        <v>2222.89</v>
      </c>
      <c r="N350" s="44">
        <f t="shared" si="202"/>
        <v>2222.89</v>
      </c>
      <c r="O350" s="44">
        <f t="shared" si="202"/>
        <v>2222.89</v>
      </c>
      <c r="P350" s="44">
        <f t="shared" si="202"/>
        <v>2222.89</v>
      </c>
      <c r="Q350" s="44">
        <f t="shared" si="202"/>
        <v>2222.89</v>
      </c>
      <c r="R350" s="44">
        <f t="shared" si="202"/>
        <v>2222.89</v>
      </c>
      <c r="S350" s="44">
        <f t="shared" si="202"/>
        <v>2222.89</v>
      </c>
      <c r="T350" s="44">
        <f t="shared" si="202"/>
        <v>2222.89</v>
      </c>
      <c r="U350" s="44">
        <f t="shared" si="202"/>
        <v>2222.89</v>
      </c>
      <c r="V350" s="44">
        <f t="shared" si="202"/>
        <v>2222.89</v>
      </c>
      <c r="W350" s="44">
        <f t="shared" si="202"/>
        <v>2222.89</v>
      </c>
      <c r="X350" s="44">
        <f t="shared" si="202"/>
        <v>2222.89</v>
      </c>
      <c r="Y350" s="44">
        <f t="shared" si="202"/>
        <v>2222.89</v>
      </c>
      <c r="Z350" s="44">
        <f t="shared" si="202"/>
        <v>2222.89</v>
      </c>
      <c r="AA350" s="44">
        <f t="shared" si="202"/>
        <v>2222.89</v>
      </c>
    </row>
    <row r="351" spans="1:27" ht="12.75" hidden="1" customHeight="1" outlineLevel="1" x14ac:dyDescent="0.2">
      <c r="A351" s="97" t="s">
        <v>582</v>
      </c>
      <c r="B351" s="63" t="s">
        <v>83</v>
      </c>
      <c r="C351" s="43" t="s">
        <v>79</v>
      </c>
      <c r="D351" s="44">
        <v>3.63</v>
      </c>
      <c r="E351" s="44">
        <v>3.63</v>
      </c>
      <c r="F351" s="44">
        <v>3.63</v>
      </c>
      <c r="G351" s="44">
        <v>3.63</v>
      </c>
      <c r="H351" s="44">
        <v>3.63</v>
      </c>
      <c r="I351" s="44">
        <v>3.63</v>
      </c>
      <c r="J351" s="44">
        <v>3.63</v>
      </c>
      <c r="K351" s="44">
        <v>3.63</v>
      </c>
      <c r="L351" s="44">
        <v>3.63</v>
      </c>
      <c r="M351" s="44">
        <v>3.63</v>
      </c>
      <c r="N351" s="44">
        <v>3.63</v>
      </c>
      <c r="O351" s="44">
        <v>3.63</v>
      </c>
      <c r="P351" s="44">
        <v>3.63</v>
      </c>
      <c r="Q351" s="44">
        <v>3.63</v>
      </c>
      <c r="R351" s="44">
        <v>3.63</v>
      </c>
      <c r="S351" s="44">
        <v>3.63</v>
      </c>
      <c r="T351" s="44">
        <v>3.63</v>
      </c>
      <c r="U351" s="44">
        <v>3.63</v>
      </c>
      <c r="V351" s="44">
        <v>3.63</v>
      </c>
      <c r="W351" s="44">
        <v>3.63</v>
      </c>
      <c r="X351" s="44">
        <v>3.63</v>
      </c>
      <c r="Y351" s="44">
        <v>3.63</v>
      </c>
      <c r="Z351" s="44">
        <v>3.63</v>
      </c>
      <c r="AA351" s="44">
        <v>3.63</v>
      </c>
    </row>
    <row r="352" spans="1:27" ht="12.75" hidden="1" customHeight="1" outlineLevel="1" x14ac:dyDescent="0.2">
      <c r="A352" s="97" t="s">
        <v>583</v>
      </c>
      <c r="B352" s="63" t="s">
        <v>81</v>
      </c>
      <c r="C352" s="43" t="s">
        <v>79</v>
      </c>
      <c r="D352" s="44">
        <f>$D$11</f>
        <v>330.69</v>
      </c>
      <c r="E352" s="44">
        <f t="shared" ref="E352:AA352" si="203">$D$11</f>
        <v>330.69</v>
      </c>
      <c r="F352" s="44">
        <f t="shared" si="203"/>
        <v>330.69</v>
      </c>
      <c r="G352" s="44">
        <f t="shared" si="203"/>
        <v>330.69</v>
      </c>
      <c r="H352" s="44">
        <f t="shared" si="203"/>
        <v>330.69</v>
      </c>
      <c r="I352" s="44">
        <f t="shared" si="203"/>
        <v>330.69</v>
      </c>
      <c r="J352" s="44">
        <f t="shared" si="203"/>
        <v>330.69</v>
      </c>
      <c r="K352" s="44">
        <f t="shared" si="203"/>
        <v>330.69</v>
      </c>
      <c r="L352" s="44">
        <f t="shared" si="203"/>
        <v>330.69</v>
      </c>
      <c r="M352" s="44">
        <f t="shared" si="203"/>
        <v>330.69</v>
      </c>
      <c r="N352" s="44">
        <f t="shared" si="203"/>
        <v>330.69</v>
      </c>
      <c r="O352" s="44">
        <f t="shared" si="203"/>
        <v>330.69</v>
      </c>
      <c r="P352" s="44">
        <f t="shared" si="203"/>
        <v>330.69</v>
      </c>
      <c r="Q352" s="44">
        <f t="shared" si="203"/>
        <v>330.69</v>
      </c>
      <c r="R352" s="44">
        <f t="shared" si="203"/>
        <v>330.69</v>
      </c>
      <c r="S352" s="44">
        <f t="shared" si="203"/>
        <v>330.69</v>
      </c>
      <c r="T352" s="44">
        <f t="shared" si="203"/>
        <v>330.69</v>
      </c>
      <c r="U352" s="44">
        <f t="shared" si="203"/>
        <v>330.69</v>
      </c>
      <c r="V352" s="44">
        <f t="shared" si="203"/>
        <v>330.69</v>
      </c>
      <c r="W352" s="44">
        <f t="shared" si="203"/>
        <v>330.69</v>
      </c>
      <c r="X352" s="44">
        <f t="shared" si="203"/>
        <v>330.69</v>
      </c>
      <c r="Y352" s="44">
        <f t="shared" si="203"/>
        <v>330.69</v>
      </c>
      <c r="Z352" s="44">
        <f t="shared" si="203"/>
        <v>330.69</v>
      </c>
      <c r="AA352" s="44">
        <f t="shared" si="203"/>
        <v>330.69</v>
      </c>
    </row>
    <row r="353" spans="1:27" ht="12.75" customHeight="1" collapsed="1" x14ac:dyDescent="0.2">
      <c r="A353" s="96" t="s">
        <v>584</v>
      </c>
      <c r="B353" s="28" t="str">
        <f>"09"&amp;"."&amp;$B$639&amp;"."&amp;$B$640</f>
        <v>09.11.2023</v>
      </c>
      <c r="C353" s="88" t="s">
        <v>76</v>
      </c>
      <c r="D353" s="89">
        <f>ROUND(((D354+D355+D357+D356)/1000),5)</f>
        <v>3.8156500000000002</v>
      </c>
      <c r="E353" s="89">
        <f>ROUND(((E354+E355+E357+E356)/1000),5)</f>
        <v>3.7757700000000001</v>
      </c>
      <c r="F353" s="89">
        <f>ROUND(((F354+F355+F357+F356)/1000),5)</f>
        <v>3.7197499999999999</v>
      </c>
      <c r="G353" s="89">
        <f t="shared" ref="G353:AA353" si="204">ROUND(((G354+G355+G357+G356)/1000),5)</f>
        <v>3.5880800000000002</v>
      </c>
      <c r="H353" s="89">
        <f t="shared" si="204"/>
        <v>3.7455799999999999</v>
      </c>
      <c r="I353" s="89">
        <f t="shared" si="204"/>
        <v>3.7861600000000002</v>
      </c>
      <c r="J353" s="89">
        <f t="shared" si="204"/>
        <v>3.8656299999999999</v>
      </c>
      <c r="K353" s="89">
        <f t="shared" si="204"/>
        <v>4.1329200000000004</v>
      </c>
      <c r="L353" s="89">
        <f t="shared" si="204"/>
        <v>4.30288</v>
      </c>
      <c r="M353" s="89">
        <f t="shared" si="204"/>
        <v>4.4486299999999996</v>
      </c>
      <c r="N353" s="89">
        <f t="shared" si="204"/>
        <v>4.5026000000000002</v>
      </c>
      <c r="O353" s="89">
        <f t="shared" si="204"/>
        <v>4.5089499999999996</v>
      </c>
      <c r="P353" s="89">
        <f t="shared" si="204"/>
        <v>4.4737200000000001</v>
      </c>
      <c r="Q353" s="89">
        <f t="shared" si="204"/>
        <v>4.4806800000000004</v>
      </c>
      <c r="R353" s="89">
        <f t="shared" si="204"/>
        <v>4.4808700000000004</v>
      </c>
      <c r="S353" s="89">
        <f t="shared" si="204"/>
        <v>4.4600200000000001</v>
      </c>
      <c r="T353" s="89">
        <f t="shared" si="204"/>
        <v>4.4085000000000001</v>
      </c>
      <c r="U353" s="89">
        <f t="shared" si="204"/>
        <v>4.5818599999999998</v>
      </c>
      <c r="V353" s="89">
        <f t="shared" si="204"/>
        <v>4.5762600000000004</v>
      </c>
      <c r="W353" s="89">
        <f t="shared" si="204"/>
        <v>4.4490299999999996</v>
      </c>
      <c r="X353" s="89">
        <f t="shared" si="204"/>
        <v>4.2636700000000003</v>
      </c>
      <c r="Y353" s="89">
        <f t="shared" si="204"/>
        <v>4.2121599999999999</v>
      </c>
      <c r="Z353" s="89">
        <f t="shared" si="204"/>
        <v>3.9346700000000001</v>
      </c>
      <c r="AA353" s="89">
        <f t="shared" si="204"/>
        <v>3.8277800000000002</v>
      </c>
    </row>
    <row r="354" spans="1:27" ht="12.75" hidden="1" customHeight="1" outlineLevel="1" x14ac:dyDescent="0.2">
      <c r="A354" s="97" t="s">
        <v>585</v>
      </c>
      <c r="B354" s="63" t="s">
        <v>242</v>
      </c>
      <c r="C354" s="43" t="s">
        <v>79</v>
      </c>
      <c r="D354" s="44">
        <v>1258.44</v>
      </c>
      <c r="E354" s="44">
        <v>1218.56</v>
      </c>
      <c r="F354" s="44">
        <v>1162.54</v>
      </c>
      <c r="G354" s="44">
        <v>1030.8699999999999</v>
      </c>
      <c r="H354" s="44">
        <v>1188.3699999999999</v>
      </c>
      <c r="I354" s="44">
        <v>1228.95</v>
      </c>
      <c r="J354" s="44">
        <v>1308.42</v>
      </c>
      <c r="K354" s="44">
        <v>1575.71</v>
      </c>
      <c r="L354" s="44">
        <v>1745.67</v>
      </c>
      <c r="M354" s="44">
        <v>1891.42</v>
      </c>
      <c r="N354" s="44">
        <v>1945.39</v>
      </c>
      <c r="O354" s="44">
        <v>1951.74</v>
      </c>
      <c r="P354" s="44">
        <v>1916.51</v>
      </c>
      <c r="Q354" s="44">
        <v>1923.47</v>
      </c>
      <c r="R354" s="44">
        <v>1923.66</v>
      </c>
      <c r="S354" s="44">
        <v>1902.81</v>
      </c>
      <c r="T354" s="44">
        <v>1851.29</v>
      </c>
      <c r="U354" s="44">
        <v>2024.65</v>
      </c>
      <c r="V354" s="44">
        <v>2019.05</v>
      </c>
      <c r="W354" s="44">
        <v>1891.82</v>
      </c>
      <c r="X354" s="44">
        <v>1706.46</v>
      </c>
      <c r="Y354" s="44">
        <v>1654.95</v>
      </c>
      <c r="Z354" s="44">
        <v>1377.46</v>
      </c>
      <c r="AA354" s="44">
        <v>1270.57</v>
      </c>
    </row>
    <row r="355" spans="1:27" ht="12.75" hidden="1" customHeight="1" outlineLevel="1" x14ac:dyDescent="0.2">
      <c r="A355" s="97" t="s">
        <v>586</v>
      </c>
      <c r="B355" s="63" t="s">
        <v>90</v>
      </c>
      <c r="C355" s="43" t="s">
        <v>79</v>
      </c>
      <c r="D355" s="44">
        <f>$D$315</f>
        <v>2222.89</v>
      </c>
      <c r="E355" s="44">
        <f t="shared" ref="E355:AA355" si="205">$D$315</f>
        <v>2222.89</v>
      </c>
      <c r="F355" s="44">
        <f t="shared" si="205"/>
        <v>2222.89</v>
      </c>
      <c r="G355" s="44">
        <f t="shared" si="205"/>
        <v>2222.89</v>
      </c>
      <c r="H355" s="44">
        <f t="shared" si="205"/>
        <v>2222.89</v>
      </c>
      <c r="I355" s="44">
        <f t="shared" si="205"/>
        <v>2222.89</v>
      </c>
      <c r="J355" s="44">
        <f t="shared" si="205"/>
        <v>2222.89</v>
      </c>
      <c r="K355" s="44">
        <f t="shared" si="205"/>
        <v>2222.89</v>
      </c>
      <c r="L355" s="44">
        <f t="shared" si="205"/>
        <v>2222.89</v>
      </c>
      <c r="M355" s="44">
        <f t="shared" si="205"/>
        <v>2222.89</v>
      </c>
      <c r="N355" s="44">
        <f t="shared" si="205"/>
        <v>2222.89</v>
      </c>
      <c r="O355" s="44">
        <f t="shared" si="205"/>
        <v>2222.89</v>
      </c>
      <c r="P355" s="44">
        <f t="shared" si="205"/>
        <v>2222.89</v>
      </c>
      <c r="Q355" s="44">
        <f t="shared" si="205"/>
        <v>2222.89</v>
      </c>
      <c r="R355" s="44">
        <f t="shared" si="205"/>
        <v>2222.89</v>
      </c>
      <c r="S355" s="44">
        <f t="shared" si="205"/>
        <v>2222.89</v>
      </c>
      <c r="T355" s="44">
        <f t="shared" si="205"/>
        <v>2222.89</v>
      </c>
      <c r="U355" s="44">
        <f t="shared" si="205"/>
        <v>2222.89</v>
      </c>
      <c r="V355" s="44">
        <f t="shared" si="205"/>
        <v>2222.89</v>
      </c>
      <c r="W355" s="44">
        <f t="shared" si="205"/>
        <v>2222.89</v>
      </c>
      <c r="X355" s="44">
        <f t="shared" si="205"/>
        <v>2222.89</v>
      </c>
      <c r="Y355" s="44">
        <f t="shared" si="205"/>
        <v>2222.89</v>
      </c>
      <c r="Z355" s="44">
        <f t="shared" si="205"/>
        <v>2222.89</v>
      </c>
      <c r="AA355" s="44">
        <f t="shared" si="205"/>
        <v>2222.89</v>
      </c>
    </row>
    <row r="356" spans="1:27" ht="12.75" hidden="1" customHeight="1" outlineLevel="1" x14ac:dyDescent="0.2">
      <c r="A356" s="97" t="s">
        <v>587</v>
      </c>
      <c r="B356" s="63" t="s">
        <v>83</v>
      </c>
      <c r="C356" s="43" t="s">
        <v>79</v>
      </c>
      <c r="D356" s="44">
        <v>3.63</v>
      </c>
      <c r="E356" s="44">
        <v>3.63</v>
      </c>
      <c r="F356" s="44">
        <v>3.63</v>
      </c>
      <c r="G356" s="44">
        <v>3.63</v>
      </c>
      <c r="H356" s="44">
        <v>3.63</v>
      </c>
      <c r="I356" s="44">
        <v>3.63</v>
      </c>
      <c r="J356" s="44">
        <v>3.63</v>
      </c>
      <c r="K356" s="44">
        <v>3.63</v>
      </c>
      <c r="L356" s="44">
        <v>3.63</v>
      </c>
      <c r="M356" s="44">
        <v>3.63</v>
      </c>
      <c r="N356" s="44">
        <v>3.63</v>
      </c>
      <c r="O356" s="44">
        <v>3.63</v>
      </c>
      <c r="P356" s="44">
        <v>3.63</v>
      </c>
      <c r="Q356" s="44">
        <v>3.63</v>
      </c>
      <c r="R356" s="44">
        <v>3.63</v>
      </c>
      <c r="S356" s="44">
        <v>3.63</v>
      </c>
      <c r="T356" s="44">
        <v>3.63</v>
      </c>
      <c r="U356" s="44">
        <v>3.63</v>
      </c>
      <c r="V356" s="44">
        <v>3.63</v>
      </c>
      <c r="W356" s="44">
        <v>3.63</v>
      </c>
      <c r="X356" s="44">
        <v>3.63</v>
      </c>
      <c r="Y356" s="44">
        <v>3.63</v>
      </c>
      <c r="Z356" s="44">
        <v>3.63</v>
      </c>
      <c r="AA356" s="44">
        <v>3.63</v>
      </c>
    </row>
    <row r="357" spans="1:27" ht="12.75" hidden="1" customHeight="1" outlineLevel="1" x14ac:dyDescent="0.2">
      <c r="A357" s="97" t="s">
        <v>588</v>
      </c>
      <c r="B357" s="63" t="s">
        <v>81</v>
      </c>
      <c r="C357" s="43" t="s">
        <v>79</v>
      </c>
      <c r="D357" s="44">
        <f>$D$11</f>
        <v>330.69</v>
      </c>
      <c r="E357" s="44">
        <f t="shared" ref="E357:AA357" si="206">$D$11</f>
        <v>330.69</v>
      </c>
      <c r="F357" s="44">
        <f t="shared" si="206"/>
        <v>330.69</v>
      </c>
      <c r="G357" s="44">
        <f t="shared" si="206"/>
        <v>330.69</v>
      </c>
      <c r="H357" s="44">
        <f t="shared" si="206"/>
        <v>330.69</v>
      </c>
      <c r="I357" s="44">
        <f t="shared" si="206"/>
        <v>330.69</v>
      </c>
      <c r="J357" s="44">
        <f t="shared" si="206"/>
        <v>330.69</v>
      </c>
      <c r="K357" s="44">
        <f t="shared" si="206"/>
        <v>330.69</v>
      </c>
      <c r="L357" s="44">
        <f t="shared" si="206"/>
        <v>330.69</v>
      </c>
      <c r="M357" s="44">
        <f t="shared" si="206"/>
        <v>330.69</v>
      </c>
      <c r="N357" s="44">
        <f t="shared" si="206"/>
        <v>330.69</v>
      </c>
      <c r="O357" s="44">
        <f t="shared" si="206"/>
        <v>330.69</v>
      </c>
      <c r="P357" s="44">
        <f t="shared" si="206"/>
        <v>330.69</v>
      </c>
      <c r="Q357" s="44">
        <f t="shared" si="206"/>
        <v>330.69</v>
      </c>
      <c r="R357" s="44">
        <f t="shared" si="206"/>
        <v>330.69</v>
      </c>
      <c r="S357" s="44">
        <f t="shared" si="206"/>
        <v>330.69</v>
      </c>
      <c r="T357" s="44">
        <f t="shared" si="206"/>
        <v>330.69</v>
      </c>
      <c r="U357" s="44">
        <f t="shared" si="206"/>
        <v>330.69</v>
      </c>
      <c r="V357" s="44">
        <f t="shared" si="206"/>
        <v>330.69</v>
      </c>
      <c r="W357" s="44">
        <f t="shared" si="206"/>
        <v>330.69</v>
      </c>
      <c r="X357" s="44">
        <f t="shared" si="206"/>
        <v>330.69</v>
      </c>
      <c r="Y357" s="44">
        <f t="shared" si="206"/>
        <v>330.69</v>
      </c>
      <c r="Z357" s="44">
        <f t="shared" si="206"/>
        <v>330.69</v>
      </c>
      <c r="AA357" s="44">
        <f t="shared" si="206"/>
        <v>330.69</v>
      </c>
    </row>
    <row r="358" spans="1:27" ht="12.75" customHeight="1" collapsed="1" x14ac:dyDescent="0.2">
      <c r="A358" s="96" t="s">
        <v>589</v>
      </c>
      <c r="B358" s="28" t="str">
        <f>"10"&amp;"."&amp;$B$639&amp;"."&amp;$B$640</f>
        <v>10.11.2023</v>
      </c>
      <c r="C358" s="88" t="s">
        <v>76</v>
      </c>
      <c r="D358" s="89">
        <f>ROUND(((D359+D360+D362+D361)/1000),5)</f>
        <v>3.7973599999999998</v>
      </c>
      <c r="E358" s="89">
        <f>ROUND(((E359+E360+E362+E361)/1000),5)</f>
        <v>3.7573699999999999</v>
      </c>
      <c r="F358" s="89">
        <f>ROUND(((F359+F360+F362+F361)/1000),5)</f>
        <v>3.7202899999999999</v>
      </c>
      <c r="G358" s="89">
        <f t="shared" ref="G358:AA358" si="207">ROUND(((G359+G360+G362+G361)/1000),5)</f>
        <v>3.5889799999999998</v>
      </c>
      <c r="H358" s="89">
        <f t="shared" si="207"/>
        <v>3.7152799999999999</v>
      </c>
      <c r="I358" s="89">
        <f t="shared" si="207"/>
        <v>3.78816</v>
      </c>
      <c r="J358" s="89">
        <f t="shared" si="207"/>
        <v>3.8727900000000002</v>
      </c>
      <c r="K358" s="89">
        <f t="shared" si="207"/>
        <v>4.1705300000000003</v>
      </c>
      <c r="L358" s="89">
        <f t="shared" si="207"/>
        <v>4.4207099999999997</v>
      </c>
      <c r="M358" s="89">
        <f t="shared" si="207"/>
        <v>4.4798400000000003</v>
      </c>
      <c r="N358" s="89">
        <f t="shared" si="207"/>
        <v>4.4933699999999996</v>
      </c>
      <c r="O358" s="89">
        <f t="shared" si="207"/>
        <v>4.5365200000000003</v>
      </c>
      <c r="P358" s="89">
        <f t="shared" si="207"/>
        <v>4.5068700000000002</v>
      </c>
      <c r="Q358" s="89">
        <f t="shared" si="207"/>
        <v>4.5097899999999997</v>
      </c>
      <c r="R358" s="89">
        <f t="shared" si="207"/>
        <v>4.5087099999999998</v>
      </c>
      <c r="S358" s="89">
        <f t="shared" si="207"/>
        <v>4.5100300000000004</v>
      </c>
      <c r="T358" s="89">
        <f t="shared" si="207"/>
        <v>4.4767299999999999</v>
      </c>
      <c r="U358" s="89">
        <f t="shared" si="207"/>
        <v>4.60215</v>
      </c>
      <c r="V358" s="89">
        <f t="shared" si="207"/>
        <v>4.5805499999999997</v>
      </c>
      <c r="W358" s="89">
        <f t="shared" si="207"/>
        <v>4.53132</v>
      </c>
      <c r="X358" s="89">
        <f t="shared" si="207"/>
        <v>4.4616899999999999</v>
      </c>
      <c r="Y358" s="89">
        <f t="shared" si="207"/>
        <v>4.2956700000000003</v>
      </c>
      <c r="Z358" s="89">
        <f t="shared" si="207"/>
        <v>4.0612700000000004</v>
      </c>
      <c r="AA358" s="89">
        <f t="shared" si="207"/>
        <v>3.8454199999999998</v>
      </c>
    </row>
    <row r="359" spans="1:27" ht="12.75" hidden="1" customHeight="1" outlineLevel="1" x14ac:dyDescent="0.2">
      <c r="A359" s="97" t="s">
        <v>590</v>
      </c>
      <c r="B359" s="63" t="s">
        <v>242</v>
      </c>
      <c r="C359" s="43" t="s">
        <v>79</v>
      </c>
      <c r="D359" s="44">
        <v>1240.1500000000001</v>
      </c>
      <c r="E359" s="44">
        <v>1200.1600000000001</v>
      </c>
      <c r="F359" s="44">
        <v>1163.08</v>
      </c>
      <c r="G359" s="44">
        <v>1031.77</v>
      </c>
      <c r="H359" s="44">
        <v>1158.07</v>
      </c>
      <c r="I359" s="44">
        <v>1230.95</v>
      </c>
      <c r="J359" s="44">
        <v>1315.58</v>
      </c>
      <c r="K359" s="44">
        <v>1613.32</v>
      </c>
      <c r="L359" s="44">
        <v>1863.5</v>
      </c>
      <c r="M359" s="44">
        <v>1922.63</v>
      </c>
      <c r="N359" s="44">
        <v>1936.16</v>
      </c>
      <c r="O359" s="44">
        <v>1979.31</v>
      </c>
      <c r="P359" s="44">
        <v>1949.66</v>
      </c>
      <c r="Q359" s="44">
        <v>1952.58</v>
      </c>
      <c r="R359" s="44">
        <v>1951.5</v>
      </c>
      <c r="S359" s="44">
        <v>1952.82</v>
      </c>
      <c r="T359" s="44">
        <v>1919.52</v>
      </c>
      <c r="U359" s="44">
        <v>2044.94</v>
      </c>
      <c r="V359" s="44">
        <v>2023.34</v>
      </c>
      <c r="W359" s="44">
        <v>1974.11</v>
      </c>
      <c r="X359" s="44">
        <v>1904.48</v>
      </c>
      <c r="Y359" s="44">
        <v>1738.46</v>
      </c>
      <c r="Z359" s="44">
        <v>1504.06</v>
      </c>
      <c r="AA359" s="44">
        <v>1288.21</v>
      </c>
    </row>
    <row r="360" spans="1:27" ht="12.75" hidden="1" customHeight="1" outlineLevel="1" x14ac:dyDescent="0.2">
      <c r="A360" s="97" t="s">
        <v>591</v>
      </c>
      <c r="B360" s="63" t="s">
        <v>90</v>
      </c>
      <c r="C360" s="43" t="s">
        <v>79</v>
      </c>
      <c r="D360" s="44">
        <f>$D$315</f>
        <v>2222.89</v>
      </c>
      <c r="E360" s="44">
        <f t="shared" ref="E360:AA360" si="208">$D$315</f>
        <v>2222.89</v>
      </c>
      <c r="F360" s="44">
        <f t="shared" si="208"/>
        <v>2222.89</v>
      </c>
      <c r="G360" s="44">
        <f t="shared" si="208"/>
        <v>2222.89</v>
      </c>
      <c r="H360" s="44">
        <f t="shared" si="208"/>
        <v>2222.89</v>
      </c>
      <c r="I360" s="44">
        <f t="shared" si="208"/>
        <v>2222.89</v>
      </c>
      <c r="J360" s="44">
        <f t="shared" si="208"/>
        <v>2222.89</v>
      </c>
      <c r="K360" s="44">
        <f t="shared" si="208"/>
        <v>2222.89</v>
      </c>
      <c r="L360" s="44">
        <f t="shared" si="208"/>
        <v>2222.89</v>
      </c>
      <c r="M360" s="44">
        <f t="shared" si="208"/>
        <v>2222.89</v>
      </c>
      <c r="N360" s="44">
        <f t="shared" si="208"/>
        <v>2222.89</v>
      </c>
      <c r="O360" s="44">
        <f t="shared" si="208"/>
        <v>2222.89</v>
      </c>
      <c r="P360" s="44">
        <f t="shared" si="208"/>
        <v>2222.89</v>
      </c>
      <c r="Q360" s="44">
        <f t="shared" si="208"/>
        <v>2222.89</v>
      </c>
      <c r="R360" s="44">
        <f t="shared" si="208"/>
        <v>2222.89</v>
      </c>
      <c r="S360" s="44">
        <f t="shared" si="208"/>
        <v>2222.89</v>
      </c>
      <c r="T360" s="44">
        <f t="shared" si="208"/>
        <v>2222.89</v>
      </c>
      <c r="U360" s="44">
        <f t="shared" si="208"/>
        <v>2222.89</v>
      </c>
      <c r="V360" s="44">
        <f t="shared" si="208"/>
        <v>2222.89</v>
      </c>
      <c r="W360" s="44">
        <f t="shared" si="208"/>
        <v>2222.89</v>
      </c>
      <c r="X360" s="44">
        <f t="shared" si="208"/>
        <v>2222.89</v>
      </c>
      <c r="Y360" s="44">
        <f t="shared" si="208"/>
        <v>2222.89</v>
      </c>
      <c r="Z360" s="44">
        <f t="shared" si="208"/>
        <v>2222.89</v>
      </c>
      <c r="AA360" s="44">
        <f t="shared" si="208"/>
        <v>2222.89</v>
      </c>
    </row>
    <row r="361" spans="1:27" ht="12.75" hidden="1" customHeight="1" outlineLevel="1" x14ac:dyDescent="0.2">
      <c r="A361" s="97" t="s">
        <v>592</v>
      </c>
      <c r="B361" s="63" t="s">
        <v>83</v>
      </c>
      <c r="C361" s="43" t="s">
        <v>79</v>
      </c>
      <c r="D361" s="44">
        <v>3.63</v>
      </c>
      <c r="E361" s="44">
        <v>3.63</v>
      </c>
      <c r="F361" s="44">
        <v>3.63</v>
      </c>
      <c r="G361" s="44">
        <v>3.63</v>
      </c>
      <c r="H361" s="44">
        <v>3.63</v>
      </c>
      <c r="I361" s="44">
        <v>3.63</v>
      </c>
      <c r="J361" s="44">
        <v>3.63</v>
      </c>
      <c r="K361" s="44">
        <v>3.63</v>
      </c>
      <c r="L361" s="44">
        <v>3.63</v>
      </c>
      <c r="M361" s="44">
        <v>3.63</v>
      </c>
      <c r="N361" s="44">
        <v>3.63</v>
      </c>
      <c r="O361" s="44">
        <v>3.63</v>
      </c>
      <c r="P361" s="44">
        <v>3.63</v>
      </c>
      <c r="Q361" s="44">
        <v>3.63</v>
      </c>
      <c r="R361" s="44">
        <v>3.63</v>
      </c>
      <c r="S361" s="44">
        <v>3.63</v>
      </c>
      <c r="T361" s="44">
        <v>3.63</v>
      </c>
      <c r="U361" s="44">
        <v>3.63</v>
      </c>
      <c r="V361" s="44">
        <v>3.63</v>
      </c>
      <c r="W361" s="44">
        <v>3.63</v>
      </c>
      <c r="X361" s="44">
        <v>3.63</v>
      </c>
      <c r="Y361" s="44">
        <v>3.63</v>
      </c>
      <c r="Z361" s="44">
        <v>3.63</v>
      </c>
      <c r="AA361" s="44">
        <v>3.63</v>
      </c>
    </row>
    <row r="362" spans="1:27" ht="12.75" hidden="1" customHeight="1" outlineLevel="1" x14ac:dyDescent="0.2">
      <c r="A362" s="97" t="s">
        <v>593</v>
      </c>
      <c r="B362" s="63" t="s">
        <v>81</v>
      </c>
      <c r="C362" s="43" t="s">
        <v>79</v>
      </c>
      <c r="D362" s="44">
        <f>$D$11</f>
        <v>330.69</v>
      </c>
      <c r="E362" s="44">
        <f t="shared" ref="E362:AA362" si="209">$D$11</f>
        <v>330.69</v>
      </c>
      <c r="F362" s="44">
        <f t="shared" si="209"/>
        <v>330.69</v>
      </c>
      <c r="G362" s="44">
        <f t="shared" si="209"/>
        <v>330.69</v>
      </c>
      <c r="H362" s="44">
        <f t="shared" si="209"/>
        <v>330.69</v>
      </c>
      <c r="I362" s="44">
        <f t="shared" si="209"/>
        <v>330.69</v>
      </c>
      <c r="J362" s="44">
        <f t="shared" si="209"/>
        <v>330.69</v>
      </c>
      <c r="K362" s="44">
        <f t="shared" si="209"/>
        <v>330.69</v>
      </c>
      <c r="L362" s="44">
        <f t="shared" si="209"/>
        <v>330.69</v>
      </c>
      <c r="M362" s="44">
        <f t="shared" si="209"/>
        <v>330.69</v>
      </c>
      <c r="N362" s="44">
        <f t="shared" si="209"/>
        <v>330.69</v>
      </c>
      <c r="O362" s="44">
        <f t="shared" si="209"/>
        <v>330.69</v>
      </c>
      <c r="P362" s="44">
        <f t="shared" si="209"/>
        <v>330.69</v>
      </c>
      <c r="Q362" s="44">
        <f t="shared" si="209"/>
        <v>330.69</v>
      </c>
      <c r="R362" s="44">
        <f t="shared" si="209"/>
        <v>330.69</v>
      </c>
      <c r="S362" s="44">
        <f t="shared" si="209"/>
        <v>330.69</v>
      </c>
      <c r="T362" s="44">
        <f t="shared" si="209"/>
        <v>330.69</v>
      </c>
      <c r="U362" s="44">
        <f t="shared" si="209"/>
        <v>330.69</v>
      </c>
      <c r="V362" s="44">
        <f t="shared" si="209"/>
        <v>330.69</v>
      </c>
      <c r="W362" s="44">
        <f t="shared" si="209"/>
        <v>330.69</v>
      </c>
      <c r="X362" s="44">
        <f t="shared" si="209"/>
        <v>330.69</v>
      </c>
      <c r="Y362" s="44">
        <f t="shared" si="209"/>
        <v>330.69</v>
      </c>
      <c r="Z362" s="44">
        <f t="shared" si="209"/>
        <v>330.69</v>
      </c>
      <c r="AA362" s="44">
        <f t="shared" si="209"/>
        <v>330.69</v>
      </c>
    </row>
    <row r="363" spans="1:27" ht="12.75" customHeight="1" collapsed="1" x14ac:dyDescent="0.2">
      <c r="A363" s="96" t="s">
        <v>594</v>
      </c>
      <c r="B363" s="28" t="str">
        <f>"11"&amp;"."&amp;$B$639&amp;"."&amp;$B$640</f>
        <v>11.11.2023</v>
      </c>
      <c r="C363" s="88" t="s">
        <v>76</v>
      </c>
      <c r="D363" s="89">
        <f>ROUND(((D364+D365+D367+D366)/1000),5)</f>
        <v>3.82423</v>
      </c>
      <c r="E363" s="89">
        <f>ROUND(((E364+E365+E367+E366)/1000),5)</f>
        <v>3.7867500000000001</v>
      </c>
      <c r="F363" s="89">
        <f>ROUND(((F364+F365+F367+F366)/1000),5)</f>
        <v>3.7647300000000001</v>
      </c>
      <c r="G363" s="89">
        <f t="shared" ref="G363:AA363" si="210">ROUND(((G364+G365+G367+G366)/1000),5)</f>
        <v>3.7316799999999999</v>
      </c>
      <c r="H363" s="89">
        <f t="shared" si="210"/>
        <v>3.74607</v>
      </c>
      <c r="I363" s="89">
        <f t="shared" si="210"/>
        <v>3.7856700000000001</v>
      </c>
      <c r="J363" s="89">
        <f t="shared" si="210"/>
        <v>3.79454</v>
      </c>
      <c r="K363" s="89">
        <f t="shared" si="210"/>
        <v>3.8641000000000001</v>
      </c>
      <c r="L363" s="89">
        <f t="shared" si="210"/>
        <v>4.1220800000000004</v>
      </c>
      <c r="M363" s="89">
        <f t="shared" si="210"/>
        <v>4.25007</v>
      </c>
      <c r="N363" s="89">
        <f t="shared" si="210"/>
        <v>4.3072299999999997</v>
      </c>
      <c r="O363" s="89">
        <f t="shared" si="210"/>
        <v>4.3047899999999997</v>
      </c>
      <c r="P363" s="89">
        <f t="shared" si="210"/>
        <v>4.2667200000000003</v>
      </c>
      <c r="Q363" s="89">
        <f t="shared" si="210"/>
        <v>4.2661899999999999</v>
      </c>
      <c r="R363" s="89">
        <f t="shared" si="210"/>
        <v>4.2681100000000001</v>
      </c>
      <c r="S363" s="89">
        <f t="shared" si="210"/>
        <v>4.25502</v>
      </c>
      <c r="T363" s="89">
        <f t="shared" si="210"/>
        <v>4.3504699999999996</v>
      </c>
      <c r="U363" s="89">
        <f t="shared" si="210"/>
        <v>4.40768</v>
      </c>
      <c r="V363" s="89">
        <f t="shared" si="210"/>
        <v>4.4875499999999997</v>
      </c>
      <c r="W363" s="89">
        <f t="shared" si="210"/>
        <v>4.4378099999999998</v>
      </c>
      <c r="X363" s="89">
        <f t="shared" si="210"/>
        <v>4.2932699999999997</v>
      </c>
      <c r="Y363" s="89">
        <f t="shared" si="210"/>
        <v>4.19299</v>
      </c>
      <c r="Z363" s="89">
        <f t="shared" si="210"/>
        <v>3.9639899999999999</v>
      </c>
      <c r="AA363" s="89">
        <f t="shared" si="210"/>
        <v>3.79495</v>
      </c>
    </row>
    <row r="364" spans="1:27" ht="12.75" hidden="1" customHeight="1" outlineLevel="1" x14ac:dyDescent="0.2">
      <c r="A364" s="97" t="s">
        <v>595</v>
      </c>
      <c r="B364" s="63" t="s">
        <v>242</v>
      </c>
      <c r="C364" s="43" t="s">
        <v>79</v>
      </c>
      <c r="D364" s="44">
        <v>1267.02</v>
      </c>
      <c r="E364" s="44">
        <v>1229.54</v>
      </c>
      <c r="F364" s="44">
        <v>1207.52</v>
      </c>
      <c r="G364" s="44">
        <v>1174.47</v>
      </c>
      <c r="H364" s="44">
        <v>1188.8599999999999</v>
      </c>
      <c r="I364" s="44">
        <v>1228.46</v>
      </c>
      <c r="J364" s="44">
        <v>1237.33</v>
      </c>
      <c r="K364" s="44">
        <v>1306.8900000000001</v>
      </c>
      <c r="L364" s="44">
        <v>1564.87</v>
      </c>
      <c r="M364" s="44">
        <v>1692.86</v>
      </c>
      <c r="N364" s="44">
        <v>1750.02</v>
      </c>
      <c r="O364" s="44">
        <v>1747.58</v>
      </c>
      <c r="P364" s="44">
        <v>1709.51</v>
      </c>
      <c r="Q364" s="44">
        <v>1708.98</v>
      </c>
      <c r="R364" s="44">
        <v>1710.9</v>
      </c>
      <c r="S364" s="44">
        <v>1697.81</v>
      </c>
      <c r="T364" s="44">
        <v>1793.26</v>
      </c>
      <c r="U364" s="44">
        <v>1850.47</v>
      </c>
      <c r="V364" s="44">
        <v>1930.34</v>
      </c>
      <c r="W364" s="44">
        <v>1880.6</v>
      </c>
      <c r="X364" s="44">
        <v>1736.06</v>
      </c>
      <c r="Y364" s="44">
        <v>1635.78</v>
      </c>
      <c r="Z364" s="44">
        <v>1406.78</v>
      </c>
      <c r="AA364" s="44">
        <v>1237.74</v>
      </c>
    </row>
    <row r="365" spans="1:27" ht="12.75" hidden="1" customHeight="1" outlineLevel="1" x14ac:dyDescent="0.2">
      <c r="A365" s="97" t="s">
        <v>596</v>
      </c>
      <c r="B365" s="63" t="s">
        <v>90</v>
      </c>
      <c r="C365" s="43" t="s">
        <v>79</v>
      </c>
      <c r="D365" s="44">
        <f>$D$315</f>
        <v>2222.89</v>
      </c>
      <c r="E365" s="44">
        <f t="shared" ref="E365:AA365" si="211">$D$315</f>
        <v>2222.89</v>
      </c>
      <c r="F365" s="44">
        <f t="shared" si="211"/>
        <v>2222.89</v>
      </c>
      <c r="G365" s="44">
        <f t="shared" si="211"/>
        <v>2222.89</v>
      </c>
      <c r="H365" s="44">
        <f t="shared" si="211"/>
        <v>2222.89</v>
      </c>
      <c r="I365" s="44">
        <f t="shared" si="211"/>
        <v>2222.89</v>
      </c>
      <c r="J365" s="44">
        <f t="shared" si="211"/>
        <v>2222.89</v>
      </c>
      <c r="K365" s="44">
        <f t="shared" si="211"/>
        <v>2222.89</v>
      </c>
      <c r="L365" s="44">
        <f t="shared" si="211"/>
        <v>2222.89</v>
      </c>
      <c r="M365" s="44">
        <f t="shared" si="211"/>
        <v>2222.89</v>
      </c>
      <c r="N365" s="44">
        <f t="shared" si="211"/>
        <v>2222.89</v>
      </c>
      <c r="O365" s="44">
        <f t="shared" si="211"/>
        <v>2222.89</v>
      </c>
      <c r="P365" s="44">
        <f t="shared" si="211"/>
        <v>2222.89</v>
      </c>
      <c r="Q365" s="44">
        <f t="shared" si="211"/>
        <v>2222.89</v>
      </c>
      <c r="R365" s="44">
        <f t="shared" si="211"/>
        <v>2222.89</v>
      </c>
      <c r="S365" s="44">
        <f t="shared" si="211"/>
        <v>2222.89</v>
      </c>
      <c r="T365" s="44">
        <f t="shared" si="211"/>
        <v>2222.89</v>
      </c>
      <c r="U365" s="44">
        <f t="shared" si="211"/>
        <v>2222.89</v>
      </c>
      <c r="V365" s="44">
        <f t="shared" si="211"/>
        <v>2222.89</v>
      </c>
      <c r="W365" s="44">
        <f t="shared" si="211"/>
        <v>2222.89</v>
      </c>
      <c r="X365" s="44">
        <f t="shared" si="211"/>
        <v>2222.89</v>
      </c>
      <c r="Y365" s="44">
        <f t="shared" si="211"/>
        <v>2222.89</v>
      </c>
      <c r="Z365" s="44">
        <f t="shared" si="211"/>
        <v>2222.89</v>
      </c>
      <c r="AA365" s="44">
        <f t="shared" si="211"/>
        <v>2222.89</v>
      </c>
    </row>
    <row r="366" spans="1:27" ht="12.75" hidden="1" customHeight="1" outlineLevel="1" x14ac:dyDescent="0.2">
      <c r="A366" s="97" t="s">
        <v>597</v>
      </c>
      <c r="B366" s="63" t="s">
        <v>83</v>
      </c>
      <c r="C366" s="43" t="s">
        <v>79</v>
      </c>
      <c r="D366" s="44">
        <v>3.63</v>
      </c>
      <c r="E366" s="44">
        <v>3.63</v>
      </c>
      <c r="F366" s="44">
        <v>3.63</v>
      </c>
      <c r="G366" s="44">
        <v>3.63</v>
      </c>
      <c r="H366" s="44">
        <v>3.63</v>
      </c>
      <c r="I366" s="44">
        <v>3.63</v>
      </c>
      <c r="J366" s="44">
        <v>3.63</v>
      </c>
      <c r="K366" s="44">
        <v>3.63</v>
      </c>
      <c r="L366" s="44">
        <v>3.63</v>
      </c>
      <c r="M366" s="44">
        <v>3.63</v>
      </c>
      <c r="N366" s="44">
        <v>3.63</v>
      </c>
      <c r="O366" s="44">
        <v>3.63</v>
      </c>
      <c r="P366" s="44">
        <v>3.63</v>
      </c>
      <c r="Q366" s="44">
        <v>3.63</v>
      </c>
      <c r="R366" s="44">
        <v>3.63</v>
      </c>
      <c r="S366" s="44">
        <v>3.63</v>
      </c>
      <c r="T366" s="44">
        <v>3.63</v>
      </c>
      <c r="U366" s="44">
        <v>3.63</v>
      </c>
      <c r="V366" s="44">
        <v>3.63</v>
      </c>
      <c r="W366" s="44">
        <v>3.63</v>
      </c>
      <c r="X366" s="44">
        <v>3.63</v>
      </c>
      <c r="Y366" s="44">
        <v>3.63</v>
      </c>
      <c r="Z366" s="44">
        <v>3.63</v>
      </c>
      <c r="AA366" s="44">
        <v>3.63</v>
      </c>
    </row>
    <row r="367" spans="1:27" ht="12.75" hidden="1" customHeight="1" outlineLevel="1" x14ac:dyDescent="0.2">
      <c r="A367" s="97" t="s">
        <v>598</v>
      </c>
      <c r="B367" s="63" t="s">
        <v>81</v>
      </c>
      <c r="C367" s="43" t="s">
        <v>79</v>
      </c>
      <c r="D367" s="44">
        <f>$D$11</f>
        <v>330.69</v>
      </c>
      <c r="E367" s="44">
        <f t="shared" ref="E367:AA367" si="212">$D$11</f>
        <v>330.69</v>
      </c>
      <c r="F367" s="44">
        <f t="shared" si="212"/>
        <v>330.69</v>
      </c>
      <c r="G367" s="44">
        <f t="shared" si="212"/>
        <v>330.69</v>
      </c>
      <c r="H367" s="44">
        <f t="shared" si="212"/>
        <v>330.69</v>
      </c>
      <c r="I367" s="44">
        <f t="shared" si="212"/>
        <v>330.69</v>
      </c>
      <c r="J367" s="44">
        <f t="shared" si="212"/>
        <v>330.69</v>
      </c>
      <c r="K367" s="44">
        <f t="shared" si="212"/>
        <v>330.69</v>
      </c>
      <c r="L367" s="44">
        <f t="shared" si="212"/>
        <v>330.69</v>
      </c>
      <c r="M367" s="44">
        <f t="shared" si="212"/>
        <v>330.69</v>
      </c>
      <c r="N367" s="44">
        <f t="shared" si="212"/>
        <v>330.69</v>
      </c>
      <c r="O367" s="44">
        <f t="shared" si="212"/>
        <v>330.69</v>
      </c>
      <c r="P367" s="44">
        <f t="shared" si="212"/>
        <v>330.69</v>
      </c>
      <c r="Q367" s="44">
        <f t="shared" si="212"/>
        <v>330.69</v>
      </c>
      <c r="R367" s="44">
        <f t="shared" si="212"/>
        <v>330.69</v>
      </c>
      <c r="S367" s="44">
        <f t="shared" si="212"/>
        <v>330.69</v>
      </c>
      <c r="T367" s="44">
        <f t="shared" si="212"/>
        <v>330.69</v>
      </c>
      <c r="U367" s="44">
        <f t="shared" si="212"/>
        <v>330.69</v>
      </c>
      <c r="V367" s="44">
        <f t="shared" si="212"/>
        <v>330.69</v>
      </c>
      <c r="W367" s="44">
        <f t="shared" si="212"/>
        <v>330.69</v>
      </c>
      <c r="X367" s="44">
        <f t="shared" si="212"/>
        <v>330.69</v>
      </c>
      <c r="Y367" s="44">
        <f t="shared" si="212"/>
        <v>330.69</v>
      </c>
      <c r="Z367" s="44">
        <f t="shared" si="212"/>
        <v>330.69</v>
      </c>
      <c r="AA367" s="44">
        <f t="shared" si="212"/>
        <v>330.69</v>
      </c>
    </row>
    <row r="368" spans="1:27" ht="12.75" customHeight="1" collapsed="1" x14ac:dyDescent="0.2">
      <c r="A368" s="96" t="s">
        <v>599</v>
      </c>
      <c r="B368" s="28" t="str">
        <f>"12"&amp;"."&amp;$B$639&amp;"."&amp;$B$640</f>
        <v>12.11.2023</v>
      </c>
      <c r="C368" s="88" t="s">
        <v>76</v>
      </c>
      <c r="D368" s="89">
        <f>ROUND(((D369+D370+D372+D371)/1000),5)</f>
        <v>3.7974999999999999</v>
      </c>
      <c r="E368" s="89">
        <f>ROUND(((E369+E370+E372+E371)/1000),5)</f>
        <v>3.7889200000000001</v>
      </c>
      <c r="F368" s="89">
        <f>ROUND(((F369+F370+F372+F371)/1000),5)</f>
        <v>3.7607699999999999</v>
      </c>
      <c r="G368" s="89">
        <f t="shared" ref="G368:AA368" si="213">ROUND(((G369+G370+G372+G371)/1000),5)</f>
        <v>3.7497500000000001</v>
      </c>
      <c r="H368" s="89">
        <f t="shared" si="213"/>
        <v>3.73516</v>
      </c>
      <c r="I368" s="89">
        <f t="shared" si="213"/>
        <v>3.77833</v>
      </c>
      <c r="J368" s="89">
        <f t="shared" si="213"/>
        <v>3.78213</v>
      </c>
      <c r="K368" s="89">
        <f t="shared" si="213"/>
        <v>3.8232599999999999</v>
      </c>
      <c r="L368" s="89">
        <f t="shared" si="213"/>
        <v>4.02311</v>
      </c>
      <c r="M368" s="89">
        <f t="shared" si="213"/>
        <v>4.2236099999999999</v>
      </c>
      <c r="N368" s="89">
        <f t="shared" si="213"/>
        <v>4.30905</v>
      </c>
      <c r="O368" s="89">
        <f t="shared" si="213"/>
        <v>4.3398700000000003</v>
      </c>
      <c r="P368" s="89">
        <f t="shared" si="213"/>
        <v>4.3415900000000001</v>
      </c>
      <c r="Q368" s="89">
        <f t="shared" si="213"/>
        <v>4.3433200000000003</v>
      </c>
      <c r="R368" s="89">
        <f t="shared" si="213"/>
        <v>4.3326000000000002</v>
      </c>
      <c r="S368" s="89">
        <f t="shared" si="213"/>
        <v>4.3191899999999999</v>
      </c>
      <c r="T368" s="89">
        <f t="shared" si="213"/>
        <v>4.3822299999999998</v>
      </c>
      <c r="U368" s="89">
        <f t="shared" si="213"/>
        <v>4.49369</v>
      </c>
      <c r="V368" s="89">
        <f t="shared" si="213"/>
        <v>4.4899899999999997</v>
      </c>
      <c r="W368" s="89">
        <f t="shared" si="213"/>
        <v>4.4469900000000004</v>
      </c>
      <c r="X368" s="89">
        <f t="shared" si="213"/>
        <v>4.3927100000000001</v>
      </c>
      <c r="Y368" s="89">
        <f t="shared" si="213"/>
        <v>4.2923499999999999</v>
      </c>
      <c r="Z368" s="89">
        <f t="shared" si="213"/>
        <v>4.02196</v>
      </c>
      <c r="AA368" s="89">
        <f t="shared" si="213"/>
        <v>3.7954500000000002</v>
      </c>
    </row>
    <row r="369" spans="1:27" ht="12.75" hidden="1" customHeight="1" outlineLevel="1" x14ac:dyDescent="0.2">
      <c r="A369" s="97" t="s">
        <v>600</v>
      </c>
      <c r="B369" s="63" t="s">
        <v>242</v>
      </c>
      <c r="C369" s="43" t="s">
        <v>79</v>
      </c>
      <c r="D369" s="44">
        <v>1240.29</v>
      </c>
      <c r="E369" s="44">
        <v>1231.71</v>
      </c>
      <c r="F369" s="44">
        <v>1203.56</v>
      </c>
      <c r="G369" s="44">
        <v>1192.54</v>
      </c>
      <c r="H369" s="44">
        <v>1177.95</v>
      </c>
      <c r="I369" s="44">
        <v>1221.1199999999999</v>
      </c>
      <c r="J369" s="44">
        <v>1224.92</v>
      </c>
      <c r="K369" s="44">
        <v>1266.05</v>
      </c>
      <c r="L369" s="44">
        <v>1465.9</v>
      </c>
      <c r="M369" s="44">
        <v>1666.4</v>
      </c>
      <c r="N369" s="44">
        <v>1751.84</v>
      </c>
      <c r="O369" s="44">
        <v>1782.66</v>
      </c>
      <c r="P369" s="44">
        <v>1784.38</v>
      </c>
      <c r="Q369" s="44">
        <v>1786.11</v>
      </c>
      <c r="R369" s="44">
        <v>1775.39</v>
      </c>
      <c r="S369" s="44">
        <v>1761.98</v>
      </c>
      <c r="T369" s="44">
        <v>1825.02</v>
      </c>
      <c r="U369" s="44">
        <v>1936.48</v>
      </c>
      <c r="V369" s="44">
        <v>1932.78</v>
      </c>
      <c r="W369" s="44">
        <v>1889.78</v>
      </c>
      <c r="X369" s="44">
        <v>1835.5</v>
      </c>
      <c r="Y369" s="44">
        <v>1735.14</v>
      </c>
      <c r="Z369" s="44">
        <v>1464.75</v>
      </c>
      <c r="AA369" s="44">
        <v>1238.24</v>
      </c>
    </row>
    <row r="370" spans="1:27" ht="12.75" hidden="1" customHeight="1" outlineLevel="1" x14ac:dyDescent="0.2">
      <c r="A370" s="97" t="s">
        <v>601</v>
      </c>
      <c r="B370" s="63" t="s">
        <v>90</v>
      </c>
      <c r="C370" s="43" t="s">
        <v>79</v>
      </c>
      <c r="D370" s="44">
        <f>$D$315</f>
        <v>2222.89</v>
      </c>
      <c r="E370" s="44">
        <f t="shared" ref="E370:AA370" si="214">$D$315</f>
        <v>2222.89</v>
      </c>
      <c r="F370" s="44">
        <f t="shared" si="214"/>
        <v>2222.89</v>
      </c>
      <c r="G370" s="44">
        <f t="shared" si="214"/>
        <v>2222.89</v>
      </c>
      <c r="H370" s="44">
        <f t="shared" si="214"/>
        <v>2222.89</v>
      </c>
      <c r="I370" s="44">
        <f t="shared" si="214"/>
        <v>2222.89</v>
      </c>
      <c r="J370" s="44">
        <f t="shared" si="214"/>
        <v>2222.89</v>
      </c>
      <c r="K370" s="44">
        <f t="shared" si="214"/>
        <v>2222.89</v>
      </c>
      <c r="L370" s="44">
        <f t="shared" si="214"/>
        <v>2222.89</v>
      </c>
      <c r="M370" s="44">
        <f t="shared" si="214"/>
        <v>2222.89</v>
      </c>
      <c r="N370" s="44">
        <f t="shared" si="214"/>
        <v>2222.89</v>
      </c>
      <c r="O370" s="44">
        <f t="shared" si="214"/>
        <v>2222.89</v>
      </c>
      <c r="P370" s="44">
        <f t="shared" si="214"/>
        <v>2222.89</v>
      </c>
      <c r="Q370" s="44">
        <f t="shared" si="214"/>
        <v>2222.89</v>
      </c>
      <c r="R370" s="44">
        <f t="shared" si="214"/>
        <v>2222.89</v>
      </c>
      <c r="S370" s="44">
        <f t="shared" si="214"/>
        <v>2222.89</v>
      </c>
      <c r="T370" s="44">
        <f t="shared" si="214"/>
        <v>2222.89</v>
      </c>
      <c r="U370" s="44">
        <f t="shared" si="214"/>
        <v>2222.89</v>
      </c>
      <c r="V370" s="44">
        <f t="shared" si="214"/>
        <v>2222.89</v>
      </c>
      <c r="W370" s="44">
        <f t="shared" si="214"/>
        <v>2222.89</v>
      </c>
      <c r="X370" s="44">
        <f t="shared" si="214"/>
        <v>2222.89</v>
      </c>
      <c r="Y370" s="44">
        <f t="shared" si="214"/>
        <v>2222.89</v>
      </c>
      <c r="Z370" s="44">
        <f t="shared" si="214"/>
        <v>2222.89</v>
      </c>
      <c r="AA370" s="44">
        <f t="shared" si="214"/>
        <v>2222.89</v>
      </c>
    </row>
    <row r="371" spans="1:27" ht="12.75" hidden="1" customHeight="1" outlineLevel="1" x14ac:dyDescent="0.2">
      <c r="A371" s="97" t="s">
        <v>602</v>
      </c>
      <c r="B371" s="63" t="s">
        <v>83</v>
      </c>
      <c r="C371" s="43" t="s">
        <v>79</v>
      </c>
      <c r="D371" s="44">
        <v>3.63</v>
      </c>
      <c r="E371" s="44">
        <v>3.63</v>
      </c>
      <c r="F371" s="44">
        <v>3.63</v>
      </c>
      <c r="G371" s="44">
        <v>3.63</v>
      </c>
      <c r="H371" s="44">
        <v>3.63</v>
      </c>
      <c r="I371" s="44">
        <v>3.63</v>
      </c>
      <c r="J371" s="44">
        <v>3.63</v>
      </c>
      <c r="K371" s="44">
        <v>3.63</v>
      </c>
      <c r="L371" s="44">
        <v>3.63</v>
      </c>
      <c r="M371" s="44">
        <v>3.63</v>
      </c>
      <c r="N371" s="44">
        <v>3.63</v>
      </c>
      <c r="O371" s="44">
        <v>3.63</v>
      </c>
      <c r="P371" s="44">
        <v>3.63</v>
      </c>
      <c r="Q371" s="44">
        <v>3.63</v>
      </c>
      <c r="R371" s="44">
        <v>3.63</v>
      </c>
      <c r="S371" s="44">
        <v>3.63</v>
      </c>
      <c r="T371" s="44">
        <v>3.63</v>
      </c>
      <c r="U371" s="44">
        <v>3.63</v>
      </c>
      <c r="V371" s="44">
        <v>3.63</v>
      </c>
      <c r="W371" s="44">
        <v>3.63</v>
      </c>
      <c r="X371" s="44">
        <v>3.63</v>
      </c>
      <c r="Y371" s="44">
        <v>3.63</v>
      </c>
      <c r="Z371" s="44">
        <v>3.63</v>
      </c>
      <c r="AA371" s="44">
        <v>3.63</v>
      </c>
    </row>
    <row r="372" spans="1:27" ht="12.75" hidden="1" customHeight="1" outlineLevel="1" x14ac:dyDescent="0.2">
      <c r="A372" s="97" t="s">
        <v>603</v>
      </c>
      <c r="B372" s="63" t="s">
        <v>81</v>
      </c>
      <c r="C372" s="43" t="s">
        <v>79</v>
      </c>
      <c r="D372" s="44">
        <f>$D$11</f>
        <v>330.69</v>
      </c>
      <c r="E372" s="44">
        <f t="shared" ref="E372:AA372" si="215">$D$11</f>
        <v>330.69</v>
      </c>
      <c r="F372" s="44">
        <f t="shared" si="215"/>
        <v>330.69</v>
      </c>
      <c r="G372" s="44">
        <f t="shared" si="215"/>
        <v>330.69</v>
      </c>
      <c r="H372" s="44">
        <f t="shared" si="215"/>
        <v>330.69</v>
      </c>
      <c r="I372" s="44">
        <f t="shared" si="215"/>
        <v>330.69</v>
      </c>
      <c r="J372" s="44">
        <f t="shared" si="215"/>
        <v>330.69</v>
      </c>
      <c r="K372" s="44">
        <f t="shared" si="215"/>
        <v>330.69</v>
      </c>
      <c r="L372" s="44">
        <f t="shared" si="215"/>
        <v>330.69</v>
      </c>
      <c r="M372" s="44">
        <f t="shared" si="215"/>
        <v>330.69</v>
      </c>
      <c r="N372" s="44">
        <f t="shared" si="215"/>
        <v>330.69</v>
      </c>
      <c r="O372" s="44">
        <f t="shared" si="215"/>
        <v>330.69</v>
      </c>
      <c r="P372" s="44">
        <f t="shared" si="215"/>
        <v>330.69</v>
      </c>
      <c r="Q372" s="44">
        <f t="shared" si="215"/>
        <v>330.69</v>
      </c>
      <c r="R372" s="44">
        <f t="shared" si="215"/>
        <v>330.69</v>
      </c>
      <c r="S372" s="44">
        <f t="shared" si="215"/>
        <v>330.69</v>
      </c>
      <c r="T372" s="44">
        <f t="shared" si="215"/>
        <v>330.69</v>
      </c>
      <c r="U372" s="44">
        <f t="shared" si="215"/>
        <v>330.69</v>
      </c>
      <c r="V372" s="44">
        <f t="shared" si="215"/>
        <v>330.69</v>
      </c>
      <c r="W372" s="44">
        <f t="shared" si="215"/>
        <v>330.69</v>
      </c>
      <c r="X372" s="44">
        <f t="shared" si="215"/>
        <v>330.69</v>
      </c>
      <c r="Y372" s="44">
        <f t="shared" si="215"/>
        <v>330.69</v>
      </c>
      <c r="Z372" s="44">
        <f t="shared" si="215"/>
        <v>330.69</v>
      </c>
      <c r="AA372" s="44">
        <f t="shared" si="215"/>
        <v>330.69</v>
      </c>
    </row>
    <row r="373" spans="1:27" ht="12.75" customHeight="1" collapsed="1" x14ac:dyDescent="0.2">
      <c r="A373" s="96" t="s">
        <v>604</v>
      </c>
      <c r="B373" s="28" t="str">
        <f>"13"&amp;"."&amp;$B$639&amp;"."&amp;$B$640</f>
        <v>13.11.2023</v>
      </c>
      <c r="C373" s="88" t="s">
        <v>76</v>
      </c>
      <c r="D373" s="89">
        <f>ROUND(((D374+D375+D377+D376)/1000),5)</f>
        <v>3.8223600000000002</v>
      </c>
      <c r="E373" s="89">
        <f>ROUND(((E374+E375+E377+E376)/1000),5)</f>
        <v>3.79854</v>
      </c>
      <c r="F373" s="89">
        <f>ROUND(((F374+F375+F377+F376)/1000),5)</f>
        <v>3.7845599999999999</v>
      </c>
      <c r="G373" s="89">
        <f t="shared" ref="G373:AA373" si="216">ROUND(((G374+G375+G377+G376)/1000),5)</f>
        <v>3.7579400000000001</v>
      </c>
      <c r="H373" s="89">
        <f t="shared" si="216"/>
        <v>3.7468599999999999</v>
      </c>
      <c r="I373" s="89">
        <f t="shared" si="216"/>
        <v>3.8042799999999999</v>
      </c>
      <c r="J373" s="89">
        <f t="shared" si="216"/>
        <v>4.0590000000000002</v>
      </c>
      <c r="K373" s="89">
        <f t="shared" si="216"/>
        <v>4.3255400000000002</v>
      </c>
      <c r="L373" s="89">
        <f t="shared" si="216"/>
        <v>4.4848800000000004</v>
      </c>
      <c r="M373" s="89">
        <f t="shared" si="216"/>
        <v>4.5217499999999999</v>
      </c>
      <c r="N373" s="89">
        <f t="shared" si="216"/>
        <v>4.52712</v>
      </c>
      <c r="O373" s="89">
        <f t="shared" si="216"/>
        <v>4.5242300000000002</v>
      </c>
      <c r="P373" s="89">
        <f t="shared" si="216"/>
        <v>4.5013800000000002</v>
      </c>
      <c r="Q373" s="89">
        <f t="shared" si="216"/>
        <v>4.5164900000000001</v>
      </c>
      <c r="R373" s="89">
        <f t="shared" si="216"/>
        <v>4.5205200000000003</v>
      </c>
      <c r="S373" s="89">
        <f t="shared" si="216"/>
        <v>4.5347200000000001</v>
      </c>
      <c r="T373" s="89">
        <f t="shared" si="216"/>
        <v>4.5953900000000001</v>
      </c>
      <c r="U373" s="89">
        <f t="shared" si="216"/>
        <v>4.8079700000000001</v>
      </c>
      <c r="V373" s="89">
        <f t="shared" si="216"/>
        <v>4.8175100000000004</v>
      </c>
      <c r="W373" s="89">
        <f t="shared" si="216"/>
        <v>4.5854400000000002</v>
      </c>
      <c r="X373" s="89">
        <f t="shared" si="216"/>
        <v>4.5912499999999996</v>
      </c>
      <c r="Y373" s="89">
        <f t="shared" si="216"/>
        <v>4.4576500000000001</v>
      </c>
      <c r="Z373" s="89">
        <f t="shared" si="216"/>
        <v>4.0592300000000003</v>
      </c>
      <c r="AA373" s="89">
        <f t="shared" si="216"/>
        <v>3.8641299999999998</v>
      </c>
    </row>
    <row r="374" spans="1:27" ht="12.75" hidden="1" customHeight="1" outlineLevel="1" x14ac:dyDescent="0.2">
      <c r="A374" s="97" t="s">
        <v>605</v>
      </c>
      <c r="B374" s="63" t="s">
        <v>242</v>
      </c>
      <c r="C374" s="43" t="s">
        <v>79</v>
      </c>
      <c r="D374" s="44">
        <v>1265.1500000000001</v>
      </c>
      <c r="E374" s="44">
        <v>1241.33</v>
      </c>
      <c r="F374" s="44">
        <v>1227.3499999999999</v>
      </c>
      <c r="G374" s="44">
        <v>1200.73</v>
      </c>
      <c r="H374" s="44">
        <v>1189.6500000000001</v>
      </c>
      <c r="I374" s="44">
        <v>1247.07</v>
      </c>
      <c r="J374" s="44">
        <v>1501.79</v>
      </c>
      <c r="K374" s="44">
        <v>1768.33</v>
      </c>
      <c r="L374" s="44">
        <v>1927.67</v>
      </c>
      <c r="M374" s="44">
        <v>1964.54</v>
      </c>
      <c r="N374" s="44">
        <v>1969.91</v>
      </c>
      <c r="O374" s="44">
        <v>1967.02</v>
      </c>
      <c r="P374" s="44">
        <v>1944.17</v>
      </c>
      <c r="Q374" s="44">
        <v>1959.28</v>
      </c>
      <c r="R374" s="44">
        <v>1963.31</v>
      </c>
      <c r="S374" s="44">
        <v>1977.51</v>
      </c>
      <c r="T374" s="44">
        <v>2038.18</v>
      </c>
      <c r="U374" s="44">
        <v>2250.7600000000002</v>
      </c>
      <c r="V374" s="44">
        <v>2260.3000000000002</v>
      </c>
      <c r="W374" s="44">
        <v>2028.23</v>
      </c>
      <c r="X374" s="44">
        <v>2034.04</v>
      </c>
      <c r="Y374" s="44">
        <v>1900.44</v>
      </c>
      <c r="Z374" s="44">
        <v>1502.02</v>
      </c>
      <c r="AA374" s="44">
        <v>1306.92</v>
      </c>
    </row>
    <row r="375" spans="1:27" ht="12.75" hidden="1" customHeight="1" outlineLevel="1" x14ac:dyDescent="0.2">
      <c r="A375" s="97" t="s">
        <v>606</v>
      </c>
      <c r="B375" s="63" t="s">
        <v>90</v>
      </c>
      <c r="C375" s="43" t="s">
        <v>79</v>
      </c>
      <c r="D375" s="44">
        <f>$D$315</f>
        <v>2222.89</v>
      </c>
      <c r="E375" s="44">
        <f t="shared" ref="E375:AA375" si="217">$D$315</f>
        <v>2222.89</v>
      </c>
      <c r="F375" s="44">
        <f t="shared" si="217"/>
        <v>2222.89</v>
      </c>
      <c r="G375" s="44">
        <f t="shared" si="217"/>
        <v>2222.89</v>
      </c>
      <c r="H375" s="44">
        <f t="shared" si="217"/>
        <v>2222.89</v>
      </c>
      <c r="I375" s="44">
        <f t="shared" si="217"/>
        <v>2222.89</v>
      </c>
      <c r="J375" s="44">
        <f t="shared" si="217"/>
        <v>2222.89</v>
      </c>
      <c r="K375" s="44">
        <f t="shared" si="217"/>
        <v>2222.89</v>
      </c>
      <c r="L375" s="44">
        <f t="shared" si="217"/>
        <v>2222.89</v>
      </c>
      <c r="M375" s="44">
        <f t="shared" si="217"/>
        <v>2222.89</v>
      </c>
      <c r="N375" s="44">
        <f t="shared" si="217"/>
        <v>2222.89</v>
      </c>
      <c r="O375" s="44">
        <f t="shared" si="217"/>
        <v>2222.89</v>
      </c>
      <c r="P375" s="44">
        <f t="shared" si="217"/>
        <v>2222.89</v>
      </c>
      <c r="Q375" s="44">
        <f t="shared" si="217"/>
        <v>2222.89</v>
      </c>
      <c r="R375" s="44">
        <f t="shared" si="217"/>
        <v>2222.89</v>
      </c>
      <c r="S375" s="44">
        <f t="shared" si="217"/>
        <v>2222.89</v>
      </c>
      <c r="T375" s="44">
        <f t="shared" si="217"/>
        <v>2222.89</v>
      </c>
      <c r="U375" s="44">
        <f t="shared" si="217"/>
        <v>2222.89</v>
      </c>
      <c r="V375" s="44">
        <f t="shared" si="217"/>
        <v>2222.89</v>
      </c>
      <c r="W375" s="44">
        <f t="shared" si="217"/>
        <v>2222.89</v>
      </c>
      <c r="X375" s="44">
        <f t="shared" si="217"/>
        <v>2222.89</v>
      </c>
      <c r="Y375" s="44">
        <f t="shared" si="217"/>
        <v>2222.89</v>
      </c>
      <c r="Z375" s="44">
        <f t="shared" si="217"/>
        <v>2222.89</v>
      </c>
      <c r="AA375" s="44">
        <f t="shared" si="217"/>
        <v>2222.89</v>
      </c>
    </row>
    <row r="376" spans="1:27" ht="12.75" hidden="1" customHeight="1" outlineLevel="1" x14ac:dyDescent="0.2">
      <c r="A376" s="97" t="s">
        <v>607</v>
      </c>
      <c r="B376" s="63" t="s">
        <v>83</v>
      </c>
      <c r="C376" s="43" t="s">
        <v>79</v>
      </c>
      <c r="D376" s="44">
        <v>3.63</v>
      </c>
      <c r="E376" s="44">
        <v>3.63</v>
      </c>
      <c r="F376" s="44">
        <v>3.63</v>
      </c>
      <c r="G376" s="44">
        <v>3.63</v>
      </c>
      <c r="H376" s="44">
        <v>3.63</v>
      </c>
      <c r="I376" s="44">
        <v>3.63</v>
      </c>
      <c r="J376" s="44">
        <v>3.63</v>
      </c>
      <c r="K376" s="44">
        <v>3.63</v>
      </c>
      <c r="L376" s="44">
        <v>3.63</v>
      </c>
      <c r="M376" s="44">
        <v>3.63</v>
      </c>
      <c r="N376" s="44">
        <v>3.63</v>
      </c>
      <c r="O376" s="44">
        <v>3.63</v>
      </c>
      <c r="P376" s="44">
        <v>3.63</v>
      </c>
      <c r="Q376" s="44">
        <v>3.63</v>
      </c>
      <c r="R376" s="44">
        <v>3.63</v>
      </c>
      <c r="S376" s="44">
        <v>3.63</v>
      </c>
      <c r="T376" s="44">
        <v>3.63</v>
      </c>
      <c r="U376" s="44">
        <v>3.63</v>
      </c>
      <c r="V376" s="44">
        <v>3.63</v>
      </c>
      <c r="W376" s="44">
        <v>3.63</v>
      </c>
      <c r="X376" s="44">
        <v>3.63</v>
      </c>
      <c r="Y376" s="44">
        <v>3.63</v>
      </c>
      <c r="Z376" s="44">
        <v>3.63</v>
      </c>
      <c r="AA376" s="44">
        <v>3.63</v>
      </c>
    </row>
    <row r="377" spans="1:27" ht="12.75" hidden="1" customHeight="1" outlineLevel="1" x14ac:dyDescent="0.2">
      <c r="A377" s="97" t="s">
        <v>608</v>
      </c>
      <c r="B377" s="63" t="s">
        <v>81</v>
      </c>
      <c r="C377" s="43" t="s">
        <v>79</v>
      </c>
      <c r="D377" s="44">
        <f>$D$11</f>
        <v>330.69</v>
      </c>
      <c r="E377" s="44">
        <f t="shared" ref="E377:AA377" si="218">$D$11</f>
        <v>330.69</v>
      </c>
      <c r="F377" s="44">
        <f t="shared" si="218"/>
        <v>330.69</v>
      </c>
      <c r="G377" s="44">
        <f t="shared" si="218"/>
        <v>330.69</v>
      </c>
      <c r="H377" s="44">
        <f t="shared" si="218"/>
        <v>330.69</v>
      </c>
      <c r="I377" s="44">
        <f t="shared" si="218"/>
        <v>330.69</v>
      </c>
      <c r="J377" s="44">
        <f t="shared" si="218"/>
        <v>330.69</v>
      </c>
      <c r="K377" s="44">
        <f t="shared" si="218"/>
        <v>330.69</v>
      </c>
      <c r="L377" s="44">
        <f t="shared" si="218"/>
        <v>330.69</v>
      </c>
      <c r="M377" s="44">
        <f t="shared" si="218"/>
        <v>330.69</v>
      </c>
      <c r="N377" s="44">
        <f t="shared" si="218"/>
        <v>330.69</v>
      </c>
      <c r="O377" s="44">
        <f t="shared" si="218"/>
        <v>330.69</v>
      </c>
      <c r="P377" s="44">
        <f t="shared" si="218"/>
        <v>330.69</v>
      </c>
      <c r="Q377" s="44">
        <f t="shared" si="218"/>
        <v>330.69</v>
      </c>
      <c r="R377" s="44">
        <f t="shared" si="218"/>
        <v>330.69</v>
      </c>
      <c r="S377" s="44">
        <f t="shared" si="218"/>
        <v>330.69</v>
      </c>
      <c r="T377" s="44">
        <f t="shared" si="218"/>
        <v>330.69</v>
      </c>
      <c r="U377" s="44">
        <f t="shared" si="218"/>
        <v>330.69</v>
      </c>
      <c r="V377" s="44">
        <f t="shared" si="218"/>
        <v>330.69</v>
      </c>
      <c r="W377" s="44">
        <f t="shared" si="218"/>
        <v>330.69</v>
      </c>
      <c r="X377" s="44">
        <f t="shared" si="218"/>
        <v>330.69</v>
      </c>
      <c r="Y377" s="44">
        <f t="shared" si="218"/>
        <v>330.69</v>
      </c>
      <c r="Z377" s="44">
        <f t="shared" si="218"/>
        <v>330.69</v>
      </c>
      <c r="AA377" s="44">
        <f t="shared" si="218"/>
        <v>330.69</v>
      </c>
    </row>
    <row r="378" spans="1:27" ht="12.75" customHeight="1" collapsed="1" x14ac:dyDescent="0.2">
      <c r="A378" s="96" t="s">
        <v>609</v>
      </c>
      <c r="B378" s="28" t="str">
        <f>"14"&amp;"."&amp;$B$639&amp;"."&amp;$B$640</f>
        <v>14.11.2023</v>
      </c>
      <c r="C378" s="88" t="s">
        <v>76</v>
      </c>
      <c r="D378" s="89">
        <f>ROUND(((D379+D380+D382+D381)/1000),5)</f>
        <v>3.7924799999999999</v>
      </c>
      <c r="E378" s="89">
        <f>ROUND(((E379+E380+E382+E381)/1000),5)</f>
        <v>3.7311000000000001</v>
      </c>
      <c r="F378" s="89">
        <f>ROUND(((F379+F380+F382+F381)/1000),5)</f>
        <v>3.66317</v>
      </c>
      <c r="G378" s="89">
        <f t="shared" ref="G378:AA378" si="219">ROUND(((G379+G380+G382+G381)/1000),5)</f>
        <v>3.6500900000000001</v>
      </c>
      <c r="H378" s="89">
        <f t="shared" si="219"/>
        <v>3.7107999999999999</v>
      </c>
      <c r="I378" s="89">
        <f t="shared" si="219"/>
        <v>3.8239800000000002</v>
      </c>
      <c r="J378" s="89">
        <f t="shared" si="219"/>
        <v>3.99851</v>
      </c>
      <c r="K378" s="89">
        <f t="shared" si="219"/>
        <v>4.3407799999999996</v>
      </c>
      <c r="L378" s="89">
        <f t="shared" si="219"/>
        <v>4.52379</v>
      </c>
      <c r="M378" s="89">
        <f t="shared" si="219"/>
        <v>4.6246400000000003</v>
      </c>
      <c r="N378" s="89">
        <f t="shared" si="219"/>
        <v>4.7179599999999997</v>
      </c>
      <c r="O378" s="89">
        <f t="shared" si="219"/>
        <v>4.6905999999999999</v>
      </c>
      <c r="P378" s="89">
        <f t="shared" si="219"/>
        <v>4.66439</v>
      </c>
      <c r="Q378" s="89">
        <f t="shared" si="219"/>
        <v>4.6882200000000003</v>
      </c>
      <c r="R378" s="89">
        <f t="shared" si="219"/>
        <v>4.8344399999999998</v>
      </c>
      <c r="S378" s="89">
        <f t="shared" si="219"/>
        <v>4.7540300000000002</v>
      </c>
      <c r="T378" s="89">
        <f t="shared" si="219"/>
        <v>4.8213299999999997</v>
      </c>
      <c r="U378" s="89">
        <f t="shared" si="219"/>
        <v>4.8642899999999996</v>
      </c>
      <c r="V378" s="89">
        <f t="shared" si="219"/>
        <v>4.7134</v>
      </c>
      <c r="W378" s="89">
        <f t="shared" si="219"/>
        <v>4.6254499999999998</v>
      </c>
      <c r="X378" s="89">
        <f t="shared" si="219"/>
        <v>4.5183499999999999</v>
      </c>
      <c r="Y378" s="89">
        <f t="shared" si="219"/>
        <v>4.3706800000000001</v>
      </c>
      <c r="Z378" s="89">
        <f t="shared" si="219"/>
        <v>4.0695699999999997</v>
      </c>
      <c r="AA378" s="89">
        <f t="shared" si="219"/>
        <v>3.8873899999999999</v>
      </c>
    </row>
    <row r="379" spans="1:27" ht="12.75" hidden="1" customHeight="1" outlineLevel="1" x14ac:dyDescent="0.2">
      <c r="A379" s="97" t="s">
        <v>610</v>
      </c>
      <c r="B379" s="63" t="s">
        <v>242</v>
      </c>
      <c r="C379" s="43" t="s">
        <v>79</v>
      </c>
      <c r="D379" s="44">
        <v>1235.27</v>
      </c>
      <c r="E379" s="44">
        <v>1173.8900000000001</v>
      </c>
      <c r="F379" s="44">
        <v>1105.96</v>
      </c>
      <c r="G379" s="44">
        <v>1092.8800000000001</v>
      </c>
      <c r="H379" s="44">
        <v>1153.5899999999999</v>
      </c>
      <c r="I379" s="44">
        <v>1266.77</v>
      </c>
      <c r="J379" s="44">
        <v>1441.3</v>
      </c>
      <c r="K379" s="44">
        <v>1783.57</v>
      </c>
      <c r="L379" s="44">
        <v>1966.58</v>
      </c>
      <c r="M379" s="44">
        <v>2067.4299999999998</v>
      </c>
      <c r="N379" s="44">
        <v>2160.75</v>
      </c>
      <c r="O379" s="44">
        <v>2133.39</v>
      </c>
      <c r="P379" s="44">
        <v>2107.1799999999998</v>
      </c>
      <c r="Q379" s="44">
        <v>2131.0100000000002</v>
      </c>
      <c r="R379" s="44">
        <v>2277.23</v>
      </c>
      <c r="S379" s="44">
        <v>2196.8200000000002</v>
      </c>
      <c r="T379" s="44">
        <v>2264.12</v>
      </c>
      <c r="U379" s="44">
        <v>2307.08</v>
      </c>
      <c r="V379" s="44">
        <v>2156.19</v>
      </c>
      <c r="W379" s="44">
        <v>2068.2399999999998</v>
      </c>
      <c r="X379" s="44">
        <v>1961.14</v>
      </c>
      <c r="Y379" s="44">
        <v>1813.47</v>
      </c>
      <c r="Z379" s="44">
        <v>1512.36</v>
      </c>
      <c r="AA379" s="44">
        <v>1330.18</v>
      </c>
    </row>
    <row r="380" spans="1:27" ht="12.75" hidden="1" customHeight="1" outlineLevel="1" x14ac:dyDescent="0.2">
      <c r="A380" s="97" t="s">
        <v>611</v>
      </c>
      <c r="B380" s="63" t="s">
        <v>90</v>
      </c>
      <c r="C380" s="43" t="s">
        <v>79</v>
      </c>
      <c r="D380" s="44">
        <f>$D$315</f>
        <v>2222.89</v>
      </c>
      <c r="E380" s="44">
        <f t="shared" ref="E380:AA380" si="220">$D$315</f>
        <v>2222.89</v>
      </c>
      <c r="F380" s="44">
        <f t="shared" si="220"/>
        <v>2222.89</v>
      </c>
      <c r="G380" s="44">
        <f t="shared" si="220"/>
        <v>2222.89</v>
      </c>
      <c r="H380" s="44">
        <f t="shared" si="220"/>
        <v>2222.89</v>
      </c>
      <c r="I380" s="44">
        <f t="shared" si="220"/>
        <v>2222.89</v>
      </c>
      <c r="J380" s="44">
        <f t="shared" si="220"/>
        <v>2222.89</v>
      </c>
      <c r="K380" s="44">
        <f t="shared" si="220"/>
        <v>2222.89</v>
      </c>
      <c r="L380" s="44">
        <f t="shared" si="220"/>
        <v>2222.89</v>
      </c>
      <c r="M380" s="44">
        <f t="shared" si="220"/>
        <v>2222.89</v>
      </c>
      <c r="N380" s="44">
        <f t="shared" si="220"/>
        <v>2222.89</v>
      </c>
      <c r="O380" s="44">
        <f t="shared" si="220"/>
        <v>2222.89</v>
      </c>
      <c r="P380" s="44">
        <f t="shared" si="220"/>
        <v>2222.89</v>
      </c>
      <c r="Q380" s="44">
        <f t="shared" si="220"/>
        <v>2222.89</v>
      </c>
      <c r="R380" s="44">
        <f t="shared" si="220"/>
        <v>2222.89</v>
      </c>
      <c r="S380" s="44">
        <f t="shared" si="220"/>
        <v>2222.89</v>
      </c>
      <c r="T380" s="44">
        <f t="shared" si="220"/>
        <v>2222.89</v>
      </c>
      <c r="U380" s="44">
        <f t="shared" si="220"/>
        <v>2222.89</v>
      </c>
      <c r="V380" s="44">
        <f t="shared" si="220"/>
        <v>2222.89</v>
      </c>
      <c r="W380" s="44">
        <f t="shared" si="220"/>
        <v>2222.89</v>
      </c>
      <c r="X380" s="44">
        <f t="shared" si="220"/>
        <v>2222.89</v>
      </c>
      <c r="Y380" s="44">
        <f t="shared" si="220"/>
        <v>2222.89</v>
      </c>
      <c r="Z380" s="44">
        <f t="shared" si="220"/>
        <v>2222.89</v>
      </c>
      <c r="AA380" s="44">
        <f t="shared" si="220"/>
        <v>2222.89</v>
      </c>
    </row>
    <row r="381" spans="1:27" ht="12.75" hidden="1" customHeight="1" outlineLevel="1" x14ac:dyDescent="0.2">
      <c r="A381" s="97" t="s">
        <v>612</v>
      </c>
      <c r="B381" s="63" t="s">
        <v>83</v>
      </c>
      <c r="C381" s="43" t="s">
        <v>79</v>
      </c>
      <c r="D381" s="44">
        <v>3.63</v>
      </c>
      <c r="E381" s="44">
        <v>3.63</v>
      </c>
      <c r="F381" s="44">
        <v>3.63</v>
      </c>
      <c r="G381" s="44">
        <v>3.63</v>
      </c>
      <c r="H381" s="44">
        <v>3.63</v>
      </c>
      <c r="I381" s="44">
        <v>3.63</v>
      </c>
      <c r="J381" s="44">
        <v>3.63</v>
      </c>
      <c r="K381" s="44">
        <v>3.63</v>
      </c>
      <c r="L381" s="44">
        <v>3.63</v>
      </c>
      <c r="M381" s="44">
        <v>3.63</v>
      </c>
      <c r="N381" s="44">
        <v>3.63</v>
      </c>
      <c r="O381" s="44">
        <v>3.63</v>
      </c>
      <c r="P381" s="44">
        <v>3.63</v>
      </c>
      <c r="Q381" s="44">
        <v>3.63</v>
      </c>
      <c r="R381" s="44">
        <v>3.63</v>
      </c>
      <c r="S381" s="44">
        <v>3.63</v>
      </c>
      <c r="T381" s="44">
        <v>3.63</v>
      </c>
      <c r="U381" s="44">
        <v>3.63</v>
      </c>
      <c r="V381" s="44">
        <v>3.63</v>
      </c>
      <c r="W381" s="44">
        <v>3.63</v>
      </c>
      <c r="X381" s="44">
        <v>3.63</v>
      </c>
      <c r="Y381" s="44">
        <v>3.63</v>
      </c>
      <c r="Z381" s="44">
        <v>3.63</v>
      </c>
      <c r="AA381" s="44">
        <v>3.63</v>
      </c>
    </row>
    <row r="382" spans="1:27" ht="12.75" hidden="1" customHeight="1" outlineLevel="1" x14ac:dyDescent="0.2">
      <c r="A382" s="97" t="s">
        <v>613</v>
      </c>
      <c r="B382" s="63" t="s">
        <v>81</v>
      </c>
      <c r="C382" s="43" t="s">
        <v>79</v>
      </c>
      <c r="D382" s="44">
        <f>$D$11</f>
        <v>330.69</v>
      </c>
      <c r="E382" s="44">
        <f t="shared" ref="E382:AA382" si="221">$D$11</f>
        <v>330.69</v>
      </c>
      <c r="F382" s="44">
        <f t="shared" si="221"/>
        <v>330.69</v>
      </c>
      <c r="G382" s="44">
        <f t="shared" si="221"/>
        <v>330.69</v>
      </c>
      <c r="H382" s="44">
        <f t="shared" si="221"/>
        <v>330.69</v>
      </c>
      <c r="I382" s="44">
        <f t="shared" si="221"/>
        <v>330.69</v>
      </c>
      <c r="J382" s="44">
        <f t="shared" si="221"/>
        <v>330.69</v>
      </c>
      <c r="K382" s="44">
        <f t="shared" si="221"/>
        <v>330.69</v>
      </c>
      <c r="L382" s="44">
        <f t="shared" si="221"/>
        <v>330.69</v>
      </c>
      <c r="M382" s="44">
        <f t="shared" si="221"/>
        <v>330.69</v>
      </c>
      <c r="N382" s="44">
        <f t="shared" si="221"/>
        <v>330.69</v>
      </c>
      <c r="O382" s="44">
        <f t="shared" si="221"/>
        <v>330.69</v>
      </c>
      <c r="P382" s="44">
        <f t="shared" si="221"/>
        <v>330.69</v>
      </c>
      <c r="Q382" s="44">
        <f t="shared" si="221"/>
        <v>330.69</v>
      </c>
      <c r="R382" s="44">
        <f t="shared" si="221"/>
        <v>330.69</v>
      </c>
      <c r="S382" s="44">
        <f t="shared" si="221"/>
        <v>330.69</v>
      </c>
      <c r="T382" s="44">
        <f t="shared" si="221"/>
        <v>330.69</v>
      </c>
      <c r="U382" s="44">
        <f t="shared" si="221"/>
        <v>330.69</v>
      </c>
      <c r="V382" s="44">
        <f t="shared" si="221"/>
        <v>330.69</v>
      </c>
      <c r="W382" s="44">
        <f t="shared" si="221"/>
        <v>330.69</v>
      </c>
      <c r="X382" s="44">
        <f t="shared" si="221"/>
        <v>330.69</v>
      </c>
      <c r="Y382" s="44">
        <f t="shared" si="221"/>
        <v>330.69</v>
      </c>
      <c r="Z382" s="44">
        <f t="shared" si="221"/>
        <v>330.69</v>
      </c>
      <c r="AA382" s="44">
        <f t="shared" si="221"/>
        <v>330.69</v>
      </c>
    </row>
    <row r="383" spans="1:27" ht="12.75" customHeight="1" collapsed="1" x14ac:dyDescent="0.2">
      <c r="A383" s="96" t="s">
        <v>614</v>
      </c>
      <c r="B383" s="28" t="str">
        <f>"15"&amp;"."&amp;$B$639&amp;"."&amp;$B$640</f>
        <v>15.11.2023</v>
      </c>
      <c r="C383" s="88" t="s">
        <v>76</v>
      </c>
      <c r="D383" s="89">
        <f>ROUND(((D384+D385+D387+D386)/1000),5)</f>
        <v>3.7667999999999999</v>
      </c>
      <c r="E383" s="89">
        <f>ROUND(((E384+E385+E387+E386)/1000),5)</f>
        <v>3.6807799999999999</v>
      </c>
      <c r="F383" s="89">
        <f>ROUND(((F384+F385+F387+F386)/1000),5)</f>
        <v>3.6342300000000001</v>
      </c>
      <c r="G383" s="89">
        <f t="shared" ref="G383:AA383" si="222">ROUND(((G384+G385+G387+G386)/1000),5)</f>
        <v>3.6308199999999999</v>
      </c>
      <c r="H383" s="89">
        <f t="shared" si="222"/>
        <v>3.6793900000000002</v>
      </c>
      <c r="I383" s="89">
        <f t="shared" si="222"/>
        <v>3.8369399999999998</v>
      </c>
      <c r="J383" s="89">
        <f t="shared" si="222"/>
        <v>3.9394999999999998</v>
      </c>
      <c r="K383" s="89">
        <f t="shared" si="222"/>
        <v>4.2464199999999996</v>
      </c>
      <c r="L383" s="89">
        <f t="shared" si="222"/>
        <v>4.3894500000000001</v>
      </c>
      <c r="M383" s="89">
        <f t="shared" si="222"/>
        <v>4.4696899999999999</v>
      </c>
      <c r="N383" s="89">
        <f t="shared" si="222"/>
        <v>4.4877200000000004</v>
      </c>
      <c r="O383" s="89">
        <f t="shared" si="222"/>
        <v>4.5289099999999998</v>
      </c>
      <c r="P383" s="89">
        <f t="shared" si="222"/>
        <v>4.4997499999999997</v>
      </c>
      <c r="Q383" s="89">
        <f t="shared" si="222"/>
        <v>4.51708</v>
      </c>
      <c r="R383" s="89">
        <f t="shared" si="222"/>
        <v>4.5272399999999999</v>
      </c>
      <c r="S383" s="89">
        <f t="shared" si="222"/>
        <v>4.5310899999999998</v>
      </c>
      <c r="T383" s="89">
        <f t="shared" si="222"/>
        <v>4.49315</v>
      </c>
      <c r="U383" s="89">
        <f t="shared" si="222"/>
        <v>4.5289700000000002</v>
      </c>
      <c r="V383" s="89">
        <f t="shared" si="222"/>
        <v>4.4968399999999997</v>
      </c>
      <c r="W383" s="89">
        <f t="shared" si="222"/>
        <v>4.4973700000000001</v>
      </c>
      <c r="X383" s="89">
        <f t="shared" si="222"/>
        <v>4.4341499999999998</v>
      </c>
      <c r="Y383" s="89">
        <f t="shared" si="222"/>
        <v>4.2710900000000001</v>
      </c>
      <c r="Z383" s="89">
        <f t="shared" si="222"/>
        <v>4.0732999999999997</v>
      </c>
      <c r="AA383" s="89">
        <f t="shared" si="222"/>
        <v>3.88164</v>
      </c>
    </row>
    <row r="384" spans="1:27" ht="12.75" hidden="1" customHeight="1" outlineLevel="1" x14ac:dyDescent="0.2">
      <c r="A384" s="97" t="s">
        <v>615</v>
      </c>
      <c r="B384" s="63" t="s">
        <v>242</v>
      </c>
      <c r="C384" s="43" t="s">
        <v>79</v>
      </c>
      <c r="D384" s="44">
        <v>1209.5899999999999</v>
      </c>
      <c r="E384" s="44">
        <v>1123.57</v>
      </c>
      <c r="F384" s="44">
        <v>1077.02</v>
      </c>
      <c r="G384" s="44">
        <v>1073.6099999999999</v>
      </c>
      <c r="H384" s="44">
        <v>1122.18</v>
      </c>
      <c r="I384" s="44">
        <v>1279.73</v>
      </c>
      <c r="J384" s="44">
        <v>1382.29</v>
      </c>
      <c r="K384" s="44">
        <v>1689.21</v>
      </c>
      <c r="L384" s="44">
        <v>1832.24</v>
      </c>
      <c r="M384" s="44">
        <v>1912.48</v>
      </c>
      <c r="N384" s="44">
        <v>1930.51</v>
      </c>
      <c r="O384" s="44">
        <v>1971.7</v>
      </c>
      <c r="P384" s="44">
        <v>1942.54</v>
      </c>
      <c r="Q384" s="44">
        <v>1959.87</v>
      </c>
      <c r="R384" s="44">
        <v>1970.03</v>
      </c>
      <c r="S384" s="44">
        <v>1973.88</v>
      </c>
      <c r="T384" s="44">
        <v>1935.94</v>
      </c>
      <c r="U384" s="44">
        <v>1971.76</v>
      </c>
      <c r="V384" s="44">
        <v>1939.63</v>
      </c>
      <c r="W384" s="44">
        <v>1940.16</v>
      </c>
      <c r="X384" s="44">
        <v>1876.94</v>
      </c>
      <c r="Y384" s="44">
        <v>1713.88</v>
      </c>
      <c r="Z384" s="44">
        <v>1516.09</v>
      </c>
      <c r="AA384" s="44">
        <v>1324.43</v>
      </c>
    </row>
    <row r="385" spans="1:27" ht="12.75" hidden="1" customHeight="1" outlineLevel="1" x14ac:dyDescent="0.2">
      <c r="A385" s="97" t="s">
        <v>616</v>
      </c>
      <c r="B385" s="63" t="s">
        <v>90</v>
      </c>
      <c r="C385" s="43" t="s">
        <v>79</v>
      </c>
      <c r="D385" s="44">
        <f>$D$315</f>
        <v>2222.89</v>
      </c>
      <c r="E385" s="44">
        <f t="shared" ref="E385:AA385" si="223">$D$315</f>
        <v>2222.89</v>
      </c>
      <c r="F385" s="44">
        <f t="shared" si="223"/>
        <v>2222.89</v>
      </c>
      <c r="G385" s="44">
        <f t="shared" si="223"/>
        <v>2222.89</v>
      </c>
      <c r="H385" s="44">
        <f t="shared" si="223"/>
        <v>2222.89</v>
      </c>
      <c r="I385" s="44">
        <f t="shared" si="223"/>
        <v>2222.89</v>
      </c>
      <c r="J385" s="44">
        <f t="shared" si="223"/>
        <v>2222.89</v>
      </c>
      <c r="K385" s="44">
        <f t="shared" si="223"/>
        <v>2222.89</v>
      </c>
      <c r="L385" s="44">
        <f t="shared" si="223"/>
        <v>2222.89</v>
      </c>
      <c r="M385" s="44">
        <f t="shared" si="223"/>
        <v>2222.89</v>
      </c>
      <c r="N385" s="44">
        <f t="shared" si="223"/>
        <v>2222.89</v>
      </c>
      <c r="O385" s="44">
        <f t="shared" si="223"/>
        <v>2222.89</v>
      </c>
      <c r="P385" s="44">
        <f t="shared" si="223"/>
        <v>2222.89</v>
      </c>
      <c r="Q385" s="44">
        <f t="shared" si="223"/>
        <v>2222.89</v>
      </c>
      <c r="R385" s="44">
        <f t="shared" si="223"/>
        <v>2222.89</v>
      </c>
      <c r="S385" s="44">
        <f t="shared" si="223"/>
        <v>2222.89</v>
      </c>
      <c r="T385" s="44">
        <f t="shared" si="223"/>
        <v>2222.89</v>
      </c>
      <c r="U385" s="44">
        <f t="shared" si="223"/>
        <v>2222.89</v>
      </c>
      <c r="V385" s="44">
        <f t="shared" si="223"/>
        <v>2222.89</v>
      </c>
      <c r="W385" s="44">
        <f t="shared" si="223"/>
        <v>2222.89</v>
      </c>
      <c r="X385" s="44">
        <f t="shared" si="223"/>
        <v>2222.89</v>
      </c>
      <c r="Y385" s="44">
        <f t="shared" si="223"/>
        <v>2222.89</v>
      </c>
      <c r="Z385" s="44">
        <f t="shared" si="223"/>
        <v>2222.89</v>
      </c>
      <c r="AA385" s="44">
        <f t="shared" si="223"/>
        <v>2222.89</v>
      </c>
    </row>
    <row r="386" spans="1:27" ht="12.75" hidden="1" customHeight="1" outlineLevel="1" x14ac:dyDescent="0.2">
      <c r="A386" s="97" t="s">
        <v>617</v>
      </c>
      <c r="B386" s="63" t="s">
        <v>83</v>
      </c>
      <c r="C386" s="43" t="s">
        <v>79</v>
      </c>
      <c r="D386" s="44">
        <v>3.63</v>
      </c>
      <c r="E386" s="44">
        <v>3.63</v>
      </c>
      <c r="F386" s="44">
        <v>3.63</v>
      </c>
      <c r="G386" s="44">
        <v>3.63</v>
      </c>
      <c r="H386" s="44">
        <v>3.63</v>
      </c>
      <c r="I386" s="44">
        <v>3.63</v>
      </c>
      <c r="J386" s="44">
        <v>3.63</v>
      </c>
      <c r="K386" s="44">
        <v>3.63</v>
      </c>
      <c r="L386" s="44">
        <v>3.63</v>
      </c>
      <c r="M386" s="44">
        <v>3.63</v>
      </c>
      <c r="N386" s="44">
        <v>3.63</v>
      </c>
      <c r="O386" s="44">
        <v>3.63</v>
      </c>
      <c r="P386" s="44">
        <v>3.63</v>
      </c>
      <c r="Q386" s="44">
        <v>3.63</v>
      </c>
      <c r="R386" s="44">
        <v>3.63</v>
      </c>
      <c r="S386" s="44">
        <v>3.63</v>
      </c>
      <c r="T386" s="44">
        <v>3.63</v>
      </c>
      <c r="U386" s="44">
        <v>3.63</v>
      </c>
      <c r="V386" s="44">
        <v>3.63</v>
      </c>
      <c r="W386" s="44">
        <v>3.63</v>
      </c>
      <c r="X386" s="44">
        <v>3.63</v>
      </c>
      <c r="Y386" s="44">
        <v>3.63</v>
      </c>
      <c r="Z386" s="44">
        <v>3.63</v>
      </c>
      <c r="AA386" s="44">
        <v>3.63</v>
      </c>
    </row>
    <row r="387" spans="1:27" ht="12.75" hidden="1" customHeight="1" outlineLevel="1" x14ac:dyDescent="0.2">
      <c r="A387" s="97" t="s">
        <v>618</v>
      </c>
      <c r="B387" s="63" t="s">
        <v>81</v>
      </c>
      <c r="C387" s="43" t="s">
        <v>79</v>
      </c>
      <c r="D387" s="44">
        <f>$D$11</f>
        <v>330.69</v>
      </c>
      <c r="E387" s="44">
        <f t="shared" ref="E387:AA387" si="224">$D$11</f>
        <v>330.69</v>
      </c>
      <c r="F387" s="44">
        <f t="shared" si="224"/>
        <v>330.69</v>
      </c>
      <c r="G387" s="44">
        <f t="shared" si="224"/>
        <v>330.69</v>
      </c>
      <c r="H387" s="44">
        <f t="shared" si="224"/>
        <v>330.69</v>
      </c>
      <c r="I387" s="44">
        <f t="shared" si="224"/>
        <v>330.69</v>
      </c>
      <c r="J387" s="44">
        <f t="shared" si="224"/>
        <v>330.69</v>
      </c>
      <c r="K387" s="44">
        <f t="shared" si="224"/>
        <v>330.69</v>
      </c>
      <c r="L387" s="44">
        <f t="shared" si="224"/>
        <v>330.69</v>
      </c>
      <c r="M387" s="44">
        <f t="shared" si="224"/>
        <v>330.69</v>
      </c>
      <c r="N387" s="44">
        <f t="shared" si="224"/>
        <v>330.69</v>
      </c>
      <c r="O387" s="44">
        <f t="shared" si="224"/>
        <v>330.69</v>
      </c>
      <c r="P387" s="44">
        <f t="shared" si="224"/>
        <v>330.69</v>
      </c>
      <c r="Q387" s="44">
        <f t="shared" si="224"/>
        <v>330.69</v>
      </c>
      <c r="R387" s="44">
        <f t="shared" si="224"/>
        <v>330.69</v>
      </c>
      <c r="S387" s="44">
        <f t="shared" si="224"/>
        <v>330.69</v>
      </c>
      <c r="T387" s="44">
        <f t="shared" si="224"/>
        <v>330.69</v>
      </c>
      <c r="U387" s="44">
        <f t="shared" si="224"/>
        <v>330.69</v>
      </c>
      <c r="V387" s="44">
        <f t="shared" si="224"/>
        <v>330.69</v>
      </c>
      <c r="W387" s="44">
        <f t="shared" si="224"/>
        <v>330.69</v>
      </c>
      <c r="X387" s="44">
        <f t="shared" si="224"/>
        <v>330.69</v>
      </c>
      <c r="Y387" s="44">
        <f t="shared" si="224"/>
        <v>330.69</v>
      </c>
      <c r="Z387" s="44">
        <f t="shared" si="224"/>
        <v>330.69</v>
      </c>
      <c r="AA387" s="44">
        <f t="shared" si="224"/>
        <v>330.69</v>
      </c>
    </row>
    <row r="388" spans="1:27" ht="12.75" customHeight="1" collapsed="1" x14ac:dyDescent="0.2">
      <c r="A388" s="96" t="s">
        <v>619</v>
      </c>
      <c r="B388" s="28" t="str">
        <f>"16"&amp;"."&amp;$B$639&amp;"."&amp;$B$640</f>
        <v>16.11.2023</v>
      </c>
      <c r="C388" s="88" t="s">
        <v>76</v>
      </c>
      <c r="D388" s="89">
        <f>ROUND(((D389+D390+D392+D391)/1000),5)</f>
        <v>3.71638</v>
      </c>
      <c r="E388" s="89">
        <f>ROUND(((E389+E390+E392+E391)/1000),5)</f>
        <v>3.6081699999999999</v>
      </c>
      <c r="F388" s="89">
        <f>ROUND(((F389+F390+F392+F391)/1000),5)</f>
        <v>3.53111</v>
      </c>
      <c r="G388" s="89">
        <f t="shared" ref="G388:AA388" si="225">ROUND(((G389+G390+G392+G391)/1000),5)</f>
        <v>3.5241099999999999</v>
      </c>
      <c r="H388" s="89">
        <f t="shared" si="225"/>
        <v>3.60833</v>
      </c>
      <c r="I388" s="89">
        <f t="shared" si="225"/>
        <v>3.7849300000000001</v>
      </c>
      <c r="J388" s="89">
        <f t="shared" si="225"/>
        <v>3.88828</v>
      </c>
      <c r="K388" s="89">
        <f t="shared" si="225"/>
        <v>4.1764099999999997</v>
      </c>
      <c r="L388" s="89">
        <f t="shared" si="225"/>
        <v>4.36707</v>
      </c>
      <c r="M388" s="89">
        <f t="shared" si="225"/>
        <v>4.4386099999999997</v>
      </c>
      <c r="N388" s="89">
        <f t="shared" si="225"/>
        <v>4.4557099999999998</v>
      </c>
      <c r="O388" s="89">
        <f t="shared" si="225"/>
        <v>4.4873200000000004</v>
      </c>
      <c r="P388" s="89">
        <f t="shared" si="225"/>
        <v>4.4694799999999999</v>
      </c>
      <c r="Q388" s="89">
        <f t="shared" si="225"/>
        <v>4.4833499999999997</v>
      </c>
      <c r="R388" s="89">
        <f t="shared" si="225"/>
        <v>4.4878999999999998</v>
      </c>
      <c r="S388" s="89">
        <f t="shared" si="225"/>
        <v>4.4846899999999996</v>
      </c>
      <c r="T388" s="89">
        <f t="shared" si="225"/>
        <v>4.4669499999999998</v>
      </c>
      <c r="U388" s="89">
        <f t="shared" si="225"/>
        <v>4.5307199999999996</v>
      </c>
      <c r="V388" s="89">
        <f t="shared" si="225"/>
        <v>4.4692299999999996</v>
      </c>
      <c r="W388" s="89">
        <f t="shared" si="225"/>
        <v>4.4575800000000001</v>
      </c>
      <c r="X388" s="89">
        <f t="shared" si="225"/>
        <v>4.3855599999999999</v>
      </c>
      <c r="Y388" s="89">
        <f t="shared" si="225"/>
        <v>4.2554299999999996</v>
      </c>
      <c r="Z388" s="89">
        <f t="shared" si="225"/>
        <v>4.0162100000000001</v>
      </c>
      <c r="AA388" s="89">
        <f t="shared" si="225"/>
        <v>3.8243200000000002</v>
      </c>
    </row>
    <row r="389" spans="1:27" ht="12.75" hidden="1" customHeight="1" outlineLevel="1" x14ac:dyDescent="0.2">
      <c r="A389" s="97" t="s">
        <v>620</v>
      </c>
      <c r="B389" s="63" t="s">
        <v>242</v>
      </c>
      <c r="C389" s="43" t="s">
        <v>79</v>
      </c>
      <c r="D389" s="44">
        <v>1159.17</v>
      </c>
      <c r="E389" s="44">
        <v>1050.96</v>
      </c>
      <c r="F389" s="44">
        <v>973.9</v>
      </c>
      <c r="G389" s="44">
        <v>966.9</v>
      </c>
      <c r="H389" s="44">
        <v>1051.1199999999999</v>
      </c>
      <c r="I389" s="44">
        <v>1227.72</v>
      </c>
      <c r="J389" s="44">
        <v>1331.07</v>
      </c>
      <c r="K389" s="44">
        <v>1619.2</v>
      </c>
      <c r="L389" s="44">
        <v>1809.86</v>
      </c>
      <c r="M389" s="44">
        <v>1881.4</v>
      </c>
      <c r="N389" s="44">
        <v>1898.5</v>
      </c>
      <c r="O389" s="44">
        <v>1930.11</v>
      </c>
      <c r="P389" s="44">
        <v>1912.27</v>
      </c>
      <c r="Q389" s="44">
        <v>1926.14</v>
      </c>
      <c r="R389" s="44">
        <v>1930.69</v>
      </c>
      <c r="S389" s="44">
        <v>1927.48</v>
      </c>
      <c r="T389" s="44">
        <v>1909.74</v>
      </c>
      <c r="U389" s="44">
        <v>1973.51</v>
      </c>
      <c r="V389" s="44">
        <v>1912.02</v>
      </c>
      <c r="W389" s="44">
        <v>1900.37</v>
      </c>
      <c r="X389" s="44">
        <v>1828.35</v>
      </c>
      <c r="Y389" s="44">
        <v>1698.22</v>
      </c>
      <c r="Z389" s="44">
        <v>1459</v>
      </c>
      <c r="AA389" s="44">
        <v>1267.1099999999999</v>
      </c>
    </row>
    <row r="390" spans="1:27" ht="12.75" hidden="1" customHeight="1" outlineLevel="1" x14ac:dyDescent="0.2">
      <c r="A390" s="97" t="s">
        <v>621</v>
      </c>
      <c r="B390" s="63" t="s">
        <v>90</v>
      </c>
      <c r="C390" s="43" t="s">
        <v>79</v>
      </c>
      <c r="D390" s="44">
        <f>$D$315</f>
        <v>2222.89</v>
      </c>
      <c r="E390" s="44">
        <f t="shared" ref="E390:AA390" si="226">$D$315</f>
        <v>2222.89</v>
      </c>
      <c r="F390" s="44">
        <f t="shared" si="226"/>
        <v>2222.89</v>
      </c>
      <c r="G390" s="44">
        <f t="shared" si="226"/>
        <v>2222.89</v>
      </c>
      <c r="H390" s="44">
        <f t="shared" si="226"/>
        <v>2222.89</v>
      </c>
      <c r="I390" s="44">
        <f t="shared" si="226"/>
        <v>2222.89</v>
      </c>
      <c r="J390" s="44">
        <f t="shared" si="226"/>
        <v>2222.89</v>
      </c>
      <c r="K390" s="44">
        <f t="shared" si="226"/>
        <v>2222.89</v>
      </c>
      <c r="L390" s="44">
        <f t="shared" si="226"/>
        <v>2222.89</v>
      </c>
      <c r="M390" s="44">
        <f t="shared" si="226"/>
        <v>2222.89</v>
      </c>
      <c r="N390" s="44">
        <f t="shared" si="226"/>
        <v>2222.89</v>
      </c>
      <c r="O390" s="44">
        <f t="shared" si="226"/>
        <v>2222.89</v>
      </c>
      <c r="P390" s="44">
        <f t="shared" si="226"/>
        <v>2222.89</v>
      </c>
      <c r="Q390" s="44">
        <f t="shared" si="226"/>
        <v>2222.89</v>
      </c>
      <c r="R390" s="44">
        <f t="shared" si="226"/>
        <v>2222.89</v>
      </c>
      <c r="S390" s="44">
        <f t="shared" si="226"/>
        <v>2222.89</v>
      </c>
      <c r="T390" s="44">
        <f t="shared" si="226"/>
        <v>2222.89</v>
      </c>
      <c r="U390" s="44">
        <f t="shared" si="226"/>
        <v>2222.89</v>
      </c>
      <c r="V390" s="44">
        <f t="shared" si="226"/>
        <v>2222.89</v>
      </c>
      <c r="W390" s="44">
        <f t="shared" si="226"/>
        <v>2222.89</v>
      </c>
      <c r="X390" s="44">
        <f t="shared" si="226"/>
        <v>2222.89</v>
      </c>
      <c r="Y390" s="44">
        <f t="shared" si="226"/>
        <v>2222.89</v>
      </c>
      <c r="Z390" s="44">
        <f t="shared" si="226"/>
        <v>2222.89</v>
      </c>
      <c r="AA390" s="44">
        <f t="shared" si="226"/>
        <v>2222.89</v>
      </c>
    </row>
    <row r="391" spans="1:27" ht="12.75" hidden="1" customHeight="1" outlineLevel="1" x14ac:dyDescent="0.2">
      <c r="A391" s="97" t="s">
        <v>622</v>
      </c>
      <c r="B391" s="63" t="s">
        <v>83</v>
      </c>
      <c r="C391" s="43" t="s">
        <v>79</v>
      </c>
      <c r="D391" s="44">
        <v>3.63</v>
      </c>
      <c r="E391" s="44">
        <v>3.63</v>
      </c>
      <c r="F391" s="44">
        <v>3.63</v>
      </c>
      <c r="G391" s="44">
        <v>3.63</v>
      </c>
      <c r="H391" s="44">
        <v>3.63</v>
      </c>
      <c r="I391" s="44">
        <v>3.63</v>
      </c>
      <c r="J391" s="44">
        <v>3.63</v>
      </c>
      <c r="K391" s="44">
        <v>3.63</v>
      </c>
      <c r="L391" s="44">
        <v>3.63</v>
      </c>
      <c r="M391" s="44">
        <v>3.63</v>
      </c>
      <c r="N391" s="44">
        <v>3.63</v>
      </c>
      <c r="O391" s="44">
        <v>3.63</v>
      </c>
      <c r="P391" s="44">
        <v>3.63</v>
      </c>
      <c r="Q391" s="44">
        <v>3.63</v>
      </c>
      <c r="R391" s="44">
        <v>3.63</v>
      </c>
      <c r="S391" s="44">
        <v>3.63</v>
      </c>
      <c r="T391" s="44">
        <v>3.63</v>
      </c>
      <c r="U391" s="44">
        <v>3.63</v>
      </c>
      <c r="V391" s="44">
        <v>3.63</v>
      </c>
      <c r="W391" s="44">
        <v>3.63</v>
      </c>
      <c r="X391" s="44">
        <v>3.63</v>
      </c>
      <c r="Y391" s="44">
        <v>3.63</v>
      </c>
      <c r="Z391" s="44">
        <v>3.63</v>
      </c>
      <c r="AA391" s="44">
        <v>3.63</v>
      </c>
    </row>
    <row r="392" spans="1:27" ht="12.75" hidden="1" customHeight="1" outlineLevel="1" x14ac:dyDescent="0.2">
      <c r="A392" s="97" t="s">
        <v>623</v>
      </c>
      <c r="B392" s="63" t="s">
        <v>81</v>
      </c>
      <c r="C392" s="43" t="s">
        <v>79</v>
      </c>
      <c r="D392" s="44">
        <f>$D$11</f>
        <v>330.69</v>
      </c>
      <c r="E392" s="44">
        <f t="shared" ref="E392:AA392" si="227">$D$11</f>
        <v>330.69</v>
      </c>
      <c r="F392" s="44">
        <f t="shared" si="227"/>
        <v>330.69</v>
      </c>
      <c r="G392" s="44">
        <f t="shared" si="227"/>
        <v>330.69</v>
      </c>
      <c r="H392" s="44">
        <f t="shared" si="227"/>
        <v>330.69</v>
      </c>
      <c r="I392" s="44">
        <f t="shared" si="227"/>
        <v>330.69</v>
      </c>
      <c r="J392" s="44">
        <f t="shared" si="227"/>
        <v>330.69</v>
      </c>
      <c r="K392" s="44">
        <f t="shared" si="227"/>
        <v>330.69</v>
      </c>
      <c r="L392" s="44">
        <f t="shared" si="227"/>
        <v>330.69</v>
      </c>
      <c r="M392" s="44">
        <f t="shared" si="227"/>
        <v>330.69</v>
      </c>
      <c r="N392" s="44">
        <f t="shared" si="227"/>
        <v>330.69</v>
      </c>
      <c r="O392" s="44">
        <f t="shared" si="227"/>
        <v>330.69</v>
      </c>
      <c r="P392" s="44">
        <f t="shared" si="227"/>
        <v>330.69</v>
      </c>
      <c r="Q392" s="44">
        <f t="shared" si="227"/>
        <v>330.69</v>
      </c>
      <c r="R392" s="44">
        <f t="shared" si="227"/>
        <v>330.69</v>
      </c>
      <c r="S392" s="44">
        <f t="shared" si="227"/>
        <v>330.69</v>
      </c>
      <c r="T392" s="44">
        <f t="shared" si="227"/>
        <v>330.69</v>
      </c>
      <c r="U392" s="44">
        <f t="shared" si="227"/>
        <v>330.69</v>
      </c>
      <c r="V392" s="44">
        <f t="shared" si="227"/>
        <v>330.69</v>
      </c>
      <c r="W392" s="44">
        <f t="shared" si="227"/>
        <v>330.69</v>
      </c>
      <c r="X392" s="44">
        <f t="shared" si="227"/>
        <v>330.69</v>
      </c>
      <c r="Y392" s="44">
        <f t="shared" si="227"/>
        <v>330.69</v>
      </c>
      <c r="Z392" s="44">
        <f t="shared" si="227"/>
        <v>330.69</v>
      </c>
      <c r="AA392" s="44">
        <f t="shared" si="227"/>
        <v>330.69</v>
      </c>
    </row>
    <row r="393" spans="1:27" ht="12.75" customHeight="1" collapsed="1" x14ac:dyDescent="0.2">
      <c r="A393" s="96" t="s">
        <v>624</v>
      </c>
      <c r="B393" s="28" t="str">
        <f>"17"&amp;"."&amp;$B$639&amp;"."&amp;$B$640</f>
        <v>17.11.2023</v>
      </c>
      <c r="C393" s="88" t="s">
        <v>76</v>
      </c>
      <c r="D393" s="89">
        <f>ROUND(((D394+D395+D397+D396)/1000),5)</f>
        <v>3.75285</v>
      </c>
      <c r="E393" s="89">
        <f>ROUND(((E394+E395+E397+E396)/1000),5)</f>
        <v>3.64337</v>
      </c>
      <c r="F393" s="89">
        <f>ROUND(((F394+F395+F397+F396)/1000),5)</f>
        <v>3.59537</v>
      </c>
      <c r="G393" s="89">
        <f t="shared" ref="G393:AA393" si="228">ROUND(((G394+G395+G397+G396)/1000),5)</f>
        <v>3.5891000000000002</v>
      </c>
      <c r="H393" s="89">
        <f t="shared" si="228"/>
        <v>3.6251600000000002</v>
      </c>
      <c r="I393" s="89">
        <f t="shared" si="228"/>
        <v>3.80166</v>
      </c>
      <c r="J393" s="89">
        <f t="shared" si="228"/>
        <v>3.8896000000000002</v>
      </c>
      <c r="K393" s="89">
        <f t="shared" si="228"/>
        <v>4.1444000000000001</v>
      </c>
      <c r="L393" s="89">
        <f t="shared" si="228"/>
        <v>4.3847899999999997</v>
      </c>
      <c r="M393" s="89">
        <f t="shared" si="228"/>
        <v>4.4429699999999999</v>
      </c>
      <c r="N393" s="89">
        <f t="shared" si="228"/>
        <v>4.4658699999999998</v>
      </c>
      <c r="O393" s="89">
        <f t="shared" si="228"/>
        <v>4.4823899999999997</v>
      </c>
      <c r="P393" s="89">
        <f t="shared" si="228"/>
        <v>4.4565900000000003</v>
      </c>
      <c r="Q393" s="89">
        <f t="shared" si="228"/>
        <v>4.4596400000000003</v>
      </c>
      <c r="R393" s="89">
        <f t="shared" si="228"/>
        <v>4.4657099999999996</v>
      </c>
      <c r="S393" s="89">
        <f t="shared" si="228"/>
        <v>4.4624300000000003</v>
      </c>
      <c r="T393" s="89">
        <f t="shared" si="228"/>
        <v>4.4450099999999999</v>
      </c>
      <c r="U393" s="89">
        <f t="shared" si="228"/>
        <v>4.4853500000000004</v>
      </c>
      <c r="V393" s="89">
        <f t="shared" si="228"/>
        <v>4.4644899999999996</v>
      </c>
      <c r="W393" s="89">
        <f t="shared" si="228"/>
        <v>4.4577600000000004</v>
      </c>
      <c r="X393" s="89">
        <f t="shared" si="228"/>
        <v>4.3507999999999996</v>
      </c>
      <c r="Y393" s="89">
        <f t="shared" si="228"/>
        <v>4.2596499999999997</v>
      </c>
      <c r="Z393" s="89">
        <f t="shared" si="228"/>
        <v>4.0141600000000004</v>
      </c>
      <c r="AA393" s="89">
        <f t="shared" si="228"/>
        <v>3.8345699999999998</v>
      </c>
    </row>
    <row r="394" spans="1:27" ht="12.75" hidden="1" customHeight="1" outlineLevel="1" x14ac:dyDescent="0.2">
      <c r="A394" s="97" t="s">
        <v>625</v>
      </c>
      <c r="B394" s="63" t="s">
        <v>242</v>
      </c>
      <c r="C394" s="43" t="s">
        <v>79</v>
      </c>
      <c r="D394" s="44">
        <v>1195.6400000000001</v>
      </c>
      <c r="E394" s="44">
        <v>1086.1600000000001</v>
      </c>
      <c r="F394" s="44">
        <v>1038.1600000000001</v>
      </c>
      <c r="G394" s="44">
        <v>1031.8900000000001</v>
      </c>
      <c r="H394" s="44">
        <v>1067.95</v>
      </c>
      <c r="I394" s="44">
        <v>1244.45</v>
      </c>
      <c r="J394" s="44">
        <v>1332.39</v>
      </c>
      <c r="K394" s="44">
        <v>1587.19</v>
      </c>
      <c r="L394" s="44">
        <v>1827.58</v>
      </c>
      <c r="M394" s="44">
        <v>1885.76</v>
      </c>
      <c r="N394" s="44">
        <v>1908.66</v>
      </c>
      <c r="O394" s="44">
        <v>1925.18</v>
      </c>
      <c r="P394" s="44">
        <v>1899.38</v>
      </c>
      <c r="Q394" s="44">
        <v>1902.43</v>
      </c>
      <c r="R394" s="44">
        <v>1908.5</v>
      </c>
      <c r="S394" s="44">
        <v>1905.22</v>
      </c>
      <c r="T394" s="44">
        <v>1887.8</v>
      </c>
      <c r="U394" s="44">
        <v>1928.14</v>
      </c>
      <c r="V394" s="44">
        <v>1907.28</v>
      </c>
      <c r="W394" s="44">
        <v>1900.55</v>
      </c>
      <c r="X394" s="44">
        <v>1793.59</v>
      </c>
      <c r="Y394" s="44">
        <v>1702.44</v>
      </c>
      <c r="Z394" s="44">
        <v>1456.95</v>
      </c>
      <c r="AA394" s="44">
        <v>1277.3599999999999</v>
      </c>
    </row>
    <row r="395" spans="1:27" ht="12.75" hidden="1" customHeight="1" outlineLevel="1" x14ac:dyDescent="0.2">
      <c r="A395" s="97" t="s">
        <v>626</v>
      </c>
      <c r="B395" s="63" t="s">
        <v>90</v>
      </c>
      <c r="C395" s="43" t="s">
        <v>79</v>
      </c>
      <c r="D395" s="44">
        <f>$D$315</f>
        <v>2222.89</v>
      </c>
      <c r="E395" s="44">
        <f t="shared" ref="E395:AA395" si="229">$D$315</f>
        <v>2222.89</v>
      </c>
      <c r="F395" s="44">
        <f t="shared" si="229"/>
        <v>2222.89</v>
      </c>
      <c r="G395" s="44">
        <f t="shared" si="229"/>
        <v>2222.89</v>
      </c>
      <c r="H395" s="44">
        <f t="shared" si="229"/>
        <v>2222.89</v>
      </c>
      <c r="I395" s="44">
        <f t="shared" si="229"/>
        <v>2222.89</v>
      </c>
      <c r="J395" s="44">
        <f t="shared" si="229"/>
        <v>2222.89</v>
      </c>
      <c r="K395" s="44">
        <f t="shared" si="229"/>
        <v>2222.89</v>
      </c>
      <c r="L395" s="44">
        <f t="shared" si="229"/>
        <v>2222.89</v>
      </c>
      <c r="M395" s="44">
        <f t="shared" si="229"/>
        <v>2222.89</v>
      </c>
      <c r="N395" s="44">
        <f t="shared" si="229"/>
        <v>2222.89</v>
      </c>
      <c r="O395" s="44">
        <f t="shared" si="229"/>
        <v>2222.89</v>
      </c>
      <c r="P395" s="44">
        <f t="shared" si="229"/>
        <v>2222.89</v>
      </c>
      <c r="Q395" s="44">
        <f t="shared" si="229"/>
        <v>2222.89</v>
      </c>
      <c r="R395" s="44">
        <f t="shared" si="229"/>
        <v>2222.89</v>
      </c>
      <c r="S395" s="44">
        <f t="shared" si="229"/>
        <v>2222.89</v>
      </c>
      <c r="T395" s="44">
        <f t="shared" si="229"/>
        <v>2222.89</v>
      </c>
      <c r="U395" s="44">
        <f t="shared" si="229"/>
        <v>2222.89</v>
      </c>
      <c r="V395" s="44">
        <f t="shared" si="229"/>
        <v>2222.89</v>
      </c>
      <c r="W395" s="44">
        <f t="shared" si="229"/>
        <v>2222.89</v>
      </c>
      <c r="X395" s="44">
        <f t="shared" si="229"/>
        <v>2222.89</v>
      </c>
      <c r="Y395" s="44">
        <f t="shared" si="229"/>
        <v>2222.89</v>
      </c>
      <c r="Z395" s="44">
        <f t="shared" si="229"/>
        <v>2222.89</v>
      </c>
      <c r="AA395" s="44">
        <f t="shared" si="229"/>
        <v>2222.89</v>
      </c>
    </row>
    <row r="396" spans="1:27" ht="12.75" hidden="1" customHeight="1" outlineLevel="1" x14ac:dyDescent="0.2">
      <c r="A396" s="97" t="s">
        <v>627</v>
      </c>
      <c r="B396" s="63" t="s">
        <v>83</v>
      </c>
      <c r="C396" s="43" t="s">
        <v>79</v>
      </c>
      <c r="D396" s="44">
        <v>3.63</v>
      </c>
      <c r="E396" s="44">
        <v>3.63</v>
      </c>
      <c r="F396" s="44">
        <v>3.63</v>
      </c>
      <c r="G396" s="44">
        <v>3.63</v>
      </c>
      <c r="H396" s="44">
        <v>3.63</v>
      </c>
      <c r="I396" s="44">
        <v>3.63</v>
      </c>
      <c r="J396" s="44">
        <v>3.63</v>
      </c>
      <c r="K396" s="44">
        <v>3.63</v>
      </c>
      <c r="L396" s="44">
        <v>3.63</v>
      </c>
      <c r="M396" s="44">
        <v>3.63</v>
      </c>
      <c r="N396" s="44">
        <v>3.63</v>
      </c>
      <c r="O396" s="44">
        <v>3.63</v>
      </c>
      <c r="P396" s="44">
        <v>3.63</v>
      </c>
      <c r="Q396" s="44">
        <v>3.63</v>
      </c>
      <c r="R396" s="44">
        <v>3.63</v>
      </c>
      <c r="S396" s="44">
        <v>3.63</v>
      </c>
      <c r="T396" s="44">
        <v>3.63</v>
      </c>
      <c r="U396" s="44">
        <v>3.63</v>
      </c>
      <c r="V396" s="44">
        <v>3.63</v>
      </c>
      <c r="W396" s="44">
        <v>3.63</v>
      </c>
      <c r="X396" s="44">
        <v>3.63</v>
      </c>
      <c r="Y396" s="44">
        <v>3.63</v>
      </c>
      <c r="Z396" s="44">
        <v>3.63</v>
      </c>
      <c r="AA396" s="44">
        <v>3.63</v>
      </c>
    </row>
    <row r="397" spans="1:27" ht="12.75" hidden="1" customHeight="1" outlineLevel="1" x14ac:dyDescent="0.2">
      <c r="A397" s="97" t="s">
        <v>628</v>
      </c>
      <c r="B397" s="63" t="s">
        <v>81</v>
      </c>
      <c r="C397" s="43" t="s">
        <v>79</v>
      </c>
      <c r="D397" s="44">
        <f>$D$11</f>
        <v>330.69</v>
      </c>
      <c r="E397" s="44">
        <f t="shared" ref="E397:AA397" si="230">$D$11</f>
        <v>330.69</v>
      </c>
      <c r="F397" s="44">
        <f t="shared" si="230"/>
        <v>330.69</v>
      </c>
      <c r="G397" s="44">
        <f t="shared" si="230"/>
        <v>330.69</v>
      </c>
      <c r="H397" s="44">
        <f t="shared" si="230"/>
        <v>330.69</v>
      </c>
      <c r="I397" s="44">
        <f t="shared" si="230"/>
        <v>330.69</v>
      </c>
      <c r="J397" s="44">
        <f t="shared" si="230"/>
        <v>330.69</v>
      </c>
      <c r="K397" s="44">
        <f t="shared" si="230"/>
        <v>330.69</v>
      </c>
      <c r="L397" s="44">
        <f t="shared" si="230"/>
        <v>330.69</v>
      </c>
      <c r="M397" s="44">
        <f t="shared" si="230"/>
        <v>330.69</v>
      </c>
      <c r="N397" s="44">
        <f t="shared" si="230"/>
        <v>330.69</v>
      </c>
      <c r="O397" s="44">
        <f t="shared" si="230"/>
        <v>330.69</v>
      </c>
      <c r="P397" s="44">
        <f t="shared" si="230"/>
        <v>330.69</v>
      </c>
      <c r="Q397" s="44">
        <f t="shared" si="230"/>
        <v>330.69</v>
      </c>
      <c r="R397" s="44">
        <f t="shared" si="230"/>
        <v>330.69</v>
      </c>
      <c r="S397" s="44">
        <f t="shared" si="230"/>
        <v>330.69</v>
      </c>
      <c r="T397" s="44">
        <f t="shared" si="230"/>
        <v>330.69</v>
      </c>
      <c r="U397" s="44">
        <f t="shared" si="230"/>
        <v>330.69</v>
      </c>
      <c r="V397" s="44">
        <f t="shared" si="230"/>
        <v>330.69</v>
      </c>
      <c r="W397" s="44">
        <f t="shared" si="230"/>
        <v>330.69</v>
      </c>
      <c r="X397" s="44">
        <f t="shared" si="230"/>
        <v>330.69</v>
      </c>
      <c r="Y397" s="44">
        <f t="shared" si="230"/>
        <v>330.69</v>
      </c>
      <c r="Z397" s="44">
        <f t="shared" si="230"/>
        <v>330.69</v>
      </c>
      <c r="AA397" s="44">
        <f t="shared" si="230"/>
        <v>330.69</v>
      </c>
    </row>
    <row r="398" spans="1:27" ht="12.75" customHeight="1" collapsed="1" x14ac:dyDescent="0.2">
      <c r="A398" s="96" t="s">
        <v>629</v>
      </c>
      <c r="B398" s="28" t="str">
        <f>"18"&amp;"."&amp;$B$639&amp;"."&amp;$B$640</f>
        <v>18.11.2023</v>
      </c>
      <c r="C398" s="88" t="s">
        <v>76</v>
      </c>
      <c r="D398" s="89">
        <f>ROUND(((D399+D400+D402+D401)/1000),5)</f>
        <v>3.79251</v>
      </c>
      <c r="E398" s="89">
        <f>ROUND(((E399+E400+E402+E401)/1000),5)</f>
        <v>3.6996099999999998</v>
      </c>
      <c r="F398" s="89">
        <f>ROUND(((F399+F400+F402+F401)/1000),5)</f>
        <v>3.6491199999999999</v>
      </c>
      <c r="G398" s="89">
        <f t="shared" ref="G398:AA398" si="231">ROUND(((G399+G400+G402+G401)/1000),5)</f>
        <v>3.6131099999999998</v>
      </c>
      <c r="H398" s="89">
        <f t="shared" si="231"/>
        <v>3.6394700000000002</v>
      </c>
      <c r="I398" s="89">
        <f t="shared" si="231"/>
        <v>3.7049300000000001</v>
      </c>
      <c r="J398" s="89">
        <f t="shared" si="231"/>
        <v>3.7723300000000002</v>
      </c>
      <c r="K398" s="89">
        <f t="shared" si="231"/>
        <v>4.0046400000000002</v>
      </c>
      <c r="L398" s="89">
        <f t="shared" si="231"/>
        <v>4.2293700000000003</v>
      </c>
      <c r="M398" s="89">
        <f t="shared" si="231"/>
        <v>4.3605900000000002</v>
      </c>
      <c r="N398" s="89">
        <f t="shared" si="231"/>
        <v>4.4292899999999999</v>
      </c>
      <c r="O398" s="89">
        <f t="shared" si="231"/>
        <v>4.4444299999999997</v>
      </c>
      <c r="P398" s="89">
        <f t="shared" si="231"/>
        <v>4.4321599999999997</v>
      </c>
      <c r="Q398" s="89">
        <f t="shared" si="231"/>
        <v>4.4245900000000002</v>
      </c>
      <c r="R398" s="89">
        <f t="shared" si="231"/>
        <v>4.4106399999999999</v>
      </c>
      <c r="S398" s="89">
        <f t="shared" si="231"/>
        <v>4.4101900000000001</v>
      </c>
      <c r="T398" s="89">
        <f t="shared" si="231"/>
        <v>4.4309900000000004</v>
      </c>
      <c r="U398" s="89">
        <f t="shared" si="231"/>
        <v>4.4637700000000002</v>
      </c>
      <c r="V398" s="89">
        <f t="shared" si="231"/>
        <v>4.4477900000000004</v>
      </c>
      <c r="W398" s="89">
        <f t="shared" si="231"/>
        <v>4.4064399999999999</v>
      </c>
      <c r="X398" s="89">
        <f t="shared" si="231"/>
        <v>4.3080100000000003</v>
      </c>
      <c r="Y398" s="89">
        <f t="shared" si="231"/>
        <v>4.12453</v>
      </c>
      <c r="Z398" s="89">
        <f t="shared" si="231"/>
        <v>3.8282799999999999</v>
      </c>
      <c r="AA398" s="89">
        <f t="shared" si="231"/>
        <v>3.7877700000000001</v>
      </c>
    </row>
    <row r="399" spans="1:27" ht="12.75" hidden="1" customHeight="1" outlineLevel="1" x14ac:dyDescent="0.2">
      <c r="A399" s="97" t="s">
        <v>630</v>
      </c>
      <c r="B399" s="63" t="s">
        <v>242</v>
      </c>
      <c r="C399" s="43" t="s">
        <v>79</v>
      </c>
      <c r="D399" s="44">
        <v>1235.3</v>
      </c>
      <c r="E399" s="44">
        <v>1142.4000000000001</v>
      </c>
      <c r="F399" s="44">
        <v>1091.9100000000001</v>
      </c>
      <c r="G399" s="44">
        <v>1055.9000000000001</v>
      </c>
      <c r="H399" s="44">
        <v>1082.26</v>
      </c>
      <c r="I399" s="44">
        <v>1147.72</v>
      </c>
      <c r="J399" s="44">
        <v>1215.1199999999999</v>
      </c>
      <c r="K399" s="44">
        <v>1447.43</v>
      </c>
      <c r="L399" s="44">
        <v>1672.16</v>
      </c>
      <c r="M399" s="44">
        <v>1803.38</v>
      </c>
      <c r="N399" s="44">
        <v>1872.08</v>
      </c>
      <c r="O399" s="44">
        <v>1887.22</v>
      </c>
      <c r="P399" s="44">
        <v>1874.95</v>
      </c>
      <c r="Q399" s="44">
        <v>1867.38</v>
      </c>
      <c r="R399" s="44">
        <v>1853.43</v>
      </c>
      <c r="S399" s="44">
        <v>1852.98</v>
      </c>
      <c r="T399" s="44">
        <v>1873.78</v>
      </c>
      <c r="U399" s="44">
        <v>1906.56</v>
      </c>
      <c r="V399" s="44">
        <v>1890.58</v>
      </c>
      <c r="W399" s="44">
        <v>1849.23</v>
      </c>
      <c r="X399" s="44">
        <v>1750.8</v>
      </c>
      <c r="Y399" s="44">
        <v>1567.32</v>
      </c>
      <c r="Z399" s="44">
        <v>1271.07</v>
      </c>
      <c r="AA399" s="44">
        <v>1230.56</v>
      </c>
    </row>
    <row r="400" spans="1:27" ht="12.75" hidden="1" customHeight="1" outlineLevel="1" x14ac:dyDescent="0.2">
      <c r="A400" s="97" t="s">
        <v>631</v>
      </c>
      <c r="B400" s="63" t="s">
        <v>90</v>
      </c>
      <c r="C400" s="43" t="s">
        <v>79</v>
      </c>
      <c r="D400" s="44">
        <f>$D$315</f>
        <v>2222.89</v>
      </c>
      <c r="E400" s="44">
        <f t="shared" ref="E400:AA400" si="232">$D$315</f>
        <v>2222.89</v>
      </c>
      <c r="F400" s="44">
        <f t="shared" si="232"/>
        <v>2222.89</v>
      </c>
      <c r="G400" s="44">
        <f t="shared" si="232"/>
        <v>2222.89</v>
      </c>
      <c r="H400" s="44">
        <f t="shared" si="232"/>
        <v>2222.89</v>
      </c>
      <c r="I400" s="44">
        <f t="shared" si="232"/>
        <v>2222.89</v>
      </c>
      <c r="J400" s="44">
        <f t="shared" si="232"/>
        <v>2222.89</v>
      </c>
      <c r="K400" s="44">
        <f t="shared" si="232"/>
        <v>2222.89</v>
      </c>
      <c r="L400" s="44">
        <f t="shared" si="232"/>
        <v>2222.89</v>
      </c>
      <c r="M400" s="44">
        <f t="shared" si="232"/>
        <v>2222.89</v>
      </c>
      <c r="N400" s="44">
        <f t="shared" si="232"/>
        <v>2222.89</v>
      </c>
      <c r="O400" s="44">
        <f t="shared" si="232"/>
        <v>2222.89</v>
      </c>
      <c r="P400" s="44">
        <f t="shared" si="232"/>
        <v>2222.89</v>
      </c>
      <c r="Q400" s="44">
        <f t="shared" si="232"/>
        <v>2222.89</v>
      </c>
      <c r="R400" s="44">
        <f t="shared" si="232"/>
        <v>2222.89</v>
      </c>
      <c r="S400" s="44">
        <f t="shared" si="232"/>
        <v>2222.89</v>
      </c>
      <c r="T400" s="44">
        <f t="shared" si="232"/>
        <v>2222.89</v>
      </c>
      <c r="U400" s="44">
        <f t="shared" si="232"/>
        <v>2222.89</v>
      </c>
      <c r="V400" s="44">
        <f t="shared" si="232"/>
        <v>2222.89</v>
      </c>
      <c r="W400" s="44">
        <f t="shared" si="232"/>
        <v>2222.89</v>
      </c>
      <c r="X400" s="44">
        <f t="shared" si="232"/>
        <v>2222.89</v>
      </c>
      <c r="Y400" s="44">
        <f t="shared" si="232"/>
        <v>2222.89</v>
      </c>
      <c r="Z400" s="44">
        <f t="shared" si="232"/>
        <v>2222.89</v>
      </c>
      <c r="AA400" s="44">
        <f t="shared" si="232"/>
        <v>2222.89</v>
      </c>
    </row>
    <row r="401" spans="1:27" ht="12.75" hidden="1" customHeight="1" outlineLevel="1" x14ac:dyDescent="0.2">
      <c r="A401" s="97" t="s">
        <v>632</v>
      </c>
      <c r="B401" s="63" t="s">
        <v>83</v>
      </c>
      <c r="C401" s="43" t="s">
        <v>79</v>
      </c>
      <c r="D401" s="44">
        <v>3.63</v>
      </c>
      <c r="E401" s="44">
        <v>3.63</v>
      </c>
      <c r="F401" s="44">
        <v>3.63</v>
      </c>
      <c r="G401" s="44">
        <v>3.63</v>
      </c>
      <c r="H401" s="44">
        <v>3.63</v>
      </c>
      <c r="I401" s="44">
        <v>3.63</v>
      </c>
      <c r="J401" s="44">
        <v>3.63</v>
      </c>
      <c r="K401" s="44">
        <v>3.63</v>
      </c>
      <c r="L401" s="44">
        <v>3.63</v>
      </c>
      <c r="M401" s="44">
        <v>3.63</v>
      </c>
      <c r="N401" s="44">
        <v>3.63</v>
      </c>
      <c r="O401" s="44">
        <v>3.63</v>
      </c>
      <c r="P401" s="44">
        <v>3.63</v>
      </c>
      <c r="Q401" s="44">
        <v>3.63</v>
      </c>
      <c r="R401" s="44">
        <v>3.63</v>
      </c>
      <c r="S401" s="44">
        <v>3.63</v>
      </c>
      <c r="T401" s="44">
        <v>3.63</v>
      </c>
      <c r="U401" s="44">
        <v>3.63</v>
      </c>
      <c r="V401" s="44">
        <v>3.63</v>
      </c>
      <c r="W401" s="44">
        <v>3.63</v>
      </c>
      <c r="X401" s="44">
        <v>3.63</v>
      </c>
      <c r="Y401" s="44">
        <v>3.63</v>
      </c>
      <c r="Z401" s="44">
        <v>3.63</v>
      </c>
      <c r="AA401" s="44">
        <v>3.63</v>
      </c>
    </row>
    <row r="402" spans="1:27" ht="12.75" hidden="1" customHeight="1" outlineLevel="1" x14ac:dyDescent="0.2">
      <c r="A402" s="97" t="s">
        <v>633</v>
      </c>
      <c r="B402" s="63" t="s">
        <v>81</v>
      </c>
      <c r="C402" s="43" t="s">
        <v>79</v>
      </c>
      <c r="D402" s="44">
        <f>$D$11</f>
        <v>330.69</v>
      </c>
      <c r="E402" s="44">
        <f t="shared" ref="E402:AA402" si="233">$D$11</f>
        <v>330.69</v>
      </c>
      <c r="F402" s="44">
        <f t="shared" si="233"/>
        <v>330.69</v>
      </c>
      <c r="G402" s="44">
        <f t="shared" si="233"/>
        <v>330.69</v>
      </c>
      <c r="H402" s="44">
        <f t="shared" si="233"/>
        <v>330.69</v>
      </c>
      <c r="I402" s="44">
        <f t="shared" si="233"/>
        <v>330.69</v>
      </c>
      <c r="J402" s="44">
        <f t="shared" si="233"/>
        <v>330.69</v>
      </c>
      <c r="K402" s="44">
        <f t="shared" si="233"/>
        <v>330.69</v>
      </c>
      <c r="L402" s="44">
        <f t="shared" si="233"/>
        <v>330.69</v>
      </c>
      <c r="M402" s="44">
        <f t="shared" si="233"/>
        <v>330.69</v>
      </c>
      <c r="N402" s="44">
        <f t="shared" si="233"/>
        <v>330.69</v>
      </c>
      <c r="O402" s="44">
        <f t="shared" si="233"/>
        <v>330.69</v>
      </c>
      <c r="P402" s="44">
        <f t="shared" si="233"/>
        <v>330.69</v>
      </c>
      <c r="Q402" s="44">
        <f t="shared" si="233"/>
        <v>330.69</v>
      </c>
      <c r="R402" s="44">
        <f t="shared" si="233"/>
        <v>330.69</v>
      </c>
      <c r="S402" s="44">
        <f t="shared" si="233"/>
        <v>330.69</v>
      </c>
      <c r="T402" s="44">
        <f t="shared" si="233"/>
        <v>330.69</v>
      </c>
      <c r="U402" s="44">
        <f t="shared" si="233"/>
        <v>330.69</v>
      </c>
      <c r="V402" s="44">
        <f t="shared" si="233"/>
        <v>330.69</v>
      </c>
      <c r="W402" s="44">
        <f t="shared" si="233"/>
        <v>330.69</v>
      </c>
      <c r="X402" s="44">
        <f t="shared" si="233"/>
        <v>330.69</v>
      </c>
      <c r="Y402" s="44">
        <f t="shared" si="233"/>
        <v>330.69</v>
      </c>
      <c r="Z402" s="44">
        <f t="shared" si="233"/>
        <v>330.69</v>
      </c>
      <c r="AA402" s="44">
        <f t="shared" si="233"/>
        <v>330.69</v>
      </c>
    </row>
    <row r="403" spans="1:27" ht="12.75" customHeight="1" collapsed="1" x14ac:dyDescent="0.2">
      <c r="A403" s="96" t="s">
        <v>634</v>
      </c>
      <c r="B403" s="28" t="str">
        <f>"19"&amp;"."&amp;$B$639&amp;"."&amp;$B$640</f>
        <v>19.11.2023</v>
      </c>
      <c r="C403" s="88" t="s">
        <v>76</v>
      </c>
      <c r="D403" s="89">
        <f>ROUND(((D404+D405+D407+D406)/1000),5)</f>
        <v>3.7537799999999999</v>
      </c>
      <c r="E403" s="89">
        <f>ROUND(((E404+E405+E407+E406)/1000),5)</f>
        <v>3.7458999999999998</v>
      </c>
      <c r="F403" s="89">
        <f>ROUND(((F404+F405+F407+F406)/1000),5)</f>
        <v>3.6626699999999999</v>
      </c>
      <c r="G403" s="89">
        <f t="shared" ref="G403:AA403" si="234">ROUND(((G404+G405+G407+G406)/1000),5)</f>
        <v>3.6374599999999999</v>
      </c>
      <c r="H403" s="89">
        <f t="shared" si="234"/>
        <v>3.65828</v>
      </c>
      <c r="I403" s="89">
        <f t="shared" si="234"/>
        <v>3.6907399999999999</v>
      </c>
      <c r="J403" s="89">
        <f t="shared" si="234"/>
        <v>3.57484</v>
      </c>
      <c r="K403" s="89">
        <f t="shared" si="234"/>
        <v>3.7302900000000001</v>
      </c>
      <c r="L403" s="89">
        <f t="shared" si="234"/>
        <v>3.8337599999999998</v>
      </c>
      <c r="M403" s="89">
        <f t="shared" si="234"/>
        <v>4.03735</v>
      </c>
      <c r="N403" s="89">
        <f t="shared" si="234"/>
        <v>4.16906</v>
      </c>
      <c r="O403" s="89">
        <f t="shared" si="234"/>
        <v>4.1862399999999997</v>
      </c>
      <c r="P403" s="89">
        <f t="shared" si="234"/>
        <v>4.1932999999999998</v>
      </c>
      <c r="Q403" s="89">
        <f t="shared" si="234"/>
        <v>4.1949100000000001</v>
      </c>
      <c r="R403" s="89">
        <f t="shared" si="234"/>
        <v>4.1958900000000003</v>
      </c>
      <c r="S403" s="89">
        <f t="shared" si="234"/>
        <v>4.2015799999999999</v>
      </c>
      <c r="T403" s="89">
        <f t="shared" si="234"/>
        <v>4.2399699999999996</v>
      </c>
      <c r="U403" s="89">
        <f t="shared" si="234"/>
        <v>4.2923400000000003</v>
      </c>
      <c r="V403" s="89">
        <f t="shared" si="234"/>
        <v>4.2875800000000002</v>
      </c>
      <c r="W403" s="89">
        <f t="shared" si="234"/>
        <v>4.2756400000000001</v>
      </c>
      <c r="X403" s="89">
        <f t="shared" si="234"/>
        <v>4.2521699999999996</v>
      </c>
      <c r="Y403" s="89">
        <f t="shared" si="234"/>
        <v>4.0428600000000001</v>
      </c>
      <c r="Z403" s="89">
        <f t="shared" si="234"/>
        <v>3.8671799999999998</v>
      </c>
      <c r="AA403" s="89">
        <f t="shared" si="234"/>
        <v>3.7768199999999998</v>
      </c>
    </row>
    <row r="404" spans="1:27" ht="12.75" hidden="1" customHeight="1" outlineLevel="1" x14ac:dyDescent="0.2">
      <c r="A404" s="97" t="s">
        <v>635</v>
      </c>
      <c r="B404" s="63" t="s">
        <v>242</v>
      </c>
      <c r="C404" s="43" t="s">
        <v>79</v>
      </c>
      <c r="D404" s="44">
        <v>1196.57</v>
      </c>
      <c r="E404" s="44">
        <v>1188.69</v>
      </c>
      <c r="F404" s="44">
        <v>1105.46</v>
      </c>
      <c r="G404" s="44">
        <v>1080.25</v>
      </c>
      <c r="H404" s="44">
        <v>1101.07</v>
      </c>
      <c r="I404" s="44">
        <v>1133.53</v>
      </c>
      <c r="J404" s="44">
        <v>1017.63</v>
      </c>
      <c r="K404" s="44">
        <v>1173.08</v>
      </c>
      <c r="L404" s="44">
        <v>1276.55</v>
      </c>
      <c r="M404" s="44">
        <v>1480.14</v>
      </c>
      <c r="N404" s="44">
        <v>1611.85</v>
      </c>
      <c r="O404" s="44">
        <v>1629.03</v>
      </c>
      <c r="P404" s="44">
        <v>1636.09</v>
      </c>
      <c r="Q404" s="44">
        <v>1637.7</v>
      </c>
      <c r="R404" s="44">
        <v>1638.68</v>
      </c>
      <c r="S404" s="44">
        <v>1644.37</v>
      </c>
      <c r="T404" s="44">
        <v>1682.76</v>
      </c>
      <c r="U404" s="44">
        <v>1735.13</v>
      </c>
      <c r="V404" s="44">
        <v>1730.37</v>
      </c>
      <c r="W404" s="44">
        <v>1718.43</v>
      </c>
      <c r="X404" s="44">
        <v>1694.96</v>
      </c>
      <c r="Y404" s="44">
        <v>1485.65</v>
      </c>
      <c r="Z404" s="44">
        <v>1309.97</v>
      </c>
      <c r="AA404" s="44">
        <v>1219.6099999999999</v>
      </c>
    </row>
    <row r="405" spans="1:27" ht="12.75" hidden="1" customHeight="1" outlineLevel="1" x14ac:dyDescent="0.2">
      <c r="A405" s="97" t="s">
        <v>636</v>
      </c>
      <c r="B405" s="63" t="s">
        <v>90</v>
      </c>
      <c r="C405" s="43" t="s">
        <v>79</v>
      </c>
      <c r="D405" s="44">
        <f>$D$315</f>
        <v>2222.89</v>
      </c>
      <c r="E405" s="44">
        <f t="shared" ref="E405:AA405" si="235">$D$315</f>
        <v>2222.89</v>
      </c>
      <c r="F405" s="44">
        <f t="shared" si="235"/>
        <v>2222.89</v>
      </c>
      <c r="G405" s="44">
        <f t="shared" si="235"/>
        <v>2222.89</v>
      </c>
      <c r="H405" s="44">
        <f t="shared" si="235"/>
        <v>2222.89</v>
      </c>
      <c r="I405" s="44">
        <f t="shared" si="235"/>
        <v>2222.89</v>
      </c>
      <c r="J405" s="44">
        <f t="shared" si="235"/>
        <v>2222.89</v>
      </c>
      <c r="K405" s="44">
        <f t="shared" si="235"/>
        <v>2222.89</v>
      </c>
      <c r="L405" s="44">
        <f t="shared" si="235"/>
        <v>2222.89</v>
      </c>
      <c r="M405" s="44">
        <f t="shared" si="235"/>
        <v>2222.89</v>
      </c>
      <c r="N405" s="44">
        <f t="shared" si="235"/>
        <v>2222.89</v>
      </c>
      <c r="O405" s="44">
        <f t="shared" si="235"/>
        <v>2222.89</v>
      </c>
      <c r="P405" s="44">
        <f t="shared" si="235"/>
        <v>2222.89</v>
      </c>
      <c r="Q405" s="44">
        <f t="shared" si="235"/>
        <v>2222.89</v>
      </c>
      <c r="R405" s="44">
        <f t="shared" si="235"/>
        <v>2222.89</v>
      </c>
      <c r="S405" s="44">
        <f t="shared" si="235"/>
        <v>2222.89</v>
      </c>
      <c r="T405" s="44">
        <f t="shared" si="235"/>
        <v>2222.89</v>
      </c>
      <c r="U405" s="44">
        <f t="shared" si="235"/>
        <v>2222.89</v>
      </c>
      <c r="V405" s="44">
        <f t="shared" si="235"/>
        <v>2222.89</v>
      </c>
      <c r="W405" s="44">
        <f t="shared" si="235"/>
        <v>2222.89</v>
      </c>
      <c r="X405" s="44">
        <f t="shared" si="235"/>
        <v>2222.89</v>
      </c>
      <c r="Y405" s="44">
        <f t="shared" si="235"/>
        <v>2222.89</v>
      </c>
      <c r="Z405" s="44">
        <f t="shared" si="235"/>
        <v>2222.89</v>
      </c>
      <c r="AA405" s="44">
        <f t="shared" si="235"/>
        <v>2222.89</v>
      </c>
    </row>
    <row r="406" spans="1:27" ht="12.75" hidden="1" customHeight="1" outlineLevel="1" x14ac:dyDescent="0.2">
      <c r="A406" s="97" t="s">
        <v>637</v>
      </c>
      <c r="B406" s="63" t="s">
        <v>83</v>
      </c>
      <c r="C406" s="43" t="s">
        <v>79</v>
      </c>
      <c r="D406" s="44">
        <v>3.63</v>
      </c>
      <c r="E406" s="44">
        <v>3.63</v>
      </c>
      <c r="F406" s="44">
        <v>3.63</v>
      </c>
      <c r="G406" s="44">
        <v>3.63</v>
      </c>
      <c r="H406" s="44">
        <v>3.63</v>
      </c>
      <c r="I406" s="44">
        <v>3.63</v>
      </c>
      <c r="J406" s="44">
        <v>3.63</v>
      </c>
      <c r="K406" s="44">
        <v>3.63</v>
      </c>
      <c r="L406" s="44">
        <v>3.63</v>
      </c>
      <c r="M406" s="44">
        <v>3.63</v>
      </c>
      <c r="N406" s="44">
        <v>3.63</v>
      </c>
      <c r="O406" s="44">
        <v>3.63</v>
      </c>
      <c r="P406" s="44">
        <v>3.63</v>
      </c>
      <c r="Q406" s="44">
        <v>3.63</v>
      </c>
      <c r="R406" s="44">
        <v>3.63</v>
      </c>
      <c r="S406" s="44">
        <v>3.63</v>
      </c>
      <c r="T406" s="44">
        <v>3.63</v>
      </c>
      <c r="U406" s="44">
        <v>3.63</v>
      </c>
      <c r="V406" s="44">
        <v>3.63</v>
      </c>
      <c r="W406" s="44">
        <v>3.63</v>
      </c>
      <c r="X406" s="44">
        <v>3.63</v>
      </c>
      <c r="Y406" s="44">
        <v>3.63</v>
      </c>
      <c r="Z406" s="44">
        <v>3.63</v>
      </c>
      <c r="AA406" s="44">
        <v>3.63</v>
      </c>
    </row>
    <row r="407" spans="1:27" ht="12.75" hidden="1" customHeight="1" outlineLevel="1" x14ac:dyDescent="0.2">
      <c r="A407" s="97" t="s">
        <v>638</v>
      </c>
      <c r="B407" s="63" t="s">
        <v>81</v>
      </c>
      <c r="C407" s="43" t="s">
        <v>79</v>
      </c>
      <c r="D407" s="44">
        <f>$D$11</f>
        <v>330.69</v>
      </c>
      <c r="E407" s="44">
        <f t="shared" ref="E407:AA407" si="236">$D$11</f>
        <v>330.69</v>
      </c>
      <c r="F407" s="44">
        <f t="shared" si="236"/>
        <v>330.69</v>
      </c>
      <c r="G407" s="44">
        <f t="shared" si="236"/>
        <v>330.69</v>
      </c>
      <c r="H407" s="44">
        <f t="shared" si="236"/>
        <v>330.69</v>
      </c>
      <c r="I407" s="44">
        <f t="shared" si="236"/>
        <v>330.69</v>
      </c>
      <c r="J407" s="44">
        <f t="shared" si="236"/>
        <v>330.69</v>
      </c>
      <c r="K407" s="44">
        <f t="shared" si="236"/>
        <v>330.69</v>
      </c>
      <c r="L407" s="44">
        <f t="shared" si="236"/>
        <v>330.69</v>
      </c>
      <c r="M407" s="44">
        <f t="shared" si="236"/>
        <v>330.69</v>
      </c>
      <c r="N407" s="44">
        <f t="shared" si="236"/>
        <v>330.69</v>
      </c>
      <c r="O407" s="44">
        <f t="shared" si="236"/>
        <v>330.69</v>
      </c>
      <c r="P407" s="44">
        <f t="shared" si="236"/>
        <v>330.69</v>
      </c>
      <c r="Q407" s="44">
        <f t="shared" si="236"/>
        <v>330.69</v>
      </c>
      <c r="R407" s="44">
        <f t="shared" si="236"/>
        <v>330.69</v>
      </c>
      <c r="S407" s="44">
        <f t="shared" si="236"/>
        <v>330.69</v>
      </c>
      <c r="T407" s="44">
        <f t="shared" si="236"/>
        <v>330.69</v>
      </c>
      <c r="U407" s="44">
        <f t="shared" si="236"/>
        <v>330.69</v>
      </c>
      <c r="V407" s="44">
        <f t="shared" si="236"/>
        <v>330.69</v>
      </c>
      <c r="W407" s="44">
        <f t="shared" si="236"/>
        <v>330.69</v>
      </c>
      <c r="X407" s="44">
        <f t="shared" si="236"/>
        <v>330.69</v>
      </c>
      <c r="Y407" s="44">
        <f t="shared" si="236"/>
        <v>330.69</v>
      </c>
      <c r="Z407" s="44">
        <f t="shared" si="236"/>
        <v>330.69</v>
      </c>
      <c r="AA407" s="44">
        <f t="shared" si="236"/>
        <v>330.69</v>
      </c>
    </row>
    <row r="408" spans="1:27" ht="12.75" customHeight="1" collapsed="1" x14ac:dyDescent="0.2">
      <c r="A408" s="96" t="s">
        <v>639</v>
      </c>
      <c r="B408" s="28" t="str">
        <f>"20"&amp;"."&amp;$B$639&amp;"."&amp;$B$640</f>
        <v>20.11.2023</v>
      </c>
      <c r="C408" s="88" t="s">
        <v>76</v>
      </c>
      <c r="D408" s="89">
        <f>ROUND(((D409+D410+D412+D411)/1000),5)</f>
        <v>3.6918299999999999</v>
      </c>
      <c r="E408" s="89">
        <f>ROUND(((E409+E410+E412+E411)/1000),5)</f>
        <v>3.5943200000000002</v>
      </c>
      <c r="F408" s="89">
        <f>ROUND(((F409+F410+F412+F411)/1000),5)</f>
        <v>3.5312899999999998</v>
      </c>
      <c r="G408" s="89">
        <f t="shared" ref="G408:AA408" si="237">ROUND(((G409+G410+G412+G411)/1000),5)</f>
        <v>3.5269499999999998</v>
      </c>
      <c r="H408" s="89">
        <f t="shared" si="237"/>
        <v>3.5710299999999999</v>
      </c>
      <c r="I408" s="89">
        <f t="shared" si="237"/>
        <v>3.7494299999999998</v>
      </c>
      <c r="J408" s="89">
        <f t="shared" si="237"/>
        <v>3.8596900000000001</v>
      </c>
      <c r="K408" s="89">
        <f t="shared" si="237"/>
        <v>4.1489000000000003</v>
      </c>
      <c r="L408" s="89">
        <f t="shared" si="237"/>
        <v>4.3210199999999999</v>
      </c>
      <c r="M408" s="89">
        <f t="shared" si="237"/>
        <v>4.3822999999999999</v>
      </c>
      <c r="N408" s="89">
        <f t="shared" si="237"/>
        <v>4.4433100000000003</v>
      </c>
      <c r="O408" s="89">
        <f t="shared" si="237"/>
        <v>4.4882200000000001</v>
      </c>
      <c r="P408" s="89">
        <f t="shared" si="237"/>
        <v>4.4499700000000004</v>
      </c>
      <c r="Q408" s="89">
        <f t="shared" si="237"/>
        <v>4.4708399999999999</v>
      </c>
      <c r="R408" s="89">
        <f t="shared" si="237"/>
        <v>4.4672299999999998</v>
      </c>
      <c r="S408" s="89">
        <f t="shared" si="237"/>
        <v>4.4508400000000004</v>
      </c>
      <c r="T408" s="89">
        <f t="shared" si="237"/>
        <v>4.4592999999999998</v>
      </c>
      <c r="U408" s="89">
        <f t="shared" si="237"/>
        <v>4.6038399999999999</v>
      </c>
      <c r="V408" s="89">
        <f t="shared" si="237"/>
        <v>4.6083299999999996</v>
      </c>
      <c r="W408" s="89">
        <f t="shared" si="237"/>
        <v>4.4515500000000001</v>
      </c>
      <c r="X408" s="89">
        <f t="shared" si="237"/>
        <v>4.2894100000000002</v>
      </c>
      <c r="Y408" s="89">
        <f t="shared" si="237"/>
        <v>4.1966200000000002</v>
      </c>
      <c r="Z408" s="89">
        <f t="shared" si="237"/>
        <v>3.9072499999999999</v>
      </c>
      <c r="AA408" s="89">
        <f t="shared" si="237"/>
        <v>3.78586</v>
      </c>
    </row>
    <row r="409" spans="1:27" ht="12.75" hidden="1" customHeight="1" outlineLevel="1" x14ac:dyDescent="0.2">
      <c r="A409" s="97" t="s">
        <v>640</v>
      </c>
      <c r="B409" s="63" t="s">
        <v>242</v>
      </c>
      <c r="C409" s="43" t="s">
        <v>79</v>
      </c>
      <c r="D409" s="44">
        <v>1134.6199999999999</v>
      </c>
      <c r="E409" s="44">
        <v>1037.1099999999999</v>
      </c>
      <c r="F409" s="44">
        <v>974.08</v>
      </c>
      <c r="G409" s="44">
        <v>969.74</v>
      </c>
      <c r="H409" s="44">
        <v>1013.82</v>
      </c>
      <c r="I409" s="44">
        <v>1192.22</v>
      </c>
      <c r="J409" s="44">
        <v>1302.48</v>
      </c>
      <c r="K409" s="44">
        <v>1591.69</v>
      </c>
      <c r="L409" s="44">
        <v>1763.81</v>
      </c>
      <c r="M409" s="44">
        <v>1825.09</v>
      </c>
      <c r="N409" s="44">
        <v>1886.1</v>
      </c>
      <c r="O409" s="44">
        <v>1931.01</v>
      </c>
      <c r="P409" s="44">
        <v>1892.76</v>
      </c>
      <c r="Q409" s="44">
        <v>1913.63</v>
      </c>
      <c r="R409" s="44">
        <v>1910.02</v>
      </c>
      <c r="S409" s="44">
        <v>1893.63</v>
      </c>
      <c r="T409" s="44">
        <v>1902.09</v>
      </c>
      <c r="U409" s="44">
        <v>2046.63</v>
      </c>
      <c r="V409" s="44">
        <v>2051.12</v>
      </c>
      <c r="W409" s="44">
        <v>1894.34</v>
      </c>
      <c r="X409" s="44">
        <v>1732.2</v>
      </c>
      <c r="Y409" s="44">
        <v>1639.41</v>
      </c>
      <c r="Z409" s="44">
        <v>1350.04</v>
      </c>
      <c r="AA409" s="44">
        <v>1228.6500000000001</v>
      </c>
    </row>
    <row r="410" spans="1:27" ht="12.75" hidden="1" customHeight="1" outlineLevel="1" x14ac:dyDescent="0.2">
      <c r="A410" s="97" t="s">
        <v>641</v>
      </c>
      <c r="B410" s="63" t="s">
        <v>90</v>
      </c>
      <c r="C410" s="43" t="s">
        <v>79</v>
      </c>
      <c r="D410" s="44">
        <f>$D$315</f>
        <v>2222.89</v>
      </c>
      <c r="E410" s="44">
        <f t="shared" ref="E410:AA410" si="238">$D$315</f>
        <v>2222.89</v>
      </c>
      <c r="F410" s="44">
        <f t="shared" si="238"/>
        <v>2222.89</v>
      </c>
      <c r="G410" s="44">
        <f t="shared" si="238"/>
        <v>2222.89</v>
      </c>
      <c r="H410" s="44">
        <f t="shared" si="238"/>
        <v>2222.89</v>
      </c>
      <c r="I410" s="44">
        <f t="shared" si="238"/>
        <v>2222.89</v>
      </c>
      <c r="J410" s="44">
        <f t="shared" si="238"/>
        <v>2222.89</v>
      </c>
      <c r="K410" s="44">
        <f t="shared" si="238"/>
        <v>2222.89</v>
      </c>
      <c r="L410" s="44">
        <f t="shared" si="238"/>
        <v>2222.89</v>
      </c>
      <c r="M410" s="44">
        <f t="shared" si="238"/>
        <v>2222.89</v>
      </c>
      <c r="N410" s="44">
        <f t="shared" si="238"/>
        <v>2222.89</v>
      </c>
      <c r="O410" s="44">
        <f t="shared" si="238"/>
        <v>2222.89</v>
      </c>
      <c r="P410" s="44">
        <f t="shared" si="238"/>
        <v>2222.89</v>
      </c>
      <c r="Q410" s="44">
        <f t="shared" si="238"/>
        <v>2222.89</v>
      </c>
      <c r="R410" s="44">
        <f t="shared" si="238"/>
        <v>2222.89</v>
      </c>
      <c r="S410" s="44">
        <f t="shared" si="238"/>
        <v>2222.89</v>
      </c>
      <c r="T410" s="44">
        <f t="shared" si="238"/>
        <v>2222.89</v>
      </c>
      <c r="U410" s="44">
        <f t="shared" si="238"/>
        <v>2222.89</v>
      </c>
      <c r="V410" s="44">
        <f t="shared" si="238"/>
        <v>2222.89</v>
      </c>
      <c r="W410" s="44">
        <f t="shared" si="238"/>
        <v>2222.89</v>
      </c>
      <c r="X410" s="44">
        <f t="shared" si="238"/>
        <v>2222.89</v>
      </c>
      <c r="Y410" s="44">
        <f t="shared" si="238"/>
        <v>2222.89</v>
      </c>
      <c r="Z410" s="44">
        <f t="shared" si="238"/>
        <v>2222.89</v>
      </c>
      <c r="AA410" s="44">
        <f t="shared" si="238"/>
        <v>2222.89</v>
      </c>
    </row>
    <row r="411" spans="1:27" ht="12.75" hidden="1" customHeight="1" outlineLevel="1" x14ac:dyDescent="0.2">
      <c r="A411" s="97" t="s">
        <v>642</v>
      </c>
      <c r="B411" s="63" t="s">
        <v>83</v>
      </c>
      <c r="C411" s="43" t="s">
        <v>79</v>
      </c>
      <c r="D411" s="44">
        <v>3.63</v>
      </c>
      <c r="E411" s="44">
        <v>3.63</v>
      </c>
      <c r="F411" s="44">
        <v>3.63</v>
      </c>
      <c r="G411" s="44">
        <v>3.63</v>
      </c>
      <c r="H411" s="44">
        <v>3.63</v>
      </c>
      <c r="I411" s="44">
        <v>3.63</v>
      </c>
      <c r="J411" s="44">
        <v>3.63</v>
      </c>
      <c r="K411" s="44">
        <v>3.63</v>
      </c>
      <c r="L411" s="44">
        <v>3.63</v>
      </c>
      <c r="M411" s="44">
        <v>3.63</v>
      </c>
      <c r="N411" s="44">
        <v>3.63</v>
      </c>
      <c r="O411" s="44">
        <v>3.63</v>
      </c>
      <c r="P411" s="44">
        <v>3.63</v>
      </c>
      <c r="Q411" s="44">
        <v>3.63</v>
      </c>
      <c r="R411" s="44">
        <v>3.63</v>
      </c>
      <c r="S411" s="44">
        <v>3.63</v>
      </c>
      <c r="T411" s="44">
        <v>3.63</v>
      </c>
      <c r="U411" s="44">
        <v>3.63</v>
      </c>
      <c r="V411" s="44">
        <v>3.63</v>
      </c>
      <c r="W411" s="44">
        <v>3.63</v>
      </c>
      <c r="X411" s="44">
        <v>3.63</v>
      </c>
      <c r="Y411" s="44">
        <v>3.63</v>
      </c>
      <c r="Z411" s="44">
        <v>3.63</v>
      </c>
      <c r="AA411" s="44">
        <v>3.63</v>
      </c>
    </row>
    <row r="412" spans="1:27" ht="12.75" hidden="1" customHeight="1" outlineLevel="1" x14ac:dyDescent="0.2">
      <c r="A412" s="97" t="s">
        <v>643</v>
      </c>
      <c r="B412" s="63" t="s">
        <v>81</v>
      </c>
      <c r="C412" s="43" t="s">
        <v>79</v>
      </c>
      <c r="D412" s="44">
        <f>$D$11</f>
        <v>330.69</v>
      </c>
      <c r="E412" s="44">
        <f t="shared" ref="E412:AA412" si="239">$D$11</f>
        <v>330.69</v>
      </c>
      <c r="F412" s="44">
        <f t="shared" si="239"/>
        <v>330.69</v>
      </c>
      <c r="G412" s="44">
        <f t="shared" si="239"/>
        <v>330.69</v>
      </c>
      <c r="H412" s="44">
        <f t="shared" si="239"/>
        <v>330.69</v>
      </c>
      <c r="I412" s="44">
        <f t="shared" si="239"/>
        <v>330.69</v>
      </c>
      <c r="J412" s="44">
        <f t="shared" si="239"/>
        <v>330.69</v>
      </c>
      <c r="K412" s="44">
        <f t="shared" si="239"/>
        <v>330.69</v>
      </c>
      <c r="L412" s="44">
        <f t="shared" si="239"/>
        <v>330.69</v>
      </c>
      <c r="M412" s="44">
        <f t="shared" si="239"/>
        <v>330.69</v>
      </c>
      <c r="N412" s="44">
        <f t="shared" si="239"/>
        <v>330.69</v>
      </c>
      <c r="O412" s="44">
        <f t="shared" si="239"/>
        <v>330.69</v>
      </c>
      <c r="P412" s="44">
        <f t="shared" si="239"/>
        <v>330.69</v>
      </c>
      <c r="Q412" s="44">
        <f t="shared" si="239"/>
        <v>330.69</v>
      </c>
      <c r="R412" s="44">
        <f t="shared" si="239"/>
        <v>330.69</v>
      </c>
      <c r="S412" s="44">
        <f t="shared" si="239"/>
        <v>330.69</v>
      </c>
      <c r="T412" s="44">
        <f t="shared" si="239"/>
        <v>330.69</v>
      </c>
      <c r="U412" s="44">
        <f t="shared" si="239"/>
        <v>330.69</v>
      </c>
      <c r="V412" s="44">
        <f t="shared" si="239"/>
        <v>330.69</v>
      </c>
      <c r="W412" s="44">
        <f t="shared" si="239"/>
        <v>330.69</v>
      </c>
      <c r="X412" s="44">
        <f t="shared" si="239"/>
        <v>330.69</v>
      </c>
      <c r="Y412" s="44">
        <f t="shared" si="239"/>
        <v>330.69</v>
      </c>
      <c r="Z412" s="44">
        <f t="shared" si="239"/>
        <v>330.69</v>
      </c>
      <c r="AA412" s="44">
        <f t="shared" si="239"/>
        <v>330.69</v>
      </c>
    </row>
    <row r="413" spans="1:27" ht="12.75" customHeight="1" collapsed="1" x14ac:dyDescent="0.2">
      <c r="A413" s="96" t="s">
        <v>644</v>
      </c>
      <c r="B413" s="28" t="str">
        <f>"21"&amp;"."&amp;$B$639&amp;"."&amp;$B$640</f>
        <v>21.11.2023</v>
      </c>
      <c r="C413" s="88" t="s">
        <v>76</v>
      </c>
      <c r="D413" s="89">
        <f>ROUND(((D414+D415+D417+D416)/1000),5)</f>
        <v>3.7225100000000002</v>
      </c>
      <c r="E413" s="89">
        <f>ROUND(((E414+E415+E417+E416)/1000),5)</f>
        <v>3.6491099999999999</v>
      </c>
      <c r="F413" s="89">
        <f>ROUND(((F414+F415+F417+F416)/1000),5)</f>
        <v>3.58345</v>
      </c>
      <c r="G413" s="89">
        <f t="shared" ref="G413:AA413" si="240">ROUND(((G414+G415+G417+G416)/1000),5)</f>
        <v>3.5757300000000001</v>
      </c>
      <c r="H413" s="89">
        <f t="shared" si="240"/>
        <v>3.61294</v>
      </c>
      <c r="I413" s="89">
        <f t="shared" si="240"/>
        <v>3.7423000000000002</v>
      </c>
      <c r="J413" s="89">
        <f t="shared" si="240"/>
        <v>3.8962300000000001</v>
      </c>
      <c r="K413" s="89">
        <f t="shared" si="240"/>
        <v>4.2139300000000004</v>
      </c>
      <c r="L413" s="89">
        <f t="shared" si="240"/>
        <v>4.3628200000000001</v>
      </c>
      <c r="M413" s="89">
        <f t="shared" si="240"/>
        <v>4.3945100000000004</v>
      </c>
      <c r="N413" s="89">
        <f t="shared" si="240"/>
        <v>4.5726000000000004</v>
      </c>
      <c r="O413" s="89">
        <f t="shared" si="240"/>
        <v>4.5874199999999998</v>
      </c>
      <c r="P413" s="89">
        <f t="shared" si="240"/>
        <v>4.5062899999999999</v>
      </c>
      <c r="Q413" s="89">
        <f t="shared" si="240"/>
        <v>4.5325300000000004</v>
      </c>
      <c r="R413" s="89">
        <f t="shared" si="240"/>
        <v>4.5239200000000004</v>
      </c>
      <c r="S413" s="89">
        <f t="shared" si="240"/>
        <v>4.5098700000000003</v>
      </c>
      <c r="T413" s="89">
        <f t="shared" si="240"/>
        <v>4.5423900000000001</v>
      </c>
      <c r="U413" s="89">
        <f t="shared" si="240"/>
        <v>4.6218199999999996</v>
      </c>
      <c r="V413" s="89">
        <f t="shared" si="240"/>
        <v>4.6069199999999997</v>
      </c>
      <c r="W413" s="89">
        <f t="shared" si="240"/>
        <v>4.5009499999999996</v>
      </c>
      <c r="X413" s="89">
        <f t="shared" si="240"/>
        <v>4.3428699999999996</v>
      </c>
      <c r="Y413" s="89">
        <f t="shared" si="240"/>
        <v>4.2662100000000001</v>
      </c>
      <c r="Z413" s="89">
        <f t="shared" si="240"/>
        <v>4.0730599999999999</v>
      </c>
      <c r="AA413" s="89">
        <f t="shared" si="240"/>
        <v>3.8395299999999999</v>
      </c>
    </row>
    <row r="414" spans="1:27" ht="12.75" hidden="1" customHeight="1" outlineLevel="1" x14ac:dyDescent="0.2">
      <c r="A414" s="97" t="s">
        <v>645</v>
      </c>
      <c r="B414" s="63" t="s">
        <v>242</v>
      </c>
      <c r="C414" s="43" t="s">
        <v>79</v>
      </c>
      <c r="D414" s="44">
        <v>1165.3</v>
      </c>
      <c r="E414" s="44">
        <v>1091.9000000000001</v>
      </c>
      <c r="F414" s="44">
        <v>1026.24</v>
      </c>
      <c r="G414" s="44">
        <v>1018.52</v>
      </c>
      <c r="H414" s="44">
        <v>1055.73</v>
      </c>
      <c r="I414" s="44">
        <v>1185.0899999999999</v>
      </c>
      <c r="J414" s="44">
        <v>1339.02</v>
      </c>
      <c r="K414" s="44">
        <v>1656.72</v>
      </c>
      <c r="L414" s="44">
        <v>1805.61</v>
      </c>
      <c r="M414" s="44">
        <v>1837.3</v>
      </c>
      <c r="N414" s="44">
        <v>2015.39</v>
      </c>
      <c r="O414" s="44">
        <v>2030.21</v>
      </c>
      <c r="P414" s="44">
        <v>1949.08</v>
      </c>
      <c r="Q414" s="44">
        <v>1975.32</v>
      </c>
      <c r="R414" s="44">
        <v>1966.71</v>
      </c>
      <c r="S414" s="44">
        <v>1952.66</v>
      </c>
      <c r="T414" s="44">
        <v>1985.18</v>
      </c>
      <c r="U414" s="44">
        <v>2064.61</v>
      </c>
      <c r="V414" s="44">
        <v>2049.71</v>
      </c>
      <c r="W414" s="44">
        <v>1943.74</v>
      </c>
      <c r="X414" s="44">
        <v>1785.66</v>
      </c>
      <c r="Y414" s="44">
        <v>1709</v>
      </c>
      <c r="Z414" s="44">
        <v>1515.85</v>
      </c>
      <c r="AA414" s="44">
        <v>1282.32</v>
      </c>
    </row>
    <row r="415" spans="1:27" ht="12.75" hidden="1" customHeight="1" outlineLevel="1" x14ac:dyDescent="0.2">
      <c r="A415" s="97" t="s">
        <v>646</v>
      </c>
      <c r="B415" s="63" t="s">
        <v>90</v>
      </c>
      <c r="C415" s="43" t="s">
        <v>79</v>
      </c>
      <c r="D415" s="44">
        <f>$D$315</f>
        <v>2222.89</v>
      </c>
      <c r="E415" s="44">
        <f t="shared" ref="E415:AA415" si="241">$D$315</f>
        <v>2222.89</v>
      </c>
      <c r="F415" s="44">
        <f t="shared" si="241"/>
        <v>2222.89</v>
      </c>
      <c r="G415" s="44">
        <f t="shared" si="241"/>
        <v>2222.89</v>
      </c>
      <c r="H415" s="44">
        <f t="shared" si="241"/>
        <v>2222.89</v>
      </c>
      <c r="I415" s="44">
        <f t="shared" si="241"/>
        <v>2222.89</v>
      </c>
      <c r="J415" s="44">
        <f t="shared" si="241"/>
        <v>2222.89</v>
      </c>
      <c r="K415" s="44">
        <f t="shared" si="241"/>
        <v>2222.89</v>
      </c>
      <c r="L415" s="44">
        <f t="shared" si="241"/>
        <v>2222.89</v>
      </c>
      <c r="M415" s="44">
        <f t="shared" si="241"/>
        <v>2222.89</v>
      </c>
      <c r="N415" s="44">
        <f t="shared" si="241"/>
        <v>2222.89</v>
      </c>
      <c r="O415" s="44">
        <f t="shared" si="241"/>
        <v>2222.89</v>
      </c>
      <c r="P415" s="44">
        <f t="shared" si="241"/>
        <v>2222.89</v>
      </c>
      <c r="Q415" s="44">
        <f t="shared" si="241"/>
        <v>2222.89</v>
      </c>
      <c r="R415" s="44">
        <f t="shared" si="241"/>
        <v>2222.89</v>
      </c>
      <c r="S415" s="44">
        <f t="shared" si="241"/>
        <v>2222.89</v>
      </c>
      <c r="T415" s="44">
        <f t="shared" si="241"/>
        <v>2222.89</v>
      </c>
      <c r="U415" s="44">
        <f t="shared" si="241"/>
        <v>2222.89</v>
      </c>
      <c r="V415" s="44">
        <f t="shared" si="241"/>
        <v>2222.89</v>
      </c>
      <c r="W415" s="44">
        <f t="shared" si="241"/>
        <v>2222.89</v>
      </c>
      <c r="X415" s="44">
        <f t="shared" si="241"/>
        <v>2222.89</v>
      </c>
      <c r="Y415" s="44">
        <f t="shared" si="241"/>
        <v>2222.89</v>
      </c>
      <c r="Z415" s="44">
        <f t="shared" si="241"/>
        <v>2222.89</v>
      </c>
      <c r="AA415" s="44">
        <f t="shared" si="241"/>
        <v>2222.89</v>
      </c>
    </row>
    <row r="416" spans="1:27" ht="12.75" hidden="1" customHeight="1" outlineLevel="1" x14ac:dyDescent="0.2">
      <c r="A416" s="97" t="s">
        <v>647</v>
      </c>
      <c r="B416" s="63" t="s">
        <v>83</v>
      </c>
      <c r="C416" s="43" t="s">
        <v>79</v>
      </c>
      <c r="D416" s="44">
        <v>3.63</v>
      </c>
      <c r="E416" s="44">
        <v>3.63</v>
      </c>
      <c r="F416" s="44">
        <v>3.63</v>
      </c>
      <c r="G416" s="44">
        <v>3.63</v>
      </c>
      <c r="H416" s="44">
        <v>3.63</v>
      </c>
      <c r="I416" s="44">
        <v>3.63</v>
      </c>
      <c r="J416" s="44">
        <v>3.63</v>
      </c>
      <c r="K416" s="44">
        <v>3.63</v>
      </c>
      <c r="L416" s="44">
        <v>3.63</v>
      </c>
      <c r="M416" s="44">
        <v>3.63</v>
      </c>
      <c r="N416" s="44">
        <v>3.63</v>
      </c>
      <c r="O416" s="44">
        <v>3.63</v>
      </c>
      <c r="P416" s="44">
        <v>3.63</v>
      </c>
      <c r="Q416" s="44">
        <v>3.63</v>
      </c>
      <c r="R416" s="44">
        <v>3.63</v>
      </c>
      <c r="S416" s="44">
        <v>3.63</v>
      </c>
      <c r="T416" s="44">
        <v>3.63</v>
      </c>
      <c r="U416" s="44">
        <v>3.63</v>
      </c>
      <c r="V416" s="44">
        <v>3.63</v>
      </c>
      <c r="W416" s="44">
        <v>3.63</v>
      </c>
      <c r="X416" s="44">
        <v>3.63</v>
      </c>
      <c r="Y416" s="44">
        <v>3.63</v>
      </c>
      <c r="Z416" s="44">
        <v>3.63</v>
      </c>
      <c r="AA416" s="44">
        <v>3.63</v>
      </c>
    </row>
    <row r="417" spans="1:27" ht="12.75" hidden="1" customHeight="1" outlineLevel="1" x14ac:dyDescent="0.2">
      <c r="A417" s="97" t="s">
        <v>648</v>
      </c>
      <c r="B417" s="63" t="s">
        <v>81</v>
      </c>
      <c r="C417" s="43" t="s">
        <v>79</v>
      </c>
      <c r="D417" s="44">
        <f>$D$11</f>
        <v>330.69</v>
      </c>
      <c r="E417" s="44">
        <f t="shared" ref="E417:AA417" si="242">$D$11</f>
        <v>330.69</v>
      </c>
      <c r="F417" s="44">
        <f t="shared" si="242"/>
        <v>330.69</v>
      </c>
      <c r="G417" s="44">
        <f t="shared" si="242"/>
        <v>330.69</v>
      </c>
      <c r="H417" s="44">
        <f t="shared" si="242"/>
        <v>330.69</v>
      </c>
      <c r="I417" s="44">
        <f t="shared" si="242"/>
        <v>330.69</v>
      </c>
      <c r="J417" s="44">
        <f t="shared" si="242"/>
        <v>330.69</v>
      </c>
      <c r="K417" s="44">
        <f t="shared" si="242"/>
        <v>330.69</v>
      </c>
      <c r="L417" s="44">
        <f t="shared" si="242"/>
        <v>330.69</v>
      </c>
      <c r="M417" s="44">
        <f t="shared" si="242"/>
        <v>330.69</v>
      </c>
      <c r="N417" s="44">
        <f t="shared" si="242"/>
        <v>330.69</v>
      </c>
      <c r="O417" s="44">
        <f t="shared" si="242"/>
        <v>330.69</v>
      </c>
      <c r="P417" s="44">
        <f t="shared" si="242"/>
        <v>330.69</v>
      </c>
      <c r="Q417" s="44">
        <f t="shared" si="242"/>
        <v>330.69</v>
      </c>
      <c r="R417" s="44">
        <f t="shared" si="242"/>
        <v>330.69</v>
      </c>
      <c r="S417" s="44">
        <f t="shared" si="242"/>
        <v>330.69</v>
      </c>
      <c r="T417" s="44">
        <f t="shared" si="242"/>
        <v>330.69</v>
      </c>
      <c r="U417" s="44">
        <f t="shared" si="242"/>
        <v>330.69</v>
      </c>
      <c r="V417" s="44">
        <f t="shared" si="242"/>
        <v>330.69</v>
      </c>
      <c r="W417" s="44">
        <f t="shared" si="242"/>
        <v>330.69</v>
      </c>
      <c r="X417" s="44">
        <f t="shared" si="242"/>
        <v>330.69</v>
      </c>
      <c r="Y417" s="44">
        <f t="shared" si="242"/>
        <v>330.69</v>
      </c>
      <c r="Z417" s="44">
        <f t="shared" si="242"/>
        <v>330.69</v>
      </c>
      <c r="AA417" s="44">
        <f t="shared" si="242"/>
        <v>330.69</v>
      </c>
    </row>
    <row r="418" spans="1:27" ht="12.75" customHeight="1" collapsed="1" x14ac:dyDescent="0.2">
      <c r="A418" s="96" t="s">
        <v>649</v>
      </c>
      <c r="B418" s="28" t="str">
        <f>"22"&amp;"."&amp;$B$639&amp;"."&amp;$B$640</f>
        <v>22.11.2023</v>
      </c>
      <c r="C418" s="88" t="s">
        <v>76</v>
      </c>
      <c r="D418" s="89">
        <f>ROUND(((D419+D420+D422+D421)/1000),5)</f>
        <v>3.7385100000000002</v>
      </c>
      <c r="E418" s="89">
        <f>ROUND(((E419+E420+E422+E421)/1000),5)</f>
        <v>3.6581899999999998</v>
      </c>
      <c r="F418" s="89">
        <f>ROUND(((F419+F420+F422+F421)/1000),5)</f>
        <v>3.5771999999999999</v>
      </c>
      <c r="G418" s="89">
        <f t="shared" ref="G418:AA418" si="243">ROUND(((G419+G420+G422+G421)/1000),5)</f>
        <v>3.5516000000000001</v>
      </c>
      <c r="H418" s="89">
        <f t="shared" si="243"/>
        <v>3.6274500000000001</v>
      </c>
      <c r="I418" s="89">
        <f t="shared" si="243"/>
        <v>3.7970299999999999</v>
      </c>
      <c r="J418" s="89">
        <f t="shared" si="243"/>
        <v>4.0224200000000003</v>
      </c>
      <c r="K418" s="89">
        <f t="shared" si="243"/>
        <v>4.2348699999999999</v>
      </c>
      <c r="L418" s="89">
        <f t="shared" si="243"/>
        <v>4.4006600000000002</v>
      </c>
      <c r="M418" s="89">
        <f t="shared" si="243"/>
        <v>4.4209399999999999</v>
      </c>
      <c r="N418" s="89">
        <f t="shared" si="243"/>
        <v>4.5114799999999997</v>
      </c>
      <c r="O418" s="89">
        <f t="shared" si="243"/>
        <v>4.51356</v>
      </c>
      <c r="P418" s="89">
        <f t="shared" si="243"/>
        <v>4.4857399999999998</v>
      </c>
      <c r="Q418" s="89">
        <f t="shared" si="243"/>
        <v>4.5075000000000003</v>
      </c>
      <c r="R418" s="89">
        <f t="shared" si="243"/>
        <v>4.4927099999999998</v>
      </c>
      <c r="S418" s="89">
        <f t="shared" si="243"/>
        <v>4.4801700000000002</v>
      </c>
      <c r="T418" s="89">
        <f t="shared" si="243"/>
        <v>4.5398699999999996</v>
      </c>
      <c r="U418" s="89">
        <f t="shared" si="243"/>
        <v>4.6002000000000001</v>
      </c>
      <c r="V418" s="89">
        <f t="shared" si="243"/>
        <v>4.5528399999999998</v>
      </c>
      <c r="W418" s="89">
        <f t="shared" si="243"/>
        <v>4.46652</v>
      </c>
      <c r="X418" s="89">
        <f t="shared" si="243"/>
        <v>4.3831800000000003</v>
      </c>
      <c r="Y418" s="89">
        <f t="shared" si="243"/>
        <v>4.3512700000000004</v>
      </c>
      <c r="Z418" s="89">
        <f t="shared" si="243"/>
        <v>4.0934100000000004</v>
      </c>
      <c r="AA418" s="89">
        <f t="shared" si="243"/>
        <v>3.8740299999999999</v>
      </c>
    </row>
    <row r="419" spans="1:27" ht="12.75" hidden="1" customHeight="1" outlineLevel="1" x14ac:dyDescent="0.2">
      <c r="A419" s="97" t="s">
        <v>650</v>
      </c>
      <c r="B419" s="63" t="s">
        <v>242</v>
      </c>
      <c r="C419" s="43" t="s">
        <v>79</v>
      </c>
      <c r="D419" s="44">
        <v>1181.3</v>
      </c>
      <c r="E419" s="44">
        <v>1100.98</v>
      </c>
      <c r="F419" s="44">
        <v>1019.99</v>
      </c>
      <c r="G419" s="44">
        <v>994.39</v>
      </c>
      <c r="H419" s="44">
        <v>1070.24</v>
      </c>
      <c r="I419" s="44">
        <v>1239.82</v>
      </c>
      <c r="J419" s="44">
        <v>1465.21</v>
      </c>
      <c r="K419" s="44">
        <v>1677.66</v>
      </c>
      <c r="L419" s="44">
        <v>1843.45</v>
      </c>
      <c r="M419" s="44">
        <v>1863.73</v>
      </c>
      <c r="N419" s="44">
        <v>1954.27</v>
      </c>
      <c r="O419" s="44">
        <v>1956.35</v>
      </c>
      <c r="P419" s="44">
        <v>1928.53</v>
      </c>
      <c r="Q419" s="44">
        <v>1950.29</v>
      </c>
      <c r="R419" s="44">
        <v>1935.5</v>
      </c>
      <c r="S419" s="44">
        <v>1922.96</v>
      </c>
      <c r="T419" s="44">
        <v>1982.66</v>
      </c>
      <c r="U419" s="44">
        <v>2042.99</v>
      </c>
      <c r="V419" s="44">
        <v>1995.63</v>
      </c>
      <c r="W419" s="44">
        <v>1909.31</v>
      </c>
      <c r="X419" s="44">
        <v>1825.97</v>
      </c>
      <c r="Y419" s="44">
        <v>1794.06</v>
      </c>
      <c r="Z419" s="44">
        <v>1536.2</v>
      </c>
      <c r="AA419" s="44">
        <v>1316.82</v>
      </c>
    </row>
    <row r="420" spans="1:27" ht="12.75" hidden="1" customHeight="1" outlineLevel="1" x14ac:dyDescent="0.2">
      <c r="A420" s="97" t="s">
        <v>651</v>
      </c>
      <c r="B420" s="63" t="s">
        <v>90</v>
      </c>
      <c r="C420" s="43" t="s">
        <v>79</v>
      </c>
      <c r="D420" s="44">
        <f>$D$315</f>
        <v>2222.89</v>
      </c>
      <c r="E420" s="44">
        <f t="shared" ref="E420:AA420" si="244">$D$315</f>
        <v>2222.89</v>
      </c>
      <c r="F420" s="44">
        <f t="shared" si="244"/>
        <v>2222.89</v>
      </c>
      <c r="G420" s="44">
        <f t="shared" si="244"/>
        <v>2222.89</v>
      </c>
      <c r="H420" s="44">
        <f t="shared" si="244"/>
        <v>2222.89</v>
      </c>
      <c r="I420" s="44">
        <f t="shared" si="244"/>
        <v>2222.89</v>
      </c>
      <c r="J420" s="44">
        <f t="shared" si="244"/>
        <v>2222.89</v>
      </c>
      <c r="K420" s="44">
        <f t="shared" si="244"/>
        <v>2222.89</v>
      </c>
      <c r="L420" s="44">
        <f t="shared" si="244"/>
        <v>2222.89</v>
      </c>
      <c r="M420" s="44">
        <f t="shared" si="244"/>
        <v>2222.89</v>
      </c>
      <c r="N420" s="44">
        <f t="shared" si="244"/>
        <v>2222.89</v>
      </c>
      <c r="O420" s="44">
        <f t="shared" si="244"/>
        <v>2222.89</v>
      </c>
      <c r="P420" s="44">
        <f t="shared" si="244"/>
        <v>2222.89</v>
      </c>
      <c r="Q420" s="44">
        <f t="shared" si="244"/>
        <v>2222.89</v>
      </c>
      <c r="R420" s="44">
        <f t="shared" si="244"/>
        <v>2222.89</v>
      </c>
      <c r="S420" s="44">
        <f t="shared" si="244"/>
        <v>2222.89</v>
      </c>
      <c r="T420" s="44">
        <f t="shared" si="244"/>
        <v>2222.89</v>
      </c>
      <c r="U420" s="44">
        <f t="shared" si="244"/>
        <v>2222.89</v>
      </c>
      <c r="V420" s="44">
        <f t="shared" si="244"/>
        <v>2222.89</v>
      </c>
      <c r="W420" s="44">
        <f t="shared" si="244"/>
        <v>2222.89</v>
      </c>
      <c r="X420" s="44">
        <f t="shared" si="244"/>
        <v>2222.89</v>
      </c>
      <c r="Y420" s="44">
        <f t="shared" si="244"/>
        <v>2222.89</v>
      </c>
      <c r="Z420" s="44">
        <f t="shared" si="244"/>
        <v>2222.89</v>
      </c>
      <c r="AA420" s="44">
        <f t="shared" si="244"/>
        <v>2222.89</v>
      </c>
    </row>
    <row r="421" spans="1:27" ht="12.75" hidden="1" customHeight="1" outlineLevel="1" x14ac:dyDescent="0.2">
      <c r="A421" s="97" t="s">
        <v>652</v>
      </c>
      <c r="B421" s="63" t="s">
        <v>83</v>
      </c>
      <c r="C421" s="43" t="s">
        <v>79</v>
      </c>
      <c r="D421" s="44">
        <v>3.63</v>
      </c>
      <c r="E421" s="44">
        <v>3.63</v>
      </c>
      <c r="F421" s="44">
        <v>3.63</v>
      </c>
      <c r="G421" s="44">
        <v>3.63</v>
      </c>
      <c r="H421" s="44">
        <v>3.63</v>
      </c>
      <c r="I421" s="44">
        <v>3.63</v>
      </c>
      <c r="J421" s="44">
        <v>3.63</v>
      </c>
      <c r="K421" s="44">
        <v>3.63</v>
      </c>
      <c r="L421" s="44">
        <v>3.63</v>
      </c>
      <c r="M421" s="44">
        <v>3.63</v>
      </c>
      <c r="N421" s="44">
        <v>3.63</v>
      </c>
      <c r="O421" s="44">
        <v>3.63</v>
      </c>
      <c r="P421" s="44">
        <v>3.63</v>
      </c>
      <c r="Q421" s="44">
        <v>3.63</v>
      </c>
      <c r="R421" s="44">
        <v>3.63</v>
      </c>
      <c r="S421" s="44">
        <v>3.63</v>
      </c>
      <c r="T421" s="44">
        <v>3.63</v>
      </c>
      <c r="U421" s="44">
        <v>3.63</v>
      </c>
      <c r="V421" s="44">
        <v>3.63</v>
      </c>
      <c r="W421" s="44">
        <v>3.63</v>
      </c>
      <c r="X421" s="44">
        <v>3.63</v>
      </c>
      <c r="Y421" s="44">
        <v>3.63</v>
      </c>
      <c r="Z421" s="44">
        <v>3.63</v>
      </c>
      <c r="AA421" s="44">
        <v>3.63</v>
      </c>
    </row>
    <row r="422" spans="1:27" ht="12.75" hidden="1" customHeight="1" outlineLevel="1" x14ac:dyDescent="0.2">
      <c r="A422" s="97" t="s">
        <v>653</v>
      </c>
      <c r="B422" s="63" t="s">
        <v>81</v>
      </c>
      <c r="C422" s="43" t="s">
        <v>79</v>
      </c>
      <c r="D422" s="44">
        <f>$D$11</f>
        <v>330.69</v>
      </c>
      <c r="E422" s="44">
        <f t="shared" ref="E422:AA422" si="245">$D$11</f>
        <v>330.69</v>
      </c>
      <c r="F422" s="44">
        <f t="shared" si="245"/>
        <v>330.69</v>
      </c>
      <c r="G422" s="44">
        <f t="shared" si="245"/>
        <v>330.69</v>
      </c>
      <c r="H422" s="44">
        <f t="shared" si="245"/>
        <v>330.69</v>
      </c>
      <c r="I422" s="44">
        <f t="shared" si="245"/>
        <v>330.69</v>
      </c>
      <c r="J422" s="44">
        <f t="shared" si="245"/>
        <v>330.69</v>
      </c>
      <c r="K422" s="44">
        <f t="shared" si="245"/>
        <v>330.69</v>
      </c>
      <c r="L422" s="44">
        <f t="shared" si="245"/>
        <v>330.69</v>
      </c>
      <c r="M422" s="44">
        <f t="shared" si="245"/>
        <v>330.69</v>
      </c>
      <c r="N422" s="44">
        <f t="shared" si="245"/>
        <v>330.69</v>
      </c>
      <c r="O422" s="44">
        <f t="shared" si="245"/>
        <v>330.69</v>
      </c>
      <c r="P422" s="44">
        <f t="shared" si="245"/>
        <v>330.69</v>
      </c>
      <c r="Q422" s="44">
        <f t="shared" si="245"/>
        <v>330.69</v>
      </c>
      <c r="R422" s="44">
        <f t="shared" si="245"/>
        <v>330.69</v>
      </c>
      <c r="S422" s="44">
        <f t="shared" si="245"/>
        <v>330.69</v>
      </c>
      <c r="T422" s="44">
        <f t="shared" si="245"/>
        <v>330.69</v>
      </c>
      <c r="U422" s="44">
        <f t="shared" si="245"/>
        <v>330.69</v>
      </c>
      <c r="V422" s="44">
        <f t="shared" si="245"/>
        <v>330.69</v>
      </c>
      <c r="W422" s="44">
        <f t="shared" si="245"/>
        <v>330.69</v>
      </c>
      <c r="X422" s="44">
        <f t="shared" si="245"/>
        <v>330.69</v>
      </c>
      <c r="Y422" s="44">
        <f t="shared" si="245"/>
        <v>330.69</v>
      </c>
      <c r="Z422" s="44">
        <f t="shared" si="245"/>
        <v>330.69</v>
      </c>
      <c r="AA422" s="44">
        <f t="shared" si="245"/>
        <v>330.69</v>
      </c>
    </row>
    <row r="423" spans="1:27" ht="12.75" customHeight="1" collapsed="1" x14ac:dyDescent="0.2">
      <c r="A423" s="96" t="s">
        <v>654</v>
      </c>
      <c r="B423" s="28" t="str">
        <f>"23"&amp;"."&amp;$B$639&amp;"."&amp;$B$640</f>
        <v>23.11.2023</v>
      </c>
      <c r="C423" s="88" t="s">
        <v>76</v>
      </c>
      <c r="D423" s="89">
        <f>ROUND(((D424+D425+D427+D426)/1000),5)</f>
        <v>3.7452000000000001</v>
      </c>
      <c r="E423" s="89">
        <f>ROUND(((E424+E425+E427+E426)/1000),5)</f>
        <v>3.6599599999999999</v>
      </c>
      <c r="F423" s="89">
        <f>ROUND(((F424+F425+F427+F426)/1000),5)</f>
        <v>3.6274899999999999</v>
      </c>
      <c r="G423" s="89">
        <f t="shared" ref="G423:AA423" si="246">ROUND(((G424+G425+G427+G426)/1000),5)</f>
        <v>3.6271100000000001</v>
      </c>
      <c r="H423" s="89">
        <f t="shared" si="246"/>
        <v>3.6358299999999999</v>
      </c>
      <c r="I423" s="89">
        <f t="shared" si="246"/>
        <v>3.78925</v>
      </c>
      <c r="J423" s="89">
        <f t="shared" si="246"/>
        <v>3.9913400000000001</v>
      </c>
      <c r="K423" s="89">
        <f t="shared" si="246"/>
        <v>4.2601599999999999</v>
      </c>
      <c r="L423" s="89">
        <f t="shared" si="246"/>
        <v>4.3744500000000004</v>
      </c>
      <c r="M423" s="89">
        <f t="shared" si="246"/>
        <v>4.3913500000000001</v>
      </c>
      <c r="N423" s="89">
        <f t="shared" si="246"/>
        <v>4.43363</v>
      </c>
      <c r="O423" s="89">
        <f t="shared" si="246"/>
        <v>4.5042099999999996</v>
      </c>
      <c r="P423" s="89">
        <f t="shared" si="246"/>
        <v>4.4980799999999999</v>
      </c>
      <c r="Q423" s="89">
        <f t="shared" si="246"/>
        <v>4.5151399999999997</v>
      </c>
      <c r="R423" s="89">
        <f t="shared" si="246"/>
        <v>4.5055300000000003</v>
      </c>
      <c r="S423" s="89">
        <f t="shared" si="246"/>
        <v>4.4142000000000001</v>
      </c>
      <c r="T423" s="89">
        <f t="shared" si="246"/>
        <v>4.4154200000000001</v>
      </c>
      <c r="U423" s="89">
        <f t="shared" si="246"/>
        <v>4.47933</v>
      </c>
      <c r="V423" s="89">
        <f t="shared" si="246"/>
        <v>4.51281</v>
      </c>
      <c r="W423" s="89">
        <f t="shared" si="246"/>
        <v>4.4158200000000001</v>
      </c>
      <c r="X423" s="89">
        <f t="shared" si="246"/>
        <v>4.3903800000000004</v>
      </c>
      <c r="Y423" s="89">
        <f t="shared" si="246"/>
        <v>4.3596700000000004</v>
      </c>
      <c r="Z423" s="89">
        <f t="shared" si="246"/>
        <v>4.0798800000000002</v>
      </c>
      <c r="AA423" s="89">
        <f t="shared" si="246"/>
        <v>3.8327499999999999</v>
      </c>
    </row>
    <row r="424" spans="1:27" ht="12.75" hidden="1" customHeight="1" outlineLevel="1" x14ac:dyDescent="0.2">
      <c r="A424" s="97" t="s">
        <v>655</v>
      </c>
      <c r="B424" s="63" t="s">
        <v>242</v>
      </c>
      <c r="C424" s="43" t="s">
        <v>79</v>
      </c>
      <c r="D424" s="44">
        <v>1187.99</v>
      </c>
      <c r="E424" s="44">
        <v>1102.75</v>
      </c>
      <c r="F424" s="44">
        <v>1070.28</v>
      </c>
      <c r="G424" s="44">
        <v>1069.9000000000001</v>
      </c>
      <c r="H424" s="44">
        <v>1078.6199999999999</v>
      </c>
      <c r="I424" s="44">
        <v>1232.04</v>
      </c>
      <c r="J424" s="44">
        <v>1434.13</v>
      </c>
      <c r="K424" s="44">
        <v>1702.95</v>
      </c>
      <c r="L424" s="44">
        <v>1817.24</v>
      </c>
      <c r="M424" s="44">
        <v>1834.14</v>
      </c>
      <c r="N424" s="44">
        <v>1876.42</v>
      </c>
      <c r="O424" s="44">
        <v>1947</v>
      </c>
      <c r="P424" s="44">
        <v>1940.87</v>
      </c>
      <c r="Q424" s="44">
        <v>1957.93</v>
      </c>
      <c r="R424" s="44">
        <v>1948.32</v>
      </c>
      <c r="S424" s="44">
        <v>1856.99</v>
      </c>
      <c r="T424" s="44">
        <v>1858.21</v>
      </c>
      <c r="U424" s="44">
        <v>1922.12</v>
      </c>
      <c r="V424" s="44">
        <v>1955.6</v>
      </c>
      <c r="W424" s="44">
        <v>1858.61</v>
      </c>
      <c r="X424" s="44">
        <v>1833.17</v>
      </c>
      <c r="Y424" s="44">
        <v>1802.46</v>
      </c>
      <c r="Z424" s="44">
        <v>1522.67</v>
      </c>
      <c r="AA424" s="44">
        <v>1275.54</v>
      </c>
    </row>
    <row r="425" spans="1:27" ht="12.75" hidden="1" customHeight="1" outlineLevel="1" x14ac:dyDescent="0.2">
      <c r="A425" s="97" t="s">
        <v>656</v>
      </c>
      <c r="B425" s="63" t="s">
        <v>90</v>
      </c>
      <c r="C425" s="43" t="s">
        <v>79</v>
      </c>
      <c r="D425" s="44">
        <f>$D$315</f>
        <v>2222.89</v>
      </c>
      <c r="E425" s="44">
        <f t="shared" ref="E425:AA425" si="247">$D$315</f>
        <v>2222.89</v>
      </c>
      <c r="F425" s="44">
        <f t="shared" si="247"/>
        <v>2222.89</v>
      </c>
      <c r="G425" s="44">
        <f t="shared" si="247"/>
        <v>2222.89</v>
      </c>
      <c r="H425" s="44">
        <f t="shared" si="247"/>
        <v>2222.89</v>
      </c>
      <c r="I425" s="44">
        <f t="shared" si="247"/>
        <v>2222.89</v>
      </c>
      <c r="J425" s="44">
        <f t="shared" si="247"/>
        <v>2222.89</v>
      </c>
      <c r="K425" s="44">
        <f t="shared" si="247"/>
        <v>2222.89</v>
      </c>
      <c r="L425" s="44">
        <f t="shared" si="247"/>
        <v>2222.89</v>
      </c>
      <c r="M425" s="44">
        <f t="shared" si="247"/>
        <v>2222.89</v>
      </c>
      <c r="N425" s="44">
        <f t="shared" si="247"/>
        <v>2222.89</v>
      </c>
      <c r="O425" s="44">
        <f t="shared" si="247"/>
        <v>2222.89</v>
      </c>
      <c r="P425" s="44">
        <f t="shared" si="247"/>
        <v>2222.89</v>
      </c>
      <c r="Q425" s="44">
        <f t="shared" si="247"/>
        <v>2222.89</v>
      </c>
      <c r="R425" s="44">
        <f t="shared" si="247"/>
        <v>2222.89</v>
      </c>
      <c r="S425" s="44">
        <f t="shared" si="247"/>
        <v>2222.89</v>
      </c>
      <c r="T425" s="44">
        <f t="shared" si="247"/>
        <v>2222.89</v>
      </c>
      <c r="U425" s="44">
        <f t="shared" si="247"/>
        <v>2222.89</v>
      </c>
      <c r="V425" s="44">
        <f t="shared" si="247"/>
        <v>2222.89</v>
      </c>
      <c r="W425" s="44">
        <f t="shared" si="247"/>
        <v>2222.89</v>
      </c>
      <c r="X425" s="44">
        <f t="shared" si="247"/>
        <v>2222.89</v>
      </c>
      <c r="Y425" s="44">
        <f t="shared" si="247"/>
        <v>2222.89</v>
      </c>
      <c r="Z425" s="44">
        <f t="shared" si="247"/>
        <v>2222.89</v>
      </c>
      <c r="AA425" s="44">
        <f t="shared" si="247"/>
        <v>2222.89</v>
      </c>
    </row>
    <row r="426" spans="1:27" ht="12.75" hidden="1" customHeight="1" outlineLevel="1" x14ac:dyDescent="0.2">
      <c r="A426" s="97" t="s">
        <v>657</v>
      </c>
      <c r="B426" s="63" t="s">
        <v>83</v>
      </c>
      <c r="C426" s="43" t="s">
        <v>79</v>
      </c>
      <c r="D426" s="44">
        <v>3.63</v>
      </c>
      <c r="E426" s="44">
        <v>3.63</v>
      </c>
      <c r="F426" s="44">
        <v>3.63</v>
      </c>
      <c r="G426" s="44">
        <v>3.63</v>
      </c>
      <c r="H426" s="44">
        <v>3.63</v>
      </c>
      <c r="I426" s="44">
        <v>3.63</v>
      </c>
      <c r="J426" s="44">
        <v>3.63</v>
      </c>
      <c r="K426" s="44">
        <v>3.63</v>
      </c>
      <c r="L426" s="44">
        <v>3.63</v>
      </c>
      <c r="M426" s="44">
        <v>3.63</v>
      </c>
      <c r="N426" s="44">
        <v>3.63</v>
      </c>
      <c r="O426" s="44">
        <v>3.63</v>
      </c>
      <c r="P426" s="44">
        <v>3.63</v>
      </c>
      <c r="Q426" s="44">
        <v>3.63</v>
      </c>
      <c r="R426" s="44">
        <v>3.63</v>
      </c>
      <c r="S426" s="44">
        <v>3.63</v>
      </c>
      <c r="T426" s="44">
        <v>3.63</v>
      </c>
      <c r="U426" s="44">
        <v>3.63</v>
      </c>
      <c r="V426" s="44">
        <v>3.63</v>
      </c>
      <c r="W426" s="44">
        <v>3.63</v>
      </c>
      <c r="X426" s="44">
        <v>3.63</v>
      </c>
      <c r="Y426" s="44">
        <v>3.63</v>
      </c>
      <c r="Z426" s="44">
        <v>3.63</v>
      </c>
      <c r="AA426" s="44">
        <v>3.63</v>
      </c>
    </row>
    <row r="427" spans="1:27" ht="12.75" hidden="1" customHeight="1" outlineLevel="1" x14ac:dyDescent="0.2">
      <c r="A427" s="97" t="s">
        <v>658</v>
      </c>
      <c r="B427" s="63" t="s">
        <v>81</v>
      </c>
      <c r="C427" s="43" t="s">
        <v>79</v>
      </c>
      <c r="D427" s="44">
        <f>$D$11</f>
        <v>330.69</v>
      </c>
      <c r="E427" s="44">
        <f t="shared" ref="E427:AA427" si="248">$D$11</f>
        <v>330.69</v>
      </c>
      <c r="F427" s="44">
        <f t="shared" si="248"/>
        <v>330.69</v>
      </c>
      <c r="G427" s="44">
        <f t="shared" si="248"/>
        <v>330.69</v>
      </c>
      <c r="H427" s="44">
        <f t="shared" si="248"/>
        <v>330.69</v>
      </c>
      <c r="I427" s="44">
        <f t="shared" si="248"/>
        <v>330.69</v>
      </c>
      <c r="J427" s="44">
        <f t="shared" si="248"/>
        <v>330.69</v>
      </c>
      <c r="K427" s="44">
        <f t="shared" si="248"/>
        <v>330.69</v>
      </c>
      <c r="L427" s="44">
        <f t="shared" si="248"/>
        <v>330.69</v>
      </c>
      <c r="M427" s="44">
        <f t="shared" si="248"/>
        <v>330.69</v>
      </c>
      <c r="N427" s="44">
        <f t="shared" si="248"/>
        <v>330.69</v>
      </c>
      <c r="O427" s="44">
        <f t="shared" si="248"/>
        <v>330.69</v>
      </c>
      <c r="P427" s="44">
        <f t="shared" si="248"/>
        <v>330.69</v>
      </c>
      <c r="Q427" s="44">
        <f t="shared" si="248"/>
        <v>330.69</v>
      </c>
      <c r="R427" s="44">
        <f t="shared" si="248"/>
        <v>330.69</v>
      </c>
      <c r="S427" s="44">
        <f t="shared" si="248"/>
        <v>330.69</v>
      </c>
      <c r="T427" s="44">
        <f t="shared" si="248"/>
        <v>330.69</v>
      </c>
      <c r="U427" s="44">
        <f t="shared" si="248"/>
        <v>330.69</v>
      </c>
      <c r="V427" s="44">
        <f t="shared" si="248"/>
        <v>330.69</v>
      </c>
      <c r="W427" s="44">
        <f t="shared" si="248"/>
        <v>330.69</v>
      </c>
      <c r="X427" s="44">
        <f t="shared" si="248"/>
        <v>330.69</v>
      </c>
      <c r="Y427" s="44">
        <f t="shared" si="248"/>
        <v>330.69</v>
      </c>
      <c r="Z427" s="44">
        <f t="shared" si="248"/>
        <v>330.69</v>
      </c>
      <c r="AA427" s="44">
        <f t="shared" si="248"/>
        <v>330.69</v>
      </c>
    </row>
    <row r="428" spans="1:27" ht="12.75" customHeight="1" collapsed="1" x14ac:dyDescent="0.2">
      <c r="A428" s="96" t="s">
        <v>659</v>
      </c>
      <c r="B428" s="28" t="str">
        <f>"24"&amp;"."&amp;$B$639&amp;"."&amp;$B$640</f>
        <v>24.11.2023</v>
      </c>
      <c r="C428" s="88" t="s">
        <v>76</v>
      </c>
      <c r="D428" s="89">
        <f>ROUND(((D429+D430+D432+D431)/1000),5)</f>
        <v>3.7157</v>
      </c>
      <c r="E428" s="89">
        <f>ROUND(((E429+E430+E432+E431)/1000),5)</f>
        <v>3.5935299999999999</v>
      </c>
      <c r="F428" s="89">
        <f>ROUND(((F429+F430+F432+F431)/1000),5)</f>
        <v>3.52536</v>
      </c>
      <c r="G428" s="89">
        <f t="shared" ref="G428:AA428" si="249">ROUND(((G429+G430+G432+G431)/1000),5)</f>
        <v>3.3653599999999999</v>
      </c>
      <c r="H428" s="89">
        <f t="shared" si="249"/>
        <v>3.5249299999999999</v>
      </c>
      <c r="I428" s="89">
        <f t="shared" si="249"/>
        <v>3.7710699999999999</v>
      </c>
      <c r="J428" s="89">
        <f t="shared" si="249"/>
        <v>3.8858899999999998</v>
      </c>
      <c r="K428" s="89">
        <f t="shared" si="249"/>
        <v>4.1802400000000004</v>
      </c>
      <c r="L428" s="89">
        <f t="shared" si="249"/>
        <v>4.4205800000000002</v>
      </c>
      <c r="M428" s="89">
        <f t="shared" si="249"/>
        <v>4.4511799999999999</v>
      </c>
      <c r="N428" s="89">
        <f t="shared" si="249"/>
        <v>4.4838800000000001</v>
      </c>
      <c r="O428" s="89">
        <f t="shared" si="249"/>
        <v>4.5281200000000004</v>
      </c>
      <c r="P428" s="89">
        <f t="shared" si="249"/>
        <v>4.5020300000000004</v>
      </c>
      <c r="Q428" s="89">
        <f t="shared" si="249"/>
        <v>4.5203300000000004</v>
      </c>
      <c r="R428" s="89">
        <f t="shared" si="249"/>
        <v>4.5029599999999999</v>
      </c>
      <c r="S428" s="89">
        <f t="shared" si="249"/>
        <v>4.4853399999999999</v>
      </c>
      <c r="T428" s="89">
        <f t="shared" si="249"/>
        <v>4.4906600000000001</v>
      </c>
      <c r="U428" s="89">
        <f t="shared" si="249"/>
        <v>4.5071099999999999</v>
      </c>
      <c r="V428" s="89">
        <f t="shared" si="249"/>
        <v>4.4906699999999997</v>
      </c>
      <c r="W428" s="89">
        <f t="shared" si="249"/>
        <v>4.5084400000000002</v>
      </c>
      <c r="X428" s="89">
        <f t="shared" si="249"/>
        <v>4.4448400000000001</v>
      </c>
      <c r="Y428" s="89">
        <f t="shared" si="249"/>
        <v>4.3875799999999998</v>
      </c>
      <c r="Z428" s="89">
        <f t="shared" si="249"/>
        <v>4.1932299999999998</v>
      </c>
      <c r="AA428" s="89">
        <f t="shared" si="249"/>
        <v>3.9637600000000002</v>
      </c>
    </row>
    <row r="429" spans="1:27" ht="12.75" hidden="1" customHeight="1" outlineLevel="1" x14ac:dyDescent="0.2">
      <c r="A429" s="97" t="s">
        <v>660</v>
      </c>
      <c r="B429" s="63" t="s">
        <v>242</v>
      </c>
      <c r="C429" s="43" t="s">
        <v>79</v>
      </c>
      <c r="D429" s="44">
        <v>1158.49</v>
      </c>
      <c r="E429" s="44">
        <v>1036.32</v>
      </c>
      <c r="F429" s="44">
        <v>968.15</v>
      </c>
      <c r="G429" s="44">
        <v>808.15</v>
      </c>
      <c r="H429" s="44">
        <v>967.72</v>
      </c>
      <c r="I429" s="44">
        <v>1213.8599999999999</v>
      </c>
      <c r="J429" s="44">
        <v>1328.68</v>
      </c>
      <c r="K429" s="44">
        <v>1623.03</v>
      </c>
      <c r="L429" s="44">
        <v>1863.37</v>
      </c>
      <c r="M429" s="44">
        <v>1893.97</v>
      </c>
      <c r="N429" s="44">
        <v>1926.67</v>
      </c>
      <c r="O429" s="44">
        <v>1970.91</v>
      </c>
      <c r="P429" s="44">
        <v>1944.82</v>
      </c>
      <c r="Q429" s="44">
        <v>1963.12</v>
      </c>
      <c r="R429" s="44">
        <v>1945.75</v>
      </c>
      <c r="S429" s="44">
        <v>1928.13</v>
      </c>
      <c r="T429" s="44">
        <v>1933.45</v>
      </c>
      <c r="U429" s="44">
        <v>1949.9</v>
      </c>
      <c r="V429" s="44">
        <v>1933.46</v>
      </c>
      <c r="W429" s="44">
        <v>1951.23</v>
      </c>
      <c r="X429" s="44">
        <v>1887.63</v>
      </c>
      <c r="Y429" s="44">
        <v>1830.37</v>
      </c>
      <c r="Z429" s="44">
        <v>1636.02</v>
      </c>
      <c r="AA429" s="44">
        <v>1406.55</v>
      </c>
    </row>
    <row r="430" spans="1:27" ht="12.75" hidden="1" customHeight="1" outlineLevel="1" x14ac:dyDescent="0.2">
      <c r="A430" s="97" t="s">
        <v>661</v>
      </c>
      <c r="B430" s="63" t="s">
        <v>90</v>
      </c>
      <c r="C430" s="43" t="s">
        <v>79</v>
      </c>
      <c r="D430" s="44">
        <f>$D$315</f>
        <v>2222.89</v>
      </c>
      <c r="E430" s="44">
        <f t="shared" ref="E430:AA430" si="250">$D$315</f>
        <v>2222.89</v>
      </c>
      <c r="F430" s="44">
        <f t="shared" si="250"/>
        <v>2222.89</v>
      </c>
      <c r="G430" s="44">
        <f t="shared" si="250"/>
        <v>2222.89</v>
      </c>
      <c r="H430" s="44">
        <f t="shared" si="250"/>
        <v>2222.89</v>
      </c>
      <c r="I430" s="44">
        <f t="shared" si="250"/>
        <v>2222.89</v>
      </c>
      <c r="J430" s="44">
        <f t="shared" si="250"/>
        <v>2222.89</v>
      </c>
      <c r="K430" s="44">
        <f t="shared" si="250"/>
        <v>2222.89</v>
      </c>
      <c r="L430" s="44">
        <f t="shared" si="250"/>
        <v>2222.89</v>
      </c>
      <c r="M430" s="44">
        <f t="shared" si="250"/>
        <v>2222.89</v>
      </c>
      <c r="N430" s="44">
        <f t="shared" si="250"/>
        <v>2222.89</v>
      </c>
      <c r="O430" s="44">
        <f t="shared" si="250"/>
        <v>2222.89</v>
      </c>
      <c r="P430" s="44">
        <f t="shared" si="250"/>
        <v>2222.89</v>
      </c>
      <c r="Q430" s="44">
        <f t="shared" si="250"/>
        <v>2222.89</v>
      </c>
      <c r="R430" s="44">
        <f t="shared" si="250"/>
        <v>2222.89</v>
      </c>
      <c r="S430" s="44">
        <f t="shared" si="250"/>
        <v>2222.89</v>
      </c>
      <c r="T430" s="44">
        <f t="shared" si="250"/>
        <v>2222.89</v>
      </c>
      <c r="U430" s="44">
        <f t="shared" si="250"/>
        <v>2222.89</v>
      </c>
      <c r="V430" s="44">
        <f t="shared" si="250"/>
        <v>2222.89</v>
      </c>
      <c r="W430" s="44">
        <f t="shared" si="250"/>
        <v>2222.89</v>
      </c>
      <c r="X430" s="44">
        <f t="shared" si="250"/>
        <v>2222.89</v>
      </c>
      <c r="Y430" s="44">
        <f t="shared" si="250"/>
        <v>2222.89</v>
      </c>
      <c r="Z430" s="44">
        <f t="shared" si="250"/>
        <v>2222.89</v>
      </c>
      <c r="AA430" s="44">
        <f t="shared" si="250"/>
        <v>2222.89</v>
      </c>
    </row>
    <row r="431" spans="1:27" ht="12.75" hidden="1" customHeight="1" outlineLevel="1" x14ac:dyDescent="0.2">
      <c r="A431" s="97" t="s">
        <v>662</v>
      </c>
      <c r="B431" s="63" t="s">
        <v>83</v>
      </c>
      <c r="C431" s="43" t="s">
        <v>79</v>
      </c>
      <c r="D431" s="44">
        <v>3.63</v>
      </c>
      <c r="E431" s="44">
        <v>3.63</v>
      </c>
      <c r="F431" s="44">
        <v>3.63</v>
      </c>
      <c r="G431" s="44">
        <v>3.63</v>
      </c>
      <c r="H431" s="44">
        <v>3.63</v>
      </c>
      <c r="I431" s="44">
        <v>3.63</v>
      </c>
      <c r="J431" s="44">
        <v>3.63</v>
      </c>
      <c r="K431" s="44">
        <v>3.63</v>
      </c>
      <c r="L431" s="44">
        <v>3.63</v>
      </c>
      <c r="M431" s="44">
        <v>3.63</v>
      </c>
      <c r="N431" s="44">
        <v>3.63</v>
      </c>
      <c r="O431" s="44">
        <v>3.63</v>
      </c>
      <c r="P431" s="44">
        <v>3.63</v>
      </c>
      <c r="Q431" s="44">
        <v>3.63</v>
      </c>
      <c r="R431" s="44">
        <v>3.63</v>
      </c>
      <c r="S431" s="44">
        <v>3.63</v>
      </c>
      <c r="T431" s="44">
        <v>3.63</v>
      </c>
      <c r="U431" s="44">
        <v>3.63</v>
      </c>
      <c r="V431" s="44">
        <v>3.63</v>
      </c>
      <c r="W431" s="44">
        <v>3.63</v>
      </c>
      <c r="X431" s="44">
        <v>3.63</v>
      </c>
      <c r="Y431" s="44">
        <v>3.63</v>
      </c>
      <c r="Z431" s="44">
        <v>3.63</v>
      </c>
      <c r="AA431" s="44">
        <v>3.63</v>
      </c>
    </row>
    <row r="432" spans="1:27" ht="12.75" hidden="1" customHeight="1" outlineLevel="1" x14ac:dyDescent="0.2">
      <c r="A432" s="97" t="s">
        <v>663</v>
      </c>
      <c r="B432" s="63" t="s">
        <v>81</v>
      </c>
      <c r="C432" s="43" t="s">
        <v>79</v>
      </c>
      <c r="D432" s="44">
        <f>$D$11</f>
        <v>330.69</v>
      </c>
      <c r="E432" s="44">
        <f t="shared" ref="E432:AA432" si="251">$D$11</f>
        <v>330.69</v>
      </c>
      <c r="F432" s="44">
        <f t="shared" si="251"/>
        <v>330.69</v>
      </c>
      <c r="G432" s="44">
        <f t="shared" si="251"/>
        <v>330.69</v>
      </c>
      <c r="H432" s="44">
        <f t="shared" si="251"/>
        <v>330.69</v>
      </c>
      <c r="I432" s="44">
        <f t="shared" si="251"/>
        <v>330.69</v>
      </c>
      <c r="J432" s="44">
        <f t="shared" si="251"/>
        <v>330.69</v>
      </c>
      <c r="K432" s="44">
        <f t="shared" si="251"/>
        <v>330.69</v>
      </c>
      <c r="L432" s="44">
        <f t="shared" si="251"/>
        <v>330.69</v>
      </c>
      <c r="M432" s="44">
        <f t="shared" si="251"/>
        <v>330.69</v>
      </c>
      <c r="N432" s="44">
        <f t="shared" si="251"/>
        <v>330.69</v>
      </c>
      <c r="O432" s="44">
        <f t="shared" si="251"/>
        <v>330.69</v>
      </c>
      <c r="P432" s="44">
        <f t="shared" si="251"/>
        <v>330.69</v>
      </c>
      <c r="Q432" s="44">
        <f t="shared" si="251"/>
        <v>330.69</v>
      </c>
      <c r="R432" s="44">
        <f t="shared" si="251"/>
        <v>330.69</v>
      </c>
      <c r="S432" s="44">
        <f t="shared" si="251"/>
        <v>330.69</v>
      </c>
      <c r="T432" s="44">
        <f t="shared" si="251"/>
        <v>330.69</v>
      </c>
      <c r="U432" s="44">
        <f t="shared" si="251"/>
        <v>330.69</v>
      </c>
      <c r="V432" s="44">
        <f t="shared" si="251"/>
        <v>330.69</v>
      </c>
      <c r="W432" s="44">
        <f t="shared" si="251"/>
        <v>330.69</v>
      </c>
      <c r="X432" s="44">
        <f t="shared" si="251"/>
        <v>330.69</v>
      </c>
      <c r="Y432" s="44">
        <f t="shared" si="251"/>
        <v>330.69</v>
      </c>
      <c r="Z432" s="44">
        <f t="shared" si="251"/>
        <v>330.69</v>
      </c>
      <c r="AA432" s="44">
        <f t="shared" si="251"/>
        <v>330.69</v>
      </c>
    </row>
    <row r="433" spans="1:27" collapsed="1" x14ac:dyDescent="0.2">
      <c r="A433" s="96" t="s">
        <v>664</v>
      </c>
      <c r="B433" s="28" t="str">
        <f>"25"&amp;"."&amp;$B$639&amp;"."&amp;$B$640</f>
        <v>25.11.2023</v>
      </c>
      <c r="C433" s="88" t="s">
        <v>76</v>
      </c>
      <c r="D433" s="89">
        <f>ROUND(((D434+D435+D437+D436)/1000),5)</f>
        <v>3.8262100000000001</v>
      </c>
      <c r="E433" s="89">
        <f>ROUND(((E434+E435+E437+E436)/1000),5)</f>
        <v>3.7879399999999999</v>
      </c>
      <c r="F433" s="89">
        <f>ROUND(((F434+F435+F437+F436)/1000),5)</f>
        <v>3.7328000000000001</v>
      </c>
      <c r="G433" s="89">
        <f t="shared" ref="G433:AA433" si="252">ROUND(((G434+G435+G437+G436)/1000),5)</f>
        <v>3.7300300000000002</v>
      </c>
      <c r="H433" s="89">
        <f t="shared" si="252"/>
        <v>3.7596699999999998</v>
      </c>
      <c r="I433" s="89">
        <f t="shared" si="252"/>
        <v>3.8312599999999999</v>
      </c>
      <c r="J433" s="89">
        <f t="shared" si="252"/>
        <v>3.8669899999999999</v>
      </c>
      <c r="K433" s="89">
        <f t="shared" si="252"/>
        <v>4.0850499999999998</v>
      </c>
      <c r="L433" s="89">
        <f t="shared" si="252"/>
        <v>4.2393400000000003</v>
      </c>
      <c r="M433" s="89">
        <f t="shared" si="252"/>
        <v>4.4149500000000002</v>
      </c>
      <c r="N433" s="89">
        <f t="shared" si="252"/>
        <v>4.4804300000000001</v>
      </c>
      <c r="O433" s="89">
        <f t="shared" si="252"/>
        <v>4.5062199999999999</v>
      </c>
      <c r="P433" s="89">
        <f t="shared" si="252"/>
        <v>4.50664</v>
      </c>
      <c r="Q433" s="89">
        <f t="shared" si="252"/>
        <v>4.4814499999999997</v>
      </c>
      <c r="R433" s="89">
        <f t="shared" si="252"/>
        <v>4.4790099999999997</v>
      </c>
      <c r="S433" s="89">
        <f t="shared" si="252"/>
        <v>4.4827399999999997</v>
      </c>
      <c r="T433" s="89">
        <f t="shared" si="252"/>
        <v>4.5070899999999998</v>
      </c>
      <c r="U433" s="89">
        <f t="shared" si="252"/>
        <v>4.5188499999999996</v>
      </c>
      <c r="V433" s="89">
        <f t="shared" si="252"/>
        <v>4.5146600000000001</v>
      </c>
      <c r="W433" s="89">
        <f t="shared" si="252"/>
        <v>4.4275200000000003</v>
      </c>
      <c r="X433" s="89">
        <f t="shared" si="252"/>
        <v>4.4318</v>
      </c>
      <c r="Y433" s="89">
        <f t="shared" si="252"/>
        <v>4.3152699999999999</v>
      </c>
      <c r="Z433" s="89">
        <f t="shared" si="252"/>
        <v>4.0954600000000001</v>
      </c>
      <c r="AA433" s="89">
        <f t="shared" si="252"/>
        <v>3.9743300000000001</v>
      </c>
    </row>
    <row r="434" spans="1:27" ht="12.75" hidden="1" customHeight="1" outlineLevel="1" x14ac:dyDescent="0.2">
      <c r="A434" s="97" t="s">
        <v>665</v>
      </c>
      <c r="B434" s="63" t="s">
        <v>242</v>
      </c>
      <c r="C434" s="43" t="s">
        <v>79</v>
      </c>
      <c r="D434" s="44">
        <v>1269</v>
      </c>
      <c r="E434" s="44">
        <v>1230.73</v>
      </c>
      <c r="F434" s="44">
        <v>1175.5899999999999</v>
      </c>
      <c r="G434" s="44">
        <v>1172.82</v>
      </c>
      <c r="H434" s="44">
        <v>1202.46</v>
      </c>
      <c r="I434" s="44">
        <v>1274.05</v>
      </c>
      <c r="J434" s="44">
        <v>1309.78</v>
      </c>
      <c r="K434" s="44">
        <v>1527.84</v>
      </c>
      <c r="L434" s="44">
        <v>1682.13</v>
      </c>
      <c r="M434" s="44">
        <v>1857.74</v>
      </c>
      <c r="N434" s="44">
        <v>1923.22</v>
      </c>
      <c r="O434" s="44">
        <v>1949.01</v>
      </c>
      <c r="P434" s="44">
        <v>1949.43</v>
      </c>
      <c r="Q434" s="44">
        <v>1924.24</v>
      </c>
      <c r="R434" s="44">
        <v>1921.8</v>
      </c>
      <c r="S434" s="44">
        <v>1925.53</v>
      </c>
      <c r="T434" s="44">
        <v>1949.88</v>
      </c>
      <c r="U434" s="44">
        <v>1961.64</v>
      </c>
      <c r="V434" s="44">
        <v>1957.45</v>
      </c>
      <c r="W434" s="44">
        <v>1870.31</v>
      </c>
      <c r="X434" s="44">
        <v>1874.59</v>
      </c>
      <c r="Y434" s="44">
        <v>1758.06</v>
      </c>
      <c r="Z434" s="44">
        <v>1538.25</v>
      </c>
      <c r="AA434" s="44">
        <v>1417.12</v>
      </c>
    </row>
    <row r="435" spans="1:27" ht="12.75" hidden="1" customHeight="1" outlineLevel="1" x14ac:dyDescent="0.2">
      <c r="A435" s="97" t="s">
        <v>666</v>
      </c>
      <c r="B435" s="63" t="s">
        <v>90</v>
      </c>
      <c r="C435" s="43" t="s">
        <v>79</v>
      </c>
      <c r="D435" s="44">
        <f>$D$315</f>
        <v>2222.89</v>
      </c>
      <c r="E435" s="44">
        <f t="shared" ref="E435:AA435" si="253">$D$315</f>
        <v>2222.89</v>
      </c>
      <c r="F435" s="44">
        <f t="shared" si="253"/>
        <v>2222.89</v>
      </c>
      <c r="G435" s="44">
        <f t="shared" si="253"/>
        <v>2222.89</v>
      </c>
      <c r="H435" s="44">
        <f t="shared" si="253"/>
        <v>2222.89</v>
      </c>
      <c r="I435" s="44">
        <f t="shared" si="253"/>
        <v>2222.89</v>
      </c>
      <c r="J435" s="44">
        <f t="shared" si="253"/>
        <v>2222.89</v>
      </c>
      <c r="K435" s="44">
        <f t="shared" si="253"/>
        <v>2222.89</v>
      </c>
      <c r="L435" s="44">
        <f t="shared" si="253"/>
        <v>2222.89</v>
      </c>
      <c r="M435" s="44">
        <f t="shared" si="253"/>
        <v>2222.89</v>
      </c>
      <c r="N435" s="44">
        <f t="shared" si="253"/>
        <v>2222.89</v>
      </c>
      <c r="O435" s="44">
        <f t="shared" si="253"/>
        <v>2222.89</v>
      </c>
      <c r="P435" s="44">
        <f t="shared" si="253"/>
        <v>2222.89</v>
      </c>
      <c r="Q435" s="44">
        <f t="shared" si="253"/>
        <v>2222.89</v>
      </c>
      <c r="R435" s="44">
        <f t="shared" si="253"/>
        <v>2222.89</v>
      </c>
      <c r="S435" s="44">
        <f t="shared" si="253"/>
        <v>2222.89</v>
      </c>
      <c r="T435" s="44">
        <f t="shared" si="253"/>
        <v>2222.89</v>
      </c>
      <c r="U435" s="44">
        <f t="shared" si="253"/>
        <v>2222.89</v>
      </c>
      <c r="V435" s="44">
        <f t="shared" si="253"/>
        <v>2222.89</v>
      </c>
      <c r="W435" s="44">
        <f t="shared" si="253"/>
        <v>2222.89</v>
      </c>
      <c r="X435" s="44">
        <f t="shared" si="253"/>
        <v>2222.89</v>
      </c>
      <c r="Y435" s="44">
        <f t="shared" si="253"/>
        <v>2222.89</v>
      </c>
      <c r="Z435" s="44">
        <f t="shared" si="253"/>
        <v>2222.89</v>
      </c>
      <c r="AA435" s="44">
        <f t="shared" si="253"/>
        <v>2222.89</v>
      </c>
    </row>
    <row r="436" spans="1:27" ht="12.75" hidden="1" customHeight="1" outlineLevel="1" x14ac:dyDescent="0.2">
      <c r="A436" s="97" t="s">
        <v>667</v>
      </c>
      <c r="B436" s="63" t="s">
        <v>83</v>
      </c>
      <c r="C436" s="43" t="s">
        <v>79</v>
      </c>
      <c r="D436" s="44">
        <v>3.63</v>
      </c>
      <c r="E436" s="44">
        <v>3.63</v>
      </c>
      <c r="F436" s="44">
        <v>3.63</v>
      </c>
      <c r="G436" s="44">
        <v>3.63</v>
      </c>
      <c r="H436" s="44">
        <v>3.63</v>
      </c>
      <c r="I436" s="44">
        <v>3.63</v>
      </c>
      <c r="J436" s="44">
        <v>3.63</v>
      </c>
      <c r="K436" s="44">
        <v>3.63</v>
      </c>
      <c r="L436" s="44">
        <v>3.63</v>
      </c>
      <c r="M436" s="44">
        <v>3.63</v>
      </c>
      <c r="N436" s="44">
        <v>3.63</v>
      </c>
      <c r="O436" s="44">
        <v>3.63</v>
      </c>
      <c r="P436" s="44">
        <v>3.63</v>
      </c>
      <c r="Q436" s="44">
        <v>3.63</v>
      </c>
      <c r="R436" s="44">
        <v>3.63</v>
      </c>
      <c r="S436" s="44">
        <v>3.63</v>
      </c>
      <c r="T436" s="44">
        <v>3.63</v>
      </c>
      <c r="U436" s="44">
        <v>3.63</v>
      </c>
      <c r="V436" s="44">
        <v>3.63</v>
      </c>
      <c r="W436" s="44">
        <v>3.63</v>
      </c>
      <c r="X436" s="44">
        <v>3.63</v>
      </c>
      <c r="Y436" s="44">
        <v>3.63</v>
      </c>
      <c r="Z436" s="44">
        <v>3.63</v>
      </c>
      <c r="AA436" s="44">
        <v>3.63</v>
      </c>
    </row>
    <row r="437" spans="1:27" ht="12.75" hidden="1" customHeight="1" outlineLevel="1" x14ac:dyDescent="0.2">
      <c r="A437" s="97" t="s">
        <v>668</v>
      </c>
      <c r="B437" s="63" t="s">
        <v>81</v>
      </c>
      <c r="C437" s="43" t="s">
        <v>79</v>
      </c>
      <c r="D437" s="44">
        <f>$D$11</f>
        <v>330.69</v>
      </c>
      <c r="E437" s="44">
        <f t="shared" ref="E437:AA437" si="254">$D$11</f>
        <v>330.69</v>
      </c>
      <c r="F437" s="44">
        <f t="shared" si="254"/>
        <v>330.69</v>
      </c>
      <c r="G437" s="44">
        <f t="shared" si="254"/>
        <v>330.69</v>
      </c>
      <c r="H437" s="44">
        <f t="shared" si="254"/>
        <v>330.69</v>
      </c>
      <c r="I437" s="44">
        <f t="shared" si="254"/>
        <v>330.69</v>
      </c>
      <c r="J437" s="44">
        <f t="shared" si="254"/>
        <v>330.69</v>
      </c>
      <c r="K437" s="44">
        <f t="shared" si="254"/>
        <v>330.69</v>
      </c>
      <c r="L437" s="44">
        <f t="shared" si="254"/>
        <v>330.69</v>
      </c>
      <c r="M437" s="44">
        <f t="shared" si="254"/>
        <v>330.69</v>
      </c>
      <c r="N437" s="44">
        <f t="shared" si="254"/>
        <v>330.69</v>
      </c>
      <c r="O437" s="44">
        <f t="shared" si="254"/>
        <v>330.69</v>
      </c>
      <c r="P437" s="44">
        <f t="shared" si="254"/>
        <v>330.69</v>
      </c>
      <c r="Q437" s="44">
        <f t="shared" si="254"/>
        <v>330.69</v>
      </c>
      <c r="R437" s="44">
        <f t="shared" si="254"/>
        <v>330.69</v>
      </c>
      <c r="S437" s="44">
        <f t="shared" si="254"/>
        <v>330.69</v>
      </c>
      <c r="T437" s="44">
        <f t="shared" si="254"/>
        <v>330.69</v>
      </c>
      <c r="U437" s="44">
        <f t="shared" si="254"/>
        <v>330.69</v>
      </c>
      <c r="V437" s="44">
        <f t="shared" si="254"/>
        <v>330.69</v>
      </c>
      <c r="W437" s="44">
        <f t="shared" si="254"/>
        <v>330.69</v>
      </c>
      <c r="X437" s="44">
        <f t="shared" si="254"/>
        <v>330.69</v>
      </c>
      <c r="Y437" s="44">
        <f t="shared" si="254"/>
        <v>330.69</v>
      </c>
      <c r="Z437" s="44">
        <f t="shared" si="254"/>
        <v>330.69</v>
      </c>
      <c r="AA437" s="44">
        <f t="shared" si="254"/>
        <v>330.69</v>
      </c>
    </row>
    <row r="438" spans="1:27" collapsed="1" x14ac:dyDescent="0.2">
      <c r="A438" s="96" t="s">
        <v>669</v>
      </c>
      <c r="B438" s="28" t="str">
        <f>"26"&amp;"."&amp;$B$639&amp;"."&amp;$B$640</f>
        <v>26.11.2023</v>
      </c>
      <c r="C438" s="88" t="s">
        <v>76</v>
      </c>
      <c r="D438" s="89">
        <f>ROUND(((D439+D440+D442+D441)/1000),5)</f>
        <v>3.8275600000000001</v>
      </c>
      <c r="E438" s="89">
        <f>ROUND(((E439+E440+E442+E441)/1000),5)</f>
        <v>3.7535699999999999</v>
      </c>
      <c r="F438" s="89">
        <f>ROUND(((F439+F440+F442+F441)/1000),5)</f>
        <v>3.7067100000000002</v>
      </c>
      <c r="G438" s="89">
        <f t="shared" ref="G438:AA438" si="255">ROUND(((G439+G440+G442+G441)/1000),5)</f>
        <v>3.6774499999999999</v>
      </c>
      <c r="H438" s="89">
        <f t="shared" si="255"/>
        <v>3.6902300000000001</v>
      </c>
      <c r="I438" s="89">
        <f t="shared" si="255"/>
        <v>3.7549100000000002</v>
      </c>
      <c r="J438" s="89">
        <f t="shared" si="255"/>
        <v>3.8088000000000002</v>
      </c>
      <c r="K438" s="89">
        <f t="shared" si="255"/>
        <v>3.8583500000000002</v>
      </c>
      <c r="L438" s="89">
        <f t="shared" si="255"/>
        <v>4.1127099999999999</v>
      </c>
      <c r="M438" s="89">
        <f t="shared" si="255"/>
        <v>4.2520699999999998</v>
      </c>
      <c r="N438" s="89">
        <f t="shared" si="255"/>
        <v>4.3215000000000003</v>
      </c>
      <c r="O438" s="89">
        <f t="shared" si="255"/>
        <v>4.3981000000000003</v>
      </c>
      <c r="P438" s="89">
        <f t="shared" si="255"/>
        <v>4.4157700000000002</v>
      </c>
      <c r="Q438" s="89">
        <f t="shared" si="255"/>
        <v>4.4216499999999996</v>
      </c>
      <c r="R438" s="89">
        <f t="shared" si="255"/>
        <v>4.35025</v>
      </c>
      <c r="S438" s="89">
        <f t="shared" si="255"/>
        <v>4.3849600000000004</v>
      </c>
      <c r="T438" s="89">
        <f t="shared" si="255"/>
        <v>4.4026199999999998</v>
      </c>
      <c r="U438" s="89">
        <f t="shared" si="255"/>
        <v>4.6182800000000004</v>
      </c>
      <c r="V438" s="89">
        <f t="shared" si="255"/>
        <v>4.6381300000000003</v>
      </c>
      <c r="W438" s="89">
        <f t="shared" si="255"/>
        <v>4.5178799999999999</v>
      </c>
      <c r="X438" s="89">
        <f t="shared" si="255"/>
        <v>4.5391899999999996</v>
      </c>
      <c r="Y438" s="89">
        <f t="shared" si="255"/>
        <v>4.2759</v>
      </c>
      <c r="Z438" s="89">
        <f t="shared" si="255"/>
        <v>4.05016</v>
      </c>
      <c r="AA438" s="89">
        <f t="shared" si="255"/>
        <v>3.8529300000000002</v>
      </c>
    </row>
    <row r="439" spans="1:27" ht="12.75" hidden="1" customHeight="1" outlineLevel="1" x14ac:dyDescent="0.2">
      <c r="A439" s="97" t="s">
        <v>670</v>
      </c>
      <c r="B439" s="63" t="s">
        <v>242</v>
      </c>
      <c r="C439" s="43" t="s">
        <v>79</v>
      </c>
      <c r="D439" s="44">
        <v>1270.3499999999999</v>
      </c>
      <c r="E439" s="44">
        <v>1196.3599999999999</v>
      </c>
      <c r="F439" s="44">
        <v>1149.5</v>
      </c>
      <c r="G439" s="44">
        <v>1120.24</v>
      </c>
      <c r="H439" s="44">
        <v>1133.02</v>
      </c>
      <c r="I439" s="44">
        <v>1197.7</v>
      </c>
      <c r="J439" s="44">
        <v>1251.5899999999999</v>
      </c>
      <c r="K439" s="44">
        <v>1301.1400000000001</v>
      </c>
      <c r="L439" s="44">
        <v>1555.5</v>
      </c>
      <c r="M439" s="44">
        <v>1694.86</v>
      </c>
      <c r="N439" s="44">
        <v>1764.29</v>
      </c>
      <c r="O439" s="44">
        <v>1840.89</v>
      </c>
      <c r="P439" s="44">
        <v>1858.56</v>
      </c>
      <c r="Q439" s="44">
        <v>1864.44</v>
      </c>
      <c r="R439" s="44">
        <v>1793.04</v>
      </c>
      <c r="S439" s="44">
        <v>1827.75</v>
      </c>
      <c r="T439" s="44">
        <v>1845.41</v>
      </c>
      <c r="U439" s="44">
        <v>2061.0700000000002</v>
      </c>
      <c r="V439" s="44">
        <v>2080.92</v>
      </c>
      <c r="W439" s="44">
        <v>1960.67</v>
      </c>
      <c r="X439" s="44">
        <v>1981.98</v>
      </c>
      <c r="Y439" s="44">
        <v>1718.69</v>
      </c>
      <c r="Z439" s="44">
        <v>1492.95</v>
      </c>
      <c r="AA439" s="44">
        <v>1295.72</v>
      </c>
    </row>
    <row r="440" spans="1:27" ht="12.75" hidden="1" customHeight="1" outlineLevel="1" x14ac:dyDescent="0.2">
      <c r="A440" s="97" t="s">
        <v>671</v>
      </c>
      <c r="B440" s="63" t="s">
        <v>90</v>
      </c>
      <c r="C440" s="43" t="s">
        <v>79</v>
      </c>
      <c r="D440" s="44">
        <f>$D$315</f>
        <v>2222.89</v>
      </c>
      <c r="E440" s="44">
        <f t="shared" ref="E440:AA440" si="256">$D$315</f>
        <v>2222.89</v>
      </c>
      <c r="F440" s="44">
        <f t="shared" si="256"/>
        <v>2222.89</v>
      </c>
      <c r="G440" s="44">
        <f t="shared" si="256"/>
        <v>2222.89</v>
      </c>
      <c r="H440" s="44">
        <f t="shared" si="256"/>
        <v>2222.89</v>
      </c>
      <c r="I440" s="44">
        <f t="shared" si="256"/>
        <v>2222.89</v>
      </c>
      <c r="J440" s="44">
        <f t="shared" si="256"/>
        <v>2222.89</v>
      </c>
      <c r="K440" s="44">
        <f t="shared" si="256"/>
        <v>2222.89</v>
      </c>
      <c r="L440" s="44">
        <f t="shared" si="256"/>
        <v>2222.89</v>
      </c>
      <c r="M440" s="44">
        <f t="shared" si="256"/>
        <v>2222.89</v>
      </c>
      <c r="N440" s="44">
        <f t="shared" si="256"/>
        <v>2222.89</v>
      </c>
      <c r="O440" s="44">
        <f t="shared" si="256"/>
        <v>2222.89</v>
      </c>
      <c r="P440" s="44">
        <f t="shared" si="256"/>
        <v>2222.89</v>
      </c>
      <c r="Q440" s="44">
        <f t="shared" si="256"/>
        <v>2222.89</v>
      </c>
      <c r="R440" s="44">
        <f t="shared" si="256"/>
        <v>2222.89</v>
      </c>
      <c r="S440" s="44">
        <f t="shared" si="256"/>
        <v>2222.89</v>
      </c>
      <c r="T440" s="44">
        <f t="shared" si="256"/>
        <v>2222.89</v>
      </c>
      <c r="U440" s="44">
        <f t="shared" si="256"/>
        <v>2222.89</v>
      </c>
      <c r="V440" s="44">
        <f t="shared" si="256"/>
        <v>2222.89</v>
      </c>
      <c r="W440" s="44">
        <f t="shared" si="256"/>
        <v>2222.89</v>
      </c>
      <c r="X440" s="44">
        <f t="shared" si="256"/>
        <v>2222.89</v>
      </c>
      <c r="Y440" s="44">
        <f t="shared" si="256"/>
        <v>2222.89</v>
      </c>
      <c r="Z440" s="44">
        <f t="shared" si="256"/>
        <v>2222.89</v>
      </c>
      <c r="AA440" s="44">
        <f t="shared" si="256"/>
        <v>2222.89</v>
      </c>
    </row>
    <row r="441" spans="1:27" ht="12.75" hidden="1" customHeight="1" outlineLevel="1" x14ac:dyDescent="0.2">
      <c r="A441" s="97" t="s">
        <v>672</v>
      </c>
      <c r="B441" s="63" t="s">
        <v>83</v>
      </c>
      <c r="C441" s="43" t="s">
        <v>79</v>
      </c>
      <c r="D441" s="44">
        <v>3.63</v>
      </c>
      <c r="E441" s="44">
        <v>3.63</v>
      </c>
      <c r="F441" s="44">
        <v>3.63</v>
      </c>
      <c r="G441" s="44">
        <v>3.63</v>
      </c>
      <c r="H441" s="44">
        <v>3.63</v>
      </c>
      <c r="I441" s="44">
        <v>3.63</v>
      </c>
      <c r="J441" s="44">
        <v>3.63</v>
      </c>
      <c r="K441" s="44">
        <v>3.63</v>
      </c>
      <c r="L441" s="44">
        <v>3.63</v>
      </c>
      <c r="M441" s="44">
        <v>3.63</v>
      </c>
      <c r="N441" s="44">
        <v>3.63</v>
      </c>
      <c r="O441" s="44">
        <v>3.63</v>
      </c>
      <c r="P441" s="44">
        <v>3.63</v>
      </c>
      <c r="Q441" s="44">
        <v>3.63</v>
      </c>
      <c r="R441" s="44">
        <v>3.63</v>
      </c>
      <c r="S441" s="44">
        <v>3.63</v>
      </c>
      <c r="T441" s="44">
        <v>3.63</v>
      </c>
      <c r="U441" s="44">
        <v>3.63</v>
      </c>
      <c r="V441" s="44">
        <v>3.63</v>
      </c>
      <c r="W441" s="44">
        <v>3.63</v>
      </c>
      <c r="X441" s="44">
        <v>3.63</v>
      </c>
      <c r="Y441" s="44">
        <v>3.63</v>
      </c>
      <c r="Z441" s="44">
        <v>3.63</v>
      </c>
      <c r="AA441" s="44">
        <v>3.63</v>
      </c>
    </row>
    <row r="442" spans="1:27" ht="12.75" hidden="1" customHeight="1" outlineLevel="1" x14ac:dyDescent="0.2">
      <c r="A442" s="97" t="s">
        <v>673</v>
      </c>
      <c r="B442" s="63" t="s">
        <v>81</v>
      </c>
      <c r="C442" s="43" t="s">
        <v>79</v>
      </c>
      <c r="D442" s="44">
        <f>$D$11</f>
        <v>330.69</v>
      </c>
      <c r="E442" s="44">
        <f t="shared" ref="E442:AA442" si="257">$D$11</f>
        <v>330.69</v>
      </c>
      <c r="F442" s="44">
        <f t="shared" si="257"/>
        <v>330.69</v>
      </c>
      <c r="G442" s="44">
        <f t="shared" si="257"/>
        <v>330.69</v>
      </c>
      <c r="H442" s="44">
        <f t="shared" si="257"/>
        <v>330.69</v>
      </c>
      <c r="I442" s="44">
        <f t="shared" si="257"/>
        <v>330.69</v>
      </c>
      <c r="J442" s="44">
        <f t="shared" si="257"/>
        <v>330.69</v>
      </c>
      <c r="K442" s="44">
        <f t="shared" si="257"/>
        <v>330.69</v>
      </c>
      <c r="L442" s="44">
        <f t="shared" si="257"/>
        <v>330.69</v>
      </c>
      <c r="M442" s="44">
        <f t="shared" si="257"/>
        <v>330.69</v>
      </c>
      <c r="N442" s="44">
        <f t="shared" si="257"/>
        <v>330.69</v>
      </c>
      <c r="O442" s="44">
        <f t="shared" si="257"/>
        <v>330.69</v>
      </c>
      <c r="P442" s="44">
        <f t="shared" si="257"/>
        <v>330.69</v>
      </c>
      <c r="Q442" s="44">
        <f t="shared" si="257"/>
        <v>330.69</v>
      </c>
      <c r="R442" s="44">
        <f t="shared" si="257"/>
        <v>330.69</v>
      </c>
      <c r="S442" s="44">
        <f t="shared" si="257"/>
        <v>330.69</v>
      </c>
      <c r="T442" s="44">
        <f t="shared" si="257"/>
        <v>330.69</v>
      </c>
      <c r="U442" s="44">
        <f t="shared" si="257"/>
        <v>330.69</v>
      </c>
      <c r="V442" s="44">
        <f t="shared" si="257"/>
        <v>330.69</v>
      </c>
      <c r="W442" s="44">
        <f t="shared" si="257"/>
        <v>330.69</v>
      </c>
      <c r="X442" s="44">
        <f t="shared" si="257"/>
        <v>330.69</v>
      </c>
      <c r="Y442" s="44">
        <f t="shared" si="257"/>
        <v>330.69</v>
      </c>
      <c r="Z442" s="44">
        <f t="shared" si="257"/>
        <v>330.69</v>
      </c>
      <c r="AA442" s="44">
        <f t="shared" si="257"/>
        <v>330.69</v>
      </c>
    </row>
    <row r="443" spans="1:27" collapsed="1" x14ac:dyDescent="0.2">
      <c r="A443" s="96" t="s">
        <v>674</v>
      </c>
      <c r="B443" s="28" t="str">
        <f>"27"&amp;"."&amp;$B$639&amp;"."&amp;$B$640</f>
        <v>27.11.2023</v>
      </c>
      <c r="C443" s="88" t="s">
        <v>76</v>
      </c>
      <c r="D443" s="89">
        <f>ROUND(((D444+D445+D447+D446)/1000),5)</f>
        <v>3.6765400000000001</v>
      </c>
      <c r="E443" s="89">
        <f>ROUND(((E444+E445+E447+E446)/1000),5)</f>
        <v>3.6141800000000002</v>
      </c>
      <c r="F443" s="89">
        <f>ROUND(((F444+F445+F447+F446)/1000),5)</f>
        <v>3.5436000000000001</v>
      </c>
      <c r="G443" s="89">
        <f t="shared" ref="G443:AA443" si="258">ROUND(((G444+G445+G447+G446)/1000),5)</f>
        <v>3.53138</v>
      </c>
      <c r="H443" s="89">
        <f t="shared" si="258"/>
        <v>3.5787300000000002</v>
      </c>
      <c r="I443" s="89">
        <f t="shared" si="258"/>
        <v>3.7282000000000002</v>
      </c>
      <c r="J443" s="89">
        <f t="shared" si="258"/>
        <v>3.8441100000000001</v>
      </c>
      <c r="K443" s="89">
        <f t="shared" si="258"/>
        <v>4.1676000000000002</v>
      </c>
      <c r="L443" s="89">
        <f t="shared" si="258"/>
        <v>4.3825200000000004</v>
      </c>
      <c r="M443" s="89">
        <f t="shared" si="258"/>
        <v>4.4044299999999996</v>
      </c>
      <c r="N443" s="89">
        <f t="shared" si="258"/>
        <v>4.4851200000000002</v>
      </c>
      <c r="O443" s="89">
        <f t="shared" si="258"/>
        <v>4.5387599999999999</v>
      </c>
      <c r="P443" s="89">
        <f t="shared" si="258"/>
        <v>4.5073600000000003</v>
      </c>
      <c r="Q443" s="89">
        <f t="shared" si="258"/>
        <v>4.53674</v>
      </c>
      <c r="R443" s="89">
        <f t="shared" si="258"/>
        <v>4.5357000000000003</v>
      </c>
      <c r="S443" s="89">
        <f t="shared" si="258"/>
        <v>4.47783</v>
      </c>
      <c r="T443" s="89">
        <f t="shared" si="258"/>
        <v>4.4649999999999999</v>
      </c>
      <c r="U443" s="89">
        <f t="shared" si="258"/>
        <v>4.4621700000000004</v>
      </c>
      <c r="V443" s="89">
        <f t="shared" si="258"/>
        <v>4.4436799999999996</v>
      </c>
      <c r="W443" s="89">
        <f t="shared" si="258"/>
        <v>4.4542200000000003</v>
      </c>
      <c r="X443" s="89">
        <f t="shared" si="258"/>
        <v>4.34849</v>
      </c>
      <c r="Y443" s="89">
        <f t="shared" si="258"/>
        <v>4.1388499999999997</v>
      </c>
      <c r="Z443" s="89">
        <f t="shared" si="258"/>
        <v>3.9030900000000002</v>
      </c>
      <c r="AA443" s="89">
        <f t="shared" si="258"/>
        <v>3.7992699999999999</v>
      </c>
    </row>
    <row r="444" spans="1:27" ht="12.75" hidden="1" customHeight="1" outlineLevel="1" x14ac:dyDescent="0.2">
      <c r="A444" s="97" t="s">
        <v>675</v>
      </c>
      <c r="B444" s="63" t="s">
        <v>242</v>
      </c>
      <c r="C444" s="43" t="s">
        <v>79</v>
      </c>
      <c r="D444" s="44">
        <v>1119.33</v>
      </c>
      <c r="E444" s="44">
        <v>1056.97</v>
      </c>
      <c r="F444" s="44">
        <v>986.39</v>
      </c>
      <c r="G444" s="44">
        <v>974.17</v>
      </c>
      <c r="H444" s="44">
        <v>1021.52</v>
      </c>
      <c r="I444" s="44">
        <v>1170.99</v>
      </c>
      <c r="J444" s="44">
        <v>1286.9000000000001</v>
      </c>
      <c r="K444" s="44">
        <v>1610.39</v>
      </c>
      <c r="L444" s="44">
        <v>1825.31</v>
      </c>
      <c r="M444" s="44">
        <v>1847.22</v>
      </c>
      <c r="N444" s="44">
        <v>1927.91</v>
      </c>
      <c r="O444" s="44">
        <v>1981.55</v>
      </c>
      <c r="P444" s="44">
        <v>1950.15</v>
      </c>
      <c r="Q444" s="44">
        <v>1979.53</v>
      </c>
      <c r="R444" s="44">
        <v>1978.49</v>
      </c>
      <c r="S444" s="44">
        <v>1920.62</v>
      </c>
      <c r="T444" s="44">
        <v>1907.79</v>
      </c>
      <c r="U444" s="44">
        <v>1904.96</v>
      </c>
      <c r="V444" s="44">
        <v>1886.47</v>
      </c>
      <c r="W444" s="44">
        <v>1897.01</v>
      </c>
      <c r="X444" s="44">
        <v>1791.28</v>
      </c>
      <c r="Y444" s="44">
        <v>1581.64</v>
      </c>
      <c r="Z444" s="44">
        <v>1345.88</v>
      </c>
      <c r="AA444" s="44">
        <v>1242.06</v>
      </c>
    </row>
    <row r="445" spans="1:27" ht="12.75" hidden="1" customHeight="1" outlineLevel="1" x14ac:dyDescent="0.2">
      <c r="A445" s="97" t="s">
        <v>676</v>
      </c>
      <c r="B445" s="63" t="s">
        <v>90</v>
      </c>
      <c r="C445" s="43" t="s">
        <v>79</v>
      </c>
      <c r="D445" s="44">
        <f>$D$315</f>
        <v>2222.89</v>
      </c>
      <c r="E445" s="44">
        <f t="shared" ref="E445:AA445" si="259">$D$315</f>
        <v>2222.89</v>
      </c>
      <c r="F445" s="44">
        <f t="shared" si="259"/>
        <v>2222.89</v>
      </c>
      <c r="G445" s="44">
        <f t="shared" si="259"/>
        <v>2222.89</v>
      </c>
      <c r="H445" s="44">
        <f t="shared" si="259"/>
        <v>2222.89</v>
      </c>
      <c r="I445" s="44">
        <f t="shared" si="259"/>
        <v>2222.89</v>
      </c>
      <c r="J445" s="44">
        <f t="shared" si="259"/>
        <v>2222.89</v>
      </c>
      <c r="K445" s="44">
        <f t="shared" si="259"/>
        <v>2222.89</v>
      </c>
      <c r="L445" s="44">
        <f t="shared" si="259"/>
        <v>2222.89</v>
      </c>
      <c r="M445" s="44">
        <f t="shared" si="259"/>
        <v>2222.89</v>
      </c>
      <c r="N445" s="44">
        <f t="shared" si="259"/>
        <v>2222.89</v>
      </c>
      <c r="O445" s="44">
        <f t="shared" si="259"/>
        <v>2222.89</v>
      </c>
      <c r="P445" s="44">
        <f t="shared" si="259"/>
        <v>2222.89</v>
      </c>
      <c r="Q445" s="44">
        <f t="shared" si="259"/>
        <v>2222.89</v>
      </c>
      <c r="R445" s="44">
        <f t="shared" si="259"/>
        <v>2222.89</v>
      </c>
      <c r="S445" s="44">
        <f t="shared" si="259"/>
        <v>2222.89</v>
      </c>
      <c r="T445" s="44">
        <f t="shared" si="259"/>
        <v>2222.89</v>
      </c>
      <c r="U445" s="44">
        <f t="shared" si="259"/>
        <v>2222.89</v>
      </c>
      <c r="V445" s="44">
        <f t="shared" si="259"/>
        <v>2222.89</v>
      </c>
      <c r="W445" s="44">
        <f t="shared" si="259"/>
        <v>2222.89</v>
      </c>
      <c r="X445" s="44">
        <f t="shared" si="259"/>
        <v>2222.89</v>
      </c>
      <c r="Y445" s="44">
        <f t="shared" si="259"/>
        <v>2222.89</v>
      </c>
      <c r="Z445" s="44">
        <f t="shared" si="259"/>
        <v>2222.89</v>
      </c>
      <c r="AA445" s="44">
        <f t="shared" si="259"/>
        <v>2222.89</v>
      </c>
    </row>
    <row r="446" spans="1:27" ht="12.75" hidden="1" customHeight="1" outlineLevel="1" x14ac:dyDescent="0.2">
      <c r="A446" s="97" t="s">
        <v>677</v>
      </c>
      <c r="B446" s="63" t="s">
        <v>83</v>
      </c>
      <c r="C446" s="43" t="s">
        <v>79</v>
      </c>
      <c r="D446" s="44">
        <v>3.63</v>
      </c>
      <c r="E446" s="44">
        <v>3.63</v>
      </c>
      <c r="F446" s="44">
        <v>3.63</v>
      </c>
      <c r="G446" s="44">
        <v>3.63</v>
      </c>
      <c r="H446" s="44">
        <v>3.63</v>
      </c>
      <c r="I446" s="44">
        <v>3.63</v>
      </c>
      <c r="J446" s="44">
        <v>3.63</v>
      </c>
      <c r="K446" s="44">
        <v>3.63</v>
      </c>
      <c r="L446" s="44">
        <v>3.63</v>
      </c>
      <c r="M446" s="44">
        <v>3.63</v>
      </c>
      <c r="N446" s="44">
        <v>3.63</v>
      </c>
      <c r="O446" s="44">
        <v>3.63</v>
      </c>
      <c r="P446" s="44">
        <v>3.63</v>
      </c>
      <c r="Q446" s="44">
        <v>3.63</v>
      </c>
      <c r="R446" s="44">
        <v>3.63</v>
      </c>
      <c r="S446" s="44">
        <v>3.63</v>
      </c>
      <c r="T446" s="44">
        <v>3.63</v>
      </c>
      <c r="U446" s="44">
        <v>3.63</v>
      </c>
      <c r="V446" s="44">
        <v>3.63</v>
      </c>
      <c r="W446" s="44">
        <v>3.63</v>
      </c>
      <c r="X446" s="44">
        <v>3.63</v>
      </c>
      <c r="Y446" s="44">
        <v>3.63</v>
      </c>
      <c r="Z446" s="44">
        <v>3.63</v>
      </c>
      <c r="AA446" s="44">
        <v>3.63</v>
      </c>
    </row>
    <row r="447" spans="1:27" ht="12.75" hidden="1" customHeight="1" outlineLevel="1" x14ac:dyDescent="0.2">
      <c r="A447" s="97" t="s">
        <v>678</v>
      </c>
      <c r="B447" s="63" t="s">
        <v>81</v>
      </c>
      <c r="C447" s="43" t="s">
        <v>79</v>
      </c>
      <c r="D447" s="44">
        <f>$D$11</f>
        <v>330.69</v>
      </c>
      <c r="E447" s="44">
        <f t="shared" ref="E447:AA447" si="260">$D$11</f>
        <v>330.69</v>
      </c>
      <c r="F447" s="44">
        <f t="shared" si="260"/>
        <v>330.69</v>
      </c>
      <c r="G447" s="44">
        <f t="shared" si="260"/>
        <v>330.69</v>
      </c>
      <c r="H447" s="44">
        <f t="shared" si="260"/>
        <v>330.69</v>
      </c>
      <c r="I447" s="44">
        <f t="shared" si="260"/>
        <v>330.69</v>
      </c>
      <c r="J447" s="44">
        <f t="shared" si="260"/>
        <v>330.69</v>
      </c>
      <c r="K447" s="44">
        <f t="shared" si="260"/>
        <v>330.69</v>
      </c>
      <c r="L447" s="44">
        <f t="shared" si="260"/>
        <v>330.69</v>
      </c>
      <c r="M447" s="44">
        <f t="shared" si="260"/>
        <v>330.69</v>
      </c>
      <c r="N447" s="44">
        <f t="shared" si="260"/>
        <v>330.69</v>
      </c>
      <c r="O447" s="44">
        <f t="shared" si="260"/>
        <v>330.69</v>
      </c>
      <c r="P447" s="44">
        <f t="shared" si="260"/>
        <v>330.69</v>
      </c>
      <c r="Q447" s="44">
        <f t="shared" si="260"/>
        <v>330.69</v>
      </c>
      <c r="R447" s="44">
        <f t="shared" si="260"/>
        <v>330.69</v>
      </c>
      <c r="S447" s="44">
        <f t="shared" si="260"/>
        <v>330.69</v>
      </c>
      <c r="T447" s="44">
        <f t="shared" si="260"/>
        <v>330.69</v>
      </c>
      <c r="U447" s="44">
        <f t="shared" si="260"/>
        <v>330.69</v>
      </c>
      <c r="V447" s="44">
        <f t="shared" si="260"/>
        <v>330.69</v>
      </c>
      <c r="W447" s="44">
        <f t="shared" si="260"/>
        <v>330.69</v>
      </c>
      <c r="X447" s="44">
        <f t="shared" si="260"/>
        <v>330.69</v>
      </c>
      <c r="Y447" s="44">
        <f t="shared" si="260"/>
        <v>330.69</v>
      </c>
      <c r="Z447" s="44">
        <f t="shared" si="260"/>
        <v>330.69</v>
      </c>
      <c r="AA447" s="44">
        <f t="shared" si="260"/>
        <v>330.69</v>
      </c>
    </row>
    <row r="448" spans="1:27" collapsed="1" x14ac:dyDescent="0.2">
      <c r="A448" s="96" t="s">
        <v>679</v>
      </c>
      <c r="B448" s="28" t="str">
        <f>"28"&amp;"."&amp;$B$639&amp;"."&amp;$B$640</f>
        <v>28.11.2023</v>
      </c>
      <c r="C448" s="88" t="s">
        <v>76</v>
      </c>
      <c r="D448" s="89">
        <f>ROUND(((D449+D450+D452+D451)/1000),5)</f>
        <v>3.73373</v>
      </c>
      <c r="E448" s="89">
        <f>ROUND(((E449+E450+E452+E451)/1000),5)</f>
        <v>3.6399900000000001</v>
      </c>
      <c r="F448" s="89">
        <f>ROUND(((F449+F450+F452+F451)/1000),5)</f>
        <v>3.5704400000000001</v>
      </c>
      <c r="G448" s="89">
        <f t="shared" ref="G448:AA448" si="261">ROUND(((G449+G450+G452+G451)/1000),5)</f>
        <v>3.5731299999999999</v>
      </c>
      <c r="H448" s="89">
        <f t="shared" si="261"/>
        <v>3.62622</v>
      </c>
      <c r="I448" s="89">
        <f t="shared" si="261"/>
        <v>3.7917000000000001</v>
      </c>
      <c r="J448" s="89">
        <f t="shared" si="261"/>
        <v>3.9868199999999998</v>
      </c>
      <c r="K448" s="89">
        <f t="shared" si="261"/>
        <v>4.1673400000000003</v>
      </c>
      <c r="L448" s="89">
        <f t="shared" si="261"/>
        <v>4.4641099999999998</v>
      </c>
      <c r="M448" s="89">
        <f t="shared" si="261"/>
        <v>4.4981999999999998</v>
      </c>
      <c r="N448" s="89">
        <f t="shared" si="261"/>
        <v>4.5042799999999996</v>
      </c>
      <c r="O448" s="89">
        <f t="shared" si="261"/>
        <v>4.5136200000000004</v>
      </c>
      <c r="P448" s="89">
        <f t="shared" si="261"/>
        <v>4.5076099999999997</v>
      </c>
      <c r="Q448" s="89">
        <f t="shared" si="261"/>
        <v>4.5049999999999999</v>
      </c>
      <c r="R448" s="89">
        <f t="shared" si="261"/>
        <v>4.5058800000000003</v>
      </c>
      <c r="S448" s="89">
        <f t="shared" si="261"/>
        <v>4.5033000000000003</v>
      </c>
      <c r="T448" s="89">
        <f t="shared" si="261"/>
        <v>4.5109899999999996</v>
      </c>
      <c r="U448" s="89">
        <f t="shared" si="261"/>
        <v>4.5193700000000003</v>
      </c>
      <c r="V448" s="89">
        <f t="shared" si="261"/>
        <v>4.51349</v>
      </c>
      <c r="W448" s="89">
        <f t="shared" si="261"/>
        <v>4.5045700000000002</v>
      </c>
      <c r="X448" s="89">
        <f t="shared" si="261"/>
        <v>4.3946199999999997</v>
      </c>
      <c r="Y448" s="89">
        <f t="shared" si="261"/>
        <v>4.1920799999999998</v>
      </c>
      <c r="Z448" s="89">
        <f t="shared" si="261"/>
        <v>3.9114200000000001</v>
      </c>
      <c r="AA448" s="89">
        <f t="shared" si="261"/>
        <v>3.8070900000000001</v>
      </c>
    </row>
    <row r="449" spans="1:27" ht="12.75" hidden="1" customHeight="1" outlineLevel="1" x14ac:dyDescent="0.2">
      <c r="A449" s="97" t="s">
        <v>680</v>
      </c>
      <c r="B449" s="63" t="s">
        <v>242</v>
      </c>
      <c r="C449" s="43" t="s">
        <v>79</v>
      </c>
      <c r="D449" s="44">
        <v>1176.52</v>
      </c>
      <c r="E449" s="44">
        <v>1082.78</v>
      </c>
      <c r="F449" s="44">
        <v>1013.23</v>
      </c>
      <c r="G449" s="44">
        <v>1015.92</v>
      </c>
      <c r="H449" s="44">
        <v>1069.01</v>
      </c>
      <c r="I449" s="44">
        <v>1234.49</v>
      </c>
      <c r="J449" s="44">
        <v>1429.61</v>
      </c>
      <c r="K449" s="44">
        <v>1610.13</v>
      </c>
      <c r="L449" s="44">
        <v>1906.9</v>
      </c>
      <c r="M449" s="44">
        <v>1940.99</v>
      </c>
      <c r="N449" s="44">
        <v>1947.07</v>
      </c>
      <c r="O449" s="44">
        <v>1956.41</v>
      </c>
      <c r="P449" s="44">
        <v>1950.4</v>
      </c>
      <c r="Q449" s="44">
        <v>1947.79</v>
      </c>
      <c r="R449" s="44">
        <v>1948.67</v>
      </c>
      <c r="S449" s="44">
        <v>1946.09</v>
      </c>
      <c r="T449" s="44">
        <v>1953.78</v>
      </c>
      <c r="U449" s="44">
        <v>1962.16</v>
      </c>
      <c r="V449" s="44">
        <v>1956.28</v>
      </c>
      <c r="W449" s="44">
        <v>1947.36</v>
      </c>
      <c r="X449" s="44">
        <v>1837.41</v>
      </c>
      <c r="Y449" s="44">
        <v>1634.87</v>
      </c>
      <c r="Z449" s="44">
        <v>1354.21</v>
      </c>
      <c r="AA449" s="44">
        <v>1249.8800000000001</v>
      </c>
    </row>
    <row r="450" spans="1:27" ht="12.75" hidden="1" customHeight="1" outlineLevel="1" x14ac:dyDescent="0.2">
      <c r="A450" s="97" t="s">
        <v>681</v>
      </c>
      <c r="B450" s="63" t="s">
        <v>90</v>
      </c>
      <c r="C450" s="43" t="s">
        <v>79</v>
      </c>
      <c r="D450" s="44">
        <f>$D$315</f>
        <v>2222.89</v>
      </c>
      <c r="E450" s="44">
        <f t="shared" ref="E450:AA450" si="262">$D$315</f>
        <v>2222.89</v>
      </c>
      <c r="F450" s="44">
        <f t="shared" si="262"/>
        <v>2222.89</v>
      </c>
      <c r="G450" s="44">
        <f t="shared" si="262"/>
        <v>2222.89</v>
      </c>
      <c r="H450" s="44">
        <f t="shared" si="262"/>
        <v>2222.89</v>
      </c>
      <c r="I450" s="44">
        <f t="shared" si="262"/>
        <v>2222.89</v>
      </c>
      <c r="J450" s="44">
        <f t="shared" si="262"/>
        <v>2222.89</v>
      </c>
      <c r="K450" s="44">
        <f t="shared" si="262"/>
        <v>2222.89</v>
      </c>
      <c r="L450" s="44">
        <f t="shared" si="262"/>
        <v>2222.89</v>
      </c>
      <c r="M450" s="44">
        <f t="shared" si="262"/>
        <v>2222.89</v>
      </c>
      <c r="N450" s="44">
        <f t="shared" si="262"/>
        <v>2222.89</v>
      </c>
      <c r="O450" s="44">
        <f t="shared" si="262"/>
        <v>2222.89</v>
      </c>
      <c r="P450" s="44">
        <f t="shared" si="262"/>
        <v>2222.89</v>
      </c>
      <c r="Q450" s="44">
        <f t="shared" si="262"/>
        <v>2222.89</v>
      </c>
      <c r="R450" s="44">
        <f t="shared" si="262"/>
        <v>2222.89</v>
      </c>
      <c r="S450" s="44">
        <f t="shared" si="262"/>
        <v>2222.89</v>
      </c>
      <c r="T450" s="44">
        <f t="shared" si="262"/>
        <v>2222.89</v>
      </c>
      <c r="U450" s="44">
        <f t="shared" si="262"/>
        <v>2222.89</v>
      </c>
      <c r="V450" s="44">
        <f t="shared" si="262"/>
        <v>2222.89</v>
      </c>
      <c r="W450" s="44">
        <f t="shared" si="262"/>
        <v>2222.89</v>
      </c>
      <c r="X450" s="44">
        <f t="shared" si="262"/>
        <v>2222.89</v>
      </c>
      <c r="Y450" s="44">
        <f t="shared" si="262"/>
        <v>2222.89</v>
      </c>
      <c r="Z450" s="44">
        <f t="shared" si="262"/>
        <v>2222.89</v>
      </c>
      <c r="AA450" s="44">
        <f t="shared" si="262"/>
        <v>2222.89</v>
      </c>
    </row>
    <row r="451" spans="1:27" ht="12.75" hidden="1" customHeight="1" outlineLevel="1" x14ac:dyDescent="0.2">
      <c r="A451" s="97" t="s">
        <v>682</v>
      </c>
      <c r="B451" s="63" t="s">
        <v>83</v>
      </c>
      <c r="C451" s="43" t="s">
        <v>79</v>
      </c>
      <c r="D451" s="44">
        <v>3.63</v>
      </c>
      <c r="E451" s="44">
        <v>3.63</v>
      </c>
      <c r="F451" s="44">
        <v>3.63</v>
      </c>
      <c r="G451" s="44">
        <v>3.63</v>
      </c>
      <c r="H451" s="44">
        <v>3.63</v>
      </c>
      <c r="I451" s="44">
        <v>3.63</v>
      </c>
      <c r="J451" s="44">
        <v>3.63</v>
      </c>
      <c r="K451" s="44">
        <v>3.63</v>
      </c>
      <c r="L451" s="44">
        <v>3.63</v>
      </c>
      <c r="M451" s="44">
        <v>3.63</v>
      </c>
      <c r="N451" s="44">
        <v>3.63</v>
      </c>
      <c r="O451" s="44">
        <v>3.63</v>
      </c>
      <c r="P451" s="44">
        <v>3.63</v>
      </c>
      <c r="Q451" s="44">
        <v>3.63</v>
      </c>
      <c r="R451" s="44">
        <v>3.63</v>
      </c>
      <c r="S451" s="44">
        <v>3.63</v>
      </c>
      <c r="T451" s="44">
        <v>3.63</v>
      </c>
      <c r="U451" s="44">
        <v>3.63</v>
      </c>
      <c r="V451" s="44">
        <v>3.63</v>
      </c>
      <c r="W451" s="44">
        <v>3.63</v>
      </c>
      <c r="X451" s="44">
        <v>3.63</v>
      </c>
      <c r="Y451" s="44">
        <v>3.63</v>
      </c>
      <c r="Z451" s="44">
        <v>3.63</v>
      </c>
      <c r="AA451" s="44">
        <v>3.63</v>
      </c>
    </row>
    <row r="452" spans="1:27" ht="12.75" hidden="1" customHeight="1" outlineLevel="1" x14ac:dyDescent="0.2">
      <c r="A452" s="97" t="s">
        <v>683</v>
      </c>
      <c r="B452" s="63" t="s">
        <v>81</v>
      </c>
      <c r="C452" s="43" t="s">
        <v>79</v>
      </c>
      <c r="D452" s="44">
        <f>$D$11</f>
        <v>330.69</v>
      </c>
      <c r="E452" s="44">
        <f t="shared" ref="E452:AA452" si="263">$D$11</f>
        <v>330.69</v>
      </c>
      <c r="F452" s="44">
        <f t="shared" si="263"/>
        <v>330.69</v>
      </c>
      <c r="G452" s="44">
        <f t="shared" si="263"/>
        <v>330.69</v>
      </c>
      <c r="H452" s="44">
        <f t="shared" si="263"/>
        <v>330.69</v>
      </c>
      <c r="I452" s="44">
        <f t="shared" si="263"/>
        <v>330.69</v>
      </c>
      <c r="J452" s="44">
        <f t="shared" si="263"/>
        <v>330.69</v>
      </c>
      <c r="K452" s="44">
        <f t="shared" si="263"/>
        <v>330.69</v>
      </c>
      <c r="L452" s="44">
        <f t="shared" si="263"/>
        <v>330.69</v>
      </c>
      <c r="M452" s="44">
        <f t="shared" si="263"/>
        <v>330.69</v>
      </c>
      <c r="N452" s="44">
        <f t="shared" si="263"/>
        <v>330.69</v>
      </c>
      <c r="O452" s="44">
        <f t="shared" si="263"/>
        <v>330.69</v>
      </c>
      <c r="P452" s="44">
        <f t="shared" si="263"/>
        <v>330.69</v>
      </c>
      <c r="Q452" s="44">
        <f t="shared" si="263"/>
        <v>330.69</v>
      </c>
      <c r="R452" s="44">
        <f t="shared" si="263"/>
        <v>330.69</v>
      </c>
      <c r="S452" s="44">
        <f t="shared" si="263"/>
        <v>330.69</v>
      </c>
      <c r="T452" s="44">
        <f t="shared" si="263"/>
        <v>330.69</v>
      </c>
      <c r="U452" s="44">
        <f t="shared" si="263"/>
        <v>330.69</v>
      </c>
      <c r="V452" s="44">
        <f t="shared" si="263"/>
        <v>330.69</v>
      </c>
      <c r="W452" s="44">
        <f t="shared" si="263"/>
        <v>330.69</v>
      </c>
      <c r="X452" s="44">
        <f t="shared" si="263"/>
        <v>330.69</v>
      </c>
      <c r="Y452" s="44">
        <f t="shared" si="263"/>
        <v>330.69</v>
      </c>
      <c r="Z452" s="44">
        <f t="shared" si="263"/>
        <v>330.69</v>
      </c>
      <c r="AA452" s="44">
        <f t="shared" si="263"/>
        <v>330.69</v>
      </c>
    </row>
    <row r="453" spans="1:27" collapsed="1" x14ac:dyDescent="0.2">
      <c r="A453" s="96" t="s">
        <v>684</v>
      </c>
      <c r="B453" s="28" t="str">
        <f>"29"&amp;"."&amp;$B$639&amp;"."&amp;$B$640</f>
        <v>29.11.2023</v>
      </c>
      <c r="C453" s="88" t="s">
        <v>76</v>
      </c>
      <c r="D453" s="89">
        <f>ROUND(((D454+D455+D457+D456)/1000),5)</f>
        <v>3.7495099999999999</v>
      </c>
      <c r="E453" s="89">
        <f>ROUND(((E454+E455+E457+E456)/1000),5)</f>
        <v>3.68045</v>
      </c>
      <c r="F453" s="89">
        <f>ROUND(((F454+F455+F457+F456)/1000),5)</f>
        <v>3.6264400000000001</v>
      </c>
      <c r="G453" s="89">
        <f t="shared" ref="G453:AA453" si="264">ROUND(((G454+G455+G457+G456)/1000),5)</f>
        <v>3.6246</v>
      </c>
      <c r="H453" s="89">
        <f t="shared" si="264"/>
        <v>3.67421</v>
      </c>
      <c r="I453" s="89">
        <f t="shared" si="264"/>
        <v>3.8121900000000002</v>
      </c>
      <c r="J453" s="89">
        <f t="shared" si="264"/>
        <v>3.9852599999999998</v>
      </c>
      <c r="K453" s="89">
        <f t="shared" si="264"/>
        <v>4.27013</v>
      </c>
      <c r="L453" s="89">
        <f t="shared" si="264"/>
        <v>4.4242800000000004</v>
      </c>
      <c r="M453" s="89">
        <f t="shared" si="264"/>
        <v>4.4583599999999999</v>
      </c>
      <c r="N453" s="89">
        <f t="shared" si="264"/>
        <v>4.47818</v>
      </c>
      <c r="O453" s="89">
        <f t="shared" si="264"/>
        <v>4.5149699999999999</v>
      </c>
      <c r="P453" s="89">
        <f t="shared" si="264"/>
        <v>4.4975199999999997</v>
      </c>
      <c r="Q453" s="89">
        <f t="shared" si="264"/>
        <v>4.5046799999999996</v>
      </c>
      <c r="R453" s="89">
        <f t="shared" si="264"/>
        <v>4.4944600000000001</v>
      </c>
      <c r="S453" s="89">
        <f t="shared" si="264"/>
        <v>4.4762899999999997</v>
      </c>
      <c r="T453" s="89">
        <f t="shared" si="264"/>
        <v>4.4786200000000003</v>
      </c>
      <c r="U453" s="89">
        <f t="shared" si="264"/>
        <v>4.4840900000000001</v>
      </c>
      <c r="V453" s="89">
        <f t="shared" si="264"/>
        <v>4.4725799999999998</v>
      </c>
      <c r="W453" s="89">
        <f t="shared" si="264"/>
        <v>4.4594100000000001</v>
      </c>
      <c r="X453" s="89">
        <f t="shared" si="264"/>
        <v>4.3368900000000004</v>
      </c>
      <c r="Y453" s="89">
        <f t="shared" si="264"/>
        <v>4.2583900000000003</v>
      </c>
      <c r="Z453" s="89">
        <f t="shared" si="264"/>
        <v>4.0341199999999997</v>
      </c>
      <c r="AA453" s="89">
        <f t="shared" si="264"/>
        <v>3.8209499999999998</v>
      </c>
    </row>
    <row r="454" spans="1:27" ht="12.75" hidden="1" customHeight="1" outlineLevel="1" x14ac:dyDescent="0.2">
      <c r="A454" s="97" t="s">
        <v>685</v>
      </c>
      <c r="B454" s="63" t="s">
        <v>242</v>
      </c>
      <c r="C454" s="43" t="s">
        <v>79</v>
      </c>
      <c r="D454" s="44">
        <v>1192.3</v>
      </c>
      <c r="E454" s="44">
        <v>1123.24</v>
      </c>
      <c r="F454" s="44">
        <v>1069.23</v>
      </c>
      <c r="G454" s="44">
        <v>1067.3900000000001</v>
      </c>
      <c r="H454" s="44">
        <v>1117</v>
      </c>
      <c r="I454" s="44">
        <v>1254.98</v>
      </c>
      <c r="J454" s="44">
        <v>1428.05</v>
      </c>
      <c r="K454" s="44">
        <v>1712.92</v>
      </c>
      <c r="L454" s="44">
        <v>1867.07</v>
      </c>
      <c r="M454" s="44">
        <v>1901.15</v>
      </c>
      <c r="N454" s="44">
        <v>1920.97</v>
      </c>
      <c r="O454" s="44">
        <v>1957.76</v>
      </c>
      <c r="P454" s="44">
        <v>1940.31</v>
      </c>
      <c r="Q454" s="44">
        <v>1947.47</v>
      </c>
      <c r="R454" s="44">
        <v>1937.25</v>
      </c>
      <c r="S454" s="44">
        <v>1919.08</v>
      </c>
      <c r="T454" s="44">
        <v>1921.41</v>
      </c>
      <c r="U454" s="44">
        <v>1926.88</v>
      </c>
      <c r="V454" s="44">
        <v>1915.37</v>
      </c>
      <c r="W454" s="44">
        <v>1902.2</v>
      </c>
      <c r="X454" s="44">
        <v>1779.68</v>
      </c>
      <c r="Y454" s="44">
        <v>1701.18</v>
      </c>
      <c r="Z454" s="44">
        <v>1476.91</v>
      </c>
      <c r="AA454" s="44">
        <v>1263.74</v>
      </c>
    </row>
    <row r="455" spans="1:27" ht="12.75" hidden="1" customHeight="1" outlineLevel="1" x14ac:dyDescent="0.2">
      <c r="A455" s="97" t="s">
        <v>686</v>
      </c>
      <c r="B455" s="63" t="s">
        <v>90</v>
      </c>
      <c r="C455" s="43" t="s">
        <v>79</v>
      </c>
      <c r="D455" s="44">
        <f>$D$315</f>
        <v>2222.89</v>
      </c>
      <c r="E455" s="44">
        <f t="shared" ref="E455:AA455" si="265">$D$315</f>
        <v>2222.89</v>
      </c>
      <c r="F455" s="44">
        <f t="shared" si="265"/>
        <v>2222.89</v>
      </c>
      <c r="G455" s="44">
        <f t="shared" si="265"/>
        <v>2222.89</v>
      </c>
      <c r="H455" s="44">
        <f t="shared" si="265"/>
        <v>2222.89</v>
      </c>
      <c r="I455" s="44">
        <f t="shared" si="265"/>
        <v>2222.89</v>
      </c>
      <c r="J455" s="44">
        <f t="shared" si="265"/>
        <v>2222.89</v>
      </c>
      <c r="K455" s="44">
        <f t="shared" si="265"/>
        <v>2222.89</v>
      </c>
      <c r="L455" s="44">
        <f t="shared" si="265"/>
        <v>2222.89</v>
      </c>
      <c r="M455" s="44">
        <f t="shared" si="265"/>
        <v>2222.89</v>
      </c>
      <c r="N455" s="44">
        <f t="shared" si="265"/>
        <v>2222.89</v>
      </c>
      <c r="O455" s="44">
        <f t="shared" si="265"/>
        <v>2222.89</v>
      </c>
      <c r="P455" s="44">
        <f t="shared" si="265"/>
        <v>2222.89</v>
      </c>
      <c r="Q455" s="44">
        <f t="shared" si="265"/>
        <v>2222.89</v>
      </c>
      <c r="R455" s="44">
        <f t="shared" si="265"/>
        <v>2222.89</v>
      </c>
      <c r="S455" s="44">
        <f t="shared" si="265"/>
        <v>2222.89</v>
      </c>
      <c r="T455" s="44">
        <f t="shared" si="265"/>
        <v>2222.89</v>
      </c>
      <c r="U455" s="44">
        <f t="shared" si="265"/>
        <v>2222.89</v>
      </c>
      <c r="V455" s="44">
        <f t="shared" si="265"/>
        <v>2222.89</v>
      </c>
      <c r="W455" s="44">
        <f t="shared" si="265"/>
        <v>2222.89</v>
      </c>
      <c r="X455" s="44">
        <f t="shared" si="265"/>
        <v>2222.89</v>
      </c>
      <c r="Y455" s="44">
        <f t="shared" si="265"/>
        <v>2222.89</v>
      </c>
      <c r="Z455" s="44">
        <f t="shared" si="265"/>
        <v>2222.89</v>
      </c>
      <c r="AA455" s="44">
        <f t="shared" si="265"/>
        <v>2222.89</v>
      </c>
    </row>
    <row r="456" spans="1:27" ht="12.75" hidden="1" customHeight="1" outlineLevel="1" x14ac:dyDescent="0.2">
      <c r="A456" s="97" t="s">
        <v>687</v>
      </c>
      <c r="B456" s="63" t="s">
        <v>83</v>
      </c>
      <c r="C456" s="43" t="s">
        <v>79</v>
      </c>
      <c r="D456" s="44">
        <v>3.63</v>
      </c>
      <c r="E456" s="44">
        <v>3.63</v>
      </c>
      <c r="F456" s="44">
        <v>3.63</v>
      </c>
      <c r="G456" s="44">
        <v>3.63</v>
      </c>
      <c r="H456" s="44">
        <v>3.63</v>
      </c>
      <c r="I456" s="44">
        <v>3.63</v>
      </c>
      <c r="J456" s="44">
        <v>3.63</v>
      </c>
      <c r="K456" s="44">
        <v>3.63</v>
      </c>
      <c r="L456" s="44">
        <v>3.63</v>
      </c>
      <c r="M456" s="44">
        <v>3.63</v>
      </c>
      <c r="N456" s="44">
        <v>3.63</v>
      </c>
      <c r="O456" s="44">
        <v>3.63</v>
      </c>
      <c r="P456" s="44">
        <v>3.63</v>
      </c>
      <c r="Q456" s="44">
        <v>3.63</v>
      </c>
      <c r="R456" s="44">
        <v>3.63</v>
      </c>
      <c r="S456" s="44">
        <v>3.63</v>
      </c>
      <c r="T456" s="44">
        <v>3.63</v>
      </c>
      <c r="U456" s="44">
        <v>3.63</v>
      </c>
      <c r="V456" s="44">
        <v>3.63</v>
      </c>
      <c r="W456" s="44">
        <v>3.63</v>
      </c>
      <c r="X456" s="44">
        <v>3.63</v>
      </c>
      <c r="Y456" s="44">
        <v>3.63</v>
      </c>
      <c r="Z456" s="44">
        <v>3.63</v>
      </c>
      <c r="AA456" s="44">
        <v>3.63</v>
      </c>
    </row>
    <row r="457" spans="1:27" ht="12.75" hidden="1" customHeight="1" outlineLevel="1" x14ac:dyDescent="0.2">
      <c r="A457" s="97" t="s">
        <v>688</v>
      </c>
      <c r="B457" s="63" t="s">
        <v>81</v>
      </c>
      <c r="C457" s="43" t="s">
        <v>79</v>
      </c>
      <c r="D457" s="44">
        <f>$D$11</f>
        <v>330.69</v>
      </c>
      <c r="E457" s="44">
        <f t="shared" ref="E457:AA457" si="266">$D$11</f>
        <v>330.69</v>
      </c>
      <c r="F457" s="44">
        <f t="shared" si="266"/>
        <v>330.69</v>
      </c>
      <c r="G457" s="44">
        <f t="shared" si="266"/>
        <v>330.69</v>
      </c>
      <c r="H457" s="44">
        <f t="shared" si="266"/>
        <v>330.69</v>
      </c>
      <c r="I457" s="44">
        <f t="shared" si="266"/>
        <v>330.69</v>
      </c>
      <c r="J457" s="44">
        <f t="shared" si="266"/>
        <v>330.69</v>
      </c>
      <c r="K457" s="44">
        <f t="shared" si="266"/>
        <v>330.69</v>
      </c>
      <c r="L457" s="44">
        <f t="shared" si="266"/>
        <v>330.69</v>
      </c>
      <c r="M457" s="44">
        <f t="shared" si="266"/>
        <v>330.69</v>
      </c>
      <c r="N457" s="44">
        <f t="shared" si="266"/>
        <v>330.69</v>
      </c>
      <c r="O457" s="44">
        <f t="shared" si="266"/>
        <v>330.69</v>
      </c>
      <c r="P457" s="44">
        <f t="shared" si="266"/>
        <v>330.69</v>
      </c>
      <c r="Q457" s="44">
        <f t="shared" si="266"/>
        <v>330.69</v>
      </c>
      <c r="R457" s="44">
        <f t="shared" si="266"/>
        <v>330.69</v>
      </c>
      <c r="S457" s="44">
        <f t="shared" si="266"/>
        <v>330.69</v>
      </c>
      <c r="T457" s="44">
        <f t="shared" si="266"/>
        <v>330.69</v>
      </c>
      <c r="U457" s="44">
        <f t="shared" si="266"/>
        <v>330.69</v>
      </c>
      <c r="V457" s="44">
        <f t="shared" si="266"/>
        <v>330.69</v>
      </c>
      <c r="W457" s="44">
        <f t="shared" si="266"/>
        <v>330.69</v>
      </c>
      <c r="X457" s="44">
        <f t="shared" si="266"/>
        <v>330.69</v>
      </c>
      <c r="Y457" s="44">
        <f t="shared" si="266"/>
        <v>330.69</v>
      </c>
      <c r="Z457" s="44">
        <f t="shared" si="266"/>
        <v>330.69</v>
      </c>
      <c r="AA457" s="44">
        <f t="shared" si="266"/>
        <v>330.69</v>
      </c>
    </row>
    <row r="458" spans="1:27" collapsed="1" x14ac:dyDescent="0.2">
      <c r="A458" s="96" t="s">
        <v>689</v>
      </c>
      <c r="B458" s="28" t="str">
        <f>"30"&amp;"."&amp;$B$639&amp;"."&amp;$B$640</f>
        <v>30.11.2023</v>
      </c>
      <c r="C458" s="88" t="s">
        <v>76</v>
      </c>
      <c r="D458" s="89">
        <f>ROUND(((D459+D460+D462+D461)/1000),5)</f>
        <v>3.7535599999999998</v>
      </c>
      <c r="E458" s="89">
        <f>ROUND(((E459+E460+E462+E461)/1000),5)</f>
        <v>3.6963300000000001</v>
      </c>
      <c r="F458" s="89">
        <f>ROUND(((F459+F460+F462+F461)/1000),5)</f>
        <v>3.6417099999999998</v>
      </c>
      <c r="G458" s="89">
        <f t="shared" ref="G458:AA458" si="267">ROUND(((G459+G460+G462+G461)/1000),5)</f>
        <v>3.6330499999999999</v>
      </c>
      <c r="H458" s="89">
        <f t="shared" si="267"/>
        <v>3.67415</v>
      </c>
      <c r="I458" s="89">
        <f t="shared" si="267"/>
        <v>3.82544</v>
      </c>
      <c r="J458" s="89">
        <f t="shared" si="267"/>
        <v>4.0205799999999998</v>
      </c>
      <c r="K458" s="89">
        <f t="shared" si="267"/>
        <v>4.3196899999999996</v>
      </c>
      <c r="L458" s="89">
        <f t="shared" si="267"/>
        <v>4.4805000000000001</v>
      </c>
      <c r="M458" s="89">
        <f t="shared" si="267"/>
        <v>4.4918699999999996</v>
      </c>
      <c r="N458" s="89">
        <f t="shared" si="267"/>
        <v>4.5180999999999996</v>
      </c>
      <c r="O458" s="89">
        <f t="shared" si="267"/>
        <v>4.5957800000000004</v>
      </c>
      <c r="P458" s="89">
        <f t="shared" si="267"/>
        <v>4.5634800000000002</v>
      </c>
      <c r="Q458" s="89">
        <f t="shared" si="267"/>
        <v>4.58385</v>
      </c>
      <c r="R458" s="89">
        <f t="shared" si="267"/>
        <v>4.5236200000000002</v>
      </c>
      <c r="S458" s="89">
        <f t="shared" si="267"/>
        <v>4.5166199999999996</v>
      </c>
      <c r="T458" s="89">
        <f t="shared" si="267"/>
        <v>4.5369799999999998</v>
      </c>
      <c r="U458" s="89">
        <f t="shared" si="267"/>
        <v>4.5470600000000001</v>
      </c>
      <c r="V458" s="89">
        <f t="shared" si="267"/>
        <v>4.5308599999999997</v>
      </c>
      <c r="W458" s="89">
        <f t="shared" si="267"/>
        <v>4.5221200000000001</v>
      </c>
      <c r="X458" s="89">
        <f t="shared" si="267"/>
        <v>4.4799300000000004</v>
      </c>
      <c r="Y458" s="89">
        <f t="shared" si="267"/>
        <v>4.3590200000000001</v>
      </c>
      <c r="Z458" s="89">
        <f t="shared" si="267"/>
        <v>4.0488900000000001</v>
      </c>
      <c r="AA458" s="89">
        <f t="shared" si="267"/>
        <v>3.8672300000000002</v>
      </c>
    </row>
    <row r="459" spans="1:27" ht="12.75" hidden="1" customHeight="1" outlineLevel="1" x14ac:dyDescent="0.2">
      <c r="A459" s="97" t="s">
        <v>690</v>
      </c>
      <c r="B459" s="63" t="s">
        <v>242</v>
      </c>
      <c r="C459" s="43" t="s">
        <v>79</v>
      </c>
      <c r="D459" s="44">
        <v>1196.3499999999999</v>
      </c>
      <c r="E459" s="44">
        <v>1139.1199999999999</v>
      </c>
      <c r="F459" s="44">
        <v>1084.5</v>
      </c>
      <c r="G459" s="44">
        <v>1075.8399999999999</v>
      </c>
      <c r="H459" s="44">
        <v>1116.94</v>
      </c>
      <c r="I459" s="44">
        <v>1268.23</v>
      </c>
      <c r="J459" s="44">
        <v>1463.37</v>
      </c>
      <c r="K459" s="44">
        <v>1762.48</v>
      </c>
      <c r="L459" s="44">
        <v>1923.29</v>
      </c>
      <c r="M459" s="44">
        <v>1934.66</v>
      </c>
      <c r="N459" s="44">
        <v>1960.89</v>
      </c>
      <c r="O459" s="44">
        <v>2038.57</v>
      </c>
      <c r="P459" s="44">
        <v>2006.27</v>
      </c>
      <c r="Q459" s="44">
        <v>2026.64</v>
      </c>
      <c r="R459" s="44">
        <v>1966.41</v>
      </c>
      <c r="S459" s="44">
        <v>1959.41</v>
      </c>
      <c r="T459" s="44">
        <v>1979.77</v>
      </c>
      <c r="U459" s="44">
        <v>1989.85</v>
      </c>
      <c r="V459" s="44">
        <v>1973.65</v>
      </c>
      <c r="W459" s="44">
        <v>1964.91</v>
      </c>
      <c r="X459" s="44">
        <v>1922.72</v>
      </c>
      <c r="Y459" s="44">
        <v>1801.81</v>
      </c>
      <c r="Z459" s="44">
        <v>1491.68</v>
      </c>
      <c r="AA459" s="44">
        <v>1310.02</v>
      </c>
    </row>
    <row r="460" spans="1:27" ht="12.75" hidden="1" customHeight="1" outlineLevel="1" x14ac:dyDescent="0.2">
      <c r="A460" s="97" t="s">
        <v>691</v>
      </c>
      <c r="B460" s="63" t="s">
        <v>90</v>
      </c>
      <c r="C460" s="43" t="s">
        <v>79</v>
      </c>
      <c r="D460" s="44">
        <f>$D$315</f>
        <v>2222.89</v>
      </c>
      <c r="E460" s="44">
        <f t="shared" ref="E460:AA460" si="268">$D$315</f>
        <v>2222.89</v>
      </c>
      <c r="F460" s="44">
        <f t="shared" si="268"/>
        <v>2222.89</v>
      </c>
      <c r="G460" s="44">
        <f t="shared" si="268"/>
        <v>2222.89</v>
      </c>
      <c r="H460" s="44">
        <f t="shared" si="268"/>
        <v>2222.89</v>
      </c>
      <c r="I460" s="44">
        <f t="shared" si="268"/>
        <v>2222.89</v>
      </c>
      <c r="J460" s="44">
        <f t="shared" si="268"/>
        <v>2222.89</v>
      </c>
      <c r="K460" s="44">
        <f t="shared" si="268"/>
        <v>2222.89</v>
      </c>
      <c r="L460" s="44">
        <f t="shared" si="268"/>
        <v>2222.89</v>
      </c>
      <c r="M460" s="44">
        <f t="shared" si="268"/>
        <v>2222.89</v>
      </c>
      <c r="N460" s="44">
        <f t="shared" si="268"/>
        <v>2222.89</v>
      </c>
      <c r="O460" s="44">
        <f t="shared" si="268"/>
        <v>2222.89</v>
      </c>
      <c r="P460" s="44">
        <f t="shared" si="268"/>
        <v>2222.89</v>
      </c>
      <c r="Q460" s="44">
        <f t="shared" si="268"/>
        <v>2222.89</v>
      </c>
      <c r="R460" s="44">
        <f t="shared" si="268"/>
        <v>2222.89</v>
      </c>
      <c r="S460" s="44">
        <f t="shared" si="268"/>
        <v>2222.89</v>
      </c>
      <c r="T460" s="44">
        <f t="shared" si="268"/>
        <v>2222.89</v>
      </c>
      <c r="U460" s="44">
        <f t="shared" si="268"/>
        <v>2222.89</v>
      </c>
      <c r="V460" s="44">
        <f t="shared" si="268"/>
        <v>2222.89</v>
      </c>
      <c r="W460" s="44">
        <f t="shared" si="268"/>
        <v>2222.89</v>
      </c>
      <c r="X460" s="44">
        <f t="shared" si="268"/>
        <v>2222.89</v>
      </c>
      <c r="Y460" s="44">
        <f t="shared" si="268"/>
        <v>2222.89</v>
      </c>
      <c r="Z460" s="44">
        <f t="shared" si="268"/>
        <v>2222.89</v>
      </c>
      <c r="AA460" s="44">
        <f t="shared" si="268"/>
        <v>2222.89</v>
      </c>
    </row>
    <row r="461" spans="1:27" ht="12.75" hidden="1" customHeight="1" outlineLevel="1" x14ac:dyDescent="0.2">
      <c r="A461" s="97" t="s">
        <v>692</v>
      </c>
      <c r="B461" s="63" t="s">
        <v>83</v>
      </c>
      <c r="C461" s="43" t="s">
        <v>79</v>
      </c>
      <c r="D461" s="44">
        <v>3.63</v>
      </c>
      <c r="E461" s="44">
        <v>3.63</v>
      </c>
      <c r="F461" s="44">
        <v>3.63</v>
      </c>
      <c r="G461" s="44">
        <v>3.63</v>
      </c>
      <c r="H461" s="44">
        <v>3.63</v>
      </c>
      <c r="I461" s="44">
        <v>3.63</v>
      </c>
      <c r="J461" s="44">
        <v>3.63</v>
      </c>
      <c r="K461" s="44">
        <v>3.63</v>
      </c>
      <c r="L461" s="44">
        <v>3.63</v>
      </c>
      <c r="M461" s="44">
        <v>3.63</v>
      </c>
      <c r="N461" s="44">
        <v>3.63</v>
      </c>
      <c r="O461" s="44">
        <v>3.63</v>
      </c>
      <c r="P461" s="44">
        <v>3.63</v>
      </c>
      <c r="Q461" s="44">
        <v>3.63</v>
      </c>
      <c r="R461" s="44">
        <v>3.63</v>
      </c>
      <c r="S461" s="44">
        <v>3.63</v>
      </c>
      <c r="T461" s="44">
        <v>3.63</v>
      </c>
      <c r="U461" s="44">
        <v>3.63</v>
      </c>
      <c r="V461" s="44">
        <v>3.63</v>
      </c>
      <c r="W461" s="44">
        <v>3.63</v>
      </c>
      <c r="X461" s="44">
        <v>3.63</v>
      </c>
      <c r="Y461" s="44">
        <v>3.63</v>
      </c>
      <c r="Z461" s="44">
        <v>3.63</v>
      </c>
      <c r="AA461" s="44">
        <v>3.63</v>
      </c>
    </row>
    <row r="462" spans="1:27" ht="12.75" hidden="1" customHeight="1" outlineLevel="1" x14ac:dyDescent="0.2">
      <c r="A462" s="97" t="s">
        <v>693</v>
      </c>
      <c r="B462" s="63" t="s">
        <v>81</v>
      </c>
      <c r="C462" s="43" t="s">
        <v>79</v>
      </c>
      <c r="D462" s="44">
        <f>$D$11</f>
        <v>330.69</v>
      </c>
      <c r="E462" s="44">
        <f t="shared" ref="E462:AA462" si="269">$D$11</f>
        <v>330.69</v>
      </c>
      <c r="F462" s="44">
        <f t="shared" si="269"/>
        <v>330.69</v>
      </c>
      <c r="G462" s="44">
        <f t="shared" si="269"/>
        <v>330.69</v>
      </c>
      <c r="H462" s="44">
        <f t="shared" si="269"/>
        <v>330.69</v>
      </c>
      <c r="I462" s="44">
        <f t="shared" si="269"/>
        <v>330.69</v>
      </c>
      <c r="J462" s="44">
        <f t="shared" si="269"/>
        <v>330.69</v>
      </c>
      <c r="K462" s="44">
        <f t="shared" si="269"/>
        <v>330.69</v>
      </c>
      <c r="L462" s="44">
        <f t="shared" si="269"/>
        <v>330.69</v>
      </c>
      <c r="M462" s="44">
        <f t="shared" si="269"/>
        <v>330.69</v>
      </c>
      <c r="N462" s="44">
        <f t="shared" si="269"/>
        <v>330.69</v>
      </c>
      <c r="O462" s="44">
        <f t="shared" si="269"/>
        <v>330.69</v>
      </c>
      <c r="P462" s="44">
        <f t="shared" si="269"/>
        <v>330.69</v>
      </c>
      <c r="Q462" s="44">
        <f t="shared" si="269"/>
        <v>330.69</v>
      </c>
      <c r="R462" s="44">
        <f t="shared" si="269"/>
        <v>330.69</v>
      </c>
      <c r="S462" s="44">
        <f t="shared" si="269"/>
        <v>330.69</v>
      </c>
      <c r="T462" s="44">
        <f t="shared" si="269"/>
        <v>330.69</v>
      </c>
      <c r="U462" s="44">
        <f t="shared" si="269"/>
        <v>330.69</v>
      </c>
      <c r="V462" s="44">
        <f t="shared" si="269"/>
        <v>330.69</v>
      </c>
      <c r="W462" s="44">
        <f t="shared" si="269"/>
        <v>330.69</v>
      </c>
      <c r="X462" s="44">
        <f t="shared" si="269"/>
        <v>330.69</v>
      </c>
      <c r="Y462" s="44">
        <f t="shared" si="269"/>
        <v>330.69</v>
      </c>
      <c r="Z462" s="44">
        <f t="shared" si="269"/>
        <v>330.69</v>
      </c>
      <c r="AA462" s="44">
        <f t="shared" si="269"/>
        <v>330.69</v>
      </c>
    </row>
    <row r="463" spans="1:27" collapsed="1" x14ac:dyDescent="0.2">
      <c r="B463" s="99" t="s">
        <v>391</v>
      </c>
    </row>
    <row r="464" spans="1:27" x14ac:dyDescent="0.2">
      <c r="A464" s="181" t="s">
        <v>694</v>
      </c>
      <c r="B464" s="182"/>
      <c r="C464" s="182"/>
      <c r="D464" s="182"/>
      <c r="E464" s="182"/>
      <c r="F464" s="182"/>
      <c r="G464" s="182"/>
      <c r="H464" s="182"/>
      <c r="I464" s="182"/>
      <c r="J464" s="182"/>
      <c r="K464" s="182"/>
      <c r="L464" s="182"/>
      <c r="M464" s="182"/>
      <c r="N464" s="182"/>
      <c r="O464" s="182"/>
      <c r="P464" s="182"/>
      <c r="Q464" s="182"/>
      <c r="R464" s="182"/>
      <c r="S464" s="182"/>
      <c r="T464" s="182"/>
      <c r="U464" s="182"/>
      <c r="V464" s="182"/>
      <c r="W464" s="182"/>
      <c r="X464" s="182"/>
      <c r="Y464" s="182"/>
      <c r="Z464" s="182"/>
      <c r="AA464" s="183"/>
    </row>
    <row r="465" spans="1:27" ht="25.5" x14ac:dyDescent="0.2">
      <c r="A465" s="26" t="s">
        <v>64</v>
      </c>
      <c r="B465" s="27" t="s">
        <v>214</v>
      </c>
      <c r="C465" s="26" t="s">
        <v>215</v>
      </c>
      <c r="D465" s="27" t="s">
        <v>216</v>
      </c>
      <c r="E465" s="27" t="s">
        <v>217</v>
      </c>
      <c r="F465" s="27" t="s">
        <v>218</v>
      </c>
      <c r="G465" s="27" t="s">
        <v>219</v>
      </c>
      <c r="H465" s="27" t="s">
        <v>220</v>
      </c>
      <c r="I465" s="27" t="s">
        <v>221</v>
      </c>
      <c r="J465" s="27" t="s">
        <v>222</v>
      </c>
      <c r="K465" s="27" t="s">
        <v>223</v>
      </c>
      <c r="L465" s="27" t="s">
        <v>224</v>
      </c>
      <c r="M465" s="27" t="s">
        <v>225</v>
      </c>
      <c r="N465" s="27" t="s">
        <v>226</v>
      </c>
      <c r="O465" s="27" t="s">
        <v>227</v>
      </c>
      <c r="P465" s="27" t="s">
        <v>228</v>
      </c>
      <c r="Q465" s="27" t="s">
        <v>229</v>
      </c>
      <c r="R465" s="27" t="s">
        <v>230</v>
      </c>
      <c r="S465" s="27" t="s">
        <v>231</v>
      </c>
      <c r="T465" s="27" t="s">
        <v>232</v>
      </c>
      <c r="U465" s="27" t="s">
        <v>233</v>
      </c>
      <c r="V465" s="27" t="s">
        <v>234</v>
      </c>
      <c r="W465" s="27" t="s">
        <v>235</v>
      </c>
      <c r="X465" s="27" t="s">
        <v>236</v>
      </c>
      <c r="Y465" s="27" t="s">
        <v>237</v>
      </c>
      <c r="Z465" s="27" t="s">
        <v>238</v>
      </c>
      <c r="AA465" s="27" t="s">
        <v>239</v>
      </c>
    </row>
    <row r="466" spans="1:27" x14ac:dyDescent="0.2">
      <c r="A466" s="96" t="s">
        <v>695</v>
      </c>
      <c r="B466" s="28" t="str">
        <f>"01"&amp;"."&amp;$B$639&amp;"."&amp;$B$640</f>
        <v>01.11.2023</v>
      </c>
      <c r="C466" s="88" t="s">
        <v>76</v>
      </c>
      <c r="D466" s="89">
        <f>ROUND(((D467+D468+D470+D469)/1000),5)</f>
        <v>5.10398</v>
      </c>
      <c r="E466" s="89">
        <f>ROUND(((E467+E468+E470+E469)/1000),5)</f>
        <v>4.9757100000000003</v>
      </c>
      <c r="F466" s="89">
        <f>ROUND(((F467+F468+F470+F469)/1000),5)</f>
        <v>4.9073700000000002</v>
      </c>
      <c r="G466" s="89">
        <f t="shared" ref="G466:AA466" si="270">ROUND(((G467+G468+G470+G469)/1000),5)</f>
        <v>4.8694800000000003</v>
      </c>
      <c r="H466" s="89">
        <f t="shared" si="270"/>
        <v>4.9786700000000002</v>
      </c>
      <c r="I466" s="89">
        <f t="shared" si="270"/>
        <v>5.1386000000000003</v>
      </c>
      <c r="J466" s="89">
        <f t="shared" si="270"/>
        <v>5.3079200000000002</v>
      </c>
      <c r="K466" s="89">
        <f t="shared" si="270"/>
        <v>5.5474199999999998</v>
      </c>
      <c r="L466" s="89">
        <f t="shared" si="270"/>
        <v>5.7713700000000001</v>
      </c>
      <c r="M466" s="89">
        <f t="shared" si="270"/>
        <v>5.9158200000000001</v>
      </c>
      <c r="N466" s="89">
        <f t="shared" si="270"/>
        <v>5.9221700000000004</v>
      </c>
      <c r="O466" s="89">
        <f t="shared" si="270"/>
        <v>5.8877899999999999</v>
      </c>
      <c r="P466" s="89">
        <f t="shared" si="270"/>
        <v>5.8877100000000002</v>
      </c>
      <c r="Q466" s="89">
        <f t="shared" si="270"/>
        <v>5.9482900000000001</v>
      </c>
      <c r="R466" s="89">
        <f t="shared" si="270"/>
        <v>5.8993700000000002</v>
      </c>
      <c r="S466" s="89">
        <f t="shared" si="270"/>
        <v>5.9218999999999999</v>
      </c>
      <c r="T466" s="89">
        <f t="shared" si="270"/>
        <v>5.8845299999999998</v>
      </c>
      <c r="U466" s="89">
        <f t="shared" si="270"/>
        <v>5.8861499999999998</v>
      </c>
      <c r="V466" s="89">
        <f t="shared" si="270"/>
        <v>5.8341399999999997</v>
      </c>
      <c r="W466" s="89">
        <f t="shared" si="270"/>
        <v>5.7861500000000001</v>
      </c>
      <c r="X466" s="89">
        <f t="shared" si="270"/>
        <v>5.7930599999999997</v>
      </c>
      <c r="Y466" s="89">
        <f t="shared" si="270"/>
        <v>5.6020099999999999</v>
      </c>
      <c r="Z466" s="89">
        <f t="shared" si="270"/>
        <v>5.39717</v>
      </c>
      <c r="AA466" s="89">
        <f t="shared" si="270"/>
        <v>5.1853400000000001</v>
      </c>
    </row>
    <row r="467" spans="1:27" ht="12.75" hidden="1" customHeight="1" outlineLevel="1" x14ac:dyDescent="0.2">
      <c r="A467" s="97" t="s">
        <v>696</v>
      </c>
      <c r="B467" s="63" t="s">
        <v>242</v>
      </c>
      <c r="C467" s="43" t="s">
        <v>79</v>
      </c>
      <c r="D467" s="44">
        <v>1209.8900000000001</v>
      </c>
      <c r="E467" s="44">
        <v>1081.6199999999999</v>
      </c>
      <c r="F467" s="44">
        <v>1013.28</v>
      </c>
      <c r="G467" s="44">
        <v>975.39</v>
      </c>
      <c r="H467" s="44">
        <v>1084.58</v>
      </c>
      <c r="I467" s="44">
        <v>1244.51</v>
      </c>
      <c r="J467" s="44">
        <v>1413.83</v>
      </c>
      <c r="K467" s="44">
        <v>1653.33</v>
      </c>
      <c r="L467" s="44">
        <v>1877.28</v>
      </c>
      <c r="M467" s="44">
        <v>2021.73</v>
      </c>
      <c r="N467" s="44">
        <v>2028.08</v>
      </c>
      <c r="O467" s="44">
        <v>1993.7</v>
      </c>
      <c r="P467" s="44">
        <v>1993.62</v>
      </c>
      <c r="Q467" s="44">
        <v>2054.1999999999998</v>
      </c>
      <c r="R467" s="44">
        <v>2005.28</v>
      </c>
      <c r="S467" s="44">
        <v>2027.81</v>
      </c>
      <c r="T467" s="44">
        <v>1990.44</v>
      </c>
      <c r="U467" s="44">
        <v>1992.06</v>
      </c>
      <c r="V467" s="44">
        <v>1940.05</v>
      </c>
      <c r="W467" s="44">
        <v>1892.06</v>
      </c>
      <c r="X467" s="44">
        <v>1898.97</v>
      </c>
      <c r="Y467" s="44">
        <v>1707.92</v>
      </c>
      <c r="Z467" s="44">
        <v>1503.08</v>
      </c>
      <c r="AA467" s="44">
        <v>1291.25</v>
      </c>
    </row>
    <row r="468" spans="1:27" ht="12.75" hidden="1" customHeight="1" outlineLevel="1" x14ac:dyDescent="0.2">
      <c r="A468" s="97" t="s">
        <v>697</v>
      </c>
      <c r="B468" s="63" t="s">
        <v>90</v>
      </c>
      <c r="C468" s="43" t="s">
        <v>79</v>
      </c>
      <c r="D468" s="44">
        <v>3559.77</v>
      </c>
      <c r="E468" s="44">
        <f>$D$468</f>
        <v>3559.77</v>
      </c>
      <c r="F468" s="44">
        <f t="shared" ref="F468:AA468" si="271">$D$468</f>
        <v>3559.77</v>
      </c>
      <c r="G468" s="44">
        <f t="shared" si="271"/>
        <v>3559.77</v>
      </c>
      <c r="H468" s="44">
        <f t="shared" si="271"/>
        <v>3559.77</v>
      </c>
      <c r="I468" s="44">
        <f t="shared" si="271"/>
        <v>3559.77</v>
      </c>
      <c r="J468" s="44">
        <f t="shared" si="271"/>
        <v>3559.77</v>
      </c>
      <c r="K468" s="44">
        <f t="shared" si="271"/>
        <v>3559.77</v>
      </c>
      <c r="L468" s="44">
        <f t="shared" si="271"/>
        <v>3559.77</v>
      </c>
      <c r="M468" s="44">
        <f t="shared" si="271"/>
        <v>3559.77</v>
      </c>
      <c r="N468" s="44">
        <f t="shared" si="271"/>
        <v>3559.77</v>
      </c>
      <c r="O468" s="44">
        <f t="shared" si="271"/>
        <v>3559.77</v>
      </c>
      <c r="P468" s="44">
        <f t="shared" si="271"/>
        <v>3559.77</v>
      </c>
      <c r="Q468" s="44">
        <f t="shared" si="271"/>
        <v>3559.77</v>
      </c>
      <c r="R468" s="44">
        <f t="shared" si="271"/>
        <v>3559.77</v>
      </c>
      <c r="S468" s="44">
        <f t="shared" si="271"/>
        <v>3559.77</v>
      </c>
      <c r="T468" s="44">
        <f t="shared" si="271"/>
        <v>3559.77</v>
      </c>
      <c r="U468" s="44">
        <f t="shared" si="271"/>
        <v>3559.77</v>
      </c>
      <c r="V468" s="44">
        <f t="shared" si="271"/>
        <v>3559.77</v>
      </c>
      <c r="W468" s="44">
        <f t="shared" si="271"/>
        <v>3559.77</v>
      </c>
      <c r="X468" s="44">
        <f t="shared" si="271"/>
        <v>3559.77</v>
      </c>
      <c r="Y468" s="44">
        <f t="shared" si="271"/>
        <v>3559.77</v>
      </c>
      <c r="Z468" s="44">
        <f t="shared" si="271"/>
        <v>3559.77</v>
      </c>
      <c r="AA468" s="44">
        <f t="shared" si="271"/>
        <v>3559.77</v>
      </c>
    </row>
    <row r="469" spans="1:27" ht="12.75" hidden="1" customHeight="1" outlineLevel="1" x14ac:dyDescent="0.2">
      <c r="A469" s="97" t="s">
        <v>698</v>
      </c>
      <c r="B469" s="63" t="s">
        <v>83</v>
      </c>
      <c r="C469" s="43" t="s">
        <v>79</v>
      </c>
      <c r="D469" s="44">
        <v>3.63</v>
      </c>
      <c r="E469" s="44">
        <v>3.63</v>
      </c>
      <c r="F469" s="44">
        <v>3.63</v>
      </c>
      <c r="G469" s="44">
        <v>3.63</v>
      </c>
      <c r="H469" s="44">
        <v>3.63</v>
      </c>
      <c r="I469" s="44">
        <v>3.63</v>
      </c>
      <c r="J469" s="44">
        <v>3.63</v>
      </c>
      <c r="K469" s="44">
        <v>3.63</v>
      </c>
      <c r="L469" s="44">
        <v>3.63</v>
      </c>
      <c r="M469" s="44">
        <v>3.63</v>
      </c>
      <c r="N469" s="44">
        <v>3.63</v>
      </c>
      <c r="O469" s="44">
        <v>3.63</v>
      </c>
      <c r="P469" s="44">
        <v>3.63</v>
      </c>
      <c r="Q469" s="44">
        <v>3.63</v>
      </c>
      <c r="R469" s="44">
        <v>3.63</v>
      </c>
      <c r="S469" s="44">
        <v>3.63</v>
      </c>
      <c r="T469" s="44">
        <v>3.63</v>
      </c>
      <c r="U469" s="44">
        <v>3.63</v>
      </c>
      <c r="V469" s="44">
        <v>3.63</v>
      </c>
      <c r="W469" s="44">
        <v>3.63</v>
      </c>
      <c r="X469" s="44">
        <v>3.63</v>
      </c>
      <c r="Y469" s="44">
        <v>3.63</v>
      </c>
      <c r="Z469" s="44">
        <v>3.63</v>
      </c>
      <c r="AA469" s="44">
        <v>3.63</v>
      </c>
    </row>
    <row r="470" spans="1:27" ht="12.75" hidden="1" customHeight="1" outlineLevel="1" x14ac:dyDescent="0.2">
      <c r="A470" s="97" t="s">
        <v>699</v>
      </c>
      <c r="B470" s="63" t="s">
        <v>81</v>
      </c>
      <c r="C470" s="43" t="s">
        <v>79</v>
      </c>
      <c r="D470" s="44">
        <f>$D$11</f>
        <v>330.69</v>
      </c>
      <c r="E470" s="44">
        <f t="shared" ref="E470:AA470" si="272">$D$11</f>
        <v>330.69</v>
      </c>
      <c r="F470" s="44">
        <f t="shared" si="272"/>
        <v>330.69</v>
      </c>
      <c r="G470" s="44">
        <f t="shared" si="272"/>
        <v>330.69</v>
      </c>
      <c r="H470" s="44">
        <f t="shared" si="272"/>
        <v>330.69</v>
      </c>
      <c r="I470" s="44">
        <f t="shared" si="272"/>
        <v>330.69</v>
      </c>
      <c r="J470" s="44">
        <f t="shared" si="272"/>
        <v>330.69</v>
      </c>
      <c r="K470" s="44">
        <f t="shared" si="272"/>
        <v>330.69</v>
      </c>
      <c r="L470" s="44">
        <f t="shared" si="272"/>
        <v>330.69</v>
      </c>
      <c r="M470" s="44">
        <f t="shared" si="272"/>
        <v>330.69</v>
      </c>
      <c r="N470" s="44">
        <f t="shared" si="272"/>
        <v>330.69</v>
      </c>
      <c r="O470" s="44">
        <f t="shared" si="272"/>
        <v>330.69</v>
      </c>
      <c r="P470" s="44">
        <f t="shared" si="272"/>
        <v>330.69</v>
      </c>
      <c r="Q470" s="44">
        <f t="shared" si="272"/>
        <v>330.69</v>
      </c>
      <c r="R470" s="44">
        <f t="shared" si="272"/>
        <v>330.69</v>
      </c>
      <c r="S470" s="44">
        <f t="shared" si="272"/>
        <v>330.69</v>
      </c>
      <c r="T470" s="44">
        <f t="shared" si="272"/>
        <v>330.69</v>
      </c>
      <c r="U470" s="44">
        <f t="shared" si="272"/>
        <v>330.69</v>
      </c>
      <c r="V470" s="44">
        <f t="shared" si="272"/>
        <v>330.69</v>
      </c>
      <c r="W470" s="44">
        <f t="shared" si="272"/>
        <v>330.69</v>
      </c>
      <c r="X470" s="44">
        <f t="shared" si="272"/>
        <v>330.69</v>
      </c>
      <c r="Y470" s="44">
        <f t="shared" si="272"/>
        <v>330.69</v>
      </c>
      <c r="Z470" s="44">
        <f t="shared" si="272"/>
        <v>330.69</v>
      </c>
      <c r="AA470" s="44">
        <f t="shared" si="272"/>
        <v>330.69</v>
      </c>
    </row>
    <row r="471" spans="1:27" collapsed="1" x14ac:dyDescent="0.2">
      <c r="A471" s="96" t="s">
        <v>700</v>
      </c>
      <c r="B471" s="28" t="str">
        <f>"02"&amp;"."&amp;$B$639&amp;"."&amp;$B$640</f>
        <v>02.11.2023</v>
      </c>
      <c r="C471" s="88" t="s">
        <v>76</v>
      </c>
      <c r="D471" s="89">
        <f>ROUND(((D472+D473+D475+D474)/1000),5)</f>
        <v>5.0277799999999999</v>
      </c>
      <c r="E471" s="89">
        <f>ROUND(((E472+E473+E475+E474)/1000),5)</f>
        <v>4.9162600000000003</v>
      </c>
      <c r="F471" s="89">
        <f>ROUND(((F472+F473+F475+F474)/1000),5)</f>
        <v>4.79352</v>
      </c>
      <c r="G471" s="89">
        <f t="shared" ref="G471:AA471" si="273">ROUND(((G472+G473+G475+G474)/1000),5)</f>
        <v>4.7733400000000001</v>
      </c>
      <c r="H471" s="89">
        <f t="shared" si="273"/>
        <v>4.8687800000000001</v>
      </c>
      <c r="I471" s="89">
        <f t="shared" si="273"/>
        <v>5.1010900000000001</v>
      </c>
      <c r="J471" s="89">
        <f t="shared" si="273"/>
        <v>5.2502000000000004</v>
      </c>
      <c r="K471" s="89">
        <f t="shared" si="273"/>
        <v>5.53552</v>
      </c>
      <c r="L471" s="89">
        <f t="shared" si="273"/>
        <v>5.7398100000000003</v>
      </c>
      <c r="M471" s="89">
        <f t="shared" si="273"/>
        <v>5.8144099999999996</v>
      </c>
      <c r="N471" s="89">
        <f t="shared" si="273"/>
        <v>5.8258900000000002</v>
      </c>
      <c r="O471" s="89">
        <f t="shared" si="273"/>
        <v>5.8877699999999997</v>
      </c>
      <c r="P471" s="89">
        <f t="shared" si="273"/>
        <v>5.8613099999999996</v>
      </c>
      <c r="Q471" s="89">
        <f t="shared" si="273"/>
        <v>5.9065500000000002</v>
      </c>
      <c r="R471" s="89">
        <f t="shared" si="273"/>
        <v>5.8659800000000004</v>
      </c>
      <c r="S471" s="89">
        <f t="shared" si="273"/>
        <v>5.88849</v>
      </c>
      <c r="T471" s="89">
        <f t="shared" si="273"/>
        <v>5.8867200000000004</v>
      </c>
      <c r="U471" s="89">
        <f t="shared" si="273"/>
        <v>5.9261400000000002</v>
      </c>
      <c r="V471" s="89">
        <f t="shared" si="273"/>
        <v>5.9605499999999996</v>
      </c>
      <c r="W471" s="89">
        <f t="shared" si="273"/>
        <v>5.8912000000000004</v>
      </c>
      <c r="X471" s="89">
        <f t="shared" si="273"/>
        <v>5.7997500000000004</v>
      </c>
      <c r="Y471" s="89">
        <f t="shared" si="273"/>
        <v>5.8034299999999996</v>
      </c>
      <c r="Z471" s="89">
        <f t="shared" si="273"/>
        <v>5.3548200000000001</v>
      </c>
      <c r="AA471" s="89">
        <f t="shared" si="273"/>
        <v>5.2029800000000002</v>
      </c>
    </row>
    <row r="472" spans="1:27" ht="12.75" hidden="1" customHeight="1" outlineLevel="1" x14ac:dyDescent="0.2">
      <c r="A472" s="97" t="s">
        <v>701</v>
      </c>
      <c r="B472" s="63" t="s">
        <v>242</v>
      </c>
      <c r="C472" s="43" t="s">
        <v>79</v>
      </c>
      <c r="D472" s="44">
        <v>1133.69</v>
      </c>
      <c r="E472" s="44">
        <v>1022.17</v>
      </c>
      <c r="F472" s="44">
        <v>899.43</v>
      </c>
      <c r="G472" s="44">
        <v>879.25</v>
      </c>
      <c r="H472" s="44">
        <v>974.69</v>
      </c>
      <c r="I472" s="44">
        <v>1207</v>
      </c>
      <c r="J472" s="44">
        <v>1356.11</v>
      </c>
      <c r="K472" s="44">
        <v>1641.43</v>
      </c>
      <c r="L472" s="44">
        <v>1845.72</v>
      </c>
      <c r="M472" s="44">
        <v>1920.32</v>
      </c>
      <c r="N472" s="44">
        <v>1931.8</v>
      </c>
      <c r="O472" s="44">
        <v>1993.68</v>
      </c>
      <c r="P472" s="44">
        <v>1967.22</v>
      </c>
      <c r="Q472" s="44">
        <v>2012.46</v>
      </c>
      <c r="R472" s="44">
        <v>1971.89</v>
      </c>
      <c r="S472" s="44">
        <v>1994.4</v>
      </c>
      <c r="T472" s="44">
        <v>1992.63</v>
      </c>
      <c r="U472" s="44">
        <v>2032.05</v>
      </c>
      <c r="V472" s="44">
        <v>2066.46</v>
      </c>
      <c r="W472" s="44">
        <v>1997.11</v>
      </c>
      <c r="X472" s="44">
        <v>1905.66</v>
      </c>
      <c r="Y472" s="44">
        <v>1909.34</v>
      </c>
      <c r="Z472" s="44">
        <v>1460.73</v>
      </c>
      <c r="AA472" s="44">
        <v>1308.8900000000001</v>
      </c>
    </row>
    <row r="473" spans="1:27" ht="12.75" hidden="1" customHeight="1" outlineLevel="1" x14ac:dyDescent="0.2">
      <c r="A473" s="97" t="s">
        <v>702</v>
      </c>
      <c r="B473" s="63" t="s">
        <v>90</v>
      </c>
      <c r="C473" s="43" t="s">
        <v>79</v>
      </c>
      <c r="D473" s="44">
        <f>$D$468</f>
        <v>3559.77</v>
      </c>
      <c r="E473" s="44">
        <f t="shared" ref="E473:AA473" si="274">$D$468</f>
        <v>3559.77</v>
      </c>
      <c r="F473" s="44">
        <f t="shared" si="274"/>
        <v>3559.77</v>
      </c>
      <c r="G473" s="44">
        <f t="shared" si="274"/>
        <v>3559.77</v>
      </c>
      <c r="H473" s="44">
        <f t="shared" si="274"/>
        <v>3559.77</v>
      </c>
      <c r="I473" s="44">
        <f t="shared" si="274"/>
        <v>3559.77</v>
      </c>
      <c r="J473" s="44">
        <f t="shared" si="274"/>
        <v>3559.77</v>
      </c>
      <c r="K473" s="44">
        <f t="shared" si="274"/>
        <v>3559.77</v>
      </c>
      <c r="L473" s="44">
        <f t="shared" si="274"/>
        <v>3559.77</v>
      </c>
      <c r="M473" s="44">
        <f t="shared" si="274"/>
        <v>3559.77</v>
      </c>
      <c r="N473" s="44">
        <f t="shared" si="274"/>
        <v>3559.77</v>
      </c>
      <c r="O473" s="44">
        <f t="shared" si="274"/>
        <v>3559.77</v>
      </c>
      <c r="P473" s="44">
        <f t="shared" si="274"/>
        <v>3559.77</v>
      </c>
      <c r="Q473" s="44">
        <f t="shared" si="274"/>
        <v>3559.77</v>
      </c>
      <c r="R473" s="44">
        <f t="shared" si="274"/>
        <v>3559.77</v>
      </c>
      <c r="S473" s="44">
        <f t="shared" si="274"/>
        <v>3559.77</v>
      </c>
      <c r="T473" s="44">
        <f t="shared" si="274"/>
        <v>3559.77</v>
      </c>
      <c r="U473" s="44">
        <f t="shared" si="274"/>
        <v>3559.77</v>
      </c>
      <c r="V473" s="44">
        <f t="shared" si="274"/>
        <v>3559.77</v>
      </c>
      <c r="W473" s="44">
        <f t="shared" si="274"/>
        <v>3559.77</v>
      </c>
      <c r="X473" s="44">
        <f t="shared" si="274"/>
        <v>3559.77</v>
      </c>
      <c r="Y473" s="44">
        <f t="shared" si="274"/>
        <v>3559.77</v>
      </c>
      <c r="Z473" s="44">
        <f t="shared" si="274"/>
        <v>3559.77</v>
      </c>
      <c r="AA473" s="44">
        <f t="shared" si="274"/>
        <v>3559.77</v>
      </c>
    </row>
    <row r="474" spans="1:27" ht="12.75" hidden="1" customHeight="1" outlineLevel="1" x14ac:dyDescent="0.2">
      <c r="A474" s="97" t="s">
        <v>703</v>
      </c>
      <c r="B474" s="63" t="s">
        <v>83</v>
      </c>
      <c r="C474" s="43" t="s">
        <v>79</v>
      </c>
      <c r="D474" s="44">
        <v>3.63</v>
      </c>
      <c r="E474" s="44">
        <v>3.63</v>
      </c>
      <c r="F474" s="44">
        <v>3.63</v>
      </c>
      <c r="G474" s="44">
        <v>3.63</v>
      </c>
      <c r="H474" s="44">
        <v>3.63</v>
      </c>
      <c r="I474" s="44">
        <v>3.63</v>
      </c>
      <c r="J474" s="44">
        <v>3.63</v>
      </c>
      <c r="K474" s="44">
        <v>3.63</v>
      </c>
      <c r="L474" s="44">
        <v>3.63</v>
      </c>
      <c r="M474" s="44">
        <v>3.63</v>
      </c>
      <c r="N474" s="44">
        <v>3.63</v>
      </c>
      <c r="O474" s="44">
        <v>3.63</v>
      </c>
      <c r="P474" s="44">
        <v>3.63</v>
      </c>
      <c r="Q474" s="44">
        <v>3.63</v>
      </c>
      <c r="R474" s="44">
        <v>3.63</v>
      </c>
      <c r="S474" s="44">
        <v>3.63</v>
      </c>
      <c r="T474" s="44">
        <v>3.63</v>
      </c>
      <c r="U474" s="44">
        <v>3.63</v>
      </c>
      <c r="V474" s="44">
        <v>3.63</v>
      </c>
      <c r="W474" s="44">
        <v>3.63</v>
      </c>
      <c r="X474" s="44">
        <v>3.63</v>
      </c>
      <c r="Y474" s="44">
        <v>3.63</v>
      </c>
      <c r="Z474" s="44">
        <v>3.63</v>
      </c>
      <c r="AA474" s="44">
        <v>3.63</v>
      </c>
    </row>
    <row r="475" spans="1:27" ht="12.75" hidden="1" customHeight="1" outlineLevel="1" x14ac:dyDescent="0.2">
      <c r="A475" s="97" t="s">
        <v>704</v>
      </c>
      <c r="B475" s="63" t="s">
        <v>81</v>
      </c>
      <c r="C475" s="43" t="s">
        <v>79</v>
      </c>
      <c r="D475" s="44">
        <f>$D$11</f>
        <v>330.69</v>
      </c>
      <c r="E475" s="44">
        <f t="shared" ref="E475:AA475" si="275">$D$11</f>
        <v>330.69</v>
      </c>
      <c r="F475" s="44">
        <f t="shared" si="275"/>
        <v>330.69</v>
      </c>
      <c r="G475" s="44">
        <f t="shared" si="275"/>
        <v>330.69</v>
      </c>
      <c r="H475" s="44">
        <f t="shared" si="275"/>
        <v>330.69</v>
      </c>
      <c r="I475" s="44">
        <f t="shared" si="275"/>
        <v>330.69</v>
      </c>
      <c r="J475" s="44">
        <f t="shared" si="275"/>
        <v>330.69</v>
      </c>
      <c r="K475" s="44">
        <f t="shared" si="275"/>
        <v>330.69</v>
      </c>
      <c r="L475" s="44">
        <f t="shared" si="275"/>
        <v>330.69</v>
      </c>
      <c r="M475" s="44">
        <f t="shared" si="275"/>
        <v>330.69</v>
      </c>
      <c r="N475" s="44">
        <f t="shared" si="275"/>
        <v>330.69</v>
      </c>
      <c r="O475" s="44">
        <f t="shared" si="275"/>
        <v>330.69</v>
      </c>
      <c r="P475" s="44">
        <f t="shared" si="275"/>
        <v>330.69</v>
      </c>
      <c r="Q475" s="44">
        <f t="shared" si="275"/>
        <v>330.69</v>
      </c>
      <c r="R475" s="44">
        <f t="shared" si="275"/>
        <v>330.69</v>
      </c>
      <c r="S475" s="44">
        <f t="shared" si="275"/>
        <v>330.69</v>
      </c>
      <c r="T475" s="44">
        <f t="shared" si="275"/>
        <v>330.69</v>
      </c>
      <c r="U475" s="44">
        <f t="shared" si="275"/>
        <v>330.69</v>
      </c>
      <c r="V475" s="44">
        <f t="shared" si="275"/>
        <v>330.69</v>
      </c>
      <c r="W475" s="44">
        <f t="shared" si="275"/>
        <v>330.69</v>
      </c>
      <c r="X475" s="44">
        <f t="shared" si="275"/>
        <v>330.69</v>
      </c>
      <c r="Y475" s="44">
        <f t="shared" si="275"/>
        <v>330.69</v>
      </c>
      <c r="Z475" s="44">
        <f t="shared" si="275"/>
        <v>330.69</v>
      </c>
      <c r="AA475" s="44">
        <f t="shared" si="275"/>
        <v>330.69</v>
      </c>
    </row>
    <row r="476" spans="1:27" collapsed="1" x14ac:dyDescent="0.2">
      <c r="A476" s="96" t="s">
        <v>705</v>
      </c>
      <c r="B476" s="28" t="str">
        <f>"03"&amp;"."&amp;$B$639&amp;"."&amp;$B$640</f>
        <v>03.11.2023</v>
      </c>
      <c r="C476" s="88" t="s">
        <v>76</v>
      </c>
      <c r="D476" s="89">
        <f>ROUND(((D477+D478+D480+D479)/1000),5)</f>
        <v>5.0541499999999999</v>
      </c>
      <c r="E476" s="89">
        <f>ROUND(((E477+E478+E480+E479)/1000),5)</f>
        <v>4.9340900000000003</v>
      </c>
      <c r="F476" s="89">
        <f>ROUND(((F477+F478+F480+F479)/1000),5)</f>
        <v>4.8223900000000004</v>
      </c>
      <c r="G476" s="89">
        <f t="shared" ref="G476:AA476" si="276">ROUND(((G477+G478+G480+G479)/1000),5)</f>
        <v>4.7942499999999999</v>
      </c>
      <c r="H476" s="89">
        <f t="shared" si="276"/>
        <v>4.9255100000000001</v>
      </c>
      <c r="I476" s="89">
        <f t="shared" si="276"/>
        <v>5.0812099999999996</v>
      </c>
      <c r="J476" s="89">
        <f t="shared" si="276"/>
        <v>5.2516699999999998</v>
      </c>
      <c r="K476" s="89">
        <f t="shared" si="276"/>
        <v>5.4927299999999999</v>
      </c>
      <c r="L476" s="89">
        <f t="shared" si="276"/>
        <v>5.7495599999999998</v>
      </c>
      <c r="M476" s="89">
        <f t="shared" si="276"/>
        <v>5.8047800000000001</v>
      </c>
      <c r="N476" s="89">
        <f t="shared" si="276"/>
        <v>5.8164300000000004</v>
      </c>
      <c r="O476" s="89">
        <f t="shared" si="276"/>
        <v>5.82179</v>
      </c>
      <c r="P476" s="89">
        <f t="shared" si="276"/>
        <v>5.8287699999999996</v>
      </c>
      <c r="Q476" s="89">
        <f t="shared" si="276"/>
        <v>5.8256800000000002</v>
      </c>
      <c r="R476" s="89">
        <f t="shared" si="276"/>
        <v>5.8133299999999997</v>
      </c>
      <c r="S476" s="89">
        <f t="shared" si="276"/>
        <v>5.8067799999999998</v>
      </c>
      <c r="T476" s="89">
        <f t="shared" si="276"/>
        <v>5.7806899999999999</v>
      </c>
      <c r="U476" s="89">
        <f t="shared" si="276"/>
        <v>5.8771699999999996</v>
      </c>
      <c r="V476" s="89">
        <f t="shared" si="276"/>
        <v>5.9202500000000002</v>
      </c>
      <c r="W476" s="89">
        <f t="shared" si="276"/>
        <v>5.8799400000000004</v>
      </c>
      <c r="X476" s="89">
        <f t="shared" si="276"/>
        <v>5.7865799999999998</v>
      </c>
      <c r="Y476" s="89">
        <f t="shared" si="276"/>
        <v>5.6715099999999996</v>
      </c>
      <c r="Z476" s="89">
        <f t="shared" si="276"/>
        <v>5.3868099999999997</v>
      </c>
      <c r="AA476" s="89">
        <f t="shared" si="276"/>
        <v>5.1824599999999998</v>
      </c>
    </row>
    <row r="477" spans="1:27" ht="12.75" hidden="1" customHeight="1" outlineLevel="1" x14ac:dyDescent="0.2">
      <c r="A477" s="97" t="s">
        <v>706</v>
      </c>
      <c r="B477" s="63" t="s">
        <v>242</v>
      </c>
      <c r="C477" s="43" t="s">
        <v>79</v>
      </c>
      <c r="D477" s="44">
        <v>1160.06</v>
      </c>
      <c r="E477" s="44">
        <v>1040</v>
      </c>
      <c r="F477" s="44">
        <v>928.3</v>
      </c>
      <c r="G477" s="44">
        <v>900.16</v>
      </c>
      <c r="H477" s="44">
        <v>1031.42</v>
      </c>
      <c r="I477" s="44">
        <v>1187.1199999999999</v>
      </c>
      <c r="J477" s="44">
        <v>1357.58</v>
      </c>
      <c r="K477" s="44">
        <v>1598.64</v>
      </c>
      <c r="L477" s="44">
        <v>1855.47</v>
      </c>
      <c r="M477" s="44">
        <v>1910.69</v>
      </c>
      <c r="N477" s="44">
        <v>1922.34</v>
      </c>
      <c r="O477" s="44">
        <v>1927.7</v>
      </c>
      <c r="P477" s="44">
        <v>1934.68</v>
      </c>
      <c r="Q477" s="44">
        <v>1931.59</v>
      </c>
      <c r="R477" s="44">
        <v>1919.24</v>
      </c>
      <c r="S477" s="44">
        <v>1912.69</v>
      </c>
      <c r="T477" s="44">
        <v>1886.6</v>
      </c>
      <c r="U477" s="44">
        <v>1983.08</v>
      </c>
      <c r="V477" s="44">
        <v>2026.16</v>
      </c>
      <c r="W477" s="44">
        <v>1985.85</v>
      </c>
      <c r="X477" s="44">
        <v>1892.49</v>
      </c>
      <c r="Y477" s="44">
        <v>1777.42</v>
      </c>
      <c r="Z477" s="44">
        <v>1492.72</v>
      </c>
      <c r="AA477" s="44">
        <v>1288.3699999999999</v>
      </c>
    </row>
    <row r="478" spans="1:27" ht="12.75" hidden="1" customHeight="1" outlineLevel="1" x14ac:dyDescent="0.2">
      <c r="A478" s="97" t="s">
        <v>707</v>
      </c>
      <c r="B478" s="63" t="s">
        <v>90</v>
      </c>
      <c r="C478" s="43" t="s">
        <v>79</v>
      </c>
      <c r="D478" s="44">
        <f>$D$468</f>
        <v>3559.77</v>
      </c>
      <c r="E478" s="44">
        <f t="shared" ref="E478:AA478" si="277">$D$468</f>
        <v>3559.77</v>
      </c>
      <c r="F478" s="44">
        <f t="shared" si="277"/>
        <v>3559.77</v>
      </c>
      <c r="G478" s="44">
        <f t="shared" si="277"/>
        <v>3559.77</v>
      </c>
      <c r="H478" s="44">
        <f t="shared" si="277"/>
        <v>3559.77</v>
      </c>
      <c r="I478" s="44">
        <f t="shared" si="277"/>
        <v>3559.77</v>
      </c>
      <c r="J478" s="44">
        <f t="shared" si="277"/>
        <v>3559.77</v>
      </c>
      <c r="K478" s="44">
        <f t="shared" si="277"/>
        <v>3559.77</v>
      </c>
      <c r="L478" s="44">
        <f t="shared" si="277"/>
        <v>3559.77</v>
      </c>
      <c r="M478" s="44">
        <f t="shared" si="277"/>
        <v>3559.77</v>
      </c>
      <c r="N478" s="44">
        <f t="shared" si="277"/>
        <v>3559.77</v>
      </c>
      <c r="O478" s="44">
        <f t="shared" si="277"/>
        <v>3559.77</v>
      </c>
      <c r="P478" s="44">
        <f t="shared" si="277"/>
        <v>3559.77</v>
      </c>
      <c r="Q478" s="44">
        <f t="shared" si="277"/>
        <v>3559.77</v>
      </c>
      <c r="R478" s="44">
        <f t="shared" si="277"/>
        <v>3559.77</v>
      </c>
      <c r="S478" s="44">
        <f t="shared" si="277"/>
        <v>3559.77</v>
      </c>
      <c r="T478" s="44">
        <f t="shared" si="277"/>
        <v>3559.77</v>
      </c>
      <c r="U478" s="44">
        <f t="shared" si="277"/>
        <v>3559.77</v>
      </c>
      <c r="V478" s="44">
        <f t="shared" si="277"/>
        <v>3559.77</v>
      </c>
      <c r="W478" s="44">
        <f t="shared" si="277"/>
        <v>3559.77</v>
      </c>
      <c r="X478" s="44">
        <f t="shared" si="277"/>
        <v>3559.77</v>
      </c>
      <c r="Y478" s="44">
        <f t="shared" si="277"/>
        <v>3559.77</v>
      </c>
      <c r="Z478" s="44">
        <f t="shared" si="277"/>
        <v>3559.77</v>
      </c>
      <c r="AA478" s="44">
        <f t="shared" si="277"/>
        <v>3559.77</v>
      </c>
    </row>
    <row r="479" spans="1:27" ht="12.75" hidden="1" customHeight="1" outlineLevel="1" x14ac:dyDescent="0.2">
      <c r="A479" s="97" t="s">
        <v>708</v>
      </c>
      <c r="B479" s="63" t="s">
        <v>83</v>
      </c>
      <c r="C479" s="43" t="s">
        <v>79</v>
      </c>
      <c r="D479" s="44">
        <v>3.63</v>
      </c>
      <c r="E479" s="44">
        <v>3.63</v>
      </c>
      <c r="F479" s="44">
        <v>3.63</v>
      </c>
      <c r="G479" s="44">
        <v>3.63</v>
      </c>
      <c r="H479" s="44">
        <v>3.63</v>
      </c>
      <c r="I479" s="44">
        <v>3.63</v>
      </c>
      <c r="J479" s="44">
        <v>3.63</v>
      </c>
      <c r="K479" s="44">
        <v>3.63</v>
      </c>
      <c r="L479" s="44">
        <v>3.63</v>
      </c>
      <c r="M479" s="44">
        <v>3.63</v>
      </c>
      <c r="N479" s="44">
        <v>3.63</v>
      </c>
      <c r="O479" s="44">
        <v>3.63</v>
      </c>
      <c r="P479" s="44">
        <v>3.63</v>
      </c>
      <c r="Q479" s="44">
        <v>3.63</v>
      </c>
      <c r="R479" s="44">
        <v>3.63</v>
      </c>
      <c r="S479" s="44">
        <v>3.63</v>
      </c>
      <c r="T479" s="44">
        <v>3.63</v>
      </c>
      <c r="U479" s="44">
        <v>3.63</v>
      </c>
      <c r="V479" s="44">
        <v>3.63</v>
      </c>
      <c r="W479" s="44">
        <v>3.63</v>
      </c>
      <c r="X479" s="44">
        <v>3.63</v>
      </c>
      <c r="Y479" s="44">
        <v>3.63</v>
      </c>
      <c r="Z479" s="44">
        <v>3.63</v>
      </c>
      <c r="AA479" s="44">
        <v>3.63</v>
      </c>
    </row>
    <row r="480" spans="1:27" ht="12.75" hidden="1" customHeight="1" outlineLevel="1" x14ac:dyDescent="0.2">
      <c r="A480" s="97" t="s">
        <v>709</v>
      </c>
      <c r="B480" s="63" t="s">
        <v>81</v>
      </c>
      <c r="C480" s="43" t="s">
        <v>79</v>
      </c>
      <c r="D480" s="44">
        <f>$D$11</f>
        <v>330.69</v>
      </c>
      <c r="E480" s="44">
        <f t="shared" ref="E480:AA480" si="278">$D$11</f>
        <v>330.69</v>
      </c>
      <c r="F480" s="44">
        <f t="shared" si="278"/>
        <v>330.69</v>
      </c>
      <c r="G480" s="44">
        <f t="shared" si="278"/>
        <v>330.69</v>
      </c>
      <c r="H480" s="44">
        <f t="shared" si="278"/>
        <v>330.69</v>
      </c>
      <c r="I480" s="44">
        <f t="shared" si="278"/>
        <v>330.69</v>
      </c>
      <c r="J480" s="44">
        <f t="shared" si="278"/>
        <v>330.69</v>
      </c>
      <c r="K480" s="44">
        <f t="shared" si="278"/>
        <v>330.69</v>
      </c>
      <c r="L480" s="44">
        <f t="shared" si="278"/>
        <v>330.69</v>
      </c>
      <c r="M480" s="44">
        <f t="shared" si="278"/>
        <v>330.69</v>
      </c>
      <c r="N480" s="44">
        <f t="shared" si="278"/>
        <v>330.69</v>
      </c>
      <c r="O480" s="44">
        <f t="shared" si="278"/>
        <v>330.69</v>
      </c>
      <c r="P480" s="44">
        <f t="shared" si="278"/>
        <v>330.69</v>
      </c>
      <c r="Q480" s="44">
        <f t="shared" si="278"/>
        <v>330.69</v>
      </c>
      <c r="R480" s="44">
        <f t="shared" si="278"/>
        <v>330.69</v>
      </c>
      <c r="S480" s="44">
        <f t="shared" si="278"/>
        <v>330.69</v>
      </c>
      <c r="T480" s="44">
        <f t="shared" si="278"/>
        <v>330.69</v>
      </c>
      <c r="U480" s="44">
        <f t="shared" si="278"/>
        <v>330.69</v>
      </c>
      <c r="V480" s="44">
        <f t="shared" si="278"/>
        <v>330.69</v>
      </c>
      <c r="W480" s="44">
        <f t="shared" si="278"/>
        <v>330.69</v>
      </c>
      <c r="X480" s="44">
        <f t="shared" si="278"/>
        <v>330.69</v>
      </c>
      <c r="Y480" s="44">
        <f t="shared" si="278"/>
        <v>330.69</v>
      </c>
      <c r="Z480" s="44">
        <f t="shared" si="278"/>
        <v>330.69</v>
      </c>
      <c r="AA480" s="44">
        <f t="shared" si="278"/>
        <v>330.69</v>
      </c>
    </row>
    <row r="481" spans="1:27" collapsed="1" x14ac:dyDescent="0.2">
      <c r="A481" s="96" t="s">
        <v>710</v>
      </c>
      <c r="B481" s="28" t="str">
        <f>"04"&amp;"."&amp;$B$639&amp;"."&amp;$B$640</f>
        <v>04.11.2023</v>
      </c>
      <c r="C481" s="88" t="s">
        <v>76</v>
      </c>
      <c r="D481" s="89">
        <f>ROUND(((D482+D483+D485+D484)/1000),5)</f>
        <v>5.1443199999999996</v>
      </c>
      <c r="E481" s="89">
        <f>ROUND(((E482+E483+E485+E484)/1000),5)</f>
        <v>5.0663999999999998</v>
      </c>
      <c r="F481" s="89">
        <f>ROUND(((F482+F483+F485+F484)/1000),5)</f>
        <v>4.9863499999999998</v>
      </c>
      <c r="G481" s="89">
        <f t="shared" ref="G481:AA481" si="279">ROUND(((G482+G483+G485+G484)/1000),5)</f>
        <v>4.9318299999999997</v>
      </c>
      <c r="H481" s="89">
        <f t="shared" si="279"/>
        <v>4.9820399999999996</v>
      </c>
      <c r="I481" s="89">
        <f t="shared" si="279"/>
        <v>5.0785799999999997</v>
      </c>
      <c r="J481" s="89">
        <f t="shared" si="279"/>
        <v>5.0907900000000001</v>
      </c>
      <c r="K481" s="89">
        <f t="shared" si="279"/>
        <v>5.1996700000000002</v>
      </c>
      <c r="L481" s="89">
        <f t="shared" si="279"/>
        <v>5.5191699999999999</v>
      </c>
      <c r="M481" s="89">
        <f t="shared" si="279"/>
        <v>5.6144699999999998</v>
      </c>
      <c r="N481" s="89">
        <f t="shared" si="279"/>
        <v>5.6649900000000004</v>
      </c>
      <c r="O481" s="89">
        <f t="shared" si="279"/>
        <v>5.6727800000000004</v>
      </c>
      <c r="P481" s="89">
        <f t="shared" si="279"/>
        <v>5.6660700000000004</v>
      </c>
      <c r="Q481" s="89">
        <f t="shared" si="279"/>
        <v>5.6657999999999999</v>
      </c>
      <c r="R481" s="89">
        <f t="shared" si="279"/>
        <v>5.6431100000000001</v>
      </c>
      <c r="S481" s="89">
        <f t="shared" si="279"/>
        <v>5.7742899999999997</v>
      </c>
      <c r="T481" s="89">
        <f t="shared" si="279"/>
        <v>5.8470700000000004</v>
      </c>
      <c r="U481" s="89">
        <f t="shared" si="279"/>
        <v>5.9914500000000004</v>
      </c>
      <c r="V481" s="89">
        <f t="shared" si="279"/>
        <v>5.9926199999999996</v>
      </c>
      <c r="W481" s="89">
        <f t="shared" si="279"/>
        <v>5.8671800000000003</v>
      </c>
      <c r="X481" s="89">
        <f t="shared" si="279"/>
        <v>5.6345999999999998</v>
      </c>
      <c r="Y481" s="89">
        <f t="shared" si="279"/>
        <v>5.5889300000000004</v>
      </c>
      <c r="Z481" s="89">
        <f t="shared" si="279"/>
        <v>5.2383699999999997</v>
      </c>
      <c r="AA481" s="89">
        <f t="shared" si="279"/>
        <v>5.15916</v>
      </c>
    </row>
    <row r="482" spans="1:27" ht="12.75" hidden="1" customHeight="1" outlineLevel="1" x14ac:dyDescent="0.2">
      <c r="A482" s="97" t="s">
        <v>711</v>
      </c>
      <c r="B482" s="63" t="s">
        <v>242</v>
      </c>
      <c r="C482" s="43" t="s">
        <v>79</v>
      </c>
      <c r="D482" s="44">
        <v>1250.23</v>
      </c>
      <c r="E482" s="44">
        <v>1172.31</v>
      </c>
      <c r="F482" s="44">
        <v>1092.26</v>
      </c>
      <c r="G482" s="44">
        <v>1037.74</v>
      </c>
      <c r="H482" s="44">
        <v>1087.95</v>
      </c>
      <c r="I482" s="44">
        <v>1184.49</v>
      </c>
      <c r="J482" s="44">
        <v>1196.7</v>
      </c>
      <c r="K482" s="44">
        <v>1305.58</v>
      </c>
      <c r="L482" s="44">
        <v>1625.08</v>
      </c>
      <c r="M482" s="44">
        <v>1720.38</v>
      </c>
      <c r="N482" s="44">
        <v>1770.9</v>
      </c>
      <c r="O482" s="44">
        <v>1778.69</v>
      </c>
      <c r="P482" s="44">
        <v>1771.98</v>
      </c>
      <c r="Q482" s="44">
        <v>1771.71</v>
      </c>
      <c r="R482" s="44">
        <v>1749.02</v>
      </c>
      <c r="S482" s="44">
        <v>1880.2</v>
      </c>
      <c r="T482" s="44">
        <v>1952.98</v>
      </c>
      <c r="U482" s="44">
        <v>2097.36</v>
      </c>
      <c r="V482" s="44">
        <v>2098.5300000000002</v>
      </c>
      <c r="W482" s="44">
        <v>1973.09</v>
      </c>
      <c r="X482" s="44">
        <v>1740.51</v>
      </c>
      <c r="Y482" s="44">
        <v>1694.84</v>
      </c>
      <c r="Z482" s="44">
        <v>1344.28</v>
      </c>
      <c r="AA482" s="44">
        <v>1265.07</v>
      </c>
    </row>
    <row r="483" spans="1:27" ht="12.75" hidden="1" customHeight="1" outlineLevel="1" x14ac:dyDescent="0.2">
      <c r="A483" s="97" t="s">
        <v>712</v>
      </c>
      <c r="B483" s="63" t="s">
        <v>90</v>
      </c>
      <c r="C483" s="43" t="s">
        <v>79</v>
      </c>
      <c r="D483" s="44">
        <f>$D$468</f>
        <v>3559.77</v>
      </c>
      <c r="E483" s="44">
        <f t="shared" ref="E483:AA483" si="280">$D$468</f>
        <v>3559.77</v>
      </c>
      <c r="F483" s="44">
        <f t="shared" si="280"/>
        <v>3559.77</v>
      </c>
      <c r="G483" s="44">
        <f t="shared" si="280"/>
        <v>3559.77</v>
      </c>
      <c r="H483" s="44">
        <f t="shared" si="280"/>
        <v>3559.77</v>
      </c>
      <c r="I483" s="44">
        <f t="shared" si="280"/>
        <v>3559.77</v>
      </c>
      <c r="J483" s="44">
        <f t="shared" si="280"/>
        <v>3559.77</v>
      </c>
      <c r="K483" s="44">
        <f t="shared" si="280"/>
        <v>3559.77</v>
      </c>
      <c r="L483" s="44">
        <f t="shared" si="280"/>
        <v>3559.77</v>
      </c>
      <c r="M483" s="44">
        <f t="shared" si="280"/>
        <v>3559.77</v>
      </c>
      <c r="N483" s="44">
        <f t="shared" si="280"/>
        <v>3559.77</v>
      </c>
      <c r="O483" s="44">
        <f t="shared" si="280"/>
        <v>3559.77</v>
      </c>
      <c r="P483" s="44">
        <f t="shared" si="280"/>
        <v>3559.77</v>
      </c>
      <c r="Q483" s="44">
        <f t="shared" si="280"/>
        <v>3559.77</v>
      </c>
      <c r="R483" s="44">
        <f t="shared" si="280"/>
        <v>3559.77</v>
      </c>
      <c r="S483" s="44">
        <f t="shared" si="280"/>
        <v>3559.77</v>
      </c>
      <c r="T483" s="44">
        <f t="shared" si="280"/>
        <v>3559.77</v>
      </c>
      <c r="U483" s="44">
        <f t="shared" si="280"/>
        <v>3559.77</v>
      </c>
      <c r="V483" s="44">
        <f t="shared" si="280"/>
        <v>3559.77</v>
      </c>
      <c r="W483" s="44">
        <f t="shared" si="280"/>
        <v>3559.77</v>
      </c>
      <c r="X483" s="44">
        <f t="shared" si="280"/>
        <v>3559.77</v>
      </c>
      <c r="Y483" s="44">
        <f t="shared" si="280"/>
        <v>3559.77</v>
      </c>
      <c r="Z483" s="44">
        <f t="shared" si="280"/>
        <v>3559.77</v>
      </c>
      <c r="AA483" s="44">
        <f t="shared" si="280"/>
        <v>3559.77</v>
      </c>
    </row>
    <row r="484" spans="1:27" ht="12.75" hidden="1" customHeight="1" outlineLevel="1" x14ac:dyDescent="0.2">
      <c r="A484" s="97" t="s">
        <v>713</v>
      </c>
      <c r="B484" s="63" t="s">
        <v>83</v>
      </c>
      <c r="C484" s="43" t="s">
        <v>79</v>
      </c>
      <c r="D484" s="44">
        <v>3.63</v>
      </c>
      <c r="E484" s="44">
        <v>3.63</v>
      </c>
      <c r="F484" s="44">
        <v>3.63</v>
      </c>
      <c r="G484" s="44">
        <v>3.63</v>
      </c>
      <c r="H484" s="44">
        <v>3.63</v>
      </c>
      <c r="I484" s="44">
        <v>3.63</v>
      </c>
      <c r="J484" s="44">
        <v>3.63</v>
      </c>
      <c r="K484" s="44">
        <v>3.63</v>
      </c>
      <c r="L484" s="44">
        <v>3.63</v>
      </c>
      <c r="M484" s="44">
        <v>3.63</v>
      </c>
      <c r="N484" s="44">
        <v>3.63</v>
      </c>
      <c r="O484" s="44">
        <v>3.63</v>
      </c>
      <c r="P484" s="44">
        <v>3.63</v>
      </c>
      <c r="Q484" s="44">
        <v>3.63</v>
      </c>
      <c r="R484" s="44">
        <v>3.63</v>
      </c>
      <c r="S484" s="44">
        <v>3.63</v>
      </c>
      <c r="T484" s="44">
        <v>3.63</v>
      </c>
      <c r="U484" s="44">
        <v>3.63</v>
      </c>
      <c r="V484" s="44">
        <v>3.63</v>
      </c>
      <c r="W484" s="44">
        <v>3.63</v>
      </c>
      <c r="X484" s="44">
        <v>3.63</v>
      </c>
      <c r="Y484" s="44">
        <v>3.63</v>
      </c>
      <c r="Z484" s="44">
        <v>3.63</v>
      </c>
      <c r="AA484" s="44">
        <v>3.63</v>
      </c>
    </row>
    <row r="485" spans="1:27" ht="12.75" hidden="1" customHeight="1" outlineLevel="1" x14ac:dyDescent="0.2">
      <c r="A485" s="97" t="s">
        <v>714</v>
      </c>
      <c r="B485" s="63" t="s">
        <v>81</v>
      </c>
      <c r="C485" s="43" t="s">
        <v>79</v>
      </c>
      <c r="D485" s="44">
        <f>$D$11</f>
        <v>330.69</v>
      </c>
      <c r="E485" s="44">
        <f t="shared" ref="E485:AA485" si="281">$D$11</f>
        <v>330.69</v>
      </c>
      <c r="F485" s="44">
        <f t="shared" si="281"/>
        <v>330.69</v>
      </c>
      <c r="G485" s="44">
        <f t="shared" si="281"/>
        <v>330.69</v>
      </c>
      <c r="H485" s="44">
        <f t="shared" si="281"/>
        <v>330.69</v>
      </c>
      <c r="I485" s="44">
        <f t="shared" si="281"/>
        <v>330.69</v>
      </c>
      <c r="J485" s="44">
        <f t="shared" si="281"/>
        <v>330.69</v>
      </c>
      <c r="K485" s="44">
        <f t="shared" si="281"/>
        <v>330.69</v>
      </c>
      <c r="L485" s="44">
        <f t="shared" si="281"/>
        <v>330.69</v>
      </c>
      <c r="M485" s="44">
        <f t="shared" si="281"/>
        <v>330.69</v>
      </c>
      <c r="N485" s="44">
        <f t="shared" si="281"/>
        <v>330.69</v>
      </c>
      <c r="O485" s="44">
        <f t="shared" si="281"/>
        <v>330.69</v>
      </c>
      <c r="P485" s="44">
        <f t="shared" si="281"/>
        <v>330.69</v>
      </c>
      <c r="Q485" s="44">
        <f t="shared" si="281"/>
        <v>330.69</v>
      </c>
      <c r="R485" s="44">
        <f t="shared" si="281"/>
        <v>330.69</v>
      </c>
      <c r="S485" s="44">
        <f t="shared" si="281"/>
        <v>330.69</v>
      </c>
      <c r="T485" s="44">
        <f t="shared" si="281"/>
        <v>330.69</v>
      </c>
      <c r="U485" s="44">
        <f t="shared" si="281"/>
        <v>330.69</v>
      </c>
      <c r="V485" s="44">
        <f t="shared" si="281"/>
        <v>330.69</v>
      </c>
      <c r="W485" s="44">
        <f t="shared" si="281"/>
        <v>330.69</v>
      </c>
      <c r="X485" s="44">
        <f t="shared" si="281"/>
        <v>330.69</v>
      </c>
      <c r="Y485" s="44">
        <f t="shared" si="281"/>
        <v>330.69</v>
      </c>
      <c r="Z485" s="44">
        <f t="shared" si="281"/>
        <v>330.69</v>
      </c>
      <c r="AA485" s="44">
        <f t="shared" si="281"/>
        <v>330.69</v>
      </c>
    </row>
    <row r="486" spans="1:27" collapsed="1" x14ac:dyDescent="0.2">
      <c r="A486" s="96" t="s">
        <v>715</v>
      </c>
      <c r="B486" s="28" t="str">
        <f>"05"&amp;"."&amp;$B$639&amp;"."&amp;$B$640</f>
        <v>05.11.2023</v>
      </c>
      <c r="C486" s="88" t="s">
        <v>76</v>
      </c>
      <c r="D486" s="89">
        <f>ROUND(((D487+D488+D490+D489)/1000),5)</f>
        <v>5.1392800000000003</v>
      </c>
      <c r="E486" s="89">
        <f>ROUND(((E487+E488+E490+E489)/1000),5)</f>
        <v>5.0299699999999996</v>
      </c>
      <c r="F486" s="89">
        <f>ROUND(((F487+F488+F490+F489)/1000),5)</f>
        <v>4.9470799999999997</v>
      </c>
      <c r="G486" s="89">
        <f t="shared" ref="G486:AA486" si="282">ROUND(((G487+G488+G490+G489)/1000),5)</f>
        <v>4.9286500000000002</v>
      </c>
      <c r="H486" s="89">
        <f t="shared" si="282"/>
        <v>4.9321599999999997</v>
      </c>
      <c r="I486" s="89">
        <f t="shared" si="282"/>
        <v>5.0496699999999999</v>
      </c>
      <c r="J486" s="89">
        <f t="shared" si="282"/>
        <v>5.0326000000000004</v>
      </c>
      <c r="K486" s="89">
        <f t="shared" si="282"/>
        <v>5.13246</v>
      </c>
      <c r="L486" s="89">
        <f t="shared" si="282"/>
        <v>5.3799900000000003</v>
      </c>
      <c r="M486" s="89">
        <f t="shared" si="282"/>
        <v>5.55633</v>
      </c>
      <c r="N486" s="89">
        <f t="shared" si="282"/>
        <v>5.6</v>
      </c>
      <c r="O486" s="89">
        <f t="shared" si="282"/>
        <v>5.6103199999999998</v>
      </c>
      <c r="P486" s="89">
        <f t="shared" si="282"/>
        <v>5.6111300000000002</v>
      </c>
      <c r="Q486" s="89">
        <f t="shared" si="282"/>
        <v>5.6121100000000004</v>
      </c>
      <c r="R486" s="89">
        <f t="shared" si="282"/>
        <v>5.59849</v>
      </c>
      <c r="S486" s="89">
        <f t="shared" si="282"/>
        <v>5.57843</v>
      </c>
      <c r="T486" s="89">
        <f t="shared" si="282"/>
        <v>5.6075699999999999</v>
      </c>
      <c r="U486" s="89">
        <f t="shared" si="282"/>
        <v>5.81792</v>
      </c>
      <c r="V486" s="89">
        <f t="shared" si="282"/>
        <v>5.92354</v>
      </c>
      <c r="W486" s="89">
        <f t="shared" si="282"/>
        <v>5.8210800000000003</v>
      </c>
      <c r="X486" s="89">
        <f t="shared" si="282"/>
        <v>5.6420599999999999</v>
      </c>
      <c r="Y486" s="89">
        <f t="shared" si="282"/>
        <v>5.5986700000000003</v>
      </c>
      <c r="Z486" s="89">
        <f t="shared" si="282"/>
        <v>5.3602800000000004</v>
      </c>
      <c r="AA486" s="89">
        <f t="shared" si="282"/>
        <v>5.1472300000000004</v>
      </c>
    </row>
    <row r="487" spans="1:27" ht="12.75" hidden="1" customHeight="1" outlineLevel="1" x14ac:dyDescent="0.2">
      <c r="A487" s="97" t="s">
        <v>716</v>
      </c>
      <c r="B487" s="63" t="s">
        <v>242</v>
      </c>
      <c r="C487" s="43" t="s">
        <v>79</v>
      </c>
      <c r="D487" s="44">
        <v>1245.19</v>
      </c>
      <c r="E487" s="44">
        <v>1135.8800000000001</v>
      </c>
      <c r="F487" s="44">
        <v>1052.99</v>
      </c>
      <c r="G487" s="44">
        <v>1034.56</v>
      </c>
      <c r="H487" s="44">
        <v>1038.07</v>
      </c>
      <c r="I487" s="44">
        <v>1155.58</v>
      </c>
      <c r="J487" s="44">
        <v>1138.51</v>
      </c>
      <c r="K487" s="44">
        <v>1238.3699999999999</v>
      </c>
      <c r="L487" s="44">
        <v>1485.9</v>
      </c>
      <c r="M487" s="44">
        <v>1662.24</v>
      </c>
      <c r="N487" s="44">
        <v>1705.91</v>
      </c>
      <c r="O487" s="44">
        <v>1716.23</v>
      </c>
      <c r="P487" s="44">
        <v>1717.04</v>
      </c>
      <c r="Q487" s="44">
        <v>1718.02</v>
      </c>
      <c r="R487" s="44">
        <v>1704.4</v>
      </c>
      <c r="S487" s="44">
        <v>1684.34</v>
      </c>
      <c r="T487" s="44">
        <v>1713.48</v>
      </c>
      <c r="U487" s="44">
        <v>1923.83</v>
      </c>
      <c r="V487" s="44">
        <v>2029.45</v>
      </c>
      <c r="W487" s="44">
        <v>1926.99</v>
      </c>
      <c r="X487" s="44">
        <v>1747.97</v>
      </c>
      <c r="Y487" s="44">
        <v>1704.58</v>
      </c>
      <c r="Z487" s="44">
        <v>1466.19</v>
      </c>
      <c r="AA487" s="44">
        <v>1253.1400000000001</v>
      </c>
    </row>
    <row r="488" spans="1:27" ht="12.75" hidden="1" customHeight="1" outlineLevel="1" x14ac:dyDescent="0.2">
      <c r="A488" s="97" t="s">
        <v>717</v>
      </c>
      <c r="B488" s="63" t="s">
        <v>90</v>
      </c>
      <c r="C488" s="43" t="s">
        <v>79</v>
      </c>
      <c r="D488" s="44">
        <f>$D$468</f>
        <v>3559.77</v>
      </c>
      <c r="E488" s="44">
        <f t="shared" ref="E488:AA488" si="283">$D$468</f>
        <v>3559.77</v>
      </c>
      <c r="F488" s="44">
        <f t="shared" si="283"/>
        <v>3559.77</v>
      </c>
      <c r="G488" s="44">
        <f t="shared" si="283"/>
        <v>3559.77</v>
      </c>
      <c r="H488" s="44">
        <f t="shared" si="283"/>
        <v>3559.77</v>
      </c>
      <c r="I488" s="44">
        <f t="shared" si="283"/>
        <v>3559.77</v>
      </c>
      <c r="J488" s="44">
        <f t="shared" si="283"/>
        <v>3559.77</v>
      </c>
      <c r="K488" s="44">
        <f t="shared" si="283"/>
        <v>3559.77</v>
      </c>
      <c r="L488" s="44">
        <f t="shared" si="283"/>
        <v>3559.77</v>
      </c>
      <c r="M488" s="44">
        <f t="shared" si="283"/>
        <v>3559.77</v>
      </c>
      <c r="N488" s="44">
        <f t="shared" si="283"/>
        <v>3559.77</v>
      </c>
      <c r="O488" s="44">
        <f t="shared" si="283"/>
        <v>3559.77</v>
      </c>
      <c r="P488" s="44">
        <f t="shared" si="283"/>
        <v>3559.77</v>
      </c>
      <c r="Q488" s="44">
        <f t="shared" si="283"/>
        <v>3559.77</v>
      </c>
      <c r="R488" s="44">
        <f t="shared" si="283"/>
        <v>3559.77</v>
      </c>
      <c r="S488" s="44">
        <f t="shared" si="283"/>
        <v>3559.77</v>
      </c>
      <c r="T488" s="44">
        <f t="shared" si="283"/>
        <v>3559.77</v>
      </c>
      <c r="U488" s="44">
        <f t="shared" si="283"/>
        <v>3559.77</v>
      </c>
      <c r="V488" s="44">
        <f t="shared" si="283"/>
        <v>3559.77</v>
      </c>
      <c r="W488" s="44">
        <f t="shared" si="283"/>
        <v>3559.77</v>
      </c>
      <c r="X488" s="44">
        <f t="shared" si="283"/>
        <v>3559.77</v>
      </c>
      <c r="Y488" s="44">
        <f t="shared" si="283"/>
        <v>3559.77</v>
      </c>
      <c r="Z488" s="44">
        <f t="shared" si="283"/>
        <v>3559.77</v>
      </c>
      <c r="AA488" s="44">
        <f t="shared" si="283"/>
        <v>3559.77</v>
      </c>
    </row>
    <row r="489" spans="1:27" ht="12.75" hidden="1" customHeight="1" outlineLevel="1" x14ac:dyDescent="0.2">
      <c r="A489" s="97" t="s">
        <v>718</v>
      </c>
      <c r="B489" s="63" t="s">
        <v>83</v>
      </c>
      <c r="C489" s="43" t="s">
        <v>79</v>
      </c>
      <c r="D489" s="44">
        <v>3.63</v>
      </c>
      <c r="E489" s="44">
        <v>3.63</v>
      </c>
      <c r="F489" s="44">
        <v>3.63</v>
      </c>
      <c r="G489" s="44">
        <v>3.63</v>
      </c>
      <c r="H489" s="44">
        <v>3.63</v>
      </c>
      <c r="I489" s="44">
        <v>3.63</v>
      </c>
      <c r="J489" s="44">
        <v>3.63</v>
      </c>
      <c r="K489" s="44">
        <v>3.63</v>
      </c>
      <c r="L489" s="44">
        <v>3.63</v>
      </c>
      <c r="M489" s="44">
        <v>3.63</v>
      </c>
      <c r="N489" s="44">
        <v>3.63</v>
      </c>
      <c r="O489" s="44">
        <v>3.63</v>
      </c>
      <c r="P489" s="44">
        <v>3.63</v>
      </c>
      <c r="Q489" s="44">
        <v>3.63</v>
      </c>
      <c r="R489" s="44">
        <v>3.63</v>
      </c>
      <c r="S489" s="44">
        <v>3.63</v>
      </c>
      <c r="T489" s="44">
        <v>3.63</v>
      </c>
      <c r="U489" s="44">
        <v>3.63</v>
      </c>
      <c r="V489" s="44">
        <v>3.63</v>
      </c>
      <c r="W489" s="44">
        <v>3.63</v>
      </c>
      <c r="X489" s="44">
        <v>3.63</v>
      </c>
      <c r="Y489" s="44">
        <v>3.63</v>
      </c>
      <c r="Z489" s="44">
        <v>3.63</v>
      </c>
      <c r="AA489" s="44">
        <v>3.63</v>
      </c>
    </row>
    <row r="490" spans="1:27" ht="12.75" hidden="1" customHeight="1" outlineLevel="1" x14ac:dyDescent="0.2">
      <c r="A490" s="97" t="s">
        <v>719</v>
      </c>
      <c r="B490" s="63" t="s">
        <v>81</v>
      </c>
      <c r="C490" s="43" t="s">
        <v>79</v>
      </c>
      <c r="D490" s="44">
        <f>$D$11</f>
        <v>330.69</v>
      </c>
      <c r="E490" s="44">
        <f t="shared" ref="E490:AA490" si="284">$D$11</f>
        <v>330.69</v>
      </c>
      <c r="F490" s="44">
        <f t="shared" si="284"/>
        <v>330.69</v>
      </c>
      <c r="G490" s="44">
        <f t="shared" si="284"/>
        <v>330.69</v>
      </c>
      <c r="H490" s="44">
        <f t="shared" si="284"/>
        <v>330.69</v>
      </c>
      <c r="I490" s="44">
        <f t="shared" si="284"/>
        <v>330.69</v>
      </c>
      <c r="J490" s="44">
        <f t="shared" si="284"/>
        <v>330.69</v>
      </c>
      <c r="K490" s="44">
        <f t="shared" si="284"/>
        <v>330.69</v>
      </c>
      <c r="L490" s="44">
        <f t="shared" si="284"/>
        <v>330.69</v>
      </c>
      <c r="M490" s="44">
        <f t="shared" si="284"/>
        <v>330.69</v>
      </c>
      <c r="N490" s="44">
        <f t="shared" si="284"/>
        <v>330.69</v>
      </c>
      <c r="O490" s="44">
        <f t="shared" si="284"/>
        <v>330.69</v>
      </c>
      <c r="P490" s="44">
        <f t="shared" si="284"/>
        <v>330.69</v>
      </c>
      <c r="Q490" s="44">
        <f t="shared" si="284"/>
        <v>330.69</v>
      </c>
      <c r="R490" s="44">
        <f t="shared" si="284"/>
        <v>330.69</v>
      </c>
      <c r="S490" s="44">
        <f t="shared" si="284"/>
        <v>330.69</v>
      </c>
      <c r="T490" s="44">
        <f t="shared" si="284"/>
        <v>330.69</v>
      </c>
      <c r="U490" s="44">
        <f t="shared" si="284"/>
        <v>330.69</v>
      </c>
      <c r="V490" s="44">
        <f t="shared" si="284"/>
        <v>330.69</v>
      </c>
      <c r="W490" s="44">
        <f t="shared" si="284"/>
        <v>330.69</v>
      </c>
      <c r="X490" s="44">
        <f t="shared" si="284"/>
        <v>330.69</v>
      </c>
      <c r="Y490" s="44">
        <f t="shared" si="284"/>
        <v>330.69</v>
      </c>
      <c r="Z490" s="44">
        <f t="shared" si="284"/>
        <v>330.69</v>
      </c>
      <c r="AA490" s="44">
        <f t="shared" si="284"/>
        <v>330.69</v>
      </c>
    </row>
    <row r="491" spans="1:27" collapsed="1" x14ac:dyDescent="0.2">
      <c r="A491" s="96" t="s">
        <v>720</v>
      </c>
      <c r="B491" s="28" t="str">
        <f>"06"&amp;"."&amp;$B$639&amp;"."&amp;$B$640</f>
        <v>06.11.2023</v>
      </c>
      <c r="C491" s="88" t="s">
        <v>76</v>
      </c>
      <c r="D491" s="89">
        <f>ROUND(((D492+D493+D495+D494)/1000),5)</f>
        <v>5.1414200000000001</v>
      </c>
      <c r="E491" s="89">
        <f>ROUND(((E492+E493+E495+E494)/1000),5)</f>
        <v>5.0651000000000002</v>
      </c>
      <c r="F491" s="89">
        <f>ROUND(((F492+F493+F495+F494)/1000),5)</f>
        <v>4.9835500000000001</v>
      </c>
      <c r="G491" s="89">
        <f t="shared" ref="G491:AA491" si="285">ROUND(((G492+G493+G495+G494)/1000),5)</f>
        <v>4.94109</v>
      </c>
      <c r="H491" s="89">
        <f t="shared" si="285"/>
        <v>4.9786299999999999</v>
      </c>
      <c r="I491" s="89">
        <f t="shared" si="285"/>
        <v>5.07212</v>
      </c>
      <c r="J491" s="89">
        <f t="shared" si="285"/>
        <v>5.1037600000000003</v>
      </c>
      <c r="K491" s="89">
        <f t="shared" si="285"/>
        <v>5.2176600000000004</v>
      </c>
      <c r="L491" s="89">
        <f t="shared" si="285"/>
        <v>5.4489999999999998</v>
      </c>
      <c r="M491" s="89">
        <f t="shared" si="285"/>
        <v>5.6423699999999997</v>
      </c>
      <c r="N491" s="89">
        <f t="shared" si="285"/>
        <v>5.7578500000000004</v>
      </c>
      <c r="O491" s="89">
        <f t="shared" si="285"/>
        <v>5.7769899999999996</v>
      </c>
      <c r="P491" s="89">
        <f t="shared" si="285"/>
        <v>5.7566199999999998</v>
      </c>
      <c r="Q491" s="89">
        <f t="shared" si="285"/>
        <v>5.7644099999999998</v>
      </c>
      <c r="R491" s="89">
        <f t="shared" si="285"/>
        <v>5.7319500000000003</v>
      </c>
      <c r="S491" s="89">
        <f t="shared" si="285"/>
        <v>5.71286</v>
      </c>
      <c r="T491" s="89">
        <f t="shared" si="285"/>
        <v>5.7832699999999999</v>
      </c>
      <c r="U491" s="89">
        <f t="shared" si="285"/>
        <v>5.8409700000000004</v>
      </c>
      <c r="V491" s="89">
        <f t="shared" si="285"/>
        <v>5.8365600000000004</v>
      </c>
      <c r="W491" s="89">
        <f t="shared" si="285"/>
        <v>5.8087499999999999</v>
      </c>
      <c r="X491" s="89">
        <f t="shared" si="285"/>
        <v>5.7751400000000004</v>
      </c>
      <c r="Y491" s="89">
        <f t="shared" si="285"/>
        <v>5.64499</v>
      </c>
      <c r="Z491" s="89">
        <f t="shared" si="285"/>
        <v>5.3223000000000003</v>
      </c>
      <c r="AA491" s="89">
        <f t="shared" si="285"/>
        <v>5.1845299999999996</v>
      </c>
    </row>
    <row r="492" spans="1:27" ht="12.75" hidden="1" customHeight="1" outlineLevel="1" x14ac:dyDescent="0.2">
      <c r="A492" s="97" t="s">
        <v>721</v>
      </c>
      <c r="B492" s="63" t="s">
        <v>242</v>
      </c>
      <c r="C492" s="43" t="s">
        <v>79</v>
      </c>
      <c r="D492" s="44">
        <v>1247.33</v>
      </c>
      <c r="E492" s="44">
        <v>1171.01</v>
      </c>
      <c r="F492" s="44">
        <v>1089.46</v>
      </c>
      <c r="G492" s="44">
        <v>1047</v>
      </c>
      <c r="H492" s="44">
        <v>1084.54</v>
      </c>
      <c r="I492" s="44">
        <v>1178.03</v>
      </c>
      <c r="J492" s="44">
        <v>1209.67</v>
      </c>
      <c r="K492" s="44">
        <v>1323.57</v>
      </c>
      <c r="L492" s="44">
        <v>1554.91</v>
      </c>
      <c r="M492" s="44">
        <v>1748.28</v>
      </c>
      <c r="N492" s="44">
        <v>1863.76</v>
      </c>
      <c r="O492" s="44">
        <v>1882.9</v>
      </c>
      <c r="P492" s="44">
        <v>1862.53</v>
      </c>
      <c r="Q492" s="44">
        <v>1870.32</v>
      </c>
      <c r="R492" s="44">
        <v>1837.86</v>
      </c>
      <c r="S492" s="44">
        <v>1818.77</v>
      </c>
      <c r="T492" s="44">
        <v>1889.18</v>
      </c>
      <c r="U492" s="44">
        <v>1946.88</v>
      </c>
      <c r="V492" s="44">
        <v>1942.47</v>
      </c>
      <c r="W492" s="44">
        <v>1914.66</v>
      </c>
      <c r="X492" s="44">
        <v>1881.05</v>
      </c>
      <c r="Y492" s="44">
        <v>1750.9</v>
      </c>
      <c r="Z492" s="44">
        <v>1428.21</v>
      </c>
      <c r="AA492" s="44">
        <v>1290.44</v>
      </c>
    </row>
    <row r="493" spans="1:27" ht="12.75" hidden="1" customHeight="1" outlineLevel="1" x14ac:dyDescent="0.2">
      <c r="A493" s="97" t="s">
        <v>722</v>
      </c>
      <c r="B493" s="63" t="s">
        <v>90</v>
      </c>
      <c r="C493" s="43" t="s">
        <v>79</v>
      </c>
      <c r="D493" s="44">
        <f>$D$468</f>
        <v>3559.77</v>
      </c>
      <c r="E493" s="44">
        <f t="shared" ref="E493:AA493" si="286">$D$468</f>
        <v>3559.77</v>
      </c>
      <c r="F493" s="44">
        <f t="shared" si="286"/>
        <v>3559.77</v>
      </c>
      <c r="G493" s="44">
        <f t="shared" si="286"/>
        <v>3559.77</v>
      </c>
      <c r="H493" s="44">
        <f t="shared" si="286"/>
        <v>3559.77</v>
      </c>
      <c r="I493" s="44">
        <f t="shared" si="286"/>
        <v>3559.77</v>
      </c>
      <c r="J493" s="44">
        <f t="shared" si="286"/>
        <v>3559.77</v>
      </c>
      <c r="K493" s="44">
        <f t="shared" si="286"/>
        <v>3559.77</v>
      </c>
      <c r="L493" s="44">
        <f t="shared" si="286"/>
        <v>3559.77</v>
      </c>
      <c r="M493" s="44">
        <f t="shared" si="286"/>
        <v>3559.77</v>
      </c>
      <c r="N493" s="44">
        <f t="shared" si="286"/>
        <v>3559.77</v>
      </c>
      <c r="O493" s="44">
        <f t="shared" si="286"/>
        <v>3559.77</v>
      </c>
      <c r="P493" s="44">
        <f t="shared" si="286"/>
        <v>3559.77</v>
      </c>
      <c r="Q493" s="44">
        <f t="shared" si="286"/>
        <v>3559.77</v>
      </c>
      <c r="R493" s="44">
        <f t="shared" si="286"/>
        <v>3559.77</v>
      </c>
      <c r="S493" s="44">
        <f t="shared" si="286"/>
        <v>3559.77</v>
      </c>
      <c r="T493" s="44">
        <f t="shared" si="286"/>
        <v>3559.77</v>
      </c>
      <c r="U493" s="44">
        <f t="shared" si="286"/>
        <v>3559.77</v>
      </c>
      <c r="V493" s="44">
        <f t="shared" si="286"/>
        <v>3559.77</v>
      </c>
      <c r="W493" s="44">
        <f t="shared" si="286"/>
        <v>3559.77</v>
      </c>
      <c r="X493" s="44">
        <f t="shared" si="286"/>
        <v>3559.77</v>
      </c>
      <c r="Y493" s="44">
        <f t="shared" si="286"/>
        <v>3559.77</v>
      </c>
      <c r="Z493" s="44">
        <f t="shared" si="286"/>
        <v>3559.77</v>
      </c>
      <c r="AA493" s="44">
        <f t="shared" si="286"/>
        <v>3559.77</v>
      </c>
    </row>
    <row r="494" spans="1:27" ht="12.75" hidden="1" customHeight="1" outlineLevel="1" x14ac:dyDescent="0.2">
      <c r="A494" s="97" t="s">
        <v>723</v>
      </c>
      <c r="B494" s="63" t="s">
        <v>83</v>
      </c>
      <c r="C494" s="43" t="s">
        <v>79</v>
      </c>
      <c r="D494" s="44">
        <v>3.63</v>
      </c>
      <c r="E494" s="44">
        <v>3.63</v>
      </c>
      <c r="F494" s="44">
        <v>3.63</v>
      </c>
      <c r="G494" s="44">
        <v>3.63</v>
      </c>
      <c r="H494" s="44">
        <v>3.63</v>
      </c>
      <c r="I494" s="44">
        <v>3.63</v>
      </c>
      <c r="J494" s="44">
        <v>3.63</v>
      </c>
      <c r="K494" s="44">
        <v>3.63</v>
      </c>
      <c r="L494" s="44">
        <v>3.63</v>
      </c>
      <c r="M494" s="44">
        <v>3.63</v>
      </c>
      <c r="N494" s="44">
        <v>3.63</v>
      </c>
      <c r="O494" s="44">
        <v>3.63</v>
      </c>
      <c r="P494" s="44">
        <v>3.63</v>
      </c>
      <c r="Q494" s="44">
        <v>3.63</v>
      </c>
      <c r="R494" s="44">
        <v>3.63</v>
      </c>
      <c r="S494" s="44">
        <v>3.63</v>
      </c>
      <c r="T494" s="44">
        <v>3.63</v>
      </c>
      <c r="U494" s="44">
        <v>3.63</v>
      </c>
      <c r="V494" s="44">
        <v>3.63</v>
      </c>
      <c r="W494" s="44">
        <v>3.63</v>
      </c>
      <c r="X494" s="44">
        <v>3.63</v>
      </c>
      <c r="Y494" s="44">
        <v>3.63</v>
      </c>
      <c r="Z494" s="44">
        <v>3.63</v>
      </c>
      <c r="AA494" s="44">
        <v>3.63</v>
      </c>
    </row>
    <row r="495" spans="1:27" ht="12.75" hidden="1" customHeight="1" outlineLevel="1" x14ac:dyDescent="0.2">
      <c r="A495" s="97" t="s">
        <v>724</v>
      </c>
      <c r="B495" s="63" t="s">
        <v>81</v>
      </c>
      <c r="C495" s="43" t="s">
        <v>79</v>
      </c>
      <c r="D495" s="44">
        <f>$D$11</f>
        <v>330.69</v>
      </c>
      <c r="E495" s="44">
        <f t="shared" ref="E495:AA495" si="287">$D$11</f>
        <v>330.69</v>
      </c>
      <c r="F495" s="44">
        <f t="shared" si="287"/>
        <v>330.69</v>
      </c>
      <c r="G495" s="44">
        <f t="shared" si="287"/>
        <v>330.69</v>
      </c>
      <c r="H495" s="44">
        <f t="shared" si="287"/>
        <v>330.69</v>
      </c>
      <c r="I495" s="44">
        <f t="shared" si="287"/>
        <v>330.69</v>
      </c>
      <c r="J495" s="44">
        <f t="shared" si="287"/>
        <v>330.69</v>
      </c>
      <c r="K495" s="44">
        <f t="shared" si="287"/>
        <v>330.69</v>
      </c>
      <c r="L495" s="44">
        <f t="shared" si="287"/>
        <v>330.69</v>
      </c>
      <c r="M495" s="44">
        <f t="shared" si="287"/>
        <v>330.69</v>
      </c>
      <c r="N495" s="44">
        <f t="shared" si="287"/>
        <v>330.69</v>
      </c>
      <c r="O495" s="44">
        <f t="shared" si="287"/>
        <v>330.69</v>
      </c>
      <c r="P495" s="44">
        <f t="shared" si="287"/>
        <v>330.69</v>
      </c>
      <c r="Q495" s="44">
        <f t="shared" si="287"/>
        <v>330.69</v>
      </c>
      <c r="R495" s="44">
        <f t="shared" si="287"/>
        <v>330.69</v>
      </c>
      <c r="S495" s="44">
        <f t="shared" si="287"/>
        <v>330.69</v>
      </c>
      <c r="T495" s="44">
        <f t="shared" si="287"/>
        <v>330.69</v>
      </c>
      <c r="U495" s="44">
        <f t="shared" si="287"/>
        <v>330.69</v>
      </c>
      <c r="V495" s="44">
        <f t="shared" si="287"/>
        <v>330.69</v>
      </c>
      <c r="W495" s="44">
        <f t="shared" si="287"/>
        <v>330.69</v>
      </c>
      <c r="X495" s="44">
        <f t="shared" si="287"/>
        <v>330.69</v>
      </c>
      <c r="Y495" s="44">
        <f t="shared" si="287"/>
        <v>330.69</v>
      </c>
      <c r="Z495" s="44">
        <f t="shared" si="287"/>
        <v>330.69</v>
      </c>
      <c r="AA495" s="44">
        <f t="shared" si="287"/>
        <v>330.69</v>
      </c>
    </row>
    <row r="496" spans="1:27" collapsed="1" x14ac:dyDescent="0.2">
      <c r="A496" s="96" t="s">
        <v>725</v>
      </c>
      <c r="B496" s="28" t="str">
        <f>"07"&amp;"."&amp;$B$639&amp;"."&amp;$B$640</f>
        <v>07.11.2023</v>
      </c>
      <c r="C496" s="88" t="s">
        <v>76</v>
      </c>
      <c r="D496" s="89">
        <f>ROUND(((D497+D498+D500+D499)/1000),5)</f>
        <v>5.0918099999999997</v>
      </c>
      <c r="E496" s="89">
        <f>ROUND(((E497+E498+E500+E499)/1000),5)</f>
        <v>4.9376199999999999</v>
      </c>
      <c r="F496" s="89">
        <f>ROUND(((F497+F498+F500+F499)/1000),5)</f>
        <v>4.8325500000000003</v>
      </c>
      <c r="G496" s="89">
        <f t="shared" ref="G496:AA496" si="288">ROUND(((G497+G498+G500+G499)/1000),5)</f>
        <v>4.7900700000000001</v>
      </c>
      <c r="H496" s="89">
        <f t="shared" si="288"/>
        <v>4.8710599999999999</v>
      </c>
      <c r="I496" s="89">
        <f t="shared" si="288"/>
        <v>5.0966300000000002</v>
      </c>
      <c r="J496" s="89">
        <f t="shared" si="288"/>
        <v>5.1608000000000001</v>
      </c>
      <c r="K496" s="89">
        <f t="shared" si="288"/>
        <v>5.4027200000000004</v>
      </c>
      <c r="L496" s="89">
        <f t="shared" si="288"/>
        <v>5.6467700000000001</v>
      </c>
      <c r="M496" s="89">
        <f t="shared" si="288"/>
        <v>5.78939</v>
      </c>
      <c r="N496" s="89">
        <f t="shared" si="288"/>
        <v>5.8002900000000004</v>
      </c>
      <c r="O496" s="89">
        <f t="shared" si="288"/>
        <v>5.8023999999999996</v>
      </c>
      <c r="P496" s="89">
        <f t="shared" si="288"/>
        <v>5.7623699999999998</v>
      </c>
      <c r="Q496" s="89">
        <f t="shared" si="288"/>
        <v>5.7801999999999998</v>
      </c>
      <c r="R496" s="89">
        <f t="shared" si="288"/>
        <v>5.7864500000000003</v>
      </c>
      <c r="S496" s="89">
        <f t="shared" si="288"/>
        <v>5.8086200000000003</v>
      </c>
      <c r="T496" s="89">
        <f t="shared" si="288"/>
        <v>5.8040500000000002</v>
      </c>
      <c r="U496" s="89">
        <f t="shared" si="288"/>
        <v>5.7858299999999998</v>
      </c>
      <c r="V496" s="89">
        <f t="shared" si="288"/>
        <v>5.8453299999999997</v>
      </c>
      <c r="W496" s="89">
        <f t="shared" si="288"/>
        <v>5.7506000000000004</v>
      </c>
      <c r="X496" s="89">
        <f t="shared" si="288"/>
        <v>5.6203799999999999</v>
      </c>
      <c r="Y496" s="89">
        <f t="shared" si="288"/>
        <v>5.5594000000000001</v>
      </c>
      <c r="Z496" s="89">
        <f t="shared" si="288"/>
        <v>5.2346700000000004</v>
      </c>
      <c r="AA496" s="89">
        <f t="shared" si="288"/>
        <v>5.1188599999999997</v>
      </c>
    </row>
    <row r="497" spans="1:27" ht="12.75" hidden="1" customHeight="1" outlineLevel="1" x14ac:dyDescent="0.2">
      <c r="A497" s="97" t="s">
        <v>726</v>
      </c>
      <c r="B497" s="63" t="s">
        <v>242</v>
      </c>
      <c r="C497" s="43" t="s">
        <v>79</v>
      </c>
      <c r="D497" s="44">
        <v>1197.72</v>
      </c>
      <c r="E497" s="44">
        <v>1043.53</v>
      </c>
      <c r="F497" s="44">
        <v>938.46</v>
      </c>
      <c r="G497" s="44">
        <v>895.98</v>
      </c>
      <c r="H497" s="44">
        <v>976.97</v>
      </c>
      <c r="I497" s="44">
        <v>1202.54</v>
      </c>
      <c r="J497" s="44">
        <v>1266.71</v>
      </c>
      <c r="K497" s="44">
        <v>1508.63</v>
      </c>
      <c r="L497" s="44">
        <v>1752.68</v>
      </c>
      <c r="M497" s="44">
        <v>1895.3</v>
      </c>
      <c r="N497" s="44">
        <v>1906.2</v>
      </c>
      <c r="O497" s="44">
        <v>1908.31</v>
      </c>
      <c r="P497" s="44">
        <v>1868.28</v>
      </c>
      <c r="Q497" s="44">
        <v>1886.11</v>
      </c>
      <c r="R497" s="44">
        <v>1892.36</v>
      </c>
      <c r="S497" s="44">
        <v>1914.53</v>
      </c>
      <c r="T497" s="44">
        <v>1909.96</v>
      </c>
      <c r="U497" s="44">
        <v>1891.74</v>
      </c>
      <c r="V497" s="44">
        <v>1951.24</v>
      </c>
      <c r="W497" s="44">
        <v>1856.51</v>
      </c>
      <c r="X497" s="44">
        <v>1726.29</v>
      </c>
      <c r="Y497" s="44">
        <v>1665.31</v>
      </c>
      <c r="Z497" s="44">
        <v>1340.58</v>
      </c>
      <c r="AA497" s="44">
        <v>1224.77</v>
      </c>
    </row>
    <row r="498" spans="1:27" ht="12.75" hidden="1" customHeight="1" outlineLevel="1" x14ac:dyDescent="0.2">
      <c r="A498" s="97" t="s">
        <v>727</v>
      </c>
      <c r="B498" s="63" t="s">
        <v>90</v>
      </c>
      <c r="C498" s="43" t="s">
        <v>79</v>
      </c>
      <c r="D498" s="44">
        <f>$D$468</f>
        <v>3559.77</v>
      </c>
      <c r="E498" s="44">
        <f t="shared" ref="E498:AA498" si="289">$D$468</f>
        <v>3559.77</v>
      </c>
      <c r="F498" s="44">
        <f t="shared" si="289"/>
        <v>3559.77</v>
      </c>
      <c r="G498" s="44">
        <f t="shared" si="289"/>
        <v>3559.77</v>
      </c>
      <c r="H498" s="44">
        <f t="shared" si="289"/>
        <v>3559.77</v>
      </c>
      <c r="I498" s="44">
        <f t="shared" si="289"/>
        <v>3559.77</v>
      </c>
      <c r="J498" s="44">
        <f t="shared" si="289"/>
        <v>3559.77</v>
      </c>
      <c r="K498" s="44">
        <f t="shared" si="289"/>
        <v>3559.77</v>
      </c>
      <c r="L498" s="44">
        <f t="shared" si="289"/>
        <v>3559.77</v>
      </c>
      <c r="M498" s="44">
        <f t="shared" si="289"/>
        <v>3559.77</v>
      </c>
      <c r="N498" s="44">
        <f t="shared" si="289"/>
        <v>3559.77</v>
      </c>
      <c r="O498" s="44">
        <f t="shared" si="289"/>
        <v>3559.77</v>
      </c>
      <c r="P498" s="44">
        <f t="shared" si="289"/>
        <v>3559.77</v>
      </c>
      <c r="Q498" s="44">
        <f t="shared" si="289"/>
        <v>3559.77</v>
      </c>
      <c r="R498" s="44">
        <f t="shared" si="289"/>
        <v>3559.77</v>
      </c>
      <c r="S498" s="44">
        <f t="shared" si="289"/>
        <v>3559.77</v>
      </c>
      <c r="T498" s="44">
        <f t="shared" si="289"/>
        <v>3559.77</v>
      </c>
      <c r="U498" s="44">
        <f t="shared" si="289"/>
        <v>3559.77</v>
      </c>
      <c r="V498" s="44">
        <f t="shared" si="289"/>
        <v>3559.77</v>
      </c>
      <c r="W498" s="44">
        <f t="shared" si="289"/>
        <v>3559.77</v>
      </c>
      <c r="X498" s="44">
        <f t="shared" si="289"/>
        <v>3559.77</v>
      </c>
      <c r="Y498" s="44">
        <f t="shared" si="289"/>
        <v>3559.77</v>
      </c>
      <c r="Z498" s="44">
        <f t="shared" si="289"/>
        <v>3559.77</v>
      </c>
      <c r="AA498" s="44">
        <f t="shared" si="289"/>
        <v>3559.77</v>
      </c>
    </row>
    <row r="499" spans="1:27" ht="12.75" hidden="1" customHeight="1" outlineLevel="1" x14ac:dyDescent="0.2">
      <c r="A499" s="97" t="s">
        <v>728</v>
      </c>
      <c r="B499" s="63" t="s">
        <v>83</v>
      </c>
      <c r="C499" s="43" t="s">
        <v>79</v>
      </c>
      <c r="D499" s="44">
        <v>3.63</v>
      </c>
      <c r="E499" s="44">
        <v>3.63</v>
      </c>
      <c r="F499" s="44">
        <v>3.63</v>
      </c>
      <c r="G499" s="44">
        <v>3.63</v>
      </c>
      <c r="H499" s="44">
        <v>3.63</v>
      </c>
      <c r="I499" s="44">
        <v>3.63</v>
      </c>
      <c r="J499" s="44">
        <v>3.63</v>
      </c>
      <c r="K499" s="44">
        <v>3.63</v>
      </c>
      <c r="L499" s="44">
        <v>3.63</v>
      </c>
      <c r="M499" s="44">
        <v>3.63</v>
      </c>
      <c r="N499" s="44">
        <v>3.63</v>
      </c>
      <c r="O499" s="44">
        <v>3.63</v>
      </c>
      <c r="P499" s="44">
        <v>3.63</v>
      </c>
      <c r="Q499" s="44">
        <v>3.63</v>
      </c>
      <c r="R499" s="44">
        <v>3.63</v>
      </c>
      <c r="S499" s="44">
        <v>3.63</v>
      </c>
      <c r="T499" s="44">
        <v>3.63</v>
      </c>
      <c r="U499" s="44">
        <v>3.63</v>
      </c>
      <c r="V499" s="44">
        <v>3.63</v>
      </c>
      <c r="W499" s="44">
        <v>3.63</v>
      </c>
      <c r="X499" s="44">
        <v>3.63</v>
      </c>
      <c r="Y499" s="44">
        <v>3.63</v>
      </c>
      <c r="Z499" s="44">
        <v>3.63</v>
      </c>
      <c r="AA499" s="44">
        <v>3.63</v>
      </c>
    </row>
    <row r="500" spans="1:27" ht="12.75" hidden="1" customHeight="1" outlineLevel="1" x14ac:dyDescent="0.2">
      <c r="A500" s="97" t="s">
        <v>729</v>
      </c>
      <c r="B500" s="63" t="s">
        <v>81</v>
      </c>
      <c r="C500" s="43" t="s">
        <v>79</v>
      </c>
      <c r="D500" s="44">
        <f>$D$11</f>
        <v>330.69</v>
      </c>
      <c r="E500" s="44">
        <f t="shared" ref="E500:AA500" si="290">$D$11</f>
        <v>330.69</v>
      </c>
      <c r="F500" s="44">
        <f t="shared" si="290"/>
        <v>330.69</v>
      </c>
      <c r="G500" s="44">
        <f t="shared" si="290"/>
        <v>330.69</v>
      </c>
      <c r="H500" s="44">
        <f t="shared" si="290"/>
        <v>330.69</v>
      </c>
      <c r="I500" s="44">
        <f t="shared" si="290"/>
        <v>330.69</v>
      </c>
      <c r="J500" s="44">
        <f t="shared" si="290"/>
        <v>330.69</v>
      </c>
      <c r="K500" s="44">
        <f t="shared" si="290"/>
        <v>330.69</v>
      </c>
      <c r="L500" s="44">
        <f t="shared" si="290"/>
        <v>330.69</v>
      </c>
      <c r="M500" s="44">
        <f t="shared" si="290"/>
        <v>330.69</v>
      </c>
      <c r="N500" s="44">
        <f t="shared" si="290"/>
        <v>330.69</v>
      </c>
      <c r="O500" s="44">
        <f t="shared" si="290"/>
        <v>330.69</v>
      </c>
      <c r="P500" s="44">
        <f t="shared" si="290"/>
        <v>330.69</v>
      </c>
      <c r="Q500" s="44">
        <f t="shared" si="290"/>
        <v>330.69</v>
      </c>
      <c r="R500" s="44">
        <f t="shared" si="290"/>
        <v>330.69</v>
      </c>
      <c r="S500" s="44">
        <f t="shared" si="290"/>
        <v>330.69</v>
      </c>
      <c r="T500" s="44">
        <f t="shared" si="290"/>
        <v>330.69</v>
      </c>
      <c r="U500" s="44">
        <f t="shared" si="290"/>
        <v>330.69</v>
      </c>
      <c r="V500" s="44">
        <f t="shared" si="290"/>
        <v>330.69</v>
      </c>
      <c r="W500" s="44">
        <f t="shared" si="290"/>
        <v>330.69</v>
      </c>
      <c r="X500" s="44">
        <f t="shared" si="290"/>
        <v>330.69</v>
      </c>
      <c r="Y500" s="44">
        <f t="shared" si="290"/>
        <v>330.69</v>
      </c>
      <c r="Z500" s="44">
        <f t="shared" si="290"/>
        <v>330.69</v>
      </c>
      <c r="AA500" s="44">
        <f t="shared" si="290"/>
        <v>330.69</v>
      </c>
    </row>
    <row r="501" spans="1:27" collapsed="1" x14ac:dyDescent="0.2">
      <c r="A501" s="96" t="s">
        <v>730</v>
      </c>
      <c r="B501" s="28" t="str">
        <f>"08"&amp;"."&amp;$B$639&amp;"."&amp;$B$640</f>
        <v>08.11.2023</v>
      </c>
      <c r="C501" s="88" t="s">
        <v>76</v>
      </c>
      <c r="D501" s="89">
        <f>ROUND(((D502+D503+D505+D504)/1000),5)</f>
        <v>5.1312499999999996</v>
      </c>
      <c r="E501" s="89">
        <f>ROUND(((E502+E503+E505+E504)/1000),5)</f>
        <v>5.1021400000000003</v>
      </c>
      <c r="F501" s="89">
        <f>ROUND(((F502+F503+F505+F504)/1000),5)</f>
        <v>4.8764099999999999</v>
      </c>
      <c r="G501" s="89">
        <f t="shared" ref="G501:AA501" si="291">ROUND(((G502+G503+G505+G504)/1000),5)</f>
        <v>4.8721399999999999</v>
      </c>
      <c r="H501" s="89">
        <f t="shared" si="291"/>
        <v>4.8969199999999997</v>
      </c>
      <c r="I501" s="89">
        <f t="shared" si="291"/>
        <v>5.12148</v>
      </c>
      <c r="J501" s="89">
        <f t="shared" si="291"/>
        <v>5.1527200000000004</v>
      </c>
      <c r="K501" s="89">
        <f t="shared" si="291"/>
        <v>5.4336900000000004</v>
      </c>
      <c r="L501" s="89">
        <f t="shared" si="291"/>
        <v>5.5944799999999999</v>
      </c>
      <c r="M501" s="89">
        <f t="shared" si="291"/>
        <v>5.7729400000000002</v>
      </c>
      <c r="N501" s="89">
        <f t="shared" si="291"/>
        <v>5.7835999999999999</v>
      </c>
      <c r="O501" s="89">
        <f t="shared" si="291"/>
        <v>5.8128000000000002</v>
      </c>
      <c r="P501" s="89">
        <f t="shared" si="291"/>
        <v>5.81332</v>
      </c>
      <c r="Q501" s="89">
        <f t="shared" si="291"/>
        <v>5.8229699999999998</v>
      </c>
      <c r="R501" s="89">
        <f t="shared" si="291"/>
        <v>5.8007900000000001</v>
      </c>
      <c r="S501" s="89">
        <f t="shared" si="291"/>
        <v>5.8352500000000003</v>
      </c>
      <c r="T501" s="89">
        <f t="shared" si="291"/>
        <v>5.8406200000000004</v>
      </c>
      <c r="U501" s="89">
        <f t="shared" si="291"/>
        <v>5.83826</v>
      </c>
      <c r="V501" s="89">
        <f t="shared" si="291"/>
        <v>5.83317</v>
      </c>
      <c r="W501" s="89">
        <f t="shared" si="291"/>
        <v>5.7725900000000001</v>
      </c>
      <c r="X501" s="89">
        <f t="shared" si="291"/>
        <v>5.7074600000000002</v>
      </c>
      <c r="Y501" s="89">
        <f t="shared" si="291"/>
        <v>5.5872900000000003</v>
      </c>
      <c r="Z501" s="89">
        <f t="shared" si="291"/>
        <v>5.2886300000000004</v>
      </c>
      <c r="AA501" s="89">
        <f t="shared" si="291"/>
        <v>5.1369199999999999</v>
      </c>
    </row>
    <row r="502" spans="1:27" ht="12.75" hidden="1" customHeight="1" outlineLevel="1" x14ac:dyDescent="0.2">
      <c r="A502" s="97" t="s">
        <v>731</v>
      </c>
      <c r="B502" s="63" t="s">
        <v>242</v>
      </c>
      <c r="C502" s="43" t="s">
        <v>79</v>
      </c>
      <c r="D502" s="44">
        <v>1237.1600000000001</v>
      </c>
      <c r="E502" s="44">
        <v>1208.05</v>
      </c>
      <c r="F502" s="44">
        <v>982.32</v>
      </c>
      <c r="G502" s="44">
        <v>978.05</v>
      </c>
      <c r="H502" s="44">
        <v>1002.83</v>
      </c>
      <c r="I502" s="44">
        <v>1227.3900000000001</v>
      </c>
      <c r="J502" s="44">
        <v>1258.6300000000001</v>
      </c>
      <c r="K502" s="44">
        <v>1539.6</v>
      </c>
      <c r="L502" s="44">
        <v>1700.39</v>
      </c>
      <c r="M502" s="44">
        <v>1878.85</v>
      </c>
      <c r="N502" s="44">
        <v>1889.51</v>
      </c>
      <c r="O502" s="44">
        <v>1918.71</v>
      </c>
      <c r="P502" s="44">
        <v>1919.23</v>
      </c>
      <c r="Q502" s="44">
        <v>1928.88</v>
      </c>
      <c r="R502" s="44">
        <v>1906.7</v>
      </c>
      <c r="S502" s="44">
        <v>1941.16</v>
      </c>
      <c r="T502" s="44">
        <v>1946.53</v>
      </c>
      <c r="U502" s="44">
        <v>1944.17</v>
      </c>
      <c r="V502" s="44">
        <v>1939.08</v>
      </c>
      <c r="W502" s="44">
        <v>1878.5</v>
      </c>
      <c r="X502" s="44">
        <v>1813.37</v>
      </c>
      <c r="Y502" s="44">
        <v>1693.2</v>
      </c>
      <c r="Z502" s="44">
        <v>1394.54</v>
      </c>
      <c r="AA502" s="44">
        <v>1242.83</v>
      </c>
    </row>
    <row r="503" spans="1:27" ht="12.75" hidden="1" customHeight="1" outlineLevel="1" x14ac:dyDescent="0.2">
      <c r="A503" s="97" t="s">
        <v>732</v>
      </c>
      <c r="B503" s="63" t="s">
        <v>90</v>
      </c>
      <c r="C503" s="43" t="s">
        <v>79</v>
      </c>
      <c r="D503" s="44">
        <f>$D$468</f>
        <v>3559.77</v>
      </c>
      <c r="E503" s="44">
        <f t="shared" ref="E503:AA503" si="292">$D$468</f>
        <v>3559.77</v>
      </c>
      <c r="F503" s="44">
        <f t="shared" si="292"/>
        <v>3559.77</v>
      </c>
      <c r="G503" s="44">
        <f t="shared" si="292"/>
        <v>3559.77</v>
      </c>
      <c r="H503" s="44">
        <f t="shared" si="292"/>
        <v>3559.77</v>
      </c>
      <c r="I503" s="44">
        <f t="shared" si="292"/>
        <v>3559.77</v>
      </c>
      <c r="J503" s="44">
        <f t="shared" si="292"/>
        <v>3559.77</v>
      </c>
      <c r="K503" s="44">
        <f t="shared" si="292"/>
        <v>3559.77</v>
      </c>
      <c r="L503" s="44">
        <f t="shared" si="292"/>
        <v>3559.77</v>
      </c>
      <c r="M503" s="44">
        <f t="shared" si="292"/>
        <v>3559.77</v>
      </c>
      <c r="N503" s="44">
        <f t="shared" si="292"/>
        <v>3559.77</v>
      </c>
      <c r="O503" s="44">
        <f t="shared" si="292"/>
        <v>3559.77</v>
      </c>
      <c r="P503" s="44">
        <f t="shared" si="292"/>
        <v>3559.77</v>
      </c>
      <c r="Q503" s="44">
        <f t="shared" si="292"/>
        <v>3559.77</v>
      </c>
      <c r="R503" s="44">
        <f t="shared" si="292"/>
        <v>3559.77</v>
      </c>
      <c r="S503" s="44">
        <f t="shared" si="292"/>
        <v>3559.77</v>
      </c>
      <c r="T503" s="44">
        <f t="shared" si="292"/>
        <v>3559.77</v>
      </c>
      <c r="U503" s="44">
        <f t="shared" si="292"/>
        <v>3559.77</v>
      </c>
      <c r="V503" s="44">
        <f t="shared" si="292"/>
        <v>3559.77</v>
      </c>
      <c r="W503" s="44">
        <f t="shared" si="292"/>
        <v>3559.77</v>
      </c>
      <c r="X503" s="44">
        <f t="shared" si="292"/>
        <v>3559.77</v>
      </c>
      <c r="Y503" s="44">
        <f t="shared" si="292"/>
        <v>3559.77</v>
      </c>
      <c r="Z503" s="44">
        <f t="shared" si="292"/>
        <v>3559.77</v>
      </c>
      <c r="AA503" s="44">
        <f t="shared" si="292"/>
        <v>3559.77</v>
      </c>
    </row>
    <row r="504" spans="1:27" ht="12.75" hidden="1" customHeight="1" outlineLevel="1" x14ac:dyDescent="0.2">
      <c r="A504" s="97" t="s">
        <v>733</v>
      </c>
      <c r="B504" s="63" t="s">
        <v>83</v>
      </c>
      <c r="C504" s="43" t="s">
        <v>79</v>
      </c>
      <c r="D504" s="44">
        <v>3.63</v>
      </c>
      <c r="E504" s="44">
        <v>3.63</v>
      </c>
      <c r="F504" s="44">
        <v>3.63</v>
      </c>
      <c r="G504" s="44">
        <v>3.63</v>
      </c>
      <c r="H504" s="44">
        <v>3.63</v>
      </c>
      <c r="I504" s="44">
        <v>3.63</v>
      </c>
      <c r="J504" s="44">
        <v>3.63</v>
      </c>
      <c r="K504" s="44">
        <v>3.63</v>
      </c>
      <c r="L504" s="44">
        <v>3.63</v>
      </c>
      <c r="M504" s="44">
        <v>3.63</v>
      </c>
      <c r="N504" s="44">
        <v>3.63</v>
      </c>
      <c r="O504" s="44">
        <v>3.63</v>
      </c>
      <c r="P504" s="44">
        <v>3.63</v>
      </c>
      <c r="Q504" s="44">
        <v>3.63</v>
      </c>
      <c r="R504" s="44">
        <v>3.63</v>
      </c>
      <c r="S504" s="44">
        <v>3.63</v>
      </c>
      <c r="T504" s="44">
        <v>3.63</v>
      </c>
      <c r="U504" s="44">
        <v>3.63</v>
      </c>
      <c r="V504" s="44">
        <v>3.63</v>
      </c>
      <c r="W504" s="44">
        <v>3.63</v>
      </c>
      <c r="X504" s="44">
        <v>3.63</v>
      </c>
      <c r="Y504" s="44">
        <v>3.63</v>
      </c>
      <c r="Z504" s="44">
        <v>3.63</v>
      </c>
      <c r="AA504" s="44">
        <v>3.63</v>
      </c>
    </row>
    <row r="505" spans="1:27" ht="12.75" hidden="1" customHeight="1" outlineLevel="1" x14ac:dyDescent="0.2">
      <c r="A505" s="97" t="s">
        <v>734</v>
      </c>
      <c r="B505" s="63" t="s">
        <v>81</v>
      </c>
      <c r="C505" s="43" t="s">
        <v>79</v>
      </c>
      <c r="D505" s="44">
        <f>$D$11</f>
        <v>330.69</v>
      </c>
      <c r="E505" s="44">
        <f t="shared" ref="E505:AA505" si="293">$D$11</f>
        <v>330.69</v>
      </c>
      <c r="F505" s="44">
        <f t="shared" si="293"/>
        <v>330.69</v>
      </c>
      <c r="G505" s="44">
        <f t="shared" si="293"/>
        <v>330.69</v>
      </c>
      <c r="H505" s="44">
        <f t="shared" si="293"/>
        <v>330.69</v>
      </c>
      <c r="I505" s="44">
        <f t="shared" si="293"/>
        <v>330.69</v>
      </c>
      <c r="J505" s="44">
        <f t="shared" si="293"/>
        <v>330.69</v>
      </c>
      <c r="K505" s="44">
        <f t="shared" si="293"/>
        <v>330.69</v>
      </c>
      <c r="L505" s="44">
        <f t="shared" si="293"/>
        <v>330.69</v>
      </c>
      <c r="M505" s="44">
        <f t="shared" si="293"/>
        <v>330.69</v>
      </c>
      <c r="N505" s="44">
        <f t="shared" si="293"/>
        <v>330.69</v>
      </c>
      <c r="O505" s="44">
        <f t="shared" si="293"/>
        <v>330.69</v>
      </c>
      <c r="P505" s="44">
        <f t="shared" si="293"/>
        <v>330.69</v>
      </c>
      <c r="Q505" s="44">
        <f t="shared" si="293"/>
        <v>330.69</v>
      </c>
      <c r="R505" s="44">
        <f t="shared" si="293"/>
        <v>330.69</v>
      </c>
      <c r="S505" s="44">
        <f t="shared" si="293"/>
        <v>330.69</v>
      </c>
      <c r="T505" s="44">
        <f t="shared" si="293"/>
        <v>330.69</v>
      </c>
      <c r="U505" s="44">
        <f t="shared" si="293"/>
        <v>330.69</v>
      </c>
      <c r="V505" s="44">
        <f t="shared" si="293"/>
        <v>330.69</v>
      </c>
      <c r="W505" s="44">
        <f t="shared" si="293"/>
        <v>330.69</v>
      </c>
      <c r="X505" s="44">
        <f t="shared" si="293"/>
        <v>330.69</v>
      </c>
      <c r="Y505" s="44">
        <f t="shared" si="293"/>
        <v>330.69</v>
      </c>
      <c r="Z505" s="44">
        <f t="shared" si="293"/>
        <v>330.69</v>
      </c>
      <c r="AA505" s="44">
        <f t="shared" si="293"/>
        <v>330.69</v>
      </c>
    </row>
    <row r="506" spans="1:27" collapsed="1" x14ac:dyDescent="0.2">
      <c r="A506" s="96" t="s">
        <v>735</v>
      </c>
      <c r="B506" s="28" t="str">
        <f>"09"&amp;"."&amp;$B$639&amp;"."&amp;$B$640</f>
        <v>09.11.2023</v>
      </c>
      <c r="C506" s="88" t="s">
        <v>76</v>
      </c>
      <c r="D506" s="89">
        <f>ROUND(((D507+D508+D510+D509)/1000),5)</f>
        <v>5.1525299999999996</v>
      </c>
      <c r="E506" s="89">
        <f>ROUND(((E507+E508+E510+E509)/1000),5)</f>
        <v>5.1126500000000004</v>
      </c>
      <c r="F506" s="89">
        <f>ROUND(((F507+F508+F510+F509)/1000),5)</f>
        <v>5.0566300000000002</v>
      </c>
      <c r="G506" s="89">
        <f t="shared" ref="G506:AA506" si="294">ROUND(((G507+G508+G510+G509)/1000),5)</f>
        <v>4.9249599999999996</v>
      </c>
      <c r="H506" s="89">
        <f t="shared" si="294"/>
        <v>5.0824600000000002</v>
      </c>
      <c r="I506" s="89">
        <f t="shared" si="294"/>
        <v>5.1230399999999996</v>
      </c>
      <c r="J506" s="89">
        <f t="shared" si="294"/>
        <v>5.2025100000000002</v>
      </c>
      <c r="K506" s="89">
        <f t="shared" si="294"/>
        <v>5.4698000000000002</v>
      </c>
      <c r="L506" s="89">
        <f t="shared" si="294"/>
        <v>5.6397599999999999</v>
      </c>
      <c r="M506" s="89">
        <f t="shared" si="294"/>
        <v>5.7855100000000004</v>
      </c>
      <c r="N506" s="89">
        <f t="shared" si="294"/>
        <v>5.83948</v>
      </c>
      <c r="O506" s="89">
        <f t="shared" si="294"/>
        <v>5.8458300000000003</v>
      </c>
      <c r="P506" s="89">
        <f t="shared" si="294"/>
        <v>5.8106</v>
      </c>
      <c r="Q506" s="89">
        <f t="shared" si="294"/>
        <v>5.8175600000000003</v>
      </c>
      <c r="R506" s="89">
        <f t="shared" si="294"/>
        <v>5.8177500000000002</v>
      </c>
      <c r="S506" s="89">
        <f t="shared" si="294"/>
        <v>5.7968999999999999</v>
      </c>
      <c r="T506" s="89">
        <f t="shared" si="294"/>
        <v>5.7453799999999999</v>
      </c>
      <c r="U506" s="89">
        <f t="shared" si="294"/>
        <v>5.9187399999999997</v>
      </c>
      <c r="V506" s="89">
        <f t="shared" si="294"/>
        <v>5.9131400000000003</v>
      </c>
      <c r="W506" s="89">
        <f t="shared" si="294"/>
        <v>5.7859100000000003</v>
      </c>
      <c r="X506" s="89">
        <f t="shared" si="294"/>
        <v>5.6005500000000001</v>
      </c>
      <c r="Y506" s="89">
        <f t="shared" si="294"/>
        <v>5.5490399999999998</v>
      </c>
      <c r="Z506" s="89">
        <f t="shared" si="294"/>
        <v>5.2715500000000004</v>
      </c>
      <c r="AA506" s="89">
        <f t="shared" si="294"/>
        <v>5.1646599999999996</v>
      </c>
    </row>
    <row r="507" spans="1:27" ht="12.75" hidden="1" customHeight="1" outlineLevel="1" x14ac:dyDescent="0.2">
      <c r="A507" s="97" t="s">
        <v>736</v>
      </c>
      <c r="B507" s="63" t="s">
        <v>242</v>
      </c>
      <c r="C507" s="43" t="s">
        <v>79</v>
      </c>
      <c r="D507" s="44">
        <v>1258.44</v>
      </c>
      <c r="E507" s="44">
        <v>1218.56</v>
      </c>
      <c r="F507" s="44">
        <v>1162.54</v>
      </c>
      <c r="G507" s="44">
        <v>1030.8699999999999</v>
      </c>
      <c r="H507" s="44">
        <v>1188.3699999999999</v>
      </c>
      <c r="I507" s="44">
        <v>1228.95</v>
      </c>
      <c r="J507" s="44">
        <v>1308.42</v>
      </c>
      <c r="K507" s="44">
        <v>1575.71</v>
      </c>
      <c r="L507" s="44">
        <v>1745.67</v>
      </c>
      <c r="M507" s="44">
        <v>1891.42</v>
      </c>
      <c r="N507" s="44">
        <v>1945.39</v>
      </c>
      <c r="O507" s="44">
        <v>1951.74</v>
      </c>
      <c r="P507" s="44">
        <v>1916.51</v>
      </c>
      <c r="Q507" s="44">
        <v>1923.47</v>
      </c>
      <c r="R507" s="44">
        <v>1923.66</v>
      </c>
      <c r="S507" s="44">
        <v>1902.81</v>
      </c>
      <c r="T507" s="44">
        <v>1851.29</v>
      </c>
      <c r="U507" s="44">
        <v>2024.65</v>
      </c>
      <c r="V507" s="44">
        <v>2019.05</v>
      </c>
      <c r="W507" s="44">
        <v>1891.82</v>
      </c>
      <c r="X507" s="44">
        <v>1706.46</v>
      </c>
      <c r="Y507" s="44">
        <v>1654.95</v>
      </c>
      <c r="Z507" s="44">
        <v>1377.46</v>
      </c>
      <c r="AA507" s="44">
        <v>1270.57</v>
      </c>
    </row>
    <row r="508" spans="1:27" ht="12.75" hidden="1" customHeight="1" outlineLevel="1" x14ac:dyDescent="0.2">
      <c r="A508" s="97" t="s">
        <v>737</v>
      </c>
      <c r="B508" s="63" t="s">
        <v>90</v>
      </c>
      <c r="C508" s="43" t="s">
        <v>79</v>
      </c>
      <c r="D508" s="44">
        <f>$D$468</f>
        <v>3559.77</v>
      </c>
      <c r="E508" s="44">
        <f t="shared" ref="E508:AA508" si="295">$D$468</f>
        <v>3559.77</v>
      </c>
      <c r="F508" s="44">
        <f t="shared" si="295"/>
        <v>3559.77</v>
      </c>
      <c r="G508" s="44">
        <f t="shared" si="295"/>
        <v>3559.77</v>
      </c>
      <c r="H508" s="44">
        <f t="shared" si="295"/>
        <v>3559.77</v>
      </c>
      <c r="I508" s="44">
        <f t="shared" si="295"/>
        <v>3559.77</v>
      </c>
      <c r="J508" s="44">
        <f t="shared" si="295"/>
        <v>3559.77</v>
      </c>
      <c r="K508" s="44">
        <f t="shared" si="295"/>
        <v>3559.77</v>
      </c>
      <c r="L508" s="44">
        <f t="shared" si="295"/>
        <v>3559.77</v>
      </c>
      <c r="M508" s="44">
        <f t="shared" si="295"/>
        <v>3559.77</v>
      </c>
      <c r="N508" s="44">
        <f t="shared" si="295"/>
        <v>3559.77</v>
      </c>
      <c r="O508" s="44">
        <f t="shared" si="295"/>
        <v>3559.77</v>
      </c>
      <c r="P508" s="44">
        <f t="shared" si="295"/>
        <v>3559.77</v>
      </c>
      <c r="Q508" s="44">
        <f t="shared" si="295"/>
        <v>3559.77</v>
      </c>
      <c r="R508" s="44">
        <f t="shared" si="295"/>
        <v>3559.77</v>
      </c>
      <c r="S508" s="44">
        <f t="shared" si="295"/>
        <v>3559.77</v>
      </c>
      <c r="T508" s="44">
        <f t="shared" si="295"/>
        <v>3559.77</v>
      </c>
      <c r="U508" s="44">
        <f t="shared" si="295"/>
        <v>3559.77</v>
      </c>
      <c r="V508" s="44">
        <f t="shared" si="295"/>
        <v>3559.77</v>
      </c>
      <c r="W508" s="44">
        <f t="shared" si="295"/>
        <v>3559.77</v>
      </c>
      <c r="X508" s="44">
        <f t="shared" si="295"/>
        <v>3559.77</v>
      </c>
      <c r="Y508" s="44">
        <f t="shared" si="295"/>
        <v>3559.77</v>
      </c>
      <c r="Z508" s="44">
        <f t="shared" si="295"/>
        <v>3559.77</v>
      </c>
      <c r="AA508" s="44">
        <f t="shared" si="295"/>
        <v>3559.77</v>
      </c>
    </row>
    <row r="509" spans="1:27" ht="12.75" hidden="1" customHeight="1" outlineLevel="1" x14ac:dyDescent="0.2">
      <c r="A509" s="97" t="s">
        <v>738</v>
      </c>
      <c r="B509" s="63" t="s">
        <v>83</v>
      </c>
      <c r="C509" s="43" t="s">
        <v>79</v>
      </c>
      <c r="D509" s="44">
        <v>3.63</v>
      </c>
      <c r="E509" s="44">
        <v>3.63</v>
      </c>
      <c r="F509" s="44">
        <v>3.63</v>
      </c>
      <c r="G509" s="44">
        <v>3.63</v>
      </c>
      <c r="H509" s="44">
        <v>3.63</v>
      </c>
      <c r="I509" s="44">
        <v>3.63</v>
      </c>
      <c r="J509" s="44">
        <v>3.63</v>
      </c>
      <c r="K509" s="44">
        <v>3.63</v>
      </c>
      <c r="L509" s="44">
        <v>3.63</v>
      </c>
      <c r="M509" s="44">
        <v>3.63</v>
      </c>
      <c r="N509" s="44">
        <v>3.63</v>
      </c>
      <c r="O509" s="44">
        <v>3.63</v>
      </c>
      <c r="P509" s="44">
        <v>3.63</v>
      </c>
      <c r="Q509" s="44">
        <v>3.63</v>
      </c>
      <c r="R509" s="44">
        <v>3.63</v>
      </c>
      <c r="S509" s="44">
        <v>3.63</v>
      </c>
      <c r="T509" s="44">
        <v>3.63</v>
      </c>
      <c r="U509" s="44">
        <v>3.63</v>
      </c>
      <c r="V509" s="44">
        <v>3.63</v>
      </c>
      <c r="W509" s="44">
        <v>3.63</v>
      </c>
      <c r="X509" s="44">
        <v>3.63</v>
      </c>
      <c r="Y509" s="44">
        <v>3.63</v>
      </c>
      <c r="Z509" s="44">
        <v>3.63</v>
      </c>
      <c r="AA509" s="44">
        <v>3.63</v>
      </c>
    </row>
    <row r="510" spans="1:27" ht="12.75" hidden="1" customHeight="1" outlineLevel="1" x14ac:dyDescent="0.2">
      <c r="A510" s="97" t="s">
        <v>739</v>
      </c>
      <c r="B510" s="63" t="s">
        <v>81</v>
      </c>
      <c r="C510" s="43" t="s">
        <v>79</v>
      </c>
      <c r="D510" s="44">
        <f>$D$11</f>
        <v>330.69</v>
      </c>
      <c r="E510" s="44">
        <f t="shared" ref="E510:AA510" si="296">$D$11</f>
        <v>330.69</v>
      </c>
      <c r="F510" s="44">
        <f t="shared" si="296"/>
        <v>330.69</v>
      </c>
      <c r="G510" s="44">
        <f t="shared" si="296"/>
        <v>330.69</v>
      </c>
      <c r="H510" s="44">
        <f t="shared" si="296"/>
        <v>330.69</v>
      </c>
      <c r="I510" s="44">
        <f t="shared" si="296"/>
        <v>330.69</v>
      </c>
      <c r="J510" s="44">
        <f t="shared" si="296"/>
        <v>330.69</v>
      </c>
      <c r="K510" s="44">
        <f t="shared" si="296"/>
        <v>330.69</v>
      </c>
      <c r="L510" s="44">
        <f t="shared" si="296"/>
        <v>330.69</v>
      </c>
      <c r="M510" s="44">
        <f t="shared" si="296"/>
        <v>330.69</v>
      </c>
      <c r="N510" s="44">
        <f t="shared" si="296"/>
        <v>330.69</v>
      </c>
      <c r="O510" s="44">
        <f t="shared" si="296"/>
        <v>330.69</v>
      </c>
      <c r="P510" s="44">
        <f t="shared" si="296"/>
        <v>330.69</v>
      </c>
      <c r="Q510" s="44">
        <f t="shared" si="296"/>
        <v>330.69</v>
      </c>
      <c r="R510" s="44">
        <f t="shared" si="296"/>
        <v>330.69</v>
      </c>
      <c r="S510" s="44">
        <f t="shared" si="296"/>
        <v>330.69</v>
      </c>
      <c r="T510" s="44">
        <f t="shared" si="296"/>
        <v>330.69</v>
      </c>
      <c r="U510" s="44">
        <f t="shared" si="296"/>
        <v>330.69</v>
      </c>
      <c r="V510" s="44">
        <f t="shared" si="296"/>
        <v>330.69</v>
      </c>
      <c r="W510" s="44">
        <f t="shared" si="296"/>
        <v>330.69</v>
      </c>
      <c r="X510" s="44">
        <f t="shared" si="296"/>
        <v>330.69</v>
      </c>
      <c r="Y510" s="44">
        <f t="shared" si="296"/>
        <v>330.69</v>
      </c>
      <c r="Z510" s="44">
        <f t="shared" si="296"/>
        <v>330.69</v>
      </c>
      <c r="AA510" s="44">
        <f t="shared" si="296"/>
        <v>330.69</v>
      </c>
    </row>
    <row r="511" spans="1:27" collapsed="1" x14ac:dyDescent="0.2">
      <c r="A511" s="96" t="s">
        <v>740</v>
      </c>
      <c r="B511" s="28" t="str">
        <f>"10"&amp;"."&amp;$B$639&amp;"."&amp;$B$640</f>
        <v>10.11.2023</v>
      </c>
      <c r="C511" s="88" t="s">
        <v>76</v>
      </c>
      <c r="D511" s="89">
        <f>ROUND(((D512+D513+D515+D514)/1000),5)</f>
        <v>5.1342400000000001</v>
      </c>
      <c r="E511" s="89">
        <f>ROUND(((E512+E513+E515+E514)/1000),5)</f>
        <v>5.0942499999999997</v>
      </c>
      <c r="F511" s="89">
        <f>ROUND(((F512+F513+F515+F514)/1000),5)</f>
        <v>5.0571700000000002</v>
      </c>
      <c r="G511" s="89">
        <f t="shared" ref="G511:AA511" si="297">ROUND(((G512+G513+G515+G514)/1000),5)</f>
        <v>4.9258600000000001</v>
      </c>
      <c r="H511" s="89">
        <f t="shared" si="297"/>
        <v>5.0521599999999998</v>
      </c>
      <c r="I511" s="89">
        <f t="shared" si="297"/>
        <v>5.1250400000000003</v>
      </c>
      <c r="J511" s="89">
        <f t="shared" si="297"/>
        <v>5.20967</v>
      </c>
      <c r="K511" s="89">
        <f t="shared" si="297"/>
        <v>5.5074100000000001</v>
      </c>
      <c r="L511" s="89">
        <f t="shared" si="297"/>
        <v>5.7575900000000004</v>
      </c>
      <c r="M511" s="89">
        <f t="shared" si="297"/>
        <v>5.8167200000000001</v>
      </c>
      <c r="N511" s="89">
        <f t="shared" si="297"/>
        <v>5.8302500000000004</v>
      </c>
      <c r="O511" s="89">
        <f t="shared" si="297"/>
        <v>5.8734000000000002</v>
      </c>
      <c r="P511" s="89">
        <f t="shared" si="297"/>
        <v>5.84375</v>
      </c>
      <c r="Q511" s="89">
        <f t="shared" si="297"/>
        <v>5.8466699999999996</v>
      </c>
      <c r="R511" s="89">
        <f t="shared" si="297"/>
        <v>5.8455899999999996</v>
      </c>
      <c r="S511" s="89">
        <f t="shared" si="297"/>
        <v>5.8469100000000003</v>
      </c>
      <c r="T511" s="89">
        <f t="shared" si="297"/>
        <v>5.8136099999999997</v>
      </c>
      <c r="U511" s="89">
        <f t="shared" si="297"/>
        <v>5.9390299999999998</v>
      </c>
      <c r="V511" s="89">
        <f t="shared" si="297"/>
        <v>5.9174300000000004</v>
      </c>
      <c r="W511" s="89">
        <f t="shared" si="297"/>
        <v>5.8681999999999999</v>
      </c>
      <c r="X511" s="89">
        <f t="shared" si="297"/>
        <v>5.7985699999999998</v>
      </c>
      <c r="Y511" s="89">
        <f t="shared" si="297"/>
        <v>5.6325500000000002</v>
      </c>
      <c r="Z511" s="89">
        <f t="shared" si="297"/>
        <v>5.3981500000000002</v>
      </c>
      <c r="AA511" s="89">
        <f t="shared" si="297"/>
        <v>5.1822999999999997</v>
      </c>
    </row>
    <row r="512" spans="1:27" ht="12.75" hidden="1" customHeight="1" outlineLevel="1" x14ac:dyDescent="0.2">
      <c r="A512" s="97" t="s">
        <v>741</v>
      </c>
      <c r="B512" s="63" t="s">
        <v>242</v>
      </c>
      <c r="C512" s="43" t="s">
        <v>79</v>
      </c>
      <c r="D512" s="44">
        <v>1240.1500000000001</v>
      </c>
      <c r="E512" s="44">
        <v>1200.1600000000001</v>
      </c>
      <c r="F512" s="44">
        <v>1163.08</v>
      </c>
      <c r="G512" s="44">
        <v>1031.77</v>
      </c>
      <c r="H512" s="44">
        <v>1158.07</v>
      </c>
      <c r="I512" s="44">
        <v>1230.95</v>
      </c>
      <c r="J512" s="44">
        <v>1315.58</v>
      </c>
      <c r="K512" s="44">
        <v>1613.32</v>
      </c>
      <c r="L512" s="44">
        <v>1863.5</v>
      </c>
      <c r="M512" s="44">
        <v>1922.63</v>
      </c>
      <c r="N512" s="44">
        <v>1936.16</v>
      </c>
      <c r="O512" s="44">
        <v>1979.31</v>
      </c>
      <c r="P512" s="44">
        <v>1949.66</v>
      </c>
      <c r="Q512" s="44">
        <v>1952.58</v>
      </c>
      <c r="R512" s="44">
        <v>1951.5</v>
      </c>
      <c r="S512" s="44">
        <v>1952.82</v>
      </c>
      <c r="T512" s="44">
        <v>1919.52</v>
      </c>
      <c r="U512" s="44">
        <v>2044.94</v>
      </c>
      <c r="V512" s="44">
        <v>2023.34</v>
      </c>
      <c r="W512" s="44">
        <v>1974.11</v>
      </c>
      <c r="X512" s="44">
        <v>1904.48</v>
      </c>
      <c r="Y512" s="44">
        <v>1738.46</v>
      </c>
      <c r="Z512" s="44">
        <v>1504.06</v>
      </c>
      <c r="AA512" s="44">
        <v>1288.21</v>
      </c>
    </row>
    <row r="513" spans="1:27" ht="12.75" hidden="1" customHeight="1" outlineLevel="1" x14ac:dyDescent="0.2">
      <c r="A513" s="97" t="s">
        <v>742</v>
      </c>
      <c r="B513" s="63" t="s">
        <v>90</v>
      </c>
      <c r="C513" s="43" t="s">
        <v>79</v>
      </c>
      <c r="D513" s="44">
        <f>$D$468</f>
        <v>3559.77</v>
      </c>
      <c r="E513" s="44">
        <f t="shared" ref="E513:AA513" si="298">$D$468</f>
        <v>3559.77</v>
      </c>
      <c r="F513" s="44">
        <f t="shared" si="298"/>
        <v>3559.77</v>
      </c>
      <c r="G513" s="44">
        <f t="shared" si="298"/>
        <v>3559.77</v>
      </c>
      <c r="H513" s="44">
        <f t="shared" si="298"/>
        <v>3559.77</v>
      </c>
      <c r="I513" s="44">
        <f t="shared" si="298"/>
        <v>3559.77</v>
      </c>
      <c r="J513" s="44">
        <f t="shared" si="298"/>
        <v>3559.77</v>
      </c>
      <c r="K513" s="44">
        <f t="shared" si="298"/>
        <v>3559.77</v>
      </c>
      <c r="L513" s="44">
        <f t="shared" si="298"/>
        <v>3559.77</v>
      </c>
      <c r="M513" s="44">
        <f t="shared" si="298"/>
        <v>3559.77</v>
      </c>
      <c r="N513" s="44">
        <f t="shared" si="298"/>
        <v>3559.77</v>
      </c>
      <c r="O513" s="44">
        <f t="shared" si="298"/>
        <v>3559.77</v>
      </c>
      <c r="P513" s="44">
        <f t="shared" si="298"/>
        <v>3559.77</v>
      </c>
      <c r="Q513" s="44">
        <f t="shared" si="298"/>
        <v>3559.77</v>
      </c>
      <c r="R513" s="44">
        <f t="shared" si="298"/>
        <v>3559.77</v>
      </c>
      <c r="S513" s="44">
        <f t="shared" si="298"/>
        <v>3559.77</v>
      </c>
      <c r="T513" s="44">
        <f t="shared" si="298"/>
        <v>3559.77</v>
      </c>
      <c r="U513" s="44">
        <f t="shared" si="298"/>
        <v>3559.77</v>
      </c>
      <c r="V513" s="44">
        <f t="shared" si="298"/>
        <v>3559.77</v>
      </c>
      <c r="W513" s="44">
        <f t="shared" si="298"/>
        <v>3559.77</v>
      </c>
      <c r="X513" s="44">
        <f t="shared" si="298"/>
        <v>3559.77</v>
      </c>
      <c r="Y513" s="44">
        <f t="shared" si="298"/>
        <v>3559.77</v>
      </c>
      <c r="Z513" s="44">
        <f t="shared" si="298"/>
        <v>3559.77</v>
      </c>
      <c r="AA513" s="44">
        <f t="shared" si="298"/>
        <v>3559.77</v>
      </c>
    </row>
    <row r="514" spans="1:27" ht="12.75" hidden="1" customHeight="1" outlineLevel="1" x14ac:dyDescent="0.2">
      <c r="A514" s="97" t="s">
        <v>743</v>
      </c>
      <c r="B514" s="63" t="s">
        <v>83</v>
      </c>
      <c r="C514" s="43" t="s">
        <v>79</v>
      </c>
      <c r="D514" s="44">
        <v>3.63</v>
      </c>
      <c r="E514" s="44">
        <v>3.63</v>
      </c>
      <c r="F514" s="44">
        <v>3.63</v>
      </c>
      <c r="G514" s="44">
        <v>3.63</v>
      </c>
      <c r="H514" s="44">
        <v>3.63</v>
      </c>
      <c r="I514" s="44">
        <v>3.63</v>
      </c>
      <c r="J514" s="44">
        <v>3.63</v>
      </c>
      <c r="K514" s="44">
        <v>3.63</v>
      </c>
      <c r="L514" s="44">
        <v>3.63</v>
      </c>
      <c r="M514" s="44">
        <v>3.63</v>
      </c>
      <c r="N514" s="44">
        <v>3.63</v>
      </c>
      <c r="O514" s="44">
        <v>3.63</v>
      </c>
      <c r="P514" s="44">
        <v>3.63</v>
      </c>
      <c r="Q514" s="44">
        <v>3.63</v>
      </c>
      <c r="R514" s="44">
        <v>3.63</v>
      </c>
      <c r="S514" s="44">
        <v>3.63</v>
      </c>
      <c r="T514" s="44">
        <v>3.63</v>
      </c>
      <c r="U514" s="44">
        <v>3.63</v>
      </c>
      <c r="V514" s="44">
        <v>3.63</v>
      </c>
      <c r="W514" s="44">
        <v>3.63</v>
      </c>
      <c r="X514" s="44">
        <v>3.63</v>
      </c>
      <c r="Y514" s="44">
        <v>3.63</v>
      </c>
      <c r="Z514" s="44">
        <v>3.63</v>
      </c>
      <c r="AA514" s="44">
        <v>3.63</v>
      </c>
    </row>
    <row r="515" spans="1:27" ht="12.75" hidden="1" customHeight="1" outlineLevel="1" x14ac:dyDescent="0.2">
      <c r="A515" s="97" t="s">
        <v>744</v>
      </c>
      <c r="B515" s="63" t="s">
        <v>81</v>
      </c>
      <c r="C515" s="43" t="s">
        <v>79</v>
      </c>
      <c r="D515" s="44">
        <f>$D$11</f>
        <v>330.69</v>
      </c>
      <c r="E515" s="44">
        <f t="shared" ref="E515:AA515" si="299">$D$11</f>
        <v>330.69</v>
      </c>
      <c r="F515" s="44">
        <f t="shared" si="299"/>
        <v>330.69</v>
      </c>
      <c r="G515" s="44">
        <f t="shared" si="299"/>
        <v>330.69</v>
      </c>
      <c r="H515" s="44">
        <f t="shared" si="299"/>
        <v>330.69</v>
      </c>
      <c r="I515" s="44">
        <f t="shared" si="299"/>
        <v>330.69</v>
      </c>
      <c r="J515" s="44">
        <f t="shared" si="299"/>
        <v>330.69</v>
      </c>
      <c r="K515" s="44">
        <f t="shared" si="299"/>
        <v>330.69</v>
      </c>
      <c r="L515" s="44">
        <f t="shared" si="299"/>
        <v>330.69</v>
      </c>
      <c r="M515" s="44">
        <f t="shared" si="299"/>
        <v>330.69</v>
      </c>
      <c r="N515" s="44">
        <f t="shared" si="299"/>
        <v>330.69</v>
      </c>
      <c r="O515" s="44">
        <f t="shared" si="299"/>
        <v>330.69</v>
      </c>
      <c r="P515" s="44">
        <f t="shared" si="299"/>
        <v>330.69</v>
      </c>
      <c r="Q515" s="44">
        <f t="shared" si="299"/>
        <v>330.69</v>
      </c>
      <c r="R515" s="44">
        <f t="shared" si="299"/>
        <v>330.69</v>
      </c>
      <c r="S515" s="44">
        <f t="shared" si="299"/>
        <v>330.69</v>
      </c>
      <c r="T515" s="44">
        <f t="shared" si="299"/>
        <v>330.69</v>
      </c>
      <c r="U515" s="44">
        <f t="shared" si="299"/>
        <v>330.69</v>
      </c>
      <c r="V515" s="44">
        <f t="shared" si="299"/>
        <v>330.69</v>
      </c>
      <c r="W515" s="44">
        <f t="shared" si="299"/>
        <v>330.69</v>
      </c>
      <c r="X515" s="44">
        <f t="shared" si="299"/>
        <v>330.69</v>
      </c>
      <c r="Y515" s="44">
        <f t="shared" si="299"/>
        <v>330.69</v>
      </c>
      <c r="Z515" s="44">
        <f t="shared" si="299"/>
        <v>330.69</v>
      </c>
      <c r="AA515" s="44">
        <f t="shared" si="299"/>
        <v>330.69</v>
      </c>
    </row>
    <row r="516" spans="1:27" collapsed="1" x14ac:dyDescent="0.2">
      <c r="A516" s="96" t="s">
        <v>745</v>
      </c>
      <c r="B516" s="28" t="str">
        <f>"11"&amp;"."&amp;$B$639&amp;"."&amp;$B$640</f>
        <v>11.11.2023</v>
      </c>
      <c r="C516" s="88" t="s">
        <v>76</v>
      </c>
      <c r="D516" s="89">
        <f>ROUND(((D517+D518+D520+D519)/1000),5)</f>
        <v>5.1611099999999999</v>
      </c>
      <c r="E516" s="89">
        <f>ROUND(((E517+E518+E520+E519)/1000),5)</f>
        <v>5.1236300000000004</v>
      </c>
      <c r="F516" s="89">
        <f>ROUND(((F517+F518+F520+F519)/1000),5)</f>
        <v>5.10161</v>
      </c>
      <c r="G516" s="89">
        <f t="shared" ref="G516:AA516" si="300">ROUND(((G517+G518+G520+G519)/1000),5)</f>
        <v>5.0685599999999997</v>
      </c>
      <c r="H516" s="89">
        <f t="shared" si="300"/>
        <v>5.0829500000000003</v>
      </c>
      <c r="I516" s="89">
        <f t="shared" si="300"/>
        <v>5.1225500000000004</v>
      </c>
      <c r="J516" s="89">
        <f t="shared" si="300"/>
        <v>5.1314200000000003</v>
      </c>
      <c r="K516" s="89">
        <f t="shared" si="300"/>
        <v>5.2009800000000004</v>
      </c>
      <c r="L516" s="89">
        <f t="shared" si="300"/>
        <v>5.4589600000000003</v>
      </c>
      <c r="M516" s="89">
        <f t="shared" si="300"/>
        <v>5.5869499999999999</v>
      </c>
      <c r="N516" s="89">
        <f t="shared" si="300"/>
        <v>5.6441100000000004</v>
      </c>
      <c r="O516" s="89">
        <f t="shared" si="300"/>
        <v>5.6416700000000004</v>
      </c>
      <c r="P516" s="89">
        <f t="shared" si="300"/>
        <v>5.6036000000000001</v>
      </c>
      <c r="Q516" s="89">
        <f t="shared" si="300"/>
        <v>5.6030699999999998</v>
      </c>
      <c r="R516" s="89">
        <f t="shared" si="300"/>
        <v>5.6049899999999999</v>
      </c>
      <c r="S516" s="89">
        <f t="shared" si="300"/>
        <v>5.5918999999999999</v>
      </c>
      <c r="T516" s="89">
        <f t="shared" si="300"/>
        <v>5.6873500000000003</v>
      </c>
      <c r="U516" s="89">
        <f t="shared" si="300"/>
        <v>5.7445599999999999</v>
      </c>
      <c r="V516" s="89">
        <f t="shared" si="300"/>
        <v>5.8244300000000004</v>
      </c>
      <c r="W516" s="89">
        <f t="shared" si="300"/>
        <v>5.7746899999999997</v>
      </c>
      <c r="X516" s="89">
        <f t="shared" si="300"/>
        <v>5.6301500000000004</v>
      </c>
      <c r="Y516" s="89">
        <f t="shared" si="300"/>
        <v>5.5298699999999998</v>
      </c>
      <c r="Z516" s="89">
        <f t="shared" si="300"/>
        <v>5.3008699999999997</v>
      </c>
      <c r="AA516" s="89">
        <f t="shared" si="300"/>
        <v>5.1318299999999999</v>
      </c>
    </row>
    <row r="517" spans="1:27" ht="12.75" hidden="1" customHeight="1" outlineLevel="1" x14ac:dyDescent="0.2">
      <c r="A517" s="97" t="s">
        <v>746</v>
      </c>
      <c r="B517" s="63" t="s">
        <v>242</v>
      </c>
      <c r="C517" s="43" t="s">
        <v>79</v>
      </c>
      <c r="D517" s="44">
        <v>1267.02</v>
      </c>
      <c r="E517" s="44">
        <v>1229.54</v>
      </c>
      <c r="F517" s="44">
        <v>1207.52</v>
      </c>
      <c r="G517" s="44">
        <v>1174.47</v>
      </c>
      <c r="H517" s="44">
        <v>1188.8599999999999</v>
      </c>
      <c r="I517" s="44">
        <v>1228.46</v>
      </c>
      <c r="J517" s="44">
        <v>1237.33</v>
      </c>
      <c r="K517" s="44">
        <v>1306.8900000000001</v>
      </c>
      <c r="L517" s="44">
        <v>1564.87</v>
      </c>
      <c r="M517" s="44">
        <v>1692.86</v>
      </c>
      <c r="N517" s="44">
        <v>1750.02</v>
      </c>
      <c r="O517" s="44">
        <v>1747.58</v>
      </c>
      <c r="P517" s="44">
        <v>1709.51</v>
      </c>
      <c r="Q517" s="44">
        <v>1708.98</v>
      </c>
      <c r="R517" s="44">
        <v>1710.9</v>
      </c>
      <c r="S517" s="44">
        <v>1697.81</v>
      </c>
      <c r="T517" s="44">
        <v>1793.26</v>
      </c>
      <c r="U517" s="44">
        <v>1850.47</v>
      </c>
      <c r="V517" s="44">
        <v>1930.34</v>
      </c>
      <c r="W517" s="44">
        <v>1880.6</v>
      </c>
      <c r="X517" s="44">
        <v>1736.06</v>
      </c>
      <c r="Y517" s="44">
        <v>1635.78</v>
      </c>
      <c r="Z517" s="44">
        <v>1406.78</v>
      </c>
      <c r="AA517" s="44">
        <v>1237.74</v>
      </c>
    </row>
    <row r="518" spans="1:27" ht="12.75" hidden="1" customHeight="1" outlineLevel="1" x14ac:dyDescent="0.2">
      <c r="A518" s="97" t="s">
        <v>747</v>
      </c>
      <c r="B518" s="63" t="s">
        <v>90</v>
      </c>
      <c r="C518" s="43" t="s">
        <v>79</v>
      </c>
      <c r="D518" s="44">
        <f>$D$468</f>
        <v>3559.77</v>
      </c>
      <c r="E518" s="44">
        <f t="shared" ref="E518:AA518" si="301">$D$468</f>
        <v>3559.77</v>
      </c>
      <c r="F518" s="44">
        <f t="shared" si="301"/>
        <v>3559.77</v>
      </c>
      <c r="G518" s="44">
        <f t="shared" si="301"/>
        <v>3559.77</v>
      </c>
      <c r="H518" s="44">
        <f t="shared" si="301"/>
        <v>3559.77</v>
      </c>
      <c r="I518" s="44">
        <f t="shared" si="301"/>
        <v>3559.77</v>
      </c>
      <c r="J518" s="44">
        <f t="shared" si="301"/>
        <v>3559.77</v>
      </c>
      <c r="K518" s="44">
        <f t="shared" si="301"/>
        <v>3559.77</v>
      </c>
      <c r="L518" s="44">
        <f t="shared" si="301"/>
        <v>3559.77</v>
      </c>
      <c r="M518" s="44">
        <f t="shared" si="301"/>
        <v>3559.77</v>
      </c>
      <c r="N518" s="44">
        <f t="shared" si="301"/>
        <v>3559.77</v>
      </c>
      <c r="O518" s="44">
        <f t="shared" si="301"/>
        <v>3559.77</v>
      </c>
      <c r="P518" s="44">
        <f t="shared" si="301"/>
        <v>3559.77</v>
      </c>
      <c r="Q518" s="44">
        <f t="shared" si="301"/>
        <v>3559.77</v>
      </c>
      <c r="R518" s="44">
        <f t="shared" si="301"/>
        <v>3559.77</v>
      </c>
      <c r="S518" s="44">
        <f t="shared" si="301"/>
        <v>3559.77</v>
      </c>
      <c r="T518" s="44">
        <f t="shared" si="301"/>
        <v>3559.77</v>
      </c>
      <c r="U518" s="44">
        <f t="shared" si="301"/>
        <v>3559.77</v>
      </c>
      <c r="V518" s="44">
        <f t="shared" si="301"/>
        <v>3559.77</v>
      </c>
      <c r="W518" s="44">
        <f t="shared" si="301"/>
        <v>3559.77</v>
      </c>
      <c r="X518" s="44">
        <f t="shared" si="301"/>
        <v>3559.77</v>
      </c>
      <c r="Y518" s="44">
        <f t="shared" si="301"/>
        <v>3559.77</v>
      </c>
      <c r="Z518" s="44">
        <f t="shared" si="301"/>
        <v>3559.77</v>
      </c>
      <c r="AA518" s="44">
        <f t="shared" si="301"/>
        <v>3559.77</v>
      </c>
    </row>
    <row r="519" spans="1:27" ht="12.75" hidden="1" customHeight="1" outlineLevel="1" x14ac:dyDescent="0.2">
      <c r="A519" s="97" t="s">
        <v>748</v>
      </c>
      <c r="B519" s="63" t="s">
        <v>83</v>
      </c>
      <c r="C519" s="43" t="s">
        <v>79</v>
      </c>
      <c r="D519" s="44">
        <v>3.63</v>
      </c>
      <c r="E519" s="44">
        <v>3.63</v>
      </c>
      <c r="F519" s="44">
        <v>3.63</v>
      </c>
      <c r="G519" s="44">
        <v>3.63</v>
      </c>
      <c r="H519" s="44">
        <v>3.63</v>
      </c>
      <c r="I519" s="44">
        <v>3.63</v>
      </c>
      <c r="J519" s="44">
        <v>3.63</v>
      </c>
      <c r="K519" s="44">
        <v>3.63</v>
      </c>
      <c r="L519" s="44">
        <v>3.63</v>
      </c>
      <c r="M519" s="44">
        <v>3.63</v>
      </c>
      <c r="N519" s="44">
        <v>3.63</v>
      </c>
      <c r="O519" s="44">
        <v>3.63</v>
      </c>
      <c r="P519" s="44">
        <v>3.63</v>
      </c>
      <c r="Q519" s="44">
        <v>3.63</v>
      </c>
      <c r="R519" s="44">
        <v>3.63</v>
      </c>
      <c r="S519" s="44">
        <v>3.63</v>
      </c>
      <c r="T519" s="44">
        <v>3.63</v>
      </c>
      <c r="U519" s="44">
        <v>3.63</v>
      </c>
      <c r="V519" s="44">
        <v>3.63</v>
      </c>
      <c r="W519" s="44">
        <v>3.63</v>
      </c>
      <c r="X519" s="44">
        <v>3.63</v>
      </c>
      <c r="Y519" s="44">
        <v>3.63</v>
      </c>
      <c r="Z519" s="44">
        <v>3.63</v>
      </c>
      <c r="AA519" s="44">
        <v>3.63</v>
      </c>
    </row>
    <row r="520" spans="1:27" ht="12.75" hidden="1" customHeight="1" outlineLevel="1" x14ac:dyDescent="0.2">
      <c r="A520" s="97" t="s">
        <v>749</v>
      </c>
      <c r="B520" s="63" t="s">
        <v>81</v>
      </c>
      <c r="C520" s="43" t="s">
        <v>79</v>
      </c>
      <c r="D520" s="44">
        <f>$D$11</f>
        <v>330.69</v>
      </c>
      <c r="E520" s="44">
        <f t="shared" ref="E520:AA520" si="302">$D$11</f>
        <v>330.69</v>
      </c>
      <c r="F520" s="44">
        <f t="shared" si="302"/>
        <v>330.69</v>
      </c>
      <c r="G520" s="44">
        <f t="shared" si="302"/>
        <v>330.69</v>
      </c>
      <c r="H520" s="44">
        <f t="shared" si="302"/>
        <v>330.69</v>
      </c>
      <c r="I520" s="44">
        <f t="shared" si="302"/>
        <v>330.69</v>
      </c>
      <c r="J520" s="44">
        <f t="shared" si="302"/>
        <v>330.69</v>
      </c>
      <c r="K520" s="44">
        <f t="shared" si="302"/>
        <v>330.69</v>
      </c>
      <c r="L520" s="44">
        <f t="shared" si="302"/>
        <v>330.69</v>
      </c>
      <c r="M520" s="44">
        <f t="shared" si="302"/>
        <v>330.69</v>
      </c>
      <c r="N520" s="44">
        <f t="shared" si="302"/>
        <v>330.69</v>
      </c>
      <c r="O520" s="44">
        <f t="shared" si="302"/>
        <v>330.69</v>
      </c>
      <c r="P520" s="44">
        <f t="shared" si="302"/>
        <v>330.69</v>
      </c>
      <c r="Q520" s="44">
        <f t="shared" si="302"/>
        <v>330.69</v>
      </c>
      <c r="R520" s="44">
        <f t="shared" si="302"/>
        <v>330.69</v>
      </c>
      <c r="S520" s="44">
        <f t="shared" si="302"/>
        <v>330.69</v>
      </c>
      <c r="T520" s="44">
        <f t="shared" si="302"/>
        <v>330.69</v>
      </c>
      <c r="U520" s="44">
        <f t="shared" si="302"/>
        <v>330.69</v>
      </c>
      <c r="V520" s="44">
        <f t="shared" si="302"/>
        <v>330.69</v>
      </c>
      <c r="W520" s="44">
        <f t="shared" si="302"/>
        <v>330.69</v>
      </c>
      <c r="X520" s="44">
        <f t="shared" si="302"/>
        <v>330.69</v>
      </c>
      <c r="Y520" s="44">
        <f t="shared" si="302"/>
        <v>330.69</v>
      </c>
      <c r="Z520" s="44">
        <f t="shared" si="302"/>
        <v>330.69</v>
      </c>
      <c r="AA520" s="44">
        <f t="shared" si="302"/>
        <v>330.69</v>
      </c>
    </row>
    <row r="521" spans="1:27" collapsed="1" x14ac:dyDescent="0.2">
      <c r="A521" s="96" t="s">
        <v>750</v>
      </c>
      <c r="B521" s="28" t="str">
        <f>"12"&amp;"."&amp;$B$639&amp;"."&amp;$B$640</f>
        <v>12.11.2023</v>
      </c>
      <c r="C521" s="88" t="s">
        <v>76</v>
      </c>
      <c r="D521" s="89">
        <f>ROUND(((D522+D523+D525+D524)/1000),5)</f>
        <v>5.1343800000000002</v>
      </c>
      <c r="E521" s="89">
        <f>ROUND(((E522+E523+E525+E524)/1000),5)</f>
        <v>5.1257999999999999</v>
      </c>
      <c r="F521" s="89">
        <f>ROUND(((F522+F523+F525+F524)/1000),5)</f>
        <v>5.0976499999999998</v>
      </c>
      <c r="G521" s="89">
        <f t="shared" ref="G521:AA521" si="303">ROUND(((G522+G523+G525+G524)/1000),5)</f>
        <v>5.0866300000000004</v>
      </c>
      <c r="H521" s="89">
        <f t="shared" si="303"/>
        <v>5.0720400000000003</v>
      </c>
      <c r="I521" s="89">
        <f t="shared" si="303"/>
        <v>5.1152100000000003</v>
      </c>
      <c r="J521" s="89">
        <f t="shared" si="303"/>
        <v>5.1190100000000003</v>
      </c>
      <c r="K521" s="89">
        <f t="shared" si="303"/>
        <v>5.1601400000000002</v>
      </c>
      <c r="L521" s="89">
        <f t="shared" si="303"/>
        <v>5.3599899999999998</v>
      </c>
      <c r="M521" s="89">
        <f t="shared" si="303"/>
        <v>5.5604899999999997</v>
      </c>
      <c r="N521" s="89">
        <f t="shared" si="303"/>
        <v>5.6459299999999999</v>
      </c>
      <c r="O521" s="89">
        <f t="shared" si="303"/>
        <v>5.6767500000000002</v>
      </c>
      <c r="P521" s="89">
        <f t="shared" si="303"/>
        <v>5.6784699999999999</v>
      </c>
      <c r="Q521" s="89">
        <f t="shared" si="303"/>
        <v>5.6802000000000001</v>
      </c>
      <c r="R521" s="89">
        <f t="shared" si="303"/>
        <v>5.6694800000000001</v>
      </c>
      <c r="S521" s="89">
        <f t="shared" si="303"/>
        <v>5.6560699999999997</v>
      </c>
      <c r="T521" s="89">
        <f t="shared" si="303"/>
        <v>5.7191099999999997</v>
      </c>
      <c r="U521" s="89">
        <f t="shared" si="303"/>
        <v>5.8305699999999998</v>
      </c>
      <c r="V521" s="89">
        <f t="shared" si="303"/>
        <v>5.8268700000000004</v>
      </c>
      <c r="W521" s="89">
        <f t="shared" si="303"/>
        <v>5.7838700000000003</v>
      </c>
      <c r="X521" s="89">
        <f t="shared" si="303"/>
        <v>5.72959</v>
      </c>
      <c r="Y521" s="89">
        <f t="shared" si="303"/>
        <v>5.6292299999999997</v>
      </c>
      <c r="Z521" s="89">
        <f t="shared" si="303"/>
        <v>5.3588399999999998</v>
      </c>
      <c r="AA521" s="89">
        <f t="shared" si="303"/>
        <v>5.1323299999999996</v>
      </c>
    </row>
    <row r="522" spans="1:27" ht="12.75" hidden="1" customHeight="1" outlineLevel="1" x14ac:dyDescent="0.2">
      <c r="A522" s="97" t="s">
        <v>751</v>
      </c>
      <c r="B522" s="63" t="s">
        <v>242</v>
      </c>
      <c r="C522" s="43" t="s">
        <v>79</v>
      </c>
      <c r="D522" s="44">
        <v>1240.29</v>
      </c>
      <c r="E522" s="44">
        <v>1231.71</v>
      </c>
      <c r="F522" s="44">
        <v>1203.56</v>
      </c>
      <c r="G522" s="44">
        <v>1192.54</v>
      </c>
      <c r="H522" s="44">
        <v>1177.95</v>
      </c>
      <c r="I522" s="44">
        <v>1221.1199999999999</v>
      </c>
      <c r="J522" s="44">
        <v>1224.92</v>
      </c>
      <c r="K522" s="44">
        <v>1266.05</v>
      </c>
      <c r="L522" s="44">
        <v>1465.9</v>
      </c>
      <c r="M522" s="44">
        <v>1666.4</v>
      </c>
      <c r="N522" s="44">
        <v>1751.84</v>
      </c>
      <c r="O522" s="44">
        <v>1782.66</v>
      </c>
      <c r="P522" s="44">
        <v>1784.38</v>
      </c>
      <c r="Q522" s="44">
        <v>1786.11</v>
      </c>
      <c r="R522" s="44">
        <v>1775.39</v>
      </c>
      <c r="S522" s="44">
        <v>1761.98</v>
      </c>
      <c r="T522" s="44">
        <v>1825.02</v>
      </c>
      <c r="U522" s="44">
        <v>1936.48</v>
      </c>
      <c r="V522" s="44">
        <v>1932.78</v>
      </c>
      <c r="W522" s="44">
        <v>1889.78</v>
      </c>
      <c r="X522" s="44">
        <v>1835.5</v>
      </c>
      <c r="Y522" s="44">
        <v>1735.14</v>
      </c>
      <c r="Z522" s="44">
        <v>1464.75</v>
      </c>
      <c r="AA522" s="44">
        <v>1238.24</v>
      </c>
    </row>
    <row r="523" spans="1:27" ht="12.75" hidden="1" customHeight="1" outlineLevel="1" x14ac:dyDescent="0.2">
      <c r="A523" s="97" t="s">
        <v>752</v>
      </c>
      <c r="B523" s="63" t="s">
        <v>90</v>
      </c>
      <c r="C523" s="43" t="s">
        <v>79</v>
      </c>
      <c r="D523" s="44">
        <f>$D$468</f>
        <v>3559.77</v>
      </c>
      <c r="E523" s="44">
        <f t="shared" ref="E523:AA523" si="304">$D$468</f>
        <v>3559.77</v>
      </c>
      <c r="F523" s="44">
        <f t="shared" si="304"/>
        <v>3559.77</v>
      </c>
      <c r="G523" s="44">
        <f t="shared" si="304"/>
        <v>3559.77</v>
      </c>
      <c r="H523" s="44">
        <f t="shared" si="304"/>
        <v>3559.77</v>
      </c>
      <c r="I523" s="44">
        <f t="shared" si="304"/>
        <v>3559.77</v>
      </c>
      <c r="J523" s="44">
        <f t="shared" si="304"/>
        <v>3559.77</v>
      </c>
      <c r="K523" s="44">
        <f t="shared" si="304"/>
        <v>3559.77</v>
      </c>
      <c r="L523" s="44">
        <f t="shared" si="304"/>
        <v>3559.77</v>
      </c>
      <c r="M523" s="44">
        <f t="shared" si="304"/>
        <v>3559.77</v>
      </c>
      <c r="N523" s="44">
        <f t="shared" si="304"/>
        <v>3559.77</v>
      </c>
      <c r="O523" s="44">
        <f t="shared" si="304"/>
        <v>3559.77</v>
      </c>
      <c r="P523" s="44">
        <f t="shared" si="304"/>
        <v>3559.77</v>
      </c>
      <c r="Q523" s="44">
        <f t="shared" si="304"/>
        <v>3559.77</v>
      </c>
      <c r="R523" s="44">
        <f t="shared" si="304"/>
        <v>3559.77</v>
      </c>
      <c r="S523" s="44">
        <f t="shared" si="304"/>
        <v>3559.77</v>
      </c>
      <c r="T523" s="44">
        <f t="shared" si="304"/>
        <v>3559.77</v>
      </c>
      <c r="U523" s="44">
        <f t="shared" si="304"/>
        <v>3559.77</v>
      </c>
      <c r="V523" s="44">
        <f t="shared" si="304"/>
        <v>3559.77</v>
      </c>
      <c r="W523" s="44">
        <f t="shared" si="304"/>
        <v>3559.77</v>
      </c>
      <c r="X523" s="44">
        <f t="shared" si="304"/>
        <v>3559.77</v>
      </c>
      <c r="Y523" s="44">
        <f t="shared" si="304"/>
        <v>3559.77</v>
      </c>
      <c r="Z523" s="44">
        <f t="shared" si="304"/>
        <v>3559.77</v>
      </c>
      <c r="AA523" s="44">
        <f t="shared" si="304"/>
        <v>3559.77</v>
      </c>
    </row>
    <row r="524" spans="1:27" ht="12.75" hidden="1" customHeight="1" outlineLevel="1" x14ac:dyDescent="0.2">
      <c r="A524" s="97" t="s">
        <v>753</v>
      </c>
      <c r="B524" s="63" t="s">
        <v>83</v>
      </c>
      <c r="C524" s="43" t="s">
        <v>79</v>
      </c>
      <c r="D524" s="44">
        <v>3.63</v>
      </c>
      <c r="E524" s="44">
        <v>3.63</v>
      </c>
      <c r="F524" s="44">
        <v>3.63</v>
      </c>
      <c r="G524" s="44">
        <v>3.63</v>
      </c>
      <c r="H524" s="44">
        <v>3.63</v>
      </c>
      <c r="I524" s="44">
        <v>3.63</v>
      </c>
      <c r="J524" s="44">
        <v>3.63</v>
      </c>
      <c r="K524" s="44">
        <v>3.63</v>
      </c>
      <c r="L524" s="44">
        <v>3.63</v>
      </c>
      <c r="M524" s="44">
        <v>3.63</v>
      </c>
      <c r="N524" s="44">
        <v>3.63</v>
      </c>
      <c r="O524" s="44">
        <v>3.63</v>
      </c>
      <c r="P524" s="44">
        <v>3.63</v>
      </c>
      <c r="Q524" s="44">
        <v>3.63</v>
      </c>
      <c r="R524" s="44">
        <v>3.63</v>
      </c>
      <c r="S524" s="44">
        <v>3.63</v>
      </c>
      <c r="T524" s="44">
        <v>3.63</v>
      </c>
      <c r="U524" s="44">
        <v>3.63</v>
      </c>
      <c r="V524" s="44">
        <v>3.63</v>
      </c>
      <c r="W524" s="44">
        <v>3.63</v>
      </c>
      <c r="X524" s="44">
        <v>3.63</v>
      </c>
      <c r="Y524" s="44">
        <v>3.63</v>
      </c>
      <c r="Z524" s="44">
        <v>3.63</v>
      </c>
      <c r="AA524" s="44">
        <v>3.63</v>
      </c>
    </row>
    <row r="525" spans="1:27" ht="12.75" hidden="1" customHeight="1" outlineLevel="1" x14ac:dyDescent="0.2">
      <c r="A525" s="97" t="s">
        <v>754</v>
      </c>
      <c r="B525" s="63" t="s">
        <v>81</v>
      </c>
      <c r="C525" s="43" t="s">
        <v>79</v>
      </c>
      <c r="D525" s="44">
        <f>$D$11</f>
        <v>330.69</v>
      </c>
      <c r="E525" s="44">
        <f t="shared" ref="E525:AA525" si="305">$D$11</f>
        <v>330.69</v>
      </c>
      <c r="F525" s="44">
        <f t="shared" si="305"/>
        <v>330.69</v>
      </c>
      <c r="G525" s="44">
        <f t="shared" si="305"/>
        <v>330.69</v>
      </c>
      <c r="H525" s="44">
        <f t="shared" si="305"/>
        <v>330.69</v>
      </c>
      <c r="I525" s="44">
        <f t="shared" si="305"/>
        <v>330.69</v>
      </c>
      <c r="J525" s="44">
        <f t="shared" si="305"/>
        <v>330.69</v>
      </c>
      <c r="K525" s="44">
        <f t="shared" si="305"/>
        <v>330.69</v>
      </c>
      <c r="L525" s="44">
        <f t="shared" si="305"/>
        <v>330.69</v>
      </c>
      <c r="M525" s="44">
        <f t="shared" si="305"/>
        <v>330.69</v>
      </c>
      <c r="N525" s="44">
        <f t="shared" si="305"/>
        <v>330.69</v>
      </c>
      <c r="O525" s="44">
        <f t="shared" si="305"/>
        <v>330.69</v>
      </c>
      <c r="P525" s="44">
        <f t="shared" si="305"/>
        <v>330.69</v>
      </c>
      <c r="Q525" s="44">
        <f t="shared" si="305"/>
        <v>330.69</v>
      </c>
      <c r="R525" s="44">
        <f t="shared" si="305"/>
        <v>330.69</v>
      </c>
      <c r="S525" s="44">
        <f t="shared" si="305"/>
        <v>330.69</v>
      </c>
      <c r="T525" s="44">
        <f t="shared" si="305"/>
        <v>330.69</v>
      </c>
      <c r="U525" s="44">
        <f t="shared" si="305"/>
        <v>330.69</v>
      </c>
      <c r="V525" s="44">
        <f t="shared" si="305"/>
        <v>330.69</v>
      </c>
      <c r="W525" s="44">
        <f t="shared" si="305"/>
        <v>330.69</v>
      </c>
      <c r="X525" s="44">
        <f t="shared" si="305"/>
        <v>330.69</v>
      </c>
      <c r="Y525" s="44">
        <f t="shared" si="305"/>
        <v>330.69</v>
      </c>
      <c r="Z525" s="44">
        <f t="shared" si="305"/>
        <v>330.69</v>
      </c>
      <c r="AA525" s="44">
        <f t="shared" si="305"/>
        <v>330.69</v>
      </c>
    </row>
    <row r="526" spans="1:27" collapsed="1" x14ac:dyDescent="0.2">
      <c r="A526" s="96" t="s">
        <v>755</v>
      </c>
      <c r="B526" s="28" t="str">
        <f>"13"&amp;"."&amp;$B$639&amp;"."&amp;$B$640</f>
        <v>13.11.2023</v>
      </c>
      <c r="C526" s="88" t="s">
        <v>76</v>
      </c>
      <c r="D526" s="89">
        <f>ROUND(((D527+D528+D530+D529)/1000),5)</f>
        <v>5.1592399999999996</v>
      </c>
      <c r="E526" s="89">
        <f>ROUND(((E527+E528+E530+E529)/1000),5)</f>
        <v>5.1354199999999999</v>
      </c>
      <c r="F526" s="89">
        <f>ROUND(((F527+F528+F530+F529)/1000),5)</f>
        <v>5.1214399999999998</v>
      </c>
      <c r="G526" s="89">
        <f t="shared" ref="G526:AA526" si="306">ROUND(((G527+G528+G530+G529)/1000),5)</f>
        <v>5.0948200000000003</v>
      </c>
      <c r="H526" s="89">
        <f t="shared" si="306"/>
        <v>5.0837399999999997</v>
      </c>
      <c r="I526" s="89">
        <f t="shared" si="306"/>
        <v>5.1411600000000002</v>
      </c>
      <c r="J526" s="89">
        <f t="shared" si="306"/>
        <v>5.39588</v>
      </c>
      <c r="K526" s="89">
        <f t="shared" si="306"/>
        <v>5.66242</v>
      </c>
      <c r="L526" s="89">
        <f t="shared" si="306"/>
        <v>5.8217600000000003</v>
      </c>
      <c r="M526" s="89">
        <f t="shared" si="306"/>
        <v>5.8586299999999998</v>
      </c>
      <c r="N526" s="89">
        <f t="shared" si="306"/>
        <v>5.8639999999999999</v>
      </c>
      <c r="O526" s="89">
        <f t="shared" si="306"/>
        <v>5.86111</v>
      </c>
      <c r="P526" s="89">
        <f t="shared" si="306"/>
        <v>5.83826</v>
      </c>
      <c r="Q526" s="89">
        <f t="shared" si="306"/>
        <v>5.85337</v>
      </c>
      <c r="R526" s="89">
        <f t="shared" si="306"/>
        <v>5.8574000000000002</v>
      </c>
      <c r="S526" s="89">
        <f t="shared" si="306"/>
        <v>5.8715999999999999</v>
      </c>
      <c r="T526" s="89">
        <f t="shared" si="306"/>
        <v>5.9322699999999999</v>
      </c>
      <c r="U526" s="89">
        <f t="shared" si="306"/>
        <v>6.1448499999999999</v>
      </c>
      <c r="V526" s="89">
        <f t="shared" si="306"/>
        <v>6.1543900000000002</v>
      </c>
      <c r="W526" s="89">
        <f t="shared" si="306"/>
        <v>5.92232</v>
      </c>
      <c r="X526" s="89">
        <f t="shared" si="306"/>
        <v>5.9281300000000003</v>
      </c>
      <c r="Y526" s="89">
        <f t="shared" si="306"/>
        <v>5.79453</v>
      </c>
      <c r="Z526" s="89">
        <f t="shared" si="306"/>
        <v>5.3961100000000002</v>
      </c>
      <c r="AA526" s="89">
        <f t="shared" si="306"/>
        <v>5.2010100000000001</v>
      </c>
    </row>
    <row r="527" spans="1:27" ht="12.75" hidden="1" customHeight="1" outlineLevel="1" x14ac:dyDescent="0.2">
      <c r="A527" s="97" t="s">
        <v>756</v>
      </c>
      <c r="B527" s="63" t="s">
        <v>242</v>
      </c>
      <c r="C527" s="43" t="s">
        <v>79</v>
      </c>
      <c r="D527" s="44">
        <v>1265.1500000000001</v>
      </c>
      <c r="E527" s="44">
        <v>1241.33</v>
      </c>
      <c r="F527" s="44">
        <v>1227.3499999999999</v>
      </c>
      <c r="G527" s="44">
        <v>1200.73</v>
      </c>
      <c r="H527" s="44">
        <v>1189.6500000000001</v>
      </c>
      <c r="I527" s="44">
        <v>1247.07</v>
      </c>
      <c r="J527" s="44">
        <v>1501.79</v>
      </c>
      <c r="K527" s="44">
        <v>1768.33</v>
      </c>
      <c r="L527" s="44">
        <v>1927.67</v>
      </c>
      <c r="M527" s="44">
        <v>1964.54</v>
      </c>
      <c r="N527" s="44">
        <v>1969.91</v>
      </c>
      <c r="O527" s="44">
        <v>1967.02</v>
      </c>
      <c r="P527" s="44">
        <v>1944.17</v>
      </c>
      <c r="Q527" s="44">
        <v>1959.28</v>
      </c>
      <c r="R527" s="44">
        <v>1963.31</v>
      </c>
      <c r="S527" s="44">
        <v>1977.51</v>
      </c>
      <c r="T527" s="44">
        <v>2038.18</v>
      </c>
      <c r="U527" s="44">
        <v>2250.7600000000002</v>
      </c>
      <c r="V527" s="44">
        <v>2260.3000000000002</v>
      </c>
      <c r="W527" s="44">
        <v>2028.23</v>
      </c>
      <c r="X527" s="44">
        <v>2034.04</v>
      </c>
      <c r="Y527" s="44">
        <v>1900.44</v>
      </c>
      <c r="Z527" s="44">
        <v>1502.02</v>
      </c>
      <c r="AA527" s="44">
        <v>1306.92</v>
      </c>
    </row>
    <row r="528" spans="1:27" ht="12.75" hidden="1" customHeight="1" outlineLevel="1" x14ac:dyDescent="0.2">
      <c r="A528" s="97" t="s">
        <v>757</v>
      </c>
      <c r="B528" s="63" t="s">
        <v>90</v>
      </c>
      <c r="C528" s="43" t="s">
        <v>79</v>
      </c>
      <c r="D528" s="44">
        <f>$D$468</f>
        <v>3559.77</v>
      </c>
      <c r="E528" s="44">
        <f t="shared" ref="E528:AA528" si="307">$D$468</f>
        <v>3559.77</v>
      </c>
      <c r="F528" s="44">
        <f t="shared" si="307"/>
        <v>3559.77</v>
      </c>
      <c r="G528" s="44">
        <f t="shared" si="307"/>
        <v>3559.77</v>
      </c>
      <c r="H528" s="44">
        <f t="shared" si="307"/>
        <v>3559.77</v>
      </c>
      <c r="I528" s="44">
        <f t="shared" si="307"/>
        <v>3559.77</v>
      </c>
      <c r="J528" s="44">
        <f t="shared" si="307"/>
        <v>3559.77</v>
      </c>
      <c r="K528" s="44">
        <f t="shared" si="307"/>
        <v>3559.77</v>
      </c>
      <c r="L528" s="44">
        <f t="shared" si="307"/>
        <v>3559.77</v>
      </c>
      <c r="M528" s="44">
        <f t="shared" si="307"/>
        <v>3559.77</v>
      </c>
      <c r="N528" s="44">
        <f t="shared" si="307"/>
        <v>3559.77</v>
      </c>
      <c r="O528" s="44">
        <f t="shared" si="307"/>
        <v>3559.77</v>
      </c>
      <c r="P528" s="44">
        <f t="shared" si="307"/>
        <v>3559.77</v>
      </c>
      <c r="Q528" s="44">
        <f t="shared" si="307"/>
        <v>3559.77</v>
      </c>
      <c r="R528" s="44">
        <f t="shared" si="307"/>
        <v>3559.77</v>
      </c>
      <c r="S528" s="44">
        <f t="shared" si="307"/>
        <v>3559.77</v>
      </c>
      <c r="T528" s="44">
        <f t="shared" si="307"/>
        <v>3559.77</v>
      </c>
      <c r="U528" s="44">
        <f t="shared" si="307"/>
        <v>3559.77</v>
      </c>
      <c r="V528" s="44">
        <f t="shared" si="307"/>
        <v>3559.77</v>
      </c>
      <c r="W528" s="44">
        <f t="shared" si="307"/>
        <v>3559.77</v>
      </c>
      <c r="X528" s="44">
        <f t="shared" si="307"/>
        <v>3559.77</v>
      </c>
      <c r="Y528" s="44">
        <f t="shared" si="307"/>
        <v>3559.77</v>
      </c>
      <c r="Z528" s="44">
        <f t="shared" si="307"/>
        <v>3559.77</v>
      </c>
      <c r="AA528" s="44">
        <f t="shared" si="307"/>
        <v>3559.77</v>
      </c>
    </row>
    <row r="529" spans="1:27" ht="12.75" hidden="1" customHeight="1" outlineLevel="1" x14ac:dyDescent="0.2">
      <c r="A529" s="97" t="s">
        <v>758</v>
      </c>
      <c r="B529" s="63" t="s">
        <v>83</v>
      </c>
      <c r="C529" s="43" t="s">
        <v>79</v>
      </c>
      <c r="D529" s="44">
        <v>3.63</v>
      </c>
      <c r="E529" s="44">
        <v>3.63</v>
      </c>
      <c r="F529" s="44">
        <v>3.63</v>
      </c>
      <c r="G529" s="44">
        <v>3.63</v>
      </c>
      <c r="H529" s="44">
        <v>3.63</v>
      </c>
      <c r="I529" s="44">
        <v>3.63</v>
      </c>
      <c r="J529" s="44">
        <v>3.63</v>
      </c>
      <c r="K529" s="44">
        <v>3.63</v>
      </c>
      <c r="L529" s="44">
        <v>3.63</v>
      </c>
      <c r="M529" s="44">
        <v>3.63</v>
      </c>
      <c r="N529" s="44">
        <v>3.63</v>
      </c>
      <c r="O529" s="44">
        <v>3.63</v>
      </c>
      <c r="P529" s="44">
        <v>3.63</v>
      </c>
      <c r="Q529" s="44">
        <v>3.63</v>
      </c>
      <c r="R529" s="44">
        <v>3.63</v>
      </c>
      <c r="S529" s="44">
        <v>3.63</v>
      </c>
      <c r="T529" s="44">
        <v>3.63</v>
      </c>
      <c r="U529" s="44">
        <v>3.63</v>
      </c>
      <c r="V529" s="44">
        <v>3.63</v>
      </c>
      <c r="W529" s="44">
        <v>3.63</v>
      </c>
      <c r="X529" s="44">
        <v>3.63</v>
      </c>
      <c r="Y529" s="44">
        <v>3.63</v>
      </c>
      <c r="Z529" s="44">
        <v>3.63</v>
      </c>
      <c r="AA529" s="44">
        <v>3.63</v>
      </c>
    </row>
    <row r="530" spans="1:27" ht="12.75" hidden="1" customHeight="1" outlineLevel="1" x14ac:dyDescent="0.2">
      <c r="A530" s="97" t="s">
        <v>759</v>
      </c>
      <c r="B530" s="63" t="s">
        <v>81</v>
      </c>
      <c r="C530" s="43" t="s">
        <v>79</v>
      </c>
      <c r="D530" s="44">
        <f>$D$11</f>
        <v>330.69</v>
      </c>
      <c r="E530" s="44">
        <f t="shared" ref="E530:AA530" si="308">$D$11</f>
        <v>330.69</v>
      </c>
      <c r="F530" s="44">
        <f t="shared" si="308"/>
        <v>330.69</v>
      </c>
      <c r="G530" s="44">
        <f t="shared" si="308"/>
        <v>330.69</v>
      </c>
      <c r="H530" s="44">
        <f t="shared" si="308"/>
        <v>330.69</v>
      </c>
      <c r="I530" s="44">
        <f t="shared" si="308"/>
        <v>330.69</v>
      </c>
      <c r="J530" s="44">
        <f t="shared" si="308"/>
        <v>330.69</v>
      </c>
      <c r="K530" s="44">
        <f t="shared" si="308"/>
        <v>330.69</v>
      </c>
      <c r="L530" s="44">
        <f t="shared" si="308"/>
        <v>330.69</v>
      </c>
      <c r="M530" s="44">
        <f t="shared" si="308"/>
        <v>330.69</v>
      </c>
      <c r="N530" s="44">
        <f t="shared" si="308"/>
        <v>330.69</v>
      </c>
      <c r="O530" s="44">
        <f t="shared" si="308"/>
        <v>330.69</v>
      </c>
      <c r="P530" s="44">
        <f t="shared" si="308"/>
        <v>330.69</v>
      </c>
      <c r="Q530" s="44">
        <f t="shared" si="308"/>
        <v>330.69</v>
      </c>
      <c r="R530" s="44">
        <f t="shared" si="308"/>
        <v>330.69</v>
      </c>
      <c r="S530" s="44">
        <f t="shared" si="308"/>
        <v>330.69</v>
      </c>
      <c r="T530" s="44">
        <f t="shared" si="308"/>
        <v>330.69</v>
      </c>
      <c r="U530" s="44">
        <f t="shared" si="308"/>
        <v>330.69</v>
      </c>
      <c r="V530" s="44">
        <f t="shared" si="308"/>
        <v>330.69</v>
      </c>
      <c r="W530" s="44">
        <f t="shared" si="308"/>
        <v>330.69</v>
      </c>
      <c r="X530" s="44">
        <f t="shared" si="308"/>
        <v>330.69</v>
      </c>
      <c r="Y530" s="44">
        <f t="shared" si="308"/>
        <v>330.69</v>
      </c>
      <c r="Z530" s="44">
        <f t="shared" si="308"/>
        <v>330.69</v>
      </c>
      <c r="AA530" s="44">
        <f t="shared" si="308"/>
        <v>330.69</v>
      </c>
    </row>
    <row r="531" spans="1:27" collapsed="1" x14ac:dyDescent="0.2">
      <c r="A531" s="96" t="s">
        <v>760</v>
      </c>
      <c r="B531" s="28" t="str">
        <f>"14"&amp;"."&amp;$B$639&amp;"."&amp;$B$640</f>
        <v>14.11.2023</v>
      </c>
      <c r="C531" s="88" t="s">
        <v>76</v>
      </c>
      <c r="D531" s="89">
        <f>ROUND(((D532+D533+D535+D534)/1000),5)</f>
        <v>5.1293600000000001</v>
      </c>
      <c r="E531" s="89">
        <f>ROUND(((E532+E533+E535+E534)/1000),5)</f>
        <v>5.0679800000000004</v>
      </c>
      <c r="F531" s="89">
        <f>ROUND(((F532+F533+F535+F534)/1000),5)</f>
        <v>5.0000499999999999</v>
      </c>
      <c r="G531" s="89">
        <f t="shared" ref="G531:AA531" si="309">ROUND(((G532+G533+G535+G534)/1000),5)</f>
        <v>4.9869700000000003</v>
      </c>
      <c r="H531" s="89">
        <f t="shared" si="309"/>
        <v>5.0476799999999997</v>
      </c>
      <c r="I531" s="89">
        <f t="shared" si="309"/>
        <v>5.1608599999999996</v>
      </c>
      <c r="J531" s="89">
        <f t="shared" si="309"/>
        <v>5.3353900000000003</v>
      </c>
      <c r="K531" s="89">
        <f t="shared" si="309"/>
        <v>5.6776600000000004</v>
      </c>
      <c r="L531" s="89">
        <f t="shared" si="309"/>
        <v>5.8606699999999998</v>
      </c>
      <c r="M531" s="89">
        <f t="shared" si="309"/>
        <v>5.9615200000000002</v>
      </c>
      <c r="N531" s="89">
        <f t="shared" si="309"/>
        <v>6.0548400000000004</v>
      </c>
      <c r="O531" s="89">
        <f t="shared" si="309"/>
        <v>6.0274799999999997</v>
      </c>
      <c r="P531" s="89">
        <f t="shared" si="309"/>
        <v>6.0012699999999999</v>
      </c>
      <c r="Q531" s="89">
        <f t="shared" si="309"/>
        <v>6.0251000000000001</v>
      </c>
      <c r="R531" s="89">
        <f t="shared" si="309"/>
        <v>6.1713199999999997</v>
      </c>
      <c r="S531" s="89">
        <f t="shared" si="309"/>
        <v>6.09091</v>
      </c>
      <c r="T531" s="89">
        <f t="shared" si="309"/>
        <v>6.1582100000000004</v>
      </c>
      <c r="U531" s="89">
        <f t="shared" si="309"/>
        <v>6.2011700000000003</v>
      </c>
      <c r="V531" s="89">
        <f t="shared" si="309"/>
        <v>6.0502799999999999</v>
      </c>
      <c r="W531" s="89">
        <f t="shared" si="309"/>
        <v>5.9623299999999997</v>
      </c>
      <c r="X531" s="89">
        <f t="shared" si="309"/>
        <v>5.8552299999999997</v>
      </c>
      <c r="Y531" s="89">
        <f t="shared" si="309"/>
        <v>5.70756</v>
      </c>
      <c r="Z531" s="89">
        <f t="shared" si="309"/>
        <v>5.4064500000000004</v>
      </c>
      <c r="AA531" s="89">
        <f t="shared" si="309"/>
        <v>5.2242699999999997</v>
      </c>
    </row>
    <row r="532" spans="1:27" ht="12.75" hidden="1" customHeight="1" outlineLevel="1" x14ac:dyDescent="0.2">
      <c r="A532" s="97" t="s">
        <v>761</v>
      </c>
      <c r="B532" s="63" t="s">
        <v>242</v>
      </c>
      <c r="C532" s="43" t="s">
        <v>79</v>
      </c>
      <c r="D532" s="44">
        <v>1235.27</v>
      </c>
      <c r="E532" s="44">
        <v>1173.8900000000001</v>
      </c>
      <c r="F532" s="44">
        <v>1105.96</v>
      </c>
      <c r="G532" s="44">
        <v>1092.8800000000001</v>
      </c>
      <c r="H532" s="44">
        <v>1153.5899999999999</v>
      </c>
      <c r="I532" s="44">
        <v>1266.77</v>
      </c>
      <c r="J532" s="44">
        <v>1441.3</v>
      </c>
      <c r="K532" s="44">
        <v>1783.57</v>
      </c>
      <c r="L532" s="44">
        <v>1966.58</v>
      </c>
      <c r="M532" s="44">
        <v>2067.4299999999998</v>
      </c>
      <c r="N532" s="44">
        <v>2160.75</v>
      </c>
      <c r="O532" s="44">
        <v>2133.39</v>
      </c>
      <c r="P532" s="44">
        <v>2107.1799999999998</v>
      </c>
      <c r="Q532" s="44">
        <v>2131.0100000000002</v>
      </c>
      <c r="R532" s="44">
        <v>2277.23</v>
      </c>
      <c r="S532" s="44">
        <v>2196.8200000000002</v>
      </c>
      <c r="T532" s="44">
        <v>2264.12</v>
      </c>
      <c r="U532" s="44">
        <v>2307.08</v>
      </c>
      <c r="V532" s="44">
        <v>2156.19</v>
      </c>
      <c r="W532" s="44">
        <v>2068.2399999999998</v>
      </c>
      <c r="X532" s="44">
        <v>1961.14</v>
      </c>
      <c r="Y532" s="44">
        <v>1813.47</v>
      </c>
      <c r="Z532" s="44">
        <v>1512.36</v>
      </c>
      <c r="AA532" s="44">
        <v>1330.18</v>
      </c>
    </row>
    <row r="533" spans="1:27" ht="12.75" hidden="1" customHeight="1" outlineLevel="1" x14ac:dyDescent="0.2">
      <c r="A533" s="97" t="s">
        <v>762</v>
      </c>
      <c r="B533" s="63" t="s">
        <v>90</v>
      </c>
      <c r="C533" s="43" t="s">
        <v>79</v>
      </c>
      <c r="D533" s="44">
        <f>$D$468</f>
        <v>3559.77</v>
      </c>
      <c r="E533" s="44">
        <f t="shared" ref="E533:AA533" si="310">$D$468</f>
        <v>3559.77</v>
      </c>
      <c r="F533" s="44">
        <f t="shared" si="310"/>
        <v>3559.77</v>
      </c>
      <c r="G533" s="44">
        <f t="shared" si="310"/>
        <v>3559.77</v>
      </c>
      <c r="H533" s="44">
        <f t="shared" si="310"/>
        <v>3559.77</v>
      </c>
      <c r="I533" s="44">
        <f t="shared" si="310"/>
        <v>3559.77</v>
      </c>
      <c r="J533" s="44">
        <f t="shared" si="310"/>
        <v>3559.77</v>
      </c>
      <c r="K533" s="44">
        <f t="shared" si="310"/>
        <v>3559.77</v>
      </c>
      <c r="L533" s="44">
        <f t="shared" si="310"/>
        <v>3559.77</v>
      </c>
      <c r="M533" s="44">
        <f t="shared" si="310"/>
        <v>3559.77</v>
      </c>
      <c r="N533" s="44">
        <f t="shared" si="310"/>
        <v>3559.77</v>
      </c>
      <c r="O533" s="44">
        <f t="shared" si="310"/>
        <v>3559.77</v>
      </c>
      <c r="P533" s="44">
        <f t="shared" si="310"/>
        <v>3559.77</v>
      </c>
      <c r="Q533" s="44">
        <f t="shared" si="310"/>
        <v>3559.77</v>
      </c>
      <c r="R533" s="44">
        <f t="shared" si="310"/>
        <v>3559.77</v>
      </c>
      <c r="S533" s="44">
        <f t="shared" si="310"/>
        <v>3559.77</v>
      </c>
      <c r="T533" s="44">
        <f t="shared" si="310"/>
        <v>3559.77</v>
      </c>
      <c r="U533" s="44">
        <f t="shared" si="310"/>
        <v>3559.77</v>
      </c>
      <c r="V533" s="44">
        <f t="shared" si="310"/>
        <v>3559.77</v>
      </c>
      <c r="W533" s="44">
        <f t="shared" si="310"/>
        <v>3559.77</v>
      </c>
      <c r="X533" s="44">
        <f t="shared" si="310"/>
        <v>3559.77</v>
      </c>
      <c r="Y533" s="44">
        <f t="shared" si="310"/>
        <v>3559.77</v>
      </c>
      <c r="Z533" s="44">
        <f t="shared" si="310"/>
        <v>3559.77</v>
      </c>
      <c r="AA533" s="44">
        <f t="shared" si="310"/>
        <v>3559.77</v>
      </c>
    </row>
    <row r="534" spans="1:27" ht="12.75" hidden="1" customHeight="1" outlineLevel="1" x14ac:dyDescent="0.2">
      <c r="A534" s="97" t="s">
        <v>763</v>
      </c>
      <c r="B534" s="63" t="s">
        <v>83</v>
      </c>
      <c r="C534" s="43" t="s">
        <v>79</v>
      </c>
      <c r="D534" s="44">
        <v>3.63</v>
      </c>
      <c r="E534" s="44">
        <v>3.63</v>
      </c>
      <c r="F534" s="44">
        <v>3.63</v>
      </c>
      <c r="G534" s="44">
        <v>3.63</v>
      </c>
      <c r="H534" s="44">
        <v>3.63</v>
      </c>
      <c r="I534" s="44">
        <v>3.63</v>
      </c>
      <c r="J534" s="44">
        <v>3.63</v>
      </c>
      <c r="K534" s="44">
        <v>3.63</v>
      </c>
      <c r="L534" s="44">
        <v>3.63</v>
      </c>
      <c r="M534" s="44">
        <v>3.63</v>
      </c>
      <c r="N534" s="44">
        <v>3.63</v>
      </c>
      <c r="O534" s="44">
        <v>3.63</v>
      </c>
      <c r="P534" s="44">
        <v>3.63</v>
      </c>
      <c r="Q534" s="44">
        <v>3.63</v>
      </c>
      <c r="R534" s="44">
        <v>3.63</v>
      </c>
      <c r="S534" s="44">
        <v>3.63</v>
      </c>
      <c r="T534" s="44">
        <v>3.63</v>
      </c>
      <c r="U534" s="44">
        <v>3.63</v>
      </c>
      <c r="V534" s="44">
        <v>3.63</v>
      </c>
      <c r="W534" s="44">
        <v>3.63</v>
      </c>
      <c r="X534" s="44">
        <v>3.63</v>
      </c>
      <c r="Y534" s="44">
        <v>3.63</v>
      </c>
      <c r="Z534" s="44">
        <v>3.63</v>
      </c>
      <c r="AA534" s="44">
        <v>3.63</v>
      </c>
    </row>
    <row r="535" spans="1:27" ht="12.75" hidden="1" customHeight="1" outlineLevel="1" x14ac:dyDescent="0.2">
      <c r="A535" s="97" t="s">
        <v>764</v>
      </c>
      <c r="B535" s="63" t="s">
        <v>81</v>
      </c>
      <c r="C535" s="43" t="s">
        <v>79</v>
      </c>
      <c r="D535" s="44">
        <f>$D$11</f>
        <v>330.69</v>
      </c>
      <c r="E535" s="44">
        <f t="shared" ref="E535:AA535" si="311">$D$11</f>
        <v>330.69</v>
      </c>
      <c r="F535" s="44">
        <f t="shared" si="311"/>
        <v>330.69</v>
      </c>
      <c r="G535" s="44">
        <f t="shared" si="311"/>
        <v>330.69</v>
      </c>
      <c r="H535" s="44">
        <f t="shared" si="311"/>
        <v>330.69</v>
      </c>
      <c r="I535" s="44">
        <f t="shared" si="311"/>
        <v>330.69</v>
      </c>
      <c r="J535" s="44">
        <f t="shared" si="311"/>
        <v>330.69</v>
      </c>
      <c r="K535" s="44">
        <f t="shared" si="311"/>
        <v>330.69</v>
      </c>
      <c r="L535" s="44">
        <f t="shared" si="311"/>
        <v>330.69</v>
      </c>
      <c r="M535" s="44">
        <f t="shared" si="311"/>
        <v>330.69</v>
      </c>
      <c r="N535" s="44">
        <f t="shared" si="311"/>
        <v>330.69</v>
      </c>
      <c r="O535" s="44">
        <f t="shared" si="311"/>
        <v>330.69</v>
      </c>
      <c r="P535" s="44">
        <f t="shared" si="311"/>
        <v>330.69</v>
      </c>
      <c r="Q535" s="44">
        <f t="shared" si="311"/>
        <v>330.69</v>
      </c>
      <c r="R535" s="44">
        <f t="shared" si="311"/>
        <v>330.69</v>
      </c>
      <c r="S535" s="44">
        <f t="shared" si="311"/>
        <v>330.69</v>
      </c>
      <c r="T535" s="44">
        <f t="shared" si="311"/>
        <v>330.69</v>
      </c>
      <c r="U535" s="44">
        <f t="shared" si="311"/>
        <v>330.69</v>
      </c>
      <c r="V535" s="44">
        <f t="shared" si="311"/>
        <v>330.69</v>
      </c>
      <c r="W535" s="44">
        <f t="shared" si="311"/>
        <v>330.69</v>
      </c>
      <c r="X535" s="44">
        <f t="shared" si="311"/>
        <v>330.69</v>
      </c>
      <c r="Y535" s="44">
        <f t="shared" si="311"/>
        <v>330.69</v>
      </c>
      <c r="Z535" s="44">
        <f t="shared" si="311"/>
        <v>330.69</v>
      </c>
      <c r="AA535" s="44">
        <f t="shared" si="311"/>
        <v>330.69</v>
      </c>
    </row>
    <row r="536" spans="1:27" collapsed="1" x14ac:dyDescent="0.2">
      <c r="A536" s="96" t="s">
        <v>765</v>
      </c>
      <c r="B536" s="28" t="str">
        <f>"15"&amp;"."&amp;$B$639&amp;"."&amp;$B$640</f>
        <v>15.11.2023</v>
      </c>
      <c r="C536" s="88" t="s">
        <v>76</v>
      </c>
      <c r="D536" s="89">
        <f>ROUND(((D537+D538+D540+D539)/1000),5)</f>
        <v>5.1036799999999998</v>
      </c>
      <c r="E536" s="89">
        <f>ROUND(((E537+E538+E540+E539)/1000),5)</f>
        <v>5.0176600000000002</v>
      </c>
      <c r="F536" s="89">
        <f>ROUND(((F537+F538+F540+F539)/1000),5)</f>
        <v>4.9711100000000004</v>
      </c>
      <c r="G536" s="89">
        <f t="shared" ref="G536:AA536" si="312">ROUND(((G537+G538+G540+G539)/1000),5)</f>
        <v>4.9676999999999998</v>
      </c>
      <c r="H536" s="89">
        <f t="shared" si="312"/>
        <v>5.0162699999999996</v>
      </c>
      <c r="I536" s="89">
        <f t="shared" si="312"/>
        <v>5.1738200000000001</v>
      </c>
      <c r="J536" s="89">
        <f t="shared" si="312"/>
        <v>5.2763799999999996</v>
      </c>
      <c r="K536" s="89">
        <f t="shared" si="312"/>
        <v>5.5833000000000004</v>
      </c>
      <c r="L536" s="89">
        <f t="shared" si="312"/>
        <v>5.7263299999999999</v>
      </c>
      <c r="M536" s="89">
        <f t="shared" si="312"/>
        <v>5.8065699999999998</v>
      </c>
      <c r="N536" s="89">
        <f t="shared" si="312"/>
        <v>5.8246000000000002</v>
      </c>
      <c r="O536" s="89">
        <f t="shared" si="312"/>
        <v>5.8657899999999996</v>
      </c>
      <c r="P536" s="89">
        <f t="shared" si="312"/>
        <v>5.8366300000000004</v>
      </c>
      <c r="Q536" s="89">
        <f t="shared" si="312"/>
        <v>5.8539599999999998</v>
      </c>
      <c r="R536" s="89">
        <f t="shared" si="312"/>
        <v>5.8641199999999998</v>
      </c>
      <c r="S536" s="89">
        <f t="shared" si="312"/>
        <v>5.8679699999999997</v>
      </c>
      <c r="T536" s="89">
        <f t="shared" si="312"/>
        <v>5.8300299999999998</v>
      </c>
      <c r="U536" s="89">
        <f t="shared" si="312"/>
        <v>5.86585</v>
      </c>
      <c r="V536" s="89">
        <f t="shared" si="312"/>
        <v>5.8337199999999996</v>
      </c>
      <c r="W536" s="89">
        <f t="shared" si="312"/>
        <v>5.8342499999999999</v>
      </c>
      <c r="X536" s="89">
        <f t="shared" si="312"/>
        <v>5.7710299999999997</v>
      </c>
      <c r="Y536" s="89">
        <f t="shared" si="312"/>
        <v>5.6079699999999999</v>
      </c>
      <c r="Z536" s="89">
        <f t="shared" si="312"/>
        <v>5.4101800000000004</v>
      </c>
      <c r="AA536" s="89">
        <f t="shared" si="312"/>
        <v>5.2185199999999998</v>
      </c>
    </row>
    <row r="537" spans="1:27" ht="12.75" hidden="1" customHeight="1" outlineLevel="1" x14ac:dyDescent="0.2">
      <c r="A537" s="97" t="s">
        <v>766</v>
      </c>
      <c r="B537" s="63" t="s">
        <v>242</v>
      </c>
      <c r="C537" s="43" t="s">
        <v>79</v>
      </c>
      <c r="D537" s="44">
        <v>1209.5899999999999</v>
      </c>
      <c r="E537" s="44">
        <v>1123.57</v>
      </c>
      <c r="F537" s="44">
        <v>1077.02</v>
      </c>
      <c r="G537" s="44">
        <v>1073.6099999999999</v>
      </c>
      <c r="H537" s="44">
        <v>1122.18</v>
      </c>
      <c r="I537" s="44">
        <v>1279.73</v>
      </c>
      <c r="J537" s="44">
        <v>1382.29</v>
      </c>
      <c r="K537" s="44">
        <v>1689.21</v>
      </c>
      <c r="L537" s="44">
        <v>1832.24</v>
      </c>
      <c r="M537" s="44">
        <v>1912.48</v>
      </c>
      <c r="N537" s="44">
        <v>1930.51</v>
      </c>
      <c r="O537" s="44">
        <v>1971.7</v>
      </c>
      <c r="P537" s="44">
        <v>1942.54</v>
      </c>
      <c r="Q537" s="44">
        <v>1959.87</v>
      </c>
      <c r="R537" s="44">
        <v>1970.03</v>
      </c>
      <c r="S537" s="44">
        <v>1973.88</v>
      </c>
      <c r="T537" s="44">
        <v>1935.94</v>
      </c>
      <c r="U537" s="44">
        <v>1971.76</v>
      </c>
      <c r="V537" s="44">
        <v>1939.63</v>
      </c>
      <c r="W537" s="44">
        <v>1940.16</v>
      </c>
      <c r="X537" s="44">
        <v>1876.94</v>
      </c>
      <c r="Y537" s="44">
        <v>1713.88</v>
      </c>
      <c r="Z537" s="44">
        <v>1516.09</v>
      </c>
      <c r="AA537" s="44">
        <v>1324.43</v>
      </c>
    </row>
    <row r="538" spans="1:27" ht="12.75" hidden="1" customHeight="1" outlineLevel="1" x14ac:dyDescent="0.2">
      <c r="A538" s="97" t="s">
        <v>767</v>
      </c>
      <c r="B538" s="63" t="s">
        <v>90</v>
      </c>
      <c r="C538" s="43" t="s">
        <v>79</v>
      </c>
      <c r="D538" s="44">
        <f>$D$468</f>
        <v>3559.77</v>
      </c>
      <c r="E538" s="44">
        <f t="shared" ref="E538:AA538" si="313">$D$468</f>
        <v>3559.77</v>
      </c>
      <c r="F538" s="44">
        <f t="shared" si="313"/>
        <v>3559.77</v>
      </c>
      <c r="G538" s="44">
        <f t="shared" si="313"/>
        <v>3559.77</v>
      </c>
      <c r="H538" s="44">
        <f t="shared" si="313"/>
        <v>3559.77</v>
      </c>
      <c r="I538" s="44">
        <f t="shared" si="313"/>
        <v>3559.77</v>
      </c>
      <c r="J538" s="44">
        <f t="shared" si="313"/>
        <v>3559.77</v>
      </c>
      <c r="K538" s="44">
        <f t="shared" si="313"/>
        <v>3559.77</v>
      </c>
      <c r="L538" s="44">
        <f t="shared" si="313"/>
        <v>3559.77</v>
      </c>
      <c r="M538" s="44">
        <f t="shared" si="313"/>
        <v>3559.77</v>
      </c>
      <c r="N538" s="44">
        <f t="shared" si="313"/>
        <v>3559.77</v>
      </c>
      <c r="O538" s="44">
        <f t="shared" si="313"/>
        <v>3559.77</v>
      </c>
      <c r="P538" s="44">
        <f t="shared" si="313"/>
        <v>3559.77</v>
      </c>
      <c r="Q538" s="44">
        <f t="shared" si="313"/>
        <v>3559.77</v>
      </c>
      <c r="R538" s="44">
        <f t="shared" si="313"/>
        <v>3559.77</v>
      </c>
      <c r="S538" s="44">
        <f t="shared" si="313"/>
        <v>3559.77</v>
      </c>
      <c r="T538" s="44">
        <f t="shared" si="313"/>
        <v>3559.77</v>
      </c>
      <c r="U538" s="44">
        <f t="shared" si="313"/>
        <v>3559.77</v>
      </c>
      <c r="V538" s="44">
        <f t="shared" si="313"/>
        <v>3559.77</v>
      </c>
      <c r="W538" s="44">
        <f t="shared" si="313"/>
        <v>3559.77</v>
      </c>
      <c r="X538" s="44">
        <f t="shared" si="313"/>
        <v>3559.77</v>
      </c>
      <c r="Y538" s="44">
        <f t="shared" si="313"/>
        <v>3559.77</v>
      </c>
      <c r="Z538" s="44">
        <f t="shared" si="313"/>
        <v>3559.77</v>
      </c>
      <c r="AA538" s="44">
        <f t="shared" si="313"/>
        <v>3559.77</v>
      </c>
    </row>
    <row r="539" spans="1:27" ht="12.75" hidden="1" customHeight="1" outlineLevel="1" x14ac:dyDescent="0.2">
      <c r="A539" s="97" t="s">
        <v>768</v>
      </c>
      <c r="B539" s="63" t="s">
        <v>83</v>
      </c>
      <c r="C539" s="43" t="s">
        <v>79</v>
      </c>
      <c r="D539" s="44">
        <v>3.63</v>
      </c>
      <c r="E539" s="44">
        <v>3.63</v>
      </c>
      <c r="F539" s="44">
        <v>3.63</v>
      </c>
      <c r="G539" s="44">
        <v>3.63</v>
      </c>
      <c r="H539" s="44">
        <v>3.63</v>
      </c>
      <c r="I539" s="44">
        <v>3.63</v>
      </c>
      <c r="J539" s="44">
        <v>3.63</v>
      </c>
      <c r="K539" s="44">
        <v>3.63</v>
      </c>
      <c r="L539" s="44">
        <v>3.63</v>
      </c>
      <c r="M539" s="44">
        <v>3.63</v>
      </c>
      <c r="N539" s="44">
        <v>3.63</v>
      </c>
      <c r="O539" s="44">
        <v>3.63</v>
      </c>
      <c r="P539" s="44">
        <v>3.63</v>
      </c>
      <c r="Q539" s="44">
        <v>3.63</v>
      </c>
      <c r="R539" s="44">
        <v>3.63</v>
      </c>
      <c r="S539" s="44">
        <v>3.63</v>
      </c>
      <c r="T539" s="44">
        <v>3.63</v>
      </c>
      <c r="U539" s="44">
        <v>3.63</v>
      </c>
      <c r="V539" s="44">
        <v>3.63</v>
      </c>
      <c r="W539" s="44">
        <v>3.63</v>
      </c>
      <c r="X539" s="44">
        <v>3.63</v>
      </c>
      <c r="Y539" s="44">
        <v>3.63</v>
      </c>
      <c r="Z539" s="44">
        <v>3.63</v>
      </c>
      <c r="AA539" s="44">
        <v>3.63</v>
      </c>
    </row>
    <row r="540" spans="1:27" ht="12.75" hidden="1" customHeight="1" outlineLevel="1" x14ac:dyDescent="0.2">
      <c r="A540" s="97" t="s">
        <v>769</v>
      </c>
      <c r="B540" s="63" t="s">
        <v>81</v>
      </c>
      <c r="C540" s="43" t="s">
        <v>79</v>
      </c>
      <c r="D540" s="44">
        <f>$D$11</f>
        <v>330.69</v>
      </c>
      <c r="E540" s="44">
        <f t="shared" ref="E540:AA540" si="314">$D$11</f>
        <v>330.69</v>
      </c>
      <c r="F540" s="44">
        <f t="shared" si="314"/>
        <v>330.69</v>
      </c>
      <c r="G540" s="44">
        <f t="shared" si="314"/>
        <v>330.69</v>
      </c>
      <c r="H540" s="44">
        <f t="shared" si="314"/>
        <v>330.69</v>
      </c>
      <c r="I540" s="44">
        <f t="shared" si="314"/>
        <v>330.69</v>
      </c>
      <c r="J540" s="44">
        <f t="shared" si="314"/>
        <v>330.69</v>
      </c>
      <c r="K540" s="44">
        <f t="shared" si="314"/>
        <v>330.69</v>
      </c>
      <c r="L540" s="44">
        <f t="shared" si="314"/>
        <v>330.69</v>
      </c>
      <c r="M540" s="44">
        <f t="shared" si="314"/>
        <v>330.69</v>
      </c>
      <c r="N540" s="44">
        <f t="shared" si="314"/>
        <v>330.69</v>
      </c>
      <c r="O540" s="44">
        <f t="shared" si="314"/>
        <v>330.69</v>
      </c>
      <c r="P540" s="44">
        <f t="shared" si="314"/>
        <v>330.69</v>
      </c>
      <c r="Q540" s="44">
        <f t="shared" si="314"/>
        <v>330.69</v>
      </c>
      <c r="R540" s="44">
        <f t="shared" si="314"/>
        <v>330.69</v>
      </c>
      <c r="S540" s="44">
        <f t="shared" si="314"/>
        <v>330.69</v>
      </c>
      <c r="T540" s="44">
        <f t="shared" si="314"/>
        <v>330.69</v>
      </c>
      <c r="U540" s="44">
        <f t="shared" si="314"/>
        <v>330.69</v>
      </c>
      <c r="V540" s="44">
        <f t="shared" si="314"/>
        <v>330.69</v>
      </c>
      <c r="W540" s="44">
        <f t="shared" si="314"/>
        <v>330.69</v>
      </c>
      <c r="X540" s="44">
        <f t="shared" si="314"/>
        <v>330.69</v>
      </c>
      <c r="Y540" s="44">
        <f t="shared" si="314"/>
        <v>330.69</v>
      </c>
      <c r="Z540" s="44">
        <f t="shared" si="314"/>
        <v>330.69</v>
      </c>
      <c r="AA540" s="44">
        <f t="shared" si="314"/>
        <v>330.69</v>
      </c>
    </row>
    <row r="541" spans="1:27" collapsed="1" x14ac:dyDescent="0.2">
      <c r="A541" s="96" t="s">
        <v>770</v>
      </c>
      <c r="B541" s="28" t="str">
        <f>"16"&amp;"."&amp;$B$639&amp;"."&amp;$B$640</f>
        <v>16.11.2023</v>
      </c>
      <c r="C541" s="88" t="s">
        <v>76</v>
      </c>
      <c r="D541" s="89">
        <f>ROUND(((D542+D543+D545+D544)/1000),5)</f>
        <v>5.0532599999999999</v>
      </c>
      <c r="E541" s="89">
        <f>ROUND(((E542+E543+E545+E544)/1000),5)</f>
        <v>4.9450500000000002</v>
      </c>
      <c r="F541" s="89">
        <f>ROUND(((F542+F543+F545+F544)/1000),5)</f>
        <v>4.8679899999999998</v>
      </c>
      <c r="G541" s="89">
        <f t="shared" ref="G541:AA541" si="315">ROUND(((G542+G543+G545+G544)/1000),5)</f>
        <v>4.8609900000000001</v>
      </c>
      <c r="H541" s="89">
        <f t="shared" si="315"/>
        <v>4.9452100000000003</v>
      </c>
      <c r="I541" s="89">
        <f t="shared" si="315"/>
        <v>5.12181</v>
      </c>
      <c r="J541" s="89">
        <f t="shared" si="315"/>
        <v>5.2251599999999998</v>
      </c>
      <c r="K541" s="89">
        <f t="shared" si="315"/>
        <v>5.5132899999999996</v>
      </c>
      <c r="L541" s="89">
        <f t="shared" si="315"/>
        <v>5.7039499999999999</v>
      </c>
      <c r="M541" s="89">
        <f t="shared" si="315"/>
        <v>5.7754899999999996</v>
      </c>
      <c r="N541" s="89">
        <f t="shared" si="315"/>
        <v>5.7925899999999997</v>
      </c>
      <c r="O541" s="89">
        <f t="shared" si="315"/>
        <v>5.8242000000000003</v>
      </c>
      <c r="P541" s="89">
        <f t="shared" si="315"/>
        <v>5.8063599999999997</v>
      </c>
      <c r="Q541" s="89">
        <f t="shared" si="315"/>
        <v>5.8202299999999996</v>
      </c>
      <c r="R541" s="89">
        <f t="shared" si="315"/>
        <v>5.8247799999999996</v>
      </c>
      <c r="S541" s="89">
        <f t="shared" si="315"/>
        <v>5.8215700000000004</v>
      </c>
      <c r="T541" s="89">
        <f t="shared" si="315"/>
        <v>5.8038299999999996</v>
      </c>
      <c r="U541" s="89">
        <f t="shared" si="315"/>
        <v>5.8676000000000004</v>
      </c>
      <c r="V541" s="89">
        <f t="shared" si="315"/>
        <v>5.8061100000000003</v>
      </c>
      <c r="W541" s="89">
        <f t="shared" si="315"/>
        <v>5.7944599999999999</v>
      </c>
      <c r="X541" s="89">
        <f t="shared" si="315"/>
        <v>5.7224399999999997</v>
      </c>
      <c r="Y541" s="89">
        <f t="shared" si="315"/>
        <v>5.5923100000000003</v>
      </c>
      <c r="Z541" s="89">
        <f t="shared" si="315"/>
        <v>5.3530899999999999</v>
      </c>
      <c r="AA541" s="89">
        <f t="shared" si="315"/>
        <v>5.1612</v>
      </c>
    </row>
    <row r="542" spans="1:27" ht="12.75" hidden="1" customHeight="1" outlineLevel="1" x14ac:dyDescent="0.2">
      <c r="A542" s="97" t="s">
        <v>771</v>
      </c>
      <c r="B542" s="63" t="s">
        <v>242</v>
      </c>
      <c r="C542" s="43" t="s">
        <v>79</v>
      </c>
      <c r="D542" s="44">
        <v>1159.17</v>
      </c>
      <c r="E542" s="44">
        <v>1050.96</v>
      </c>
      <c r="F542" s="44">
        <v>973.9</v>
      </c>
      <c r="G542" s="44">
        <v>966.9</v>
      </c>
      <c r="H542" s="44">
        <v>1051.1199999999999</v>
      </c>
      <c r="I542" s="44">
        <v>1227.72</v>
      </c>
      <c r="J542" s="44">
        <v>1331.07</v>
      </c>
      <c r="K542" s="44">
        <v>1619.2</v>
      </c>
      <c r="L542" s="44">
        <v>1809.86</v>
      </c>
      <c r="M542" s="44">
        <v>1881.4</v>
      </c>
      <c r="N542" s="44">
        <v>1898.5</v>
      </c>
      <c r="O542" s="44">
        <v>1930.11</v>
      </c>
      <c r="P542" s="44">
        <v>1912.27</v>
      </c>
      <c r="Q542" s="44">
        <v>1926.14</v>
      </c>
      <c r="R542" s="44">
        <v>1930.69</v>
      </c>
      <c r="S542" s="44">
        <v>1927.48</v>
      </c>
      <c r="T542" s="44">
        <v>1909.74</v>
      </c>
      <c r="U542" s="44">
        <v>1973.51</v>
      </c>
      <c r="V542" s="44">
        <v>1912.02</v>
      </c>
      <c r="W542" s="44">
        <v>1900.37</v>
      </c>
      <c r="X542" s="44">
        <v>1828.35</v>
      </c>
      <c r="Y542" s="44">
        <v>1698.22</v>
      </c>
      <c r="Z542" s="44">
        <v>1459</v>
      </c>
      <c r="AA542" s="44">
        <v>1267.1099999999999</v>
      </c>
    </row>
    <row r="543" spans="1:27" ht="12.75" hidden="1" customHeight="1" outlineLevel="1" x14ac:dyDescent="0.2">
      <c r="A543" s="97" t="s">
        <v>772</v>
      </c>
      <c r="B543" s="63" t="s">
        <v>90</v>
      </c>
      <c r="C543" s="43" t="s">
        <v>79</v>
      </c>
      <c r="D543" s="44">
        <f>$D$468</f>
        <v>3559.77</v>
      </c>
      <c r="E543" s="44">
        <f t="shared" ref="E543:AA543" si="316">$D$468</f>
        <v>3559.77</v>
      </c>
      <c r="F543" s="44">
        <f t="shared" si="316"/>
        <v>3559.77</v>
      </c>
      <c r="G543" s="44">
        <f t="shared" si="316"/>
        <v>3559.77</v>
      </c>
      <c r="H543" s="44">
        <f t="shared" si="316"/>
        <v>3559.77</v>
      </c>
      <c r="I543" s="44">
        <f t="shared" si="316"/>
        <v>3559.77</v>
      </c>
      <c r="J543" s="44">
        <f t="shared" si="316"/>
        <v>3559.77</v>
      </c>
      <c r="K543" s="44">
        <f t="shared" si="316"/>
        <v>3559.77</v>
      </c>
      <c r="L543" s="44">
        <f t="shared" si="316"/>
        <v>3559.77</v>
      </c>
      <c r="M543" s="44">
        <f t="shared" si="316"/>
        <v>3559.77</v>
      </c>
      <c r="N543" s="44">
        <f t="shared" si="316"/>
        <v>3559.77</v>
      </c>
      <c r="O543" s="44">
        <f t="shared" si="316"/>
        <v>3559.77</v>
      </c>
      <c r="P543" s="44">
        <f t="shared" si="316"/>
        <v>3559.77</v>
      </c>
      <c r="Q543" s="44">
        <f t="shared" si="316"/>
        <v>3559.77</v>
      </c>
      <c r="R543" s="44">
        <f t="shared" si="316"/>
        <v>3559.77</v>
      </c>
      <c r="S543" s="44">
        <f t="shared" si="316"/>
        <v>3559.77</v>
      </c>
      <c r="T543" s="44">
        <f t="shared" si="316"/>
        <v>3559.77</v>
      </c>
      <c r="U543" s="44">
        <f t="shared" si="316"/>
        <v>3559.77</v>
      </c>
      <c r="V543" s="44">
        <f t="shared" si="316"/>
        <v>3559.77</v>
      </c>
      <c r="W543" s="44">
        <f t="shared" si="316"/>
        <v>3559.77</v>
      </c>
      <c r="X543" s="44">
        <f t="shared" si="316"/>
        <v>3559.77</v>
      </c>
      <c r="Y543" s="44">
        <f t="shared" si="316"/>
        <v>3559.77</v>
      </c>
      <c r="Z543" s="44">
        <f t="shared" si="316"/>
        <v>3559.77</v>
      </c>
      <c r="AA543" s="44">
        <f t="shared" si="316"/>
        <v>3559.77</v>
      </c>
    </row>
    <row r="544" spans="1:27" ht="12.75" hidden="1" customHeight="1" outlineLevel="1" x14ac:dyDescent="0.2">
      <c r="A544" s="97" t="s">
        <v>773</v>
      </c>
      <c r="B544" s="63" t="s">
        <v>83</v>
      </c>
      <c r="C544" s="43" t="s">
        <v>79</v>
      </c>
      <c r="D544" s="44">
        <v>3.63</v>
      </c>
      <c r="E544" s="44">
        <v>3.63</v>
      </c>
      <c r="F544" s="44">
        <v>3.63</v>
      </c>
      <c r="G544" s="44">
        <v>3.63</v>
      </c>
      <c r="H544" s="44">
        <v>3.63</v>
      </c>
      <c r="I544" s="44">
        <v>3.63</v>
      </c>
      <c r="J544" s="44">
        <v>3.63</v>
      </c>
      <c r="K544" s="44">
        <v>3.63</v>
      </c>
      <c r="L544" s="44">
        <v>3.63</v>
      </c>
      <c r="M544" s="44">
        <v>3.63</v>
      </c>
      <c r="N544" s="44">
        <v>3.63</v>
      </c>
      <c r="O544" s="44">
        <v>3.63</v>
      </c>
      <c r="P544" s="44">
        <v>3.63</v>
      </c>
      <c r="Q544" s="44">
        <v>3.63</v>
      </c>
      <c r="R544" s="44">
        <v>3.63</v>
      </c>
      <c r="S544" s="44">
        <v>3.63</v>
      </c>
      <c r="T544" s="44">
        <v>3.63</v>
      </c>
      <c r="U544" s="44">
        <v>3.63</v>
      </c>
      <c r="V544" s="44">
        <v>3.63</v>
      </c>
      <c r="W544" s="44">
        <v>3.63</v>
      </c>
      <c r="X544" s="44">
        <v>3.63</v>
      </c>
      <c r="Y544" s="44">
        <v>3.63</v>
      </c>
      <c r="Z544" s="44">
        <v>3.63</v>
      </c>
      <c r="AA544" s="44">
        <v>3.63</v>
      </c>
    </row>
    <row r="545" spans="1:27" ht="12.75" hidden="1" customHeight="1" outlineLevel="1" x14ac:dyDescent="0.2">
      <c r="A545" s="97" t="s">
        <v>774</v>
      </c>
      <c r="B545" s="63" t="s">
        <v>81</v>
      </c>
      <c r="C545" s="43" t="s">
        <v>79</v>
      </c>
      <c r="D545" s="44">
        <f>$D$11</f>
        <v>330.69</v>
      </c>
      <c r="E545" s="44">
        <f t="shared" ref="E545:AA545" si="317">$D$11</f>
        <v>330.69</v>
      </c>
      <c r="F545" s="44">
        <f t="shared" si="317"/>
        <v>330.69</v>
      </c>
      <c r="G545" s="44">
        <f t="shared" si="317"/>
        <v>330.69</v>
      </c>
      <c r="H545" s="44">
        <f t="shared" si="317"/>
        <v>330.69</v>
      </c>
      <c r="I545" s="44">
        <f t="shared" si="317"/>
        <v>330.69</v>
      </c>
      <c r="J545" s="44">
        <f t="shared" si="317"/>
        <v>330.69</v>
      </c>
      <c r="K545" s="44">
        <f t="shared" si="317"/>
        <v>330.69</v>
      </c>
      <c r="L545" s="44">
        <f t="shared" si="317"/>
        <v>330.69</v>
      </c>
      <c r="M545" s="44">
        <f t="shared" si="317"/>
        <v>330.69</v>
      </c>
      <c r="N545" s="44">
        <f t="shared" si="317"/>
        <v>330.69</v>
      </c>
      <c r="O545" s="44">
        <f t="shared" si="317"/>
        <v>330.69</v>
      </c>
      <c r="P545" s="44">
        <f t="shared" si="317"/>
        <v>330.69</v>
      </c>
      <c r="Q545" s="44">
        <f t="shared" si="317"/>
        <v>330.69</v>
      </c>
      <c r="R545" s="44">
        <f t="shared" si="317"/>
        <v>330.69</v>
      </c>
      <c r="S545" s="44">
        <f t="shared" si="317"/>
        <v>330.69</v>
      </c>
      <c r="T545" s="44">
        <f t="shared" si="317"/>
        <v>330.69</v>
      </c>
      <c r="U545" s="44">
        <f t="shared" si="317"/>
        <v>330.69</v>
      </c>
      <c r="V545" s="44">
        <f t="shared" si="317"/>
        <v>330.69</v>
      </c>
      <c r="W545" s="44">
        <f t="shared" si="317"/>
        <v>330.69</v>
      </c>
      <c r="X545" s="44">
        <f t="shared" si="317"/>
        <v>330.69</v>
      </c>
      <c r="Y545" s="44">
        <f t="shared" si="317"/>
        <v>330.69</v>
      </c>
      <c r="Z545" s="44">
        <f t="shared" si="317"/>
        <v>330.69</v>
      </c>
      <c r="AA545" s="44">
        <f t="shared" si="317"/>
        <v>330.69</v>
      </c>
    </row>
    <row r="546" spans="1:27" collapsed="1" x14ac:dyDescent="0.2">
      <c r="A546" s="96" t="s">
        <v>775</v>
      </c>
      <c r="B546" s="28" t="str">
        <f>"17"&amp;"."&amp;$B$639&amp;"."&amp;$B$640</f>
        <v>17.11.2023</v>
      </c>
      <c r="C546" s="88" t="s">
        <v>76</v>
      </c>
      <c r="D546" s="89">
        <f>ROUND(((D547+D548+D550+D549)/1000),5)</f>
        <v>5.0897300000000003</v>
      </c>
      <c r="E546" s="89">
        <f>ROUND(((E547+E548+E550+E549)/1000),5)</f>
        <v>4.9802499999999998</v>
      </c>
      <c r="F546" s="89">
        <f>ROUND(((F547+F548+F550+F549)/1000),5)</f>
        <v>4.9322499999999998</v>
      </c>
      <c r="G546" s="89">
        <f t="shared" ref="G546:AA546" si="318">ROUND(((G547+G548+G550+G549)/1000),5)</f>
        <v>4.92598</v>
      </c>
      <c r="H546" s="89">
        <f t="shared" si="318"/>
        <v>4.96204</v>
      </c>
      <c r="I546" s="89">
        <f t="shared" si="318"/>
        <v>5.1385399999999999</v>
      </c>
      <c r="J546" s="89">
        <f t="shared" si="318"/>
        <v>5.2264799999999996</v>
      </c>
      <c r="K546" s="89">
        <f t="shared" si="318"/>
        <v>5.4812799999999999</v>
      </c>
      <c r="L546" s="89">
        <f t="shared" si="318"/>
        <v>5.7216699999999996</v>
      </c>
      <c r="M546" s="89">
        <f t="shared" si="318"/>
        <v>5.7798499999999997</v>
      </c>
      <c r="N546" s="89">
        <f t="shared" si="318"/>
        <v>5.8027499999999996</v>
      </c>
      <c r="O546" s="89">
        <f t="shared" si="318"/>
        <v>5.8192700000000004</v>
      </c>
      <c r="P546" s="89">
        <f t="shared" si="318"/>
        <v>5.7934700000000001</v>
      </c>
      <c r="Q546" s="89">
        <f t="shared" si="318"/>
        <v>5.7965200000000001</v>
      </c>
      <c r="R546" s="89">
        <f t="shared" si="318"/>
        <v>5.8025900000000004</v>
      </c>
      <c r="S546" s="89">
        <f t="shared" si="318"/>
        <v>5.7993100000000002</v>
      </c>
      <c r="T546" s="89">
        <f t="shared" si="318"/>
        <v>5.7818899999999998</v>
      </c>
      <c r="U546" s="89">
        <f t="shared" si="318"/>
        <v>5.8222300000000002</v>
      </c>
      <c r="V546" s="89">
        <f t="shared" si="318"/>
        <v>5.8013700000000004</v>
      </c>
      <c r="W546" s="89">
        <f t="shared" si="318"/>
        <v>5.7946400000000002</v>
      </c>
      <c r="X546" s="89">
        <f t="shared" si="318"/>
        <v>5.6876800000000003</v>
      </c>
      <c r="Y546" s="89">
        <f t="shared" si="318"/>
        <v>5.5965299999999996</v>
      </c>
      <c r="Z546" s="89">
        <f t="shared" si="318"/>
        <v>5.3510400000000002</v>
      </c>
      <c r="AA546" s="89">
        <f t="shared" si="318"/>
        <v>5.1714500000000001</v>
      </c>
    </row>
    <row r="547" spans="1:27" ht="12.75" hidden="1" customHeight="1" outlineLevel="1" x14ac:dyDescent="0.2">
      <c r="A547" s="97" t="s">
        <v>776</v>
      </c>
      <c r="B547" s="63" t="s">
        <v>242</v>
      </c>
      <c r="C547" s="43" t="s">
        <v>79</v>
      </c>
      <c r="D547" s="44">
        <v>1195.6400000000001</v>
      </c>
      <c r="E547" s="44">
        <v>1086.1600000000001</v>
      </c>
      <c r="F547" s="44">
        <v>1038.1600000000001</v>
      </c>
      <c r="G547" s="44">
        <v>1031.8900000000001</v>
      </c>
      <c r="H547" s="44">
        <v>1067.95</v>
      </c>
      <c r="I547" s="44">
        <v>1244.45</v>
      </c>
      <c r="J547" s="44">
        <v>1332.39</v>
      </c>
      <c r="K547" s="44">
        <v>1587.19</v>
      </c>
      <c r="L547" s="44">
        <v>1827.58</v>
      </c>
      <c r="M547" s="44">
        <v>1885.76</v>
      </c>
      <c r="N547" s="44">
        <v>1908.66</v>
      </c>
      <c r="O547" s="44">
        <v>1925.18</v>
      </c>
      <c r="P547" s="44">
        <v>1899.38</v>
      </c>
      <c r="Q547" s="44">
        <v>1902.43</v>
      </c>
      <c r="R547" s="44">
        <v>1908.5</v>
      </c>
      <c r="S547" s="44">
        <v>1905.22</v>
      </c>
      <c r="T547" s="44">
        <v>1887.8</v>
      </c>
      <c r="U547" s="44">
        <v>1928.14</v>
      </c>
      <c r="V547" s="44">
        <v>1907.28</v>
      </c>
      <c r="W547" s="44">
        <v>1900.55</v>
      </c>
      <c r="X547" s="44">
        <v>1793.59</v>
      </c>
      <c r="Y547" s="44">
        <v>1702.44</v>
      </c>
      <c r="Z547" s="44">
        <v>1456.95</v>
      </c>
      <c r="AA547" s="44">
        <v>1277.3599999999999</v>
      </c>
    </row>
    <row r="548" spans="1:27" ht="12.75" hidden="1" customHeight="1" outlineLevel="1" x14ac:dyDescent="0.2">
      <c r="A548" s="97" t="s">
        <v>777</v>
      </c>
      <c r="B548" s="63" t="s">
        <v>90</v>
      </c>
      <c r="C548" s="43" t="s">
        <v>79</v>
      </c>
      <c r="D548" s="44">
        <f>$D$468</f>
        <v>3559.77</v>
      </c>
      <c r="E548" s="44">
        <f t="shared" ref="E548:AA548" si="319">$D$468</f>
        <v>3559.77</v>
      </c>
      <c r="F548" s="44">
        <f t="shared" si="319"/>
        <v>3559.77</v>
      </c>
      <c r="G548" s="44">
        <f t="shared" si="319"/>
        <v>3559.77</v>
      </c>
      <c r="H548" s="44">
        <f t="shared" si="319"/>
        <v>3559.77</v>
      </c>
      <c r="I548" s="44">
        <f t="shared" si="319"/>
        <v>3559.77</v>
      </c>
      <c r="J548" s="44">
        <f t="shared" si="319"/>
        <v>3559.77</v>
      </c>
      <c r="K548" s="44">
        <f t="shared" si="319"/>
        <v>3559.77</v>
      </c>
      <c r="L548" s="44">
        <f t="shared" si="319"/>
        <v>3559.77</v>
      </c>
      <c r="M548" s="44">
        <f t="shared" si="319"/>
        <v>3559.77</v>
      </c>
      <c r="N548" s="44">
        <f t="shared" si="319"/>
        <v>3559.77</v>
      </c>
      <c r="O548" s="44">
        <f t="shared" si="319"/>
        <v>3559.77</v>
      </c>
      <c r="P548" s="44">
        <f t="shared" si="319"/>
        <v>3559.77</v>
      </c>
      <c r="Q548" s="44">
        <f t="shared" si="319"/>
        <v>3559.77</v>
      </c>
      <c r="R548" s="44">
        <f t="shared" si="319"/>
        <v>3559.77</v>
      </c>
      <c r="S548" s="44">
        <f t="shared" si="319"/>
        <v>3559.77</v>
      </c>
      <c r="T548" s="44">
        <f t="shared" si="319"/>
        <v>3559.77</v>
      </c>
      <c r="U548" s="44">
        <f t="shared" si="319"/>
        <v>3559.77</v>
      </c>
      <c r="V548" s="44">
        <f t="shared" si="319"/>
        <v>3559.77</v>
      </c>
      <c r="W548" s="44">
        <f t="shared" si="319"/>
        <v>3559.77</v>
      </c>
      <c r="X548" s="44">
        <f t="shared" si="319"/>
        <v>3559.77</v>
      </c>
      <c r="Y548" s="44">
        <f t="shared" si="319"/>
        <v>3559.77</v>
      </c>
      <c r="Z548" s="44">
        <f t="shared" si="319"/>
        <v>3559.77</v>
      </c>
      <c r="AA548" s="44">
        <f t="shared" si="319"/>
        <v>3559.77</v>
      </c>
    </row>
    <row r="549" spans="1:27" ht="12.75" hidden="1" customHeight="1" outlineLevel="1" x14ac:dyDescent="0.2">
      <c r="A549" s="97" t="s">
        <v>778</v>
      </c>
      <c r="B549" s="63" t="s">
        <v>83</v>
      </c>
      <c r="C549" s="43" t="s">
        <v>79</v>
      </c>
      <c r="D549" s="44">
        <v>3.63</v>
      </c>
      <c r="E549" s="44">
        <v>3.63</v>
      </c>
      <c r="F549" s="44">
        <v>3.63</v>
      </c>
      <c r="G549" s="44">
        <v>3.63</v>
      </c>
      <c r="H549" s="44">
        <v>3.63</v>
      </c>
      <c r="I549" s="44">
        <v>3.63</v>
      </c>
      <c r="J549" s="44">
        <v>3.63</v>
      </c>
      <c r="K549" s="44">
        <v>3.63</v>
      </c>
      <c r="L549" s="44">
        <v>3.63</v>
      </c>
      <c r="M549" s="44">
        <v>3.63</v>
      </c>
      <c r="N549" s="44">
        <v>3.63</v>
      </c>
      <c r="O549" s="44">
        <v>3.63</v>
      </c>
      <c r="P549" s="44">
        <v>3.63</v>
      </c>
      <c r="Q549" s="44">
        <v>3.63</v>
      </c>
      <c r="R549" s="44">
        <v>3.63</v>
      </c>
      <c r="S549" s="44">
        <v>3.63</v>
      </c>
      <c r="T549" s="44">
        <v>3.63</v>
      </c>
      <c r="U549" s="44">
        <v>3.63</v>
      </c>
      <c r="V549" s="44">
        <v>3.63</v>
      </c>
      <c r="W549" s="44">
        <v>3.63</v>
      </c>
      <c r="X549" s="44">
        <v>3.63</v>
      </c>
      <c r="Y549" s="44">
        <v>3.63</v>
      </c>
      <c r="Z549" s="44">
        <v>3.63</v>
      </c>
      <c r="AA549" s="44">
        <v>3.63</v>
      </c>
    </row>
    <row r="550" spans="1:27" ht="12.75" hidden="1" customHeight="1" outlineLevel="1" x14ac:dyDescent="0.2">
      <c r="A550" s="97" t="s">
        <v>779</v>
      </c>
      <c r="B550" s="63" t="s">
        <v>81</v>
      </c>
      <c r="C550" s="43" t="s">
        <v>79</v>
      </c>
      <c r="D550" s="44">
        <f>$D$11</f>
        <v>330.69</v>
      </c>
      <c r="E550" s="44">
        <f t="shared" ref="E550:AA550" si="320">$D$11</f>
        <v>330.69</v>
      </c>
      <c r="F550" s="44">
        <f t="shared" si="320"/>
        <v>330.69</v>
      </c>
      <c r="G550" s="44">
        <f t="shared" si="320"/>
        <v>330.69</v>
      </c>
      <c r="H550" s="44">
        <f t="shared" si="320"/>
        <v>330.69</v>
      </c>
      <c r="I550" s="44">
        <f t="shared" si="320"/>
        <v>330.69</v>
      </c>
      <c r="J550" s="44">
        <f t="shared" si="320"/>
        <v>330.69</v>
      </c>
      <c r="K550" s="44">
        <f t="shared" si="320"/>
        <v>330.69</v>
      </c>
      <c r="L550" s="44">
        <f t="shared" si="320"/>
        <v>330.69</v>
      </c>
      <c r="M550" s="44">
        <f t="shared" si="320"/>
        <v>330.69</v>
      </c>
      <c r="N550" s="44">
        <f t="shared" si="320"/>
        <v>330.69</v>
      </c>
      <c r="O550" s="44">
        <f t="shared" si="320"/>
        <v>330.69</v>
      </c>
      <c r="P550" s="44">
        <f t="shared" si="320"/>
        <v>330.69</v>
      </c>
      <c r="Q550" s="44">
        <f t="shared" si="320"/>
        <v>330.69</v>
      </c>
      <c r="R550" s="44">
        <f t="shared" si="320"/>
        <v>330.69</v>
      </c>
      <c r="S550" s="44">
        <f t="shared" si="320"/>
        <v>330.69</v>
      </c>
      <c r="T550" s="44">
        <f t="shared" si="320"/>
        <v>330.69</v>
      </c>
      <c r="U550" s="44">
        <f t="shared" si="320"/>
        <v>330.69</v>
      </c>
      <c r="V550" s="44">
        <f t="shared" si="320"/>
        <v>330.69</v>
      </c>
      <c r="W550" s="44">
        <f t="shared" si="320"/>
        <v>330.69</v>
      </c>
      <c r="X550" s="44">
        <f t="shared" si="320"/>
        <v>330.69</v>
      </c>
      <c r="Y550" s="44">
        <f t="shared" si="320"/>
        <v>330.69</v>
      </c>
      <c r="Z550" s="44">
        <f t="shared" si="320"/>
        <v>330.69</v>
      </c>
      <c r="AA550" s="44">
        <f t="shared" si="320"/>
        <v>330.69</v>
      </c>
    </row>
    <row r="551" spans="1:27" collapsed="1" x14ac:dyDescent="0.2">
      <c r="A551" s="96" t="s">
        <v>780</v>
      </c>
      <c r="B551" s="28" t="str">
        <f>"18"&amp;"."&amp;$B$639&amp;"."&amp;$B$640</f>
        <v>18.11.2023</v>
      </c>
      <c r="C551" s="88" t="s">
        <v>76</v>
      </c>
      <c r="D551" s="89">
        <f>ROUND(((D552+D553+D555+D554)/1000),5)</f>
        <v>5.1293899999999999</v>
      </c>
      <c r="E551" s="89">
        <f>ROUND(((E552+E553+E555+E554)/1000),5)</f>
        <v>5.0364899999999997</v>
      </c>
      <c r="F551" s="89">
        <f>ROUND(((F552+F553+F555+F554)/1000),5)</f>
        <v>4.9859999999999998</v>
      </c>
      <c r="G551" s="89">
        <f t="shared" ref="G551:AA551" si="321">ROUND(((G552+G553+G555+G554)/1000),5)</f>
        <v>4.9499899999999997</v>
      </c>
      <c r="H551" s="89">
        <f t="shared" si="321"/>
        <v>4.9763500000000001</v>
      </c>
      <c r="I551" s="89">
        <f t="shared" si="321"/>
        <v>5.0418099999999999</v>
      </c>
      <c r="J551" s="89">
        <f t="shared" si="321"/>
        <v>5.10921</v>
      </c>
      <c r="K551" s="89">
        <f t="shared" si="321"/>
        <v>5.34152</v>
      </c>
      <c r="L551" s="89">
        <f t="shared" si="321"/>
        <v>5.5662500000000001</v>
      </c>
      <c r="M551" s="89">
        <f t="shared" si="321"/>
        <v>5.69747</v>
      </c>
      <c r="N551" s="89">
        <f t="shared" si="321"/>
        <v>5.7661699999999998</v>
      </c>
      <c r="O551" s="89">
        <f t="shared" si="321"/>
        <v>5.7813100000000004</v>
      </c>
      <c r="P551" s="89">
        <f t="shared" si="321"/>
        <v>5.7690400000000004</v>
      </c>
      <c r="Q551" s="89">
        <f t="shared" si="321"/>
        <v>5.7614700000000001</v>
      </c>
      <c r="R551" s="89">
        <f t="shared" si="321"/>
        <v>5.7475199999999997</v>
      </c>
      <c r="S551" s="89">
        <f t="shared" si="321"/>
        <v>5.7470699999999999</v>
      </c>
      <c r="T551" s="89">
        <f t="shared" si="321"/>
        <v>5.7678700000000003</v>
      </c>
      <c r="U551" s="89">
        <f t="shared" si="321"/>
        <v>5.8006500000000001</v>
      </c>
      <c r="V551" s="89">
        <f t="shared" si="321"/>
        <v>5.7846700000000002</v>
      </c>
      <c r="W551" s="89">
        <f t="shared" si="321"/>
        <v>5.7433199999999998</v>
      </c>
      <c r="X551" s="89">
        <f t="shared" si="321"/>
        <v>5.6448900000000002</v>
      </c>
      <c r="Y551" s="89">
        <f t="shared" si="321"/>
        <v>5.4614099999999999</v>
      </c>
      <c r="Z551" s="89">
        <f t="shared" si="321"/>
        <v>5.1651600000000002</v>
      </c>
      <c r="AA551" s="89">
        <f t="shared" si="321"/>
        <v>5.1246499999999999</v>
      </c>
    </row>
    <row r="552" spans="1:27" ht="12.75" hidden="1" customHeight="1" outlineLevel="1" x14ac:dyDescent="0.2">
      <c r="A552" s="97" t="s">
        <v>781</v>
      </c>
      <c r="B552" s="63" t="s">
        <v>242</v>
      </c>
      <c r="C552" s="43" t="s">
        <v>79</v>
      </c>
      <c r="D552" s="44">
        <v>1235.3</v>
      </c>
      <c r="E552" s="44">
        <v>1142.4000000000001</v>
      </c>
      <c r="F552" s="44">
        <v>1091.9100000000001</v>
      </c>
      <c r="G552" s="44">
        <v>1055.9000000000001</v>
      </c>
      <c r="H552" s="44">
        <v>1082.26</v>
      </c>
      <c r="I552" s="44">
        <v>1147.72</v>
      </c>
      <c r="J552" s="44">
        <v>1215.1199999999999</v>
      </c>
      <c r="K552" s="44">
        <v>1447.43</v>
      </c>
      <c r="L552" s="44">
        <v>1672.16</v>
      </c>
      <c r="M552" s="44">
        <v>1803.38</v>
      </c>
      <c r="N552" s="44">
        <v>1872.08</v>
      </c>
      <c r="O552" s="44">
        <v>1887.22</v>
      </c>
      <c r="P552" s="44">
        <v>1874.95</v>
      </c>
      <c r="Q552" s="44">
        <v>1867.38</v>
      </c>
      <c r="R552" s="44">
        <v>1853.43</v>
      </c>
      <c r="S552" s="44">
        <v>1852.98</v>
      </c>
      <c r="T552" s="44">
        <v>1873.78</v>
      </c>
      <c r="U552" s="44">
        <v>1906.56</v>
      </c>
      <c r="V552" s="44">
        <v>1890.58</v>
      </c>
      <c r="W552" s="44">
        <v>1849.23</v>
      </c>
      <c r="X552" s="44">
        <v>1750.8</v>
      </c>
      <c r="Y552" s="44">
        <v>1567.32</v>
      </c>
      <c r="Z552" s="44">
        <v>1271.07</v>
      </c>
      <c r="AA552" s="44">
        <v>1230.56</v>
      </c>
    </row>
    <row r="553" spans="1:27" ht="12.75" hidden="1" customHeight="1" outlineLevel="1" x14ac:dyDescent="0.2">
      <c r="A553" s="97" t="s">
        <v>782</v>
      </c>
      <c r="B553" s="63" t="s">
        <v>90</v>
      </c>
      <c r="C553" s="43" t="s">
        <v>79</v>
      </c>
      <c r="D553" s="44">
        <f>$D$468</f>
        <v>3559.77</v>
      </c>
      <c r="E553" s="44">
        <f t="shared" ref="E553:AA553" si="322">$D$468</f>
        <v>3559.77</v>
      </c>
      <c r="F553" s="44">
        <f t="shared" si="322"/>
        <v>3559.77</v>
      </c>
      <c r="G553" s="44">
        <f t="shared" si="322"/>
        <v>3559.77</v>
      </c>
      <c r="H553" s="44">
        <f t="shared" si="322"/>
        <v>3559.77</v>
      </c>
      <c r="I553" s="44">
        <f t="shared" si="322"/>
        <v>3559.77</v>
      </c>
      <c r="J553" s="44">
        <f t="shared" si="322"/>
        <v>3559.77</v>
      </c>
      <c r="K553" s="44">
        <f t="shared" si="322"/>
        <v>3559.77</v>
      </c>
      <c r="L553" s="44">
        <f t="shared" si="322"/>
        <v>3559.77</v>
      </c>
      <c r="M553" s="44">
        <f t="shared" si="322"/>
        <v>3559.77</v>
      </c>
      <c r="N553" s="44">
        <f t="shared" si="322"/>
        <v>3559.77</v>
      </c>
      <c r="O553" s="44">
        <f t="shared" si="322"/>
        <v>3559.77</v>
      </c>
      <c r="P553" s="44">
        <f t="shared" si="322"/>
        <v>3559.77</v>
      </c>
      <c r="Q553" s="44">
        <f t="shared" si="322"/>
        <v>3559.77</v>
      </c>
      <c r="R553" s="44">
        <f t="shared" si="322"/>
        <v>3559.77</v>
      </c>
      <c r="S553" s="44">
        <f t="shared" si="322"/>
        <v>3559.77</v>
      </c>
      <c r="T553" s="44">
        <f t="shared" si="322"/>
        <v>3559.77</v>
      </c>
      <c r="U553" s="44">
        <f t="shared" si="322"/>
        <v>3559.77</v>
      </c>
      <c r="V553" s="44">
        <f t="shared" si="322"/>
        <v>3559.77</v>
      </c>
      <c r="W553" s="44">
        <f t="shared" si="322"/>
        <v>3559.77</v>
      </c>
      <c r="X553" s="44">
        <f t="shared" si="322"/>
        <v>3559.77</v>
      </c>
      <c r="Y553" s="44">
        <f t="shared" si="322"/>
        <v>3559.77</v>
      </c>
      <c r="Z553" s="44">
        <f t="shared" si="322"/>
        <v>3559.77</v>
      </c>
      <c r="AA553" s="44">
        <f t="shared" si="322"/>
        <v>3559.77</v>
      </c>
    </row>
    <row r="554" spans="1:27" ht="12.75" hidden="1" customHeight="1" outlineLevel="1" x14ac:dyDescent="0.2">
      <c r="A554" s="97" t="s">
        <v>783</v>
      </c>
      <c r="B554" s="63" t="s">
        <v>83</v>
      </c>
      <c r="C554" s="43" t="s">
        <v>79</v>
      </c>
      <c r="D554" s="44">
        <v>3.63</v>
      </c>
      <c r="E554" s="44">
        <v>3.63</v>
      </c>
      <c r="F554" s="44">
        <v>3.63</v>
      </c>
      <c r="G554" s="44">
        <v>3.63</v>
      </c>
      <c r="H554" s="44">
        <v>3.63</v>
      </c>
      <c r="I554" s="44">
        <v>3.63</v>
      </c>
      <c r="J554" s="44">
        <v>3.63</v>
      </c>
      <c r="K554" s="44">
        <v>3.63</v>
      </c>
      <c r="L554" s="44">
        <v>3.63</v>
      </c>
      <c r="M554" s="44">
        <v>3.63</v>
      </c>
      <c r="N554" s="44">
        <v>3.63</v>
      </c>
      <c r="O554" s="44">
        <v>3.63</v>
      </c>
      <c r="P554" s="44">
        <v>3.63</v>
      </c>
      <c r="Q554" s="44">
        <v>3.63</v>
      </c>
      <c r="R554" s="44">
        <v>3.63</v>
      </c>
      <c r="S554" s="44">
        <v>3.63</v>
      </c>
      <c r="T554" s="44">
        <v>3.63</v>
      </c>
      <c r="U554" s="44">
        <v>3.63</v>
      </c>
      <c r="V554" s="44">
        <v>3.63</v>
      </c>
      <c r="W554" s="44">
        <v>3.63</v>
      </c>
      <c r="X554" s="44">
        <v>3.63</v>
      </c>
      <c r="Y554" s="44">
        <v>3.63</v>
      </c>
      <c r="Z554" s="44">
        <v>3.63</v>
      </c>
      <c r="AA554" s="44">
        <v>3.63</v>
      </c>
    </row>
    <row r="555" spans="1:27" ht="12.75" hidden="1" customHeight="1" outlineLevel="1" x14ac:dyDescent="0.2">
      <c r="A555" s="97" t="s">
        <v>784</v>
      </c>
      <c r="B555" s="63" t="s">
        <v>81</v>
      </c>
      <c r="C555" s="43" t="s">
        <v>79</v>
      </c>
      <c r="D555" s="44">
        <f>$D$11</f>
        <v>330.69</v>
      </c>
      <c r="E555" s="44">
        <f t="shared" ref="E555:AA555" si="323">$D$11</f>
        <v>330.69</v>
      </c>
      <c r="F555" s="44">
        <f t="shared" si="323"/>
        <v>330.69</v>
      </c>
      <c r="G555" s="44">
        <f t="shared" si="323"/>
        <v>330.69</v>
      </c>
      <c r="H555" s="44">
        <f t="shared" si="323"/>
        <v>330.69</v>
      </c>
      <c r="I555" s="44">
        <f t="shared" si="323"/>
        <v>330.69</v>
      </c>
      <c r="J555" s="44">
        <f t="shared" si="323"/>
        <v>330.69</v>
      </c>
      <c r="K555" s="44">
        <f t="shared" si="323"/>
        <v>330.69</v>
      </c>
      <c r="L555" s="44">
        <f t="shared" si="323"/>
        <v>330.69</v>
      </c>
      <c r="M555" s="44">
        <f t="shared" si="323"/>
        <v>330.69</v>
      </c>
      <c r="N555" s="44">
        <f t="shared" si="323"/>
        <v>330.69</v>
      </c>
      <c r="O555" s="44">
        <f t="shared" si="323"/>
        <v>330.69</v>
      </c>
      <c r="P555" s="44">
        <f t="shared" si="323"/>
        <v>330.69</v>
      </c>
      <c r="Q555" s="44">
        <f t="shared" si="323"/>
        <v>330.69</v>
      </c>
      <c r="R555" s="44">
        <f t="shared" si="323"/>
        <v>330.69</v>
      </c>
      <c r="S555" s="44">
        <f t="shared" si="323"/>
        <v>330.69</v>
      </c>
      <c r="T555" s="44">
        <f t="shared" si="323"/>
        <v>330.69</v>
      </c>
      <c r="U555" s="44">
        <f t="shared" si="323"/>
        <v>330.69</v>
      </c>
      <c r="V555" s="44">
        <f t="shared" si="323"/>
        <v>330.69</v>
      </c>
      <c r="W555" s="44">
        <f t="shared" si="323"/>
        <v>330.69</v>
      </c>
      <c r="X555" s="44">
        <f t="shared" si="323"/>
        <v>330.69</v>
      </c>
      <c r="Y555" s="44">
        <f t="shared" si="323"/>
        <v>330.69</v>
      </c>
      <c r="Z555" s="44">
        <f t="shared" si="323"/>
        <v>330.69</v>
      </c>
      <c r="AA555" s="44">
        <f t="shared" si="323"/>
        <v>330.69</v>
      </c>
    </row>
    <row r="556" spans="1:27" collapsed="1" x14ac:dyDescent="0.2">
      <c r="A556" s="96" t="s">
        <v>785</v>
      </c>
      <c r="B556" s="28" t="str">
        <f>"19"&amp;"."&amp;$B$639&amp;"."&amp;$B$640</f>
        <v>19.11.2023</v>
      </c>
      <c r="C556" s="88" t="s">
        <v>76</v>
      </c>
      <c r="D556" s="89">
        <f>ROUND(((D557+D558+D560+D559)/1000),5)</f>
        <v>5.0906599999999997</v>
      </c>
      <c r="E556" s="89">
        <f>ROUND(((E557+E558+E560+E559)/1000),5)</f>
        <v>5.0827799999999996</v>
      </c>
      <c r="F556" s="89">
        <f>ROUND(((F557+F558+F560+F559)/1000),5)</f>
        <v>4.9995500000000002</v>
      </c>
      <c r="G556" s="89">
        <f t="shared" ref="G556:AA556" si="324">ROUND(((G557+G558+G560+G559)/1000),5)</f>
        <v>4.9743399999999998</v>
      </c>
      <c r="H556" s="89">
        <f t="shared" si="324"/>
        <v>4.9951600000000003</v>
      </c>
      <c r="I556" s="89">
        <f t="shared" si="324"/>
        <v>5.0276199999999998</v>
      </c>
      <c r="J556" s="89">
        <f t="shared" si="324"/>
        <v>4.9117199999999999</v>
      </c>
      <c r="K556" s="89">
        <f t="shared" si="324"/>
        <v>5.06717</v>
      </c>
      <c r="L556" s="89">
        <f t="shared" si="324"/>
        <v>5.1706399999999997</v>
      </c>
      <c r="M556" s="89">
        <f t="shared" si="324"/>
        <v>5.3742299999999998</v>
      </c>
      <c r="N556" s="89">
        <f t="shared" si="324"/>
        <v>5.5059399999999998</v>
      </c>
      <c r="O556" s="89">
        <f t="shared" si="324"/>
        <v>5.5231199999999996</v>
      </c>
      <c r="P556" s="89">
        <f t="shared" si="324"/>
        <v>5.5301799999999997</v>
      </c>
      <c r="Q556" s="89">
        <f t="shared" si="324"/>
        <v>5.53179</v>
      </c>
      <c r="R556" s="89">
        <f t="shared" si="324"/>
        <v>5.5327700000000002</v>
      </c>
      <c r="S556" s="89">
        <f t="shared" si="324"/>
        <v>5.5384599999999997</v>
      </c>
      <c r="T556" s="89">
        <f t="shared" si="324"/>
        <v>5.5768500000000003</v>
      </c>
      <c r="U556" s="89">
        <f t="shared" si="324"/>
        <v>5.6292200000000001</v>
      </c>
      <c r="V556" s="89">
        <f t="shared" si="324"/>
        <v>5.62446</v>
      </c>
      <c r="W556" s="89">
        <f t="shared" si="324"/>
        <v>5.61252</v>
      </c>
      <c r="X556" s="89">
        <f t="shared" si="324"/>
        <v>5.5890500000000003</v>
      </c>
      <c r="Y556" s="89">
        <f t="shared" si="324"/>
        <v>5.37974</v>
      </c>
      <c r="Z556" s="89">
        <f t="shared" si="324"/>
        <v>5.2040600000000001</v>
      </c>
      <c r="AA556" s="89">
        <f t="shared" si="324"/>
        <v>5.1136999999999997</v>
      </c>
    </row>
    <row r="557" spans="1:27" ht="12.75" hidden="1" customHeight="1" outlineLevel="1" x14ac:dyDescent="0.2">
      <c r="A557" s="97" t="s">
        <v>786</v>
      </c>
      <c r="B557" s="63" t="s">
        <v>242</v>
      </c>
      <c r="C557" s="43" t="s">
        <v>79</v>
      </c>
      <c r="D557" s="44">
        <v>1196.57</v>
      </c>
      <c r="E557" s="44">
        <v>1188.69</v>
      </c>
      <c r="F557" s="44">
        <v>1105.46</v>
      </c>
      <c r="G557" s="44">
        <v>1080.25</v>
      </c>
      <c r="H557" s="44">
        <v>1101.07</v>
      </c>
      <c r="I557" s="44">
        <v>1133.53</v>
      </c>
      <c r="J557" s="44">
        <v>1017.63</v>
      </c>
      <c r="K557" s="44">
        <v>1173.08</v>
      </c>
      <c r="L557" s="44">
        <v>1276.55</v>
      </c>
      <c r="M557" s="44">
        <v>1480.14</v>
      </c>
      <c r="N557" s="44">
        <v>1611.85</v>
      </c>
      <c r="O557" s="44">
        <v>1629.03</v>
      </c>
      <c r="P557" s="44">
        <v>1636.09</v>
      </c>
      <c r="Q557" s="44">
        <v>1637.7</v>
      </c>
      <c r="R557" s="44">
        <v>1638.68</v>
      </c>
      <c r="S557" s="44">
        <v>1644.37</v>
      </c>
      <c r="T557" s="44">
        <v>1682.76</v>
      </c>
      <c r="U557" s="44">
        <v>1735.13</v>
      </c>
      <c r="V557" s="44">
        <v>1730.37</v>
      </c>
      <c r="W557" s="44">
        <v>1718.43</v>
      </c>
      <c r="X557" s="44">
        <v>1694.96</v>
      </c>
      <c r="Y557" s="44">
        <v>1485.65</v>
      </c>
      <c r="Z557" s="44">
        <v>1309.97</v>
      </c>
      <c r="AA557" s="44">
        <v>1219.6099999999999</v>
      </c>
    </row>
    <row r="558" spans="1:27" ht="12.75" hidden="1" customHeight="1" outlineLevel="1" x14ac:dyDescent="0.2">
      <c r="A558" s="97" t="s">
        <v>787</v>
      </c>
      <c r="B558" s="63" t="s">
        <v>90</v>
      </c>
      <c r="C558" s="43" t="s">
        <v>79</v>
      </c>
      <c r="D558" s="44">
        <f>$D$468</f>
        <v>3559.77</v>
      </c>
      <c r="E558" s="44">
        <f t="shared" ref="E558:AA558" si="325">$D$468</f>
        <v>3559.77</v>
      </c>
      <c r="F558" s="44">
        <f t="shared" si="325"/>
        <v>3559.77</v>
      </c>
      <c r="G558" s="44">
        <f t="shared" si="325"/>
        <v>3559.77</v>
      </c>
      <c r="H558" s="44">
        <f t="shared" si="325"/>
        <v>3559.77</v>
      </c>
      <c r="I558" s="44">
        <f t="shared" si="325"/>
        <v>3559.77</v>
      </c>
      <c r="J558" s="44">
        <f t="shared" si="325"/>
        <v>3559.77</v>
      </c>
      <c r="K558" s="44">
        <f t="shared" si="325"/>
        <v>3559.77</v>
      </c>
      <c r="L558" s="44">
        <f t="shared" si="325"/>
        <v>3559.77</v>
      </c>
      <c r="M558" s="44">
        <f t="shared" si="325"/>
        <v>3559.77</v>
      </c>
      <c r="N558" s="44">
        <f t="shared" si="325"/>
        <v>3559.77</v>
      </c>
      <c r="O558" s="44">
        <f t="shared" si="325"/>
        <v>3559.77</v>
      </c>
      <c r="P558" s="44">
        <f t="shared" si="325"/>
        <v>3559.77</v>
      </c>
      <c r="Q558" s="44">
        <f t="shared" si="325"/>
        <v>3559.77</v>
      </c>
      <c r="R558" s="44">
        <f t="shared" si="325"/>
        <v>3559.77</v>
      </c>
      <c r="S558" s="44">
        <f t="shared" si="325"/>
        <v>3559.77</v>
      </c>
      <c r="T558" s="44">
        <f t="shared" si="325"/>
        <v>3559.77</v>
      </c>
      <c r="U558" s="44">
        <f t="shared" si="325"/>
        <v>3559.77</v>
      </c>
      <c r="V558" s="44">
        <f t="shared" si="325"/>
        <v>3559.77</v>
      </c>
      <c r="W558" s="44">
        <f t="shared" si="325"/>
        <v>3559.77</v>
      </c>
      <c r="X558" s="44">
        <f t="shared" si="325"/>
        <v>3559.77</v>
      </c>
      <c r="Y558" s="44">
        <f t="shared" si="325"/>
        <v>3559.77</v>
      </c>
      <c r="Z558" s="44">
        <f t="shared" si="325"/>
        <v>3559.77</v>
      </c>
      <c r="AA558" s="44">
        <f t="shared" si="325"/>
        <v>3559.77</v>
      </c>
    </row>
    <row r="559" spans="1:27" ht="12.75" hidden="1" customHeight="1" outlineLevel="1" x14ac:dyDescent="0.2">
      <c r="A559" s="97" t="s">
        <v>788</v>
      </c>
      <c r="B559" s="63" t="s">
        <v>83</v>
      </c>
      <c r="C559" s="43" t="s">
        <v>79</v>
      </c>
      <c r="D559" s="44">
        <v>3.63</v>
      </c>
      <c r="E559" s="44">
        <v>3.63</v>
      </c>
      <c r="F559" s="44">
        <v>3.63</v>
      </c>
      <c r="G559" s="44">
        <v>3.63</v>
      </c>
      <c r="H559" s="44">
        <v>3.63</v>
      </c>
      <c r="I559" s="44">
        <v>3.63</v>
      </c>
      <c r="J559" s="44">
        <v>3.63</v>
      </c>
      <c r="K559" s="44">
        <v>3.63</v>
      </c>
      <c r="L559" s="44">
        <v>3.63</v>
      </c>
      <c r="M559" s="44">
        <v>3.63</v>
      </c>
      <c r="N559" s="44">
        <v>3.63</v>
      </c>
      <c r="O559" s="44">
        <v>3.63</v>
      </c>
      <c r="P559" s="44">
        <v>3.63</v>
      </c>
      <c r="Q559" s="44">
        <v>3.63</v>
      </c>
      <c r="R559" s="44">
        <v>3.63</v>
      </c>
      <c r="S559" s="44">
        <v>3.63</v>
      </c>
      <c r="T559" s="44">
        <v>3.63</v>
      </c>
      <c r="U559" s="44">
        <v>3.63</v>
      </c>
      <c r="V559" s="44">
        <v>3.63</v>
      </c>
      <c r="W559" s="44">
        <v>3.63</v>
      </c>
      <c r="X559" s="44">
        <v>3.63</v>
      </c>
      <c r="Y559" s="44">
        <v>3.63</v>
      </c>
      <c r="Z559" s="44">
        <v>3.63</v>
      </c>
      <c r="AA559" s="44">
        <v>3.63</v>
      </c>
    </row>
    <row r="560" spans="1:27" ht="12.75" hidden="1" customHeight="1" outlineLevel="1" x14ac:dyDescent="0.2">
      <c r="A560" s="97" t="s">
        <v>789</v>
      </c>
      <c r="B560" s="63" t="s">
        <v>81</v>
      </c>
      <c r="C560" s="43" t="s">
        <v>79</v>
      </c>
      <c r="D560" s="44">
        <f>$D$11</f>
        <v>330.69</v>
      </c>
      <c r="E560" s="44">
        <f t="shared" ref="E560:AA560" si="326">$D$11</f>
        <v>330.69</v>
      </c>
      <c r="F560" s="44">
        <f t="shared" si="326"/>
        <v>330.69</v>
      </c>
      <c r="G560" s="44">
        <f t="shared" si="326"/>
        <v>330.69</v>
      </c>
      <c r="H560" s="44">
        <f t="shared" si="326"/>
        <v>330.69</v>
      </c>
      <c r="I560" s="44">
        <f t="shared" si="326"/>
        <v>330.69</v>
      </c>
      <c r="J560" s="44">
        <f t="shared" si="326"/>
        <v>330.69</v>
      </c>
      <c r="K560" s="44">
        <f t="shared" si="326"/>
        <v>330.69</v>
      </c>
      <c r="L560" s="44">
        <f t="shared" si="326"/>
        <v>330.69</v>
      </c>
      <c r="M560" s="44">
        <f t="shared" si="326"/>
        <v>330.69</v>
      </c>
      <c r="N560" s="44">
        <f t="shared" si="326"/>
        <v>330.69</v>
      </c>
      <c r="O560" s="44">
        <f t="shared" si="326"/>
        <v>330.69</v>
      </c>
      <c r="P560" s="44">
        <f t="shared" si="326"/>
        <v>330.69</v>
      </c>
      <c r="Q560" s="44">
        <f t="shared" si="326"/>
        <v>330.69</v>
      </c>
      <c r="R560" s="44">
        <f t="shared" si="326"/>
        <v>330.69</v>
      </c>
      <c r="S560" s="44">
        <f t="shared" si="326"/>
        <v>330.69</v>
      </c>
      <c r="T560" s="44">
        <f t="shared" si="326"/>
        <v>330.69</v>
      </c>
      <c r="U560" s="44">
        <f t="shared" si="326"/>
        <v>330.69</v>
      </c>
      <c r="V560" s="44">
        <f t="shared" si="326"/>
        <v>330.69</v>
      </c>
      <c r="W560" s="44">
        <f t="shared" si="326"/>
        <v>330.69</v>
      </c>
      <c r="X560" s="44">
        <f t="shared" si="326"/>
        <v>330.69</v>
      </c>
      <c r="Y560" s="44">
        <f t="shared" si="326"/>
        <v>330.69</v>
      </c>
      <c r="Z560" s="44">
        <f t="shared" si="326"/>
        <v>330.69</v>
      </c>
      <c r="AA560" s="44">
        <f t="shared" si="326"/>
        <v>330.69</v>
      </c>
    </row>
    <row r="561" spans="1:27" collapsed="1" x14ac:dyDescent="0.2">
      <c r="A561" s="96" t="s">
        <v>790</v>
      </c>
      <c r="B561" s="28" t="str">
        <f>"20"&amp;"."&amp;$B$639&amp;"."&amp;$B$640</f>
        <v>20.11.2023</v>
      </c>
      <c r="C561" s="88" t="s">
        <v>76</v>
      </c>
      <c r="D561" s="89">
        <f>ROUND(((D562+D563+D565+D564)/1000),5)</f>
        <v>5.0287100000000002</v>
      </c>
      <c r="E561" s="89">
        <f>ROUND(((E562+E563+E565+E564)/1000),5)</f>
        <v>4.9311999999999996</v>
      </c>
      <c r="F561" s="89">
        <f>ROUND(((F562+F563+F565+F564)/1000),5)</f>
        <v>4.8681700000000001</v>
      </c>
      <c r="G561" s="89">
        <f t="shared" ref="G561:AA561" si="327">ROUND(((G562+G563+G565+G564)/1000),5)</f>
        <v>4.8638300000000001</v>
      </c>
      <c r="H561" s="89">
        <f t="shared" si="327"/>
        <v>4.9079100000000002</v>
      </c>
      <c r="I561" s="89">
        <f t="shared" si="327"/>
        <v>5.0863100000000001</v>
      </c>
      <c r="J561" s="89">
        <f t="shared" si="327"/>
        <v>5.1965700000000004</v>
      </c>
      <c r="K561" s="89">
        <f t="shared" si="327"/>
        <v>5.4857800000000001</v>
      </c>
      <c r="L561" s="89">
        <f t="shared" si="327"/>
        <v>5.6578999999999997</v>
      </c>
      <c r="M561" s="89">
        <f t="shared" si="327"/>
        <v>5.7191799999999997</v>
      </c>
      <c r="N561" s="89">
        <f t="shared" si="327"/>
        <v>5.7801900000000002</v>
      </c>
      <c r="O561" s="89">
        <f t="shared" si="327"/>
        <v>5.8250999999999999</v>
      </c>
      <c r="P561" s="89">
        <f t="shared" si="327"/>
        <v>5.7868500000000003</v>
      </c>
      <c r="Q561" s="89">
        <f t="shared" si="327"/>
        <v>5.8077199999999998</v>
      </c>
      <c r="R561" s="89">
        <f t="shared" si="327"/>
        <v>5.8041099999999997</v>
      </c>
      <c r="S561" s="89">
        <f t="shared" si="327"/>
        <v>5.7877200000000002</v>
      </c>
      <c r="T561" s="89">
        <f t="shared" si="327"/>
        <v>5.7961799999999997</v>
      </c>
      <c r="U561" s="89">
        <f t="shared" si="327"/>
        <v>5.9407199999999998</v>
      </c>
      <c r="V561" s="89">
        <f t="shared" si="327"/>
        <v>5.9452100000000003</v>
      </c>
      <c r="W561" s="89">
        <f t="shared" si="327"/>
        <v>5.78843</v>
      </c>
      <c r="X561" s="89">
        <f t="shared" si="327"/>
        <v>5.62629</v>
      </c>
      <c r="Y561" s="89">
        <f t="shared" si="327"/>
        <v>5.5335000000000001</v>
      </c>
      <c r="Z561" s="89">
        <f t="shared" si="327"/>
        <v>5.2441300000000002</v>
      </c>
      <c r="AA561" s="89">
        <f t="shared" si="327"/>
        <v>5.1227400000000003</v>
      </c>
    </row>
    <row r="562" spans="1:27" ht="12.75" hidden="1" customHeight="1" outlineLevel="1" x14ac:dyDescent="0.2">
      <c r="A562" s="97" t="s">
        <v>791</v>
      </c>
      <c r="B562" s="63" t="s">
        <v>242</v>
      </c>
      <c r="C562" s="43" t="s">
        <v>79</v>
      </c>
      <c r="D562" s="44">
        <v>1134.6199999999999</v>
      </c>
      <c r="E562" s="44">
        <v>1037.1099999999999</v>
      </c>
      <c r="F562" s="44">
        <v>974.08</v>
      </c>
      <c r="G562" s="44">
        <v>969.74</v>
      </c>
      <c r="H562" s="44">
        <v>1013.82</v>
      </c>
      <c r="I562" s="44">
        <v>1192.22</v>
      </c>
      <c r="J562" s="44">
        <v>1302.48</v>
      </c>
      <c r="K562" s="44">
        <v>1591.69</v>
      </c>
      <c r="L562" s="44">
        <v>1763.81</v>
      </c>
      <c r="M562" s="44">
        <v>1825.09</v>
      </c>
      <c r="N562" s="44">
        <v>1886.1</v>
      </c>
      <c r="O562" s="44">
        <v>1931.01</v>
      </c>
      <c r="P562" s="44">
        <v>1892.76</v>
      </c>
      <c r="Q562" s="44">
        <v>1913.63</v>
      </c>
      <c r="R562" s="44">
        <v>1910.02</v>
      </c>
      <c r="S562" s="44">
        <v>1893.63</v>
      </c>
      <c r="T562" s="44">
        <v>1902.09</v>
      </c>
      <c r="U562" s="44">
        <v>2046.63</v>
      </c>
      <c r="V562" s="44">
        <v>2051.12</v>
      </c>
      <c r="W562" s="44">
        <v>1894.34</v>
      </c>
      <c r="X562" s="44">
        <v>1732.2</v>
      </c>
      <c r="Y562" s="44">
        <v>1639.41</v>
      </c>
      <c r="Z562" s="44">
        <v>1350.04</v>
      </c>
      <c r="AA562" s="44">
        <v>1228.6500000000001</v>
      </c>
    </row>
    <row r="563" spans="1:27" ht="12.75" hidden="1" customHeight="1" outlineLevel="1" x14ac:dyDescent="0.2">
      <c r="A563" s="97" t="s">
        <v>792</v>
      </c>
      <c r="B563" s="63" t="s">
        <v>90</v>
      </c>
      <c r="C563" s="43" t="s">
        <v>79</v>
      </c>
      <c r="D563" s="44">
        <f>$D$468</f>
        <v>3559.77</v>
      </c>
      <c r="E563" s="44">
        <f t="shared" ref="E563:AA563" si="328">$D$468</f>
        <v>3559.77</v>
      </c>
      <c r="F563" s="44">
        <f t="shared" si="328"/>
        <v>3559.77</v>
      </c>
      <c r="G563" s="44">
        <f t="shared" si="328"/>
        <v>3559.77</v>
      </c>
      <c r="H563" s="44">
        <f t="shared" si="328"/>
        <v>3559.77</v>
      </c>
      <c r="I563" s="44">
        <f t="shared" si="328"/>
        <v>3559.77</v>
      </c>
      <c r="J563" s="44">
        <f t="shared" si="328"/>
        <v>3559.77</v>
      </c>
      <c r="K563" s="44">
        <f t="shared" si="328"/>
        <v>3559.77</v>
      </c>
      <c r="L563" s="44">
        <f t="shared" si="328"/>
        <v>3559.77</v>
      </c>
      <c r="M563" s="44">
        <f t="shared" si="328"/>
        <v>3559.77</v>
      </c>
      <c r="N563" s="44">
        <f t="shared" si="328"/>
        <v>3559.77</v>
      </c>
      <c r="O563" s="44">
        <f t="shared" si="328"/>
        <v>3559.77</v>
      </c>
      <c r="P563" s="44">
        <f t="shared" si="328"/>
        <v>3559.77</v>
      </c>
      <c r="Q563" s="44">
        <f t="shared" si="328"/>
        <v>3559.77</v>
      </c>
      <c r="R563" s="44">
        <f t="shared" si="328"/>
        <v>3559.77</v>
      </c>
      <c r="S563" s="44">
        <f t="shared" si="328"/>
        <v>3559.77</v>
      </c>
      <c r="T563" s="44">
        <f t="shared" si="328"/>
        <v>3559.77</v>
      </c>
      <c r="U563" s="44">
        <f t="shared" si="328"/>
        <v>3559.77</v>
      </c>
      <c r="V563" s="44">
        <f t="shared" si="328"/>
        <v>3559.77</v>
      </c>
      <c r="W563" s="44">
        <f t="shared" si="328"/>
        <v>3559.77</v>
      </c>
      <c r="X563" s="44">
        <f t="shared" si="328"/>
        <v>3559.77</v>
      </c>
      <c r="Y563" s="44">
        <f t="shared" si="328"/>
        <v>3559.77</v>
      </c>
      <c r="Z563" s="44">
        <f t="shared" si="328"/>
        <v>3559.77</v>
      </c>
      <c r="AA563" s="44">
        <f t="shared" si="328"/>
        <v>3559.77</v>
      </c>
    </row>
    <row r="564" spans="1:27" ht="12.75" hidden="1" customHeight="1" outlineLevel="1" x14ac:dyDescent="0.2">
      <c r="A564" s="97" t="s">
        <v>793</v>
      </c>
      <c r="B564" s="63" t="s">
        <v>83</v>
      </c>
      <c r="C564" s="43" t="s">
        <v>79</v>
      </c>
      <c r="D564" s="44">
        <v>3.63</v>
      </c>
      <c r="E564" s="44">
        <v>3.63</v>
      </c>
      <c r="F564" s="44">
        <v>3.63</v>
      </c>
      <c r="G564" s="44">
        <v>3.63</v>
      </c>
      <c r="H564" s="44">
        <v>3.63</v>
      </c>
      <c r="I564" s="44">
        <v>3.63</v>
      </c>
      <c r="J564" s="44">
        <v>3.63</v>
      </c>
      <c r="K564" s="44">
        <v>3.63</v>
      </c>
      <c r="L564" s="44">
        <v>3.63</v>
      </c>
      <c r="M564" s="44">
        <v>3.63</v>
      </c>
      <c r="N564" s="44">
        <v>3.63</v>
      </c>
      <c r="O564" s="44">
        <v>3.63</v>
      </c>
      <c r="P564" s="44">
        <v>3.63</v>
      </c>
      <c r="Q564" s="44">
        <v>3.63</v>
      </c>
      <c r="R564" s="44">
        <v>3.63</v>
      </c>
      <c r="S564" s="44">
        <v>3.63</v>
      </c>
      <c r="T564" s="44">
        <v>3.63</v>
      </c>
      <c r="U564" s="44">
        <v>3.63</v>
      </c>
      <c r="V564" s="44">
        <v>3.63</v>
      </c>
      <c r="W564" s="44">
        <v>3.63</v>
      </c>
      <c r="X564" s="44">
        <v>3.63</v>
      </c>
      <c r="Y564" s="44">
        <v>3.63</v>
      </c>
      <c r="Z564" s="44">
        <v>3.63</v>
      </c>
      <c r="AA564" s="44">
        <v>3.63</v>
      </c>
    </row>
    <row r="565" spans="1:27" ht="12.75" hidden="1" customHeight="1" outlineLevel="1" x14ac:dyDescent="0.2">
      <c r="A565" s="97" t="s">
        <v>794</v>
      </c>
      <c r="B565" s="63" t="s">
        <v>81</v>
      </c>
      <c r="C565" s="43" t="s">
        <v>79</v>
      </c>
      <c r="D565" s="44">
        <f>$D$11</f>
        <v>330.69</v>
      </c>
      <c r="E565" s="44">
        <f t="shared" ref="E565:AA565" si="329">$D$11</f>
        <v>330.69</v>
      </c>
      <c r="F565" s="44">
        <f t="shared" si="329"/>
        <v>330.69</v>
      </c>
      <c r="G565" s="44">
        <f t="shared" si="329"/>
        <v>330.69</v>
      </c>
      <c r="H565" s="44">
        <f t="shared" si="329"/>
        <v>330.69</v>
      </c>
      <c r="I565" s="44">
        <f t="shared" si="329"/>
        <v>330.69</v>
      </c>
      <c r="J565" s="44">
        <f t="shared" si="329"/>
        <v>330.69</v>
      </c>
      <c r="K565" s="44">
        <f t="shared" si="329"/>
        <v>330.69</v>
      </c>
      <c r="L565" s="44">
        <f t="shared" si="329"/>
        <v>330.69</v>
      </c>
      <c r="M565" s="44">
        <f t="shared" si="329"/>
        <v>330.69</v>
      </c>
      <c r="N565" s="44">
        <f t="shared" si="329"/>
        <v>330.69</v>
      </c>
      <c r="O565" s="44">
        <f t="shared" si="329"/>
        <v>330.69</v>
      </c>
      <c r="P565" s="44">
        <f t="shared" si="329"/>
        <v>330.69</v>
      </c>
      <c r="Q565" s="44">
        <f t="shared" si="329"/>
        <v>330.69</v>
      </c>
      <c r="R565" s="44">
        <f t="shared" si="329"/>
        <v>330.69</v>
      </c>
      <c r="S565" s="44">
        <f t="shared" si="329"/>
        <v>330.69</v>
      </c>
      <c r="T565" s="44">
        <f t="shared" si="329"/>
        <v>330.69</v>
      </c>
      <c r="U565" s="44">
        <f t="shared" si="329"/>
        <v>330.69</v>
      </c>
      <c r="V565" s="44">
        <f t="shared" si="329"/>
        <v>330.69</v>
      </c>
      <c r="W565" s="44">
        <f t="shared" si="329"/>
        <v>330.69</v>
      </c>
      <c r="X565" s="44">
        <f t="shared" si="329"/>
        <v>330.69</v>
      </c>
      <c r="Y565" s="44">
        <f t="shared" si="329"/>
        <v>330.69</v>
      </c>
      <c r="Z565" s="44">
        <f t="shared" si="329"/>
        <v>330.69</v>
      </c>
      <c r="AA565" s="44">
        <f t="shared" si="329"/>
        <v>330.69</v>
      </c>
    </row>
    <row r="566" spans="1:27" collapsed="1" x14ac:dyDescent="0.2">
      <c r="A566" s="96" t="s">
        <v>795</v>
      </c>
      <c r="B566" s="28" t="str">
        <f>"21"&amp;"."&amp;$B$639&amp;"."&amp;$B$640</f>
        <v>21.11.2023</v>
      </c>
      <c r="C566" s="88" t="s">
        <v>76</v>
      </c>
      <c r="D566" s="89">
        <f>ROUND(((D567+D568+D570+D569)/1000),5)</f>
        <v>5.0593899999999996</v>
      </c>
      <c r="E566" s="89">
        <f>ROUND(((E567+E568+E570+E569)/1000),5)</f>
        <v>4.9859900000000001</v>
      </c>
      <c r="F566" s="89">
        <f>ROUND(((F567+F568+F570+F569)/1000),5)</f>
        <v>4.9203299999999999</v>
      </c>
      <c r="G566" s="89">
        <f t="shared" ref="G566:AA566" si="330">ROUND(((G567+G568+G570+G569)/1000),5)</f>
        <v>4.9126099999999999</v>
      </c>
      <c r="H566" s="89">
        <f t="shared" si="330"/>
        <v>4.9498199999999999</v>
      </c>
      <c r="I566" s="89">
        <f t="shared" si="330"/>
        <v>5.07918</v>
      </c>
      <c r="J566" s="89">
        <f t="shared" si="330"/>
        <v>5.2331099999999999</v>
      </c>
      <c r="K566" s="89">
        <f t="shared" si="330"/>
        <v>5.5508100000000002</v>
      </c>
      <c r="L566" s="89">
        <f t="shared" si="330"/>
        <v>5.6997</v>
      </c>
      <c r="M566" s="89">
        <f t="shared" si="330"/>
        <v>5.7313900000000002</v>
      </c>
      <c r="N566" s="89">
        <f t="shared" si="330"/>
        <v>5.9094800000000003</v>
      </c>
      <c r="O566" s="89">
        <f t="shared" si="330"/>
        <v>5.9242999999999997</v>
      </c>
      <c r="P566" s="89">
        <f t="shared" si="330"/>
        <v>5.8431699999999998</v>
      </c>
      <c r="Q566" s="89">
        <f t="shared" si="330"/>
        <v>5.8694100000000002</v>
      </c>
      <c r="R566" s="89">
        <f t="shared" si="330"/>
        <v>5.8608000000000002</v>
      </c>
      <c r="S566" s="89">
        <f t="shared" si="330"/>
        <v>5.8467500000000001</v>
      </c>
      <c r="T566" s="89">
        <f t="shared" si="330"/>
        <v>5.87927</v>
      </c>
      <c r="U566" s="89">
        <f t="shared" si="330"/>
        <v>5.9587000000000003</v>
      </c>
      <c r="V566" s="89">
        <f t="shared" si="330"/>
        <v>5.9438000000000004</v>
      </c>
      <c r="W566" s="89">
        <f t="shared" si="330"/>
        <v>5.8378300000000003</v>
      </c>
      <c r="X566" s="89">
        <f t="shared" si="330"/>
        <v>5.6797500000000003</v>
      </c>
      <c r="Y566" s="89">
        <f t="shared" si="330"/>
        <v>5.6030899999999999</v>
      </c>
      <c r="Z566" s="89">
        <f t="shared" si="330"/>
        <v>5.4099399999999997</v>
      </c>
      <c r="AA566" s="89">
        <f t="shared" si="330"/>
        <v>5.1764099999999997</v>
      </c>
    </row>
    <row r="567" spans="1:27" ht="12.75" hidden="1" customHeight="1" outlineLevel="1" x14ac:dyDescent="0.2">
      <c r="A567" s="97" t="s">
        <v>796</v>
      </c>
      <c r="B567" s="63" t="s">
        <v>242</v>
      </c>
      <c r="C567" s="43" t="s">
        <v>79</v>
      </c>
      <c r="D567" s="44">
        <v>1165.3</v>
      </c>
      <c r="E567" s="44">
        <v>1091.9000000000001</v>
      </c>
      <c r="F567" s="44">
        <v>1026.24</v>
      </c>
      <c r="G567" s="44">
        <v>1018.52</v>
      </c>
      <c r="H567" s="44">
        <v>1055.73</v>
      </c>
      <c r="I567" s="44">
        <v>1185.0899999999999</v>
      </c>
      <c r="J567" s="44">
        <v>1339.02</v>
      </c>
      <c r="K567" s="44">
        <v>1656.72</v>
      </c>
      <c r="L567" s="44">
        <v>1805.61</v>
      </c>
      <c r="M567" s="44">
        <v>1837.3</v>
      </c>
      <c r="N567" s="44">
        <v>2015.39</v>
      </c>
      <c r="O567" s="44">
        <v>2030.21</v>
      </c>
      <c r="P567" s="44">
        <v>1949.08</v>
      </c>
      <c r="Q567" s="44">
        <v>1975.32</v>
      </c>
      <c r="R567" s="44">
        <v>1966.71</v>
      </c>
      <c r="S567" s="44">
        <v>1952.66</v>
      </c>
      <c r="T567" s="44">
        <v>1985.18</v>
      </c>
      <c r="U567" s="44">
        <v>2064.61</v>
      </c>
      <c r="V567" s="44">
        <v>2049.71</v>
      </c>
      <c r="W567" s="44">
        <v>1943.74</v>
      </c>
      <c r="X567" s="44">
        <v>1785.66</v>
      </c>
      <c r="Y567" s="44">
        <v>1709</v>
      </c>
      <c r="Z567" s="44">
        <v>1515.85</v>
      </c>
      <c r="AA567" s="44">
        <v>1282.32</v>
      </c>
    </row>
    <row r="568" spans="1:27" ht="12.75" hidden="1" customHeight="1" outlineLevel="1" x14ac:dyDescent="0.2">
      <c r="A568" s="97" t="s">
        <v>797</v>
      </c>
      <c r="B568" s="63" t="s">
        <v>90</v>
      </c>
      <c r="C568" s="43" t="s">
        <v>79</v>
      </c>
      <c r="D568" s="44">
        <f>$D$468</f>
        <v>3559.77</v>
      </c>
      <c r="E568" s="44">
        <f t="shared" ref="E568:AA568" si="331">$D$468</f>
        <v>3559.77</v>
      </c>
      <c r="F568" s="44">
        <f t="shared" si="331"/>
        <v>3559.77</v>
      </c>
      <c r="G568" s="44">
        <f t="shared" si="331"/>
        <v>3559.77</v>
      </c>
      <c r="H568" s="44">
        <f t="shared" si="331"/>
        <v>3559.77</v>
      </c>
      <c r="I568" s="44">
        <f t="shared" si="331"/>
        <v>3559.77</v>
      </c>
      <c r="J568" s="44">
        <f t="shared" si="331"/>
        <v>3559.77</v>
      </c>
      <c r="K568" s="44">
        <f t="shared" si="331"/>
        <v>3559.77</v>
      </c>
      <c r="L568" s="44">
        <f t="shared" si="331"/>
        <v>3559.77</v>
      </c>
      <c r="M568" s="44">
        <f t="shared" si="331"/>
        <v>3559.77</v>
      </c>
      <c r="N568" s="44">
        <f t="shared" si="331"/>
        <v>3559.77</v>
      </c>
      <c r="O568" s="44">
        <f t="shared" si="331"/>
        <v>3559.77</v>
      </c>
      <c r="P568" s="44">
        <f t="shared" si="331"/>
        <v>3559.77</v>
      </c>
      <c r="Q568" s="44">
        <f t="shared" si="331"/>
        <v>3559.77</v>
      </c>
      <c r="R568" s="44">
        <f t="shared" si="331"/>
        <v>3559.77</v>
      </c>
      <c r="S568" s="44">
        <f t="shared" si="331"/>
        <v>3559.77</v>
      </c>
      <c r="T568" s="44">
        <f t="shared" si="331"/>
        <v>3559.77</v>
      </c>
      <c r="U568" s="44">
        <f t="shared" si="331"/>
        <v>3559.77</v>
      </c>
      <c r="V568" s="44">
        <f t="shared" si="331"/>
        <v>3559.77</v>
      </c>
      <c r="W568" s="44">
        <f t="shared" si="331"/>
        <v>3559.77</v>
      </c>
      <c r="X568" s="44">
        <f t="shared" si="331"/>
        <v>3559.77</v>
      </c>
      <c r="Y568" s="44">
        <f t="shared" si="331"/>
        <v>3559.77</v>
      </c>
      <c r="Z568" s="44">
        <f t="shared" si="331"/>
        <v>3559.77</v>
      </c>
      <c r="AA568" s="44">
        <f t="shared" si="331"/>
        <v>3559.77</v>
      </c>
    </row>
    <row r="569" spans="1:27" ht="12.75" hidden="1" customHeight="1" outlineLevel="1" x14ac:dyDescent="0.2">
      <c r="A569" s="97" t="s">
        <v>798</v>
      </c>
      <c r="B569" s="63" t="s">
        <v>83</v>
      </c>
      <c r="C569" s="43" t="s">
        <v>79</v>
      </c>
      <c r="D569" s="44">
        <v>3.63</v>
      </c>
      <c r="E569" s="44">
        <v>3.63</v>
      </c>
      <c r="F569" s="44">
        <v>3.63</v>
      </c>
      <c r="G569" s="44">
        <v>3.63</v>
      </c>
      <c r="H569" s="44">
        <v>3.63</v>
      </c>
      <c r="I569" s="44">
        <v>3.63</v>
      </c>
      <c r="J569" s="44">
        <v>3.63</v>
      </c>
      <c r="K569" s="44">
        <v>3.63</v>
      </c>
      <c r="L569" s="44">
        <v>3.63</v>
      </c>
      <c r="M569" s="44">
        <v>3.63</v>
      </c>
      <c r="N569" s="44">
        <v>3.63</v>
      </c>
      <c r="O569" s="44">
        <v>3.63</v>
      </c>
      <c r="P569" s="44">
        <v>3.63</v>
      </c>
      <c r="Q569" s="44">
        <v>3.63</v>
      </c>
      <c r="R569" s="44">
        <v>3.63</v>
      </c>
      <c r="S569" s="44">
        <v>3.63</v>
      </c>
      <c r="T569" s="44">
        <v>3.63</v>
      </c>
      <c r="U569" s="44">
        <v>3.63</v>
      </c>
      <c r="V569" s="44">
        <v>3.63</v>
      </c>
      <c r="W569" s="44">
        <v>3.63</v>
      </c>
      <c r="X569" s="44">
        <v>3.63</v>
      </c>
      <c r="Y569" s="44">
        <v>3.63</v>
      </c>
      <c r="Z569" s="44">
        <v>3.63</v>
      </c>
      <c r="AA569" s="44">
        <v>3.63</v>
      </c>
    </row>
    <row r="570" spans="1:27" ht="12.75" hidden="1" customHeight="1" outlineLevel="1" x14ac:dyDescent="0.2">
      <c r="A570" s="97" t="s">
        <v>799</v>
      </c>
      <c r="B570" s="63" t="s">
        <v>81</v>
      </c>
      <c r="C570" s="43" t="s">
        <v>79</v>
      </c>
      <c r="D570" s="44">
        <f>$D$11</f>
        <v>330.69</v>
      </c>
      <c r="E570" s="44">
        <f t="shared" ref="E570:AA570" si="332">$D$11</f>
        <v>330.69</v>
      </c>
      <c r="F570" s="44">
        <f t="shared" si="332"/>
        <v>330.69</v>
      </c>
      <c r="G570" s="44">
        <f t="shared" si="332"/>
        <v>330.69</v>
      </c>
      <c r="H570" s="44">
        <f t="shared" si="332"/>
        <v>330.69</v>
      </c>
      <c r="I570" s="44">
        <f t="shared" si="332"/>
        <v>330.69</v>
      </c>
      <c r="J570" s="44">
        <f t="shared" si="332"/>
        <v>330.69</v>
      </c>
      <c r="K570" s="44">
        <f t="shared" si="332"/>
        <v>330.69</v>
      </c>
      <c r="L570" s="44">
        <f t="shared" si="332"/>
        <v>330.69</v>
      </c>
      <c r="M570" s="44">
        <f t="shared" si="332"/>
        <v>330.69</v>
      </c>
      <c r="N570" s="44">
        <f t="shared" si="332"/>
        <v>330.69</v>
      </c>
      <c r="O570" s="44">
        <f t="shared" si="332"/>
        <v>330.69</v>
      </c>
      <c r="P570" s="44">
        <f t="shared" si="332"/>
        <v>330.69</v>
      </c>
      <c r="Q570" s="44">
        <f t="shared" si="332"/>
        <v>330.69</v>
      </c>
      <c r="R570" s="44">
        <f t="shared" si="332"/>
        <v>330.69</v>
      </c>
      <c r="S570" s="44">
        <f t="shared" si="332"/>
        <v>330.69</v>
      </c>
      <c r="T570" s="44">
        <f t="shared" si="332"/>
        <v>330.69</v>
      </c>
      <c r="U570" s="44">
        <f t="shared" si="332"/>
        <v>330.69</v>
      </c>
      <c r="V570" s="44">
        <f t="shared" si="332"/>
        <v>330.69</v>
      </c>
      <c r="W570" s="44">
        <f t="shared" si="332"/>
        <v>330.69</v>
      </c>
      <c r="X570" s="44">
        <f t="shared" si="332"/>
        <v>330.69</v>
      </c>
      <c r="Y570" s="44">
        <f t="shared" si="332"/>
        <v>330.69</v>
      </c>
      <c r="Z570" s="44">
        <f t="shared" si="332"/>
        <v>330.69</v>
      </c>
      <c r="AA570" s="44">
        <f t="shared" si="332"/>
        <v>330.69</v>
      </c>
    </row>
    <row r="571" spans="1:27" collapsed="1" x14ac:dyDescent="0.2">
      <c r="A571" s="96" t="s">
        <v>800</v>
      </c>
      <c r="B571" s="28" t="str">
        <f>"22"&amp;"."&amp;$B$639&amp;"."&amp;$B$640</f>
        <v>22.11.2023</v>
      </c>
      <c r="C571" s="88" t="s">
        <v>76</v>
      </c>
      <c r="D571" s="89">
        <f>ROUND(((D572+D573+D575+D574)/1000),5)</f>
        <v>5.0753899999999996</v>
      </c>
      <c r="E571" s="89">
        <f>ROUND(((E572+E573+E575+E574)/1000),5)</f>
        <v>4.9950700000000001</v>
      </c>
      <c r="F571" s="89">
        <f>ROUND(((F572+F573+F575+F574)/1000),5)</f>
        <v>4.9140800000000002</v>
      </c>
      <c r="G571" s="89">
        <f t="shared" ref="G571:AA571" si="333">ROUND(((G572+G573+G575+G574)/1000),5)</f>
        <v>4.8884800000000004</v>
      </c>
      <c r="H571" s="89">
        <f t="shared" si="333"/>
        <v>4.9643300000000004</v>
      </c>
      <c r="I571" s="89">
        <f t="shared" si="333"/>
        <v>5.1339100000000002</v>
      </c>
      <c r="J571" s="89">
        <f t="shared" si="333"/>
        <v>5.3593000000000002</v>
      </c>
      <c r="K571" s="89">
        <f t="shared" si="333"/>
        <v>5.5717499999999998</v>
      </c>
      <c r="L571" s="89">
        <f t="shared" si="333"/>
        <v>5.7375400000000001</v>
      </c>
      <c r="M571" s="89">
        <f t="shared" si="333"/>
        <v>5.7578199999999997</v>
      </c>
      <c r="N571" s="89">
        <f t="shared" si="333"/>
        <v>5.8483599999999996</v>
      </c>
      <c r="O571" s="89">
        <f t="shared" si="333"/>
        <v>5.8504399999999999</v>
      </c>
      <c r="P571" s="89">
        <f t="shared" si="333"/>
        <v>5.8226199999999997</v>
      </c>
      <c r="Q571" s="89">
        <f t="shared" si="333"/>
        <v>5.8443800000000001</v>
      </c>
      <c r="R571" s="89">
        <f t="shared" si="333"/>
        <v>5.8295899999999996</v>
      </c>
      <c r="S571" s="89">
        <f t="shared" si="333"/>
        <v>5.8170500000000001</v>
      </c>
      <c r="T571" s="89">
        <f t="shared" si="333"/>
        <v>5.8767500000000004</v>
      </c>
      <c r="U571" s="89">
        <f t="shared" si="333"/>
        <v>5.9370799999999999</v>
      </c>
      <c r="V571" s="89">
        <f t="shared" si="333"/>
        <v>5.8897199999999996</v>
      </c>
      <c r="W571" s="89">
        <f t="shared" si="333"/>
        <v>5.8033999999999999</v>
      </c>
      <c r="X571" s="89">
        <f t="shared" si="333"/>
        <v>5.7200600000000001</v>
      </c>
      <c r="Y571" s="89">
        <f t="shared" si="333"/>
        <v>5.6881500000000003</v>
      </c>
      <c r="Z571" s="89">
        <f t="shared" si="333"/>
        <v>5.4302900000000003</v>
      </c>
      <c r="AA571" s="89">
        <f t="shared" si="333"/>
        <v>5.2109100000000002</v>
      </c>
    </row>
    <row r="572" spans="1:27" ht="12.75" hidden="1" customHeight="1" outlineLevel="1" x14ac:dyDescent="0.2">
      <c r="A572" s="97" t="s">
        <v>801</v>
      </c>
      <c r="B572" s="63" t="s">
        <v>242</v>
      </c>
      <c r="C572" s="43" t="s">
        <v>79</v>
      </c>
      <c r="D572" s="44">
        <v>1181.3</v>
      </c>
      <c r="E572" s="44">
        <v>1100.98</v>
      </c>
      <c r="F572" s="44">
        <v>1019.99</v>
      </c>
      <c r="G572" s="44">
        <v>994.39</v>
      </c>
      <c r="H572" s="44">
        <v>1070.24</v>
      </c>
      <c r="I572" s="44">
        <v>1239.82</v>
      </c>
      <c r="J572" s="44">
        <v>1465.21</v>
      </c>
      <c r="K572" s="44">
        <v>1677.66</v>
      </c>
      <c r="L572" s="44">
        <v>1843.45</v>
      </c>
      <c r="M572" s="44">
        <v>1863.73</v>
      </c>
      <c r="N572" s="44">
        <v>1954.27</v>
      </c>
      <c r="O572" s="44">
        <v>1956.35</v>
      </c>
      <c r="P572" s="44">
        <v>1928.53</v>
      </c>
      <c r="Q572" s="44">
        <v>1950.29</v>
      </c>
      <c r="R572" s="44">
        <v>1935.5</v>
      </c>
      <c r="S572" s="44">
        <v>1922.96</v>
      </c>
      <c r="T572" s="44">
        <v>1982.66</v>
      </c>
      <c r="U572" s="44">
        <v>2042.99</v>
      </c>
      <c r="V572" s="44">
        <v>1995.63</v>
      </c>
      <c r="W572" s="44">
        <v>1909.31</v>
      </c>
      <c r="X572" s="44">
        <v>1825.97</v>
      </c>
      <c r="Y572" s="44">
        <v>1794.06</v>
      </c>
      <c r="Z572" s="44">
        <v>1536.2</v>
      </c>
      <c r="AA572" s="44">
        <v>1316.82</v>
      </c>
    </row>
    <row r="573" spans="1:27" ht="12.75" hidden="1" customHeight="1" outlineLevel="1" x14ac:dyDescent="0.2">
      <c r="A573" s="97" t="s">
        <v>802</v>
      </c>
      <c r="B573" s="63" t="s">
        <v>90</v>
      </c>
      <c r="C573" s="43" t="s">
        <v>79</v>
      </c>
      <c r="D573" s="44">
        <f>$D$468</f>
        <v>3559.77</v>
      </c>
      <c r="E573" s="44">
        <f t="shared" ref="E573:AA573" si="334">$D$468</f>
        <v>3559.77</v>
      </c>
      <c r="F573" s="44">
        <f t="shared" si="334"/>
        <v>3559.77</v>
      </c>
      <c r="G573" s="44">
        <f t="shared" si="334"/>
        <v>3559.77</v>
      </c>
      <c r="H573" s="44">
        <f t="shared" si="334"/>
        <v>3559.77</v>
      </c>
      <c r="I573" s="44">
        <f t="shared" si="334"/>
        <v>3559.77</v>
      </c>
      <c r="J573" s="44">
        <f t="shared" si="334"/>
        <v>3559.77</v>
      </c>
      <c r="K573" s="44">
        <f t="shared" si="334"/>
        <v>3559.77</v>
      </c>
      <c r="L573" s="44">
        <f t="shared" si="334"/>
        <v>3559.77</v>
      </c>
      <c r="M573" s="44">
        <f t="shared" si="334"/>
        <v>3559.77</v>
      </c>
      <c r="N573" s="44">
        <f t="shared" si="334"/>
        <v>3559.77</v>
      </c>
      <c r="O573" s="44">
        <f t="shared" si="334"/>
        <v>3559.77</v>
      </c>
      <c r="P573" s="44">
        <f t="shared" si="334"/>
        <v>3559.77</v>
      </c>
      <c r="Q573" s="44">
        <f t="shared" si="334"/>
        <v>3559.77</v>
      </c>
      <c r="R573" s="44">
        <f t="shared" si="334"/>
        <v>3559.77</v>
      </c>
      <c r="S573" s="44">
        <f t="shared" si="334"/>
        <v>3559.77</v>
      </c>
      <c r="T573" s="44">
        <f t="shared" si="334"/>
        <v>3559.77</v>
      </c>
      <c r="U573" s="44">
        <f t="shared" si="334"/>
        <v>3559.77</v>
      </c>
      <c r="V573" s="44">
        <f t="shared" si="334"/>
        <v>3559.77</v>
      </c>
      <c r="W573" s="44">
        <f t="shared" si="334"/>
        <v>3559.77</v>
      </c>
      <c r="X573" s="44">
        <f t="shared" si="334"/>
        <v>3559.77</v>
      </c>
      <c r="Y573" s="44">
        <f t="shared" si="334"/>
        <v>3559.77</v>
      </c>
      <c r="Z573" s="44">
        <f t="shared" si="334"/>
        <v>3559.77</v>
      </c>
      <c r="AA573" s="44">
        <f t="shared" si="334"/>
        <v>3559.77</v>
      </c>
    </row>
    <row r="574" spans="1:27" ht="12.75" hidden="1" customHeight="1" outlineLevel="1" x14ac:dyDescent="0.2">
      <c r="A574" s="97" t="s">
        <v>803</v>
      </c>
      <c r="B574" s="63" t="s">
        <v>83</v>
      </c>
      <c r="C574" s="43" t="s">
        <v>79</v>
      </c>
      <c r="D574" s="44">
        <v>3.63</v>
      </c>
      <c r="E574" s="44">
        <v>3.63</v>
      </c>
      <c r="F574" s="44">
        <v>3.63</v>
      </c>
      <c r="G574" s="44">
        <v>3.63</v>
      </c>
      <c r="H574" s="44">
        <v>3.63</v>
      </c>
      <c r="I574" s="44">
        <v>3.63</v>
      </c>
      <c r="J574" s="44">
        <v>3.63</v>
      </c>
      <c r="K574" s="44">
        <v>3.63</v>
      </c>
      <c r="L574" s="44">
        <v>3.63</v>
      </c>
      <c r="M574" s="44">
        <v>3.63</v>
      </c>
      <c r="N574" s="44">
        <v>3.63</v>
      </c>
      <c r="O574" s="44">
        <v>3.63</v>
      </c>
      <c r="P574" s="44">
        <v>3.63</v>
      </c>
      <c r="Q574" s="44">
        <v>3.63</v>
      </c>
      <c r="R574" s="44">
        <v>3.63</v>
      </c>
      <c r="S574" s="44">
        <v>3.63</v>
      </c>
      <c r="T574" s="44">
        <v>3.63</v>
      </c>
      <c r="U574" s="44">
        <v>3.63</v>
      </c>
      <c r="V574" s="44">
        <v>3.63</v>
      </c>
      <c r="W574" s="44">
        <v>3.63</v>
      </c>
      <c r="X574" s="44">
        <v>3.63</v>
      </c>
      <c r="Y574" s="44">
        <v>3.63</v>
      </c>
      <c r="Z574" s="44">
        <v>3.63</v>
      </c>
      <c r="AA574" s="44">
        <v>3.63</v>
      </c>
    </row>
    <row r="575" spans="1:27" ht="12.75" hidden="1" customHeight="1" outlineLevel="1" x14ac:dyDescent="0.2">
      <c r="A575" s="97" t="s">
        <v>804</v>
      </c>
      <c r="B575" s="63" t="s">
        <v>81</v>
      </c>
      <c r="C575" s="43" t="s">
        <v>79</v>
      </c>
      <c r="D575" s="44">
        <f>$D$11</f>
        <v>330.69</v>
      </c>
      <c r="E575" s="44">
        <f t="shared" ref="E575:AA575" si="335">$D$11</f>
        <v>330.69</v>
      </c>
      <c r="F575" s="44">
        <f t="shared" si="335"/>
        <v>330.69</v>
      </c>
      <c r="G575" s="44">
        <f t="shared" si="335"/>
        <v>330.69</v>
      </c>
      <c r="H575" s="44">
        <f t="shared" si="335"/>
        <v>330.69</v>
      </c>
      <c r="I575" s="44">
        <f t="shared" si="335"/>
        <v>330.69</v>
      </c>
      <c r="J575" s="44">
        <f t="shared" si="335"/>
        <v>330.69</v>
      </c>
      <c r="K575" s="44">
        <f t="shared" si="335"/>
        <v>330.69</v>
      </c>
      <c r="L575" s="44">
        <f t="shared" si="335"/>
        <v>330.69</v>
      </c>
      <c r="M575" s="44">
        <f t="shared" si="335"/>
        <v>330.69</v>
      </c>
      <c r="N575" s="44">
        <f t="shared" si="335"/>
        <v>330.69</v>
      </c>
      <c r="O575" s="44">
        <f t="shared" si="335"/>
        <v>330.69</v>
      </c>
      <c r="P575" s="44">
        <f t="shared" si="335"/>
        <v>330.69</v>
      </c>
      <c r="Q575" s="44">
        <f t="shared" si="335"/>
        <v>330.69</v>
      </c>
      <c r="R575" s="44">
        <f t="shared" si="335"/>
        <v>330.69</v>
      </c>
      <c r="S575" s="44">
        <f t="shared" si="335"/>
        <v>330.69</v>
      </c>
      <c r="T575" s="44">
        <f t="shared" si="335"/>
        <v>330.69</v>
      </c>
      <c r="U575" s="44">
        <f t="shared" si="335"/>
        <v>330.69</v>
      </c>
      <c r="V575" s="44">
        <f t="shared" si="335"/>
        <v>330.69</v>
      </c>
      <c r="W575" s="44">
        <f t="shared" si="335"/>
        <v>330.69</v>
      </c>
      <c r="X575" s="44">
        <f t="shared" si="335"/>
        <v>330.69</v>
      </c>
      <c r="Y575" s="44">
        <f t="shared" si="335"/>
        <v>330.69</v>
      </c>
      <c r="Z575" s="44">
        <f t="shared" si="335"/>
        <v>330.69</v>
      </c>
      <c r="AA575" s="44">
        <f t="shared" si="335"/>
        <v>330.69</v>
      </c>
    </row>
    <row r="576" spans="1:27" collapsed="1" x14ac:dyDescent="0.2">
      <c r="A576" s="96" t="s">
        <v>805</v>
      </c>
      <c r="B576" s="28" t="str">
        <f>"23"&amp;"."&amp;$B$639&amp;"."&amp;$B$640</f>
        <v>23.11.2023</v>
      </c>
      <c r="C576" s="88" t="s">
        <v>76</v>
      </c>
      <c r="D576" s="89">
        <f>ROUND(((D577+D578+D580+D579)/1000),5)</f>
        <v>5.0820800000000004</v>
      </c>
      <c r="E576" s="89">
        <f>ROUND(((E577+E578+E580+E579)/1000),5)</f>
        <v>4.9968399999999997</v>
      </c>
      <c r="F576" s="89">
        <f>ROUND(((F577+F578+F580+F579)/1000),5)</f>
        <v>4.9643699999999997</v>
      </c>
      <c r="G576" s="89">
        <f t="shared" ref="G576:AA576" si="336">ROUND(((G577+G578+G580+G579)/1000),5)</f>
        <v>4.9639899999999999</v>
      </c>
      <c r="H576" s="89">
        <f t="shared" si="336"/>
        <v>4.9727100000000002</v>
      </c>
      <c r="I576" s="89">
        <f t="shared" si="336"/>
        <v>5.1261299999999999</v>
      </c>
      <c r="J576" s="89">
        <f t="shared" si="336"/>
        <v>5.32822</v>
      </c>
      <c r="K576" s="89">
        <f t="shared" si="336"/>
        <v>5.5970399999999998</v>
      </c>
      <c r="L576" s="89">
        <f t="shared" si="336"/>
        <v>5.7113300000000002</v>
      </c>
      <c r="M576" s="89">
        <f t="shared" si="336"/>
        <v>5.7282299999999999</v>
      </c>
      <c r="N576" s="89">
        <f t="shared" si="336"/>
        <v>5.7705099999999998</v>
      </c>
      <c r="O576" s="89">
        <f t="shared" si="336"/>
        <v>5.8410900000000003</v>
      </c>
      <c r="P576" s="89">
        <f t="shared" si="336"/>
        <v>5.8349599999999997</v>
      </c>
      <c r="Q576" s="89">
        <f t="shared" si="336"/>
        <v>5.8520200000000004</v>
      </c>
      <c r="R576" s="89">
        <f t="shared" si="336"/>
        <v>5.8424100000000001</v>
      </c>
      <c r="S576" s="89">
        <f t="shared" si="336"/>
        <v>5.75108</v>
      </c>
      <c r="T576" s="89">
        <f t="shared" si="336"/>
        <v>5.7523</v>
      </c>
      <c r="U576" s="89">
        <f t="shared" si="336"/>
        <v>5.8162099999999999</v>
      </c>
      <c r="V576" s="89">
        <f t="shared" si="336"/>
        <v>5.8496899999999998</v>
      </c>
      <c r="W576" s="89">
        <f t="shared" si="336"/>
        <v>5.7526999999999999</v>
      </c>
      <c r="X576" s="89">
        <f t="shared" si="336"/>
        <v>5.7272600000000002</v>
      </c>
      <c r="Y576" s="89">
        <f t="shared" si="336"/>
        <v>5.6965500000000002</v>
      </c>
      <c r="Z576" s="89">
        <f t="shared" si="336"/>
        <v>5.41676</v>
      </c>
      <c r="AA576" s="89">
        <f t="shared" si="336"/>
        <v>5.1696299999999997</v>
      </c>
    </row>
    <row r="577" spans="1:27" ht="12.75" hidden="1" customHeight="1" outlineLevel="1" x14ac:dyDescent="0.2">
      <c r="A577" s="97" t="s">
        <v>806</v>
      </c>
      <c r="B577" s="63" t="s">
        <v>242</v>
      </c>
      <c r="C577" s="43" t="s">
        <v>79</v>
      </c>
      <c r="D577" s="44">
        <v>1187.99</v>
      </c>
      <c r="E577" s="44">
        <v>1102.75</v>
      </c>
      <c r="F577" s="44">
        <v>1070.28</v>
      </c>
      <c r="G577" s="44">
        <v>1069.9000000000001</v>
      </c>
      <c r="H577" s="44">
        <v>1078.6199999999999</v>
      </c>
      <c r="I577" s="44">
        <v>1232.04</v>
      </c>
      <c r="J577" s="44">
        <v>1434.13</v>
      </c>
      <c r="K577" s="44">
        <v>1702.95</v>
      </c>
      <c r="L577" s="44">
        <v>1817.24</v>
      </c>
      <c r="M577" s="44">
        <v>1834.14</v>
      </c>
      <c r="N577" s="44">
        <v>1876.42</v>
      </c>
      <c r="O577" s="44">
        <v>1947</v>
      </c>
      <c r="P577" s="44">
        <v>1940.87</v>
      </c>
      <c r="Q577" s="44">
        <v>1957.93</v>
      </c>
      <c r="R577" s="44">
        <v>1948.32</v>
      </c>
      <c r="S577" s="44">
        <v>1856.99</v>
      </c>
      <c r="T577" s="44">
        <v>1858.21</v>
      </c>
      <c r="U577" s="44">
        <v>1922.12</v>
      </c>
      <c r="V577" s="44">
        <v>1955.6</v>
      </c>
      <c r="W577" s="44">
        <v>1858.61</v>
      </c>
      <c r="X577" s="44">
        <v>1833.17</v>
      </c>
      <c r="Y577" s="44">
        <v>1802.46</v>
      </c>
      <c r="Z577" s="44">
        <v>1522.67</v>
      </c>
      <c r="AA577" s="44">
        <v>1275.54</v>
      </c>
    </row>
    <row r="578" spans="1:27" ht="12.75" hidden="1" customHeight="1" outlineLevel="1" x14ac:dyDescent="0.2">
      <c r="A578" s="97" t="s">
        <v>807</v>
      </c>
      <c r="B578" s="63" t="s">
        <v>90</v>
      </c>
      <c r="C578" s="43" t="s">
        <v>79</v>
      </c>
      <c r="D578" s="44">
        <f>$D$468</f>
        <v>3559.77</v>
      </c>
      <c r="E578" s="44">
        <f t="shared" ref="E578:AA578" si="337">$D$468</f>
        <v>3559.77</v>
      </c>
      <c r="F578" s="44">
        <f t="shared" si="337"/>
        <v>3559.77</v>
      </c>
      <c r="G578" s="44">
        <f t="shared" si="337"/>
        <v>3559.77</v>
      </c>
      <c r="H578" s="44">
        <f t="shared" si="337"/>
        <v>3559.77</v>
      </c>
      <c r="I578" s="44">
        <f t="shared" si="337"/>
        <v>3559.77</v>
      </c>
      <c r="J578" s="44">
        <f t="shared" si="337"/>
        <v>3559.77</v>
      </c>
      <c r="K578" s="44">
        <f t="shared" si="337"/>
        <v>3559.77</v>
      </c>
      <c r="L578" s="44">
        <f t="shared" si="337"/>
        <v>3559.77</v>
      </c>
      <c r="M578" s="44">
        <f t="shared" si="337"/>
        <v>3559.77</v>
      </c>
      <c r="N578" s="44">
        <f t="shared" si="337"/>
        <v>3559.77</v>
      </c>
      <c r="O578" s="44">
        <f t="shared" si="337"/>
        <v>3559.77</v>
      </c>
      <c r="P578" s="44">
        <f t="shared" si="337"/>
        <v>3559.77</v>
      </c>
      <c r="Q578" s="44">
        <f t="shared" si="337"/>
        <v>3559.77</v>
      </c>
      <c r="R578" s="44">
        <f t="shared" si="337"/>
        <v>3559.77</v>
      </c>
      <c r="S578" s="44">
        <f t="shared" si="337"/>
        <v>3559.77</v>
      </c>
      <c r="T578" s="44">
        <f t="shared" si="337"/>
        <v>3559.77</v>
      </c>
      <c r="U578" s="44">
        <f t="shared" si="337"/>
        <v>3559.77</v>
      </c>
      <c r="V578" s="44">
        <f t="shared" si="337"/>
        <v>3559.77</v>
      </c>
      <c r="W578" s="44">
        <f t="shared" si="337"/>
        <v>3559.77</v>
      </c>
      <c r="X578" s="44">
        <f t="shared" si="337"/>
        <v>3559.77</v>
      </c>
      <c r="Y578" s="44">
        <f t="shared" si="337"/>
        <v>3559.77</v>
      </c>
      <c r="Z578" s="44">
        <f t="shared" si="337"/>
        <v>3559.77</v>
      </c>
      <c r="AA578" s="44">
        <f t="shared" si="337"/>
        <v>3559.77</v>
      </c>
    </row>
    <row r="579" spans="1:27" ht="12.75" hidden="1" customHeight="1" outlineLevel="1" x14ac:dyDescent="0.2">
      <c r="A579" s="97" t="s">
        <v>808</v>
      </c>
      <c r="B579" s="63" t="s">
        <v>83</v>
      </c>
      <c r="C579" s="43" t="s">
        <v>79</v>
      </c>
      <c r="D579" s="44">
        <v>3.63</v>
      </c>
      <c r="E579" s="44">
        <v>3.63</v>
      </c>
      <c r="F579" s="44">
        <v>3.63</v>
      </c>
      <c r="G579" s="44">
        <v>3.63</v>
      </c>
      <c r="H579" s="44">
        <v>3.63</v>
      </c>
      <c r="I579" s="44">
        <v>3.63</v>
      </c>
      <c r="J579" s="44">
        <v>3.63</v>
      </c>
      <c r="K579" s="44">
        <v>3.63</v>
      </c>
      <c r="L579" s="44">
        <v>3.63</v>
      </c>
      <c r="M579" s="44">
        <v>3.63</v>
      </c>
      <c r="N579" s="44">
        <v>3.63</v>
      </c>
      <c r="O579" s="44">
        <v>3.63</v>
      </c>
      <c r="P579" s="44">
        <v>3.63</v>
      </c>
      <c r="Q579" s="44">
        <v>3.63</v>
      </c>
      <c r="R579" s="44">
        <v>3.63</v>
      </c>
      <c r="S579" s="44">
        <v>3.63</v>
      </c>
      <c r="T579" s="44">
        <v>3.63</v>
      </c>
      <c r="U579" s="44">
        <v>3.63</v>
      </c>
      <c r="V579" s="44">
        <v>3.63</v>
      </c>
      <c r="W579" s="44">
        <v>3.63</v>
      </c>
      <c r="X579" s="44">
        <v>3.63</v>
      </c>
      <c r="Y579" s="44">
        <v>3.63</v>
      </c>
      <c r="Z579" s="44">
        <v>3.63</v>
      </c>
      <c r="AA579" s="44">
        <v>3.63</v>
      </c>
    </row>
    <row r="580" spans="1:27" ht="12.75" hidden="1" customHeight="1" outlineLevel="1" x14ac:dyDescent="0.2">
      <c r="A580" s="97" t="s">
        <v>809</v>
      </c>
      <c r="B580" s="63" t="s">
        <v>81</v>
      </c>
      <c r="C580" s="43" t="s">
        <v>79</v>
      </c>
      <c r="D580" s="44">
        <f>$D$11</f>
        <v>330.69</v>
      </c>
      <c r="E580" s="44">
        <f t="shared" ref="E580:AA580" si="338">$D$11</f>
        <v>330.69</v>
      </c>
      <c r="F580" s="44">
        <f t="shared" si="338"/>
        <v>330.69</v>
      </c>
      <c r="G580" s="44">
        <f t="shared" si="338"/>
        <v>330.69</v>
      </c>
      <c r="H580" s="44">
        <f t="shared" si="338"/>
        <v>330.69</v>
      </c>
      <c r="I580" s="44">
        <f t="shared" si="338"/>
        <v>330.69</v>
      </c>
      <c r="J580" s="44">
        <f t="shared" si="338"/>
        <v>330.69</v>
      </c>
      <c r="K580" s="44">
        <f t="shared" si="338"/>
        <v>330.69</v>
      </c>
      <c r="L580" s="44">
        <f t="shared" si="338"/>
        <v>330.69</v>
      </c>
      <c r="M580" s="44">
        <f t="shared" si="338"/>
        <v>330.69</v>
      </c>
      <c r="N580" s="44">
        <f t="shared" si="338"/>
        <v>330.69</v>
      </c>
      <c r="O580" s="44">
        <f t="shared" si="338"/>
        <v>330.69</v>
      </c>
      <c r="P580" s="44">
        <f t="shared" si="338"/>
        <v>330.69</v>
      </c>
      <c r="Q580" s="44">
        <f t="shared" si="338"/>
        <v>330.69</v>
      </c>
      <c r="R580" s="44">
        <f t="shared" si="338"/>
        <v>330.69</v>
      </c>
      <c r="S580" s="44">
        <f t="shared" si="338"/>
        <v>330.69</v>
      </c>
      <c r="T580" s="44">
        <f t="shared" si="338"/>
        <v>330.69</v>
      </c>
      <c r="U580" s="44">
        <f t="shared" si="338"/>
        <v>330.69</v>
      </c>
      <c r="V580" s="44">
        <f t="shared" si="338"/>
        <v>330.69</v>
      </c>
      <c r="W580" s="44">
        <f t="shared" si="338"/>
        <v>330.69</v>
      </c>
      <c r="X580" s="44">
        <f t="shared" si="338"/>
        <v>330.69</v>
      </c>
      <c r="Y580" s="44">
        <f t="shared" si="338"/>
        <v>330.69</v>
      </c>
      <c r="Z580" s="44">
        <f t="shared" si="338"/>
        <v>330.69</v>
      </c>
      <c r="AA580" s="44">
        <f t="shared" si="338"/>
        <v>330.69</v>
      </c>
    </row>
    <row r="581" spans="1:27" collapsed="1" x14ac:dyDescent="0.2">
      <c r="A581" s="96" t="s">
        <v>810</v>
      </c>
      <c r="B581" s="28" t="str">
        <f>"24"&amp;"."&amp;$B$639&amp;"."&amp;$B$640</f>
        <v>24.11.2023</v>
      </c>
      <c r="C581" s="88" t="s">
        <v>76</v>
      </c>
      <c r="D581" s="89">
        <f>ROUND(((D582+D583+D585+D584)/1000),5)</f>
        <v>5.0525799999999998</v>
      </c>
      <c r="E581" s="89">
        <f>ROUND(((E582+E583+E585+E584)/1000),5)</f>
        <v>4.9304100000000002</v>
      </c>
      <c r="F581" s="89">
        <f>ROUND(((F582+F583+F585+F584)/1000),5)</f>
        <v>4.8622399999999999</v>
      </c>
      <c r="G581" s="89">
        <f t="shared" ref="G581:AA581" si="339">ROUND(((G582+G583+G585+G584)/1000),5)</f>
        <v>4.7022399999999998</v>
      </c>
      <c r="H581" s="89">
        <f t="shared" si="339"/>
        <v>4.8618100000000002</v>
      </c>
      <c r="I581" s="89">
        <f t="shared" si="339"/>
        <v>5.1079499999999998</v>
      </c>
      <c r="J581" s="89">
        <f t="shared" si="339"/>
        <v>5.2227699999999997</v>
      </c>
      <c r="K581" s="89">
        <f t="shared" si="339"/>
        <v>5.5171200000000002</v>
      </c>
      <c r="L581" s="89">
        <f t="shared" si="339"/>
        <v>5.75746</v>
      </c>
      <c r="M581" s="89">
        <f t="shared" si="339"/>
        <v>5.7880599999999998</v>
      </c>
      <c r="N581" s="89">
        <f t="shared" si="339"/>
        <v>5.8207599999999999</v>
      </c>
      <c r="O581" s="89">
        <f t="shared" si="339"/>
        <v>5.8650000000000002</v>
      </c>
      <c r="P581" s="89">
        <f t="shared" si="339"/>
        <v>5.8389100000000003</v>
      </c>
      <c r="Q581" s="89">
        <f t="shared" si="339"/>
        <v>5.8572100000000002</v>
      </c>
      <c r="R581" s="89">
        <f t="shared" si="339"/>
        <v>5.8398399999999997</v>
      </c>
      <c r="S581" s="89">
        <f t="shared" si="339"/>
        <v>5.8222199999999997</v>
      </c>
      <c r="T581" s="89">
        <f t="shared" si="339"/>
        <v>5.8275399999999999</v>
      </c>
      <c r="U581" s="89">
        <f t="shared" si="339"/>
        <v>5.8439899999999998</v>
      </c>
      <c r="V581" s="89">
        <f t="shared" si="339"/>
        <v>5.8275499999999996</v>
      </c>
      <c r="W581" s="89">
        <f t="shared" si="339"/>
        <v>5.8453200000000001</v>
      </c>
      <c r="X581" s="89">
        <f t="shared" si="339"/>
        <v>5.78172</v>
      </c>
      <c r="Y581" s="89">
        <f t="shared" si="339"/>
        <v>5.7244599999999997</v>
      </c>
      <c r="Z581" s="89">
        <f t="shared" si="339"/>
        <v>5.5301099999999996</v>
      </c>
      <c r="AA581" s="89">
        <f t="shared" si="339"/>
        <v>5.3006399999999996</v>
      </c>
    </row>
    <row r="582" spans="1:27" ht="12.75" hidden="1" customHeight="1" outlineLevel="1" x14ac:dyDescent="0.2">
      <c r="A582" s="97" t="s">
        <v>811</v>
      </c>
      <c r="B582" s="63" t="s">
        <v>242</v>
      </c>
      <c r="C582" s="43" t="s">
        <v>79</v>
      </c>
      <c r="D582" s="44">
        <v>1158.49</v>
      </c>
      <c r="E582" s="44">
        <v>1036.32</v>
      </c>
      <c r="F582" s="44">
        <v>968.15</v>
      </c>
      <c r="G582" s="44">
        <v>808.15</v>
      </c>
      <c r="H582" s="44">
        <v>967.72</v>
      </c>
      <c r="I582" s="44">
        <v>1213.8599999999999</v>
      </c>
      <c r="J582" s="44">
        <v>1328.68</v>
      </c>
      <c r="K582" s="44">
        <v>1623.03</v>
      </c>
      <c r="L582" s="44">
        <v>1863.37</v>
      </c>
      <c r="M582" s="44">
        <v>1893.97</v>
      </c>
      <c r="N582" s="44">
        <v>1926.67</v>
      </c>
      <c r="O582" s="44">
        <v>1970.91</v>
      </c>
      <c r="P582" s="44">
        <v>1944.82</v>
      </c>
      <c r="Q582" s="44">
        <v>1963.12</v>
      </c>
      <c r="R582" s="44">
        <v>1945.75</v>
      </c>
      <c r="S582" s="44">
        <v>1928.13</v>
      </c>
      <c r="T582" s="44">
        <v>1933.45</v>
      </c>
      <c r="U582" s="44">
        <v>1949.9</v>
      </c>
      <c r="V582" s="44">
        <v>1933.46</v>
      </c>
      <c r="W582" s="44">
        <v>1951.23</v>
      </c>
      <c r="X582" s="44">
        <v>1887.63</v>
      </c>
      <c r="Y582" s="44">
        <v>1830.37</v>
      </c>
      <c r="Z582" s="44">
        <v>1636.02</v>
      </c>
      <c r="AA582" s="44">
        <v>1406.55</v>
      </c>
    </row>
    <row r="583" spans="1:27" ht="12.75" hidden="1" customHeight="1" outlineLevel="1" x14ac:dyDescent="0.2">
      <c r="A583" s="97" t="s">
        <v>812</v>
      </c>
      <c r="B583" s="63" t="s">
        <v>90</v>
      </c>
      <c r="C583" s="43" t="s">
        <v>79</v>
      </c>
      <c r="D583" s="44">
        <f>$D$468</f>
        <v>3559.77</v>
      </c>
      <c r="E583" s="44">
        <f t="shared" ref="E583:AA583" si="340">$D$468</f>
        <v>3559.77</v>
      </c>
      <c r="F583" s="44">
        <f t="shared" si="340"/>
        <v>3559.77</v>
      </c>
      <c r="G583" s="44">
        <f t="shared" si="340"/>
        <v>3559.77</v>
      </c>
      <c r="H583" s="44">
        <f t="shared" si="340"/>
        <v>3559.77</v>
      </c>
      <c r="I583" s="44">
        <f t="shared" si="340"/>
        <v>3559.77</v>
      </c>
      <c r="J583" s="44">
        <f t="shared" si="340"/>
        <v>3559.77</v>
      </c>
      <c r="K583" s="44">
        <f t="shared" si="340"/>
        <v>3559.77</v>
      </c>
      <c r="L583" s="44">
        <f t="shared" si="340"/>
        <v>3559.77</v>
      </c>
      <c r="M583" s="44">
        <f t="shared" si="340"/>
        <v>3559.77</v>
      </c>
      <c r="N583" s="44">
        <f t="shared" si="340"/>
        <v>3559.77</v>
      </c>
      <c r="O583" s="44">
        <f t="shared" si="340"/>
        <v>3559.77</v>
      </c>
      <c r="P583" s="44">
        <f t="shared" si="340"/>
        <v>3559.77</v>
      </c>
      <c r="Q583" s="44">
        <f t="shared" si="340"/>
        <v>3559.77</v>
      </c>
      <c r="R583" s="44">
        <f t="shared" si="340"/>
        <v>3559.77</v>
      </c>
      <c r="S583" s="44">
        <f t="shared" si="340"/>
        <v>3559.77</v>
      </c>
      <c r="T583" s="44">
        <f t="shared" si="340"/>
        <v>3559.77</v>
      </c>
      <c r="U583" s="44">
        <f t="shared" si="340"/>
        <v>3559.77</v>
      </c>
      <c r="V583" s="44">
        <f t="shared" si="340"/>
        <v>3559.77</v>
      </c>
      <c r="W583" s="44">
        <f t="shared" si="340"/>
        <v>3559.77</v>
      </c>
      <c r="X583" s="44">
        <f t="shared" si="340"/>
        <v>3559.77</v>
      </c>
      <c r="Y583" s="44">
        <f t="shared" si="340"/>
        <v>3559.77</v>
      </c>
      <c r="Z583" s="44">
        <f t="shared" si="340"/>
        <v>3559.77</v>
      </c>
      <c r="AA583" s="44">
        <f t="shared" si="340"/>
        <v>3559.77</v>
      </c>
    </row>
    <row r="584" spans="1:27" ht="12.75" hidden="1" customHeight="1" outlineLevel="1" x14ac:dyDescent="0.2">
      <c r="A584" s="97" t="s">
        <v>813</v>
      </c>
      <c r="B584" s="63" t="s">
        <v>83</v>
      </c>
      <c r="C584" s="43" t="s">
        <v>79</v>
      </c>
      <c r="D584" s="44">
        <v>3.63</v>
      </c>
      <c r="E584" s="44">
        <v>3.63</v>
      </c>
      <c r="F584" s="44">
        <v>3.63</v>
      </c>
      <c r="G584" s="44">
        <v>3.63</v>
      </c>
      <c r="H584" s="44">
        <v>3.63</v>
      </c>
      <c r="I584" s="44">
        <v>3.63</v>
      </c>
      <c r="J584" s="44">
        <v>3.63</v>
      </c>
      <c r="K584" s="44">
        <v>3.63</v>
      </c>
      <c r="L584" s="44">
        <v>3.63</v>
      </c>
      <c r="M584" s="44">
        <v>3.63</v>
      </c>
      <c r="N584" s="44">
        <v>3.63</v>
      </c>
      <c r="O584" s="44">
        <v>3.63</v>
      </c>
      <c r="P584" s="44">
        <v>3.63</v>
      </c>
      <c r="Q584" s="44">
        <v>3.63</v>
      </c>
      <c r="R584" s="44">
        <v>3.63</v>
      </c>
      <c r="S584" s="44">
        <v>3.63</v>
      </c>
      <c r="T584" s="44">
        <v>3.63</v>
      </c>
      <c r="U584" s="44">
        <v>3.63</v>
      </c>
      <c r="V584" s="44">
        <v>3.63</v>
      </c>
      <c r="W584" s="44">
        <v>3.63</v>
      </c>
      <c r="X584" s="44">
        <v>3.63</v>
      </c>
      <c r="Y584" s="44">
        <v>3.63</v>
      </c>
      <c r="Z584" s="44">
        <v>3.63</v>
      </c>
      <c r="AA584" s="44">
        <v>3.63</v>
      </c>
    </row>
    <row r="585" spans="1:27" ht="12.75" hidden="1" customHeight="1" outlineLevel="1" x14ac:dyDescent="0.2">
      <c r="A585" s="97" t="s">
        <v>814</v>
      </c>
      <c r="B585" s="63" t="s">
        <v>81</v>
      </c>
      <c r="C585" s="43" t="s">
        <v>79</v>
      </c>
      <c r="D585" s="44">
        <f>$D$11</f>
        <v>330.69</v>
      </c>
      <c r="E585" s="44">
        <f t="shared" ref="E585:AA585" si="341">$D$11</f>
        <v>330.69</v>
      </c>
      <c r="F585" s="44">
        <f t="shared" si="341"/>
        <v>330.69</v>
      </c>
      <c r="G585" s="44">
        <f t="shared" si="341"/>
        <v>330.69</v>
      </c>
      <c r="H585" s="44">
        <f t="shared" si="341"/>
        <v>330.69</v>
      </c>
      <c r="I585" s="44">
        <f t="shared" si="341"/>
        <v>330.69</v>
      </c>
      <c r="J585" s="44">
        <f t="shared" si="341"/>
        <v>330.69</v>
      </c>
      <c r="K585" s="44">
        <f t="shared" si="341"/>
        <v>330.69</v>
      </c>
      <c r="L585" s="44">
        <f t="shared" si="341"/>
        <v>330.69</v>
      </c>
      <c r="M585" s="44">
        <f t="shared" si="341"/>
        <v>330.69</v>
      </c>
      <c r="N585" s="44">
        <f t="shared" si="341"/>
        <v>330.69</v>
      </c>
      <c r="O585" s="44">
        <f t="shared" si="341"/>
        <v>330.69</v>
      </c>
      <c r="P585" s="44">
        <f t="shared" si="341"/>
        <v>330.69</v>
      </c>
      <c r="Q585" s="44">
        <f t="shared" si="341"/>
        <v>330.69</v>
      </c>
      <c r="R585" s="44">
        <f t="shared" si="341"/>
        <v>330.69</v>
      </c>
      <c r="S585" s="44">
        <f t="shared" si="341"/>
        <v>330.69</v>
      </c>
      <c r="T585" s="44">
        <f t="shared" si="341"/>
        <v>330.69</v>
      </c>
      <c r="U585" s="44">
        <f t="shared" si="341"/>
        <v>330.69</v>
      </c>
      <c r="V585" s="44">
        <f t="shared" si="341"/>
        <v>330.69</v>
      </c>
      <c r="W585" s="44">
        <f t="shared" si="341"/>
        <v>330.69</v>
      </c>
      <c r="X585" s="44">
        <f t="shared" si="341"/>
        <v>330.69</v>
      </c>
      <c r="Y585" s="44">
        <f t="shared" si="341"/>
        <v>330.69</v>
      </c>
      <c r="Z585" s="44">
        <f t="shared" si="341"/>
        <v>330.69</v>
      </c>
      <c r="AA585" s="44">
        <f t="shared" si="341"/>
        <v>330.69</v>
      </c>
    </row>
    <row r="586" spans="1:27" collapsed="1" x14ac:dyDescent="0.2">
      <c r="A586" s="96" t="s">
        <v>815</v>
      </c>
      <c r="B586" s="28" t="str">
        <f>"25"&amp;"."&amp;$B$639&amp;"."&amp;$B$640</f>
        <v>25.11.2023</v>
      </c>
      <c r="C586" s="88" t="s">
        <v>76</v>
      </c>
      <c r="D586" s="89">
        <f>ROUND(((D587+D588+D590+D589)/1000),5)</f>
        <v>5.1630900000000004</v>
      </c>
      <c r="E586" s="89">
        <f>ROUND(((E587+E588+E590+E589)/1000),5)</f>
        <v>5.1248199999999997</v>
      </c>
      <c r="F586" s="89">
        <f>ROUND(((F587+F588+F590+F589)/1000),5)</f>
        <v>5.06968</v>
      </c>
      <c r="G586" s="89">
        <f t="shared" ref="G586:AA586" si="342">ROUND(((G587+G588+G590+G589)/1000),5)</f>
        <v>5.06691</v>
      </c>
      <c r="H586" s="89">
        <f t="shared" si="342"/>
        <v>5.0965499999999997</v>
      </c>
      <c r="I586" s="89">
        <f t="shared" si="342"/>
        <v>5.1681400000000002</v>
      </c>
      <c r="J586" s="89">
        <f t="shared" si="342"/>
        <v>5.2038700000000002</v>
      </c>
      <c r="K586" s="89">
        <f t="shared" si="342"/>
        <v>5.4219299999999997</v>
      </c>
      <c r="L586" s="89">
        <f t="shared" si="342"/>
        <v>5.5762200000000002</v>
      </c>
      <c r="M586" s="89">
        <f t="shared" si="342"/>
        <v>5.75183</v>
      </c>
      <c r="N586" s="89">
        <f t="shared" si="342"/>
        <v>5.81731</v>
      </c>
      <c r="O586" s="89">
        <f t="shared" si="342"/>
        <v>5.8430999999999997</v>
      </c>
      <c r="P586" s="89">
        <f t="shared" si="342"/>
        <v>5.8435199999999998</v>
      </c>
      <c r="Q586" s="89">
        <f t="shared" si="342"/>
        <v>5.8183299999999996</v>
      </c>
      <c r="R586" s="89">
        <f t="shared" si="342"/>
        <v>5.8158899999999996</v>
      </c>
      <c r="S586" s="89">
        <f t="shared" si="342"/>
        <v>5.8196199999999996</v>
      </c>
      <c r="T586" s="89">
        <f t="shared" si="342"/>
        <v>5.8439699999999997</v>
      </c>
      <c r="U586" s="89">
        <f t="shared" si="342"/>
        <v>5.8557300000000003</v>
      </c>
      <c r="V586" s="89">
        <f t="shared" si="342"/>
        <v>5.85154</v>
      </c>
      <c r="W586" s="89">
        <f t="shared" si="342"/>
        <v>5.7644000000000002</v>
      </c>
      <c r="X586" s="89">
        <f t="shared" si="342"/>
        <v>5.7686799999999998</v>
      </c>
      <c r="Y586" s="89">
        <f t="shared" si="342"/>
        <v>5.6521499999999998</v>
      </c>
      <c r="Z586" s="89">
        <f t="shared" si="342"/>
        <v>5.4323399999999999</v>
      </c>
      <c r="AA586" s="89">
        <f t="shared" si="342"/>
        <v>5.31121</v>
      </c>
    </row>
    <row r="587" spans="1:27" ht="12.75" hidden="1" customHeight="1" outlineLevel="1" x14ac:dyDescent="0.2">
      <c r="A587" s="97" t="s">
        <v>816</v>
      </c>
      <c r="B587" s="63" t="s">
        <v>242</v>
      </c>
      <c r="C587" s="43" t="s">
        <v>79</v>
      </c>
      <c r="D587" s="44">
        <v>1269</v>
      </c>
      <c r="E587" s="44">
        <v>1230.73</v>
      </c>
      <c r="F587" s="44">
        <v>1175.5899999999999</v>
      </c>
      <c r="G587" s="44">
        <v>1172.82</v>
      </c>
      <c r="H587" s="44">
        <v>1202.46</v>
      </c>
      <c r="I587" s="44">
        <v>1274.05</v>
      </c>
      <c r="J587" s="44">
        <v>1309.78</v>
      </c>
      <c r="K587" s="44">
        <v>1527.84</v>
      </c>
      <c r="L587" s="44">
        <v>1682.13</v>
      </c>
      <c r="M587" s="44">
        <v>1857.74</v>
      </c>
      <c r="N587" s="44">
        <v>1923.22</v>
      </c>
      <c r="O587" s="44">
        <v>1949.01</v>
      </c>
      <c r="P587" s="44">
        <v>1949.43</v>
      </c>
      <c r="Q587" s="44">
        <v>1924.24</v>
      </c>
      <c r="R587" s="44">
        <v>1921.8</v>
      </c>
      <c r="S587" s="44">
        <v>1925.53</v>
      </c>
      <c r="T587" s="44">
        <v>1949.88</v>
      </c>
      <c r="U587" s="44">
        <v>1961.64</v>
      </c>
      <c r="V587" s="44">
        <v>1957.45</v>
      </c>
      <c r="W587" s="44">
        <v>1870.31</v>
      </c>
      <c r="X587" s="44">
        <v>1874.59</v>
      </c>
      <c r="Y587" s="44">
        <v>1758.06</v>
      </c>
      <c r="Z587" s="44">
        <v>1538.25</v>
      </c>
      <c r="AA587" s="44">
        <v>1417.12</v>
      </c>
    </row>
    <row r="588" spans="1:27" ht="12.75" hidden="1" customHeight="1" outlineLevel="1" x14ac:dyDescent="0.2">
      <c r="A588" s="97" t="s">
        <v>817</v>
      </c>
      <c r="B588" s="63" t="s">
        <v>90</v>
      </c>
      <c r="C588" s="43" t="s">
        <v>79</v>
      </c>
      <c r="D588" s="44">
        <f>$D$468</f>
        <v>3559.77</v>
      </c>
      <c r="E588" s="44">
        <f t="shared" ref="E588:AA588" si="343">$D$468</f>
        <v>3559.77</v>
      </c>
      <c r="F588" s="44">
        <f t="shared" si="343"/>
        <v>3559.77</v>
      </c>
      <c r="G588" s="44">
        <f t="shared" si="343"/>
        <v>3559.77</v>
      </c>
      <c r="H588" s="44">
        <f t="shared" si="343"/>
        <v>3559.77</v>
      </c>
      <c r="I588" s="44">
        <f t="shared" si="343"/>
        <v>3559.77</v>
      </c>
      <c r="J588" s="44">
        <f t="shared" si="343"/>
        <v>3559.77</v>
      </c>
      <c r="K588" s="44">
        <f t="shared" si="343"/>
        <v>3559.77</v>
      </c>
      <c r="L588" s="44">
        <f t="shared" si="343"/>
        <v>3559.77</v>
      </c>
      <c r="M588" s="44">
        <f t="shared" si="343"/>
        <v>3559.77</v>
      </c>
      <c r="N588" s="44">
        <f t="shared" si="343"/>
        <v>3559.77</v>
      </c>
      <c r="O588" s="44">
        <f t="shared" si="343"/>
        <v>3559.77</v>
      </c>
      <c r="P588" s="44">
        <f t="shared" si="343"/>
        <v>3559.77</v>
      </c>
      <c r="Q588" s="44">
        <f t="shared" si="343"/>
        <v>3559.77</v>
      </c>
      <c r="R588" s="44">
        <f t="shared" si="343"/>
        <v>3559.77</v>
      </c>
      <c r="S588" s="44">
        <f t="shared" si="343"/>
        <v>3559.77</v>
      </c>
      <c r="T588" s="44">
        <f t="shared" si="343"/>
        <v>3559.77</v>
      </c>
      <c r="U588" s="44">
        <f t="shared" si="343"/>
        <v>3559.77</v>
      </c>
      <c r="V588" s="44">
        <f t="shared" si="343"/>
        <v>3559.77</v>
      </c>
      <c r="W588" s="44">
        <f t="shared" si="343"/>
        <v>3559.77</v>
      </c>
      <c r="X588" s="44">
        <f t="shared" si="343"/>
        <v>3559.77</v>
      </c>
      <c r="Y588" s="44">
        <f t="shared" si="343"/>
        <v>3559.77</v>
      </c>
      <c r="Z588" s="44">
        <f t="shared" si="343"/>
        <v>3559.77</v>
      </c>
      <c r="AA588" s="44">
        <f t="shared" si="343"/>
        <v>3559.77</v>
      </c>
    </row>
    <row r="589" spans="1:27" ht="12.75" hidden="1" customHeight="1" outlineLevel="1" x14ac:dyDescent="0.2">
      <c r="A589" s="97" t="s">
        <v>818</v>
      </c>
      <c r="B589" s="63" t="s">
        <v>83</v>
      </c>
      <c r="C589" s="43" t="s">
        <v>79</v>
      </c>
      <c r="D589" s="44">
        <v>3.63</v>
      </c>
      <c r="E589" s="44">
        <v>3.63</v>
      </c>
      <c r="F589" s="44">
        <v>3.63</v>
      </c>
      <c r="G589" s="44">
        <v>3.63</v>
      </c>
      <c r="H589" s="44">
        <v>3.63</v>
      </c>
      <c r="I589" s="44">
        <v>3.63</v>
      </c>
      <c r="J589" s="44">
        <v>3.63</v>
      </c>
      <c r="K589" s="44">
        <v>3.63</v>
      </c>
      <c r="L589" s="44">
        <v>3.63</v>
      </c>
      <c r="M589" s="44">
        <v>3.63</v>
      </c>
      <c r="N589" s="44">
        <v>3.63</v>
      </c>
      <c r="O589" s="44">
        <v>3.63</v>
      </c>
      <c r="P589" s="44">
        <v>3.63</v>
      </c>
      <c r="Q589" s="44">
        <v>3.63</v>
      </c>
      <c r="R589" s="44">
        <v>3.63</v>
      </c>
      <c r="S589" s="44">
        <v>3.63</v>
      </c>
      <c r="T589" s="44">
        <v>3.63</v>
      </c>
      <c r="U589" s="44">
        <v>3.63</v>
      </c>
      <c r="V589" s="44">
        <v>3.63</v>
      </c>
      <c r="W589" s="44">
        <v>3.63</v>
      </c>
      <c r="X589" s="44">
        <v>3.63</v>
      </c>
      <c r="Y589" s="44">
        <v>3.63</v>
      </c>
      <c r="Z589" s="44">
        <v>3.63</v>
      </c>
      <c r="AA589" s="44">
        <v>3.63</v>
      </c>
    </row>
    <row r="590" spans="1:27" ht="12.75" hidden="1" customHeight="1" outlineLevel="1" x14ac:dyDescent="0.2">
      <c r="A590" s="97" t="s">
        <v>819</v>
      </c>
      <c r="B590" s="63" t="s">
        <v>81</v>
      </c>
      <c r="C590" s="43" t="s">
        <v>79</v>
      </c>
      <c r="D590" s="44">
        <f>$D$11</f>
        <v>330.69</v>
      </c>
      <c r="E590" s="44">
        <f t="shared" ref="E590:AA590" si="344">$D$11</f>
        <v>330.69</v>
      </c>
      <c r="F590" s="44">
        <f t="shared" si="344"/>
        <v>330.69</v>
      </c>
      <c r="G590" s="44">
        <f t="shared" si="344"/>
        <v>330.69</v>
      </c>
      <c r="H590" s="44">
        <f t="shared" si="344"/>
        <v>330.69</v>
      </c>
      <c r="I590" s="44">
        <f t="shared" si="344"/>
        <v>330.69</v>
      </c>
      <c r="J590" s="44">
        <f t="shared" si="344"/>
        <v>330.69</v>
      </c>
      <c r="K590" s="44">
        <f t="shared" si="344"/>
        <v>330.69</v>
      </c>
      <c r="L590" s="44">
        <f t="shared" si="344"/>
        <v>330.69</v>
      </c>
      <c r="M590" s="44">
        <f t="shared" si="344"/>
        <v>330.69</v>
      </c>
      <c r="N590" s="44">
        <f t="shared" si="344"/>
        <v>330.69</v>
      </c>
      <c r="O590" s="44">
        <f t="shared" si="344"/>
        <v>330.69</v>
      </c>
      <c r="P590" s="44">
        <f t="shared" si="344"/>
        <v>330.69</v>
      </c>
      <c r="Q590" s="44">
        <f t="shared" si="344"/>
        <v>330.69</v>
      </c>
      <c r="R590" s="44">
        <f t="shared" si="344"/>
        <v>330.69</v>
      </c>
      <c r="S590" s="44">
        <f t="shared" si="344"/>
        <v>330.69</v>
      </c>
      <c r="T590" s="44">
        <f t="shared" si="344"/>
        <v>330.69</v>
      </c>
      <c r="U590" s="44">
        <f t="shared" si="344"/>
        <v>330.69</v>
      </c>
      <c r="V590" s="44">
        <f t="shared" si="344"/>
        <v>330.69</v>
      </c>
      <c r="W590" s="44">
        <f t="shared" si="344"/>
        <v>330.69</v>
      </c>
      <c r="X590" s="44">
        <f t="shared" si="344"/>
        <v>330.69</v>
      </c>
      <c r="Y590" s="44">
        <f t="shared" si="344"/>
        <v>330.69</v>
      </c>
      <c r="Z590" s="44">
        <f t="shared" si="344"/>
        <v>330.69</v>
      </c>
      <c r="AA590" s="44">
        <f t="shared" si="344"/>
        <v>330.69</v>
      </c>
    </row>
    <row r="591" spans="1:27" collapsed="1" x14ac:dyDescent="0.2">
      <c r="A591" s="96" t="s">
        <v>820</v>
      </c>
      <c r="B591" s="28" t="str">
        <f>"26"&amp;"."&amp;$B$639&amp;"."&amp;$B$640</f>
        <v>26.11.2023</v>
      </c>
      <c r="C591" s="88" t="s">
        <v>76</v>
      </c>
      <c r="D591" s="89">
        <f>ROUND(((D592+D593+D595+D594)/1000),5)</f>
        <v>5.1644399999999999</v>
      </c>
      <c r="E591" s="89">
        <f>ROUND(((E592+E593+E595+E594)/1000),5)</f>
        <v>5.0904499999999997</v>
      </c>
      <c r="F591" s="89">
        <f>ROUND(((F592+F593+F595+F594)/1000),5)</f>
        <v>5.04359</v>
      </c>
      <c r="G591" s="89">
        <f t="shared" ref="G591:AA591" si="345">ROUND(((G592+G593+G595+G594)/1000),5)</f>
        <v>5.0143300000000002</v>
      </c>
      <c r="H591" s="89">
        <f t="shared" si="345"/>
        <v>5.0271100000000004</v>
      </c>
      <c r="I591" s="89">
        <f t="shared" si="345"/>
        <v>5.0917899999999996</v>
      </c>
      <c r="J591" s="89">
        <f t="shared" si="345"/>
        <v>5.1456799999999996</v>
      </c>
      <c r="K591" s="89">
        <f t="shared" si="345"/>
        <v>5.1952299999999996</v>
      </c>
      <c r="L591" s="89">
        <f t="shared" si="345"/>
        <v>5.4495899999999997</v>
      </c>
      <c r="M591" s="89">
        <f t="shared" si="345"/>
        <v>5.5889499999999996</v>
      </c>
      <c r="N591" s="89">
        <f t="shared" si="345"/>
        <v>5.6583800000000002</v>
      </c>
      <c r="O591" s="89">
        <f t="shared" si="345"/>
        <v>5.7349800000000002</v>
      </c>
      <c r="P591" s="89">
        <f t="shared" si="345"/>
        <v>5.75265</v>
      </c>
      <c r="Q591" s="89">
        <f t="shared" si="345"/>
        <v>5.7585300000000004</v>
      </c>
      <c r="R591" s="89">
        <f t="shared" si="345"/>
        <v>5.6871299999999998</v>
      </c>
      <c r="S591" s="89">
        <f t="shared" si="345"/>
        <v>5.7218400000000003</v>
      </c>
      <c r="T591" s="89">
        <f t="shared" si="345"/>
        <v>5.7394999999999996</v>
      </c>
      <c r="U591" s="89">
        <f t="shared" si="345"/>
        <v>5.9551600000000002</v>
      </c>
      <c r="V591" s="89">
        <f t="shared" si="345"/>
        <v>5.9750100000000002</v>
      </c>
      <c r="W591" s="89">
        <f t="shared" si="345"/>
        <v>5.8547599999999997</v>
      </c>
      <c r="X591" s="89">
        <f t="shared" si="345"/>
        <v>5.8760700000000003</v>
      </c>
      <c r="Y591" s="89">
        <f t="shared" si="345"/>
        <v>5.6127799999999999</v>
      </c>
      <c r="Z591" s="89">
        <f t="shared" si="345"/>
        <v>5.3870399999999998</v>
      </c>
      <c r="AA591" s="89">
        <f t="shared" si="345"/>
        <v>5.1898099999999996</v>
      </c>
    </row>
    <row r="592" spans="1:27" ht="12.75" hidden="1" customHeight="1" outlineLevel="1" x14ac:dyDescent="0.2">
      <c r="A592" s="97" t="s">
        <v>821</v>
      </c>
      <c r="B592" s="63" t="s">
        <v>242</v>
      </c>
      <c r="C592" s="43" t="s">
        <v>79</v>
      </c>
      <c r="D592" s="44">
        <v>1270.3499999999999</v>
      </c>
      <c r="E592" s="44">
        <v>1196.3599999999999</v>
      </c>
      <c r="F592" s="44">
        <v>1149.5</v>
      </c>
      <c r="G592" s="44">
        <v>1120.24</v>
      </c>
      <c r="H592" s="44">
        <v>1133.02</v>
      </c>
      <c r="I592" s="44">
        <v>1197.7</v>
      </c>
      <c r="J592" s="44">
        <v>1251.5899999999999</v>
      </c>
      <c r="K592" s="44">
        <v>1301.1400000000001</v>
      </c>
      <c r="L592" s="44">
        <v>1555.5</v>
      </c>
      <c r="M592" s="44">
        <v>1694.86</v>
      </c>
      <c r="N592" s="44">
        <v>1764.29</v>
      </c>
      <c r="O592" s="44">
        <v>1840.89</v>
      </c>
      <c r="P592" s="44">
        <v>1858.56</v>
      </c>
      <c r="Q592" s="44">
        <v>1864.44</v>
      </c>
      <c r="R592" s="44">
        <v>1793.04</v>
      </c>
      <c r="S592" s="44">
        <v>1827.75</v>
      </c>
      <c r="T592" s="44">
        <v>1845.41</v>
      </c>
      <c r="U592" s="44">
        <v>2061.0700000000002</v>
      </c>
      <c r="V592" s="44">
        <v>2080.92</v>
      </c>
      <c r="W592" s="44">
        <v>1960.67</v>
      </c>
      <c r="X592" s="44">
        <v>1981.98</v>
      </c>
      <c r="Y592" s="44">
        <v>1718.69</v>
      </c>
      <c r="Z592" s="44">
        <v>1492.95</v>
      </c>
      <c r="AA592" s="44">
        <v>1295.72</v>
      </c>
    </row>
    <row r="593" spans="1:27" ht="12.75" hidden="1" customHeight="1" outlineLevel="1" x14ac:dyDescent="0.2">
      <c r="A593" s="97" t="s">
        <v>822</v>
      </c>
      <c r="B593" s="63" t="s">
        <v>90</v>
      </c>
      <c r="C593" s="43" t="s">
        <v>79</v>
      </c>
      <c r="D593" s="44">
        <f>$D$468</f>
        <v>3559.77</v>
      </c>
      <c r="E593" s="44">
        <f t="shared" ref="E593:AA593" si="346">$D$468</f>
        <v>3559.77</v>
      </c>
      <c r="F593" s="44">
        <f t="shared" si="346"/>
        <v>3559.77</v>
      </c>
      <c r="G593" s="44">
        <f t="shared" si="346"/>
        <v>3559.77</v>
      </c>
      <c r="H593" s="44">
        <f t="shared" si="346"/>
        <v>3559.77</v>
      </c>
      <c r="I593" s="44">
        <f t="shared" si="346"/>
        <v>3559.77</v>
      </c>
      <c r="J593" s="44">
        <f t="shared" si="346"/>
        <v>3559.77</v>
      </c>
      <c r="K593" s="44">
        <f t="shared" si="346"/>
        <v>3559.77</v>
      </c>
      <c r="L593" s="44">
        <f t="shared" si="346"/>
        <v>3559.77</v>
      </c>
      <c r="M593" s="44">
        <f t="shared" si="346"/>
        <v>3559.77</v>
      </c>
      <c r="N593" s="44">
        <f t="shared" si="346"/>
        <v>3559.77</v>
      </c>
      <c r="O593" s="44">
        <f t="shared" si="346"/>
        <v>3559.77</v>
      </c>
      <c r="P593" s="44">
        <f t="shared" si="346"/>
        <v>3559.77</v>
      </c>
      <c r="Q593" s="44">
        <f t="shared" si="346"/>
        <v>3559.77</v>
      </c>
      <c r="R593" s="44">
        <f t="shared" si="346"/>
        <v>3559.77</v>
      </c>
      <c r="S593" s="44">
        <f t="shared" si="346"/>
        <v>3559.77</v>
      </c>
      <c r="T593" s="44">
        <f t="shared" si="346"/>
        <v>3559.77</v>
      </c>
      <c r="U593" s="44">
        <f t="shared" si="346"/>
        <v>3559.77</v>
      </c>
      <c r="V593" s="44">
        <f t="shared" si="346"/>
        <v>3559.77</v>
      </c>
      <c r="W593" s="44">
        <f t="shared" si="346"/>
        <v>3559.77</v>
      </c>
      <c r="X593" s="44">
        <f t="shared" si="346"/>
        <v>3559.77</v>
      </c>
      <c r="Y593" s="44">
        <f t="shared" si="346"/>
        <v>3559.77</v>
      </c>
      <c r="Z593" s="44">
        <f t="shared" si="346"/>
        <v>3559.77</v>
      </c>
      <c r="AA593" s="44">
        <f t="shared" si="346"/>
        <v>3559.77</v>
      </c>
    </row>
    <row r="594" spans="1:27" ht="12.75" hidden="1" customHeight="1" outlineLevel="1" x14ac:dyDescent="0.2">
      <c r="A594" s="97" t="s">
        <v>823</v>
      </c>
      <c r="B594" s="63" t="s">
        <v>83</v>
      </c>
      <c r="C594" s="43" t="s">
        <v>79</v>
      </c>
      <c r="D594" s="44">
        <v>3.63</v>
      </c>
      <c r="E594" s="44">
        <v>3.63</v>
      </c>
      <c r="F594" s="44">
        <v>3.63</v>
      </c>
      <c r="G594" s="44">
        <v>3.63</v>
      </c>
      <c r="H594" s="44">
        <v>3.63</v>
      </c>
      <c r="I594" s="44">
        <v>3.63</v>
      </c>
      <c r="J594" s="44">
        <v>3.63</v>
      </c>
      <c r="K594" s="44">
        <v>3.63</v>
      </c>
      <c r="L594" s="44">
        <v>3.63</v>
      </c>
      <c r="M594" s="44">
        <v>3.63</v>
      </c>
      <c r="N594" s="44">
        <v>3.63</v>
      </c>
      <c r="O594" s="44">
        <v>3.63</v>
      </c>
      <c r="P594" s="44">
        <v>3.63</v>
      </c>
      <c r="Q594" s="44">
        <v>3.63</v>
      </c>
      <c r="R594" s="44">
        <v>3.63</v>
      </c>
      <c r="S594" s="44">
        <v>3.63</v>
      </c>
      <c r="T594" s="44">
        <v>3.63</v>
      </c>
      <c r="U594" s="44">
        <v>3.63</v>
      </c>
      <c r="V594" s="44">
        <v>3.63</v>
      </c>
      <c r="W594" s="44">
        <v>3.63</v>
      </c>
      <c r="X594" s="44">
        <v>3.63</v>
      </c>
      <c r="Y594" s="44">
        <v>3.63</v>
      </c>
      <c r="Z594" s="44">
        <v>3.63</v>
      </c>
      <c r="AA594" s="44">
        <v>3.63</v>
      </c>
    </row>
    <row r="595" spans="1:27" ht="12.75" hidden="1" customHeight="1" outlineLevel="1" x14ac:dyDescent="0.2">
      <c r="A595" s="97" t="s">
        <v>824</v>
      </c>
      <c r="B595" s="63" t="s">
        <v>81</v>
      </c>
      <c r="C595" s="43" t="s">
        <v>79</v>
      </c>
      <c r="D595" s="44">
        <f>$D$11</f>
        <v>330.69</v>
      </c>
      <c r="E595" s="44">
        <f t="shared" ref="E595:AA595" si="347">$D$11</f>
        <v>330.69</v>
      </c>
      <c r="F595" s="44">
        <f t="shared" si="347"/>
        <v>330.69</v>
      </c>
      <c r="G595" s="44">
        <f t="shared" si="347"/>
        <v>330.69</v>
      </c>
      <c r="H595" s="44">
        <f t="shared" si="347"/>
        <v>330.69</v>
      </c>
      <c r="I595" s="44">
        <f t="shared" si="347"/>
        <v>330.69</v>
      </c>
      <c r="J595" s="44">
        <f t="shared" si="347"/>
        <v>330.69</v>
      </c>
      <c r="K595" s="44">
        <f t="shared" si="347"/>
        <v>330.69</v>
      </c>
      <c r="L595" s="44">
        <f t="shared" si="347"/>
        <v>330.69</v>
      </c>
      <c r="M595" s="44">
        <f t="shared" si="347"/>
        <v>330.69</v>
      </c>
      <c r="N595" s="44">
        <f t="shared" si="347"/>
        <v>330.69</v>
      </c>
      <c r="O595" s="44">
        <f t="shared" si="347"/>
        <v>330.69</v>
      </c>
      <c r="P595" s="44">
        <f t="shared" si="347"/>
        <v>330.69</v>
      </c>
      <c r="Q595" s="44">
        <f t="shared" si="347"/>
        <v>330.69</v>
      </c>
      <c r="R595" s="44">
        <f t="shared" si="347"/>
        <v>330.69</v>
      </c>
      <c r="S595" s="44">
        <f t="shared" si="347"/>
        <v>330.69</v>
      </c>
      <c r="T595" s="44">
        <f t="shared" si="347"/>
        <v>330.69</v>
      </c>
      <c r="U595" s="44">
        <f t="shared" si="347"/>
        <v>330.69</v>
      </c>
      <c r="V595" s="44">
        <f t="shared" si="347"/>
        <v>330.69</v>
      </c>
      <c r="W595" s="44">
        <f t="shared" si="347"/>
        <v>330.69</v>
      </c>
      <c r="X595" s="44">
        <f t="shared" si="347"/>
        <v>330.69</v>
      </c>
      <c r="Y595" s="44">
        <f t="shared" si="347"/>
        <v>330.69</v>
      </c>
      <c r="Z595" s="44">
        <f t="shared" si="347"/>
        <v>330.69</v>
      </c>
      <c r="AA595" s="44">
        <f t="shared" si="347"/>
        <v>330.69</v>
      </c>
    </row>
    <row r="596" spans="1:27" collapsed="1" x14ac:dyDescent="0.2">
      <c r="A596" s="96" t="s">
        <v>825</v>
      </c>
      <c r="B596" s="28" t="str">
        <f>"27"&amp;"."&amp;$B$639&amp;"."&amp;$B$640</f>
        <v>27.11.2023</v>
      </c>
      <c r="C596" s="88" t="s">
        <v>76</v>
      </c>
      <c r="D596" s="89">
        <f>ROUND(((D597+D598+D600+D599)/1000),5)</f>
        <v>5.01342</v>
      </c>
      <c r="E596" s="89">
        <f>ROUND(((E597+E598+E600+E599)/1000),5)</f>
        <v>4.95106</v>
      </c>
      <c r="F596" s="89">
        <f>ROUND(((F597+F598+F600+F599)/1000),5)</f>
        <v>4.8804800000000004</v>
      </c>
      <c r="G596" s="89">
        <f t="shared" ref="G596:AA596" si="348">ROUND(((G597+G598+G600+G599)/1000),5)</f>
        <v>4.8682600000000003</v>
      </c>
      <c r="H596" s="89">
        <f t="shared" si="348"/>
        <v>4.91561</v>
      </c>
      <c r="I596" s="89">
        <f t="shared" si="348"/>
        <v>5.06508</v>
      </c>
      <c r="J596" s="89">
        <f t="shared" si="348"/>
        <v>5.1809900000000004</v>
      </c>
      <c r="K596" s="89">
        <f t="shared" si="348"/>
        <v>5.50448</v>
      </c>
      <c r="L596" s="89">
        <f t="shared" si="348"/>
        <v>5.7194000000000003</v>
      </c>
      <c r="M596" s="89">
        <f t="shared" si="348"/>
        <v>5.7413100000000004</v>
      </c>
      <c r="N596" s="89">
        <f t="shared" si="348"/>
        <v>5.8220000000000001</v>
      </c>
      <c r="O596" s="89">
        <f t="shared" si="348"/>
        <v>5.8756399999999998</v>
      </c>
      <c r="P596" s="89">
        <f t="shared" si="348"/>
        <v>5.8442400000000001</v>
      </c>
      <c r="Q596" s="89">
        <f t="shared" si="348"/>
        <v>5.8736199999999998</v>
      </c>
      <c r="R596" s="89">
        <f t="shared" si="348"/>
        <v>5.8725800000000001</v>
      </c>
      <c r="S596" s="89">
        <f t="shared" si="348"/>
        <v>5.8147099999999998</v>
      </c>
      <c r="T596" s="89">
        <f t="shared" si="348"/>
        <v>5.8018799999999997</v>
      </c>
      <c r="U596" s="89">
        <f t="shared" si="348"/>
        <v>5.7990500000000003</v>
      </c>
      <c r="V596" s="89">
        <f t="shared" si="348"/>
        <v>5.7805600000000004</v>
      </c>
      <c r="W596" s="89">
        <f t="shared" si="348"/>
        <v>5.7911000000000001</v>
      </c>
      <c r="X596" s="89">
        <f t="shared" si="348"/>
        <v>5.6853699999999998</v>
      </c>
      <c r="Y596" s="89">
        <f t="shared" si="348"/>
        <v>5.4757300000000004</v>
      </c>
      <c r="Z596" s="89">
        <f t="shared" si="348"/>
        <v>5.2399699999999996</v>
      </c>
      <c r="AA596" s="89">
        <f t="shared" si="348"/>
        <v>5.1361499999999998</v>
      </c>
    </row>
    <row r="597" spans="1:27" ht="12.75" hidden="1" customHeight="1" outlineLevel="1" x14ac:dyDescent="0.2">
      <c r="A597" s="97" t="s">
        <v>826</v>
      </c>
      <c r="B597" s="63" t="s">
        <v>242</v>
      </c>
      <c r="C597" s="43" t="s">
        <v>79</v>
      </c>
      <c r="D597" s="44">
        <v>1119.33</v>
      </c>
      <c r="E597" s="44">
        <v>1056.97</v>
      </c>
      <c r="F597" s="44">
        <v>986.39</v>
      </c>
      <c r="G597" s="44">
        <v>974.17</v>
      </c>
      <c r="H597" s="44">
        <v>1021.52</v>
      </c>
      <c r="I597" s="44">
        <v>1170.99</v>
      </c>
      <c r="J597" s="44">
        <v>1286.9000000000001</v>
      </c>
      <c r="K597" s="44">
        <v>1610.39</v>
      </c>
      <c r="L597" s="44">
        <v>1825.31</v>
      </c>
      <c r="M597" s="44">
        <v>1847.22</v>
      </c>
      <c r="N597" s="44">
        <v>1927.91</v>
      </c>
      <c r="O597" s="44">
        <v>1981.55</v>
      </c>
      <c r="P597" s="44">
        <v>1950.15</v>
      </c>
      <c r="Q597" s="44">
        <v>1979.53</v>
      </c>
      <c r="R597" s="44">
        <v>1978.49</v>
      </c>
      <c r="S597" s="44">
        <v>1920.62</v>
      </c>
      <c r="T597" s="44">
        <v>1907.79</v>
      </c>
      <c r="U597" s="44">
        <v>1904.96</v>
      </c>
      <c r="V597" s="44">
        <v>1886.47</v>
      </c>
      <c r="W597" s="44">
        <v>1897.01</v>
      </c>
      <c r="X597" s="44">
        <v>1791.28</v>
      </c>
      <c r="Y597" s="44">
        <v>1581.64</v>
      </c>
      <c r="Z597" s="44">
        <v>1345.88</v>
      </c>
      <c r="AA597" s="44">
        <v>1242.06</v>
      </c>
    </row>
    <row r="598" spans="1:27" ht="12.75" hidden="1" customHeight="1" outlineLevel="1" x14ac:dyDescent="0.2">
      <c r="A598" s="97" t="s">
        <v>827</v>
      </c>
      <c r="B598" s="63" t="s">
        <v>90</v>
      </c>
      <c r="C598" s="43" t="s">
        <v>79</v>
      </c>
      <c r="D598" s="44">
        <f>$D$468</f>
        <v>3559.77</v>
      </c>
      <c r="E598" s="44">
        <f t="shared" ref="E598:AA598" si="349">$D$468</f>
        <v>3559.77</v>
      </c>
      <c r="F598" s="44">
        <f t="shared" si="349"/>
        <v>3559.77</v>
      </c>
      <c r="G598" s="44">
        <f t="shared" si="349"/>
        <v>3559.77</v>
      </c>
      <c r="H598" s="44">
        <f t="shared" si="349"/>
        <v>3559.77</v>
      </c>
      <c r="I598" s="44">
        <f t="shared" si="349"/>
        <v>3559.77</v>
      </c>
      <c r="J598" s="44">
        <f t="shared" si="349"/>
        <v>3559.77</v>
      </c>
      <c r="K598" s="44">
        <f t="shared" si="349"/>
        <v>3559.77</v>
      </c>
      <c r="L598" s="44">
        <f t="shared" si="349"/>
        <v>3559.77</v>
      </c>
      <c r="M598" s="44">
        <f t="shared" si="349"/>
        <v>3559.77</v>
      </c>
      <c r="N598" s="44">
        <f t="shared" si="349"/>
        <v>3559.77</v>
      </c>
      <c r="O598" s="44">
        <f t="shared" si="349"/>
        <v>3559.77</v>
      </c>
      <c r="P598" s="44">
        <f t="shared" si="349"/>
        <v>3559.77</v>
      </c>
      <c r="Q598" s="44">
        <f t="shared" si="349"/>
        <v>3559.77</v>
      </c>
      <c r="R598" s="44">
        <f t="shared" si="349"/>
        <v>3559.77</v>
      </c>
      <c r="S598" s="44">
        <f t="shared" si="349"/>
        <v>3559.77</v>
      </c>
      <c r="T598" s="44">
        <f t="shared" si="349"/>
        <v>3559.77</v>
      </c>
      <c r="U598" s="44">
        <f t="shared" si="349"/>
        <v>3559.77</v>
      </c>
      <c r="V598" s="44">
        <f t="shared" si="349"/>
        <v>3559.77</v>
      </c>
      <c r="W598" s="44">
        <f t="shared" si="349"/>
        <v>3559.77</v>
      </c>
      <c r="X598" s="44">
        <f t="shared" si="349"/>
        <v>3559.77</v>
      </c>
      <c r="Y598" s="44">
        <f t="shared" si="349"/>
        <v>3559.77</v>
      </c>
      <c r="Z598" s="44">
        <f t="shared" si="349"/>
        <v>3559.77</v>
      </c>
      <c r="AA598" s="44">
        <f t="shared" si="349"/>
        <v>3559.77</v>
      </c>
    </row>
    <row r="599" spans="1:27" ht="12.75" hidden="1" customHeight="1" outlineLevel="1" x14ac:dyDescent="0.2">
      <c r="A599" s="97" t="s">
        <v>828</v>
      </c>
      <c r="B599" s="63" t="s">
        <v>83</v>
      </c>
      <c r="C599" s="43" t="s">
        <v>79</v>
      </c>
      <c r="D599" s="44">
        <v>3.63</v>
      </c>
      <c r="E599" s="44">
        <v>3.63</v>
      </c>
      <c r="F599" s="44">
        <v>3.63</v>
      </c>
      <c r="G599" s="44">
        <v>3.63</v>
      </c>
      <c r="H599" s="44">
        <v>3.63</v>
      </c>
      <c r="I599" s="44">
        <v>3.63</v>
      </c>
      <c r="J599" s="44">
        <v>3.63</v>
      </c>
      <c r="K599" s="44">
        <v>3.63</v>
      </c>
      <c r="L599" s="44">
        <v>3.63</v>
      </c>
      <c r="M599" s="44">
        <v>3.63</v>
      </c>
      <c r="N599" s="44">
        <v>3.63</v>
      </c>
      <c r="O599" s="44">
        <v>3.63</v>
      </c>
      <c r="P599" s="44">
        <v>3.63</v>
      </c>
      <c r="Q599" s="44">
        <v>3.63</v>
      </c>
      <c r="R599" s="44">
        <v>3.63</v>
      </c>
      <c r="S599" s="44">
        <v>3.63</v>
      </c>
      <c r="T599" s="44">
        <v>3.63</v>
      </c>
      <c r="U599" s="44">
        <v>3.63</v>
      </c>
      <c r="V599" s="44">
        <v>3.63</v>
      </c>
      <c r="W599" s="44">
        <v>3.63</v>
      </c>
      <c r="X599" s="44">
        <v>3.63</v>
      </c>
      <c r="Y599" s="44">
        <v>3.63</v>
      </c>
      <c r="Z599" s="44">
        <v>3.63</v>
      </c>
      <c r="AA599" s="44">
        <v>3.63</v>
      </c>
    </row>
    <row r="600" spans="1:27" ht="12.75" hidden="1" customHeight="1" outlineLevel="1" x14ac:dyDescent="0.2">
      <c r="A600" s="97" t="s">
        <v>829</v>
      </c>
      <c r="B600" s="63" t="s">
        <v>81</v>
      </c>
      <c r="C600" s="43" t="s">
        <v>79</v>
      </c>
      <c r="D600" s="44">
        <f>$D$11</f>
        <v>330.69</v>
      </c>
      <c r="E600" s="44">
        <f t="shared" ref="E600:AA600" si="350">$D$11</f>
        <v>330.69</v>
      </c>
      <c r="F600" s="44">
        <f t="shared" si="350"/>
        <v>330.69</v>
      </c>
      <c r="G600" s="44">
        <f t="shared" si="350"/>
        <v>330.69</v>
      </c>
      <c r="H600" s="44">
        <f t="shared" si="350"/>
        <v>330.69</v>
      </c>
      <c r="I600" s="44">
        <f t="shared" si="350"/>
        <v>330.69</v>
      </c>
      <c r="J600" s="44">
        <f t="shared" si="350"/>
        <v>330.69</v>
      </c>
      <c r="K600" s="44">
        <f t="shared" si="350"/>
        <v>330.69</v>
      </c>
      <c r="L600" s="44">
        <f t="shared" si="350"/>
        <v>330.69</v>
      </c>
      <c r="M600" s="44">
        <f t="shared" si="350"/>
        <v>330.69</v>
      </c>
      <c r="N600" s="44">
        <f t="shared" si="350"/>
        <v>330.69</v>
      </c>
      <c r="O600" s="44">
        <f t="shared" si="350"/>
        <v>330.69</v>
      </c>
      <c r="P600" s="44">
        <f t="shared" si="350"/>
        <v>330.69</v>
      </c>
      <c r="Q600" s="44">
        <f t="shared" si="350"/>
        <v>330.69</v>
      </c>
      <c r="R600" s="44">
        <f t="shared" si="350"/>
        <v>330.69</v>
      </c>
      <c r="S600" s="44">
        <f t="shared" si="350"/>
        <v>330.69</v>
      </c>
      <c r="T600" s="44">
        <f t="shared" si="350"/>
        <v>330.69</v>
      </c>
      <c r="U600" s="44">
        <f t="shared" si="350"/>
        <v>330.69</v>
      </c>
      <c r="V600" s="44">
        <f t="shared" si="350"/>
        <v>330.69</v>
      </c>
      <c r="W600" s="44">
        <f t="shared" si="350"/>
        <v>330.69</v>
      </c>
      <c r="X600" s="44">
        <f t="shared" si="350"/>
        <v>330.69</v>
      </c>
      <c r="Y600" s="44">
        <f t="shared" si="350"/>
        <v>330.69</v>
      </c>
      <c r="Z600" s="44">
        <f t="shared" si="350"/>
        <v>330.69</v>
      </c>
      <c r="AA600" s="44">
        <f t="shared" si="350"/>
        <v>330.69</v>
      </c>
    </row>
    <row r="601" spans="1:27" collapsed="1" x14ac:dyDescent="0.2">
      <c r="A601" s="96" t="s">
        <v>830</v>
      </c>
      <c r="B601" s="28" t="str">
        <f>"28"&amp;"."&amp;$B$639&amp;"."&amp;$B$640</f>
        <v>28.11.2023</v>
      </c>
      <c r="C601" s="88" t="s">
        <v>76</v>
      </c>
      <c r="D601" s="89">
        <f>ROUND(((D602+D603+D605+D604)/1000),5)</f>
        <v>5.0706100000000003</v>
      </c>
      <c r="E601" s="89">
        <f>ROUND(((E602+E603+E605+E604)/1000),5)</f>
        <v>4.9768699999999999</v>
      </c>
      <c r="F601" s="89">
        <f>ROUND(((F602+F603+F605+F604)/1000),5)</f>
        <v>4.9073200000000003</v>
      </c>
      <c r="G601" s="89">
        <f t="shared" ref="G601:AA601" si="351">ROUND(((G602+G603+G605+G604)/1000),5)</f>
        <v>4.9100099999999998</v>
      </c>
      <c r="H601" s="89">
        <f t="shared" si="351"/>
        <v>4.9630999999999998</v>
      </c>
      <c r="I601" s="89">
        <f t="shared" si="351"/>
        <v>5.1285800000000004</v>
      </c>
      <c r="J601" s="89">
        <f t="shared" si="351"/>
        <v>5.3236999999999997</v>
      </c>
      <c r="K601" s="89">
        <f t="shared" si="351"/>
        <v>5.5042200000000001</v>
      </c>
      <c r="L601" s="89">
        <f t="shared" si="351"/>
        <v>5.8009899999999996</v>
      </c>
      <c r="M601" s="89">
        <f t="shared" si="351"/>
        <v>5.8350799999999996</v>
      </c>
      <c r="N601" s="89">
        <f t="shared" si="351"/>
        <v>5.8411600000000004</v>
      </c>
      <c r="O601" s="89">
        <f t="shared" si="351"/>
        <v>5.8505000000000003</v>
      </c>
      <c r="P601" s="89">
        <f t="shared" si="351"/>
        <v>5.8444900000000004</v>
      </c>
      <c r="Q601" s="89">
        <f t="shared" si="351"/>
        <v>5.8418799999999997</v>
      </c>
      <c r="R601" s="89">
        <f t="shared" si="351"/>
        <v>5.8427600000000002</v>
      </c>
      <c r="S601" s="89">
        <f t="shared" si="351"/>
        <v>5.8401800000000001</v>
      </c>
      <c r="T601" s="89">
        <f t="shared" si="351"/>
        <v>5.8478700000000003</v>
      </c>
      <c r="U601" s="89">
        <f t="shared" si="351"/>
        <v>5.8562500000000002</v>
      </c>
      <c r="V601" s="89">
        <f t="shared" si="351"/>
        <v>5.8503699999999998</v>
      </c>
      <c r="W601" s="89">
        <f t="shared" si="351"/>
        <v>5.84145</v>
      </c>
      <c r="X601" s="89">
        <f t="shared" si="351"/>
        <v>5.7314999999999996</v>
      </c>
      <c r="Y601" s="89">
        <f t="shared" si="351"/>
        <v>5.5289599999999997</v>
      </c>
      <c r="Z601" s="89">
        <f t="shared" si="351"/>
        <v>5.2483000000000004</v>
      </c>
      <c r="AA601" s="89">
        <f t="shared" si="351"/>
        <v>5.1439700000000004</v>
      </c>
    </row>
    <row r="602" spans="1:27" ht="12.75" hidden="1" customHeight="1" outlineLevel="1" x14ac:dyDescent="0.2">
      <c r="A602" s="97" t="s">
        <v>831</v>
      </c>
      <c r="B602" s="63" t="s">
        <v>242</v>
      </c>
      <c r="C602" s="43" t="s">
        <v>79</v>
      </c>
      <c r="D602" s="44">
        <v>1176.52</v>
      </c>
      <c r="E602" s="44">
        <v>1082.78</v>
      </c>
      <c r="F602" s="44">
        <v>1013.23</v>
      </c>
      <c r="G602" s="44">
        <v>1015.92</v>
      </c>
      <c r="H602" s="44">
        <v>1069.01</v>
      </c>
      <c r="I602" s="44">
        <v>1234.49</v>
      </c>
      <c r="J602" s="44">
        <v>1429.61</v>
      </c>
      <c r="K602" s="44">
        <v>1610.13</v>
      </c>
      <c r="L602" s="44">
        <v>1906.9</v>
      </c>
      <c r="M602" s="44">
        <v>1940.99</v>
      </c>
      <c r="N602" s="44">
        <v>1947.07</v>
      </c>
      <c r="O602" s="44">
        <v>1956.41</v>
      </c>
      <c r="P602" s="44">
        <v>1950.4</v>
      </c>
      <c r="Q602" s="44">
        <v>1947.79</v>
      </c>
      <c r="R602" s="44">
        <v>1948.67</v>
      </c>
      <c r="S602" s="44">
        <v>1946.09</v>
      </c>
      <c r="T602" s="44">
        <v>1953.78</v>
      </c>
      <c r="U602" s="44">
        <v>1962.16</v>
      </c>
      <c r="V602" s="44">
        <v>1956.28</v>
      </c>
      <c r="W602" s="44">
        <v>1947.36</v>
      </c>
      <c r="X602" s="44">
        <v>1837.41</v>
      </c>
      <c r="Y602" s="44">
        <v>1634.87</v>
      </c>
      <c r="Z602" s="44">
        <v>1354.21</v>
      </c>
      <c r="AA602" s="44">
        <v>1249.8800000000001</v>
      </c>
    </row>
    <row r="603" spans="1:27" ht="12.75" hidden="1" customHeight="1" outlineLevel="1" x14ac:dyDescent="0.2">
      <c r="A603" s="97" t="s">
        <v>832</v>
      </c>
      <c r="B603" s="63" t="s">
        <v>90</v>
      </c>
      <c r="C603" s="43" t="s">
        <v>79</v>
      </c>
      <c r="D603" s="44">
        <f>$D$468</f>
        <v>3559.77</v>
      </c>
      <c r="E603" s="44">
        <f t="shared" ref="E603:AA603" si="352">$D$468</f>
        <v>3559.77</v>
      </c>
      <c r="F603" s="44">
        <f t="shared" si="352"/>
        <v>3559.77</v>
      </c>
      <c r="G603" s="44">
        <f t="shared" si="352"/>
        <v>3559.77</v>
      </c>
      <c r="H603" s="44">
        <f t="shared" si="352"/>
        <v>3559.77</v>
      </c>
      <c r="I603" s="44">
        <f t="shared" si="352"/>
        <v>3559.77</v>
      </c>
      <c r="J603" s="44">
        <f t="shared" si="352"/>
        <v>3559.77</v>
      </c>
      <c r="K603" s="44">
        <f t="shared" si="352"/>
        <v>3559.77</v>
      </c>
      <c r="L603" s="44">
        <f t="shared" si="352"/>
        <v>3559.77</v>
      </c>
      <c r="M603" s="44">
        <f t="shared" si="352"/>
        <v>3559.77</v>
      </c>
      <c r="N603" s="44">
        <f t="shared" si="352"/>
        <v>3559.77</v>
      </c>
      <c r="O603" s="44">
        <f t="shared" si="352"/>
        <v>3559.77</v>
      </c>
      <c r="P603" s="44">
        <f t="shared" si="352"/>
        <v>3559.77</v>
      </c>
      <c r="Q603" s="44">
        <f t="shared" si="352"/>
        <v>3559.77</v>
      </c>
      <c r="R603" s="44">
        <f t="shared" si="352"/>
        <v>3559.77</v>
      </c>
      <c r="S603" s="44">
        <f t="shared" si="352"/>
        <v>3559.77</v>
      </c>
      <c r="T603" s="44">
        <f t="shared" si="352"/>
        <v>3559.77</v>
      </c>
      <c r="U603" s="44">
        <f t="shared" si="352"/>
        <v>3559.77</v>
      </c>
      <c r="V603" s="44">
        <f t="shared" si="352"/>
        <v>3559.77</v>
      </c>
      <c r="W603" s="44">
        <f t="shared" si="352"/>
        <v>3559.77</v>
      </c>
      <c r="X603" s="44">
        <f t="shared" si="352"/>
        <v>3559.77</v>
      </c>
      <c r="Y603" s="44">
        <f t="shared" si="352"/>
        <v>3559.77</v>
      </c>
      <c r="Z603" s="44">
        <f t="shared" si="352"/>
        <v>3559.77</v>
      </c>
      <c r="AA603" s="44">
        <f t="shared" si="352"/>
        <v>3559.77</v>
      </c>
    </row>
    <row r="604" spans="1:27" ht="12.75" hidden="1" customHeight="1" outlineLevel="1" x14ac:dyDescent="0.2">
      <c r="A604" s="97" t="s">
        <v>833</v>
      </c>
      <c r="B604" s="63" t="s">
        <v>83</v>
      </c>
      <c r="C604" s="43" t="s">
        <v>79</v>
      </c>
      <c r="D604" s="44">
        <v>3.63</v>
      </c>
      <c r="E604" s="44">
        <v>3.63</v>
      </c>
      <c r="F604" s="44">
        <v>3.63</v>
      </c>
      <c r="G604" s="44">
        <v>3.63</v>
      </c>
      <c r="H604" s="44">
        <v>3.63</v>
      </c>
      <c r="I604" s="44">
        <v>3.63</v>
      </c>
      <c r="J604" s="44">
        <v>3.63</v>
      </c>
      <c r="K604" s="44">
        <v>3.63</v>
      </c>
      <c r="L604" s="44">
        <v>3.63</v>
      </c>
      <c r="M604" s="44">
        <v>3.63</v>
      </c>
      <c r="N604" s="44">
        <v>3.63</v>
      </c>
      <c r="O604" s="44">
        <v>3.63</v>
      </c>
      <c r="P604" s="44">
        <v>3.63</v>
      </c>
      <c r="Q604" s="44">
        <v>3.63</v>
      </c>
      <c r="R604" s="44">
        <v>3.63</v>
      </c>
      <c r="S604" s="44">
        <v>3.63</v>
      </c>
      <c r="T604" s="44">
        <v>3.63</v>
      </c>
      <c r="U604" s="44">
        <v>3.63</v>
      </c>
      <c r="V604" s="44">
        <v>3.63</v>
      </c>
      <c r="W604" s="44">
        <v>3.63</v>
      </c>
      <c r="X604" s="44">
        <v>3.63</v>
      </c>
      <c r="Y604" s="44">
        <v>3.63</v>
      </c>
      <c r="Z604" s="44">
        <v>3.63</v>
      </c>
      <c r="AA604" s="44">
        <v>3.63</v>
      </c>
    </row>
    <row r="605" spans="1:27" ht="12.75" hidden="1" customHeight="1" outlineLevel="1" x14ac:dyDescent="0.2">
      <c r="A605" s="97" t="s">
        <v>834</v>
      </c>
      <c r="B605" s="63" t="s">
        <v>81</v>
      </c>
      <c r="C605" s="43" t="s">
        <v>79</v>
      </c>
      <c r="D605" s="44">
        <f>$D$11</f>
        <v>330.69</v>
      </c>
      <c r="E605" s="44">
        <f t="shared" ref="E605:AA605" si="353">$D$11</f>
        <v>330.69</v>
      </c>
      <c r="F605" s="44">
        <f t="shared" si="353"/>
        <v>330.69</v>
      </c>
      <c r="G605" s="44">
        <f t="shared" si="353"/>
        <v>330.69</v>
      </c>
      <c r="H605" s="44">
        <f t="shared" si="353"/>
        <v>330.69</v>
      </c>
      <c r="I605" s="44">
        <f t="shared" si="353"/>
        <v>330.69</v>
      </c>
      <c r="J605" s="44">
        <f t="shared" si="353"/>
        <v>330.69</v>
      </c>
      <c r="K605" s="44">
        <f t="shared" si="353"/>
        <v>330.69</v>
      </c>
      <c r="L605" s="44">
        <f t="shared" si="353"/>
        <v>330.69</v>
      </c>
      <c r="M605" s="44">
        <f t="shared" si="353"/>
        <v>330.69</v>
      </c>
      <c r="N605" s="44">
        <f t="shared" si="353"/>
        <v>330.69</v>
      </c>
      <c r="O605" s="44">
        <f t="shared" si="353"/>
        <v>330.69</v>
      </c>
      <c r="P605" s="44">
        <f t="shared" si="353"/>
        <v>330.69</v>
      </c>
      <c r="Q605" s="44">
        <f t="shared" si="353"/>
        <v>330.69</v>
      </c>
      <c r="R605" s="44">
        <f t="shared" si="353"/>
        <v>330.69</v>
      </c>
      <c r="S605" s="44">
        <f t="shared" si="353"/>
        <v>330.69</v>
      </c>
      <c r="T605" s="44">
        <f t="shared" si="353"/>
        <v>330.69</v>
      </c>
      <c r="U605" s="44">
        <f t="shared" si="353"/>
        <v>330.69</v>
      </c>
      <c r="V605" s="44">
        <f t="shared" si="353"/>
        <v>330.69</v>
      </c>
      <c r="W605" s="44">
        <f t="shared" si="353"/>
        <v>330.69</v>
      </c>
      <c r="X605" s="44">
        <f t="shared" si="353"/>
        <v>330.69</v>
      </c>
      <c r="Y605" s="44">
        <f t="shared" si="353"/>
        <v>330.69</v>
      </c>
      <c r="Z605" s="44">
        <f t="shared" si="353"/>
        <v>330.69</v>
      </c>
      <c r="AA605" s="44">
        <f t="shared" si="353"/>
        <v>330.69</v>
      </c>
    </row>
    <row r="606" spans="1:27" collapsed="1" x14ac:dyDescent="0.2">
      <c r="A606" s="96" t="s">
        <v>835</v>
      </c>
      <c r="B606" s="28" t="str">
        <f>"29"&amp;"."&amp;$B$639&amp;"."&amp;$B$640</f>
        <v>29.11.2023</v>
      </c>
      <c r="C606" s="88" t="s">
        <v>76</v>
      </c>
      <c r="D606" s="89">
        <f>ROUND(((D607+D608+D610+D609)/1000),5)</f>
        <v>5.0863899999999997</v>
      </c>
      <c r="E606" s="89">
        <f>ROUND(((E607+E608+E610+E609)/1000),5)</f>
        <v>5.0173300000000003</v>
      </c>
      <c r="F606" s="89">
        <f>ROUND(((F607+F608+F610+F609)/1000),5)</f>
        <v>4.9633200000000004</v>
      </c>
      <c r="G606" s="89">
        <f t="shared" ref="G606:AA606" si="354">ROUND(((G607+G608+G610+G609)/1000),5)</f>
        <v>4.9614799999999999</v>
      </c>
      <c r="H606" s="89">
        <f t="shared" si="354"/>
        <v>5.0110900000000003</v>
      </c>
      <c r="I606" s="89">
        <f t="shared" si="354"/>
        <v>5.14907</v>
      </c>
      <c r="J606" s="89">
        <f t="shared" si="354"/>
        <v>5.3221400000000001</v>
      </c>
      <c r="K606" s="89">
        <f t="shared" si="354"/>
        <v>5.6070099999999998</v>
      </c>
      <c r="L606" s="89">
        <f t="shared" si="354"/>
        <v>5.7611600000000003</v>
      </c>
      <c r="M606" s="89">
        <f t="shared" si="354"/>
        <v>5.7952399999999997</v>
      </c>
      <c r="N606" s="89">
        <f t="shared" si="354"/>
        <v>5.8150599999999999</v>
      </c>
      <c r="O606" s="89">
        <f t="shared" si="354"/>
        <v>5.8518499999999998</v>
      </c>
      <c r="P606" s="89">
        <f t="shared" si="354"/>
        <v>5.8343999999999996</v>
      </c>
      <c r="Q606" s="89">
        <f t="shared" si="354"/>
        <v>5.8415600000000003</v>
      </c>
      <c r="R606" s="89">
        <f t="shared" si="354"/>
        <v>5.83134</v>
      </c>
      <c r="S606" s="89">
        <f t="shared" si="354"/>
        <v>5.8131700000000004</v>
      </c>
      <c r="T606" s="89">
        <f t="shared" si="354"/>
        <v>5.8155000000000001</v>
      </c>
      <c r="U606" s="89">
        <f t="shared" si="354"/>
        <v>5.82097</v>
      </c>
      <c r="V606" s="89">
        <f t="shared" si="354"/>
        <v>5.8094599999999996</v>
      </c>
      <c r="W606" s="89">
        <f t="shared" si="354"/>
        <v>5.7962899999999999</v>
      </c>
      <c r="X606" s="89">
        <f t="shared" si="354"/>
        <v>5.6737700000000002</v>
      </c>
      <c r="Y606" s="89">
        <f t="shared" si="354"/>
        <v>5.5952700000000002</v>
      </c>
      <c r="Z606" s="89">
        <f t="shared" si="354"/>
        <v>5.3710000000000004</v>
      </c>
      <c r="AA606" s="89">
        <f t="shared" si="354"/>
        <v>5.1578299999999997</v>
      </c>
    </row>
    <row r="607" spans="1:27" ht="12.75" hidden="1" customHeight="1" outlineLevel="1" x14ac:dyDescent="0.2">
      <c r="A607" s="97" t="s">
        <v>836</v>
      </c>
      <c r="B607" s="63" t="s">
        <v>242</v>
      </c>
      <c r="C607" s="43" t="s">
        <v>79</v>
      </c>
      <c r="D607" s="44">
        <v>1192.3</v>
      </c>
      <c r="E607" s="44">
        <v>1123.24</v>
      </c>
      <c r="F607" s="44">
        <v>1069.23</v>
      </c>
      <c r="G607" s="44">
        <v>1067.3900000000001</v>
      </c>
      <c r="H607" s="44">
        <v>1117</v>
      </c>
      <c r="I607" s="44">
        <v>1254.98</v>
      </c>
      <c r="J607" s="44">
        <v>1428.05</v>
      </c>
      <c r="K607" s="44">
        <v>1712.92</v>
      </c>
      <c r="L607" s="44">
        <v>1867.07</v>
      </c>
      <c r="M607" s="44">
        <v>1901.15</v>
      </c>
      <c r="N607" s="44">
        <v>1920.97</v>
      </c>
      <c r="O607" s="44">
        <v>1957.76</v>
      </c>
      <c r="P607" s="44">
        <v>1940.31</v>
      </c>
      <c r="Q607" s="44">
        <v>1947.47</v>
      </c>
      <c r="R607" s="44">
        <v>1937.25</v>
      </c>
      <c r="S607" s="44">
        <v>1919.08</v>
      </c>
      <c r="T607" s="44">
        <v>1921.41</v>
      </c>
      <c r="U607" s="44">
        <v>1926.88</v>
      </c>
      <c r="V607" s="44">
        <v>1915.37</v>
      </c>
      <c r="W607" s="44">
        <v>1902.2</v>
      </c>
      <c r="X607" s="44">
        <v>1779.68</v>
      </c>
      <c r="Y607" s="44">
        <v>1701.18</v>
      </c>
      <c r="Z607" s="44">
        <v>1476.91</v>
      </c>
      <c r="AA607" s="44">
        <v>1263.74</v>
      </c>
    </row>
    <row r="608" spans="1:27" ht="12.75" hidden="1" customHeight="1" outlineLevel="1" x14ac:dyDescent="0.2">
      <c r="A608" s="97" t="s">
        <v>837</v>
      </c>
      <c r="B608" s="63" t="s">
        <v>90</v>
      </c>
      <c r="C608" s="43" t="s">
        <v>79</v>
      </c>
      <c r="D608" s="44">
        <f>$D$468</f>
        <v>3559.77</v>
      </c>
      <c r="E608" s="44">
        <f t="shared" ref="E608:AA608" si="355">$D$468</f>
        <v>3559.77</v>
      </c>
      <c r="F608" s="44">
        <f t="shared" si="355"/>
        <v>3559.77</v>
      </c>
      <c r="G608" s="44">
        <f t="shared" si="355"/>
        <v>3559.77</v>
      </c>
      <c r="H608" s="44">
        <f t="shared" si="355"/>
        <v>3559.77</v>
      </c>
      <c r="I608" s="44">
        <f t="shared" si="355"/>
        <v>3559.77</v>
      </c>
      <c r="J608" s="44">
        <f t="shared" si="355"/>
        <v>3559.77</v>
      </c>
      <c r="K608" s="44">
        <f t="shared" si="355"/>
        <v>3559.77</v>
      </c>
      <c r="L608" s="44">
        <f t="shared" si="355"/>
        <v>3559.77</v>
      </c>
      <c r="M608" s="44">
        <f t="shared" si="355"/>
        <v>3559.77</v>
      </c>
      <c r="N608" s="44">
        <f t="shared" si="355"/>
        <v>3559.77</v>
      </c>
      <c r="O608" s="44">
        <f t="shared" si="355"/>
        <v>3559.77</v>
      </c>
      <c r="P608" s="44">
        <f t="shared" si="355"/>
        <v>3559.77</v>
      </c>
      <c r="Q608" s="44">
        <f t="shared" si="355"/>
        <v>3559.77</v>
      </c>
      <c r="R608" s="44">
        <f t="shared" si="355"/>
        <v>3559.77</v>
      </c>
      <c r="S608" s="44">
        <f t="shared" si="355"/>
        <v>3559.77</v>
      </c>
      <c r="T608" s="44">
        <f t="shared" si="355"/>
        <v>3559.77</v>
      </c>
      <c r="U608" s="44">
        <f t="shared" si="355"/>
        <v>3559.77</v>
      </c>
      <c r="V608" s="44">
        <f t="shared" si="355"/>
        <v>3559.77</v>
      </c>
      <c r="W608" s="44">
        <f t="shared" si="355"/>
        <v>3559.77</v>
      </c>
      <c r="X608" s="44">
        <f t="shared" si="355"/>
        <v>3559.77</v>
      </c>
      <c r="Y608" s="44">
        <f t="shared" si="355"/>
        <v>3559.77</v>
      </c>
      <c r="Z608" s="44">
        <f t="shared" si="355"/>
        <v>3559.77</v>
      </c>
      <c r="AA608" s="44">
        <f t="shared" si="355"/>
        <v>3559.77</v>
      </c>
    </row>
    <row r="609" spans="1:27" ht="12.75" hidden="1" customHeight="1" outlineLevel="1" x14ac:dyDescent="0.2">
      <c r="A609" s="97" t="s">
        <v>838</v>
      </c>
      <c r="B609" s="63" t="s">
        <v>83</v>
      </c>
      <c r="C609" s="43" t="s">
        <v>79</v>
      </c>
      <c r="D609" s="44">
        <v>3.63</v>
      </c>
      <c r="E609" s="44">
        <v>3.63</v>
      </c>
      <c r="F609" s="44">
        <v>3.63</v>
      </c>
      <c r="G609" s="44">
        <v>3.63</v>
      </c>
      <c r="H609" s="44">
        <v>3.63</v>
      </c>
      <c r="I609" s="44">
        <v>3.63</v>
      </c>
      <c r="J609" s="44">
        <v>3.63</v>
      </c>
      <c r="K609" s="44">
        <v>3.63</v>
      </c>
      <c r="L609" s="44">
        <v>3.63</v>
      </c>
      <c r="M609" s="44">
        <v>3.63</v>
      </c>
      <c r="N609" s="44">
        <v>3.63</v>
      </c>
      <c r="O609" s="44">
        <v>3.63</v>
      </c>
      <c r="P609" s="44">
        <v>3.63</v>
      </c>
      <c r="Q609" s="44">
        <v>3.63</v>
      </c>
      <c r="R609" s="44">
        <v>3.63</v>
      </c>
      <c r="S609" s="44">
        <v>3.63</v>
      </c>
      <c r="T609" s="44">
        <v>3.63</v>
      </c>
      <c r="U609" s="44">
        <v>3.63</v>
      </c>
      <c r="V609" s="44">
        <v>3.63</v>
      </c>
      <c r="W609" s="44">
        <v>3.63</v>
      </c>
      <c r="X609" s="44">
        <v>3.63</v>
      </c>
      <c r="Y609" s="44">
        <v>3.63</v>
      </c>
      <c r="Z609" s="44">
        <v>3.63</v>
      </c>
      <c r="AA609" s="44">
        <v>3.63</v>
      </c>
    </row>
    <row r="610" spans="1:27" ht="12.75" hidden="1" customHeight="1" outlineLevel="1" x14ac:dyDescent="0.2">
      <c r="A610" s="97" t="s">
        <v>839</v>
      </c>
      <c r="B610" s="63" t="s">
        <v>81</v>
      </c>
      <c r="C610" s="43" t="s">
        <v>79</v>
      </c>
      <c r="D610" s="44">
        <f>$D$11</f>
        <v>330.69</v>
      </c>
      <c r="E610" s="44">
        <f t="shared" ref="E610:AA610" si="356">$D$11</f>
        <v>330.69</v>
      </c>
      <c r="F610" s="44">
        <f t="shared" si="356"/>
        <v>330.69</v>
      </c>
      <c r="G610" s="44">
        <f t="shared" si="356"/>
        <v>330.69</v>
      </c>
      <c r="H610" s="44">
        <f t="shared" si="356"/>
        <v>330.69</v>
      </c>
      <c r="I610" s="44">
        <f t="shared" si="356"/>
        <v>330.69</v>
      </c>
      <c r="J610" s="44">
        <f t="shared" si="356"/>
        <v>330.69</v>
      </c>
      <c r="K610" s="44">
        <f t="shared" si="356"/>
        <v>330.69</v>
      </c>
      <c r="L610" s="44">
        <f t="shared" si="356"/>
        <v>330.69</v>
      </c>
      <c r="M610" s="44">
        <f t="shared" si="356"/>
        <v>330.69</v>
      </c>
      <c r="N610" s="44">
        <f t="shared" si="356"/>
        <v>330.69</v>
      </c>
      <c r="O610" s="44">
        <f t="shared" si="356"/>
        <v>330.69</v>
      </c>
      <c r="P610" s="44">
        <f t="shared" si="356"/>
        <v>330.69</v>
      </c>
      <c r="Q610" s="44">
        <f t="shared" si="356"/>
        <v>330.69</v>
      </c>
      <c r="R610" s="44">
        <f t="shared" si="356"/>
        <v>330.69</v>
      </c>
      <c r="S610" s="44">
        <f t="shared" si="356"/>
        <v>330.69</v>
      </c>
      <c r="T610" s="44">
        <f t="shared" si="356"/>
        <v>330.69</v>
      </c>
      <c r="U610" s="44">
        <f t="shared" si="356"/>
        <v>330.69</v>
      </c>
      <c r="V610" s="44">
        <f t="shared" si="356"/>
        <v>330.69</v>
      </c>
      <c r="W610" s="44">
        <f t="shared" si="356"/>
        <v>330.69</v>
      </c>
      <c r="X610" s="44">
        <f t="shared" si="356"/>
        <v>330.69</v>
      </c>
      <c r="Y610" s="44">
        <f t="shared" si="356"/>
        <v>330.69</v>
      </c>
      <c r="Z610" s="44">
        <f t="shared" si="356"/>
        <v>330.69</v>
      </c>
      <c r="AA610" s="44">
        <f t="shared" si="356"/>
        <v>330.69</v>
      </c>
    </row>
    <row r="611" spans="1:27" collapsed="1" x14ac:dyDescent="0.2">
      <c r="A611" s="96" t="s">
        <v>840</v>
      </c>
      <c r="B611" s="28" t="str">
        <f>"30"&amp;"."&amp;$B$639&amp;"."&amp;$B$640</f>
        <v>30.11.2023</v>
      </c>
      <c r="C611" s="88" t="s">
        <v>76</v>
      </c>
      <c r="D611" s="89">
        <f>ROUND(((D612+D613+D615+D614)/1000),5)</f>
        <v>5.0904400000000001</v>
      </c>
      <c r="E611" s="89">
        <f>ROUND(((E612+E613+E615+E614)/1000),5)</f>
        <v>5.0332100000000004</v>
      </c>
      <c r="F611" s="89">
        <f>ROUND(((F612+F613+F615+F614)/1000),5)</f>
        <v>4.9785899999999996</v>
      </c>
      <c r="G611" s="89">
        <f t="shared" ref="G611:AA611" si="357">ROUND(((G612+G613+G615+G614)/1000),5)</f>
        <v>4.9699299999999997</v>
      </c>
      <c r="H611" s="89">
        <f t="shared" si="357"/>
        <v>5.0110299999999999</v>
      </c>
      <c r="I611" s="89">
        <f t="shared" si="357"/>
        <v>5.1623200000000002</v>
      </c>
      <c r="J611" s="89">
        <f t="shared" si="357"/>
        <v>5.3574599999999997</v>
      </c>
      <c r="K611" s="89">
        <f t="shared" si="357"/>
        <v>5.6565700000000003</v>
      </c>
      <c r="L611" s="89">
        <f t="shared" si="357"/>
        <v>5.81738</v>
      </c>
      <c r="M611" s="89">
        <f t="shared" si="357"/>
        <v>5.8287500000000003</v>
      </c>
      <c r="N611" s="89">
        <f t="shared" si="357"/>
        <v>5.8549800000000003</v>
      </c>
      <c r="O611" s="89">
        <f t="shared" si="357"/>
        <v>5.9326600000000003</v>
      </c>
      <c r="P611" s="89">
        <f t="shared" si="357"/>
        <v>5.90036</v>
      </c>
      <c r="Q611" s="89">
        <f t="shared" si="357"/>
        <v>5.9207299999999998</v>
      </c>
      <c r="R611" s="89">
        <f t="shared" si="357"/>
        <v>5.8605</v>
      </c>
      <c r="S611" s="89">
        <f t="shared" si="357"/>
        <v>5.8535000000000004</v>
      </c>
      <c r="T611" s="89">
        <f t="shared" si="357"/>
        <v>5.8738599999999996</v>
      </c>
      <c r="U611" s="89">
        <f t="shared" si="357"/>
        <v>5.8839399999999999</v>
      </c>
      <c r="V611" s="89">
        <f t="shared" si="357"/>
        <v>5.8677400000000004</v>
      </c>
      <c r="W611" s="89">
        <f t="shared" si="357"/>
        <v>5.859</v>
      </c>
      <c r="X611" s="89">
        <f t="shared" si="357"/>
        <v>5.8168100000000003</v>
      </c>
      <c r="Y611" s="89">
        <f t="shared" si="357"/>
        <v>5.6959</v>
      </c>
      <c r="Z611" s="89">
        <f t="shared" si="357"/>
        <v>5.3857699999999999</v>
      </c>
      <c r="AA611" s="89">
        <f t="shared" si="357"/>
        <v>5.20411</v>
      </c>
    </row>
    <row r="612" spans="1:27" ht="12.75" hidden="1" customHeight="1" outlineLevel="1" x14ac:dyDescent="0.2">
      <c r="A612" s="97" t="s">
        <v>841</v>
      </c>
      <c r="B612" s="63" t="s">
        <v>242</v>
      </c>
      <c r="C612" s="43" t="s">
        <v>79</v>
      </c>
      <c r="D612" s="44">
        <v>1196.3499999999999</v>
      </c>
      <c r="E612" s="44">
        <v>1139.1199999999999</v>
      </c>
      <c r="F612" s="44">
        <v>1084.5</v>
      </c>
      <c r="G612" s="44">
        <v>1075.8399999999999</v>
      </c>
      <c r="H612" s="44">
        <v>1116.94</v>
      </c>
      <c r="I612" s="44">
        <v>1268.23</v>
      </c>
      <c r="J612" s="44">
        <v>1463.37</v>
      </c>
      <c r="K612" s="44">
        <v>1762.48</v>
      </c>
      <c r="L612" s="44">
        <v>1923.29</v>
      </c>
      <c r="M612" s="44">
        <v>1934.66</v>
      </c>
      <c r="N612" s="44">
        <v>1960.89</v>
      </c>
      <c r="O612" s="44">
        <v>2038.57</v>
      </c>
      <c r="P612" s="44">
        <v>2006.27</v>
      </c>
      <c r="Q612" s="44">
        <v>2026.64</v>
      </c>
      <c r="R612" s="44">
        <v>1966.41</v>
      </c>
      <c r="S612" s="44">
        <v>1959.41</v>
      </c>
      <c r="T612" s="44">
        <v>1979.77</v>
      </c>
      <c r="U612" s="44">
        <v>1989.85</v>
      </c>
      <c r="V612" s="44">
        <v>1973.65</v>
      </c>
      <c r="W612" s="44">
        <v>1964.91</v>
      </c>
      <c r="X612" s="44">
        <v>1922.72</v>
      </c>
      <c r="Y612" s="44">
        <v>1801.81</v>
      </c>
      <c r="Z612" s="44">
        <v>1491.68</v>
      </c>
      <c r="AA612" s="44">
        <v>1310.02</v>
      </c>
    </row>
    <row r="613" spans="1:27" ht="12.75" hidden="1" customHeight="1" outlineLevel="1" x14ac:dyDescent="0.2">
      <c r="A613" s="97" t="s">
        <v>842</v>
      </c>
      <c r="B613" s="63" t="s">
        <v>90</v>
      </c>
      <c r="C613" s="43" t="s">
        <v>79</v>
      </c>
      <c r="D613" s="44">
        <f>$D$468</f>
        <v>3559.77</v>
      </c>
      <c r="E613" s="44">
        <f t="shared" ref="E613:AA613" si="358">$D$468</f>
        <v>3559.77</v>
      </c>
      <c r="F613" s="44">
        <f t="shared" si="358"/>
        <v>3559.77</v>
      </c>
      <c r="G613" s="44">
        <f t="shared" si="358"/>
        <v>3559.77</v>
      </c>
      <c r="H613" s="44">
        <f t="shared" si="358"/>
        <v>3559.77</v>
      </c>
      <c r="I613" s="44">
        <f t="shared" si="358"/>
        <v>3559.77</v>
      </c>
      <c r="J613" s="44">
        <f t="shared" si="358"/>
        <v>3559.77</v>
      </c>
      <c r="K613" s="44">
        <f t="shared" si="358"/>
        <v>3559.77</v>
      </c>
      <c r="L613" s="44">
        <f t="shared" si="358"/>
        <v>3559.77</v>
      </c>
      <c r="M613" s="44">
        <f t="shared" si="358"/>
        <v>3559.77</v>
      </c>
      <c r="N613" s="44">
        <f t="shared" si="358"/>
        <v>3559.77</v>
      </c>
      <c r="O613" s="44">
        <f t="shared" si="358"/>
        <v>3559.77</v>
      </c>
      <c r="P613" s="44">
        <f t="shared" si="358"/>
        <v>3559.77</v>
      </c>
      <c r="Q613" s="44">
        <f t="shared" si="358"/>
        <v>3559.77</v>
      </c>
      <c r="R613" s="44">
        <f t="shared" si="358"/>
        <v>3559.77</v>
      </c>
      <c r="S613" s="44">
        <f t="shared" si="358"/>
        <v>3559.77</v>
      </c>
      <c r="T613" s="44">
        <f t="shared" si="358"/>
        <v>3559.77</v>
      </c>
      <c r="U613" s="44">
        <f t="shared" si="358"/>
        <v>3559.77</v>
      </c>
      <c r="V613" s="44">
        <f t="shared" si="358"/>
        <v>3559.77</v>
      </c>
      <c r="W613" s="44">
        <f t="shared" si="358"/>
        <v>3559.77</v>
      </c>
      <c r="X613" s="44">
        <f t="shared" si="358"/>
        <v>3559.77</v>
      </c>
      <c r="Y613" s="44">
        <f t="shared" si="358"/>
        <v>3559.77</v>
      </c>
      <c r="Z613" s="44">
        <f t="shared" si="358"/>
        <v>3559.77</v>
      </c>
      <c r="AA613" s="44">
        <f t="shared" si="358"/>
        <v>3559.77</v>
      </c>
    </row>
    <row r="614" spans="1:27" ht="12.75" hidden="1" customHeight="1" outlineLevel="1" x14ac:dyDescent="0.2">
      <c r="A614" s="97" t="s">
        <v>843</v>
      </c>
      <c r="B614" s="63" t="s">
        <v>83</v>
      </c>
      <c r="C614" s="43" t="s">
        <v>79</v>
      </c>
      <c r="D614" s="44">
        <v>3.63</v>
      </c>
      <c r="E614" s="44">
        <v>3.63</v>
      </c>
      <c r="F614" s="44">
        <v>3.63</v>
      </c>
      <c r="G614" s="44">
        <v>3.63</v>
      </c>
      <c r="H614" s="44">
        <v>3.63</v>
      </c>
      <c r="I614" s="44">
        <v>3.63</v>
      </c>
      <c r="J614" s="44">
        <v>3.63</v>
      </c>
      <c r="K614" s="44">
        <v>3.63</v>
      </c>
      <c r="L614" s="44">
        <v>3.63</v>
      </c>
      <c r="M614" s="44">
        <v>3.63</v>
      </c>
      <c r="N614" s="44">
        <v>3.63</v>
      </c>
      <c r="O614" s="44">
        <v>3.63</v>
      </c>
      <c r="P614" s="44">
        <v>3.63</v>
      </c>
      <c r="Q614" s="44">
        <v>3.63</v>
      </c>
      <c r="R614" s="44">
        <v>3.63</v>
      </c>
      <c r="S614" s="44">
        <v>3.63</v>
      </c>
      <c r="T614" s="44">
        <v>3.63</v>
      </c>
      <c r="U614" s="44">
        <v>3.63</v>
      </c>
      <c r="V614" s="44">
        <v>3.63</v>
      </c>
      <c r="W614" s="44">
        <v>3.63</v>
      </c>
      <c r="X614" s="44">
        <v>3.63</v>
      </c>
      <c r="Y614" s="44">
        <v>3.63</v>
      </c>
      <c r="Z614" s="44">
        <v>3.63</v>
      </c>
      <c r="AA614" s="44">
        <v>3.63</v>
      </c>
    </row>
    <row r="615" spans="1:27" ht="12.75" hidden="1" customHeight="1" outlineLevel="1" x14ac:dyDescent="0.2">
      <c r="A615" s="97" t="s">
        <v>844</v>
      </c>
      <c r="B615" s="63" t="s">
        <v>81</v>
      </c>
      <c r="C615" s="43" t="s">
        <v>79</v>
      </c>
      <c r="D615" s="44">
        <f>$D$11</f>
        <v>330.69</v>
      </c>
      <c r="E615" s="44">
        <f t="shared" ref="E615:AA615" si="359">$D$11</f>
        <v>330.69</v>
      </c>
      <c r="F615" s="44">
        <f t="shared" si="359"/>
        <v>330.69</v>
      </c>
      <c r="G615" s="44">
        <f t="shared" si="359"/>
        <v>330.69</v>
      </c>
      <c r="H615" s="44">
        <f t="shared" si="359"/>
        <v>330.69</v>
      </c>
      <c r="I615" s="44">
        <f t="shared" si="359"/>
        <v>330.69</v>
      </c>
      <c r="J615" s="44">
        <f t="shared" si="359"/>
        <v>330.69</v>
      </c>
      <c r="K615" s="44">
        <f t="shared" si="359"/>
        <v>330.69</v>
      </c>
      <c r="L615" s="44">
        <f t="shared" si="359"/>
        <v>330.69</v>
      </c>
      <c r="M615" s="44">
        <f t="shared" si="359"/>
        <v>330.69</v>
      </c>
      <c r="N615" s="44">
        <f t="shared" si="359"/>
        <v>330.69</v>
      </c>
      <c r="O615" s="44">
        <f t="shared" si="359"/>
        <v>330.69</v>
      </c>
      <c r="P615" s="44">
        <f t="shared" si="359"/>
        <v>330.69</v>
      </c>
      <c r="Q615" s="44">
        <f t="shared" si="359"/>
        <v>330.69</v>
      </c>
      <c r="R615" s="44">
        <f t="shared" si="359"/>
        <v>330.69</v>
      </c>
      <c r="S615" s="44">
        <f t="shared" si="359"/>
        <v>330.69</v>
      </c>
      <c r="T615" s="44">
        <f t="shared" si="359"/>
        <v>330.69</v>
      </c>
      <c r="U615" s="44">
        <f t="shared" si="359"/>
        <v>330.69</v>
      </c>
      <c r="V615" s="44">
        <f t="shared" si="359"/>
        <v>330.69</v>
      </c>
      <c r="W615" s="44">
        <f t="shared" si="359"/>
        <v>330.69</v>
      </c>
      <c r="X615" s="44">
        <f t="shared" si="359"/>
        <v>330.69</v>
      </c>
      <c r="Y615" s="44">
        <f t="shared" si="359"/>
        <v>330.69</v>
      </c>
      <c r="Z615" s="44">
        <f t="shared" si="359"/>
        <v>330.69</v>
      </c>
      <c r="AA615" s="44">
        <f t="shared" si="359"/>
        <v>330.69</v>
      </c>
    </row>
    <row r="616" spans="1:27" collapsed="1" x14ac:dyDescent="0.2">
      <c r="B616" s="99" t="s">
        <v>391</v>
      </c>
    </row>
    <row r="617" spans="1:27" x14ac:dyDescent="0.2">
      <c r="B617" s="99" t="s">
        <v>391</v>
      </c>
    </row>
    <row r="618" spans="1:27" x14ac:dyDescent="0.2">
      <c r="A618" s="181" t="s">
        <v>845</v>
      </c>
      <c r="B618" s="182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  <c r="Z618" s="182"/>
      <c r="AA618" s="183"/>
    </row>
    <row r="619" spans="1:27" ht="15" customHeight="1" x14ac:dyDescent="0.2">
      <c r="A619" s="184" t="s">
        <v>846</v>
      </c>
      <c r="B619" s="186" t="s">
        <v>847</v>
      </c>
      <c r="C619" s="188" t="s">
        <v>848</v>
      </c>
      <c r="D619" s="27" t="s">
        <v>69</v>
      </c>
      <c r="E619" s="27" t="s">
        <v>70</v>
      </c>
      <c r="F619" s="27" t="s">
        <v>849</v>
      </c>
      <c r="G619" s="27" t="s">
        <v>850</v>
      </c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1:27" x14ac:dyDescent="0.2">
      <c r="A620" s="185"/>
      <c r="B620" s="187"/>
      <c r="C620" s="189"/>
      <c r="D620" s="103">
        <f>D621</f>
        <v>880567.97</v>
      </c>
      <c r="E620" s="103">
        <f t="shared" ref="E620:G620" si="360">E621</f>
        <v>880567.97</v>
      </c>
      <c r="F620" s="103">
        <f t="shared" si="360"/>
        <v>880567.97</v>
      </c>
      <c r="G620" s="103">
        <f t="shared" si="360"/>
        <v>880567.97</v>
      </c>
    </row>
    <row r="621" spans="1:27" ht="12.75" hidden="1" customHeight="1" outlineLevel="1" x14ac:dyDescent="0.2">
      <c r="A621" s="104" t="s">
        <v>851</v>
      </c>
      <c r="B621" s="105" t="s">
        <v>852</v>
      </c>
      <c r="C621" s="106" t="s">
        <v>848</v>
      </c>
      <c r="D621" s="44">
        <v>880567.97</v>
      </c>
      <c r="E621" s="44">
        <f>$D621</f>
        <v>880567.97</v>
      </c>
      <c r="F621" s="44">
        <f>$D621</f>
        <v>880567.97</v>
      </c>
      <c r="G621" s="44">
        <f>$D621</f>
        <v>880567.97</v>
      </c>
    </row>
    <row r="622" spans="1:27" collapsed="1" x14ac:dyDescent="0.2"/>
    <row r="624" spans="1:27" ht="12.75" customHeight="1" x14ac:dyDescent="0.25">
      <c r="A624" s="190" t="s">
        <v>84</v>
      </c>
      <c r="B624" s="190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1:27" ht="12.75" customHeight="1" x14ac:dyDescent="0.25">
      <c r="A625" s="174" t="s">
        <v>3073</v>
      </c>
      <c r="B625" s="174"/>
      <c r="C625" s="174"/>
      <c r="D625" s="174"/>
      <c r="E625" s="174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/>
      <c r="Q625"/>
      <c r="R625"/>
      <c r="S625"/>
      <c r="T625"/>
      <c r="U625"/>
      <c r="V625"/>
      <c r="W625"/>
      <c r="X625"/>
      <c r="Y625"/>
      <c r="Z625"/>
      <c r="AA625"/>
    </row>
    <row r="627" spans="1:27" x14ac:dyDescent="0.2">
      <c r="A627" s="54"/>
      <c r="B627" s="55"/>
    </row>
    <row r="628" spans="1:27" x14ac:dyDescent="0.2">
      <c r="A628" s="54"/>
      <c r="B628" s="56"/>
    </row>
    <row r="639" spans="1:27" hidden="1" x14ac:dyDescent="0.2">
      <c r="B639" s="107" t="s">
        <v>3074</v>
      </c>
    </row>
    <row r="640" spans="1:27" hidden="1" x14ac:dyDescent="0.2">
      <c r="B640" s="108" t="s">
        <v>3075</v>
      </c>
    </row>
  </sheetData>
  <autoFilter ref="B6:C566" xr:uid="{00000000-0001-0000-0500-000000000000}"/>
  <mergeCells count="12">
    <mergeCell ref="A625:O625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4:B624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71939-FF4A-4C18-B004-44BF01A27326}">
  <sheetPr>
    <tabColor rgb="FF00B0F0"/>
    <pageSetUpPr fitToPage="1"/>
  </sheetPr>
  <dimension ref="A1:AA640"/>
  <sheetViews>
    <sheetView view="pageBreakPreview" zoomScale="75" zoomScaleNormal="100" zoomScaleSheetLayoutView="75" workbookViewId="0">
      <pane ySplit="4" topLeftCell="A587" activePane="bottomLeft" state="frozen"/>
      <selection activeCell="N8" sqref="N8"/>
      <selection pane="bottomLeft" activeCell="N8" sqref="N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75" t="s">
        <v>211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5" x14ac:dyDescent="0.25">
      <c r="A4" s="178" t="s">
        <v>853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A5" s="181" t="s">
        <v>213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240</v>
      </c>
      <c r="B7" s="28" t="str">
        <f>"01"&amp;"."&amp;$B$639&amp;"."&amp;$B$640</f>
        <v>01.11.2023</v>
      </c>
      <c r="C7" s="88" t="s">
        <v>76</v>
      </c>
      <c r="D7" s="89">
        <f>ROUND(((D8+D9+D11+D10)/1000),5)</f>
        <v>2.5013000000000001</v>
      </c>
      <c r="E7" s="89">
        <f>ROUND(((E8+E9+E11+E10)/1000),5)</f>
        <v>2.37303</v>
      </c>
      <c r="F7" s="89">
        <f>ROUND(((F8+F9+F11+F10)/1000),5)</f>
        <v>2.3046899999999999</v>
      </c>
      <c r="G7" s="89">
        <f t="shared" ref="G7:AA7" si="0">ROUND(((G8+G9+G11+G10)/1000),5)</f>
        <v>2.2667999999999999</v>
      </c>
      <c r="H7" s="89">
        <f t="shared" si="0"/>
        <v>2.3759899999999998</v>
      </c>
      <c r="I7" s="89">
        <f t="shared" si="0"/>
        <v>2.53592</v>
      </c>
      <c r="J7" s="89">
        <f t="shared" si="0"/>
        <v>2.7052399999999999</v>
      </c>
      <c r="K7" s="89">
        <f t="shared" si="0"/>
        <v>2.9447399999999999</v>
      </c>
      <c r="L7" s="89">
        <f t="shared" si="0"/>
        <v>3.1686899999999998</v>
      </c>
      <c r="M7" s="89">
        <f t="shared" si="0"/>
        <v>3.3131400000000002</v>
      </c>
      <c r="N7" s="89">
        <f t="shared" si="0"/>
        <v>3.3194900000000001</v>
      </c>
      <c r="O7" s="89">
        <f t="shared" si="0"/>
        <v>3.28511</v>
      </c>
      <c r="P7" s="89">
        <f t="shared" si="0"/>
        <v>3.2850299999999999</v>
      </c>
      <c r="Q7" s="89">
        <f t="shared" si="0"/>
        <v>3.3456100000000002</v>
      </c>
      <c r="R7" s="89">
        <f t="shared" si="0"/>
        <v>3.2966899999999999</v>
      </c>
      <c r="S7" s="89">
        <f t="shared" si="0"/>
        <v>3.3192200000000001</v>
      </c>
      <c r="T7" s="89">
        <f t="shared" si="0"/>
        <v>3.2818499999999999</v>
      </c>
      <c r="U7" s="89">
        <f t="shared" si="0"/>
        <v>3.2834699999999999</v>
      </c>
      <c r="V7" s="89">
        <f t="shared" si="0"/>
        <v>3.2314600000000002</v>
      </c>
      <c r="W7" s="89">
        <f t="shared" si="0"/>
        <v>3.1834699999999998</v>
      </c>
      <c r="X7" s="89">
        <f t="shared" si="0"/>
        <v>3.1903800000000002</v>
      </c>
      <c r="Y7" s="89">
        <f t="shared" si="0"/>
        <v>2.9993300000000001</v>
      </c>
      <c r="Z7" s="89">
        <f t="shared" si="0"/>
        <v>2.7944900000000001</v>
      </c>
      <c r="AA7" s="89">
        <f t="shared" si="0"/>
        <v>2.5826600000000002</v>
      </c>
    </row>
    <row r="8" spans="1:27" ht="12.75" hidden="1" customHeight="1" outlineLevel="1" x14ac:dyDescent="0.2">
      <c r="A8" s="97" t="s">
        <v>241</v>
      </c>
      <c r="B8" s="63" t="s">
        <v>242</v>
      </c>
      <c r="C8" s="43" t="s">
        <v>79</v>
      </c>
      <c r="D8" s="44">
        <v>1209.8900000000001</v>
      </c>
      <c r="E8" s="44">
        <v>1081.6199999999999</v>
      </c>
      <c r="F8" s="44">
        <v>1013.28</v>
      </c>
      <c r="G8" s="44">
        <v>975.39</v>
      </c>
      <c r="H8" s="44">
        <v>1084.58</v>
      </c>
      <c r="I8" s="44">
        <v>1244.51</v>
      </c>
      <c r="J8" s="44">
        <v>1413.83</v>
      </c>
      <c r="K8" s="44">
        <v>1653.33</v>
      </c>
      <c r="L8" s="44">
        <v>1877.28</v>
      </c>
      <c r="M8" s="44">
        <v>2021.73</v>
      </c>
      <c r="N8" s="44">
        <v>2028.08</v>
      </c>
      <c r="O8" s="44">
        <v>1993.7</v>
      </c>
      <c r="P8" s="44">
        <v>1993.62</v>
      </c>
      <c r="Q8" s="44">
        <v>2054.1999999999998</v>
      </c>
      <c r="R8" s="44">
        <v>2005.28</v>
      </c>
      <c r="S8" s="44">
        <v>2027.81</v>
      </c>
      <c r="T8" s="44">
        <v>1990.44</v>
      </c>
      <c r="U8" s="44">
        <v>1992.06</v>
      </c>
      <c r="V8" s="44">
        <v>1940.05</v>
      </c>
      <c r="W8" s="44">
        <v>1892.06</v>
      </c>
      <c r="X8" s="44">
        <v>1898.97</v>
      </c>
      <c r="Y8" s="44">
        <v>1707.92</v>
      </c>
      <c r="Z8" s="44">
        <v>1503.08</v>
      </c>
      <c r="AA8" s="44">
        <v>1291.25</v>
      </c>
    </row>
    <row r="9" spans="1:27" ht="12.75" hidden="1" customHeight="1" outlineLevel="1" x14ac:dyDescent="0.2">
      <c r="A9" s="97" t="s">
        <v>243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97" t="s">
        <v>244</v>
      </c>
      <c r="B10" s="63" t="s">
        <v>83</v>
      </c>
      <c r="C10" s="43" t="s">
        <v>79</v>
      </c>
      <c r="D10" s="44">
        <v>3.63</v>
      </c>
      <c r="E10" s="44">
        <v>3.63</v>
      </c>
      <c r="F10" s="44">
        <v>3.63</v>
      </c>
      <c r="G10" s="44">
        <v>3.63</v>
      </c>
      <c r="H10" s="44">
        <v>3.63</v>
      </c>
      <c r="I10" s="44">
        <v>3.63</v>
      </c>
      <c r="J10" s="44">
        <v>3.63</v>
      </c>
      <c r="K10" s="44">
        <v>3.63</v>
      </c>
      <c r="L10" s="44">
        <v>3.63</v>
      </c>
      <c r="M10" s="44">
        <v>3.63</v>
      </c>
      <c r="N10" s="44">
        <v>3.63</v>
      </c>
      <c r="O10" s="44">
        <v>3.63</v>
      </c>
      <c r="P10" s="44">
        <v>3.63</v>
      </c>
      <c r="Q10" s="44">
        <v>3.63</v>
      </c>
      <c r="R10" s="44">
        <v>3.63</v>
      </c>
      <c r="S10" s="44">
        <v>3.63</v>
      </c>
      <c r="T10" s="44">
        <v>3.63</v>
      </c>
      <c r="U10" s="44">
        <v>3.63</v>
      </c>
      <c r="V10" s="44">
        <v>3.63</v>
      </c>
      <c r="W10" s="44">
        <v>3.63</v>
      </c>
      <c r="X10" s="44">
        <v>3.63</v>
      </c>
      <c r="Y10" s="44">
        <v>3.63</v>
      </c>
      <c r="Z10" s="44">
        <v>3.63</v>
      </c>
      <c r="AA10" s="44">
        <v>3.63</v>
      </c>
    </row>
    <row r="11" spans="1:27" ht="12.75" hidden="1" customHeight="1" outlineLevel="1" x14ac:dyDescent="0.2">
      <c r="A11" s="97" t="s">
        <v>245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collapsed="1" x14ac:dyDescent="0.2">
      <c r="A12" s="96" t="s">
        <v>246</v>
      </c>
      <c r="B12" s="28" t="str">
        <f>"02"&amp;"."&amp;$B$639&amp;"."&amp;$B$640</f>
        <v>02.11.2023</v>
      </c>
      <c r="C12" s="88" t="s">
        <v>76</v>
      </c>
      <c r="D12" s="89">
        <f>ROUND(((D13+D14+D16+D15)/1000),5)</f>
        <v>2.4251</v>
      </c>
      <c r="E12" s="89">
        <f>ROUND(((E13+E14+E16+E15)/1000),5)</f>
        <v>2.31358</v>
      </c>
      <c r="F12" s="89">
        <f>ROUND(((F13+F14+F16+F15)/1000),5)</f>
        <v>2.1908400000000001</v>
      </c>
      <c r="G12" s="89">
        <f t="shared" ref="G12:AA12" si="3">ROUND(((G13+G14+G16+G15)/1000),5)</f>
        <v>2.1706599999999998</v>
      </c>
      <c r="H12" s="89">
        <f t="shared" si="3"/>
        <v>2.2660999999999998</v>
      </c>
      <c r="I12" s="89">
        <f t="shared" si="3"/>
        <v>2.4984099999999998</v>
      </c>
      <c r="J12" s="89">
        <f t="shared" si="3"/>
        <v>2.6475200000000001</v>
      </c>
      <c r="K12" s="89">
        <f t="shared" si="3"/>
        <v>2.9328400000000001</v>
      </c>
      <c r="L12" s="89">
        <f t="shared" si="3"/>
        <v>3.13713</v>
      </c>
      <c r="M12" s="89">
        <f t="shared" si="3"/>
        <v>3.2117300000000002</v>
      </c>
      <c r="N12" s="89">
        <f t="shared" si="3"/>
        <v>3.2232099999999999</v>
      </c>
      <c r="O12" s="89">
        <f t="shared" si="3"/>
        <v>3.2850899999999998</v>
      </c>
      <c r="P12" s="89">
        <f t="shared" si="3"/>
        <v>3.2586300000000001</v>
      </c>
      <c r="Q12" s="89">
        <f t="shared" si="3"/>
        <v>3.3038699999999999</v>
      </c>
      <c r="R12" s="89">
        <f t="shared" si="3"/>
        <v>3.2633000000000001</v>
      </c>
      <c r="S12" s="89">
        <f t="shared" si="3"/>
        <v>3.2858100000000001</v>
      </c>
      <c r="T12" s="89">
        <f t="shared" si="3"/>
        <v>3.2840400000000001</v>
      </c>
      <c r="U12" s="89">
        <f t="shared" si="3"/>
        <v>3.3234599999999999</v>
      </c>
      <c r="V12" s="89">
        <f t="shared" si="3"/>
        <v>3.3578700000000001</v>
      </c>
      <c r="W12" s="89">
        <f t="shared" si="3"/>
        <v>3.2885200000000001</v>
      </c>
      <c r="X12" s="89">
        <f t="shared" si="3"/>
        <v>3.1970700000000001</v>
      </c>
      <c r="Y12" s="89">
        <f t="shared" si="3"/>
        <v>3.2007500000000002</v>
      </c>
      <c r="Z12" s="89">
        <f t="shared" si="3"/>
        <v>2.7521399999999998</v>
      </c>
      <c r="AA12" s="89">
        <f t="shared" si="3"/>
        <v>2.6002999999999998</v>
      </c>
    </row>
    <row r="13" spans="1:27" ht="12.75" hidden="1" customHeight="1" outlineLevel="1" x14ac:dyDescent="0.2">
      <c r="A13" s="97" t="s">
        <v>247</v>
      </c>
      <c r="B13" s="63" t="s">
        <v>242</v>
      </c>
      <c r="C13" s="43" t="s">
        <v>79</v>
      </c>
      <c r="D13" s="44">
        <v>1133.69</v>
      </c>
      <c r="E13" s="44">
        <v>1022.17</v>
      </c>
      <c r="F13" s="44">
        <v>899.43</v>
      </c>
      <c r="G13" s="44">
        <v>879.25</v>
      </c>
      <c r="H13" s="44">
        <v>974.69</v>
      </c>
      <c r="I13" s="44">
        <v>1207</v>
      </c>
      <c r="J13" s="44">
        <v>1356.11</v>
      </c>
      <c r="K13" s="44">
        <v>1641.43</v>
      </c>
      <c r="L13" s="44">
        <v>1845.72</v>
      </c>
      <c r="M13" s="44">
        <v>1920.32</v>
      </c>
      <c r="N13" s="44">
        <v>1931.8</v>
      </c>
      <c r="O13" s="44">
        <v>1993.68</v>
      </c>
      <c r="P13" s="44">
        <v>1967.22</v>
      </c>
      <c r="Q13" s="44">
        <v>2012.46</v>
      </c>
      <c r="R13" s="44">
        <v>1971.89</v>
      </c>
      <c r="S13" s="44">
        <v>1994.4</v>
      </c>
      <c r="T13" s="44">
        <v>1992.63</v>
      </c>
      <c r="U13" s="44">
        <v>2032.05</v>
      </c>
      <c r="V13" s="44">
        <v>2066.46</v>
      </c>
      <c r="W13" s="44">
        <v>1997.11</v>
      </c>
      <c r="X13" s="44">
        <v>1905.66</v>
      </c>
      <c r="Y13" s="44">
        <v>1909.34</v>
      </c>
      <c r="Z13" s="44">
        <v>1460.73</v>
      </c>
      <c r="AA13" s="44">
        <v>1308.8900000000001</v>
      </c>
    </row>
    <row r="14" spans="1:27" ht="12.75" hidden="1" customHeight="1" outlineLevel="1" x14ac:dyDescent="0.2">
      <c r="A14" s="97" t="s">
        <v>248</v>
      </c>
      <c r="B14" s="63" t="s">
        <v>90</v>
      </c>
      <c r="C14" s="43" t="s">
        <v>79</v>
      </c>
      <c r="D14" s="44">
        <f>$D$9</f>
        <v>1071.42</v>
      </c>
      <c r="E14" s="44">
        <f t="shared" ref="E14:AA14" si="4">$D$9</f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97" t="s">
        <v>249</v>
      </c>
      <c r="B15" s="63" t="s">
        <v>83</v>
      </c>
      <c r="C15" s="43" t="s">
        <v>79</v>
      </c>
      <c r="D15" s="44">
        <v>3.63</v>
      </c>
      <c r="E15" s="44">
        <v>3.63</v>
      </c>
      <c r="F15" s="44">
        <v>3.63</v>
      </c>
      <c r="G15" s="44">
        <v>3.63</v>
      </c>
      <c r="H15" s="44">
        <v>3.63</v>
      </c>
      <c r="I15" s="44">
        <v>3.63</v>
      </c>
      <c r="J15" s="44">
        <v>3.63</v>
      </c>
      <c r="K15" s="44">
        <v>3.63</v>
      </c>
      <c r="L15" s="44">
        <v>3.63</v>
      </c>
      <c r="M15" s="44">
        <v>3.63</v>
      </c>
      <c r="N15" s="44">
        <v>3.63</v>
      </c>
      <c r="O15" s="44">
        <v>3.63</v>
      </c>
      <c r="P15" s="44">
        <v>3.63</v>
      </c>
      <c r="Q15" s="44">
        <v>3.63</v>
      </c>
      <c r="R15" s="44">
        <v>3.63</v>
      </c>
      <c r="S15" s="44">
        <v>3.63</v>
      </c>
      <c r="T15" s="44">
        <v>3.63</v>
      </c>
      <c r="U15" s="44">
        <v>3.63</v>
      </c>
      <c r="V15" s="44">
        <v>3.63</v>
      </c>
      <c r="W15" s="44">
        <v>3.63</v>
      </c>
      <c r="X15" s="44">
        <v>3.63</v>
      </c>
      <c r="Y15" s="44">
        <v>3.63</v>
      </c>
      <c r="Z15" s="44">
        <v>3.63</v>
      </c>
      <c r="AA15" s="44">
        <v>3.63</v>
      </c>
    </row>
    <row r="16" spans="1:27" ht="12.75" hidden="1" customHeight="1" outlineLevel="1" x14ac:dyDescent="0.2">
      <c r="A16" s="97" t="s">
        <v>250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collapsed="1" x14ac:dyDescent="0.2">
      <c r="A17" s="96" t="s">
        <v>251</v>
      </c>
      <c r="B17" s="28" t="str">
        <f>"03"&amp;"."&amp;$B$639&amp;"."&amp;$B$640</f>
        <v>03.11.2023</v>
      </c>
      <c r="C17" s="88" t="s">
        <v>76</v>
      </c>
      <c r="D17" s="89">
        <f>ROUND(((D18+D19+D21+D20)/1000),5)</f>
        <v>2.45147</v>
      </c>
      <c r="E17" s="89">
        <f>ROUND(((E18+E19+E21+E20)/1000),5)</f>
        <v>2.33141</v>
      </c>
      <c r="F17" s="89">
        <f>ROUND(((F18+F19+F21+F20)/1000),5)</f>
        <v>2.2197100000000001</v>
      </c>
      <c r="G17" s="89">
        <f t="shared" ref="G17:AA17" si="6">ROUND(((G18+G19+G21+G20)/1000),5)</f>
        <v>2.19157</v>
      </c>
      <c r="H17" s="89">
        <f t="shared" si="6"/>
        <v>2.3228300000000002</v>
      </c>
      <c r="I17" s="89">
        <f t="shared" si="6"/>
        <v>2.4785300000000001</v>
      </c>
      <c r="J17" s="89">
        <f t="shared" si="6"/>
        <v>2.64899</v>
      </c>
      <c r="K17" s="89">
        <f t="shared" si="6"/>
        <v>2.89005</v>
      </c>
      <c r="L17" s="89">
        <f t="shared" si="6"/>
        <v>3.1468799999999999</v>
      </c>
      <c r="M17" s="89">
        <f t="shared" si="6"/>
        <v>3.2021000000000002</v>
      </c>
      <c r="N17" s="89">
        <f t="shared" si="6"/>
        <v>3.2137500000000001</v>
      </c>
      <c r="O17" s="89">
        <f t="shared" si="6"/>
        <v>3.2191100000000001</v>
      </c>
      <c r="P17" s="89">
        <f t="shared" si="6"/>
        <v>3.2260900000000001</v>
      </c>
      <c r="Q17" s="89">
        <f t="shared" si="6"/>
        <v>3.2229999999999999</v>
      </c>
      <c r="R17" s="89">
        <f t="shared" si="6"/>
        <v>3.2106499999999998</v>
      </c>
      <c r="S17" s="89">
        <f t="shared" si="6"/>
        <v>3.2040999999999999</v>
      </c>
      <c r="T17" s="89">
        <f t="shared" si="6"/>
        <v>3.17801</v>
      </c>
      <c r="U17" s="89">
        <f t="shared" si="6"/>
        <v>3.2744900000000001</v>
      </c>
      <c r="V17" s="89">
        <f t="shared" si="6"/>
        <v>3.3175699999999999</v>
      </c>
      <c r="W17" s="89">
        <f t="shared" si="6"/>
        <v>3.2772600000000001</v>
      </c>
      <c r="X17" s="89">
        <f t="shared" si="6"/>
        <v>3.1839</v>
      </c>
      <c r="Y17" s="89">
        <f t="shared" si="6"/>
        <v>3.0688300000000002</v>
      </c>
      <c r="Z17" s="89">
        <f t="shared" si="6"/>
        <v>2.7841300000000002</v>
      </c>
      <c r="AA17" s="89">
        <f t="shared" si="6"/>
        <v>2.57978</v>
      </c>
    </row>
    <row r="18" spans="1:27" ht="12.75" hidden="1" customHeight="1" outlineLevel="1" x14ac:dyDescent="0.2">
      <c r="A18" s="97" t="s">
        <v>252</v>
      </c>
      <c r="B18" s="63" t="s">
        <v>242</v>
      </c>
      <c r="C18" s="43" t="s">
        <v>79</v>
      </c>
      <c r="D18" s="44">
        <v>1160.06</v>
      </c>
      <c r="E18" s="44">
        <v>1040</v>
      </c>
      <c r="F18" s="44">
        <v>928.3</v>
      </c>
      <c r="G18" s="44">
        <v>900.16</v>
      </c>
      <c r="H18" s="44">
        <v>1031.42</v>
      </c>
      <c r="I18" s="44">
        <v>1187.1199999999999</v>
      </c>
      <c r="J18" s="44">
        <v>1357.58</v>
      </c>
      <c r="K18" s="44">
        <v>1598.64</v>
      </c>
      <c r="L18" s="44">
        <v>1855.47</v>
      </c>
      <c r="M18" s="44">
        <v>1910.69</v>
      </c>
      <c r="N18" s="44">
        <v>1922.34</v>
      </c>
      <c r="O18" s="44">
        <v>1927.7</v>
      </c>
      <c r="P18" s="44">
        <v>1934.68</v>
      </c>
      <c r="Q18" s="44">
        <v>1931.59</v>
      </c>
      <c r="R18" s="44">
        <v>1919.24</v>
      </c>
      <c r="S18" s="44">
        <v>1912.69</v>
      </c>
      <c r="T18" s="44">
        <v>1886.6</v>
      </c>
      <c r="U18" s="44">
        <v>1983.08</v>
      </c>
      <c r="V18" s="44">
        <v>2026.16</v>
      </c>
      <c r="W18" s="44">
        <v>1985.85</v>
      </c>
      <c r="X18" s="44">
        <v>1892.49</v>
      </c>
      <c r="Y18" s="44">
        <v>1777.42</v>
      </c>
      <c r="Z18" s="44">
        <v>1492.72</v>
      </c>
      <c r="AA18" s="44">
        <v>1288.3699999999999</v>
      </c>
    </row>
    <row r="19" spans="1:27" ht="12.75" hidden="1" customHeight="1" outlineLevel="1" x14ac:dyDescent="0.2">
      <c r="A19" s="97" t="s">
        <v>253</v>
      </c>
      <c r="B19" s="63" t="s">
        <v>90</v>
      </c>
      <c r="C19" s="43" t="s">
        <v>79</v>
      </c>
      <c r="D19" s="44">
        <f>$D$9</f>
        <v>1071.42</v>
      </c>
      <c r="E19" s="44">
        <f t="shared" ref="E19:AA19" si="7">$D$9</f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97" t="s">
        <v>254</v>
      </c>
      <c r="B20" s="63" t="s">
        <v>83</v>
      </c>
      <c r="C20" s="43" t="s">
        <v>79</v>
      </c>
      <c r="D20" s="44">
        <v>3.63</v>
      </c>
      <c r="E20" s="44">
        <v>3.63</v>
      </c>
      <c r="F20" s="44">
        <v>3.63</v>
      </c>
      <c r="G20" s="44">
        <v>3.63</v>
      </c>
      <c r="H20" s="44">
        <v>3.63</v>
      </c>
      <c r="I20" s="44">
        <v>3.63</v>
      </c>
      <c r="J20" s="44">
        <v>3.63</v>
      </c>
      <c r="K20" s="44">
        <v>3.63</v>
      </c>
      <c r="L20" s="44">
        <v>3.63</v>
      </c>
      <c r="M20" s="44">
        <v>3.63</v>
      </c>
      <c r="N20" s="44">
        <v>3.63</v>
      </c>
      <c r="O20" s="44">
        <v>3.63</v>
      </c>
      <c r="P20" s="44">
        <v>3.63</v>
      </c>
      <c r="Q20" s="44">
        <v>3.63</v>
      </c>
      <c r="R20" s="44">
        <v>3.63</v>
      </c>
      <c r="S20" s="44">
        <v>3.63</v>
      </c>
      <c r="T20" s="44">
        <v>3.63</v>
      </c>
      <c r="U20" s="44">
        <v>3.63</v>
      </c>
      <c r="V20" s="44">
        <v>3.63</v>
      </c>
      <c r="W20" s="44">
        <v>3.63</v>
      </c>
      <c r="X20" s="44">
        <v>3.63</v>
      </c>
      <c r="Y20" s="44">
        <v>3.63</v>
      </c>
      <c r="Z20" s="44">
        <v>3.63</v>
      </c>
      <c r="AA20" s="44">
        <v>3.63</v>
      </c>
    </row>
    <row r="21" spans="1:27" ht="12.75" hidden="1" customHeight="1" outlineLevel="1" x14ac:dyDescent="0.2">
      <c r="A21" s="97" t="s">
        <v>255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collapsed="1" x14ac:dyDescent="0.2">
      <c r="A22" s="96" t="s">
        <v>256</v>
      </c>
      <c r="B22" s="28" t="str">
        <f>"04"&amp;"."&amp;$B$639&amp;"."&amp;$B$640</f>
        <v>04.11.2023</v>
      </c>
      <c r="C22" s="88" t="s">
        <v>76</v>
      </c>
      <c r="D22" s="89">
        <f>ROUND(((D23+D24+D26+D25)/1000),5)</f>
        <v>2.5416400000000001</v>
      </c>
      <c r="E22" s="89">
        <f>ROUND(((E23+E24+E26+E25)/1000),5)</f>
        <v>2.4637199999999999</v>
      </c>
      <c r="F22" s="89">
        <f>ROUND(((F23+F24+F26+F25)/1000),5)</f>
        <v>2.38367</v>
      </c>
      <c r="G22" s="89">
        <f t="shared" ref="G22:AA22" si="9">ROUND(((G23+G24+G26+G25)/1000),5)</f>
        <v>2.3291499999999998</v>
      </c>
      <c r="H22" s="89">
        <f t="shared" si="9"/>
        <v>2.3793600000000001</v>
      </c>
      <c r="I22" s="89">
        <f t="shared" si="9"/>
        <v>2.4759000000000002</v>
      </c>
      <c r="J22" s="89">
        <f t="shared" si="9"/>
        <v>2.4881099999999998</v>
      </c>
      <c r="K22" s="89">
        <f t="shared" si="9"/>
        <v>2.5969899999999999</v>
      </c>
      <c r="L22" s="89">
        <f t="shared" si="9"/>
        <v>2.91649</v>
      </c>
      <c r="M22" s="89">
        <f t="shared" si="9"/>
        <v>3.01179</v>
      </c>
      <c r="N22" s="89">
        <f t="shared" si="9"/>
        <v>3.0623100000000001</v>
      </c>
      <c r="O22" s="89">
        <f t="shared" si="9"/>
        <v>3.0701000000000001</v>
      </c>
      <c r="P22" s="89">
        <f t="shared" si="9"/>
        <v>3.0633900000000001</v>
      </c>
      <c r="Q22" s="89">
        <f t="shared" si="9"/>
        <v>3.0631200000000001</v>
      </c>
      <c r="R22" s="89">
        <f t="shared" si="9"/>
        <v>3.0404300000000002</v>
      </c>
      <c r="S22" s="89">
        <f t="shared" si="9"/>
        <v>3.1716099999999998</v>
      </c>
      <c r="T22" s="89">
        <f t="shared" si="9"/>
        <v>3.2443900000000001</v>
      </c>
      <c r="U22" s="89">
        <f t="shared" si="9"/>
        <v>3.3887700000000001</v>
      </c>
      <c r="V22" s="89">
        <f t="shared" si="9"/>
        <v>3.3899400000000002</v>
      </c>
      <c r="W22" s="89">
        <f t="shared" si="9"/>
        <v>3.2645</v>
      </c>
      <c r="X22" s="89">
        <f t="shared" si="9"/>
        <v>3.0319199999999999</v>
      </c>
      <c r="Y22" s="89">
        <f t="shared" si="9"/>
        <v>2.9862500000000001</v>
      </c>
      <c r="Z22" s="89">
        <f t="shared" si="9"/>
        <v>2.6356899999999999</v>
      </c>
      <c r="AA22" s="89">
        <f t="shared" si="9"/>
        <v>2.5564800000000001</v>
      </c>
    </row>
    <row r="23" spans="1:27" ht="12.75" hidden="1" customHeight="1" outlineLevel="1" x14ac:dyDescent="0.2">
      <c r="A23" s="97" t="s">
        <v>257</v>
      </c>
      <c r="B23" s="63" t="s">
        <v>242</v>
      </c>
      <c r="C23" s="43" t="s">
        <v>79</v>
      </c>
      <c r="D23" s="44">
        <v>1250.23</v>
      </c>
      <c r="E23" s="44">
        <v>1172.31</v>
      </c>
      <c r="F23" s="44">
        <v>1092.26</v>
      </c>
      <c r="G23" s="44">
        <v>1037.74</v>
      </c>
      <c r="H23" s="44">
        <v>1087.95</v>
      </c>
      <c r="I23" s="44">
        <v>1184.49</v>
      </c>
      <c r="J23" s="44">
        <v>1196.7</v>
      </c>
      <c r="K23" s="44">
        <v>1305.58</v>
      </c>
      <c r="L23" s="44">
        <v>1625.08</v>
      </c>
      <c r="M23" s="44">
        <v>1720.38</v>
      </c>
      <c r="N23" s="44">
        <v>1770.9</v>
      </c>
      <c r="O23" s="44">
        <v>1778.69</v>
      </c>
      <c r="P23" s="44">
        <v>1771.98</v>
      </c>
      <c r="Q23" s="44">
        <v>1771.71</v>
      </c>
      <c r="R23" s="44">
        <v>1749.02</v>
      </c>
      <c r="S23" s="44">
        <v>1880.2</v>
      </c>
      <c r="T23" s="44">
        <v>1952.98</v>
      </c>
      <c r="U23" s="44">
        <v>2097.36</v>
      </c>
      <c r="V23" s="44">
        <v>2098.5300000000002</v>
      </c>
      <c r="W23" s="44">
        <v>1973.09</v>
      </c>
      <c r="X23" s="44">
        <v>1740.51</v>
      </c>
      <c r="Y23" s="44">
        <v>1694.84</v>
      </c>
      <c r="Z23" s="44">
        <v>1344.28</v>
      </c>
      <c r="AA23" s="44">
        <v>1265.07</v>
      </c>
    </row>
    <row r="24" spans="1:27" ht="12.75" hidden="1" customHeight="1" outlineLevel="1" x14ac:dyDescent="0.2">
      <c r="A24" s="97" t="s">
        <v>258</v>
      </c>
      <c r="B24" s="63" t="s">
        <v>90</v>
      </c>
      <c r="C24" s="43" t="s">
        <v>79</v>
      </c>
      <c r="D24" s="44">
        <f>$D$9</f>
        <v>1071.42</v>
      </c>
      <c r="E24" s="44">
        <f t="shared" ref="E24:AA24" si="10"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97" t="s">
        <v>259</v>
      </c>
      <c r="B25" s="63" t="s">
        <v>83</v>
      </c>
      <c r="C25" s="43" t="s">
        <v>79</v>
      </c>
      <c r="D25" s="44">
        <v>3.63</v>
      </c>
      <c r="E25" s="44">
        <v>3.63</v>
      </c>
      <c r="F25" s="44">
        <v>3.63</v>
      </c>
      <c r="G25" s="44">
        <v>3.63</v>
      </c>
      <c r="H25" s="44">
        <v>3.63</v>
      </c>
      <c r="I25" s="44">
        <v>3.63</v>
      </c>
      <c r="J25" s="44">
        <v>3.63</v>
      </c>
      <c r="K25" s="44">
        <v>3.63</v>
      </c>
      <c r="L25" s="44">
        <v>3.63</v>
      </c>
      <c r="M25" s="44">
        <v>3.63</v>
      </c>
      <c r="N25" s="44">
        <v>3.63</v>
      </c>
      <c r="O25" s="44">
        <v>3.63</v>
      </c>
      <c r="P25" s="44">
        <v>3.63</v>
      </c>
      <c r="Q25" s="44">
        <v>3.63</v>
      </c>
      <c r="R25" s="44">
        <v>3.63</v>
      </c>
      <c r="S25" s="44">
        <v>3.63</v>
      </c>
      <c r="T25" s="44">
        <v>3.63</v>
      </c>
      <c r="U25" s="44">
        <v>3.63</v>
      </c>
      <c r="V25" s="44">
        <v>3.63</v>
      </c>
      <c r="W25" s="44">
        <v>3.63</v>
      </c>
      <c r="X25" s="44">
        <v>3.63</v>
      </c>
      <c r="Y25" s="44">
        <v>3.63</v>
      </c>
      <c r="Z25" s="44">
        <v>3.63</v>
      </c>
      <c r="AA25" s="44">
        <v>3.63</v>
      </c>
    </row>
    <row r="26" spans="1:27" ht="12.75" hidden="1" customHeight="1" outlineLevel="1" x14ac:dyDescent="0.2">
      <c r="A26" s="97" t="s">
        <v>260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collapsed="1" x14ac:dyDescent="0.2">
      <c r="A27" s="96" t="s">
        <v>261</v>
      </c>
      <c r="B27" s="28" t="str">
        <f>"05"&amp;"."&amp;$B$639&amp;"."&amp;$B$640</f>
        <v>05.11.2023</v>
      </c>
      <c r="C27" s="88" t="s">
        <v>76</v>
      </c>
      <c r="D27" s="89">
        <f>ROUND(((D28+D29+D31+D30)/1000),5)</f>
        <v>2.5366</v>
      </c>
      <c r="E27" s="89">
        <f>ROUND(((E28+E29+E31+E30)/1000),5)</f>
        <v>2.4272900000000002</v>
      </c>
      <c r="F27" s="89">
        <f>ROUND(((F28+F29+F31+F30)/1000),5)</f>
        <v>2.3443999999999998</v>
      </c>
      <c r="G27" s="89">
        <f t="shared" ref="G27:AA27" si="12">ROUND(((G28+G29+G31+G30)/1000),5)</f>
        <v>2.3259699999999999</v>
      </c>
      <c r="H27" s="89">
        <f t="shared" si="12"/>
        <v>2.3294800000000002</v>
      </c>
      <c r="I27" s="89">
        <f t="shared" si="12"/>
        <v>2.44699</v>
      </c>
      <c r="J27" s="89">
        <f t="shared" si="12"/>
        <v>2.4299200000000001</v>
      </c>
      <c r="K27" s="89">
        <f t="shared" si="12"/>
        <v>2.5297800000000001</v>
      </c>
      <c r="L27" s="89">
        <f t="shared" si="12"/>
        <v>2.7773099999999999</v>
      </c>
      <c r="M27" s="89">
        <f t="shared" si="12"/>
        <v>2.9536500000000001</v>
      </c>
      <c r="N27" s="89">
        <f t="shared" si="12"/>
        <v>2.9973200000000002</v>
      </c>
      <c r="O27" s="89">
        <f t="shared" si="12"/>
        <v>3.0076399999999999</v>
      </c>
      <c r="P27" s="89">
        <f t="shared" si="12"/>
        <v>3.0084499999999998</v>
      </c>
      <c r="Q27" s="89">
        <f t="shared" si="12"/>
        <v>3.00943</v>
      </c>
      <c r="R27" s="89">
        <f t="shared" si="12"/>
        <v>2.9958100000000001</v>
      </c>
      <c r="S27" s="89">
        <f t="shared" si="12"/>
        <v>2.9757500000000001</v>
      </c>
      <c r="T27" s="89">
        <f t="shared" si="12"/>
        <v>3.0048900000000001</v>
      </c>
      <c r="U27" s="89">
        <f t="shared" si="12"/>
        <v>3.2152400000000001</v>
      </c>
      <c r="V27" s="89">
        <f t="shared" si="12"/>
        <v>3.3208600000000001</v>
      </c>
      <c r="W27" s="89">
        <f t="shared" si="12"/>
        <v>3.2183999999999999</v>
      </c>
      <c r="X27" s="89">
        <f t="shared" si="12"/>
        <v>3.03938</v>
      </c>
      <c r="Y27" s="89">
        <f t="shared" si="12"/>
        <v>2.9959899999999999</v>
      </c>
      <c r="Z27" s="89">
        <f t="shared" si="12"/>
        <v>2.7576000000000001</v>
      </c>
      <c r="AA27" s="89">
        <f t="shared" si="12"/>
        <v>2.5445500000000001</v>
      </c>
    </row>
    <row r="28" spans="1:27" ht="12.75" hidden="1" customHeight="1" outlineLevel="1" x14ac:dyDescent="0.2">
      <c r="A28" s="97" t="s">
        <v>262</v>
      </c>
      <c r="B28" s="63" t="s">
        <v>242</v>
      </c>
      <c r="C28" s="43" t="s">
        <v>79</v>
      </c>
      <c r="D28" s="44">
        <v>1245.19</v>
      </c>
      <c r="E28" s="44">
        <v>1135.8800000000001</v>
      </c>
      <c r="F28" s="44">
        <v>1052.99</v>
      </c>
      <c r="G28" s="44">
        <v>1034.56</v>
      </c>
      <c r="H28" s="44">
        <v>1038.07</v>
      </c>
      <c r="I28" s="44">
        <v>1155.58</v>
      </c>
      <c r="J28" s="44">
        <v>1138.51</v>
      </c>
      <c r="K28" s="44">
        <v>1238.3699999999999</v>
      </c>
      <c r="L28" s="44">
        <v>1485.9</v>
      </c>
      <c r="M28" s="44">
        <v>1662.24</v>
      </c>
      <c r="N28" s="44">
        <v>1705.91</v>
      </c>
      <c r="O28" s="44">
        <v>1716.23</v>
      </c>
      <c r="P28" s="44">
        <v>1717.04</v>
      </c>
      <c r="Q28" s="44">
        <v>1718.02</v>
      </c>
      <c r="R28" s="44">
        <v>1704.4</v>
      </c>
      <c r="S28" s="44">
        <v>1684.34</v>
      </c>
      <c r="T28" s="44">
        <v>1713.48</v>
      </c>
      <c r="U28" s="44">
        <v>1923.83</v>
      </c>
      <c r="V28" s="44">
        <v>2029.45</v>
      </c>
      <c r="W28" s="44">
        <v>1926.99</v>
      </c>
      <c r="X28" s="44">
        <v>1747.97</v>
      </c>
      <c r="Y28" s="44">
        <v>1704.58</v>
      </c>
      <c r="Z28" s="44">
        <v>1466.19</v>
      </c>
      <c r="AA28" s="44">
        <v>1253.1400000000001</v>
      </c>
    </row>
    <row r="29" spans="1:27" ht="12.75" hidden="1" customHeight="1" outlineLevel="1" x14ac:dyDescent="0.2">
      <c r="A29" s="97" t="s">
        <v>263</v>
      </c>
      <c r="B29" s="63" t="s">
        <v>90</v>
      </c>
      <c r="C29" s="43" t="s">
        <v>79</v>
      </c>
      <c r="D29" s="44">
        <f>$D$9</f>
        <v>1071.42</v>
      </c>
      <c r="E29" s="44">
        <f t="shared" ref="E29:AA29" si="13">$D$9</f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97" t="s">
        <v>264</v>
      </c>
      <c r="B30" s="63" t="s">
        <v>83</v>
      </c>
      <c r="C30" s="43" t="s">
        <v>79</v>
      </c>
      <c r="D30" s="44">
        <v>3.63</v>
      </c>
      <c r="E30" s="44">
        <v>3.63</v>
      </c>
      <c r="F30" s="44">
        <v>3.63</v>
      </c>
      <c r="G30" s="44">
        <v>3.63</v>
      </c>
      <c r="H30" s="44">
        <v>3.63</v>
      </c>
      <c r="I30" s="44">
        <v>3.63</v>
      </c>
      <c r="J30" s="44">
        <v>3.63</v>
      </c>
      <c r="K30" s="44">
        <v>3.63</v>
      </c>
      <c r="L30" s="44">
        <v>3.63</v>
      </c>
      <c r="M30" s="44">
        <v>3.63</v>
      </c>
      <c r="N30" s="44">
        <v>3.63</v>
      </c>
      <c r="O30" s="44">
        <v>3.63</v>
      </c>
      <c r="P30" s="44">
        <v>3.63</v>
      </c>
      <c r="Q30" s="44">
        <v>3.63</v>
      </c>
      <c r="R30" s="44">
        <v>3.63</v>
      </c>
      <c r="S30" s="44">
        <v>3.63</v>
      </c>
      <c r="T30" s="44">
        <v>3.63</v>
      </c>
      <c r="U30" s="44">
        <v>3.63</v>
      </c>
      <c r="V30" s="44">
        <v>3.63</v>
      </c>
      <c r="W30" s="44">
        <v>3.63</v>
      </c>
      <c r="X30" s="44">
        <v>3.63</v>
      </c>
      <c r="Y30" s="44">
        <v>3.63</v>
      </c>
      <c r="Z30" s="44">
        <v>3.63</v>
      </c>
      <c r="AA30" s="44">
        <v>3.63</v>
      </c>
    </row>
    <row r="31" spans="1:27" ht="12.75" hidden="1" customHeight="1" outlineLevel="1" x14ac:dyDescent="0.2">
      <c r="A31" s="97" t="s">
        <v>265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collapsed="1" x14ac:dyDescent="0.2">
      <c r="A32" s="96" t="s">
        <v>266</v>
      </c>
      <c r="B32" s="28" t="str">
        <f>"06"&amp;"."&amp;$B$639&amp;"."&amp;$B$640</f>
        <v>06.11.2023</v>
      </c>
      <c r="C32" s="88" t="s">
        <v>76</v>
      </c>
      <c r="D32" s="89">
        <f>ROUND(((D33+D34+D36+D35)/1000),5)</f>
        <v>2.5387400000000002</v>
      </c>
      <c r="E32" s="89">
        <f>ROUND(((E33+E34+E36+E35)/1000),5)</f>
        <v>2.4624199999999998</v>
      </c>
      <c r="F32" s="89">
        <f>ROUND(((F33+F34+F36+F35)/1000),5)</f>
        <v>2.3808699999999998</v>
      </c>
      <c r="G32" s="89">
        <f t="shared" ref="G32:AA32" si="15">ROUND(((G33+G34+G36+G35)/1000),5)</f>
        <v>2.3384100000000001</v>
      </c>
      <c r="H32" s="89">
        <f t="shared" si="15"/>
        <v>2.37595</v>
      </c>
      <c r="I32" s="89">
        <f t="shared" si="15"/>
        <v>2.4694400000000001</v>
      </c>
      <c r="J32" s="89">
        <f t="shared" si="15"/>
        <v>2.50108</v>
      </c>
      <c r="K32" s="89">
        <f t="shared" si="15"/>
        <v>2.6149800000000001</v>
      </c>
      <c r="L32" s="89">
        <f t="shared" si="15"/>
        <v>2.84632</v>
      </c>
      <c r="M32" s="89">
        <f t="shared" si="15"/>
        <v>3.0396899999999998</v>
      </c>
      <c r="N32" s="89">
        <f t="shared" si="15"/>
        <v>3.15517</v>
      </c>
      <c r="O32" s="89">
        <f t="shared" si="15"/>
        <v>3.1743100000000002</v>
      </c>
      <c r="P32" s="89">
        <f t="shared" si="15"/>
        <v>3.15394</v>
      </c>
      <c r="Q32" s="89">
        <f t="shared" si="15"/>
        <v>3.1617299999999999</v>
      </c>
      <c r="R32" s="89">
        <f t="shared" si="15"/>
        <v>3.12927</v>
      </c>
      <c r="S32" s="89">
        <f t="shared" si="15"/>
        <v>3.1101800000000002</v>
      </c>
      <c r="T32" s="89">
        <f t="shared" si="15"/>
        <v>3.18059</v>
      </c>
      <c r="U32" s="89">
        <f t="shared" si="15"/>
        <v>3.2382900000000001</v>
      </c>
      <c r="V32" s="89">
        <f t="shared" si="15"/>
        <v>3.2338800000000001</v>
      </c>
      <c r="W32" s="89">
        <f t="shared" si="15"/>
        <v>3.20607</v>
      </c>
      <c r="X32" s="89">
        <f t="shared" si="15"/>
        <v>3.1724600000000001</v>
      </c>
      <c r="Y32" s="89">
        <f t="shared" si="15"/>
        <v>3.0423100000000001</v>
      </c>
      <c r="Z32" s="89">
        <f t="shared" si="15"/>
        <v>2.7196199999999999</v>
      </c>
      <c r="AA32" s="89">
        <f t="shared" si="15"/>
        <v>2.5818500000000002</v>
      </c>
    </row>
    <row r="33" spans="1:27" ht="12.75" hidden="1" customHeight="1" outlineLevel="1" x14ac:dyDescent="0.2">
      <c r="A33" s="97" t="s">
        <v>267</v>
      </c>
      <c r="B33" s="63" t="s">
        <v>242</v>
      </c>
      <c r="C33" s="43" t="s">
        <v>79</v>
      </c>
      <c r="D33" s="44">
        <v>1247.33</v>
      </c>
      <c r="E33" s="44">
        <v>1171.01</v>
      </c>
      <c r="F33" s="44">
        <v>1089.46</v>
      </c>
      <c r="G33" s="44">
        <v>1047</v>
      </c>
      <c r="H33" s="44">
        <v>1084.54</v>
      </c>
      <c r="I33" s="44">
        <v>1178.03</v>
      </c>
      <c r="J33" s="44">
        <v>1209.67</v>
      </c>
      <c r="K33" s="44">
        <v>1323.57</v>
      </c>
      <c r="L33" s="44">
        <v>1554.91</v>
      </c>
      <c r="M33" s="44">
        <v>1748.28</v>
      </c>
      <c r="N33" s="44">
        <v>1863.76</v>
      </c>
      <c r="O33" s="44">
        <v>1882.9</v>
      </c>
      <c r="P33" s="44">
        <v>1862.53</v>
      </c>
      <c r="Q33" s="44">
        <v>1870.32</v>
      </c>
      <c r="R33" s="44">
        <v>1837.86</v>
      </c>
      <c r="S33" s="44">
        <v>1818.77</v>
      </c>
      <c r="T33" s="44">
        <v>1889.18</v>
      </c>
      <c r="U33" s="44">
        <v>1946.88</v>
      </c>
      <c r="V33" s="44">
        <v>1942.47</v>
      </c>
      <c r="W33" s="44">
        <v>1914.66</v>
      </c>
      <c r="X33" s="44">
        <v>1881.05</v>
      </c>
      <c r="Y33" s="44">
        <v>1750.9</v>
      </c>
      <c r="Z33" s="44">
        <v>1428.21</v>
      </c>
      <c r="AA33" s="44">
        <v>1290.44</v>
      </c>
    </row>
    <row r="34" spans="1:27" ht="12.75" hidden="1" customHeight="1" outlineLevel="1" x14ac:dyDescent="0.2">
      <c r="A34" s="97" t="s">
        <v>268</v>
      </c>
      <c r="B34" s="63" t="s">
        <v>90</v>
      </c>
      <c r="C34" s="43" t="s">
        <v>79</v>
      </c>
      <c r="D34" s="44">
        <f>$D$9</f>
        <v>1071.42</v>
      </c>
      <c r="E34" s="44">
        <f t="shared" ref="E34:AA34" si="16">$D$9</f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97" t="s">
        <v>269</v>
      </c>
      <c r="B35" s="63" t="s">
        <v>83</v>
      </c>
      <c r="C35" s="43" t="s">
        <v>79</v>
      </c>
      <c r="D35" s="44">
        <v>3.63</v>
      </c>
      <c r="E35" s="44">
        <v>3.63</v>
      </c>
      <c r="F35" s="44">
        <v>3.63</v>
      </c>
      <c r="G35" s="44">
        <v>3.63</v>
      </c>
      <c r="H35" s="44">
        <v>3.63</v>
      </c>
      <c r="I35" s="44">
        <v>3.63</v>
      </c>
      <c r="J35" s="44">
        <v>3.63</v>
      </c>
      <c r="K35" s="44">
        <v>3.63</v>
      </c>
      <c r="L35" s="44">
        <v>3.63</v>
      </c>
      <c r="M35" s="44">
        <v>3.63</v>
      </c>
      <c r="N35" s="44">
        <v>3.63</v>
      </c>
      <c r="O35" s="44">
        <v>3.63</v>
      </c>
      <c r="P35" s="44">
        <v>3.63</v>
      </c>
      <c r="Q35" s="44">
        <v>3.63</v>
      </c>
      <c r="R35" s="44">
        <v>3.63</v>
      </c>
      <c r="S35" s="44">
        <v>3.63</v>
      </c>
      <c r="T35" s="44">
        <v>3.63</v>
      </c>
      <c r="U35" s="44">
        <v>3.63</v>
      </c>
      <c r="V35" s="44">
        <v>3.63</v>
      </c>
      <c r="W35" s="44">
        <v>3.63</v>
      </c>
      <c r="X35" s="44">
        <v>3.63</v>
      </c>
      <c r="Y35" s="44">
        <v>3.63</v>
      </c>
      <c r="Z35" s="44">
        <v>3.63</v>
      </c>
      <c r="AA35" s="44">
        <v>3.63</v>
      </c>
    </row>
    <row r="36" spans="1:27" ht="12.75" hidden="1" customHeight="1" outlineLevel="1" x14ac:dyDescent="0.2">
      <c r="A36" s="97" t="s">
        <v>270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collapsed="1" x14ac:dyDescent="0.2">
      <c r="A37" s="96" t="s">
        <v>271</v>
      </c>
      <c r="B37" s="28" t="str">
        <f>"07"&amp;"."&amp;$B$639&amp;"."&amp;$B$640</f>
        <v>07.11.2023</v>
      </c>
      <c r="C37" s="88" t="s">
        <v>76</v>
      </c>
      <c r="D37" s="89">
        <f>ROUND(((D38+D39+D41+D40)/1000),5)</f>
        <v>2.4891299999999998</v>
      </c>
      <c r="E37" s="89">
        <f>ROUND(((E38+E39+E41+E40)/1000),5)</f>
        <v>2.33494</v>
      </c>
      <c r="F37" s="89">
        <f>ROUND(((F38+F39+F41+F40)/1000),5)</f>
        <v>2.22987</v>
      </c>
      <c r="G37" s="89">
        <f t="shared" ref="G37:AA37" si="18">ROUND(((G38+G39+G41+G40)/1000),5)</f>
        <v>2.1873900000000002</v>
      </c>
      <c r="H37" s="89">
        <f t="shared" si="18"/>
        <v>2.2683800000000001</v>
      </c>
      <c r="I37" s="89">
        <f t="shared" si="18"/>
        <v>2.4939499999999999</v>
      </c>
      <c r="J37" s="89">
        <f t="shared" si="18"/>
        <v>2.5581200000000002</v>
      </c>
      <c r="K37" s="89">
        <f t="shared" si="18"/>
        <v>2.8000400000000001</v>
      </c>
      <c r="L37" s="89">
        <f t="shared" si="18"/>
        <v>3.0440900000000002</v>
      </c>
      <c r="M37" s="89">
        <f t="shared" si="18"/>
        <v>3.1867100000000002</v>
      </c>
      <c r="N37" s="89">
        <f t="shared" si="18"/>
        <v>3.1976100000000001</v>
      </c>
      <c r="O37" s="89">
        <f t="shared" si="18"/>
        <v>3.1997200000000001</v>
      </c>
      <c r="P37" s="89">
        <f t="shared" si="18"/>
        <v>3.1596899999999999</v>
      </c>
      <c r="Q37" s="89">
        <f t="shared" si="18"/>
        <v>3.1775199999999999</v>
      </c>
      <c r="R37" s="89">
        <f t="shared" si="18"/>
        <v>3.18377</v>
      </c>
      <c r="S37" s="89">
        <f t="shared" si="18"/>
        <v>3.20594</v>
      </c>
      <c r="T37" s="89">
        <f t="shared" si="18"/>
        <v>3.2013699999999998</v>
      </c>
      <c r="U37" s="89">
        <f t="shared" si="18"/>
        <v>3.1831499999999999</v>
      </c>
      <c r="V37" s="89">
        <f t="shared" si="18"/>
        <v>3.2426499999999998</v>
      </c>
      <c r="W37" s="89">
        <f t="shared" si="18"/>
        <v>3.1479200000000001</v>
      </c>
      <c r="X37" s="89">
        <f t="shared" si="18"/>
        <v>3.0177</v>
      </c>
      <c r="Y37" s="89">
        <f t="shared" si="18"/>
        <v>2.9567199999999998</v>
      </c>
      <c r="Z37" s="89">
        <f t="shared" si="18"/>
        <v>2.6319900000000001</v>
      </c>
      <c r="AA37" s="89">
        <f t="shared" si="18"/>
        <v>2.5161799999999999</v>
      </c>
    </row>
    <row r="38" spans="1:27" ht="12.75" hidden="1" customHeight="1" outlineLevel="1" x14ac:dyDescent="0.2">
      <c r="A38" s="97" t="s">
        <v>272</v>
      </c>
      <c r="B38" s="63" t="s">
        <v>242</v>
      </c>
      <c r="C38" s="43" t="s">
        <v>79</v>
      </c>
      <c r="D38" s="44">
        <v>1197.72</v>
      </c>
      <c r="E38" s="44">
        <v>1043.53</v>
      </c>
      <c r="F38" s="44">
        <v>938.46</v>
      </c>
      <c r="G38" s="44">
        <v>895.98</v>
      </c>
      <c r="H38" s="44">
        <v>976.97</v>
      </c>
      <c r="I38" s="44">
        <v>1202.54</v>
      </c>
      <c r="J38" s="44">
        <v>1266.71</v>
      </c>
      <c r="K38" s="44">
        <v>1508.63</v>
      </c>
      <c r="L38" s="44">
        <v>1752.68</v>
      </c>
      <c r="M38" s="44">
        <v>1895.3</v>
      </c>
      <c r="N38" s="44">
        <v>1906.2</v>
      </c>
      <c r="O38" s="44">
        <v>1908.31</v>
      </c>
      <c r="P38" s="44">
        <v>1868.28</v>
      </c>
      <c r="Q38" s="44">
        <v>1886.11</v>
      </c>
      <c r="R38" s="44">
        <v>1892.36</v>
      </c>
      <c r="S38" s="44">
        <v>1914.53</v>
      </c>
      <c r="T38" s="44">
        <v>1909.96</v>
      </c>
      <c r="U38" s="44">
        <v>1891.74</v>
      </c>
      <c r="V38" s="44">
        <v>1951.24</v>
      </c>
      <c r="W38" s="44">
        <v>1856.51</v>
      </c>
      <c r="X38" s="44">
        <v>1726.29</v>
      </c>
      <c r="Y38" s="44">
        <v>1665.31</v>
      </c>
      <c r="Z38" s="44">
        <v>1340.58</v>
      </c>
      <c r="AA38" s="44">
        <v>1224.77</v>
      </c>
    </row>
    <row r="39" spans="1:27" ht="12.75" hidden="1" customHeight="1" outlineLevel="1" x14ac:dyDescent="0.2">
      <c r="A39" s="97" t="s">
        <v>273</v>
      </c>
      <c r="B39" s="63" t="s">
        <v>90</v>
      </c>
      <c r="C39" s="43" t="s">
        <v>79</v>
      </c>
      <c r="D39" s="44">
        <f>$D$9</f>
        <v>1071.42</v>
      </c>
      <c r="E39" s="44">
        <f t="shared" ref="E39:AA39" si="19">$D$9</f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97" t="s">
        <v>274</v>
      </c>
      <c r="B40" s="63" t="s">
        <v>83</v>
      </c>
      <c r="C40" s="43" t="s">
        <v>79</v>
      </c>
      <c r="D40" s="44">
        <v>3.63</v>
      </c>
      <c r="E40" s="44">
        <v>3.63</v>
      </c>
      <c r="F40" s="44">
        <v>3.63</v>
      </c>
      <c r="G40" s="44">
        <v>3.63</v>
      </c>
      <c r="H40" s="44">
        <v>3.63</v>
      </c>
      <c r="I40" s="44">
        <v>3.63</v>
      </c>
      <c r="J40" s="44">
        <v>3.63</v>
      </c>
      <c r="K40" s="44">
        <v>3.63</v>
      </c>
      <c r="L40" s="44">
        <v>3.63</v>
      </c>
      <c r="M40" s="44">
        <v>3.63</v>
      </c>
      <c r="N40" s="44">
        <v>3.63</v>
      </c>
      <c r="O40" s="44">
        <v>3.63</v>
      </c>
      <c r="P40" s="44">
        <v>3.63</v>
      </c>
      <c r="Q40" s="44">
        <v>3.63</v>
      </c>
      <c r="R40" s="44">
        <v>3.63</v>
      </c>
      <c r="S40" s="44">
        <v>3.63</v>
      </c>
      <c r="T40" s="44">
        <v>3.63</v>
      </c>
      <c r="U40" s="44">
        <v>3.63</v>
      </c>
      <c r="V40" s="44">
        <v>3.63</v>
      </c>
      <c r="W40" s="44">
        <v>3.63</v>
      </c>
      <c r="X40" s="44">
        <v>3.63</v>
      </c>
      <c r="Y40" s="44">
        <v>3.63</v>
      </c>
      <c r="Z40" s="44">
        <v>3.63</v>
      </c>
      <c r="AA40" s="44">
        <v>3.63</v>
      </c>
    </row>
    <row r="41" spans="1:27" ht="12.75" hidden="1" customHeight="1" outlineLevel="1" x14ac:dyDescent="0.2">
      <c r="A41" s="97" t="s">
        <v>275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collapsed="1" x14ac:dyDescent="0.2">
      <c r="A42" s="96" t="s">
        <v>276</v>
      </c>
      <c r="B42" s="28" t="str">
        <f>"08"&amp;"."&amp;$B$639&amp;"."&amp;$B$640</f>
        <v>08.11.2023</v>
      </c>
      <c r="C42" s="88" t="s">
        <v>76</v>
      </c>
      <c r="D42" s="89">
        <f>ROUND(((D43+D44+D46+D45)/1000),5)</f>
        <v>2.5285700000000002</v>
      </c>
      <c r="E42" s="89">
        <f>ROUND(((E43+E44+E46+E45)/1000),5)</f>
        <v>2.49946</v>
      </c>
      <c r="F42" s="89">
        <f>ROUND(((F43+F44+F46+F45)/1000),5)</f>
        <v>2.27373</v>
      </c>
      <c r="G42" s="89">
        <f t="shared" ref="G42:AA42" si="21">ROUND(((G43+G44+G46+G45)/1000),5)</f>
        <v>2.26946</v>
      </c>
      <c r="H42" s="89">
        <f t="shared" si="21"/>
        <v>2.2942399999999998</v>
      </c>
      <c r="I42" s="89">
        <f t="shared" si="21"/>
        <v>2.5188000000000001</v>
      </c>
      <c r="J42" s="89">
        <f t="shared" si="21"/>
        <v>2.5500400000000001</v>
      </c>
      <c r="K42" s="89">
        <f t="shared" si="21"/>
        <v>2.83101</v>
      </c>
      <c r="L42" s="89">
        <f t="shared" si="21"/>
        <v>2.9918</v>
      </c>
      <c r="M42" s="89">
        <f t="shared" si="21"/>
        <v>3.1702599999999999</v>
      </c>
      <c r="N42" s="89">
        <f t="shared" si="21"/>
        <v>3.18092</v>
      </c>
      <c r="O42" s="89">
        <f t="shared" si="21"/>
        <v>3.2101199999999999</v>
      </c>
      <c r="P42" s="89">
        <f t="shared" si="21"/>
        <v>3.2106400000000002</v>
      </c>
      <c r="Q42" s="89">
        <f t="shared" si="21"/>
        <v>3.2202899999999999</v>
      </c>
      <c r="R42" s="89">
        <f t="shared" si="21"/>
        <v>3.1981099999999998</v>
      </c>
      <c r="S42" s="89">
        <f t="shared" si="21"/>
        <v>3.2325699999999999</v>
      </c>
      <c r="T42" s="89">
        <f t="shared" si="21"/>
        <v>3.23794</v>
      </c>
      <c r="U42" s="89">
        <f t="shared" si="21"/>
        <v>3.2355800000000001</v>
      </c>
      <c r="V42" s="89">
        <f t="shared" si="21"/>
        <v>3.2304900000000001</v>
      </c>
      <c r="W42" s="89">
        <f t="shared" si="21"/>
        <v>3.1699099999999998</v>
      </c>
      <c r="X42" s="89">
        <f t="shared" si="21"/>
        <v>3.1047799999999999</v>
      </c>
      <c r="Y42" s="89">
        <f t="shared" si="21"/>
        <v>2.98461</v>
      </c>
      <c r="Z42" s="89">
        <f t="shared" si="21"/>
        <v>2.6859500000000001</v>
      </c>
      <c r="AA42" s="89">
        <f t="shared" si="21"/>
        <v>2.53424</v>
      </c>
    </row>
    <row r="43" spans="1:27" ht="12.75" hidden="1" customHeight="1" outlineLevel="1" x14ac:dyDescent="0.2">
      <c r="A43" s="97" t="s">
        <v>277</v>
      </c>
      <c r="B43" s="63" t="s">
        <v>242</v>
      </c>
      <c r="C43" s="43" t="s">
        <v>79</v>
      </c>
      <c r="D43" s="44">
        <v>1237.1600000000001</v>
      </c>
      <c r="E43" s="44">
        <v>1208.05</v>
      </c>
      <c r="F43" s="44">
        <v>982.32</v>
      </c>
      <c r="G43" s="44">
        <v>978.05</v>
      </c>
      <c r="H43" s="44">
        <v>1002.83</v>
      </c>
      <c r="I43" s="44">
        <v>1227.3900000000001</v>
      </c>
      <c r="J43" s="44">
        <v>1258.6300000000001</v>
      </c>
      <c r="K43" s="44">
        <v>1539.6</v>
      </c>
      <c r="L43" s="44">
        <v>1700.39</v>
      </c>
      <c r="M43" s="44">
        <v>1878.85</v>
      </c>
      <c r="N43" s="44">
        <v>1889.51</v>
      </c>
      <c r="O43" s="44">
        <v>1918.71</v>
      </c>
      <c r="P43" s="44">
        <v>1919.23</v>
      </c>
      <c r="Q43" s="44">
        <v>1928.88</v>
      </c>
      <c r="R43" s="44">
        <v>1906.7</v>
      </c>
      <c r="S43" s="44">
        <v>1941.16</v>
      </c>
      <c r="T43" s="44">
        <v>1946.53</v>
      </c>
      <c r="U43" s="44">
        <v>1944.17</v>
      </c>
      <c r="V43" s="44">
        <v>1939.08</v>
      </c>
      <c r="W43" s="44">
        <v>1878.5</v>
      </c>
      <c r="X43" s="44">
        <v>1813.37</v>
      </c>
      <c r="Y43" s="44">
        <v>1693.2</v>
      </c>
      <c r="Z43" s="44">
        <v>1394.54</v>
      </c>
      <c r="AA43" s="44">
        <v>1242.83</v>
      </c>
    </row>
    <row r="44" spans="1:27" ht="12.75" hidden="1" customHeight="1" outlineLevel="1" x14ac:dyDescent="0.2">
      <c r="A44" s="97" t="s">
        <v>278</v>
      </c>
      <c r="B44" s="63" t="s">
        <v>90</v>
      </c>
      <c r="C44" s="43" t="s">
        <v>79</v>
      </c>
      <c r="D44" s="44">
        <f>$D$9</f>
        <v>1071.42</v>
      </c>
      <c r="E44" s="44">
        <f t="shared" ref="E44:AA44" si="22">$D$9</f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97" t="s">
        <v>279</v>
      </c>
      <c r="B45" s="63" t="s">
        <v>83</v>
      </c>
      <c r="C45" s="43" t="s">
        <v>79</v>
      </c>
      <c r="D45" s="44">
        <v>3.63</v>
      </c>
      <c r="E45" s="44">
        <v>3.63</v>
      </c>
      <c r="F45" s="44">
        <v>3.63</v>
      </c>
      <c r="G45" s="44">
        <v>3.63</v>
      </c>
      <c r="H45" s="44">
        <v>3.63</v>
      </c>
      <c r="I45" s="44">
        <v>3.63</v>
      </c>
      <c r="J45" s="44">
        <v>3.63</v>
      </c>
      <c r="K45" s="44">
        <v>3.63</v>
      </c>
      <c r="L45" s="44">
        <v>3.63</v>
      </c>
      <c r="M45" s="44">
        <v>3.63</v>
      </c>
      <c r="N45" s="44">
        <v>3.63</v>
      </c>
      <c r="O45" s="44">
        <v>3.63</v>
      </c>
      <c r="P45" s="44">
        <v>3.63</v>
      </c>
      <c r="Q45" s="44">
        <v>3.63</v>
      </c>
      <c r="R45" s="44">
        <v>3.63</v>
      </c>
      <c r="S45" s="44">
        <v>3.63</v>
      </c>
      <c r="T45" s="44">
        <v>3.63</v>
      </c>
      <c r="U45" s="44">
        <v>3.63</v>
      </c>
      <c r="V45" s="44">
        <v>3.63</v>
      </c>
      <c r="W45" s="44">
        <v>3.63</v>
      </c>
      <c r="X45" s="44">
        <v>3.63</v>
      </c>
      <c r="Y45" s="44">
        <v>3.63</v>
      </c>
      <c r="Z45" s="44">
        <v>3.63</v>
      </c>
      <c r="AA45" s="44">
        <v>3.63</v>
      </c>
    </row>
    <row r="46" spans="1:27" ht="12.75" hidden="1" customHeight="1" outlineLevel="1" x14ac:dyDescent="0.2">
      <c r="A46" s="97" t="s">
        <v>280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collapsed="1" x14ac:dyDescent="0.2">
      <c r="A47" s="96" t="s">
        <v>281</v>
      </c>
      <c r="B47" s="28" t="str">
        <f>"09"&amp;"."&amp;$B$639&amp;"."&amp;$B$640</f>
        <v>09.11.2023</v>
      </c>
      <c r="C47" s="88" t="s">
        <v>76</v>
      </c>
      <c r="D47" s="89">
        <f>ROUND(((D48+D49+D51+D50)/1000),5)</f>
        <v>2.5498500000000002</v>
      </c>
      <c r="E47" s="89">
        <f>ROUND(((E48+E49+E51+E50)/1000),5)</f>
        <v>2.50997</v>
      </c>
      <c r="F47" s="89">
        <f>ROUND(((F48+F49+F51+F50)/1000),5)</f>
        <v>2.4539499999999999</v>
      </c>
      <c r="G47" s="89">
        <f t="shared" ref="G47:AA47" si="24">ROUND(((G48+G49+G51+G50)/1000),5)</f>
        <v>2.3222800000000001</v>
      </c>
      <c r="H47" s="89">
        <f t="shared" si="24"/>
        <v>2.4797799999999999</v>
      </c>
      <c r="I47" s="89">
        <f t="shared" si="24"/>
        <v>2.5203600000000002</v>
      </c>
      <c r="J47" s="89">
        <f t="shared" si="24"/>
        <v>2.5998299999999999</v>
      </c>
      <c r="K47" s="89">
        <f t="shared" si="24"/>
        <v>2.8671199999999999</v>
      </c>
      <c r="L47" s="89">
        <f t="shared" si="24"/>
        <v>3.03708</v>
      </c>
      <c r="M47" s="89">
        <f t="shared" si="24"/>
        <v>3.18283</v>
      </c>
      <c r="N47" s="89">
        <f t="shared" si="24"/>
        <v>3.2368000000000001</v>
      </c>
      <c r="O47" s="89">
        <f t="shared" si="24"/>
        <v>3.24315</v>
      </c>
      <c r="P47" s="89">
        <f t="shared" si="24"/>
        <v>3.2079200000000001</v>
      </c>
      <c r="Q47" s="89">
        <f t="shared" si="24"/>
        <v>3.21488</v>
      </c>
      <c r="R47" s="89">
        <f t="shared" si="24"/>
        <v>3.2150699999999999</v>
      </c>
      <c r="S47" s="89">
        <f t="shared" si="24"/>
        <v>3.1942200000000001</v>
      </c>
      <c r="T47" s="89">
        <f t="shared" si="24"/>
        <v>3.1427</v>
      </c>
      <c r="U47" s="89">
        <f t="shared" si="24"/>
        <v>3.3160599999999998</v>
      </c>
      <c r="V47" s="89">
        <f t="shared" si="24"/>
        <v>3.31046</v>
      </c>
      <c r="W47" s="89">
        <f t="shared" si="24"/>
        <v>3.18323</v>
      </c>
      <c r="X47" s="89">
        <f t="shared" si="24"/>
        <v>2.9978699999999998</v>
      </c>
      <c r="Y47" s="89">
        <f t="shared" si="24"/>
        <v>2.9463599999999999</v>
      </c>
      <c r="Z47" s="89">
        <f t="shared" si="24"/>
        <v>2.6688700000000001</v>
      </c>
      <c r="AA47" s="89">
        <f t="shared" si="24"/>
        <v>2.5619800000000001</v>
      </c>
    </row>
    <row r="48" spans="1:27" ht="12.75" hidden="1" customHeight="1" outlineLevel="1" x14ac:dyDescent="0.2">
      <c r="A48" s="97" t="s">
        <v>282</v>
      </c>
      <c r="B48" s="63" t="s">
        <v>242</v>
      </c>
      <c r="C48" s="43" t="s">
        <v>79</v>
      </c>
      <c r="D48" s="44">
        <v>1258.44</v>
      </c>
      <c r="E48" s="44">
        <v>1218.56</v>
      </c>
      <c r="F48" s="44">
        <v>1162.54</v>
      </c>
      <c r="G48" s="44">
        <v>1030.8699999999999</v>
      </c>
      <c r="H48" s="44">
        <v>1188.3699999999999</v>
      </c>
      <c r="I48" s="44">
        <v>1228.95</v>
      </c>
      <c r="J48" s="44">
        <v>1308.42</v>
      </c>
      <c r="K48" s="44">
        <v>1575.71</v>
      </c>
      <c r="L48" s="44">
        <v>1745.67</v>
      </c>
      <c r="M48" s="44">
        <v>1891.42</v>
      </c>
      <c r="N48" s="44">
        <v>1945.39</v>
      </c>
      <c r="O48" s="44">
        <v>1951.74</v>
      </c>
      <c r="P48" s="44">
        <v>1916.51</v>
      </c>
      <c r="Q48" s="44">
        <v>1923.47</v>
      </c>
      <c r="R48" s="44">
        <v>1923.66</v>
      </c>
      <c r="S48" s="44">
        <v>1902.81</v>
      </c>
      <c r="T48" s="44">
        <v>1851.29</v>
      </c>
      <c r="U48" s="44">
        <v>2024.65</v>
      </c>
      <c r="V48" s="44">
        <v>2019.05</v>
      </c>
      <c r="W48" s="44">
        <v>1891.82</v>
      </c>
      <c r="X48" s="44">
        <v>1706.46</v>
      </c>
      <c r="Y48" s="44">
        <v>1654.95</v>
      </c>
      <c r="Z48" s="44">
        <v>1377.46</v>
      </c>
      <c r="AA48" s="44">
        <v>1270.57</v>
      </c>
    </row>
    <row r="49" spans="1:27" ht="12.75" hidden="1" customHeight="1" outlineLevel="1" x14ac:dyDescent="0.2">
      <c r="A49" s="97" t="s">
        <v>283</v>
      </c>
      <c r="B49" s="63" t="s">
        <v>90</v>
      </c>
      <c r="C49" s="43" t="s">
        <v>79</v>
      </c>
      <c r="D49" s="44">
        <f>$D$9</f>
        <v>1071.42</v>
      </c>
      <c r="E49" s="44">
        <f t="shared" ref="E49:AA49" si="25">$D$9</f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97" t="s">
        <v>284</v>
      </c>
      <c r="B50" s="63" t="s">
        <v>83</v>
      </c>
      <c r="C50" s="43" t="s">
        <v>79</v>
      </c>
      <c r="D50" s="44">
        <v>3.63</v>
      </c>
      <c r="E50" s="44">
        <v>3.63</v>
      </c>
      <c r="F50" s="44">
        <v>3.63</v>
      </c>
      <c r="G50" s="44">
        <v>3.63</v>
      </c>
      <c r="H50" s="44">
        <v>3.63</v>
      </c>
      <c r="I50" s="44">
        <v>3.63</v>
      </c>
      <c r="J50" s="44">
        <v>3.63</v>
      </c>
      <c r="K50" s="44">
        <v>3.63</v>
      </c>
      <c r="L50" s="44">
        <v>3.63</v>
      </c>
      <c r="M50" s="44">
        <v>3.63</v>
      </c>
      <c r="N50" s="44">
        <v>3.63</v>
      </c>
      <c r="O50" s="44">
        <v>3.63</v>
      </c>
      <c r="P50" s="44">
        <v>3.63</v>
      </c>
      <c r="Q50" s="44">
        <v>3.63</v>
      </c>
      <c r="R50" s="44">
        <v>3.63</v>
      </c>
      <c r="S50" s="44">
        <v>3.63</v>
      </c>
      <c r="T50" s="44">
        <v>3.63</v>
      </c>
      <c r="U50" s="44">
        <v>3.63</v>
      </c>
      <c r="V50" s="44">
        <v>3.63</v>
      </c>
      <c r="W50" s="44">
        <v>3.63</v>
      </c>
      <c r="X50" s="44">
        <v>3.63</v>
      </c>
      <c r="Y50" s="44">
        <v>3.63</v>
      </c>
      <c r="Z50" s="44">
        <v>3.63</v>
      </c>
      <c r="AA50" s="44">
        <v>3.63</v>
      </c>
    </row>
    <row r="51" spans="1:27" ht="12.75" hidden="1" customHeight="1" outlineLevel="1" x14ac:dyDescent="0.2">
      <c r="A51" s="97" t="s">
        <v>285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collapsed="1" x14ac:dyDescent="0.2">
      <c r="A52" s="96" t="s">
        <v>286</v>
      </c>
      <c r="B52" s="28" t="str">
        <f>"10"&amp;"."&amp;$B$639&amp;"."&amp;$B$640</f>
        <v>10.11.2023</v>
      </c>
      <c r="C52" s="88" t="s">
        <v>76</v>
      </c>
      <c r="D52" s="89">
        <f>ROUND(((D53+D54+D56+D55)/1000),5)</f>
        <v>2.5315599999999998</v>
      </c>
      <c r="E52" s="89">
        <f>ROUND(((E53+E54+E56+E55)/1000),5)</f>
        <v>2.4915699999999998</v>
      </c>
      <c r="F52" s="89">
        <f>ROUND(((F53+F54+F56+F55)/1000),5)</f>
        <v>2.4544899999999998</v>
      </c>
      <c r="G52" s="89">
        <f t="shared" ref="G52:AA52" si="27">ROUND(((G53+G54+G56+G55)/1000),5)</f>
        <v>2.3231799999999998</v>
      </c>
      <c r="H52" s="89">
        <f t="shared" si="27"/>
        <v>2.4494799999999999</v>
      </c>
      <c r="I52" s="89">
        <f t="shared" si="27"/>
        <v>2.5223599999999999</v>
      </c>
      <c r="J52" s="89">
        <f t="shared" si="27"/>
        <v>2.6069900000000001</v>
      </c>
      <c r="K52" s="89">
        <f t="shared" si="27"/>
        <v>2.9047299999999998</v>
      </c>
      <c r="L52" s="89">
        <f t="shared" si="27"/>
        <v>3.1549100000000001</v>
      </c>
      <c r="M52" s="89">
        <f t="shared" si="27"/>
        <v>3.2140399999999998</v>
      </c>
      <c r="N52" s="89">
        <f t="shared" si="27"/>
        <v>3.2275700000000001</v>
      </c>
      <c r="O52" s="89">
        <f t="shared" si="27"/>
        <v>3.2707199999999998</v>
      </c>
      <c r="P52" s="89">
        <f t="shared" si="27"/>
        <v>3.2410700000000001</v>
      </c>
      <c r="Q52" s="89">
        <f t="shared" si="27"/>
        <v>3.2439900000000002</v>
      </c>
      <c r="R52" s="89">
        <f t="shared" si="27"/>
        <v>3.2429100000000002</v>
      </c>
      <c r="S52" s="89">
        <f t="shared" si="27"/>
        <v>3.2442299999999999</v>
      </c>
      <c r="T52" s="89">
        <f t="shared" si="27"/>
        <v>3.2109299999999998</v>
      </c>
      <c r="U52" s="89">
        <f t="shared" si="27"/>
        <v>3.3363499999999999</v>
      </c>
      <c r="V52" s="89">
        <f t="shared" si="27"/>
        <v>3.3147500000000001</v>
      </c>
      <c r="W52" s="89">
        <f t="shared" si="27"/>
        <v>3.26552</v>
      </c>
      <c r="X52" s="89">
        <f t="shared" si="27"/>
        <v>3.1958899999999999</v>
      </c>
      <c r="Y52" s="89">
        <f t="shared" si="27"/>
        <v>3.0298699999999998</v>
      </c>
      <c r="Z52" s="89">
        <f t="shared" si="27"/>
        <v>2.7954699999999999</v>
      </c>
      <c r="AA52" s="89">
        <f t="shared" si="27"/>
        <v>2.5796199999999998</v>
      </c>
    </row>
    <row r="53" spans="1:27" ht="12.75" hidden="1" customHeight="1" outlineLevel="1" x14ac:dyDescent="0.2">
      <c r="A53" s="97" t="s">
        <v>287</v>
      </c>
      <c r="B53" s="63" t="s">
        <v>242</v>
      </c>
      <c r="C53" s="43" t="s">
        <v>79</v>
      </c>
      <c r="D53" s="44">
        <v>1240.1500000000001</v>
      </c>
      <c r="E53" s="44">
        <v>1200.1600000000001</v>
      </c>
      <c r="F53" s="44">
        <v>1163.08</v>
      </c>
      <c r="G53" s="44">
        <v>1031.77</v>
      </c>
      <c r="H53" s="44">
        <v>1158.07</v>
      </c>
      <c r="I53" s="44">
        <v>1230.95</v>
      </c>
      <c r="J53" s="44">
        <v>1315.58</v>
      </c>
      <c r="K53" s="44">
        <v>1613.32</v>
      </c>
      <c r="L53" s="44">
        <v>1863.5</v>
      </c>
      <c r="M53" s="44">
        <v>1922.63</v>
      </c>
      <c r="N53" s="44">
        <v>1936.16</v>
      </c>
      <c r="O53" s="44">
        <v>1979.31</v>
      </c>
      <c r="P53" s="44">
        <v>1949.66</v>
      </c>
      <c r="Q53" s="44">
        <v>1952.58</v>
      </c>
      <c r="R53" s="44">
        <v>1951.5</v>
      </c>
      <c r="S53" s="44">
        <v>1952.82</v>
      </c>
      <c r="T53" s="44">
        <v>1919.52</v>
      </c>
      <c r="U53" s="44">
        <v>2044.94</v>
      </c>
      <c r="V53" s="44">
        <v>2023.34</v>
      </c>
      <c r="W53" s="44">
        <v>1974.11</v>
      </c>
      <c r="X53" s="44">
        <v>1904.48</v>
      </c>
      <c r="Y53" s="44">
        <v>1738.46</v>
      </c>
      <c r="Z53" s="44">
        <v>1504.06</v>
      </c>
      <c r="AA53" s="44">
        <v>1288.21</v>
      </c>
    </row>
    <row r="54" spans="1:27" ht="12.75" hidden="1" customHeight="1" outlineLevel="1" x14ac:dyDescent="0.2">
      <c r="A54" s="97" t="s">
        <v>288</v>
      </c>
      <c r="B54" s="63" t="s">
        <v>90</v>
      </c>
      <c r="C54" s="43" t="s">
        <v>79</v>
      </c>
      <c r="D54" s="44">
        <f>$D$9</f>
        <v>1071.42</v>
      </c>
      <c r="E54" s="44">
        <f t="shared" ref="E54:AA54" si="28">$D$9</f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97" t="s">
        <v>289</v>
      </c>
      <c r="B55" s="63" t="s">
        <v>83</v>
      </c>
      <c r="C55" s="43" t="s">
        <v>79</v>
      </c>
      <c r="D55" s="44">
        <v>3.63</v>
      </c>
      <c r="E55" s="44">
        <v>3.63</v>
      </c>
      <c r="F55" s="44">
        <v>3.63</v>
      </c>
      <c r="G55" s="44">
        <v>3.63</v>
      </c>
      <c r="H55" s="44">
        <v>3.63</v>
      </c>
      <c r="I55" s="44">
        <v>3.63</v>
      </c>
      <c r="J55" s="44">
        <v>3.63</v>
      </c>
      <c r="K55" s="44">
        <v>3.63</v>
      </c>
      <c r="L55" s="44">
        <v>3.63</v>
      </c>
      <c r="M55" s="44">
        <v>3.63</v>
      </c>
      <c r="N55" s="44">
        <v>3.63</v>
      </c>
      <c r="O55" s="44">
        <v>3.63</v>
      </c>
      <c r="P55" s="44">
        <v>3.63</v>
      </c>
      <c r="Q55" s="44">
        <v>3.63</v>
      </c>
      <c r="R55" s="44">
        <v>3.63</v>
      </c>
      <c r="S55" s="44">
        <v>3.63</v>
      </c>
      <c r="T55" s="44">
        <v>3.63</v>
      </c>
      <c r="U55" s="44">
        <v>3.63</v>
      </c>
      <c r="V55" s="44">
        <v>3.63</v>
      </c>
      <c r="W55" s="44">
        <v>3.63</v>
      </c>
      <c r="X55" s="44">
        <v>3.63</v>
      </c>
      <c r="Y55" s="44">
        <v>3.63</v>
      </c>
      <c r="Z55" s="44">
        <v>3.63</v>
      </c>
      <c r="AA55" s="44">
        <v>3.63</v>
      </c>
    </row>
    <row r="56" spans="1:27" ht="12.75" hidden="1" customHeight="1" outlineLevel="1" x14ac:dyDescent="0.2">
      <c r="A56" s="97" t="s">
        <v>290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collapsed="1" x14ac:dyDescent="0.2">
      <c r="A57" s="96" t="s">
        <v>291</v>
      </c>
      <c r="B57" s="28" t="str">
        <f>"11"&amp;"."&amp;$B$639&amp;"."&amp;$B$640</f>
        <v>11.11.2023</v>
      </c>
      <c r="C57" s="88" t="s">
        <v>76</v>
      </c>
      <c r="D57" s="89">
        <f>ROUND(((D58+D59+D61+D60)/1000),5)</f>
        <v>2.55843</v>
      </c>
      <c r="E57" s="89">
        <f>ROUND(((E58+E59+E61+E60)/1000),5)</f>
        <v>2.52095</v>
      </c>
      <c r="F57" s="89">
        <f>ROUND(((F58+F59+F61+F60)/1000),5)</f>
        <v>2.4989300000000001</v>
      </c>
      <c r="G57" s="89">
        <f t="shared" ref="G57:AA57" si="30">ROUND(((G58+G59+G61+G60)/1000),5)</f>
        <v>2.4658799999999998</v>
      </c>
      <c r="H57" s="89">
        <f t="shared" si="30"/>
        <v>2.48027</v>
      </c>
      <c r="I57" s="89">
        <f t="shared" si="30"/>
        <v>2.5198700000000001</v>
      </c>
      <c r="J57" s="89">
        <f t="shared" si="30"/>
        <v>2.52874</v>
      </c>
      <c r="K57" s="89">
        <f t="shared" si="30"/>
        <v>2.5983000000000001</v>
      </c>
      <c r="L57" s="89">
        <f t="shared" si="30"/>
        <v>2.8562799999999999</v>
      </c>
      <c r="M57" s="89">
        <f t="shared" si="30"/>
        <v>2.98427</v>
      </c>
      <c r="N57" s="89">
        <f t="shared" si="30"/>
        <v>3.0414300000000001</v>
      </c>
      <c r="O57" s="89">
        <f t="shared" si="30"/>
        <v>3.0389900000000001</v>
      </c>
      <c r="P57" s="89">
        <f t="shared" si="30"/>
        <v>3.0009199999999998</v>
      </c>
      <c r="Q57" s="89">
        <f t="shared" si="30"/>
        <v>3.0003899999999999</v>
      </c>
      <c r="R57" s="89">
        <f t="shared" si="30"/>
        <v>3.00231</v>
      </c>
      <c r="S57" s="89">
        <f t="shared" si="30"/>
        <v>2.98922</v>
      </c>
      <c r="T57" s="89">
        <f t="shared" si="30"/>
        <v>3.08467</v>
      </c>
      <c r="U57" s="89">
        <f t="shared" si="30"/>
        <v>3.14188</v>
      </c>
      <c r="V57" s="89">
        <f t="shared" si="30"/>
        <v>3.2217500000000001</v>
      </c>
      <c r="W57" s="89">
        <f t="shared" si="30"/>
        <v>3.1720100000000002</v>
      </c>
      <c r="X57" s="89">
        <f t="shared" si="30"/>
        <v>3.0274700000000001</v>
      </c>
      <c r="Y57" s="89">
        <f t="shared" si="30"/>
        <v>2.92719</v>
      </c>
      <c r="Z57" s="89">
        <f t="shared" si="30"/>
        <v>2.6981899999999999</v>
      </c>
      <c r="AA57" s="89">
        <f t="shared" si="30"/>
        <v>2.52915</v>
      </c>
    </row>
    <row r="58" spans="1:27" ht="12.75" hidden="1" customHeight="1" outlineLevel="1" x14ac:dyDescent="0.2">
      <c r="A58" s="97" t="s">
        <v>292</v>
      </c>
      <c r="B58" s="63" t="s">
        <v>242</v>
      </c>
      <c r="C58" s="43" t="s">
        <v>79</v>
      </c>
      <c r="D58" s="44">
        <v>1267.02</v>
      </c>
      <c r="E58" s="44">
        <v>1229.54</v>
      </c>
      <c r="F58" s="44">
        <v>1207.52</v>
      </c>
      <c r="G58" s="44">
        <v>1174.47</v>
      </c>
      <c r="H58" s="44">
        <v>1188.8599999999999</v>
      </c>
      <c r="I58" s="44">
        <v>1228.46</v>
      </c>
      <c r="J58" s="44">
        <v>1237.33</v>
      </c>
      <c r="K58" s="44">
        <v>1306.8900000000001</v>
      </c>
      <c r="L58" s="44">
        <v>1564.87</v>
      </c>
      <c r="M58" s="44">
        <v>1692.86</v>
      </c>
      <c r="N58" s="44">
        <v>1750.02</v>
      </c>
      <c r="O58" s="44">
        <v>1747.58</v>
      </c>
      <c r="P58" s="44">
        <v>1709.51</v>
      </c>
      <c r="Q58" s="44">
        <v>1708.98</v>
      </c>
      <c r="R58" s="44">
        <v>1710.9</v>
      </c>
      <c r="S58" s="44">
        <v>1697.81</v>
      </c>
      <c r="T58" s="44">
        <v>1793.26</v>
      </c>
      <c r="U58" s="44">
        <v>1850.47</v>
      </c>
      <c r="V58" s="44">
        <v>1930.34</v>
      </c>
      <c r="W58" s="44">
        <v>1880.6</v>
      </c>
      <c r="X58" s="44">
        <v>1736.06</v>
      </c>
      <c r="Y58" s="44">
        <v>1635.78</v>
      </c>
      <c r="Z58" s="44">
        <v>1406.78</v>
      </c>
      <c r="AA58" s="44">
        <v>1237.74</v>
      </c>
    </row>
    <row r="59" spans="1:27" ht="12.75" hidden="1" customHeight="1" outlineLevel="1" x14ac:dyDescent="0.2">
      <c r="A59" s="97" t="s">
        <v>293</v>
      </c>
      <c r="B59" s="63" t="s">
        <v>90</v>
      </c>
      <c r="C59" s="43" t="s">
        <v>79</v>
      </c>
      <c r="D59" s="44">
        <f>$D$9</f>
        <v>1071.42</v>
      </c>
      <c r="E59" s="44">
        <f t="shared" ref="E59:AA59" si="31">$D$9</f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97" t="s">
        <v>294</v>
      </c>
      <c r="B60" s="63" t="s">
        <v>83</v>
      </c>
      <c r="C60" s="43" t="s">
        <v>79</v>
      </c>
      <c r="D60" s="44">
        <v>3.63</v>
      </c>
      <c r="E60" s="44">
        <v>3.63</v>
      </c>
      <c r="F60" s="44">
        <v>3.63</v>
      </c>
      <c r="G60" s="44">
        <v>3.63</v>
      </c>
      <c r="H60" s="44">
        <v>3.63</v>
      </c>
      <c r="I60" s="44">
        <v>3.63</v>
      </c>
      <c r="J60" s="44">
        <v>3.63</v>
      </c>
      <c r="K60" s="44">
        <v>3.63</v>
      </c>
      <c r="L60" s="44">
        <v>3.63</v>
      </c>
      <c r="M60" s="44">
        <v>3.63</v>
      </c>
      <c r="N60" s="44">
        <v>3.63</v>
      </c>
      <c r="O60" s="44">
        <v>3.63</v>
      </c>
      <c r="P60" s="44">
        <v>3.63</v>
      </c>
      <c r="Q60" s="44">
        <v>3.63</v>
      </c>
      <c r="R60" s="44">
        <v>3.63</v>
      </c>
      <c r="S60" s="44">
        <v>3.63</v>
      </c>
      <c r="T60" s="44">
        <v>3.63</v>
      </c>
      <c r="U60" s="44">
        <v>3.63</v>
      </c>
      <c r="V60" s="44">
        <v>3.63</v>
      </c>
      <c r="W60" s="44">
        <v>3.63</v>
      </c>
      <c r="X60" s="44">
        <v>3.63</v>
      </c>
      <c r="Y60" s="44">
        <v>3.63</v>
      </c>
      <c r="Z60" s="44">
        <v>3.63</v>
      </c>
      <c r="AA60" s="44">
        <v>3.63</v>
      </c>
    </row>
    <row r="61" spans="1:27" ht="12.75" hidden="1" customHeight="1" outlineLevel="1" x14ac:dyDescent="0.2">
      <c r="A61" s="97" t="s">
        <v>295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collapsed="1" x14ac:dyDescent="0.2">
      <c r="A62" s="96" t="s">
        <v>296</v>
      </c>
      <c r="B62" s="28" t="str">
        <f>"12"&amp;"."&amp;$B$639&amp;"."&amp;$B$640</f>
        <v>12.11.2023</v>
      </c>
      <c r="C62" s="88" t="s">
        <v>76</v>
      </c>
      <c r="D62" s="89">
        <f>ROUND(((D63+D64+D66+D65)/1000),5)</f>
        <v>2.5316999999999998</v>
      </c>
      <c r="E62" s="89">
        <f>ROUND(((E63+E64+E66+E65)/1000),5)</f>
        <v>2.52312</v>
      </c>
      <c r="F62" s="89">
        <f>ROUND(((F63+F64+F66+F65)/1000),5)</f>
        <v>2.4949699999999999</v>
      </c>
      <c r="G62" s="89">
        <f t="shared" ref="G62:AA62" si="33">ROUND(((G63+G64+G66+G65)/1000),5)</f>
        <v>2.4839500000000001</v>
      </c>
      <c r="H62" s="89">
        <f t="shared" si="33"/>
        <v>2.46936</v>
      </c>
      <c r="I62" s="89">
        <f t="shared" si="33"/>
        <v>2.5125299999999999</v>
      </c>
      <c r="J62" s="89">
        <f t="shared" si="33"/>
        <v>2.51633</v>
      </c>
      <c r="K62" s="89">
        <f t="shared" si="33"/>
        <v>2.5574599999999998</v>
      </c>
      <c r="L62" s="89">
        <f t="shared" si="33"/>
        <v>2.7573099999999999</v>
      </c>
      <c r="M62" s="89">
        <f t="shared" si="33"/>
        <v>2.9578099999999998</v>
      </c>
      <c r="N62" s="89">
        <f t="shared" si="33"/>
        <v>3.04325</v>
      </c>
      <c r="O62" s="89">
        <f t="shared" si="33"/>
        <v>3.0740699999999999</v>
      </c>
      <c r="P62" s="89">
        <f t="shared" si="33"/>
        <v>3.07579</v>
      </c>
      <c r="Q62" s="89">
        <f t="shared" si="33"/>
        <v>3.0775199999999998</v>
      </c>
      <c r="R62" s="89">
        <f t="shared" si="33"/>
        <v>3.0668000000000002</v>
      </c>
      <c r="S62" s="89">
        <f t="shared" si="33"/>
        <v>3.0533899999999998</v>
      </c>
      <c r="T62" s="89">
        <f t="shared" si="33"/>
        <v>3.1164299999999998</v>
      </c>
      <c r="U62" s="89">
        <f t="shared" si="33"/>
        <v>3.2278899999999999</v>
      </c>
      <c r="V62" s="89">
        <f t="shared" si="33"/>
        <v>3.2241900000000001</v>
      </c>
      <c r="W62" s="89">
        <f t="shared" si="33"/>
        <v>3.18119</v>
      </c>
      <c r="X62" s="89">
        <f t="shared" si="33"/>
        <v>3.1269100000000001</v>
      </c>
      <c r="Y62" s="89">
        <f t="shared" si="33"/>
        <v>3.0265499999999999</v>
      </c>
      <c r="Z62" s="89">
        <f t="shared" si="33"/>
        <v>2.7561599999999999</v>
      </c>
      <c r="AA62" s="89">
        <f t="shared" si="33"/>
        <v>2.5296500000000002</v>
      </c>
    </row>
    <row r="63" spans="1:27" ht="12.75" hidden="1" customHeight="1" outlineLevel="1" x14ac:dyDescent="0.2">
      <c r="A63" s="97" t="s">
        <v>297</v>
      </c>
      <c r="B63" s="63" t="s">
        <v>242</v>
      </c>
      <c r="C63" s="43" t="s">
        <v>79</v>
      </c>
      <c r="D63" s="44">
        <v>1240.29</v>
      </c>
      <c r="E63" s="44">
        <v>1231.71</v>
      </c>
      <c r="F63" s="44">
        <v>1203.56</v>
      </c>
      <c r="G63" s="44">
        <v>1192.54</v>
      </c>
      <c r="H63" s="44">
        <v>1177.95</v>
      </c>
      <c r="I63" s="44">
        <v>1221.1199999999999</v>
      </c>
      <c r="J63" s="44">
        <v>1224.92</v>
      </c>
      <c r="K63" s="44">
        <v>1266.05</v>
      </c>
      <c r="L63" s="44">
        <v>1465.9</v>
      </c>
      <c r="M63" s="44">
        <v>1666.4</v>
      </c>
      <c r="N63" s="44">
        <v>1751.84</v>
      </c>
      <c r="O63" s="44">
        <v>1782.66</v>
      </c>
      <c r="P63" s="44">
        <v>1784.38</v>
      </c>
      <c r="Q63" s="44">
        <v>1786.11</v>
      </c>
      <c r="R63" s="44">
        <v>1775.39</v>
      </c>
      <c r="S63" s="44">
        <v>1761.98</v>
      </c>
      <c r="T63" s="44">
        <v>1825.02</v>
      </c>
      <c r="U63" s="44">
        <v>1936.48</v>
      </c>
      <c r="V63" s="44">
        <v>1932.78</v>
      </c>
      <c r="W63" s="44">
        <v>1889.78</v>
      </c>
      <c r="X63" s="44">
        <v>1835.5</v>
      </c>
      <c r="Y63" s="44">
        <v>1735.14</v>
      </c>
      <c r="Z63" s="44">
        <v>1464.75</v>
      </c>
      <c r="AA63" s="44">
        <v>1238.24</v>
      </c>
    </row>
    <row r="64" spans="1:27" ht="12.75" hidden="1" customHeight="1" outlineLevel="1" x14ac:dyDescent="0.2">
      <c r="A64" s="97" t="s">
        <v>298</v>
      </c>
      <c r="B64" s="63" t="s">
        <v>90</v>
      </c>
      <c r="C64" s="43" t="s">
        <v>79</v>
      </c>
      <c r="D64" s="44">
        <f>$D$9</f>
        <v>1071.42</v>
      </c>
      <c r="E64" s="44">
        <f t="shared" ref="E64:AA64" si="34">$D$9</f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97" t="s">
        <v>299</v>
      </c>
      <c r="B65" s="63" t="s">
        <v>83</v>
      </c>
      <c r="C65" s="43" t="s">
        <v>79</v>
      </c>
      <c r="D65" s="44">
        <v>3.63</v>
      </c>
      <c r="E65" s="44">
        <v>3.63</v>
      </c>
      <c r="F65" s="44">
        <v>3.63</v>
      </c>
      <c r="G65" s="44">
        <v>3.63</v>
      </c>
      <c r="H65" s="44">
        <v>3.63</v>
      </c>
      <c r="I65" s="44">
        <v>3.63</v>
      </c>
      <c r="J65" s="44">
        <v>3.63</v>
      </c>
      <c r="K65" s="44">
        <v>3.63</v>
      </c>
      <c r="L65" s="44">
        <v>3.63</v>
      </c>
      <c r="M65" s="44">
        <v>3.63</v>
      </c>
      <c r="N65" s="44">
        <v>3.63</v>
      </c>
      <c r="O65" s="44">
        <v>3.63</v>
      </c>
      <c r="P65" s="44">
        <v>3.63</v>
      </c>
      <c r="Q65" s="44">
        <v>3.63</v>
      </c>
      <c r="R65" s="44">
        <v>3.63</v>
      </c>
      <c r="S65" s="44">
        <v>3.63</v>
      </c>
      <c r="T65" s="44">
        <v>3.63</v>
      </c>
      <c r="U65" s="44">
        <v>3.63</v>
      </c>
      <c r="V65" s="44">
        <v>3.63</v>
      </c>
      <c r="W65" s="44">
        <v>3.63</v>
      </c>
      <c r="X65" s="44">
        <v>3.63</v>
      </c>
      <c r="Y65" s="44">
        <v>3.63</v>
      </c>
      <c r="Z65" s="44">
        <v>3.63</v>
      </c>
      <c r="AA65" s="44">
        <v>3.63</v>
      </c>
    </row>
    <row r="66" spans="1:27" ht="12.75" hidden="1" customHeight="1" outlineLevel="1" x14ac:dyDescent="0.2">
      <c r="A66" s="97" t="s">
        <v>300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collapsed="1" x14ac:dyDescent="0.2">
      <c r="A67" s="96" t="s">
        <v>301</v>
      </c>
      <c r="B67" s="28" t="str">
        <f>"13"&amp;"."&amp;$B$639&amp;"."&amp;$B$640</f>
        <v>13.11.2023</v>
      </c>
      <c r="C67" s="88" t="s">
        <v>76</v>
      </c>
      <c r="D67" s="89">
        <f>ROUND(((D68+D69+D71+D70)/1000),5)</f>
        <v>2.5565600000000002</v>
      </c>
      <c r="E67" s="89">
        <f>ROUND(((E68+E69+E71+E70)/1000),5)</f>
        <v>2.53274</v>
      </c>
      <c r="F67" s="89">
        <f>ROUND(((F68+F69+F71+F70)/1000),5)</f>
        <v>2.5187599999999999</v>
      </c>
      <c r="G67" s="89">
        <f t="shared" ref="G67:AA67" si="36">ROUND(((G68+G69+G71+G70)/1000),5)</f>
        <v>2.49214</v>
      </c>
      <c r="H67" s="89">
        <f t="shared" si="36"/>
        <v>2.4810599999999998</v>
      </c>
      <c r="I67" s="89">
        <f t="shared" si="36"/>
        <v>2.5384799999999998</v>
      </c>
      <c r="J67" s="89">
        <f t="shared" si="36"/>
        <v>2.7932000000000001</v>
      </c>
      <c r="K67" s="89">
        <f t="shared" si="36"/>
        <v>3.0597400000000001</v>
      </c>
      <c r="L67" s="89">
        <f t="shared" si="36"/>
        <v>3.2190799999999999</v>
      </c>
      <c r="M67" s="89">
        <f t="shared" si="36"/>
        <v>3.2559499999999999</v>
      </c>
      <c r="N67" s="89">
        <f t="shared" si="36"/>
        <v>3.26132</v>
      </c>
      <c r="O67" s="89">
        <f t="shared" si="36"/>
        <v>3.2584300000000002</v>
      </c>
      <c r="P67" s="89">
        <f t="shared" si="36"/>
        <v>3.2355800000000001</v>
      </c>
      <c r="Q67" s="89">
        <f t="shared" si="36"/>
        <v>3.2506900000000001</v>
      </c>
      <c r="R67" s="89">
        <f t="shared" si="36"/>
        <v>3.2547199999999998</v>
      </c>
      <c r="S67" s="89">
        <f t="shared" si="36"/>
        <v>3.26892</v>
      </c>
      <c r="T67" s="89">
        <f t="shared" si="36"/>
        <v>3.32959</v>
      </c>
      <c r="U67" s="89">
        <f t="shared" si="36"/>
        <v>3.54217</v>
      </c>
      <c r="V67" s="89">
        <f t="shared" si="36"/>
        <v>3.5517099999999999</v>
      </c>
      <c r="W67" s="89">
        <f t="shared" si="36"/>
        <v>3.3196400000000001</v>
      </c>
      <c r="X67" s="89">
        <f t="shared" si="36"/>
        <v>3.32545</v>
      </c>
      <c r="Y67" s="89">
        <f t="shared" si="36"/>
        <v>3.1918500000000001</v>
      </c>
      <c r="Z67" s="89">
        <f t="shared" si="36"/>
        <v>2.7934299999999999</v>
      </c>
      <c r="AA67" s="89">
        <f t="shared" si="36"/>
        <v>2.5983299999999998</v>
      </c>
    </row>
    <row r="68" spans="1:27" ht="12.75" hidden="1" customHeight="1" outlineLevel="1" x14ac:dyDescent="0.2">
      <c r="A68" s="97" t="s">
        <v>302</v>
      </c>
      <c r="B68" s="63" t="s">
        <v>242</v>
      </c>
      <c r="C68" s="43" t="s">
        <v>79</v>
      </c>
      <c r="D68" s="44">
        <v>1265.1500000000001</v>
      </c>
      <c r="E68" s="44">
        <v>1241.33</v>
      </c>
      <c r="F68" s="44">
        <v>1227.3499999999999</v>
      </c>
      <c r="G68" s="44">
        <v>1200.73</v>
      </c>
      <c r="H68" s="44">
        <v>1189.6500000000001</v>
      </c>
      <c r="I68" s="44">
        <v>1247.07</v>
      </c>
      <c r="J68" s="44">
        <v>1501.79</v>
      </c>
      <c r="K68" s="44">
        <v>1768.33</v>
      </c>
      <c r="L68" s="44">
        <v>1927.67</v>
      </c>
      <c r="M68" s="44">
        <v>1964.54</v>
      </c>
      <c r="N68" s="44">
        <v>1969.91</v>
      </c>
      <c r="O68" s="44">
        <v>1967.02</v>
      </c>
      <c r="P68" s="44">
        <v>1944.17</v>
      </c>
      <c r="Q68" s="44">
        <v>1959.28</v>
      </c>
      <c r="R68" s="44">
        <v>1963.31</v>
      </c>
      <c r="S68" s="44">
        <v>1977.51</v>
      </c>
      <c r="T68" s="44">
        <v>2038.18</v>
      </c>
      <c r="U68" s="44">
        <v>2250.7600000000002</v>
      </c>
      <c r="V68" s="44">
        <v>2260.3000000000002</v>
      </c>
      <c r="W68" s="44">
        <v>2028.23</v>
      </c>
      <c r="X68" s="44">
        <v>2034.04</v>
      </c>
      <c r="Y68" s="44">
        <v>1900.44</v>
      </c>
      <c r="Z68" s="44">
        <v>1502.02</v>
      </c>
      <c r="AA68" s="44">
        <v>1306.92</v>
      </c>
    </row>
    <row r="69" spans="1:27" ht="12.75" hidden="1" customHeight="1" outlineLevel="1" x14ac:dyDescent="0.2">
      <c r="A69" s="97" t="s">
        <v>303</v>
      </c>
      <c r="B69" s="63" t="s">
        <v>90</v>
      </c>
      <c r="C69" s="43" t="s">
        <v>79</v>
      </c>
      <c r="D69" s="44">
        <f>$D$9</f>
        <v>1071.42</v>
      </c>
      <c r="E69" s="44">
        <f t="shared" ref="E69:AA69" si="37">$D$9</f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97" t="s">
        <v>304</v>
      </c>
      <c r="B70" s="63" t="s">
        <v>83</v>
      </c>
      <c r="C70" s="43" t="s">
        <v>79</v>
      </c>
      <c r="D70" s="44">
        <v>3.63</v>
      </c>
      <c r="E70" s="44">
        <v>3.63</v>
      </c>
      <c r="F70" s="44">
        <v>3.63</v>
      </c>
      <c r="G70" s="44">
        <v>3.63</v>
      </c>
      <c r="H70" s="44">
        <v>3.63</v>
      </c>
      <c r="I70" s="44">
        <v>3.63</v>
      </c>
      <c r="J70" s="44">
        <v>3.63</v>
      </c>
      <c r="K70" s="44">
        <v>3.63</v>
      </c>
      <c r="L70" s="44">
        <v>3.63</v>
      </c>
      <c r="M70" s="44">
        <v>3.63</v>
      </c>
      <c r="N70" s="44">
        <v>3.63</v>
      </c>
      <c r="O70" s="44">
        <v>3.63</v>
      </c>
      <c r="P70" s="44">
        <v>3.63</v>
      </c>
      <c r="Q70" s="44">
        <v>3.63</v>
      </c>
      <c r="R70" s="44">
        <v>3.63</v>
      </c>
      <c r="S70" s="44">
        <v>3.63</v>
      </c>
      <c r="T70" s="44">
        <v>3.63</v>
      </c>
      <c r="U70" s="44">
        <v>3.63</v>
      </c>
      <c r="V70" s="44">
        <v>3.63</v>
      </c>
      <c r="W70" s="44">
        <v>3.63</v>
      </c>
      <c r="X70" s="44">
        <v>3.63</v>
      </c>
      <c r="Y70" s="44">
        <v>3.63</v>
      </c>
      <c r="Z70" s="44">
        <v>3.63</v>
      </c>
      <c r="AA70" s="44">
        <v>3.63</v>
      </c>
    </row>
    <row r="71" spans="1:27" ht="12.75" hidden="1" customHeight="1" outlineLevel="1" x14ac:dyDescent="0.2">
      <c r="A71" s="97" t="s">
        <v>305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collapsed="1" x14ac:dyDescent="0.2">
      <c r="A72" s="96" t="s">
        <v>306</v>
      </c>
      <c r="B72" s="28" t="str">
        <f>"14"&amp;"."&amp;$B$639&amp;"."&amp;$B$640</f>
        <v>14.11.2023</v>
      </c>
      <c r="C72" s="88" t="s">
        <v>76</v>
      </c>
      <c r="D72" s="89">
        <f>ROUND(((D73+D74+D76+D75)/1000),5)</f>
        <v>2.5266799999999998</v>
      </c>
      <c r="E72" s="89">
        <f>ROUND(((E73+E74+E76+E75)/1000),5)</f>
        <v>2.4653</v>
      </c>
      <c r="F72" s="89">
        <f>ROUND(((F73+F74+F76+F75)/1000),5)</f>
        <v>2.39737</v>
      </c>
      <c r="G72" s="89">
        <f t="shared" ref="G72:AA72" si="39">ROUND(((G73+G74+G76+G75)/1000),5)</f>
        <v>2.38429</v>
      </c>
      <c r="H72" s="89">
        <f t="shared" si="39"/>
        <v>2.4449999999999998</v>
      </c>
      <c r="I72" s="89">
        <f t="shared" si="39"/>
        <v>2.5581800000000001</v>
      </c>
      <c r="J72" s="89">
        <f t="shared" si="39"/>
        <v>2.73271</v>
      </c>
      <c r="K72" s="89">
        <f t="shared" si="39"/>
        <v>3.07498</v>
      </c>
      <c r="L72" s="89">
        <f t="shared" si="39"/>
        <v>3.2579899999999999</v>
      </c>
      <c r="M72" s="89">
        <f t="shared" si="39"/>
        <v>3.3588399999999998</v>
      </c>
      <c r="N72" s="89">
        <f t="shared" si="39"/>
        <v>3.4521600000000001</v>
      </c>
      <c r="O72" s="89">
        <f t="shared" si="39"/>
        <v>3.4247999999999998</v>
      </c>
      <c r="P72" s="89">
        <f t="shared" si="39"/>
        <v>3.39859</v>
      </c>
      <c r="Q72" s="89">
        <f t="shared" si="39"/>
        <v>3.4224199999999998</v>
      </c>
      <c r="R72" s="89">
        <f t="shared" si="39"/>
        <v>3.5686399999999998</v>
      </c>
      <c r="S72" s="89">
        <f t="shared" si="39"/>
        <v>3.4882300000000002</v>
      </c>
      <c r="T72" s="89">
        <f t="shared" si="39"/>
        <v>3.5555300000000001</v>
      </c>
      <c r="U72" s="89">
        <f t="shared" si="39"/>
        <v>3.59849</v>
      </c>
      <c r="V72" s="89">
        <f t="shared" si="39"/>
        <v>3.4476</v>
      </c>
      <c r="W72" s="89">
        <f t="shared" si="39"/>
        <v>3.3596499999999998</v>
      </c>
      <c r="X72" s="89">
        <f t="shared" si="39"/>
        <v>3.2525499999999998</v>
      </c>
      <c r="Y72" s="89">
        <f t="shared" si="39"/>
        <v>3.1048800000000001</v>
      </c>
      <c r="Z72" s="89">
        <f t="shared" si="39"/>
        <v>2.8037700000000001</v>
      </c>
      <c r="AA72" s="89">
        <f t="shared" si="39"/>
        <v>2.6215899999999999</v>
      </c>
    </row>
    <row r="73" spans="1:27" ht="12.75" hidden="1" customHeight="1" outlineLevel="1" x14ac:dyDescent="0.2">
      <c r="A73" s="97" t="s">
        <v>307</v>
      </c>
      <c r="B73" s="63" t="s">
        <v>242</v>
      </c>
      <c r="C73" s="43" t="s">
        <v>79</v>
      </c>
      <c r="D73" s="44">
        <v>1235.27</v>
      </c>
      <c r="E73" s="44">
        <v>1173.8900000000001</v>
      </c>
      <c r="F73" s="44">
        <v>1105.96</v>
      </c>
      <c r="G73" s="44">
        <v>1092.8800000000001</v>
      </c>
      <c r="H73" s="44">
        <v>1153.5899999999999</v>
      </c>
      <c r="I73" s="44">
        <v>1266.77</v>
      </c>
      <c r="J73" s="44">
        <v>1441.3</v>
      </c>
      <c r="K73" s="44">
        <v>1783.57</v>
      </c>
      <c r="L73" s="44">
        <v>1966.58</v>
      </c>
      <c r="M73" s="44">
        <v>2067.4299999999998</v>
      </c>
      <c r="N73" s="44">
        <v>2160.75</v>
      </c>
      <c r="O73" s="44">
        <v>2133.39</v>
      </c>
      <c r="P73" s="44">
        <v>2107.1799999999998</v>
      </c>
      <c r="Q73" s="44">
        <v>2131.0100000000002</v>
      </c>
      <c r="R73" s="44">
        <v>2277.23</v>
      </c>
      <c r="S73" s="44">
        <v>2196.8200000000002</v>
      </c>
      <c r="T73" s="44">
        <v>2264.12</v>
      </c>
      <c r="U73" s="44">
        <v>2307.08</v>
      </c>
      <c r="V73" s="44">
        <v>2156.19</v>
      </c>
      <c r="W73" s="44">
        <v>2068.2399999999998</v>
      </c>
      <c r="X73" s="44">
        <v>1961.14</v>
      </c>
      <c r="Y73" s="44">
        <v>1813.47</v>
      </c>
      <c r="Z73" s="44">
        <v>1512.36</v>
      </c>
      <c r="AA73" s="44">
        <v>1330.18</v>
      </c>
    </row>
    <row r="74" spans="1:27" ht="12.75" hidden="1" customHeight="1" outlineLevel="1" x14ac:dyDescent="0.2">
      <c r="A74" s="97" t="s">
        <v>308</v>
      </c>
      <c r="B74" s="63" t="s">
        <v>90</v>
      </c>
      <c r="C74" s="43" t="s">
        <v>79</v>
      </c>
      <c r="D74" s="44">
        <f>$D$9</f>
        <v>1071.42</v>
      </c>
      <c r="E74" s="44">
        <f t="shared" ref="E74:AA74" si="40">$D$9</f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97" t="s">
        <v>309</v>
      </c>
      <c r="B75" s="63" t="s">
        <v>83</v>
      </c>
      <c r="C75" s="43" t="s">
        <v>79</v>
      </c>
      <c r="D75" s="44">
        <v>3.63</v>
      </c>
      <c r="E75" s="44">
        <v>3.63</v>
      </c>
      <c r="F75" s="44">
        <v>3.63</v>
      </c>
      <c r="G75" s="44">
        <v>3.63</v>
      </c>
      <c r="H75" s="44">
        <v>3.63</v>
      </c>
      <c r="I75" s="44">
        <v>3.63</v>
      </c>
      <c r="J75" s="44">
        <v>3.63</v>
      </c>
      <c r="K75" s="44">
        <v>3.63</v>
      </c>
      <c r="L75" s="44">
        <v>3.63</v>
      </c>
      <c r="M75" s="44">
        <v>3.63</v>
      </c>
      <c r="N75" s="44">
        <v>3.63</v>
      </c>
      <c r="O75" s="44">
        <v>3.63</v>
      </c>
      <c r="P75" s="44">
        <v>3.63</v>
      </c>
      <c r="Q75" s="44">
        <v>3.63</v>
      </c>
      <c r="R75" s="44">
        <v>3.63</v>
      </c>
      <c r="S75" s="44">
        <v>3.63</v>
      </c>
      <c r="T75" s="44">
        <v>3.63</v>
      </c>
      <c r="U75" s="44">
        <v>3.63</v>
      </c>
      <c r="V75" s="44">
        <v>3.63</v>
      </c>
      <c r="W75" s="44">
        <v>3.63</v>
      </c>
      <c r="X75" s="44">
        <v>3.63</v>
      </c>
      <c r="Y75" s="44">
        <v>3.63</v>
      </c>
      <c r="Z75" s="44">
        <v>3.63</v>
      </c>
      <c r="AA75" s="44">
        <v>3.63</v>
      </c>
    </row>
    <row r="76" spans="1:27" ht="12.75" hidden="1" customHeight="1" outlineLevel="1" x14ac:dyDescent="0.2">
      <c r="A76" s="97" t="s">
        <v>310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collapsed="1" x14ac:dyDescent="0.2">
      <c r="A77" s="96" t="s">
        <v>311</v>
      </c>
      <c r="B77" s="28" t="str">
        <f>"15"&amp;"."&amp;$B$639&amp;"."&amp;$B$640</f>
        <v>15.11.2023</v>
      </c>
      <c r="C77" s="88" t="s">
        <v>76</v>
      </c>
      <c r="D77" s="89">
        <f>ROUND(((D78+D79+D81+D80)/1000),5)</f>
        <v>2.5009999999999999</v>
      </c>
      <c r="E77" s="89">
        <f>ROUND(((E78+E79+E81+E80)/1000),5)</f>
        <v>2.4149799999999999</v>
      </c>
      <c r="F77" s="89">
        <f>ROUND(((F78+F79+F81+F80)/1000),5)</f>
        <v>2.36843</v>
      </c>
      <c r="G77" s="89">
        <f t="shared" ref="G77:AA77" si="42">ROUND(((G78+G79+G81+G80)/1000),5)</f>
        <v>2.3650199999999999</v>
      </c>
      <c r="H77" s="89">
        <f t="shared" si="42"/>
        <v>2.4135900000000001</v>
      </c>
      <c r="I77" s="89">
        <f t="shared" si="42"/>
        <v>2.5711400000000002</v>
      </c>
      <c r="J77" s="89">
        <f t="shared" si="42"/>
        <v>2.6737000000000002</v>
      </c>
      <c r="K77" s="89">
        <f t="shared" si="42"/>
        <v>2.98062</v>
      </c>
      <c r="L77" s="89">
        <f t="shared" si="42"/>
        <v>3.12365</v>
      </c>
      <c r="M77" s="89">
        <f t="shared" si="42"/>
        <v>3.2038899999999999</v>
      </c>
      <c r="N77" s="89">
        <f t="shared" si="42"/>
        <v>3.2219199999999999</v>
      </c>
      <c r="O77" s="89">
        <f t="shared" si="42"/>
        <v>3.2631100000000002</v>
      </c>
      <c r="P77" s="89">
        <f t="shared" si="42"/>
        <v>3.2339500000000001</v>
      </c>
      <c r="Q77" s="89">
        <f t="shared" si="42"/>
        <v>3.2512799999999999</v>
      </c>
      <c r="R77" s="89">
        <f t="shared" si="42"/>
        <v>3.2614399999999999</v>
      </c>
      <c r="S77" s="89">
        <f t="shared" si="42"/>
        <v>3.2652899999999998</v>
      </c>
      <c r="T77" s="89">
        <f t="shared" si="42"/>
        <v>3.2273499999999999</v>
      </c>
      <c r="U77" s="89">
        <f t="shared" si="42"/>
        <v>3.2631700000000001</v>
      </c>
      <c r="V77" s="89">
        <f t="shared" si="42"/>
        <v>3.2310400000000001</v>
      </c>
      <c r="W77" s="89">
        <f t="shared" si="42"/>
        <v>3.2315700000000001</v>
      </c>
      <c r="X77" s="89">
        <f t="shared" si="42"/>
        <v>3.1683500000000002</v>
      </c>
      <c r="Y77" s="89">
        <f t="shared" si="42"/>
        <v>3.00529</v>
      </c>
      <c r="Z77" s="89">
        <f t="shared" si="42"/>
        <v>2.8075000000000001</v>
      </c>
      <c r="AA77" s="89">
        <f t="shared" si="42"/>
        <v>2.6158399999999999</v>
      </c>
    </row>
    <row r="78" spans="1:27" ht="12.75" hidden="1" customHeight="1" outlineLevel="1" x14ac:dyDescent="0.2">
      <c r="A78" s="97" t="s">
        <v>312</v>
      </c>
      <c r="B78" s="63" t="s">
        <v>242</v>
      </c>
      <c r="C78" s="43" t="s">
        <v>79</v>
      </c>
      <c r="D78" s="44">
        <v>1209.5899999999999</v>
      </c>
      <c r="E78" s="44">
        <v>1123.57</v>
      </c>
      <c r="F78" s="44">
        <v>1077.02</v>
      </c>
      <c r="G78" s="44">
        <v>1073.6099999999999</v>
      </c>
      <c r="H78" s="44">
        <v>1122.18</v>
      </c>
      <c r="I78" s="44">
        <v>1279.73</v>
      </c>
      <c r="J78" s="44">
        <v>1382.29</v>
      </c>
      <c r="K78" s="44">
        <v>1689.21</v>
      </c>
      <c r="L78" s="44">
        <v>1832.24</v>
      </c>
      <c r="M78" s="44">
        <v>1912.48</v>
      </c>
      <c r="N78" s="44">
        <v>1930.51</v>
      </c>
      <c r="O78" s="44">
        <v>1971.7</v>
      </c>
      <c r="P78" s="44">
        <v>1942.54</v>
      </c>
      <c r="Q78" s="44">
        <v>1959.87</v>
      </c>
      <c r="R78" s="44">
        <v>1970.03</v>
      </c>
      <c r="S78" s="44">
        <v>1973.88</v>
      </c>
      <c r="T78" s="44">
        <v>1935.94</v>
      </c>
      <c r="U78" s="44">
        <v>1971.76</v>
      </c>
      <c r="V78" s="44">
        <v>1939.63</v>
      </c>
      <c r="W78" s="44">
        <v>1940.16</v>
      </c>
      <c r="X78" s="44">
        <v>1876.94</v>
      </c>
      <c r="Y78" s="44">
        <v>1713.88</v>
      </c>
      <c r="Z78" s="44">
        <v>1516.09</v>
      </c>
      <c r="AA78" s="44">
        <v>1324.43</v>
      </c>
    </row>
    <row r="79" spans="1:27" ht="12.75" hidden="1" customHeight="1" outlineLevel="1" x14ac:dyDescent="0.2">
      <c r="A79" s="97" t="s">
        <v>313</v>
      </c>
      <c r="B79" s="63" t="s">
        <v>90</v>
      </c>
      <c r="C79" s="43" t="s">
        <v>79</v>
      </c>
      <c r="D79" s="44">
        <f>$D$9</f>
        <v>1071.42</v>
      </c>
      <c r="E79" s="44">
        <f t="shared" ref="E79:AA79" si="43">$D$9</f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97" t="s">
        <v>314</v>
      </c>
      <c r="B80" s="63" t="s">
        <v>83</v>
      </c>
      <c r="C80" s="43" t="s">
        <v>79</v>
      </c>
      <c r="D80" s="44">
        <v>3.63</v>
      </c>
      <c r="E80" s="44">
        <v>3.63</v>
      </c>
      <c r="F80" s="44">
        <v>3.63</v>
      </c>
      <c r="G80" s="44">
        <v>3.63</v>
      </c>
      <c r="H80" s="44">
        <v>3.63</v>
      </c>
      <c r="I80" s="44">
        <v>3.63</v>
      </c>
      <c r="J80" s="44">
        <v>3.63</v>
      </c>
      <c r="K80" s="44">
        <v>3.63</v>
      </c>
      <c r="L80" s="44">
        <v>3.63</v>
      </c>
      <c r="M80" s="44">
        <v>3.63</v>
      </c>
      <c r="N80" s="44">
        <v>3.63</v>
      </c>
      <c r="O80" s="44">
        <v>3.63</v>
      </c>
      <c r="P80" s="44">
        <v>3.63</v>
      </c>
      <c r="Q80" s="44">
        <v>3.63</v>
      </c>
      <c r="R80" s="44">
        <v>3.63</v>
      </c>
      <c r="S80" s="44">
        <v>3.63</v>
      </c>
      <c r="T80" s="44">
        <v>3.63</v>
      </c>
      <c r="U80" s="44">
        <v>3.63</v>
      </c>
      <c r="V80" s="44">
        <v>3.63</v>
      </c>
      <c r="W80" s="44">
        <v>3.63</v>
      </c>
      <c r="X80" s="44">
        <v>3.63</v>
      </c>
      <c r="Y80" s="44">
        <v>3.63</v>
      </c>
      <c r="Z80" s="44">
        <v>3.63</v>
      </c>
      <c r="AA80" s="44">
        <v>3.63</v>
      </c>
    </row>
    <row r="81" spans="1:27" ht="12.75" hidden="1" customHeight="1" outlineLevel="1" x14ac:dyDescent="0.2">
      <c r="A81" s="97" t="s">
        <v>315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collapsed="1" x14ac:dyDescent="0.2">
      <c r="A82" s="96" t="s">
        <v>316</v>
      </c>
      <c r="B82" s="28" t="str">
        <f>"16"&amp;"."&amp;$B$639&amp;"."&amp;$B$640</f>
        <v>16.11.2023</v>
      </c>
      <c r="C82" s="88" t="s">
        <v>76</v>
      </c>
      <c r="D82" s="89">
        <f>ROUND(((D83+D84+D86+D85)/1000),5)</f>
        <v>2.45058</v>
      </c>
      <c r="E82" s="89">
        <f>ROUND(((E83+E84+E86+E85)/1000),5)</f>
        <v>2.3423699999999998</v>
      </c>
      <c r="F82" s="89">
        <f>ROUND(((F83+F84+F86+F85)/1000),5)</f>
        <v>2.2653099999999999</v>
      </c>
      <c r="G82" s="89">
        <f t="shared" ref="G82:AA82" si="45">ROUND(((G83+G84+G86+G85)/1000),5)</f>
        <v>2.2583099999999998</v>
      </c>
      <c r="H82" s="89">
        <f t="shared" si="45"/>
        <v>2.34253</v>
      </c>
      <c r="I82" s="89">
        <f t="shared" si="45"/>
        <v>2.5191300000000001</v>
      </c>
      <c r="J82" s="89">
        <f t="shared" si="45"/>
        <v>2.6224799999999999</v>
      </c>
      <c r="K82" s="89">
        <f t="shared" si="45"/>
        <v>2.9106100000000001</v>
      </c>
      <c r="L82" s="89">
        <f t="shared" si="45"/>
        <v>3.10127</v>
      </c>
      <c r="M82" s="89">
        <f t="shared" si="45"/>
        <v>3.1728100000000001</v>
      </c>
      <c r="N82" s="89">
        <f t="shared" si="45"/>
        <v>3.1899099999999998</v>
      </c>
      <c r="O82" s="89">
        <f t="shared" si="45"/>
        <v>3.2215199999999999</v>
      </c>
      <c r="P82" s="89">
        <f t="shared" si="45"/>
        <v>3.2036799999999999</v>
      </c>
      <c r="Q82" s="89">
        <f t="shared" si="45"/>
        <v>3.2175500000000001</v>
      </c>
      <c r="R82" s="89">
        <f t="shared" si="45"/>
        <v>3.2221000000000002</v>
      </c>
      <c r="S82" s="89">
        <f t="shared" si="45"/>
        <v>3.21889</v>
      </c>
      <c r="T82" s="89">
        <f t="shared" si="45"/>
        <v>3.2011500000000002</v>
      </c>
      <c r="U82" s="89">
        <f t="shared" si="45"/>
        <v>3.26492</v>
      </c>
      <c r="V82" s="89">
        <f t="shared" si="45"/>
        <v>3.20343</v>
      </c>
      <c r="W82" s="89">
        <f t="shared" si="45"/>
        <v>3.1917800000000001</v>
      </c>
      <c r="X82" s="89">
        <f t="shared" si="45"/>
        <v>3.1197599999999999</v>
      </c>
      <c r="Y82" s="89">
        <f t="shared" si="45"/>
        <v>2.98963</v>
      </c>
      <c r="Z82" s="89">
        <f t="shared" si="45"/>
        <v>2.75041</v>
      </c>
      <c r="AA82" s="89">
        <f t="shared" si="45"/>
        <v>2.5585200000000001</v>
      </c>
    </row>
    <row r="83" spans="1:27" ht="12.75" hidden="1" customHeight="1" outlineLevel="1" x14ac:dyDescent="0.2">
      <c r="A83" s="97" t="s">
        <v>317</v>
      </c>
      <c r="B83" s="63" t="s">
        <v>242</v>
      </c>
      <c r="C83" s="43" t="s">
        <v>79</v>
      </c>
      <c r="D83" s="44">
        <v>1159.17</v>
      </c>
      <c r="E83" s="44">
        <v>1050.96</v>
      </c>
      <c r="F83" s="44">
        <v>973.9</v>
      </c>
      <c r="G83" s="44">
        <v>966.9</v>
      </c>
      <c r="H83" s="44">
        <v>1051.1199999999999</v>
      </c>
      <c r="I83" s="44">
        <v>1227.72</v>
      </c>
      <c r="J83" s="44">
        <v>1331.07</v>
      </c>
      <c r="K83" s="44">
        <v>1619.2</v>
      </c>
      <c r="L83" s="44">
        <v>1809.86</v>
      </c>
      <c r="M83" s="44">
        <v>1881.4</v>
      </c>
      <c r="N83" s="44">
        <v>1898.5</v>
      </c>
      <c r="O83" s="44">
        <v>1930.11</v>
      </c>
      <c r="P83" s="44">
        <v>1912.27</v>
      </c>
      <c r="Q83" s="44">
        <v>1926.14</v>
      </c>
      <c r="R83" s="44">
        <v>1930.69</v>
      </c>
      <c r="S83" s="44">
        <v>1927.48</v>
      </c>
      <c r="T83" s="44">
        <v>1909.74</v>
      </c>
      <c r="U83" s="44">
        <v>1973.51</v>
      </c>
      <c r="V83" s="44">
        <v>1912.02</v>
      </c>
      <c r="W83" s="44">
        <v>1900.37</v>
      </c>
      <c r="X83" s="44">
        <v>1828.35</v>
      </c>
      <c r="Y83" s="44">
        <v>1698.22</v>
      </c>
      <c r="Z83" s="44">
        <v>1459</v>
      </c>
      <c r="AA83" s="44">
        <v>1267.1099999999999</v>
      </c>
    </row>
    <row r="84" spans="1:27" ht="12.75" hidden="1" customHeight="1" outlineLevel="1" x14ac:dyDescent="0.2">
      <c r="A84" s="97" t="s">
        <v>318</v>
      </c>
      <c r="B84" s="63" t="s">
        <v>90</v>
      </c>
      <c r="C84" s="43" t="s">
        <v>79</v>
      </c>
      <c r="D84" s="44">
        <f>$D$9</f>
        <v>1071.42</v>
      </c>
      <c r="E84" s="44">
        <f t="shared" ref="E84:AA84" si="46">$D$9</f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97" t="s">
        <v>319</v>
      </c>
      <c r="B85" s="63" t="s">
        <v>83</v>
      </c>
      <c r="C85" s="43" t="s">
        <v>79</v>
      </c>
      <c r="D85" s="44">
        <v>3.63</v>
      </c>
      <c r="E85" s="44">
        <v>3.63</v>
      </c>
      <c r="F85" s="44">
        <v>3.63</v>
      </c>
      <c r="G85" s="44">
        <v>3.63</v>
      </c>
      <c r="H85" s="44">
        <v>3.63</v>
      </c>
      <c r="I85" s="44">
        <v>3.63</v>
      </c>
      <c r="J85" s="44">
        <v>3.63</v>
      </c>
      <c r="K85" s="44">
        <v>3.63</v>
      </c>
      <c r="L85" s="44">
        <v>3.63</v>
      </c>
      <c r="M85" s="44">
        <v>3.63</v>
      </c>
      <c r="N85" s="44">
        <v>3.63</v>
      </c>
      <c r="O85" s="44">
        <v>3.63</v>
      </c>
      <c r="P85" s="44">
        <v>3.63</v>
      </c>
      <c r="Q85" s="44">
        <v>3.63</v>
      </c>
      <c r="R85" s="44">
        <v>3.63</v>
      </c>
      <c r="S85" s="44">
        <v>3.63</v>
      </c>
      <c r="T85" s="44">
        <v>3.63</v>
      </c>
      <c r="U85" s="44">
        <v>3.63</v>
      </c>
      <c r="V85" s="44">
        <v>3.63</v>
      </c>
      <c r="W85" s="44">
        <v>3.63</v>
      </c>
      <c r="X85" s="44">
        <v>3.63</v>
      </c>
      <c r="Y85" s="44">
        <v>3.63</v>
      </c>
      <c r="Z85" s="44">
        <v>3.63</v>
      </c>
      <c r="AA85" s="44">
        <v>3.63</v>
      </c>
    </row>
    <row r="86" spans="1:27" ht="12.75" hidden="1" customHeight="1" outlineLevel="1" x14ac:dyDescent="0.2">
      <c r="A86" s="97" t="s">
        <v>320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collapsed="1" x14ac:dyDescent="0.2">
      <c r="A87" s="96" t="s">
        <v>321</v>
      </c>
      <c r="B87" s="28" t="str">
        <f>"17"&amp;"."&amp;$B$639&amp;"."&amp;$B$640</f>
        <v>17.11.2023</v>
      </c>
      <c r="C87" s="88" t="s">
        <v>76</v>
      </c>
      <c r="D87" s="89">
        <f>ROUND(((D88+D89+D91+D90)/1000),5)</f>
        <v>2.48705</v>
      </c>
      <c r="E87" s="89">
        <f>ROUND(((E88+E89+E91+E90)/1000),5)</f>
        <v>2.37757</v>
      </c>
      <c r="F87" s="89">
        <f>ROUND(((F88+F89+F91+F90)/1000),5)</f>
        <v>2.3295699999999999</v>
      </c>
      <c r="G87" s="89">
        <f t="shared" ref="G87:AA87" si="48">ROUND(((G88+G89+G91+G90)/1000),5)</f>
        <v>2.3233000000000001</v>
      </c>
      <c r="H87" s="89">
        <f t="shared" si="48"/>
        <v>2.3593600000000001</v>
      </c>
      <c r="I87" s="89">
        <f t="shared" si="48"/>
        <v>2.53586</v>
      </c>
      <c r="J87" s="89">
        <f t="shared" si="48"/>
        <v>2.6238000000000001</v>
      </c>
      <c r="K87" s="89">
        <f t="shared" si="48"/>
        <v>2.8786</v>
      </c>
      <c r="L87" s="89">
        <f t="shared" si="48"/>
        <v>3.1189900000000002</v>
      </c>
      <c r="M87" s="89">
        <f t="shared" si="48"/>
        <v>3.1771699999999998</v>
      </c>
      <c r="N87" s="89">
        <f t="shared" si="48"/>
        <v>3.2000700000000002</v>
      </c>
      <c r="O87" s="89">
        <f t="shared" si="48"/>
        <v>3.2165900000000001</v>
      </c>
      <c r="P87" s="89">
        <f t="shared" si="48"/>
        <v>3.1907899999999998</v>
      </c>
      <c r="Q87" s="89">
        <f t="shared" si="48"/>
        <v>3.1938399999999998</v>
      </c>
      <c r="R87" s="89">
        <f t="shared" si="48"/>
        <v>3.19991</v>
      </c>
      <c r="S87" s="89">
        <f t="shared" si="48"/>
        <v>3.1966299999999999</v>
      </c>
      <c r="T87" s="89">
        <f t="shared" si="48"/>
        <v>3.1792099999999999</v>
      </c>
      <c r="U87" s="89">
        <f t="shared" si="48"/>
        <v>3.2195499999999999</v>
      </c>
      <c r="V87" s="89">
        <f t="shared" si="48"/>
        <v>3.19869</v>
      </c>
      <c r="W87" s="89">
        <f t="shared" si="48"/>
        <v>3.1919599999999999</v>
      </c>
      <c r="X87" s="89">
        <f t="shared" si="48"/>
        <v>3.085</v>
      </c>
      <c r="Y87" s="89">
        <f t="shared" si="48"/>
        <v>2.9938500000000001</v>
      </c>
      <c r="Z87" s="89">
        <f t="shared" si="48"/>
        <v>2.7483599999999999</v>
      </c>
      <c r="AA87" s="89">
        <f t="shared" si="48"/>
        <v>2.5687700000000002</v>
      </c>
    </row>
    <row r="88" spans="1:27" ht="12.75" hidden="1" customHeight="1" outlineLevel="1" x14ac:dyDescent="0.2">
      <c r="A88" s="97" t="s">
        <v>322</v>
      </c>
      <c r="B88" s="63" t="s">
        <v>242</v>
      </c>
      <c r="C88" s="43" t="s">
        <v>79</v>
      </c>
      <c r="D88" s="44">
        <v>1195.6400000000001</v>
      </c>
      <c r="E88" s="44">
        <v>1086.1600000000001</v>
      </c>
      <c r="F88" s="44">
        <v>1038.1600000000001</v>
      </c>
      <c r="G88" s="44">
        <v>1031.8900000000001</v>
      </c>
      <c r="H88" s="44">
        <v>1067.95</v>
      </c>
      <c r="I88" s="44">
        <v>1244.45</v>
      </c>
      <c r="J88" s="44">
        <v>1332.39</v>
      </c>
      <c r="K88" s="44">
        <v>1587.19</v>
      </c>
      <c r="L88" s="44">
        <v>1827.58</v>
      </c>
      <c r="M88" s="44">
        <v>1885.76</v>
      </c>
      <c r="N88" s="44">
        <v>1908.66</v>
      </c>
      <c r="O88" s="44">
        <v>1925.18</v>
      </c>
      <c r="P88" s="44">
        <v>1899.38</v>
      </c>
      <c r="Q88" s="44">
        <v>1902.43</v>
      </c>
      <c r="R88" s="44">
        <v>1908.5</v>
      </c>
      <c r="S88" s="44">
        <v>1905.22</v>
      </c>
      <c r="T88" s="44">
        <v>1887.8</v>
      </c>
      <c r="U88" s="44">
        <v>1928.14</v>
      </c>
      <c r="V88" s="44">
        <v>1907.28</v>
      </c>
      <c r="W88" s="44">
        <v>1900.55</v>
      </c>
      <c r="X88" s="44">
        <v>1793.59</v>
      </c>
      <c r="Y88" s="44">
        <v>1702.44</v>
      </c>
      <c r="Z88" s="44">
        <v>1456.95</v>
      </c>
      <c r="AA88" s="44">
        <v>1277.3599999999999</v>
      </c>
    </row>
    <row r="89" spans="1:27" ht="12.75" hidden="1" customHeight="1" outlineLevel="1" x14ac:dyDescent="0.2">
      <c r="A89" s="97" t="s">
        <v>323</v>
      </c>
      <c r="B89" s="63" t="s">
        <v>90</v>
      </c>
      <c r="C89" s="43" t="s">
        <v>79</v>
      </c>
      <c r="D89" s="44">
        <f>$D$9</f>
        <v>1071.42</v>
      </c>
      <c r="E89" s="44">
        <f t="shared" ref="E89:AA89" si="49">$D$9</f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97" t="s">
        <v>324</v>
      </c>
      <c r="B90" s="63" t="s">
        <v>83</v>
      </c>
      <c r="C90" s="43" t="s">
        <v>79</v>
      </c>
      <c r="D90" s="44">
        <v>3.63</v>
      </c>
      <c r="E90" s="44">
        <v>3.63</v>
      </c>
      <c r="F90" s="44">
        <v>3.63</v>
      </c>
      <c r="G90" s="44">
        <v>3.63</v>
      </c>
      <c r="H90" s="44">
        <v>3.63</v>
      </c>
      <c r="I90" s="44">
        <v>3.63</v>
      </c>
      <c r="J90" s="44">
        <v>3.63</v>
      </c>
      <c r="K90" s="44">
        <v>3.63</v>
      </c>
      <c r="L90" s="44">
        <v>3.63</v>
      </c>
      <c r="M90" s="44">
        <v>3.63</v>
      </c>
      <c r="N90" s="44">
        <v>3.63</v>
      </c>
      <c r="O90" s="44">
        <v>3.63</v>
      </c>
      <c r="P90" s="44">
        <v>3.63</v>
      </c>
      <c r="Q90" s="44">
        <v>3.63</v>
      </c>
      <c r="R90" s="44">
        <v>3.63</v>
      </c>
      <c r="S90" s="44">
        <v>3.63</v>
      </c>
      <c r="T90" s="44">
        <v>3.63</v>
      </c>
      <c r="U90" s="44">
        <v>3.63</v>
      </c>
      <c r="V90" s="44">
        <v>3.63</v>
      </c>
      <c r="W90" s="44">
        <v>3.63</v>
      </c>
      <c r="X90" s="44">
        <v>3.63</v>
      </c>
      <c r="Y90" s="44">
        <v>3.63</v>
      </c>
      <c r="Z90" s="44">
        <v>3.63</v>
      </c>
      <c r="AA90" s="44">
        <v>3.63</v>
      </c>
    </row>
    <row r="91" spans="1:27" ht="12.75" hidden="1" customHeight="1" outlineLevel="1" x14ac:dyDescent="0.2">
      <c r="A91" s="97" t="s">
        <v>325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collapsed="1" x14ac:dyDescent="0.2">
      <c r="A92" s="96" t="s">
        <v>326</v>
      </c>
      <c r="B92" s="28" t="str">
        <f>"18"&amp;"."&amp;$B$639&amp;"."&amp;$B$640</f>
        <v>18.11.2023</v>
      </c>
      <c r="C92" s="88" t="s">
        <v>76</v>
      </c>
      <c r="D92" s="89">
        <f>ROUND(((D93+D94+D96+D95)/1000),5)</f>
        <v>2.52671</v>
      </c>
      <c r="E92" s="89">
        <f>ROUND(((E93+E94+E96+E95)/1000),5)</f>
        <v>2.4338099999999998</v>
      </c>
      <c r="F92" s="89">
        <f>ROUND(((F93+F94+F96+F95)/1000),5)</f>
        <v>2.3833199999999999</v>
      </c>
      <c r="G92" s="89">
        <f t="shared" ref="G92:AA92" si="51">ROUND(((G93+G94+G96+G95)/1000),5)</f>
        <v>2.3473099999999998</v>
      </c>
      <c r="H92" s="89">
        <f t="shared" si="51"/>
        <v>2.3736700000000002</v>
      </c>
      <c r="I92" s="89">
        <f t="shared" si="51"/>
        <v>2.43913</v>
      </c>
      <c r="J92" s="89">
        <f t="shared" si="51"/>
        <v>2.5065300000000001</v>
      </c>
      <c r="K92" s="89">
        <f t="shared" si="51"/>
        <v>2.7388400000000002</v>
      </c>
      <c r="L92" s="89">
        <f t="shared" si="51"/>
        <v>2.9635699999999998</v>
      </c>
      <c r="M92" s="89">
        <f t="shared" si="51"/>
        <v>3.0947900000000002</v>
      </c>
      <c r="N92" s="89">
        <f t="shared" si="51"/>
        <v>3.1634899999999999</v>
      </c>
      <c r="O92" s="89">
        <f t="shared" si="51"/>
        <v>3.1786300000000001</v>
      </c>
      <c r="P92" s="89">
        <f t="shared" si="51"/>
        <v>3.1663600000000001</v>
      </c>
      <c r="Q92" s="89">
        <f t="shared" si="51"/>
        <v>3.1587900000000002</v>
      </c>
      <c r="R92" s="89">
        <f t="shared" si="51"/>
        <v>3.1448399999999999</v>
      </c>
      <c r="S92" s="89">
        <f t="shared" si="51"/>
        <v>3.14439</v>
      </c>
      <c r="T92" s="89">
        <f t="shared" si="51"/>
        <v>3.1651899999999999</v>
      </c>
      <c r="U92" s="89">
        <f t="shared" si="51"/>
        <v>3.1979700000000002</v>
      </c>
      <c r="V92" s="89">
        <f t="shared" si="51"/>
        <v>3.1819899999999999</v>
      </c>
      <c r="W92" s="89">
        <f t="shared" si="51"/>
        <v>3.1406399999999999</v>
      </c>
      <c r="X92" s="89">
        <f t="shared" si="51"/>
        <v>3.0422099999999999</v>
      </c>
      <c r="Y92" s="89">
        <f t="shared" si="51"/>
        <v>2.85873</v>
      </c>
      <c r="Z92" s="89">
        <f t="shared" si="51"/>
        <v>2.5624799999999999</v>
      </c>
      <c r="AA92" s="89">
        <f t="shared" si="51"/>
        <v>2.52197</v>
      </c>
    </row>
    <row r="93" spans="1:27" ht="12.75" hidden="1" customHeight="1" outlineLevel="1" x14ac:dyDescent="0.2">
      <c r="A93" s="97" t="s">
        <v>327</v>
      </c>
      <c r="B93" s="63" t="s">
        <v>242</v>
      </c>
      <c r="C93" s="43" t="s">
        <v>79</v>
      </c>
      <c r="D93" s="44">
        <v>1235.3</v>
      </c>
      <c r="E93" s="44">
        <v>1142.4000000000001</v>
      </c>
      <c r="F93" s="44">
        <v>1091.9100000000001</v>
      </c>
      <c r="G93" s="44">
        <v>1055.9000000000001</v>
      </c>
      <c r="H93" s="44">
        <v>1082.26</v>
      </c>
      <c r="I93" s="44">
        <v>1147.72</v>
      </c>
      <c r="J93" s="44">
        <v>1215.1199999999999</v>
      </c>
      <c r="K93" s="44">
        <v>1447.43</v>
      </c>
      <c r="L93" s="44">
        <v>1672.16</v>
      </c>
      <c r="M93" s="44">
        <v>1803.38</v>
      </c>
      <c r="N93" s="44">
        <v>1872.08</v>
      </c>
      <c r="O93" s="44">
        <v>1887.22</v>
      </c>
      <c r="P93" s="44">
        <v>1874.95</v>
      </c>
      <c r="Q93" s="44">
        <v>1867.38</v>
      </c>
      <c r="R93" s="44">
        <v>1853.43</v>
      </c>
      <c r="S93" s="44">
        <v>1852.98</v>
      </c>
      <c r="T93" s="44">
        <v>1873.78</v>
      </c>
      <c r="U93" s="44">
        <v>1906.56</v>
      </c>
      <c r="V93" s="44">
        <v>1890.58</v>
      </c>
      <c r="W93" s="44">
        <v>1849.23</v>
      </c>
      <c r="X93" s="44">
        <v>1750.8</v>
      </c>
      <c r="Y93" s="44">
        <v>1567.32</v>
      </c>
      <c r="Z93" s="44">
        <v>1271.07</v>
      </c>
      <c r="AA93" s="44">
        <v>1230.56</v>
      </c>
    </row>
    <row r="94" spans="1:27" ht="12.75" hidden="1" customHeight="1" outlineLevel="1" x14ac:dyDescent="0.2">
      <c r="A94" s="97" t="s">
        <v>328</v>
      </c>
      <c r="B94" s="63" t="s">
        <v>90</v>
      </c>
      <c r="C94" s="43" t="s">
        <v>79</v>
      </c>
      <c r="D94" s="44">
        <f>$D$9</f>
        <v>1071.42</v>
      </c>
      <c r="E94" s="44">
        <f t="shared" ref="E94:AA94" si="52">$D$9</f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97" t="s">
        <v>329</v>
      </c>
      <c r="B95" s="63" t="s">
        <v>83</v>
      </c>
      <c r="C95" s="43" t="s">
        <v>79</v>
      </c>
      <c r="D95" s="44">
        <v>3.63</v>
      </c>
      <c r="E95" s="44">
        <v>3.63</v>
      </c>
      <c r="F95" s="44">
        <v>3.63</v>
      </c>
      <c r="G95" s="44">
        <v>3.63</v>
      </c>
      <c r="H95" s="44">
        <v>3.63</v>
      </c>
      <c r="I95" s="44">
        <v>3.63</v>
      </c>
      <c r="J95" s="44">
        <v>3.63</v>
      </c>
      <c r="K95" s="44">
        <v>3.63</v>
      </c>
      <c r="L95" s="44">
        <v>3.63</v>
      </c>
      <c r="M95" s="44">
        <v>3.63</v>
      </c>
      <c r="N95" s="44">
        <v>3.63</v>
      </c>
      <c r="O95" s="44">
        <v>3.63</v>
      </c>
      <c r="P95" s="44">
        <v>3.63</v>
      </c>
      <c r="Q95" s="44">
        <v>3.63</v>
      </c>
      <c r="R95" s="44">
        <v>3.63</v>
      </c>
      <c r="S95" s="44">
        <v>3.63</v>
      </c>
      <c r="T95" s="44">
        <v>3.63</v>
      </c>
      <c r="U95" s="44">
        <v>3.63</v>
      </c>
      <c r="V95" s="44">
        <v>3.63</v>
      </c>
      <c r="W95" s="44">
        <v>3.63</v>
      </c>
      <c r="X95" s="44">
        <v>3.63</v>
      </c>
      <c r="Y95" s="44">
        <v>3.63</v>
      </c>
      <c r="Z95" s="44">
        <v>3.63</v>
      </c>
      <c r="AA95" s="44">
        <v>3.63</v>
      </c>
    </row>
    <row r="96" spans="1:27" ht="12.75" hidden="1" customHeight="1" outlineLevel="1" x14ac:dyDescent="0.2">
      <c r="A96" s="97" t="s">
        <v>330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collapsed="1" x14ac:dyDescent="0.2">
      <c r="A97" s="96" t="s">
        <v>331</v>
      </c>
      <c r="B97" s="28" t="str">
        <f>"19"&amp;"."&amp;$B$639&amp;"."&amp;$B$640</f>
        <v>19.11.2023</v>
      </c>
      <c r="C97" s="88" t="s">
        <v>76</v>
      </c>
      <c r="D97" s="89">
        <f>ROUND(((D98+D99+D101+D100)/1000),5)</f>
        <v>2.4879799999999999</v>
      </c>
      <c r="E97" s="89">
        <f>ROUND(((E98+E99+E101+E100)/1000),5)</f>
        <v>2.4801000000000002</v>
      </c>
      <c r="F97" s="89">
        <f>ROUND(((F98+F99+F101+F100)/1000),5)</f>
        <v>2.3968699999999998</v>
      </c>
      <c r="G97" s="89">
        <f t="shared" ref="G97:AA97" si="54">ROUND(((G98+G99+G101+G100)/1000),5)</f>
        <v>2.3716599999999999</v>
      </c>
      <c r="H97" s="89">
        <f t="shared" si="54"/>
        <v>2.3924799999999999</v>
      </c>
      <c r="I97" s="89">
        <f t="shared" si="54"/>
        <v>2.4249399999999999</v>
      </c>
      <c r="J97" s="89">
        <f t="shared" si="54"/>
        <v>2.30904</v>
      </c>
      <c r="K97" s="89">
        <f t="shared" si="54"/>
        <v>2.4644900000000001</v>
      </c>
      <c r="L97" s="89">
        <f t="shared" si="54"/>
        <v>2.5679599999999998</v>
      </c>
      <c r="M97" s="89">
        <f t="shared" si="54"/>
        <v>2.77155</v>
      </c>
      <c r="N97" s="89">
        <f t="shared" si="54"/>
        <v>2.90326</v>
      </c>
      <c r="O97" s="89">
        <f t="shared" si="54"/>
        <v>2.9204400000000001</v>
      </c>
      <c r="P97" s="89">
        <f t="shared" si="54"/>
        <v>2.9275000000000002</v>
      </c>
      <c r="Q97" s="89">
        <f t="shared" si="54"/>
        <v>2.9291100000000001</v>
      </c>
      <c r="R97" s="89">
        <f t="shared" si="54"/>
        <v>2.9300899999999999</v>
      </c>
      <c r="S97" s="89">
        <f t="shared" si="54"/>
        <v>2.9357799999999998</v>
      </c>
      <c r="T97" s="89">
        <f t="shared" si="54"/>
        <v>2.97417</v>
      </c>
      <c r="U97" s="89">
        <f t="shared" si="54"/>
        <v>3.0265399999999998</v>
      </c>
      <c r="V97" s="89">
        <f t="shared" si="54"/>
        <v>3.0217800000000001</v>
      </c>
      <c r="W97" s="89">
        <f t="shared" si="54"/>
        <v>3.0098400000000001</v>
      </c>
      <c r="X97" s="89">
        <f t="shared" si="54"/>
        <v>2.98637</v>
      </c>
      <c r="Y97" s="89">
        <f t="shared" si="54"/>
        <v>2.7770600000000001</v>
      </c>
      <c r="Z97" s="89">
        <f t="shared" si="54"/>
        <v>2.6013799999999998</v>
      </c>
      <c r="AA97" s="89">
        <f t="shared" si="54"/>
        <v>2.5110199999999998</v>
      </c>
    </row>
    <row r="98" spans="1:27" ht="12.75" hidden="1" customHeight="1" outlineLevel="1" x14ac:dyDescent="0.2">
      <c r="A98" s="97" t="s">
        <v>332</v>
      </c>
      <c r="B98" s="63" t="s">
        <v>242</v>
      </c>
      <c r="C98" s="43" t="s">
        <v>79</v>
      </c>
      <c r="D98" s="44">
        <v>1196.57</v>
      </c>
      <c r="E98" s="44">
        <v>1188.69</v>
      </c>
      <c r="F98" s="44">
        <v>1105.46</v>
      </c>
      <c r="G98" s="44">
        <v>1080.25</v>
      </c>
      <c r="H98" s="44">
        <v>1101.07</v>
      </c>
      <c r="I98" s="44">
        <v>1133.53</v>
      </c>
      <c r="J98" s="44">
        <v>1017.63</v>
      </c>
      <c r="K98" s="44">
        <v>1173.08</v>
      </c>
      <c r="L98" s="44">
        <v>1276.55</v>
      </c>
      <c r="M98" s="44">
        <v>1480.14</v>
      </c>
      <c r="N98" s="44">
        <v>1611.85</v>
      </c>
      <c r="O98" s="44">
        <v>1629.03</v>
      </c>
      <c r="P98" s="44">
        <v>1636.09</v>
      </c>
      <c r="Q98" s="44">
        <v>1637.7</v>
      </c>
      <c r="R98" s="44">
        <v>1638.68</v>
      </c>
      <c r="S98" s="44">
        <v>1644.37</v>
      </c>
      <c r="T98" s="44">
        <v>1682.76</v>
      </c>
      <c r="U98" s="44">
        <v>1735.13</v>
      </c>
      <c r="V98" s="44">
        <v>1730.37</v>
      </c>
      <c r="W98" s="44">
        <v>1718.43</v>
      </c>
      <c r="X98" s="44">
        <v>1694.96</v>
      </c>
      <c r="Y98" s="44">
        <v>1485.65</v>
      </c>
      <c r="Z98" s="44">
        <v>1309.97</v>
      </c>
      <c r="AA98" s="44">
        <v>1219.6099999999999</v>
      </c>
    </row>
    <row r="99" spans="1:27" ht="12.75" hidden="1" customHeight="1" outlineLevel="1" x14ac:dyDescent="0.2">
      <c r="A99" s="97" t="s">
        <v>333</v>
      </c>
      <c r="B99" s="63" t="s">
        <v>90</v>
      </c>
      <c r="C99" s="43" t="s">
        <v>79</v>
      </c>
      <c r="D99" s="44">
        <f>$D$9</f>
        <v>1071.42</v>
      </c>
      <c r="E99" s="44">
        <f t="shared" ref="E99:AA99" si="55">$D$9</f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97" t="s">
        <v>334</v>
      </c>
      <c r="B100" s="63" t="s">
        <v>83</v>
      </c>
      <c r="C100" s="43" t="s">
        <v>79</v>
      </c>
      <c r="D100" s="44">
        <v>3.63</v>
      </c>
      <c r="E100" s="44">
        <v>3.63</v>
      </c>
      <c r="F100" s="44">
        <v>3.63</v>
      </c>
      <c r="G100" s="44">
        <v>3.63</v>
      </c>
      <c r="H100" s="44">
        <v>3.63</v>
      </c>
      <c r="I100" s="44">
        <v>3.63</v>
      </c>
      <c r="J100" s="44">
        <v>3.63</v>
      </c>
      <c r="K100" s="44">
        <v>3.63</v>
      </c>
      <c r="L100" s="44">
        <v>3.63</v>
      </c>
      <c r="M100" s="44">
        <v>3.63</v>
      </c>
      <c r="N100" s="44">
        <v>3.63</v>
      </c>
      <c r="O100" s="44">
        <v>3.63</v>
      </c>
      <c r="P100" s="44">
        <v>3.63</v>
      </c>
      <c r="Q100" s="44">
        <v>3.63</v>
      </c>
      <c r="R100" s="44">
        <v>3.63</v>
      </c>
      <c r="S100" s="44">
        <v>3.63</v>
      </c>
      <c r="T100" s="44">
        <v>3.63</v>
      </c>
      <c r="U100" s="44">
        <v>3.63</v>
      </c>
      <c r="V100" s="44">
        <v>3.63</v>
      </c>
      <c r="W100" s="44">
        <v>3.63</v>
      </c>
      <c r="X100" s="44">
        <v>3.63</v>
      </c>
      <c r="Y100" s="44">
        <v>3.63</v>
      </c>
      <c r="Z100" s="44">
        <v>3.63</v>
      </c>
      <c r="AA100" s="44">
        <v>3.63</v>
      </c>
    </row>
    <row r="101" spans="1:27" ht="12.75" hidden="1" customHeight="1" outlineLevel="1" x14ac:dyDescent="0.2">
      <c r="A101" s="97" t="s">
        <v>335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collapsed="1" x14ac:dyDescent="0.2">
      <c r="A102" s="96" t="s">
        <v>336</v>
      </c>
      <c r="B102" s="28" t="str">
        <f>"20"&amp;"."&amp;$B$639&amp;"."&amp;$B$640</f>
        <v>20.11.2023</v>
      </c>
      <c r="C102" s="88" t="s">
        <v>76</v>
      </c>
      <c r="D102" s="89">
        <f>ROUND(((D103+D104+D106+D105)/1000),5)</f>
        <v>2.4260299999999999</v>
      </c>
      <c r="E102" s="89">
        <f>ROUND(((E103+E104+E106+E105)/1000),5)</f>
        <v>2.3285200000000001</v>
      </c>
      <c r="F102" s="89">
        <f>ROUND(((F103+F104+F106+F105)/1000),5)</f>
        <v>2.2654899999999998</v>
      </c>
      <c r="G102" s="89">
        <f t="shared" ref="G102:AA102" si="57">ROUND(((G103+G104+G106+G105)/1000),5)</f>
        <v>2.2611500000000002</v>
      </c>
      <c r="H102" s="89">
        <f t="shared" si="57"/>
        <v>2.3052299999999999</v>
      </c>
      <c r="I102" s="89">
        <f t="shared" si="57"/>
        <v>2.4836299999999998</v>
      </c>
      <c r="J102" s="89">
        <f t="shared" si="57"/>
        <v>2.59389</v>
      </c>
      <c r="K102" s="89">
        <f t="shared" si="57"/>
        <v>2.8831000000000002</v>
      </c>
      <c r="L102" s="89">
        <f t="shared" si="57"/>
        <v>3.0552199999999998</v>
      </c>
      <c r="M102" s="89">
        <f t="shared" si="57"/>
        <v>3.1164999999999998</v>
      </c>
      <c r="N102" s="89">
        <f t="shared" si="57"/>
        <v>3.1775099999999998</v>
      </c>
      <c r="O102" s="89">
        <f t="shared" si="57"/>
        <v>3.2224200000000001</v>
      </c>
      <c r="P102" s="89">
        <f t="shared" si="57"/>
        <v>3.1841699999999999</v>
      </c>
      <c r="Q102" s="89">
        <f t="shared" si="57"/>
        <v>3.2050399999999999</v>
      </c>
      <c r="R102" s="89">
        <f t="shared" si="57"/>
        <v>3.2014300000000002</v>
      </c>
      <c r="S102" s="89">
        <f t="shared" si="57"/>
        <v>3.1850399999999999</v>
      </c>
      <c r="T102" s="89">
        <f t="shared" si="57"/>
        <v>3.1934999999999998</v>
      </c>
      <c r="U102" s="89">
        <f t="shared" si="57"/>
        <v>3.3380399999999999</v>
      </c>
      <c r="V102" s="89">
        <f t="shared" si="57"/>
        <v>3.34253</v>
      </c>
      <c r="W102" s="89">
        <f t="shared" si="57"/>
        <v>3.1857500000000001</v>
      </c>
      <c r="X102" s="89">
        <f t="shared" si="57"/>
        <v>3.0236100000000001</v>
      </c>
      <c r="Y102" s="89">
        <f t="shared" si="57"/>
        <v>2.9308200000000002</v>
      </c>
      <c r="Z102" s="89">
        <f t="shared" si="57"/>
        <v>2.6414499999999999</v>
      </c>
      <c r="AA102" s="89">
        <f t="shared" si="57"/>
        <v>2.52006</v>
      </c>
    </row>
    <row r="103" spans="1:27" ht="12.75" hidden="1" customHeight="1" outlineLevel="1" x14ac:dyDescent="0.2">
      <c r="A103" s="97" t="s">
        <v>337</v>
      </c>
      <c r="B103" s="63" t="s">
        <v>242</v>
      </c>
      <c r="C103" s="43" t="s">
        <v>79</v>
      </c>
      <c r="D103" s="44">
        <v>1134.6199999999999</v>
      </c>
      <c r="E103" s="44">
        <v>1037.1099999999999</v>
      </c>
      <c r="F103" s="44">
        <v>974.08</v>
      </c>
      <c r="G103" s="44">
        <v>969.74</v>
      </c>
      <c r="H103" s="44">
        <v>1013.82</v>
      </c>
      <c r="I103" s="44">
        <v>1192.22</v>
      </c>
      <c r="J103" s="44">
        <v>1302.48</v>
      </c>
      <c r="K103" s="44">
        <v>1591.69</v>
      </c>
      <c r="L103" s="44">
        <v>1763.81</v>
      </c>
      <c r="M103" s="44">
        <v>1825.09</v>
      </c>
      <c r="N103" s="44">
        <v>1886.1</v>
      </c>
      <c r="O103" s="44">
        <v>1931.01</v>
      </c>
      <c r="P103" s="44">
        <v>1892.76</v>
      </c>
      <c r="Q103" s="44">
        <v>1913.63</v>
      </c>
      <c r="R103" s="44">
        <v>1910.02</v>
      </c>
      <c r="S103" s="44">
        <v>1893.63</v>
      </c>
      <c r="T103" s="44">
        <v>1902.09</v>
      </c>
      <c r="U103" s="44">
        <v>2046.63</v>
      </c>
      <c r="V103" s="44">
        <v>2051.12</v>
      </c>
      <c r="W103" s="44">
        <v>1894.34</v>
      </c>
      <c r="X103" s="44">
        <v>1732.2</v>
      </c>
      <c r="Y103" s="44">
        <v>1639.41</v>
      </c>
      <c r="Z103" s="44">
        <v>1350.04</v>
      </c>
      <c r="AA103" s="44">
        <v>1228.6500000000001</v>
      </c>
    </row>
    <row r="104" spans="1:27" ht="12.75" hidden="1" customHeight="1" outlineLevel="1" x14ac:dyDescent="0.2">
      <c r="A104" s="97" t="s">
        <v>338</v>
      </c>
      <c r="B104" s="63" t="s">
        <v>90</v>
      </c>
      <c r="C104" s="43" t="s">
        <v>79</v>
      </c>
      <c r="D104" s="44">
        <f>$D$9</f>
        <v>1071.42</v>
      </c>
      <c r="E104" s="44">
        <f t="shared" ref="E104:AA104" si="58">$D$9</f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97" t="s">
        <v>339</v>
      </c>
      <c r="B105" s="63" t="s">
        <v>83</v>
      </c>
      <c r="C105" s="43" t="s">
        <v>79</v>
      </c>
      <c r="D105" s="44">
        <v>3.63</v>
      </c>
      <c r="E105" s="44">
        <v>3.63</v>
      </c>
      <c r="F105" s="44">
        <v>3.63</v>
      </c>
      <c r="G105" s="44">
        <v>3.63</v>
      </c>
      <c r="H105" s="44">
        <v>3.63</v>
      </c>
      <c r="I105" s="44">
        <v>3.63</v>
      </c>
      <c r="J105" s="44">
        <v>3.63</v>
      </c>
      <c r="K105" s="44">
        <v>3.63</v>
      </c>
      <c r="L105" s="44">
        <v>3.63</v>
      </c>
      <c r="M105" s="44">
        <v>3.63</v>
      </c>
      <c r="N105" s="44">
        <v>3.63</v>
      </c>
      <c r="O105" s="44">
        <v>3.63</v>
      </c>
      <c r="P105" s="44">
        <v>3.63</v>
      </c>
      <c r="Q105" s="44">
        <v>3.63</v>
      </c>
      <c r="R105" s="44">
        <v>3.63</v>
      </c>
      <c r="S105" s="44">
        <v>3.63</v>
      </c>
      <c r="T105" s="44">
        <v>3.63</v>
      </c>
      <c r="U105" s="44">
        <v>3.63</v>
      </c>
      <c r="V105" s="44">
        <v>3.63</v>
      </c>
      <c r="W105" s="44">
        <v>3.63</v>
      </c>
      <c r="X105" s="44">
        <v>3.63</v>
      </c>
      <c r="Y105" s="44">
        <v>3.63</v>
      </c>
      <c r="Z105" s="44">
        <v>3.63</v>
      </c>
      <c r="AA105" s="44">
        <v>3.63</v>
      </c>
    </row>
    <row r="106" spans="1:27" ht="12.75" hidden="1" customHeight="1" outlineLevel="1" x14ac:dyDescent="0.2">
      <c r="A106" s="97" t="s">
        <v>340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collapsed="1" x14ac:dyDescent="0.2">
      <c r="A107" s="96" t="s">
        <v>341</v>
      </c>
      <c r="B107" s="28" t="str">
        <f>"21"&amp;"."&amp;$B$639&amp;"."&amp;$B$640</f>
        <v>21.11.2023</v>
      </c>
      <c r="C107" s="88" t="s">
        <v>76</v>
      </c>
      <c r="D107" s="89">
        <f>ROUND(((D108+D109+D111+D110)/1000),5)</f>
        <v>2.4567100000000002</v>
      </c>
      <c r="E107" s="89">
        <f>ROUND(((E108+E109+E111+E110)/1000),5)</f>
        <v>2.3833099999999998</v>
      </c>
      <c r="F107" s="89">
        <f>ROUND(((F108+F109+F111+F110)/1000),5)</f>
        <v>2.31765</v>
      </c>
      <c r="G107" s="89">
        <f t="shared" ref="G107:AA107" si="60">ROUND(((G108+G109+G111+G110)/1000),5)</f>
        <v>2.30993</v>
      </c>
      <c r="H107" s="89">
        <f t="shared" si="60"/>
        <v>2.34714</v>
      </c>
      <c r="I107" s="89">
        <f t="shared" si="60"/>
        <v>2.4765000000000001</v>
      </c>
      <c r="J107" s="89">
        <f t="shared" si="60"/>
        <v>2.63043</v>
      </c>
      <c r="K107" s="89">
        <f t="shared" si="60"/>
        <v>2.9481299999999999</v>
      </c>
      <c r="L107" s="89">
        <f t="shared" si="60"/>
        <v>3.0970200000000001</v>
      </c>
      <c r="M107" s="89">
        <f t="shared" si="60"/>
        <v>3.1287099999999999</v>
      </c>
      <c r="N107" s="89">
        <f t="shared" si="60"/>
        <v>3.3068</v>
      </c>
      <c r="O107" s="89">
        <f t="shared" si="60"/>
        <v>3.3216199999999998</v>
      </c>
      <c r="P107" s="89">
        <f t="shared" si="60"/>
        <v>3.2404899999999999</v>
      </c>
      <c r="Q107" s="89">
        <f t="shared" si="60"/>
        <v>3.2667299999999999</v>
      </c>
      <c r="R107" s="89">
        <f t="shared" si="60"/>
        <v>3.2581199999999999</v>
      </c>
      <c r="S107" s="89">
        <f t="shared" si="60"/>
        <v>3.2440699999999998</v>
      </c>
      <c r="T107" s="89">
        <f t="shared" si="60"/>
        <v>3.2765900000000001</v>
      </c>
      <c r="U107" s="89">
        <f t="shared" si="60"/>
        <v>3.35602</v>
      </c>
      <c r="V107" s="89">
        <f t="shared" si="60"/>
        <v>3.3411200000000001</v>
      </c>
      <c r="W107" s="89">
        <f t="shared" si="60"/>
        <v>3.23515</v>
      </c>
      <c r="X107" s="89">
        <f t="shared" si="60"/>
        <v>3.07707</v>
      </c>
      <c r="Y107" s="89">
        <f t="shared" si="60"/>
        <v>3.00041</v>
      </c>
      <c r="Z107" s="89">
        <f t="shared" si="60"/>
        <v>2.8072599999999999</v>
      </c>
      <c r="AA107" s="89">
        <f t="shared" si="60"/>
        <v>2.5737299999999999</v>
      </c>
    </row>
    <row r="108" spans="1:27" ht="12.75" hidden="1" customHeight="1" outlineLevel="1" x14ac:dyDescent="0.2">
      <c r="A108" s="97" t="s">
        <v>342</v>
      </c>
      <c r="B108" s="63" t="s">
        <v>242</v>
      </c>
      <c r="C108" s="43" t="s">
        <v>79</v>
      </c>
      <c r="D108" s="44">
        <v>1165.3</v>
      </c>
      <c r="E108" s="44">
        <v>1091.9000000000001</v>
      </c>
      <c r="F108" s="44">
        <v>1026.24</v>
      </c>
      <c r="G108" s="44">
        <v>1018.52</v>
      </c>
      <c r="H108" s="44">
        <v>1055.73</v>
      </c>
      <c r="I108" s="44">
        <v>1185.0899999999999</v>
      </c>
      <c r="J108" s="44">
        <v>1339.02</v>
      </c>
      <c r="K108" s="44">
        <v>1656.72</v>
      </c>
      <c r="L108" s="44">
        <v>1805.61</v>
      </c>
      <c r="M108" s="44">
        <v>1837.3</v>
      </c>
      <c r="N108" s="44">
        <v>2015.39</v>
      </c>
      <c r="O108" s="44">
        <v>2030.21</v>
      </c>
      <c r="P108" s="44">
        <v>1949.08</v>
      </c>
      <c r="Q108" s="44">
        <v>1975.32</v>
      </c>
      <c r="R108" s="44">
        <v>1966.71</v>
      </c>
      <c r="S108" s="44">
        <v>1952.66</v>
      </c>
      <c r="T108" s="44">
        <v>1985.18</v>
      </c>
      <c r="U108" s="44">
        <v>2064.61</v>
      </c>
      <c r="V108" s="44">
        <v>2049.71</v>
      </c>
      <c r="W108" s="44">
        <v>1943.74</v>
      </c>
      <c r="X108" s="44">
        <v>1785.66</v>
      </c>
      <c r="Y108" s="44">
        <v>1709</v>
      </c>
      <c r="Z108" s="44">
        <v>1515.85</v>
      </c>
      <c r="AA108" s="44">
        <v>1282.32</v>
      </c>
    </row>
    <row r="109" spans="1:27" ht="12.75" hidden="1" customHeight="1" outlineLevel="1" x14ac:dyDescent="0.2">
      <c r="A109" s="97" t="s">
        <v>343</v>
      </c>
      <c r="B109" s="63" t="s">
        <v>90</v>
      </c>
      <c r="C109" s="43" t="s">
        <v>79</v>
      </c>
      <c r="D109" s="44">
        <f>$D$9</f>
        <v>1071.42</v>
      </c>
      <c r="E109" s="44">
        <f t="shared" ref="E109:AA109" si="61">$D$9</f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97" t="s">
        <v>344</v>
      </c>
      <c r="B110" s="63" t="s">
        <v>83</v>
      </c>
      <c r="C110" s="43" t="s">
        <v>79</v>
      </c>
      <c r="D110" s="44">
        <v>3.63</v>
      </c>
      <c r="E110" s="44">
        <v>3.63</v>
      </c>
      <c r="F110" s="44">
        <v>3.63</v>
      </c>
      <c r="G110" s="44">
        <v>3.63</v>
      </c>
      <c r="H110" s="44">
        <v>3.63</v>
      </c>
      <c r="I110" s="44">
        <v>3.63</v>
      </c>
      <c r="J110" s="44">
        <v>3.63</v>
      </c>
      <c r="K110" s="44">
        <v>3.63</v>
      </c>
      <c r="L110" s="44">
        <v>3.63</v>
      </c>
      <c r="M110" s="44">
        <v>3.63</v>
      </c>
      <c r="N110" s="44">
        <v>3.63</v>
      </c>
      <c r="O110" s="44">
        <v>3.63</v>
      </c>
      <c r="P110" s="44">
        <v>3.63</v>
      </c>
      <c r="Q110" s="44">
        <v>3.63</v>
      </c>
      <c r="R110" s="44">
        <v>3.63</v>
      </c>
      <c r="S110" s="44">
        <v>3.63</v>
      </c>
      <c r="T110" s="44">
        <v>3.63</v>
      </c>
      <c r="U110" s="44">
        <v>3.63</v>
      </c>
      <c r="V110" s="44">
        <v>3.63</v>
      </c>
      <c r="W110" s="44">
        <v>3.63</v>
      </c>
      <c r="X110" s="44">
        <v>3.63</v>
      </c>
      <c r="Y110" s="44">
        <v>3.63</v>
      </c>
      <c r="Z110" s="44">
        <v>3.63</v>
      </c>
      <c r="AA110" s="44">
        <v>3.63</v>
      </c>
    </row>
    <row r="111" spans="1:27" ht="12.75" hidden="1" customHeight="1" outlineLevel="1" x14ac:dyDescent="0.2">
      <c r="A111" s="97" t="s">
        <v>345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collapsed="1" x14ac:dyDescent="0.2">
      <c r="A112" s="96" t="s">
        <v>346</v>
      </c>
      <c r="B112" s="28" t="str">
        <f>"22"&amp;"."&amp;$B$639&amp;"."&amp;$B$640</f>
        <v>22.11.2023</v>
      </c>
      <c r="C112" s="88" t="s">
        <v>76</v>
      </c>
      <c r="D112" s="89">
        <f>ROUND(((D113+D114+D116+D115)/1000),5)</f>
        <v>2.4727100000000002</v>
      </c>
      <c r="E112" s="89">
        <f>ROUND(((E113+E114+E116+E115)/1000),5)</f>
        <v>2.3923899999999998</v>
      </c>
      <c r="F112" s="89">
        <f>ROUND(((F113+F114+F116+F115)/1000),5)</f>
        <v>2.3113999999999999</v>
      </c>
      <c r="G112" s="89">
        <f t="shared" ref="G112:AA112" si="63">ROUND(((G113+G114+G116+G115)/1000),5)</f>
        <v>2.2858000000000001</v>
      </c>
      <c r="H112" s="89">
        <f t="shared" si="63"/>
        <v>2.36165</v>
      </c>
      <c r="I112" s="89">
        <f t="shared" si="63"/>
        <v>2.5312299999999999</v>
      </c>
      <c r="J112" s="89">
        <f t="shared" si="63"/>
        <v>2.7566199999999998</v>
      </c>
      <c r="K112" s="89">
        <f t="shared" si="63"/>
        <v>2.9690699999999999</v>
      </c>
      <c r="L112" s="89">
        <f t="shared" si="63"/>
        <v>3.1348600000000002</v>
      </c>
      <c r="M112" s="89">
        <f t="shared" si="63"/>
        <v>3.1551399999999998</v>
      </c>
      <c r="N112" s="89">
        <f t="shared" si="63"/>
        <v>3.2456800000000001</v>
      </c>
      <c r="O112" s="89">
        <f t="shared" si="63"/>
        <v>3.24776</v>
      </c>
      <c r="P112" s="89">
        <f t="shared" si="63"/>
        <v>3.2199399999999998</v>
      </c>
      <c r="Q112" s="89">
        <f t="shared" si="63"/>
        <v>3.2416999999999998</v>
      </c>
      <c r="R112" s="89">
        <f t="shared" si="63"/>
        <v>3.2269100000000002</v>
      </c>
      <c r="S112" s="89">
        <f t="shared" si="63"/>
        <v>3.2143700000000002</v>
      </c>
      <c r="T112" s="89">
        <f t="shared" si="63"/>
        <v>3.27407</v>
      </c>
      <c r="U112" s="89">
        <f t="shared" si="63"/>
        <v>3.3344</v>
      </c>
      <c r="V112" s="89">
        <f t="shared" si="63"/>
        <v>3.2870400000000002</v>
      </c>
      <c r="W112" s="89">
        <f t="shared" si="63"/>
        <v>3.20072</v>
      </c>
      <c r="X112" s="89">
        <f t="shared" si="63"/>
        <v>3.1173799999999998</v>
      </c>
      <c r="Y112" s="89">
        <f t="shared" si="63"/>
        <v>3.0854699999999999</v>
      </c>
      <c r="Z112" s="89">
        <f t="shared" si="63"/>
        <v>2.82761</v>
      </c>
      <c r="AA112" s="89">
        <f t="shared" si="63"/>
        <v>2.6082299999999998</v>
      </c>
    </row>
    <row r="113" spans="1:27" ht="12.75" hidden="1" customHeight="1" outlineLevel="1" x14ac:dyDescent="0.2">
      <c r="A113" s="97" t="s">
        <v>347</v>
      </c>
      <c r="B113" s="63" t="s">
        <v>242</v>
      </c>
      <c r="C113" s="43" t="s">
        <v>79</v>
      </c>
      <c r="D113" s="44">
        <v>1181.3</v>
      </c>
      <c r="E113" s="44">
        <v>1100.98</v>
      </c>
      <c r="F113" s="44">
        <v>1019.99</v>
      </c>
      <c r="G113" s="44">
        <v>994.39</v>
      </c>
      <c r="H113" s="44">
        <v>1070.24</v>
      </c>
      <c r="I113" s="44">
        <v>1239.82</v>
      </c>
      <c r="J113" s="44">
        <v>1465.21</v>
      </c>
      <c r="K113" s="44">
        <v>1677.66</v>
      </c>
      <c r="L113" s="44">
        <v>1843.45</v>
      </c>
      <c r="M113" s="44">
        <v>1863.73</v>
      </c>
      <c r="N113" s="44">
        <v>1954.27</v>
      </c>
      <c r="O113" s="44">
        <v>1956.35</v>
      </c>
      <c r="P113" s="44">
        <v>1928.53</v>
      </c>
      <c r="Q113" s="44">
        <v>1950.29</v>
      </c>
      <c r="R113" s="44">
        <v>1935.5</v>
      </c>
      <c r="S113" s="44">
        <v>1922.96</v>
      </c>
      <c r="T113" s="44">
        <v>1982.66</v>
      </c>
      <c r="U113" s="44">
        <v>2042.99</v>
      </c>
      <c r="V113" s="44">
        <v>1995.63</v>
      </c>
      <c r="W113" s="44">
        <v>1909.31</v>
      </c>
      <c r="X113" s="44">
        <v>1825.97</v>
      </c>
      <c r="Y113" s="44">
        <v>1794.06</v>
      </c>
      <c r="Z113" s="44">
        <v>1536.2</v>
      </c>
      <c r="AA113" s="44">
        <v>1316.82</v>
      </c>
    </row>
    <row r="114" spans="1:27" ht="12.75" hidden="1" customHeight="1" outlineLevel="1" x14ac:dyDescent="0.2">
      <c r="A114" s="97" t="s">
        <v>348</v>
      </c>
      <c r="B114" s="63" t="s">
        <v>90</v>
      </c>
      <c r="C114" s="43" t="s">
        <v>79</v>
      </c>
      <c r="D114" s="44">
        <f>$D$9</f>
        <v>1071.42</v>
      </c>
      <c r="E114" s="44">
        <f t="shared" ref="E114:AA114" si="64">$D$9</f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97" t="s">
        <v>349</v>
      </c>
      <c r="B115" s="63" t="s">
        <v>83</v>
      </c>
      <c r="C115" s="43" t="s">
        <v>79</v>
      </c>
      <c r="D115" s="44">
        <v>3.63</v>
      </c>
      <c r="E115" s="44">
        <v>3.63</v>
      </c>
      <c r="F115" s="44">
        <v>3.63</v>
      </c>
      <c r="G115" s="44">
        <v>3.63</v>
      </c>
      <c r="H115" s="44">
        <v>3.63</v>
      </c>
      <c r="I115" s="44">
        <v>3.63</v>
      </c>
      <c r="J115" s="44">
        <v>3.63</v>
      </c>
      <c r="K115" s="44">
        <v>3.63</v>
      </c>
      <c r="L115" s="44">
        <v>3.63</v>
      </c>
      <c r="M115" s="44">
        <v>3.63</v>
      </c>
      <c r="N115" s="44">
        <v>3.63</v>
      </c>
      <c r="O115" s="44">
        <v>3.63</v>
      </c>
      <c r="P115" s="44">
        <v>3.63</v>
      </c>
      <c r="Q115" s="44">
        <v>3.63</v>
      </c>
      <c r="R115" s="44">
        <v>3.63</v>
      </c>
      <c r="S115" s="44">
        <v>3.63</v>
      </c>
      <c r="T115" s="44">
        <v>3.63</v>
      </c>
      <c r="U115" s="44">
        <v>3.63</v>
      </c>
      <c r="V115" s="44">
        <v>3.63</v>
      </c>
      <c r="W115" s="44">
        <v>3.63</v>
      </c>
      <c r="X115" s="44">
        <v>3.63</v>
      </c>
      <c r="Y115" s="44">
        <v>3.63</v>
      </c>
      <c r="Z115" s="44">
        <v>3.63</v>
      </c>
      <c r="AA115" s="44">
        <v>3.63</v>
      </c>
    </row>
    <row r="116" spans="1:27" ht="12.75" hidden="1" customHeight="1" outlineLevel="1" x14ac:dyDescent="0.2">
      <c r="A116" s="97" t="s">
        <v>350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collapsed="1" x14ac:dyDescent="0.2">
      <c r="A117" s="96" t="s">
        <v>351</v>
      </c>
      <c r="B117" s="28" t="str">
        <f>"23"&amp;"."&amp;$B$639&amp;"."&amp;$B$640</f>
        <v>23.11.2023</v>
      </c>
      <c r="C117" s="88" t="s">
        <v>76</v>
      </c>
      <c r="D117" s="89">
        <f>ROUND(((D118+D119+D121+D120)/1000),5)</f>
        <v>2.4794</v>
      </c>
      <c r="E117" s="89">
        <f>ROUND(((E118+E119+E121+E120)/1000),5)</f>
        <v>2.3941599999999998</v>
      </c>
      <c r="F117" s="89">
        <f>ROUND(((F118+F119+F121+F120)/1000),5)</f>
        <v>2.3616899999999998</v>
      </c>
      <c r="G117" s="89">
        <f t="shared" ref="G117:AA117" si="66">ROUND(((G118+G119+G121+G120)/1000),5)</f>
        <v>2.36131</v>
      </c>
      <c r="H117" s="89">
        <f t="shared" si="66"/>
        <v>2.3700299999999999</v>
      </c>
      <c r="I117" s="89">
        <f t="shared" si="66"/>
        <v>2.52345</v>
      </c>
      <c r="J117" s="89">
        <f t="shared" si="66"/>
        <v>2.7255400000000001</v>
      </c>
      <c r="K117" s="89">
        <f t="shared" si="66"/>
        <v>2.9943599999999999</v>
      </c>
      <c r="L117" s="89">
        <f t="shared" si="66"/>
        <v>3.1086499999999999</v>
      </c>
      <c r="M117" s="89">
        <f t="shared" si="66"/>
        <v>3.1255500000000001</v>
      </c>
      <c r="N117" s="89">
        <f t="shared" si="66"/>
        <v>3.1678299999999999</v>
      </c>
      <c r="O117" s="89">
        <f t="shared" si="66"/>
        <v>3.23841</v>
      </c>
      <c r="P117" s="89">
        <f t="shared" si="66"/>
        <v>3.2322799999999998</v>
      </c>
      <c r="Q117" s="89">
        <f t="shared" si="66"/>
        <v>3.2493400000000001</v>
      </c>
      <c r="R117" s="89">
        <f t="shared" si="66"/>
        <v>3.2397300000000002</v>
      </c>
      <c r="S117" s="89">
        <f t="shared" si="66"/>
        <v>3.1484000000000001</v>
      </c>
      <c r="T117" s="89">
        <f t="shared" si="66"/>
        <v>3.1496200000000001</v>
      </c>
      <c r="U117" s="89">
        <f t="shared" si="66"/>
        <v>3.21353</v>
      </c>
      <c r="V117" s="89">
        <f t="shared" si="66"/>
        <v>3.24701</v>
      </c>
      <c r="W117" s="89">
        <f t="shared" si="66"/>
        <v>3.15002</v>
      </c>
      <c r="X117" s="89">
        <f t="shared" si="66"/>
        <v>3.1245799999999999</v>
      </c>
      <c r="Y117" s="89">
        <f t="shared" si="66"/>
        <v>3.0938699999999999</v>
      </c>
      <c r="Z117" s="89">
        <f t="shared" si="66"/>
        <v>2.8140800000000001</v>
      </c>
      <c r="AA117" s="89">
        <f t="shared" si="66"/>
        <v>2.5669499999999998</v>
      </c>
    </row>
    <row r="118" spans="1:27" ht="12.75" hidden="1" customHeight="1" outlineLevel="1" x14ac:dyDescent="0.2">
      <c r="A118" s="97" t="s">
        <v>352</v>
      </c>
      <c r="B118" s="63" t="s">
        <v>242</v>
      </c>
      <c r="C118" s="43" t="s">
        <v>79</v>
      </c>
      <c r="D118" s="44">
        <v>1187.99</v>
      </c>
      <c r="E118" s="44">
        <v>1102.75</v>
      </c>
      <c r="F118" s="44">
        <v>1070.28</v>
      </c>
      <c r="G118" s="44">
        <v>1069.9000000000001</v>
      </c>
      <c r="H118" s="44">
        <v>1078.6199999999999</v>
      </c>
      <c r="I118" s="44">
        <v>1232.04</v>
      </c>
      <c r="J118" s="44">
        <v>1434.13</v>
      </c>
      <c r="K118" s="44">
        <v>1702.95</v>
      </c>
      <c r="L118" s="44">
        <v>1817.24</v>
      </c>
      <c r="M118" s="44">
        <v>1834.14</v>
      </c>
      <c r="N118" s="44">
        <v>1876.42</v>
      </c>
      <c r="O118" s="44">
        <v>1947</v>
      </c>
      <c r="P118" s="44">
        <v>1940.87</v>
      </c>
      <c r="Q118" s="44">
        <v>1957.93</v>
      </c>
      <c r="R118" s="44">
        <v>1948.32</v>
      </c>
      <c r="S118" s="44">
        <v>1856.99</v>
      </c>
      <c r="T118" s="44">
        <v>1858.21</v>
      </c>
      <c r="U118" s="44">
        <v>1922.12</v>
      </c>
      <c r="V118" s="44">
        <v>1955.6</v>
      </c>
      <c r="W118" s="44">
        <v>1858.61</v>
      </c>
      <c r="X118" s="44">
        <v>1833.17</v>
      </c>
      <c r="Y118" s="44">
        <v>1802.46</v>
      </c>
      <c r="Z118" s="44">
        <v>1522.67</v>
      </c>
      <c r="AA118" s="44">
        <v>1275.54</v>
      </c>
    </row>
    <row r="119" spans="1:27" ht="12.75" hidden="1" customHeight="1" outlineLevel="1" x14ac:dyDescent="0.2">
      <c r="A119" s="97" t="s">
        <v>353</v>
      </c>
      <c r="B119" s="63" t="s">
        <v>90</v>
      </c>
      <c r="C119" s="43" t="s">
        <v>79</v>
      </c>
      <c r="D119" s="44">
        <f>$D$9</f>
        <v>1071.42</v>
      </c>
      <c r="E119" s="44">
        <f t="shared" ref="E119:AA119" si="67">$D$9</f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97" t="s">
        <v>354</v>
      </c>
      <c r="B120" s="63" t="s">
        <v>83</v>
      </c>
      <c r="C120" s="43" t="s">
        <v>79</v>
      </c>
      <c r="D120" s="44">
        <v>3.63</v>
      </c>
      <c r="E120" s="44">
        <v>3.63</v>
      </c>
      <c r="F120" s="44">
        <v>3.63</v>
      </c>
      <c r="G120" s="44">
        <v>3.63</v>
      </c>
      <c r="H120" s="44">
        <v>3.63</v>
      </c>
      <c r="I120" s="44">
        <v>3.63</v>
      </c>
      <c r="J120" s="44">
        <v>3.63</v>
      </c>
      <c r="K120" s="44">
        <v>3.63</v>
      </c>
      <c r="L120" s="44">
        <v>3.63</v>
      </c>
      <c r="M120" s="44">
        <v>3.63</v>
      </c>
      <c r="N120" s="44">
        <v>3.63</v>
      </c>
      <c r="O120" s="44">
        <v>3.63</v>
      </c>
      <c r="P120" s="44">
        <v>3.63</v>
      </c>
      <c r="Q120" s="44">
        <v>3.63</v>
      </c>
      <c r="R120" s="44">
        <v>3.63</v>
      </c>
      <c r="S120" s="44">
        <v>3.63</v>
      </c>
      <c r="T120" s="44">
        <v>3.63</v>
      </c>
      <c r="U120" s="44">
        <v>3.63</v>
      </c>
      <c r="V120" s="44">
        <v>3.63</v>
      </c>
      <c r="W120" s="44">
        <v>3.63</v>
      </c>
      <c r="X120" s="44">
        <v>3.63</v>
      </c>
      <c r="Y120" s="44">
        <v>3.63</v>
      </c>
      <c r="Z120" s="44">
        <v>3.63</v>
      </c>
      <c r="AA120" s="44">
        <v>3.63</v>
      </c>
    </row>
    <row r="121" spans="1:27" ht="12.75" hidden="1" customHeight="1" outlineLevel="1" x14ac:dyDescent="0.2">
      <c r="A121" s="97" t="s">
        <v>355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collapsed="1" x14ac:dyDescent="0.2">
      <c r="A122" s="96" t="s">
        <v>356</v>
      </c>
      <c r="B122" s="28" t="str">
        <f>"24"&amp;"."&amp;$B$639&amp;"."&amp;$B$640</f>
        <v>24.11.2023</v>
      </c>
      <c r="C122" s="88" t="s">
        <v>76</v>
      </c>
      <c r="D122" s="89">
        <f>ROUND(((D123+D124+D126+D125)/1000),5)</f>
        <v>2.4499</v>
      </c>
      <c r="E122" s="89">
        <f>ROUND(((E123+E124+E126+E125)/1000),5)</f>
        <v>2.3277299999999999</v>
      </c>
      <c r="F122" s="89">
        <f>ROUND(((F123+F124+F126+F125)/1000),5)</f>
        <v>2.25956</v>
      </c>
      <c r="G122" s="89">
        <f t="shared" ref="G122:AA122" si="69">ROUND(((G123+G124+G126+G125)/1000),5)</f>
        <v>2.0995599999999999</v>
      </c>
      <c r="H122" s="89">
        <f t="shared" si="69"/>
        <v>2.2591299999999999</v>
      </c>
      <c r="I122" s="89">
        <f t="shared" si="69"/>
        <v>2.5052699999999999</v>
      </c>
      <c r="J122" s="89">
        <f t="shared" si="69"/>
        <v>2.6200899999999998</v>
      </c>
      <c r="K122" s="89">
        <f t="shared" si="69"/>
        <v>2.9144399999999999</v>
      </c>
      <c r="L122" s="89">
        <f t="shared" si="69"/>
        <v>3.1547800000000001</v>
      </c>
      <c r="M122" s="89">
        <f t="shared" si="69"/>
        <v>3.1853799999999999</v>
      </c>
      <c r="N122" s="89">
        <f t="shared" si="69"/>
        <v>3.2180800000000001</v>
      </c>
      <c r="O122" s="89">
        <f t="shared" si="69"/>
        <v>3.2623199999999999</v>
      </c>
      <c r="P122" s="89">
        <f t="shared" si="69"/>
        <v>3.2362299999999999</v>
      </c>
      <c r="Q122" s="89">
        <f t="shared" si="69"/>
        <v>3.2545299999999999</v>
      </c>
      <c r="R122" s="89">
        <f t="shared" si="69"/>
        <v>3.2371599999999998</v>
      </c>
      <c r="S122" s="89">
        <f t="shared" si="69"/>
        <v>3.2195399999999998</v>
      </c>
      <c r="T122" s="89">
        <f t="shared" si="69"/>
        <v>3.2248600000000001</v>
      </c>
      <c r="U122" s="89">
        <f t="shared" si="69"/>
        <v>3.2413099999999999</v>
      </c>
      <c r="V122" s="89">
        <f t="shared" si="69"/>
        <v>3.2248700000000001</v>
      </c>
      <c r="W122" s="89">
        <f t="shared" si="69"/>
        <v>3.2426400000000002</v>
      </c>
      <c r="X122" s="89">
        <f t="shared" si="69"/>
        <v>3.1790400000000001</v>
      </c>
      <c r="Y122" s="89">
        <f t="shared" si="69"/>
        <v>3.1217800000000002</v>
      </c>
      <c r="Z122" s="89">
        <f t="shared" si="69"/>
        <v>2.9274300000000002</v>
      </c>
      <c r="AA122" s="89">
        <f t="shared" si="69"/>
        <v>2.6979600000000001</v>
      </c>
    </row>
    <row r="123" spans="1:27" ht="12.75" hidden="1" customHeight="1" outlineLevel="1" x14ac:dyDescent="0.2">
      <c r="A123" s="97" t="s">
        <v>357</v>
      </c>
      <c r="B123" s="63" t="s">
        <v>242</v>
      </c>
      <c r="C123" s="43" t="s">
        <v>79</v>
      </c>
      <c r="D123" s="44">
        <v>1158.49</v>
      </c>
      <c r="E123" s="44">
        <v>1036.32</v>
      </c>
      <c r="F123" s="44">
        <v>968.15</v>
      </c>
      <c r="G123" s="44">
        <v>808.15</v>
      </c>
      <c r="H123" s="44">
        <v>967.72</v>
      </c>
      <c r="I123" s="44">
        <v>1213.8599999999999</v>
      </c>
      <c r="J123" s="44">
        <v>1328.68</v>
      </c>
      <c r="K123" s="44">
        <v>1623.03</v>
      </c>
      <c r="L123" s="44">
        <v>1863.37</v>
      </c>
      <c r="M123" s="44">
        <v>1893.97</v>
      </c>
      <c r="N123" s="44">
        <v>1926.67</v>
      </c>
      <c r="O123" s="44">
        <v>1970.91</v>
      </c>
      <c r="P123" s="44">
        <v>1944.82</v>
      </c>
      <c r="Q123" s="44">
        <v>1963.12</v>
      </c>
      <c r="R123" s="44">
        <v>1945.75</v>
      </c>
      <c r="S123" s="44">
        <v>1928.13</v>
      </c>
      <c r="T123" s="44">
        <v>1933.45</v>
      </c>
      <c r="U123" s="44">
        <v>1949.9</v>
      </c>
      <c r="V123" s="44">
        <v>1933.46</v>
      </c>
      <c r="W123" s="44">
        <v>1951.23</v>
      </c>
      <c r="X123" s="44">
        <v>1887.63</v>
      </c>
      <c r="Y123" s="44">
        <v>1830.37</v>
      </c>
      <c r="Z123" s="44">
        <v>1636.02</v>
      </c>
      <c r="AA123" s="44">
        <v>1406.55</v>
      </c>
    </row>
    <row r="124" spans="1:27" ht="12.75" hidden="1" customHeight="1" outlineLevel="1" x14ac:dyDescent="0.2">
      <c r="A124" s="97" t="s">
        <v>358</v>
      </c>
      <c r="B124" s="63" t="s">
        <v>90</v>
      </c>
      <c r="C124" s="43" t="s">
        <v>79</v>
      </c>
      <c r="D124" s="44">
        <f>$D$9</f>
        <v>1071.42</v>
      </c>
      <c r="E124" s="44">
        <f t="shared" ref="E124:AA124" si="70">$D$9</f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97" t="s">
        <v>359</v>
      </c>
      <c r="B125" s="63" t="s">
        <v>83</v>
      </c>
      <c r="C125" s="43" t="s">
        <v>79</v>
      </c>
      <c r="D125" s="44">
        <v>3.63</v>
      </c>
      <c r="E125" s="44">
        <v>3.63</v>
      </c>
      <c r="F125" s="44">
        <v>3.63</v>
      </c>
      <c r="G125" s="44">
        <v>3.63</v>
      </c>
      <c r="H125" s="44">
        <v>3.63</v>
      </c>
      <c r="I125" s="44">
        <v>3.63</v>
      </c>
      <c r="J125" s="44">
        <v>3.63</v>
      </c>
      <c r="K125" s="44">
        <v>3.63</v>
      </c>
      <c r="L125" s="44">
        <v>3.63</v>
      </c>
      <c r="M125" s="44">
        <v>3.63</v>
      </c>
      <c r="N125" s="44">
        <v>3.63</v>
      </c>
      <c r="O125" s="44">
        <v>3.63</v>
      </c>
      <c r="P125" s="44">
        <v>3.63</v>
      </c>
      <c r="Q125" s="44">
        <v>3.63</v>
      </c>
      <c r="R125" s="44">
        <v>3.63</v>
      </c>
      <c r="S125" s="44">
        <v>3.63</v>
      </c>
      <c r="T125" s="44">
        <v>3.63</v>
      </c>
      <c r="U125" s="44">
        <v>3.63</v>
      </c>
      <c r="V125" s="44">
        <v>3.63</v>
      </c>
      <c r="W125" s="44">
        <v>3.63</v>
      </c>
      <c r="X125" s="44">
        <v>3.63</v>
      </c>
      <c r="Y125" s="44">
        <v>3.63</v>
      </c>
      <c r="Z125" s="44">
        <v>3.63</v>
      </c>
      <c r="AA125" s="44">
        <v>3.63</v>
      </c>
    </row>
    <row r="126" spans="1:27" ht="12.75" hidden="1" customHeight="1" outlineLevel="1" x14ac:dyDescent="0.2">
      <c r="A126" s="97" t="s">
        <v>360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collapsed="1" x14ac:dyDescent="0.2">
      <c r="A127" s="96" t="s">
        <v>361</v>
      </c>
      <c r="B127" s="28" t="str">
        <f>"25"&amp;"."&amp;$B$639&amp;"."&amp;$B$640</f>
        <v>25.11.2023</v>
      </c>
      <c r="C127" s="88" t="s">
        <v>76</v>
      </c>
      <c r="D127" s="89">
        <f>ROUND(((D128+D129+D131+D130)/1000),5)</f>
        <v>2.5604100000000001</v>
      </c>
      <c r="E127" s="89">
        <f>ROUND(((E128+E129+E131+E130)/1000),5)</f>
        <v>2.5221399999999998</v>
      </c>
      <c r="F127" s="89">
        <f>ROUND(((F128+F129+F131+F130)/1000),5)</f>
        <v>2.4670000000000001</v>
      </c>
      <c r="G127" s="89">
        <f t="shared" ref="G127:AA127" si="72">ROUND(((G128+G129+G131+G130)/1000),5)</f>
        <v>2.4642300000000001</v>
      </c>
      <c r="H127" s="89">
        <f t="shared" si="72"/>
        <v>2.4938699999999998</v>
      </c>
      <c r="I127" s="89">
        <f t="shared" si="72"/>
        <v>2.5654599999999999</v>
      </c>
      <c r="J127" s="89">
        <f t="shared" si="72"/>
        <v>2.6011899999999999</v>
      </c>
      <c r="K127" s="89">
        <f t="shared" si="72"/>
        <v>2.8192499999999998</v>
      </c>
      <c r="L127" s="89">
        <f t="shared" si="72"/>
        <v>2.9735399999999998</v>
      </c>
      <c r="M127" s="89">
        <f t="shared" si="72"/>
        <v>3.1491500000000001</v>
      </c>
      <c r="N127" s="89">
        <f t="shared" si="72"/>
        <v>3.2146300000000001</v>
      </c>
      <c r="O127" s="89">
        <f t="shared" si="72"/>
        <v>3.2404199999999999</v>
      </c>
      <c r="P127" s="89">
        <f t="shared" si="72"/>
        <v>3.2408399999999999</v>
      </c>
      <c r="Q127" s="89">
        <f t="shared" si="72"/>
        <v>3.2156500000000001</v>
      </c>
      <c r="R127" s="89">
        <f t="shared" si="72"/>
        <v>3.2132100000000001</v>
      </c>
      <c r="S127" s="89">
        <f t="shared" si="72"/>
        <v>3.2169400000000001</v>
      </c>
      <c r="T127" s="89">
        <f t="shared" si="72"/>
        <v>3.2412899999999998</v>
      </c>
      <c r="U127" s="89">
        <f t="shared" si="72"/>
        <v>3.25305</v>
      </c>
      <c r="V127" s="89">
        <f t="shared" si="72"/>
        <v>3.2488600000000001</v>
      </c>
      <c r="W127" s="89">
        <f t="shared" si="72"/>
        <v>3.1617199999999999</v>
      </c>
      <c r="X127" s="89">
        <f t="shared" si="72"/>
        <v>3.1659999999999999</v>
      </c>
      <c r="Y127" s="89">
        <f t="shared" si="72"/>
        <v>3.0494699999999999</v>
      </c>
      <c r="Z127" s="89">
        <f t="shared" si="72"/>
        <v>2.8296600000000001</v>
      </c>
      <c r="AA127" s="89">
        <f t="shared" si="72"/>
        <v>2.7085300000000001</v>
      </c>
    </row>
    <row r="128" spans="1:27" ht="12.75" hidden="1" customHeight="1" outlineLevel="1" x14ac:dyDescent="0.2">
      <c r="A128" s="97" t="s">
        <v>362</v>
      </c>
      <c r="B128" s="63" t="s">
        <v>242</v>
      </c>
      <c r="C128" s="43" t="s">
        <v>79</v>
      </c>
      <c r="D128" s="44">
        <v>1269</v>
      </c>
      <c r="E128" s="44">
        <v>1230.73</v>
      </c>
      <c r="F128" s="44">
        <v>1175.5899999999999</v>
      </c>
      <c r="G128" s="44">
        <v>1172.82</v>
      </c>
      <c r="H128" s="44">
        <v>1202.46</v>
      </c>
      <c r="I128" s="44">
        <v>1274.05</v>
      </c>
      <c r="J128" s="44">
        <v>1309.78</v>
      </c>
      <c r="K128" s="44">
        <v>1527.84</v>
      </c>
      <c r="L128" s="44">
        <v>1682.13</v>
      </c>
      <c r="M128" s="44">
        <v>1857.74</v>
      </c>
      <c r="N128" s="44">
        <v>1923.22</v>
      </c>
      <c r="O128" s="44">
        <v>1949.01</v>
      </c>
      <c r="P128" s="44">
        <v>1949.43</v>
      </c>
      <c r="Q128" s="44">
        <v>1924.24</v>
      </c>
      <c r="R128" s="44">
        <v>1921.8</v>
      </c>
      <c r="S128" s="44">
        <v>1925.53</v>
      </c>
      <c r="T128" s="44">
        <v>1949.88</v>
      </c>
      <c r="U128" s="44">
        <v>1961.64</v>
      </c>
      <c r="V128" s="44">
        <v>1957.45</v>
      </c>
      <c r="W128" s="44">
        <v>1870.31</v>
      </c>
      <c r="X128" s="44">
        <v>1874.59</v>
      </c>
      <c r="Y128" s="44">
        <v>1758.06</v>
      </c>
      <c r="Z128" s="44">
        <v>1538.25</v>
      </c>
      <c r="AA128" s="44">
        <v>1417.12</v>
      </c>
    </row>
    <row r="129" spans="1:27" ht="12.75" hidden="1" customHeight="1" outlineLevel="1" x14ac:dyDescent="0.2">
      <c r="A129" s="97" t="s">
        <v>363</v>
      </c>
      <c r="B129" s="63" t="s">
        <v>90</v>
      </c>
      <c r="C129" s="43" t="s">
        <v>79</v>
      </c>
      <c r="D129" s="44">
        <f>$D$9</f>
        <v>1071.42</v>
      </c>
      <c r="E129" s="44">
        <f t="shared" ref="E129:AA129" si="73">$D$9</f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97" t="s">
        <v>364</v>
      </c>
      <c r="B130" s="63" t="s">
        <v>83</v>
      </c>
      <c r="C130" s="43" t="s">
        <v>79</v>
      </c>
      <c r="D130" s="44">
        <v>3.63</v>
      </c>
      <c r="E130" s="44">
        <v>3.63</v>
      </c>
      <c r="F130" s="44">
        <v>3.63</v>
      </c>
      <c r="G130" s="44">
        <v>3.63</v>
      </c>
      <c r="H130" s="44">
        <v>3.63</v>
      </c>
      <c r="I130" s="44">
        <v>3.63</v>
      </c>
      <c r="J130" s="44">
        <v>3.63</v>
      </c>
      <c r="K130" s="44">
        <v>3.63</v>
      </c>
      <c r="L130" s="44">
        <v>3.63</v>
      </c>
      <c r="M130" s="44">
        <v>3.63</v>
      </c>
      <c r="N130" s="44">
        <v>3.63</v>
      </c>
      <c r="O130" s="44">
        <v>3.63</v>
      </c>
      <c r="P130" s="44">
        <v>3.63</v>
      </c>
      <c r="Q130" s="44">
        <v>3.63</v>
      </c>
      <c r="R130" s="44">
        <v>3.63</v>
      </c>
      <c r="S130" s="44">
        <v>3.63</v>
      </c>
      <c r="T130" s="44">
        <v>3.63</v>
      </c>
      <c r="U130" s="44">
        <v>3.63</v>
      </c>
      <c r="V130" s="44">
        <v>3.63</v>
      </c>
      <c r="W130" s="44">
        <v>3.63</v>
      </c>
      <c r="X130" s="44">
        <v>3.63</v>
      </c>
      <c r="Y130" s="44">
        <v>3.63</v>
      </c>
      <c r="Z130" s="44">
        <v>3.63</v>
      </c>
      <c r="AA130" s="44">
        <v>3.63</v>
      </c>
    </row>
    <row r="131" spans="1:27" ht="12.75" hidden="1" customHeight="1" outlineLevel="1" x14ac:dyDescent="0.2">
      <c r="A131" s="97" t="s">
        <v>365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collapsed="1" x14ac:dyDescent="0.2">
      <c r="A132" s="96" t="s">
        <v>366</v>
      </c>
      <c r="B132" s="28" t="str">
        <f>"26"&amp;"."&amp;$B$639&amp;"."&amp;$B$640</f>
        <v>26.11.2023</v>
      </c>
      <c r="C132" s="88" t="s">
        <v>76</v>
      </c>
      <c r="D132" s="89">
        <f>ROUND(((D133+D134+D136+D135)/1000),5)</f>
        <v>2.56176</v>
      </c>
      <c r="E132" s="89">
        <f>ROUND(((E133+E134+E136+E135)/1000),5)</f>
        <v>2.4877699999999998</v>
      </c>
      <c r="F132" s="89">
        <f>ROUND(((F133+F134+F136+F135)/1000),5)</f>
        <v>2.4409100000000001</v>
      </c>
      <c r="G132" s="89">
        <f t="shared" ref="G132:AA132" si="75">ROUND(((G133+G134+G136+G135)/1000),5)</f>
        <v>2.4116499999999998</v>
      </c>
      <c r="H132" s="89">
        <f t="shared" si="75"/>
        <v>2.4244300000000001</v>
      </c>
      <c r="I132" s="89">
        <f t="shared" si="75"/>
        <v>2.4891100000000002</v>
      </c>
      <c r="J132" s="89">
        <f t="shared" si="75"/>
        <v>2.5430000000000001</v>
      </c>
      <c r="K132" s="89">
        <f t="shared" si="75"/>
        <v>2.5925500000000001</v>
      </c>
      <c r="L132" s="89">
        <f t="shared" si="75"/>
        <v>2.8469099999999998</v>
      </c>
      <c r="M132" s="89">
        <f t="shared" si="75"/>
        <v>2.9862700000000002</v>
      </c>
      <c r="N132" s="89">
        <f t="shared" si="75"/>
        <v>3.0556999999999999</v>
      </c>
      <c r="O132" s="89">
        <f t="shared" si="75"/>
        <v>3.1322999999999999</v>
      </c>
      <c r="P132" s="89">
        <f t="shared" si="75"/>
        <v>3.1499700000000002</v>
      </c>
      <c r="Q132" s="89">
        <f t="shared" si="75"/>
        <v>3.15585</v>
      </c>
      <c r="R132" s="89">
        <f t="shared" si="75"/>
        <v>3.0844499999999999</v>
      </c>
      <c r="S132" s="89">
        <f t="shared" si="75"/>
        <v>3.1191599999999999</v>
      </c>
      <c r="T132" s="89">
        <f t="shared" si="75"/>
        <v>3.1368200000000002</v>
      </c>
      <c r="U132" s="89">
        <f t="shared" si="75"/>
        <v>3.3524799999999999</v>
      </c>
      <c r="V132" s="89">
        <f t="shared" si="75"/>
        <v>3.3723299999999998</v>
      </c>
      <c r="W132" s="89">
        <f t="shared" si="75"/>
        <v>3.2520799999999999</v>
      </c>
      <c r="X132" s="89">
        <f t="shared" si="75"/>
        <v>3.27339</v>
      </c>
      <c r="Y132" s="89">
        <f t="shared" si="75"/>
        <v>3.0101</v>
      </c>
      <c r="Z132" s="89">
        <f t="shared" si="75"/>
        <v>2.7843599999999999</v>
      </c>
      <c r="AA132" s="89">
        <f t="shared" si="75"/>
        <v>2.5871300000000002</v>
      </c>
    </row>
    <row r="133" spans="1:27" ht="12.75" hidden="1" customHeight="1" outlineLevel="1" x14ac:dyDescent="0.2">
      <c r="A133" s="97" t="s">
        <v>367</v>
      </c>
      <c r="B133" s="63" t="s">
        <v>242</v>
      </c>
      <c r="C133" s="43" t="s">
        <v>79</v>
      </c>
      <c r="D133" s="44">
        <v>1270.3499999999999</v>
      </c>
      <c r="E133" s="44">
        <v>1196.3599999999999</v>
      </c>
      <c r="F133" s="44">
        <v>1149.5</v>
      </c>
      <c r="G133" s="44">
        <v>1120.24</v>
      </c>
      <c r="H133" s="44">
        <v>1133.02</v>
      </c>
      <c r="I133" s="44">
        <v>1197.7</v>
      </c>
      <c r="J133" s="44">
        <v>1251.5899999999999</v>
      </c>
      <c r="K133" s="44">
        <v>1301.1400000000001</v>
      </c>
      <c r="L133" s="44">
        <v>1555.5</v>
      </c>
      <c r="M133" s="44">
        <v>1694.86</v>
      </c>
      <c r="N133" s="44">
        <v>1764.29</v>
      </c>
      <c r="O133" s="44">
        <v>1840.89</v>
      </c>
      <c r="P133" s="44">
        <v>1858.56</v>
      </c>
      <c r="Q133" s="44">
        <v>1864.44</v>
      </c>
      <c r="R133" s="44">
        <v>1793.04</v>
      </c>
      <c r="S133" s="44">
        <v>1827.75</v>
      </c>
      <c r="T133" s="44">
        <v>1845.41</v>
      </c>
      <c r="U133" s="44">
        <v>2061.0700000000002</v>
      </c>
      <c r="V133" s="44">
        <v>2080.92</v>
      </c>
      <c r="W133" s="44">
        <v>1960.67</v>
      </c>
      <c r="X133" s="44">
        <v>1981.98</v>
      </c>
      <c r="Y133" s="44">
        <v>1718.69</v>
      </c>
      <c r="Z133" s="44">
        <v>1492.95</v>
      </c>
      <c r="AA133" s="44">
        <v>1295.72</v>
      </c>
    </row>
    <row r="134" spans="1:27" ht="12.75" hidden="1" customHeight="1" outlineLevel="1" x14ac:dyDescent="0.2">
      <c r="A134" s="97" t="s">
        <v>368</v>
      </c>
      <c r="B134" s="63" t="s">
        <v>90</v>
      </c>
      <c r="C134" s="43" t="s">
        <v>79</v>
      </c>
      <c r="D134" s="44">
        <f>$D$9</f>
        <v>1071.42</v>
      </c>
      <c r="E134" s="44">
        <f t="shared" ref="E134:AA134" si="76">$D$9</f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97" t="s">
        <v>369</v>
      </c>
      <c r="B135" s="63" t="s">
        <v>83</v>
      </c>
      <c r="C135" s="43" t="s">
        <v>79</v>
      </c>
      <c r="D135" s="44">
        <v>3.63</v>
      </c>
      <c r="E135" s="44">
        <v>3.63</v>
      </c>
      <c r="F135" s="44">
        <v>3.63</v>
      </c>
      <c r="G135" s="44">
        <v>3.63</v>
      </c>
      <c r="H135" s="44">
        <v>3.63</v>
      </c>
      <c r="I135" s="44">
        <v>3.63</v>
      </c>
      <c r="J135" s="44">
        <v>3.63</v>
      </c>
      <c r="K135" s="44">
        <v>3.63</v>
      </c>
      <c r="L135" s="44">
        <v>3.63</v>
      </c>
      <c r="M135" s="44">
        <v>3.63</v>
      </c>
      <c r="N135" s="44">
        <v>3.63</v>
      </c>
      <c r="O135" s="44">
        <v>3.63</v>
      </c>
      <c r="P135" s="44">
        <v>3.63</v>
      </c>
      <c r="Q135" s="44">
        <v>3.63</v>
      </c>
      <c r="R135" s="44">
        <v>3.63</v>
      </c>
      <c r="S135" s="44">
        <v>3.63</v>
      </c>
      <c r="T135" s="44">
        <v>3.63</v>
      </c>
      <c r="U135" s="44">
        <v>3.63</v>
      </c>
      <c r="V135" s="44">
        <v>3.63</v>
      </c>
      <c r="W135" s="44">
        <v>3.63</v>
      </c>
      <c r="X135" s="44">
        <v>3.63</v>
      </c>
      <c r="Y135" s="44">
        <v>3.63</v>
      </c>
      <c r="Z135" s="44">
        <v>3.63</v>
      </c>
      <c r="AA135" s="44">
        <v>3.63</v>
      </c>
    </row>
    <row r="136" spans="1:27" ht="12.75" hidden="1" customHeight="1" outlineLevel="1" x14ac:dyDescent="0.2">
      <c r="A136" s="97" t="s">
        <v>370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collapsed="1" x14ac:dyDescent="0.2">
      <c r="A137" s="96" t="s">
        <v>371</v>
      </c>
      <c r="B137" s="28" t="str">
        <f>"27"&amp;"."&amp;$B$639&amp;"."&amp;$B$640</f>
        <v>27.11.2023</v>
      </c>
      <c r="C137" s="88" t="s">
        <v>76</v>
      </c>
      <c r="D137" s="89">
        <f>ROUND(((D138+D139+D141+D140)/1000),5)</f>
        <v>2.4107400000000001</v>
      </c>
      <c r="E137" s="89">
        <f>ROUND(((E138+E139+E141+E140)/1000),5)</f>
        <v>2.3483800000000001</v>
      </c>
      <c r="F137" s="89">
        <f>ROUND(((F138+F139+F141+F140)/1000),5)</f>
        <v>2.2778</v>
      </c>
      <c r="G137" s="89">
        <f t="shared" ref="G137:AA137" si="78">ROUND(((G138+G139+G141+G140)/1000),5)</f>
        <v>2.2655799999999999</v>
      </c>
      <c r="H137" s="89">
        <f t="shared" si="78"/>
        <v>2.3129300000000002</v>
      </c>
      <c r="I137" s="89">
        <f t="shared" si="78"/>
        <v>2.4624000000000001</v>
      </c>
      <c r="J137" s="89">
        <f t="shared" si="78"/>
        <v>2.5783100000000001</v>
      </c>
      <c r="K137" s="89">
        <f t="shared" si="78"/>
        <v>2.9018000000000002</v>
      </c>
      <c r="L137" s="89">
        <f t="shared" si="78"/>
        <v>3.1167199999999999</v>
      </c>
      <c r="M137" s="89">
        <f t="shared" si="78"/>
        <v>3.13863</v>
      </c>
      <c r="N137" s="89">
        <f t="shared" si="78"/>
        <v>3.2193200000000002</v>
      </c>
      <c r="O137" s="89">
        <f t="shared" si="78"/>
        <v>3.2729599999999999</v>
      </c>
      <c r="P137" s="89">
        <f t="shared" si="78"/>
        <v>3.2415600000000002</v>
      </c>
      <c r="Q137" s="89">
        <f t="shared" si="78"/>
        <v>3.27094</v>
      </c>
      <c r="R137" s="89">
        <f t="shared" si="78"/>
        <v>3.2698999999999998</v>
      </c>
      <c r="S137" s="89">
        <f t="shared" si="78"/>
        <v>3.2120299999999999</v>
      </c>
      <c r="T137" s="89">
        <f t="shared" si="78"/>
        <v>3.1991999999999998</v>
      </c>
      <c r="U137" s="89">
        <f t="shared" si="78"/>
        <v>3.1963699999999999</v>
      </c>
      <c r="V137" s="89">
        <f t="shared" si="78"/>
        <v>3.17788</v>
      </c>
      <c r="W137" s="89">
        <f t="shared" si="78"/>
        <v>3.1884199999999998</v>
      </c>
      <c r="X137" s="89">
        <f t="shared" si="78"/>
        <v>3.0826899999999999</v>
      </c>
      <c r="Y137" s="89">
        <f t="shared" si="78"/>
        <v>2.8730500000000001</v>
      </c>
      <c r="Z137" s="89">
        <f t="shared" si="78"/>
        <v>2.6372900000000001</v>
      </c>
      <c r="AA137" s="89">
        <f t="shared" si="78"/>
        <v>2.5334699999999999</v>
      </c>
    </row>
    <row r="138" spans="1:27" ht="12.75" hidden="1" customHeight="1" outlineLevel="1" x14ac:dyDescent="0.2">
      <c r="A138" s="97" t="s">
        <v>372</v>
      </c>
      <c r="B138" s="63" t="s">
        <v>242</v>
      </c>
      <c r="C138" s="43" t="s">
        <v>79</v>
      </c>
      <c r="D138" s="44">
        <v>1119.33</v>
      </c>
      <c r="E138" s="44">
        <v>1056.97</v>
      </c>
      <c r="F138" s="44">
        <v>986.39</v>
      </c>
      <c r="G138" s="44">
        <v>974.17</v>
      </c>
      <c r="H138" s="44">
        <v>1021.52</v>
      </c>
      <c r="I138" s="44">
        <v>1170.99</v>
      </c>
      <c r="J138" s="44">
        <v>1286.9000000000001</v>
      </c>
      <c r="K138" s="44">
        <v>1610.39</v>
      </c>
      <c r="L138" s="44">
        <v>1825.31</v>
      </c>
      <c r="M138" s="44">
        <v>1847.22</v>
      </c>
      <c r="N138" s="44">
        <v>1927.91</v>
      </c>
      <c r="O138" s="44">
        <v>1981.55</v>
      </c>
      <c r="P138" s="44">
        <v>1950.15</v>
      </c>
      <c r="Q138" s="44">
        <v>1979.53</v>
      </c>
      <c r="R138" s="44">
        <v>1978.49</v>
      </c>
      <c r="S138" s="44">
        <v>1920.62</v>
      </c>
      <c r="T138" s="44">
        <v>1907.79</v>
      </c>
      <c r="U138" s="44">
        <v>1904.96</v>
      </c>
      <c r="V138" s="44">
        <v>1886.47</v>
      </c>
      <c r="W138" s="44">
        <v>1897.01</v>
      </c>
      <c r="X138" s="44">
        <v>1791.28</v>
      </c>
      <c r="Y138" s="44">
        <v>1581.64</v>
      </c>
      <c r="Z138" s="44">
        <v>1345.88</v>
      </c>
      <c r="AA138" s="44">
        <v>1242.06</v>
      </c>
    </row>
    <row r="139" spans="1:27" ht="12.75" hidden="1" customHeight="1" outlineLevel="1" x14ac:dyDescent="0.2">
      <c r="A139" s="97" t="s">
        <v>373</v>
      </c>
      <c r="B139" s="63" t="s">
        <v>90</v>
      </c>
      <c r="C139" s="43" t="s">
        <v>79</v>
      </c>
      <c r="D139" s="44">
        <f>$D$9</f>
        <v>1071.42</v>
      </c>
      <c r="E139" s="44">
        <f t="shared" ref="E139:AA139" si="79">$D$9</f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97" t="s">
        <v>374</v>
      </c>
      <c r="B140" s="63" t="s">
        <v>83</v>
      </c>
      <c r="C140" s="43" t="s">
        <v>79</v>
      </c>
      <c r="D140" s="44">
        <v>3.63</v>
      </c>
      <c r="E140" s="44">
        <v>3.63</v>
      </c>
      <c r="F140" s="44">
        <v>3.63</v>
      </c>
      <c r="G140" s="44">
        <v>3.63</v>
      </c>
      <c r="H140" s="44">
        <v>3.63</v>
      </c>
      <c r="I140" s="44">
        <v>3.63</v>
      </c>
      <c r="J140" s="44">
        <v>3.63</v>
      </c>
      <c r="K140" s="44">
        <v>3.63</v>
      </c>
      <c r="L140" s="44">
        <v>3.63</v>
      </c>
      <c r="M140" s="44">
        <v>3.63</v>
      </c>
      <c r="N140" s="44">
        <v>3.63</v>
      </c>
      <c r="O140" s="44">
        <v>3.63</v>
      </c>
      <c r="P140" s="44">
        <v>3.63</v>
      </c>
      <c r="Q140" s="44">
        <v>3.63</v>
      </c>
      <c r="R140" s="44">
        <v>3.63</v>
      </c>
      <c r="S140" s="44">
        <v>3.63</v>
      </c>
      <c r="T140" s="44">
        <v>3.63</v>
      </c>
      <c r="U140" s="44">
        <v>3.63</v>
      </c>
      <c r="V140" s="44">
        <v>3.63</v>
      </c>
      <c r="W140" s="44">
        <v>3.63</v>
      </c>
      <c r="X140" s="44">
        <v>3.63</v>
      </c>
      <c r="Y140" s="44">
        <v>3.63</v>
      </c>
      <c r="Z140" s="44">
        <v>3.63</v>
      </c>
      <c r="AA140" s="44">
        <v>3.63</v>
      </c>
    </row>
    <row r="141" spans="1:27" ht="12.75" hidden="1" customHeight="1" outlineLevel="1" x14ac:dyDescent="0.2">
      <c r="A141" s="97" t="s">
        <v>375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collapsed="1" x14ac:dyDescent="0.2">
      <c r="A142" s="96" t="s">
        <v>376</v>
      </c>
      <c r="B142" s="28" t="str">
        <f>"28"&amp;"."&amp;$B$639&amp;"."&amp;$B$640</f>
        <v>28.11.2023</v>
      </c>
      <c r="C142" s="88" t="s">
        <v>76</v>
      </c>
      <c r="D142" s="89">
        <f>ROUND(((D143+D144+D146+D145)/1000),5)</f>
        <v>2.46793</v>
      </c>
      <c r="E142" s="89">
        <f>ROUND(((E143+E144+E146+E145)/1000),5)</f>
        <v>2.37419</v>
      </c>
      <c r="F142" s="89">
        <f>ROUND(((F143+F144+F146+F145)/1000),5)</f>
        <v>2.30464</v>
      </c>
      <c r="G142" s="89">
        <f t="shared" ref="G142:AA142" si="81">ROUND(((G143+G144+G146+G145)/1000),5)</f>
        <v>2.3073299999999999</v>
      </c>
      <c r="H142" s="89">
        <f t="shared" si="81"/>
        <v>2.36042</v>
      </c>
      <c r="I142" s="89">
        <f t="shared" si="81"/>
        <v>2.5259</v>
      </c>
      <c r="J142" s="89">
        <f t="shared" si="81"/>
        <v>2.7210200000000002</v>
      </c>
      <c r="K142" s="89">
        <f t="shared" si="81"/>
        <v>2.9015399999999998</v>
      </c>
      <c r="L142" s="89">
        <f t="shared" si="81"/>
        <v>3.1983100000000002</v>
      </c>
      <c r="M142" s="89">
        <f t="shared" si="81"/>
        <v>3.2324000000000002</v>
      </c>
      <c r="N142" s="89">
        <f t="shared" si="81"/>
        <v>3.23848</v>
      </c>
      <c r="O142" s="89">
        <f t="shared" si="81"/>
        <v>3.2478199999999999</v>
      </c>
      <c r="P142" s="89">
        <f t="shared" si="81"/>
        <v>3.2418100000000001</v>
      </c>
      <c r="Q142" s="89">
        <f t="shared" si="81"/>
        <v>3.2391999999999999</v>
      </c>
      <c r="R142" s="89">
        <f t="shared" si="81"/>
        <v>3.2400799999999998</v>
      </c>
      <c r="S142" s="89">
        <f t="shared" si="81"/>
        <v>3.2374999999999998</v>
      </c>
      <c r="T142" s="89">
        <f t="shared" si="81"/>
        <v>3.24519</v>
      </c>
      <c r="U142" s="89">
        <f t="shared" si="81"/>
        <v>3.2535699999999999</v>
      </c>
      <c r="V142" s="89">
        <f t="shared" si="81"/>
        <v>3.24769</v>
      </c>
      <c r="W142" s="89">
        <f t="shared" si="81"/>
        <v>3.2387700000000001</v>
      </c>
      <c r="X142" s="89">
        <f t="shared" si="81"/>
        <v>3.1288200000000002</v>
      </c>
      <c r="Y142" s="89">
        <f t="shared" si="81"/>
        <v>2.9262800000000002</v>
      </c>
      <c r="Z142" s="89">
        <f t="shared" si="81"/>
        <v>2.6456200000000001</v>
      </c>
      <c r="AA142" s="89">
        <f t="shared" si="81"/>
        <v>2.54129</v>
      </c>
    </row>
    <row r="143" spans="1:27" ht="12.75" hidden="1" customHeight="1" outlineLevel="1" x14ac:dyDescent="0.2">
      <c r="A143" s="97" t="s">
        <v>377</v>
      </c>
      <c r="B143" s="63" t="s">
        <v>242</v>
      </c>
      <c r="C143" s="43" t="s">
        <v>79</v>
      </c>
      <c r="D143" s="44">
        <v>1176.52</v>
      </c>
      <c r="E143" s="44">
        <v>1082.78</v>
      </c>
      <c r="F143" s="44">
        <v>1013.23</v>
      </c>
      <c r="G143" s="44">
        <v>1015.92</v>
      </c>
      <c r="H143" s="44">
        <v>1069.01</v>
      </c>
      <c r="I143" s="44">
        <v>1234.49</v>
      </c>
      <c r="J143" s="44">
        <v>1429.61</v>
      </c>
      <c r="K143" s="44">
        <v>1610.13</v>
      </c>
      <c r="L143" s="44">
        <v>1906.9</v>
      </c>
      <c r="M143" s="44">
        <v>1940.99</v>
      </c>
      <c r="N143" s="44">
        <v>1947.07</v>
      </c>
      <c r="O143" s="44">
        <v>1956.41</v>
      </c>
      <c r="P143" s="44">
        <v>1950.4</v>
      </c>
      <c r="Q143" s="44">
        <v>1947.79</v>
      </c>
      <c r="R143" s="44">
        <v>1948.67</v>
      </c>
      <c r="S143" s="44">
        <v>1946.09</v>
      </c>
      <c r="T143" s="44">
        <v>1953.78</v>
      </c>
      <c r="U143" s="44">
        <v>1962.16</v>
      </c>
      <c r="V143" s="44">
        <v>1956.28</v>
      </c>
      <c r="W143" s="44">
        <v>1947.36</v>
      </c>
      <c r="X143" s="44">
        <v>1837.41</v>
      </c>
      <c r="Y143" s="44">
        <v>1634.87</v>
      </c>
      <c r="Z143" s="44">
        <v>1354.21</v>
      </c>
      <c r="AA143" s="44">
        <v>1249.8800000000001</v>
      </c>
    </row>
    <row r="144" spans="1:27" ht="12.75" hidden="1" customHeight="1" outlineLevel="1" x14ac:dyDescent="0.2">
      <c r="A144" s="97" t="s">
        <v>378</v>
      </c>
      <c r="B144" s="63" t="s">
        <v>90</v>
      </c>
      <c r="C144" s="43" t="s">
        <v>79</v>
      </c>
      <c r="D144" s="44">
        <f>$D$9</f>
        <v>1071.42</v>
      </c>
      <c r="E144" s="44">
        <f t="shared" ref="E144:AA144" si="82">$D$9</f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97" t="s">
        <v>379</v>
      </c>
      <c r="B145" s="63" t="s">
        <v>83</v>
      </c>
      <c r="C145" s="43" t="s">
        <v>79</v>
      </c>
      <c r="D145" s="44">
        <v>3.63</v>
      </c>
      <c r="E145" s="44">
        <v>3.63</v>
      </c>
      <c r="F145" s="44">
        <v>3.63</v>
      </c>
      <c r="G145" s="44">
        <v>3.63</v>
      </c>
      <c r="H145" s="44">
        <v>3.63</v>
      </c>
      <c r="I145" s="44">
        <v>3.63</v>
      </c>
      <c r="J145" s="44">
        <v>3.63</v>
      </c>
      <c r="K145" s="44">
        <v>3.63</v>
      </c>
      <c r="L145" s="44">
        <v>3.63</v>
      </c>
      <c r="M145" s="44">
        <v>3.63</v>
      </c>
      <c r="N145" s="44">
        <v>3.63</v>
      </c>
      <c r="O145" s="44">
        <v>3.63</v>
      </c>
      <c r="P145" s="44">
        <v>3.63</v>
      </c>
      <c r="Q145" s="44">
        <v>3.63</v>
      </c>
      <c r="R145" s="44">
        <v>3.63</v>
      </c>
      <c r="S145" s="44">
        <v>3.63</v>
      </c>
      <c r="T145" s="44">
        <v>3.63</v>
      </c>
      <c r="U145" s="44">
        <v>3.63</v>
      </c>
      <c r="V145" s="44">
        <v>3.63</v>
      </c>
      <c r="W145" s="44">
        <v>3.63</v>
      </c>
      <c r="X145" s="44">
        <v>3.63</v>
      </c>
      <c r="Y145" s="44">
        <v>3.63</v>
      </c>
      <c r="Z145" s="44">
        <v>3.63</v>
      </c>
      <c r="AA145" s="44">
        <v>3.63</v>
      </c>
    </row>
    <row r="146" spans="1:27" ht="12.75" hidden="1" customHeight="1" outlineLevel="1" x14ac:dyDescent="0.2">
      <c r="A146" s="97" t="s">
        <v>380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collapsed="1" x14ac:dyDescent="0.2">
      <c r="A147" s="96" t="s">
        <v>381</v>
      </c>
      <c r="B147" s="28" t="str">
        <f>"29"&amp;"."&amp;$B$639&amp;"."&amp;$B$640</f>
        <v>29.11.2023</v>
      </c>
      <c r="C147" s="88" t="s">
        <v>76</v>
      </c>
      <c r="D147" s="89">
        <f>ROUND(((D148+D149+D151+D150)/1000),5)</f>
        <v>2.4837099999999999</v>
      </c>
      <c r="E147" s="89">
        <f>ROUND(((E148+E149+E151+E150)/1000),5)</f>
        <v>2.41465</v>
      </c>
      <c r="F147" s="89">
        <f>ROUND(((F148+F149+F151+F150)/1000),5)</f>
        <v>2.3606400000000001</v>
      </c>
      <c r="G147" s="89">
        <f t="shared" ref="G147:AA147" si="84">ROUND(((G148+G149+G151+G150)/1000),5)</f>
        <v>2.3588</v>
      </c>
      <c r="H147" s="89">
        <f t="shared" si="84"/>
        <v>2.4084099999999999</v>
      </c>
      <c r="I147" s="89">
        <f t="shared" si="84"/>
        <v>2.5463900000000002</v>
      </c>
      <c r="J147" s="89">
        <f t="shared" si="84"/>
        <v>2.7194600000000002</v>
      </c>
      <c r="K147" s="89">
        <f t="shared" si="84"/>
        <v>3.0043299999999999</v>
      </c>
      <c r="L147" s="89">
        <f t="shared" si="84"/>
        <v>3.15848</v>
      </c>
      <c r="M147" s="89">
        <f t="shared" si="84"/>
        <v>3.1925599999999998</v>
      </c>
      <c r="N147" s="89">
        <f t="shared" si="84"/>
        <v>3.21238</v>
      </c>
      <c r="O147" s="89">
        <f t="shared" si="84"/>
        <v>3.2491699999999999</v>
      </c>
      <c r="P147" s="89">
        <f t="shared" si="84"/>
        <v>3.2317200000000001</v>
      </c>
      <c r="Q147" s="89">
        <f t="shared" si="84"/>
        <v>3.23888</v>
      </c>
      <c r="R147" s="89">
        <f t="shared" si="84"/>
        <v>3.2286600000000001</v>
      </c>
      <c r="S147" s="89">
        <f t="shared" si="84"/>
        <v>3.2104900000000001</v>
      </c>
      <c r="T147" s="89">
        <f t="shared" si="84"/>
        <v>3.2128199999999998</v>
      </c>
      <c r="U147" s="89">
        <f t="shared" si="84"/>
        <v>3.2182900000000001</v>
      </c>
      <c r="V147" s="89">
        <f t="shared" si="84"/>
        <v>3.2067800000000002</v>
      </c>
      <c r="W147" s="89">
        <f t="shared" si="84"/>
        <v>3.1936100000000001</v>
      </c>
      <c r="X147" s="89">
        <f t="shared" si="84"/>
        <v>3.0710899999999999</v>
      </c>
      <c r="Y147" s="89">
        <f t="shared" si="84"/>
        <v>2.9925899999999999</v>
      </c>
      <c r="Z147" s="89">
        <f t="shared" si="84"/>
        <v>2.7683200000000001</v>
      </c>
      <c r="AA147" s="89">
        <f t="shared" si="84"/>
        <v>2.5551499999999998</v>
      </c>
    </row>
    <row r="148" spans="1:27" ht="12.75" hidden="1" customHeight="1" outlineLevel="1" x14ac:dyDescent="0.2">
      <c r="A148" s="97" t="s">
        <v>382</v>
      </c>
      <c r="B148" s="63" t="s">
        <v>242</v>
      </c>
      <c r="C148" s="43" t="s">
        <v>79</v>
      </c>
      <c r="D148" s="44">
        <v>1192.3</v>
      </c>
      <c r="E148" s="44">
        <v>1123.24</v>
      </c>
      <c r="F148" s="44">
        <v>1069.23</v>
      </c>
      <c r="G148" s="44">
        <v>1067.3900000000001</v>
      </c>
      <c r="H148" s="44">
        <v>1117</v>
      </c>
      <c r="I148" s="44">
        <v>1254.98</v>
      </c>
      <c r="J148" s="44">
        <v>1428.05</v>
      </c>
      <c r="K148" s="44">
        <v>1712.92</v>
      </c>
      <c r="L148" s="44">
        <v>1867.07</v>
      </c>
      <c r="M148" s="44">
        <v>1901.15</v>
      </c>
      <c r="N148" s="44">
        <v>1920.97</v>
      </c>
      <c r="O148" s="44">
        <v>1957.76</v>
      </c>
      <c r="P148" s="44">
        <v>1940.31</v>
      </c>
      <c r="Q148" s="44">
        <v>1947.47</v>
      </c>
      <c r="R148" s="44">
        <v>1937.25</v>
      </c>
      <c r="S148" s="44">
        <v>1919.08</v>
      </c>
      <c r="T148" s="44">
        <v>1921.41</v>
      </c>
      <c r="U148" s="44">
        <v>1926.88</v>
      </c>
      <c r="V148" s="44">
        <v>1915.37</v>
      </c>
      <c r="W148" s="44">
        <v>1902.2</v>
      </c>
      <c r="X148" s="44">
        <v>1779.68</v>
      </c>
      <c r="Y148" s="44">
        <v>1701.18</v>
      </c>
      <c r="Z148" s="44">
        <v>1476.91</v>
      </c>
      <c r="AA148" s="44">
        <v>1263.74</v>
      </c>
    </row>
    <row r="149" spans="1:27" ht="12.75" hidden="1" customHeight="1" outlineLevel="1" x14ac:dyDescent="0.2">
      <c r="A149" s="97" t="s">
        <v>383</v>
      </c>
      <c r="B149" s="63" t="s">
        <v>90</v>
      </c>
      <c r="C149" s="43" t="s">
        <v>79</v>
      </c>
      <c r="D149" s="44">
        <f>$D$9</f>
        <v>1071.42</v>
      </c>
      <c r="E149" s="44">
        <f t="shared" ref="E149:AA149" si="85">$D$9</f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97" t="s">
        <v>384</v>
      </c>
      <c r="B150" s="63" t="s">
        <v>83</v>
      </c>
      <c r="C150" s="43" t="s">
        <v>79</v>
      </c>
      <c r="D150" s="44">
        <v>3.63</v>
      </c>
      <c r="E150" s="44">
        <v>3.63</v>
      </c>
      <c r="F150" s="44">
        <v>3.63</v>
      </c>
      <c r="G150" s="44">
        <v>3.63</v>
      </c>
      <c r="H150" s="44">
        <v>3.63</v>
      </c>
      <c r="I150" s="44">
        <v>3.63</v>
      </c>
      <c r="J150" s="44">
        <v>3.63</v>
      </c>
      <c r="K150" s="44">
        <v>3.63</v>
      </c>
      <c r="L150" s="44">
        <v>3.63</v>
      </c>
      <c r="M150" s="44">
        <v>3.63</v>
      </c>
      <c r="N150" s="44">
        <v>3.63</v>
      </c>
      <c r="O150" s="44">
        <v>3.63</v>
      </c>
      <c r="P150" s="44">
        <v>3.63</v>
      </c>
      <c r="Q150" s="44">
        <v>3.63</v>
      </c>
      <c r="R150" s="44">
        <v>3.63</v>
      </c>
      <c r="S150" s="44">
        <v>3.63</v>
      </c>
      <c r="T150" s="44">
        <v>3.63</v>
      </c>
      <c r="U150" s="44">
        <v>3.63</v>
      </c>
      <c r="V150" s="44">
        <v>3.63</v>
      </c>
      <c r="W150" s="44">
        <v>3.63</v>
      </c>
      <c r="X150" s="44">
        <v>3.63</v>
      </c>
      <c r="Y150" s="44">
        <v>3.63</v>
      </c>
      <c r="Z150" s="44">
        <v>3.63</v>
      </c>
      <c r="AA150" s="44">
        <v>3.63</v>
      </c>
    </row>
    <row r="151" spans="1:27" ht="12.75" hidden="1" customHeight="1" outlineLevel="1" x14ac:dyDescent="0.2">
      <c r="A151" s="97" t="s">
        <v>385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collapsed="1" x14ac:dyDescent="0.2">
      <c r="A152" s="96" t="s">
        <v>386</v>
      </c>
      <c r="B152" s="28" t="str">
        <f>"30"&amp;"."&amp;$B$639&amp;"."&amp;$B$640</f>
        <v>30.11.2023</v>
      </c>
      <c r="C152" s="88" t="s">
        <v>76</v>
      </c>
      <c r="D152" s="89">
        <f>ROUND(((D153+D154+D156+D155)/1000),5)</f>
        <v>2.4877600000000002</v>
      </c>
      <c r="E152" s="89">
        <f>ROUND(((E153+E154+E156+E155)/1000),5)</f>
        <v>2.4305300000000001</v>
      </c>
      <c r="F152" s="89">
        <f>ROUND(((F153+F154+F156+F155)/1000),5)</f>
        <v>2.3759100000000002</v>
      </c>
      <c r="G152" s="89">
        <f t="shared" ref="G152:AA152" si="87">ROUND(((G153+G154+G156+G155)/1000),5)</f>
        <v>2.3672499999999999</v>
      </c>
      <c r="H152" s="89">
        <f t="shared" si="87"/>
        <v>2.40835</v>
      </c>
      <c r="I152" s="89">
        <f t="shared" si="87"/>
        <v>2.5596399999999999</v>
      </c>
      <c r="J152" s="89">
        <f t="shared" si="87"/>
        <v>2.7547799999999998</v>
      </c>
      <c r="K152" s="89">
        <f t="shared" si="87"/>
        <v>3.05389</v>
      </c>
      <c r="L152" s="89">
        <f t="shared" si="87"/>
        <v>3.2147000000000001</v>
      </c>
      <c r="M152" s="89">
        <f t="shared" si="87"/>
        <v>3.22607</v>
      </c>
      <c r="N152" s="89">
        <f t="shared" si="87"/>
        <v>3.2523</v>
      </c>
      <c r="O152" s="89">
        <f t="shared" si="87"/>
        <v>3.3299799999999999</v>
      </c>
      <c r="P152" s="89">
        <f t="shared" si="87"/>
        <v>3.2976800000000002</v>
      </c>
      <c r="Q152" s="89">
        <f t="shared" si="87"/>
        <v>3.3180499999999999</v>
      </c>
      <c r="R152" s="89">
        <f t="shared" si="87"/>
        <v>3.2578200000000002</v>
      </c>
      <c r="S152" s="89">
        <f t="shared" si="87"/>
        <v>3.25082</v>
      </c>
      <c r="T152" s="89">
        <f t="shared" si="87"/>
        <v>3.2711800000000002</v>
      </c>
      <c r="U152" s="89">
        <f t="shared" si="87"/>
        <v>3.2812600000000001</v>
      </c>
      <c r="V152" s="89">
        <f t="shared" si="87"/>
        <v>3.2650600000000001</v>
      </c>
      <c r="W152" s="89">
        <f t="shared" si="87"/>
        <v>3.2563200000000001</v>
      </c>
      <c r="X152" s="89">
        <f t="shared" si="87"/>
        <v>3.2141299999999999</v>
      </c>
      <c r="Y152" s="89">
        <f t="shared" si="87"/>
        <v>3.0932200000000001</v>
      </c>
      <c r="Z152" s="89">
        <f t="shared" si="87"/>
        <v>2.7830900000000001</v>
      </c>
      <c r="AA152" s="89">
        <f t="shared" si="87"/>
        <v>2.6014300000000001</v>
      </c>
    </row>
    <row r="153" spans="1:27" ht="12.75" hidden="1" customHeight="1" outlineLevel="1" x14ac:dyDescent="0.2">
      <c r="A153" s="97" t="s">
        <v>387</v>
      </c>
      <c r="B153" s="63" t="s">
        <v>242</v>
      </c>
      <c r="C153" s="43" t="s">
        <v>79</v>
      </c>
      <c r="D153" s="44">
        <v>1196.3499999999999</v>
      </c>
      <c r="E153" s="44">
        <v>1139.1199999999999</v>
      </c>
      <c r="F153" s="44">
        <v>1084.5</v>
      </c>
      <c r="G153" s="44">
        <v>1075.8399999999999</v>
      </c>
      <c r="H153" s="44">
        <v>1116.94</v>
      </c>
      <c r="I153" s="44">
        <v>1268.23</v>
      </c>
      <c r="J153" s="44">
        <v>1463.37</v>
      </c>
      <c r="K153" s="44">
        <v>1762.48</v>
      </c>
      <c r="L153" s="44">
        <v>1923.29</v>
      </c>
      <c r="M153" s="44">
        <v>1934.66</v>
      </c>
      <c r="N153" s="44">
        <v>1960.89</v>
      </c>
      <c r="O153" s="44">
        <v>2038.57</v>
      </c>
      <c r="P153" s="44">
        <v>2006.27</v>
      </c>
      <c r="Q153" s="44">
        <v>2026.64</v>
      </c>
      <c r="R153" s="44">
        <v>1966.41</v>
      </c>
      <c r="S153" s="44">
        <v>1959.41</v>
      </c>
      <c r="T153" s="44">
        <v>1979.77</v>
      </c>
      <c r="U153" s="44">
        <v>1989.85</v>
      </c>
      <c r="V153" s="44">
        <v>1973.65</v>
      </c>
      <c r="W153" s="44">
        <v>1964.91</v>
      </c>
      <c r="X153" s="44">
        <v>1922.72</v>
      </c>
      <c r="Y153" s="44">
        <v>1801.81</v>
      </c>
      <c r="Z153" s="44">
        <v>1491.68</v>
      </c>
      <c r="AA153" s="44">
        <v>1310.02</v>
      </c>
    </row>
    <row r="154" spans="1:27" ht="12.75" hidden="1" customHeight="1" outlineLevel="1" x14ac:dyDescent="0.2">
      <c r="A154" s="97" t="s">
        <v>388</v>
      </c>
      <c r="B154" s="63" t="s">
        <v>90</v>
      </c>
      <c r="C154" s="43" t="s">
        <v>79</v>
      </c>
      <c r="D154" s="44">
        <f>$D$9</f>
        <v>1071.42</v>
      </c>
      <c r="E154" s="44">
        <f t="shared" ref="E154:AA154" si="88">$D$9</f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97" t="s">
        <v>389</v>
      </c>
      <c r="B155" s="63" t="s">
        <v>83</v>
      </c>
      <c r="C155" s="43" t="s">
        <v>79</v>
      </c>
      <c r="D155" s="44">
        <v>3.63</v>
      </c>
      <c r="E155" s="44">
        <v>3.63</v>
      </c>
      <c r="F155" s="44">
        <v>3.63</v>
      </c>
      <c r="G155" s="44">
        <v>3.63</v>
      </c>
      <c r="H155" s="44">
        <v>3.63</v>
      </c>
      <c r="I155" s="44">
        <v>3.63</v>
      </c>
      <c r="J155" s="44">
        <v>3.63</v>
      </c>
      <c r="K155" s="44">
        <v>3.63</v>
      </c>
      <c r="L155" s="44">
        <v>3.63</v>
      </c>
      <c r="M155" s="44">
        <v>3.63</v>
      </c>
      <c r="N155" s="44">
        <v>3.63</v>
      </c>
      <c r="O155" s="44">
        <v>3.63</v>
      </c>
      <c r="P155" s="44">
        <v>3.63</v>
      </c>
      <c r="Q155" s="44">
        <v>3.63</v>
      </c>
      <c r="R155" s="44">
        <v>3.63</v>
      </c>
      <c r="S155" s="44">
        <v>3.63</v>
      </c>
      <c r="T155" s="44">
        <v>3.63</v>
      </c>
      <c r="U155" s="44">
        <v>3.63</v>
      </c>
      <c r="V155" s="44">
        <v>3.63</v>
      </c>
      <c r="W155" s="44">
        <v>3.63</v>
      </c>
      <c r="X155" s="44">
        <v>3.63</v>
      </c>
      <c r="Y155" s="44">
        <v>3.63</v>
      </c>
      <c r="Z155" s="44">
        <v>3.63</v>
      </c>
      <c r="AA155" s="44">
        <v>3.63</v>
      </c>
    </row>
    <row r="156" spans="1:27" ht="12.75" hidden="1" customHeight="1" outlineLevel="1" x14ac:dyDescent="0.2">
      <c r="A156" s="97" t="s">
        <v>390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collapsed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x14ac:dyDescent="0.2">
      <c r="A158" s="181" t="s">
        <v>392</v>
      </c>
      <c r="B158" s="182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3"/>
    </row>
    <row r="159" spans="1:27" ht="27" customHeight="1" x14ac:dyDescent="0.2">
      <c r="A159" s="26" t="s">
        <v>64</v>
      </c>
      <c r="B159" s="27" t="s">
        <v>214</v>
      </c>
      <c r="C159" s="26" t="s">
        <v>215</v>
      </c>
      <c r="D159" s="27" t="s">
        <v>216</v>
      </c>
      <c r="E159" s="27" t="s">
        <v>217</v>
      </c>
      <c r="F159" s="27" t="s">
        <v>218</v>
      </c>
      <c r="G159" s="27" t="s">
        <v>219</v>
      </c>
      <c r="H159" s="27" t="s">
        <v>220</v>
      </c>
      <c r="I159" s="27" t="s">
        <v>221</v>
      </c>
      <c r="J159" s="27" t="s">
        <v>222</v>
      </c>
      <c r="K159" s="27" t="s">
        <v>223</v>
      </c>
      <c r="L159" s="27" t="s">
        <v>224</v>
      </c>
      <c r="M159" s="27" t="s">
        <v>225</v>
      </c>
      <c r="N159" s="27" t="s">
        <v>226</v>
      </c>
      <c r="O159" s="27" t="s">
        <v>227</v>
      </c>
      <c r="P159" s="27" t="s">
        <v>228</v>
      </c>
      <c r="Q159" s="27" t="s">
        <v>229</v>
      </c>
      <c r="R159" s="27" t="s">
        <v>230</v>
      </c>
      <c r="S159" s="27" t="s">
        <v>231</v>
      </c>
      <c r="T159" s="27" t="s">
        <v>232</v>
      </c>
      <c r="U159" s="27" t="s">
        <v>233</v>
      </c>
      <c r="V159" s="27" t="s">
        <v>234</v>
      </c>
      <c r="W159" s="27" t="s">
        <v>235</v>
      </c>
      <c r="X159" s="27" t="s">
        <v>236</v>
      </c>
      <c r="Y159" s="27" t="s">
        <v>237</v>
      </c>
      <c r="Z159" s="27" t="s">
        <v>238</v>
      </c>
      <c r="AA159" s="27" t="s">
        <v>239</v>
      </c>
    </row>
    <row r="160" spans="1:27" x14ac:dyDescent="0.2">
      <c r="A160" s="96" t="s">
        <v>393</v>
      </c>
      <c r="B160" s="28" t="str">
        <f>"01"&amp;"."&amp;$B$639&amp;"."&amp;$B$640</f>
        <v>01.11.2023</v>
      </c>
      <c r="C160" s="88" t="s">
        <v>76</v>
      </c>
      <c r="D160" s="89">
        <f>ROUND(((D161+D162+D164+D163)/1000),5)</f>
        <v>3.1468500000000001</v>
      </c>
      <c r="E160" s="89">
        <f>ROUND(((E161+E162+E164+E163)/1000),5)</f>
        <v>3.01858</v>
      </c>
      <c r="F160" s="89">
        <f>ROUND(((F161+F162+F164+F163)/1000),5)</f>
        <v>2.95024</v>
      </c>
      <c r="G160" s="89">
        <f t="shared" ref="G160:AA160" si="90">ROUND(((G161+G162+G164+G163)/1000),5)</f>
        <v>2.91235</v>
      </c>
      <c r="H160" s="89">
        <f t="shared" si="90"/>
        <v>3.0215399999999999</v>
      </c>
      <c r="I160" s="89">
        <f t="shared" si="90"/>
        <v>3.18147</v>
      </c>
      <c r="J160" s="89">
        <f t="shared" si="90"/>
        <v>3.3507899999999999</v>
      </c>
      <c r="K160" s="89">
        <f t="shared" si="90"/>
        <v>3.59029</v>
      </c>
      <c r="L160" s="89">
        <f t="shared" si="90"/>
        <v>3.8142399999999999</v>
      </c>
      <c r="M160" s="89">
        <f t="shared" si="90"/>
        <v>3.9586899999999998</v>
      </c>
      <c r="N160" s="89">
        <f t="shared" si="90"/>
        <v>3.9650400000000001</v>
      </c>
      <c r="O160" s="89">
        <f t="shared" si="90"/>
        <v>3.93066</v>
      </c>
      <c r="P160" s="89">
        <f t="shared" si="90"/>
        <v>3.93058</v>
      </c>
      <c r="Q160" s="89">
        <f t="shared" si="90"/>
        <v>3.9911599999999998</v>
      </c>
      <c r="R160" s="89">
        <f t="shared" si="90"/>
        <v>3.94224</v>
      </c>
      <c r="S160" s="89">
        <f t="shared" si="90"/>
        <v>3.9647700000000001</v>
      </c>
      <c r="T160" s="89">
        <f t="shared" si="90"/>
        <v>3.9274</v>
      </c>
      <c r="U160" s="89">
        <f t="shared" si="90"/>
        <v>3.92902</v>
      </c>
      <c r="V160" s="89">
        <f t="shared" si="90"/>
        <v>3.8770099999999998</v>
      </c>
      <c r="W160" s="89">
        <f t="shared" si="90"/>
        <v>3.8290199999999999</v>
      </c>
      <c r="X160" s="89">
        <f t="shared" si="90"/>
        <v>3.8359299999999998</v>
      </c>
      <c r="Y160" s="89">
        <f t="shared" si="90"/>
        <v>3.6448800000000001</v>
      </c>
      <c r="Z160" s="89">
        <f t="shared" si="90"/>
        <v>3.4400400000000002</v>
      </c>
      <c r="AA160" s="89">
        <f t="shared" si="90"/>
        <v>3.2282099999999998</v>
      </c>
    </row>
    <row r="161" spans="1:27" ht="12.75" hidden="1" customHeight="1" outlineLevel="1" x14ac:dyDescent="0.2">
      <c r="A161" s="97" t="s">
        <v>394</v>
      </c>
      <c r="B161" s="63" t="s">
        <v>242</v>
      </c>
      <c r="C161" s="43" t="s">
        <v>79</v>
      </c>
      <c r="D161" s="44">
        <v>1209.8900000000001</v>
      </c>
      <c r="E161" s="44">
        <v>1081.6199999999999</v>
      </c>
      <c r="F161" s="44">
        <v>1013.28</v>
      </c>
      <c r="G161" s="44">
        <v>975.39</v>
      </c>
      <c r="H161" s="44">
        <v>1084.58</v>
      </c>
      <c r="I161" s="44">
        <v>1244.51</v>
      </c>
      <c r="J161" s="44">
        <v>1413.83</v>
      </c>
      <c r="K161" s="44">
        <v>1653.33</v>
      </c>
      <c r="L161" s="44">
        <v>1877.28</v>
      </c>
      <c r="M161" s="44">
        <v>2021.73</v>
      </c>
      <c r="N161" s="44">
        <v>2028.08</v>
      </c>
      <c r="O161" s="44">
        <v>1993.7</v>
      </c>
      <c r="P161" s="44">
        <v>1993.62</v>
      </c>
      <c r="Q161" s="44">
        <v>2054.1999999999998</v>
      </c>
      <c r="R161" s="44">
        <v>2005.28</v>
      </c>
      <c r="S161" s="44">
        <v>2027.81</v>
      </c>
      <c r="T161" s="44">
        <v>1990.44</v>
      </c>
      <c r="U161" s="44">
        <v>1992.06</v>
      </c>
      <c r="V161" s="44">
        <v>1940.05</v>
      </c>
      <c r="W161" s="44">
        <v>1892.06</v>
      </c>
      <c r="X161" s="44">
        <v>1898.97</v>
      </c>
      <c r="Y161" s="44">
        <v>1707.92</v>
      </c>
      <c r="Z161" s="44">
        <v>1503.08</v>
      </c>
      <c r="AA161" s="44">
        <v>1291.25</v>
      </c>
    </row>
    <row r="162" spans="1:27" ht="12.75" hidden="1" customHeight="1" outlineLevel="1" x14ac:dyDescent="0.2">
      <c r="A162" s="97" t="s">
        <v>395</v>
      </c>
      <c r="B162" s="63" t="s">
        <v>90</v>
      </c>
      <c r="C162" s="43" t="s">
        <v>79</v>
      </c>
      <c r="D162" s="44">
        <v>1716.97</v>
      </c>
      <c r="E162" s="44">
        <f>$D$162</f>
        <v>1716.97</v>
      </c>
      <c r="F162" s="44">
        <f t="shared" ref="F162:AA162" si="91">$D$162</f>
        <v>1716.97</v>
      </c>
      <c r="G162" s="44">
        <f t="shared" si="91"/>
        <v>1716.97</v>
      </c>
      <c r="H162" s="44">
        <f t="shared" si="91"/>
        <v>1716.97</v>
      </c>
      <c r="I162" s="44">
        <f t="shared" si="91"/>
        <v>1716.97</v>
      </c>
      <c r="J162" s="44">
        <f t="shared" si="91"/>
        <v>1716.97</v>
      </c>
      <c r="K162" s="44">
        <f t="shared" si="91"/>
        <v>1716.97</v>
      </c>
      <c r="L162" s="44">
        <f t="shared" si="91"/>
        <v>1716.97</v>
      </c>
      <c r="M162" s="44">
        <f t="shared" si="91"/>
        <v>1716.97</v>
      </c>
      <c r="N162" s="44">
        <f t="shared" si="91"/>
        <v>1716.97</v>
      </c>
      <c r="O162" s="44">
        <f t="shared" si="91"/>
        <v>1716.97</v>
      </c>
      <c r="P162" s="44">
        <f t="shared" si="91"/>
        <v>1716.97</v>
      </c>
      <c r="Q162" s="44">
        <f t="shared" si="91"/>
        <v>1716.97</v>
      </c>
      <c r="R162" s="44">
        <f t="shared" si="91"/>
        <v>1716.97</v>
      </c>
      <c r="S162" s="44">
        <f t="shared" si="91"/>
        <v>1716.97</v>
      </c>
      <c r="T162" s="44">
        <f t="shared" si="91"/>
        <v>1716.97</v>
      </c>
      <c r="U162" s="44">
        <f t="shared" si="91"/>
        <v>1716.97</v>
      </c>
      <c r="V162" s="44">
        <f t="shared" si="91"/>
        <v>1716.97</v>
      </c>
      <c r="W162" s="44">
        <f t="shared" si="91"/>
        <v>1716.97</v>
      </c>
      <c r="X162" s="44">
        <f t="shared" si="91"/>
        <v>1716.97</v>
      </c>
      <c r="Y162" s="44">
        <f t="shared" si="91"/>
        <v>1716.97</v>
      </c>
      <c r="Z162" s="44">
        <f t="shared" si="91"/>
        <v>1716.97</v>
      </c>
      <c r="AA162" s="44">
        <f t="shared" si="91"/>
        <v>1716.97</v>
      </c>
    </row>
    <row r="163" spans="1:27" ht="12.75" hidden="1" customHeight="1" outlineLevel="1" x14ac:dyDescent="0.2">
      <c r="A163" s="97" t="s">
        <v>396</v>
      </c>
      <c r="B163" s="63" t="s">
        <v>83</v>
      </c>
      <c r="C163" s="43" t="s">
        <v>79</v>
      </c>
      <c r="D163" s="44">
        <v>3.63</v>
      </c>
      <c r="E163" s="44">
        <v>3.63</v>
      </c>
      <c r="F163" s="44">
        <v>3.63</v>
      </c>
      <c r="G163" s="44">
        <v>3.63</v>
      </c>
      <c r="H163" s="44">
        <v>3.63</v>
      </c>
      <c r="I163" s="44">
        <v>3.63</v>
      </c>
      <c r="J163" s="44">
        <v>3.63</v>
      </c>
      <c r="K163" s="44">
        <v>3.63</v>
      </c>
      <c r="L163" s="44">
        <v>3.63</v>
      </c>
      <c r="M163" s="44">
        <v>3.63</v>
      </c>
      <c r="N163" s="44">
        <v>3.63</v>
      </c>
      <c r="O163" s="44">
        <v>3.63</v>
      </c>
      <c r="P163" s="44">
        <v>3.63</v>
      </c>
      <c r="Q163" s="44">
        <v>3.63</v>
      </c>
      <c r="R163" s="44">
        <v>3.63</v>
      </c>
      <c r="S163" s="44">
        <v>3.63</v>
      </c>
      <c r="T163" s="44">
        <v>3.63</v>
      </c>
      <c r="U163" s="44">
        <v>3.63</v>
      </c>
      <c r="V163" s="44">
        <v>3.63</v>
      </c>
      <c r="W163" s="44">
        <v>3.63</v>
      </c>
      <c r="X163" s="44">
        <v>3.63</v>
      </c>
      <c r="Y163" s="44">
        <v>3.63</v>
      </c>
      <c r="Z163" s="44">
        <v>3.63</v>
      </c>
      <c r="AA163" s="44">
        <v>3.63</v>
      </c>
    </row>
    <row r="164" spans="1:27" ht="12.75" hidden="1" customHeight="1" outlineLevel="1" x14ac:dyDescent="0.2">
      <c r="A164" s="97" t="s">
        <v>397</v>
      </c>
      <c r="B164" s="63" t="s">
        <v>81</v>
      </c>
      <c r="C164" s="43" t="s">
        <v>79</v>
      </c>
      <c r="D164" s="44">
        <f>$D$11</f>
        <v>216.36</v>
      </c>
      <c r="E164" s="44">
        <f t="shared" ref="E164:AA164" si="92">$D$11</f>
        <v>216.36</v>
      </c>
      <c r="F164" s="44">
        <f t="shared" si="92"/>
        <v>216.36</v>
      </c>
      <c r="G164" s="44">
        <f t="shared" si="92"/>
        <v>216.36</v>
      </c>
      <c r="H164" s="44">
        <f t="shared" si="92"/>
        <v>216.36</v>
      </c>
      <c r="I164" s="44">
        <f t="shared" si="92"/>
        <v>216.36</v>
      </c>
      <c r="J164" s="44">
        <f t="shared" si="92"/>
        <v>216.36</v>
      </c>
      <c r="K164" s="44">
        <f t="shared" si="92"/>
        <v>216.36</v>
      </c>
      <c r="L164" s="44">
        <f t="shared" si="92"/>
        <v>216.36</v>
      </c>
      <c r="M164" s="44">
        <f t="shared" si="92"/>
        <v>216.36</v>
      </c>
      <c r="N164" s="44">
        <f t="shared" si="92"/>
        <v>216.36</v>
      </c>
      <c r="O164" s="44">
        <f t="shared" si="92"/>
        <v>216.36</v>
      </c>
      <c r="P164" s="44">
        <f t="shared" si="92"/>
        <v>216.36</v>
      </c>
      <c r="Q164" s="44">
        <f t="shared" si="92"/>
        <v>216.36</v>
      </c>
      <c r="R164" s="44">
        <f t="shared" si="92"/>
        <v>216.36</v>
      </c>
      <c r="S164" s="44">
        <f t="shared" si="92"/>
        <v>216.36</v>
      </c>
      <c r="T164" s="44">
        <f t="shared" si="92"/>
        <v>216.36</v>
      </c>
      <c r="U164" s="44">
        <f t="shared" si="92"/>
        <v>216.36</v>
      </c>
      <c r="V164" s="44">
        <f t="shared" si="92"/>
        <v>216.36</v>
      </c>
      <c r="W164" s="44">
        <f t="shared" si="92"/>
        <v>216.36</v>
      </c>
      <c r="X164" s="44">
        <f t="shared" si="92"/>
        <v>216.36</v>
      </c>
      <c r="Y164" s="44">
        <f t="shared" si="92"/>
        <v>216.36</v>
      </c>
      <c r="Z164" s="44">
        <f t="shared" si="92"/>
        <v>216.36</v>
      </c>
      <c r="AA164" s="44">
        <f t="shared" si="92"/>
        <v>216.36</v>
      </c>
    </row>
    <row r="165" spans="1:27" collapsed="1" x14ac:dyDescent="0.2">
      <c r="A165" s="96" t="s">
        <v>398</v>
      </c>
      <c r="B165" s="28" t="str">
        <f>"02"&amp;"."&amp;$B$639&amp;"."&amp;$B$640</f>
        <v>02.11.2023</v>
      </c>
      <c r="C165" s="88" t="s">
        <v>76</v>
      </c>
      <c r="D165" s="89">
        <f>ROUND(((D166+D167+D169+D168)/1000),5)</f>
        <v>3.0706500000000001</v>
      </c>
      <c r="E165" s="89">
        <f>ROUND(((E166+E167+E169+E168)/1000),5)</f>
        <v>2.95913</v>
      </c>
      <c r="F165" s="89">
        <f>ROUND(((F166+F167+F169+F168)/1000),5)</f>
        <v>2.8363900000000002</v>
      </c>
      <c r="G165" s="89">
        <f t="shared" ref="G165:AA165" si="93">ROUND(((G166+G167+G169+G168)/1000),5)</f>
        <v>2.8162099999999999</v>
      </c>
      <c r="H165" s="89">
        <f t="shared" si="93"/>
        <v>2.9116499999999998</v>
      </c>
      <c r="I165" s="89">
        <f t="shared" si="93"/>
        <v>3.1439599999999999</v>
      </c>
      <c r="J165" s="89">
        <f t="shared" si="93"/>
        <v>3.2930700000000002</v>
      </c>
      <c r="K165" s="89">
        <f t="shared" si="93"/>
        <v>3.5783900000000002</v>
      </c>
      <c r="L165" s="89">
        <f t="shared" si="93"/>
        <v>3.78268</v>
      </c>
      <c r="M165" s="89">
        <f t="shared" si="93"/>
        <v>3.8572799999999998</v>
      </c>
      <c r="N165" s="89">
        <f t="shared" si="93"/>
        <v>3.86876</v>
      </c>
      <c r="O165" s="89">
        <f t="shared" si="93"/>
        <v>3.9306399999999999</v>
      </c>
      <c r="P165" s="89">
        <f t="shared" si="93"/>
        <v>3.9041800000000002</v>
      </c>
      <c r="Q165" s="89">
        <f t="shared" si="93"/>
        <v>3.9494199999999999</v>
      </c>
      <c r="R165" s="89">
        <f t="shared" si="93"/>
        <v>3.9088500000000002</v>
      </c>
      <c r="S165" s="89">
        <f t="shared" si="93"/>
        <v>3.9313600000000002</v>
      </c>
      <c r="T165" s="89">
        <f t="shared" si="93"/>
        <v>3.9295900000000001</v>
      </c>
      <c r="U165" s="89">
        <f t="shared" si="93"/>
        <v>3.9690099999999999</v>
      </c>
      <c r="V165" s="89">
        <f t="shared" si="93"/>
        <v>4.0034200000000002</v>
      </c>
      <c r="W165" s="89">
        <f t="shared" si="93"/>
        <v>3.9340700000000002</v>
      </c>
      <c r="X165" s="89">
        <f t="shared" si="93"/>
        <v>3.8426200000000001</v>
      </c>
      <c r="Y165" s="89">
        <f t="shared" si="93"/>
        <v>3.8462999999999998</v>
      </c>
      <c r="Z165" s="89">
        <f t="shared" si="93"/>
        <v>3.3976899999999999</v>
      </c>
      <c r="AA165" s="89">
        <f t="shared" si="93"/>
        <v>3.2458499999999999</v>
      </c>
    </row>
    <row r="166" spans="1:27" ht="12.75" hidden="1" customHeight="1" outlineLevel="1" x14ac:dyDescent="0.2">
      <c r="A166" s="97" t="s">
        <v>399</v>
      </c>
      <c r="B166" s="63" t="s">
        <v>242</v>
      </c>
      <c r="C166" s="43" t="s">
        <v>79</v>
      </c>
      <c r="D166" s="44">
        <v>1133.69</v>
      </c>
      <c r="E166" s="44">
        <v>1022.17</v>
      </c>
      <c r="F166" s="44">
        <v>899.43</v>
      </c>
      <c r="G166" s="44">
        <v>879.25</v>
      </c>
      <c r="H166" s="44">
        <v>974.69</v>
      </c>
      <c r="I166" s="44">
        <v>1207</v>
      </c>
      <c r="J166" s="44">
        <v>1356.11</v>
      </c>
      <c r="K166" s="44">
        <v>1641.43</v>
      </c>
      <c r="L166" s="44">
        <v>1845.72</v>
      </c>
      <c r="M166" s="44">
        <v>1920.32</v>
      </c>
      <c r="N166" s="44">
        <v>1931.8</v>
      </c>
      <c r="O166" s="44">
        <v>1993.68</v>
      </c>
      <c r="P166" s="44">
        <v>1967.22</v>
      </c>
      <c r="Q166" s="44">
        <v>2012.46</v>
      </c>
      <c r="R166" s="44">
        <v>1971.89</v>
      </c>
      <c r="S166" s="44">
        <v>1994.4</v>
      </c>
      <c r="T166" s="44">
        <v>1992.63</v>
      </c>
      <c r="U166" s="44">
        <v>2032.05</v>
      </c>
      <c r="V166" s="44">
        <v>2066.46</v>
      </c>
      <c r="W166" s="44">
        <v>1997.11</v>
      </c>
      <c r="X166" s="44">
        <v>1905.66</v>
      </c>
      <c r="Y166" s="44">
        <v>1909.34</v>
      </c>
      <c r="Z166" s="44">
        <v>1460.73</v>
      </c>
      <c r="AA166" s="44">
        <v>1308.8900000000001</v>
      </c>
    </row>
    <row r="167" spans="1:27" ht="12.75" hidden="1" customHeight="1" outlineLevel="1" x14ac:dyDescent="0.2">
      <c r="A167" s="97" t="s">
        <v>400</v>
      </c>
      <c r="B167" s="63" t="s">
        <v>90</v>
      </c>
      <c r="C167" s="43" t="s">
        <v>79</v>
      </c>
      <c r="D167" s="44">
        <f>$D$162</f>
        <v>1716.97</v>
      </c>
      <c r="E167" s="44">
        <f t="shared" ref="E167:AA167" si="94">$D$162</f>
        <v>1716.97</v>
      </c>
      <c r="F167" s="44">
        <f t="shared" si="94"/>
        <v>1716.97</v>
      </c>
      <c r="G167" s="44">
        <f t="shared" si="94"/>
        <v>1716.97</v>
      </c>
      <c r="H167" s="44">
        <f t="shared" si="94"/>
        <v>1716.97</v>
      </c>
      <c r="I167" s="44">
        <f t="shared" si="94"/>
        <v>1716.97</v>
      </c>
      <c r="J167" s="44">
        <f t="shared" si="94"/>
        <v>1716.97</v>
      </c>
      <c r="K167" s="44">
        <f t="shared" si="94"/>
        <v>1716.97</v>
      </c>
      <c r="L167" s="44">
        <f t="shared" si="94"/>
        <v>1716.97</v>
      </c>
      <c r="M167" s="44">
        <f t="shared" si="94"/>
        <v>1716.97</v>
      </c>
      <c r="N167" s="44">
        <f t="shared" si="94"/>
        <v>1716.97</v>
      </c>
      <c r="O167" s="44">
        <f t="shared" si="94"/>
        <v>1716.97</v>
      </c>
      <c r="P167" s="44">
        <f t="shared" si="94"/>
        <v>1716.97</v>
      </c>
      <c r="Q167" s="44">
        <f t="shared" si="94"/>
        <v>1716.97</v>
      </c>
      <c r="R167" s="44">
        <f t="shared" si="94"/>
        <v>1716.97</v>
      </c>
      <c r="S167" s="44">
        <f t="shared" si="94"/>
        <v>1716.97</v>
      </c>
      <c r="T167" s="44">
        <f t="shared" si="94"/>
        <v>1716.97</v>
      </c>
      <c r="U167" s="44">
        <f t="shared" si="94"/>
        <v>1716.97</v>
      </c>
      <c r="V167" s="44">
        <f t="shared" si="94"/>
        <v>1716.97</v>
      </c>
      <c r="W167" s="44">
        <f t="shared" si="94"/>
        <v>1716.97</v>
      </c>
      <c r="X167" s="44">
        <f t="shared" si="94"/>
        <v>1716.97</v>
      </c>
      <c r="Y167" s="44">
        <f t="shared" si="94"/>
        <v>1716.97</v>
      </c>
      <c r="Z167" s="44">
        <f t="shared" si="94"/>
        <v>1716.97</v>
      </c>
      <c r="AA167" s="44">
        <f t="shared" si="94"/>
        <v>1716.97</v>
      </c>
    </row>
    <row r="168" spans="1:27" ht="12.75" hidden="1" customHeight="1" outlineLevel="1" x14ac:dyDescent="0.2">
      <c r="A168" s="97" t="s">
        <v>401</v>
      </c>
      <c r="B168" s="63" t="s">
        <v>83</v>
      </c>
      <c r="C168" s="43" t="s">
        <v>79</v>
      </c>
      <c r="D168" s="44">
        <v>3.63</v>
      </c>
      <c r="E168" s="44">
        <v>3.63</v>
      </c>
      <c r="F168" s="44">
        <v>3.63</v>
      </c>
      <c r="G168" s="44">
        <v>3.63</v>
      </c>
      <c r="H168" s="44">
        <v>3.63</v>
      </c>
      <c r="I168" s="44">
        <v>3.63</v>
      </c>
      <c r="J168" s="44">
        <v>3.63</v>
      </c>
      <c r="K168" s="44">
        <v>3.63</v>
      </c>
      <c r="L168" s="44">
        <v>3.63</v>
      </c>
      <c r="M168" s="44">
        <v>3.63</v>
      </c>
      <c r="N168" s="44">
        <v>3.63</v>
      </c>
      <c r="O168" s="44">
        <v>3.63</v>
      </c>
      <c r="P168" s="44">
        <v>3.63</v>
      </c>
      <c r="Q168" s="44">
        <v>3.63</v>
      </c>
      <c r="R168" s="44">
        <v>3.63</v>
      </c>
      <c r="S168" s="44">
        <v>3.63</v>
      </c>
      <c r="T168" s="44">
        <v>3.63</v>
      </c>
      <c r="U168" s="44">
        <v>3.63</v>
      </c>
      <c r="V168" s="44">
        <v>3.63</v>
      </c>
      <c r="W168" s="44">
        <v>3.63</v>
      </c>
      <c r="X168" s="44">
        <v>3.63</v>
      </c>
      <c r="Y168" s="44">
        <v>3.63</v>
      </c>
      <c r="Z168" s="44">
        <v>3.63</v>
      </c>
      <c r="AA168" s="44">
        <v>3.63</v>
      </c>
    </row>
    <row r="169" spans="1:27" ht="12.75" hidden="1" customHeight="1" outlineLevel="1" x14ac:dyDescent="0.2">
      <c r="A169" s="97" t="s">
        <v>402</v>
      </c>
      <c r="B169" s="63" t="s">
        <v>81</v>
      </c>
      <c r="C169" s="43" t="s">
        <v>79</v>
      </c>
      <c r="D169" s="44">
        <f>$D$11</f>
        <v>216.36</v>
      </c>
      <c r="E169" s="44">
        <f t="shared" ref="E169:AA169" si="95">$D$11</f>
        <v>216.36</v>
      </c>
      <c r="F169" s="44">
        <f t="shared" si="95"/>
        <v>216.36</v>
      </c>
      <c r="G169" s="44">
        <f t="shared" si="95"/>
        <v>216.36</v>
      </c>
      <c r="H169" s="44">
        <f t="shared" si="95"/>
        <v>216.36</v>
      </c>
      <c r="I169" s="44">
        <f t="shared" si="95"/>
        <v>216.36</v>
      </c>
      <c r="J169" s="44">
        <f t="shared" si="95"/>
        <v>216.36</v>
      </c>
      <c r="K169" s="44">
        <f t="shared" si="95"/>
        <v>216.36</v>
      </c>
      <c r="L169" s="44">
        <f t="shared" si="95"/>
        <v>216.36</v>
      </c>
      <c r="M169" s="44">
        <f t="shared" si="95"/>
        <v>216.36</v>
      </c>
      <c r="N169" s="44">
        <f t="shared" si="95"/>
        <v>216.36</v>
      </c>
      <c r="O169" s="44">
        <f t="shared" si="95"/>
        <v>216.36</v>
      </c>
      <c r="P169" s="44">
        <f t="shared" si="95"/>
        <v>216.36</v>
      </c>
      <c r="Q169" s="44">
        <f t="shared" si="95"/>
        <v>216.36</v>
      </c>
      <c r="R169" s="44">
        <f t="shared" si="95"/>
        <v>216.36</v>
      </c>
      <c r="S169" s="44">
        <f t="shared" si="95"/>
        <v>216.36</v>
      </c>
      <c r="T169" s="44">
        <f t="shared" si="95"/>
        <v>216.36</v>
      </c>
      <c r="U169" s="44">
        <f t="shared" si="95"/>
        <v>216.36</v>
      </c>
      <c r="V169" s="44">
        <f t="shared" si="95"/>
        <v>216.36</v>
      </c>
      <c r="W169" s="44">
        <f t="shared" si="95"/>
        <v>216.36</v>
      </c>
      <c r="X169" s="44">
        <f t="shared" si="95"/>
        <v>216.36</v>
      </c>
      <c r="Y169" s="44">
        <f t="shared" si="95"/>
        <v>216.36</v>
      </c>
      <c r="Z169" s="44">
        <f t="shared" si="95"/>
        <v>216.36</v>
      </c>
      <c r="AA169" s="44">
        <f t="shared" si="95"/>
        <v>216.36</v>
      </c>
    </row>
    <row r="170" spans="1:27" ht="12.75" customHeight="1" collapsed="1" x14ac:dyDescent="0.2">
      <c r="A170" s="96" t="s">
        <v>403</v>
      </c>
      <c r="B170" s="28" t="str">
        <f>"03"&amp;"."&amp;$B$639&amp;"."&amp;$B$640</f>
        <v>03.11.2023</v>
      </c>
      <c r="C170" s="88" t="s">
        <v>76</v>
      </c>
      <c r="D170" s="89">
        <f>ROUND(((D171+D172+D174+D173)/1000),5)</f>
        <v>3.0970200000000001</v>
      </c>
      <c r="E170" s="89">
        <f>ROUND(((E171+E172+E174+E173)/1000),5)</f>
        <v>2.9769600000000001</v>
      </c>
      <c r="F170" s="89">
        <f>ROUND(((F171+F172+F174+F173)/1000),5)</f>
        <v>2.8652600000000001</v>
      </c>
      <c r="G170" s="89">
        <f t="shared" ref="G170:AA170" si="96">ROUND(((G171+G172+G174+G173)/1000),5)</f>
        <v>2.8371200000000001</v>
      </c>
      <c r="H170" s="89">
        <f t="shared" si="96"/>
        <v>2.9683799999999998</v>
      </c>
      <c r="I170" s="89">
        <f t="shared" si="96"/>
        <v>3.1240800000000002</v>
      </c>
      <c r="J170" s="89">
        <f t="shared" si="96"/>
        <v>3.29454</v>
      </c>
      <c r="K170" s="89">
        <f t="shared" si="96"/>
        <v>3.5356000000000001</v>
      </c>
      <c r="L170" s="89">
        <f t="shared" si="96"/>
        <v>3.79243</v>
      </c>
      <c r="M170" s="89">
        <f t="shared" si="96"/>
        <v>3.8476499999999998</v>
      </c>
      <c r="N170" s="89">
        <f t="shared" si="96"/>
        <v>3.8593000000000002</v>
      </c>
      <c r="O170" s="89">
        <f t="shared" si="96"/>
        <v>3.8646600000000002</v>
      </c>
      <c r="P170" s="89">
        <f t="shared" si="96"/>
        <v>3.8716400000000002</v>
      </c>
      <c r="Q170" s="89">
        <f t="shared" si="96"/>
        <v>3.8685499999999999</v>
      </c>
      <c r="R170" s="89">
        <f t="shared" si="96"/>
        <v>3.8561999999999999</v>
      </c>
      <c r="S170" s="89">
        <f t="shared" si="96"/>
        <v>3.84965</v>
      </c>
      <c r="T170" s="89">
        <f t="shared" si="96"/>
        <v>3.8235600000000001</v>
      </c>
      <c r="U170" s="89">
        <f t="shared" si="96"/>
        <v>3.9200400000000002</v>
      </c>
      <c r="V170" s="89">
        <f t="shared" si="96"/>
        <v>3.96312</v>
      </c>
      <c r="W170" s="89">
        <f t="shared" si="96"/>
        <v>3.9228100000000001</v>
      </c>
      <c r="X170" s="89">
        <f t="shared" si="96"/>
        <v>3.82945</v>
      </c>
      <c r="Y170" s="89">
        <f t="shared" si="96"/>
        <v>3.7143799999999998</v>
      </c>
      <c r="Z170" s="89">
        <f t="shared" si="96"/>
        <v>3.4296799999999998</v>
      </c>
      <c r="AA170" s="89">
        <f t="shared" si="96"/>
        <v>3.22533</v>
      </c>
    </row>
    <row r="171" spans="1:27" ht="12.75" hidden="1" customHeight="1" outlineLevel="1" x14ac:dyDescent="0.2">
      <c r="A171" s="97" t="s">
        <v>404</v>
      </c>
      <c r="B171" s="63" t="s">
        <v>242</v>
      </c>
      <c r="C171" s="43" t="s">
        <v>79</v>
      </c>
      <c r="D171" s="44">
        <v>1160.06</v>
      </c>
      <c r="E171" s="44">
        <v>1040</v>
      </c>
      <c r="F171" s="44">
        <v>928.3</v>
      </c>
      <c r="G171" s="44">
        <v>900.16</v>
      </c>
      <c r="H171" s="44">
        <v>1031.42</v>
      </c>
      <c r="I171" s="44">
        <v>1187.1199999999999</v>
      </c>
      <c r="J171" s="44">
        <v>1357.58</v>
      </c>
      <c r="K171" s="44">
        <v>1598.64</v>
      </c>
      <c r="L171" s="44">
        <v>1855.47</v>
      </c>
      <c r="M171" s="44">
        <v>1910.69</v>
      </c>
      <c r="N171" s="44">
        <v>1922.34</v>
      </c>
      <c r="O171" s="44">
        <v>1927.7</v>
      </c>
      <c r="P171" s="44">
        <v>1934.68</v>
      </c>
      <c r="Q171" s="44">
        <v>1931.59</v>
      </c>
      <c r="R171" s="44">
        <v>1919.24</v>
      </c>
      <c r="S171" s="44">
        <v>1912.69</v>
      </c>
      <c r="T171" s="44">
        <v>1886.6</v>
      </c>
      <c r="U171" s="44">
        <v>1983.08</v>
      </c>
      <c r="V171" s="44">
        <v>2026.16</v>
      </c>
      <c r="W171" s="44">
        <v>1985.85</v>
      </c>
      <c r="X171" s="44">
        <v>1892.49</v>
      </c>
      <c r="Y171" s="44">
        <v>1777.42</v>
      </c>
      <c r="Z171" s="44">
        <v>1492.72</v>
      </c>
      <c r="AA171" s="44">
        <v>1288.3699999999999</v>
      </c>
    </row>
    <row r="172" spans="1:27" ht="12.75" hidden="1" customHeight="1" outlineLevel="1" x14ac:dyDescent="0.2">
      <c r="A172" s="97" t="s">
        <v>405</v>
      </c>
      <c r="B172" s="63" t="s">
        <v>90</v>
      </c>
      <c r="C172" s="43" t="s">
        <v>79</v>
      </c>
      <c r="D172" s="44">
        <f>$D$162</f>
        <v>1716.97</v>
      </c>
      <c r="E172" s="44">
        <f t="shared" ref="E172:AA172" si="97">$D$162</f>
        <v>1716.97</v>
      </c>
      <c r="F172" s="44">
        <f t="shared" si="97"/>
        <v>1716.97</v>
      </c>
      <c r="G172" s="44">
        <f t="shared" si="97"/>
        <v>1716.97</v>
      </c>
      <c r="H172" s="44">
        <f t="shared" si="97"/>
        <v>1716.97</v>
      </c>
      <c r="I172" s="44">
        <f t="shared" si="97"/>
        <v>1716.97</v>
      </c>
      <c r="J172" s="44">
        <f t="shared" si="97"/>
        <v>1716.97</v>
      </c>
      <c r="K172" s="44">
        <f t="shared" si="97"/>
        <v>1716.97</v>
      </c>
      <c r="L172" s="44">
        <f t="shared" si="97"/>
        <v>1716.97</v>
      </c>
      <c r="M172" s="44">
        <f t="shared" si="97"/>
        <v>1716.97</v>
      </c>
      <c r="N172" s="44">
        <f t="shared" si="97"/>
        <v>1716.97</v>
      </c>
      <c r="O172" s="44">
        <f t="shared" si="97"/>
        <v>1716.97</v>
      </c>
      <c r="P172" s="44">
        <f t="shared" si="97"/>
        <v>1716.97</v>
      </c>
      <c r="Q172" s="44">
        <f t="shared" si="97"/>
        <v>1716.97</v>
      </c>
      <c r="R172" s="44">
        <f t="shared" si="97"/>
        <v>1716.97</v>
      </c>
      <c r="S172" s="44">
        <f t="shared" si="97"/>
        <v>1716.97</v>
      </c>
      <c r="T172" s="44">
        <f t="shared" si="97"/>
        <v>1716.97</v>
      </c>
      <c r="U172" s="44">
        <f t="shared" si="97"/>
        <v>1716.97</v>
      </c>
      <c r="V172" s="44">
        <f t="shared" si="97"/>
        <v>1716.97</v>
      </c>
      <c r="W172" s="44">
        <f t="shared" si="97"/>
        <v>1716.97</v>
      </c>
      <c r="X172" s="44">
        <f t="shared" si="97"/>
        <v>1716.97</v>
      </c>
      <c r="Y172" s="44">
        <f t="shared" si="97"/>
        <v>1716.97</v>
      </c>
      <c r="Z172" s="44">
        <f t="shared" si="97"/>
        <v>1716.97</v>
      </c>
      <c r="AA172" s="44">
        <f t="shared" si="97"/>
        <v>1716.97</v>
      </c>
    </row>
    <row r="173" spans="1:27" ht="12.75" hidden="1" customHeight="1" outlineLevel="1" x14ac:dyDescent="0.2">
      <c r="A173" s="97" t="s">
        <v>406</v>
      </c>
      <c r="B173" s="63" t="s">
        <v>83</v>
      </c>
      <c r="C173" s="43" t="s">
        <v>79</v>
      </c>
      <c r="D173" s="44">
        <v>3.63</v>
      </c>
      <c r="E173" s="44">
        <v>3.63</v>
      </c>
      <c r="F173" s="44">
        <v>3.63</v>
      </c>
      <c r="G173" s="44">
        <v>3.63</v>
      </c>
      <c r="H173" s="44">
        <v>3.63</v>
      </c>
      <c r="I173" s="44">
        <v>3.63</v>
      </c>
      <c r="J173" s="44">
        <v>3.63</v>
      </c>
      <c r="K173" s="44">
        <v>3.63</v>
      </c>
      <c r="L173" s="44">
        <v>3.63</v>
      </c>
      <c r="M173" s="44">
        <v>3.63</v>
      </c>
      <c r="N173" s="44">
        <v>3.63</v>
      </c>
      <c r="O173" s="44">
        <v>3.63</v>
      </c>
      <c r="P173" s="44">
        <v>3.63</v>
      </c>
      <c r="Q173" s="44">
        <v>3.63</v>
      </c>
      <c r="R173" s="44">
        <v>3.63</v>
      </c>
      <c r="S173" s="44">
        <v>3.63</v>
      </c>
      <c r="T173" s="44">
        <v>3.63</v>
      </c>
      <c r="U173" s="44">
        <v>3.63</v>
      </c>
      <c r="V173" s="44">
        <v>3.63</v>
      </c>
      <c r="W173" s="44">
        <v>3.63</v>
      </c>
      <c r="X173" s="44">
        <v>3.63</v>
      </c>
      <c r="Y173" s="44">
        <v>3.63</v>
      </c>
      <c r="Z173" s="44">
        <v>3.63</v>
      </c>
      <c r="AA173" s="44">
        <v>3.63</v>
      </c>
    </row>
    <row r="174" spans="1:27" ht="12.75" hidden="1" customHeight="1" outlineLevel="1" x14ac:dyDescent="0.2">
      <c r="A174" s="97" t="s">
        <v>407</v>
      </c>
      <c r="B174" s="63" t="s">
        <v>81</v>
      </c>
      <c r="C174" s="43" t="s">
        <v>79</v>
      </c>
      <c r="D174" s="44">
        <f>$D$11</f>
        <v>216.36</v>
      </c>
      <c r="E174" s="44">
        <f t="shared" ref="E174:AA174" si="98">$D$11</f>
        <v>216.36</v>
      </c>
      <c r="F174" s="44">
        <f t="shared" si="98"/>
        <v>216.36</v>
      </c>
      <c r="G174" s="44">
        <f t="shared" si="98"/>
        <v>216.36</v>
      </c>
      <c r="H174" s="44">
        <f t="shared" si="98"/>
        <v>216.36</v>
      </c>
      <c r="I174" s="44">
        <f t="shared" si="98"/>
        <v>216.36</v>
      </c>
      <c r="J174" s="44">
        <f t="shared" si="98"/>
        <v>216.36</v>
      </c>
      <c r="K174" s="44">
        <f t="shared" si="98"/>
        <v>216.36</v>
      </c>
      <c r="L174" s="44">
        <f t="shared" si="98"/>
        <v>216.36</v>
      </c>
      <c r="M174" s="44">
        <f t="shared" si="98"/>
        <v>216.36</v>
      </c>
      <c r="N174" s="44">
        <f t="shared" si="98"/>
        <v>216.36</v>
      </c>
      <c r="O174" s="44">
        <f t="shared" si="98"/>
        <v>216.36</v>
      </c>
      <c r="P174" s="44">
        <f t="shared" si="98"/>
        <v>216.36</v>
      </c>
      <c r="Q174" s="44">
        <f t="shared" si="98"/>
        <v>216.36</v>
      </c>
      <c r="R174" s="44">
        <f t="shared" si="98"/>
        <v>216.36</v>
      </c>
      <c r="S174" s="44">
        <f t="shared" si="98"/>
        <v>216.36</v>
      </c>
      <c r="T174" s="44">
        <f t="shared" si="98"/>
        <v>216.36</v>
      </c>
      <c r="U174" s="44">
        <f t="shared" si="98"/>
        <v>216.36</v>
      </c>
      <c r="V174" s="44">
        <f t="shared" si="98"/>
        <v>216.36</v>
      </c>
      <c r="W174" s="44">
        <f t="shared" si="98"/>
        <v>216.36</v>
      </c>
      <c r="X174" s="44">
        <f t="shared" si="98"/>
        <v>216.36</v>
      </c>
      <c r="Y174" s="44">
        <f t="shared" si="98"/>
        <v>216.36</v>
      </c>
      <c r="Z174" s="44">
        <f t="shared" si="98"/>
        <v>216.36</v>
      </c>
      <c r="AA174" s="44">
        <f t="shared" si="98"/>
        <v>216.36</v>
      </c>
    </row>
    <row r="175" spans="1:27" ht="12.75" customHeight="1" collapsed="1" x14ac:dyDescent="0.2">
      <c r="A175" s="96" t="s">
        <v>408</v>
      </c>
      <c r="B175" s="28" t="str">
        <f>"04"&amp;"."&amp;$B$639&amp;"."&amp;$B$640</f>
        <v>04.11.2023</v>
      </c>
      <c r="C175" s="88" t="s">
        <v>76</v>
      </c>
      <c r="D175" s="89">
        <f>ROUND(((D176+D177+D179+D178)/1000),5)</f>
        <v>3.1871900000000002</v>
      </c>
      <c r="E175" s="89">
        <f>ROUND(((E176+E177+E179+E178)/1000),5)</f>
        <v>3.10927</v>
      </c>
      <c r="F175" s="89">
        <f>ROUND(((F176+F177+F179+F178)/1000),5)</f>
        <v>3.02922</v>
      </c>
      <c r="G175" s="89">
        <f t="shared" ref="G175:AA175" si="99">ROUND(((G176+G177+G179+G178)/1000),5)</f>
        <v>2.9746999999999999</v>
      </c>
      <c r="H175" s="89">
        <f t="shared" si="99"/>
        <v>3.0249100000000002</v>
      </c>
      <c r="I175" s="89">
        <f t="shared" si="99"/>
        <v>3.1214499999999998</v>
      </c>
      <c r="J175" s="89">
        <f t="shared" si="99"/>
        <v>3.1336599999999999</v>
      </c>
      <c r="K175" s="89">
        <f t="shared" si="99"/>
        <v>3.24254</v>
      </c>
      <c r="L175" s="89">
        <f t="shared" si="99"/>
        <v>3.5620400000000001</v>
      </c>
      <c r="M175" s="89">
        <f t="shared" si="99"/>
        <v>3.65734</v>
      </c>
      <c r="N175" s="89">
        <f t="shared" si="99"/>
        <v>3.7078600000000002</v>
      </c>
      <c r="O175" s="89">
        <f t="shared" si="99"/>
        <v>3.7156500000000001</v>
      </c>
      <c r="P175" s="89">
        <f t="shared" si="99"/>
        <v>3.7089400000000001</v>
      </c>
      <c r="Q175" s="89">
        <f t="shared" si="99"/>
        <v>3.7086700000000001</v>
      </c>
      <c r="R175" s="89">
        <f t="shared" si="99"/>
        <v>3.6859799999999998</v>
      </c>
      <c r="S175" s="89">
        <f t="shared" si="99"/>
        <v>3.8171599999999999</v>
      </c>
      <c r="T175" s="89">
        <f t="shared" si="99"/>
        <v>3.8899400000000002</v>
      </c>
      <c r="U175" s="89">
        <f t="shared" si="99"/>
        <v>4.0343200000000001</v>
      </c>
      <c r="V175" s="89">
        <f t="shared" si="99"/>
        <v>4.0354900000000002</v>
      </c>
      <c r="W175" s="89">
        <f t="shared" si="99"/>
        <v>3.91005</v>
      </c>
      <c r="X175" s="89">
        <f t="shared" si="99"/>
        <v>3.67747</v>
      </c>
      <c r="Y175" s="89">
        <f t="shared" si="99"/>
        <v>3.6318000000000001</v>
      </c>
      <c r="Z175" s="89">
        <f t="shared" si="99"/>
        <v>3.2812399999999999</v>
      </c>
      <c r="AA175" s="89">
        <f t="shared" si="99"/>
        <v>3.2020300000000002</v>
      </c>
    </row>
    <row r="176" spans="1:27" ht="12.75" hidden="1" customHeight="1" outlineLevel="1" x14ac:dyDescent="0.2">
      <c r="A176" s="97" t="s">
        <v>409</v>
      </c>
      <c r="B176" s="63" t="s">
        <v>242</v>
      </c>
      <c r="C176" s="43" t="s">
        <v>79</v>
      </c>
      <c r="D176" s="44">
        <v>1250.23</v>
      </c>
      <c r="E176" s="44">
        <v>1172.31</v>
      </c>
      <c r="F176" s="44">
        <v>1092.26</v>
      </c>
      <c r="G176" s="44">
        <v>1037.74</v>
      </c>
      <c r="H176" s="44">
        <v>1087.95</v>
      </c>
      <c r="I176" s="44">
        <v>1184.49</v>
      </c>
      <c r="J176" s="44">
        <v>1196.7</v>
      </c>
      <c r="K176" s="44">
        <v>1305.58</v>
      </c>
      <c r="L176" s="44">
        <v>1625.08</v>
      </c>
      <c r="M176" s="44">
        <v>1720.38</v>
      </c>
      <c r="N176" s="44">
        <v>1770.9</v>
      </c>
      <c r="O176" s="44">
        <v>1778.69</v>
      </c>
      <c r="P176" s="44">
        <v>1771.98</v>
      </c>
      <c r="Q176" s="44">
        <v>1771.71</v>
      </c>
      <c r="R176" s="44">
        <v>1749.02</v>
      </c>
      <c r="S176" s="44">
        <v>1880.2</v>
      </c>
      <c r="T176" s="44">
        <v>1952.98</v>
      </c>
      <c r="U176" s="44">
        <v>2097.36</v>
      </c>
      <c r="V176" s="44">
        <v>2098.5300000000002</v>
      </c>
      <c r="W176" s="44">
        <v>1973.09</v>
      </c>
      <c r="X176" s="44">
        <v>1740.51</v>
      </c>
      <c r="Y176" s="44">
        <v>1694.84</v>
      </c>
      <c r="Z176" s="44">
        <v>1344.28</v>
      </c>
      <c r="AA176" s="44">
        <v>1265.07</v>
      </c>
    </row>
    <row r="177" spans="1:27" ht="12.75" hidden="1" customHeight="1" outlineLevel="1" x14ac:dyDescent="0.2">
      <c r="A177" s="97" t="s">
        <v>410</v>
      </c>
      <c r="B177" s="63" t="s">
        <v>90</v>
      </c>
      <c r="C177" s="43" t="s">
        <v>79</v>
      </c>
      <c r="D177" s="44">
        <f>$D$162</f>
        <v>1716.97</v>
      </c>
      <c r="E177" s="44">
        <f t="shared" ref="E177:AA177" si="100">$D$162</f>
        <v>1716.97</v>
      </c>
      <c r="F177" s="44">
        <f t="shared" si="100"/>
        <v>1716.97</v>
      </c>
      <c r="G177" s="44">
        <f t="shared" si="100"/>
        <v>1716.97</v>
      </c>
      <c r="H177" s="44">
        <f t="shared" si="100"/>
        <v>1716.97</v>
      </c>
      <c r="I177" s="44">
        <f t="shared" si="100"/>
        <v>1716.97</v>
      </c>
      <c r="J177" s="44">
        <f t="shared" si="100"/>
        <v>1716.97</v>
      </c>
      <c r="K177" s="44">
        <f t="shared" si="100"/>
        <v>1716.97</v>
      </c>
      <c r="L177" s="44">
        <f t="shared" si="100"/>
        <v>1716.97</v>
      </c>
      <c r="M177" s="44">
        <f t="shared" si="100"/>
        <v>1716.97</v>
      </c>
      <c r="N177" s="44">
        <f t="shared" si="100"/>
        <v>1716.97</v>
      </c>
      <c r="O177" s="44">
        <f t="shared" si="100"/>
        <v>1716.97</v>
      </c>
      <c r="P177" s="44">
        <f t="shared" si="100"/>
        <v>1716.97</v>
      </c>
      <c r="Q177" s="44">
        <f t="shared" si="100"/>
        <v>1716.97</v>
      </c>
      <c r="R177" s="44">
        <f t="shared" si="100"/>
        <v>1716.97</v>
      </c>
      <c r="S177" s="44">
        <f t="shared" si="100"/>
        <v>1716.97</v>
      </c>
      <c r="T177" s="44">
        <f t="shared" si="100"/>
        <v>1716.97</v>
      </c>
      <c r="U177" s="44">
        <f t="shared" si="100"/>
        <v>1716.97</v>
      </c>
      <c r="V177" s="44">
        <f t="shared" si="100"/>
        <v>1716.97</v>
      </c>
      <c r="W177" s="44">
        <f t="shared" si="100"/>
        <v>1716.97</v>
      </c>
      <c r="X177" s="44">
        <f t="shared" si="100"/>
        <v>1716.97</v>
      </c>
      <c r="Y177" s="44">
        <f t="shared" si="100"/>
        <v>1716.97</v>
      </c>
      <c r="Z177" s="44">
        <f t="shared" si="100"/>
        <v>1716.97</v>
      </c>
      <c r="AA177" s="44">
        <f t="shared" si="100"/>
        <v>1716.97</v>
      </c>
    </row>
    <row r="178" spans="1:27" ht="12.75" hidden="1" customHeight="1" outlineLevel="1" x14ac:dyDescent="0.2">
      <c r="A178" s="97" t="s">
        <v>411</v>
      </c>
      <c r="B178" s="63" t="s">
        <v>83</v>
      </c>
      <c r="C178" s="43" t="s">
        <v>79</v>
      </c>
      <c r="D178" s="44">
        <v>3.63</v>
      </c>
      <c r="E178" s="44">
        <v>3.63</v>
      </c>
      <c r="F178" s="44">
        <v>3.63</v>
      </c>
      <c r="G178" s="44">
        <v>3.63</v>
      </c>
      <c r="H178" s="44">
        <v>3.63</v>
      </c>
      <c r="I178" s="44">
        <v>3.63</v>
      </c>
      <c r="J178" s="44">
        <v>3.63</v>
      </c>
      <c r="K178" s="44">
        <v>3.63</v>
      </c>
      <c r="L178" s="44">
        <v>3.63</v>
      </c>
      <c r="M178" s="44">
        <v>3.63</v>
      </c>
      <c r="N178" s="44">
        <v>3.63</v>
      </c>
      <c r="O178" s="44">
        <v>3.63</v>
      </c>
      <c r="P178" s="44">
        <v>3.63</v>
      </c>
      <c r="Q178" s="44">
        <v>3.63</v>
      </c>
      <c r="R178" s="44">
        <v>3.63</v>
      </c>
      <c r="S178" s="44">
        <v>3.63</v>
      </c>
      <c r="T178" s="44">
        <v>3.63</v>
      </c>
      <c r="U178" s="44">
        <v>3.63</v>
      </c>
      <c r="V178" s="44">
        <v>3.63</v>
      </c>
      <c r="W178" s="44">
        <v>3.63</v>
      </c>
      <c r="X178" s="44">
        <v>3.63</v>
      </c>
      <c r="Y178" s="44">
        <v>3.63</v>
      </c>
      <c r="Z178" s="44">
        <v>3.63</v>
      </c>
      <c r="AA178" s="44">
        <v>3.63</v>
      </c>
    </row>
    <row r="179" spans="1:27" ht="12.75" hidden="1" customHeight="1" outlineLevel="1" x14ac:dyDescent="0.2">
      <c r="A179" s="97" t="s">
        <v>412</v>
      </c>
      <c r="B179" s="63" t="s">
        <v>81</v>
      </c>
      <c r="C179" s="43" t="s">
        <v>79</v>
      </c>
      <c r="D179" s="44">
        <f>$D$11</f>
        <v>216.36</v>
      </c>
      <c r="E179" s="44">
        <f t="shared" ref="E179:AA179" si="101">$D$11</f>
        <v>216.36</v>
      </c>
      <c r="F179" s="44">
        <f t="shared" si="101"/>
        <v>216.36</v>
      </c>
      <c r="G179" s="44">
        <f t="shared" si="101"/>
        <v>216.36</v>
      </c>
      <c r="H179" s="44">
        <f t="shared" si="101"/>
        <v>216.36</v>
      </c>
      <c r="I179" s="44">
        <f t="shared" si="101"/>
        <v>216.36</v>
      </c>
      <c r="J179" s="44">
        <f t="shared" si="101"/>
        <v>216.36</v>
      </c>
      <c r="K179" s="44">
        <f t="shared" si="101"/>
        <v>216.36</v>
      </c>
      <c r="L179" s="44">
        <f t="shared" si="101"/>
        <v>216.36</v>
      </c>
      <c r="M179" s="44">
        <f t="shared" si="101"/>
        <v>216.36</v>
      </c>
      <c r="N179" s="44">
        <f t="shared" si="101"/>
        <v>216.36</v>
      </c>
      <c r="O179" s="44">
        <f t="shared" si="101"/>
        <v>216.36</v>
      </c>
      <c r="P179" s="44">
        <f t="shared" si="101"/>
        <v>216.36</v>
      </c>
      <c r="Q179" s="44">
        <f t="shared" si="101"/>
        <v>216.36</v>
      </c>
      <c r="R179" s="44">
        <f t="shared" si="101"/>
        <v>216.36</v>
      </c>
      <c r="S179" s="44">
        <f t="shared" si="101"/>
        <v>216.36</v>
      </c>
      <c r="T179" s="44">
        <f t="shared" si="101"/>
        <v>216.36</v>
      </c>
      <c r="U179" s="44">
        <f t="shared" si="101"/>
        <v>216.36</v>
      </c>
      <c r="V179" s="44">
        <f t="shared" si="101"/>
        <v>216.36</v>
      </c>
      <c r="W179" s="44">
        <f t="shared" si="101"/>
        <v>216.36</v>
      </c>
      <c r="X179" s="44">
        <f t="shared" si="101"/>
        <v>216.36</v>
      </c>
      <c r="Y179" s="44">
        <f t="shared" si="101"/>
        <v>216.36</v>
      </c>
      <c r="Z179" s="44">
        <f t="shared" si="101"/>
        <v>216.36</v>
      </c>
      <c r="AA179" s="44">
        <f t="shared" si="101"/>
        <v>216.36</v>
      </c>
    </row>
    <row r="180" spans="1:27" ht="12.75" customHeight="1" collapsed="1" x14ac:dyDescent="0.2">
      <c r="A180" s="96" t="s">
        <v>413</v>
      </c>
      <c r="B180" s="28" t="str">
        <f>"05"&amp;"."&amp;$B$639&amp;"."&amp;$B$640</f>
        <v>05.11.2023</v>
      </c>
      <c r="C180" s="88" t="s">
        <v>76</v>
      </c>
      <c r="D180" s="89">
        <f>ROUND(((D181+D182+D184+D183)/1000),5)</f>
        <v>3.18215</v>
      </c>
      <c r="E180" s="89">
        <f>ROUND(((E181+E182+E184+E183)/1000),5)</f>
        <v>3.0728399999999998</v>
      </c>
      <c r="F180" s="89">
        <f>ROUND(((F181+F182+F184+F183)/1000),5)</f>
        <v>2.9899499999999999</v>
      </c>
      <c r="G180" s="89">
        <f t="shared" ref="G180:AA180" si="102">ROUND(((G181+G182+G184+G183)/1000),5)</f>
        <v>2.9715199999999999</v>
      </c>
      <c r="H180" s="89">
        <f t="shared" si="102"/>
        <v>2.9750299999999998</v>
      </c>
      <c r="I180" s="89">
        <f t="shared" si="102"/>
        <v>3.0925400000000001</v>
      </c>
      <c r="J180" s="89">
        <f t="shared" si="102"/>
        <v>3.0754700000000001</v>
      </c>
      <c r="K180" s="89">
        <f t="shared" si="102"/>
        <v>3.1753300000000002</v>
      </c>
      <c r="L180" s="89">
        <f t="shared" si="102"/>
        <v>3.42286</v>
      </c>
      <c r="M180" s="89">
        <f t="shared" si="102"/>
        <v>3.5992000000000002</v>
      </c>
      <c r="N180" s="89">
        <f t="shared" si="102"/>
        <v>3.6428699999999998</v>
      </c>
      <c r="O180" s="89">
        <f t="shared" si="102"/>
        <v>3.6531899999999999</v>
      </c>
      <c r="P180" s="89">
        <f t="shared" si="102"/>
        <v>3.6539999999999999</v>
      </c>
      <c r="Q180" s="89">
        <f t="shared" si="102"/>
        <v>3.6549800000000001</v>
      </c>
      <c r="R180" s="89">
        <f t="shared" si="102"/>
        <v>3.6413600000000002</v>
      </c>
      <c r="S180" s="89">
        <f t="shared" si="102"/>
        <v>3.6213000000000002</v>
      </c>
      <c r="T180" s="89">
        <f t="shared" si="102"/>
        <v>3.6504400000000001</v>
      </c>
      <c r="U180" s="89">
        <f t="shared" si="102"/>
        <v>3.8607900000000002</v>
      </c>
      <c r="V180" s="89">
        <f t="shared" si="102"/>
        <v>3.9664100000000002</v>
      </c>
      <c r="W180" s="89">
        <f t="shared" si="102"/>
        <v>3.86395</v>
      </c>
      <c r="X180" s="89">
        <f t="shared" si="102"/>
        <v>3.68493</v>
      </c>
      <c r="Y180" s="89">
        <f t="shared" si="102"/>
        <v>3.64154</v>
      </c>
      <c r="Z180" s="89">
        <f t="shared" si="102"/>
        <v>3.4031500000000001</v>
      </c>
      <c r="AA180" s="89">
        <f t="shared" si="102"/>
        <v>3.1901000000000002</v>
      </c>
    </row>
    <row r="181" spans="1:27" ht="12.75" hidden="1" customHeight="1" outlineLevel="1" x14ac:dyDescent="0.2">
      <c r="A181" s="97" t="s">
        <v>414</v>
      </c>
      <c r="B181" s="63" t="s">
        <v>242</v>
      </c>
      <c r="C181" s="43" t="s">
        <v>79</v>
      </c>
      <c r="D181" s="44">
        <v>1245.19</v>
      </c>
      <c r="E181" s="44">
        <v>1135.8800000000001</v>
      </c>
      <c r="F181" s="44">
        <v>1052.99</v>
      </c>
      <c r="G181" s="44">
        <v>1034.56</v>
      </c>
      <c r="H181" s="44">
        <v>1038.07</v>
      </c>
      <c r="I181" s="44">
        <v>1155.58</v>
      </c>
      <c r="J181" s="44">
        <v>1138.51</v>
      </c>
      <c r="K181" s="44">
        <v>1238.3699999999999</v>
      </c>
      <c r="L181" s="44">
        <v>1485.9</v>
      </c>
      <c r="M181" s="44">
        <v>1662.24</v>
      </c>
      <c r="N181" s="44">
        <v>1705.91</v>
      </c>
      <c r="O181" s="44">
        <v>1716.23</v>
      </c>
      <c r="P181" s="44">
        <v>1717.04</v>
      </c>
      <c r="Q181" s="44">
        <v>1718.02</v>
      </c>
      <c r="R181" s="44">
        <v>1704.4</v>
      </c>
      <c r="S181" s="44">
        <v>1684.34</v>
      </c>
      <c r="T181" s="44">
        <v>1713.48</v>
      </c>
      <c r="U181" s="44">
        <v>1923.83</v>
      </c>
      <c r="V181" s="44">
        <v>2029.45</v>
      </c>
      <c r="W181" s="44">
        <v>1926.99</v>
      </c>
      <c r="X181" s="44">
        <v>1747.97</v>
      </c>
      <c r="Y181" s="44">
        <v>1704.58</v>
      </c>
      <c r="Z181" s="44">
        <v>1466.19</v>
      </c>
      <c r="AA181" s="44">
        <v>1253.1400000000001</v>
      </c>
    </row>
    <row r="182" spans="1:27" ht="12.75" hidden="1" customHeight="1" outlineLevel="1" x14ac:dyDescent="0.2">
      <c r="A182" s="97" t="s">
        <v>415</v>
      </c>
      <c r="B182" s="63" t="s">
        <v>90</v>
      </c>
      <c r="C182" s="43" t="s">
        <v>79</v>
      </c>
      <c r="D182" s="44">
        <f>$D$162</f>
        <v>1716.97</v>
      </c>
      <c r="E182" s="44">
        <f t="shared" ref="E182:AA182" si="103">$D$162</f>
        <v>1716.97</v>
      </c>
      <c r="F182" s="44">
        <f t="shared" si="103"/>
        <v>1716.97</v>
      </c>
      <c r="G182" s="44">
        <f t="shared" si="103"/>
        <v>1716.97</v>
      </c>
      <c r="H182" s="44">
        <f t="shared" si="103"/>
        <v>1716.97</v>
      </c>
      <c r="I182" s="44">
        <f t="shared" si="103"/>
        <v>1716.97</v>
      </c>
      <c r="J182" s="44">
        <f t="shared" si="103"/>
        <v>1716.97</v>
      </c>
      <c r="K182" s="44">
        <f t="shared" si="103"/>
        <v>1716.97</v>
      </c>
      <c r="L182" s="44">
        <f t="shared" si="103"/>
        <v>1716.97</v>
      </c>
      <c r="M182" s="44">
        <f t="shared" si="103"/>
        <v>1716.97</v>
      </c>
      <c r="N182" s="44">
        <f t="shared" si="103"/>
        <v>1716.97</v>
      </c>
      <c r="O182" s="44">
        <f t="shared" si="103"/>
        <v>1716.97</v>
      </c>
      <c r="P182" s="44">
        <f t="shared" si="103"/>
        <v>1716.97</v>
      </c>
      <c r="Q182" s="44">
        <f t="shared" si="103"/>
        <v>1716.97</v>
      </c>
      <c r="R182" s="44">
        <f t="shared" si="103"/>
        <v>1716.97</v>
      </c>
      <c r="S182" s="44">
        <f t="shared" si="103"/>
        <v>1716.97</v>
      </c>
      <c r="T182" s="44">
        <f t="shared" si="103"/>
        <v>1716.97</v>
      </c>
      <c r="U182" s="44">
        <f t="shared" si="103"/>
        <v>1716.97</v>
      </c>
      <c r="V182" s="44">
        <f t="shared" si="103"/>
        <v>1716.97</v>
      </c>
      <c r="W182" s="44">
        <f t="shared" si="103"/>
        <v>1716.97</v>
      </c>
      <c r="X182" s="44">
        <f t="shared" si="103"/>
        <v>1716.97</v>
      </c>
      <c r="Y182" s="44">
        <f t="shared" si="103"/>
        <v>1716.97</v>
      </c>
      <c r="Z182" s="44">
        <f t="shared" si="103"/>
        <v>1716.97</v>
      </c>
      <c r="AA182" s="44">
        <f t="shared" si="103"/>
        <v>1716.97</v>
      </c>
    </row>
    <row r="183" spans="1:27" ht="12.75" hidden="1" customHeight="1" outlineLevel="1" x14ac:dyDescent="0.2">
      <c r="A183" s="97" t="s">
        <v>416</v>
      </c>
      <c r="B183" s="63" t="s">
        <v>83</v>
      </c>
      <c r="C183" s="43" t="s">
        <v>79</v>
      </c>
      <c r="D183" s="44">
        <v>3.63</v>
      </c>
      <c r="E183" s="44">
        <v>3.63</v>
      </c>
      <c r="F183" s="44">
        <v>3.63</v>
      </c>
      <c r="G183" s="44">
        <v>3.63</v>
      </c>
      <c r="H183" s="44">
        <v>3.63</v>
      </c>
      <c r="I183" s="44">
        <v>3.63</v>
      </c>
      <c r="J183" s="44">
        <v>3.63</v>
      </c>
      <c r="K183" s="44">
        <v>3.63</v>
      </c>
      <c r="L183" s="44">
        <v>3.63</v>
      </c>
      <c r="M183" s="44">
        <v>3.63</v>
      </c>
      <c r="N183" s="44">
        <v>3.63</v>
      </c>
      <c r="O183" s="44">
        <v>3.63</v>
      </c>
      <c r="P183" s="44">
        <v>3.63</v>
      </c>
      <c r="Q183" s="44">
        <v>3.63</v>
      </c>
      <c r="R183" s="44">
        <v>3.63</v>
      </c>
      <c r="S183" s="44">
        <v>3.63</v>
      </c>
      <c r="T183" s="44">
        <v>3.63</v>
      </c>
      <c r="U183" s="44">
        <v>3.63</v>
      </c>
      <c r="V183" s="44">
        <v>3.63</v>
      </c>
      <c r="W183" s="44">
        <v>3.63</v>
      </c>
      <c r="X183" s="44">
        <v>3.63</v>
      </c>
      <c r="Y183" s="44">
        <v>3.63</v>
      </c>
      <c r="Z183" s="44">
        <v>3.63</v>
      </c>
      <c r="AA183" s="44">
        <v>3.63</v>
      </c>
    </row>
    <row r="184" spans="1:27" ht="12.75" hidden="1" customHeight="1" outlineLevel="1" x14ac:dyDescent="0.2">
      <c r="A184" s="97" t="s">
        <v>417</v>
      </c>
      <c r="B184" s="63" t="s">
        <v>81</v>
      </c>
      <c r="C184" s="43" t="s">
        <v>79</v>
      </c>
      <c r="D184" s="44">
        <f>$D$11</f>
        <v>216.36</v>
      </c>
      <c r="E184" s="44">
        <f t="shared" ref="E184:AA184" si="104">$D$11</f>
        <v>216.36</v>
      </c>
      <c r="F184" s="44">
        <f t="shared" si="104"/>
        <v>216.36</v>
      </c>
      <c r="G184" s="44">
        <f t="shared" si="104"/>
        <v>216.36</v>
      </c>
      <c r="H184" s="44">
        <f t="shared" si="104"/>
        <v>216.36</v>
      </c>
      <c r="I184" s="44">
        <f t="shared" si="104"/>
        <v>216.36</v>
      </c>
      <c r="J184" s="44">
        <f t="shared" si="104"/>
        <v>216.36</v>
      </c>
      <c r="K184" s="44">
        <f t="shared" si="104"/>
        <v>216.36</v>
      </c>
      <c r="L184" s="44">
        <f t="shared" si="104"/>
        <v>216.36</v>
      </c>
      <c r="M184" s="44">
        <f t="shared" si="104"/>
        <v>216.36</v>
      </c>
      <c r="N184" s="44">
        <f t="shared" si="104"/>
        <v>216.36</v>
      </c>
      <c r="O184" s="44">
        <f t="shared" si="104"/>
        <v>216.36</v>
      </c>
      <c r="P184" s="44">
        <f t="shared" si="104"/>
        <v>216.36</v>
      </c>
      <c r="Q184" s="44">
        <f t="shared" si="104"/>
        <v>216.36</v>
      </c>
      <c r="R184" s="44">
        <f t="shared" si="104"/>
        <v>216.36</v>
      </c>
      <c r="S184" s="44">
        <f t="shared" si="104"/>
        <v>216.36</v>
      </c>
      <c r="T184" s="44">
        <f t="shared" si="104"/>
        <v>216.36</v>
      </c>
      <c r="U184" s="44">
        <f t="shared" si="104"/>
        <v>216.36</v>
      </c>
      <c r="V184" s="44">
        <f t="shared" si="104"/>
        <v>216.36</v>
      </c>
      <c r="W184" s="44">
        <f t="shared" si="104"/>
        <v>216.36</v>
      </c>
      <c r="X184" s="44">
        <f t="shared" si="104"/>
        <v>216.36</v>
      </c>
      <c r="Y184" s="44">
        <f t="shared" si="104"/>
        <v>216.36</v>
      </c>
      <c r="Z184" s="44">
        <f t="shared" si="104"/>
        <v>216.36</v>
      </c>
      <c r="AA184" s="44">
        <f t="shared" si="104"/>
        <v>216.36</v>
      </c>
    </row>
    <row r="185" spans="1:27" ht="12.75" customHeight="1" collapsed="1" x14ac:dyDescent="0.2">
      <c r="A185" s="96" t="s">
        <v>418</v>
      </c>
      <c r="B185" s="28" t="str">
        <f>"06"&amp;"."&amp;$B$639&amp;"."&amp;$B$640</f>
        <v>06.11.2023</v>
      </c>
      <c r="C185" s="88" t="s">
        <v>76</v>
      </c>
      <c r="D185" s="89">
        <f>ROUND(((D186+D187+D189+D188)/1000),5)</f>
        <v>3.1842899999999998</v>
      </c>
      <c r="E185" s="89">
        <f>ROUND(((E186+E187+E189+E188)/1000),5)</f>
        <v>3.1079699999999999</v>
      </c>
      <c r="F185" s="89">
        <f>ROUND(((F186+F187+F189+F188)/1000),5)</f>
        <v>3.0264199999999999</v>
      </c>
      <c r="G185" s="89">
        <f t="shared" ref="G185:AA185" si="105">ROUND(((G186+G187+G189+G188)/1000),5)</f>
        <v>2.9839600000000002</v>
      </c>
      <c r="H185" s="89">
        <f t="shared" si="105"/>
        <v>3.0215000000000001</v>
      </c>
      <c r="I185" s="89">
        <f t="shared" si="105"/>
        <v>3.1149900000000001</v>
      </c>
      <c r="J185" s="89">
        <f t="shared" si="105"/>
        <v>3.14663</v>
      </c>
      <c r="K185" s="89">
        <f t="shared" si="105"/>
        <v>3.2605300000000002</v>
      </c>
      <c r="L185" s="89">
        <f t="shared" si="105"/>
        <v>3.49187</v>
      </c>
      <c r="M185" s="89">
        <f t="shared" si="105"/>
        <v>3.6852399999999998</v>
      </c>
      <c r="N185" s="89">
        <f t="shared" si="105"/>
        <v>3.8007200000000001</v>
      </c>
      <c r="O185" s="89">
        <f t="shared" si="105"/>
        <v>3.8198599999999998</v>
      </c>
      <c r="P185" s="89">
        <f t="shared" si="105"/>
        <v>3.79949</v>
      </c>
      <c r="Q185" s="89">
        <f t="shared" si="105"/>
        <v>3.80728</v>
      </c>
      <c r="R185" s="89">
        <f t="shared" si="105"/>
        <v>3.7748200000000001</v>
      </c>
      <c r="S185" s="89">
        <f t="shared" si="105"/>
        <v>3.7557299999999998</v>
      </c>
      <c r="T185" s="89">
        <f t="shared" si="105"/>
        <v>3.8261400000000001</v>
      </c>
      <c r="U185" s="89">
        <f t="shared" si="105"/>
        <v>3.8838400000000002</v>
      </c>
      <c r="V185" s="89">
        <f t="shared" si="105"/>
        <v>3.8794300000000002</v>
      </c>
      <c r="W185" s="89">
        <f t="shared" si="105"/>
        <v>3.85162</v>
      </c>
      <c r="X185" s="89">
        <f t="shared" si="105"/>
        <v>3.8180100000000001</v>
      </c>
      <c r="Y185" s="89">
        <f t="shared" si="105"/>
        <v>3.6878600000000001</v>
      </c>
      <c r="Z185" s="89">
        <f t="shared" si="105"/>
        <v>3.36517</v>
      </c>
      <c r="AA185" s="89">
        <f t="shared" si="105"/>
        <v>3.2273999999999998</v>
      </c>
    </row>
    <row r="186" spans="1:27" ht="12.75" hidden="1" customHeight="1" outlineLevel="1" x14ac:dyDescent="0.2">
      <c r="A186" s="97" t="s">
        <v>419</v>
      </c>
      <c r="B186" s="63" t="s">
        <v>242</v>
      </c>
      <c r="C186" s="43" t="s">
        <v>79</v>
      </c>
      <c r="D186" s="44">
        <v>1247.33</v>
      </c>
      <c r="E186" s="44">
        <v>1171.01</v>
      </c>
      <c r="F186" s="44">
        <v>1089.46</v>
      </c>
      <c r="G186" s="44">
        <v>1047</v>
      </c>
      <c r="H186" s="44">
        <v>1084.54</v>
      </c>
      <c r="I186" s="44">
        <v>1178.03</v>
      </c>
      <c r="J186" s="44">
        <v>1209.67</v>
      </c>
      <c r="K186" s="44">
        <v>1323.57</v>
      </c>
      <c r="L186" s="44">
        <v>1554.91</v>
      </c>
      <c r="M186" s="44">
        <v>1748.28</v>
      </c>
      <c r="N186" s="44">
        <v>1863.76</v>
      </c>
      <c r="O186" s="44">
        <v>1882.9</v>
      </c>
      <c r="P186" s="44">
        <v>1862.53</v>
      </c>
      <c r="Q186" s="44">
        <v>1870.32</v>
      </c>
      <c r="R186" s="44">
        <v>1837.86</v>
      </c>
      <c r="S186" s="44">
        <v>1818.77</v>
      </c>
      <c r="T186" s="44">
        <v>1889.18</v>
      </c>
      <c r="U186" s="44">
        <v>1946.88</v>
      </c>
      <c r="V186" s="44">
        <v>1942.47</v>
      </c>
      <c r="W186" s="44">
        <v>1914.66</v>
      </c>
      <c r="X186" s="44">
        <v>1881.05</v>
      </c>
      <c r="Y186" s="44">
        <v>1750.9</v>
      </c>
      <c r="Z186" s="44">
        <v>1428.21</v>
      </c>
      <c r="AA186" s="44">
        <v>1290.44</v>
      </c>
    </row>
    <row r="187" spans="1:27" ht="12.75" hidden="1" customHeight="1" outlineLevel="1" x14ac:dyDescent="0.2">
      <c r="A187" s="97" t="s">
        <v>420</v>
      </c>
      <c r="B187" s="63" t="s">
        <v>90</v>
      </c>
      <c r="C187" s="43" t="s">
        <v>79</v>
      </c>
      <c r="D187" s="44">
        <f>$D$162</f>
        <v>1716.97</v>
      </c>
      <c r="E187" s="44">
        <f t="shared" ref="E187:AA187" si="106">$D$162</f>
        <v>1716.97</v>
      </c>
      <c r="F187" s="44">
        <f t="shared" si="106"/>
        <v>1716.97</v>
      </c>
      <c r="G187" s="44">
        <f t="shared" si="106"/>
        <v>1716.97</v>
      </c>
      <c r="H187" s="44">
        <f t="shared" si="106"/>
        <v>1716.97</v>
      </c>
      <c r="I187" s="44">
        <f t="shared" si="106"/>
        <v>1716.97</v>
      </c>
      <c r="J187" s="44">
        <f t="shared" si="106"/>
        <v>1716.97</v>
      </c>
      <c r="K187" s="44">
        <f t="shared" si="106"/>
        <v>1716.97</v>
      </c>
      <c r="L187" s="44">
        <f t="shared" si="106"/>
        <v>1716.97</v>
      </c>
      <c r="M187" s="44">
        <f t="shared" si="106"/>
        <v>1716.97</v>
      </c>
      <c r="N187" s="44">
        <f t="shared" si="106"/>
        <v>1716.97</v>
      </c>
      <c r="O187" s="44">
        <f t="shared" si="106"/>
        <v>1716.97</v>
      </c>
      <c r="P187" s="44">
        <f t="shared" si="106"/>
        <v>1716.97</v>
      </c>
      <c r="Q187" s="44">
        <f t="shared" si="106"/>
        <v>1716.97</v>
      </c>
      <c r="R187" s="44">
        <f t="shared" si="106"/>
        <v>1716.97</v>
      </c>
      <c r="S187" s="44">
        <f t="shared" si="106"/>
        <v>1716.97</v>
      </c>
      <c r="T187" s="44">
        <f t="shared" si="106"/>
        <v>1716.97</v>
      </c>
      <c r="U187" s="44">
        <f t="shared" si="106"/>
        <v>1716.97</v>
      </c>
      <c r="V187" s="44">
        <f t="shared" si="106"/>
        <v>1716.97</v>
      </c>
      <c r="W187" s="44">
        <f t="shared" si="106"/>
        <v>1716.97</v>
      </c>
      <c r="X187" s="44">
        <f t="shared" si="106"/>
        <v>1716.97</v>
      </c>
      <c r="Y187" s="44">
        <f t="shared" si="106"/>
        <v>1716.97</v>
      </c>
      <c r="Z187" s="44">
        <f t="shared" si="106"/>
        <v>1716.97</v>
      </c>
      <c r="AA187" s="44">
        <f t="shared" si="106"/>
        <v>1716.97</v>
      </c>
    </row>
    <row r="188" spans="1:27" ht="12.75" hidden="1" customHeight="1" outlineLevel="1" x14ac:dyDescent="0.2">
      <c r="A188" s="97" t="s">
        <v>421</v>
      </c>
      <c r="B188" s="63" t="s">
        <v>83</v>
      </c>
      <c r="C188" s="43" t="s">
        <v>79</v>
      </c>
      <c r="D188" s="44">
        <v>3.63</v>
      </c>
      <c r="E188" s="44">
        <v>3.63</v>
      </c>
      <c r="F188" s="44">
        <v>3.63</v>
      </c>
      <c r="G188" s="44">
        <v>3.63</v>
      </c>
      <c r="H188" s="44">
        <v>3.63</v>
      </c>
      <c r="I188" s="44">
        <v>3.63</v>
      </c>
      <c r="J188" s="44">
        <v>3.63</v>
      </c>
      <c r="K188" s="44">
        <v>3.63</v>
      </c>
      <c r="L188" s="44">
        <v>3.63</v>
      </c>
      <c r="M188" s="44">
        <v>3.63</v>
      </c>
      <c r="N188" s="44">
        <v>3.63</v>
      </c>
      <c r="O188" s="44">
        <v>3.63</v>
      </c>
      <c r="P188" s="44">
        <v>3.63</v>
      </c>
      <c r="Q188" s="44">
        <v>3.63</v>
      </c>
      <c r="R188" s="44">
        <v>3.63</v>
      </c>
      <c r="S188" s="44">
        <v>3.63</v>
      </c>
      <c r="T188" s="44">
        <v>3.63</v>
      </c>
      <c r="U188" s="44">
        <v>3.63</v>
      </c>
      <c r="V188" s="44">
        <v>3.63</v>
      </c>
      <c r="W188" s="44">
        <v>3.63</v>
      </c>
      <c r="X188" s="44">
        <v>3.63</v>
      </c>
      <c r="Y188" s="44">
        <v>3.63</v>
      </c>
      <c r="Z188" s="44">
        <v>3.63</v>
      </c>
      <c r="AA188" s="44">
        <v>3.63</v>
      </c>
    </row>
    <row r="189" spans="1:27" ht="12.75" hidden="1" customHeight="1" outlineLevel="1" x14ac:dyDescent="0.2">
      <c r="A189" s="97" t="s">
        <v>422</v>
      </c>
      <c r="B189" s="63" t="s">
        <v>81</v>
      </c>
      <c r="C189" s="43" t="s">
        <v>79</v>
      </c>
      <c r="D189" s="44">
        <f>$D$11</f>
        <v>216.36</v>
      </c>
      <c r="E189" s="44">
        <f t="shared" ref="E189:AA189" si="107">$D$11</f>
        <v>216.36</v>
      </c>
      <c r="F189" s="44">
        <f t="shared" si="107"/>
        <v>216.36</v>
      </c>
      <c r="G189" s="44">
        <f t="shared" si="107"/>
        <v>216.36</v>
      </c>
      <c r="H189" s="44">
        <f t="shared" si="107"/>
        <v>216.36</v>
      </c>
      <c r="I189" s="44">
        <f t="shared" si="107"/>
        <v>216.36</v>
      </c>
      <c r="J189" s="44">
        <f t="shared" si="107"/>
        <v>216.36</v>
      </c>
      <c r="K189" s="44">
        <f t="shared" si="107"/>
        <v>216.36</v>
      </c>
      <c r="L189" s="44">
        <f t="shared" si="107"/>
        <v>216.36</v>
      </c>
      <c r="M189" s="44">
        <f t="shared" si="107"/>
        <v>216.36</v>
      </c>
      <c r="N189" s="44">
        <f t="shared" si="107"/>
        <v>216.36</v>
      </c>
      <c r="O189" s="44">
        <f t="shared" si="107"/>
        <v>216.36</v>
      </c>
      <c r="P189" s="44">
        <f t="shared" si="107"/>
        <v>216.36</v>
      </c>
      <c r="Q189" s="44">
        <f t="shared" si="107"/>
        <v>216.36</v>
      </c>
      <c r="R189" s="44">
        <f t="shared" si="107"/>
        <v>216.36</v>
      </c>
      <c r="S189" s="44">
        <f t="shared" si="107"/>
        <v>216.36</v>
      </c>
      <c r="T189" s="44">
        <f t="shared" si="107"/>
        <v>216.36</v>
      </c>
      <c r="U189" s="44">
        <f t="shared" si="107"/>
        <v>216.36</v>
      </c>
      <c r="V189" s="44">
        <f t="shared" si="107"/>
        <v>216.36</v>
      </c>
      <c r="W189" s="44">
        <f t="shared" si="107"/>
        <v>216.36</v>
      </c>
      <c r="X189" s="44">
        <f t="shared" si="107"/>
        <v>216.36</v>
      </c>
      <c r="Y189" s="44">
        <f t="shared" si="107"/>
        <v>216.36</v>
      </c>
      <c r="Z189" s="44">
        <f t="shared" si="107"/>
        <v>216.36</v>
      </c>
      <c r="AA189" s="44">
        <f t="shared" si="107"/>
        <v>216.36</v>
      </c>
    </row>
    <row r="190" spans="1:27" ht="12.75" customHeight="1" collapsed="1" x14ac:dyDescent="0.2">
      <c r="A190" s="96" t="s">
        <v>423</v>
      </c>
      <c r="B190" s="28" t="str">
        <f>"07"&amp;"."&amp;$B$639&amp;"."&amp;$B$640</f>
        <v>07.11.2023</v>
      </c>
      <c r="C190" s="88" t="s">
        <v>76</v>
      </c>
      <c r="D190" s="89">
        <f>ROUND(((D191+D192+D194+D193)/1000),5)</f>
        <v>3.1346799999999999</v>
      </c>
      <c r="E190" s="89">
        <f>ROUND(((E191+E192+E194+E193)/1000),5)</f>
        <v>2.9804900000000001</v>
      </c>
      <c r="F190" s="89">
        <f>ROUND(((F191+F192+F194+F193)/1000),5)</f>
        <v>2.8754200000000001</v>
      </c>
      <c r="G190" s="89">
        <f t="shared" ref="G190:AA190" si="108">ROUND(((G191+G192+G194+G193)/1000),5)</f>
        <v>2.8329399999999998</v>
      </c>
      <c r="H190" s="89">
        <f t="shared" si="108"/>
        <v>2.9139300000000001</v>
      </c>
      <c r="I190" s="89">
        <f t="shared" si="108"/>
        <v>3.1395</v>
      </c>
      <c r="J190" s="89">
        <f t="shared" si="108"/>
        <v>3.2036699999999998</v>
      </c>
      <c r="K190" s="89">
        <f t="shared" si="108"/>
        <v>3.4455900000000002</v>
      </c>
      <c r="L190" s="89">
        <f t="shared" si="108"/>
        <v>3.6896399999999998</v>
      </c>
      <c r="M190" s="89">
        <f t="shared" si="108"/>
        <v>3.8322600000000002</v>
      </c>
      <c r="N190" s="89">
        <f t="shared" si="108"/>
        <v>3.8431600000000001</v>
      </c>
      <c r="O190" s="89">
        <f t="shared" si="108"/>
        <v>3.8452700000000002</v>
      </c>
      <c r="P190" s="89">
        <f t="shared" si="108"/>
        <v>3.80524</v>
      </c>
      <c r="Q190" s="89">
        <f t="shared" si="108"/>
        <v>3.82307</v>
      </c>
      <c r="R190" s="89">
        <f t="shared" si="108"/>
        <v>3.8293200000000001</v>
      </c>
      <c r="S190" s="89">
        <f t="shared" si="108"/>
        <v>3.8514900000000001</v>
      </c>
      <c r="T190" s="89">
        <f t="shared" si="108"/>
        <v>3.8469199999999999</v>
      </c>
      <c r="U190" s="89">
        <f t="shared" si="108"/>
        <v>3.8287</v>
      </c>
      <c r="V190" s="89">
        <f t="shared" si="108"/>
        <v>3.8881999999999999</v>
      </c>
      <c r="W190" s="89">
        <f t="shared" si="108"/>
        <v>3.7934700000000001</v>
      </c>
      <c r="X190" s="89">
        <f t="shared" si="108"/>
        <v>3.6632500000000001</v>
      </c>
      <c r="Y190" s="89">
        <f t="shared" si="108"/>
        <v>3.6022699999999999</v>
      </c>
      <c r="Z190" s="89">
        <f t="shared" si="108"/>
        <v>3.2775400000000001</v>
      </c>
      <c r="AA190" s="89">
        <f t="shared" si="108"/>
        <v>3.1617299999999999</v>
      </c>
    </row>
    <row r="191" spans="1:27" ht="12.75" hidden="1" customHeight="1" outlineLevel="1" x14ac:dyDescent="0.2">
      <c r="A191" s="97" t="s">
        <v>424</v>
      </c>
      <c r="B191" s="63" t="s">
        <v>242</v>
      </c>
      <c r="C191" s="43" t="s">
        <v>79</v>
      </c>
      <c r="D191" s="44">
        <v>1197.72</v>
      </c>
      <c r="E191" s="44">
        <v>1043.53</v>
      </c>
      <c r="F191" s="44">
        <v>938.46</v>
      </c>
      <c r="G191" s="44">
        <v>895.98</v>
      </c>
      <c r="H191" s="44">
        <v>976.97</v>
      </c>
      <c r="I191" s="44">
        <v>1202.54</v>
      </c>
      <c r="J191" s="44">
        <v>1266.71</v>
      </c>
      <c r="K191" s="44">
        <v>1508.63</v>
      </c>
      <c r="L191" s="44">
        <v>1752.68</v>
      </c>
      <c r="M191" s="44">
        <v>1895.3</v>
      </c>
      <c r="N191" s="44">
        <v>1906.2</v>
      </c>
      <c r="O191" s="44">
        <v>1908.31</v>
      </c>
      <c r="P191" s="44">
        <v>1868.28</v>
      </c>
      <c r="Q191" s="44">
        <v>1886.11</v>
      </c>
      <c r="R191" s="44">
        <v>1892.36</v>
      </c>
      <c r="S191" s="44">
        <v>1914.53</v>
      </c>
      <c r="T191" s="44">
        <v>1909.96</v>
      </c>
      <c r="U191" s="44">
        <v>1891.74</v>
      </c>
      <c r="V191" s="44">
        <v>1951.24</v>
      </c>
      <c r="W191" s="44">
        <v>1856.51</v>
      </c>
      <c r="X191" s="44">
        <v>1726.29</v>
      </c>
      <c r="Y191" s="44">
        <v>1665.31</v>
      </c>
      <c r="Z191" s="44">
        <v>1340.58</v>
      </c>
      <c r="AA191" s="44">
        <v>1224.77</v>
      </c>
    </row>
    <row r="192" spans="1:27" ht="12.75" hidden="1" customHeight="1" outlineLevel="1" x14ac:dyDescent="0.2">
      <c r="A192" s="97" t="s">
        <v>425</v>
      </c>
      <c r="B192" s="63" t="s">
        <v>90</v>
      </c>
      <c r="C192" s="43" t="s">
        <v>79</v>
      </c>
      <c r="D192" s="44">
        <f>$D$162</f>
        <v>1716.97</v>
      </c>
      <c r="E192" s="44">
        <f t="shared" ref="E192:AA192" si="109">$D$162</f>
        <v>1716.97</v>
      </c>
      <c r="F192" s="44">
        <f t="shared" si="109"/>
        <v>1716.97</v>
      </c>
      <c r="G192" s="44">
        <f t="shared" si="109"/>
        <v>1716.97</v>
      </c>
      <c r="H192" s="44">
        <f t="shared" si="109"/>
        <v>1716.97</v>
      </c>
      <c r="I192" s="44">
        <f t="shared" si="109"/>
        <v>1716.97</v>
      </c>
      <c r="J192" s="44">
        <f t="shared" si="109"/>
        <v>1716.97</v>
      </c>
      <c r="K192" s="44">
        <f t="shared" si="109"/>
        <v>1716.97</v>
      </c>
      <c r="L192" s="44">
        <f t="shared" si="109"/>
        <v>1716.97</v>
      </c>
      <c r="M192" s="44">
        <f t="shared" si="109"/>
        <v>1716.97</v>
      </c>
      <c r="N192" s="44">
        <f t="shared" si="109"/>
        <v>1716.97</v>
      </c>
      <c r="O192" s="44">
        <f t="shared" si="109"/>
        <v>1716.97</v>
      </c>
      <c r="P192" s="44">
        <f t="shared" si="109"/>
        <v>1716.97</v>
      </c>
      <c r="Q192" s="44">
        <f t="shared" si="109"/>
        <v>1716.97</v>
      </c>
      <c r="R192" s="44">
        <f t="shared" si="109"/>
        <v>1716.97</v>
      </c>
      <c r="S192" s="44">
        <f t="shared" si="109"/>
        <v>1716.97</v>
      </c>
      <c r="T192" s="44">
        <f t="shared" si="109"/>
        <v>1716.97</v>
      </c>
      <c r="U192" s="44">
        <f t="shared" si="109"/>
        <v>1716.97</v>
      </c>
      <c r="V192" s="44">
        <f t="shared" si="109"/>
        <v>1716.97</v>
      </c>
      <c r="W192" s="44">
        <f t="shared" si="109"/>
        <v>1716.97</v>
      </c>
      <c r="X192" s="44">
        <f t="shared" si="109"/>
        <v>1716.97</v>
      </c>
      <c r="Y192" s="44">
        <f t="shared" si="109"/>
        <v>1716.97</v>
      </c>
      <c r="Z192" s="44">
        <f t="shared" si="109"/>
        <v>1716.97</v>
      </c>
      <c r="AA192" s="44">
        <f t="shared" si="109"/>
        <v>1716.97</v>
      </c>
    </row>
    <row r="193" spans="1:27" ht="12.75" hidden="1" customHeight="1" outlineLevel="1" x14ac:dyDescent="0.2">
      <c r="A193" s="97" t="s">
        <v>426</v>
      </c>
      <c r="B193" s="63" t="s">
        <v>83</v>
      </c>
      <c r="C193" s="43" t="s">
        <v>79</v>
      </c>
      <c r="D193" s="44">
        <v>3.63</v>
      </c>
      <c r="E193" s="44">
        <v>3.63</v>
      </c>
      <c r="F193" s="44">
        <v>3.63</v>
      </c>
      <c r="G193" s="44">
        <v>3.63</v>
      </c>
      <c r="H193" s="44">
        <v>3.63</v>
      </c>
      <c r="I193" s="44">
        <v>3.63</v>
      </c>
      <c r="J193" s="44">
        <v>3.63</v>
      </c>
      <c r="K193" s="44">
        <v>3.63</v>
      </c>
      <c r="L193" s="44">
        <v>3.63</v>
      </c>
      <c r="M193" s="44">
        <v>3.63</v>
      </c>
      <c r="N193" s="44">
        <v>3.63</v>
      </c>
      <c r="O193" s="44">
        <v>3.63</v>
      </c>
      <c r="P193" s="44">
        <v>3.63</v>
      </c>
      <c r="Q193" s="44">
        <v>3.63</v>
      </c>
      <c r="R193" s="44">
        <v>3.63</v>
      </c>
      <c r="S193" s="44">
        <v>3.63</v>
      </c>
      <c r="T193" s="44">
        <v>3.63</v>
      </c>
      <c r="U193" s="44">
        <v>3.63</v>
      </c>
      <c r="V193" s="44">
        <v>3.63</v>
      </c>
      <c r="W193" s="44">
        <v>3.63</v>
      </c>
      <c r="X193" s="44">
        <v>3.63</v>
      </c>
      <c r="Y193" s="44">
        <v>3.63</v>
      </c>
      <c r="Z193" s="44">
        <v>3.63</v>
      </c>
      <c r="AA193" s="44">
        <v>3.63</v>
      </c>
    </row>
    <row r="194" spans="1:27" ht="12.75" hidden="1" customHeight="1" outlineLevel="1" x14ac:dyDescent="0.2">
      <c r="A194" s="97" t="s">
        <v>427</v>
      </c>
      <c r="B194" s="63" t="s">
        <v>81</v>
      </c>
      <c r="C194" s="43" t="s">
        <v>79</v>
      </c>
      <c r="D194" s="44">
        <f>$D$11</f>
        <v>216.36</v>
      </c>
      <c r="E194" s="44">
        <f t="shared" ref="E194:AA194" si="110">$D$11</f>
        <v>216.36</v>
      </c>
      <c r="F194" s="44">
        <f t="shared" si="110"/>
        <v>216.36</v>
      </c>
      <c r="G194" s="44">
        <f t="shared" si="110"/>
        <v>216.36</v>
      </c>
      <c r="H194" s="44">
        <f t="shared" si="110"/>
        <v>216.36</v>
      </c>
      <c r="I194" s="44">
        <f t="shared" si="110"/>
        <v>216.36</v>
      </c>
      <c r="J194" s="44">
        <f t="shared" si="110"/>
        <v>216.36</v>
      </c>
      <c r="K194" s="44">
        <f t="shared" si="110"/>
        <v>216.36</v>
      </c>
      <c r="L194" s="44">
        <f t="shared" si="110"/>
        <v>216.36</v>
      </c>
      <c r="M194" s="44">
        <f t="shared" si="110"/>
        <v>216.36</v>
      </c>
      <c r="N194" s="44">
        <f t="shared" si="110"/>
        <v>216.36</v>
      </c>
      <c r="O194" s="44">
        <f t="shared" si="110"/>
        <v>216.36</v>
      </c>
      <c r="P194" s="44">
        <f t="shared" si="110"/>
        <v>216.36</v>
      </c>
      <c r="Q194" s="44">
        <f t="shared" si="110"/>
        <v>216.36</v>
      </c>
      <c r="R194" s="44">
        <f t="shared" si="110"/>
        <v>216.36</v>
      </c>
      <c r="S194" s="44">
        <f t="shared" si="110"/>
        <v>216.36</v>
      </c>
      <c r="T194" s="44">
        <f t="shared" si="110"/>
        <v>216.36</v>
      </c>
      <c r="U194" s="44">
        <f t="shared" si="110"/>
        <v>216.36</v>
      </c>
      <c r="V194" s="44">
        <f t="shared" si="110"/>
        <v>216.36</v>
      </c>
      <c r="W194" s="44">
        <f t="shared" si="110"/>
        <v>216.36</v>
      </c>
      <c r="X194" s="44">
        <f t="shared" si="110"/>
        <v>216.36</v>
      </c>
      <c r="Y194" s="44">
        <f t="shared" si="110"/>
        <v>216.36</v>
      </c>
      <c r="Z194" s="44">
        <f t="shared" si="110"/>
        <v>216.36</v>
      </c>
      <c r="AA194" s="44">
        <f t="shared" si="110"/>
        <v>216.36</v>
      </c>
    </row>
    <row r="195" spans="1:27" ht="12.75" customHeight="1" collapsed="1" x14ac:dyDescent="0.2">
      <c r="A195" s="96" t="s">
        <v>428</v>
      </c>
      <c r="B195" s="28" t="str">
        <f>"08"&amp;"."&amp;$B$639&amp;"."&amp;$B$640</f>
        <v>08.11.2023</v>
      </c>
      <c r="C195" s="88" t="s">
        <v>76</v>
      </c>
      <c r="D195" s="89">
        <f>ROUND(((D196+D197+D199+D198)/1000),5)</f>
        <v>3.1741199999999998</v>
      </c>
      <c r="E195" s="89">
        <f>ROUND(((E196+E197+E199+E198)/1000),5)</f>
        <v>3.1450100000000001</v>
      </c>
      <c r="F195" s="89">
        <f>ROUND(((F196+F197+F199+F198)/1000),5)</f>
        <v>2.9192800000000001</v>
      </c>
      <c r="G195" s="89">
        <f t="shared" ref="G195:AA195" si="111">ROUND(((G196+G197+G199+G198)/1000),5)</f>
        <v>2.9150100000000001</v>
      </c>
      <c r="H195" s="89">
        <f t="shared" si="111"/>
        <v>2.9397899999999999</v>
      </c>
      <c r="I195" s="89">
        <f t="shared" si="111"/>
        <v>3.1643500000000002</v>
      </c>
      <c r="J195" s="89">
        <f t="shared" si="111"/>
        <v>3.1955900000000002</v>
      </c>
      <c r="K195" s="89">
        <f t="shared" si="111"/>
        <v>3.4765600000000001</v>
      </c>
      <c r="L195" s="89">
        <f t="shared" si="111"/>
        <v>3.6373500000000001</v>
      </c>
      <c r="M195" s="89">
        <f t="shared" si="111"/>
        <v>3.8158099999999999</v>
      </c>
      <c r="N195" s="89">
        <f t="shared" si="111"/>
        <v>3.82647</v>
      </c>
      <c r="O195" s="89">
        <f t="shared" si="111"/>
        <v>3.8556699999999999</v>
      </c>
      <c r="P195" s="89">
        <f t="shared" si="111"/>
        <v>3.8561899999999998</v>
      </c>
      <c r="Q195" s="89">
        <f t="shared" si="111"/>
        <v>3.8658399999999999</v>
      </c>
      <c r="R195" s="89">
        <f t="shared" si="111"/>
        <v>3.8436599999999999</v>
      </c>
      <c r="S195" s="89">
        <f t="shared" si="111"/>
        <v>3.87812</v>
      </c>
      <c r="T195" s="89">
        <f t="shared" si="111"/>
        <v>3.8834900000000001</v>
      </c>
      <c r="U195" s="89">
        <f t="shared" si="111"/>
        <v>3.8811300000000002</v>
      </c>
      <c r="V195" s="89">
        <f t="shared" si="111"/>
        <v>3.8760400000000002</v>
      </c>
      <c r="W195" s="89">
        <f t="shared" si="111"/>
        <v>3.8154599999999999</v>
      </c>
      <c r="X195" s="89">
        <f t="shared" si="111"/>
        <v>3.7503299999999999</v>
      </c>
      <c r="Y195" s="89">
        <f t="shared" si="111"/>
        <v>3.6301600000000001</v>
      </c>
      <c r="Z195" s="89">
        <f t="shared" si="111"/>
        <v>3.3315000000000001</v>
      </c>
      <c r="AA195" s="89">
        <f t="shared" si="111"/>
        <v>3.1797900000000001</v>
      </c>
    </row>
    <row r="196" spans="1:27" ht="12.75" hidden="1" customHeight="1" outlineLevel="1" x14ac:dyDescent="0.2">
      <c r="A196" s="97" t="s">
        <v>429</v>
      </c>
      <c r="B196" s="63" t="s">
        <v>242</v>
      </c>
      <c r="C196" s="43" t="s">
        <v>79</v>
      </c>
      <c r="D196" s="44">
        <v>1237.1600000000001</v>
      </c>
      <c r="E196" s="44">
        <v>1208.05</v>
      </c>
      <c r="F196" s="44">
        <v>982.32</v>
      </c>
      <c r="G196" s="44">
        <v>978.05</v>
      </c>
      <c r="H196" s="44">
        <v>1002.83</v>
      </c>
      <c r="I196" s="44">
        <v>1227.3900000000001</v>
      </c>
      <c r="J196" s="44">
        <v>1258.6300000000001</v>
      </c>
      <c r="K196" s="44">
        <v>1539.6</v>
      </c>
      <c r="L196" s="44">
        <v>1700.39</v>
      </c>
      <c r="M196" s="44">
        <v>1878.85</v>
      </c>
      <c r="N196" s="44">
        <v>1889.51</v>
      </c>
      <c r="O196" s="44">
        <v>1918.71</v>
      </c>
      <c r="P196" s="44">
        <v>1919.23</v>
      </c>
      <c r="Q196" s="44">
        <v>1928.88</v>
      </c>
      <c r="R196" s="44">
        <v>1906.7</v>
      </c>
      <c r="S196" s="44">
        <v>1941.16</v>
      </c>
      <c r="T196" s="44">
        <v>1946.53</v>
      </c>
      <c r="U196" s="44">
        <v>1944.17</v>
      </c>
      <c r="V196" s="44">
        <v>1939.08</v>
      </c>
      <c r="W196" s="44">
        <v>1878.5</v>
      </c>
      <c r="X196" s="44">
        <v>1813.37</v>
      </c>
      <c r="Y196" s="44">
        <v>1693.2</v>
      </c>
      <c r="Z196" s="44">
        <v>1394.54</v>
      </c>
      <c r="AA196" s="44">
        <v>1242.83</v>
      </c>
    </row>
    <row r="197" spans="1:27" ht="12.75" hidden="1" customHeight="1" outlineLevel="1" x14ac:dyDescent="0.2">
      <c r="A197" s="97" t="s">
        <v>430</v>
      </c>
      <c r="B197" s="63" t="s">
        <v>90</v>
      </c>
      <c r="C197" s="43" t="s">
        <v>79</v>
      </c>
      <c r="D197" s="44">
        <f>$D$162</f>
        <v>1716.97</v>
      </c>
      <c r="E197" s="44">
        <f t="shared" ref="E197:AA197" si="112">$D$162</f>
        <v>1716.97</v>
      </c>
      <c r="F197" s="44">
        <f t="shared" si="112"/>
        <v>1716.97</v>
      </c>
      <c r="G197" s="44">
        <f t="shared" si="112"/>
        <v>1716.97</v>
      </c>
      <c r="H197" s="44">
        <f t="shared" si="112"/>
        <v>1716.97</v>
      </c>
      <c r="I197" s="44">
        <f t="shared" si="112"/>
        <v>1716.97</v>
      </c>
      <c r="J197" s="44">
        <f t="shared" si="112"/>
        <v>1716.97</v>
      </c>
      <c r="K197" s="44">
        <f t="shared" si="112"/>
        <v>1716.97</v>
      </c>
      <c r="L197" s="44">
        <f t="shared" si="112"/>
        <v>1716.97</v>
      </c>
      <c r="M197" s="44">
        <f t="shared" si="112"/>
        <v>1716.97</v>
      </c>
      <c r="N197" s="44">
        <f t="shared" si="112"/>
        <v>1716.97</v>
      </c>
      <c r="O197" s="44">
        <f t="shared" si="112"/>
        <v>1716.97</v>
      </c>
      <c r="P197" s="44">
        <f t="shared" si="112"/>
        <v>1716.97</v>
      </c>
      <c r="Q197" s="44">
        <f t="shared" si="112"/>
        <v>1716.97</v>
      </c>
      <c r="R197" s="44">
        <f t="shared" si="112"/>
        <v>1716.97</v>
      </c>
      <c r="S197" s="44">
        <f t="shared" si="112"/>
        <v>1716.97</v>
      </c>
      <c r="T197" s="44">
        <f t="shared" si="112"/>
        <v>1716.97</v>
      </c>
      <c r="U197" s="44">
        <f t="shared" si="112"/>
        <v>1716.97</v>
      </c>
      <c r="V197" s="44">
        <f t="shared" si="112"/>
        <v>1716.97</v>
      </c>
      <c r="W197" s="44">
        <f t="shared" si="112"/>
        <v>1716.97</v>
      </c>
      <c r="X197" s="44">
        <f t="shared" si="112"/>
        <v>1716.97</v>
      </c>
      <c r="Y197" s="44">
        <f t="shared" si="112"/>
        <v>1716.97</v>
      </c>
      <c r="Z197" s="44">
        <f t="shared" si="112"/>
        <v>1716.97</v>
      </c>
      <c r="AA197" s="44">
        <f t="shared" si="112"/>
        <v>1716.97</v>
      </c>
    </row>
    <row r="198" spans="1:27" ht="12.75" hidden="1" customHeight="1" outlineLevel="1" x14ac:dyDescent="0.2">
      <c r="A198" s="97" t="s">
        <v>431</v>
      </c>
      <c r="B198" s="63" t="s">
        <v>83</v>
      </c>
      <c r="C198" s="43" t="s">
        <v>79</v>
      </c>
      <c r="D198" s="44">
        <v>3.63</v>
      </c>
      <c r="E198" s="44">
        <v>3.63</v>
      </c>
      <c r="F198" s="44">
        <v>3.63</v>
      </c>
      <c r="G198" s="44">
        <v>3.63</v>
      </c>
      <c r="H198" s="44">
        <v>3.63</v>
      </c>
      <c r="I198" s="44">
        <v>3.63</v>
      </c>
      <c r="J198" s="44">
        <v>3.63</v>
      </c>
      <c r="K198" s="44">
        <v>3.63</v>
      </c>
      <c r="L198" s="44">
        <v>3.63</v>
      </c>
      <c r="M198" s="44">
        <v>3.63</v>
      </c>
      <c r="N198" s="44">
        <v>3.63</v>
      </c>
      <c r="O198" s="44">
        <v>3.63</v>
      </c>
      <c r="P198" s="44">
        <v>3.63</v>
      </c>
      <c r="Q198" s="44">
        <v>3.63</v>
      </c>
      <c r="R198" s="44">
        <v>3.63</v>
      </c>
      <c r="S198" s="44">
        <v>3.63</v>
      </c>
      <c r="T198" s="44">
        <v>3.63</v>
      </c>
      <c r="U198" s="44">
        <v>3.63</v>
      </c>
      <c r="V198" s="44">
        <v>3.63</v>
      </c>
      <c r="W198" s="44">
        <v>3.63</v>
      </c>
      <c r="X198" s="44">
        <v>3.63</v>
      </c>
      <c r="Y198" s="44">
        <v>3.63</v>
      </c>
      <c r="Z198" s="44">
        <v>3.63</v>
      </c>
      <c r="AA198" s="44">
        <v>3.63</v>
      </c>
    </row>
    <row r="199" spans="1:27" ht="12.75" hidden="1" customHeight="1" outlineLevel="1" x14ac:dyDescent="0.2">
      <c r="A199" s="97" t="s">
        <v>432</v>
      </c>
      <c r="B199" s="63" t="s">
        <v>81</v>
      </c>
      <c r="C199" s="43" t="s">
        <v>79</v>
      </c>
      <c r="D199" s="44">
        <f>$D$11</f>
        <v>216.36</v>
      </c>
      <c r="E199" s="44">
        <f t="shared" ref="E199:AA199" si="113">$D$11</f>
        <v>216.36</v>
      </c>
      <c r="F199" s="44">
        <f t="shared" si="113"/>
        <v>216.36</v>
      </c>
      <c r="G199" s="44">
        <f t="shared" si="113"/>
        <v>216.36</v>
      </c>
      <c r="H199" s="44">
        <f t="shared" si="113"/>
        <v>216.36</v>
      </c>
      <c r="I199" s="44">
        <f t="shared" si="113"/>
        <v>216.36</v>
      </c>
      <c r="J199" s="44">
        <f t="shared" si="113"/>
        <v>216.36</v>
      </c>
      <c r="K199" s="44">
        <f t="shared" si="113"/>
        <v>216.36</v>
      </c>
      <c r="L199" s="44">
        <f t="shared" si="113"/>
        <v>216.36</v>
      </c>
      <c r="M199" s="44">
        <f t="shared" si="113"/>
        <v>216.36</v>
      </c>
      <c r="N199" s="44">
        <f t="shared" si="113"/>
        <v>216.36</v>
      </c>
      <c r="O199" s="44">
        <f t="shared" si="113"/>
        <v>216.36</v>
      </c>
      <c r="P199" s="44">
        <f t="shared" si="113"/>
        <v>216.36</v>
      </c>
      <c r="Q199" s="44">
        <f t="shared" si="113"/>
        <v>216.36</v>
      </c>
      <c r="R199" s="44">
        <f t="shared" si="113"/>
        <v>216.36</v>
      </c>
      <c r="S199" s="44">
        <f t="shared" si="113"/>
        <v>216.36</v>
      </c>
      <c r="T199" s="44">
        <f t="shared" si="113"/>
        <v>216.36</v>
      </c>
      <c r="U199" s="44">
        <f t="shared" si="113"/>
        <v>216.36</v>
      </c>
      <c r="V199" s="44">
        <f t="shared" si="113"/>
        <v>216.36</v>
      </c>
      <c r="W199" s="44">
        <f t="shared" si="113"/>
        <v>216.36</v>
      </c>
      <c r="X199" s="44">
        <f t="shared" si="113"/>
        <v>216.36</v>
      </c>
      <c r="Y199" s="44">
        <f t="shared" si="113"/>
        <v>216.36</v>
      </c>
      <c r="Z199" s="44">
        <f t="shared" si="113"/>
        <v>216.36</v>
      </c>
      <c r="AA199" s="44">
        <f t="shared" si="113"/>
        <v>216.36</v>
      </c>
    </row>
    <row r="200" spans="1:27" ht="12.75" customHeight="1" collapsed="1" x14ac:dyDescent="0.2">
      <c r="A200" s="96" t="s">
        <v>433</v>
      </c>
      <c r="B200" s="28" t="str">
        <f>"09"&amp;"."&amp;$B$639&amp;"."&amp;$B$640</f>
        <v>09.11.2023</v>
      </c>
      <c r="C200" s="88" t="s">
        <v>76</v>
      </c>
      <c r="D200" s="89">
        <f>ROUND(((D201+D202+D204+D203)/1000),5)</f>
        <v>3.1953999999999998</v>
      </c>
      <c r="E200" s="89">
        <f>ROUND(((E201+E202+E204+E203)/1000),5)</f>
        <v>3.1555200000000001</v>
      </c>
      <c r="F200" s="89">
        <f>ROUND(((F201+F202+F204+F203)/1000),5)</f>
        <v>3.0994999999999999</v>
      </c>
      <c r="G200" s="89">
        <f t="shared" ref="G200:AA200" si="114">ROUND(((G201+G202+G204+G203)/1000),5)</f>
        <v>2.9678300000000002</v>
      </c>
      <c r="H200" s="89">
        <f t="shared" si="114"/>
        <v>3.1253299999999999</v>
      </c>
      <c r="I200" s="89">
        <f t="shared" si="114"/>
        <v>3.1659099999999998</v>
      </c>
      <c r="J200" s="89">
        <f t="shared" si="114"/>
        <v>3.2453799999999999</v>
      </c>
      <c r="K200" s="89">
        <f t="shared" si="114"/>
        <v>3.51267</v>
      </c>
      <c r="L200" s="89">
        <f t="shared" si="114"/>
        <v>3.6826300000000001</v>
      </c>
      <c r="M200" s="89">
        <f t="shared" si="114"/>
        <v>3.8283800000000001</v>
      </c>
      <c r="N200" s="89">
        <f t="shared" si="114"/>
        <v>3.8823500000000002</v>
      </c>
      <c r="O200" s="89">
        <f t="shared" si="114"/>
        <v>3.8887</v>
      </c>
      <c r="P200" s="89">
        <f t="shared" si="114"/>
        <v>3.8534700000000002</v>
      </c>
      <c r="Q200" s="89">
        <f t="shared" si="114"/>
        <v>3.86043</v>
      </c>
      <c r="R200" s="89">
        <f t="shared" si="114"/>
        <v>3.8606199999999999</v>
      </c>
      <c r="S200" s="89">
        <f t="shared" si="114"/>
        <v>3.8397700000000001</v>
      </c>
      <c r="T200" s="89">
        <f t="shared" si="114"/>
        <v>3.7882500000000001</v>
      </c>
      <c r="U200" s="89">
        <f t="shared" si="114"/>
        <v>3.9616099999999999</v>
      </c>
      <c r="V200" s="89">
        <f t="shared" si="114"/>
        <v>3.95601</v>
      </c>
      <c r="W200" s="89">
        <f t="shared" si="114"/>
        <v>3.8287800000000001</v>
      </c>
      <c r="X200" s="89">
        <f t="shared" si="114"/>
        <v>3.6434199999999999</v>
      </c>
      <c r="Y200" s="89">
        <f t="shared" si="114"/>
        <v>3.5919099999999999</v>
      </c>
      <c r="Z200" s="89">
        <f t="shared" si="114"/>
        <v>3.3144200000000001</v>
      </c>
      <c r="AA200" s="89">
        <f t="shared" si="114"/>
        <v>3.2075300000000002</v>
      </c>
    </row>
    <row r="201" spans="1:27" ht="12.75" hidden="1" customHeight="1" outlineLevel="1" x14ac:dyDescent="0.2">
      <c r="A201" s="97" t="s">
        <v>434</v>
      </c>
      <c r="B201" s="63" t="s">
        <v>242</v>
      </c>
      <c r="C201" s="43" t="s">
        <v>79</v>
      </c>
      <c r="D201" s="44">
        <v>1258.44</v>
      </c>
      <c r="E201" s="44">
        <v>1218.56</v>
      </c>
      <c r="F201" s="44">
        <v>1162.54</v>
      </c>
      <c r="G201" s="44">
        <v>1030.8699999999999</v>
      </c>
      <c r="H201" s="44">
        <v>1188.3699999999999</v>
      </c>
      <c r="I201" s="44">
        <v>1228.95</v>
      </c>
      <c r="J201" s="44">
        <v>1308.42</v>
      </c>
      <c r="K201" s="44">
        <v>1575.71</v>
      </c>
      <c r="L201" s="44">
        <v>1745.67</v>
      </c>
      <c r="M201" s="44">
        <v>1891.42</v>
      </c>
      <c r="N201" s="44">
        <v>1945.39</v>
      </c>
      <c r="O201" s="44">
        <v>1951.74</v>
      </c>
      <c r="P201" s="44">
        <v>1916.51</v>
      </c>
      <c r="Q201" s="44">
        <v>1923.47</v>
      </c>
      <c r="R201" s="44">
        <v>1923.66</v>
      </c>
      <c r="S201" s="44">
        <v>1902.81</v>
      </c>
      <c r="T201" s="44">
        <v>1851.29</v>
      </c>
      <c r="U201" s="44">
        <v>2024.65</v>
      </c>
      <c r="V201" s="44">
        <v>2019.05</v>
      </c>
      <c r="W201" s="44">
        <v>1891.82</v>
      </c>
      <c r="X201" s="44">
        <v>1706.46</v>
      </c>
      <c r="Y201" s="44">
        <v>1654.95</v>
      </c>
      <c r="Z201" s="44">
        <v>1377.46</v>
      </c>
      <c r="AA201" s="44">
        <v>1270.57</v>
      </c>
    </row>
    <row r="202" spans="1:27" ht="12.75" hidden="1" customHeight="1" outlineLevel="1" x14ac:dyDescent="0.2">
      <c r="A202" s="97" t="s">
        <v>435</v>
      </c>
      <c r="B202" s="63" t="s">
        <v>90</v>
      </c>
      <c r="C202" s="43" t="s">
        <v>79</v>
      </c>
      <c r="D202" s="44">
        <f>$D$162</f>
        <v>1716.97</v>
      </c>
      <c r="E202" s="44">
        <f t="shared" ref="E202:AA202" si="115">$D$162</f>
        <v>1716.97</v>
      </c>
      <c r="F202" s="44">
        <f t="shared" si="115"/>
        <v>1716.97</v>
      </c>
      <c r="G202" s="44">
        <f t="shared" si="115"/>
        <v>1716.97</v>
      </c>
      <c r="H202" s="44">
        <f t="shared" si="115"/>
        <v>1716.97</v>
      </c>
      <c r="I202" s="44">
        <f t="shared" si="115"/>
        <v>1716.97</v>
      </c>
      <c r="J202" s="44">
        <f t="shared" si="115"/>
        <v>1716.97</v>
      </c>
      <c r="K202" s="44">
        <f t="shared" si="115"/>
        <v>1716.97</v>
      </c>
      <c r="L202" s="44">
        <f t="shared" si="115"/>
        <v>1716.97</v>
      </c>
      <c r="M202" s="44">
        <f t="shared" si="115"/>
        <v>1716.97</v>
      </c>
      <c r="N202" s="44">
        <f t="shared" si="115"/>
        <v>1716.97</v>
      </c>
      <c r="O202" s="44">
        <f t="shared" si="115"/>
        <v>1716.97</v>
      </c>
      <c r="P202" s="44">
        <f t="shared" si="115"/>
        <v>1716.97</v>
      </c>
      <c r="Q202" s="44">
        <f t="shared" si="115"/>
        <v>1716.97</v>
      </c>
      <c r="R202" s="44">
        <f t="shared" si="115"/>
        <v>1716.97</v>
      </c>
      <c r="S202" s="44">
        <f t="shared" si="115"/>
        <v>1716.97</v>
      </c>
      <c r="T202" s="44">
        <f t="shared" si="115"/>
        <v>1716.97</v>
      </c>
      <c r="U202" s="44">
        <f t="shared" si="115"/>
        <v>1716.97</v>
      </c>
      <c r="V202" s="44">
        <f t="shared" si="115"/>
        <v>1716.97</v>
      </c>
      <c r="W202" s="44">
        <f t="shared" si="115"/>
        <v>1716.97</v>
      </c>
      <c r="X202" s="44">
        <f t="shared" si="115"/>
        <v>1716.97</v>
      </c>
      <c r="Y202" s="44">
        <f t="shared" si="115"/>
        <v>1716.97</v>
      </c>
      <c r="Z202" s="44">
        <f t="shared" si="115"/>
        <v>1716.97</v>
      </c>
      <c r="AA202" s="44">
        <f t="shared" si="115"/>
        <v>1716.97</v>
      </c>
    </row>
    <row r="203" spans="1:27" ht="12.75" hidden="1" customHeight="1" outlineLevel="1" x14ac:dyDescent="0.2">
      <c r="A203" s="97" t="s">
        <v>436</v>
      </c>
      <c r="B203" s="63" t="s">
        <v>83</v>
      </c>
      <c r="C203" s="43" t="s">
        <v>79</v>
      </c>
      <c r="D203" s="44">
        <v>3.63</v>
      </c>
      <c r="E203" s="44">
        <v>3.63</v>
      </c>
      <c r="F203" s="44">
        <v>3.63</v>
      </c>
      <c r="G203" s="44">
        <v>3.63</v>
      </c>
      <c r="H203" s="44">
        <v>3.63</v>
      </c>
      <c r="I203" s="44">
        <v>3.63</v>
      </c>
      <c r="J203" s="44">
        <v>3.63</v>
      </c>
      <c r="K203" s="44">
        <v>3.63</v>
      </c>
      <c r="L203" s="44">
        <v>3.63</v>
      </c>
      <c r="M203" s="44">
        <v>3.63</v>
      </c>
      <c r="N203" s="44">
        <v>3.63</v>
      </c>
      <c r="O203" s="44">
        <v>3.63</v>
      </c>
      <c r="P203" s="44">
        <v>3.63</v>
      </c>
      <c r="Q203" s="44">
        <v>3.63</v>
      </c>
      <c r="R203" s="44">
        <v>3.63</v>
      </c>
      <c r="S203" s="44">
        <v>3.63</v>
      </c>
      <c r="T203" s="44">
        <v>3.63</v>
      </c>
      <c r="U203" s="44">
        <v>3.63</v>
      </c>
      <c r="V203" s="44">
        <v>3.63</v>
      </c>
      <c r="W203" s="44">
        <v>3.63</v>
      </c>
      <c r="X203" s="44">
        <v>3.63</v>
      </c>
      <c r="Y203" s="44">
        <v>3.63</v>
      </c>
      <c r="Z203" s="44">
        <v>3.63</v>
      </c>
      <c r="AA203" s="44">
        <v>3.63</v>
      </c>
    </row>
    <row r="204" spans="1:27" ht="12.75" hidden="1" customHeight="1" outlineLevel="1" x14ac:dyDescent="0.2">
      <c r="A204" s="97" t="s">
        <v>437</v>
      </c>
      <c r="B204" s="63" t="s">
        <v>81</v>
      </c>
      <c r="C204" s="43" t="s">
        <v>79</v>
      </c>
      <c r="D204" s="44">
        <f>$D$11</f>
        <v>216.36</v>
      </c>
      <c r="E204" s="44">
        <f t="shared" ref="E204:AA204" si="116">$D$11</f>
        <v>216.36</v>
      </c>
      <c r="F204" s="44">
        <f t="shared" si="116"/>
        <v>216.36</v>
      </c>
      <c r="G204" s="44">
        <f t="shared" si="116"/>
        <v>216.36</v>
      </c>
      <c r="H204" s="44">
        <f t="shared" si="116"/>
        <v>216.36</v>
      </c>
      <c r="I204" s="44">
        <f t="shared" si="116"/>
        <v>216.36</v>
      </c>
      <c r="J204" s="44">
        <f t="shared" si="116"/>
        <v>216.36</v>
      </c>
      <c r="K204" s="44">
        <f t="shared" si="116"/>
        <v>216.36</v>
      </c>
      <c r="L204" s="44">
        <f t="shared" si="116"/>
        <v>216.36</v>
      </c>
      <c r="M204" s="44">
        <f t="shared" si="116"/>
        <v>216.36</v>
      </c>
      <c r="N204" s="44">
        <f t="shared" si="116"/>
        <v>216.36</v>
      </c>
      <c r="O204" s="44">
        <f t="shared" si="116"/>
        <v>216.36</v>
      </c>
      <c r="P204" s="44">
        <f t="shared" si="116"/>
        <v>216.36</v>
      </c>
      <c r="Q204" s="44">
        <f t="shared" si="116"/>
        <v>216.36</v>
      </c>
      <c r="R204" s="44">
        <f t="shared" si="116"/>
        <v>216.36</v>
      </c>
      <c r="S204" s="44">
        <f t="shared" si="116"/>
        <v>216.36</v>
      </c>
      <c r="T204" s="44">
        <f t="shared" si="116"/>
        <v>216.36</v>
      </c>
      <c r="U204" s="44">
        <f t="shared" si="116"/>
        <v>216.36</v>
      </c>
      <c r="V204" s="44">
        <f t="shared" si="116"/>
        <v>216.36</v>
      </c>
      <c r="W204" s="44">
        <f t="shared" si="116"/>
        <v>216.36</v>
      </c>
      <c r="X204" s="44">
        <f t="shared" si="116"/>
        <v>216.36</v>
      </c>
      <c r="Y204" s="44">
        <f t="shared" si="116"/>
        <v>216.36</v>
      </c>
      <c r="Z204" s="44">
        <f t="shared" si="116"/>
        <v>216.36</v>
      </c>
      <c r="AA204" s="44">
        <f t="shared" si="116"/>
        <v>216.36</v>
      </c>
    </row>
    <row r="205" spans="1:27" ht="12.75" customHeight="1" collapsed="1" x14ac:dyDescent="0.2">
      <c r="A205" s="96" t="s">
        <v>438</v>
      </c>
      <c r="B205" s="28" t="str">
        <f>"10"&amp;"."&amp;$B$639&amp;"."&amp;$B$640</f>
        <v>10.11.2023</v>
      </c>
      <c r="C205" s="88" t="s">
        <v>76</v>
      </c>
      <c r="D205" s="89">
        <f>ROUND(((D206+D207+D209+D208)/1000),5)</f>
        <v>3.1771099999999999</v>
      </c>
      <c r="E205" s="89">
        <f>ROUND(((E206+E207+E209+E208)/1000),5)</f>
        <v>3.1371199999999999</v>
      </c>
      <c r="F205" s="89">
        <f>ROUND(((F206+F207+F209+F208)/1000),5)</f>
        <v>3.1000399999999999</v>
      </c>
      <c r="G205" s="89">
        <f t="shared" ref="G205:AA205" si="117">ROUND(((G206+G207+G209+G208)/1000),5)</f>
        <v>2.9687299999999999</v>
      </c>
      <c r="H205" s="89">
        <f t="shared" si="117"/>
        <v>3.0950299999999999</v>
      </c>
      <c r="I205" s="89">
        <f t="shared" si="117"/>
        <v>3.16791</v>
      </c>
      <c r="J205" s="89">
        <f t="shared" si="117"/>
        <v>3.2525400000000002</v>
      </c>
      <c r="K205" s="89">
        <f t="shared" si="117"/>
        <v>3.5502799999999999</v>
      </c>
      <c r="L205" s="89">
        <f t="shared" si="117"/>
        <v>3.8004600000000002</v>
      </c>
      <c r="M205" s="89">
        <f t="shared" si="117"/>
        <v>3.8595899999999999</v>
      </c>
      <c r="N205" s="89">
        <f t="shared" si="117"/>
        <v>3.8731200000000001</v>
      </c>
      <c r="O205" s="89">
        <f t="shared" si="117"/>
        <v>3.9162699999999999</v>
      </c>
      <c r="P205" s="89">
        <f t="shared" si="117"/>
        <v>3.8866200000000002</v>
      </c>
      <c r="Q205" s="89">
        <f t="shared" si="117"/>
        <v>3.8895400000000002</v>
      </c>
      <c r="R205" s="89">
        <f t="shared" si="117"/>
        <v>3.8884599999999998</v>
      </c>
      <c r="S205" s="89">
        <f t="shared" si="117"/>
        <v>3.88978</v>
      </c>
      <c r="T205" s="89">
        <f t="shared" si="117"/>
        <v>3.8564799999999999</v>
      </c>
      <c r="U205" s="89">
        <f t="shared" si="117"/>
        <v>3.9819</v>
      </c>
      <c r="V205" s="89">
        <f t="shared" si="117"/>
        <v>3.9603000000000002</v>
      </c>
      <c r="W205" s="89">
        <f t="shared" si="117"/>
        <v>3.91107</v>
      </c>
      <c r="X205" s="89">
        <f t="shared" si="117"/>
        <v>3.84144</v>
      </c>
      <c r="Y205" s="89">
        <f t="shared" si="117"/>
        <v>3.6754199999999999</v>
      </c>
      <c r="Z205" s="89">
        <f t="shared" si="117"/>
        <v>3.44102</v>
      </c>
      <c r="AA205" s="89">
        <f t="shared" si="117"/>
        <v>3.2251699999999999</v>
      </c>
    </row>
    <row r="206" spans="1:27" ht="12.75" hidden="1" customHeight="1" outlineLevel="1" x14ac:dyDescent="0.2">
      <c r="A206" s="97" t="s">
        <v>439</v>
      </c>
      <c r="B206" s="63" t="s">
        <v>242</v>
      </c>
      <c r="C206" s="43" t="s">
        <v>79</v>
      </c>
      <c r="D206" s="44">
        <v>1240.1500000000001</v>
      </c>
      <c r="E206" s="44">
        <v>1200.1600000000001</v>
      </c>
      <c r="F206" s="44">
        <v>1163.08</v>
      </c>
      <c r="G206" s="44">
        <v>1031.77</v>
      </c>
      <c r="H206" s="44">
        <v>1158.07</v>
      </c>
      <c r="I206" s="44">
        <v>1230.95</v>
      </c>
      <c r="J206" s="44">
        <v>1315.58</v>
      </c>
      <c r="K206" s="44">
        <v>1613.32</v>
      </c>
      <c r="L206" s="44">
        <v>1863.5</v>
      </c>
      <c r="M206" s="44">
        <v>1922.63</v>
      </c>
      <c r="N206" s="44">
        <v>1936.16</v>
      </c>
      <c r="O206" s="44">
        <v>1979.31</v>
      </c>
      <c r="P206" s="44">
        <v>1949.66</v>
      </c>
      <c r="Q206" s="44">
        <v>1952.58</v>
      </c>
      <c r="R206" s="44">
        <v>1951.5</v>
      </c>
      <c r="S206" s="44">
        <v>1952.82</v>
      </c>
      <c r="T206" s="44">
        <v>1919.52</v>
      </c>
      <c r="U206" s="44">
        <v>2044.94</v>
      </c>
      <c r="V206" s="44">
        <v>2023.34</v>
      </c>
      <c r="W206" s="44">
        <v>1974.11</v>
      </c>
      <c r="X206" s="44">
        <v>1904.48</v>
      </c>
      <c r="Y206" s="44">
        <v>1738.46</v>
      </c>
      <c r="Z206" s="44">
        <v>1504.06</v>
      </c>
      <c r="AA206" s="44">
        <v>1288.21</v>
      </c>
    </row>
    <row r="207" spans="1:27" ht="12.75" hidden="1" customHeight="1" outlineLevel="1" x14ac:dyDescent="0.2">
      <c r="A207" s="97" t="s">
        <v>440</v>
      </c>
      <c r="B207" s="63" t="s">
        <v>90</v>
      </c>
      <c r="C207" s="43" t="s">
        <v>79</v>
      </c>
      <c r="D207" s="44">
        <f>$D$162</f>
        <v>1716.97</v>
      </c>
      <c r="E207" s="44">
        <f t="shared" ref="E207:AA207" si="118">$D$162</f>
        <v>1716.97</v>
      </c>
      <c r="F207" s="44">
        <f t="shared" si="118"/>
        <v>1716.97</v>
      </c>
      <c r="G207" s="44">
        <f t="shared" si="118"/>
        <v>1716.97</v>
      </c>
      <c r="H207" s="44">
        <f t="shared" si="118"/>
        <v>1716.97</v>
      </c>
      <c r="I207" s="44">
        <f t="shared" si="118"/>
        <v>1716.97</v>
      </c>
      <c r="J207" s="44">
        <f t="shared" si="118"/>
        <v>1716.97</v>
      </c>
      <c r="K207" s="44">
        <f t="shared" si="118"/>
        <v>1716.97</v>
      </c>
      <c r="L207" s="44">
        <f t="shared" si="118"/>
        <v>1716.97</v>
      </c>
      <c r="M207" s="44">
        <f t="shared" si="118"/>
        <v>1716.97</v>
      </c>
      <c r="N207" s="44">
        <f t="shared" si="118"/>
        <v>1716.97</v>
      </c>
      <c r="O207" s="44">
        <f t="shared" si="118"/>
        <v>1716.97</v>
      </c>
      <c r="P207" s="44">
        <f t="shared" si="118"/>
        <v>1716.97</v>
      </c>
      <c r="Q207" s="44">
        <f t="shared" si="118"/>
        <v>1716.97</v>
      </c>
      <c r="R207" s="44">
        <f t="shared" si="118"/>
        <v>1716.97</v>
      </c>
      <c r="S207" s="44">
        <f t="shared" si="118"/>
        <v>1716.97</v>
      </c>
      <c r="T207" s="44">
        <f t="shared" si="118"/>
        <v>1716.97</v>
      </c>
      <c r="U207" s="44">
        <f t="shared" si="118"/>
        <v>1716.97</v>
      </c>
      <c r="V207" s="44">
        <f t="shared" si="118"/>
        <v>1716.97</v>
      </c>
      <c r="W207" s="44">
        <f t="shared" si="118"/>
        <v>1716.97</v>
      </c>
      <c r="X207" s="44">
        <f t="shared" si="118"/>
        <v>1716.97</v>
      </c>
      <c r="Y207" s="44">
        <f t="shared" si="118"/>
        <v>1716.97</v>
      </c>
      <c r="Z207" s="44">
        <f t="shared" si="118"/>
        <v>1716.97</v>
      </c>
      <c r="AA207" s="44">
        <f t="shared" si="118"/>
        <v>1716.97</v>
      </c>
    </row>
    <row r="208" spans="1:27" ht="12.75" hidden="1" customHeight="1" outlineLevel="1" x14ac:dyDescent="0.2">
      <c r="A208" s="97" t="s">
        <v>441</v>
      </c>
      <c r="B208" s="63" t="s">
        <v>83</v>
      </c>
      <c r="C208" s="43" t="s">
        <v>79</v>
      </c>
      <c r="D208" s="44">
        <v>3.63</v>
      </c>
      <c r="E208" s="44">
        <v>3.63</v>
      </c>
      <c r="F208" s="44">
        <v>3.63</v>
      </c>
      <c r="G208" s="44">
        <v>3.63</v>
      </c>
      <c r="H208" s="44">
        <v>3.63</v>
      </c>
      <c r="I208" s="44">
        <v>3.63</v>
      </c>
      <c r="J208" s="44">
        <v>3.63</v>
      </c>
      <c r="K208" s="44">
        <v>3.63</v>
      </c>
      <c r="L208" s="44">
        <v>3.63</v>
      </c>
      <c r="M208" s="44">
        <v>3.63</v>
      </c>
      <c r="N208" s="44">
        <v>3.63</v>
      </c>
      <c r="O208" s="44">
        <v>3.63</v>
      </c>
      <c r="P208" s="44">
        <v>3.63</v>
      </c>
      <c r="Q208" s="44">
        <v>3.63</v>
      </c>
      <c r="R208" s="44">
        <v>3.63</v>
      </c>
      <c r="S208" s="44">
        <v>3.63</v>
      </c>
      <c r="T208" s="44">
        <v>3.63</v>
      </c>
      <c r="U208" s="44">
        <v>3.63</v>
      </c>
      <c r="V208" s="44">
        <v>3.63</v>
      </c>
      <c r="W208" s="44">
        <v>3.63</v>
      </c>
      <c r="X208" s="44">
        <v>3.63</v>
      </c>
      <c r="Y208" s="44">
        <v>3.63</v>
      </c>
      <c r="Z208" s="44">
        <v>3.63</v>
      </c>
      <c r="AA208" s="44">
        <v>3.63</v>
      </c>
    </row>
    <row r="209" spans="1:27" ht="12.75" hidden="1" customHeight="1" outlineLevel="1" x14ac:dyDescent="0.2">
      <c r="A209" s="97" t="s">
        <v>442</v>
      </c>
      <c r="B209" s="63" t="s">
        <v>81</v>
      </c>
      <c r="C209" s="43" t="s">
        <v>79</v>
      </c>
      <c r="D209" s="44">
        <f>$D$11</f>
        <v>216.36</v>
      </c>
      <c r="E209" s="44">
        <f t="shared" ref="E209:AA209" si="119">$D$11</f>
        <v>216.36</v>
      </c>
      <c r="F209" s="44">
        <f t="shared" si="119"/>
        <v>216.36</v>
      </c>
      <c r="G209" s="44">
        <f t="shared" si="119"/>
        <v>216.36</v>
      </c>
      <c r="H209" s="44">
        <f t="shared" si="119"/>
        <v>216.36</v>
      </c>
      <c r="I209" s="44">
        <f t="shared" si="119"/>
        <v>216.36</v>
      </c>
      <c r="J209" s="44">
        <f t="shared" si="119"/>
        <v>216.36</v>
      </c>
      <c r="K209" s="44">
        <f t="shared" si="119"/>
        <v>216.36</v>
      </c>
      <c r="L209" s="44">
        <f t="shared" si="119"/>
        <v>216.36</v>
      </c>
      <c r="M209" s="44">
        <f t="shared" si="119"/>
        <v>216.36</v>
      </c>
      <c r="N209" s="44">
        <f t="shared" si="119"/>
        <v>216.36</v>
      </c>
      <c r="O209" s="44">
        <f t="shared" si="119"/>
        <v>216.36</v>
      </c>
      <c r="P209" s="44">
        <f t="shared" si="119"/>
        <v>216.36</v>
      </c>
      <c r="Q209" s="44">
        <f t="shared" si="119"/>
        <v>216.36</v>
      </c>
      <c r="R209" s="44">
        <f t="shared" si="119"/>
        <v>216.36</v>
      </c>
      <c r="S209" s="44">
        <f t="shared" si="119"/>
        <v>216.36</v>
      </c>
      <c r="T209" s="44">
        <f t="shared" si="119"/>
        <v>216.36</v>
      </c>
      <c r="U209" s="44">
        <f t="shared" si="119"/>
        <v>216.36</v>
      </c>
      <c r="V209" s="44">
        <f t="shared" si="119"/>
        <v>216.36</v>
      </c>
      <c r="W209" s="44">
        <f t="shared" si="119"/>
        <v>216.36</v>
      </c>
      <c r="X209" s="44">
        <f t="shared" si="119"/>
        <v>216.36</v>
      </c>
      <c r="Y209" s="44">
        <f t="shared" si="119"/>
        <v>216.36</v>
      </c>
      <c r="Z209" s="44">
        <f t="shared" si="119"/>
        <v>216.36</v>
      </c>
      <c r="AA209" s="44">
        <f t="shared" si="119"/>
        <v>216.36</v>
      </c>
    </row>
    <row r="210" spans="1:27" ht="12.75" customHeight="1" collapsed="1" x14ac:dyDescent="0.2">
      <c r="A210" s="96" t="s">
        <v>443</v>
      </c>
      <c r="B210" s="28" t="str">
        <f>"11"&amp;"."&amp;$B$639&amp;"."&amp;$B$640</f>
        <v>11.11.2023</v>
      </c>
      <c r="C210" s="88" t="s">
        <v>76</v>
      </c>
      <c r="D210" s="89">
        <f>ROUND(((D211+D212+D214+D213)/1000),5)</f>
        <v>3.2039800000000001</v>
      </c>
      <c r="E210" s="89">
        <f>ROUND(((E211+E212+E214+E213)/1000),5)</f>
        <v>3.1665000000000001</v>
      </c>
      <c r="F210" s="89">
        <f>ROUND(((F211+F212+F214+F213)/1000),5)</f>
        <v>3.1444800000000002</v>
      </c>
      <c r="G210" s="89">
        <f t="shared" ref="G210:AA210" si="120">ROUND(((G211+G212+G214+G213)/1000),5)</f>
        <v>3.1114299999999999</v>
      </c>
      <c r="H210" s="89">
        <f t="shared" si="120"/>
        <v>3.12582</v>
      </c>
      <c r="I210" s="89">
        <f t="shared" si="120"/>
        <v>3.1654200000000001</v>
      </c>
      <c r="J210" s="89">
        <f t="shared" si="120"/>
        <v>3.1742900000000001</v>
      </c>
      <c r="K210" s="89">
        <f t="shared" si="120"/>
        <v>3.2438500000000001</v>
      </c>
      <c r="L210" s="89">
        <f t="shared" si="120"/>
        <v>3.50183</v>
      </c>
      <c r="M210" s="89">
        <f t="shared" si="120"/>
        <v>3.62982</v>
      </c>
      <c r="N210" s="89">
        <f t="shared" si="120"/>
        <v>3.6869800000000001</v>
      </c>
      <c r="O210" s="89">
        <f t="shared" si="120"/>
        <v>3.6845400000000001</v>
      </c>
      <c r="P210" s="89">
        <f t="shared" si="120"/>
        <v>3.6464699999999999</v>
      </c>
      <c r="Q210" s="89">
        <f t="shared" si="120"/>
        <v>3.64594</v>
      </c>
      <c r="R210" s="89">
        <f t="shared" si="120"/>
        <v>3.6478600000000001</v>
      </c>
      <c r="S210" s="89">
        <f t="shared" si="120"/>
        <v>3.6347700000000001</v>
      </c>
      <c r="T210" s="89">
        <f t="shared" si="120"/>
        <v>3.7302200000000001</v>
      </c>
      <c r="U210" s="89">
        <f t="shared" si="120"/>
        <v>3.7874300000000001</v>
      </c>
      <c r="V210" s="89">
        <f t="shared" si="120"/>
        <v>3.8673000000000002</v>
      </c>
      <c r="W210" s="89">
        <f t="shared" si="120"/>
        <v>3.8175599999999998</v>
      </c>
      <c r="X210" s="89">
        <f t="shared" si="120"/>
        <v>3.6730200000000002</v>
      </c>
      <c r="Y210" s="89">
        <f t="shared" si="120"/>
        <v>3.57274</v>
      </c>
      <c r="Z210" s="89">
        <f t="shared" si="120"/>
        <v>3.3437399999999999</v>
      </c>
      <c r="AA210" s="89">
        <f t="shared" si="120"/>
        <v>3.1747000000000001</v>
      </c>
    </row>
    <row r="211" spans="1:27" ht="12.75" hidden="1" customHeight="1" outlineLevel="1" x14ac:dyDescent="0.2">
      <c r="A211" s="97" t="s">
        <v>444</v>
      </c>
      <c r="B211" s="63" t="s">
        <v>242</v>
      </c>
      <c r="C211" s="43" t="s">
        <v>79</v>
      </c>
      <c r="D211" s="44">
        <v>1267.02</v>
      </c>
      <c r="E211" s="44">
        <v>1229.54</v>
      </c>
      <c r="F211" s="44">
        <v>1207.52</v>
      </c>
      <c r="G211" s="44">
        <v>1174.47</v>
      </c>
      <c r="H211" s="44">
        <v>1188.8599999999999</v>
      </c>
      <c r="I211" s="44">
        <v>1228.46</v>
      </c>
      <c r="J211" s="44">
        <v>1237.33</v>
      </c>
      <c r="K211" s="44">
        <v>1306.8900000000001</v>
      </c>
      <c r="L211" s="44">
        <v>1564.87</v>
      </c>
      <c r="M211" s="44">
        <v>1692.86</v>
      </c>
      <c r="N211" s="44">
        <v>1750.02</v>
      </c>
      <c r="O211" s="44">
        <v>1747.58</v>
      </c>
      <c r="P211" s="44">
        <v>1709.51</v>
      </c>
      <c r="Q211" s="44">
        <v>1708.98</v>
      </c>
      <c r="R211" s="44">
        <v>1710.9</v>
      </c>
      <c r="S211" s="44">
        <v>1697.81</v>
      </c>
      <c r="T211" s="44">
        <v>1793.26</v>
      </c>
      <c r="U211" s="44">
        <v>1850.47</v>
      </c>
      <c r="V211" s="44">
        <v>1930.34</v>
      </c>
      <c r="W211" s="44">
        <v>1880.6</v>
      </c>
      <c r="X211" s="44">
        <v>1736.06</v>
      </c>
      <c r="Y211" s="44">
        <v>1635.78</v>
      </c>
      <c r="Z211" s="44">
        <v>1406.78</v>
      </c>
      <c r="AA211" s="44">
        <v>1237.74</v>
      </c>
    </row>
    <row r="212" spans="1:27" ht="12.75" hidden="1" customHeight="1" outlineLevel="1" x14ac:dyDescent="0.2">
      <c r="A212" s="97" t="s">
        <v>445</v>
      </c>
      <c r="B212" s="63" t="s">
        <v>90</v>
      </c>
      <c r="C212" s="43" t="s">
        <v>79</v>
      </c>
      <c r="D212" s="44">
        <f>$D$162</f>
        <v>1716.97</v>
      </c>
      <c r="E212" s="44">
        <f t="shared" ref="E212:AA212" si="121">$D$162</f>
        <v>1716.97</v>
      </c>
      <c r="F212" s="44">
        <f t="shared" si="121"/>
        <v>1716.97</v>
      </c>
      <c r="G212" s="44">
        <f t="shared" si="121"/>
        <v>1716.97</v>
      </c>
      <c r="H212" s="44">
        <f t="shared" si="121"/>
        <v>1716.97</v>
      </c>
      <c r="I212" s="44">
        <f t="shared" si="121"/>
        <v>1716.97</v>
      </c>
      <c r="J212" s="44">
        <f t="shared" si="121"/>
        <v>1716.97</v>
      </c>
      <c r="K212" s="44">
        <f t="shared" si="121"/>
        <v>1716.97</v>
      </c>
      <c r="L212" s="44">
        <f t="shared" si="121"/>
        <v>1716.97</v>
      </c>
      <c r="M212" s="44">
        <f t="shared" si="121"/>
        <v>1716.97</v>
      </c>
      <c r="N212" s="44">
        <f t="shared" si="121"/>
        <v>1716.97</v>
      </c>
      <c r="O212" s="44">
        <f t="shared" si="121"/>
        <v>1716.97</v>
      </c>
      <c r="P212" s="44">
        <f t="shared" si="121"/>
        <v>1716.97</v>
      </c>
      <c r="Q212" s="44">
        <f t="shared" si="121"/>
        <v>1716.97</v>
      </c>
      <c r="R212" s="44">
        <f t="shared" si="121"/>
        <v>1716.97</v>
      </c>
      <c r="S212" s="44">
        <f t="shared" si="121"/>
        <v>1716.97</v>
      </c>
      <c r="T212" s="44">
        <f t="shared" si="121"/>
        <v>1716.97</v>
      </c>
      <c r="U212" s="44">
        <f t="shared" si="121"/>
        <v>1716.97</v>
      </c>
      <c r="V212" s="44">
        <f t="shared" si="121"/>
        <v>1716.97</v>
      </c>
      <c r="W212" s="44">
        <f t="shared" si="121"/>
        <v>1716.97</v>
      </c>
      <c r="X212" s="44">
        <f t="shared" si="121"/>
        <v>1716.97</v>
      </c>
      <c r="Y212" s="44">
        <f t="shared" si="121"/>
        <v>1716.97</v>
      </c>
      <c r="Z212" s="44">
        <f t="shared" si="121"/>
        <v>1716.97</v>
      </c>
      <c r="AA212" s="44">
        <f t="shared" si="121"/>
        <v>1716.97</v>
      </c>
    </row>
    <row r="213" spans="1:27" ht="12.75" hidden="1" customHeight="1" outlineLevel="1" x14ac:dyDescent="0.2">
      <c r="A213" s="97" t="s">
        <v>446</v>
      </c>
      <c r="B213" s="63" t="s">
        <v>83</v>
      </c>
      <c r="C213" s="43" t="s">
        <v>79</v>
      </c>
      <c r="D213" s="44">
        <v>3.63</v>
      </c>
      <c r="E213" s="44">
        <v>3.63</v>
      </c>
      <c r="F213" s="44">
        <v>3.63</v>
      </c>
      <c r="G213" s="44">
        <v>3.63</v>
      </c>
      <c r="H213" s="44">
        <v>3.63</v>
      </c>
      <c r="I213" s="44">
        <v>3.63</v>
      </c>
      <c r="J213" s="44">
        <v>3.63</v>
      </c>
      <c r="K213" s="44">
        <v>3.63</v>
      </c>
      <c r="L213" s="44">
        <v>3.63</v>
      </c>
      <c r="M213" s="44">
        <v>3.63</v>
      </c>
      <c r="N213" s="44">
        <v>3.63</v>
      </c>
      <c r="O213" s="44">
        <v>3.63</v>
      </c>
      <c r="P213" s="44">
        <v>3.63</v>
      </c>
      <c r="Q213" s="44">
        <v>3.63</v>
      </c>
      <c r="R213" s="44">
        <v>3.63</v>
      </c>
      <c r="S213" s="44">
        <v>3.63</v>
      </c>
      <c r="T213" s="44">
        <v>3.63</v>
      </c>
      <c r="U213" s="44">
        <v>3.63</v>
      </c>
      <c r="V213" s="44">
        <v>3.63</v>
      </c>
      <c r="W213" s="44">
        <v>3.63</v>
      </c>
      <c r="X213" s="44">
        <v>3.63</v>
      </c>
      <c r="Y213" s="44">
        <v>3.63</v>
      </c>
      <c r="Z213" s="44">
        <v>3.63</v>
      </c>
      <c r="AA213" s="44">
        <v>3.63</v>
      </c>
    </row>
    <row r="214" spans="1:27" ht="12.75" hidden="1" customHeight="1" outlineLevel="1" x14ac:dyDescent="0.2">
      <c r="A214" s="97" t="s">
        <v>447</v>
      </c>
      <c r="B214" s="63" t="s">
        <v>81</v>
      </c>
      <c r="C214" s="43" t="s">
        <v>79</v>
      </c>
      <c r="D214" s="44">
        <f>$D$11</f>
        <v>216.36</v>
      </c>
      <c r="E214" s="44">
        <f t="shared" ref="E214:AA214" si="122">$D$11</f>
        <v>216.36</v>
      </c>
      <c r="F214" s="44">
        <f t="shared" si="122"/>
        <v>216.36</v>
      </c>
      <c r="G214" s="44">
        <f t="shared" si="122"/>
        <v>216.36</v>
      </c>
      <c r="H214" s="44">
        <f t="shared" si="122"/>
        <v>216.36</v>
      </c>
      <c r="I214" s="44">
        <f t="shared" si="122"/>
        <v>216.36</v>
      </c>
      <c r="J214" s="44">
        <f t="shared" si="122"/>
        <v>216.36</v>
      </c>
      <c r="K214" s="44">
        <f t="shared" si="122"/>
        <v>216.36</v>
      </c>
      <c r="L214" s="44">
        <f t="shared" si="122"/>
        <v>216.36</v>
      </c>
      <c r="M214" s="44">
        <f t="shared" si="122"/>
        <v>216.36</v>
      </c>
      <c r="N214" s="44">
        <f t="shared" si="122"/>
        <v>216.36</v>
      </c>
      <c r="O214" s="44">
        <f t="shared" si="122"/>
        <v>216.36</v>
      </c>
      <c r="P214" s="44">
        <f t="shared" si="122"/>
        <v>216.36</v>
      </c>
      <c r="Q214" s="44">
        <f t="shared" si="122"/>
        <v>216.36</v>
      </c>
      <c r="R214" s="44">
        <f t="shared" si="122"/>
        <v>216.36</v>
      </c>
      <c r="S214" s="44">
        <f t="shared" si="122"/>
        <v>216.36</v>
      </c>
      <c r="T214" s="44">
        <f t="shared" si="122"/>
        <v>216.36</v>
      </c>
      <c r="U214" s="44">
        <f t="shared" si="122"/>
        <v>216.36</v>
      </c>
      <c r="V214" s="44">
        <f t="shared" si="122"/>
        <v>216.36</v>
      </c>
      <c r="W214" s="44">
        <f t="shared" si="122"/>
        <v>216.36</v>
      </c>
      <c r="X214" s="44">
        <f t="shared" si="122"/>
        <v>216.36</v>
      </c>
      <c r="Y214" s="44">
        <f t="shared" si="122"/>
        <v>216.36</v>
      </c>
      <c r="Z214" s="44">
        <f t="shared" si="122"/>
        <v>216.36</v>
      </c>
      <c r="AA214" s="44">
        <f t="shared" si="122"/>
        <v>216.36</v>
      </c>
    </row>
    <row r="215" spans="1:27" ht="12.75" customHeight="1" collapsed="1" x14ac:dyDescent="0.2">
      <c r="A215" s="96" t="s">
        <v>448</v>
      </c>
      <c r="B215" s="28" t="str">
        <f>"12"&amp;"."&amp;$B$639&amp;"."&amp;$B$640</f>
        <v>12.11.2023</v>
      </c>
      <c r="C215" s="88" t="s">
        <v>76</v>
      </c>
      <c r="D215" s="89">
        <f>ROUND(((D216+D217+D219+D218)/1000),5)</f>
        <v>3.1772499999999999</v>
      </c>
      <c r="E215" s="89">
        <f>ROUND(((E216+E217+E219+E218)/1000),5)</f>
        <v>3.1686700000000001</v>
      </c>
      <c r="F215" s="89">
        <f>ROUND(((F216+F217+F219+F218)/1000),5)</f>
        <v>3.14052</v>
      </c>
      <c r="G215" s="89">
        <f t="shared" ref="G215:AA215" si="123">ROUND(((G216+G217+G219+G218)/1000),5)</f>
        <v>3.1295000000000002</v>
      </c>
      <c r="H215" s="89">
        <f t="shared" si="123"/>
        <v>3.1149100000000001</v>
      </c>
      <c r="I215" s="89">
        <f t="shared" si="123"/>
        <v>3.15808</v>
      </c>
      <c r="J215" s="89">
        <f t="shared" si="123"/>
        <v>3.16188</v>
      </c>
      <c r="K215" s="89">
        <f t="shared" si="123"/>
        <v>3.2030099999999999</v>
      </c>
      <c r="L215" s="89">
        <f t="shared" si="123"/>
        <v>3.40286</v>
      </c>
      <c r="M215" s="89">
        <f t="shared" si="123"/>
        <v>3.6033599999999999</v>
      </c>
      <c r="N215" s="89">
        <f t="shared" si="123"/>
        <v>3.6888000000000001</v>
      </c>
      <c r="O215" s="89">
        <f t="shared" si="123"/>
        <v>3.7196199999999999</v>
      </c>
      <c r="P215" s="89">
        <f t="shared" si="123"/>
        <v>3.7213400000000001</v>
      </c>
      <c r="Q215" s="89">
        <f t="shared" si="123"/>
        <v>3.7230699999999999</v>
      </c>
      <c r="R215" s="89">
        <f t="shared" si="123"/>
        <v>3.7123499999999998</v>
      </c>
      <c r="S215" s="89">
        <f t="shared" si="123"/>
        <v>3.6989399999999999</v>
      </c>
      <c r="T215" s="89">
        <f t="shared" si="123"/>
        <v>3.7619799999999999</v>
      </c>
      <c r="U215" s="89">
        <f t="shared" si="123"/>
        <v>3.87344</v>
      </c>
      <c r="V215" s="89">
        <f t="shared" si="123"/>
        <v>3.8697400000000002</v>
      </c>
      <c r="W215" s="89">
        <f t="shared" si="123"/>
        <v>3.82674</v>
      </c>
      <c r="X215" s="89">
        <f t="shared" si="123"/>
        <v>3.7724600000000001</v>
      </c>
      <c r="Y215" s="89">
        <f t="shared" si="123"/>
        <v>3.6720999999999999</v>
      </c>
      <c r="Z215" s="89">
        <f t="shared" si="123"/>
        <v>3.40171</v>
      </c>
      <c r="AA215" s="89">
        <f t="shared" si="123"/>
        <v>3.1751999999999998</v>
      </c>
    </row>
    <row r="216" spans="1:27" ht="12.75" hidden="1" customHeight="1" outlineLevel="1" x14ac:dyDescent="0.2">
      <c r="A216" s="97" t="s">
        <v>449</v>
      </c>
      <c r="B216" s="63" t="s">
        <v>242</v>
      </c>
      <c r="C216" s="43" t="s">
        <v>79</v>
      </c>
      <c r="D216" s="44">
        <v>1240.29</v>
      </c>
      <c r="E216" s="44">
        <v>1231.71</v>
      </c>
      <c r="F216" s="44">
        <v>1203.56</v>
      </c>
      <c r="G216" s="44">
        <v>1192.54</v>
      </c>
      <c r="H216" s="44">
        <v>1177.95</v>
      </c>
      <c r="I216" s="44">
        <v>1221.1199999999999</v>
      </c>
      <c r="J216" s="44">
        <v>1224.92</v>
      </c>
      <c r="K216" s="44">
        <v>1266.05</v>
      </c>
      <c r="L216" s="44">
        <v>1465.9</v>
      </c>
      <c r="M216" s="44">
        <v>1666.4</v>
      </c>
      <c r="N216" s="44">
        <v>1751.84</v>
      </c>
      <c r="O216" s="44">
        <v>1782.66</v>
      </c>
      <c r="P216" s="44">
        <v>1784.38</v>
      </c>
      <c r="Q216" s="44">
        <v>1786.11</v>
      </c>
      <c r="R216" s="44">
        <v>1775.39</v>
      </c>
      <c r="S216" s="44">
        <v>1761.98</v>
      </c>
      <c r="T216" s="44">
        <v>1825.02</v>
      </c>
      <c r="U216" s="44">
        <v>1936.48</v>
      </c>
      <c r="V216" s="44">
        <v>1932.78</v>
      </c>
      <c r="W216" s="44">
        <v>1889.78</v>
      </c>
      <c r="X216" s="44">
        <v>1835.5</v>
      </c>
      <c r="Y216" s="44">
        <v>1735.14</v>
      </c>
      <c r="Z216" s="44">
        <v>1464.75</v>
      </c>
      <c r="AA216" s="44">
        <v>1238.24</v>
      </c>
    </row>
    <row r="217" spans="1:27" ht="12.75" hidden="1" customHeight="1" outlineLevel="1" x14ac:dyDescent="0.2">
      <c r="A217" s="97" t="s">
        <v>450</v>
      </c>
      <c r="B217" s="63" t="s">
        <v>90</v>
      </c>
      <c r="C217" s="43" t="s">
        <v>79</v>
      </c>
      <c r="D217" s="44">
        <f>$D$162</f>
        <v>1716.97</v>
      </c>
      <c r="E217" s="44">
        <f t="shared" ref="E217:AA217" si="124">$D$162</f>
        <v>1716.97</v>
      </c>
      <c r="F217" s="44">
        <f t="shared" si="124"/>
        <v>1716.97</v>
      </c>
      <c r="G217" s="44">
        <f t="shared" si="124"/>
        <v>1716.97</v>
      </c>
      <c r="H217" s="44">
        <f t="shared" si="124"/>
        <v>1716.97</v>
      </c>
      <c r="I217" s="44">
        <f t="shared" si="124"/>
        <v>1716.97</v>
      </c>
      <c r="J217" s="44">
        <f t="shared" si="124"/>
        <v>1716.97</v>
      </c>
      <c r="K217" s="44">
        <f t="shared" si="124"/>
        <v>1716.97</v>
      </c>
      <c r="L217" s="44">
        <f t="shared" si="124"/>
        <v>1716.97</v>
      </c>
      <c r="M217" s="44">
        <f t="shared" si="124"/>
        <v>1716.97</v>
      </c>
      <c r="N217" s="44">
        <f t="shared" si="124"/>
        <v>1716.97</v>
      </c>
      <c r="O217" s="44">
        <f t="shared" si="124"/>
        <v>1716.97</v>
      </c>
      <c r="P217" s="44">
        <f t="shared" si="124"/>
        <v>1716.97</v>
      </c>
      <c r="Q217" s="44">
        <f t="shared" si="124"/>
        <v>1716.97</v>
      </c>
      <c r="R217" s="44">
        <f t="shared" si="124"/>
        <v>1716.97</v>
      </c>
      <c r="S217" s="44">
        <f t="shared" si="124"/>
        <v>1716.97</v>
      </c>
      <c r="T217" s="44">
        <f t="shared" si="124"/>
        <v>1716.97</v>
      </c>
      <c r="U217" s="44">
        <f t="shared" si="124"/>
        <v>1716.97</v>
      </c>
      <c r="V217" s="44">
        <f t="shared" si="124"/>
        <v>1716.97</v>
      </c>
      <c r="W217" s="44">
        <f t="shared" si="124"/>
        <v>1716.97</v>
      </c>
      <c r="X217" s="44">
        <f t="shared" si="124"/>
        <v>1716.97</v>
      </c>
      <c r="Y217" s="44">
        <f t="shared" si="124"/>
        <v>1716.97</v>
      </c>
      <c r="Z217" s="44">
        <f t="shared" si="124"/>
        <v>1716.97</v>
      </c>
      <c r="AA217" s="44">
        <f t="shared" si="124"/>
        <v>1716.97</v>
      </c>
    </row>
    <row r="218" spans="1:27" ht="12.75" hidden="1" customHeight="1" outlineLevel="1" x14ac:dyDescent="0.2">
      <c r="A218" s="97" t="s">
        <v>451</v>
      </c>
      <c r="B218" s="63" t="s">
        <v>83</v>
      </c>
      <c r="C218" s="43" t="s">
        <v>79</v>
      </c>
      <c r="D218" s="44">
        <v>3.63</v>
      </c>
      <c r="E218" s="44">
        <v>3.63</v>
      </c>
      <c r="F218" s="44">
        <v>3.63</v>
      </c>
      <c r="G218" s="44">
        <v>3.63</v>
      </c>
      <c r="H218" s="44">
        <v>3.63</v>
      </c>
      <c r="I218" s="44">
        <v>3.63</v>
      </c>
      <c r="J218" s="44">
        <v>3.63</v>
      </c>
      <c r="K218" s="44">
        <v>3.63</v>
      </c>
      <c r="L218" s="44">
        <v>3.63</v>
      </c>
      <c r="M218" s="44">
        <v>3.63</v>
      </c>
      <c r="N218" s="44">
        <v>3.63</v>
      </c>
      <c r="O218" s="44">
        <v>3.63</v>
      </c>
      <c r="P218" s="44">
        <v>3.63</v>
      </c>
      <c r="Q218" s="44">
        <v>3.63</v>
      </c>
      <c r="R218" s="44">
        <v>3.63</v>
      </c>
      <c r="S218" s="44">
        <v>3.63</v>
      </c>
      <c r="T218" s="44">
        <v>3.63</v>
      </c>
      <c r="U218" s="44">
        <v>3.63</v>
      </c>
      <c r="V218" s="44">
        <v>3.63</v>
      </c>
      <c r="W218" s="44">
        <v>3.63</v>
      </c>
      <c r="X218" s="44">
        <v>3.63</v>
      </c>
      <c r="Y218" s="44">
        <v>3.63</v>
      </c>
      <c r="Z218" s="44">
        <v>3.63</v>
      </c>
      <c r="AA218" s="44">
        <v>3.63</v>
      </c>
    </row>
    <row r="219" spans="1:27" ht="12.75" hidden="1" customHeight="1" outlineLevel="1" x14ac:dyDescent="0.2">
      <c r="A219" s="97" t="s">
        <v>452</v>
      </c>
      <c r="B219" s="63" t="s">
        <v>81</v>
      </c>
      <c r="C219" s="43" t="s">
        <v>79</v>
      </c>
      <c r="D219" s="44">
        <f>$D$11</f>
        <v>216.36</v>
      </c>
      <c r="E219" s="44">
        <f t="shared" ref="E219:AA219" si="125">$D$11</f>
        <v>216.36</v>
      </c>
      <c r="F219" s="44">
        <f t="shared" si="125"/>
        <v>216.36</v>
      </c>
      <c r="G219" s="44">
        <f t="shared" si="125"/>
        <v>216.36</v>
      </c>
      <c r="H219" s="44">
        <f t="shared" si="125"/>
        <v>216.36</v>
      </c>
      <c r="I219" s="44">
        <f t="shared" si="125"/>
        <v>216.36</v>
      </c>
      <c r="J219" s="44">
        <f t="shared" si="125"/>
        <v>216.36</v>
      </c>
      <c r="K219" s="44">
        <f t="shared" si="125"/>
        <v>216.36</v>
      </c>
      <c r="L219" s="44">
        <f t="shared" si="125"/>
        <v>216.36</v>
      </c>
      <c r="M219" s="44">
        <f t="shared" si="125"/>
        <v>216.36</v>
      </c>
      <c r="N219" s="44">
        <f t="shared" si="125"/>
        <v>216.36</v>
      </c>
      <c r="O219" s="44">
        <f t="shared" si="125"/>
        <v>216.36</v>
      </c>
      <c r="P219" s="44">
        <f t="shared" si="125"/>
        <v>216.36</v>
      </c>
      <c r="Q219" s="44">
        <f t="shared" si="125"/>
        <v>216.36</v>
      </c>
      <c r="R219" s="44">
        <f t="shared" si="125"/>
        <v>216.36</v>
      </c>
      <c r="S219" s="44">
        <f t="shared" si="125"/>
        <v>216.36</v>
      </c>
      <c r="T219" s="44">
        <f t="shared" si="125"/>
        <v>216.36</v>
      </c>
      <c r="U219" s="44">
        <f t="shared" si="125"/>
        <v>216.36</v>
      </c>
      <c r="V219" s="44">
        <f t="shared" si="125"/>
        <v>216.36</v>
      </c>
      <c r="W219" s="44">
        <f t="shared" si="125"/>
        <v>216.36</v>
      </c>
      <c r="X219" s="44">
        <f t="shared" si="125"/>
        <v>216.36</v>
      </c>
      <c r="Y219" s="44">
        <f t="shared" si="125"/>
        <v>216.36</v>
      </c>
      <c r="Z219" s="44">
        <f t="shared" si="125"/>
        <v>216.36</v>
      </c>
      <c r="AA219" s="44">
        <f t="shared" si="125"/>
        <v>216.36</v>
      </c>
    </row>
    <row r="220" spans="1:27" ht="12.75" customHeight="1" collapsed="1" x14ac:dyDescent="0.2">
      <c r="A220" s="96" t="s">
        <v>453</v>
      </c>
      <c r="B220" s="28" t="str">
        <f>"13"&amp;"."&amp;$B$639&amp;"."&amp;$B$640</f>
        <v>13.11.2023</v>
      </c>
      <c r="C220" s="88" t="s">
        <v>76</v>
      </c>
      <c r="D220" s="89">
        <f>ROUND(((D221+D222+D224+D223)/1000),5)</f>
        <v>3.2021099999999998</v>
      </c>
      <c r="E220" s="89">
        <f>ROUND(((E221+E222+E224+E223)/1000),5)</f>
        <v>3.1782900000000001</v>
      </c>
      <c r="F220" s="89">
        <f>ROUND(((F221+F222+F224+F223)/1000),5)</f>
        <v>3.16431</v>
      </c>
      <c r="G220" s="89">
        <f t="shared" ref="G220:AA220" si="126">ROUND(((G221+G222+G224+G223)/1000),5)</f>
        <v>3.1376900000000001</v>
      </c>
      <c r="H220" s="89">
        <f t="shared" si="126"/>
        <v>3.1266099999999999</v>
      </c>
      <c r="I220" s="89">
        <f t="shared" si="126"/>
        <v>3.1840299999999999</v>
      </c>
      <c r="J220" s="89">
        <f t="shared" si="126"/>
        <v>3.4387500000000002</v>
      </c>
      <c r="K220" s="89">
        <f t="shared" si="126"/>
        <v>3.7052900000000002</v>
      </c>
      <c r="L220" s="89">
        <f t="shared" si="126"/>
        <v>3.86463</v>
      </c>
      <c r="M220" s="89">
        <f t="shared" si="126"/>
        <v>3.9015</v>
      </c>
      <c r="N220" s="89">
        <f t="shared" si="126"/>
        <v>3.9068700000000001</v>
      </c>
      <c r="O220" s="89">
        <f t="shared" si="126"/>
        <v>3.9039799999999998</v>
      </c>
      <c r="P220" s="89">
        <f t="shared" si="126"/>
        <v>3.8811300000000002</v>
      </c>
      <c r="Q220" s="89">
        <f t="shared" si="126"/>
        <v>3.8962400000000001</v>
      </c>
      <c r="R220" s="89">
        <f t="shared" si="126"/>
        <v>3.9002699999999999</v>
      </c>
      <c r="S220" s="89">
        <f t="shared" si="126"/>
        <v>3.9144700000000001</v>
      </c>
      <c r="T220" s="89">
        <f t="shared" si="126"/>
        <v>3.9751400000000001</v>
      </c>
      <c r="U220" s="89">
        <f t="shared" si="126"/>
        <v>4.1877199999999997</v>
      </c>
      <c r="V220" s="89">
        <f t="shared" si="126"/>
        <v>4.19726</v>
      </c>
      <c r="W220" s="89">
        <f t="shared" si="126"/>
        <v>3.9651900000000002</v>
      </c>
      <c r="X220" s="89">
        <f t="shared" si="126"/>
        <v>3.9710000000000001</v>
      </c>
      <c r="Y220" s="89">
        <f t="shared" si="126"/>
        <v>3.8374000000000001</v>
      </c>
      <c r="Z220" s="89">
        <f t="shared" si="126"/>
        <v>3.4389799999999999</v>
      </c>
      <c r="AA220" s="89">
        <f t="shared" si="126"/>
        <v>3.2438799999999999</v>
      </c>
    </row>
    <row r="221" spans="1:27" ht="12.75" hidden="1" customHeight="1" outlineLevel="1" x14ac:dyDescent="0.2">
      <c r="A221" s="97" t="s">
        <v>454</v>
      </c>
      <c r="B221" s="63" t="s">
        <v>242</v>
      </c>
      <c r="C221" s="43" t="s">
        <v>79</v>
      </c>
      <c r="D221" s="44">
        <v>1265.1500000000001</v>
      </c>
      <c r="E221" s="44">
        <v>1241.33</v>
      </c>
      <c r="F221" s="44">
        <v>1227.3499999999999</v>
      </c>
      <c r="G221" s="44">
        <v>1200.73</v>
      </c>
      <c r="H221" s="44">
        <v>1189.6500000000001</v>
      </c>
      <c r="I221" s="44">
        <v>1247.07</v>
      </c>
      <c r="J221" s="44">
        <v>1501.79</v>
      </c>
      <c r="K221" s="44">
        <v>1768.33</v>
      </c>
      <c r="L221" s="44">
        <v>1927.67</v>
      </c>
      <c r="M221" s="44">
        <v>1964.54</v>
      </c>
      <c r="N221" s="44">
        <v>1969.91</v>
      </c>
      <c r="O221" s="44">
        <v>1967.02</v>
      </c>
      <c r="P221" s="44">
        <v>1944.17</v>
      </c>
      <c r="Q221" s="44">
        <v>1959.28</v>
      </c>
      <c r="R221" s="44">
        <v>1963.31</v>
      </c>
      <c r="S221" s="44">
        <v>1977.51</v>
      </c>
      <c r="T221" s="44">
        <v>2038.18</v>
      </c>
      <c r="U221" s="44">
        <v>2250.7600000000002</v>
      </c>
      <c r="V221" s="44">
        <v>2260.3000000000002</v>
      </c>
      <c r="W221" s="44">
        <v>2028.23</v>
      </c>
      <c r="X221" s="44">
        <v>2034.04</v>
      </c>
      <c r="Y221" s="44">
        <v>1900.44</v>
      </c>
      <c r="Z221" s="44">
        <v>1502.02</v>
      </c>
      <c r="AA221" s="44">
        <v>1306.92</v>
      </c>
    </row>
    <row r="222" spans="1:27" ht="12.75" hidden="1" customHeight="1" outlineLevel="1" x14ac:dyDescent="0.2">
      <c r="A222" s="97" t="s">
        <v>455</v>
      </c>
      <c r="B222" s="63" t="s">
        <v>90</v>
      </c>
      <c r="C222" s="43" t="s">
        <v>79</v>
      </c>
      <c r="D222" s="44">
        <f>$D$162</f>
        <v>1716.97</v>
      </c>
      <c r="E222" s="44">
        <f t="shared" ref="E222:AA222" si="127">$D$162</f>
        <v>1716.97</v>
      </c>
      <c r="F222" s="44">
        <f t="shared" si="127"/>
        <v>1716.97</v>
      </c>
      <c r="G222" s="44">
        <f t="shared" si="127"/>
        <v>1716.97</v>
      </c>
      <c r="H222" s="44">
        <f t="shared" si="127"/>
        <v>1716.97</v>
      </c>
      <c r="I222" s="44">
        <f t="shared" si="127"/>
        <v>1716.97</v>
      </c>
      <c r="J222" s="44">
        <f t="shared" si="127"/>
        <v>1716.97</v>
      </c>
      <c r="K222" s="44">
        <f t="shared" si="127"/>
        <v>1716.97</v>
      </c>
      <c r="L222" s="44">
        <f t="shared" si="127"/>
        <v>1716.97</v>
      </c>
      <c r="M222" s="44">
        <f t="shared" si="127"/>
        <v>1716.97</v>
      </c>
      <c r="N222" s="44">
        <f t="shared" si="127"/>
        <v>1716.97</v>
      </c>
      <c r="O222" s="44">
        <f t="shared" si="127"/>
        <v>1716.97</v>
      </c>
      <c r="P222" s="44">
        <f t="shared" si="127"/>
        <v>1716.97</v>
      </c>
      <c r="Q222" s="44">
        <f t="shared" si="127"/>
        <v>1716.97</v>
      </c>
      <c r="R222" s="44">
        <f t="shared" si="127"/>
        <v>1716.97</v>
      </c>
      <c r="S222" s="44">
        <f t="shared" si="127"/>
        <v>1716.97</v>
      </c>
      <c r="T222" s="44">
        <f t="shared" si="127"/>
        <v>1716.97</v>
      </c>
      <c r="U222" s="44">
        <f t="shared" si="127"/>
        <v>1716.97</v>
      </c>
      <c r="V222" s="44">
        <f t="shared" si="127"/>
        <v>1716.97</v>
      </c>
      <c r="W222" s="44">
        <f t="shared" si="127"/>
        <v>1716.97</v>
      </c>
      <c r="X222" s="44">
        <f t="shared" si="127"/>
        <v>1716.97</v>
      </c>
      <c r="Y222" s="44">
        <f t="shared" si="127"/>
        <v>1716.97</v>
      </c>
      <c r="Z222" s="44">
        <f t="shared" si="127"/>
        <v>1716.97</v>
      </c>
      <c r="AA222" s="44">
        <f t="shared" si="127"/>
        <v>1716.97</v>
      </c>
    </row>
    <row r="223" spans="1:27" ht="12.75" hidden="1" customHeight="1" outlineLevel="1" x14ac:dyDescent="0.2">
      <c r="A223" s="97" t="s">
        <v>456</v>
      </c>
      <c r="B223" s="63" t="s">
        <v>83</v>
      </c>
      <c r="C223" s="43" t="s">
        <v>79</v>
      </c>
      <c r="D223" s="44">
        <v>3.63</v>
      </c>
      <c r="E223" s="44">
        <v>3.63</v>
      </c>
      <c r="F223" s="44">
        <v>3.63</v>
      </c>
      <c r="G223" s="44">
        <v>3.63</v>
      </c>
      <c r="H223" s="44">
        <v>3.63</v>
      </c>
      <c r="I223" s="44">
        <v>3.63</v>
      </c>
      <c r="J223" s="44">
        <v>3.63</v>
      </c>
      <c r="K223" s="44">
        <v>3.63</v>
      </c>
      <c r="L223" s="44">
        <v>3.63</v>
      </c>
      <c r="M223" s="44">
        <v>3.63</v>
      </c>
      <c r="N223" s="44">
        <v>3.63</v>
      </c>
      <c r="O223" s="44">
        <v>3.63</v>
      </c>
      <c r="P223" s="44">
        <v>3.63</v>
      </c>
      <c r="Q223" s="44">
        <v>3.63</v>
      </c>
      <c r="R223" s="44">
        <v>3.63</v>
      </c>
      <c r="S223" s="44">
        <v>3.63</v>
      </c>
      <c r="T223" s="44">
        <v>3.63</v>
      </c>
      <c r="U223" s="44">
        <v>3.63</v>
      </c>
      <c r="V223" s="44">
        <v>3.63</v>
      </c>
      <c r="W223" s="44">
        <v>3.63</v>
      </c>
      <c r="X223" s="44">
        <v>3.63</v>
      </c>
      <c r="Y223" s="44">
        <v>3.63</v>
      </c>
      <c r="Z223" s="44">
        <v>3.63</v>
      </c>
      <c r="AA223" s="44">
        <v>3.63</v>
      </c>
    </row>
    <row r="224" spans="1:27" ht="12.75" hidden="1" customHeight="1" outlineLevel="1" x14ac:dyDescent="0.2">
      <c r="A224" s="97" t="s">
        <v>457</v>
      </c>
      <c r="B224" s="63" t="s">
        <v>81</v>
      </c>
      <c r="C224" s="43" t="s">
        <v>79</v>
      </c>
      <c r="D224" s="44">
        <f>$D$11</f>
        <v>216.36</v>
      </c>
      <c r="E224" s="44">
        <f t="shared" ref="E224:AA224" si="128">$D$11</f>
        <v>216.36</v>
      </c>
      <c r="F224" s="44">
        <f t="shared" si="128"/>
        <v>216.36</v>
      </c>
      <c r="G224" s="44">
        <f t="shared" si="128"/>
        <v>216.36</v>
      </c>
      <c r="H224" s="44">
        <f t="shared" si="128"/>
        <v>216.36</v>
      </c>
      <c r="I224" s="44">
        <f t="shared" si="128"/>
        <v>216.36</v>
      </c>
      <c r="J224" s="44">
        <f t="shared" si="128"/>
        <v>216.36</v>
      </c>
      <c r="K224" s="44">
        <f t="shared" si="128"/>
        <v>216.36</v>
      </c>
      <c r="L224" s="44">
        <f t="shared" si="128"/>
        <v>216.36</v>
      </c>
      <c r="M224" s="44">
        <f t="shared" si="128"/>
        <v>216.36</v>
      </c>
      <c r="N224" s="44">
        <f t="shared" si="128"/>
        <v>216.36</v>
      </c>
      <c r="O224" s="44">
        <f t="shared" si="128"/>
        <v>216.36</v>
      </c>
      <c r="P224" s="44">
        <f t="shared" si="128"/>
        <v>216.36</v>
      </c>
      <c r="Q224" s="44">
        <f t="shared" si="128"/>
        <v>216.36</v>
      </c>
      <c r="R224" s="44">
        <f t="shared" si="128"/>
        <v>216.36</v>
      </c>
      <c r="S224" s="44">
        <f t="shared" si="128"/>
        <v>216.36</v>
      </c>
      <c r="T224" s="44">
        <f t="shared" si="128"/>
        <v>216.36</v>
      </c>
      <c r="U224" s="44">
        <f t="shared" si="128"/>
        <v>216.36</v>
      </c>
      <c r="V224" s="44">
        <f t="shared" si="128"/>
        <v>216.36</v>
      </c>
      <c r="W224" s="44">
        <f t="shared" si="128"/>
        <v>216.36</v>
      </c>
      <c r="X224" s="44">
        <f t="shared" si="128"/>
        <v>216.36</v>
      </c>
      <c r="Y224" s="44">
        <f t="shared" si="128"/>
        <v>216.36</v>
      </c>
      <c r="Z224" s="44">
        <f t="shared" si="128"/>
        <v>216.36</v>
      </c>
      <c r="AA224" s="44">
        <f t="shared" si="128"/>
        <v>216.36</v>
      </c>
    </row>
    <row r="225" spans="1:27" ht="12.75" customHeight="1" collapsed="1" x14ac:dyDescent="0.2">
      <c r="A225" s="96" t="s">
        <v>458</v>
      </c>
      <c r="B225" s="28" t="str">
        <f>"14"&amp;"."&amp;$B$639&amp;"."&amp;$B$640</f>
        <v>14.11.2023</v>
      </c>
      <c r="C225" s="88" t="s">
        <v>76</v>
      </c>
      <c r="D225" s="89">
        <f>ROUND(((D226+D227+D229+D228)/1000),5)</f>
        <v>3.1722299999999999</v>
      </c>
      <c r="E225" s="89">
        <f>ROUND(((E226+E227+E229+E228)/1000),5)</f>
        <v>3.1108500000000001</v>
      </c>
      <c r="F225" s="89">
        <f>ROUND(((F226+F227+F229+F228)/1000),5)</f>
        <v>3.0429200000000001</v>
      </c>
      <c r="G225" s="89">
        <f t="shared" ref="G225:AA225" si="129">ROUND(((G226+G227+G229+G228)/1000),5)</f>
        <v>3.0298400000000001</v>
      </c>
      <c r="H225" s="89">
        <f t="shared" si="129"/>
        <v>3.0905499999999999</v>
      </c>
      <c r="I225" s="89">
        <f t="shared" si="129"/>
        <v>3.2037300000000002</v>
      </c>
      <c r="J225" s="89">
        <f t="shared" si="129"/>
        <v>3.37826</v>
      </c>
      <c r="K225" s="89">
        <f t="shared" si="129"/>
        <v>3.7205300000000001</v>
      </c>
      <c r="L225" s="89">
        <f t="shared" si="129"/>
        <v>3.90354</v>
      </c>
      <c r="M225" s="89">
        <f t="shared" si="129"/>
        <v>4.0043899999999999</v>
      </c>
      <c r="N225" s="89">
        <f t="shared" si="129"/>
        <v>4.0977100000000002</v>
      </c>
      <c r="O225" s="89">
        <f t="shared" si="129"/>
        <v>4.0703500000000004</v>
      </c>
      <c r="P225" s="89">
        <f t="shared" si="129"/>
        <v>4.0441399999999996</v>
      </c>
      <c r="Q225" s="89">
        <f t="shared" si="129"/>
        <v>4.0679699999999999</v>
      </c>
      <c r="R225" s="89">
        <f t="shared" si="129"/>
        <v>4.2141900000000003</v>
      </c>
      <c r="S225" s="89">
        <f t="shared" si="129"/>
        <v>4.1337799999999998</v>
      </c>
      <c r="T225" s="89">
        <f t="shared" si="129"/>
        <v>4.2010800000000001</v>
      </c>
      <c r="U225" s="89">
        <f t="shared" si="129"/>
        <v>4.24404</v>
      </c>
      <c r="V225" s="89">
        <f t="shared" si="129"/>
        <v>4.0931499999999996</v>
      </c>
      <c r="W225" s="89">
        <f t="shared" si="129"/>
        <v>4.0052000000000003</v>
      </c>
      <c r="X225" s="89">
        <f t="shared" si="129"/>
        <v>3.8980999999999999</v>
      </c>
      <c r="Y225" s="89">
        <f t="shared" si="129"/>
        <v>3.7504300000000002</v>
      </c>
      <c r="Z225" s="89">
        <f t="shared" si="129"/>
        <v>3.4493200000000002</v>
      </c>
      <c r="AA225" s="89">
        <f t="shared" si="129"/>
        <v>3.2671399999999999</v>
      </c>
    </row>
    <row r="226" spans="1:27" ht="12.75" hidden="1" customHeight="1" outlineLevel="1" x14ac:dyDescent="0.2">
      <c r="A226" s="97" t="s">
        <v>459</v>
      </c>
      <c r="B226" s="63" t="s">
        <v>242</v>
      </c>
      <c r="C226" s="43" t="s">
        <v>79</v>
      </c>
      <c r="D226" s="44">
        <v>1235.27</v>
      </c>
      <c r="E226" s="44">
        <v>1173.8900000000001</v>
      </c>
      <c r="F226" s="44">
        <v>1105.96</v>
      </c>
      <c r="G226" s="44">
        <v>1092.8800000000001</v>
      </c>
      <c r="H226" s="44">
        <v>1153.5899999999999</v>
      </c>
      <c r="I226" s="44">
        <v>1266.77</v>
      </c>
      <c r="J226" s="44">
        <v>1441.3</v>
      </c>
      <c r="K226" s="44">
        <v>1783.57</v>
      </c>
      <c r="L226" s="44">
        <v>1966.58</v>
      </c>
      <c r="M226" s="44">
        <v>2067.4299999999998</v>
      </c>
      <c r="N226" s="44">
        <v>2160.75</v>
      </c>
      <c r="O226" s="44">
        <v>2133.39</v>
      </c>
      <c r="P226" s="44">
        <v>2107.1799999999998</v>
      </c>
      <c r="Q226" s="44">
        <v>2131.0100000000002</v>
      </c>
      <c r="R226" s="44">
        <v>2277.23</v>
      </c>
      <c r="S226" s="44">
        <v>2196.8200000000002</v>
      </c>
      <c r="T226" s="44">
        <v>2264.12</v>
      </c>
      <c r="U226" s="44">
        <v>2307.08</v>
      </c>
      <c r="V226" s="44">
        <v>2156.19</v>
      </c>
      <c r="W226" s="44">
        <v>2068.2399999999998</v>
      </c>
      <c r="X226" s="44">
        <v>1961.14</v>
      </c>
      <c r="Y226" s="44">
        <v>1813.47</v>
      </c>
      <c r="Z226" s="44">
        <v>1512.36</v>
      </c>
      <c r="AA226" s="44">
        <v>1330.18</v>
      </c>
    </row>
    <row r="227" spans="1:27" ht="12.75" hidden="1" customHeight="1" outlineLevel="1" x14ac:dyDescent="0.2">
      <c r="A227" s="97" t="s">
        <v>460</v>
      </c>
      <c r="B227" s="63" t="s">
        <v>90</v>
      </c>
      <c r="C227" s="43" t="s">
        <v>79</v>
      </c>
      <c r="D227" s="44">
        <f>$D$162</f>
        <v>1716.97</v>
      </c>
      <c r="E227" s="44">
        <f t="shared" ref="E227:AA227" si="130">$D$162</f>
        <v>1716.97</v>
      </c>
      <c r="F227" s="44">
        <f t="shared" si="130"/>
        <v>1716.97</v>
      </c>
      <c r="G227" s="44">
        <f t="shared" si="130"/>
        <v>1716.97</v>
      </c>
      <c r="H227" s="44">
        <f t="shared" si="130"/>
        <v>1716.97</v>
      </c>
      <c r="I227" s="44">
        <f t="shared" si="130"/>
        <v>1716.97</v>
      </c>
      <c r="J227" s="44">
        <f t="shared" si="130"/>
        <v>1716.97</v>
      </c>
      <c r="K227" s="44">
        <f t="shared" si="130"/>
        <v>1716.97</v>
      </c>
      <c r="L227" s="44">
        <f t="shared" si="130"/>
        <v>1716.97</v>
      </c>
      <c r="M227" s="44">
        <f t="shared" si="130"/>
        <v>1716.97</v>
      </c>
      <c r="N227" s="44">
        <f t="shared" si="130"/>
        <v>1716.97</v>
      </c>
      <c r="O227" s="44">
        <f t="shared" si="130"/>
        <v>1716.97</v>
      </c>
      <c r="P227" s="44">
        <f t="shared" si="130"/>
        <v>1716.97</v>
      </c>
      <c r="Q227" s="44">
        <f t="shared" si="130"/>
        <v>1716.97</v>
      </c>
      <c r="R227" s="44">
        <f t="shared" si="130"/>
        <v>1716.97</v>
      </c>
      <c r="S227" s="44">
        <f t="shared" si="130"/>
        <v>1716.97</v>
      </c>
      <c r="T227" s="44">
        <f t="shared" si="130"/>
        <v>1716.97</v>
      </c>
      <c r="U227" s="44">
        <f t="shared" si="130"/>
        <v>1716.97</v>
      </c>
      <c r="V227" s="44">
        <f t="shared" si="130"/>
        <v>1716.97</v>
      </c>
      <c r="W227" s="44">
        <f t="shared" si="130"/>
        <v>1716.97</v>
      </c>
      <c r="X227" s="44">
        <f t="shared" si="130"/>
        <v>1716.97</v>
      </c>
      <c r="Y227" s="44">
        <f t="shared" si="130"/>
        <v>1716.97</v>
      </c>
      <c r="Z227" s="44">
        <f t="shared" si="130"/>
        <v>1716.97</v>
      </c>
      <c r="AA227" s="44">
        <f t="shared" si="130"/>
        <v>1716.97</v>
      </c>
    </row>
    <row r="228" spans="1:27" ht="12.75" hidden="1" customHeight="1" outlineLevel="1" x14ac:dyDescent="0.2">
      <c r="A228" s="97" t="s">
        <v>461</v>
      </c>
      <c r="B228" s="63" t="s">
        <v>83</v>
      </c>
      <c r="C228" s="43" t="s">
        <v>79</v>
      </c>
      <c r="D228" s="44">
        <v>3.63</v>
      </c>
      <c r="E228" s="44">
        <v>3.63</v>
      </c>
      <c r="F228" s="44">
        <v>3.63</v>
      </c>
      <c r="G228" s="44">
        <v>3.63</v>
      </c>
      <c r="H228" s="44">
        <v>3.63</v>
      </c>
      <c r="I228" s="44">
        <v>3.63</v>
      </c>
      <c r="J228" s="44">
        <v>3.63</v>
      </c>
      <c r="K228" s="44">
        <v>3.63</v>
      </c>
      <c r="L228" s="44">
        <v>3.63</v>
      </c>
      <c r="M228" s="44">
        <v>3.63</v>
      </c>
      <c r="N228" s="44">
        <v>3.63</v>
      </c>
      <c r="O228" s="44">
        <v>3.63</v>
      </c>
      <c r="P228" s="44">
        <v>3.63</v>
      </c>
      <c r="Q228" s="44">
        <v>3.63</v>
      </c>
      <c r="R228" s="44">
        <v>3.63</v>
      </c>
      <c r="S228" s="44">
        <v>3.63</v>
      </c>
      <c r="T228" s="44">
        <v>3.63</v>
      </c>
      <c r="U228" s="44">
        <v>3.63</v>
      </c>
      <c r="V228" s="44">
        <v>3.63</v>
      </c>
      <c r="W228" s="44">
        <v>3.63</v>
      </c>
      <c r="X228" s="44">
        <v>3.63</v>
      </c>
      <c r="Y228" s="44">
        <v>3.63</v>
      </c>
      <c r="Z228" s="44">
        <v>3.63</v>
      </c>
      <c r="AA228" s="44">
        <v>3.63</v>
      </c>
    </row>
    <row r="229" spans="1:27" ht="12.75" hidden="1" customHeight="1" outlineLevel="1" x14ac:dyDescent="0.2">
      <c r="A229" s="97" t="s">
        <v>462</v>
      </c>
      <c r="B229" s="63" t="s">
        <v>81</v>
      </c>
      <c r="C229" s="43" t="s">
        <v>79</v>
      </c>
      <c r="D229" s="44">
        <f>$D$11</f>
        <v>216.36</v>
      </c>
      <c r="E229" s="44">
        <f t="shared" ref="E229:AA229" si="131">$D$11</f>
        <v>216.36</v>
      </c>
      <c r="F229" s="44">
        <f t="shared" si="131"/>
        <v>216.36</v>
      </c>
      <c r="G229" s="44">
        <f t="shared" si="131"/>
        <v>216.36</v>
      </c>
      <c r="H229" s="44">
        <f t="shared" si="131"/>
        <v>216.36</v>
      </c>
      <c r="I229" s="44">
        <f t="shared" si="131"/>
        <v>216.36</v>
      </c>
      <c r="J229" s="44">
        <f t="shared" si="131"/>
        <v>216.36</v>
      </c>
      <c r="K229" s="44">
        <f t="shared" si="131"/>
        <v>216.36</v>
      </c>
      <c r="L229" s="44">
        <f t="shared" si="131"/>
        <v>216.36</v>
      </c>
      <c r="M229" s="44">
        <f t="shared" si="131"/>
        <v>216.36</v>
      </c>
      <c r="N229" s="44">
        <f t="shared" si="131"/>
        <v>216.36</v>
      </c>
      <c r="O229" s="44">
        <f t="shared" si="131"/>
        <v>216.36</v>
      </c>
      <c r="P229" s="44">
        <f t="shared" si="131"/>
        <v>216.36</v>
      </c>
      <c r="Q229" s="44">
        <f t="shared" si="131"/>
        <v>216.36</v>
      </c>
      <c r="R229" s="44">
        <f t="shared" si="131"/>
        <v>216.36</v>
      </c>
      <c r="S229" s="44">
        <f t="shared" si="131"/>
        <v>216.36</v>
      </c>
      <c r="T229" s="44">
        <f t="shared" si="131"/>
        <v>216.36</v>
      </c>
      <c r="U229" s="44">
        <f t="shared" si="131"/>
        <v>216.36</v>
      </c>
      <c r="V229" s="44">
        <f t="shared" si="131"/>
        <v>216.36</v>
      </c>
      <c r="W229" s="44">
        <f t="shared" si="131"/>
        <v>216.36</v>
      </c>
      <c r="X229" s="44">
        <f t="shared" si="131"/>
        <v>216.36</v>
      </c>
      <c r="Y229" s="44">
        <f t="shared" si="131"/>
        <v>216.36</v>
      </c>
      <c r="Z229" s="44">
        <f t="shared" si="131"/>
        <v>216.36</v>
      </c>
      <c r="AA229" s="44">
        <f t="shared" si="131"/>
        <v>216.36</v>
      </c>
    </row>
    <row r="230" spans="1:27" ht="12.75" customHeight="1" collapsed="1" x14ac:dyDescent="0.2">
      <c r="A230" s="96" t="s">
        <v>463</v>
      </c>
      <c r="B230" s="28" t="str">
        <f>"15"&amp;"."&amp;$B$639&amp;"."&amp;$B$640</f>
        <v>15.11.2023</v>
      </c>
      <c r="C230" s="88" t="s">
        <v>76</v>
      </c>
      <c r="D230" s="89">
        <f>ROUND(((D231+D232+D234+D233)/1000),5)</f>
        <v>3.14655</v>
      </c>
      <c r="E230" s="89">
        <f>ROUND(((E231+E232+E234+E233)/1000),5)</f>
        <v>3.06053</v>
      </c>
      <c r="F230" s="89">
        <f>ROUND(((F231+F232+F234+F233)/1000),5)</f>
        <v>3.0139800000000001</v>
      </c>
      <c r="G230" s="89">
        <f t="shared" ref="G230:AA230" si="132">ROUND(((G231+G232+G234+G233)/1000),5)</f>
        <v>3.01057</v>
      </c>
      <c r="H230" s="89">
        <f t="shared" si="132"/>
        <v>3.0591400000000002</v>
      </c>
      <c r="I230" s="89">
        <f t="shared" si="132"/>
        <v>3.2166899999999998</v>
      </c>
      <c r="J230" s="89">
        <f t="shared" si="132"/>
        <v>3.3192499999999998</v>
      </c>
      <c r="K230" s="89">
        <f t="shared" si="132"/>
        <v>3.6261700000000001</v>
      </c>
      <c r="L230" s="89">
        <f t="shared" si="132"/>
        <v>3.7692000000000001</v>
      </c>
      <c r="M230" s="89">
        <f t="shared" si="132"/>
        <v>3.84944</v>
      </c>
      <c r="N230" s="89">
        <f t="shared" si="132"/>
        <v>3.86747</v>
      </c>
      <c r="O230" s="89">
        <f t="shared" si="132"/>
        <v>3.9086599999999998</v>
      </c>
      <c r="P230" s="89">
        <f t="shared" si="132"/>
        <v>3.8795000000000002</v>
      </c>
      <c r="Q230" s="89">
        <f t="shared" si="132"/>
        <v>3.89683</v>
      </c>
      <c r="R230" s="89">
        <f t="shared" si="132"/>
        <v>3.90699</v>
      </c>
      <c r="S230" s="89">
        <f t="shared" si="132"/>
        <v>3.9108399999999999</v>
      </c>
      <c r="T230" s="89">
        <f t="shared" si="132"/>
        <v>3.8729</v>
      </c>
      <c r="U230" s="89">
        <f t="shared" si="132"/>
        <v>3.9087200000000002</v>
      </c>
      <c r="V230" s="89">
        <f t="shared" si="132"/>
        <v>3.8765900000000002</v>
      </c>
      <c r="W230" s="89">
        <f t="shared" si="132"/>
        <v>3.8771200000000001</v>
      </c>
      <c r="X230" s="89">
        <f t="shared" si="132"/>
        <v>3.8138999999999998</v>
      </c>
      <c r="Y230" s="89">
        <f t="shared" si="132"/>
        <v>3.6508400000000001</v>
      </c>
      <c r="Z230" s="89">
        <f t="shared" si="132"/>
        <v>3.4530500000000002</v>
      </c>
      <c r="AA230" s="89">
        <f t="shared" si="132"/>
        <v>3.26139</v>
      </c>
    </row>
    <row r="231" spans="1:27" ht="12.75" hidden="1" customHeight="1" outlineLevel="1" x14ac:dyDescent="0.2">
      <c r="A231" s="97" t="s">
        <v>464</v>
      </c>
      <c r="B231" s="63" t="s">
        <v>242</v>
      </c>
      <c r="C231" s="43" t="s">
        <v>79</v>
      </c>
      <c r="D231" s="44">
        <v>1209.5899999999999</v>
      </c>
      <c r="E231" s="44">
        <v>1123.57</v>
      </c>
      <c r="F231" s="44">
        <v>1077.02</v>
      </c>
      <c r="G231" s="44">
        <v>1073.6099999999999</v>
      </c>
      <c r="H231" s="44">
        <v>1122.18</v>
      </c>
      <c r="I231" s="44">
        <v>1279.73</v>
      </c>
      <c r="J231" s="44">
        <v>1382.29</v>
      </c>
      <c r="K231" s="44">
        <v>1689.21</v>
      </c>
      <c r="L231" s="44">
        <v>1832.24</v>
      </c>
      <c r="M231" s="44">
        <v>1912.48</v>
      </c>
      <c r="N231" s="44">
        <v>1930.51</v>
      </c>
      <c r="O231" s="44">
        <v>1971.7</v>
      </c>
      <c r="P231" s="44">
        <v>1942.54</v>
      </c>
      <c r="Q231" s="44">
        <v>1959.87</v>
      </c>
      <c r="R231" s="44">
        <v>1970.03</v>
      </c>
      <c r="S231" s="44">
        <v>1973.88</v>
      </c>
      <c r="T231" s="44">
        <v>1935.94</v>
      </c>
      <c r="U231" s="44">
        <v>1971.76</v>
      </c>
      <c r="V231" s="44">
        <v>1939.63</v>
      </c>
      <c r="W231" s="44">
        <v>1940.16</v>
      </c>
      <c r="X231" s="44">
        <v>1876.94</v>
      </c>
      <c r="Y231" s="44">
        <v>1713.88</v>
      </c>
      <c r="Z231" s="44">
        <v>1516.09</v>
      </c>
      <c r="AA231" s="44">
        <v>1324.43</v>
      </c>
    </row>
    <row r="232" spans="1:27" ht="12.75" hidden="1" customHeight="1" outlineLevel="1" x14ac:dyDescent="0.2">
      <c r="A232" s="97" t="s">
        <v>465</v>
      </c>
      <c r="B232" s="63" t="s">
        <v>90</v>
      </c>
      <c r="C232" s="43" t="s">
        <v>79</v>
      </c>
      <c r="D232" s="44">
        <f>$D$162</f>
        <v>1716.97</v>
      </c>
      <c r="E232" s="44">
        <f t="shared" ref="E232:AA232" si="133">$D$162</f>
        <v>1716.97</v>
      </c>
      <c r="F232" s="44">
        <f t="shared" si="133"/>
        <v>1716.97</v>
      </c>
      <c r="G232" s="44">
        <f t="shared" si="133"/>
        <v>1716.97</v>
      </c>
      <c r="H232" s="44">
        <f t="shared" si="133"/>
        <v>1716.97</v>
      </c>
      <c r="I232" s="44">
        <f t="shared" si="133"/>
        <v>1716.97</v>
      </c>
      <c r="J232" s="44">
        <f t="shared" si="133"/>
        <v>1716.97</v>
      </c>
      <c r="K232" s="44">
        <f t="shared" si="133"/>
        <v>1716.97</v>
      </c>
      <c r="L232" s="44">
        <f t="shared" si="133"/>
        <v>1716.97</v>
      </c>
      <c r="M232" s="44">
        <f t="shared" si="133"/>
        <v>1716.97</v>
      </c>
      <c r="N232" s="44">
        <f t="shared" si="133"/>
        <v>1716.97</v>
      </c>
      <c r="O232" s="44">
        <f t="shared" si="133"/>
        <v>1716.97</v>
      </c>
      <c r="P232" s="44">
        <f t="shared" si="133"/>
        <v>1716.97</v>
      </c>
      <c r="Q232" s="44">
        <f t="shared" si="133"/>
        <v>1716.97</v>
      </c>
      <c r="R232" s="44">
        <f t="shared" si="133"/>
        <v>1716.97</v>
      </c>
      <c r="S232" s="44">
        <f t="shared" si="133"/>
        <v>1716.97</v>
      </c>
      <c r="T232" s="44">
        <f t="shared" si="133"/>
        <v>1716.97</v>
      </c>
      <c r="U232" s="44">
        <f t="shared" si="133"/>
        <v>1716.97</v>
      </c>
      <c r="V232" s="44">
        <f t="shared" si="133"/>
        <v>1716.97</v>
      </c>
      <c r="W232" s="44">
        <f t="shared" si="133"/>
        <v>1716.97</v>
      </c>
      <c r="X232" s="44">
        <f t="shared" si="133"/>
        <v>1716.97</v>
      </c>
      <c r="Y232" s="44">
        <f t="shared" si="133"/>
        <v>1716.97</v>
      </c>
      <c r="Z232" s="44">
        <f t="shared" si="133"/>
        <v>1716.97</v>
      </c>
      <c r="AA232" s="44">
        <f t="shared" si="133"/>
        <v>1716.97</v>
      </c>
    </row>
    <row r="233" spans="1:27" ht="12.75" hidden="1" customHeight="1" outlineLevel="1" x14ac:dyDescent="0.2">
      <c r="A233" s="97" t="s">
        <v>466</v>
      </c>
      <c r="B233" s="63" t="s">
        <v>83</v>
      </c>
      <c r="C233" s="43" t="s">
        <v>79</v>
      </c>
      <c r="D233" s="44">
        <v>3.63</v>
      </c>
      <c r="E233" s="44">
        <v>3.63</v>
      </c>
      <c r="F233" s="44">
        <v>3.63</v>
      </c>
      <c r="G233" s="44">
        <v>3.63</v>
      </c>
      <c r="H233" s="44">
        <v>3.63</v>
      </c>
      <c r="I233" s="44">
        <v>3.63</v>
      </c>
      <c r="J233" s="44">
        <v>3.63</v>
      </c>
      <c r="K233" s="44">
        <v>3.63</v>
      </c>
      <c r="L233" s="44">
        <v>3.63</v>
      </c>
      <c r="M233" s="44">
        <v>3.63</v>
      </c>
      <c r="N233" s="44">
        <v>3.63</v>
      </c>
      <c r="O233" s="44">
        <v>3.63</v>
      </c>
      <c r="P233" s="44">
        <v>3.63</v>
      </c>
      <c r="Q233" s="44">
        <v>3.63</v>
      </c>
      <c r="R233" s="44">
        <v>3.63</v>
      </c>
      <c r="S233" s="44">
        <v>3.63</v>
      </c>
      <c r="T233" s="44">
        <v>3.63</v>
      </c>
      <c r="U233" s="44">
        <v>3.63</v>
      </c>
      <c r="V233" s="44">
        <v>3.63</v>
      </c>
      <c r="W233" s="44">
        <v>3.63</v>
      </c>
      <c r="X233" s="44">
        <v>3.63</v>
      </c>
      <c r="Y233" s="44">
        <v>3.63</v>
      </c>
      <c r="Z233" s="44">
        <v>3.63</v>
      </c>
      <c r="AA233" s="44">
        <v>3.63</v>
      </c>
    </row>
    <row r="234" spans="1:27" ht="12.75" hidden="1" customHeight="1" outlineLevel="1" x14ac:dyDescent="0.2">
      <c r="A234" s="97" t="s">
        <v>467</v>
      </c>
      <c r="B234" s="63" t="s">
        <v>81</v>
      </c>
      <c r="C234" s="43" t="s">
        <v>79</v>
      </c>
      <c r="D234" s="44">
        <f>$D$11</f>
        <v>216.36</v>
      </c>
      <c r="E234" s="44">
        <f t="shared" ref="E234:AA234" si="134">$D$11</f>
        <v>216.36</v>
      </c>
      <c r="F234" s="44">
        <f t="shared" si="134"/>
        <v>216.36</v>
      </c>
      <c r="G234" s="44">
        <f t="shared" si="134"/>
        <v>216.36</v>
      </c>
      <c r="H234" s="44">
        <f t="shared" si="134"/>
        <v>216.36</v>
      </c>
      <c r="I234" s="44">
        <f t="shared" si="134"/>
        <v>216.36</v>
      </c>
      <c r="J234" s="44">
        <f t="shared" si="134"/>
        <v>216.36</v>
      </c>
      <c r="K234" s="44">
        <f t="shared" si="134"/>
        <v>216.36</v>
      </c>
      <c r="L234" s="44">
        <f t="shared" si="134"/>
        <v>216.36</v>
      </c>
      <c r="M234" s="44">
        <f t="shared" si="134"/>
        <v>216.36</v>
      </c>
      <c r="N234" s="44">
        <f t="shared" si="134"/>
        <v>216.36</v>
      </c>
      <c r="O234" s="44">
        <f t="shared" si="134"/>
        <v>216.36</v>
      </c>
      <c r="P234" s="44">
        <f t="shared" si="134"/>
        <v>216.36</v>
      </c>
      <c r="Q234" s="44">
        <f t="shared" si="134"/>
        <v>216.36</v>
      </c>
      <c r="R234" s="44">
        <f t="shared" si="134"/>
        <v>216.36</v>
      </c>
      <c r="S234" s="44">
        <f t="shared" si="134"/>
        <v>216.36</v>
      </c>
      <c r="T234" s="44">
        <f t="shared" si="134"/>
        <v>216.36</v>
      </c>
      <c r="U234" s="44">
        <f t="shared" si="134"/>
        <v>216.36</v>
      </c>
      <c r="V234" s="44">
        <f t="shared" si="134"/>
        <v>216.36</v>
      </c>
      <c r="W234" s="44">
        <f t="shared" si="134"/>
        <v>216.36</v>
      </c>
      <c r="X234" s="44">
        <f t="shared" si="134"/>
        <v>216.36</v>
      </c>
      <c r="Y234" s="44">
        <f t="shared" si="134"/>
        <v>216.36</v>
      </c>
      <c r="Z234" s="44">
        <f t="shared" si="134"/>
        <v>216.36</v>
      </c>
      <c r="AA234" s="44">
        <f t="shared" si="134"/>
        <v>216.36</v>
      </c>
    </row>
    <row r="235" spans="1:27" ht="12.75" customHeight="1" collapsed="1" x14ac:dyDescent="0.2">
      <c r="A235" s="96" t="s">
        <v>468</v>
      </c>
      <c r="B235" s="28" t="str">
        <f>"16"&amp;"."&amp;$B$639&amp;"."&amp;$B$640</f>
        <v>16.11.2023</v>
      </c>
      <c r="C235" s="88" t="s">
        <v>76</v>
      </c>
      <c r="D235" s="89">
        <f>ROUND(((D236+D237+D239+D238)/1000),5)</f>
        <v>3.09613</v>
      </c>
      <c r="E235" s="89">
        <f>ROUND(((E236+E237+E239+E238)/1000),5)</f>
        <v>2.9879199999999999</v>
      </c>
      <c r="F235" s="89">
        <f>ROUND(((F236+F237+F239+F238)/1000),5)</f>
        <v>2.91086</v>
      </c>
      <c r="G235" s="89">
        <f t="shared" ref="G235:AA235" si="135">ROUND(((G236+G237+G239+G238)/1000),5)</f>
        <v>2.9038599999999999</v>
      </c>
      <c r="H235" s="89">
        <f t="shared" si="135"/>
        <v>2.9880800000000001</v>
      </c>
      <c r="I235" s="89">
        <f t="shared" si="135"/>
        <v>3.1646800000000002</v>
      </c>
      <c r="J235" s="89">
        <f t="shared" si="135"/>
        <v>3.26803</v>
      </c>
      <c r="K235" s="89">
        <f t="shared" si="135"/>
        <v>3.5561600000000002</v>
      </c>
      <c r="L235" s="89">
        <f t="shared" si="135"/>
        <v>3.74682</v>
      </c>
      <c r="M235" s="89">
        <f t="shared" si="135"/>
        <v>3.8183600000000002</v>
      </c>
      <c r="N235" s="89">
        <f t="shared" si="135"/>
        <v>3.8354599999999999</v>
      </c>
      <c r="O235" s="89">
        <f t="shared" si="135"/>
        <v>3.86707</v>
      </c>
      <c r="P235" s="89">
        <f t="shared" si="135"/>
        <v>3.8492299999999999</v>
      </c>
      <c r="Q235" s="89">
        <f t="shared" si="135"/>
        <v>3.8631000000000002</v>
      </c>
      <c r="R235" s="89">
        <f t="shared" si="135"/>
        <v>3.8676499999999998</v>
      </c>
      <c r="S235" s="89">
        <f t="shared" si="135"/>
        <v>3.8644400000000001</v>
      </c>
      <c r="T235" s="89">
        <f t="shared" si="135"/>
        <v>3.8466999999999998</v>
      </c>
      <c r="U235" s="89">
        <f t="shared" si="135"/>
        <v>3.9104700000000001</v>
      </c>
      <c r="V235" s="89">
        <f t="shared" si="135"/>
        <v>3.8489800000000001</v>
      </c>
      <c r="W235" s="89">
        <f t="shared" si="135"/>
        <v>3.8373300000000001</v>
      </c>
      <c r="X235" s="89">
        <f t="shared" si="135"/>
        <v>3.7653099999999999</v>
      </c>
      <c r="Y235" s="89">
        <f t="shared" si="135"/>
        <v>3.6351800000000001</v>
      </c>
      <c r="Z235" s="89">
        <f t="shared" si="135"/>
        <v>3.3959600000000001</v>
      </c>
      <c r="AA235" s="89">
        <f t="shared" si="135"/>
        <v>3.2040700000000002</v>
      </c>
    </row>
    <row r="236" spans="1:27" ht="12.75" hidden="1" customHeight="1" outlineLevel="1" x14ac:dyDescent="0.2">
      <c r="A236" s="97" t="s">
        <v>469</v>
      </c>
      <c r="B236" s="63" t="s">
        <v>242</v>
      </c>
      <c r="C236" s="43" t="s">
        <v>79</v>
      </c>
      <c r="D236" s="44">
        <v>1159.17</v>
      </c>
      <c r="E236" s="44">
        <v>1050.96</v>
      </c>
      <c r="F236" s="44">
        <v>973.9</v>
      </c>
      <c r="G236" s="44">
        <v>966.9</v>
      </c>
      <c r="H236" s="44">
        <v>1051.1199999999999</v>
      </c>
      <c r="I236" s="44">
        <v>1227.72</v>
      </c>
      <c r="J236" s="44">
        <v>1331.07</v>
      </c>
      <c r="K236" s="44">
        <v>1619.2</v>
      </c>
      <c r="L236" s="44">
        <v>1809.86</v>
      </c>
      <c r="M236" s="44">
        <v>1881.4</v>
      </c>
      <c r="N236" s="44">
        <v>1898.5</v>
      </c>
      <c r="O236" s="44">
        <v>1930.11</v>
      </c>
      <c r="P236" s="44">
        <v>1912.27</v>
      </c>
      <c r="Q236" s="44">
        <v>1926.14</v>
      </c>
      <c r="R236" s="44">
        <v>1930.69</v>
      </c>
      <c r="S236" s="44">
        <v>1927.48</v>
      </c>
      <c r="T236" s="44">
        <v>1909.74</v>
      </c>
      <c r="U236" s="44">
        <v>1973.51</v>
      </c>
      <c r="V236" s="44">
        <v>1912.02</v>
      </c>
      <c r="W236" s="44">
        <v>1900.37</v>
      </c>
      <c r="X236" s="44">
        <v>1828.35</v>
      </c>
      <c r="Y236" s="44">
        <v>1698.22</v>
      </c>
      <c r="Z236" s="44">
        <v>1459</v>
      </c>
      <c r="AA236" s="44">
        <v>1267.1099999999999</v>
      </c>
    </row>
    <row r="237" spans="1:27" ht="12.75" hidden="1" customHeight="1" outlineLevel="1" x14ac:dyDescent="0.2">
      <c r="A237" s="97" t="s">
        <v>470</v>
      </c>
      <c r="B237" s="63" t="s">
        <v>90</v>
      </c>
      <c r="C237" s="43" t="s">
        <v>79</v>
      </c>
      <c r="D237" s="44">
        <f>$D$162</f>
        <v>1716.97</v>
      </c>
      <c r="E237" s="44">
        <f t="shared" ref="E237:AA237" si="136">$D$162</f>
        <v>1716.97</v>
      </c>
      <c r="F237" s="44">
        <f t="shared" si="136"/>
        <v>1716.97</v>
      </c>
      <c r="G237" s="44">
        <f t="shared" si="136"/>
        <v>1716.97</v>
      </c>
      <c r="H237" s="44">
        <f t="shared" si="136"/>
        <v>1716.97</v>
      </c>
      <c r="I237" s="44">
        <f t="shared" si="136"/>
        <v>1716.97</v>
      </c>
      <c r="J237" s="44">
        <f t="shared" si="136"/>
        <v>1716.97</v>
      </c>
      <c r="K237" s="44">
        <f t="shared" si="136"/>
        <v>1716.97</v>
      </c>
      <c r="L237" s="44">
        <f t="shared" si="136"/>
        <v>1716.97</v>
      </c>
      <c r="M237" s="44">
        <f t="shared" si="136"/>
        <v>1716.97</v>
      </c>
      <c r="N237" s="44">
        <f t="shared" si="136"/>
        <v>1716.97</v>
      </c>
      <c r="O237" s="44">
        <f t="shared" si="136"/>
        <v>1716.97</v>
      </c>
      <c r="P237" s="44">
        <f t="shared" si="136"/>
        <v>1716.97</v>
      </c>
      <c r="Q237" s="44">
        <f t="shared" si="136"/>
        <v>1716.97</v>
      </c>
      <c r="R237" s="44">
        <f t="shared" si="136"/>
        <v>1716.97</v>
      </c>
      <c r="S237" s="44">
        <f t="shared" si="136"/>
        <v>1716.97</v>
      </c>
      <c r="T237" s="44">
        <f t="shared" si="136"/>
        <v>1716.97</v>
      </c>
      <c r="U237" s="44">
        <f t="shared" si="136"/>
        <v>1716.97</v>
      </c>
      <c r="V237" s="44">
        <f t="shared" si="136"/>
        <v>1716.97</v>
      </c>
      <c r="W237" s="44">
        <f t="shared" si="136"/>
        <v>1716.97</v>
      </c>
      <c r="X237" s="44">
        <f t="shared" si="136"/>
        <v>1716.97</v>
      </c>
      <c r="Y237" s="44">
        <f t="shared" si="136"/>
        <v>1716.97</v>
      </c>
      <c r="Z237" s="44">
        <f t="shared" si="136"/>
        <v>1716.97</v>
      </c>
      <c r="AA237" s="44">
        <f t="shared" si="136"/>
        <v>1716.97</v>
      </c>
    </row>
    <row r="238" spans="1:27" ht="12.75" hidden="1" customHeight="1" outlineLevel="1" x14ac:dyDescent="0.2">
      <c r="A238" s="97" t="s">
        <v>471</v>
      </c>
      <c r="B238" s="63" t="s">
        <v>83</v>
      </c>
      <c r="C238" s="43" t="s">
        <v>79</v>
      </c>
      <c r="D238" s="44">
        <v>3.63</v>
      </c>
      <c r="E238" s="44">
        <v>3.63</v>
      </c>
      <c r="F238" s="44">
        <v>3.63</v>
      </c>
      <c r="G238" s="44">
        <v>3.63</v>
      </c>
      <c r="H238" s="44">
        <v>3.63</v>
      </c>
      <c r="I238" s="44">
        <v>3.63</v>
      </c>
      <c r="J238" s="44">
        <v>3.63</v>
      </c>
      <c r="K238" s="44">
        <v>3.63</v>
      </c>
      <c r="L238" s="44">
        <v>3.63</v>
      </c>
      <c r="M238" s="44">
        <v>3.63</v>
      </c>
      <c r="N238" s="44">
        <v>3.63</v>
      </c>
      <c r="O238" s="44">
        <v>3.63</v>
      </c>
      <c r="P238" s="44">
        <v>3.63</v>
      </c>
      <c r="Q238" s="44">
        <v>3.63</v>
      </c>
      <c r="R238" s="44">
        <v>3.63</v>
      </c>
      <c r="S238" s="44">
        <v>3.63</v>
      </c>
      <c r="T238" s="44">
        <v>3.63</v>
      </c>
      <c r="U238" s="44">
        <v>3.63</v>
      </c>
      <c r="V238" s="44">
        <v>3.63</v>
      </c>
      <c r="W238" s="44">
        <v>3.63</v>
      </c>
      <c r="X238" s="44">
        <v>3.63</v>
      </c>
      <c r="Y238" s="44">
        <v>3.63</v>
      </c>
      <c r="Z238" s="44">
        <v>3.63</v>
      </c>
      <c r="AA238" s="44">
        <v>3.63</v>
      </c>
    </row>
    <row r="239" spans="1:27" ht="12.75" hidden="1" customHeight="1" outlineLevel="1" x14ac:dyDescent="0.2">
      <c r="A239" s="97" t="s">
        <v>472</v>
      </c>
      <c r="B239" s="63" t="s">
        <v>81</v>
      </c>
      <c r="C239" s="43" t="s">
        <v>79</v>
      </c>
      <c r="D239" s="44">
        <f>$D$11</f>
        <v>216.36</v>
      </c>
      <c r="E239" s="44">
        <f t="shared" ref="E239:AA239" si="137">$D$11</f>
        <v>216.36</v>
      </c>
      <c r="F239" s="44">
        <f t="shared" si="137"/>
        <v>216.36</v>
      </c>
      <c r="G239" s="44">
        <f t="shared" si="137"/>
        <v>216.36</v>
      </c>
      <c r="H239" s="44">
        <f t="shared" si="137"/>
        <v>216.36</v>
      </c>
      <c r="I239" s="44">
        <f t="shared" si="137"/>
        <v>216.36</v>
      </c>
      <c r="J239" s="44">
        <f t="shared" si="137"/>
        <v>216.36</v>
      </c>
      <c r="K239" s="44">
        <f t="shared" si="137"/>
        <v>216.36</v>
      </c>
      <c r="L239" s="44">
        <f t="shared" si="137"/>
        <v>216.36</v>
      </c>
      <c r="M239" s="44">
        <f t="shared" si="137"/>
        <v>216.36</v>
      </c>
      <c r="N239" s="44">
        <f t="shared" si="137"/>
        <v>216.36</v>
      </c>
      <c r="O239" s="44">
        <f t="shared" si="137"/>
        <v>216.36</v>
      </c>
      <c r="P239" s="44">
        <f t="shared" si="137"/>
        <v>216.36</v>
      </c>
      <c r="Q239" s="44">
        <f t="shared" si="137"/>
        <v>216.36</v>
      </c>
      <c r="R239" s="44">
        <f t="shared" si="137"/>
        <v>216.36</v>
      </c>
      <c r="S239" s="44">
        <f t="shared" si="137"/>
        <v>216.36</v>
      </c>
      <c r="T239" s="44">
        <f t="shared" si="137"/>
        <v>216.36</v>
      </c>
      <c r="U239" s="44">
        <f t="shared" si="137"/>
        <v>216.36</v>
      </c>
      <c r="V239" s="44">
        <f t="shared" si="137"/>
        <v>216.36</v>
      </c>
      <c r="W239" s="44">
        <f t="shared" si="137"/>
        <v>216.36</v>
      </c>
      <c r="X239" s="44">
        <f t="shared" si="137"/>
        <v>216.36</v>
      </c>
      <c r="Y239" s="44">
        <f t="shared" si="137"/>
        <v>216.36</v>
      </c>
      <c r="Z239" s="44">
        <f t="shared" si="137"/>
        <v>216.36</v>
      </c>
      <c r="AA239" s="44">
        <f t="shared" si="137"/>
        <v>216.36</v>
      </c>
    </row>
    <row r="240" spans="1:27" ht="12.75" customHeight="1" collapsed="1" x14ac:dyDescent="0.2">
      <c r="A240" s="96" t="s">
        <v>473</v>
      </c>
      <c r="B240" s="28" t="str">
        <f>"17"&amp;"."&amp;$B$639&amp;"."&amp;$B$640</f>
        <v>17.11.2023</v>
      </c>
      <c r="C240" s="88" t="s">
        <v>76</v>
      </c>
      <c r="D240" s="89">
        <f>ROUND(((D241+D242+D244+D243)/1000),5)</f>
        <v>3.1326000000000001</v>
      </c>
      <c r="E240" s="89">
        <f>ROUND(((E241+E242+E244+E243)/1000),5)</f>
        <v>3.02312</v>
      </c>
      <c r="F240" s="89">
        <f>ROUND(((F241+F242+F244+F243)/1000),5)</f>
        <v>2.97512</v>
      </c>
      <c r="G240" s="89">
        <f t="shared" ref="G240:AA240" si="138">ROUND(((G241+G242+G244+G243)/1000),5)</f>
        <v>2.9688500000000002</v>
      </c>
      <c r="H240" s="89">
        <f t="shared" si="138"/>
        <v>3.0049100000000002</v>
      </c>
      <c r="I240" s="89">
        <f t="shared" si="138"/>
        <v>3.1814100000000001</v>
      </c>
      <c r="J240" s="89">
        <f t="shared" si="138"/>
        <v>3.2693500000000002</v>
      </c>
      <c r="K240" s="89">
        <f t="shared" si="138"/>
        <v>3.5241500000000001</v>
      </c>
      <c r="L240" s="89">
        <f t="shared" si="138"/>
        <v>3.7645400000000002</v>
      </c>
      <c r="M240" s="89">
        <f t="shared" si="138"/>
        <v>3.8227199999999999</v>
      </c>
      <c r="N240" s="89">
        <f t="shared" si="138"/>
        <v>3.8456199999999998</v>
      </c>
      <c r="O240" s="89">
        <f t="shared" si="138"/>
        <v>3.8621400000000001</v>
      </c>
      <c r="P240" s="89">
        <f t="shared" si="138"/>
        <v>3.8363399999999999</v>
      </c>
      <c r="Q240" s="89">
        <f t="shared" si="138"/>
        <v>3.8393899999999999</v>
      </c>
      <c r="R240" s="89">
        <f t="shared" si="138"/>
        <v>3.8454600000000001</v>
      </c>
      <c r="S240" s="89">
        <f t="shared" si="138"/>
        <v>3.8421799999999999</v>
      </c>
      <c r="T240" s="89">
        <f t="shared" si="138"/>
        <v>3.8247599999999999</v>
      </c>
      <c r="U240" s="89">
        <f t="shared" si="138"/>
        <v>3.8651</v>
      </c>
      <c r="V240" s="89">
        <f t="shared" si="138"/>
        <v>3.8442400000000001</v>
      </c>
      <c r="W240" s="89">
        <f t="shared" si="138"/>
        <v>3.83751</v>
      </c>
      <c r="X240" s="89">
        <f t="shared" si="138"/>
        <v>3.73055</v>
      </c>
      <c r="Y240" s="89">
        <f t="shared" si="138"/>
        <v>3.6394000000000002</v>
      </c>
      <c r="Z240" s="89">
        <f t="shared" si="138"/>
        <v>3.39391</v>
      </c>
      <c r="AA240" s="89">
        <f t="shared" si="138"/>
        <v>3.2143199999999998</v>
      </c>
    </row>
    <row r="241" spans="1:27" ht="12.75" hidden="1" customHeight="1" outlineLevel="1" x14ac:dyDescent="0.2">
      <c r="A241" s="97" t="s">
        <v>474</v>
      </c>
      <c r="B241" s="63" t="s">
        <v>242</v>
      </c>
      <c r="C241" s="43" t="s">
        <v>79</v>
      </c>
      <c r="D241" s="44">
        <v>1195.6400000000001</v>
      </c>
      <c r="E241" s="44">
        <v>1086.1600000000001</v>
      </c>
      <c r="F241" s="44">
        <v>1038.1600000000001</v>
      </c>
      <c r="G241" s="44">
        <v>1031.8900000000001</v>
      </c>
      <c r="H241" s="44">
        <v>1067.95</v>
      </c>
      <c r="I241" s="44">
        <v>1244.45</v>
      </c>
      <c r="J241" s="44">
        <v>1332.39</v>
      </c>
      <c r="K241" s="44">
        <v>1587.19</v>
      </c>
      <c r="L241" s="44">
        <v>1827.58</v>
      </c>
      <c r="M241" s="44">
        <v>1885.76</v>
      </c>
      <c r="N241" s="44">
        <v>1908.66</v>
      </c>
      <c r="O241" s="44">
        <v>1925.18</v>
      </c>
      <c r="P241" s="44">
        <v>1899.38</v>
      </c>
      <c r="Q241" s="44">
        <v>1902.43</v>
      </c>
      <c r="R241" s="44">
        <v>1908.5</v>
      </c>
      <c r="S241" s="44">
        <v>1905.22</v>
      </c>
      <c r="T241" s="44">
        <v>1887.8</v>
      </c>
      <c r="U241" s="44">
        <v>1928.14</v>
      </c>
      <c r="V241" s="44">
        <v>1907.28</v>
      </c>
      <c r="W241" s="44">
        <v>1900.55</v>
      </c>
      <c r="X241" s="44">
        <v>1793.59</v>
      </c>
      <c r="Y241" s="44">
        <v>1702.44</v>
      </c>
      <c r="Z241" s="44">
        <v>1456.95</v>
      </c>
      <c r="AA241" s="44">
        <v>1277.3599999999999</v>
      </c>
    </row>
    <row r="242" spans="1:27" ht="12.75" hidden="1" customHeight="1" outlineLevel="1" x14ac:dyDescent="0.2">
      <c r="A242" s="97" t="s">
        <v>475</v>
      </c>
      <c r="B242" s="63" t="s">
        <v>90</v>
      </c>
      <c r="C242" s="43" t="s">
        <v>79</v>
      </c>
      <c r="D242" s="44">
        <f>$D$162</f>
        <v>1716.97</v>
      </c>
      <c r="E242" s="44">
        <f t="shared" ref="E242:AA242" si="139">$D$162</f>
        <v>1716.97</v>
      </c>
      <c r="F242" s="44">
        <f t="shared" si="139"/>
        <v>1716.97</v>
      </c>
      <c r="G242" s="44">
        <f t="shared" si="139"/>
        <v>1716.97</v>
      </c>
      <c r="H242" s="44">
        <f t="shared" si="139"/>
        <v>1716.97</v>
      </c>
      <c r="I242" s="44">
        <f t="shared" si="139"/>
        <v>1716.97</v>
      </c>
      <c r="J242" s="44">
        <f t="shared" si="139"/>
        <v>1716.97</v>
      </c>
      <c r="K242" s="44">
        <f t="shared" si="139"/>
        <v>1716.97</v>
      </c>
      <c r="L242" s="44">
        <f t="shared" si="139"/>
        <v>1716.97</v>
      </c>
      <c r="M242" s="44">
        <f t="shared" si="139"/>
        <v>1716.97</v>
      </c>
      <c r="N242" s="44">
        <f t="shared" si="139"/>
        <v>1716.97</v>
      </c>
      <c r="O242" s="44">
        <f t="shared" si="139"/>
        <v>1716.97</v>
      </c>
      <c r="P242" s="44">
        <f t="shared" si="139"/>
        <v>1716.97</v>
      </c>
      <c r="Q242" s="44">
        <f t="shared" si="139"/>
        <v>1716.97</v>
      </c>
      <c r="R242" s="44">
        <f t="shared" si="139"/>
        <v>1716.97</v>
      </c>
      <c r="S242" s="44">
        <f t="shared" si="139"/>
        <v>1716.97</v>
      </c>
      <c r="T242" s="44">
        <f t="shared" si="139"/>
        <v>1716.97</v>
      </c>
      <c r="U242" s="44">
        <f t="shared" si="139"/>
        <v>1716.97</v>
      </c>
      <c r="V242" s="44">
        <f t="shared" si="139"/>
        <v>1716.97</v>
      </c>
      <c r="W242" s="44">
        <f t="shared" si="139"/>
        <v>1716.97</v>
      </c>
      <c r="X242" s="44">
        <f t="shared" si="139"/>
        <v>1716.97</v>
      </c>
      <c r="Y242" s="44">
        <f t="shared" si="139"/>
        <v>1716.97</v>
      </c>
      <c r="Z242" s="44">
        <f t="shared" si="139"/>
        <v>1716.97</v>
      </c>
      <c r="AA242" s="44">
        <f t="shared" si="139"/>
        <v>1716.97</v>
      </c>
    </row>
    <row r="243" spans="1:27" ht="12.75" hidden="1" customHeight="1" outlineLevel="1" x14ac:dyDescent="0.2">
      <c r="A243" s="97" t="s">
        <v>476</v>
      </c>
      <c r="B243" s="63" t="s">
        <v>83</v>
      </c>
      <c r="C243" s="43" t="s">
        <v>79</v>
      </c>
      <c r="D243" s="44">
        <v>3.63</v>
      </c>
      <c r="E243" s="44">
        <v>3.63</v>
      </c>
      <c r="F243" s="44">
        <v>3.63</v>
      </c>
      <c r="G243" s="44">
        <v>3.63</v>
      </c>
      <c r="H243" s="44">
        <v>3.63</v>
      </c>
      <c r="I243" s="44">
        <v>3.63</v>
      </c>
      <c r="J243" s="44">
        <v>3.63</v>
      </c>
      <c r="K243" s="44">
        <v>3.63</v>
      </c>
      <c r="L243" s="44">
        <v>3.63</v>
      </c>
      <c r="M243" s="44">
        <v>3.63</v>
      </c>
      <c r="N243" s="44">
        <v>3.63</v>
      </c>
      <c r="O243" s="44">
        <v>3.63</v>
      </c>
      <c r="P243" s="44">
        <v>3.63</v>
      </c>
      <c r="Q243" s="44">
        <v>3.63</v>
      </c>
      <c r="R243" s="44">
        <v>3.63</v>
      </c>
      <c r="S243" s="44">
        <v>3.63</v>
      </c>
      <c r="T243" s="44">
        <v>3.63</v>
      </c>
      <c r="U243" s="44">
        <v>3.63</v>
      </c>
      <c r="V243" s="44">
        <v>3.63</v>
      </c>
      <c r="W243" s="44">
        <v>3.63</v>
      </c>
      <c r="X243" s="44">
        <v>3.63</v>
      </c>
      <c r="Y243" s="44">
        <v>3.63</v>
      </c>
      <c r="Z243" s="44">
        <v>3.63</v>
      </c>
      <c r="AA243" s="44">
        <v>3.63</v>
      </c>
    </row>
    <row r="244" spans="1:27" ht="12.75" hidden="1" customHeight="1" outlineLevel="1" x14ac:dyDescent="0.2">
      <c r="A244" s="97" t="s">
        <v>477</v>
      </c>
      <c r="B244" s="63" t="s">
        <v>81</v>
      </c>
      <c r="C244" s="43" t="s">
        <v>79</v>
      </c>
      <c r="D244" s="44">
        <f>$D$11</f>
        <v>216.36</v>
      </c>
      <c r="E244" s="44">
        <f t="shared" ref="E244:AA244" si="140">$D$11</f>
        <v>216.36</v>
      </c>
      <c r="F244" s="44">
        <f t="shared" si="140"/>
        <v>216.36</v>
      </c>
      <c r="G244" s="44">
        <f t="shared" si="140"/>
        <v>216.36</v>
      </c>
      <c r="H244" s="44">
        <f t="shared" si="140"/>
        <v>216.36</v>
      </c>
      <c r="I244" s="44">
        <f t="shared" si="140"/>
        <v>216.36</v>
      </c>
      <c r="J244" s="44">
        <f t="shared" si="140"/>
        <v>216.36</v>
      </c>
      <c r="K244" s="44">
        <f t="shared" si="140"/>
        <v>216.36</v>
      </c>
      <c r="L244" s="44">
        <f t="shared" si="140"/>
        <v>216.36</v>
      </c>
      <c r="M244" s="44">
        <f t="shared" si="140"/>
        <v>216.36</v>
      </c>
      <c r="N244" s="44">
        <f t="shared" si="140"/>
        <v>216.36</v>
      </c>
      <c r="O244" s="44">
        <f t="shared" si="140"/>
        <v>216.36</v>
      </c>
      <c r="P244" s="44">
        <f t="shared" si="140"/>
        <v>216.36</v>
      </c>
      <c r="Q244" s="44">
        <f t="shared" si="140"/>
        <v>216.36</v>
      </c>
      <c r="R244" s="44">
        <f t="shared" si="140"/>
        <v>216.36</v>
      </c>
      <c r="S244" s="44">
        <f t="shared" si="140"/>
        <v>216.36</v>
      </c>
      <c r="T244" s="44">
        <f t="shared" si="140"/>
        <v>216.36</v>
      </c>
      <c r="U244" s="44">
        <f t="shared" si="140"/>
        <v>216.36</v>
      </c>
      <c r="V244" s="44">
        <f t="shared" si="140"/>
        <v>216.36</v>
      </c>
      <c r="W244" s="44">
        <f t="shared" si="140"/>
        <v>216.36</v>
      </c>
      <c r="X244" s="44">
        <f t="shared" si="140"/>
        <v>216.36</v>
      </c>
      <c r="Y244" s="44">
        <f t="shared" si="140"/>
        <v>216.36</v>
      </c>
      <c r="Z244" s="44">
        <f t="shared" si="140"/>
        <v>216.36</v>
      </c>
      <c r="AA244" s="44">
        <f t="shared" si="140"/>
        <v>216.36</v>
      </c>
    </row>
    <row r="245" spans="1:27" ht="12.75" customHeight="1" collapsed="1" x14ac:dyDescent="0.2">
      <c r="A245" s="96" t="s">
        <v>478</v>
      </c>
      <c r="B245" s="28" t="str">
        <f>"18"&amp;"."&amp;$B$639&amp;"."&amp;$B$640</f>
        <v>18.11.2023</v>
      </c>
      <c r="C245" s="88" t="s">
        <v>76</v>
      </c>
      <c r="D245" s="89">
        <f>ROUND(((D246+D247+D249+D248)/1000),5)</f>
        <v>3.1722600000000001</v>
      </c>
      <c r="E245" s="89">
        <f>ROUND(((E246+E247+E249+E248)/1000),5)</f>
        <v>3.0793599999999999</v>
      </c>
      <c r="F245" s="89">
        <f>ROUND(((F246+F247+F249+F248)/1000),5)</f>
        <v>3.02887</v>
      </c>
      <c r="G245" s="89">
        <f t="shared" ref="G245:AA245" si="141">ROUND(((G246+G247+G249+G248)/1000),5)</f>
        <v>2.9928599999999999</v>
      </c>
      <c r="H245" s="89">
        <f t="shared" si="141"/>
        <v>3.0192199999999998</v>
      </c>
      <c r="I245" s="89">
        <f t="shared" si="141"/>
        <v>3.0846800000000001</v>
      </c>
      <c r="J245" s="89">
        <f t="shared" si="141"/>
        <v>3.1520800000000002</v>
      </c>
      <c r="K245" s="89">
        <f t="shared" si="141"/>
        <v>3.3843899999999998</v>
      </c>
      <c r="L245" s="89">
        <f t="shared" si="141"/>
        <v>3.6091199999999999</v>
      </c>
      <c r="M245" s="89">
        <f t="shared" si="141"/>
        <v>3.7403400000000002</v>
      </c>
      <c r="N245" s="89">
        <f t="shared" si="141"/>
        <v>3.80904</v>
      </c>
      <c r="O245" s="89">
        <f t="shared" si="141"/>
        <v>3.8241800000000001</v>
      </c>
      <c r="P245" s="89">
        <f t="shared" si="141"/>
        <v>3.8119100000000001</v>
      </c>
      <c r="Q245" s="89">
        <f t="shared" si="141"/>
        <v>3.8043399999999998</v>
      </c>
      <c r="R245" s="89">
        <f t="shared" si="141"/>
        <v>3.7903899999999999</v>
      </c>
      <c r="S245" s="89">
        <f t="shared" si="141"/>
        <v>3.7899400000000001</v>
      </c>
      <c r="T245" s="89">
        <f t="shared" si="141"/>
        <v>3.81074</v>
      </c>
      <c r="U245" s="89">
        <f t="shared" si="141"/>
        <v>3.8435199999999998</v>
      </c>
      <c r="V245" s="89">
        <f t="shared" si="141"/>
        <v>3.8275399999999999</v>
      </c>
      <c r="W245" s="89">
        <f t="shared" si="141"/>
        <v>3.7861899999999999</v>
      </c>
      <c r="X245" s="89">
        <f t="shared" si="141"/>
        <v>3.6877599999999999</v>
      </c>
      <c r="Y245" s="89">
        <f t="shared" si="141"/>
        <v>3.5042800000000001</v>
      </c>
      <c r="Z245" s="89">
        <f t="shared" si="141"/>
        <v>3.2080299999999999</v>
      </c>
      <c r="AA245" s="89">
        <f t="shared" si="141"/>
        <v>3.1675200000000001</v>
      </c>
    </row>
    <row r="246" spans="1:27" ht="12.75" hidden="1" customHeight="1" outlineLevel="1" x14ac:dyDescent="0.2">
      <c r="A246" s="97" t="s">
        <v>479</v>
      </c>
      <c r="B246" s="63" t="s">
        <v>242</v>
      </c>
      <c r="C246" s="43" t="s">
        <v>79</v>
      </c>
      <c r="D246" s="44">
        <v>1235.3</v>
      </c>
      <c r="E246" s="44">
        <v>1142.4000000000001</v>
      </c>
      <c r="F246" s="44">
        <v>1091.9100000000001</v>
      </c>
      <c r="G246" s="44">
        <v>1055.9000000000001</v>
      </c>
      <c r="H246" s="44">
        <v>1082.26</v>
      </c>
      <c r="I246" s="44">
        <v>1147.72</v>
      </c>
      <c r="J246" s="44">
        <v>1215.1199999999999</v>
      </c>
      <c r="K246" s="44">
        <v>1447.43</v>
      </c>
      <c r="L246" s="44">
        <v>1672.16</v>
      </c>
      <c r="M246" s="44">
        <v>1803.38</v>
      </c>
      <c r="N246" s="44">
        <v>1872.08</v>
      </c>
      <c r="O246" s="44">
        <v>1887.22</v>
      </c>
      <c r="P246" s="44">
        <v>1874.95</v>
      </c>
      <c r="Q246" s="44">
        <v>1867.38</v>
      </c>
      <c r="R246" s="44">
        <v>1853.43</v>
      </c>
      <c r="S246" s="44">
        <v>1852.98</v>
      </c>
      <c r="T246" s="44">
        <v>1873.78</v>
      </c>
      <c r="U246" s="44">
        <v>1906.56</v>
      </c>
      <c r="V246" s="44">
        <v>1890.58</v>
      </c>
      <c r="W246" s="44">
        <v>1849.23</v>
      </c>
      <c r="X246" s="44">
        <v>1750.8</v>
      </c>
      <c r="Y246" s="44">
        <v>1567.32</v>
      </c>
      <c r="Z246" s="44">
        <v>1271.07</v>
      </c>
      <c r="AA246" s="44">
        <v>1230.56</v>
      </c>
    </row>
    <row r="247" spans="1:27" ht="12.75" hidden="1" customHeight="1" outlineLevel="1" x14ac:dyDescent="0.2">
      <c r="A247" s="97" t="s">
        <v>480</v>
      </c>
      <c r="B247" s="63" t="s">
        <v>90</v>
      </c>
      <c r="C247" s="43" t="s">
        <v>79</v>
      </c>
      <c r="D247" s="44">
        <f>$D$162</f>
        <v>1716.97</v>
      </c>
      <c r="E247" s="44">
        <f t="shared" ref="E247:AA247" si="142">$D$162</f>
        <v>1716.97</v>
      </c>
      <c r="F247" s="44">
        <f t="shared" si="142"/>
        <v>1716.97</v>
      </c>
      <c r="G247" s="44">
        <f t="shared" si="142"/>
        <v>1716.97</v>
      </c>
      <c r="H247" s="44">
        <f t="shared" si="142"/>
        <v>1716.97</v>
      </c>
      <c r="I247" s="44">
        <f t="shared" si="142"/>
        <v>1716.97</v>
      </c>
      <c r="J247" s="44">
        <f t="shared" si="142"/>
        <v>1716.97</v>
      </c>
      <c r="K247" s="44">
        <f t="shared" si="142"/>
        <v>1716.97</v>
      </c>
      <c r="L247" s="44">
        <f t="shared" si="142"/>
        <v>1716.97</v>
      </c>
      <c r="M247" s="44">
        <f t="shared" si="142"/>
        <v>1716.97</v>
      </c>
      <c r="N247" s="44">
        <f t="shared" si="142"/>
        <v>1716.97</v>
      </c>
      <c r="O247" s="44">
        <f t="shared" si="142"/>
        <v>1716.97</v>
      </c>
      <c r="P247" s="44">
        <f t="shared" si="142"/>
        <v>1716.97</v>
      </c>
      <c r="Q247" s="44">
        <f t="shared" si="142"/>
        <v>1716.97</v>
      </c>
      <c r="R247" s="44">
        <f t="shared" si="142"/>
        <v>1716.97</v>
      </c>
      <c r="S247" s="44">
        <f t="shared" si="142"/>
        <v>1716.97</v>
      </c>
      <c r="T247" s="44">
        <f t="shared" si="142"/>
        <v>1716.97</v>
      </c>
      <c r="U247" s="44">
        <f t="shared" si="142"/>
        <v>1716.97</v>
      </c>
      <c r="V247" s="44">
        <f t="shared" si="142"/>
        <v>1716.97</v>
      </c>
      <c r="W247" s="44">
        <f t="shared" si="142"/>
        <v>1716.97</v>
      </c>
      <c r="X247" s="44">
        <f t="shared" si="142"/>
        <v>1716.97</v>
      </c>
      <c r="Y247" s="44">
        <f t="shared" si="142"/>
        <v>1716.97</v>
      </c>
      <c r="Z247" s="44">
        <f t="shared" si="142"/>
        <v>1716.97</v>
      </c>
      <c r="AA247" s="44">
        <f t="shared" si="142"/>
        <v>1716.97</v>
      </c>
    </row>
    <row r="248" spans="1:27" ht="12.75" hidden="1" customHeight="1" outlineLevel="1" x14ac:dyDescent="0.2">
      <c r="A248" s="97" t="s">
        <v>481</v>
      </c>
      <c r="B248" s="63" t="s">
        <v>83</v>
      </c>
      <c r="C248" s="43" t="s">
        <v>79</v>
      </c>
      <c r="D248" s="44">
        <v>3.63</v>
      </c>
      <c r="E248" s="44">
        <v>3.63</v>
      </c>
      <c r="F248" s="44">
        <v>3.63</v>
      </c>
      <c r="G248" s="44">
        <v>3.63</v>
      </c>
      <c r="H248" s="44">
        <v>3.63</v>
      </c>
      <c r="I248" s="44">
        <v>3.63</v>
      </c>
      <c r="J248" s="44">
        <v>3.63</v>
      </c>
      <c r="K248" s="44">
        <v>3.63</v>
      </c>
      <c r="L248" s="44">
        <v>3.63</v>
      </c>
      <c r="M248" s="44">
        <v>3.63</v>
      </c>
      <c r="N248" s="44">
        <v>3.63</v>
      </c>
      <c r="O248" s="44">
        <v>3.63</v>
      </c>
      <c r="P248" s="44">
        <v>3.63</v>
      </c>
      <c r="Q248" s="44">
        <v>3.63</v>
      </c>
      <c r="R248" s="44">
        <v>3.63</v>
      </c>
      <c r="S248" s="44">
        <v>3.63</v>
      </c>
      <c r="T248" s="44">
        <v>3.63</v>
      </c>
      <c r="U248" s="44">
        <v>3.63</v>
      </c>
      <c r="V248" s="44">
        <v>3.63</v>
      </c>
      <c r="W248" s="44">
        <v>3.63</v>
      </c>
      <c r="X248" s="44">
        <v>3.63</v>
      </c>
      <c r="Y248" s="44">
        <v>3.63</v>
      </c>
      <c r="Z248" s="44">
        <v>3.63</v>
      </c>
      <c r="AA248" s="44">
        <v>3.63</v>
      </c>
    </row>
    <row r="249" spans="1:27" ht="12.75" hidden="1" customHeight="1" outlineLevel="1" x14ac:dyDescent="0.2">
      <c r="A249" s="97" t="s">
        <v>482</v>
      </c>
      <c r="B249" s="63" t="s">
        <v>81</v>
      </c>
      <c r="C249" s="43" t="s">
        <v>79</v>
      </c>
      <c r="D249" s="44">
        <f>$D$11</f>
        <v>216.36</v>
      </c>
      <c r="E249" s="44">
        <f t="shared" ref="E249:AA249" si="143">$D$11</f>
        <v>216.36</v>
      </c>
      <c r="F249" s="44">
        <f t="shared" si="143"/>
        <v>216.36</v>
      </c>
      <c r="G249" s="44">
        <f t="shared" si="143"/>
        <v>216.36</v>
      </c>
      <c r="H249" s="44">
        <f t="shared" si="143"/>
        <v>216.36</v>
      </c>
      <c r="I249" s="44">
        <f t="shared" si="143"/>
        <v>216.36</v>
      </c>
      <c r="J249" s="44">
        <f t="shared" si="143"/>
        <v>216.36</v>
      </c>
      <c r="K249" s="44">
        <f t="shared" si="143"/>
        <v>216.36</v>
      </c>
      <c r="L249" s="44">
        <f t="shared" si="143"/>
        <v>216.36</v>
      </c>
      <c r="M249" s="44">
        <f t="shared" si="143"/>
        <v>216.36</v>
      </c>
      <c r="N249" s="44">
        <f t="shared" si="143"/>
        <v>216.36</v>
      </c>
      <c r="O249" s="44">
        <f t="shared" si="143"/>
        <v>216.36</v>
      </c>
      <c r="P249" s="44">
        <f t="shared" si="143"/>
        <v>216.36</v>
      </c>
      <c r="Q249" s="44">
        <f t="shared" si="143"/>
        <v>216.36</v>
      </c>
      <c r="R249" s="44">
        <f t="shared" si="143"/>
        <v>216.36</v>
      </c>
      <c r="S249" s="44">
        <f t="shared" si="143"/>
        <v>216.36</v>
      </c>
      <c r="T249" s="44">
        <f t="shared" si="143"/>
        <v>216.36</v>
      </c>
      <c r="U249" s="44">
        <f t="shared" si="143"/>
        <v>216.36</v>
      </c>
      <c r="V249" s="44">
        <f t="shared" si="143"/>
        <v>216.36</v>
      </c>
      <c r="W249" s="44">
        <f t="shared" si="143"/>
        <v>216.36</v>
      </c>
      <c r="X249" s="44">
        <f t="shared" si="143"/>
        <v>216.36</v>
      </c>
      <c r="Y249" s="44">
        <f t="shared" si="143"/>
        <v>216.36</v>
      </c>
      <c r="Z249" s="44">
        <f t="shared" si="143"/>
        <v>216.36</v>
      </c>
      <c r="AA249" s="44">
        <f t="shared" si="143"/>
        <v>216.36</v>
      </c>
    </row>
    <row r="250" spans="1:27" ht="12.75" customHeight="1" collapsed="1" x14ac:dyDescent="0.2">
      <c r="A250" s="96" t="s">
        <v>483</v>
      </c>
      <c r="B250" s="28" t="str">
        <f>"19"&amp;"."&amp;$B$639&amp;"."&amp;$B$640</f>
        <v>19.11.2023</v>
      </c>
      <c r="C250" s="88" t="s">
        <v>76</v>
      </c>
      <c r="D250" s="89">
        <f>ROUND(((D251+D252+D254+D253)/1000),5)</f>
        <v>3.1335299999999999</v>
      </c>
      <c r="E250" s="89">
        <f>ROUND(((E251+E252+E254+E253)/1000),5)</f>
        <v>3.1256499999999998</v>
      </c>
      <c r="F250" s="89">
        <f>ROUND(((F251+F252+F254+F253)/1000),5)</f>
        <v>3.0424199999999999</v>
      </c>
      <c r="G250" s="89">
        <f t="shared" ref="G250:AA250" si="144">ROUND(((G251+G252+G254+G253)/1000),5)</f>
        <v>3.0172099999999999</v>
      </c>
      <c r="H250" s="89">
        <f t="shared" si="144"/>
        <v>3.03803</v>
      </c>
      <c r="I250" s="89">
        <f t="shared" si="144"/>
        <v>3.0704899999999999</v>
      </c>
      <c r="J250" s="89">
        <f t="shared" si="144"/>
        <v>2.95459</v>
      </c>
      <c r="K250" s="89">
        <f t="shared" si="144"/>
        <v>3.1100400000000001</v>
      </c>
      <c r="L250" s="89">
        <f t="shared" si="144"/>
        <v>3.2135099999999999</v>
      </c>
      <c r="M250" s="89">
        <f t="shared" si="144"/>
        <v>3.4171</v>
      </c>
      <c r="N250" s="89">
        <f t="shared" si="144"/>
        <v>3.54881</v>
      </c>
      <c r="O250" s="89">
        <f t="shared" si="144"/>
        <v>3.5659900000000002</v>
      </c>
      <c r="P250" s="89">
        <f t="shared" si="144"/>
        <v>3.5730499999999998</v>
      </c>
      <c r="Q250" s="89">
        <f t="shared" si="144"/>
        <v>3.5746600000000002</v>
      </c>
      <c r="R250" s="89">
        <f t="shared" si="144"/>
        <v>3.5756399999999999</v>
      </c>
      <c r="S250" s="89">
        <f t="shared" si="144"/>
        <v>3.5813299999999999</v>
      </c>
      <c r="T250" s="89">
        <f t="shared" si="144"/>
        <v>3.61972</v>
      </c>
      <c r="U250" s="89">
        <f t="shared" si="144"/>
        <v>3.6720899999999999</v>
      </c>
      <c r="V250" s="89">
        <f t="shared" si="144"/>
        <v>3.6673300000000002</v>
      </c>
      <c r="W250" s="89">
        <f t="shared" si="144"/>
        <v>3.6553900000000001</v>
      </c>
      <c r="X250" s="89">
        <f t="shared" si="144"/>
        <v>3.63192</v>
      </c>
      <c r="Y250" s="89">
        <f t="shared" si="144"/>
        <v>3.4226100000000002</v>
      </c>
      <c r="Z250" s="89">
        <f t="shared" si="144"/>
        <v>3.2469299999999999</v>
      </c>
      <c r="AA250" s="89">
        <f t="shared" si="144"/>
        <v>3.1565699999999999</v>
      </c>
    </row>
    <row r="251" spans="1:27" ht="12.75" hidden="1" customHeight="1" outlineLevel="1" x14ac:dyDescent="0.2">
      <c r="A251" s="97" t="s">
        <v>484</v>
      </c>
      <c r="B251" s="63" t="s">
        <v>242</v>
      </c>
      <c r="C251" s="43" t="s">
        <v>79</v>
      </c>
      <c r="D251" s="44">
        <v>1196.57</v>
      </c>
      <c r="E251" s="44">
        <v>1188.69</v>
      </c>
      <c r="F251" s="44">
        <v>1105.46</v>
      </c>
      <c r="G251" s="44">
        <v>1080.25</v>
      </c>
      <c r="H251" s="44">
        <v>1101.07</v>
      </c>
      <c r="I251" s="44">
        <v>1133.53</v>
      </c>
      <c r="J251" s="44">
        <v>1017.63</v>
      </c>
      <c r="K251" s="44">
        <v>1173.08</v>
      </c>
      <c r="L251" s="44">
        <v>1276.55</v>
      </c>
      <c r="M251" s="44">
        <v>1480.14</v>
      </c>
      <c r="N251" s="44">
        <v>1611.85</v>
      </c>
      <c r="O251" s="44">
        <v>1629.03</v>
      </c>
      <c r="P251" s="44">
        <v>1636.09</v>
      </c>
      <c r="Q251" s="44">
        <v>1637.7</v>
      </c>
      <c r="R251" s="44">
        <v>1638.68</v>
      </c>
      <c r="S251" s="44">
        <v>1644.37</v>
      </c>
      <c r="T251" s="44">
        <v>1682.76</v>
      </c>
      <c r="U251" s="44">
        <v>1735.13</v>
      </c>
      <c r="V251" s="44">
        <v>1730.37</v>
      </c>
      <c r="W251" s="44">
        <v>1718.43</v>
      </c>
      <c r="X251" s="44">
        <v>1694.96</v>
      </c>
      <c r="Y251" s="44">
        <v>1485.65</v>
      </c>
      <c r="Z251" s="44">
        <v>1309.97</v>
      </c>
      <c r="AA251" s="44">
        <v>1219.6099999999999</v>
      </c>
    </row>
    <row r="252" spans="1:27" ht="12.75" hidden="1" customHeight="1" outlineLevel="1" x14ac:dyDescent="0.2">
      <c r="A252" s="97" t="s">
        <v>485</v>
      </c>
      <c r="B252" s="63" t="s">
        <v>90</v>
      </c>
      <c r="C252" s="43" t="s">
        <v>79</v>
      </c>
      <c r="D252" s="44">
        <f>$D$162</f>
        <v>1716.97</v>
      </c>
      <c r="E252" s="44">
        <f t="shared" ref="E252:AA252" si="145">$D$162</f>
        <v>1716.97</v>
      </c>
      <c r="F252" s="44">
        <f t="shared" si="145"/>
        <v>1716.97</v>
      </c>
      <c r="G252" s="44">
        <f t="shared" si="145"/>
        <v>1716.97</v>
      </c>
      <c r="H252" s="44">
        <f t="shared" si="145"/>
        <v>1716.97</v>
      </c>
      <c r="I252" s="44">
        <f t="shared" si="145"/>
        <v>1716.97</v>
      </c>
      <c r="J252" s="44">
        <f t="shared" si="145"/>
        <v>1716.97</v>
      </c>
      <c r="K252" s="44">
        <f t="shared" si="145"/>
        <v>1716.97</v>
      </c>
      <c r="L252" s="44">
        <f t="shared" si="145"/>
        <v>1716.97</v>
      </c>
      <c r="M252" s="44">
        <f t="shared" si="145"/>
        <v>1716.97</v>
      </c>
      <c r="N252" s="44">
        <f t="shared" si="145"/>
        <v>1716.97</v>
      </c>
      <c r="O252" s="44">
        <f t="shared" si="145"/>
        <v>1716.97</v>
      </c>
      <c r="P252" s="44">
        <f t="shared" si="145"/>
        <v>1716.97</v>
      </c>
      <c r="Q252" s="44">
        <f t="shared" si="145"/>
        <v>1716.97</v>
      </c>
      <c r="R252" s="44">
        <f t="shared" si="145"/>
        <v>1716.97</v>
      </c>
      <c r="S252" s="44">
        <f t="shared" si="145"/>
        <v>1716.97</v>
      </c>
      <c r="T252" s="44">
        <f t="shared" si="145"/>
        <v>1716.97</v>
      </c>
      <c r="U252" s="44">
        <f t="shared" si="145"/>
        <v>1716.97</v>
      </c>
      <c r="V252" s="44">
        <f t="shared" si="145"/>
        <v>1716.97</v>
      </c>
      <c r="W252" s="44">
        <f t="shared" si="145"/>
        <v>1716.97</v>
      </c>
      <c r="X252" s="44">
        <f t="shared" si="145"/>
        <v>1716.97</v>
      </c>
      <c r="Y252" s="44">
        <f t="shared" si="145"/>
        <v>1716.97</v>
      </c>
      <c r="Z252" s="44">
        <f t="shared" si="145"/>
        <v>1716.97</v>
      </c>
      <c r="AA252" s="44">
        <f t="shared" si="145"/>
        <v>1716.97</v>
      </c>
    </row>
    <row r="253" spans="1:27" ht="12.75" hidden="1" customHeight="1" outlineLevel="1" x14ac:dyDescent="0.2">
      <c r="A253" s="97" t="s">
        <v>486</v>
      </c>
      <c r="B253" s="63" t="s">
        <v>83</v>
      </c>
      <c r="C253" s="43" t="s">
        <v>79</v>
      </c>
      <c r="D253" s="44">
        <v>3.63</v>
      </c>
      <c r="E253" s="44">
        <v>3.63</v>
      </c>
      <c r="F253" s="44">
        <v>3.63</v>
      </c>
      <c r="G253" s="44">
        <v>3.63</v>
      </c>
      <c r="H253" s="44">
        <v>3.63</v>
      </c>
      <c r="I253" s="44">
        <v>3.63</v>
      </c>
      <c r="J253" s="44">
        <v>3.63</v>
      </c>
      <c r="K253" s="44">
        <v>3.63</v>
      </c>
      <c r="L253" s="44">
        <v>3.63</v>
      </c>
      <c r="M253" s="44">
        <v>3.63</v>
      </c>
      <c r="N253" s="44">
        <v>3.63</v>
      </c>
      <c r="O253" s="44">
        <v>3.63</v>
      </c>
      <c r="P253" s="44">
        <v>3.63</v>
      </c>
      <c r="Q253" s="44">
        <v>3.63</v>
      </c>
      <c r="R253" s="44">
        <v>3.63</v>
      </c>
      <c r="S253" s="44">
        <v>3.63</v>
      </c>
      <c r="T253" s="44">
        <v>3.63</v>
      </c>
      <c r="U253" s="44">
        <v>3.63</v>
      </c>
      <c r="V253" s="44">
        <v>3.63</v>
      </c>
      <c r="W253" s="44">
        <v>3.63</v>
      </c>
      <c r="X253" s="44">
        <v>3.63</v>
      </c>
      <c r="Y253" s="44">
        <v>3.63</v>
      </c>
      <c r="Z253" s="44">
        <v>3.63</v>
      </c>
      <c r="AA253" s="44">
        <v>3.63</v>
      </c>
    </row>
    <row r="254" spans="1:27" ht="12.75" hidden="1" customHeight="1" outlineLevel="1" x14ac:dyDescent="0.2">
      <c r="A254" s="97" t="s">
        <v>487</v>
      </c>
      <c r="B254" s="63" t="s">
        <v>81</v>
      </c>
      <c r="C254" s="43" t="s">
        <v>79</v>
      </c>
      <c r="D254" s="44">
        <f>$D$11</f>
        <v>216.36</v>
      </c>
      <c r="E254" s="44">
        <f t="shared" ref="E254:AA254" si="146">$D$11</f>
        <v>216.36</v>
      </c>
      <c r="F254" s="44">
        <f t="shared" si="146"/>
        <v>216.36</v>
      </c>
      <c r="G254" s="44">
        <f t="shared" si="146"/>
        <v>216.36</v>
      </c>
      <c r="H254" s="44">
        <f t="shared" si="146"/>
        <v>216.36</v>
      </c>
      <c r="I254" s="44">
        <f t="shared" si="146"/>
        <v>216.36</v>
      </c>
      <c r="J254" s="44">
        <f t="shared" si="146"/>
        <v>216.36</v>
      </c>
      <c r="K254" s="44">
        <f t="shared" si="146"/>
        <v>216.36</v>
      </c>
      <c r="L254" s="44">
        <f t="shared" si="146"/>
        <v>216.36</v>
      </c>
      <c r="M254" s="44">
        <f t="shared" si="146"/>
        <v>216.36</v>
      </c>
      <c r="N254" s="44">
        <f t="shared" si="146"/>
        <v>216.36</v>
      </c>
      <c r="O254" s="44">
        <f t="shared" si="146"/>
        <v>216.36</v>
      </c>
      <c r="P254" s="44">
        <f t="shared" si="146"/>
        <v>216.36</v>
      </c>
      <c r="Q254" s="44">
        <f t="shared" si="146"/>
        <v>216.36</v>
      </c>
      <c r="R254" s="44">
        <f t="shared" si="146"/>
        <v>216.36</v>
      </c>
      <c r="S254" s="44">
        <f t="shared" si="146"/>
        <v>216.36</v>
      </c>
      <c r="T254" s="44">
        <f t="shared" si="146"/>
        <v>216.36</v>
      </c>
      <c r="U254" s="44">
        <f t="shared" si="146"/>
        <v>216.36</v>
      </c>
      <c r="V254" s="44">
        <f t="shared" si="146"/>
        <v>216.36</v>
      </c>
      <c r="W254" s="44">
        <f t="shared" si="146"/>
        <v>216.36</v>
      </c>
      <c r="X254" s="44">
        <f t="shared" si="146"/>
        <v>216.36</v>
      </c>
      <c r="Y254" s="44">
        <f t="shared" si="146"/>
        <v>216.36</v>
      </c>
      <c r="Z254" s="44">
        <f t="shared" si="146"/>
        <v>216.36</v>
      </c>
      <c r="AA254" s="44">
        <f t="shared" si="146"/>
        <v>216.36</v>
      </c>
    </row>
    <row r="255" spans="1:27" ht="12.75" customHeight="1" collapsed="1" x14ac:dyDescent="0.2">
      <c r="A255" s="96" t="s">
        <v>488</v>
      </c>
      <c r="B255" s="28" t="str">
        <f>"20"&amp;"."&amp;$B$639&amp;"."&amp;$B$640</f>
        <v>20.11.2023</v>
      </c>
      <c r="C255" s="88" t="s">
        <v>76</v>
      </c>
      <c r="D255" s="89">
        <f>ROUND(((D256+D257+D259+D258)/1000),5)</f>
        <v>3.07158</v>
      </c>
      <c r="E255" s="89">
        <f>ROUND(((E256+E257+E259+E258)/1000),5)</f>
        <v>2.9740700000000002</v>
      </c>
      <c r="F255" s="89">
        <f>ROUND(((F256+F257+F259+F258)/1000),5)</f>
        <v>2.9110399999999998</v>
      </c>
      <c r="G255" s="89">
        <f t="shared" ref="G255:AA255" si="147">ROUND(((G256+G257+G259+G258)/1000),5)</f>
        <v>2.9066999999999998</v>
      </c>
      <c r="H255" s="89">
        <f t="shared" si="147"/>
        <v>2.95078</v>
      </c>
      <c r="I255" s="89">
        <f t="shared" si="147"/>
        <v>3.1291799999999999</v>
      </c>
      <c r="J255" s="89">
        <f t="shared" si="147"/>
        <v>3.2394400000000001</v>
      </c>
      <c r="K255" s="89">
        <f t="shared" si="147"/>
        <v>3.5286499999999998</v>
      </c>
      <c r="L255" s="89">
        <f t="shared" si="147"/>
        <v>3.7007699999999999</v>
      </c>
      <c r="M255" s="89">
        <f t="shared" si="147"/>
        <v>3.7620499999999999</v>
      </c>
      <c r="N255" s="89">
        <f t="shared" si="147"/>
        <v>3.8230599999999999</v>
      </c>
      <c r="O255" s="89">
        <f t="shared" si="147"/>
        <v>3.8679700000000001</v>
      </c>
      <c r="P255" s="89">
        <f t="shared" si="147"/>
        <v>3.82972</v>
      </c>
      <c r="Q255" s="89">
        <f t="shared" si="147"/>
        <v>3.85059</v>
      </c>
      <c r="R255" s="89">
        <f t="shared" si="147"/>
        <v>3.8469799999999998</v>
      </c>
      <c r="S255" s="89">
        <f t="shared" si="147"/>
        <v>3.8305899999999999</v>
      </c>
      <c r="T255" s="89">
        <f t="shared" si="147"/>
        <v>3.8390499999999999</v>
      </c>
      <c r="U255" s="89">
        <f t="shared" si="147"/>
        <v>3.98359</v>
      </c>
      <c r="V255" s="89">
        <f t="shared" si="147"/>
        <v>3.9880800000000001</v>
      </c>
      <c r="W255" s="89">
        <f t="shared" si="147"/>
        <v>3.8313000000000001</v>
      </c>
      <c r="X255" s="89">
        <f t="shared" si="147"/>
        <v>3.6691600000000002</v>
      </c>
      <c r="Y255" s="89">
        <f t="shared" si="147"/>
        <v>3.5763699999999998</v>
      </c>
      <c r="Z255" s="89">
        <f t="shared" si="147"/>
        <v>3.2869999999999999</v>
      </c>
      <c r="AA255" s="89">
        <f t="shared" si="147"/>
        <v>3.16561</v>
      </c>
    </row>
    <row r="256" spans="1:27" ht="12.75" hidden="1" customHeight="1" outlineLevel="1" x14ac:dyDescent="0.2">
      <c r="A256" s="97" t="s">
        <v>489</v>
      </c>
      <c r="B256" s="63" t="s">
        <v>242</v>
      </c>
      <c r="C256" s="43" t="s">
        <v>79</v>
      </c>
      <c r="D256" s="44">
        <v>1134.6199999999999</v>
      </c>
      <c r="E256" s="44">
        <v>1037.1099999999999</v>
      </c>
      <c r="F256" s="44">
        <v>974.08</v>
      </c>
      <c r="G256" s="44">
        <v>969.74</v>
      </c>
      <c r="H256" s="44">
        <v>1013.82</v>
      </c>
      <c r="I256" s="44">
        <v>1192.22</v>
      </c>
      <c r="J256" s="44">
        <v>1302.48</v>
      </c>
      <c r="K256" s="44">
        <v>1591.69</v>
      </c>
      <c r="L256" s="44">
        <v>1763.81</v>
      </c>
      <c r="M256" s="44">
        <v>1825.09</v>
      </c>
      <c r="N256" s="44">
        <v>1886.1</v>
      </c>
      <c r="O256" s="44">
        <v>1931.01</v>
      </c>
      <c r="P256" s="44">
        <v>1892.76</v>
      </c>
      <c r="Q256" s="44">
        <v>1913.63</v>
      </c>
      <c r="R256" s="44">
        <v>1910.02</v>
      </c>
      <c r="S256" s="44">
        <v>1893.63</v>
      </c>
      <c r="T256" s="44">
        <v>1902.09</v>
      </c>
      <c r="U256" s="44">
        <v>2046.63</v>
      </c>
      <c r="V256" s="44">
        <v>2051.12</v>
      </c>
      <c r="W256" s="44">
        <v>1894.34</v>
      </c>
      <c r="X256" s="44">
        <v>1732.2</v>
      </c>
      <c r="Y256" s="44">
        <v>1639.41</v>
      </c>
      <c r="Z256" s="44">
        <v>1350.04</v>
      </c>
      <c r="AA256" s="44">
        <v>1228.6500000000001</v>
      </c>
    </row>
    <row r="257" spans="1:27" ht="12.75" hidden="1" customHeight="1" outlineLevel="1" x14ac:dyDescent="0.2">
      <c r="A257" s="97" t="s">
        <v>490</v>
      </c>
      <c r="B257" s="63" t="s">
        <v>90</v>
      </c>
      <c r="C257" s="43" t="s">
        <v>79</v>
      </c>
      <c r="D257" s="44">
        <f>$D$162</f>
        <v>1716.97</v>
      </c>
      <c r="E257" s="44">
        <f t="shared" ref="E257:AA257" si="148">$D$162</f>
        <v>1716.97</v>
      </c>
      <c r="F257" s="44">
        <f t="shared" si="148"/>
        <v>1716.97</v>
      </c>
      <c r="G257" s="44">
        <f t="shared" si="148"/>
        <v>1716.97</v>
      </c>
      <c r="H257" s="44">
        <f t="shared" si="148"/>
        <v>1716.97</v>
      </c>
      <c r="I257" s="44">
        <f t="shared" si="148"/>
        <v>1716.97</v>
      </c>
      <c r="J257" s="44">
        <f t="shared" si="148"/>
        <v>1716.97</v>
      </c>
      <c r="K257" s="44">
        <f t="shared" si="148"/>
        <v>1716.97</v>
      </c>
      <c r="L257" s="44">
        <f t="shared" si="148"/>
        <v>1716.97</v>
      </c>
      <c r="M257" s="44">
        <f t="shared" si="148"/>
        <v>1716.97</v>
      </c>
      <c r="N257" s="44">
        <f t="shared" si="148"/>
        <v>1716.97</v>
      </c>
      <c r="O257" s="44">
        <f t="shared" si="148"/>
        <v>1716.97</v>
      </c>
      <c r="P257" s="44">
        <f t="shared" si="148"/>
        <v>1716.97</v>
      </c>
      <c r="Q257" s="44">
        <f t="shared" si="148"/>
        <v>1716.97</v>
      </c>
      <c r="R257" s="44">
        <f t="shared" si="148"/>
        <v>1716.97</v>
      </c>
      <c r="S257" s="44">
        <f t="shared" si="148"/>
        <v>1716.97</v>
      </c>
      <c r="T257" s="44">
        <f t="shared" si="148"/>
        <v>1716.97</v>
      </c>
      <c r="U257" s="44">
        <f t="shared" si="148"/>
        <v>1716.97</v>
      </c>
      <c r="V257" s="44">
        <f t="shared" si="148"/>
        <v>1716.97</v>
      </c>
      <c r="W257" s="44">
        <f t="shared" si="148"/>
        <v>1716.97</v>
      </c>
      <c r="X257" s="44">
        <f t="shared" si="148"/>
        <v>1716.97</v>
      </c>
      <c r="Y257" s="44">
        <f t="shared" si="148"/>
        <v>1716.97</v>
      </c>
      <c r="Z257" s="44">
        <f t="shared" si="148"/>
        <v>1716.97</v>
      </c>
      <c r="AA257" s="44">
        <f t="shared" si="148"/>
        <v>1716.97</v>
      </c>
    </row>
    <row r="258" spans="1:27" ht="12.75" hidden="1" customHeight="1" outlineLevel="1" x14ac:dyDescent="0.2">
      <c r="A258" s="97" t="s">
        <v>491</v>
      </c>
      <c r="B258" s="63" t="s">
        <v>83</v>
      </c>
      <c r="C258" s="43" t="s">
        <v>79</v>
      </c>
      <c r="D258" s="44">
        <v>3.63</v>
      </c>
      <c r="E258" s="44">
        <v>3.63</v>
      </c>
      <c r="F258" s="44">
        <v>3.63</v>
      </c>
      <c r="G258" s="44">
        <v>3.63</v>
      </c>
      <c r="H258" s="44">
        <v>3.63</v>
      </c>
      <c r="I258" s="44">
        <v>3.63</v>
      </c>
      <c r="J258" s="44">
        <v>3.63</v>
      </c>
      <c r="K258" s="44">
        <v>3.63</v>
      </c>
      <c r="L258" s="44">
        <v>3.63</v>
      </c>
      <c r="M258" s="44">
        <v>3.63</v>
      </c>
      <c r="N258" s="44">
        <v>3.63</v>
      </c>
      <c r="O258" s="44">
        <v>3.63</v>
      </c>
      <c r="P258" s="44">
        <v>3.63</v>
      </c>
      <c r="Q258" s="44">
        <v>3.63</v>
      </c>
      <c r="R258" s="44">
        <v>3.63</v>
      </c>
      <c r="S258" s="44">
        <v>3.63</v>
      </c>
      <c r="T258" s="44">
        <v>3.63</v>
      </c>
      <c r="U258" s="44">
        <v>3.63</v>
      </c>
      <c r="V258" s="44">
        <v>3.63</v>
      </c>
      <c r="W258" s="44">
        <v>3.63</v>
      </c>
      <c r="X258" s="44">
        <v>3.63</v>
      </c>
      <c r="Y258" s="44">
        <v>3.63</v>
      </c>
      <c r="Z258" s="44">
        <v>3.63</v>
      </c>
      <c r="AA258" s="44">
        <v>3.63</v>
      </c>
    </row>
    <row r="259" spans="1:27" ht="12.75" hidden="1" customHeight="1" outlineLevel="1" x14ac:dyDescent="0.2">
      <c r="A259" s="97" t="s">
        <v>492</v>
      </c>
      <c r="B259" s="63" t="s">
        <v>81</v>
      </c>
      <c r="C259" s="43" t="s">
        <v>79</v>
      </c>
      <c r="D259" s="44">
        <f>$D$11</f>
        <v>216.36</v>
      </c>
      <c r="E259" s="44">
        <f t="shared" ref="E259:AA259" si="149">$D$11</f>
        <v>216.36</v>
      </c>
      <c r="F259" s="44">
        <f t="shared" si="149"/>
        <v>216.36</v>
      </c>
      <c r="G259" s="44">
        <f t="shared" si="149"/>
        <v>216.36</v>
      </c>
      <c r="H259" s="44">
        <f t="shared" si="149"/>
        <v>216.36</v>
      </c>
      <c r="I259" s="44">
        <f t="shared" si="149"/>
        <v>216.36</v>
      </c>
      <c r="J259" s="44">
        <f t="shared" si="149"/>
        <v>216.36</v>
      </c>
      <c r="K259" s="44">
        <f t="shared" si="149"/>
        <v>216.36</v>
      </c>
      <c r="L259" s="44">
        <f t="shared" si="149"/>
        <v>216.36</v>
      </c>
      <c r="M259" s="44">
        <f t="shared" si="149"/>
        <v>216.36</v>
      </c>
      <c r="N259" s="44">
        <f t="shared" si="149"/>
        <v>216.36</v>
      </c>
      <c r="O259" s="44">
        <f t="shared" si="149"/>
        <v>216.36</v>
      </c>
      <c r="P259" s="44">
        <f t="shared" si="149"/>
        <v>216.36</v>
      </c>
      <c r="Q259" s="44">
        <f t="shared" si="149"/>
        <v>216.36</v>
      </c>
      <c r="R259" s="44">
        <f t="shared" si="149"/>
        <v>216.36</v>
      </c>
      <c r="S259" s="44">
        <f t="shared" si="149"/>
        <v>216.36</v>
      </c>
      <c r="T259" s="44">
        <f t="shared" si="149"/>
        <v>216.36</v>
      </c>
      <c r="U259" s="44">
        <f t="shared" si="149"/>
        <v>216.36</v>
      </c>
      <c r="V259" s="44">
        <f t="shared" si="149"/>
        <v>216.36</v>
      </c>
      <c r="W259" s="44">
        <f t="shared" si="149"/>
        <v>216.36</v>
      </c>
      <c r="X259" s="44">
        <f t="shared" si="149"/>
        <v>216.36</v>
      </c>
      <c r="Y259" s="44">
        <f t="shared" si="149"/>
        <v>216.36</v>
      </c>
      <c r="Z259" s="44">
        <f t="shared" si="149"/>
        <v>216.36</v>
      </c>
      <c r="AA259" s="44">
        <f t="shared" si="149"/>
        <v>216.36</v>
      </c>
    </row>
    <row r="260" spans="1:27" ht="12.75" customHeight="1" collapsed="1" x14ac:dyDescent="0.2">
      <c r="A260" s="96" t="s">
        <v>493</v>
      </c>
      <c r="B260" s="28" t="str">
        <f>"21"&amp;"."&amp;$B$639&amp;"."&amp;$B$640</f>
        <v>21.11.2023</v>
      </c>
      <c r="C260" s="88" t="s">
        <v>76</v>
      </c>
      <c r="D260" s="89">
        <f>ROUND(((D261+D262+D264+D263)/1000),5)</f>
        <v>3.1022599999999998</v>
      </c>
      <c r="E260" s="89">
        <f>ROUND(((E261+E262+E264+E263)/1000),5)</f>
        <v>3.0288599999999999</v>
      </c>
      <c r="F260" s="89">
        <f>ROUND(((F261+F262+F264+F263)/1000),5)</f>
        <v>2.9632000000000001</v>
      </c>
      <c r="G260" s="89">
        <f t="shared" ref="G260:AA260" si="150">ROUND(((G261+G262+G264+G263)/1000),5)</f>
        <v>2.9554800000000001</v>
      </c>
      <c r="H260" s="89">
        <f t="shared" si="150"/>
        <v>2.9926900000000001</v>
      </c>
      <c r="I260" s="89">
        <f t="shared" si="150"/>
        <v>3.1220500000000002</v>
      </c>
      <c r="J260" s="89">
        <f t="shared" si="150"/>
        <v>3.2759800000000001</v>
      </c>
      <c r="K260" s="89">
        <f t="shared" si="150"/>
        <v>3.59368</v>
      </c>
      <c r="L260" s="89">
        <f t="shared" si="150"/>
        <v>3.7425700000000002</v>
      </c>
      <c r="M260" s="89">
        <f t="shared" si="150"/>
        <v>3.7742599999999999</v>
      </c>
      <c r="N260" s="89">
        <f t="shared" si="150"/>
        <v>3.95235</v>
      </c>
      <c r="O260" s="89">
        <f t="shared" si="150"/>
        <v>3.9671699999999999</v>
      </c>
      <c r="P260" s="89">
        <f t="shared" si="150"/>
        <v>3.8860399999999999</v>
      </c>
      <c r="Q260" s="89">
        <f t="shared" si="150"/>
        <v>3.91228</v>
      </c>
      <c r="R260" s="89">
        <f t="shared" si="150"/>
        <v>3.90367</v>
      </c>
      <c r="S260" s="89">
        <f t="shared" si="150"/>
        <v>3.8896199999999999</v>
      </c>
      <c r="T260" s="89">
        <f t="shared" si="150"/>
        <v>3.9221400000000002</v>
      </c>
      <c r="U260" s="89">
        <f t="shared" si="150"/>
        <v>4.0015700000000001</v>
      </c>
      <c r="V260" s="89">
        <f t="shared" si="150"/>
        <v>3.9866700000000002</v>
      </c>
      <c r="W260" s="89">
        <f t="shared" si="150"/>
        <v>3.8807</v>
      </c>
      <c r="X260" s="89">
        <f t="shared" si="150"/>
        <v>3.72262</v>
      </c>
      <c r="Y260" s="89">
        <f t="shared" si="150"/>
        <v>3.6459600000000001</v>
      </c>
      <c r="Z260" s="89">
        <f t="shared" si="150"/>
        <v>3.4528099999999999</v>
      </c>
      <c r="AA260" s="89">
        <f t="shared" si="150"/>
        <v>3.2192799999999999</v>
      </c>
    </row>
    <row r="261" spans="1:27" ht="12.75" hidden="1" customHeight="1" outlineLevel="1" x14ac:dyDescent="0.2">
      <c r="A261" s="97" t="s">
        <v>494</v>
      </c>
      <c r="B261" s="63" t="s">
        <v>242</v>
      </c>
      <c r="C261" s="43" t="s">
        <v>79</v>
      </c>
      <c r="D261" s="44">
        <v>1165.3</v>
      </c>
      <c r="E261" s="44">
        <v>1091.9000000000001</v>
      </c>
      <c r="F261" s="44">
        <v>1026.24</v>
      </c>
      <c r="G261" s="44">
        <v>1018.52</v>
      </c>
      <c r="H261" s="44">
        <v>1055.73</v>
      </c>
      <c r="I261" s="44">
        <v>1185.0899999999999</v>
      </c>
      <c r="J261" s="44">
        <v>1339.02</v>
      </c>
      <c r="K261" s="44">
        <v>1656.72</v>
      </c>
      <c r="L261" s="44">
        <v>1805.61</v>
      </c>
      <c r="M261" s="44">
        <v>1837.3</v>
      </c>
      <c r="N261" s="44">
        <v>2015.39</v>
      </c>
      <c r="O261" s="44">
        <v>2030.21</v>
      </c>
      <c r="P261" s="44">
        <v>1949.08</v>
      </c>
      <c r="Q261" s="44">
        <v>1975.32</v>
      </c>
      <c r="R261" s="44">
        <v>1966.71</v>
      </c>
      <c r="S261" s="44">
        <v>1952.66</v>
      </c>
      <c r="T261" s="44">
        <v>1985.18</v>
      </c>
      <c r="U261" s="44">
        <v>2064.61</v>
      </c>
      <c r="V261" s="44">
        <v>2049.71</v>
      </c>
      <c r="W261" s="44">
        <v>1943.74</v>
      </c>
      <c r="X261" s="44">
        <v>1785.66</v>
      </c>
      <c r="Y261" s="44">
        <v>1709</v>
      </c>
      <c r="Z261" s="44">
        <v>1515.85</v>
      </c>
      <c r="AA261" s="44">
        <v>1282.32</v>
      </c>
    </row>
    <row r="262" spans="1:27" ht="12.75" hidden="1" customHeight="1" outlineLevel="1" x14ac:dyDescent="0.2">
      <c r="A262" s="97" t="s">
        <v>495</v>
      </c>
      <c r="B262" s="63" t="s">
        <v>90</v>
      </c>
      <c r="C262" s="43" t="s">
        <v>79</v>
      </c>
      <c r="D262" s="44">
        <f>$D$162</f>
        <v>1716.97</v>
      </c>
      <c r="E262" s="44">
        <f t="shared" ref="E262:AA262" si="151">$D$162</f>
        <v>1716.97</v>
      </c>
      <c r="F262" s="44">
        <f t="shared" si="151"/>
        <v>1716.97</v>
      </c>
      <c r="G262" s="44">
        <f t="shared" si="151"/>
        <v>1716.97</v>
      </c>
      <c r="H262" s="44">
        <f t="shared" si="151"/>
        <v>1716.97</v>
      </c>
      <c r="I262" s="44">
        <f t="shared" si="151"/>
        <v>1716.97</v>
      </c>
      <c r="J262" s="44">
        <f t="shared" si="151"/>
        <v>1716.97</v>
      </c>
      <c r="K262" s="44">
        <f t="shared" si="151"/>
        <v>1716.97</v>
      </c>
      <c r="L262" s="44">
        <f t="shared" si="151"/>
        <v>1716.97</v>
      </c>
      <c r="M262" s="44">
        <f t="shared" si="151"/>
        <v>1716.97</v>
      </c>
      <c r="N262" s="44">
        <f t="shared" si="151"/>
        <v>1716.97</v>
      </c>
      <c r="O262" s="44">
        <f t="shared" si="151"/>
        <v>1716.97</v>
      </c>
      <c r="P262" s="44">
        <f t="shared" si="151"/>
        <v>1716.97</v>
      </c>
      <c r="Q262" s="44">
        <f t="shared" si="151"/>
        <v>1716.97</v>
      </c>
      <c r="R262" s="44">
        <f t="shared" si="151"/>
        <v>1716.97</v>
      </c>
      <c r="S262" s="44">
        <f t="shared" si="151"/>
        <v>1716.97</v>
      </c>
      <c r="T262" s="44">
        <f t="shared" si="151"/>
        <v>1716.97</v>
      </c>
      <c r="U262" s="44">
        <f t="shared" si="151"/>
        <v>1716.97</v>
      </c>
      <c r="V262" s="44">
        <f t="shared" si="151"/>
        <v>1716.97</v>
      </c>
      <c r="W262" s="44">
        <f t="shared" si="151"/>
        <v>1716.97</v>
      </c>
      <c r="X262" s="44">
        <f t="shared" si="151"/>
        <v>1716.97</v>
      </c>
      <c r="Y262" s="44">
        <f t="shared" si="151"/>
        <v>1716.97</v>
      </c>
      <c r="Z262" s="44">
        <f t="shared" si="151"/>
        <v>1716.97</v>
      </c>
      <c r="AA262" s="44">
        <f t="shared" si="151"/>
        <v>1716.97</v>
      </c>
    </row>
    <row r="263" spans="1:27" ht="12.75" hidden="1" customHeight="1" outlineLevel="1" x14ac:dyDescent="0.2">
      <c r="A263" s="97" t="s">
        <v>496</v>
      </c>
      <c r="B263" s="63" t="s">
        <v>83</v>
      </c>
      <c r="C263" s="43" t="s">
        <v>79</v>
      </c>
      <c r="D263" s="44">
        <v>3.63</v>
      </c>
      <c r="E263" s="44">
        <v>3.63</v>
      </c>
      <c r="F263" s="44">
        <v>3.63</v>
      </c>
      <c r="G263" s="44">
        <v>3.63</v>
      </c>
      <c r="H263" s="44">
        <v>3.63</v>
      </c>
      <c r="I263" s="44">
        <v>3.63</v>
      </c>
      <c r="J263" s="44">
        <v>3.63</v>
      </c>
      <c r="K263" s="44">
        <v>3.63</v>
      </c>
      <c r="L263" s="44">
        <v>3.63</v>
      </c>
      <c r="M263" s="44">
        <v>3.63</v>
      </c>
      <c r="N263" s="44">
        <v>3.63</v>
      </c>
      <c r="O263" s="44">
        <v>3.63</v>
      </c>
      <c r="P263" s="44">
        <v>3.63</v>
      </c>
      <c r="Q263" s="44">
        <v>3.63</v>
      </c>
      <c r="R263" s="44">
        <v>3.63</v>
      </c>
      <c r="S263" s="44">
        <v>3.63</v>
      </c>
      <c r="T263" s="44">
        <v>3.63</v>
      </c>
      <c r="U263" s="44">
        <v>3.63</v>
      </c>
      <c r="V263" s="44">
        <v>3.63</v>
      </c>
      <c r="W263" s="44">
        <v>3.63</v>
      </c>
      <c r="X263" s="44">
        <v>3.63</v>
      </c>
      <c r="Y263" s="44">
        <v>3.63</v>
      </c>
      <c r="Z263" s="44">
        <v>3.63</v>
      </c>
      <c r="AA263" s="44">
        <v>3.63</v>
      </c>
    </row>
    <row r="264" spans="1:27" ht="12.75" hidden="1" customHeight="1" outlineLevel="1" x14ac:dyDescent="0.2">
      <c r="A264" s="97" t="s">
        <v>497</v>
      </c>
      <c r="B264" s="63" t="s">
        <v>81</v>
      </c>
      <c r="C264" s="43" t="s">
        <v>79</v>
      </c>
      <c r="D264" s="44">
        <f>$D$11</f>
        <v>216.36</v>
      </c>
      <c r="E264" s="44">
        <f t="shared" ref="E264:AA264" si="152">$D$11</f>
        <v>216.36</v>
      </c>
      <c r="F264" s="44">
        <f t="shared" si="152"/>
        <v>216.36</v>
      </c>
      <c r="G264" s="44">
        <f t="shared" si="152"/>
        <v>216.36</v>
      </c>
      <c r="H264" s="44">
        <f t="shared" si="152"/>
        <v>216.36</v>
      </c>
      <c r="I264" s="44">
        <f t="shared" si="152"/>
        <v>216.36</v>
      </c>
      <c r="J264" s="44">
        <f t="shared" si="152"/>
        <v>216.36</v>
      </c>
      <c r="K264" s="44">
        <f t="shared" si="152"/>
        <v>216.36</v>
      </c>
      <c r="L264" s="44">
        <f t="shared" si="152"/>
        <v>216.36</v>
      </c>
      <c r="M264" s="44">
        <f t="shared" si="152"/>
        <v>216.36</v>
      </c>
      <c r="N264" s="44">
        <f t="shared" si="152"/>
        <v>216.36</v>
      </c>
      <c r="O264" s="44">
        <f t="shared" si="152"/>
        <v>216.36</v>
      </c>
      <c r="P264" s="44">
        <f t="shared" si="152"/>
        <v>216.36</v>
      </c>
      <c r="Q264" s="44">
        <f t="shared" si="152"/>
        <v>216.36</v>
      </c>
      <c r="R264" s="44">
        <f t="shared" si="152"/>
        <v>216.36</v>
      </c>
      <c r="S264" s="44">
        <f t="shared" si="152"/>
        <v>216.36</v>
      </c>
      <c r="T264" s="44">
        <f t="shared" si="152"/>
        <v>216.36</v>
      </c>
      <c r="U264" s="44">
        <f t="shared" si="152"/>
        <v>216.36</v>
      </c>
      <c r="V264" s="44">
        <f t="shared" si="152"/>
        <v>216.36</v>
      </c>
      <c r="W264" s="44">
        <f t="shared" si="152"/>
        <v>216.36</v>
      </c>
      <c r="X264" s="44">
        <f t="shared" si="152"/>
        <v>216.36</v>
      </c>
      <c r="Y264" s="44">
        <f t="shared" si="152"/>
        <v>216.36</v>
      </c>
      <c r="Z264" s="44">
        <f t="shared" si="152"/>
        <v>216.36</v>
      </c>
      <c r="AA264" s="44">
        <f t="shared" si="152"/>
        <v>216.36</v>
      </c>
    </row>
    <row r="265" spans="1:27" ht="12.75" customHeight="1" collapsed="1" x14ac:dyDescent="0.2">
      <c r="A265" s="96" t="s">
        <v>498</v>
      </c>
      <c r="B265" s="28" t="str">
        <f>"22"&amp;"."&amp;$B$639&amp;"."&amp;$B$640</f>
        <v>22.11.2023</v>
      </c>
      <c r="C265" s="88" t="s">
        <v>76</v>
      </c>
      <c r="D265" s="89">
        <f>ROUND(((D266+D267+D269+D268)/1000),5)</f>
        <v>3.1182599999999998</v>
      </c>
      <c r="E265" s="89">
        <f>ROUND(((E266+E267+E269+E268)/1000),5)</f>
        <v>3.0379399999999999</v>
      </c>
      <c r="F265" s="89">
        <f>ROUND(((F266+F267+F269+F268)/1000),5)</f>
        <v>2.95695</v>
      </c>
      <c r="G265" s="89">
        <f t="shared" ref="G265:AA265" si="153">ROUND(((G266+G267+G269+G268)/1000),5)</f>
        <v>2.9313500000000001</v>
      </c>
      <c r="H265" s="89">
        <f t="shared" si="153"/>
        <v>3.0072000000000001</v>
      </c>
      <c r="I265" s="89">
        <f t="shared" si="153"/>
        <v>3.1767799999999999</v>
      </c>
      <c r="J265" s="89">
        <f t="shared" si="153"/>
        <v>3.4021699999999999</v>
      </c>
      <c r="K265" s="89">
        <f t="shared" si="153"/>
        <v>3.6146199999999999</v>
      </c>
      <c r="L265" s="89">
        <f t="shared" si="153"/>
        <v>3.7804099999999998</v>
      </c>
      <c r="M265" s="89">
        <f t="shared" si="153"/>
        <v>3.8006899999999999</v>
      </c>
      <c r="N265" s="89">
        <f t="shared" si="153"/>
        <v>3.8912300000000002</v>
      </c>
      <c r="O265" s="89">
        <f t="shared" si="153"/>
        <v>3.89331</v>
      </c>
      <c r="P265" s="89">
        <f t="shared" si="153"/>
        <v>3.8654899999999999</v>
      </c>
      <c r="Q265" s="89">
        <f t="shared" si="153"/>
        <v>3.8872499999999999</v>
      </c>
      <c r="R265" s="89">
        <f t="shared" si="153"/>
        <v>3.8724599999999998</v>
      </c>
      <c r="S265" s="89">
        <f t="shared" si="153"/>
        <v>3.8599199999999998</v>
      </c>
      <c r="T265" s="89">
        <f t="shared" si="153"/>
        <v>3.9196200000000001</v>
      </c>
      <c r="U265" s="89">
        <f t="shared" si="153"/>
        <v>3.9799500000000001</v>
      </c>
      <c r="V265" s="89">
        <f t="shared" si="153"/>
        <v>3.9325899999999998</v>
      </c>
      <c r="W265" s="89">
        <f t="shared" si="153"/>
        <v>3.8462700000000001</v>
      </c>
      <c r="X265" s="89">
        <f t="shared" si="153"/>
        <v>3.7629299999999999</v>
      </c>
      <c r="Y265" s="89">
        <f t="shared" si="153"/>
        <v>3.73102</v>
      </c>
      <c r="Z265" s="89">
        <f t="shared" si="153"/>
        <v>3.47316</v>
      </c>
      <c r="AA265" s="89">
        <f t="shared" si="153"/>
        <v>3.2537799999999999</v>
      </c>
    </row>
    <row r="266" spans="1:27" ht="12.75" hidden="1" customHeight="1" outlineLevel="1" x14ac:dyDescent="0.2">
      <c r="A266" s="97" t="s">
        <v>499</v>
      </c>
      <c r="B266" s="63" t="s">
        <v>242</v>
      </c>
      <c r="C266" s="43" t="s">
        <v>79</v>
      </c>
      <c r="D266" s="44">
        <v>1181.3</v>
      </c>
      <c r="E266" s="44">
        <v>1100.98</v>
      </c>
      <c r="F266" s="44">
        <v>1019.99</v>
      </c>
      <c r="G266" s="44">
        <v>994.39</v>
      </c>
      <c r="H266" s="44">
        <v>1070.24</v>
      </c>
      <c r="I266" s="44">
        <v>1239.82</v>
      </c>
      <c r="J266" s="44">
        <v>1465.21</v>
      </c>
      <c r="K266" s="44">
        <v>1677.66</v>
      </c>
      <c r="L266" s="44">
        <v>1843.45</v>
      </c>
      <c r="M266" s="44">
        <v>1863.73</v>
      </c>
      <c r="N266" s="44">
        <v>1954.27</v>
      </c>
      <c r="O266" s="44">
        <v>1956.35</v>
      </c>
      <c r="P266" s="44">
        <v>1928.53</v>
      </c>
      <c r="Q266" s="44">
        <v>1950.29</v>
      </c>
      <c r="R266" s="44">
        <v>1935.5</v>
      </c>
      <c r="S266" s="44">
        <v>1922.96</v>
      </c>
      <c r="T266" s="44">
        <v>1982.66</v>
      </c>
      <c r="U266" s="44">
        <v>2042.99</v>
      </c>
      <c r="V266" s="44">
        <v>1995.63</v>
      </c>
      <c r="W266" s="44">
        <v>1909.31</v>
      </c>
      <c r="X266" s="44">
        <v>1825.97</v>
      </c>
      <c r="Y266" s="44">
        <v>1794.06</v>
      </c>
      <c r="Z266" s="44">
        <v>1536.2</v>
      </c>
      <c r="AA266" s="44">
        <v>1316.82</v>
      </c>
    </row>
    <row r="267" spans="1:27" ht="12.75" hidden="1" customHeight="1" outlineLevel="1" x14ac:dyDescent="0.2">
      <c r="A267" s="97" t="s">
        <v>500</v>
      </c>
      <c r="B267" s="63" t="s">
        <v>90</v>
      </c>
      <c r="C267" s="43" t="s">
        <v>79</v>
      </c>
      <c r="D267" s="44">
        <f>$D$162</f>
        <v>1716.97</v>
      </c>
      <c r="E267" s="44">
        <f t="shared" ref="E267:AA267" si="154">$D$162</f>
        <v>1716.97</v>
      </c>
      <c r="F267" s="44">
        <f t="shared" si="154"/>
        <v>1716.97</v>
      </c>
      <c r="G267" s="44">
        <f t="shared" si="154"/>
        <v>1716.97</v>
      </c>
      <c r="H267" s="44">
        <f t="shared" si="154"/>
        <v>1716.97</v>
      </c>
      <c r="I267" s="44">
        <f t="shared" si="154"/>
        <v>1716.97</v>
      </c>
      <c r="J267" s="44">
        <f t="shared" si="154"/>
        <v>1716.97</v>
      </c>
      <c r="K267" s="44">
        <f t="shared" si="154"/>
        <v>1716.97</v>
      </c>
      <c r="L267" s="44">
        <f t="shared" si="154"/>
        <v>1716.97</v>
      </c>
      <c r="M267" s="44">
        <f t="shared" si="154"/>
        <v>1716.97</v>
      </c>
      <c r="N267" s="44">
        <f t="shared" si="154"/>
        <v>1716.97</v>
      </c>
      <c r="O267" s="44">
        <f t="shared" si="154"/>
        <v>1716.97</v>
      </c>
      <c r="P267" s="44">
        <f t="shared" si="154"/>
        <v>1716.97</v>
      </c>
      <c r="Q267" s="44">
        <f t="shared" si="154"/>
        <v>1716.97</v>
      </c>
      <c r="R267" s="44">
        <f t="shared" si="154"/>
        <v>1716.97</v>
      </c>
      <c r="S267" s="44">
        <f t="shared" si="154"/>
        <v>1716.97</v>
      </c>
      <c r="T267" s="44">
        <f t="shared" si="154"/>
        <v>1716.97</v>
      </c>
      <c r="U267" s="44">
        <f t="shared" si="154"/>
        <v>1716.97</v>
      </c>
      <c r="V267" s="44">
        <f t="shared" si="154"/>
        <v>1716.97</v>
      </c>
      <c r="W267" s="44">
        <f t="shared" si="154"/>
        <v>1716.97</v>
      </c>
      <c r="X267" s="44">
        <f t="shared" si="154"/>
        <v>1716.97</v>
      </c>
      <c r="Y267" s="44">
        <f t="shared" si="154"/>
        <v>1716.97</v>
      </c>
      <c r="Z267" s="44">
        <f t="shared" si="154"/>
        <v>1716.97</v>
      </c>
      <c r="AA267" s="44">
        <f t="shared" si="154"/>
        <v>1716.97</v>
      </c>
    </row>
    <row r="268" spans="1:27" ht="12.75" hidden="1" customHeight="1" outlineLevel="1" x14ac:dyDescent="0.2">
      <c r="A268" s="97" t="s">
        <v>501</v>
      </c>
      <c r="B268" s="63" t="s">
        <v>83</v>
      </c>
      <c r="C268" s="43" t="s">
        <v>79</v>
      </c>
      <c r="D268" s="44">
        <v>3.63</v>
      </c>
      <c r="E268" s="44">
        <v>3.63</v>
      </c>
      <c r="F268" s="44">
        <v>3.63</v>
      </c>
      <c r="G268" s="44">
        <v>3.63</v>
      </c>
      <c r="H268" s="44">
        <v>3.63</v>
      </c>
      <c r="I268" s="44">
        <v>3.63</v>
      </c>
      <c r="J268" s="44">
        <v>3.63</v>
      </c>
      <c r="K268" s="44">
        <v>3.63</v>
      </c>
      <c r="L268" s="44">
        <v>3.63</v>
      </c>
      <c r="M268" s="44">
        <v>3.63</v>
      </c>
      <c r="N268" s="44">
        <v>3.63</v>
      </c>
      <c r="O268" s="44">
        <v>3.63</v>
      </c>
      <c r="P268" s="44">
        <v>3.63</v>
      </c>
      <c r="Q268" s="44">
        <v>3.63</v>
      </c>
      <c r="R268" s="44">
        <v>3.63</v>
      </c>
      <c r="S268" s="44">
        <v>3.63</v>
      </c>
      <c r="T268" s="44">
        <v>3.63</v>
      </c>
      <c r="U268" s="44">
        <v>3.63</v>
      </c>
      <c r="V268" s="44">
        <v>3.63</v>
      </c>
      <c r="W268" s="44">
        <v>3.63</v>
      </c>
      <c r="X268" s="44">
        <v>3.63</v>
      </c>
      <c r="Y268" s="44">
        <v>3.63</v>
      </c>
      <c r="Z268" s="44">
        <v>3.63</v>
      </c>
      <c r="AA268" s="44">
        <v>3.63</v>
      </c>
    </row>
    <row r="269" spans="1:27" ht="12.75" hidden="1" customHeight="1" outlineLevel="1" x14ac:dyDescent="0.2">
      <c r="A269" s="97" t="s">
        <v>502</v>
      </c>
      <c r="B269" s="63" t="s">
        <v>81</v>
      </c>
      <c r="C269" s="43" t="s">
        <v>79</v>
      </c>
      <c r="D269" s="44">
        <f>$D$11</f>
        <v>216.36</v>
      </c>
      <c r="E269" s="44">
        <f t="shared" ref="E269:AA269" si="155">$D$11</f>
        <v>216.36</v>
      </c>
      <c r="F269" s="44">
        <f t="shared" si="155"/>
        <v>216.36</v>
      </c>
      <c r="G269" s="44">
        <f t="shared" si="155"/>
        <v>216.36</v>
      </c>
      <c r="H269" s="44">
        <f t="shared" si="155"/>
        <v>216.36</v>
      </c>
      <c r="I269" s="44">
        <f t="shared" si="155"/>
        <v>216.36</v>
      </c>
      <c r="J269" s="44">
        <f t="shared" si="155"/>
        <v>216.36</v>
      </c>
      <c r="K269" s="44">
        <f t="shared" si="155"/>
        <v>216.36</v>
      </c>
      <c r="L269" s="44">
        <f t="shared" si="155"/>
        <v>216.36</v>
      </c>
      <c r="M269" s="44">
        <f t="shared" si="155"/>
        <v>216.36</v>
      </c>
      <c r="N269" s="44">
        <f t="shared" si="155"/>
        <v>216.36</v>
      </c>
      <c r="O269" s="44">
        <f t="shared" si="155"/>
        <v>216.36</v>
      </c>
      <c r="P269" s="44">
        <f t="shared" si="155"/>
        <v>216.36</v>
      </c>
      <c r="Q269" s="44">
        <f t="shared" si="155"/>
        <v>216.36</v>
      </c>
      <c r="R269" s="44">
        <f t="shared" si="155"/>
        <v>216.36</v>
      </c>
      <c r="S269" s="44">
        <f t="shared" si="155"/>
        <v>216.36</v>
      </c>
      <c r="T269" s="44">
        <f t="shared" si="155"/>
        <v>216.36</v>
      </c>
      <c r="U269" s="44">
        <f t="shared" si="155"/>
        <v>216.36</v>
      </c>
      <c r="V269" s="44">
        <f t="shared" si="155"/>
        <v>216.36</v>
      </c>
      <c r="W269" s="44">
        <f t="shared" si="155"/>
        <v>216.36</v>
      </c>
      <c r="X269" s="44">
        <f t="shared" si="155"/>
        <v>216.36</v>
      </c>
      <c r="Y269" s="44">
        <f t="shared" si="155"/>
        <v>216.36</v>
      </c>
      <c r="Z269" s="44">
        <f t="shared" si="155"/>
        <v>216.36</v>
      </c>
      <c r="AA269" s="44">
        <f t="shared" si="155"/>
        <v>216.36</v>
      </c>
    </row>
    <row r="270" spans="1:27" ht="12.75" customHeight="1" collapsed="1" x14ac:dyDescent="0.2">
      <c r="A270" s="96" t="s">
        <v>503</v>
      </c>
      <c r="B270" s="28" t="str">
        <f>"23"&amp;"."&amp;$B$639&amp;"."&amp;$B$640</f>
        <v>23.11.2023</v>
      </c>
      <c r="C270" s="88" t="s">
        <v>76</v>
      </c>
      <c r="D270" s="89">
        <f>ROUND(((D271+D272+D274+D273)/1000),5)</f>
        <v>3.1249500000000001</v>
      </c>
      <c r="E270" s="89">
        <f>ROUND(((E271+E272+E274+E273)/1000),5)</f>
        <v>3.0397099999999999</v>
      </c>
      <c r="F270" s="89">
        <f>ROUND(((F271+F272+F274+F273)/1000),5)</f>
        <v>3.0072399999999999</v>
      </c>
      <c r="G270" s="89">
        <f t="shared" ref="G270:AA270" si="156">ROUND(((G271+G272+G274+G273)/1000),5)</f>
        <v>3.0068600000000001</v>
      </c>
      <c r="H270" s="89">
        <f t="shared" si="156"/>
        <v>3.0155799999999999</v>
      </c>
      <c r="I270" s="89">
        <f t="shared" si="156"/>
        <v>3.169</v>
      </c>
      <c r="J270" s="89">
        <f t="shared" si="156"/>
        <v>3.3710900000000001</v>
      </c>
      <c r="K270" s="89">
        <f t="shared" si="156"/>
        <v>3.63991</v>
      </c>
      <c r="L270" s="89">
        <f t="shared" si="156"/>
        <v>3.7542</v>
      </c>
      <c r="M270" s="89">
        <f t="shared" si="156"/>
        <v>3.7711000000000001</v>
      </c>
      <c r="N270" s="89">
        <f t="shared" si="156"/>
        <v>3.81338</v>
      </c>
      <c r="O270" s="89">
        <f t="shared" si="156"/>
        <v>3.8839600000000001</v>
      </c>
      <c r="P270" s="89">
        <f t="shared" si="156"/>
        <v>3.8778299999999999</v>
      </c>
      <c r="Q270" s="89">
        <f t="shared" si="156"/>
        <v>3.8948900000000002</v>
      </c>
      <c r="R270" s="89">
        <f t="shared" si="156"/>
        <v>3.8852799999999998</v>
      </c>
      <c r="S270" s="89">
        <f t="shared" si="156"/>
        <v>3.7939500000000002</v>
      </c>
      <c r="T270" s="89">
        <f t="shared" si="156"/>
        <v>3.7951700000000002</v>
      </c>
      <c r="U270" s="89">
        <f t="shared" si="156"/>
        <v>3.8590800000000001</v>
      </c>
      <c r="V270" s="89">
        <f t="shared" si="156"/>
        <v>3.89256</v>
      </c>
      <c r="W270" s="89">
        <f t="shared" si="156"/>
        <v>3.7955700000000001</v>
      </c>
      <c r="X270" s="89">
        <f t="shared" si="156"/>
        <v>3.77013</v>
      </c>
      <c r="Y270" s="89">
        <f t="shared" si="156"/>
        <v>3.73942</v>
      </c>
      <c r="Z270" s="89">
        <f t="shared" si="156"/>
        <v>3.4596300000000002</v>
      </c>
      <c r="AA270" s="89">
        <f t="shared" si="156"/>
        <v>3.2124999999999999</v>
      </c>
    </row>
    <row r="271" spans="1:27" ht="12.75" hidden="1" customHeight="1" outlineLevel="1" x14ac:dyDescent="0.2">
      <c r="A271" s="97" t="s">
        <v>504</v>
      </c>
      <c r="B271" s="63" t="s">
        <v>242</v>
      </c>
      <c r="C271" s="43" t="s">
        <v>79</v>
      </c>
      <c r="D271" s="44">
        <v>1187.99</v>
      </c>
      <c r="E271" s="44">
        <v>1102.75</v>
      </c>
      <c r="F271" s="44">
        <v>1070.28</v>
      </c>
      <c r="G271" s="44">
        <v>1069.9000000000001</v>
      </c>
      <c r="H271" s="44">
        <v>1078.6199999999999</v>
      </c>
      <c r="I271" s="44">
        <v>1232.04</v>
      </c>
      <c r="J271" s="44">
        <v>1434.13</v>
      </c>
      <c r="K271" s="44">
        <v>1702.95</v>
      </c>
      <c r="L271" s="44">
        <v>1817.24</v>
      </c>
      <c r="M271" s="44">
        <v>1834.14</v>
      </c>
      <c r="N271" s="44">
        <v>1876.42</v>
      </c>
      <c r="O271" s="44">
        <v>1947</v>
      </c>
      <c r="P271" s="44">
        <v>1940.87</v>
      </c>
      <c r="Q271" s="44">
        <v>1957.93</v>
      </c>
      <c r="R271" s="44">
        <v>1948.32</v>
      </c>
      <c r="S271" s="44">
        <v>1856.99</v>
      </c>
      <c r="T271" s="44">
        <v>1858.21</v>
      </c>
      <c r="U271" s="44">
        <v>1922.12</v>
      </c>
      <c r="V271" s="44">
        <v>1955.6</v>
      </c>
      <c r="W271" s="44">
        <v>1858.61</v>
      </c>
      <c r="X271" s="44">
        <v>1833.17</v>
      </c>
      <c r="Y271" s="44">
        <v>1802.46</v>
      </c>
      <c r="Z271" s="44">
        <v>1522.67</v>
      </c>
      <c r="AA271" s="44">
        <v>1275.54</v>
      </c>
    </row>
    <row r="272" spans="1:27" ht="12.75" hidden="1" customHeight="1" outlineLevel="1" x14ac:dyDescent="0.2">
      <c r="A272" s="97" t="s">
        <v>505</v>
      </c>
      <c r="B272" s="63" t="s">
        <v>90</v>
      </c>
      <c r="C272" s="43" t="s">
        <v>79</v>
      </c>
      <c r="D272" s="44">
        <f>$D$162</f>
        <v>1716.97</v>
      </c>
      <c r="E272" s="44">
        <f t="shared" ref="E272:AA272" si="157">$D$162</f>
        <v>1716.97</v>
      </c>
      <c r="F272" s="44">
        <f t="shared" si="157"/>
        <v>1716.97</v>
      </c>
      <c r="G272" s="44">
        <f t="shared" si="157"/>
        <v>1716.97</v>
      </c>
      <c r="H272" s="44">
        <f t="shared" si="157"/>
        <v>1716.97</v>
      </c>
      <c r="I272" s="44">
        <f t="shared" si="157"/>
        <v>1716.97</v>
      </c>
      <c r="J272" s="44">
        <f t="shared" si="157"/>
        <v>1716.97</v>
      </c>
      <c r="K272" s="44">
        <f t="shared" si="157"/>
        <v>1716.97</v>
      </c>
      <c r="L272" s="44">
        <f t="shared" si="157"/>
        <v>1716.97</v>
      </c>
      <c r="M272" s="44">
        <f t="shared" si="157"/>
        <v>1716.97</v>
      </c>
      <c r="N272" s="44">
        <f t="shared" si="157"/>
        <v>1716.97</v>
      </c>
      <c r="O272" s="44">
        <f t="shared" si="157"/>
        <v>1716.97</v>
      </c>
      <c r="P272" s="44">
        <f t="shared" si="157"/>
        <v>1716.97</v>
      </c>
      <c r="Q272" s="44">
        <f t="shared" si="157"/>
        <v>1716.97</v>
      </c>
      <c r="R272" s="44">
        <f t="shared" si="157"/>
        <v>1716.97</v>
      </c>
      <c r="S272" s="44">
        <f t="shared" si="157"/>
        <v>1716.97</v>
      </c>
      <c r="T272" s="44">
        <f t="shared" si="157"/>
        <v>1716.97</v>
      </c>
      <c r="U272" s="44">
        <f t="shared" si="157"/>
        <v>1716.97</v>
      </c>
      <c r="V272" s="44">
        <f t="shared" si="157"/>
        <v>1716.97</v>
      </c>
      <c r="W272" s="44">
        <f t="shared" si="157"/>
        <v>1716.97</v>
      </c>
      <c r="X272" s="44">
        <f t="shared" si="157"/>
        <v>1716.97</v>
      </c>
      <c r="Y272" s="44">
        <f t="shared" si="157"/>
        <v>1716.97</v>
      </c>
      <c r="Z272" s="44">
        <f t="shared" si="157"/>
        <v>1716.97</v>
      </c>
      <c r="AA272" s="44">
        <f t="shared" si="157"/>
        <v>1716.97</v>
      </c>
    </row>
    <row r="273" spans="1:27" ht="12.75" hidden="1" customHeight="1" outlineLevel="1" x14ac:dyDescent="0.2">
      <c r="A273" s="97" t="s">
        <v>506</v>
      </c>
      <c r="B273" s="63" t="s">
        <v>83</v>
      </c>
      <c r="C273" s="43" t="s">
        <v>79</v>
      </c>
      <c r="D273" s="44">
        <v>3.63</v>
      </c>
      <c r="E273" s="44">
        <v>3.63</v>
      </c>
      <c r="F273" s="44">
        <v>3.63</v>
      </c>
      <c r="G273" s="44">
        <v>3.63</v>
      </c>
      <c r="H273" s="44">
        <v>3.63</v>
      </c>
      <c r="I273" s="44">
        <v>3.63</v>
      </c>
      <c r="J273" s="44">
        <v>3.63</v>
      </c>
      <c r="K273" s="44">
        <v>3.63</v>
      </c>
      <c r="L273" s="44">
        <v>3.63</v>
      </c>
      <c r="M273" s="44">
        <v>3.63</v>
      </c>
      <c r="N273" s="44">
        <v>3.63</v>
      </c>
      <c r="O273" s="44">
        <v>3.63</v>
      </c>
      <c r="P273" s="44">
        <v>3.63</v>
      </c>
      <c r="Q273" s="44">
        <v>3.63</v>
      </c>
      <c r="R273" s="44">
        <v>3.63</v>
      </c>
      <c r="S273" s="44">
        <v>3.63</v>
      </c>
      <c r="T273" s="44">
        <v>3.63</v>
      </c>
      <c r="U273" s="44">
        <v>3.63</v>
      </c>
      <c r="V273" s="44">
        <v>3.63</v>
      </c>
      <c r="W273" s="44">
        <v>3.63</v>
      </c>
      <c r="X273" s="44">
        <v>3.63</v>
      </c>
      <c r="Y273" s="44">
        <v>3.63</v>
      </c>
      <c r="Z273" s="44">
        <v>3.63</v>
      </c>
      <c r="AA273" s="44">
        <v>3.63</v>
      </c>
    </row>
    <row r="274" spans="1:27" ht="12.75" hidden="1" customHeight="1" outlineLevel="1" x14ac:dyDescent="0.2">
      <c r="A274" s="97" t="s">
        <v>507</v>
      </c>
      <c r="B274" s="63" t="s">
        <v>81</v>
      </c>
      <c r="C274" s="43" t="s">
        <v>79</v>
      </c>
      <c r="D274" s="44">
        <f>$D$11</f>
        <v>216.36</v>
      </c>
      <c r="E274" s="44">
        <f t="shared" ref="E274:AA274" si="158">$D$11</f>
        <v>216.36</v>
      </c>
      <c r="F274" s="44">
        <f t="shared" si="158"/>
        <v>216.36</v>
      </c>
      <c r="G274" s="44">
        <f t="shared" si="158"/>
        <v>216.36</v>
      </c>
      <c r="H274" s="44">
        <f t="shared" si="158"/>
        <v>216.36</v>
      </c>
      <c r="I274" s="44">
        <f t="shared" si="158"/>
        <v>216.36</v>
      </c>
      <c r="J274" s="44">
        <f t="shared" si="158"/>
        <v>216.36</v>
      </c>
      <c r="K274" s="44">
        <f t="shared" si="158"/>
        <v>216.36</v>
      </c>
      <c r="L274" s="44">
        <f t="shared" si="158"/>
        <v>216.36</v>
      </c>
      <c r="M274" s="44">
        <f t="shared" si="158"/>
        <v>216.36</v>
      </c>
      <c r="N274" s="44">
        <f t="shared" si="158"/>
        <v>216.36</v>
      </c>
      <c r="O274" s="44">
        <f t="shared" si="158"/>
        <v>216.36</v>
      </c>
      <c r="P274" s="44">
        <f t="shared" si="158"/>
        <v>216.36</v>
      </c>
      <c r="Q274" s="44">
        <f t="shared" si="158"/>
        <v>216.36</v>
      </c>
      <c r="R274" s="44">
        <f t="shared" si="158"/>
        <v>216.36</v>
      </c>
      <c r="S274" s="44">
        <f t="shared" si="158"/>
        <v>216.36</v>
      </c>
      <c r="T274" s="44">
        <f t="shared" si="158"/>
        <v>216.36</v>
      </c>
      <c r="U274" s="44">
        <f t="shared" si="158"/>
        <v>216.36</v>
      </c>
      <c r="V274" s="44">
        <f t="shared" si="158"/>
        <v>216.36</v>
      </c>
      <c r="W274" s="44">
        <f t="shared" si="158"/>
        <v>216.36</v>
      </c>
      <c r="X274" s="44">
        <f t="shared" si="158"/>
        <v>216.36</v>
      </c>
      <c r="Y274" s="44">
        <f t="shared" si="158"/>
        <v>216.36</v>
      </c>
      <c r="Z274" s="44">
        <f t="shared" si="158"/>
        <v>216.36</v>
      </c>
      <c r="AA274" s="44">
        <f t="shared" si="158"/>
        <v>216.36</v>
      </c>
    </row>
    <row r="275" spans="1:27" ht="12.75" customHeight="1" collapsed="1" x14ac:dyDescent="0.2">
      <c r="A275" s="96" t="s">
        <v>508</v>
      </c>
      <c r="B275" s="28" t="str">
        <f>"24"&amp;"."&amp;$B$639&amp;"."&amp;$B$640</f>
        <v>24.11.2023</v>
      </c>
      <c r="C275" s="88" t="s">
        <v>76</v>
      </c>
      <c r="D275" s="89">
        <f>ROUND(((D276+D277+D279+D278)/1000),5)</f>
        <v>3.09545</v>
      </c>
      <c r="E275" s="89">
        <f>ROUND(((E276+E277+E279+E278)/1000),5)</f>
        <v>2.9732799999999999</v>
      </c>
      <c r="F275" s="89">
        <f>ROUND(((F276+F277+F279+F278)/1000),5)</f>
        <v>2.9051100000000001</v>
      </c>
      <c r="G275" s="89">
        <f t="shared" ref="G275:AA275" si="159">ROUND(((G276+G277+G279+G278)/1000),5)</f>
        <v>2.7451099999999999</v>
      </c>
      <c r="H275" s="89">
        <f t="shared" si="159"/>
        <v>2.9046799999999999</v>
      </c>
      <c r="I275" s="89">
        <f t="shared" si="159"/>
        <v>3.15082</v>
      </c>
      <c r="J275" s="89">
        <f t="shared" si="159"/>
        <v>3.2656399999999999</v>
      </c>
      <c r="K275" s="89">
        <f t="shared" si="159"/>
        <v>3.55999</v>
      </c>
      <c r="L275" s="89">
        <f t="shared" si="159"/>
        <v>3.8003300000000002</v>
      </c>
      <c r="M275" s="89">
        <f t="shared" si="159"/>
        <v>3.8309299999999999</v>
      </c>
      <c r="N275" s="89">
        <f t="shared" si="159"/>
        <v>3.8636300000000001</v>
      </c>
      <c r="O275" s="89">
        <f t="shared" si="159"/>
        <v>3.90787</v>
      </c>
      <c r="P275" s="89">
        <f t="shared" si="159"/>
        <v>3.88178</v>
      </c>
      <c r="Q275" s="89">
        <f t="shared" si="159"/>
        <v>3.90008</v>
      </c>
      <c r="R275" s="89">
        <f t="shared" si="159"/>
        <v>3.8827099999999999</v>
      </c>
      <c r="S275" s="89">
        <f t="shared" si="159"/>
        <v>3.8650899999999999</v>
      </c>
      <c r="T275" s="89">
        <f t="shared" si="159"/>
        <v>3.8704100000000001</v>
      </c>
      <c r="U275" s="89">
        <f t="shared" si="159"/>
        <v>3.88686</v>
      </c>
      <c r="V275" s="89">
        <f t="shared" si="159"/>
        <v>3.8704200000000002</v>
      </c>
      <c r="W275" s="89">
        <f t="shared" si="159"/>
        <v>3.8881899999999998</v>
      </c>
      <c r="X275" s="89">
        <f t="shared" si="159"/>
        <v>3.8245900000000002</v>
      </c>
      <c r="Y275" s="89">
        <f t="shared" si="159"/>
        <v>3.7673299999999998</v>
      </c>
      <c r="Z275" s="89">
        <f t="shared" si="159"/>
        <v>3.5729799999999998</v>
      </c>
      <c r="AA275" s="89">
        <f t="shared" si="159"/>
        <v>3.3435100000000002</v>
      </c>
    </row>
    <row r="276" spans="1:27" ht="12.75" hidden="1" customHeight="1" outlineLevel="1" x14ac:dyDescent="0.2">
      <c r="A276" s="97" t="s">
        <v>509</v>
      </c>
      <c r="B276" s="63" t="s">
        <v>242</v>
      </c>
      <c r="C276" s="43" t="s">
        <v>79</v>
      </c>
      <c r="D276" s="44">
        <v>1158.49</v>
      </c>
      <c r="E276" s="44">
        <v>1036.32</v>
      </c>
      <c r="F276" s="44">
        <v>968.15</v>
      </c>
      <c r="G276" s="44">
        <v>808.15</v>
      </c>
      <c r="H276" s="44">
        <v>967.72</v>
      </c>
      <c r="I276" s="44">
        <v>1213.8599999999999</v>
      </c>
      <c r="J276" s="44">
        <v>1328.68</v>
      </c>
      <c r="K276" s="44">
        <v>1623.03</v>
      </c>
      <c r="L276" s="44">
        <v>1863.37</v>
      </c>
      <c r="M276" s="44">
        <v>1893.97</v>
      </c>
      <c r="N276" s="44">
        <v>1926.67</v>
      </c>
      <c r="O276" s="44">
        <v>1970.91</v>
      </c>
      <c r="P276" s="44">
        <v>1944.82</v>
      </c>
      <c r="Q276" s="44">
        <v>1963.12</v>
      </c>
      <c r="R276" s="44">
        <v>1945.75</v>
      </c>
      <c r="S276" s="44">
        <v>1928.13</v>
      </c>
      <c r="T276" s="44">
        <v>1933.45</v>
      </c>
      <c r="U276" s="44">
        <v>1949.9</v>
      </c>
      <c r="V276" s="44">
        <v>1933.46</v>
      </c>
      <c r="W276" s="44">
        <v>1951.23</v>
      </c>
      <c r="X276" s="44">
        <v>1887.63</v>
      </c>
      <c r="Y276" s="44">
        <v>1830.37</v>
      </c>
      <c r="Z276" s="44">
        <v>1636.02</v>
      </c>
      <c r="AA276" s="44">
        <v>1406.55</v>
      </c>
    </row>
    <row r="277" spans="1:27" ht="12.75" hidden="1" customHeight="1" outlineLevel="1" x14ac:dyDescent="0.2">
      <c r="A277" s="97" t="s">
        <v>510</v>
      </c>
      <c r="B277" s="63" t="s">
        <v>90</v>
      </c>
      <c r="C277" s="43" t="s">
        <v>79</v>
      </c>
      <c r="D277" s="44">
        <f>$D$162</f>
        <v>1716.97</v>
      </c>
      <c r="E277" s="44">
        <f t="shared" ref="E277:AA277" si="160">$D$162</f>
        <v>1716.97</v>
      </c>
      <c r="F277" s="44">
        <f t="shared" si="160"/>
        <v>1716.97</v>
      </c>
      <c r="G277" s="44">
        <f t="shared" si="160"/>
        <v>1716.97</v>
      </c>
      <c r="H277" s="44">
        <f t="shared" si="160"/>
        <v>1716.97</v>
      </c>
      <c r="I277" s="44">
        <f t="shared" si="160"/>
        <v>1716.97</v>
      </c>
      <c r="J277" s="44">
        <f t="shared" si="160"/>
        <v>1716.97</v>
      </c>
      <c r="K277" s="44">
        <f t="shared" si="160"/>
        <v>1716.97</v>
      </c>
      <c r="L277" s="44">
        <f t="shared" si="160"/>
        <v>1716.97</v>
      </c>
      <c r="M277" s="44">
        <f t="shared" si="160"/>
        <v>1716.97</v>
      </c>
      <c r="N277" s="44">
        <f t="shared" si="160"/>
        <v>1716.97</v>
      </c>
      <c r="O277" s="44">
        <f t="shared" si="160"/>
        <v>1716.97</v>
      </c>
      <c r="P277" s="44">
        <f t="shared" si="160"/>
        <v>1716.97</v>
      </c>
      <c r="Q277" s="44">
        <f t="shared" si="160"/>
        <v>1716.97</v>
      </c>
      <c r="R277" s="44">
        <f t="shared" si="160"/>
        <v>1716.97</v>
      </c>
      <c r="S277" s="44">
        <f t="shared" si="160"/>
        <v>1716.97</v>
      </c>
      <c r="T277" s="44">
        <f t="shared" si="160"/>
        <v>1716.97</v>
      </c>
      <c r="U277" s="44">
        <f t="shared" si="160"/>
        <v>1716.97</v>
      </c>
      <c r="V277" s="44">
        <f t="shared" si="160"/>
        <v>1716.97</v>
      </c>
      <c r="W277" s="44">
        <f t="shared" si="160"/>
        <v>1716.97</v>
      </c>
      <c r="X277" s="44">
        <f t="shared" si="160"/>
        <v>1716.97</v>
      </c>
      <c r="Y277" s="44">
        <f t="shared" si="160"/>
        <v>1716.97</v>
      </c>
      <c r="Z277" s="44">
        <f t="shared" si="160"/>
        <v>1716.97</v>
      </c>
      <c r="AA277" s="44">
        <f t="shared" si="160"/>
        <v>1716.97</v>
      </c>
    </row>
    <row r="278" spans="1:27" ht="12.75" hidden="1" customHeight="1" outlineLevel="1" x14ac:dyDescent="0.2">
      <c r="A278" s="97" t="s">
        <v>511</v>
      </c>
      <c r="B278" s="63" t="s">
        <v>83</v>
      </c>
      <c r="C278" s="43" t="s">
        <v>79</v>
      </c>
      <c r="D278" s="44">
        <v>3.63</v>
      </c>
      <c r="E278" s="44">
        <v>3.63</v>
      </c>
      <c r="F278" s="44">
        <v>3.63</v>
      </c>
      <c r="G278" s="44">
        <v>3.63</v>
      </c>
      <c r="H278" s="44">
        <v>3.63</v>
      </c>
      <c r="I278" s="44">
        <v>3.63</v>
      </c>
      <c r="J278" s="44">
        <v>3.63</v>
      </c>
      <c r="K278" s="44">
        <v>3.63</v>
      </c>
      <c r="L278" s="44">
        <v>3.63</v>
      </c>
      <c r="M278" s="44">
        <v>3.63</v>
      </c>
      <c r="N278" s="44">
        <v>3.63</v>
      </c>
      <c r="O278" s="44">
        <v>3.63</v>
      </c>
      <c r="P278" s="44">
        <v>3.63</v>
      </c>
      <c r="Q278" s="44">
        <v>3.63</v>
      </c>
      <c r="R278" s="44">
        <v>3.63</v>
      </c>
      <c r="S278" s="44">
        <v>3.63</v>
      </c>
      <c r="T278" s="44">
        <v>3.63</v>
      </c>
      <c r="U278" s="44">
        <v>3.63</v>
      </c>
      <c r="V278" s="44">
        <v>3.63</v>
      </c>
      <c r="W278" s="44">
        <v>3.63</v>
      </c>
      <c r="X278" s="44">
        <v>3.63</v>
      </c>
      <c r="Y278" s="44">
        <v>3.63</v>
      </c>
      <c r="Z278" s="44">
        <v>3.63</v>
      </c>
      <c r="AA278" s="44">
        <v>3.63</v>
      </c>
    </row>
    <row r="279" spans="1:27" ht="12.75" hidden="1" customHeight="1" outlineLevel="1" x14ac:dyDescent="0.2">
      <c r="A279" s="97" t="s">
        <v>512</v>
      </c>
      <c r="B279" s="63" t="s">
        <v>81</v>
      </c>
      <c r="C279" s="43" t="s">
        <v>79</v>
      </c>
      <c r="D279" s="44">
        <f>$D$11</f>
        <v>216.36</v>
      </c>
      <c r="E279" s="44">
        <f t="shared" ref="E279:AA279" si="161">$D$11</f>
        <v>216.36</v>
      </c>
      <c r="F279" s="44">
        <f t="shared" si="161"/>
        <v>216.36</v>
      </c>
      <c r="G279" s="44">
        <f t="shared" si="161"/>
        <v>216.36</v>
      </c>
      <c r="H279" s="44">
        <f t="shared" si="161"/>
        <v>216.36</v>
      </c>
      <c r="I279" s="44">
        <f t="shared" si="161"/>
        <v>216.36</v>
      </c>
      <c r="J279" s="44">
        <f t="shared" si="161"/>
        <v>216.36</v>
      </c>
      <c r="K279" s="44">
        <f t="shared" si="161"/>
        <v>216.36</v>
      </c>
      <c r="L279" s="44">
        <f t="shared" si="161"/>
        <v>216.36</v>
      </c>
      <c r="M279" s="44">
        <f t="shared" si="161"/>
        <v>216.36</v>
      </c>
      <c r="N279" s="44">
        <f t="shared" si="161"/>
        <v>216.36</v>
      </c>
      <c r="O279" s="44">
        <f t="shared" si="161"/>
        <v>216.36</v>
      </c>
      <c r="P279" s="44">
        <f t="shared" si="161"/>
        <v>216.36</v>
      </c>
      <c r="Q279" s="44">
        <f t="shared" si="161"/>
        <v>216.36</v>
      </c>
      <c r="R279" s="44">
        <f t="shared" si="161"/>
        <v>216.36</v>
      </c>
      <c r="S279" s="44">
        <f t="shared" si="161"/>
        <v>216.36</v>
      </c>
      <c r="T279" s="44">
        <f t="shared" si="161"/>
        <v>216.36</v>
      </c>
      <c r="U279" s="44">
        <f t="shared" si="161"/>
        <v>216.36</v>
      </c>
      <c r="V279" s="44">
        <f t="shared" si="161"/>
        <v>216.36</v>
      </c>
      <c r="W279" s="44">
        <f t="shared" si="161"/>
        <v>216.36</v>
      </c>
      <c r="X279" s="44">
        <f t="shared" si="161"/>
        <v>216.36</v>
      </c>
      <c r="Y279" s="44">
        <f t="shared" si="161"/>
        <v>216.36</v>
      </c>
      <c r="Z279" s="44">
        <f t="shared" si="161"/>
        <v>216.36</v>
      </c>
      <c r="AA279" s="44">
        <f t="shared" si="161"/>
        <v>216.36</v>
      </c>
    </row>
    <row r="280" spans="1:27" ht="12.75" customHeight="1" collapsed="1" x14ac:dyDescent="0.2">
      <c r="A280" s="96" t="s">
        <v>513</v>
      </c>
      <c r="B280" s="28" t="str">
        <f>"25"&amp;"."&amp;$B$639&amp;"."&amp;$B$640</f>
        <v>25.11.2023</v>
      </c>
      <c r="C280" s="88" t="s">
        <v>76</v>
      </c>
      <c r="D280" s="89">
        <f>ROUND(((D281+D282+D284+D283)/1000),5)</f>
        <v>3.2059600000000001</v>
      </c>
      <c r="E280" s="89">
        <f>ROUND(((E281+E282+E284+E283)/1000),5)</f>
        <v>3.1676899999999999</v>
      </c>
      <c r="F280" s="89">
        <f>ROUND(((F281+F282+F284+F283)/1000),5)</f>
        <v>3.1125500000000001</v>
      </c>
      <c r="G280" s="89">
        <f t="shared" ref="G280:AA280" si="162">ROUND(((G281+G282+G284+G283)/1000),5)</f>
        <v>3.1097800000000002</v>
      </c>
      <c r="H280" s="89">
        <f t="shared" si="162"/>
        <v>3.1394199999999999</v>
      </c>
      <c r="I280" s="89">
        <f t="shared" si="162"/>
        <v>3.2110099999999999</v>
      </c>
      <c r="J280" s="89">
        <f t="shared" si="162"/>
        <v>3.24674</v>
      </c>
      <c r="K280" s="89">
        <f t="shared" si="162"/>
        <v>3.4647999999999999</v>
      </c>
      <c r="L280" s="89">
        <f t="shared" si="162"/>
        <v>3.6190899999999999</v>
      </c>
      <c r="M280" s="89">
        <f t="shared" si="162"/>
        <v>3.7947000000000002</v>
      </c>
      <c r="N280" s="89">
        <f t="shared" si="162"/>
        <v>3.8601800000000002</v>
      </c>
      <c r="O280" s="89">
        <f t="shared" si="162"/>
        <v>3.8859699999999999</v>
      </c>
      <c r="P280" s="89">
        <f t="shared" si="162"/>
        <v>3.88639</v>
      </c>
      <c r="Q280" s="89">
        <f t="shared" si="162"/>
        <v>3.8612000000000002</v>
      </c>
      <c r="R280" s="89">
        <f t="shared" si="162"/>
        <v>3.8587600000000002</v>
      </c>
      <c r="S280" s="89">
        <f t="shared" si="162"/>
        <v>3.8624900000000002</v>
      </c>
      <c r="T280" s="89">
        <f t="shared" si="162"/>
        <v>3.8868399999999999</v>
      </c>
      <c r="U280" s="89">
        <f t="shared" si="162"/>
        <v>3.8986000000000001</v>
      </c>
      <c r="V280" s="89">
        <f t="shared" si="162"/>
        <v>3.8944100000000001</v>
      </c>
      <c r="W280" s="89">
        <f t="shared" si="162"/>
        <v>3.8072699999999999</v>
      </c>
      <c r="X280" s="89">
        <f t="shared" si="162"/>
        <v>3.81155</v>
      </c>
      <c r="Y280" s="89">
        <f t="shared" si="162"/>
        <v>3.69502</v>
      </c>
      <c r="Z280" s="89">
        <f t="shared" si="162"/>
        <v>3.4752100000000001</v>
      </c>
      <c r="AA280" s="89">
        <f t="shared" si="162"/>
        <v>3.3540800000000002</v>
      </c>
    </row>
    <row r="281" spans="1:27" ht="12.75" hidden="1" customHeight="1" outlineLevel="1" x14ac:dyDescent="0.2">
      <c r="A281" s="97" t="s">
        <v>514</v>
      </c>
      <c r="B281" s="63" t="s">
        <v>242</v>
      </c>
      <c r="C281" s="43" t="s">
        <v>79</v>
      </c>
      <c r="D281" s="44">
        <v>1269</v>
      </c>
      <c r="E281" s="44">
        <v>1230.73</v>
      </c>
      <c r="F281" s="44">
        <v>1175.5899999999999</v>
      </c>
      <c r="G281" s="44">
        <v>1172.82</v>
      </c>
      <c r="H281" s="44">
        <v>1202.46</v>
      </c>
      <c r="I281" s="44">
        <v>1274.05</v>
      </c>
      <c r="J281" s="44">
        <v>1309.78</v>
      </c>
      <c r="K281" s="44">
        <v>1527.84</v>
      </c>
      <c r="L281" s="44">
        <v>1682.13</v>
      </c>
      <c r="M281" s="44">
        <v>1857.74</v>
      </c>
      <c r="N281" s="44">
        <v>1923.22</v>
      </c>
      <c r="O281" s="44">
        <v>1949.01</v>
      </c>
      <c r="P281" s="44">
        <v>1949.43</v>
      </c>
      <c r="Q281" s="44">
        <v>1924.24</v>
      </c>
      <c r="R281" s="44">
        <v>1921.8</v>
      </c>
      <c r="S281" s="44">
        <v>1925.53</v>
      </c>
      <c r="T281" s="44">
        <v>1949.88</v>
      </c>
      <c r="U281" s="44">
        <v>1961.64</v>
      </c>
      <c r="V281" s="44">
        <v>1957.45</v>
      </c>
      <c r="W281" s="44">
        <v>1870.31</v>
      </c>
      <c r="X281" s="44">
        <v>1874.59</v>
      </c>
      <c r="Y281" s="44">
        <v>1758.06</v>
      </c>
      <c r="Z281" s="44">
        <v>1538.25</v>
      </c>
      <c r="AA281" s="44">
        <v>1417.12</v>
      </c>
    </row>
    <row r="282" spans="1:27" ht="12.75" hidden="1" customHeight="1" outlineLevel="1" x14ac:dyDescent="0.2">
      <c r="A282" s="97" t="s">
        <v>515</v>
      </c>
      <c r="B282" s="63" t="s">
        <v>90</v>
      </c>
      <c r="C282" s="43" t="s">
        <v>79</v>
      </c>
      <c r="D282" s="44">
        <f>$D$162</f>
        <v>1716.97</v>
      </c>
      <c r="E282" s="44">
        <f t="shared" ref="E282:AA282" si="163">$D$162</f>
        <v>1716.97</v>
      </c>
      <c r="F282" s="44">
        <f t="shared" si="163"/>
        <v>1716.97</v>
      </c>
      <c r="G282" s="44">
        <f t="shared" si="163"/>
        <v>1716.97</v>
      </c>
      <c r="H282" s="44">
        <f t="shared" si="163"/>
        <v>1716.97</v>
      </c>
      <c r="I282" s="44">
        <f t="shared" si="163"/>
        <v>1716.97</v>
      </c>
      <c r="J282" s="44">
        <f t="shared" si="163"/>
        <v>1716.97</v>
      </c>
      <c r="K282" s="44">
        <f t="shared" si="163"/>
        <v>1716.97</v>
      </c>
      <c r="L282" s="44">
        <f t="shared" si="163"/>
        <v>1716.97</v>
      </c>
      <c r="M282" s="44">
        <f t="shared" si="163"/>
        <v>1716.97</v>
      </c>
      <c r="N282" s="44">
        <f t="shared" si="163"/>
        <v>1716.97</v>
      </c>
      <c r="O282" s="44">
        <f t="shared" si="163"/>
        <v>1716.97</v>
      </c>
      <c r="P282" s="44">
        <f t="shared" si="163"/>
        <v>1716.97</v>
      </c>
      <c r="Q282" s="44">
        <f t="shared" si="163"/>
        <v>1716.97</v>
      </c>
      <c r="R282" s="44">
        <f t="shared" si="163"/>
        <v>1716.97</v>
      </c>
      <c r="S282" s="44">
        <f t="shared" si="163"/>
        <v>1716.97</v>
      </c>
      <c r="T282" s="44">
        <f t="shared" si="163"/>
        <v>1716.97</v>
      </c>
      <c r="U282" s="44">
        <f t="shared" si="163"/>
        <v>1716.97</v>
      </c>
      <c r="V282" s="44">
        <f t="shared" si="163"/>
        <v>1716.97</v>
      </c>
      <c r="W282" s="44">
        <f t="shared" si="163"/>
        <v>1716.97</v>
      </c>
      <c r="X282" s="44">
        <f t="shared" si="163"/>
        <v>1716.97</v>
      </c>
      <c r="Y282" s="44">
        <f t="shared" si="163"/>
        <v>1716.97</v>
      </c>
      <c r="Z282" s="44">
        <f t="shared" si="163"/>
        <v>1716.97</v>
      </c>
      <c r="AA282" s="44">
        <f t="shared" si="163"/>
        <v>1716.97</v>
      </c>
    </row>
    <row r="283" spans="1:27" ht="12.75" hidden="1" customHeight="1" outlineLevel="1" x14ac:dyDescent="0.2">
      <c r="A283" s="97" t="s">
        <v>516</v>
      </c>
      <c r="B283" s="63" t="s">
        <v>83</v>
      </c>
      <c r="C283" s="43" t="s">
        <v>79</v>
      </c>
      <c r="D283" s="44">
        <v>3.63</v>
      </c>
      <c r="E283" s="44">
        <v>3.63</v>
      </c>
      <c r="F283" s="44">
        <v>3.63</v>
      </c>
      <c r="G283" s="44">
        <v>3.63</v>
      </c>
      <c r="H283" s="44">
        <v>3.63</v>
      </c>
      <c r="I283" s="44">
        <v>3.63</v>
      </c>
      <c r="J283" s="44">
        <v>3.63</v>
      </c>
      <c r="K283" s="44">
        <v>3.63</v>
      </c>
      <c r="L283" s="44">
        <v>3.63</v>
      </c>
      <c r="M283" s="44">
        <v>3.63</v>
      </c>
      <c r="N283" s="44">
        <v>3.63</v>
      </c>
      <c r="O283" s="44">
        <v>3.63</v>
      </c>
      <c r="P283" s="44">
        <v>3.63</v>
      </c>
      <c r="Q283" s="44">
        <v>3.63</v>
      </c>
      <c r="R283" s="44">
        <v>3.63</v>
      </c>
      <c r="S283" s="44">
        <v>3.63</v>
      </c>
      <c r="T283" s="44">
        <v>3.63</v>
      </c>
      <c r="U283" s="44">
        <v>3.63</v>
      </c>
      <c r="V283" s="44">
        <v>3.63</v>
      </c>
      <c r="W283" s="44">
        <v>3.63</v>
      </c>
      <c r="X283" s="44">
        <v>3.63</v>
      </c>
      <c r="Y283" s="44">
        <v>3.63</v>
      </c>
      <c r="Z283" s="44">
        <v>3.63</v>
      </c>
      <c r="AA283" s="44">
        <v>3.63</v>
      </c>
    </row>
    <row r="284" spans="1:27" ht="12.75" hidden="1" customHeight="1" outlineLevel="1" x14ac:dyDescent="0.2">
      <c r="A284" s="97" t="s">
        <v>517</v>
      </c>
      <c r="B284" s="63" t="s">
        <v>81</v>
      </c>
      <c r="C284" s="43" t="s">
        <v>79</v>
      </c>
      <c r="D284" s="44">
        <f>$D$11</f>
        <v>216.36</v>
      </c>
      <c r="E284" s="44">
        <f t="shared" ref="E284:AA284" si="164">$D$11</f>
        <v>216.36</v>
      </c>
      <c r="F284" s="44">
        <f t="shared" si="164"/>
        <v>216.36</v>
      </c>
      <c r="G284" s="44">
        <f t="shared" si="164"/>
        <v>216.36</v>
      </c>
      <c r="H284" s="44">
        <f t="shared" si="164"/>
        <v>216.36</v>
      </c>
      <c r="I284" s="44">
        <f t="shared" si="164"/>
        <v>216.36</v>
      </c>
      <c r="J284" s="44">
        <f t="shared" si="164"/>
        <v>216.36</v>
      </c>
      <c r="K284" s="44">
        <f t="shared" si="164"/>
        <v>216.36</v>
      </c>
      <c r="L284" s="44">
        <f t="shared" si="164"/>
        <v>216.36</v>
      </c>
      <c r="M284" s="44">
        <f t="shared" si="164"/>
        <v>216.36</v>
      </c>
      <c r="N284" s="44">
        <f t="shared" si="164"/>
        <v>216.36</v>
      </c>
      <c r="O284" s="44">
        <f t="shared" si="164"/>
        <v>216.36</v>
      </c>
      <c r="P284" s="44">
        <f t="shared" si="164"/>
        <v>216.36</v>
      </c>
      <c r="Q284" s="44">
        <f t="shared" si="164"/>
        <v>216.36</v>
      </c>
      <c r="R284" s="44">
        <f t="shared" si="164"/>
        <v>216.36</v>
      </c>
      <c r="S284" s="44">
        <f t="shared" si="164"/>
        <v>216.36</v>
      </c>
      <c r="T284" s="44">
        <f t="shared" si="164"/>
        <v>216.36</v>
      </c>
      <c r="U284" s="44">
        <f t="shared" si="164"/>
        <v>216.36</v>
      </c>
      <c r="V284" s="44">
        <f t="shared" si="164"/>
        <v>216.36</v>
      </c>
      <c r="W284" s="44">
        <f t="shared" si="164"/>
        <v>216.36</v>
      </c>
      <c r="X284" s="44">
        <f t="shared" si="164"/>
        <v>216.36</v>
      </c>
      <c r="Y284" s="44">
        <f t="shared" si="164"/>
        <v>216.36</v>
      </c>
      <c r="Z284" s="44">
        <f t="shared" si="164"/>
        <v>216.36</v>
      </c>
      <c r="AA284" s="44">
        <f t="shared" si="164"/>
        <v>216.36</v>
      </c>
    </row>
    <row r="285" spans="1:27" ht="12.75" customHeight="1" collapsed="1" x14ac:dyDescent="0.2">
      <c r="A285" s="96" t="s">
        <v>518</v>
      </c>
      <c r="B285" s="28" t="str">
        <f>"26"&amp;"."&amp;$B$639&amp;"."&amp;$B$640</f>
        <v>26.11.2023</v>
      </c>
      <c r="C285" s="88" t="s">
        <v>76</v>
      </c>
      <c r="D285" s="89">
        <f>ROUND(((D286+D287+D289+D288)/1000),5)</f>
        <v>3.2073100000000001</v>
      </c>
      <c r="E285" s="89">
        <f>ROUND(((E286+E287+E289+E288)/1000),5)</f>
        <v>3.1333199999999999</v>
      </c>
      <c r="F285" s="89">
        <f>ROUND(((F286+F287+F289+F288)/1000),5)</f>
        <v>3.0864600000000002</v>
      </c>
      <c r="G285" s="89">
        <f t="shared" ref="G285:AA285" si="165">ROUND(((G286+G287+G289+G288)/1000),5)</f>
        <v>3.0571999999999999</v>
      </c>
      <c r="H285" s="89">
        <f t="shared" si="165"/>
        <v>3.0699800000000002</v>
      </c>
      <c r="I285" s="89">
        <f t="shared" si="165"/>
        <v>3.1346599999999998</v>
      </c>
      <c r="J285" s="89">
        <f t="shared" si="165"/>
        <v>3.1885500000000002</v>
      </c>
      <c r="K285" s="89">
        <f t="shared" si="165"/>
        <v>3.2381000000000002</v>
      </c>
      <c r="L285" s="89">
        <f t="shared" si="165"/>
        <v>3.4924599999999999</v>
      </c>
      <c r="M285" s="89">
        <f t="shared" si="165"/>
        <v>3.6318199999999998</v>
      </c>
      <c r="N285" s="89">
        <f t="shared" si="165"/>
        <v>3.7012499999999999</v>
      </c>
      <c r="O285" s="89">
        <f t="shared" si="165"/>
        <v>3.7778499999999999</v>
      </c>
      <c r="P285" s="89">
        <f t="shared" si="165"/>
        <v>3.7955199999999998</v>
      </c>
      <c r="Q285" s="89">
        <f t="shared" si="165"/>
        <v>3.8014000000000001</v>
      </c>
      <c r="R285" s="89">
        <f t="shared" si="165"/>
        <v>3.73</v>
      </c>
      <c r="S285" s="89">
        <f t="shared" si="165"/>
        <v>3.76471</v>
      </c>
      <c r="T285" s="89">
        <f t="shared" si="165"/>
        <v>3.7823699999999998</v>
      </c>
      <c r="U285" s="89">
        <f t="shared" si="165"/>
        <v>3.99803</v>
      </c>
      <c r="V285" s="89">
        <f t="shared" si="165"/>
        <v>4.0178799999999999</v>
      </c>
      <c r="W285" s="89">
        <f t="shared" si="165"/>
        <v>3.8976299999999999</v>
      </c>
      <c r="X285" s="89">
        <f t="shared" si="165"/>
        <v>3.9189400000000001</v>
      </c>
      <c r="Y285" s="89">
        <f t="shared" si="165"/>
        <v>3.6556500000000001</v>
      </c>
      <c r="Z285" s="89">
        <f t="shared" si="165"/>
        <v>3.42991</v>
      </c>
      <c r="AA285" s="89">
        <f t="shared" si="165"/>
        <v>3.2326800000000002</v>
      </c>
    </row>
    <row r="286" spans="1:27" ht="12.75" hidden="1" customHeight="1" outlineLevel="1" x14ac:dyDescent="0.2">
      <c r="A286" s="97" t="s">
        <v>519</v>
      </c>
      <c r="B286" s="63" t="s">
        <v>242</v>
      </c>
      <c r="C286" s="43" t="s">
        <v>79</v>
      </c>
      <c r="D286" s="44">
        <v>1270.3499999999999</v>
      </c>
      <c r="E286" s="44">
        <v>1196.3599999999999</v>
      </c>
      <c r="F286" s="44">
        <v>1149.5</v>
      </c>
      <c r="G286" s="44">
        <v>1120.24</v>
      </c>
      <c r="H286" s="44">
        <v>1133.02</v>
      </c>
      <c r="I286" s="44">
        <v>1197.7</v>
      </c>
      <c r="J286" s="44">
        <v>1251.5899999999999</v>
      </c>
      <c r="K286" s="44">
        <v>1301.1400000000001</v>
      </c>
      <c r="L286" s="44">
        <v>1555.5</v>
      </c>
      <c r="M286" s="44">
        <v>1694.86</v>
      </c>
      <c r="N286" s="44">
        <v>1764.29</v>
      </c>
      <c r="O286" s="44">
        <v>1840.89</v>
      </c>
      <c r="P286" s="44">
        <v>1858.56</v>
      </c>
      <c r="Q286" s="44">
        <v>1864.44</v>
      </c>
      <c r="R286" s="44">
        <v>1793.04</v>
      </c>
      <c r="S286" s="44">
        <v>1827.75</v>
      </c>
      <c r="T286" s="44">
        <v>1845.41</v>
      </c>
      <c r="U286" s="44">
        <v>2061.0700000000002</v>
      </c>
      <c r="V286" s="44">
        <v>2080.92</v>
      </c>
      <c r="W286" s="44">
        <v>1960.67</v>
      </c>
      <c r="X286" s="44">
        <v>1981.98</v>
      </c>
      <c r="Y286" s="44">
        <v>1718.69</v>
      </c>
      <c r="Z286" s="44">
        <v>1492.95</v>
      </c>
      <c r="AA286" s="44">
        <v>1295.72</v>
      </c>
    </row>
    <row r="287" spans="1:27" ht="12.75" hidden="1" customHeight="1" outlineLevel="1" x14ac:dyDescent="0.2">
      <c r="A287" s="97" t="s">
        <v>520</v>
      </c>
      <c r="B287" s="63" t="s">
        <v>90</v>
      </c>
      <c r="C287" s="43" t="s">
        <v>79</v>
      </c>
      <c r="D287" s="44">
        <f>$D$162</f>
        <v>1716.97</v>
      </c>
      <c r="E287" s="44">
        <f t="shared" ref="E287:AA287" si="166">$D$162</f>
        <v>1716.97</v>
      </c>
      <c r="F287" s="44">
        <f t="shared" si="166"/>
        <v>1716.97</v>
      </c>
      <c r="G287" s="44">
        <f t="shared" si="166"/>
        <v>1716.97</v>
      </c>
      <c r="H287" s="44">
        <f t="shared" si="166"/>
        <v>1716.97</v>
      </c>
      <c r="I287" s="44">
        <f t="shared" si="166"/>
        <v>1716.97</v>
      </c>
      <c r="J287" s="44">
        <f t="shared" si="166"/>
        <v>1716.97</v>
      </c>
      <c r="K287" s="44">
        <f t="shared" si="166"/>
        <v>1716.97</v>
      </c>
      <c r="L287" s="44">
        <f t="shared" si="166"/>
        <v>1716.97</v>
      </c>
      <c r="M287" s="44">
        <f t="shared" si="166"/>
        <v>1716.97</v>
      </c>
      <c r="N287" s="44">
        <f t="shared" si="166"/>
        <v>1716.97</v>
      </c>
      <c r="O287" s="44">
        <f t="shared" si="166"/>
        <v>1716.97</v>
      </c>
      <c r="P287" s="44">
        <f t="shared" si="166"/>
        <v>1716.97</v>
      </c>
      <c r="Q287" s="44">
        <f t="shared" si="166"/>
        <v>1716.97</v>
      </c>
      <c r="R287" s="44">
        <f t="shared" si="166"/>
        <v>1716.97</v>
      </c>
      <c r="S287" s="44">
        <f t="shared" si="166"/>
        <v>1716.97</v>
      </c>
      <c r="T287" s="44">
        <f t="shared" si="166"/>
        <v>1716.97</v>
      </c>
      <c r="U287" s="44">
        <f t="shared" si="166"/>
        <v>1716.97</v>
      </c>
      <c r="V287" s="44">
        <f t="shared" si="166"/>
        <v>1716.97</v>
      </c>
      <c r="W287" s="44">
        <f t="shared" si="166"/>
        <v>1716.97</v>
      </c>
      <c r="X287" s="44">
        <f t="shared" si="166"/>
        <v>1716.97</v>
      </c>
      <c r="Y287" s="44">
        <f t="shared" si="166"/>
        <v>1716.97</v>
      </c>
      <c r="Z287" s="44">
        <f t="shared" si="166"/>
        <v>1716.97</v>
      </c>
      <c r="AA287" s="44">
        <f t="shared" si="166"/>
        <v>1716.97</v>
      </c>
    </row>
    <row r="288" spans="1:27" ht="12.75" hidden="1" customHeight="1" outlineLevel="1" x14ac:dyDescent="0.2">
      <c r="A288" s="97" t="s">
        <v>521</v>
      </c>
      <c r="B288" s="63" t="s">
        <v>83</v>
      </c>
      <c r="C288" s="43" t="s">
        <v>79</v>
      </c>
      <c r="D288" s="44">
        <v>3.63</v>
      </c>
      <c r="E288" s="44">
        <v>3.63</v>
      </c>
      <c r="F288" s="44">
        <v>3.63</v>
      </c>
      <c r="G288" s="44">
        <v>3.63</v>
      </c>
      <c r="H288" s="44">
        <v>3.63</v>
      </c>
      <c r="I288" s="44">
        <v>3.63</v>
      </c>
      <c r="J288" s="44">
        <v>3.63</v>
      </c>
      <c r="K288" s="44">
        <v>3.63</v>
      </c>
      <c r="L288" s="44">
        <v>3.63</v>
      </c>
      <c r="M288" s="44">
        <v>3.63</v>
      </c>
      <c r="N288" s="44">
        <v>3.63</v>
      </c>
      <c r="O288" s="44">
        <v>3.63</v>
      </c>
      <c r="P288" s="44">
        <v>3.63</v>
      </c>
      <c r="Q288" s="44">
        <v>3.63</v>
      </c>
      <c r="R288" s="44">
        <v>3.63</v>
      </c>
      <c r="S288" s="44">
        <v>3.63</v>
      </c>
      <c r="T288" s="44">
        <v>3.63</v>
      </c>
      <c r="U288" s="44">
        <v>3.63</v>
      </c>
      <c r="V288" s="44">
        <v>3.63</v>
      </c>
      <c r="W288" s="44">
        <v>3.63</v>
      </c>
      <c r="X288" s="44">
        <v>3.63</v>
      </c>
      <c r="Y288" s="44">
        <v>3.63</v>
      </c>
      <c r="Z288" s="44">
        <v>3.63</v>
      </c>
      <c r="AA288" s="44">
        <v>3.63</v>
      </c>
    </row>
    <row r="289" spans="1:27" ht="12.75" hidden="1" customHeight="1" outlineLevel="1" x14ac:dyDescent="0.2">
      <c r="A289" s="97" t="s">
        <v>522</v>
      </c>
      <c r="B289" s="63" t="s">
        <v>81</v>
      </c>
      <c r="C289" s="43" t="s">
        <v>79</v>
      </c>
      <c r="D289" s="44">
        <f>$D$11</f>
        <v>216.36</v>
      </c>
      <c r="E289" s="44">
        <f t="shared" ref="E289:AA289" si="167">$D$11</f>
        <v>216.36</v>
      </c>
      <c r="F289" s="44">
        <f t="shared" si="167"/>
        <v>216.36</v>
      </c>
      <c r="G289" s="44">
        <f t="shared" si="167"/>
        <v>216.36</v>
      </c>
      <c r="H289" s="44">
        <f t="shared" si="167"/>
        <v>216.36</v>
      </c>
      <c r="I289" s="44">
        <f t="shared" si="167"/>
        <v>216.36</v>
      </c>
      <c r="J289" s="44">
        <f t="shared" si="167"/>
        <v>216.36</v>
      </c>
      <c r="K289" s="44">
        <f t="shared" si="167"/>
        <v>216.36</v>
      </c>
      <c r="L289" s="44">
        <f t="shared" si="167"/>
        <v>216.36</v>
      </c>
      <c r="M289" s="44">
        <f t="shared" si="167"/>
        <v>216.36</v>
      </c>
      <c r="N289" s="44">
        <f t="shared" si="167"/>
        <v>216.36</v>
      </c>
      <c r="O289" s="44">
        <f t="shared" si="167"/>
        <v>216.36</v>
      </c>
      <c r="P289" s="44">
        <f t="shared" si="167"/>
        <v>216.36</v>
      </c>
      <c r="Q289" s="44">
        <f t="shared" si="167"/>
        <v>216.36</v>
      </c>
      <c r="R289" s="44">
        <f t="shared" si="167"/>
        <v>216.36</v>
      </c>
      <c r="S289" s="44">
        <f t="shared" si="167"/>
        <v>216.36</v>
      </c>
      <c r="T289" s="44">
        <f t="shared" si="167"/>
        <v>216.36</v>
      </c>
      <c r="U289" s="44">
        <f t="shared" si="167"/>
        <v>216.36</v>
      </c>
      <c r="V289" s="44">
        <f t="shared" si="167"/>
        <v>216.36</v>
      </c>
      <c r="W289" s="44">
        <f t="shared" si="167"/>
        <v>216.36</v>
      </c>
      <c r="X289" s="44">
        <f t="shared" si="167"/>
        <v>216.36</v>
      </c>
      <c r="Y289" s="44">
        <f t="shared" si="167"/>
        <v>216.36</v>
      </c>
      <c r="Z289" s="44">
        <f t="shared" si="167"/>
        <v>216.36</v>
      </c>
      <c r="AA289" s="44">
        <f t="shared" si="167"/>
        <v>216.36</v>
      </c>
    </row>
    <row r="290" spans="1:27" ht="12.75" customHeight="1" collapsed="1" x14ac:dyDescent="0.2">
      <c r="A290" s="96" t="s">
        <v>523</v>
      </c>
      <c r="B290" s="28" t="str">
        <f>"27"&amp;"."&amp;$B$639&amp;"."&amp;$B$640</f>
        <v>27.11.2023</v>
      </c>
      <c r="C290" s="88" t="s">
        <v>76</v>
      </c>
      <c r="D290" s="89">
        <f>ROUND(((D291+D292+D294+D293)/1000),5)</f>
        <v>3.0562900000000002</v>
      </c>
      <c r="E290" s="89">
        <f>ROUND(((E291+E292+E294+E293)/1000),5)</f>
        <v>2.9939300000000002</v>
      </c>
      <c r="F290" s="89">
        <f>ROUND(((F291+F292+F294+F293)/1000),5)</f>
        <v>2.9233500000000001</v>
      </c>
      <c r="G290" s="89">
        <f t="shared" ref="G290:AA290" si="168">ROUND(((G291+G292+G294+G293)/1000),5)</f>
        <v>2.91113</v>
      </c>
      <c r="H290" s="89">
        <f t="shared" si="168"/>
        <v>2.9584800000000002</v>
      </c>
      <c r="I290" s="89">
        <f t="shared" si="168"/>
        <v>3.1079500000000002</v>
      </c>
      <c r="J290" s="89">
        <f t="shared" si="168"/>
        <v>3.2238600000000002</v>
      </c>
      <c r="K290" s="89">
        <f t="shared" si="168"/>
        <v>3.5473499999999998</v>
      </c>
      <c r="L290" s="89">
        <f t="shared" si="168"/>
        <v>3.76227</v>
      </c>
      <c r="M290" s="89">
        <f t="shared" si="168"/>
        <v>3.7841800000000001</v>
      </c>
      <c r="N290" s="89">
        <f t="shared" si="168"/>
        <v>3.8648699999999998</v>
      </c>
      <c r="O290" s="89">
        <f t="shared" si="168"/>
        <v>3.9185099999999999</v>
      </c>
      <c r="P290" s="89">
        <f t="shared" si="168"/>
        <v>3.8871099999999998</v>
      </c>
      <c r="Q290" s="89">
        <f t="shared" si="168"/>
        <v>3.91649</v>
      </c>
      <c r="R290" s="89">
        <f t="shared" si="168"/>
        <v>3.9154499999999999</v>
      </c>
      <c r="S290" s="89">
        <f t="shared" si="168"/>
        <v>3.85758</v>
      </c>
      <c r="T290" s="89">
        <f t="shared" si="168"/>
        <v>3.8447499999999999</v>
      </c>
      <c r="U290" s="89">
        <f t="shared" si="168"/>
        <v>3.84192</v>
      </c>
      <c r="V290" s="89">
        <f t="shared" si="168"/>
        <v>3.8234300000000001</v>
      </c>
      <c r="W290" s="89">
        <f t="shared" si="168"/>
        <v>3.8339699999999999</v>
      </c>
      <c r="X290" s="89">
        <f t="shared" si="168"/>
        <v>3.72824</v>
      </c>
      <c r="Y290" s="89">
        <f t="shared" si="168"/>
        <v>3.5186000000000002</v>
      </c>
      <c r="Z290" s="89">
        <f t="shared" si="168"/>
        <v>3.2828400000000002</v>
      </c>
      <c r="AA290" s="89">
        <f t="shared" si="168"/>
        <v>3.17902</v>
      </c>
    </row>
    <row r="291" spans="1:27" ht="12.75" hidden="1" customHeight="1" outlineLevel="1" x14ac:dyDescent="0.2">
      <c r="A291" s="97" t="s">
        <v>524</v>
      </c>
      <c r="B291" s="63" t="s">
        <v>242</v>
      </c>
      <c r="C291" s="43" t="s">
        <v>79</v>
      </c>
      <c r="D291" s="44">
        <v>1119.33</v>
      </c>
      <c r="E291" s="44">
        <v>1056.97</v>
      </c>
      <c r="F291" s="44">
        <v>986.39</v>
      </c>
      <c r="G291" s="44">
        <v>974.17</v>
      </c>
      <c r="H291" s="44">
        <v>1021.52</v>
      </c>
      <c r="I291" s="44">
        <v>1170.99</v>
      </c>
      <c r="J291" s="44">
        <v>1286.9000000000001</v>
      </c>
      <c r="K291" s="44">
        <v>1610.39</v>
      </c>
      <c r="L291" s="44">
        <v>1825.31</v>
      </c>
      <c r="M291" s="44">
        <v>1847.22</v>
      </c>
      <c r="N291" s="44">
        <v>1927.91</v>
      </c>
      <c r="O291" s="44">
        <v>1981.55</v>
      </c>
      <c r="P291" s="44">
        <v>1950.15</v>
      </c>
      <c r="Q291" s="44">
        <v>1979.53</v>
      </c>
      <c r="R291" s="44">
        <v>1978.49</v>
      </c>
      <c r="S291" s="44">
        <v>1920.62</v>
      </c>
      <c r="T291" s="44">
        <v>1907.79</v>
      </c>
      <c r="U291" s="44">
        <v>1904.96</v>
      </c>
      <c r="V291" s="44">
        <v>1886.47</v>
      </c>
      <c r="W291" s="44">
        <v>1897.01</v>
      </c>
      <c r="X291" s="44">
        <v>1791.28</v>
      </c>
      <c r="Y291" s="44">
        <v>1581.64</v>
      </c>
      <c r="Z291" s="44">
        <v>1345.88</v>
      </c>
      <c r="AA291" s="44">
        <v>1242.06</v>
      </c>
    </row>
    <row r="292" spans="1:27" ht="12.75" hidden="1" customHeight="1" outlineLevel="1" x14ac:dyDescent="0.2">
      <c r="A292" s="97" t="s">
        <v>525</v>
      </c>
      <c r="B292" s="63" t="s">
        <v>90</v>
      </c>
      <c r="C292" s="43" t="s">
        <v>79</v>
      </c>
      <c r="D292" s="44">
        <f>$D$162</f>
        <v>1716.97</v>
      </c>
      <c r="E292" s="44">
        <f t="shared" ref="E292:AA292" si="169">$D$162</f>
        <v>1716.97</v>
      </c>
      <c r="F292" s="44">
        <f t="shared" si="169"/>
        <v>1716.97</v>
      </c>
      <c r="G292" s="44">
        <f t="shared" si="169"/>
        <v>1716.97</v>
      </c>
      <c r="H292" s="44">
        <f t="shared" si="169"/>
        <v>1716.97</v>
      </c>
      <c r="I292" s="44">
        <f t="shared" si="169"/>
        <v>1716.97</v>
      </c>
      <c r="J292" s="44">
        <f t="shared" si="169"/>
        <v>1716.97</v>
      </c>
      <c r="K292" s="44">
        <f t="shared" si="169"/>
        <v>1716.97</v>
      </c>
      <c r="L292" s="44">
        <f t="shared" si="169"/>
        <v>1716.97</v>
      </c>
      <c r="M292" s="44">
        <f t="shared" si="169"/>
        <v>1716.97</v>
      </c>
      <c r="N292" s="44">
        <f t="shared" si="169"/>
        <v>1716.97</v>
      </c>
      <c r="O292" s="44">
        <f t="shared" si="169"/>
        <v>1716.97</v>
      </c>
      <c r="P292" s="44">
        <f t="shared" si="169"/>
        <v>1716.97</v>
      </c>
      <c r="Q292" s="44">
        <f t="shared" si="169"/>
        <v>1716.97</v>
      </c>
      <c r="R292" s="44">
        <f t="shared" si="169"/>
        <v>1716.97</v>
      </c>
      <c r="S292" s="44">
        <f t="shared" si="169"/>
        <v>1716.97</v>
      </c>
      <c r="T292" s="44">
        <f t="shared" si="169"/>
        <v>1716.97</v>
      </c>
      <c r="U292" s="44">
        <f t="shared" si="169"/>
        <v>1716.97</v>
      </c>
      <c r="V292" s="44">
        <f t="shared" si="169"/>
        <v>1716.97</v>
      </c>
      <c r="W292" s="44">
        <f t="shared" si="169"/>
        <v>1716.97</v>
      </c>
      <c r="X292" s="44">
        <f t="shared" si="169"/>
        <v>1716.97</v>
      </c>
      <c r="Y292" s="44">
        <f t="shared" si="169"/>
        <v>1716.97</v>
      </c>
      <c r="Z292" s="44">
        <f t="shared" si="169"/>
        <v>1716.97</v>
      </c>
      <c r="AA292" s="44">
        <f t="shared" si="169"/>
        <v>1716.97</v>
      </c>
    </row>
    <row r="293" spans="1:27" ht="12.75" hidden="1" customHeight="1" outlineLevel="1" x14ac:dyDescent="0.2">
      <c r="A293" s="97" t="s">
        <v>526</v>
      </c>
      <c r="B293" s="63" t="s">
        <v>83</v>
      </c>
      <c r="C293" s="43" t="s">
        <v>79</v>
      </c>
      <c r="D293" s="44">
        <v>3.63</v>
      </c>
      <c r="E293" s="44">
        <v>3.63</v>
      </c>
      <c r="F293" s="44">
        <v>3.63</v>
      </c>
      <c r="G293" s="44">
        <v>3.63</v>
      </c>
      <c r="H293" s="44">
        <v>3.63</v>
      </c>
      <c r="I293" s="44">
        <v>3.63</v>
      </c>
      <c r="J293" s="44">
        <v>3.63</v>
      </c>
      <c r="K293" s="44">
        <v>3.63</v>
      </c>
      <c r="L293" s="44">
        <v>3.63</v>
      </c>
      <c r="M293" s="44">
        <v>3.63</v>
      </c>
      <c r="N293" s="44">
        <v>3.63</v>
      </c>
      <c r="O293" s="44">
        <v>3.63</v>
      </c>
      <c r="P293" s="44">
        <v>3.63</v>
      </c>
      <c r="Q293" s="44">
        <v>3.63</v>
      </c>
      <c r="R293" s="44">
        <v>3.63</v>
      </c>
      <c r="S293" s="44">
        <v>3.63</v>
      </c>
      <c r="T293" s="44">
        <v>3.63</v>
      </c>
      <c r="U293" s="44">
        <v>3.63</v>
      </c>
      <c r="V293" s="44">
        <v>3.63</v>
      </c>
      <c r="W293" s="44">
        <v>3.63</v>
      </c>
      <c r="X293" s="44">
        <v>3.63</v>
      </c>
      <c r="Y293" s="44">
        <v>3.63</v>
      </c>
      <c r="Z293" s="44">
        <v>3.63</v>
      </c>
      <c r="AA293" s="44">
        <v>3.63</v>
      </c>
    </row>
    <row r="294" spans="1:27" ht="12.75" hidden="1" customHeight="1" outlineLevel="1" x14ac:dyDescent="0.2">
      <c r="A294" s="97" t="s">
        <v>527</v>
      </c>
      <c r="B294" s="63" t="s">
        <v>81</v>
      </c>
      <c r="C294" s="43" t="s">
        <v>79</v>
      </c>
      <c r="D294" s="44">
        <f>$D$11</f>
        <v>216.36</v>
      </c>
      <c r="E294" s="44">
        <f t="shared" ref="E294:AA294" si="170">$D$11</f>
        <v>216.36</v>
      </c>
      <c r="F294" s="44">
        <f t="shared" si="170"/>
        <v>216.36</v>
      </c>
      <c r="G294" s="44">
        <f t="shared" si="170"/>
        <v>216.36</v>
      </c>
      <c r="H294" s="44">
        <f t="shared" si="170"/>
        <v>216.36</v>
      </c>
      <c r="I294" s="44">
        <f t="shared" si="170"/>
        <v>216.36</v>
      </c>
      <c r="J294" s="44">
        <f t="shared" si="170"/>
        <v>216.36</v>
      </c>
      <c r="K294" s="44">
        <f t="shared" si="170"/>
        <v>216.36</v>
      </c>
      <c r="L294" s="44">
        <f t="shared" si="170"/>
        <v>216.36</v>
      </c>
      <c r="M294" s="44">
        <f t="shared" si="170"/>
        <v>216.36</v>
      </c>
      <c r="N294" s="44">
        <f t="shared" si="170"/>
        <v>216.36</v>
      </c>
      <c r="O294" s="44">
        <f t="shared" si="170"/>
        <v>216.36</v>
      </c>
      <c r="P294" s="44">
        <f t="shared" si="170"/>
        <v>216.36</v>
      </c>
      <c r="Q294" s="44">
        <f t="shared" si="170"/>
        <v>216.36</v>
      </c>
      <c r="R294" s="44">
        <f t="shared" si="170"/>
        <v>216.36</v>
      </c>
      <c r="S294" s="44">
        <f t="shared" si="170"/>
        <v>216.36</v>
      </c>
      <c r="T294" s="44">
        <f t="shared" si="170"/>
        <v>216.36</v>
      </c>
      <c r="U294" s="44">
        <f t="shared" si="170"/>
        <v>216.36</v>
      </c>
      <c r="V294" s="44">
        <f t="shared" si="170"/>
        <v>216.36</v>
      </c>
      <c r="W294" s="44">
        <f t="shared" si="170"/>
        <v>216.36</v>
      </c>
      <c r="X294" s="44">
        <f t="shared" si="170"/>
        <v>216.36</v>
      </c>
      <c r="Y294" s="44">
        <f t="shared" si="170"/>
        <v>216.36</v>
      </c>
      <c r="Z294" s="44">
        <f t="shared" si="170"/>
        <v>216.36</v>
      </c>
      <c r="AA294" s="44">
        <f t="shared" si="170"/>
        <v>216.36</v>
      </c>
    </row>
    <row r="295" spans="1:27" ht="12.75" customHeight="1" collapsed="1" x14ac:dyDescent="0.2">
      <c r="A295" s="96" t="s">
        <v>528</v>
      </c>
      <c r="B295" s="28" t="str">
        <f>"28"&amp;"."&amp;$B$639&amp;"."&amp;$B$640</f>
        <v>28.11.2023</v>
      </c>
      <c r="C295" s="88" t="s">
        <v>76</v>
      </c>
      <c r="D295" s="89">
        <f>ROUND(((D296+D297+D299+D298)/1000),5)</f>
        <v>3.11348</v>
      </c>
      <c r="E295" s="89">
        <f>ROUND(((E296+E297+E299+E298)/1000),5)</f>
        <v>3.0197400000000001</v>
      </c>
      <c r="F295" s="89">
        <f>ROUND(((F296+F297+F299+F298)/1000),5)</f>
        <v>2.9501900000000001</v>
      </c>
      <c r="G295" s="89">
        <f t="shared" ref="G295:AA295" si="171">ROUND(((G296+G297+G299+G298)/1000),5)</f>
        <v>2.9528799999999999</v>
      </c>
      <c r="H295" s="89">
        <f t="shared" si="171"/>
        <v>3.00597</v>
      </c>
      <c r="I295" s="89">
        <f t="shared" si="171"/>
        <v>3.1714500000000001</v>
      </c>
      <c r="J295" s="89">
        <f t="shared" si="171"/>
        <v>3.3665699999999998</v>
      </c>
      <c r="K295" s="89">
        <f t="shared" si="171"/>
        <v>3.5470899999999999</v>
      </c>
      <c r="L295" s="89">
        <f t="shared" si="171"/>
        <v>3.8438599999999998</v>
      </c>
      <c r="M295" s="89">
        <f t="shared" si="171"/>
        <v>3.8779499999999998</v>
      </c>
      <c r="N295" s="89">
        <f t="shared" si="171"/>
        <v>3.8840300000000001</v>
      </c>
      <c r="O295" s="89">
        <f t="shared" si="171"/>
        <v>3.89337</v>
      </c>
      <c r="P295" s="89">
        <f t="shared" si="171"/>
        <v>3.8873600000000001</v>
      </c>
      <c r="Q295" s="89">
        <f t="shared" si="171"/>
        <v>3.8847499999999999</v>
      </c>
      <c r="R295" s="89">
        <f t="shared" si="171"/>
        <v>3.8856299999999999</v>
      </c>
      <c r="S295" s="89">
        <f t="shared" si="171"/>
        <v>3.8830499999999999</v>
      </c>
      <c r="T295" s="89">
        <f t="shared" si="171"/>
        <v>3.8907400000000001</v>
      </c>
      <c r="U295" s="89">
        <f t="shared" si="171"/>
        <v>3.8991199999999999</v>
      </c>
      <c r="V295" s="89">
        <f t="shared" si="171"/>
        <v>3.89324</v>
      </c>
      <c r="W295" s="89">
        <f t="shared" si="171"/>
        <v>3.8843200000000002</v>
      </c>
      <c r="X295" s="89">
        <f t="shared" si="171"/>
        <v>3.7743699999999998</v>
      </c>
      <c r="Y295" s="89">
        <f t="shared" si="171"/>
        <v>3.5718299999999998</v>
      </c>
      <c r="Z295" s="89">
        <f t="shared" si="171"/>
        <v>3.2911700000000002</v>
      </c>
      <c r="AA295" s="89">
        <f t="shared" si="171"/>
        <v>3.1868400000000001</v>
      </c>
    </row>
    <row r="296" spans="1:27" ht="12.75" hidden="1" customHeight="1" outlineLevel="1" x14ac:dyDescent="0.2">
      <c r="A296" s="97" t="s">
        <v>529</v>
      </c>
      <c r="B296" s="63" t="s">
        <v>242</v>
      </c>
      <c r="C296" s="43" t="s">
        <v>79</v>
      </c>
      <c r="D296" s="44">
        <v>1176.52</v>
      </c>
      <c r="E296" s="44">
        <v>1082.78</v>
      </c>
      <c r="F296" s="44">
        <v>1013.23</v>
      </c>
      <c r="G296" s="44">
        <v>1015.92</v>
      </c>
      <c r="H296" s="44">
        <v>1069.01</v>
      </c>
      <c r="I296" s="44">
        <v>1234.49</v>
      </c>
      <c r="J296" s="44">
        <v>1429.61</v>
      </c>
      <c r="K296" s="44">
        <v>1610.13</v>
      </c>
      <c r="L296" s="44">
        <v>1906.9</v>
      </c>
      <c r="M296" s="44">
        <v>1940.99</v>
      </c>
      <c r="N296" s="44">
        <v>1947.07</v>
      </c>
      <c r="O296" s="44">
        <v>1956.41</v>
      </c>
      <c r="P296" s="44">
        <v>1950.4</v>
      </c>
      <c r="Q296" s="44">
        <v>1947.79</v>
      </c>
      <c r="R296" s="44">
        <v>1948.67</v>
      </c>
      <c r="S296" s="44">
        <v>1946.09</v>
      </c>
      <c r="T296" s="44">
        <v>1953.78</v>
      </c>
      <c r="U296" s="44">
        <v>1962.16</v>
      </c>
      <c r="V296" s="44">
        <v>1956.28</v>
      </c>
      <c r="W296" s="44">
        <v>1947.36</v>
      </c>
      <c r="X296" s="44">
        <v>1837.41</v>
      </c>
      <c r="Y296" s="44">
        <v>1634.87</v>
      </c>
      <c r="Z296" s="44">
        <v>1354.21</v>
      </c>
      <c r="AA296" s="44">
        <v>1249.8800000000001</v>
      </c>
    </row>
    <row r="297" spans="1:27" ht="12.75" hidden="1" customHeight="1" outlineLevel="1" x14ac:dyDescent="0.2">
      <c r="A297" s="97" t="s">
        <v>530</v>
      </c>
      <c r="B297" s="63" t="s">
        <v>90</v>
      </c>
      <c r="C297" s="43" t="s">
        <v>79</v>
      </c>
      <c r="D297" s="44">
        <f>$D$162</f>
        <v>1716.97</v>
      </c>
      <c r="E297" s="44">
        <f t="shared" ref="E297:AA297" si="172">$D$162</f>
        <v>1716.97</v>
      </c>
      <c r="F297" s="44">
        <f t="shared" si="172"/>
        <v>1716.97</v>
      </c>
      <c r="G297" s="44">
        <f t="shared" si="172"/>
        <v>1716.97</v>
      </c>
      <c r="H297" s="44">
        <f t="shared" si="172"/>
        <v>1716.97</v>
      </c>
      <c r="I297" s="44">
        <f t="shared" si="172"/>
        <v>1716.97</v>
      </c>
      <c r="J297" s="44">
        <f t="shared" si="172"/>
        <v>1716.97</v>
      </c>
      <c r="K297" s="44">
        <f t="shared" si="172"/>
        <v>1716.97</v>
      </c>
      <c r="L297" s="44">
        <f t="shared" si="172"/>
        <v>1716.97</v>
      </c>
      <c r="M297" s="44">
        <f t="shared" si="172"/>
        <v>1716.97</v>
      </c>
      <c r="N297" s="44">
        <f t="shared" si="172"/>
        <v>1716.97</v>
      </c>
      <c r="O297" s="44">
        <f t="shared" si="172"/>
        <v>1716.97</v>
      </c>
      <c r="P297" s="44">
        <f t="shared" si="172"/>
        <v>1716.97</v>
      </c>
      <c r="Q297" s="44">
        <f t="shared" si="172"/>
        <v>1716.97</v>
      </c>
      <c r="R297" s="44">
        <f t="shared" si="172"/>
        <v>1716.97</v>
      </c>
      <c r="S297" s="44">
        <f t="shared" si="172"/>
        <v>1716.97</v>
      </c>
      <c r="T297" s="44">
        <f t="shared" si="172"/>
        <v>1716.97</v>
      </c>
      <c r="U297" s="44">
        <f t="shared" si="172"/>
        <v>1716.97</v>
      </c>
      <c r="V297" s="44">
        <f t="shared" si="172"/>
        <v>1716.97</v>
      </c>
      <c r="W297" s="44">
        <f t="shared" si="172"/>
        <v>1716.97</v>
      </c>
      <c r="X297" s="44">
        <f t="shared" si="172"/>
        <v>1716.97</v>
      </c>
      <c r="Y297" s="44">
        <f t="shared" si="172"/>
        <v>1716.97</v>
      </c>
      <c r="Z297" s="44">
        <f t="shared" si="172"/>
        <v>1716.97</v>
      </c>
      <c r="AA297" s="44">
        <f t="shared" si="172"/>
        <v>1716.97</v>
      </c>
    </row>
    <row r="298" spans="1:27" ht="12.75" hidden="1" customHeight="1" outlineLevel="1" x14ac:dyDescent="0.2">
      <c r="A298" s="97" t="s">
        <v>531</v>
      </c>
      <c r="B298" s="63" t="s">
        <v>83</v>
      </c>
      <c r="C298" s="43" t="s">
        <v>79</v>
      </c>
      <c r="D298" s="44">
        <v>3.63</v>
      </c>
      <c r="E298" s="44">
        <v>3.63</v>
      </c>
      <c r="F298" s="44">
        <v>3.63</v>
      </c>
      <c r="G298" s="44">
        <v>3.63</v>
      </c>
      <c r="H298" s="44">
        <v>3.63</v>
      </c>
      <c r="I298" s="44">
        <v>3.63</v>
      </c>
      <c r="J298" s="44">
        <v>3.63</v>
      </c>
      <c r="K298" s="44">
        <v>3.63</v>
      </c>
      <c r="L298" s="44">
        <v>3.63</v>
      </c>
      <c r="M298" s="44">
        <v>3.63</v>
      </c>
      <c r="N298" s="44">
        <v>3.63</v>
      </c>
      <c r="O298" s="44">
        <v>3.63</v>
      </c>
      <c r="P298" s="44">
        <v>3.63</v>
      </c>
      <c r="Q298" s="44">
        <v>3.63</v>
      </c>
      <c r="R298" s="44">
        <v>3.63</v>
      </c>
      <c r="S298" s="44">
        <v>3.63</v>
      </c>
      <c r="T298" s="44">
        <v>3.63</v>
      </c>
      <c r="U298" s="44">
        <v>3.63</v>
      </c>
      <c r="V298" s="44">
        <v>3.63</v>
      </c>
      <c r="W298" s="44">
        <v>3.63</v>
      </c>
      <c r="X298" s="44">
        <v>3.63</v>
      </c>
      <c r="Y298" s="44">
        <v>3.63</v>
      </c>
      <c r="Z298" s="44">
        <v>3.63</v>
      </c>
      <c r="AA298" s="44">
        <v>3.63</v>
      </c>
    </row>
    <row r="299" spans="1:27" ht="12.75" hidden="1" customHeight="1" outlineLevel="1" x14ac:dyDescent="0.2">
      <c r="A299" s="97" t="s">
        <v>532</v>
      </c>
      <c r="B299" s="63" t="s">
        <v>81</v>
      </c>
      <c r="C299" s="43" t="s">
        <v>79</v>
      </c>
      <c r="D299" s="44">
        <f>$D$11</f>
        <v>216.36</v>
      </c>
      <c r="E299" s="44">
        <f t="shared" ref="E299:AA299" si="173">$D$11</f>
        <v>216.36</v>
      </c>
      <c r="F299" s="44">
        <f t="shared" si="173"/>
        <v>216.36</v>
      </c>
      <c r="G299" s="44">
        <f t="shared" si="173"/>
        <v>216.36</v>
      </c>
      <c r="H299" s="44">
        <f t="shared" si="173"/>
        <v>216.36</v>
      </c>
      <c r="I299" s="44">
        <f t="shared" si="173"/>
        <v>216.36</v>
      </c>
      <c r="J299" s="44">
        <f t="shared" si="173"/>
        <v>216.36</v>
      </c>
      <c r="K299" s="44">
        <f t="shared" si="173"/>
        <v>216.36</v>
      </c>
      <c r="L299" s="44">
        <f t="shared" si="173"/>
        <v>216.36</v>
      </c>
      <c r="M299" s="44">
        <f t="shared" si="173"/>
        <v>216.36</v>
      </c>
      <c r="N299" s="44">
        <f t="shared" si="173"/>
        <v>216.36</v>
      </c>
      <c r="O299" s="44">
        <f t="shared" si="173"/>
        <v>216.36</v>
      </c>
      <c r="P299" s="44">
        <f t="shared" si="173"/>
        <v>216.36</v>
      </c>
      <c r="Q299" s="44">
        <f t="shared" si="173"/>
        <v>216.36</v>
      </c>
      <c r="R299" s="44">
        <f t="shared" si="173"/>
        <v>216.36</v>
      </c>
      <c r="S299" s="44">
        <f t="shared" si="173"/>
        <v>216.36</v>
      </c>
      <c r="T299" s="44">
        <f t="shared" si="173"/>
        <v>216.36</v>
      </c>
      <c r="U299" s="44">
        <f t="shared" si="173"/>
        <v>216.36</v>
      </c>
      <c r="V299" s="44">
        <f t="shared" si="173"/>
        <v>216.36</v>
      </c>
      <c r="W299" s="44">
        <f t="shared" si="173"/>
        <v>216.36</v>
      </c>
      <c r="X299" s="44">
        <f t="shared" si="173"/>
        <v>216.36</v>
      </c>
      <c r="Y299" s="44">
        <f t="shared" si="173"/>
        <v>216.36</v>
      </c>
      <c r="Z299" s="44">
        <f t="shared" si="173"/>
        <v>216.36</v>
      </c>
      <c r="AA299" s="44">
        <f t="shared" si="173"/>
        <v>216.36</v>
      </c>
    </row>
    <row r="300" spans="1:27" ht="12.75" customHeight="1" collapsed="1" x14ac:dyDescent="0.2">
      <c r="A300" s="96" t="s">
        <v>533</v>
      </c>
      <c r="B300" s="28" t="str">
        <f>"29"&amp;"."&amp;$B$639&amp;"."&amp;$B$640</f>
        <v>29.11.2023</v>
      </c>
      <c r="C300" s="88" t="s">
        <v>76</v>
      </c>
      <c r="D300" s="89">
        <f>ROUND(((D301+D302+D304+D303)/1000),5)</f>
        <v>3.1292599999999999</v>
      </c>
      <c r="E300" s="89">
        <f>ROUND(((E301+E302+E304+E303)/1000),5)</f>
        <v>3.0602</v>
      </c>
      <c r="F300" s="89">
        <f>ROUND(((F301+F302+F304+F303)/1000),5)</f>
        <v>3.0061900000000001</v>
      </c>
      <c r="G300" s="89">
        <f t="shared" ref="G300:AA300" si="174">ROUND(((G301+G302+G304+G303)/1000),5)</f>
        <v>3.0043500000000001</v>
      </c>
      <c r="H300" s="89">
        <f t="shared" si="174"/>
        <v>3.05396</v>
      </c>
      <c r="I300" s="89">
        <f t="shared" si="174"/>
        <v>3.1919400000000002</v>
      </c>
      <c r="J300" s="89">
        <f t="shared" si="174"/>
        <v>3.3650099999999998</v>
      </c>
      <c r="K300" s="89">
        <f t="shared" si="174"/>
        <v>3.64988</v>
      </c>
      <c r="L300" s="89">
        <f t="shared" si="174"/>
        <v>3.80403</v>
      </c>
      <c r="M300" s="89">
        <f t="shared" si="174"/>
        <v>3.8381099999999999</v>
      </c>
      <c r="N300" s="89">
        <f t="shared" si="174"/>
        <v>3.8579300000000001</v>
      </c>
      <c r="O300" s="89">
        <f t="shared" si="174"/>
        <v>3.89472</v>
      </c>
      <c r="P300" s="89">
        <f t="shared" si="174"/>
        <v>3.8772700000000002</v>
      </c>
      <c r="Q300" s="89">
        <f t="shared" si="174"/>
        <v>3.88443</v>
      </c>
      <c r="R300" s="89">
        <f t="shared" si="174"/>
        <v>3.8742100000000002</v>
      </c>
      <c r="S300" s="89">
        <f t="shared" si="174"/>
        <v>3.8560400000000001</v>
      </c>
      <c r="T300" s="89">
        <f t="shared" si="174"/>
        <v>3.8583699999999999</v>
      </c>
      <c r="U300" s="89">
        <f t="shared" si="174"/>
        <v>3.8638400000000002</v>
      </c>
      <c r="V300" s="89">
        <f t="shared" si="174"/>
        <v>3.8523299999999998</v>
      </c>
      <c r="W300" s="89">
        <f t="shared" si="174"/>
        <v>3.8391600000000001</v>
      </c>
      <c r="X300" s="89">
        <f t="shared" si="174"/>
        <v>3.7166399999999999</v>
      </c>
      <c r="Y300" s="89">
        <f t="shared" si="174"/>
        <v>3.6381399999999999</v>
      </c>
      <c r="Z300" s="89">
        <f t="shared" si="174"/>
        <v>3.4138700000000002</v>
      </c>
      <c r="AA300" s="89">
        <f t="shared" si="174"/>
        <v>3.2006999999999999</v>
      </c>
    </row>
    <row r="301" spans="1:27" ht="12.75" hidden="1" customHeight="1" outlineLevel="1" x14ac:dyDescent="0.2">
      <c r="A301" s="97" t="s">
        <v>534</v>
      </c>
      <c r="B301" s="63" t="s">
        <v>242</v>
      </c>
      <c r="C301" s="43" t="s">
        <v>79</v>
      </c>
      <c r="D301" s="44">
        <v>1192.3</v>
      </c>
      <c r="E301" s="44">
        <v>1123.24</v>
      </c>
      <c r="F301" s="44">
        <v>1069.23</v>
      </c>
      <c r="G301" s="44">
        <v>1067.3900000000001</v>
      </c>
      <c r="H301" s="44">
        <v>1117</v>
      </c>
      <c r="I301" s="44">
        <v>1254.98</v>
      </c>
      <c r="J301" s="44">
        <v>1428.05</v>
      </c>
      <c r="K301" s="44">
        <v>1712.92</v>
      </c>
      <c r="L301" s="44">
        <v>1867.07</v>
      </c>
      <c r="M301" s="44">
        <v>1901.15</v>
      </c>
      <c r="N301" s="44">
        <v>1920.97</v>
      </c>
      <c r="O301" s="44">
        <v>1957.76</v>
      </c>
      <c r="P301" s="44">
        <v>1940.31</v>
      </c>
      <c r="Q301" s="44">
        <v>1947.47</v>
      </c>
      <c r="R301" s="44">
        <v>1937.25</v>
      </c>
      <c r="S301" s="44">
        <v>1919.08</v>
      </c>
      <c r="T301" s="44">
        <v>1921.41</v>
      </c>
      <c r="U301" s="44">
        <v>1926.88</v>
      </c>
      <c r="V301" s="44">
        <v>1915.37</v>
      </c>
      <c r="W301" s="44">
        <v>1902.2</v>
      </c>
      <c r="X301" s="44">
        <v>1779.68</v>
      </c>
      <c r="Y301" s="44">
        <v>1701.18</v>
      </c>
      <c r="Z301" s="44">
        <v>1476.91</v>
      </c>
      <c r="AA301" s="44">
        <v>1263.74</v>
      </c>
    </row>
    <row r="302" spans="1:27" ht="12.75" hidden="1" customHeight="1" outlineLevel="1" x14ac:dyDescent="0.2">
      <c r="A302" s="97" t="s">
        <v>535</v>
      </c>
      <c r="B302" s="63" t="s">
        <v>90</v>
      </c>
      <c r="C302" s="43" t="s">
        <v>79</v>
      </c>
      <c r="D302" s="44">
        <f>$D$162</f>
        <v>1716.97</v>
      </c>
      <c r="E302" s="44">
        <f t="shared" ref="E302:AA302" si="175">$D$162</f>
        <v>1716.97</v>
      </c>
      <c r="F302" s="44">
        <f t="shared" si="175"/>
        <v>1716.97</v>
      </c>
      <c r="G302" s="44">
        <f t="shared" si="175"/>
        <v>1716.97</v>
      </c>
      <c r="H302" s="44">
        <f t="shared" si="175"/>
        <v>1716.97</v>
      </c>
      <c r="I302" s="44">
        <f t="shared" si="175"/>
        <v>1716.97</v>
      </c>
      <c r="J302" s="44">
        <f t="shared" si="175"/>
        <v>1716.97</v>
      </c>
      <c r="K302" s="44">
        <f t="shared" si="175"/>
        <v>1716.97</v>
      </c>
      <c r="L302" s="44">
        <f t="shared" si="175"/>
        <v>1716.97</v>
      </c>
      <c r="M302" s="44">
        <f t="shared" si="175"/>
        <v>1716.97</v>
      </c>
      <c r="N302" s="44">
        <f t="shared" si="175"/>
        <v>1716.97</v>
      </c>
      <c r="O302" s="44">
        <f t="shared" si="175"/>
        <v>1716.97</v>
      </c>
      <c r="P302" s="44">
        <f t="shared" si="175"/>
        <v>1716.97</v>
      </c>
      <c r="Q302" s="44">
        <f t="shared" si="175"/>
        <v>1716.97</v>
      </c>
      <c r="R302" s="44">
        <f t="shared" si="175"/>
        <v>1716.97</v>
      </c>
      <c r="S302" s="44">
        <f t="shared" si="175"/>
        <v>1716.97</v>
      </c>
      <c r="T302" s="44">
        <f t="shared" si="175"/>
        <v>1716.97</v>
      </c>
      <c r="U302" s="44">
        <f t="shared" si="175"/>
        <v>1716.97</v>
      </c>
      <c r="V302" s="44">
        <f t="shared" si="175"/>
        <v>1716.97</v>
      </c>
      <c r="W302" s="44">
        <f t="shared" si="175"/>
        <v>1716.97</v>
      </c>
      <c r="X302" s="44">
        <f t="shared" si="175"/>
        <v>1716.97</v>
      </c>
      <c r="Y302" s="44">
        <f t="shared" si="175"/>
        <v>1716.97</v>
      </c>
      <c r="Z302" s="44">
        <f t="shared" si="175"/>
        <v>1716.97</v>
      </c>
      <c r="AA302" s="44">
        <f t="shared" si="175"/>
        <v>1716.97</v>
      </c>
    </row>
    <row r="303" spans="1:27" ht="12.75" hidden="1" customHeight="1" outlineLevel="1" x14ac:dyDescent="0.2">
      <c r="A303" s="97" t="s">
        <v>536</v>
      </c>
      <c r="B303" s="63" t="s">
        <v>83</v>
      </c>
      <c r="C303" s="43" t="s">
        <v>79</v>
      </c>
      <c r="D303" s="44">
        <v>3.63</v>
      </c>
      <c r="E303" s="44">
        <v>3.63</v>
      </c>
      <c r="F303" s="44">
        <v>3.63</v>
      </c>
      <c r="G303" s="44">
        <v>3.63</v>
      </c>
      <c r="H303" s="44">
        <v>3.63</v>
      </c>
      <c r="I303" s="44">
        <v>3.63</v>
      </c>
      <c r="J303" s="44">
        <v>3.63</v>
      </c>
      <c r="K303" s="44">
        <v>3.63</v>
      </c>
      <c r="L303" s="44">
        <v>3.63</v>
      </c>
      <c r="M303" s="44">
        <v>3.63</v>
      </c>
      <c r="N303" s="44">
        <v>3.63</v>
      </c>
      <c r="O303" s="44">
        <v>3.63</v>
      </c>
      <c r="P303" s="44">
        <v>3.63</v>
      </c>
      <c r="Q303" s="44">
        <v>3.63</v>
      </c>
      <c r="R303" s="44">
        <v>3.63</v>
      </c>
      <c r="S303" s="44">
        <v>3.63</v>
      </c>
      <c r="T303" s="44">
        <v>3.63</v>
      </c>
      <c r="U303" s="44">
        <v>3.63</v>
      </c>
      <c r="V303" s="44">
        <v>3.63</v>
      </c>
      <c r="W303" s="44">
        <v>3.63</v>
      </c>
      <c r="X303" s="44">
        <v>3.63</v>
      </c>
      <c r="Y303" s="44">
        <v>3.63</v>
      </c>
      <c r="Z303" s="44">
        <v>3.63</v>
      </c>
      <c r="AA303" s="44">
        <v>3.63</v>
      </c>
    </row>
    <row r="304" spans="1:27" ht="12.75" hidden="1" customHeight="1" outlineLevel="1" x14ac:dyDescent="0.2">
      <c r="A304" s="97" t="s">
        <v>537</v>
      </c>
      <c r="B304" s="63" t="s">
        <v>81</v>
      </c>
      <c r="C304" s="43" t="s">
        <v>79</v>
      </c>
      <c r="D304" s="44">
        <f>$D$11</f>
        <v>216.36</v>
      </c>
      <c r="E304" s="44">
        <f t="shared" ref="E304:AA304" si="176">$D$11</f>
        <v>216.36</v>
      </c>
      <c r="F304" s="44">
        <f t="shared" si="176"/>
        <v>216.36</v>
      </c>
      <c r="G304" s="44">
        <f t="shared" si="176"/>
        <v>216.36</v>
      </c>
      <c r="H304" s="44">
        <f t="shared" si="176"/>
        <v>216.36</v>
      </c>
      <c r="I304" s="44">
        <f t="shared" si="176"/>
        <v>216.36</v>
      </c>
      <c r="J304" s="44">
        <f t="shared" si="176"/>
        <v>216.36</v>
      </c>
      <c r="K304" s="44">
        <f t="shared" si="176"/>
        <v>216.36</v>
      </c>
      <c r="L304" s="44">
        <f t="shared" si="176"/>
        <v>216.36</v>
      </c>
      <c r="M304" s="44">
        <f t="shared" si="176"/>
        <v>216.36</v>
      </c>
      <c r="N304" s="44">
        <f t="shared" si="176"/>
        <v>216.36</v>
      </c>
      <c r="O304" s="44">
        <f t="shared" si="176"/>
        <v>216.36</v>
      </c>
      <c r="P304" s="44">
        <f t="shared" si="176"/>
        <v>216.36</v>
      </c>
      <c r="Q304" s="44">
        <f t="shared" si="176"/>
        <v>216.36</v>
      </c>
      <c r="R304" s="44">
        <f t="shared" si="176"/>
        <v>216.36</v>
      </c>
      <c r="S304" s="44">
        <f t="shared" si="176"/>
        <v>216.36</v>
      </c>
      <c r="T304" s="44">
        <f t="shared" si="176"/>
        <v>216.36</v>
      </c>
      <c r="U304" s="44">
        <f t="shared" si="176"/>
        <v>216.36</v>
      </c>
      <c r="V304" s="44">
        <f t="shared" si="176"/>
        <v>216.36</v>
      </c>
      <c r="W304" s="44">
        <f t="shared" si="176"/>
        <v>216.36</v>
      </c>
      <c r="X304" s="44">
        <f t="shared" si="176"/>
        <v>216.36</v>
      </c>
      <c r="Y304" s="44">
        <f t="shared" si="176"/>
        <v>216.36</v>
      </c>
      <c r="Z304" s="44">
        <f t="shared" si="176"/>
        <v>216.36</v>
      </c>
      <c r="AA304" s="44">
        <f t="shared" si="176"/>
        <v>216.36</v>
      </c>
    </row>
    <row r="305" spans="1:27" ht="12.75" customHeight="1" collapsed="1" x14ac:dyDescent="0.2">
      <c r="A305" s="96" t="s">
        <v>538</v>
      </c>
      <c r="B305" s="28" t="str">
        <f>"30"&amp;"."&amp;$B$639&amp;"."&amp;$B$640</f>
        <v>30.11.2023</v>
      </c>
      <c r="C305" s="88" t="s">
        <v>76</v>
      </c>
      <c r="D305" s="89">
        <f>ROUND(((D306+D307+D309+D308)/1000),5)</f>
        <v>3.1333099999999998</v>
      </c>
      <c r="E305" s="89">
        <f>ROUND(((E306+E307+E309+E308)/1000),5)</f>
        <v>3.0760800000000001</v>
      </c>
      <c r="F305" s="89">
        <f>ROUND(((F306+F307+F309+F308)/1000),5)</f>
        <v>3.0214599999999998</v>
      </c>
      <c r="G305" s="89">
        <f t="shared" ref="G305:AA305" si="177">ROUND(((G306+G307+G309+G308)/1000),5)</f>
        <v>3.0127999999999999</v>
      </c>
      <c r="H305" s="89">
        <f t="shared" si="177"/>
        <v>3.0539000000000001</v>
      </c>
      <c r="I305" s="89">
        <f t="shared" si="177"/>
        <v>3.20519</v>
      </c>
      <c r="J305" s="89">
        <f t="shared" si="177"/>
        <v>3.4003299999999999</v>
      </c>
      <c r="K305" s="89">
        <f t="shared" si="177"/>
        <v>3.6994400000000001</v>
      </c>
      <c r="L305" s="89">
        <f t="shared" si="177"/>
        <v>3.8602500000000002</v>
      </c>
      <c r="M305" s="89">
        <f t="shared" si="177"/>
        <v>3.8716200000000001</v>
      </c>
      <c r="N305" s="89">
        <f t="shared" si="177"/>
        <v>3.89785</v>
      </c>
      <c r="O305" s="89">
        <f t="shared" si="177"/>
        <v>3.97553</v>
      </c>
      <c r="P305" s="89">
        <f t="shared" si="177"/>
        <v>3.9432299999999998</v>
      </c>
      <c r="Q305" s="89">
        <f t="shared" si="177"/>
        <v>3.9636</v>
      </c>
      <c r="R305" s="89">
        <f t="shared" si="177"/>
        <v>3.9033699999999998</v>
      </c>
      <c r="S305" s="89">
        <f t="shared" si="177"/>
        <v>3.8963700000000001</v>
      </c>
      <c r="T305" s="89">
        <f t="shared" si="177"/>
        <v>3.9167299999999998</v>
      </c>
      <c r="U305" s="89">
        <f t="shared" si="177"/>
        <v>3.9268100000000001</v>
      </c>
      <c r="V305" s="89">
        <f t="shared" si="177"/>
        <v>3.9106100000000001</v>
      </c>
      <c r="W305" s="89">
        <f t="shared" si="177"/>
        <v>3.9018700000000002</v>
      </c>
      <c r="X305" s="89">
        <f t="shared" si="177"/>
        <v>3.85968</v>
      </c>
      <c r="Y305" s="89">
        <f t="shared" si="177"/>
        <v>3.7387700000000001</v>
      </c>
      <c r="Z305" s="89">
        <f t="shared" si="177"/>
        <v>3.4286400000000001</v>
      </c>
      <c r="AA305" s="89">
        <f t="shared" si="177"/>
        <v>3.2469800000000002</v>
      </c>
    </row>
    <row r="306" spans="1:27" ht="12.75" hidden="1" customHeight="1" outlineLevel="1" x14ac:dyDescent="0.2">
      <c r="A306" s="97" t="s">
        <v>539</v>
      </c>
      <c r="B306" s="63" t="s">
        <v>242</v>
      </c>
      <c r="C306" s="43" t="s">
        <v>79</v>
      </c>
      <c r="D306" s="44">
        <v>1196.3499999999999</v>
      </c>
      <c r="E306" s="44">
        <v>1139.1199999999999</v>
      </c>
      <c r="F306" s="44">
        <v>1084.5</v>
      </c>
      <c r="G306" s="44">
        <v>1075.8399999999999</v>
      </c>
      <c r="H306" s="44">
        <v>1116.94</v>
      </c>
      <c r="I306" s="44">
        <v>1268.23</v>
      </c>
      <c r="J306" s="44">
        <v>1463.37</v>
      </c>
      <c r="K306" s="44">
        <v>1762.48</v>
      </c>
      <c r="L306" s="44">
        <v>1923.29</v>
      </c>
      <c r="M306" s="44">
        <v>1934.66</v>
      </c>
      <c r="N306" s="44">
        <v>1960.89</v>
      </c>
      <c r="O306" s="44">
        <v>2038.57</v>
      </c>
      <c r="P306" s="44">
        <v>2006.27</v>
      </c>
      <c r="Q306" s="44">
        <v>2026.64</v>
      </c>
      <c r="R306" s="44">
        <v>1966.41</v>
      </c>
      <c r="S306" s="44">
        <v>1959.41</v>
      </c>
      <c r="T306" s="44">
        <v>1979.77</v>
      </c>
      <c r="U306" s="44">
        <v>1989.85</v>
      </c>
      <c r="V306" s="44">
        <v>1973.65</v>
      </c>
      <c r="W306" s="44">
        <v>1964.91</v>
      </c>
      <c r="X306" s="44">
        <v>1922.72</v>
      </c>
      <c r="Y306" s="44">
        <v>1801.81</v>
      </c>
      <c r="Z306" s="44">
        <v>1491.68</v>
      </c>
      <c r="AA306" s="44">
        <v>1310.02</v>
      </c>
    </row>
    <row r="307" spans="1:27" ht="12.75" hidden="1" customHeight="1" outlineLevel="1" x14ac:dyDescent="0.2">
      <c r="A307" s="97" t="s">
        <v>540</v>
      </c>
      <c r="B307" s="63" t="s">
        <v>90</v>
      </c>
      <c r="C307" s="43" t="s">
        <v>79</v>
      </c>
      <c r="D307" s="44">
        <f>$D$162</f>
        <v>1716.97</v>
      </c>
      <c r="E307" s="44">
        <f t="shared" ref="E307:AA307" si="178">$D$162</f>
        <v>1716.97</v>
      </c>
      <c r="F307" s="44">
        <f t="shared" si="178"/>
        <v>1716.97</v>
      </c>
      <c r="G307" s="44">
        <f t="shared" si="178"/>
        <v>1716.97</v>
      </c>
      <c r="H307" s="44">
        <f t="shared" si="178"/>
        <v>1716.97</v>
      </c>
      <c r="I307" s="44">
        <f t="shared" si="178"/>
        <v>1716.97</v>
      </c>
      <c r="J307" s="44">
        <f t="shared" si="178"/>
        <v>1716.97</v>
      </c>
      <c r="K307" s="44">
        <f t="shared" si="178"/>
        <v>1716.97</v>
      </c>
      <c r="L307" s="44">
        <f t="shared" si="178"/>
        <v>1716.97</v>
      </c>
      <c r="M307" s="44">
        <f t="shared" si="178"/>
        <v>1716.97</v>
      </c>
      <c r="N307" s="44">
        <f t="shared" si="178"/>
        <v>1716.97</v>
      </c>
      <c r="O307" s="44">
        <f t="shared" si="178"/>
        <v>1716.97</v>
      </c>
      <c r="P307" s="44">
        <f t="shared" si="178"/>
        <v>1716.97</v>
      </c>
      <c r="Q307" s="44">
        <f t="shared" si="178"/>
        <v>1716.97</v>
      </c>
      <c r="R307" s="44">
        <f t="shared" si="178"/>
        <v>1716.97</v>
      </c>
      <c r="S307" s="44">
        <f t="shared" si="178"/>
        <v>1716.97</v>
      </c>
      <c r="T307" s="44">
        <f t="shared" si="178"/>
        <v>1716.97</v>
      </c>
      <c r="U307" s="44">
        <f t="shared" si="178"/>
        <v>1716.97</v>
      </c>
      <c r="V307" s="44">
        <f t="shared" si="178"/>
        <v>1716.97</v>
      </c>
      <c r="W307" s="44">
        <f t="shared" si="178"/>
        <v>1716.97</v>
      </c>
      <c r="X307" s="44">
        <f t="shared" si="178"/>
        <v>1716.97</v>
      </c>
      <c r="Y307" s="44">
        <f t="shared" si="178"/>
        <v>1716.97</v>
      </c>
      <c r="Z307" s="44">
        <f t="shared" si="178"/>
        <v>1716.97</v>
      </c>
      <c r="AA307" s="44">
        <f t="shared" si="178"/>
        <v>1716.97</v>
      </c>
    </row>
    <row r="308" spans="1:27" ht="12.75" hidden="1" customHeight="1" outlineLevel="1" x14ac:dyDescent="0.2">
      <c r="A308" s="97" t="s">
        <v>541</v>
      </c>
      <c r="B308" s="63" t="s">
        <v>83</v>
      </c>
      <c r="C308" s="43" t="s">
        <v>79</v>
      </c>
      <c r="D308" s="44">
        <v>3.63</v>
      </c>
      <c r="E308" s="44">
        <v>3.63</v>
      </c>
      <c r="F308" s="44">
        <v>3.63</v>
      </c>
      <c r="G308" s="44">
        <v>3.63</v>
      </c>
      <c r="H308" s="44">
        <v>3.63</v>
      </c>
      <c r="I308" s="44">
        <v>3.63</v>
      </c>
      <c r="J308" s="44">
        <v>3.63</v>
      </c>
      <c r="K308" s="44">
        <v>3.63</v>
      </c>
      <c r="L308" s="44">
        <v>3.63</v>
      </c>
      <c r="M308" s="44">
        <v>3.63</v>
      </c>
      <c r="N308" s="44">
        <v>3.63</v>
      </c>
      <c r="O308" s="44">
        <v>3.63</v>
      </c>
      <c r="P308" s="44">
        <v>3.63</v>
      </c>
      <c r="Q308" s="44">
        <v>3.63</v>
      </c>
      <c r="R308" s="44">
        <v>3.63</v>
      </c>
      <c r="S308" s="44">
        <v>3.63</v>
      </c>
      <c r="T308" s="44">
        <v>3.63</v>
      </c>
      <c r="U308" s="44">
        <v>3.63</v>
      </c>
      <c r="V308" s="44">
        <v>3.63</v>
      </c>
      <c r="W308" s="44">
        <v>3.63</v>
      </c>
      <c r="X308" s="44">
        <v>3.63</v>
      </c>
      <c r="Y308" s="44">
        <v>3.63</v>
      </c>
      <c r="Z308" s="44">
        <v>3.63</v>
      </c>
      <c r="AA308" s="44">
        <v>3.63</v>
      </c>
    </row>
    <row r="309" spans="1:27" ht="12.75" hidden="1" customHeight="1" outlineLevel="1" x14ac:dyDescent="0.2">
      <c r="A309" s="97" t="s">
        <v>542</v>
      </c>
      <c r="B309" s="63" t="s">
        <v>81</v>
      </c>
      <c r="C309" s="43" t="s">
        <v>79</v>
      </c>
      <c r="D309" s="44">
        <f>$D$11</f>
        <v>216.36</v>
      </c>
      <c r="E309" s="44">
        <f t="shared" ref="E309:AA309" si="179">$D$11</f>
        <v>216.36</v>
      </c>
      <c r="F309" s="44">
        <f t="shared" si="179"/>
        <v>216.36</v>
      </c>
      <c r="G309" s="44">
        <f t="shared" si="179"/>
        <v>216.36</v>
      </c>
      <c r="H309" s="44">
        <f t="shared" si="179"/>
        <v>216.36</v>
      </c>
      <c r="I309" s="44">
        <f t="shared" si="179"/>
        <v>216.36</v>
      </c>
      <c r="J309" s="44">
        <f t="shared" si="179"/>
        <v>216.36</v>
      </c>
      <c r="K309" s="44">
        <f t="shared" si="179"/>
        <v>216.36</v>
      </c>
      <c r="L309" s="44">
        <f t="shared" si="179"/>
        <v>216.36</v>
      </c>
      <c r="M309" s="44">
        <f t="shared" si="179"/>
        <v>216.36</v>
      </c>
      <c r="N309" s="44">
        <f t="shared" si="179"/>
        <v>216.36</v>
      </c>
      <c r="O309" s="44">
        <f t="shared" si="179"/>
        <v>216.36</v>
      </c>
      <c r="P309" s="44">
        <f t="shared" si="179"/>
        <v>216.36</v>
      </c>
      <c r="Q309" s="44">
        <f t="shared" si="179"/>
        <v>216.36</v>
      </c>
      <c r="R309" s="44">
        <f t="shared" si="179"/>
        <v>216.36</v>
      </c>
      <c r="S309" s="44">
        <f t="shared" si="179"/>
        <v>216.36</v>
      </c>
      <c r="T309" s="44">
        <f t="shared" si="179"/>
        <v>216.36</v>
      </c>
      <c r="U309" s="44">
        <f t="shared" si="179"/>
        <v>216.36</v>
      </c>
      <c r="V309" s="44">
        <f t="shared" si="179"/>
        <v>216.36</v>
      </c>
      <c r="W309" s="44">
        <f t="shared" si="179"/>
        <v>216.36</v>
      </c>
      <c r="X309" s="44">
        <f t="shared" si="179"/>
        <v>216.36</v>
      </c>
      <c r="Y309" s="44">
        <f t="shared" si="179"/>
        <v>216.36</v>
      </c>
      <c r="Z309" s="44">
        <f t="shared" si="179"/>
        <v>216.36</v>
      </c>
      <c r="AA309" s="44">
        <f t="shared" si="179"/>
        <v>216.36</v>
      </c>
    </row>
    <row r="310" spans="1:27" ht="12.75" customHeight="1" collapsed="1" x14ac:dyDescent="0.2">
      <c r="A310" s="98"/>
      <c r="B310" s="99" t="s">
        <v>391</v>
      </c>
      <c r="C310" s="100"/>
      <c r="D310" s="101"/>
      <c r="E310" s="101"/>
      <c r="F310" s="101"/>
      <c r="G310" s="101"/>
      <c r="I310" s="39"/>
    </row>
    <row r="311" spans="1:27" ht="12.75" customHeight="1" x14ac:dyDescent="0.2">
      <c r="A311" s="181" t="s">
        <v>543</v>
      </c>
      <c r="B311" s="182"/>
      <c r="C311" s="182"/>
      <c r="D311" s="182"/>
      <c r="E311" s="182"/>
      <c r="F311" s="182"/>
      <c r="G311" s="182"/>
      <c r="H311" s="182"/>
      <c r="I311" s="182"/>
      <c r="J311" s="182"/>
      <c r="K311" s="182"/>
      <c r="L311" s="182"/>
      <c r="M311" s="182"/>
      <c r="N311" s="182"/>
      <c r="O311" s="182"/>
      <c r="P311" s="182"/>
      <c r="Q311" s="182"/>
      <c r="R311" s="182"/>
      <c r="S311" s="182"/>
      <c r="T311" s="182"/>
      <c r="U311" s="182"/>
      <c r="V311" s="182"/>
      <c r="W311" s="182"/>
      <c r="X311" s="182"/>
      <c r="Y311" s="182"/>
      <c r="Z311" s="182"/>
      <c r="AA311" s="183"/>
    </row>
    <row r="312" spans="1:27" ht="25.5" x14ac:dyDescent="0.2">
      <c r="A312" s="26" t="s">
        <v>64</v>
      </c>
      <c r="B312" s="27" t="s">
        <v>214</v>
      </c>
      <c r="C312" s="26" t="s">
        <v>215</v>
      </c>
      <c r="D312" s="27" t="s">
        <v>216</v>
      </c>
      <c r="E312" s="27" t="s">
        <v>217</v>
      </c>
      <c r="F312" s="27" t="s">
        <v>218</v>
      </c>
      <c r="G312" s="27" t="s">
        <v>219</v>
      </c>
      <c r="H312" s="27" t="s">
        <v>220</v>
      </c>
      <c r="I312" s="27" t="s">
        <v>221</v>
      </c>
      <c r="J312" s="27" t="s">
        <v>222</v>
      </c>
      <c r="K312" s="27" t="s">
        <v>223</v>
      </c>
      <c r="L312" s="27" t="s">
        <v>224</v>
      </c>
      <c r="M312" s="27" t="s">
        <v>225</v>
      </c>
      <c r="N312" s="27" t="s">
        <v>226</v>
      </c>
      <c r="O312" s="27" t="s">
        <v>227</v>
      </c>
      <c r="P312" s="27" t="s">
        <v>228</v>
      </c>
      <c r="Q312" s="27" t="s">
        <v>229</v>
      </c>
      <c r="R312" s="27" t="s">
        <v>230</v>
      </c>
      <c r="S312" s="27" t="s">
        <v>231</v>
      </c>
      <c r="T312" s="27" t="s">
        <v>232</v>
      </c>
      <c r="U312" s="27" t="s">
        <v>233</v>
      </c>
      <c r="V312" s="27" t="s">
        <v>234</v>
      </c>
      <c r="W312" s="27" t="s">
        <v>235</v>
      </c>
      <c r="X312" s="27" t="s">
        <v>236</v>
      </c>
      <c r="Y312" s="27" t="s">
        <v>237</v>
      </c>
      <c r="Z312" s="27" t="s">
        <v>238</v>
      </c>
      <c r="AA312" s="27" t="s">
        <v>239</v>
      </c>
    </row>
    <row r="313" spans="1:27" ht="12.75" customHeight="1" x14ac:dyDescent="0.2">
      <c r="A313" s="96" t="s">
        <v>544</v>
      </c>
      <c r="B313" s="28" t="str">
        <f>"01"&amp;"."&amp;$B$639&amp;"."&amp;$B$640</f>
        <v>01.11.2023</v>
      </c>
      <c r="C313" s="88" t="s">
        <v>76</v>
      </c>
      <c r="D313" s="89">
        <f>ROUND(((D314+D315+D317+D316)/1000),5)</f>
        <v>3.6527699999999999</v>
      </c>
      <c r="E313" s="89">
        <f>ROUND(((E314+E315+E317+E316)/1000),5)</f>
        <v>3.5245000000000002</v>
      </c>
      <c r="F313" s="89">
        <f>ROUND(((F314+F315+F317+F316)/1000),5)</f>
        <v>3.4561600000000001</v>
      </c>
      <c r="G313" s="89">
        <f t="shared" ref="G313:AA313" si="180">ROUND(((G314+G315+G317+G316)/1000),5)</f>
        <v>3.4182700000000001</v>
      </c>
      <c r="H313" s="89">
        <f t="shared" si="180"/>
        <v>3.52746</v>
      </c>
      <c r="I313" s="89">
        <f t="shared" si="180"/>
        <v>3.6873900000000002</v>
      </c>
      <c r="J313" s="89">
        <f t="shared" si="180"/>
        <v>3.8567100000000001</v>
      </c>
      <c r="K313" s="89">
        <f t="shared" si="180"/>
        <v>4.0962100000000001</v>
      </c>
      <c r="L313" s="89">
        <f t="shared" si="180"/>
        <v>4.3201599999999996</v>
      </c>
      <c r="M313" s="89">
        <f t="shared" si="180"/>
        <v>4.4646100000000004</v>
      </c>
      <c r="N313" s="89">
        <f t="shared" si="180"/>
        <v>4.4709599999999998</v>
      </c>
      <c r="O313" s="89">
        <f t="shared" si="180"/>
        <v>4.4365800000000002</v>
      </c>
      <c r="P313" s="89">
        <f t="shared" si="180"/>
        <v>4.4364999999999997</v>
      </c>
      <c r="Q313" s="89">
        <f t="shared" si="180"/>
        <v>4.4970800000000004</v>
      </c>
      <c r="R313" s="89">
        <f t="shared" si="180"/>
        <v>4.4481599999999997</v>
      </c>
      <c r="S313" s="89">
        <f t="shared" si="180"/>
        <v>4.4706900000000003</v>
      </c>
      <c r="T313" s="89">
        <f t="shared" si="180"/>
        <v>4.4333200000000001</v>
      </c>
      <c r="U313" s="89">
        <f t="shared" si="180"/>
        <v>4.4349400000000001</v>
      </c>
      <c r="V313" s="89">
        <f t="shared" si="180"/>
        <v>4.38293</v>
      </c>
      <c r="W313" s="89">
        <f t="shared" si="180"/>
        <v>4.3349399999999996</v>
      </c>
      <c r="X313" s="89">
        <f t="shared" si="180"/>
        <v>4.34185</v>
      </c>
      <c r="Y313" s="89">
        <f t="shared" si="180"/>
        <v>4.1508000000000003</v>
      </c>
      <c r="Z313" s="89">
        <f t="shared" si="180"/>
        <v>3.9459599999999999</v>
      </c>
      <c r="AA313" s="89">
        <f t="shared" si="180"/>
        <v>3.7341299999999999</v>
      </c>
    </row>
    <row r="314" spans="1:27" ht="12.75" hidden="1" customHeight="1" outlineLevel="1" x14ac:dyDescent="0.2">
      <c r="A314" s="97" t="s">
        <v>545</v>
      </c>
      <c r="B314" s="63" t="s">
        <v>242</v>
      </c>
      <c r="C314" s="43" t="s">
        <v>79</v>
      </c>
      <c r="D314" s="44">
        <v>1209.8900000000001</v>
      </c>
      <c r="E314" s="44">
        <v>1081.6199999999999</v>
      </c>
      <c r="F314" s="44">
        <v>1013.28</v>
      </c>
      <c r="G314" s="44">
        <v>975.39</v>
      </c>
      <c r="H314" s="44">
        <v>1084.58</v>
      </c>
      <c r="I314" s="44">
        <v>1244.51</v>
      </c>
      <c r="J314" s="44">
        <v>1413.83</v>
      </c>
      <c r="K314" s="44">
        <v>1653.33</v>
      </c>
      <c r="L314" s="44">
        <v>1877.28</v>
      </c>
      <c r="M314" s="44">
        <v>2021.73</v>
      </c>
      <c r="N314" s="44">
        <v>2028.08</v>
      </c>
      <c r="O314" s="44">
        <v>1993.7</v>
      </c>
      <c r="P314" s="44">
        <v>1993.62</v>
      </c>
      <c r="Q314" s="44">
        <v>2054.1999999999998</v>
      </c>
      <c r="R314" s="44">
        <v>2005.28</v>
      </c>
      <c r="S314" s="44">
        <v>2027.81</v>
      </c>
      <c r="T314" s="44">
        <v>1990.44</v>
      </c>
      <c r="U314" s="44">
        <v>1992.06</v>
      </c>
      <c r="V314" s="44">
        <v>1940.05</v>
      </c>
      <c r="W314" s="44">
        <v>1892.06</v>
      </c>
      <c r="X314" s="44">
        <v>1898.97</v>
      </c>
      <c r="Y314" s="44">
        <v>1707.92</v>
      </c>
      <c r="Z314" s="44">
        <v>1503.08</v>
      </c>
      <c r="AA314" s="44">
        <v>1291.25</v>
      </c>
    </row>
    <row r="315" spans="1:27" ht="12.75" hidden="1" customHeight="1" outlineLevel="1" x14ac:dyDescent="0.2">
      <c r="A315" s="97" t="s">
        <v>546</v>
      </c>
      <c r="B315" s="63" t="s">
        <v>90</v>
      </c>
      <c r="C315" s="43" t="s">
        <v>79</v>
      </c>
      <c r="D315" s="44">
        <v>2222.89</v>
      </c>
      <c r="E315" s="44">
        <f>$D$315</f>
        <v>2222.89</v>
      </c>
      <c r="F315" s="44">
        <f t="shared" ref="F315:AA315" si="181">$D$315</f>
        <v>2222.89</v>
      </c>
      <c r="G315" s="44">
        <f t="shared" si="181"/>
        <v>2222.89</v>
      </c>
      <c r="H315" s="44">
        <f t="shared" si="181"/>
        <v>2222.89</v>
      </c>
      <c r="I315" s="44">
        <f t="shared" si="181"/>
        <v>2222.89</v>
      </c>
      <c r="J315" s="44">
        <f t="shared" si="181"/>
        <v>2222.89</v>
      </c>
      <c r="K315" s="44">
        <f t="shared" si="181"/>
        <v>2222.89</v>
      </c>
      <c r="L315" s="44">
        <f t="shared" si="181"/>
        <v>2222.89</v>
      </c>
      <c r="M315" s="44">
        <f t="shared" si="181"/>
        <v>2222.89</v>
      </c>
      <c r="N315" s="44">
        <f t="shared" si="181"/>
        <v>2222.89</v>
      </c>
      <c r="O315" s="44">
        <f t="shared" si="181"/>
        <v>2222.89</v>
      </c>
      <c r="P315" s="44">
        <f t="shared" si="181"/>
        <v>2222.89</v>
      </c>
      <c r="Q315" s="44">
        <f t="shared" si="181"/>
        <v>2222.89</v>
      </c>
      <c r="R315" s="44">
        <f t="shared" si="181"/>
        <v>2222.89</v>
      </c>
      <c r="S315" s="44">
        <f t="shared" si="181"/>
        <v>2222.89</v>
      </c>
      <c r="T315" s="44">
        <f t="shared" si="181"/>
        <v>2222.89</v>
      </c>
      <c r="U315" s="44">
        <f t="shared" si="181"/>
        <v>2222.89</v>
      </c>
      <c r="V315" s="44">
        <f t="shared" si="181"/>
        <v>2222.89</v>
      </c>
      <c r="W315" s="44">
        <f t="shared" si="181"/>
        <v>2222.89</v>
      </c>
      <c r="X315" s="44">
        <f t="shared" si="181"/>
        <v>2222.89</v>
      </c>
      <c r="Y315" s="44">
        <f t="shared" si="181"/>
        <v>2222.89</v>
      </c>
      <c r="Z315" s="44">
        <f t="shared" si="181"/>
        <v>2222.89</v>
      </c>
      <c r="AA315" s="44">
        <f t="shared" si="181"/>
        <v>2222.89</v>
      </c>
    </row>
    <row r="316" spans="1:27" ht="12.75" hidden="1" customHeight="1" outlineLevel="1" x14ac:dyDescent="0.2">
      <c r="A316" s="97" t="s">
        <v>547</v>
      </c>
      <c r="B316" s="63" t="s">
        <v>83</v>
      </c>
      <c r="C316" s="43" t="s">
        <v>79</v>
      </c>
      <c r="D316" s="44">
        <v>3.63</v>
      </c>
      <c r="E316" s="44">
        <v>3.63</v>
      </c>
      <c r="F316" s="44">
        <v>3.63</v>
      </c>
      <c r="G316" s="44">
        <v>3.63</v>
      </c>
      <c r="H316" s="44">
        <v>3.63</v>
      </c>
      <c r="I316" s="44">
        <v>3.63</v>
      </c>
      <c r="J316" s="44">
        <v>3.63</v>
      </c>
      <c r="K316" s="44">
        <v>3.63</v>
      </c>
      <c r="L316" s="44">
        <v>3.63</v>
      </c>
      <c r="M316" s="44">
        <v>3.63</v>
      </c>
      <c r="N316" s="44">
        <v>3.63</v>
      </c>
      <c r="O316" s="44">
        <v>3.63</v>
      </c>
      <c r="P316" s="44">
        <v>3.63</v>
      </c>
      <c r="Q316" s="44">
        <v>3.63</v>
      </c>
      <c r="R316" s="44">
        <v>3.63</v>
      </c>
      <c r="S316" s="44">
        <v>3.63</v>
      </c>
      <c r="T316" s="44">
        <v>3.63</v>
      </c>
      <c r="U316" s="44">
        <v>3.63</v>
      </c>
      <c r="V316" s="44">
        <v>3.63</v>
      </c>
      <c r="W316" s="44">
        <v>3.63</v>
      </c>
      <c r="X316" s="44">
        <v>3.63</v>
      </c>
      <c r="Y316" s="44">
        <v>3.63</v>
      </c>
      <c r="Z316" s="44">
        <v>3.63</v>
      </c>
      <c r="AA316" s="44">
        <v>3.63</v>
      </c>
    </row>
    <row r="317" spans="1:27" ht="12.75" hidden="1" customHeight="1" outlineLevel="1" x14ac:dyDescent="0.2">
      <c r="A317" s="97" t="s">
        <v>548</v>
      </c>
      <c r="B317" s="63" t="s">
        <v>81</v>
      </c>
      <c r="C317" s="43" t="s">
        <v>79</v>
      </c>
      <c r="D317" s="44">
        <f>$D$11</f>
        <v>216.36</v>
      </c>
      <c r="E317" s="44">
        <f t="shared" ref="E317:AA317" si="182">$D$11</f>
        <v>216.36</v>
      </c>
      <c r="F317" s="44">
        <f t="shared" si="182"/>
        <v>216.36</v>
      </c>
      <c r="G317" s="44">
        <f t="shared" si="182"/>
        <v>216.36</v>
      </c>
      <c r="H317" s="44">
        <f t="shared" si="182"/>
        <v>216.36</v>
      </c>
      <c r="I317" s="44">
        <f t="shared" si="182"/>
        <v>216.36</v>
      </c>
      <c r="J317" s="44">
        <f t="shared" si="182"/>
        <v>216.36</v>
      </c>
      <c r="K317" s="44">
        <f t="shared" si="182"/>
        <v>216.36</v>
      </c>
      <c r="L317" s="44">
        <f t="shared" si="182"/>
        <v>216.36</v>
      </c>
      <c r="M317" s="44">
        <f t="shared" si="182"/>
        <v>216.36</v>
      </c>
      <c r="N317" s="44">
        <f t="shared" si="182"/>
        <v>216.36</v>
      </c>
      <c r="O317" s="44">
        <f t="shared" si="182"/>
        <v>216.36</v>
      </c>
      <c r="P317" s="44">
        <f t="shared" si="182"/>
        <v>216.36</v>
      </c>
      <c r="Q317" s="44">
        <f t="shared" si="182"/>
        <v>216.36</v>
      </c>
      <c r="R317" s="44">
        <f t="shared" si="182"/>
        <v>216.36</v>
      </c>
      <c r="S317" s="44">
        <f t="shared" si="182"/>
        <v>216.36</v>
      </c>
      <c r="T317" s="44">
        <f t="shared" si="182"/>
        <v>216.36</v>
      </c>
      <c r="U317" s="44">
        <f t="shared" si="182"/>
        <v>216.36</v>
      </c>
      <c r="V317" s="44">
        <f t="shared" si="182"/>
        <v>216.36</v>
      </c>
      <c r="W317" s="44">
        <f t="shared" si="182"/>
        <v>216.36</v>
      </c>
      <c r="X317" s="44">
        <f t="shared" si="182"/>
        <v>216.36</v>
      </c>
      <c r="Y317" s="44">
        <f t="shared" si="182"/>
        <v>216.36</v>
      </c>
      <c r="Z317" s="44">
        <f t="shared" si="182"/>
        <v>216.36</v>
      </c>
      <c r="AA317" s="44">
        <f t="shared" si="182"/>
        <v>216.36</v>
      </c>
    </row>
    <row r="318" spans="1:27" ht="12.75" customHeight="1" collapsed="1" x14ac:dyDescent="0.2">
      <c r="A318" s="96" t="s">
        <v>549</v>
      </c>
      <c r="B318" s="28" t="str">
        <f>"02"&amp;"."&amp;$B$639&amp;"."&amp;$B$640</f>
        <v>02.11.2023</v>
      </c>
      <c r="C318" s="88" t="s">
        <v>76</v>
      </c>
      <c r="D318" s="89">
        <f>ROUND(((D319+D320+D322+D321)/1000),5)</f>
        <v>3.5765699999999998</v>
      </c>
      <c r="E318" s="89">
        <f>ROUND(((E319+E320+E322+E321)/1000),5)</f>
        <v>3.4650500000000002</v>
      </c>
      <c r="F318" s="89">
        <f>ROUND(((F319+F320+F322+F321)/1000),5)</f>
        <v>3.3423099999999999</v>
      </c>
      <c r="G318" s="89">
        <f t="shared" ref="G318:AA318" si="183">ROUND(((G319+G320+G322+G321)/1000),5)</f>
        <v>3.32213</v>
      </c>
      <c r="H318" s="89">
        <f t="shared" si="183"/>
        <v>3.41757</v>
      </c>
      <c r="I318" s="89">
        <f t="shared" si="183"/>
        <v>3.64988</v>
      </c>
      <c r="J318" s="89">
        <f t="shared" si="183"/>
        <v>3.7989899999999999</v>
      </c>
      <c r="K318" s="89">
        <f t="shared" si="183"/>
        <v>4.0843100000000003</v>
      </c>
      <c r="L318" s="89">
        <f t="shared" si="183"/>
        <v>4.2885999999999997</v>
      </c>
      <c r="M318" s="89">
        <f t="shared" si="183"/>
        <v>4.3632</v>
      </c>
      <c r="N318" s="89">
        <f t="shared" si="183"/>
        <v>4.3746799999999997</v>
      </c>
      <c r="O318" s="89">
        <f t="shared" si="183"/>
        <v>4.4365600000000001</v>
      </c>
      <c r="P318" s="89">
        <f t="shared" si="183"/>
        <v>4.4100999999999999</v>
      </c>
      <c r="Q318" s="89">
        <f t="shared" si="183"/>
        <v>4.4553399999999996</v>
      </c>
      <c r="R318" s="89">
        <f t="shared" si="183"/>
        <v>4.4147699999999999</v>
      </c>
      <c r="S318" s="89">
        <f t="shared" si="183"/>
        <v>4.4372800000000003</v>
      </c>
      <c r="T318" s="89">
        <f t="shared" si="183"/>
        <v>4.4355099999999998</v>
      </c>
      <c r="U318" s="89">
        <f t="shared" si="183"/>
        <v>4.4749299999999996</v>
      </c>
      <c r="V318" s="89">
        <f t="shared" si="183"/>
        <v>4.5093399999999999</v>
      </c>
      <c r="W318" s="89">
        <f t="shared" si="183"/>
        <v>4.4399899999999999</v>
      </c>
      <c r="X318" s="89">
        <f t="shared" si="183"/>
        <v>4.3485399999999998</v>
      </c>
      <c r="Y318" s="89">
        <f t="shared" si="183"/>
        <v>4.35222</v>
      </c>
      <c r="Z318" s="89">
        <f t="shared" si="183"/>
        <v>3.90361</v>
      </c>
      <c r="AA318" s="89">
        <f t="shared" si="183"/>
        <v>3.75177</v>
      </c>
    </row>
    <row r="319" spans="1:27" ht="12.75" hidden="1" customHeight="1" outlineLevel="1" x14ac:dyDescent="0.2">
      <c r="A319" s="97" t="s">
        <v>550</v>
      </c>
      <c r="B319" s="63" t="s">
        <v>242</v>
      </c>
      <c r="C319" s="43" t="s">
        <v>79</v>
      </c>
      <c r="D319" s="44">
        <v>1133.69</v>
      </c>
      <c r="E319" s="44">
        <v>1022.17</v>
      </c>
      <c r="F319" s="44">
        <v>899.43</v>
      </c>
      <c r="G319" s="44">
        <v>879.25</v>
      </c>
      <c r="H319" s="44">
        <v>974.69</v>
      </c>
      <c r="I319" s="44">
        <v>1207</v>
      </c>
      <c r="J319" s="44">
        <v>1356.11</v>
      </c>
      <c r="K319" s="44">
        <v>1641.43</v>
      </c>
      <c r="L319" s="44">
        <v>1845.72</v>
      </c>
      <c r="M319" s="44">
        <v>1920.32</v>
      </c>
      <c r="N319" s="44">
        <v>1931.8</v>
      </c>
      <c r="O319" s="44">
        <v>1993.68</v>
      </c>
      <c r="P319" s="44">
        <v>1967.22</v>
      </c>
      <c r="Q319" s="44">
        <v>2012.46</v>
      </c>
      <c r="R319" s="44">
        <v>1971.89</v>
      </c>
      <c r="S319" s="44">
        <v>1994.4</v>
      </c>
      <c r="T319" s="44">
        <v>1992.63</v>
      </c>
      <c r="U319" s="44">
        <v>2032.05</v>
      </c>
      <c r="V319" s="44">
        <v>2066.46</v>
      </c>
      <c r="W319" s="44">
        <v>1997.11</v>
      </c>
      <c r="X319" s="44">
        <v>1905.66</v>
      </c>
      <c r="Y319" s="44">
        <v>1909.34</v>
      </c>
      <c r="Z319" s="44">
        <v>1460.73</v>
      </c>
      <c r="AA319" s="44">
        <v>1308.8900000000001</v>
      </c>
    </row>
    <row r="320" spans="1:27" ht="12.75" hidden="1" customHeight="1" outlineLevel="1" x14ac:dyDescent="0.2">
      <c r="A320" s="97" t="s">
        <v>551</v>
      </c>
      <c r="B320" s="63" t="s">
        <v>90</v>
      </c>
      <c r="C320" s="43" t="s">
        <v>79</v>
      </c>
      <c r="D320" s="44">
        <f t="shared" ref="D320:AA320" si="184">$D$315</f>
        <v>2222.89</v>
      </c>
      <c r="E320" s="44">
        <f t="shared" si="184"/>
        <v>2222.89</v>
      </c>
      <c r="F320" s="44">
        <f t="shared" si="184"/>
        <v>2222.89</v>
      </c>
      <c r="G320" s="44">
        <f t="shared" si="184"/>
        <v>2222.89</v>
      </c>
      <c r="H320" s="44">
        <f t="shared" si="184"/>
        <v>2222.89</v>
      </c>
      <c r="I320" s="44">
        <f t="shared" si="184"/>
        <v>2222.89</v>
      </c>
      <c r="J320" s="44">
        <f t="shared" si="184"/>
        <v>2222.89</v>
      </c>
      <c r="K320" s="44">
        <f t="shared" si="184"/>
        <v>2222.89</v>
      </c>
      <c r="L320" s="44">
        <f t="shared" si="184"/>
        <v>2222.89</v>
      </c>
      <c r="M320" s="44">
        <f t="shared" si="184"/>
        <v>2222.89</v>
      </c>
      <c r="N320" s="44">
        <f t="shared" si="184"/>
        <v>2222.89</v>
      </c>
      <c r="O320" s="44">
        <f t="shared" si="184"/>
        <v>2222.89</v>
      </c>
      <c r="P320" s="44">
        <f t="shared" si="184"/>
        <v>2222.89</v>
      </c>
      <c r="Q320" s="44">
        <f t="shared" si="184"/>
        <v>2222.89</v>
      </c>
      <c r="R320" s="44">
        <f t="shared" si="184"/>
        <v>2222.89</v>
      </c>
      <c r="S320" s="44">
        <f t="shared" si="184"/>
        <v>2222.89</v>
      </c>
      <c r="T320" s="44">
        <f t="shared" si="184"/>
        <v>2222.89</v>
      </c>
      <c r="U320" s="44">
        <f t="shared" si="184"/>
        <v>2222.89</v>
      </c>
      <c r="V320" s="44">
        <f t="shared" si="184"/>
        <v>2222.89</v>
      </c>
      <c r="W320" s="44">
        <f t="shared" si="184"/>
        <v>2222.89</v>
      </c>
      <c r="X320" s="44">
        <f t="shared" si="184"/>
        <v>2222.89</v>
      </c>
      <c r="Y320" s="44">
        <f t="shared" si="184"/>
        <v>2222.89</v>
      </c>
      <c r="Z320" s="44">
        <f t="shared" si="184"/>
        <v>2222.89</v>
      </c>
      <c r="AA320" s="44">
        <f t="shared" si="184"/>
        <v>2222.89</v>
      </c>
    </row>
    <row r="321" spans="1:27" ht="12.75" hidden="1" customHeight="1" outlineLevel="1" x14ac:dyDescent="0.2">
      <c r="A321" s="97" t="s">
        <v>552</v>
      </c>
      <c r="B321" s="63" t="s">
        <v>83</v>
      </c>
      <c r="C321" s="43" t="s">
        <v>79</v>
      </c>
      <c r="D321" s="44">
        <v>3.63</v>
      </c>
      <c r="E321" s="44">
        <v>3.63</v>
      </c>
      <c r="F321" s="44">
        <v>3.63</v>
      </c>
      <c r="G321" s="44">
        <v>3.63</v>
      </c>
      <c r="H321" s="44">
        <v>3.63</v>
      </c>
      <c r="I321" s="44">
        <v>3.63</v>
      </c>
      <c r="J321" s="44">
        <v>3.63</v>
      </c>
      <c r="K321" s="44">
        <v>3.63</v>
      </c>
      <c r="L321" s="44">
        <v>3.63</v>
      </c>
      <c r="M321" s="44">
        <v>3.63</v>
      </c>
      <c r="N321" s="44">
        <v>3.63</v>
      </c>
      <c r="O321" s="44">
        <v>3.63</v>
      </c>
      <c r="P321" s="44">
        <v>3.63</v>
      </c>
      <c r="Q321" s="44">
        <v>3.63</v>
      </c>
      <c r="R321" s="44">
        <v>3.63</v>
      </c>
      <c r="S321" s="44">
        <v>3.63</v>
      </c>
      <c r="T321" s="44">
        <v>3.63</v>
      </c>
      <c r="U321" s="44">
        <v>3.63</v>
      </c>
      <c r="V321" s="44">
        <v>3.63</v>
      </c>
      <c r="W321" s="44">
        <v>3.63</v>
      </c>
      <c r="X321" s="44">
        <v>3.63</v>
      </c>
      <c r="Y321" s="44">
        <v>3.63</v>
      </c>
      <c r="Z321" s="44">
        <v>3.63</v>
      </c>
      <c r="AA321" s="44">
        <v>3.63</v>
      </c>
    </row>
    <row r="322" spans="1:27" ht="12.75" hidden="1" customHeight="1" outlineLevel="1" x14ac:dyDescent="0.2">
      <c r="A322" s="97" t="s">
        <v>553</v>
      </c>
      <c r="B322" s="63" t="s">
        <v>81</v>
      </c>
      <c r="C322" s="43" t="s">
        <v>79</v>
      </c>
      <c r="D322" s="44">
        <f>$D$11</f>
        <v>216.36</v>
      </c>
      <c r="E322" s="44">
        <f t="shared" ref="E322:AA322" si="185">$D$11</f>
        <v>216.36</v>
      </c>
      <c r="F322" s="44">
        <f t="shared" si="185"/>
        <v>216.36</v>
      </c>
      <c r="G322" s="44">
        <f t="shared" si="185"/>
        <v>216.36</v>
      </c>
      <c r="H322" s="44">
        <f t="shared" si="185"/>
        <v>216.36</v>
      </c>
      <c r="I322" s="44">
        <f t="shared" si="185"/>
        <v>216.36</v>
      </c>
      <c r="J322" s="44">
        <f t="shared" si="185"/>
        <v>216.36</v>
      </c>
      <c r="K322" s="44">
        <f t="shared" si="185"/>
        <v>216.36</v>
      </c>
      <c r="L322" s="44">
        <f t="shared" si="185"/>
        <v>216.36</v>
      </c>
      <c r="M322" s="44">
        <f t="shared" si="185"/>
        <v>216.36</v>
      </c>
      <c r="N322" s="44">
        <f t="shared" si="185"/>
        <v>216.36</v>
      </c>
      <c r="O322" s="44">
        <f t="shared" si="185"/>
        <v>216.36</v>
      </c>
      <c r="P322" s="44">
        <f t="shared" si="185"/>
        <v>216.36</v>
      </c>
      <c r="Q322" s="44">
        <f t="shared" si="185"/>
        <v>216.36</v>
      </c>
      <c r="R322" s="44">
        <f t="shared" si="185"/>
        <v>216.36</v>
      </c>
      <c r="S322" s="44">
        <f t="shared" si="185"/>
        <v>216.36</v>
      </c>
      <c r="T322" s="44">
        <f t="shared" si="185"/>
        <v>216.36</v>
      </c>
      <c r="U322" s="44">
        <f t="shared" si="185"/>
        <v>216.36</v>
      </c>
      <c r="V322" s="44">
        <f t="shared" si="185"/>
        <v>216.36</v>
      </c>
      <c r="W322" s="44">
        <f t="shared" si="185"/>
        <v>216.36</v>
      </c>
      <c r="X322" s="44">
        <f t="shared" si="185"/>
        <v>216.36</v>
      </c>
      <c r="Y322" s="44">
        <f t="shared" si="185"/>
        <v>216.36</v>
      </c>
      <c r="Z322" s="44">
        <f t="shared" si="185"/>
        <v>216.36</v>
      </c>
      <c r="AA322" s="44">
        <f t="shared" si="185"/>
        <v>216.36</v>
      </c>
    </row>
    <row r="323" spans="1:27" ht="12.75" customHeight="1" collapsed="1" x14ac:dyDescent="0.2">
      <c r="A323" s="96" t="s">
        <v>554</v>
      </c>
      <c r="B323" s="28" t="str">
        <f>"03"&amp;"."&amp;$B$639&amp;"."&amp;$B$640</f>
        <v>03.11.2023</v>
      </c>
      <c r="C323" s="88" t="s">
        <v>76</v>
      </c>
      <c r="D323" s="89">
        <f>ROUND(((D324+D325+D327+D326)/1000),5)</f>
        <v>3.6029399999999998</v>
      </c>
      <c r="E323" s="89">
        <f>ROUND(((E324+E325+E327+E326)/1000),5)</f>
        <v>3.4828800000000002</v>
      </c>
      <c r="F323" s="89">
        <f>ROUND(((F324+F325+F327+F326)/1000),5)</f>
        <v>3.3711799999999998</v>
      </c>
      <c r="G323" s="89">
        <f t="shared" ref="G323:AA323" si="186">ROUND(((G324+G325+G327+G326)/1000),5)</f>
        <v>3.3430399999999998</v>
      </c>
      <c r="H323" s="89">
        <f t="shared" si="186"/>
        <v>3.4742999999999999</v>
      </c>
      <c r="I323" s="89">
        <f t="shared" si="186"/>
        <v>3.63</v>
      </c>
      <c r="J323" s="89">
        <f t="shared" si="186"/>
        <v>3.8004600000000002</v>
      </c>
      <c r="K323" s="89">
        <f t="shared" si="186"/>
        <v>4.0415200000000002</v>
      </c>
      <c r="L323" s="89">
        <f t="shared" si="186"/>
        <v>4.2983500000000001</v>
      </c>
      <c r="M323" s="89">
        <f t="shared" si="186"/>
        <v>4.3535700000000004</v>
      </c>
      <c r="N323" s="89">
        <f t="shared" si="186"/>
        <v>4.3652199999999999</v>
      </c>
      <c r="O323" s="89">
        <f t="shared" si="186"/>
        <v>4.3705800000000004</v>
      </c>
      <c r="P323" s="89">
        <f t="shared" si="186"/>
        <v>4.3775599999999999</v>
      </c>
      <c r="Q323" s="89">
        <f t="shared" si="186"/>
        <v>4.3744699999999996</v>
      </c>
      <c r="R323" s="89">
        <f t="shared" si="186"/>
        <v>4.36212</v>
      </c>
      <c r="S323" s="89">
        <f t="shared" si="186"/>
        <v>4.3555700000000002</v>
      </c>
      <c r="T323" s="89">
        <f t="shared" si="186"/>
        <v>4.3294800000000002</v>
      </c>
      <c r="U323" s="89">
        <f t="shared" si="186"/>
        <v>4.4259599999999999</v>
      </c>
      <c r="V323" s="89">
        <f t="shared" si="186"/>
        <v>4.4690399999999997</v>
      </c>
      <c r="W323" s="89">
        <f t="shared" si="186"/>
        <v>4.4287299999999998</v>
      </c>
      <c r="X323" s="89">
        <f t="shared" si="186"/>
        <v>4.3353700000000002</v>
      </c>
      <c r="Y323" s="89">
        <f t="shared" si="186"/>
        <v>4.2202999999999999</v>
      </c>
      <c r="Z323" s="89">
        <f t="shared" si="186"/>
        <v>3.9356</v>
      </c>
      <c r="AA323" s="89">
        <f t="shared" si="186"/>
        <v>3.7312500000000002</v>
      </c>
    </row>
    <row r="324" spans="1:27" ht="12.75" hidden="1" customHeight="1" outlineLevel="1" x14ac:dyDescent="0.2">
      <c r="A324" s="97" t="s">
        <v>555</v>
      </c>
      <c r="B324" s="63" t="s">
        <v>242</v>
      </c>
      <c r="C324" s="43" t="s">
        <v>79</v>
      </c>
      <c r="D324" s="44">
        <v>1160.06</v>
      </c>
      <c r="E324" s="44">
        <v>1040</v>
      </c>
      <c r="F324" s="44">
        <v>928.3</v>
      </c>
      <c r="G324" s="44">
        <v>900.16</v>
      </c>
      <c r="H324" s="44">
        <v>1031.42</v>
      </c>
      <c r="I324" s="44">
        <v>1187.1199999999999</v>
      </c>
      <c r="J324" s="44">
        <v>1357.58</v>
      </c>
      <c r="K324" s="44">
        <v>1598.64</v>
      </c>
      <c r="L324" s="44">
        <v>1855.47</v>
      </c>
      <c r="M324" s="44">
        <v>1910.69</v>
      </c>
      <c r="N324" s="44">
        <v>1922.34</v>
      </c>
      <c r="O324" s="44">
        <v>1927.7</v>
      </c>
      <c r="P324" s="44">
        <v>1934.68</v>
      </c>
      <c r="Q324" s="44">
        <v>1931.59</v>
      </c>
      <c r="R324" s="44">
        <v>1919.24</v>
      </c>
      <c r="S324" s="44">
        <v>1912.69</v>
      </c>
      <c r="T324" s="44">
        <v>1886.6</v>
      </c>
      <c r="U324" s="44">
        <v>1983.08</v>
      </c>
      <c r="V324" s="44">
        <v>2026.16</v>
      </c>
      <c r="W324" s="44">
        <v>1985.85</v>
      </c>
      <c r="X324" s="44">
        <v>1892.49</v>
      </c>
      <c r="Y324" s="44">
        <v>1777.42</v>
      </c>
      <c r="Z324" s="44">
        <v>1492.72</v>
      </c>
      <c r="AA324" s="44">
        <v>1288.3699999999999</v>
      </c>
    </row>
    <row r="325" spans="1:27" ht="12.75" hidden="1" customHeight="1" outlineLevel="1" x14ac:dyDescent="0.2">
      <c r="A325" s="97" t="s">
        <v>556</v>
      </c>
      <c r="B325" s="63" t="s">
        <v>90</v>
      </c>
      <c r="C325" s="43" t="s">
        <v>79</v>
      </c>
      <c r="D325" s="44">
        <f t="shared" ref="D325:AA325" si="187">$D$315</f>
        <v>2222.89</v>
      </c>
      <c r="E325" s="44">
        <f t="shared" si="187"/>
        <v>2222.89</v>
      </c>
      <c r="F325" s="44">
        <f t="shared" si="187"/>
        <v>2222.89</v>
      </c>
      <c r="G325" s="44">
        <f t="shared" si="187"/>
        <v>2222.89</v>
      </c>
      <c r="H325" s="44">
        <f t="shared" si="187"/>
        <v>2222.89</v>
      </c>
      <c r="I325" s="44">
        <f t="shared" si="187"/>
        <v>2222.89</v>
      </c>
      <c r="J325" s="44">
        <f t="shared" si="187"/>
        <v>2222.89</v>
      </c>
      <c r="K325" s="44">
        <f t="shared" si="187"/>
        <v>2222.89</v>
      </c>
      <c r="L325" s="44">
        <f t="shared" si="187"/>
        <v>2222.89</v>
      </c>
      <c r="M325" s="44">
        <f t="shared" si="187"/>
        <v>2222.89</v>
      </c>
      <c r="N325" s="44">
        <f t="shared" si="187"/>
        <v>2222.89</v>
      </c>
      <c r="O325" s="44">
        <f t="shared" si="187"/>
        <v>2222.89</v>
      </c>
      <c r="P325" s="44">
        <f t="shared" si="187"/>
        <v>2222.89</v>
      </c>
      <c r="Q325" s="44">
        <f t="shared" si="187"/>
        <v>2222.89</v>
      </c>
      <c r="R325" s="44">
        <f t="shared" si="187"/>
        <v>2222.89</v>
      </c>
      <c r="S325" s="44">
        <f t="shared" si="187"/>
        <v>2222.89</v>
      </c>
      <c r="T325" s="44">
        <f t="shared" si="187"/>
        <v>2222.89</v>
      </c>
      <c r="U325" s="44">
        <f t="shared" si="187"/>
        <v>2222.89</v>
      </c>
      <c r="V325" s="44">
        <f t="shared" si="187"/>
        <v>2222.89</v>
      </c>
      <c r="W325" s="44">
        <f t="shared" si="187"/>
        <v>2222.89</v>
      </c>
      <c r="X325" s="44">
        <f t="shared" si="187"/>
        <v>2222.89</v>
      </c>
      <c r="Y325" s="44">
        <f t="shared" si="187"/>
        <v>2222.89</v>
      </c>
      <c r="Z325" s="44">
        <f t="shared" si="187"/>
        <v>2222.89</v>
      </c>
      <c r="AA325" s="44">
        <f t="shared" si="187"/>
        <v>2222.89</v>
      </c>
    </row>
    <row r="326" spans="1:27" ht="12.75" hidden="1" customHeight="1" outlineLevel="1" x14ac:dyDescent="0.2">
      <c r="A326" s="97" t="s">
        <v>557</v>
      </c>
      <c r="B326" s="63" t="s">
        <v>83</v>
      </c>
      <c r="C326" s="43" t="s">
        <v>79</v>
      </c>
      <c r="D326" s="44">
        <v>3.63</v>
      </c>
      <c r="E326" s="44">
        <v>3.63</v>
      </c>
      <c r="F326" s="44">
        <v>3.63</v>
      </c>
      <c r="G326" s="44">
        <v>3.63</v>
      </c>
      <c r="H326" s="44">
        <v>3.63</v>
      </c>
      <c r="I326" s="44">
        <v>3.63</v>
      </c>
      <c r="J326" s="44">
        <v>3.63</v>
      </c>
      <c r="K326" s="44">
        <v>3.63</v>
      </c>
      <c r="L326" s="44">
        <v>3.63</v>
      </c>
      <c r="M326" s="44">
        <v>3.63</v>
      </c>
      <c r="N326" s="44">
        <v>3.63</v>
      </c>
      <c r="O326" s="44">
        <v>3.63</v>
      </c>
      <c r="P326" s="44">
        <v>3.63</v>
      </c>
      <c r="Q326" s="44">
        <v>3.63</v>
      </c>
      <c r="R326" s="44">
        <v>3.63</v>
      </c>
      <c r="S326" s="44">
        <v>3.63</v>
      </c>
      <c r="T326" s="44">
        <v>3.63</v>
      </c>
      <c r="U326" s="44">
        <v>3.63</v>
      </c>
      <c r="V326" s="44">
        <v>3.63</v>
      </c>
      <c r="W326" s="44">
        <v>3.63</v>
      </c>
      <c r="X326" s="44">
        <v>3.63</v>
      </c>
      <c r="Y326" s="44">
        <v>3.63</v>
      </c>
      <c r="Z326" s="44">
        <v>3.63</v>
      </c>
      <c r="AA326" s="44">
        <v>3.63</v>
      </c>
    </row>
    <row r="327" spans="1:27" ht="12.75" hidden="1" customHeight="1" outlineLevel="1" x14ac:dyDescent="0.2">
      <c r="A327" s="97" t="s">
        <v>558</v>
      </c>
      <c r="B327" s="63" t="s">
        <v>81</v>
      </c>
      <c r="C327" s="43" t="s">
        <v>79</v>
      </c>
      <c r="D327" s="44">
        <f>$D$11</f>
        <v>216.36</v>
      </c>
      <c r="E327" s="44">
        <f t="shared" ref="E327:AA327" si="188">$D$11</f>
        <v>216.36</v>
      </c>
      <c r="F327" s="44">
        <f t="shared" si="188"/>
        <v>216.36</v>
      </c>
      <c r="G327" s="44">
        <f t="shared" si="188"/>
        <v>216.36</v>
      </c>
      <c r="H327" s="44">
        <f t="shared" si="188"/>
        <v>216.36</v>
      </c>
      <c r="I327" s="44">
        <f t="shared" si="188"/>
        <v>216.36</v>
      </c>
      <c r="J327" s="44">
        <f t="shared" si="188"/>
        <v>216.36</v>
      </c>
      <c r="K327" s="44">
        <f t="shared" si="188"/>
        <v>216.36</v>
      </c>
      <c r="L327" s="44">
        <f t="shared" si="188"/>
        <v>216.36</v>
      </c>
      <c r="M327" s="44">
        <f t="shared" si="188"/>
        <v>216.36</v>
      </c>
      <c r="N327" s="44">
        <f t="shared" si="188"/>
        <v>216.36</v>
      </c>
      <c r="O327" s="44">
        <f t="shared" si="188"/>
        <v>216.36</v>
      </c>
      <c r="P327" s="44">
        <f t="shared" si="188"/>
        <v>216.36</v>
      </c>
      <c r="Q327" s="44">
        <f t="shared" si="188"/>
        <v>216.36</v>
      </c>
      <c r="R327" s="44">
        <f t="shared" si="188"/>
        <v>216.36</v>
      </c>
      <c r="S327" s="44">
        <f t="shared" si="188"/>
        <v>216.36</v>
      </c>
      <c r="T327" s="44">
        <f t="shared" si="188"/>
        <v>216.36</v>
      </c>
      <c r="U327" s="44">
        <f t="shared" si="188"/>
        <v>216.36</v>
      </c>
      <c r="V327" s="44">
        <f t="shared" si="188"/>
        <v>216.36</v>
      </c>
      <c r="W327" s="44">
        <f t="shared" si="188"/>
        <v>216.36</v>
      </c>
      <c r="X327" s="44">
        <f t="shared" si="188"/>
        <v>216.36</v>
      </c>
      <c r="Y327" s="44">
        <f t="shared" si="188"/>
        <v>216.36</v>
      </c>
      <c r="Z327" s="44">
        <f t="shared" si="188"/>
        <v>216.36</v>
      </c>
      <c r="AA327" s="44">
        <f t="shared" si="188"/>
        <v>216.36</v>
      </c>
    </row>
    <row r="328" spans="1:27" ht="12.75" customHeight="1" collapsed="1" x14ac:dyDescent="0.2">
      <c r="A328" s="96" t="s">
        <v>559</v>
      </c>
      <c r="B328" s="28" t="str">
        <f>"04"&amp;"."&amp;$B$639&amp;"."&amp;$B$640</f>
        <v>04.11.2023</v>
      </c>
      <c r="C328" s="88" t="s">
        <v>76</v>
      </c>
      <c r="D328" s="89">
        <f>ROUND(((D329+D330+D332+D331)/1000),5)</f>
        <v>3.6931099999999999</v>
      </c>
      <c r="E328" s="89">
        <f>ROUND(((E329+E330+E332+E331)/1000),5)</f>
        <v>3.6151900000000001</v>
      </c>
      <c r="F328" s="89">
        <f>ROUND(((F329+F330+F332+F331)/1000),5)</f>
        <v>3.5351400000000002</v>
      </c>
      <c r="G328" s="89">
        <f t="shared" ref="G328:AA328" si="189">ROUND(((G329+G330+G332+G331)/1000),5)</f>
        <v>3.48062</v>
      </c>
      <c r="H328" s="89">
        <f t="shared" si="189"/>
        <v>3.5308299999999999</v>
      </c>
      <c r="I328" s="89">
        <f t="shared" si="189"/>
        <v>3.62737</v>
      </c>
      <c r="J328" s="89">
        <f t="shared" si="189"/>
        <v>3.63958</v>
      </c>
      <c r="K328" s="89">
        <f t="shared" si="189"/>
        <v>3.7484600000000001</v>
      </c>
      <c r="L328" s="89">
        <f t="shared" si="189"/>
        <v>4.0679600000000002</v>
      </c>
      <c r="M328" s="89">
        <f t="shared" si="189"/>
        <v>4.1632600000000002</v>
      </c>
      <c r="N328" s="89">
        <f t="shared" si="189"/>
        <v>4.2137799999999999</v>
      </c>
      <c r="O328" s="89">
        <f t="shared" si="189"/>
        <v>4.2215699999999998</v>
      </c>
      <c r="P328" s="89">
        <f t="shared" si="189"/>
        <v>4.2148599999999998</v>
      </c>
      <c r="Q328" s="89">
        <f t="shared" si="189"/>
        <v>4.2145900000000003</v>
      </c>
      <c r="R328" s="89">
        <f t="shared" si="189"/>
        <v>4.1919000000000004</v>
      </c>
      <c r="S328" s="89">
        <f t="shared" si="189"/>
        <v>4.32308</v>
      </c>
      <c r="T328" s="89">
        <f t="shared" si="189"/>
        <v>4.3958599999999999</v>
      </c>
      <c r="U328" s="89">
        <f t="shared" si="189"/>
        <v>4.5402399999999998</v>
      </c>
      <c r="V328" s="89">
        <f t="shared" si="189"/>
        <v>4.5414099999999999</v>
      </c>
      <c r="W328" s="89">
        <f t="shared" si="189"/>
        <v>4.4159699999999997</v>
      </c>
      <c r="X328" s="89">
        <f t="shared" si="189"/>
        <v>4.1833900000000002</v>
      </c>
      <c r="Y328" s="89">
        <f t="shared" si="189"/>
        <v>4.1377199999999998</v>
      </c>
      <c r="Z328" s="89">
        <f t="shared" si="189"/>
        <v>3.7871600000000001</v>
      </c>
      <c r="AA328" s="89">
        <f t="shared" si="189"/>
        <v>3.7079499999999999</v>
      </c>
    </row>
    <row r="329" spans="1:27" ht="12.75" hidden="1" customHeight="1" outlineLevel="1" x14ac:dyDescent="0.2">
      <c r="A329" s="97" t="s">
        <v>560</v>
      </c>
      <c r="B329" s="63" t="s">
        <v>242</v>
      </c>
      <c r="C329" s="43" t="s">
        <v>79</v>
      </c>
      <c r="D329" s="44">
        <v>1250.23</v>
      </c>
      <c r="E329" s="44">
        <v>1172.31</v>
      </c>
      <c r="F329" s="44">
        <v>1092.26</v>
      </c>
      <c r="G329" s="44">
        <v>1037.74</v>
      </c>
      <c r="H329" s="44">
        <v>1087.95</v>
      </c>
      <c r="I329" s="44">
        <v>1184.49</v>
      </c>
      <c r="J329" s="44">
        <v>1196.7</v>
      </c>
      <c r="K329" s="44">
        <v>1305.58</v>
      </c>
      <c r="L329" s="44">
        <v>1625.08</v>
      </c>
      <c r="M329" s="44">
        <v>1720.38</v>
      </c>
      <c r="N329" s="44">
        <v>1770.9</v>
      </c>
      <c r="O329" s="44">
        <v>1778.69</v>
      </c>
      <c r="P329" s="44">
        <v>1771.98</v>
      </c>
      <c r="Q329" s="44">
        <v>1771.71</v>
      </c>
      <c r="R329" s="44">
        <v>1749.02</v>
      </c>
      <c r="S329" s="44">
        <v>1880.2</v>
      </c>
      <c r="T329" s="44">
        <v>1952.98</v>
      </c>
      <c r="U329" s="44">
        <v>2097.36</v>
      </c>
      <c r="V329" s="44">
        <v>2098.5300000000002</v>
      </c>
      <c r="W329" s="44">
        <v>1973.09</v>
      </c>
      <c r="X329" s="44">
        <v>1740.51</v>
      </c>
      <c r="Y329" s="44">
        <v>1694.84</v>
      </c>
      <c r="Z329" s="44">
        <v>1344.28</v>
      </c>
      <c r="AA329" s="44">
        <v>1265.07</v>
      </c>
    </row>
    <row r="330" spans="1:27" ht="12.75" hidden="1" customHeight="1" outlineLevel="1" x14ac:dyDescent="0.2">
      <c r="A330" s="97" t="s">
        <v>561</v>
      </c>
      <c r="B330" s="63" t="s">
        <v>90</v>
      </c>
      <c r="C330" s="43" t="s">
        <v>79</v>
      </c>
      <c r="D330" s="44">
        <f t="shared" ref="D330:AA330" si="190">$D$315</f>
        <v>2222.89</v>
      </c>
      <c r="E330" s="44">
        <f t="shared" si="190"/>
        <v>2222.89</v>
      </c>
      <c r="F330" s="44">
        <f t="shared" si="190"/>
        <v>2222.89</v>
      </c>
      <c r="G330" s="44">
        <f t="shared" si="190"/>
        <v>2222.89</v>
      </c>
      <c r="H330" s="44">
        <f t="shared" si="190"/>
        <v>2222.89</v>
      </c>
      <c r="I330" s="44">
        <f t="shared" si="190"/>
        <v>2222.89</v>
      </c>
      <c r="J330" s="44">
        <f t="shared" si="190"/>
        <v>2222.89</v>
      </c>
      <c r="K330" s="44">
        <f t="shared" si="190"/>
        <v>2222.89</v>
      </c>
      <c r="L330" s="44">
        <f t="shared" si="190"/>
        <v>2222.89</v>
      </c>
      <c r="M330" s="44">
        <f t="shared" si="190"/>
        <v>2222.89</v>
      </c>
      <c r="N330" s="44">
        <f t="shared" si="190"/>
        <v>2222.89</v>
      </c>
      <c r="O330" s="44">
        <f t="shared" si="190"/>
        <v>2222.89</v>
      </c>
      <c r="P330" s="44">
        <f t="shared" si="190"/>
        <v>2222.89</v>
      </c>
      <c r="Q330" s="44">
        <f t="shared" si="190"/>
        <v>2222.89</v>
      </c>
      <c r="R330" s="44">
        <f t="shared" si="190"/>
        <v>2222.89</v>
      </c>
      <c r="S330" s="44">
        <f t="shared" si="190"/>
        <v>2222.89</v>
      </c>
      <c r="T330" s="44">
        <f t="shared" si="190"/>
        <v>2222.89</v>
      </c>
      <c r="U330" s="44">
        <f t="shared" si="190"/>
        <v>2222.89</v>
      </c>
      <c r="V330" s="44">
        <f t="shared" si="190"/>
        <v>2222.89</v>
      </c>
      <c r="W330" s="44">
        <f t="shared" si="190"/>
        <v>2222.89</v>
      </c>
      <c r="X330" s="44">
        <f t="shared" si="190"/>
        <v>2222.89</v>
      </c>
      <c r="Y330" s="44">
        <f t="shared" si="190"/>
        <v>2222.89</v>
      </c>
      <c r="Z330" s="44">
        <f t="shared" si="190"/>
        <v>2222.89</v>
      </c>
      <c r="AA330" s="44">
        <f t="shared" si="190"/>
        <v>2222.89</v>
      </c>
    </row>
    <row r="331" spans="1:27" ht="12.75" hidden="1" customHeight="1" outlineLevel="1" x14ac:dyDescent="0.2">
      <c r="A331" s="97" t="s">
        <v>562</v>
      </c>
      <c r="B331" s="63" t="s">
        <v>83</v>
      </c>
      <c r="C331" s="43" t="s">
        <v>79</v>
      </c>
      <c r="D331" s="44">
        <v>3.63</v>
      </c>
      <c r="E331" s="44">
        <v>3.63</v>
      </c>
      <c r="F331" s="44">
        <v>3.63</v>
      </c>
      <c r="G331" s="44">
        <v>3.63</v>
      </c>
      <c r="H331" s="44">
        <v>3.63</v>
      </c>
      <c r="I331" s="44">
        <v>3.63</v>
      </c>
      <c r="J331" s="44">
        <v>3.63</v>
      </c>
      <c r="K331" s="44">
        <v>3.63</v>
      </c>
      <c r="L331" s="44">
        <v>3.63</v>
      </c>
      <c r="M331" s="44">
        <v>3.63</v>
      </c>
      <c r="N331" s="44">
        <v>3.63</v>
      </c>
      <c r="O331" s="44">
        <v>3.63</v>
      </c>
      <c r="P331" s="44">
        <v>3.63</v>
      </c>
      <c r="Q331" s="44">
        <v>3.63</v>
      </c>
      <c r="R331" s="44">
        <v>3.63</v>
      </c>
      <c r="S331" s="44">
        <v>3.63</v>
      </c>
      <c r="T331" s="44">
        <v>3.63</v>
      </c>
      <c r="U331" s="44">
        <v>3.63</v>
      </c>
      <c r="V331" s="44">
        <v>3.63</v>
      </c>
      <c r="W331" s="44">
        <v>3.63</v>
      </c>
      <c r="X331" s="44">
        <v>3.63</v>
      </c>
      <c r="Y331" s="44">
        <v>3.63</v>
      </c>
      <c r="Z331" s="44">
        <v>3.63</v>
      </c>
      <c r="AA331" s="44">
        <v>3.63</v>
      </c>
    </row>
    <row r="332" spans="1:27" ht="12.75" hidden="1" customHeight="1" outlineLevel="1" x14ac:dyDescent="0.2">
      <c r="A332" s="97" t="s">
        <v>563</v>
      </c>
      <c r="B332" s="63" t="s">
        <v>81</v>
      </c>
      <c r="C332" s="43" t="s">
        <v>79</v>
      </c>
      <c r="D332" s="44">
        <f>$D$11</f>
        <v>216.36</v>
      </c>
      <c r="E332" s="44">
        <f t="shared" ref="E332:AA332" si="191">$D$11</f>
        <v>216.36</v>
      </c>
      <c r="F332" s="44">
        <f t="shared" si="191"/>
        <v>216.36</v>
      </c>
      <c r="G332" s="44">
        <f t="shared" si="191"/>
        <v>216.36</v>
      </c>
      <c r="H332" s="44">
        <f t="shared" si="191"/>
        <v>216.36</v>
      </c>
      <c r="I332" s="44">
        <f t="shared" si="191"/>
        <v>216.36</v>
      </c>
      <c r="J332" s="44">
        <f t="shared" si="191"/>
        <v>216.36</v>
      </c>
      <c r="K332" s="44">
        <f t="shared" si="191"/>
        <v>216.36</v>
      </c>
      <c r="L332" s="44">
        <f t="shared" si="191"/>
        <v>216.36</v>
      </c>
      <c r="M332" s="44">
        <f t="shared" si="191"/>
        <v>216.36</v>
      </c>
      <c r="N332" s="44">
        <f t="shared" si="191"/>
        <v>216.36</v>
      </c>
      <c r="O332" s="44">
        <f t="shared" si="191"/>
        <v>216.36</v>
      </c>
      <c r="P332" s="44">
        <f t="shared" si="191"/>
        <v>216.36</v>
      </c>
      <c r="Q332" s="44">
        <f t="shared" si="191"/>
        <v>216.36</v>
      </c>
      <c r="R332" s="44">
        <f t="shared" si="191"/>
        <v>216.36</v>
      </c>
      <c r="S332" s="44">
        <f t="shared" si="191"/>
        <v>216.36</v>
      </c>
      <c r="T332" s="44">
        <f t="shared" si="191"/>
        <v>216.36</v>
      </c>
      <c r="U332" s="44">
        <f t="shared" si="191"/>
        <v>216.36</v>
      </c>
      <c r="V332" s="44">
        <f t="shared" si="191"/>
        <v>216.36</v>
      </c>
      <c r="W332" s="44">
        <f t="shared" si="191"/>
        <v>216.36</v>
      </c>
      <c r="X332" s="44">
        <f t="shared" si="191"/>
        <v>216.36</v>
      </c>
      <c r="Y332" s="44">
        <f t="shared" si="191"/>
        <v>216.36</v>
      </c>
      <c r="Z332" s="44">
        <f t="shared" si="191"/>
        <v>216.36</v>
      </c>
      <c r="AA332" s="44">
        <f t="shared" si="191"/>
        <v>216.36</v>
      </c>
    </row>
    <row r="333" spans="1:27" ht="12.75" customHeight="1" collapsed="1" x14ac:dyDescent="0.2">
      <c r="A333" s="96" t="s">
        <v>564</v>
      </c>
      <c r="B333" s="28" t="str">
        <f>"05"&amp;"."&amp;$B$639&amp;"."&amp;$B$640</f>
        <v>05.11.2023</v>
      </c>
      <c r="C333" s="88" t="s">
        <v>76</v>
      </c>
      <c r="D333" s="89">
        <f>ROUND(((D334+D335+D337+D336)/1000),5)</f>
        <v>3.6880700000000002</v>
      </c>
      <c r="E333" s="89">
        <f>ROUND(((E334+E335+E337+E336)/1000),5)</f>
        <v>3.5787599999999999</v>
      </c>
      <c r="F333" s="89">
        <f>ROUND(((F334+F335+F337+F336)/1000),5)</f>
        <v>3.49587</v>
      </c>
      <c r="G333" s="89">
        <f t="shared" ref="G333:AA333" si="192">ROUND(((G334+G335+G337+G336)/1000),5)</f>
        <v>3.4774400000000001</v>
      </c>
      <c r="H333" s="89">
        <f t="shared" si="192"/>
        <v>3.48095</v>
      </c>
      <c r="I333" s="89">
        <f t="shared" si="192"/>
        <v>3.5984600000000002</v>
      </c>
      <c r="J333" s="89">
        <f t="shared" si="192"/>
        <v>3.5813899999999999</v>
      </c>
      <c r="K333" s="89">
        <f t="shared" si="192"/>
        <v>3.6812499999999999</v>
      </c>
      <c r="L333" s="89">
        <f t="shared" si="192"/>
        <v>3.9287800000000002</v>
      </c>
      <c r="M333" s="89">
        <f t="shared" si="192"/>
        <v>4.1051200000000003</v>
      </c>
      <c r="N333" s="89">
        <f t="shared" si="192"/>
        <v>4.14879</v>
      </c>
      <c r="O333" s="89">
        <f t="shared" si="192"/>
        <v>4.1591100000000001</v>
      </c>
      <c r="P333" s="89">
        <f t="shared" si="192"/>
        <v>4.1599199999999996</v>
      </c>
      <c r="Q333" s="89">
        <f t="shared" si="192"/>
        <v>4.1608999999999998</v>
      </c>
      <c r="R333" s="89">
        <f t="shared" si="192"/>
        <v>4.1472800000000003</v>
      </c>
      <c r="S333" s="89">
        <f t="shared" si="192"/>
        <v>4.1272200000000003</v>
      </c>
      <c r="T333" s="89">
        <f t="shared" si="192"/>
        <v>4.1563600000000003</v>
      </c>
      <c r="U333" s="89">
        <f t="shared" si="192"/>
        <v>4.3667100000000003</v>
      </c>
      <c r="V333" s="89">
        <f t="shared" si="192"/>
        <v>4.4723300000000004</v>
      </c>
      <c r="W333" s="89">
        <f t="shared" si="192"/>
        <v>4.3698699999999997</v>
      </c>
      <c r="X333" s="89">
        <f t="shared" si="192"/>
        <v>4.1908500000000002</v>
      </c>
      <c r="Y333" s="89">
        <f t="shared" si="192"/>
        <v>4.1474599999999997</v>
      </c>
      <c r="Z333" s="89">
        <f t="shared" si="192"/>
        <v>3.9090699999999998</v>
      </c>
      <c r="AA333" s="89">
        <f t="shared" si="192"/>
        <v>3.6960199999999999</v>
      </c>
    </row>
    <row r="334" spans="1:27" ht="12.75" hidden="1" customHeight="1" outlineLevel="1" x14ac:dyDescent="0.2">
      <c r="A334" s="97" t="s">
        <v>565</v>
      </c>
      <c r="B334" s="63" t="s">
        <v>242</v>
      </c>
      <c r="C334" s="43" t="s">
        <v>79</v>
      </c>
      <c r="D334" s="44">
        <v>1245.19</v>
      </c>
      <c r="E334" s="44">
        <v>1135.8800000000001</v>
      </c>
      <c r="F334" s="44">
        <v>1052.99</v>
      </c>
      <c r="G334" s="44">
        <v>1034.56</v>
      </c>
      <c r="H334" s="44">
        <v>1038.07</v>
      </c>
      <c r="I334" s="44">
        <v>1155.58</v>
      </c>
      <c r="J334" s="44">
        <v>1138.51</v>
      </c>
      <c r="K334" s="44">
        <v>1238.3699999999999</v>
      </c>
      <c r="L334" s="44">
        <v>1485.9</v>
      </c>
      <c r="M334" s="44">
        <v>1662.24</v>
      </c>
      <c r="N334" s="44">
        <v>1705.91</v>
      </c>
      <c r="O334" s="44">
        <v>1716.23</v>
      </c>
      <c r="P334" s="44">
        <v>1717.04</v>
      </c>
      <c r="Q334" s="44">
        <v>1718.02</v>
      </c>
      <c r="R334" s="44">
        <v>1704.4</v>
      </c>
      <c r="S334" s="44">
        <v>1684.34</v>
      </c>
      <c r="T334" s="44">
        <v>1713.48</v>
      </c>
      <c r="U334" s="44">
        <v>1923.83</v>
      </c>
      <c r="V334" s="44">
        <v>2029.45</v>
      </c>
      <c r="W334" s="44">
        <v>1926.99</v>
      </c>
      <c r="X334" s="44">
        <v>1747.97</v>
      </c>
      <c r="Y334" s="44">
        <v>1704.58</v>
      </c>
      <c r="Z334" s="44">
        <v>1466.19</v>
      </c>
      <c r="AA334" s="44">
        <v>1253.1400000000001</v>
      </c>
    </row>
    <row r="335" spans="1:27" ht="12.75" hidden="1" customHeight="1" outlineLevel="1" x14ac:dyDescent="0.2">
      <c r="A335" s="97" t="s">
        <v>566</v>
      </c>
      <c r="B335" s="63" t="s">
        <v>90</v>
      </c>
      <c r="C335" s="43" t="s">
        <v>79</v>
      </c>
      <c r="D335" s="44">
        <f t="shared" ref="D335:AA335" si="193">$D$315</f>
        <v>2222.89</v>
      </c>
      <c r="E335" s="44">
        <f t="shared" si="193"/>
        <v>2222.89</v>
      </c>
      <c r="F335" s="44">
        <f t="shared" si="193"/>
        <v>2222.89</v>
      </c>
      <c r="G335" s="44">
        <f t="shared" si="193"/>
        <v>2222.89</v>
      </c>
      <c r="H335" s="44">
        <f t="shared" si="193"/>
        <v>2222.89</v>
      </c>
      <c r="I335" s="44">
        <f t="shared" si="193"/>
        <v>2222.89</v>
      </c>
      <c r="J335" s="44">
        <f t="shared" si="193"/>
        <v>2222.89</v>
      </c>
      <c r="K335" s="44">
        <f t="shared" si="193"/>
        <v>2222.89</v>
      </c>
      <c r="L335" s="44">
        <f t="shared" si="193"/>
        <v>2222.89</v>
      </c>
      <c r="M335" s="44">
        <f t="shared" si="193"/>
        <v>2222.89</v>
      </c>
      <c r="N335" s="44">
        <f t="shared" si="193"/>
        <v>2222.89</v>
      </c>
      <c r="O335" s="44">
        <f t="shared" si="193"/>
        <v>2222.89</v>
      </c>
      <c r="P335" s="44">
        <f t="shared" si="193"/>
        <v>2222.89</v>
      </c>
      <c r="Q335" s="44">
        <f t="shared" si="193"/>
        <v>2222.89</v>
      </c>
      <c r="R335" s="44">
        <f t="shared" si="193"/>
        <v>2222.89</v>
      </c>
      <c r="S335" s="44">
        <f t="shared" si="193"/>
        <v>2222.89</v>
      </c>
      <c r="T335" s="44">
        <f t="shared" si="193"/>
        <v>2222.89</v>
      </c>
      <c r="U335" s="44">
        <f t="shared" si="193"/>
        <v>2222.89</v>
      </c>
      <c r="V335" s="44">
        <f t="shared" si="193"/>
        <v>2222.89</v>
      </c>
      <c r="W335" s="44">
        <f t="shared" si="193"/>
        <v>2222.89</v>
      </c>
      <c r="X335" s="44">
        <f t="shared" si="193"/>
        <v>2222.89</v>
      </c>
      <c r="Y335" s="44">
        <f t="shared" si="193"/>
        <v>2222.89</v>
      </c>
      <c r="Z335" s="44">
        <f t="shared" si="193"/>
        <v>2222.89</v>
      </c>
      <c r="AA335" s="44">
        <f t="shared" si="193"/>
        <v>2222.89</v>
      </c>
    </row>
    <row r="336" spans="1:27" ht="12.75" hidden="1" customHeight="1" outlineLevel="1" x14ac:dyDescent="0.2">
      <c r="A336" s="97" t="s">
        <v>567</v>
      </c>
      <c r="B336" s="63" t="s">
        <v>83</v>
      </c>
      <c r="C336" s="43" t="s">
        <v>79</v>
      </c>
      <c r="D336" s="44">
        <v>3.63</v>
      </c>
      <c r="E336" s="44">
        <v>3.63</v>
      </c>
      <c r="F336" s="44">
        <v>3.63</v>
      </c>
      <c r="G336" s="44">
        <v>3.63</v>
      </c>
      <c r="H336" s="44">
        <v>3.63</v>
      </c>
      <c r="I336" s="44">
        <v>3.63</v>
      </c>
      <c r="J336" s="44">
        <v>3.63</v>
      </c>
      <c r="K336" s="44">
        <v>3.63</v>
      </c>
      <c r="L336" s="44">
        <v>3.63</v>
      </c>
      <c r="M336" s="44">
        <v>3.63</v>
      </c>
      <c r="N336" s="44">
        <v>3.63</v>
      </c>
      <c r="O336" s="44">
        <v>3.63</v>
      </c>
      <c r="P336" s="44">
        <v>3.63</v>
      </c>
      <c r="Q336" s="44">
        <v>3.63</v>
      </c>
      <c r="R336" s="44">
        <v>3.63</v>
      </c>
      <c r="S336" s="44">
        <v>3.63</v>
      </c>
      <c r="T336" s="44">
        <v>3.63</v>
      </c>
      <c r="U336" s="44">
        <v>3.63</v>
      </c>
      <c r="V336" s="44">
        <v>3.63</v>
      </c>
      <c r="W336" s="44">
        <v>3.63</v>
      </c>
      <c r="X336" s="44">
        <v>3.63</v>
      </c>
      <c r="Y336" s="44">
        <v>3.63</v>
      </c>
      <c r="Z336" s="44">
        <v>3.63</v>
      </c>
      <c r="AA336" s="44">
        <v>3.63</v>
      </c>
    </row>
    <row r="337" spans="1:27" ht="12.75" hidden="1" customHeight="1" outlineLevel="1" x14ac:dyDescent="0.2">
      <c r="A337" s="97" t="s">
        <v>568</v>
      </c>
      <c r="B337" s="63" t="s">
        <v>81</v>
      </c>
      <c r="C337" s="43" t="s">
        <v>79</v>
      </c>
      <c r="D337" s="44">
        <f>$D$11</f>
        <v>216.36</v>
      </c>
      <c r="E337" s="44">
        <f t="shared" ref="E337:AA337" si="194">$D$11</f>
        <v>216.36</v>
      </c>
      <c r="F337" s="44">
        <f t="shared" si="194"/>
        <v>216.36</v>
      </c>
      <c r="G337" s="44">
        <f t="shared" si="194"/>
        <v>216.36</v>
      </c>
      <c r="H337" s="44">
        <f t="shared" si="194"/>
        <v>216.36</v>
      </c>
      <c r="I337" s="44">
        <f t="shared" si="194"/>
        <v>216.36</v>
      </c>
      <c r="J337" s="44">
        <f t="shared" si="194"/>
        <v>216.36</v>
      </c>
      <c r="K337" s="44">
        <f t="shared" si="194"/>
        <v>216.36</v>
      </c>
      <c r="L337" s="44">
        <f t="shared" si="194"/>
        <v>216.36</v>
      </c>
      <c r="M337" s="44">
        <f t="shared" si="194"/>
        <v>216.36</v>
      </c>
      <c r="N337" s="44">
        <f t="shared" si="194"/>
        <v>216.36</v>
      </c>
      <c r="O337" s="44">
        <f t="shared" si="194"/>
        <v>216.36</v>
      </c>
      <c r="P337" s="44">
        <f t="shared" si="194"/>
        <v>216.36</v>
      </c>
      <c r="Q337" s="44">
        <f t="shared" si="194"/>
        <v>216.36</v>
      </c>
      <c r="R337" s="44">
        <f t="shared" si="194"/>
        <v>216.36</v>
      </c>
      <c r="S337" s="44">
        <f t="shared" si="194"/>
        <v>216.36</v>
      </c>
      <c r="T337" s="44">
        <f t="shared" si="194"/>
        <v>216.36</v>
      </c>
      <c r="U337" s="44">
        <f t="shared" si="194"/>
        <v>216.36</v>
      </c>
      <c r="V337" s="44">
        <f t="shared" si="194"/>
        <v>216.36</v>
      </c>
      <c r="W337" s="44">
        <f t="shared" si="194"/>
        <v>216.36</v>
      </c>
      <c r="X337" s="44">
        <f t="shared" si="194"/>
        <v>216.36</v>
      </c>
      <c r="Y337" s="44">
        <f t="shared" si="194"/>
        <v>216.36</v>
      </c>
      <c r="Z337" s="44">
        <f t="shared" si="194"/>
        <v>216.36</v>
      </c>
      <c r="AA337" s="44">
        <f t="shared" si="194"/>
        <v>216.36</v>
      </c>
    </row>
    <row r="338" spans="1:27" ht="12.75" customHeight="1" collapsed="1" x14ac:dyDescent="0.2">
      <c r="A338" s="96" t="s">
        <v>569</v>
      </c>
      <c r="B338" s="28" t="str">
        <f>"06"&amp;"."&amp;$B$639&amp;"."&amp;$B$640</f>
        <v>06.11.2023</v>
      </c>
      <c r="C338" s="88" t="s">
        <v>76</v>
      </c>
      <c r="D338" s="89">
        <f>ROUND(((D339+D340+D342+D341)/1000),5)</f>
        <v>3.69021</v>
      </c>
      <c r="E338" s="89">
        <f>ROUND(((E339+E340+E342+E341)/1000),5)</f>
        <v>3.61389</v>
      </c>
      <c r="F338" s="89">
        <f>ROUND(((F339+F340+F342+F341)/1000),5)</f>
        <v>3.53234</v>
      </c>
      <c r="G338" s="89">
        <f t="shared" ref="G338:AA338" si="195">ROUND(((G339+G340+G342+G341)/1000),5)</f>
        <v>3.4898799999999999</v>
      </c>
      <c r="H338" s="89">
        <f t="shared" si="195"/>
        <v>3.5274200000000002</v>
      </c>
      <c r="I338" s="89">
        <f t="shared" si="195"/>
        <v>3.6209099999999999</v>
      </c>
      <c r="J338" s="89">
        <f t="shared" si="195"/>
        <v>3.6525500000000002</v>
      </c>
      <c r="K338" s="89">
        <f t="shared" si="195"/>
        <v>3.7664499999999999</v>
      </c>
      <c r="L338" s="89">
        <f t="shared" si="195"/>
        <v>3.9977900000000002</v>
      </c>
      <c r="M338" s="89">
        <f t="shared" si="195"/>
        <v>4.19116</v>
      </c>
      <c r="N338" s="89">
        <f t="shared" si="195"/>
        <v>4.3066399999999998</v>
      </c>
      <c r="O338" s="89">
        <f t="shared" si="195"/>
        <v>4.32578</v>
      </c>
      <c r="P338" s="89">
        <f t="shared" si="195"/>
        <v>4.3054100000000002</v>
      </c>
      <c r="Q338" s="89">
        <f t="shared" si="195"/>
        <v>4.3132000000000001</v>
      </c>
      <c r="R338" s="89">
        <f t="shared" si="195"/>
        <v>4.2807399999999998</v>
      </c>
      <c r="S338" s="89">
        <f t="shared" si="195"/>
        <v>4.2616500000000004</v>
      </c>
      <c r="T338" s="89">
        <f t="shared" si="195"/>
        <v>4.3320600000000002</v>
      </c>
      <c r="U338" s="89">
        <f t="shared" si="195"/>
        <v>4.3897599999999999</v>
      </c>
      <c r="V338" s="89">
        <f t="shared" si="195"/>
        <v>4.3853499999999999</v>
      </c>
      <c r="W338" s="89">
        <f t="shared" si="195"/>
        <v>4.3575400000000002</v>
      </c>
      <c r="X338" s="89">
        <f t="shared" si="195"/>
        <v>4.3239299999999998</v>
      </c>
      <c r="Y338" s="89">
        <f t="shared" si="195"/>
        <v>4.1937800000000003</v>
      </c>
      <c r="Z338" s="89">
        <f t="shared" si="195"/>
        <v>3.8710900000000001</v>
      </c>
      <c r="AA338" s="89">
        <f t="shared" si="195"/>
        <v>3.73332</v>
      </c>
    </row>
    <row r="339" spans="1:27" ht="12.75" hidden="1" customHeight="1" outlineLevel="1" x14ac:dyDescent="0.2">
      <c r="A339" s="97" t="s">
        <v>570</v>
      </c>
      <c r="B339" s="63" t="s">
        <v>242</v>
      </c>
      <c r="C339" s="43" t="s">
        <v>79</v>
      </c>
      <c r="D339" s="44">
        <v>1247.33</v>
      </c>
      <c r="E339" s="44">
        <v>1171.01</v>
      </c>
      <c r="F339" s="44">
        <v>1089.46</v>
      </c>
      <c r="G339" s="44">
        <v>1047</v>
      </c>
      <c r="H339" s="44">
        <v>1084.54</v>
      </c>
      <c r="I339" s="44">
        <v>1178.03</v>
      </c>
      <c r="J339" s="44">
        <v>1209.67</v>
      </c>
      <c r="K339" s="44">
        <v>1323.57</v>
      </c>
      <c r="L339" s="44">
        <v>1554.91</v>
      </c>
      <c r="M339" s="44">
        <v>1748.28</v>
      </c>
      <c r="N339" s="44">
        <v>1863.76</v>
      </c>
      <c r="O339" s="44">
        <v>1882.9</v>
      </c>
      <c r="P339" s="44">
        <v>1862.53</v>
      </c>
      <c r="Q339" s="44">
        <v>1870.32</v>
      </c>
      <c r="R339" s="44">
        <v>1837.86</v>
      </c>
      <c r="S339" s="44">
        <v>1818.77</v>
      </c>
      <c r="T339" s="44">
        <v>1889.18</v>
      </c>
      <c r="U339" s="44">
        <v>1946.88</v>
      </c>
      <c r="V339" s="44">
        <v>1942.47</v>
      </c>
      <c r="W339" s="44">
        <v>1914.66</v>
      </c>
      <c r="X339" s="44">
        <v>1881.05</v>
      </c>
      <c r="Y339" s="44">
        <v>1750.9</v>
      </c>
      <c r="Z339" s="44">
        <v>1428.21</v>
      </c>
      <c r="AA339" s="44">
        <v>1290.44</v>
      </c>
    </row>
    <row r="340" spans="1:27" ht="12.75" hidden="1" customHeight="1" outlineLevel="1" x14ac:dyDescent="0.2">
      <c r="A340" s="97" t="s">
        <v>571</v>
      </c>
      <c r="B340" s="63" t="s">
        <v>90</v>
      </c>
      <c r="C340" s="43" t="s">
        <v>79</v>
      </c>
      <c r="D340" s="44">
        <f t="shared" ref="D340:AA340" si="196">$D$315</f>
        <v>2222.89</v>
      </c>
      <c r="E340" s="44">
        <f t="shared" si="196"/>
        <v>2222.89</v>
      </c>
      <c r="F340" s="44">
        <f t="shared" si="196"/>
        <v>2222.89</v>
      </c>
      <c r="G340" s="44">
        <f t="shared" si="196"/>
        <v>2222.89</v>
      </c>
      <c r="H340" s="44">
        <f t="shared" si="196"/>
        <v>2222.89</v>
      </c>
      <c r="I340" s="44">
        <f t="shared" si="196"/>
        <v>2222.89</v>
      </c>
      <c r="J340" s="44">
        <f t="shared" si="196"/>
        <v>2222.89</v>
      </c>
      <c r="K340" s="44">
        <f t="shared" si="196"/>
        <v>2222.89</v>
      </c>
      <c r="L340" s="44">
        <f t="shared" si="196"/>
        <v>2222.89</v>
      </c>
      <c r="M340" s="44">
        <f t="shared" si="196"/>
        <v>2222.89</v>
      </c>
      <c r="N340" s="44">
        <f t="shared" si="196"/>
        <v>2222.89</v>
      </c>
      <c r="O340" s="44">
        <f t="shared" si="196"/>
        <v>2222.89</v>
      </c>
      <c r="P340" s="44">
        <f t="shared" si="196"/>
        <v>2222.89</v>
      </c>
      <c r="Q340" s="44">
        <f t="shared" si="196"/>
        <v>2222.89</v>
      </c>
      <c r="R340" s="44">
        <f t="shared" si="196"/>
        <v>2222.89</v>
      </c>
      <c r="S340" s="44">
        <f t="shared" si="196"/>
        <v>2222.89</v>
      </c>
      <c r="T340" s="44">
        <f t="shared" si="196"/>
        <v>2222.89</v>
      </c>
      <c r="U340" s="44">
        <f t="shared" si="196"/>
        <v>2222.89</v>
      </c>
      <c r="V340" s="44">
        <f t="shared" si="196"/>
        <v>2222.89</v>
      </c>
      <c r="W340" s="44">
        <f t="shared" si="196"/>
        <v>2222.89</v>
      </c>
      <c r="X340" s="44">
        <f t="shared" si="196"/>
        <v>2222.89</v>
      </c>
      <c r="Y340" s="44">
        <f t="shared" si="196"/>
        <v>2222.89</v>
      </c>
      <c r="Z340" s="44">
        <f t="shared" si="196"/>
        <v>2222.89</v>
      </c>
      <c r="AA340" s="44">
        <f t="shared" si="196"/>
        <v>2222.89</v>
      </c>
    </row>
    <row r="341" spans="1:27" ht="12.75" hidden="1" customHeight="1" outlineLevel="1" x14ac:dyDescent="0.2">
      <c r="A341" s="97" t="s">
        <v>572</v>
      </c>
      <c r="B341" s="63" t="s">
        <v>83</v>
      </c>
      <c r="C341" s="43" t="s">
        <v>79</v>
      </c>
      <c r="D341" s="44">
        <v>3.63</v>
      </c>
      <c r="E341" s="44">
        <v>3.63</v>
      </c>
      <c r="F341" s="44">
        <v>3.63</v>
      </c>
      <c r="G341" s="44">
        <v>3.63</v>
      </c>
      <c r="H341" s="44">
        <v>3.63</v>
      </c>
      <c r="I341" s="44">
        <v>3.63</v>
      </c>
      <c r="J341" s="44">
        <v>3.63</v>
      </c>
      <c r="K341" s="44">
        <v>3.63</v>
      </c>
      <c r="L341" s="44">
        <v>3.63</v>
      </c>
      <c r="M341" s="44">
        <v>3.63</v>
      </c>
      <c r="N341" s="44">
        <v>3.63</v>
      </c>
      <c r="O341" s="44">
        <v>3.63</v>
      </c>
      <c r="P341" s="44">
        <v>3.63</v>
      </c>
      <c r="Q341" s="44">
        <v>3.63</v>
      </c>
      <c r="R341" s="44">
        <v>3.63</v>
      </c>
      <c r="S341" s="44">
        <v>3.63</v>
      </c>
      <c r="T341" s="44">
        <v>3.63</v>
      </c>
      <c r="U341" s="44">
        <v>3.63</v>
      </c>
      <c r="V341" s="44">
        <v>3.63</v>
      </c>
      <c r="W341" s="44">
        <v>3.63</v>
      </c>
      <c r="X341" s="44">
        <v>3.63</v>
      </c>
      <c r="Y341" s="44">
        <v>3.63</v>
      </c>
      <c r="Z341" s="44">
        <v>3.63</v>
      </c>
      <c r="AA341" s="44">
        <v>3.63</v>
      </c>
    </row>
    <row r="342" spans="1:27" ht="12.75" hidden="1" customHeight="1" outlineLevel="1" x14ac:dyDescent="0.2">
      <c r="A342" s="97" t="s">
        <v>573</v>
      </c>
      <c r="B342" s="63" t="s">
        <v>81</v>
      </c>
      <c r="C342" s="43" t="s">
        <v>79</v>
      </c>
      <c r="D342" s="44">
        <f>$D$11</f>
        <v>216.36</v>
      </c>
      <c r="E342" s="44">
        <f t="shared" ref="E342:AA342" si="197">$D$11</f>
        <v>216.36</v>
      </c>
      <c r="F342" s="44">
        <f t="shared" si="197"/>
        <v>216.36</v>
      </c>
      <c r="G342" s="44">
        <f t="shared" si="197"/>
        <v>216.36</v>
      </c>
      <c r="H342" s="44">
        <f t="shared" si="197"/>
        <v>216.36</v>
      </c>
      <c r="I342" s="44">
        <f t="shared" si="197"/>
        <v>216.36</v>
      </c>
      <c r="J342" s="44">
        <f t="shared" si="197"/>
        <v>216.36</v>
      </c>
      <c r="K342" s="44">
        <f t="shared" si="197"/>
        <v>216.36</v>
      </c>
      <c r="L342" s="44">
        <f t="shared" si="197"/>
        <v>216.36</v>
      </c>
      <c r="M342" s="44">
        <f t="shared" si="197"/>
        <v>216.36</v>
      </c>
      <c r="N342" s="44">
        <f t="shared" si="197"/>
        <v>216.36</v>
      </c>
      <c r="O342" s="44">
        <f t="shared" si="197"/>
        <v>216.36</v>
      </c>
      <c r="P342" s="44">
        <f t="shared" si="197"/>
        <v>216.36</v>
      </c>
      <c r="Q342" s="44">
        <f t="shared" si="197"/>
        <v>216.36</v>
      </c>
      <c r="R342" s="44">
        <f t="shared" si="197"/>
        <v>216.36</v>
      </c>
      <c r="S342" s="44">
        <f t="shared" si="197"/>
        <v>216.36</v>
      </c>
      <c r="T342" s="44">
        <f t="shared" si="197"/>
        <v>216.36</v>
      </c>
      <c r="U342" s="44">
        <f t="shared" si="197"/>
        <v>216.36</v>
      </c>
      <c r="V342" s="44">
        <f t="shared" si="197"/>
        <v>216.36</v>
      </c>
      <c r="W342" s="44">
        <f t="shared" si="197"/>
        <v>216.36</v>
      </c>
      <c r="X342" s="44">
        <f t="shared" si="197"/>
        <v>216.36</v>
      </c>
      <c r="Y342" s="44">
        <f t="shared" si="197"/>
        <v>216.36</v>
      </c>
      <c r="Z342" s="44">
        <f t="shared" si="197"/>
        <v>216.36</v>
      </c>
      <c r="AA342" s="44">
        <f t="shared" si="197"/>
        <v>216.36</v>
      </c>
    </row>
    <row r="343" spans="1:27" ht="12.75" customHeight="1" collapsed="1" x14ac:dyDescent="0.2">
      <c r="A343" s="96" t="s">
        <v>574</v>
      </c>
      <c r="B343" s="28" t="str">
        <f>"07"&amp;"."&amp;$B$639&amp;"."&amp;$B$640</f>
        <v>07.11.2023</v>
      </c>
      <c r="C343" s="88" t="s">
        <v>76</v>
      </c>
      <c r="D343" s="89">
        <f>ROUND(((D344+D345+D347+D346)/1000),5)</f>
        <v>3.6406000000000001</v>
      </c>
      <c r="E343" s="89">
        <f>ROUND(((E344+E345+E347+E346)/1000),5)</f>
        <v>3.4864099999999998</v>
      </c>
      <c r="F343" s="89">
        <f>ROUND(((F344+F345+F347+F346)/1000),5)</f>
        <v>3.3813399999999998</v>
      </c>
      <c r="G343" s="89">
        <f t="shared" ref="G343:AA343" si="198">ROUND(((G344+G345+G347+G346)/1000),5)</f>
        <v>3.3388599999999999</v>
      </c>
      <c r="H343" s="89">
        <f t="shared" si="198"/>
        <v>3.4198499999999998</v>
      </c>
      <c r="I343" s="89">
        <f t="shared" si="198"/>
        <v>3.6454200000000001</v>
      </c>
      <c r="J343" s="89">
        <f t="shared" si="198"/>
        <v>3.7095899999999999</v>
      </c>
      <c r="K343" s="89">
        <f t="shared" si="198"/>
        <v>3.9515099999999999</v>
      </c>
      <c r="L343" s="89">
        <f t="shared" si="198"/>
        <v>4.1955600000000004</v>
      </c>
      <c r="M343" s="89">
        <f t="shared" si="198"/>
        <v>4.3381800000000004</v>
      </c>
      <c r="N343" s="89">
        <f t="shared" si="198"/>
        <v>4.3490799999999998</v>
      </c>
      <c r="O343" s="89">
        <f t="shared" si="198"/>
        <v>4.3511899999999999</v>
      </c>
      <c r="P343" s="89">
        <f t="shared" si="198"/>
        <v>4.3111600000000001</v>
      </c>
      <c r="Q343" s="89">
        <f t="shared" si="198"/>
        <v>4.3289900000000001</v>
      </c>
      <c r="R343" s="89">
        <f t="shared" si="198"/>
        <v>4.3352399999999998</v>
      </c>
      <c r="S343" s="89">
        <f t="shared" si="198"/>
        <v>4.3574099999999998</v>
      </c>
      <c r="T343" s="89">
        <f t="shared" si="198"/>
        <v>4.3528399999999996</v>
      </c>
      <c r="U343" s="89">
        <f t="shared" si="198"/>
        <v>4.3346200000000001</v>
      </c>
      <c r="V343" s="89">
        <f t="shared" si="198"/>
        <v>4.39412</v>
      </c>
      <c r="W343" s="89">
        <f t="shared" si="198"/>
        <v>4.2993899999999998</v>
      </c>
      <c r="X343" s="89">
        <f t="shared" si="198"/>
        <v>4.1691700000000003</v>
      </c>
      <c r="Y343" s="89">
        <f t="shared" si="198"/>
        <v>4.1081899999999996</v>
      </c>
      <c r="Z343" s="89">
        <f t="shared" si="198"/>
        <v>3.7834599999999998</v>
      </c>
      <c r="AA343" s="89">
        <f t="shared" si="198"/>
        <v>3.6676500000000001</v>
      </c>
    </row>
    <row r="344" spans="1:27" ht="12.75" hidden="1" customHeight="1" outlineLevel="1" x14ac:dyDescent="0.2">
      <c r="A344" s="97" t="s">
        <v>575</v>
      </c>
      <c r="B344" s="63" t="s">
        <v>242</v>
      </c>
      <c r="C344" s="43" t="s">
        <v>79</v>
      </c>
      <c r="D344" s="44">
        <v>1197.72</v>
      </c>
      <c r="E344" s="44">
        <v>1043.53</v>
      </c>
      <c r="F344" s="44">
        <v>938.46</v>
      </c>
      <c r="G344" s="44">
        <v>895.98</v>
      </c>
      <c r="H344" s="44">
        <v>976.97</v>
      </c>
      <c r="I344" s="44">
        <v>1202.54</v>
      </c>
      <c r="J344" s="44">
        <v>1266.71</v>
      </c>
      <c r="K344" s="44">
        <v>1508.63</v>
      </c>
      <c r="L344" s="44">
        <v>1752.68</v>
      </c>
      <c r="M344" s="44">
        <v>1895.3</v>
      </c>
      <c r="N344" s="44">
        <v>1906.2</v>
      </c>
      <c r="O344" s="44">
        <v>1908.31</v>
      </c>
      <c r="P344" s="44">
        <v>1868.28</v>
      </c>
      <c r="Q344" s="44">
        <v>1886.11</v>
      </c>
      <c r="R344" s="44">
        <v>1892.36</v>
      </c>
      <c r="S344" s="44">
        <v>1914.53</v>
      </c>
      <c r="T344" s="44">
        <v>1909.96</v>
      </c>
      <c r="U344" s="44">
        <v>1891.74</v>
      </c>
      <c r="V344" s="44">
        <v>1951.24</v>
      </c>
      <c r="W344" s="44">
        <v>1856.51</v>
      </c>
      <c r="X344" s="44">
        <v>1726.29</v>
      </c>
      <c r="Y344" s="44">
        <v>1665.31</v>
      </c>
      <c r="Z344" s="44">
        <v>1340.58</v>
      </c>
      <c r="AA344" s="44">
        <v>1224.77</v>
      </c>
    </row>
    <row r="345" spans="1:27" ht="12.75" hidden="1" customHeight="1" outlineLevel="1" x14ac:dyDescent="0.2">
      <c r="A345" s="97" t="s">
        <v>576</v>
      </c>
      <c r="B345" s="63" t="s">
        <v>90</v>
      </c>
      <c r="C345" s="43" t="s">
        <v>79</v>
      </c>
      <c r="D345" s="44">
        <f t="shared" ref="D345:AA345" si="199">$D$315</f>
        <v>2222.89</v>
      </c>
      <c r="E345" s="44">
        <f t="shared" si="199"/>
        <v>2222.89</v>
      </c>
      <c r="F345" s="44">
        <f t="shared" si="199"/>
        <v>2222.89</v>
      </c>
      <c r="G345" s="44">
        <f t="shared" si="199"/>
        <v>2222.89</v>
      </c>
      <c r="H345" s="44">
        <f t="shared" si="199"/>
        <v>2222.89</v>
      </c>
      <c r="I345" s="44">
        <f t="shared" si="199"/>
        <v>2222.89</v>
      </c>
      <c r="J345" s="44">
        <f t="shared" si="199"/>
        <v>2222.89</v>
      </c>
      <c r="K345" s="44">
        <f t="shared" si="199"/>
        <v>2222.89</v>
      </c>
      <c r="L345" s="44">
        <f t="shared" si="199"/>
        <v>2222.89</v>
      </c>
      <c r="M345" s="44">
        <f t="shared" si="199"/>
        <v>2222.89</v>
      </c>
      <c r="N345" s="44">
        <f t="shared" si="199"/>
        <v>2222.89</v>
      </c>
      <c r="O345" s="44">
        <f t="shared" si="199"/>
        <v>2222.89</v>
      </c>
      <c r="P345" s="44">
        <f t="shared" si="199"/>
        <v>2222.89</v>
      </c>
      <c r="Q345" s="44">
        <f t="shared" si="199"/>
        <v>2222.89</v>
      </c>
      <c r="R345" s="44">
        <f t="shared" si="199"/>
        <v>2222.89</v>
      </c>
      <c r="S345" s="44">
        <f t="shared" si="199"/>
        <v>2222.89</v>
      </c>
      <c r="T345" s="44">
        <f t="shared" si="199"/>
        <v>2222.89</v>
      </c>
      <c r="U345" s="44">
        <f t="shared" si="199"/>
        <v>2222.89</v>
      </c>
      <c r="V345" s="44">
        <f t="shared" si="199"/>
        <v>2222.89</v>
      </c>
      <c r="W345" s="44">
        <f t="shared" si="199"/>
        <v>2222.89</v>
      </c>
      <c r="X345" s="44">
        <f t="shared" si="199"/>
        <v>2222.89</v>
      </c>
      <c r="Y345" s="44">
        <f t="shared" si="199"/>
        <v>2222.89</v>
      </c>
      <c r="Z345" s="44">
        <f t="shared" si="199"/>
        <v>2222.89</v>
      </c>
      <c r="AA345" s="44">
        <f t="shared" si="199"/>
        <v>2222.89</v>
      </c>
    </row>
    <row r="346" spans="1:27" ht="12.75" hidden="1" customHeight="1" outlineLevel="1" x14ac:dyDescent="0.2">
      <c r="A346" s="97" t="s">
        <v>577</v>
      </c>
      <c r="B346" s="63" t="s">
        <v>83</v>
      </c>
      <c r="C346" s="43" t="s">
        <v>79</v>
      </c>
      <c r="D346" s="44">
        <v>3.63</v>
      </c>
      <c r="E346" s="44">
        <v>3.63</v>
      </c>
      <c r="F346" s="44">
        <v>3.63</v>
      </c>
      <c r="G346" s="44">
        <v>3.63</v>
      </c>
      <c r="H346" s="44">
        <v>3.63</v>
      </c>
      <c r="I346" s="44">
        <v>3.63</v>
      </c>
      <c r="J346" s="44">
        <v>3.63</v>
      </c>
      <c r="K346" s="44">
        <v>3.63</v>
      </c>
      <c r="L346" s="44">
        <v>3.63</v>
      </c>
      <c r="M346" s="44">
        <v>3.63</v>
      </c>
      <c r="N346" s="44">
        <v>3.63</v>
      </c>
      <c r="O346" s="44">
        <v>3.63</v>
      </c>
      <c r="P346" s="44">
        <v>3.63</v>
      </c>
      <c r="Q346" s="44">
        <v>3.63</v>
      </c>
      <c r="R346" s="44">
        <v>3.63</v>
      </c>
      <c r="S346" s="44">
        <v>3.63</v>
      </c>
      <c r="T346" s="44">
        <v>3.63</v>
      </c>
      <c r="U346" s="44">
        <v>3.63</v>
      </c>
      <c r="V346" s="44">
        <v>3.63</v>
      </c>
      <c r="W346" s="44">
        <v>3.63</v>
      </c>
      <c r="X346" s="44">
        <v>3.63</v>
      </c>
      <c r="Y346" s="44">
        <v>3.63</v>
      </c>
      <c r="Z346" s="44">
        <v>3.63</v>
      </c>
      <c r="AA346" s="44">
        <v>3.63</v>
      </c>
    </row>
    <row r="347" spans="1:27" ht="12.75" hidden="1" customHeight="1" outlineLevel="1" x14ac:dyDescent="0.2">
      <c r="A347" s="97" t="s">
        <v>578</v>
      </c>
      <c r="B347" s="63" t="s">
        <v>81</v>
      </c>
      <c r="C347" s="43" t="s">
        <v>79</v>
      </c>
      <c r="D347" s="44">
        <f>$D$11</f>
        <v>216.36</v>
      </c>
      <c r="E347" s="44">
        <f t="shared" ref="E347:AA347" si="200">$D$11</f>
        <v>216.36</v>
      </c>
      <c r="F347" s="44">
        <f t="shared" si="200"/>
        <v>216.36</v>
      </c>
      <c r="G347" s="44">
        <f t="shared" si="200"/>
        <v>216.36</v>
      </c>
      <c r="H347" s="44">
        <f t="shared" si="200"/>
        <v>216.36</v>
      </c>
      <c r="I347" s="44">
        <f t="shared" si="200"/>
        <v>216.36</v>
      </c>
      <c r="J347" s="44">
        <f t="shared" si="200"/>
        <v>216.36</v>
      </c>
      <c r="K347" s="44">
        <f t="shared" si="200"/>
        <v>216.36</v>
      </c>
      <c r="L347" s="44">
        <f t="shared" si="200"/>
        <v>216.36</v>
      </c>
      <c r="M347" s="44">
        <f t="shared" si="200"/>
        <v>216.36</v>
      </c>
      <c r="N347" s="44">
        <f t="shared" si="200"/>
        <v>216.36</v>
      </c>
      <c r="O347" s="44">
        <f t="shared" si="200"/>
        <v>216.36</v>
      </c>
      <c r="P347" s="44">
        <f t="shared" si="200"/>
        <v>216.36</v>
      </c>
      <c r="Q347" s="44">
        <f t="shared" si="200"/>
        <v>216.36</v>
      </c>
      <c r="R347" s="44">
        <f t="shared" si="200"/>
        <v>216.36</v>
      </c>
      <c r="S347" s="44">
        <f t="shared" si="200"/>
        <v>216.36</v>
      </c>
      <c r="T347" s="44">
        <f t="shared" si="200"/>
        <v>216.36</v>
      </c>
      <c r="U347" s="44">
        <f t="shared" si="200"/>
        <v>216.36</v>
      </c>
      <c r="V347" s="44">
        <f t="shared" si="200"/>
        <v>216.36</v>
      </c>
      <c r="W347" s="44">
        <f t="shared" si="200"/>
        <v>216.36</v>
      </c>
      <c r="X347" s="44">
        <f t="shared" si="200"/>
        <v>216.36</v>
      </c>
      <c r="Y347" s="44">
        <f t="shared" si="200"/>
        <v>216.36</v>
      </c>
      <c r="Z347" s="44">
        <f t="shared" si="200"/>
        <v>216.36</v>
      </c>
      <c r="AA347" s="44">
        <f t="shared" si="200"/>
        <v>216.36</v>
      </c>
    </row>
    <row r="348" spans="1:27" ht="12.75" customHeight="1" collapsed="1" x14ac:dyDescent="0.2">
      <c r="A348" s="96" t="s">
        <v>579</v>
      </c>
      <c r="B348" s="28" t="str">
        <f>"08"&amp;"."&amp;$B$639&amp;"."&amp;$B$640</f>
        <v>08.11.2023</v>
      </c>
      <c r="C348" s="88" t="s">
        <v>76</v>
      </c>
      <c r="D348" s="89">
        <f>ROUND(((D349+D350+D352+D351)/1000),5)</f>
        <v>3.68004</v>
      </c>
      <c r="E348" s="89">
        <f>ROUND(((E349+E350+E352+E351)/1000),5)</f>
        <v>3.6509299999999998</v>
      </c>
      <c r="F348" s="89">
        <f>ROUND(((F349+F350+F352+F351)/1000),5)</f>
        <v>3.4251999999999998</v>
      </c>
      <c r="G348" s="89">
        <f t="shared" ref="G348:AA348" si="201">ROUND(((G349+G350+G352+G351)/1000),5)</f>
        <v>3.4209299999999998</v>
      </c>
      <c r="H348" s="89">
        <f t="shared" si="201"/>
        <v>3.4457100000000001</v>
      </c>
      <c r="I348" s="89">
        <f t="shared" si="201"/>
        <v>3.6702699999999999</v>
      </c>
      <c r="J348" s="89">
        <f t="shared" si="201"/>
        <v>3.7015099999999999</v>
      </c>
      <c r="K348" s="89">
        <f t="shared" si="201"/>
        <v>3.9824799999999998</v>
      </c>
      <c r="L348" s="89">
        <f t="shared" si="201"/>
        <v>4.1432700000000002</v>
      </c>
      <c r="M348" s="89">
        <f t="shared" si="201"/>
        <v>4.3217299999999996</v>
      </c>
      <c r="N348" s="89">
        <f t="shared" si="201"/>
        <v>4.3323900000000002</v>
      </c>
      <c r="O348" s="89">
        <f t="shared" si="201"/>
        <v>4.3615899999999996</v>
      </c>
      <c r="P348" s="89">
        <f t="shared" si="201"/>
        <v>4.3621100000000004</v>
      </c>
      <c r="Q348" s="89">
        <f t="shared" si="201"/>
        <v>4.3717600000000001</v>
      </c>
      <c r="R348" s="89">
        <f t="shared" si="201"/>
        <v>4.3495799999999996</v>
      </c>
      <c r="S348" s="89">
        <f t="shared" si="201"/>
        <v>4.3840399999999997</v>
      </c>
      <c r="T348" s="89">
        <f t="shared" si="201"/>
        <v>4.3894099999999998</v>
      </c>
      <c r="U348" s="89">
        <f t="shared" si="201"/>
        <v>4.3870500000000003</v>
      </c>
      <c r="V348" s="89">
        <f t="shared" si="201"/>
        <v>4.3819600000000003</v>
      </c>
      <c r="W348" s="89">
        <f t="shared" si="201"/>
        <v>4.3213800000000004</v>
      </c>
      <c r="X348" s="89">
        <f t="shared" si="201"/>
        <v>4.2562499999999996</v>
      </c>
      <c r="Y348" s="89">
        <f t="shared" si="201"/>
        <v>4.1360799999999998</v>
      </c>
      <c r="Z348" s="89">
        <f t="shared" si="201"/>
        <v>3.8374199999999998</v>
      </c>
      <c r="AA348" s="89">
        <f t="shared" si="201"/>
        <v>3.6857099999999998</v>
      </c>
    </row>
    <row r="349" spans="1:27" ht="12.75" hidden="1" customHeight="1" outlineLevel="1" x14ac:dyDescent="0.2">
      <c r="A349" s="97" t="s">
        <v>580</v>
      </c>
      <c r="B349" s="63" t="s">
        <v>242</v>
      </c>
      <c r="C349" s="43" t="s">
        <v>79</v>
      </c>
      <c r="D349" s="44">
        <v>1237.1600000000001</v>
      </c>
      <c r="E349" s="44">
        <v>1208.05</v>
      </c>
      <c r="F349" s="44">
        <v>982.32</v>
      </c>
      <c r="G349" s="44">
        <v>978.05</v>
      </c>
      <c r="H349" s="44">
        <v>1002.83</v>
      </c>
      <c r="I349" s="44">
        <v>1227.3900000000001</v>
      </c>
      <c r="J349" s="44">
        <v>1258.6300000000001</v>
      </c>
      <c r="K349" s="44">
        <v>1539.6</v>
      </c>
      <c r="L349" s="44">
        <v>1700.39</v>
      </c>
      <c r="M349" s="44">
        <v>1878.85</v>
      </c>
      <c r="N349" s="44">
        <v>1889.51</v>
      </c>
      <c r="O349" s="44">
        <v>1918.71</v>
      </c>
      <c r="P349" s="44">
        <v>1919.23</v>
      </c>
      <c r="Q349" s="44">
        <v>1928.88</v>
      </c>
      <c r="R349" s="44">
        <v>1906.7</v>
      </c>
      <c r="S349" s="44">
        <v>1941.16</v>
      </c>
      <c r="T349" s="44">
        <v>1946.53</v>
      </c>
      <c r="U349" s="44">
        <v>1944.17</v>
      </c>
      <c r="V349" s="44">
        <v>1939.08</v>
      </c>
      <c r="W349" s="44">
        <v>1878.5</v>
      </c>
      <c r="X349" s="44">
        <v>1813.37</v>
      </c>
      <c r="Y349" s="44">
        <v>1693.2</v>
      </c>
      <c r="Z349" s="44">
        <v>1394.54</v>
      </c>
      <c r="AA349" s="44">
        <v>1242.83</v>
      </c>
    </row>
    <row r="350" spans="1:27" ht="12.75" hidden="1" customHeight="1" outlineLevel="1" x14ac:dyDescent="0.2">
      <c r="A350" s="97" t="s">
        <v>581</v>
      </c>
      <c r="B350" s="63" t="s">
        <v>90</v>
      </c>
      <c r="C350" s="43" t="s">
        <v>79</v>
      </c>
      <c r="D350" s="44">
        <f t="shared" ref="D350:AA350" si="202">$D$315</f>
        <v>2222.89</v>
      </c>
      <c r="E350" s="44">
        <f t="shared" si="202"/>
        <v>2222.89</v>
      </c>
      <c r="F350" s="44">
        <f t="shared" si="202"/>
        <v>2222.89</v>
      </c>
      <c r="G350" s="44">
        <f t="shared" si="202"/>
        <v>2222.89</v>
      </c>
      <c r="H350" s="44">
        <f t="shared" si="202"/>
        <v>2222.89</v>
      </c>
      <c r="I350" s="44">
        <f t="shared" si="202"/>
        <v>2222.89</v>
      </c>
      <c r="J350" s="44">
        <f t="shared" si="202"/>
        <v>2222.89</v>
      </c>
      <c r="K350" s="44">
        <f t="shared" si="202"/>
        <v>2222.89</v>
      </c>
      <c r="L350" s="44">
        <f t="shared" si="202"/>
        <v>2222.89</v>
      </c>
      <c r="M350" s="44">
        <f t="shared" si="202"/>
        <v>2222.89</v>
      </c>
      <c r="N350" s="44">
        <f t="shared" si="202"/>
        <v>2222.89</v>
      </c>
      <c r="O350" s="44">
        <f t="shared" si="202"/>
        <v>2222.89</v>
      </c>
      <c r="P350" s="44">
        <f t="shared" si="202"/>
        <v>2222.89</v>
      </c>
      <c r="Q350" s="44">
        <f t="shared" si="202"/>
        <v>2222.89</v>
      </c>
      <c r="R350" s="44">
        <f t="shared" si="202"/>
        <v>2222.89</v>
      </c>
      <c r="S350" s="44">
        <f t="shared" si="202"/>
        <v>2222.89</v>
      </c>
      <c r="T350" s="44">
        <f t="shared" si="202"/>
        <v>2222.89</v>
      </c>
      <c r="U350" s="44">
        <f t="shared" si="202"/>
        <v>2222.89</v>
      </c>
      <c r="V350" s="44">
        <f t="shared" si="202"/>
        <v>2222.89</v>
      </c>
      <c r="W350" s="44">
        <f t="shared" si="202"/>
        <v>2222.89</v>
      </c>
      <c r="X350" s="44">
        <f t="shared" si="202"/>
        <v>2222.89</v>
      </c>
      <c r="Y350" s="44">
        <f t="shared" si="202"/>
        <v>2222.89</v>
      </c>
      <c r="Z350" s="44">
        <f t="shared" si="202"/>
        <v>2222.89</v>
      </c>
      <c r="AA350" s="44">
        <f t="shared" si="202"/>
        <v>2222.89</v>
      </c>
    </row>
    <row r="351" spans="1:27" ht="12.75" hidden="1" customHeight="1" outlineLevel="1" x14ac:dyDescent="0.2">
      <c r="A351" s="97" t="s">
        <v>582</v>
      </c>
      <c r="B351" s="63" t="s">
        <v>83</v>
      </c>
      <c r="C351" s="43" t="s">
        <v>79</v>
      </c>
      <c r="D351" s="44">
        <v>3.63</v>
      </c>
      <c r="E351" s="44">
        <v>3.63</v>
      </c>
      <c r="F351" s="44">
        <v>3.63</v>
      </c>
      <c r="G351" s="44">
        <v>3.63</v>
      </c>
      <c r="H351" s="44">
        <v>3.63</v>
      </c>
      <c r="I351" s="44">
        <v>3.63</v>
      </c>
      <c r="J351" s="44">
        <v>3.63</v>
      </c>
      <c r="K351" s="44">
        <v>3.63</v>
      </c>
      <c r="L351" s="44">
        <v>3.63</v>
      </c>
      <c r="M351" s="44">
        <v>3.63</v>
      </c>
      <c r="N351" s="44">
        <v>3.63</v>
      </c>
      <c r="O351" s="44">
        <v>3.63</v>
      </c>
      <c r="P351" s="44">
        <v>3.63</v>
      </c>
      <c r="Q351" s="44">
        <v>3.63</v>
      </c>
      <c r="R351" s="44">
        <v>3.63</v>
      </c>
      <c r="S351" s="44">
        <v>3.63</v>
      </c>
      <c r="T351" s="44">
        <v>3.63</v>
      </c>
      <c r="U351" s="44">
        <v>3.63</v>
      </c>
      <c r="V351" s="44">
        <v>3.63</v>
      </c>
      <c r="W351" s="44">
        <v>3.63</v>
      </c>
      <c r="X351" s="44">
        <v>3.63</v>
      </c>
      <c r="Y351" s="44">
        <v>3.63</v>
      </c>
      <c r="Z351" s="44">
        <v>3.63</v>
      </c>
      <c r="AA351" s="44">
        <v>3.63</v>
      </c>
    </row>
    <row r="352" spans="1:27" ht="12.75" hidden="1" customHeight="1" outlineLevel="1" x14ac:dyDescent="0.2">
      <c r="A352" s="97" t="s">
        <v>583</v>
      </c>
      <c r="B352" s="63" t="s">
        <v>81</v>
      </c>
      <c r="C352" s="43" t="s">
        <v>79</v>
      </c>
      <c r="D352" s="44">
        <f>$D$11</f>
        <v>216.36</v>
      </c>
      <c r="E352" s="44">
        <f t="shared" ref="E352:AA352" si="203">$D$11</f>
        <v>216.36</v>
      </c>
      <c r="F352" s="44">
        <f t="shared" si="203"/>
        <v>216.36</v>
      </c>
      <c r="G352" s="44">
        <f t="shared" si="203"/>
        <v>216.36</v>
      </c>
      <c r="H352" s="44">
        <f t="shared" si="203"/>
        <v>216.36</v>
      </c>
      <c r="I352" s="44">
        <f t="shared" si="203"/>
        <v>216.36</v>
      </c>
      <c r="J352" s="44">
        <f t="shared" si="203"/>
        <v>216.36</v>
      </c>
      <c r="K352" s="44">
        <f t="shared" si="203"/>
        <v>216.36</v>
      </c>
      <c r="L352" s="44">
        <f t="shared" si="203"/>
        <v>216.36</v>
      </c>
      <c r="M352" s="44">
        <f t="shared" si="203"/>
        <v>216.36</v>
      </c>
      <c r="N352" s="44">
        <f t="shared" si="203"/>
        <v>216.36</v>
      </c>
      <c r="O352" s="44">
        <f t="shared" si="203"/>
        <v>216.36</v>
      </c>
      <c r="P352" s="44">
        <f t="shared" si="203"/>
        <v>216.36</v>
      </c>
      <c r="Q352" s="44">
        <f t="shared" si="203"/>
        <v>216.36</v>
      </c>
      <c r="R352" s="44">
        <f t="shared" si="203"/>
        <v>216.36</v>
      </c>
      <c r="S352" s="44">
        <f t="shared" si="203"/>
        <v>216.36</v>
      </c>
      <c r="T352" s="44">
        <f t="shared" si="203"/>
        <v>216.36</v>
      </c>
      <c r="U352" s="44">
        <f t="shared" si="203"/>
        <v>216.36</v>
      </c>
      <c r="V352" s="44">
        <f t="shared" si="203"/>
        <v>216.36</v>
      </c>
      <c r="W352" s="44">
        <f t="shared" si="203"/>
        <v>216.36</v>
      </c>
      <c r="X352" s="44">
        <f t="shared" si="203"/>
        <v>216.36</v>
      </c>
      <c r="Y352" s="44">
        <f t="shared" si="203"/>
        <v>216.36</v>
      </c>
      <c r="Z352" s="44">
        <f t="shared" si="203"/>
        <v>216.36</v>
      </c>
      <c r="AA352" s="44">
        <f t="shared" si="203"/>
        <v>216.36</v>
      </c>
    </row>
    <row r="353" spans="1:27" ht="12.75" customHeight="1" collapsed="1" x14ac:dyDescent="0.2">
      <c r="A353" s="96" t="s">
        <v>584</v>
      </c>
      <c r="B353" s="28" t="str">
        <f>"09"&amp;"."&amp;$B$639&amp;"."&amp;$B$640</f>
        <v>09.11.2023</v>
      </c>
      <c r="C353" s="88" t="s">
        <v>76</v>
      </c>
      <c r="D353" s="89">
        <f>ROUND(((D354+D355+D357+D356)/1000),5)</f>
        <v>3.7013199999999999</v>
      </c>
      <c r="E353" s="89">
        <f>ROUND(((E354+E355+E357+E356)/1000),5)</f>
        <v>3.6614399999999998</v>
      </c>
      <c r="F353" s="89">
        <f>ROUND(((F354+F355+F357+F356)/1000),5)</f>
        <v>3.6054200000000001</v>
      </c>
      <c r="G353" s="89">
        <f t="shared" ref="G353:AA353" si="204">ROUND(((G354+G355+G357+G356)/1000),5)</f>
        <v>3.4737499999999999</v>
      </c>
      <c r="H353" s="89">
        <f t="shared" si="204"/>
        <v>3.6312500000000001</v>
      </c>
      <c r="I353" s="89">
        <f t="shared" si="204"/>
        <v>3.6718299999999999</v>
      </c>
      <c r="J353" s="89">
        <f t="shared" si="204"/>
        <v>3.7513000000000001</v>
      </c>
      <c r="K353" s="89">
        <f t="shared" si="204"/>
        <v>4.0185899999999997</v>
      </c>
      <c r="L353" s="89">
        <f t="shared" si="204"/>
        <v>4.1885500000000002</v>
      </c>
      <c r="M353" s="89">
        <f t="shared" si="204"/>
        <v>4.3342999999999998</v>
      </c>
      <c r="N353" s="89">
        <f t="shared" si="204"/>
        <v>4.3882700000000003</v>
      </c>
      <c r="O353" s="89">
        <f t="shared" si="204"/>
        <v>4.3946199999999997</v>
      </c>
      <c r="P353" s="89">
        <f t="shared" si="204"/>
        <v>4.3593900000000003</v>
      </c>
      <c r="Q353" s="89">
        <f t="shared" si="204"/>
        <v>4.3663499999999997</v>
      </c>
      <c r="R353" s="89">
        <f t="shared" si="204"/>
        <v>4.3665399999999996</v>
      </c>
      <c r="S353" s="89">
        <f t="shared" si="204"/>
        <v>4.3456900000000003</v>
      </c>
      <c r="T353" s="89">
        <f t="shared" si="204"/>
        <v>4.2941700000000003</v>
      </c>
      <c r="U353" s="89">
        <f t="shared" si="204"/>
        <v>4.46753</v>
      </c>
      <c r="V353" s="89">
        <f t="shared" si="204"/>
        <v>4.4619299999999997</v>
      </c>
      <c r="W353" s="89">
        <f t="shared" si="204"/>
        <v>4.3346999999999998</v>
      </c>
      <c r="X353" s="89">
        <f t="shared" si="204"/>
        <v>4.1493399999999996</v>
      </c>
      <c r="Y353" s="89">
        <f t="shared" si="204"/>
        <v>4.0978300000000001</v>
      </c>
      <c r="Z353" s="89">
        <f t="shared" si="204"/>
        <v>3.8203399999999998</v>
      </c>
      <c r="AA353" s="89">
        <f t="shared" si="204"/>
        <v>3.7134499999999999</v>
      </c>
    </row>
    <row r="354" spans="1:27" ht="12.75" hidden="1" customHeight="1" outlineLevel="1" x14ac:dyDescent="0.2">
      <c r="A354" s="97" t="s">
        <v>585</v>
      </c>
      <c r="B354" s="63" t="s">
        <v>242</v>
      </c>
      <c r="C354" s="43" t="s">
        <v>79</v>
      </c>
      <c r="D354" s="44">
        <v>1258.44</v>
      </c>
      <c r="E354" s="44">
        <v>1218.56</v>
      </c>
      <c r="F354" s="44">
        <v>1162.54</v>
      </c>
      <c r="G354" s="44">
        <v>1030.8699999999999</v>
      </c>
      <c r="H354" s="44">
        <v>1188.3699999999999</v>
      </c>
      <c r="I354" s="44">
        <v>1228.95</v>
      </c>
      <c r="J354" s="44">
        <v>1308.42</v>
      </c>
      <c r="K354" s="44">
        <v>1575.71</v>
      </c>
      <c r="L354" s="44">
        <v>1745.67</v>
      </c>
      <c r="M354" s="44">
        <v>1891.42</v>
      </c>
      <c r="N354" s="44">
        <v>1945.39</v>
      </c>
      <c r="O354" s="44">
        <v>1951.74</v>
      </c>
      <c r="P354" s="44">
        <v>1916.51</v>
      </c>
      <c r="Q354" s="44">
        <v>1923.47</v>
      </c>
      <c r="R354" s="44">
        <v>1923.66</v>
      </c>
      <c r="S354" s="44">
        <v>1902.81</v>
      </c>
      <c r="T354" s="44">
        <v>1851.29</v>
      </c>
      <c r="U354" s="44">
        <v>2024.65</v>
      </c>
      <c r="V354" s="44">
        <v>2019.05</v>
      </c>
      <c r="W354" s="44">
        <v>1891.82</v>
      </c>
      <c r="X354" s="44">
        <v>1706.46</v>
      </c>
      <c r="Y354" s="44">
        <v>1654.95</v>
      </c>
      <c r="Z354" s="44">
        <v>1377.46</v>
      </c>
      <c r="AA354" s="44">
        <v>1270.57</v>
      </c>
    </row>
    <row r="355" spans="1:27" ht="12.75" hidden="1" customHeight="1" outlineLevel="1" x14ac:dyDescent="0.2">
      <c r="A355" s="97" t="s">
        <v>586</v>
      </c>
      <c r="B355" s="63" t="s">
        <v>90</v>
      </c>
      <c r="C355" s="43" t="s">
        <v>79</v>
      </c>
      <c r="D355" s="44">
        <f t="shared" ref="D355:AA355" si="205">$D$315</f>
        <v>2222.89</v>
      </c>
      <c r="E355" s="44">
        <f t="shared" si="205"/>
        <v>2222.89</v>
      </c>
      <c r="F355" s="44">
        <f t="shared" si="205"/>
        <v>2222.89</v>
      </c>
      <c r="G355" s="44">
        <f t="shared" si="205"/>
        <v>2222.89</v>
      </c>
      <c r="H355" s="44">
        <f t="shared" si="205"/>
        <v>2222.89</v>
      </c>
      <c r="I355" s="44">
        <f t="shared" si="205"/>
        <v>2222.89</v>
      </c>
      <c r="J355" s="44">
        <f t="shared" si="205"/>
        <v>2222.89</v>
      </c>
      <c r="K355" s="44">
        <f t="shared" si="205"/>
        <v>2222.89</v>
      </c>
      <c r="L355" s="44">
        <f t="shared" si="205"/>
        <v>2222.89</v>
      </c>
      <c r="M355" s="44">
        <f t="shared" si="205"/>
        <v>2222.89</v>
      </c>
      <c r="N355" s="44">
        <f t="shared" si="205"/>
        <v>2222.89</v>
      </c>
      <c r="O355" s="44">
        <f t="shared" si="205"/>
        <v>2222.89</v>
      </c>
      <c r="P355" s="44">
        <f t="shared" si="205"/>
        <v>2222.89</v>
      </c>
      <c r="Q355" s="44">
        <f t="shared" si="205"/>
        <v>2222.89</v>
      </c>
      <c r="R355" s="44">
        <f t="shared" si="205"/>
        <v>2222.89</v>
      </c>
      <c r="S355" s="44">
        <f t="shared" si="205"/>
        <v>2222.89</v>
      </c>
      <c r="T355" s="44">
        <f t="shared" si="205"/>
        <v>2222.89</v>
      </c>
      <c r="U355" s="44">
        <f t="shared" si="205"/>
        <v>2222.89</v>
      </c>
      <c r="V355" s="44">
        <f t="shared" si="205"/>
        <v>2222.89</v>
      </c>
      <c r="W355" s="44">
        <f t="shared" si="205"/>
        <v>2222.89</v>
      </c>
      <c r="X355" s="44">
        <f t="shared" si="205"/>
        <v>2222.89</v>
      </c>
      <c r="Y355" s="44">
        <f t="shared" si="205"/>
        <v>2222.89</v>
      </c>
      <c r="Z355" s="44">
        <f t="shared" si="205"/>
        <v>2222.89</v>
      </c>
      <c r="AA355" s="44">
        <f t="shared" si="205"/>
        <v>2222.89</v>
      </c>
    </row>
    <row r="356" spans="1:27" ht="12.75" hidden="1" customHeight="1" outlineLevel="1" x14ac:dyDescent="0.2">
      <c r="A356" s="97" t="s">
        <v>587</v>
      </c>
      <c r="B356" s="63" t="s">
        <v>83</v>
      </c>
      <c r="C356" s="43" t="s">
        <v>79</v>
      </c>
      <c r="D356" s="44">
        <v>3.63</v>
      </c>
      <c r="E356" s="44">
        <v>3.63</v>
      </c>
      <c r="F356" s="44">
        <v>3.63</v>
      </c>
      <c r="G356" s="44">
        <v>3.63</v>
      </c>
      <c r="H356" s="44">
        <v>3.63</v>
      </c>
      <c r="I356" s="44">
        <v>3.63</v>
      </c>
      <c r="J356" s="44">
        <v>3.63</v>
      </c>
      <c r="K356" s="44">
        <v>3.63</v>
      </c>
      <c r="L356" s="44">
        <v>3.63</v>
      </c>
      <c r="M356" s="44">
        <v>3.63</v>
      </c>
      <c r="N356" s="44">
        <v>3.63</v>
      </c>
      <c r="O356" s="44">
        <v>3.63</v>
      </c>
      <c r="P356" s="44">
        <v>3.63</v>
      </c>
      <c r="Q356" s="44">
        <v>3.63</v>
      </c>
      <c r="R356" s="44">
        <v>3.63</v>
      </c>
      <c r="S356" s="44">
        <v>3.63</v>
      </c>
      <c r="T356" s="44">
        <v>3.63</v>
      </c>
      <c r="U356" s="44">
        <v>3.63</v>
      </c>
      <c r="V356" s="44">
        <v>3.63</v>
      </c>
      <c r="W356" s="44">
        <v>3.63</v>
      </c>
      <c r="X356" s="44">
        <v>3.63</v>
      </c>
      <c r="Y356" s="44">
        <v>3.63</v>
      </c>
      <c r="Z356" s="44">
        <v>3.63</v>
      </c>
      <c r="AA356" s="44">
        <v>3.63</v>
      </c>
    </row>
    <row r="357" spans="1:27" ht="12.75" hidden="1" customHeight="1" outlineLevel="1" x14ac:dyDescent="0.2">
      <c r="A357" s="97" t="s">
        <v>588</v>
      </c>
      <c r="B357" s="63" t="s">
        <v>81</v>
      </c>
      <c r="C357" s="43" t="s">
        <v>79</v>
      </c>
      <c r="D357" s="44">
        <f>$D$11</f>
        <v>216.36</v>
      </c>
      <c r="E357" s="44">
        <f t="shared" ref="E357:AA357" si="206">$D$11</f>
        <v>216.36</v>
      </c>
      <c r="F357" s="44">
        <f t="shared" si="206"/>
        <v>216.36</v>
      </c>
      <c r="G357" s="44">
        <f t="shared" si="206"/>
        <v>216.36</v>
      </c>
      <c r="H357" s="44">
        <f t="shared" si="206"/>
        <v>216.36</v>
      </c>
      <c r="I357" s="44">
        <f t="shared" si="206"/>
        <v>216.36</v>
      </c>
      <c r="J357" s="44">
        <f t="shared" si="206"/>
        <v>216.36</v>
      </c>
      <c r="K357" s="44">
        <f t="shared" si="206"/>
        <v>216.36</v>
      </c>
      <c r="L357" s="44">
        <f t="shared" si="206"/>
        <v>216.36</v>
      </c>
      <c r="M357" s="44">
        <f t="shared" si="206"/>
        <v>216.36</v>
      </c>
      <c r="N357" s="44">
        <f t="shared" si="206"/>
        <v>216.36</v>
      </c>
      <c r="O357" s="44">
        <f t="shared" si="206"/>
        <v>216.36</v>
      </c>
      <c r="P357" s="44">
        <f t="shared" si="206"/>
        <v>216.36</v>
      </c>
      <c r="Q357" s="44">
        <f t="shared" si="206"/>
        <v>216.36</v>
      </c>
      <c r="R357" s="44">
        <f t="shared" si="206"/>
        <v>216.36</v>
      </c>
      <c r="S357" s="44">
        <f t="shared" si="206"/>
        <v>216.36</v>
      </c>
      <c r="T357" s="44">
        <f t="shared" si="206"/>
        <v>216.36</v>
      </c>
      <c r="U357" s="44">
        <f t="shared" si="206"/>
        <v>216.36</v>
      </c>
      <c r="V357" s="44">
        <f t="shared" si="206"/>
        <v>216.36</v>
      </c>
      <c r="W357" s="44">
        <f t="shared" si="206"/>
        <v>216.36</v>
      </c>
      <c r="X357" s="44">
        <f t="shared" si="206"/>
        <v>216.36</v>
      </c>
      <c r="Y357" s="44">
        <f t="shared" si="206"/>
        <v>216.36</v>
      </c>
      <c r="Z357" s="44">
        <f t="shared" si="206"/>
        <v>216.36</v>
      </c>
      <c r="AA357" s="44">
        <f t="shared" si="206"/>
        <v>216.36</v>
      </c>
    </row>
    <row r="358" spans="1:27" ht="12.75" customHeight="1" collapsed="1" x14ac:dyDescent="0.2">
      <c r="A358" s="96" t="s">
        <v>589</v>
      </c>
      <c r="B358" s="28" t="str">
        <f>"10"&amp;"."&amp;$B$639&amp;"."&amp;$B$640</f>
        <v>10.11.2023</v>
      </c>
      <c r="C358" s="88" t="s">
        <v>76</v>
      </c>
      <c r="D358" s="89">
        <f>ROUND(((D359+D360+D362+D361)/1000),5)</f>
        <v>3.68303</v>
      </c>
      <c r="E358" s="89">
        <f>ROUND(((E359+E360+E362+E361)/1000),5)</f>
        <v>3.6430400000000001</v>
      </c>
      <c r="F358" s="89">
        <f>ROUND(((F359+F360+F362+F361)/1000),5)</f>
        <v>3.6059600000000001</v>
      </c>
      <c r="G358" s="89">
        <f t="shared" ref="G358:AA358" si="207">ROUND(((G359+G360+G362+G361)/1000),5)</f>
        <v>3.47465</v>
      </c>
      <c r="H358" s="89">
        <f t="shared" si="207"/>
        <v>3.6009500000000001</v>
      </c>
      <c r="I358" s="89">
        <f t="shared" si="207"/>
        <v>3.6738300000000002</v>
      </c>
      <c r="J358" s="89">
        <f t="shared" si="207"/>
        <v>3.7584599999999999</v>
      </c>
      <c r="K358" s="89">
        <f t="shared" si="207"/>
        <v>4.0561999999999996</v>
      </c>
      <c r="L358" s="89">
        <f t="shared" si="207"/>
        <v>4.3063799999999999</v>
      </c>
      <c r="M358" s="89">
        <f t="shared" si="207"/>
        <v>4.3655099999999996</v>
      </c>
      <c r="N358" s="89">
        <f t="shared" si="207"/>
        <v>4.3790399999999998</v>
      </c>
      <c r="O358" s="89">
        <f t="shared" si="207"/>
        <v>4.4221899999999996</v>
      </c>
      <c r="P358" s="89">
        <f t="shared" si="207"/>
        <v>4.3925400000000003</v>
      </c>
      <c r="Q358" s="89">
        <f t="shared" si="207"/>
        <v>4.3954599999999999</v>
      </c>
      <c r="R358" s="89">
        <f t="shared" si="207"/>
        <v>4.39438</v>
      </c>
      <c r="S358" s="89">
        <f t="shared" si="207"/>
        <v>4.3956999999999997</v>
      </c>
      <c r="T358" s="89">
        <f t="shared" si="207"/>
        <v>4.3624000000000001</v>
      </c>
      <c r="U358" s="89">
        <f t="shared" si="207"/>
        <v>4.4878200000000001</v>
      </c>
      <c r="V358" s="89">
        <f t="shared" si="207"/>
        <v>4.4662199999999999</v>
      </c>
      <c r="W358" s="89">
        <f t="shared" si="207"/>
        <v>4.4169900000000002</v>
      </c>
      <c r="X358" s="89">
        <f t="shared" si="207"/>
        <v>4.3473600000000001</v>
      </c>
      <c r="Y358" s="89">
        <f t="shared" si="207"/>
        <v>4.1813399999999996</v>
      </c>
      <c r="Z358" s="89">
        <f t="shared" si="207"/>
        <v>3.9469400000000001</v>
      </c>
      <c r="AA358" s="89">
        <f t="shared" si="207"/>
        <v>3.73109</v>
      </c>
    </row>
    <row r="359" spans="1:27" ht="12.75" hidden="1" customHeight="1" outlineLevel="1" x14ac:dyDescent="0.2">
      <c r="A359" s="97" t="s">
        <v>590</v>
      </c>
      <c r="B359" s="63" t="s">
        <v>242</v>
      </c>
      <c r="C359" s="43" t="s">
        <v>79</v>
      </c>
      <c r="D359" s="44">
        <v>1240.1500000000001</v>
      </c>
      <c r="E359" s="44">
        <v>1200.1600000000001</v>
      </c>
      <c r="F359" s="44">
        <v>1163.08</v>
      </c>
      <c r="G359" s="44">
        <v>1031.77</v>
      </c>
      <c r="H359" s="44">
        <v>1158.07</v>
      </c>
      <c r="I359" s="44">
        <v>1230.95</v>
      </c>
      <c r="J359" s="44">
        <v>1315.58</v>
      </c>
      <c r="K359" s="44">
        <v>1613.32</v>
      </c>
      <c r="L359" s="44">
        <v>1863.5</v>
      </c>
      <c r="M359" s="44">
        <v>1922.63</v>
      </c>
      <c r="N359" s="44">
        <v>1936.16</v>
      </c>
      <c r="O359" s="44">
        <v>1979.31</v>
      </c>
      <c r="P359" s="44">
        <v>1949.66</v>
      </c>
      <c r="Q359" s="44">
        <v>1952.58</v>
      </c>
      <c r="R359" s="44">
        <v>1951.5</v>
      </c>
      <c r="S359" s="44">
        <v>1952.82</v>
      </c>
      <c r="T359" s="44">
        <v>1919.52</v>
      </c>
      <c r="U359" s="44">
        <v>2044.94</v>
      </c>
      <c r="V359" s="44">
        <v>2023.34</v>
      </c>
      <c r="W359" s="44">
        <v>1974.11</v>
      </c>
      <c r="X359" s="44">
        <v>1904.48</v>
      </c>
      <c r="Y359" s="44">
        <v>1738.46</v>
      </c>
      <c r="Z359" s="44">
        <v>1504.06</v>
      </c>
      <c r="AA359" s="44">
        <v>1288.21</v>
      </c>
    </row>
    <row r="360" spans="1:27" ht="12.75" hidden="1" customHeight="1" outlineLevel="1" x14ac:dyDescent="0.2">
      <c r="A360" s="97" t="s">
        <v>591</v>
      </c>
      <c r="B360" s="63" t="s">
        <v>90</v>
      </c>
      <c r="C360" s="43" t="s">
        <v>79</v>
      </c>
      <c r="D360" s="44">
        <f t="shared" ref="D360:AA360" si="208">$D$315</f>
        <v>2222.89</v>
      </c>
      <c r="E360" s="44">
        <f t="shared" si="208"/>
        <v>2222.89</v>
      </c>
      <c r="F360" s="44">
        <f t="shared" si="208"/>
        <v>2222.89</v>
      </c>
      <c r="G360" s="44">
        <f t="shared" si="208"/>
        <v>2222.89</v>
      </c>
      <c r="H360" s="44">
        <f t="shared" si="208"/>
        <v>2222.89</v>
      </c>
      <c r="I360" s="44">
        <f t="shared" si="208"/>
        <v>2222.89</v>
      </c>
      <c r="J360" s="44">
        <f t="shared" si="208"/>
        <v>2222.89</v>
      </c>
      <c r="K360" s="44">
        <f t="shared" si="208"/>
        <v>2222.89</v>
      </c>
      <c r="L360" s="44">
        <f t="shared" si="208"/>
        <v>2222.89</v>
      </c>
      <c r="M360" s="44">
        <f t="shared" si="208"/>
        <v>2222.89</v>
      </c>
      <c r="N360" s="44">
        <f t="shared" si="208"/>
        <v>2222.89</v>
      </c>
      <c r="O360" s="44">
        <f t="shared" si="208"/>
        <v>2222.89</v>
      </c>
      <c r="P360" s="44">
        <f t="shared" si="208"/>
        <v>2222.89</v>
      </c>
      <c r="Q360" s="44">
        <f t="shared" si="208"/>
        <v>2222.89</v>
      </c>
      <c r="R360" s="44">
        <f t="shared" si="208"/>
        <v>2222.89</v>
      </c>
      <c r="S360" s="44">
        <f t="shared" si="208"/>
        <v>2222.89</v>
      </c>
      <c r="T360" s="44">
        <f t="shared" si="208"/>
        <v>2222.89</v>
      </c>
      <c r="U360" s="44">
        <f t="shared" si="208"/>
        <v>2222.89</v>
      </c>
      <c r="V360" s="44">
        <f t="shared" si="208"/>
        <v>2222.89</v>
      </c>
      <c r="W360" s="44">
        <f t="shared" si="208"/>
        <v>2222.89</v>
      </c>
      <c r="X360" s="44">
        <f t="shared" si="208"/>
        <v>2222.89</v>
      </c>
      <c r="Y360" s="44">
        <f t="shared" si="208"/>
        <v>2222.89</v>
      </c>
      <c r="Z360" s="44">
        <f t="shared" si="208"/>
        <v>2222.89</v>
      </c>
      <c r="AA360" s="44">
        <f t="shared" si="208"/>
        <v>2222.89</v>
      </c>
    </row>
    <row r="361" spans="1:27" ht="12.75" hidden="1" customHeight="1" outlineLevel="1" x14ac:dyDescent="0.2">
      <c r="A361" s="97" t="s">
        <v>592</v>
      </c>
      <c r="B361" s="63" t="s">
        <v>83</v>
      </c>
      <c r="C361" s="43" t="s">
        <v>79</v>
      </c>
      <c r="D361" s="44">
        <v>3.63</v>
      </c>
      <c r="E361" s="44">
        <v>3.63</v>
      </c>
      <c r="F361" s="44">
        <v>3.63</v>
      </c>
      <c r="G361" s="44">
        <v>3.63</v>
      </c>
      <c r="H361" s="44">
        <v>3.63</v>
      </c>
      <c r="I361" s="44">
        <v>3.63</v>
      </c>
      <c r="J361" s="44">
        <v>3.63</v>
      </c>
      <c r="K361" s="44">
        <v>3.63</v>
      </c>
      <c r="L361" s="44">
        <v>3.63</v>
      </c>
      <c r="M361" s="44">
        <v>3.63</v>
      </c>
      <c r="N361" s="44">
        <v>3.63</v>
      </c>
      <c r="O361" s="44">
        <v>3.63</v>
      </c>
      <c r="P361" s="44">
        <v>3.63</v>
      </c>
      <c r="Q361" s="44">
        <v>3.63</v>
      </c>
      <c r="R361" s="44">
        <v>3.63</v>
      </c>
      <c r="S361" s="44">
        <v>3.63</v>
      </c>
      <c r="T361" s="44">
        <v>3.63</v>
      </c>
      <c r="U361" s="44">
        <v>3.63</v>
      </c>
      <c r="V361" s="44">
        <v>3.63</v>
      </c>
      <c r="W361" s="44">
        <v>3.63</v>
      </c>
      <c r="X361" s="44">
        <v>3.63</v>
      </c>
      <c r="Y361" s="44">
        <v>3.63</v>
      </c>
      <c r="Z361" s="44">
        <v>3.63</v>
      </c>
      <c r="AA361" s="44">
        <v>3.63</v>
      </c>
    </row>
    <row r="362" spans="1:27" ht="12.75" hidden="1" customHeight="1" outlineLevel="1" x14ac:dyDescent="0.2">
      <c r="A362" s="97" t="s">
        <v>593</v>
      </c>
      <c r="B362" s="63" t="s">
        <v>81</v>
      </c>
      <c r="C362" s="43" t="s">
        <v>79</v>
      </c>
      <c r="D362" s="44">
        <f>$D$11</f>
        <v>216.36</v>
      </c>
      <c r="E362" s="44">
        <f t="shared" ref="E362:AA362" si="209">$D$11</f>
        <v>216.36</v>
      </c>
      <c r="F362" s="44">
        <f t="shared" si="209"/>
        <v>216.36</v>
      </c>
      <c r="G362" s="44">
        <f t="shared" si="209"/>
        <v>216.36</v>
      </c>
      <c r="H362" s="44">
        <f t="shared" si="209"/>
        <v>216.36</v>
      </c>
      <c r="I362" s="44">
        <f t="shared" si="209"/>
        <v>216.36</v>
      </c>
      <c r="J362" s="44">
        <f t="shared" si="209"/>
        <v>216.36</v>
      </c>
      <c r="K362" s="44">
        <f t="shared" si="209"/>
        <v>216.36</v>
      </c>
      <c r="L362" s="44">
        <f t="shared" si="209"/>
        <v>216.36</v>
      </c>
      <c r="M362" s="44">
        <f t="shared" si="209"/>
        <v>216.36</v>
      </c>
      <c r="N362" s="44">
        <f t="shared" si="209"/>
        <v>216.36</v>
      </c>
      <c r="O362" s="44">
        <f t="shared" si="209"/>
        <v>216.36</v>
      </c>
      <c r="P362" s="44">
        <f t="shared" si="209"/>
        <v>216.36</v>
      </c>
      <c r="Q362" s="44">
        <f t="shared" si="209"/>
        <v>216.36</v>
      </c>
      <c r="R362" s="44">
        <f t="shared" si="209"/>
        <v>216.36</v>
      </c>
      <c r="S362" s="44">
        <f t="shared" si="209"/>
        <v>216.36</v>
      </c>
      <c r="T362" s="44">
        <f t="shared" si="209"/>
        <v>216.36</v>
      </c>
      <c r="U362" s="44">
        <f t="shared" si="209"/>
        <v>216.36</v>
      </c>
      <c r="V362" s="44">
        <f t="shared" si="209"/>
        <v>216.36</v>
      </c>
      <c r="W362" s="44">
        <f t="shared" si="209"/>
        <v>216.36</v>
      </c>
      <c r="X362" s="44">
        <f t="shared" si="209"/>
        <v>216.36</v>
      </c>
      <c r="Y362" s="44">
        <f t="shared" si="209"/>
        <v>216.36</v>
      </c>
      <c r="Z362" s="44">
        <f t="shared" si="209"/>
        <v>216.36</v>
      </c>
      <c r="AA362" s="44">
        <f t="shared" si="209"/>
        <v>216.36</v>
      </c>
    </row>
    <row r="363" spans="1:27" ht="12.75" customHeight="1" collapsed="1" x14ac:dyDescent="0.2">
      <c r="A363" s="96" t="s">
        <v>594</v>
      </c>
      <c r="B363" s="28" t="str">
        <f>"11"&amp;"."&amp;$B$639&amp;"."&amp;$B$640</f>
        <v>11.11.2023</v>
      </c>
      <c r="C363" s="88" t="s">
        <v>76</v>
      </c>
      <c r="D363" s="89">
        <f>ROUND(((D364+D365+D367+D366)/1000),5)</f>
        <v>3.7099000000000002</v>
      </c>
      <c r="E363" s="89">
        <f>ROUND(((E364+E365+E367+E366)/1000),5)</f>
        <v>3.6724199999999998</v>
      </c>
      <c r="F363" s="89">
        <f>ROUND(((F364+F365+F367+F366)/1000),5)</f>
        <v>3.6503999999999999</v>
      </c>
      <c r="G363" s="89">
        <f t="shared" ref="G363:AA363" si="210">ROUND(((G364+G365+G367+G366)/1000),5)</f>
        <v>3.6173500000000001</v>
      </c>
      <c r="H363" s="89">
        <f t="shared" si="210"/>
        <v>3.6317400000000002</v>
      </c>
      <c r="I363" s="89">
        <f t="shared" si="210"/>
        <v>3.6713399999999998</v>
      </c>
      <c r="J363" s="89">
        <f t="shared" si="210"/>
        <v>3.6802100000000002</v>
      </c>
      <c r="K363" s="89">
        <f t="shared" si="210"/>
        <v>3.7497699999999998</v>
      </c>
      <c r="L363" s="89">
        <f t="shared" si="210"/>
        <v>4.0077499999999997</v>
      </c>
      <c r="M363" s="89">
        <f t="shared" si="210"/>
        <v>4.1357400000000002</v>
      </c>
      <c r="N363" s="89">
        <f t="shared" si="210"/>
        <v>4.1928999999999998</v>
      </c>
      <c r="O363" s="89">
        <f t="shared" si="210"/>
        <v>4.1904599999999999</v>
      </c>
      <c r="P363" s="89">
        <f t="shared" si="210"/>
        <v>4.1523899999999996</v>
      </c>
      <c r="Q363" s="89">
        <f t="shared" si="210"/>
        <v>4.1518600000000001</v>
      </c>
      <c r="R363" s="89">
        <f t="shared" si="210"/>
        <v>4.1537800000000002</v>
      </c>
      <c r="S363" s="89">
        <f t="shared" si="210"/>
        <v>4.1406900000000002</v>
      </c>
      <c r="T363" s="89">
        <f t="shared" si="210"/>
        <v>4.2361399999999998</v>
      </c>
      <c r="U363" s="89">
        <f t="shared" si="210"/>
        <v>4.2933500000000002</v>
      </c>
      <c r="V363" s="89">
        <f t="shared" si="210"/>
        <v>4.3732199999999999</v>
      </c>
      <c r="W363" s="89">
        <f t="shared" si="210"/>
        <v>4.32348</v>
      </c>
      <c r="X363" s="89">
        <f t="shared" si="210"/>
        <v>4.1789399999999999</v>
      </c>
      <c r="Y363" s="89">
        <f t="shared" si="210"/>
        <v>4.0786600000000002</v>
      </c>
      <c r="Z363" s="89">
        <f t="shared" si="210"/>
        <v>3.8496600000000001</v>
      </c>
      <c r="AA363" s="89">
        <f t="shared" si="210"/>
        <v>3.6806199999999998</v>
      </c>
    </row>
    <row r="364" spans="1:27" ht="12.75" hidden="1" customHeight="1" outlineLevel="1" x14ac:dyDescent="0.2">
      <c r="A364" s="97" t="s">
        <v>595</v>
      </c>
      <c r="B364" s="63" t="s">
        <v>242</v>
      </c>
      <c r="C364" s="43" t="s">
        <v>79</v>
      </c>
      <c r="D364" s="44">
        <v>1267.02</v>
      </c>
      <c r="E364" s="44">
        <v>1229.54</v>
      </c>
      <c r="F364" s="44">
        <v>1207.52</v>
      </c>
      <c r="G364" s="44">
        <v>1174.47</v>
      </c>
      <c r="H364" s="44">
        <v>1188.8599999999999</v>
      </c>
      <c r="I364" s="44">
        <v>1228.46</v>
      </c>
      <c r="J364" s="44">
        <v>1237.33</v>
      </c>
      <c r="K364" s="44">
        <v>1306.8900000000001</v>
      </c>
      <c r="L364" s="44">
        <v>1564.87</v>
      </c>
      <c r="M364" s="44">
        <v>1692.86</v>
      </c>
      <c r="N364" s="44">
        <v>1750.02</v>
      </c>
      <c r="O364" s="44">
        <v>1747.58</v>
      </c>
      <c r="P364" s="44">
        <v>1709.51</v>
      </c>
      <c r="Q364" s="44">
        <v>1708.98</v>
      </c>
      <c r="R364" s="44">
        <v>1710.9</v>
      </c>
      <c r="S364" s="44">
        <v>1697.81</v>
      </c>
      <c r="T364" s="44">
        <v>1793.26</v>
      </c>
      <c r="U364" s="44">
        <v>1850.47</v>
      </c>
      <c r="V364" s="44">
        <v>1930.34</v>
      </c>
      <c r="W364" s="44">
        <v>1880.6</v>
      </c>
      <c r="X364" s="44">
        <v>1736.06</v>
      </c>
      <c r="Y364" s="44">
        <v>1635.78</v>
      </c>
      <c r="Z364" s="44">
        <v>1406.78</v>
      </c>
      <c r="AA364" s="44">
        <v>1237.74</v>
      </c>
    </row>
    <row r="365" spans="1:27" ht="12.75" hidden="1" customHeight="1" outlineLevel="1" x14ac:dyDescent="0.2">
      <c r="A365" s="97" t="s">
        <v>596</v>
      </c>
      <c r="B365" s="63" t="s">
        <v>90</v>
      </c>
      <c r="C365" s="43" t="s">
        <v>79</v>
      </c>
      <c r="D365" s="44">
        <f t="shared" ref="D365:AA365" si="211">$D$315</f>
        <v>2222.89</v>
      </c>
      <c r="E365" s="44">
        <f t="shared" si="211"/>
        <v>2222.89</v>
      </c>
      <c r="F365" s="44">
        <f t="shared" si="211"/>
        <v>2222.89</v>
      </c>
      <c r="G365" s="44">
        <f t="shared" si="211"/>
        <v>2222.89</v>
      </c>
      <c r="H365" s="44">
        <f t="shared" si="211"/>
        <v>2222.89</v>
      </c>
      <c r="I365" s="44">
        <f t="shared" si="211"/>
        <v>2222.89</v>
      </c>
      <c r="J365" s="44">
        <f t="shared" si="211"/>
        <v>2222.89</v>
      </c>
      <c r="K365" s="44">
        <f t="shared" si="211"/>
        <v>2222.89</v>
      </c>
      <c r="L365" s="44">
        <f t="shared" si="211"/>
        <v>2222.89</v>
      </c>
      <c r="M365" s="44">
        <f t="shared" si="211"/>
        <v>2222.89</v>
      </c>
      <c r="N365" s="44">
        <f t="shared" si="211"/>
        <v>2222.89</v>
      </c>
      <c r="O365" s="44">
        <f t="shared" si="211"/>
        <v>2222.89</v>
      </c>
      <c r="P365" s="44">
        <f t="shared" si="211"/>
        <v>2222.89</v>
      </c>
      <c r="Q365" s="44">
        <f t="shared" si="211"/>
        <v>2222.89</v>
      </c>
      <c r="R365" s="44">
        <f t="shared" si="211"/>
        <v>2222.89</v>
      </c>
      <c r="S365" s="44">
        <f t="shared" si="211"/>
        <v>2222.89</v>
      </c>
      <c r="T365" s="44">
        <f t="shared" si="211"/>
        <v>2222.89</v>
      </c>
      <c r="U365" s="44">
        <f t="shared" si="211"/>
        <v>2222.89</v>
      </c>
      <c r="V365" s="44">
        <f t="shared" si="211"/>
        <v>2222.89</v>
      </c>
      <c r="W365" s="44">
        <f t="shared" si="211"/>
        <v>2222.89</v>
      </c>
      <c r="X365" s="44">
        <f t="shared" si="211"/>
        <v>2222.89</v>
      </c>
      <c r="Y365" s="44">
        <f t="shared" si="211"/>
        <v>2222.89</v>
      </c>
      <c r="Z365" s="44">
        <f t="shared" si="211"/>
        <v>2222.89</v>
      </c>
      <c r="AA365" s="44">
        <f t="shared" si="211"/>
        <v>2222.89</v>
      </c>
    </row>
    <row r="366" spans="1:27" ht="12.75" hidden="1" customHeight="1" outlineLevel="1" x14ac:dyDescent="0.2">
      <c r="A366" s="97" t="s">
        <v>597</v>
      </c>
      <c r="B366" s="63" t="s">
        <v>83</v>
      </c>
      <c r="C366" s="43" t="s">
        <v>79</v>
      </c>
      <c r="D366" s="44">
        <v>3.63</v>
      </c>
      <c r="E366" s="44">
        <v>3.63</v>
      </c>
      <c r="F366" s="44">
        <v>3.63</v>
      </c>
      <c r="G366" s="44">
        <v>3.63</v>
      </c>
      <c r="H366" s="44">
        <v>3.63</v>
      </c>
      <c r="I366" s="44">
        <v>3.63</v>
      </c>
      <c r="J366" s="44">
        <v>3.63</v>
      </c>
      <c r="K366" s="44">
        <v>3.63</v>
      </c>
      <c r="L366" s="44">
        <v>3.63</v>
      </c>
      <c r="M366" s="44">
        <v>3.63</v>
      </c>
      <c r="N366" s="44">
        <v>3.63</v>
      </c>
      <c r="O366" s="44">
        <v>3.63</v>
      </c>
      <c r="P366" s="44">
        <v>3.63</v>
      </c>
      <c r="Q366" s="44">
        <v>3.63</v>
      </c>
      <c r="R366" s="44">
        <v>3.63</v>
      </c>
      <c r="S366" s="44">
        <v>3.63</v>
      </c>
      <c r="T366" s="44">
        <v>3.63</v>
      </c>
      <c r="U366" s="44">
        <v>3.63</v>
      </c>
      <c r="V366" s="44">
        <v>3.63</v>
      </c>
      <c r="W366" s="44">
        <v>3.63</v>
      </c>
      <c r="X366" s="44">
        <v>3.63</v>
      </c>
      <c r="Y366" s="44">
        <v>3.63</v>
      </c>
      <c r="Z366" s="44">
        <v>3.63</v>
      </c>
      <c r="AA366" s="44">
        <v>3.63</v>
      </c>
    </row>
    <row r="367" spans="1:27" ht="12.75" hidden="1" customHeight="1" outlineLevel="1" x14ac:dyDescent="0.2">
      <c r="A367" s="97" t="s">
        <v>598</v>
      </c>
      <c r="B367" s="63" t="s">
        <v>81</v>
      </c>
      <c r="C367" s="43" t="s">
        <v>79</v>
      </c>
      <c r="D367" s="44">
        <f>$D$11</f>
        <v>216.36</v>
      </c>
      <c r="E367" s="44">
        <f t="shared" ref="E367:AA367" si="212">$D$11</f>
        <v>216.36</v>
      </c>
      <c r="F367" s="44">
        <f t="shared" si="212"/>
        <v>216.36</v>
      </c>
      <c r="G367" s="44">
        <f t="shared" si="212"/>
        <v>216.36</v>
      </c>
      <c r="H367" s="44">
        <f t="shared" si="212"/>
        <v>216.36</v>
      </c>
      <c r="I367" s="44">
        <f t="shared" si="212"/>
        <v>216.36</v>
      </c>
      <c r="J367" s="44">
        <f t="shared" si="212"/>
        <v>216.36</v>
      </c>
      <c r="K367" s="44">
        <f t="shared" si="212"/>
        <v>216.36</v>
      </c>
      <c r="L367" s="44">
        <f t="shared" si="212"/>
        <v>216.36</v>
      </c>
      <c r="M367" s="44">
        <f t="shared" si="212"/>
        <v>216.36</v>
      </c>
      <c r="N367" s="44">
        <f t="shared" si="212"/>
        <v>216.36</v>
      </c>
      <c r="O367" s="44">
        <f t="shared" si="212"/>
        <v>216.36</v>
      </c>
      <c r="P367" s="44">
        <f t="shared" si="212"/>
        <v>216.36</v>
      </c>
      <c r="Q367" s="44">
        <f t="shared" si="212"/>
        <v>216.36</v>
      </c>
      <c r="R367" s="44">
        <f t="shared" si="212"/>
        <v>216.36</v>
      </c>
      <c r="S367" s="44">
        <f t="shared" si="212"/>
        <v>216.36</v>
      </c>
      <c r="T367" s="44">
        <f t="shared" si="212"/>
        <v>216.36</v>
      </c>
      <c r="U367" s="44">
        <f t="shared" si="212"/>
        <v>216.36</v>
      </c>
      <c r="V367" s="44">
        <f t="shared" si="212"/>
        <v>216.36</v>
      </c>
      <c r="W367" s="44">
        <f t="shared" si="212"/>
        <v>216.36</v>
      </c>
      <c r="X367" s="44">
        <f t="shared" si="212"/>
        <v>216.36</v>
      </c>
      <c r="Y367" s="44">
        <f t="shared" si="212"/>
        <v>216.36</v>
      </c>
      <c r="Z367" s="44">
        <f t="shared" si="212"/>
        <v>216.36</v>
      </c>
      <c r="AA367" s="44">
        <f t="shared" si="212"/>
        <v>216.36</v>
      </c>
    </row>
    <row r="368" spans="1:27" ht="12.75" customHeight="1" collapsed="1" x14ac:dyDescent="0.2">
      <c r="A368" s="96" t="s">
        <v>599</v>
      </c>
      <c r="B368" s="28" t="str">
        <f>"12"&amp;"."&amp;$B$639&amp;"."&amp;$B$640</f>
        <v>12.11.2023</v>
      </c>
      <c r="C368" s="88" t="s">
        <v>76</v>
      </c>
      <c r="D368" s="89">
        <f>ROUND(((D369+D370+D372+D371)/1000),5)</f>
        <v>3.6831700000000001</v>
      </c>
      <c r="E368" s="89">
        <f>ROUND(((E369+E370+E372+E371)/1000),5)</f>
        <v>3.6745899999999998</v>
      </c>
      <c r="F368" s="89">
        <f>ROUND(((F369+F370+F372+F371)/1000),5)</f>
        <v>3.6464400000000001</v>
      </c>
      <c r="G368" s="89">
        <f t="shared" ref="G368:AA368" si="213">ROUND(((G369+G370+G372+G371)/1000),5)</f>
        <v>3.6354199999999999</v>
      </c>
      <c r="H368" s="89">
        <f t="shared" si="213"/>
        <v>3.6208300000000002</v>
      </c>
      <c r="I368" s="89">
        <f t="shared" si="213"/>
        <v>3.6640000000000001</v>
      </c>
      <c r="J368" s="89">
        <f t="shared" si="213"/>
        <v>3.6678000000000002</v>
      </c>
      <c r="K368" s="89">
        <f t="shared" si="213"/>
        <v>3.7089300000000001</v>
      </c>
      <c r="L368" s="89">
        <f t="shared" si="213"/>
        <v>3.9087800000000001</v>
      </c>
      <c r="M368" s="89">
        <f t="shared" si="213"/>
        <v>4.10928</v>
      </c>
      <c r="N368" s="89">
        <f t="shared" si="213"/>
        <v>4.1947200000000002</v>
      </c>
      <c r="O368" s="89">
        <f t="shared" si="213"/>
        <v>4.2255399999999996</v>
      </c>
      <c r="P368" s="89">
        <f t="shared" si="213"/>
        <v>4.2272600000000002</v>
      </c>
      <c r="Q368" s="89">
        <f t="shared" si="213"/>
        <v>4.2289899999999996</v>
      </c>
      <c r="R368" s="89">
        <f t="shared" si="213"/>
        <v>4.2182700000000004</v>
      </c>
      <c r="S368" s="89">
        <f t="shared" si="213"/>
        <v>4.20486</v>
      </c>
      <c r="T368" s="89">
        <f t="shared" si="213"/>
        <v>4.2679</v>
      </c>
      <c r="U368" s="89">
        <f t="shared" si="213"/>
        <v>4.3793600000000001</v>
      </c>
      <c r="V368" s="89">
        <f t="shared" si="213"/>
        <v>4.3756599999999999</v>
      </c>
      <c r="W368" s="89">
        <f t="shared" si="213"/>
        <v>4.3326599999999997</v>
      </c>
      <c r="X368" s="89">
        <f t="shared" si="213"/>
        <v>4.2783800000000003</v>
      </c>
      <c r="Y368" s="89">
        <f t="shared" si="213"/>
        <v>4.1780200000000001</v>
      </c>
      <c r="Z368" s="89">
        <f t="shared" si="213"/>
        <v>3.9076300000000002</v>
      </c>
      <c r="AA368" s="89">
        <f t="shared" si="213"/>
        <v>3.6811199999999999</v>
      </c>
    </row>
    <row r="369" spans="1:27" ht="12.75" hidden="1" customHeight="1" outlineLevel="1" x14ac:dyDescent="0.2">
      <c r="A369" s="97" t="s">
        <v>600</v>
      </c>
      <c r="B369" s="63" t="s">
        <v>242</v>
      </c>
      <c r="C369" s="43" t="s">
        <v>79</v>
      </c>
      <c r="D369" s="44">
        <v>1240.29</v>
      </c>
      <c r="E369" s="44">
        <v>1231.71</v>
      </c>
      <c r="F369" s="44">
        <v>1203.56</v>
      </c>
      <c r="G369" s="44">
        <v>1192.54</v>
      </c>
      <c r="H369" s="44">
        <v>1177.95</v>
      </c>
      <c r="I369" s="44">
        <v>1221.1199999999999</v>
      </c>
      <c r="J369" s="44">
        <v>1224.92</v>
      </c>
      <c r="K369" s="44">
        <v>1266.05</v>
      </c>
      <c r="L369" s="44">
        <v>1465.9</v>
      </c>
      <c r="M369" s="44">
        <v>1666.4</v>
      </c>
      <c r="N369" s="44">
        <v>1751.84</v>
      </c>
      <c r="O369" s="44">
        <v>1782.66</v>
      </c>
      <c r="P369" s="44">
        <v>1784.38</v>
      </c>
      <c r="Q369" s="44">
        <v>1786.11</v>
      </c>
      <c r="R369" s="44">
        <v>1775.39</v>
      </c>
      <c r="S369" s="44">
        <v>1761.98</v>
      </c>
      <c r="T369" s="44">
        <v>1825.02</v>
      </c>
      <c r="U369" s="44">
        <v>1936.48</v>
      </c>
      <c r="V369" s="44">
        <v>1932.78</v>
      </c>
      <c r="W369" s="44">
        <v>1889.78</v>
      </c>
      <c r="X369" s="44">
        <v>1835.5</v>
      </c>
      <c r="Y369" s="44">
        <v>1735.14</v>
      </c>
      <c r="Z369" s="44">
        <v>1464.75</v>
      </c>
      <c r="AA369" s="44">
        <v>1238.24</v>
      </c>
    </row>
    <row r="370" spans="1:27" ht="12.75" hidden="1" customHeight="1" outlineLevel="1" x14ac:dyDescent="0.2">
      <c r="A370" s="97" t="s">
        <v>601</v>
      </c>
      <c r="B370" s="63" t="s">
        <v>90</v>
      </c>
      <c r="C370" s="43" t="s">
        <v>79</v>
      </c>
      <c r="D370" s="44">
        <f t="shared" ref="D370:AA370" si="214">$D$315</f>
        <v>2222.89</v>
      </c>
      <c r="E370" s="44">
        <f t="shared" si="214"/>
        <v>2222.89</v>
      </c>
      <c r="F370" s="44">
        <f t="shared" si="214"/>
        <v>2222.89</v>
      </c>
      <c r="G370" s="44">
        <f t="shared" si="214"/>
        <v>2222.89</v>
      </c>
      <c r="H370" s="44">
        <f t="shared" si="214"/>
        <v>2222.89</v>
      </c>
      <c r="I370" s="44">
        <f t="shared" si="214"/>
        <v>2222.89</v>
      </c>
      <c r="J370" s="44">
        <f t="shared" si="214"/>
        <v>2222.89</v>
      </c>
      <c r="K370" s="44">
        <f t="shared" si="214"/>
        <v>2222.89</v>
      </c>
      <c r="L370" s="44">
        <f t="shared" si="214"/>
        <v>2222.89</v>
      </c>
      <c r="M370" s="44">
        <f t="shared" si="214"/>
        <v>2222.89</v>
      </c>
      <c r="N370" s="44">
        <f t="shared" si="214"/>
        <v>2222.89</v>
      </c>
      <c r="O370" s="44">
        <f t="shared" si="214"/>
        <v>2222.89</v>
      </c>
      <c r="P370" s="44">
        <f t="shared" si="214"/>
        <v>2222.89</v>
      </c>
      <c r="Q370" s="44">
        <f t="shared" si="214"/>
        <v>2222.89</v>
      </c>
      <c r="R370" s="44">
        <f t="shared" si="214"/>
        <v>2222.89</v>
      </c>
      <c r="S370" s="44">
        <f t="shared" si="214"/>
        <v>2222.89</v>
      </c>
      <c r="T370" s="44">
        <f t="shared" si="214"/>
        <v>2222.89</v>
      </c>
      <c r="U370" s="44">
        <f t="shared" si="214"/>
        <v>2222.89</v>
      </c>
      <c r="V370" s="44">
        <f t="shared" si="214"/>
        <v>2222.89</v>
      </c>
      <c r="W370" s="44">
        <f t="shared" si="214"/>
        <v>2222.89</v>
      </c>
      <c r="X370" s="44">
        <f t="shared" si="214"/>
        <v>2222.89</v>
      </c>
      <c r="Y370" s="44">
        <f t="shared" si="214"/>
        <v>2222.89</v>
      </c>
      <c r="Z370" s="44">
        <f t="shared" si="214"/>
        <v>2222.89</v>
      </c>
      <c r="AA370" s="44">
        <f t="shared" si="214"/>
        <v>2222.89</v>
      </c>
    </row>
    <row r="371" spans="1:27" ht="12.75" hidden="1" customHeight="1" outlineLevel="1" x14ac:dyDescent="0.2">
      <c r="A371" s="97" t="s">
        <v>602</v>
      </c>
      <c r="B371" s="63" t="s">
        <v>83</v>
      </c>
      <c r="C371" s="43" t="s">
        <v>79</v>
      </c>
      <c r="D371" s="44">
        <v>3.63</v>
      </c>
      <c r="E371" s="44">
        <v>3.63</v>
      </c>
      <c r="F371" s="44">
        <v>3.63</v>
      </c>
      <c r="G371" s="44">
        <v>3.63</v>
      </c>
      <c r="H371" s="44">
        <v>3.63</v>
      </c>
      <c r="I371" s="44">
        <v>3.63</v>
      </c>
      <c r="J371" s="44">
        <v>3.63</v>
      </c>
      <c r="K371" s="44">
        <v>3.63</v>
      </c>
      <c r="L371" s="44">
        <v>3.63</v>
      </c>
      <c r="M371" s="44">
        <v>3.63</v>
      </c>
      <c r="N371" s="44">
        <v>3.63</v>
      </c>
      <c r="O371" s="44">
        <v>3.63</v>
      </c>
      <c r="P371" s="44">
        <v>3.63</v>
      </c>
      <c r="Q371" s="44">
        <v>3.63</v>
      </c>
      <c r="R371" s="44">
        <v>3.63</v>
      </c>
      <c r="S371" s="44">
        <v>3.63</v>
      </c>
      <c r="T371" s="44">
        <v>3.63</v>
      </c>
      <c r="U371" s="44">
        <v>3.63</v>
      </c>
      <c r="V371" s="44">
        <v>3.63</v>
      </c>
      <c r="W371" s="44">
        <v>3.63</v>
      </c>
      <c r="X371" s="44">
        <v>3.63</v>
      </c>
      <c r="Y371" s="44">
        <v>3.63</v>
      </c>
      <c r="Z371" s="44">
        <v>3.63</v>
      </c>
      <c r="AA371" s="44">
        <v>3.63</v>
      </c>
    </row>
    <row r="372" spans="1:27" ht="12.75" hidden="1" customHeight="1" outlineLevel="1" x14ac:dyDescent="0.2">
      <c r="A372" s="97" t="s">
        <v>603</v>
      </c>
      <c r="B372" s="63" t="s">
        <v>81</v>
      </c>
      <c r="C372" s="43" t="s">
        <v>79</v>
      </c>
      <c r="D372" s="44">
        <f>$D$11</f>
        <v>216.36</v>
      </c>
      <c r="E372" s="44">
        <f t="shared" ref="E372:AA372" si="215">$D$11</f>
        <v>216.36</v>
      </c>
      <c r="F372" s="44">
        <f t="shared" si="215"/>
        <v>216.36</v>
      </c>
      <c r="G372" s="44">
        <f t="shared" si="215"/>
        <v>216.36</v>
      </c>
      <c r="H372" s="44">
        <f t="shared" si="215"/>
        <v>216.36</v>
      </c>
      <c r="I372" s="44">
        <f t="shared" si="215"/>
        <v>216.36</v>
      </c>
      <c r="J372" s="44">
        <f t="shared" si="215"/>
        <v>216.36</v>
      </c>
      <c r="K372" s="44">
        <f t="shared" si="215"/>
        <v>216.36</v>
      </c>
      <c r="L372" s="44">
        <f t="shared" si="215"/>
        <v>216.36</v>
      </c>
      <c r="M372" s="44">
        <f t="shared" si="215"/>
        <v>216.36</v>
      </c>
      <c r="N372" s="44">
        <f t="shared" si="215"/>
        <v>216.36</v>
      </c>
      <c r="O372" s="44">
        <f t="shared" si="215"/>
        <v>216.36</v>
      </c>
      <c r="P372" s="44">
        <f t="shared" si="215"/>
        <v>216.36</v>
      </c>
      <c r="Q372" s="44">
        <f t="shared" si="215"/>
        <v>216.36</v>
      </c>
      <c r="R372" s="44">
        <f t="shared" si="215"/>
        <v>216.36</v>
      </c>
      <c r="S372" s="44">
        <f t="shared" si="215"/>
        <v>216.36</v>
      </c>
      <c r="T372" s="44">
        <f t="shared" si="215"/>
        <v>216.36</v>
      </c>
      <c r="U372" s="44">
        <f t="shared" si="215"/>
        <v>216.36</v>
      </c>
      <c r="V372" s="44">
        <f t="shared" si="215"/>
        <v>216.36</v>
      </c>
      <c r="W372" s="44">
        <f t="shared" si="215"/>
        <v>216.36</v>
      </c>
      <c r="X372" s="44">
        <f t="shared" si="215"/>
        <v>216.36</v>
      </c>
      <c r="Y372" s="44">
        <f t="shared" si="215"/>
        <v>216.36</v>
      </c>
      <c r="Z372" s="44">
        <f t="shared" si="215"/>
        <v>216.36</v>
      </c>
      <c r="AA372" s="44">
        <f t="shared" si="215"/>
        <v>216.36</v>
      </c>
    </row>
    <row r="373" spans="1:27" ht="12.75" customHeight="1" collapsed="1" x14ac:dyDescent="0.2">
      <c r="A373" s="96" t="s">
        <v>604</v>
      </c>
      <c r="B373" s="28" t="str">
        <f>"13"&amp;"."&amp;$B$639&amp;"."&amp;$B$640</f>
        <v>13.11.2023</v>
      </c>
      <c r="C373" s="88" t="s">
        <v>76</v>
      </c>
      <c r="D373" s="89">
        <f>ROUND(((D374+D375+D377+D376)/1000),5)</f>
        <v>3.7080299999999999</v>
      </c>
      <c r="E373" s="89">
        <f>ROUND(((E374+E375+E377+E376)/1000),5)</f>
        <v>3.6842100000000002</v>
      </c>
      <c r="F373" s="89">
        <f>ROUND(((F374+F375+F377+F376)/1000),5)</f>
        <v>3.6702300000000001</v>
      </c>
      <c r="G373" s="89">
        <f t="shared" ref="G373:AA373" si="216">ROUND(((G374+G375+G377+G376)/1000),5)</f>
        <v>3.6436099999999998</v>
      </c>
      <c r="H373" s="89">
        <f t="shared" si="216"/>
        <v>3.63253</v>
      </c>
      <c r="I373" s="89">
        <f t="shared" si="216"/>
        <v>3.6899500000000001</v>
      </c>
      <c r="J373" s="89">
        <f t="shared" si="216"/>
        <v>3.9446699999999999</v>
      </c>
      <c r="K373" s="89">
        <f t="shared" si="216"/>
        <v>4.2112100000000003</v>
      </c>
      <c r="L373" s="89">
        <f t="shared" si="216"/>
        <v>4.3705499999999997</v>
      </c>
      <c r="M373" s="89">
        <f t="shared" si="216"/>
        <v>4.4074200000000001</v>
      </c>
      <c r="N373" s="89">
        <f t="shared" si="216"/>
        <v>4.4127900000000002</v>
      </c>
      <c r="O373" s="89">
        <f t="shared" si="216"/>
        <v>4.4099000000000004</v>
      </c>
      <c r="P373" s="89">
        <f t="shared" si="216"/>
        <v>4.3870500000000003</v>
      </c>
      <c r="Q373" s="89">
        <f t="shared" si="216"/>
        <v>4.4021600000000003</v>
      </c>
      <c r="R373" s="89">
        <f t="shared" si="216"/>
        <v>4.4061899999999996</v>
      </c>
      <c r="S373" s="89">
        <f t="shared" si="216"/>
        <v>4.4203900000000003</v>
      </c>
      <c r="T373" s="89">
        <f t="shared" si="216"/>
        <v>4.4810600000000003</v>
      </c>
      <c r="U373" s="89">
        <f t="shared" si="216"/>
        <v>4.6936400000000003</v>
      </c>
      <c r="V373" s="89">
        <f t="shared" si="216"/>
        <v>4.7031799999999997</v>
      </c>
      <c r="W373" s="89">
        <f t="shared" si="216"/>
        <v>4.4711100000000004</v>
      </c>
      <c r="X373" s="89">
        <f t="shared" si="216"/>
        <v>4.4769199999999998</v>
      </c>
      <c r="Y373" s="89">
        <f t="shared" si="216"/>
        <v>4.3433200000000003</v>
      </c>
      <c r="Z373" s="89">
        <f t="shared" si="216"/>
        <v>3.9449000000000001</v>
      </c>
      <c r="AA373" s="89">
        <f t="shared" si="216"/>
        <v>3.7498</v>
      </c>
    </row>
    <row r="374" spans="1:27" ht="12.75" hidden="1" customHeight="1" outlineLevel="1" x14ac:dyDescent="0.2">
      <c r="A374" s="97" t="s">
        <v>605</v>
      </c>
      <c r="B374" s="63" t="s">
        <v>242</v>
      </c>
      <c r="C374" s="43" t="s">
        <v>79</v>
      </c>
      <c r="D374" s="44">
        <v>1265.1500000000001</v>
      </c>
      <c r="E374" s="44">
        <v>1241.33</v>
      </c>
      <c r="F374" s="44">
        <v>1227.3499999999999</v>
      </c>
      <c r="G374" s="44">
        <v>1200.73</v>
      </c>
      <c r="H374" s="44">
        <v>1189.6500000000001</v>
      </c>
      <c r="I374" s="44">
        <v>1247.07</v>
      </c>
      <c r="J374" s="44">
        <v>1501.79</v>
      </c>
      <c r="K374" s="44">
        <v>1768.33</v>
      </c>
      <c r="L374" s="44">
        <v>1927.67</v>
      </c>
      <c r="M374" s="44">
        <v>1964.54</v>
      </c>
      <c r="N374" s="44">
        <v>1969.91</v>
      </c>
      <c r="O374" s="44">
        <v>1967.02</v>
      </c>
      <c r="P374" s="44">
        <v>1944.17</v>
      </c>
      <c r="Q374" s="44">
        <v>1959.28</v>
      </c>
      <c r="R374" s="44">
        <v>1963.31</v>
      </c>
      <c r="S374" s="44">
        <v>1977.51</v>
      </c>
      <c r="T374" s="44">
        <v>2038.18</v>
      </c>
      <c r="U374" s="44">
        <v>2250.7600000000002</v>
      </c>
      <c r="V374" s="44">
        <v>2260.3000000000002</v>
      </c>
      <c r="W374" s="44">
        <v>2028.23</v>
      </c>
      <c r="X374" s="44">
        <v>2034.04</v>
      </c>
      <c r="Y374" s="44">
        <v>1900.44</v>
      </c>
      <c r="Z374" s="44">
        <v>1502.02</v>
      </c>
      <c r="AA374" s="44">
        <v>1306.92</v>
      </c>
    </row>
    <row r="375" spans="1:27" ht="12.75" hidden="1" customHeight="1" outlineLevel="1" x14ac:dyDescent="0.2">
      <c r="A375" s="97" t="s">
        <v>606</v>
      </c>
      <c r="B375" s="63" t="s">
        <v>90</v>
      </c>
      <c r="C375" s="43" t="s">
        <v>79</v>
      </c>
      <c r="D375" s="44">
        <f t="shared" ref="D375:AA375" si="217">$D$315</f>
        <v>2222.89</v>
      </c>
      <c r="E375" s="44">
        <f t="shared" si="217"/>
        <v>2222.89</v>
      </c>
      <c r="F375" s="44">
        <f t="shared" si="217"/>
        <v>2222.89</v>
      </c>
      <c r="G375" s="44">
        <f t="shared" si="217"/>
        <v>2222.89</v>
      </c>
      <c r="H375" s="44">
        <f t="shared" si="217"/>
        <v>2222.89</v>
      </c>
      <c r="I375" s="44">
        <f t="shared" si="217"/>
        <v>2222.89</v>
      </c>
      <c r="J375" s="44">
        <f t="shared" si="217"/>
        <v>2222.89</v>
      </c>
      <c r="K375" s="44">
        <f t="shared" si="217"/>
        <v>2222.89</v>
      </c>
      <c r="L375" s="44">
        <f t="shared" si="217"/>
        <v>2222.89</v>
      </c>
      <c r="M375" s="44">
        <f t="shared" si="217"/>
        <v>2222.89</v>
      </c>
      <c r="N375" s="44">
        <f t="shared" si="217"/>
        <v>2222.89</v>
      </c>
      <c r="O375" s="44">
        <f t="shared" si="217"/>
        <v>2222.89</v>
      </c>
      <c r="P375" s="44">
        <f t="shared" si="217"/>
        <v>2222.89</v>
      </c>
      <c r="Q375" s="44">
        <f t="shared" si="217"/>
        <v>2222.89</v>
      </c>
      <c r="R375" s="44">
        <f t="shared" si="217"/>
        <v>2222.89</v>
      </c>
      <c r="S375" s="44">
        <f t="shared" si="217"/>
        <v>2222.89</v>
      </c>
      <c r="T375" s="44">
        <f t="shared" si="217"/>
        <v>2222.89</v>
      </c>
      <c r="U375" s="44">
        <f t="shared" si="217"/>
        <v>2222.89</v>
      </c>
      <c r="V375" s="44">
        <f t="shared" si="217"/>
        <v>2222.89</v>
      </c>
      <c r="W375" s="44">
        <f t="shared" si="217"/>
        <v>2222.89</v>
      </c>
      <c r="X375" s="44">
        <f t="shared" si="217"/>
        <v>2222.89</v>
      </c>
      <c r="Y375" s="44">
        <f t="shared" si="217"/>
        <v>2222.89</v>
      </c>
      <c r="Z375" s="44">
        <f t="shared" si="217"/>
        <v>2222.89</v>
      </c>
      <c r="AA375" s="44">
        <f t="shared" si="217"/>
        <v>2222.89</v>
      </c>
    </row>
    <row r="376" spans="1:27" ht="12.75" hidden="1" customHeight="1" outlineLevel="1" x14ac:dyDescent="0.2">
      <c r="A376" s="97" t="s">
        <v>607</v>
      </c>
      <c r="B376" s="63" t="s">
        <v>83</v>
      </c>
      <c r="C376" s="43" t="s">
        <v>79</v>
      </c>
      <c r="D376" s="44">
        <v>3.63</v>
      </c>
      <c r="E376" s="44">
        <v>3.63</v>
      </c>
      <c r="F376" s="44">
        <v>3.63</v>
      </c>
      <c r="G376" s="44">
        <v>3.63</v>
      </c>
      <c r="H376" s="44">
        <v>3.63</v>
      </c>
      <c r="I376" s="44">
        <v>3.63</v>
      </c>
      <c r="J376" s="44">
        <v>3.63</v>
      </c>
      <c r="K376" s="44">
        <v>3.63</v>
      </c>
      <c r="L376" s="44">
        <v>3.63</v>
      </c>
      <c r="M376" s="44">
        <v>3.63</v>
      </c>
      <c r="N376" s="44">
        <v>3.63</v>
      </c>
      <c r="O376" s="44">
        <v>3.63</v>
      </c>
      <c r="P376" s="44">
        <v>3.63</v>
      </c>
      <c r="Q376" s="44">
        <v>3.63</v>
      </c>
      <c r="R376" s="44">
        <v>3.63</v>
      </c>
      <c r="S376" s="44">
        <v>3.63</v>
      </c>
      <c r="T376" s="44">
        <v>3.63</v>
      </c>
      <c r="U376" s="44">
        <v>3.63</v>
      </c>
      <c r="V376" s="44">
        <v>3.63</v>
      </c>
      <c r="W376" s="44">
        <v>3.63</v>
      </c>
      <c r="X376" s="44">
        <v>3.63</v>
      </c>
      <c r="Y376" s="44">
        <v>3.63</v>
      </c>
      <c r="Z376" s="44">
        <v>3.63</v>
      </c>
      <c r="AA376" s="44">
        <v>3.63</v>
      </c>
    </row>
    <row r="377" spans="1:27" ht="12.75" hidden="1" customHeight="1" outlineLevel="1" x14ac:dyDescent="0.2">
      <c r="A377" s="97" t="s">
        <v>608</v>
      </c>
      <c r="B377" s="63" t="s">
        <v>81</v>
      </c>
      <c r="C377" s="43" t="s">
        <v>79</v>
      </c>
      <c r="D377" s="44">
        <f>$D$11</f>
        <v>216.36</v>
      </c>
      <c r="E377" s="44">
        <f t="shared" ref="E377:AA377" si="218">$D$11</f>
        <v>216.36</v>
      </c>
      <c r="F377" s="44">
        <f t="shared" si="218"/>
        <v>216.36</v>
      </c>
      <c r="G377" s="44">
        <f t="shared" si="218"/>
        <v>216.36</v>
      </c>
      <c r="H377" s="44">
        <f t="shared" si="218"/>
        <v>216.36</v>
      </c>
      <c r="I377" s="44">
        <f t="shared" si="218"/>
        <v>216.36</v>
      </c>
      <c r="J377" s="44">
        <f t="shared" si="218"/>
        <v>216.36</v>
      </c>
      <c r="K377" s="44">
        <f t="shared" si="218"/>
        <v>216.36</v>
      </c>
      <c r="L377" s="44">
        <f t="shared" si="218"/>
        <v>216.36</v>
      </c>
      <c r="M377" s="44">
        <f t="shared" si="218"/>
        <v>216.36</v>
      </c>
      <c r="N377" s="44">
        <f t="shared" si="218"/>
        <v>216.36</v>
      </c>
      <c r="O377" s="44">
        <f t="shared" si="218"/>
        <v>216.36</v>
      </c>
      <c r="P377" s="44">
        <f t="shared" si="218"/>
        <v>216.36</v>
      </c>
      <c r="Q377" s="44">
        <f t="shared" si="218"/>
        <v>216.36</v>
      </c>
      <c r="R377" s="44">
        <f t="shared" si="218"/>
        <v>216.36</v>
      </c>
      <c r="S377" s="44">
        <f t="shared" si="218"/>
        <v>216.36</v>
      </c>
      <c r="T377" s="44">
        <f t="shared" si="218"/>
        <v>216.36</v>
      </c>
      <c r="U377" s="44">
        <f t="shared" si="218"/>
        <v>216.36</v>
      </c>
      <c r="V377" s="44">
        <f t="shared" si="218"/>
        <v>216.36</v>
      </c>
      <c r="W377" s="44">
        <f t="shared" si="218"/>
        <v>216.36</v>
      </c>
      <c r="X377" s="44">
        <f t="shared" si="218"/>
        <v>216.36</v>
      </c>
      <c r="Y377" s="44">
        <f t="shared" si="218"/>
        <v>216.36</v>
      </c>
      <c r="Z377" s="44">
        <f t="shared" si="218"/>
        <v>216.36</v>
      </c>
      <c r="AA377" s="44">
        <f t="shared" si="218"/>
        <v>216.36</v>
      </c>
    </row>
    <row r="378" spans="1:27" ht="12.75" customHeight="1" collapsed="1" x14ac:dyDescent="0.2">
      <c r="A378" s="96" t="s">
        <v>609</v>
      </c>
      <c r="B378" s="28" t="str">
        <f>"14"&amp;"."&amp;$B$639&amp;"."&amp;$B$640</f>
        <v>14.11.2023</v>
      </c>
      <c r="C378" s="88" t="s">
        <v>76</v>
      </c>
      <c r="D378" s="89">
        <f>ROUND(((D379+D380+D382+D381)/1000),5)</f>
        <v>3.67815</v>
      </c>
      <c r="E378" s="89">
        <f>ROUND(((E379+E380+E382+E381)/1000),5)</f>
        <v>3.6167699999999998</v>
      </c>
      <c r="F378" s="89">
        <f>ROUND(((F379+F380+F382+F381)/1000),5)</f>
        <v>3.5488400000000002</v>
      </c>
      <c r="G378" s="89">
        <f t="shared" ref="G378:AA378" si="219">ROUND(((G379+G380+G382+G381)/1000),5)</f>
        <v>3.5357599999999998</v>
      </c>
      <c r="H378" s="89">
        <f t="shared" si="219"/>
        <v>3.5964700000000001</v>
      </c>
      <c r="I378" s="89">
        <f t="shared" si="219"/>
        <v>3.7096499999999999</v>
      </c>
      <c r="J378" s="89">
        <f t="shared" si="219"/>
        <v>3.8841800000000002</v>
      </c>
      <c r="K378" s="89">
        <f t="shared" si="219"/>
        <v>4.2264499999999998</v>
      </c>
      <c r="L378" s="89">
        <f t="shared" si="219"/>
        <v>4.4094600000000002</v>
      </c>
      <c r="M378" s="89">
        <f t="shared" si="219"/>
        <v>4.5103099999999996</v>
      </c>
      <c r="N378" s="89">
        <f t="shared" si="219"/>
        <v>4.6036299999999999</v>
      </c>
      <c r="O378" s="89">
        <f t="shared" si="219"/>
        <v>4.5762700000000001</v>
      </c>
      <c r="P378" s="89">
        <f t="shared" si="219"/>
        <v>4.5500600000000002</v>
      </c>
      <c r="Q378" s="89">
        <f t="shared" si="219"/>
        <v>4.5738899999999996</v>
      </c>
      <c r="R378" s="89">
        <f t="shared" si="219"/>
        <v>4.72011</v>
      </c>
      <c r="S378" s="89">
        <f t="shared" si="219"/>
        <v>4.6397000000000004</v>
      </c>
      <c r="T378" s="89">
        <f t="shared" si="219"/>
        <v>4.7069999999999999</v>
      </c>
      <c r="U378" s="89">
        <f t="shared" si="219"/>
        <v>4.7499599999999997</v>
      </c>
      <c r="V378" s="89">
        <f t="shared" si="219"/>
        <v>4.5990700000000002</v>
      </c>
      <c r="W378" s="89">
        <f t="shared" si="219"/>
        <v>4.51112</v>
      </c>
      <c r="X378" s="89">
        <f t="shared" si="219"/>
        <v>4.40402</v>
      </c>
      <c r="Y378" s="89">
        <f t="shared" si="219"/>
        <v>4.2563500000000003</v>
      </c>
      <c r="Z378" s="89">
        <f t="shared" si="219"/>
        <v>3.9552399999999999</v>
      </c>
      <c r="AA378" s="89">
        <f t="shared" si="219"/>
        <v>3.7730600000000001</v>
      </c>
    </row>
    <row r="379" spans="1:27" ht="12.75" hidden="1" customHeight="1" outlineLevel="1" x14ac:dyDescent="0.2">
      <c r="A379" s="97" t="s">
        <v>610</v>
      </c>
      <c r="B379" s="63" t="s">
        <v>242</v>
      </c>
      <c r="C379" s="43" t="s">
        <v>79</v>
      </c>
      <c r="D379" s="44">
        <v>1235.27</v>
      </c>
      <c r="E379" s="44">
        <v>1173.8900000000001</v>
      </c>
      <c r="F379" s="44">
        <v>1105.96</v>
      </c>
      <c r="G379" s="44">
        <v>1092.8800000000001</v>
      </c>
      <c r="H379" s="44">
        <v>1153.5899999999999</v>
      </c>
      <c r="I379" s="44">
        <v>1266.77</v>
      </c>
      <c r="J379" s="44">
        <v>1441.3</v>
      </c>
      <c r="K379" s="44">
        <v>1783.57</v>
      </c>
      <c r="L379" s="44">
        <v>1966.58</v>
      </c>
      <c r="M379" s="44">
        <v>2067.4299999999998</v>
      </c>
      <c r="N379" s="44">
        <v>2160.75</v>
      </c>
      <c r="O379" s="44">
        <v>2133.39</v>
      </c>
      <c r="P379" s="44">
        <v>2107.1799999999998</v>
      </c>
      <c r="Q379" s="44">
        <v>2131.0100000000002</v>
      </c>
      <c r="R379" s="44">
        <v>2277.23</v>
      </c>
      <c r="S379" s="44">
        <v>2196.8200000000002</v>
      </c>
      <c r="T379" s="44">
        <v>2264.12</v>
      </c>
      <c r="U379" s="44">
        <v>2307.08</v>
      </c>
      <c r="V379" s="44">
        <v>2156.19</v>
      </c>
      <c r="W379" s="44">
        <v>2068.2399999999998</v>
      </c>
      <c r="X379" s="44">
        <v>1961.14</v>
      </c>
      <c r="Y379" s="44">
        <v>1813.47</v>
      </c>
      <c r="Z379" s="44">
        <v>1512.36</v>
      </c>
      <c r="AA379" s="44">
        <v>1330.18</v>
      </c>
    </row>
    <row r="380" spans="1:27" ht="12.75" hidden="1" customHeight="1" outlineLevel="1" x14ac:dyDescent="0.2">
      <c r="A380" s="97" t="s">
        <v>611</v>
      </c>
      <c r="B380" s="63" t="s">
        <v>90</v>
      </c>
      <c r="C380" s="43" t="s">
        <v>79</v>
      </c>
      <c r="D380" s="44">
        <f t="shared" ref="D380:AA380" si="220">$D$315</f>
        <v>2222.89</v>
      </c>
      <c r="E380" s="44">
        <f t="shared" si="220"/>
        <v>2222.89</v>
      </c>
      <c r="F380" s="44">
        <f t="shared" si="220"/>
        <v>2222.89</v>
      </c>
      <c r="G380" s="44">
        <f t="shared" si="220"/>
        <v>2222.89</v>
      </c>
      <c r="H380" s="44">
        <f t="shared" si="220"/>
        <v>2222.89</v>
      </c>
      <c r="I380" s="44">
        <f t="shared" si="220"/>
        <v>2222.89</v>
      </c>
      <c r="J380" s="44">
        <f t="shared" si="220"/>
        <v>2222.89</v>
      </c>
      <c r="K380" s="44">
        <f t="shared" si="220"/>
        <v>2222.89</v>
      </c>
      <c r="L380" s="44">
        <f t="shared" si="220"/>
        <v>2222.89</v>
      </c>
      <c r="M380" s="44">
        <f t="shared" si="220"/>
        <v>2222.89</v>
      </c>
      <c r="N380" s="44">
        <f t="shared" si="220"/>
        <v>2222.89</v>
      </c>
      <c r="O380" s="44">
        <f t="shared" si="220"/>
        <v>2222.89</v>
      </c>
      <c r="P380" s="44">
        <f t="shared" si="220"/>
        <v>2222.89</v>
      </c>
      <c r="Q380" s="44">
        <f t="shared" si="220"/>
        <v>2222.89</v>
      </c>
      <c r="R380" s="44">
        <f t="shared" si="220"/>
        <v>2222.89</v>
      </c>
      <c r="S380" s="44">
        <f t="shared" si="220"/>
        <v>2222.89</v>
      </c>
      <c r="T380" s="44">
        <f t="shared" si="220"/>
        <v>2222.89</v>
      </c>
      <c r="U380" s="44">
        <f t="shared" si="220"/>
        <v>2222.89</v>
      </c>
      <c r="V380" s="44">
        <f t="shared" si="220"/>
        <v>2222.89</v>
      </c>
      <c r="W380" s="44">
        <f t="shared" si="220"/>
        <v>2222.89</v>
      </c>
      <c r="X380" s="44">
        <f t="shared" si="220"/>
        <v>2222.89</v>
      </c>
      <c r="Y380" s="44">
        <f t="shared" si="220"/>
        <v>2222.89</v>
      </c>
      <c r="Z380" s="44">
        <f t="shared" si="220"/>
        <v>2222.89</v>
      </c>
      <c r="AA380" s="44">
        <f t="shared" si="220"/>
        <v>2222.89</v>
      </c>
    </row>
    <row r="381" spans="1:27" ht="12.75" hidden="1" customHeight="1" outlineLevel="1" x14ac:dyDescent="0.2">
      <c r="A381" s="97" t="s">
        <v>612</v>
      </c>
      <c r="B381" s="63" t="s">
        <v>83</v>
      </c>
      <c r="C381" s="43" t="s">
        <v>79</v>
      </c>
      <c r="D381" s="44">
        <v>3.63</v>
      </c>
      <c r="E381" s="44">
        <v>3.63</v>
      </c>
      <c r="F381" s="44">
        <v>3.63</v>
      </c>
      <c r="G381" s="44">
        <v>3.63</v>
      </c>
      <c r="H381" s="44">
        <v>3.63</v>
      </c>
      <c r="I381" s="44">
        <v>3.63</v>
      </c>
      <c r="J381" s="44">
        <v>3.63</v>
      </c>
      <c r="K381" s="44">
        <v>3.63</v>
      </c>
      <c r="L381" s="44">
        <v>3.63</v>
      </c>
      <c r="M381" s="44">
        <v>3.63</v>
      </c>
      <c r="N381" s="44">
        <v>3.63</v>
      </c>
      <c r="O381" s="44">
        <v>3.63</v>
      </c>
      <c r="P381" s="44">
        <v>3.63</v>
      </c>
      <c r="Q381" s="44">
        <v>3.63</v>
      </c>
      <c r="R381" s="44">
        <v>3.63</v>
      </c>
      <c r="S381" s="44">
        <v>3.63</v>
      </c>
      <c r="T381" s="44">
        <v>3.63</v>
      </c>
      <c r="U381" s="44">
        <v>3.63</v>
      </c>
      <c r="V381" s="44">
        <v>3.63</v>
      </c>
      <c r="W381" s="44">
        <v>3.63</v>
      </c>
      <c r="X381" s="44">
        <v>3.63</v>
      </c>
      <c r="Y381" s="44">
        <v>3.63</v>
      </c>
      <c r="Z381" s="44">
        <v>3.63</v>
      </c>
      <c r="AA381" s="44">
        <v>3.63</v>
      </c>
    </row>
    <row r="382" spans="1:27" ht="12.75" hidden="1" customHeight="1" outlineLevel="1" x14ac:dyDescent="0.2">
      <c r="A382" s="97" t="s">
        <v>613</v>
      </c>
      <c r="B382" s="63" t="s">
        <v>81</v>
      </c>
      <c r="C382" s="43" t="s">
        <v>79</v>
      </c>
      <c r="D382" s="44">
        <f>$D$11</f>
        <v>216.36</v>
      </c>
      <c r="E382" s="44">
        <f t="shared" ref="E382:AA382" si="221">$D$11</f>
        <v>216.36</v>
      </c>
      <c r="F382" s="44">
        <f t="shared" si="221"/>
        <v>216.36</v>
      </c>
      <c r="G382" s="44">
        <f t="shared" si="221"/>
        <v>216.36</v>
      </c>
      <c r="H382" s="44">
        <f t="shared" si="221"/>
        <v>216.36</v>
      </c>
      <c r="I382" s="44">
        <f t="shared" si="221"/>
        <v>216.36</v>
      </c>
      <c r="J382" s="44">
        <f t="shared" si="221"/>
        <v>216.36</v>
      </c>
      <c r="K382" s="44">
        <f t="shared" si="221"/>
        <v>216.36</v>
      </c>
      <c r="L382" s="44">
        <f t="shared" si="221"/>
        <v>216.36</v>
      </c>
      <c r="M382" s="44">
        <f t="shared" si="221"/>
        <v>216.36</v>
      </c>
      <c r="N382" s="44">
        <f t="shared" si="221"/>
        <v>216.36</v>
      </c>
      <c r="O382" s="44">
        <f t="shared" si="221"/>
        <v>216.36</v>
      </c>
      <c r="P382" s="44">
        <f t="shared" si="221"/>
        <v>216.36</v>
      </c>
      <c r="Q382" s="44">
        <f t="shared" si="221"/>
        <v>216.36</v>
      </c>
      <c r="R382" s="44">
        <f t="shared" si="221"/>
        <v>216.36</v>
      </c>
      <c r="S382" s="44">
        <f t="shared" si="221"/>
        <v>216.36</v>
      </c>
      <c r="T382" s="44">
        <f t="shared" si="221"/>
        <v>216.36</v>
      </c>
      <c r="U382" s="44">
        <f t="shared" si="221"/>
        <v>216.36</v>
      </c>
      <c r="V382" s="44">
        <f t="shared" si="221"/>
        <v>216.36</v>
      </c>
      <c r="W382" s="44">
        <f t="shared" si="221"/>
        <v>216.36</v>
      </c>
      <c r="X382" s="44">
        <f t="shared" si="221"/>
        <v>216.36</v>
      </c>
      <c r="Y382" s="44">
        <f t="shared" si="221"/>
        <v>216.36</v>
      </c>
      <c r="Z382" s="44">
        <f t="shared" si="221"/>
        <v>216.36</v>
      </c>
      <c r="AA382" s="44">
        <f t="shared" si="221"/>
        <v>216.36</v>
      </c>
    </row>
    <row r="383" spans="1:27" ht="12.75" customHeight="1" collapsed="1" x14ac:dyDescent="0.2">
      <c r="A383" s="96" t="s">
        <v>614</v>
      </c>
      <c r="B383" s="28" t="str">
        <f>"15"&amp;"."&amp;$B$639&amp;"."&amp;$B$640</f>
        <v>15.11.2023</v>
      </c>
      <c r="C383" s="88" t="s">
        <v>76</v>
      </c>
      <c r="D383" s="89">
        <f>ROUND(((D384+D385+D387+D386)/1000),5)</f>
        <v>3.6524700000000001</v>
      </c>
      <c r="E383" s="89">
        <f>ROUND(((E384+E385+E387+E386)/1000),5)</f>
        <v>3.5664500000000001</v>
      </c>
      <c r="F383" s="89">
        <f>ROUND(((F384+F385+F387+F386)/1000),5)</f>
        <v>3.5198999999999998</v>
      </c>
      <c r="G383" s="89">
        <f t="shared" ref="G383:AA383" si="222">ROUND(((G384+G385+G387+G386)/1000),5)</f>
        <v>3.5164900000000001</v>
      </c>
      <c r="H383" s="89">
        <f t="shared" si="222"/>
        <v>3.5650599999999999</v>
      </c>
      <c r="I383" s="89">
        <f t="shared" si="222"/>
        <v>3.72261</v>
      </c>
      <c r="J383" s="89">
        <f t="shared" si="222"/>
        <v>3.82517</v>
      </c>
      <c r="K383" s="89">
        <f t="shared" si="222"/>
        <v>4.1320899999999998</v>
      </c>
      <c r="L383" s="89">
        <f t="shared" si="222"/>
        <v>4.2751200000000003</v>
      </c>
      <c r="M383" s="89">
        <f t="shared" si="222"/>
        <v>4.3553600000000001</v>
      </c>
      <c r="N383" s="89">
        <f t="shared" si="222"/>
        <v>4.3733899999999997</v>
      </c>
      <c r="O383" s="89">
        <f t="shared" si="222"/>
        <v>4.4145799999999999</v>
      </c>
      <c r="P383" s="89">
        <f t="shared" si="222"/>
        <v>4.3854199999999999</v>
      </c>
      <c r="Q383" s="89">
        <f t="shared" si="222"/>
        <v>4.4027500000000002</v>
      </c>
      <c r="R383" s="89">
        <f t="shared" si="222"/>
        <v>4.4129100000000001</v>
      </c>
      <c r="S383" s="89">
        <f t="shared" si="222"/>
        <v>4.41676</v>
      </c>
      <c r="T383" s="89">
        <f t="shared" si="222"/>
        <v>4.3788200000000002</v>
      </c>
      <c r="U383" s="89">
        <f t="shared" si="222"/>
        <v>4.4146400000000003</v>
      </c>
      <c r="V383" s="89">
        <f t="shared" si="222"/>
        <v>4.3825099999999999</v>
      </c>
      <c r="W383" s="89">
        <f t="shared" si="222"/>
        <v>4.3830400000000003</v>
      </c>
      <c r="X383" s="89">
        <f t="shared" si="222"/>
        <v>4.31982</v>
      </c>
      <c r="Y383" s="89">
        <f t="shared" si="222"/>
        <v>4.1567600000000002</v>
      </c>
      <c r="Z383" s="89">
        <f t="shared" si="222"/>
        <v>3.9589699999999999</v>
      </c>
      <c r="AA383" s="89">
        <f t="shared" si="222"/>
        <v>3.7673100000000002</v>
      </c>
    </row>
    <row r="384" spans="1:27" ht="12.75" hidden="1" customHeight="1" outlineLevel="1" x14ac:dyDescent="0.2">
      <c r="A384" s="97" t="s">
        <v>615</v>
      </c>
      <c r="B384" s="63" t="s">
        <v>242</v>
      </c>
      <c r="C384" s="43" t="s">
        <v>79</v>
      </c>
      <c r="D384" s="44">
        <v>1209.5899999999999</v>
      </c>
      <c r="E384" s="44">
        <v>1123.57</v>
      </c>
      <c r="F384" s="44">
        <v>1077.02</v>
      </c>
      <c r="G384" s="44">
        <v>1073.6099999999999</v>
      </c>
      <c r="H384" s="44">
        <v>1122.18</v>
      </c>
      <c r="I384" s="44">
        <v>1279.73</v>
      </c>
      <c r="J384" s="44">
        <v>1382.29</v>
      </c>
      <c r="K384" s="44">
        <v>1689.21</v>
      </c>
      <c r="L384" s="44">
        <v>1832.24</v>
      </c>
      <c r="M384" s="44">
        <v>1912.48</v>
      </c>
      <c r="N384" s="44">
        <v>1930.51</v>
      </c>
      <c r="O384" s="44">
        <v>1971.7</v>
      </c>
      <c r="P384" s="44">
        <v>1942.54</v>
      </c>
      <c r="Q384" s="44">
        <v>1959.87</v>
      </c>
      <c r="R384" s="44">
        <v>1970.03</v>
      </c>
      <c r="S384" s="44">
        <v>1973.88</v>
      </c>
      <c r="T384" s="44">
        <v>1935.94</v>
      </c>
      <c r="U384" s="44">
        <v>1971.76</v>
      </c>
      <c r="V384" s="44">
        <v>1939.63</v>
      </c>
      <c r="W384" s="44">
        <v>1940.16</v>
      </c>
      <c r="X384" s="44">
        <v>1876.94</v>
      </c>
      <c r="Y384" s="44">
        <v>1713.88</v>
      </c>
      <c r="Z384" s="44">
        <v>1516.09</v>
      </c>
      <c r="AA384" s="44">
        <v>1324.43</v>
      </c>
    </row>
    <row r="385" spans="1:27" ht="12.75" hidden="1" customHeight="1" outlineLevel="1" x14ac:dyDescent="0.2">
      <c r="A385" s="97" t="s">
        <v>616</v>
      </c>
      <c r="B385" s="63" t="s">
        <v>90</v>
      </c>
      <c r="C385" s="43" t="s">
        <v>79</v>
      </c>
      <c r="D385" s="44">
        <f t="shared" ref="D385:AA385" si="223">$D$315</f>
        <v>2222.89</v>
      </c>
      <c r="E385" s="44">
        <f t="shared" si="223"/>
        <v>2222.89</v>
      </c>
      <c r="F385" s="44">
        <f t="shared" si="223"/>
        <v>2222.89</v>
      </c>
      <c r="G385" s="44">
        <f t="shared" si="223"/>
        <v>2222.89</v>
      </c>
      <c r="H385" s="44">
        <f t="shared" si="223"/>
        <v>2222.89</v>
      </c>
      <c r="I385" s="44">
        <f t="shared" si="223"/>
        <v>2222.89</v>
      </c>
      <c r="J385" s="44">
        <f t="shared" si="223"/>
        <v>2222.89</v>
      </c>
      <c r="K385" s="44">
        <f t="shared" si="223"/>
        <v>2222.89</v>
      </c>
      <c r="L385" s="44">
        <f t="shared" si="223"/>
        <v>2222.89</v>
      </c>
      <c r="M385" s="44">
        <f t="shared" si="223"/>
        <v>2222.89</v>
      </c>
      <c r="N385" s="44">
        <f t="shared" si="223"/>
        <v>2222.89</v>
      </c>
      <c r="O385" s="44">
        <f t="shared" si="223"/>
        <v>2222.89</v>
      </c>
      <c r="P385" s="44">
        <f t="shared" si="223"/>
        <v>2222.89</v>
      </c>
      <c r="Q385" s="44">
        <f t="shared" si="223"/>
        <v>2222.89</v>
      </c>
      <c r="R385" s="44">
        <f t="shared" si="223"/>
        <v>2222.89</v>
      </c>
      <c r="S385" s="44">
        <f t="shared" si="223"/>
        <v>2222.89</v>
      </c>
      <c r="T385" s="44">
        <f t="shared" si="223"/>
        <v>2222.89</v>
      </c>
      <c r="U385" s="44">
        <f t="shared" si="223"/>
        <v>2222.89</v>
      </c>
      <c r="V385" s="44">
        <f t="shared" si="223"/>
        <v>2222.89</v>
      </c>
      <c r="W385" s="44">
        <f t="shared" si="223"/>
        <v>2222.89</v>
      </c>
      <c r="X385" s="44">
        <f t="shared" si="223"/>
        <v>2222.89</v>
      </c>
      <c r="Y385" s="44">
        <f t="shared" si="223"/>
        <v>2222.89</v>
      </c>
      <c r="Z385" s="44">
        <f t="shared" si="223"/>
        <v>2222.89</v>
      </c>
      <c r="AA385" s="44">
        <f t="shared" si="223"/>
        <v>2222.89</v>
      </c>
    </row>
    <row r="386" spans="1:27" ht="12.75" hidden="1" customHeight="1" outlineLevel="1" x14ac:dyDescent="0.2">
      <c r="A386" s="97" t="s">
        <v>617</v>
      </c>
      <c r="B386" s="63" t="s">
        <v>83</v>
      </c>
      <c r="C386" s="43" t="s">
        <v>79</v>
      </c>
      <c r="D386" s="44">
        <v>3.63</v>
      </c>
      <c r="E386" s="44">
        <v>3.63</v>
      </c>
      <c r="F386" s="44">
        <v>3.63</v>
      </c>
      <c r="G386" s="44">
        <v>3.63</v>
      </c>
      <c r="H386" s="44">
        <v>3.63</v>
      </c>
      <c r="I386" s="44">
        <v>3.63</v>
      </c>
      <c r="J386" s="44">
        <v>3.63</v>
      </c>
      <c r="K386" s="44">
        <v>3.63</v>
      </c>
      <c r="L386" s="44">
        <v>3.63</v>
      </c>
      <c r="M386" s="44">
        <v>3.63</v>
      </c>
      <c r="N386" s="44">
        <v>3.63</v>
      </c>
      <c r="O386" s="44">
        <v>3.63</v>
      </c>
      <c r="P386" s="44">
        <v>3.63</v>
      </c>
      <c r="Q386" s="44">
        <v>3.63</v>
      </c>
      <c r="R386" s="44">
        <v>3.63</v>
      </c>
      <c r="S386" s="44">
        <v>3.63</v>
      </c>
      <c r="T386" s="44">
        <v>3.63</v>
      </c>
      <c r="U386" s="44">
        <v>3.63</v>
      </c>
      <c r="V386" s="44">
        <v>3.63</v>
      </c>
      <c r="W386" s="44">
        <v>3.63</v>
      </c>
      <c r="X386" s="44">
        <v>3.63</v>
      </c>
      <c r="Y386" s="44">
        <v>3.63</v>
      </c>
      <c r="Z386" s="44">
        <v>3.63</v>
      </c>
      <c r="AA386" s="44">
        <v>3.63</v>
      </c>
    </row>
    <row r="387" spans="1:27" ht="12.75" hidden="1" customHeight="1" outlineLevel="1" x14ac:dyDescent="0.2">
      <c r="A387" s="97" t="s">
        <v>618</v>
      </c>
      <c r="B387" s="63" t="s">
        <v>81</v>
      </c>
      <c r="C387" s="43" t="s">
        <v>79</v>
      </c>
      <c r="D387" s="44">
        <f>$D$11</f>
        <v>216.36</v>
      </c>
      <c r="E387" s="44">
        <f t="shared" ref="E387:AA387" si="224">$D$11</f>
        <v>216.36</v>
      </c>
      <c r="F387" s="44">
        <f t="shared" si="224"/>
        <v>216.36</v>
      </c>
      <c r="G387" s="44">
        <f t="shared" si="224"/>
        <v>216.36</v>
      </c>
      <c r="H387" s="44">
        <f t="shared" si="224"/>
        <v>216.36</v>
      </c>
      <c r="I387" s="44">
        <f t="shared" si="224"/>
        <v>216.36</v>
      </c>
      <c r="J387" s="44">
        <f t="shared" si="224"/>
        <v>216.36</v>
      </c>
      <c r="K387" s="44">
        <f t="shared" si="224"/>
        <v>216.36</v>
      </c>
      <c r="L387" s="44">
        <f t="shared" si="224"/>
        <v>216.36</v>
      </c>
      <c r="M387" s="44">
        <f t="shared" si="224"/>
        <v>216.36</v>
      </c>
      <c r="N387" s="44">
        <f t="shared" si="224"/>
        <v>216.36</v>
      </c>
      <c r="O387" s="44">
        <f t="shared" si="224"/>
        <v>216.36</v>
      </c>
      <c r="P387" s="44">
        <f t="shared" si="224"/>
        <v>216.36</v>
      </c>
      <c r="Q387" s="44">
        <f t="shared" si="224"/>
        <v>216.36</v>
      </c>
      <c r="R387" s="44">
        <f t="shared" si="224"/>
        <v>216.36</v>
      </c>
      <c r="S387" s="44">
        <f t="shared" si="224"/>
        <v>216.36</v>
      </c>
      <c r="T387" s="44">
        <f t="shared" si="224"/>
        <v>216.36</v>
      </c>
      <c r="U387" s="44">
        <f t="shared" si="224"/>
        <v>216.36</v>
      </c>
      <c r="V387" s="44">
        <f t="shared" si="224"/>
        <v>216.36</v>
      </c>
      <c r="W387" s="44">
        <f t="shared" si="224"/>
        <v>216.36</v>
      </c>
      <c r="X387" s="44">
        <f t="shared" si="224"/>
        <v>216.36</v>
      </c>
      <c r="Y387" s="44">
        <f t="shared" si="224"/>
        <v>216.36</v>
      </c>
      <c r="Z387" s="44">
        <f t="shared" si="224"/>
        <v>216.36</v>
      </c>
      <c r="AA387" s="44">
        <f t="shared" si="224"/>
        <v>216.36</v>
      </c>
    </row>
    <row r="388" spans="1:27" ht="12.75" customHeight="1" collapsed="1" x14ac:dyDescent="0.2">
      <c r="A388" s="96" t="s">
        <v>619</v>
      </c>
      <c r="B388" s="28" t="str">
        <f>"16"&amp;"."&amp;$B$639&amp;"."&amp;$B$640</f>
        <v>16.11.2023</v>
      </c>
      <c r="C388" s="88" t="s">
        <v>76</v>
      </c>
      <c r="D388" s="89">
        <f>ROUND(((D389+D390+D392+D391)/1000),5)</f>
        <v>3.6020500000000002</v>
      </c>
      <c r="E388" s="89">
        <f>ROUND(((E389+E390+E392+E391)/1000),5)</f>
        <v>3.4938400000000001</v>
      </c>
      <c r="F388" s="89">
        <f>ROUND(((F389+F390+F392+F391)/1000),5)</f>
        <v>3.4167800000000002</v>
      </c>
      <c r="G388" s="89">
        <f t="shared" ref="G388:AA388" si="225">ROUND(((G389+G390+G392+G391)/1000),5)</f>
        <v>3.40978</v>
      </c>
      <c r="H388" s="89">
        <f t="shared" si="225"/>
        <v>3.4940000000000002</v>
      </c>
      <c r="I388" s="89">
        <f t="shared" si="225"/>
        <v>3.6705999999999999</v>
      </c>
      <c r="J388" s="89">
        <f t="shared" si="225"/>
        <v>3.7739500000000001</v>
      </c>
      <c r="K388" s="89">
        <f t="shared" si="225"/>
        <v>4.0620799999999999</v>
      </c>
      <c r="L388" s="89">
        <f t="shared" si="225"/>
        <v>4.2527400000000002</v>
      </c>
      <c r="M388" s="89">
        <f t="shared" si="225"/>
        <v>4.3242799999999999</v>
      </c>
      <c r="N388" s="89">
        <f t="shared" si="225"/>
        <v>4.34138</v>
      </c>
      <c r="O388" s="89">
        <f t="shared" si="225"/>
        <v>4.3729899999999997</v>
      </c>
      <c r="P388" s="89">
        <f t="shared" si="225"/>
        <v>4.3551500000000001</v>
      </c>
      <c r="Q388" s="89">
        <f t="shared" si="225"/>
        <v>4.3690199999999999</v>
      </c>
      <c r="R388" s="89">
        <f t="shared" si="225"/>
        <v>4.37357</v>
      </c>
      <c r="S388" s="89">
        <f t="shared" si="225"/>
        <v>4.3703599999999998</v>
      </c>
      <c r="T388" s="89">
        <f t="shared" si="225"/>
        <v>4.3526199999999999</v>
      </c>
      <c r="U388" s="89">
        <f t="shared" si="225"/>
        <v>4.4163899999999998</v>
      </c>
      <c r="V388" s="89">
        <f t="shared" si="225"/>
        <v>4.3548999999999998</v>
      </c>
      <c r="W388" s="89">
        <f t="shared" si="225"/>
        <v>4.3432500000000003</v>
      </c>
      <c r="X388" s="89">
        <f t="shared" si="225"/>
        <v>4.2712300000000001</v>
      </c>
      <c r="Y388" s="89">
        <f t="shared" si="225"/>
        <v>4.1410999999999998</v>
      </c>
      <c r="Z388" s="89">
        <f t="shared" si="225"/>
        <v>3.9018799999999998</v>
      </c>
      <c r="AA388" s="89">
        <f t="shared" si="225"/>
        <v>3.7099899999999999</v>
      </c>
    </row>
    <row r="389" spans="1:27" ht="12.75" hidden="1" customHeight="1" outlineLevel="1" x14ac:dyDescent="0.2">
      <c r="A389" s="97" t="s">
        <v>620</v>
      </c>
      <c r="B389" s="63" t="s">
        <v>242</v>
      </c>
      <c r="C389" s="43" t="s">
        <v>79</v>
      </c>
      <c r="D389" s="44">
        <v>1159.17</v>
      </c>
      <c r="E389" s="44">
        <v>1050.96</v>
      </c>
      <c r="F389" s="44">
        <v>973.9</v>
      </c>
      <c r="G389" s="44">
        <v>966.9</v>
      </c>
      <c r="H389" s="44">
        <v>1051.1199999999999</v>
      </c>
      <c r="I389" s="44">
        <v>1227.72</v>
      </c>
      <c r="J389" s="44">
        <v>1331.07</v>
      </c>
      <c r="K389" s="44">
        <v>1619.2</v>
      </c>
      <c r="L389" s="44">
        <v>1809.86</v>
      </c>
      <c r="M389" s="44">
        <v>1881.4</v>
      </c>
      <c r="N389" s="44">
        <v>1898.5</v>
      </c>
      <c r="O389" s="44">
        <v>1930.11</v>
      </c>
      <c r="P389" s="44">
        <v>1912.27</v>
      </c>
      <c r="Q389" s="44">
        <v>1926.14</v>
      </c>
      <c r="R389" s="44">
        <v>1930.69</v>
      </c>
      <c r="S389" s="44">
        <v>1927.48</v>
      </c>
      <c r="T389" s="44">
        <v>1909.74</v>
      </c>
      <c r="U389" s="44">
        <v>1973.51</v>
      </c>
      <c r="V389" s="44">
        <v>1912.02</v>
      </c>
      <c r="W389" s="44">
        <v>1900.37</v>
      </c>
      <c r="X389" s="44">
        <v>1828.35</v>
      </c>
      <c r="Y389" s="44">
        <v>1698.22</v>
      </c>
      <c r="Z389" s="44">
        <v>1459</v>
      </c>
      <c r="AA389" s="44">
        <v>1267.1099999999999</v>
      </c>
    </row>
    <row r="390" spans="1:27" ht="12.75" hidden="1" customHeight="1" outlineLevel="1" x14ac:dyDescent="0.2">
      <c r="A390" s="97" t="s">
        <v>621</v>
      </c>
      <c r="B390" s="63" t="s">
        <v>90</v>
      </c>
      <c r="C390" s="43" t="s">
        <v>79</v>
      </c>
      <c r="D390" s="44">
        <f t="shared" ref="D390:AA390" si="226">$D$315</f>
        <v>2222.89</v>
      </c>
      <c r="E390" s="44">
        <f t="shared" si="226"/>
        <v>2222.89</v>
      </c>
      <c r="F390" s="44">
        <f t="shared" si="226"/>
        <v>2222.89</v>
      </c>
      <c r="G390" s="44">
        <f t="shared" si="226"/>
        <v>2222.89</v>
      </c>
      <c r="H390" s="44">
        <f t="shared" si="226"/>
        <v>2222.89</v>
      </c>
      <c r="I390" s="44">
        <f t="shared" si="226"/>
        <v>2222.89</v>
      </c>
      <c r="J390" s="44">
        <f t="shared" si="226"/>
        <v>2222.89</v>
      </c>
      <c r="K390" s="44">
        <f t="shared" si="226"/>
        <v>2222.89</v>
      </c>
      <c r="L390" s="44">
        <f t="shared" si="226"/>
        <v>2222.89</v>
      </c>
      <c r="M390" s="44">
        <f t="shared" si="226"/>
        <v>2222.89</v>
      </c>
      <c r="N390" s="44">
        <f t="shared" si="226"/>
        <v>2222.89</v>
      </c>
      <c r="O390" s="44">
        <f t="shared" si="226"/>
        <v>2222.89</v>
      </c>
      <c r="P390" s="44">
        <f t="shared" si="226"/>
        <v>2222.89</v>
      </c>
      <c r="Q390" s="44">
        <f t="shared" si="226"/>
        <v>2222.89</v>
      </c>
      <c r="R390" s="44">
        <f t="shared" si="226"/>
        <v>2222.89</v>
      </c>
      <c r="S390" s="44">
        <f t="shared" si="226"/>
        <v>2222.89</v>
      </c>
      <c r="T390" s="44">
        <f t="shared" si="226"/>
        <v>2222.89</v>
      </c>
      <c r="U390" s="44">
        <f t="shared" si="226"/>
        <v>2222.89</v>
      </c>
      <c r="V390" s="44">
        <f t="shared" si="226"/>
        <v>2222.89</v>
      </c>
      <c r="W390" s="44">
        <f t="shared" si="226"/>
        <v>2222.89</v>
      </c>
      <c r="X390" s="44">
        <f t="shared" si="226"/>
        <v>2222.89</v>
      </c>
      <c r="Y390" s="44">
        <f t="shared" si="226"/>
        <v>2222.89</v>
      </c>
      <c r="Z390" s="44">
        <f t="shared" si="226"/>
        <v>2222.89</v>
      </c>
      <c r="AA390" s="44">
        <f t="shared" si="226"/>
        <v>2222.89</v>
      </c>
    </row>
    <row r="391" spans="1:27" ht="12.75" hidden="1" customHeight="1" outlineLevel="1" x14ac:dyDescent="0.2">
      <c r="A391" s="97" t="s">
        <v>622</v>
      </c>
      <c r="B391" s="63" t="s">
        <v>83</v>
      </c>
      <c r="C391" s="43" t="s">
        <v>79</v>
      </c>
      <c r="D391" s="44">
        <v>3.63</v>
      </c>
      <c r="E391" s="44">
        <v>3.63</v>
      </c>
      <c r="F391" s="44">
        <v>3.63</v>
      </c>
      <c r="G391" s="44">
        <v>3.63</v>
      </c>
      <c r="H391" s="44">
        <v>3.63</v>
      </c>
      <c r="I391" s="44">
        <v>3.63</v>
      </c>
      <c r="J391" s="44">
        <v>3.63</v>
      </c>
      <c r="K391" s="44">
        <v>3.63</v>
      </c>
      <c r="L391" s="44">
        <v>3.63</v>
      </c>
      <c r="M391" s="44">
        <v>3.63</v>
      </c>
      <c r="N391" s="44">
        <v>3.63</v>
      </c>
      <c r="O391" s="44">
        <v>3.63</v>
      </c>
      <c r="P391" s="44">
        <v>3.63</v>
      </c>
      <c r="Q391" s="44">
        <v>3.63</v>
      </c>
      <c r="R391" s="44">
        <v>3.63</v>
      </c>
      <c r="S391" s="44">
        <v>3.63</v>
      </c>
      <c r="T391" s="44">
        <v>3.63</v>
      </c>
      <c r="U391" s="44">
        <v>3.63</v>
      </c>
      <c r="V391" s="44">
        <v>3.63</v>
      </c>
      <c r="W391" s="44">
        <v>3.63</v>
      </c>
      <c r="X391" s="44">
        <v>3.63</v>
      </c>
      <c r="Y391" s="44">
        <v>3.63</v>
      </c>
      <c r="Z391" s="44">
        <v>3.63</v>
      </c>
      <c r="AA391" s="44">
        <v>3.63</v>
      </c>
    </row>
    <row r="392" spans="1:27" ht="12.75" hidden="1" customHeight="1" outlineLevel="1" x14ac:dyDescent="0.2">
      <c r="A392" s="97" t="s">
        <v>623</v>
      </c>
      <c r="B392" s="63" t="s">
        <v>81</v>
      </c>
      <c r="C392" s="43" t="s">
        <v>79</v>
      </c>
      <c r="D392" s="44">
        <f>$D$11</f>
        <v>216.36</v>
      </c>
      <c r="E392" s="44">
        <f t="shared" ref="E392:AA392" si="227">$D$11</f>
        <v>216.36</v>
      </c>
      <c r="F392" s="44">
        <f t="shared" si="227"/>
        <v>216.36</v>
      </c>
      <c r="G392" s="44">
        <f t="shared" si="227"/>
        <v>216.36</v>
      </c>
      <c r="H392" s="44">
        <f t="shared" si="227"/>
        <v>216.36</v>
      </c>
      <c r="I392" s="44">
        <f t="shared" si="227"/>
        <v>216.36</v>
      </c>
      <c r="J392" s="44">
        <f t="shared" si="227"/>
        <v>216.36</v>
      </c>
      <c r="K392" s="44">
        <f t="shared" si="227"/>
        <v>216.36</v>
      </c>
      <c r="L392" s="44">
        <f t="shared" si="227"/>
        <v>216.36</v>
      </c>
      <c r="M392" s="44">
        <f t="shared" si="227"/>
        <v>216.36</v>
      </c>
      <c r="N392" s="44">
        <f t="shared" si="227"/>
        <v>216.36</v>
      </c>
      <c r="O392" s="44">
        <f t="shared" si="227"/>
        <v>216.36</v>
      </c>
      <c r="P392" s="44">
        <f t="shared" si="227"/>
        <v>216.36</v>
      </c>
      <c r="Q392" s="44">
        <f t="shared" si="227"/>
        <v>216.36</v>
      </c>
      <c r="R392" s="44">
        <f t="shared" si="227"/>
        <v>216.36</v>
      </c>
      <c r="S392" s="44">
        <f t="shared" si="227"/>
        <v>216.36</v>
      </c>
      <c r="T392" s="44">
        <f t="shared" si="227"/>
        <v>216.36</v>
      </c>
      <c r="U392" s="44">
        <f t="shared" si="227"/>
        <v>216.36</v>
      </c>
      <c r="V392" s="44">
        <f t="shared" si="227"/>
        <v>216.36</v>
      </c>
      <c r="W392" s="44">
        <f t="shared" si="227"/>
        <v>216.36</v>
      </c>
      <c r="X392" s="44">
        <f t="shared" si="227"/>
        <v>216.36</v>
      </c>
      <c r="Y392" s="44">
        <f t="shared" si="227"/>
        <v>216.36</v>
      </c>
      <c r="Z392" s="44">
        <f t="shared" si="227"/>
        <v>216.36</v>
      </c>
      <c r="AA392" s="44">
        <f t="shared" si="227"/>
        <v>216.36</v>
      </c>
    </row>
    <row r="393" spans="1:27" ht="12.75" customHeight="1" collapsed="1" x14ac:dyDescent="0.2">
      <c r="A393" s="96" t="s">
        <v>624</v>
      </c>
      <c r="B393" s="28" t="str">
        <f>"17"&amp;"."&amp;$B$639&amp;"."&amp;$B$640</f>
        <v>17.11.2023</v>
      </c>
      <c r="C393" s="88" t="s">
        <v>76</v>
      </c>
      <c r="D393" s="89">
        <f>ROUND(((D394+D395+D397+D396)/1000),5)</f>
        <v>3.6385200000000002</v>
      </c>
      <c r="E393" s="89">
        <f>ROUND(((E394+E395+E397+E396)/1000),5)</f>
        <v>3.5290400000000002</v>
      </c>
      <c r="F393" s="89">
        <f>ROUND(((F394+F395+F397+F396)/1000),5)</f>
        <v>3.4810400000000001</v>
      </c>
      <c r="G393" s="89">
        <f t="shared" ref="G393:AA393" si="228">ROUND(((G394+G395+G397+G396)/1000),5)</f>
        <v>3.4747699999999999</v>
      </c>
      <c r="H393" s="89">
        <f t="shared" si="228"/>
        <v>3.5108299999999999</v>
      </c>
      <c r="I393" s="89">
        <f t="shared" si="228"/>
        <v>3.6873300000000002</v>
      </c>
      <c r="J393" s="89">
        <f t="shared" si="228"/>
        <v>3.7752699999999999</v>
      </c>
      <c r="K393" s="89">
        <f t="shared" si="228"/>
        <v>4.0300700000000003</v>
      </c>
      <c r="L393" s="89">
        <f t="shared" si="228"/>
        <v>4.2704599999999999</v>
      </c>
      <c r="M393" s="89">
        <f t="shared" si="228"/>
        <v>4.32864</v>
      </c>
      <c r="N393" s="89">
        <f t="shared" si="228"/>
        <v>4.35154</v>
      </c>
      <c r="O393" s="89">
        <f t="shared" si="228"/>
        <v>4.3680599999999998</v>
      </c>
      <c r="P393" s="89">
        <f t="shared" si="228"/>
        <v>4.3422599999999996</v>
      </c>
      <c r="Q393" s="89">
        <f t="shared" si="228"/>
        <v>4.3453099999999996</v>
      </c>
      <c r="R393" s="89">
        <f t="shared" si="228"/>
        <v>4.3513799999999998</v>
      </c>
      <c r="S393" s="89">
        <f t="shared" si="228"/>
        <v>4.3480999999999996</v>
      </c>
      <c r="T393" s="89">
        <f t="shared" si="228"/>
        <v>4.3306800000000001</v>
      </c>
      <c r="U393" s="89">
        <f t="shared" si="228"/>
        <v>4.3710199999999997</v>
      </c>
      <c r="V393" s="89">
        <f t="shared" si="228"/>
        <v>4.3501599999999998</v>
      </c>
      <c r="W393" s="89">
        <f t="shared" si="228"/>
        <v>4.3434299999999997</v>
      </c>
      <c r="X393" s="89">
        <f t="shared" si="228"/>
        <v>4.2364699999999997</v>
      </c>
      <c r="Y393" s="89">
        <f t="shared" si="228"/>
        <v>4.1453199999999999</v>
      </c>
      <c r="Z393" s="89">
        <f t="shared" si="228"/>
        <v>3.8998300000000001</v>
      </c>
      <c r="AA393" s="89">
        <f t="shared" si="228"/>
        <v>3.72024</v>
      </c>
    </row>
    <row r="394" spans="1:27" ht="12.75" hidden="1" customHeight="1" outlineLevel="1" x14ac:dyDescent="0.2">
      <c r="A394" s="97" t="s">
        <v>625</v>
      </c>
      <c r="B394" s="63" t="s">
        <v>242</v>
      </c>
      <c r="C394" s="43" t="s">
        <v>79</v>
      </c>
      <c r="D394" s="44">
        <v>1195.6400000000001</v>
      </c>
      <c r="E394" s="44">
        <v>1086.1600000000001</v>
      </c>
      <c r="F394" s="44">
        <v>1038.1600000000001</v>
      </c>
      <c r="G394" s="44">
        <v>1031.8900000000001</v>
      </c>
      <c r="H394" s="44">
        <v>1067.95</v>
      </c>
      <c r="I394" s="44">
        <v>1244.45</v>
      </c>
      <c r="J394" s="44">
        <v>1332.39</v>
      </c>
      <c r="K394" s="44">
        <v>1587.19</v>
      </c>
      <c r="L394" s="44">
        <v>1827.58</v>
      </c>
      <c r="M394" s="44">
        <v>1885.76</v>
      </c>
      <c r="N394" s="44">
        <v>1908.66</v>
      </c>
      <c r="O394" s="44">
        <v>1925.18</v>
      </c>
      <c r="P394" s="44">
        <v>1899.38</v>
      </c>
      <c r="Q394" s="44">
        <v>1902.43</v>
      </c>
      <c r="R394" s="44">
        <v>1908.5</v>
      </c>
      <c r="S394" s="44">
        <v>1905.22</v>
      </c>
      <c r="T394" s="44">
        <v>1887.8</v>
      </c>
      <c r="U394" s="44">
        <v>1928.14</v>
      </c>
      <c r="V394" s="44">
        <v>1907.28</v>
      </c>
      <c r="W394" s="44">
        <v>1900.55</v>
      </c>
      <c r="X394" s="44">
        <v>1793.59</v>
      </c>
      <c r="Y394" s="44">
        <v>1702.44</v>
      </c>
      <c r="Z394" s="44">
        <v>1456.95</v>
      </c>
      <c r="AA394" s="44">
        <v>1277.3599999999999</v>
      </c>
    </row>
    <row r="395" spans="1:27" ht="12.75" hidden="1" customHeight="1" outlineLevel="1" x14ac:dyDescent="0.2">
      <c r="A395" s="97" t="s">
        <v>626</v>
      </c>
      <c r="B395" s="63" t="s">
        <v>90</v>
      </c>
      <c r="C395" s="43" t="s">
        <v>79</v>
      </c>
      <c r="D395" s="44">
        <f t="shared" ref="D395:AA395" si="229">$D$315</f>
        <v>2222.89</v>
      </c>
      <c r="E395" s="44">
        <f t="shared" si="229"/>
        <v>2222.89</v>
      </c>
      <c r="F395" s="44">
        <f t="shared" si="229"/>
        <v>2222.89</v>
      </c>
      <c r="G395" s="44">
        <f t="shared" si="229"/>
        <v>2222.89</v>
      </c>
      <c r="H395" s="44">
        <f t="shared" si="229"/>
        <v>2222.89</v>
      </c>
      <c r="I395" s="44">
        <f t="shared" si="229"/>
        <v>2222.89</v>
      </c>
      <c r="J395" s="44">
        <f t="shared" si="229"/>
        <v>2222.89</v>
      </c>
      <c r="K395" s="44">
        <f t="shared" si="229"/>
        <v>2222.89</v>
      </c>
      <c r="L395" s="44">
        <f t="shared" si="229"/>
        <v>2222.89</v>
      </c>
      <c r="M395" s="44">
        <f t="shared" si="229"/>
        <v>2222.89</v>
      </c>
      <c r="N395" s="44">
        <f t="shared" si="229"/>
        <v>2222.89</v>
      </c>
      <c r="O395" s="44">
        <f t="shared" si="229"/>
        <v>2222.89</v>
      </c>
      <c r="P395" s="44">
        <f t="shared" si="229"/>
        <v>2222.89</v>
      </c>
      <c r="Q395" s="44">
        <f t="shared" si="229"/>
        <v>2222.89</v>
      </c>
      <c r="R395" s="44">
        <f t="shared" si="229"/>
        <v>2222.89</v>
      </c>
      <c r="S395" s="44">
        <f t="shared" si="229"/>
        <v>2222.89</v>
      </c>
      <c r="T395" s="44">
        <f t="shared" si="229"/>
        <v>2222.89</v>
      </c>
      <c r="U395" s="44">
        <f t="shared" si="229"/>
        <v>2222.89</v>
      </c>
      <c r="V395" s="44">
        <f t="shared" si="229"/>
        <v>2222.89</v>
      </c>
      <c r="W395" s="44">
        <f t="shared" si="229"/>
        <v>2222.89</v>
      </c>
      <c r="X395" s="44">
        <f t="shared" si="229"/>
        <v>2222.89</v>
      </c>
      <c r="Y395" s="44">
        <f t="shared" si="229"/>
        <v>2222.89</v>
      </c>
      <c r="Z395" s="44">
        <f t="shared" si="229"/>
        <v>2222.89</v>
      </c>
      <c r="AA395" s="44">
        <f t="shared" si="229"/>
        <v>2222.89</v>
      </c>
    </row>
    <row r="396" spans="1:27" ht="12.75" hidden="1" customHeight="1" outlineLevel="1" x14ac:dyDescent="0.2">
      <c r="A396" s="97" t="s">
        <v>627</v>
      </c>
      <c r="B396" s="63" t="s">
        <v>83</v>
      </c>
      <c r="C396" s="43" t="s">
        <v>79</v>
      </c>
      <c r="D396" s="44">
        <v>3.63</v>
      </c>
      <c r="E396" s="44">
        <v>3.63</v>
      </c>
      <c r="F396" s="44">
        <v>3.63</v>
      </c>
      <c r="G396" s="44">
        <v>3.63</v>
      </c>
      <c r="H396" s="44">
        <v>3.63</v>
      </c>
      <c r="I396" s="44">
        <v>3.63</v>
      </c>
      <c r="J396" s="44">
        <v>3.63</v>
      </c>
      <c r="K396" s="44">
        <v>3.63</v>
      </c>
      <c r="L396" s="44">
        <v>3.63</v>
      </c>
      <c r="M396" s="44">
        <v>3.63</v>
      </c>
      <c r="N396" s="44">
        <v>3.63</v>
      </c>
      <c r="O396" s="44">
        <v>3.63</v>
      </c>
      <c r="P396" s="44">
        <v>3.63</v>
      </c>
      <c r="Q396" s="44">
        <v>3.63</v>
      </c>
      <c r="R396" s="44">
        <v>3.63</v>
      </c>
      <c r="S396" s="44">
        <v>3.63</v>
      </c>
      <c r="T396" s="44">
        <v>3.63</v>
      </c>
      <c r="U396" s="44">
        <v>3.63</v>
      </c>
      <c r="V396" s="44">
        <v>3.63</v>
      </c>
      <c r="W396" s="44">
        <v>3.63</v>
      </c>
      <c r="X396" s="44">
        <v>3.63</v>
      </c>
      <c r="Y396" s="44">
        <v>3.63</v>
      </c>
      <c r="Z396" s="44">
        <v>3.63</v>
      </c>
      <c r="AA396" s="44">
        <v>3.63</v>
      </c>
    </row>
    <row r="397" spans="1:27" ht="12.75" hidden="1" customHeight="1" outlineLevel="1" x14ac:dyDescent="0.2">
      <c r="A397" s="97" t="s">
        <v>628</v>
      </c>
      <c r="B397" s="63" t="s">
        <v>81</v>
      </c>
      <c r="C397" s="43" t="s">
        <v>79</v>
      </c>
      <c r="D397" s="44">
        <f>$D$11</f>
        <v>216.36</v>
      </c>
      <c r="E397" s="44">
        <f t="shared" ref="E397:AA397" si="230">$D$11</f>
        <v>216.36</v>
      </c>
      <c r="F397" s="44">
        <f t="shared" si="230"/>
        <v>216.36</v>
      </c>
      <c r="G397" s="44">
        <f t="shared" si="230"/>
        <v>216.36</v>
      </c>
      <c r="H397" s="44">
        <f t="shared" si="230"/>
        <v>216.36</v>
      </c>
      <c r="I397" s="44">
        <f t="shared" si="230"/>
        <v>216.36</v>
      </c>
      <c r="J397" s="44">
        <f t="shared" si="230"/>
        <v>216.36</v>
      </c>
      <c r="K397" s="44">
        <f t="shared" si="230"/>
        <v>216.36</v>
      </c>
      <c r="L397" s="44">
        <f t="shared" si="230"/>
        <v>216.36</v>
      </c>
      <c r="M397" s="44">
        <f t="shared" si="230"/>
        <v>216.36</v>
      </c>
      <c r="N397" s="44">
        <f t="shared" si="230"/>
        <v>216.36</v>
      </c>
      <c r="O397" s="44">
        <f t="shared" si="230"/>
        <v>216.36</v>
      </c>
      <c r="P397" s="44">
        <f t="shared" si="230"/>
        <v>216.36</v>
      </c>
      <c r="Q397" s="44">
        <f t="shared" si="230"/>
        <v>216.36</v>
      </c>
      <c r="R397" s="44">
        <f t="shared" si="230"/>
        <v>216.36</v>
      </c>
      <c r="S397" s="44">
        <f t="shared" si="230"/>
        <v>216.36</v>
      </c>
      <c r="T397" s="44">
        <f t="shared" si="230"/>
        <v>216.36</v>
      </c>
      <c r="U397" s="44">
        <f t="shared" si="230"/>
        <v>216.36</v>
      </c>
      <c r="V397" s="44">
        <f t="shared" si="230"/>
        <v>216.36</v>
      </c>
      <c r="W397" s="44">
        <f t="shared" si="230"/>
        <v>216.36</v>
      </c>
      <c r="X397" s="44">
        <f t="shared" si="230"/>
        <v>216.36</v>
      </c>
      <c r="Y397" s="44">
        <f t="shared" si="230"/>
        <v>216.36</v>
      </c>
      <c r="Z397" s="44">
        <f t="shared" si="230"/>
        <v>216.36</v>
      </c>
      <c r="AA397" s="44">
        <f t="shared" si="230"/>
        <v>216.36</v>
      </c>
    </row>
    <row r="398" spans="1:27" ht="12.75" customHeight="1" collapsed="1" x14ac:dyDescent="0.2">
      <c r="A398" s="96" t="s">
        <v>629</v>
      </c>
      <c r="B398" s="28" t="str">
        <f>"18"&amp;"."&amp;$B$639&amp;"."&amp;$B$640</f>
        <v>18.11.2023</v>
      </c>
      <c r="C398" s="88" t="s">
        <v>76</v>
      </c>
      <c r="D398" s="89">
        <f>ROUND(((D399+D400+D402+D401)/1000),5)</f>
        <v>3.6781799999999998</v>
      </c>
      <c r="E398" s="89">
        <f>ROUND(((E399+E400+E402+E401)/1000),5)</f>
        <v>3.58528</v>
      </c>
      <c r="F398" s="89">
        <f>ROUND(((F399+F400+F402+F401)/1000),5)</f>
        <v>3.5347900000000001</v>
      </c>
      <c r="G398" s="89">
        <f t="shared" ref="G398:AA398" si="231">ROUND(((G399+G400+G402+G401)/1000),5)</f>
        <v>3.49878</v>
      </c>
      <c r="H398" s="89">
        <f t="shared" si="231"/>
        <v>3.5251399999999999</v>
      </c>
      <c r="I398" s="89">
        <f t="shared" si="231"/>
        <v>3.5905999999999998</v>
      </c>
      <c r="J398" s="89">
        <f t="shared" si="231"/>
        <v>3.6579999999999999</v>
      </c>
      <c r="K398" s="89">
        <f t="shared" si="231"/>
        <v>3.8903099999999999</v>
      </c>
      <c r="L398" s="89">
        <f t="shared" si="231"/>
        <v>4.1150399999999996</v>
      </c>
      <c r="M398" s="89">
        <f t="shared" si="231"/>
        <v>4.2462600000000004</v>
      </c>
      <c r="N398" s="89">
        <f t="shared" si="231"/>
        <v>4.3149600000000001</v>
      </c>
      <c r="O398" s="89">
        <f t="shared" si="231"/>
        <v>4.3300999999999998</v>
      </c>
      <c r="P398" s="89">
        <f t="shared" si="231"/>
        <v>4.3178299999999998</v>
      </c>
      <c r="Q398" s="89">
        <f t="shared" si="231"/>
        <v>4.3102600000000004</v>
      </c>
      <c r="R398" s="89">
        <f t="shared" si="231"/>
        <v>4.2963100000000001</v>
      </c>
      <c r="S398" s="89">
        <f t="shared" si="231"/>
        <v>4.2958600000000002</v>
      </c>
      <c r="T398" s="89">
        <f t="shared" si="231"/>
        <v>4.3166599999999997</v>
      </c>
      <c r="U398" s="89">
        <f t="shared" si="231"/>
        <v>4.3494400000000004</v>
      </c>
      <c r="V398" s="89">
        <f t="shared" si="231"/>
        <v>4.3334599999999996</v>
      </c>
      <c r="W398" s="89">
        <f t="shared" si="231"/>
        <v>4.2921100000000001</v>
      </c>
      <c r="X398" s="89">
        <f t="shared" si="231"/>
        <v>4.1936799999999996</v>
      </c>
      <c r="Y398" s="89">
        <f t="shared" si="231"/>
        <v>4.0102000000000002</v>
      </c>
      <c r="Z398" s="89">
        <f t="shared" si="231"/>
        <v>3.7139500000000001</v>
      </c>
      <c r="AA398" s="89">
        <f t="shared" si="231"/>
        <v>3.6734399999999998</v>
      </c>
    </row>
    <row r="399" spans="1:27" ht="12.75" hidden="1" customHeight="1" outlineLevel="1" x14ac:dyDescent="0.2">
      <c r="A399" s="97" t="s">
        <v>630</v>
      </c>
      <c r="B399" s="63" t="s">
        <v>242</v>
      </c>
      <c r="C399" s="43" t="s">
        <v>79</v>
      </c>
      <c r="D399" s="44">
        <v>1235.3</v>
      </c>
      <c r="E399" s="44">
        <v>1142.4000000000001</v>
      </c>
      <c r="F399" s="44">
        <v>1091.9100000000001</v>
      </c>
      <c r="G399" s="44">
        <v>1055.9000000000001</v>
      </c>
      <c r="H399" s="44">
        <v>1082.26</v>
      </c>
      <c r="I399" s="44">
        <v>1147.72</v>
      </c>
      <c r="J399" s="44">
        <v>1215.1199999999999</v>
      </c>
      <c r="K399" s="44">
        <v>1447.43</v>
      </c>
      <c r="L399" s="44">
        <v>1672.16</v>
      </c>
      <c r="M399" s="44">
        <v>1803.38</v>
      </c>
      <c r="N399" s="44">
        <v>1872.08</v>
      </c>
      <c r="O399" s="44">
        <v>1887.22</v>
      </c>
      <c r="P399" s="44">
        <v>1874.95</v>
      </c>
      <c r="Q399" s="44">
        <v>1867.38</v>
      </c>
      <c r="R399" s="44">
        <v>1853.43</v>
      </c>
      <c r="S399" s="44">
        <v>1852.98</v>
      </c>
      <c r="T399" s="44">
        <v>1873.78</v>
      </c>
      <c r="U399" s="44">
        <v>1906.56</v>
      </c>
      <c r="V399" s="44">
        <v>1890.58</v>
      </c>
      <c r="W399" s="44">
        <v>1849.23</v>
      </c>
      <c r="X399" s="44">
        <v>1750.8</v>
      </c>
      <c r="Y399" s="44">
        <v>1567.32</v>
      </c>
      <c r="Z399" s="44">
        <v>1271.07</v>
      </c>
      <c r="AA399" s="44">
        <v>1230.56</v>
      </c>
    </row>
    <row r="400" spans="1:27" ht="12.75" hidden="1" customHeight="1" outlineLevel="1" x14ac:dyDescent="0.2">
      <c r="A400" s="97" t="s">
        <v>631</v>
      </c>
      <c r="B400" s="63" t="s">
        <v>90</v>
      </c>
      <c r="C400" s="43" t="s">
        <v>79</v>
      </c>
      <c r="D400" s="44">
        <f t="shared" ref="D400:AA400" si="232">$D$315</f>
        <v>2222.89</v>
      </c>
      <c r="E400" s="44">
        <f t="shared" si="232"/>
        <v>2222.89</v>
      </c>
      <c r="F400" s="44">
        <f t="shared" si="232"/>
        <v>2222.89</v>
      </c>
      <c r="G400" s="44">
        <f t="shared" si="232"/>
        <v>2222.89</v>
      </c>
      <c r="H400" s="44">
        <f t="shared" si="232"/>
        <v>2222.89</v>
      </c>
      <c r="I400" s="44">
        <f t="shared" si="232"/>
        <v>2222.89</v>
      </c>
      <c r="J400" s="44">
        <f t="shared" si="232"/>
        <v>2222.89</v>
      </c>
      <c r="K400" s="44">
        <f t="shared" si="232"/>
        <v>2222.89</v>
      </c>
      <c r="L400" s="44">
        <f t="shared" si="232"/>
        <v>2222.89</v>
      </c>
      <c r="M400" s="44">
        <f t="shared" si="232"/>
        <v>2222.89</v>
      </c>
      <c r="N400" s="44">
        <f t="shared" si="232"/>
        <v>2222.89</v>
      </c>
      <c r="O400" s="44">
        <f t="shared" si="232"/>
        <v>2222.89</v>
      </c>
      <c r="P400" s="44">
        <f t="shared" si="232"/>
        <v>2222.89</v>
      </c>
      <c r="Q400" s="44">
        <f t="shared" si="232"/>
        <v>2222.89</v>
      </c>
      <c r="R400" s="44">
        <f t="shared" si="232"/>
        <v>2222.89</v>
      </c>
      <c r="S400" s="44">
        <f t="shared" si="232"/>
        <v>2222.89</v>
      </c>
      <c r="T400" s="44">
        <f t="shared" si="232"/>
        <v>2222.89</v>
      </c>
      <c r="U400" s="44">
        <f t="shared" si="232"/>
        <v>2222.89</v>
      </c>
      <c r="V400" s="44">
        <f t="shared" si="232"/>
        <v>2222.89</v>
      </c>
      <c r="W400" s="44">
        <f t="shared" si="232"/>
        <v>2222.89</v>
      </c>
      <c r="X400" s="44">
        <f t="shared" si="232"/>
        <v>2222.89</v>
      </c>
      <c r="Y400" s="44">
        <f t="shared" si="232"/>
        <v>2222.89</v>
      </c>
      <c r="Z400" s="44">
        <f t="shared" si="232"/>
        <v>2222.89</v>
      </c>
      <c r="AA400" s="44">
        <f t="shared" si="232"/>
        <v>2222.89</v>
      </c>
    </row>
    <row r="401" spans="1:27" ht="12.75" hidden="1" customHeight="1" outlineLevel="1" x14ac:dyDescent="0.2">
      <c r="A401" s="97" t="s">
        <v>632</v>
      </c>
      <c r="B401" s="63" t="s">
        <v>83</v>
      </c>
      <c r="C401" s="43" t="s">
        <v>79</v>
      </c>
      <c r="D401" s="44">
        <v>3.63</v>
      </c>
      <c r="E401" s="44">
        <v>3.63</v>
      </c>
      <c r="F401" s="44">
        <v>3.63</v>
      </c>
      <c r="G401" s="44">
        <v>3.63</v>
      </c>
      <c r="H401" s="44">
        <v>3.63</v>
      </c>
      <c r="I401" s="44">
        <v>3.63</v>
      </c>
      <c r="J401" s="44">
        <v>3.63</v>
      </c>
      <c r="K401" s="44">
        <v>3.63</v>
      </c>
      <c r="L401" s="44">
        <v>3.63</v>
      </c>
      <c r="M401" s="44">
        <v>3.63</v>
      </c>
      <c r="N401" s="44">
        <v>3.63</v>
      </c>
      <c r="O401" s="44">
        <v>3.63</v>
      </c>
      <c r="P401" s="44">
        <v>3.63</v>
      </c>
      <c r="Q401" s="44">
        <v>3.63</v>
      </c>
      <c r="R401" s="44">
        <v>3.63</v>
      </c>
      <c r="S401" s="44">
        <v>3.63</v>
      </c>
      <c r="T401" s="44">
        <v>3.63</v>
      </c>
      <c r="U401" s="44">
        <v>3.63</v>
      </c>
      <c r="V401" s="44">
        <v>3.63</v>
      </c>
      <c r="W401" s="44">
        <v>3.63</v>
      </c>
      <c r="X401" s="44">
        <v>3.63</v>
      </c>
      <c r="Y401" s="44">
        <v>3.63</v>
      </c>
      <c r="Z401" s="44">
        <v>3.63</v>
      </c>
      <c r="AA401" s="44">
        <v>3.63</v>
      </c>
    </row>
    <row r="402" spans="1:27" ht="12.75" hidden="1" customHeight="1" outlineLevel="1" x14ac:dyDescent="0.2">
      <c r="A402" s="97" t="s">
        <v>633</v>
      </c>
      <c r="B402" s="63" t="s">
        <v>81</v>
      </c>
      <c r="C402" s="43" t="s">
        <v>79</v>
      </c>
      <c r="D402" s="44">
        <f>$D$11</f>
        <v>216.36</v>
      </c>
      <c r="E402" s="44">
        <f t="shared" ref="E402:AA402" si="233">$D$11</f>
        <v>216.36</v>
      </c>
      <c r="F402" s="44">
        <f t="shared" si="233"/>
        <v>216.36</v>
      </c>
      <c r="G402" s="44">
        <f t="shared" si="233"/>
        <v>216.36</v>
      </c>
      <c r="H402" s="44">
        <f t="shared" si="233"/>
        <v>216.36</v>
      </c>
      <c r="I402" s="44">
        <f t="shared" si="233"/>
        <v>216.36</v>
      </c>
      <c r="J402" s="44">
        <f t="shared" si="233"/>
        <v>216.36</v>
      </c>
      <c r="K402" s="44">
        <f t="shared" si="233"/>
        <v>216.36</v>
      </c>
      <c r="L402" s="44">
        <f t="shared" si="233"/>
        <v>216.36</v>
      </c>
      <c r="M402" s="44">
        <f t="shared" si="233"/>
        <v>216.36</v>
      </c>
      <c r="N402" s="44">
        <f t="shared" si="233"/>
        <v>216.36</v>
      </c>
      <c r="O402" s="44">
        <f t="shared" si="233"/>
        <v>216.36</v>
      </c>
      <c r="P402" s="44">
        <f t="shared" si="233"/>
        <v>216.36</v>
      </c>
      <c r="Q402" s="44">
        <f t="shared" si="233"/>
        <v>216.36</v>
      </c>
      <c r="R402" s="44">
        <f t="shared" si="233"/>
        <v>216.36</v>
      </c>
      <c r="S402" s="44">
        <f t="shared" si="233"/>
        <v>216.36</v>
      </c>
      <c r="T402" s="44">
        <f t="shared" si="233"/>
        <v>216.36</v>
      </c>
      <c r="U402" s="44">
        <f t="shared" si="233"/>
        <v>216.36</v>
      </c>
      <c r="V402" s="44">
        <f t="shared" si="233"/>
        <v>216.36</v>
      </c>
      <c r="W402" s="44">
        <f t="shared" si="233"/>
        <v>216.36</v>
      </c>
      <c r="X402" s="44">
        <f t="shared" si="233"/>
        <v>216.36</v>
      </c>
      <c r="Y402" s="44">
        <f t="shared" si="233"/>
        <v>216.36</v>
      </c>
      <c r="Z402" s="44">
        <f t="shared" si="233"/>
        <v>216.36</v>
      </c>
      <c r="AA402" s="44">
        <f t="shared" si="233"/>
        <v>216.36</v>
      </c>
    </row>
    <row r="403" spans="1:27" ht="12.75" customHeight="1" collapsed="1" x14ac:dyDescent="0.2">
      <c r="A403" s="96" t="s">
        <v>634</v>
      </c>
      <c r="B403" s="28" t="str">
        <f>"19"&amp;"."&amp;$B$639&amp;"."&amp;$B$640</f>
        <v>19.11.2023</v>
      </c>
      <c r="C403" s="88" t="s">
        <v>76</v>
      </c>
      <c r="D403" s="89">
        <f>ROUND(((D404+D405+D407+D406)/1000),5)</f>
        <v>3.6394500000000001</v>
      </c>
      <c r="E403" s="89">
        <f>ROUND(((E404+E405+E407+E406)/1000),5)</f>
        <v>3.63157</v>
      </c>
      <c r="F403" s="89">
        <f>ROUND(((F404+F405+F407+F406)/1000),5)</f>
        <v>3.54834</v>
      </c>
      <c r="G403" s="89">
        <f t="shared" ref="G403:AA403" si="234">ROUND(((G404+G405+G407+G406)/1000),5)</f>
        <v>3.5231300000000001</v>
      </c>
      <c r="H403" s="89">
        <f t="shared" si="234"/>
        <v>3.5439500000000002</v>
      </c>
      <c r="I403" s="89">
        <f t="shared" si="234"/>
        <v>3.5764100000000001</v>
      </c>
      <c r="J403" s="89">
        <f t="shared" si="234"/>
        <v>3.4605100000000002</v>
      </c>
      <c r="K403" s="89">
        <f t="shared" si="234"/>
        <v>3.6159599999999998</v>
      </c>
      <c r="L403" s="89">
        <f t="shared" si="234"/>
        <v>3.71943</v>
      </c>
      <c r="M403" s="89">
        <f t="shared" si="234"/>
        <v>3.9230200000000002</v>
      </c>
      <c r="N403" s="89">
        <f t="shared" si="234"/>
        <v>4.0547300000000002</v>
      </c>
      <c r="O403" s="89">
        <f t="shared" si="234"/>
        <v>4.0719099999999999</v>
      </c>
      <c r="P403" s="89">
        <f t="shared" si="234"/>
        <v>4.07897</v>
      </c>
      <c r="Q403" s="89">
        <f t="shared" si="234"/>
        <v>4.0805800000000003</v>
      </c>
      <c r="R403" s="89">
        <f t="shared" si="234"/>
        <v>4.0815599999999996</v>
      </c>
      <c r="S403" s="89">
        <f t="shared" si="234"/>
        <v>4.08725</v>
      </c>
      <c r="T403" s="89">
        <f t="shared" si="234"/>
        <v>4.1256399999999998</v>
      </c>
      <c r="U403" s="89">
        <f t="shared" si="234"/>
        <v>4.1780099999999996</v>
      </c>
      <c r="V403" s="89">
        <f t="shared" si="234"/>
        <v>4.1732500000000003</v>
      </c>
      <c r="W403" s="89">
        <f t="shared" si="234"/>
        <v>4.1613100000000003</v>
      </c>
      <c r="X403" s="89">
        <f t="shared" si="234"/>
        <v>4.1378399999999997</v>
      </c>
      <c r="Y403" s="89">
        <f t="shared" si="234"/>
        <v>3.9285299999999999</v>
      </c>
      <c r="Z403" s="89">
        <f t="shared" si="234"/>
        <v>3.75285</v>
      </c>
      <c r="AA403" s="89">
        <f t="shared" si="234"/>
        <v>3.66249</v>
      </c>
    </row>
    <row r="404" spans="1:27" ht="12.75" hidden="1" customHeight="1" outlineLevel="1" x14ac:dyDescent="0.2">
      <c r="A404" s="97" t="s">
        <v>635</v>
      </c>
      <c r="B404" s="63" t="s">
        <v>242</v>
      </c>
      <c r="C404" s="43" t="s">
        <v>79</v>
      </c>
      <c r="D404" s="44">
        <v>1196.57</v>
      </c>
      <c r="E404" s="44">
        <v>1188.69</v>
      </c>
      <c r="F404" s="44">
        <v>1105.46</v>
      </c>
      <c r="G404" s="44">
        <v>1080.25</v>
      </c>
      <c r="H404" s="44">
        <v>1101.07</v>
      </c>
      <c r="I404" s="44">
        <v>1133.53</v>
      </c>
      <c r="J404" s="44">
        <v>1017.63</v>
      </c>
      <c r="K404" s="44">
        <v>1173.08</v>
      </c>
      <c r="L404" s="44">
        <v>1276.55</v>
      </c>
      <c r="M404" s="44">
        <v>1480.14</v>
      </c>
      <c r="N404" s="44">
        <v>1611.85</v>
      </c>
      <c r="O404" s="44">
        <v>1629.03</v>
      </c>
      <c r="P404" s="44">
        <v>1636.09</v>
      </c>
      <c r="Q404" s="44">
        <v>1637.7</v>
      </c>
      <c r="R404" s="44">
        <v>1638.68</v>
      </c>
      <c r="S404" s="44">
        <v>1644.37</v>
      </c>
      <c r="T404" s="44">
        <v>1682.76</v>
      </c>
      <c r="U404" s="44">
        <v>1735.13</v>
      </c>
      <c r="V404" s="44">
        <v>1730.37</v>
      </c>
      <c r="W404" s="44">
        <v>1718.43</v>
      </c>
      <c r="X404" s="44">
        <v>1694.96</v>
      </c>
      <c r="Y404" s="44">
        <v>1485.65</v>
      </c>
      <c r="Z404" s="44">
        <v>1309.97</v>
      </c>
      <c r="AA404" s="44">
        <v>1219.6099999999999</v>
      </c>
    </row>
    <row r="405" spans="1:27" ht="12.75" hidden="1" customHeight="1" outlineLevel="1" x14ac:dyDescent="0.2">
      <c r="A405" s="97" t="s">
        <v>636</v>
      </c>
      <c r="B405" s="63" t="s">
        <v>90</v>
      </c>
      <c r="C405" s="43" t="s">
        <v>79</v>
      </c>
      <c r="D405" s="44">
        <f t="shared" ref="D405:AA405" si="235">$D$315</f>
        <v>2222.89</v>
      </c>
      <c r="E405" s="44">
        <f t="shared" si="235"/>
        <v>2222.89</v>
      </c>
      <c r="F405" s="44">
        <f t="shared" si="235"/>
        <v>2222.89</v>
      </c>
      <c r="G405" s="44">
        <f t="shared" si="235"/>
        <v>2222.89</v>
      </c>
      <c r="H405" s="44">
        <f t="shared" si="235"/>
        <v>2222.89</v>
      </c>
      <c r="I405" s="44">
        <f t="shared" si="235"/>
        <v>2222.89</v>
      </c>
      <c r="J405" s="44">
        <f t="shared" si="235"/>
        <v>2222.89</v>
      </c>
      <c r="K405" s="44">
        <f t="shared" si="235"/>
        <v>2222.89</v>
      </c>
      <c r="L405" s="44">
        <f t="shared" si="235"/>
        <v>2222.89</v>
      </c>
      <c r="M405" s="44">
        <f t="shared" si="235"/>
        <v>2222.89</v>
      </c>
      <c r="N405" s="44">
        <f t="shared" si="235"/>
        <v>2222.89</v>
      </c>
      <c r="O405" s="44">
        <f t="shared" si="235"/>
        <v>2222.89</v>
      </c>
      <c r="P405" s="44">
        <f t="shared" si="235"/>
        <v>2222.89</v>
      </c>
      <c r="Q405" s="44">
        <f t="shared" si="235"/>
        <v>2222.89</v>
      </c>
      <c r="R405" s="44">
        <f t="shared" si="235"/>
        <v>2222.89</v>
      </c>
      <c r="S405" s="44">
        <f t="shared" si="235"/>
        <v>2222.89</v>
      </c>
      <c r="T405" s="44">
        <f t="shared" si="235"/>
        <v>2222.89</v>
      </c>
      <c r="U405" s="44">
        <f t="shared" si="235"/>
        <v>2222.89</v>
      </c>
      <c r="V405" s="44">
        <f t="shared" si="235"/>
        <v>2222.89</v>
      </c>
      <c r="W405" s="44">
        <f t="shared" si="235"/>
        <v>2222.89</v>
      </c>
      <c r="X405" s="44">
        <f t="shared" si="235"/>
        <v>2222.89</v>
      </c>
      <c r="Y405" s="44">
        <f t="shared" si="235"/>
        <v>2222.89</v>
      </c>
      <c r="Z405" s="44">
        <f t="shared" si="235"/>
        <v>2222.89</v>
      </c>
      <c r="AA405" s="44">
        <f t="shared" si="235"/>
        <v>2222.89</v>
      </c>
    </row>
    <row r="406" spans="1:27" ht="12.75" hidden="1" customHeight="1" outlineLevel="1" x14ac:dyDescent="0.2">
      <c r="A406" s="97" t="s">
        <v>637</v>
      </c>
      <c r="B406" s="63" t="s">
        <v>83</v>
      </c>
      <c r="C406" s="43" t="s">
        <v>79</v>
      </c>
      <c r="D406" s="109">
        <v>3.63</v>
      </c>
      <c r="E406" s="109">
        <v>3.63</v>
      </c>
      <c r="F406" s="109">
        <v>3.63</v>
      </c>
      <c r="G406" s="109">
        <v>3.63</v>
      </c>
      <c r="H406" s="109">
        <v>3.63</v>
      </c>
      <c r="I406" s="109">
        <v>3.63</v>
      </c>
      <c r="J406" s="109">
        <v>3.63</v>
      </c>
      <c r="K406" s="109">
        <v>3.63</v>
      </c>
      <c r="L406" s="109">
        <v>3.63</v>
      </c>
      <c r="M406" s="109">
        <v>3.63</v>
      </c>
      <c r="N406" s="109">
        <v>3.63</v>
      </c>
      <c r="O406" s="109">
        <v>3.63</v>
      </c>
      <c r="P406" s="109">
        <v>3.63</v>
      </c>
      <c r="Q406" s="109">
        <v>3.63</v>
      </c>
      <c r="R406" s="109">
        <v>3.63</v>
      </c>
      <c r="S406" s="109">
        <v>3.63</v>
      </c>
      <c r="T406" s="109">
        <v>3.63</v>
      </c>
      <c r="U406" s="109">
        <v>3.63</v>
      </c>
      <c r="V406" s="109">
        <v>3.63</v>
      </c>
      <c r="W406" s="109">
        <v>3.63</v>
      </c>
      <c r="X406" s="109">
        <v>3.63</v>
      </c>
      <c r="Y406" s="109">
        <v>3.63</v>
      </c>
      <c r="Z406" s="109">
        <v>3.63</v>
      </c>
      <c r="AA406" s="109">
        <v>3.63</v>
      </c>
    </row>
    <row r="407" spans="1:27" ht="12.75" hidden="1" customHeight="1" outlineLevel="1" x14ac:dyDescent="0.2">
      <c r="A407" s="97" t="s">
        <v>638</v>
      </c>
      <c r="B407" s="63" t="s">
        <v>81</v>
      </c>
      <c r="C407" s="43" t="s">
        <v>79</v>
      </c>
      <c r="D407" s="44">
        <f>$D$11</f>
        <v>216.36</v>
      </c>
      <c r="E407" s="44">
        <f t="shared" ref="E407:AA407" si="236">$D$11</f>
        <v>216.36</v>
      </c>
      <c r="F407" s="44">
        <f t="shared" si="236"/>
        <v>216.36</v>
      </c>
      <c r="G407" s="44">
        <f t="shared" si="236"/>
        <v>216.36</v>
      </c>
      <c r="H407" s="44">
        <f t="shared" si="236"/>
        <v>216.36</v>
      </c>
      <c r="I407" s="44">
        <f t="shared" si="236"/>
        <v>216.36</v>
      </c>
      <c r="J407" s="44">
        <f t="shared" si="236"/>
        <v>216.36</v>
      </c>
      <c r="K407" s="44">
        <f t="shared" si="236"/>
        <v>216.36</v>
      </c>
      <c r="L407" s="44">
        <f t="shared" si="236"/>
        <v>216.36</v>
      </c>
      <c r="M407" s="44">
        <f t="shared" si="236"/>
        <v>216.36</v>
      </c>
      <c r="N407" s="44">
        <f t="shared" si="236"/>
        <v>216.36</v>
      </c>
      <c r="O407" s="44">
        <f t="shared" si="236"/>
        <v>216.36</v>
      </c>
      <c r="P407" s="44">
        <f t="shared" si="236"/>
        <v>216.36</v>
      </c>
      <c r="Q407" s="44">
        <f t="shared" si="236"/>
        <v>216.36</v>
      </c>
      <c r="R407" s="44">
        <f t="shared" si="236"/>
        <v>216.36</v>
      </c>
      <c r="S407" s="44">
        <f t="shared" si="236"/>
        <v>216.36</v>
      </c>
      <c r="T407" s="44">
        <f t="shared" si="236"/>
        <v>216.36</v>
      </c>
      <c r="U407" s="44">
        <f t="shared" si="236"/>
        <v>216.36</v>
      </c>
      <c r="V407" s="44">
        <f t="shared" si="236"/>
        <v>216.36</v>
      </c>
      <c r="W407" s="44">
        <f t="shared" si="236"/>
        <v>216.36</v>
      </c>
      <c r="X407" s="44">
        <f t="shared" si="236"/>
        <v>216.36</v>
      </c>
      <c r="Y407" s="44">
        <f t="shared" si="236"/>
        <v>216.36</v>
      </c>
      <c r="Z407" s="44">
        <f t="shared" si="236"/>
        <v>216.36</v>
      </c>
      <c r="AA407" s="44">
        <f t="shared" si="236"/>
        <v>216.36</v>
      </c>
    </row>
    <row r="408" spans="1:27" ht="12.75" customHeight="1" collapsed="1" x14ac:dyDescent="0.2">
      <c r="A408" s="96" t="s">
        <v>639</v>
      </c>
      <c r="B408" s="28" t="str">
        <f>"20"&amp;"."&amp;$B$639&amp;"."&amp;$B$640</f>
        <v>20.11.2023</v>
      </c>
      <c r="C408" s="88" t="s">
        <v>76</v>
      </c>
      <c r="D408" s="89">
        <f>ROUND(((D409+D410+D412+D411)/1000),5)</f>
        <v>3.5775000000000001</v>
      </c>
      <c r="E408" s="89">
        <f>ROUND(((E409+E410+E412+E411)/1000),5)</f>
        <v>3.4799899999999999</v>
      </c>
      <c r="F408" s="89">
        <f>ROUND(((F409+F410+F412+F411)/1000),5)</f>
        <v>3.41696</v>
      </c>
      <c r="G408" s="89">
        <f t="shared" ref="G408:AA408" si="237">ROUND(((G409+G410+G412+G411)/1000),5)</f>
        <v>3.41262</v>
      </c>
      <c r="H408" s="89">
        <f t="shared" si="237"/>
        <v>3.4567000000000001</v>
      </c>
      <c r="I408" s="89">
        <f t="shared" si="237"/>
        <v>3.6351</v>
      </c>
      <c r="J408" s="89">
        <f t="shared" si="237"/>
        <v>3.7453599999999998</v>
      </c>
      <c r="K408" s="89">
        <f t="shared" si="237"/>
        <v>4.0345700000000004</v>
      </c>
      <c r="L408" s="89">
        <f t="shared" si="237"/>
        <v>4.20669</v>
      </c>
      <c r="M408" s="89">
        <f t="shared" si="237"/>
        <v>4.26797</v>
      </c>
      <c r="N408" s="89">
        <f t="shared" si="237"/>
        <v>4.3289799999999996</v>
      </c>
      <c r="O408" s="89">
        <f t="shared" si="237"/>
        <v>4.3738900000000003</v>
      </c>
      <c r="P408" s="89">
        <f t="shared" si="237"/>
        <v>4.3356399999999997</v>
      </c>
      <c r="Q408" s="89">
        <f t="shared" si="237"/>
        <v>4.3565100000000001</v>
      </c>
      <c r="R408" s="89">
        <f t="shared" si="237"/>
        <v>4.3529</v>
      </c>
      <c r="S408" s="89">
        <f t="shared" si="237"/>
        <v>4.3365099999999996</v>
      </c>
      <c r="T408" s="89">
        <f t="shared" si="237"/>
        <v>4.34497</v>
      </c>
      <c r="U408" s="89">
        <f t="shared" si="237"/>
        <v>4.4895100000000001</v>
      </c>
      <c r="V408" s="89">
        <f t="shared" si="237"/>
        <v>4.4939999999999998</v>
      </c>
      <c r="W408" s="89">
        <f t="shared" si="237"/>
        <v>4.3372200000000003</v>
      </c>
      <c r="X408" s="89">
        <f t="shared" si="237"/>
        <v>4.1750800000000003</v>
      </c>
      <c r="Y408" s="89">
        <f t="shared" si="237"/>
        <v>4.0822900000000004</v>
      </c>
      <c r="Z408" s="89">
        <f t="shared" si="237"/>
        <v>3.7929200000000001</v>
      </c>
      <c r="AA408" s="89">
        <f t="shared" si="237"/>
        <v>3.6715300000000002</v>
      </c>
    </row>
    <row r="409" spans="1:27" ht="12.75" hidden="1" customHeight="1" outlineLevel="1" x14ac:dyDescent="0.2">
      <c r="A409" s="97" t="s">
        <v>640</v>
      </c>
      <c r="B409" s="63" t="s">
        <v>242</v>
      </c>
      <c r="C409" s="43" t="s">
        <v>79</v>
      </c>
      <c r="D409" s="44">
        <v>1134.6199999999999</v>
      </c>
      <c r="E409" s="44">
        <v>1037.1099999999999</v>
      </c>
      <c r="F409" s="44">
        <v>974.08</v>
      </c>
      <c r="G409" s="44">
        <v>969.74</v>
      </c>
      <c r="H409" s="44">
        <v>1013.82</v>
      </c>
      <c r="I409" s="44">
        <v>1192.22</v>
      </c>
      <c r="J409" s="44">
        <v>1302.48</v>
      </c>
      <c r="K409" s="44">
        <v>1591.69</v>
      </c>
      <c r="L409" s="44">
        <v>1763.81</v>
      </c>
      <c r="M409" s="44">
        <v>1825.09</v>
      </c>
      <c r="N409" s="44">
        <v>1886.1</v>
      </c>
      <c r="O409" s="44">
        <v>1931.01</v>
      </c>
      <c r="P409" s="44">
        <v>1892.76</v>
      </c>
      <c r="Q409" s="44">
        <v>1913.63</v>
      </c>
      <c r="R409" s="44">
        <v>1910.02</v>
      </c>
      <c r="S409" s="44">
        <v>1893.63</v>
      </c>
      <c r="T409" s="44">
        <v>1902.09</v>
      </c>
      <c r="U409" s="44">
        <v>2046.63</v>
      </c>
      <c r="V409" s="44">
        <v>2051.12</v>
      </c>
      <c r="W409" s="44">
        <v>1894.34</v>
      </c>
      <c r="X409" s="44">
        <v>1732.2</v>
      </c>
      <c r="Y409" s="44">
        <v>1639.41</v>
      </c>
      <c r="Z409" s="44">
        <v>1350.04</v>
      </c>
      <c r="AA409" s="44">
        <v>1228.6500000000001</v>
      </c>
    </row>
    <row r="410" spans="1:27" ht="12.75" hidden="1" customHeight="1" outlineLevel="1" x14ac:dyDescent="0.2">
      <c r="A410" s="97" t="s">
        <v>641</v>
      </c>
      <c r="B410" s="63" t="s">
        <v>90</v>
      </c>
      <c r="C410" s="43" t="s">
        <v>79</v>
      </c>
      <c r="D410" s="44">
        <f t="shared" ref="D410:AA410" si="238">$D$315</f>
        <v>2222.89</v>
      </c>
      <c r="E410" s="44">
        <f t="shared" si="238"/>
        <v>2222.89</v>
      </c>
      <c r="F410" s="44">
        <f t="shared" si="238"/>
        <v>2222.89</v>
      </c>
      <c r="G410" s="44">
        <f t="shared" si="238"/>
        <v>2222.89</v>
      </c>
      <c r="H410" s="44">
        <f t="shared" si="238"/>
        <v>2222.89</v>
      </c>
      <c r="I410" s="44">
        <f t="shared" si="238"/>
        <v>2222.89</v>
      </c>
      <c r="J410" s="44">
        <f t="shared" si="238"/>
        <v>2222.89</v>
      </c>
      <c r="K410" s="44">
        <f t="shared" si="238"/>
        <v>2222.89</v>
      </c>
      <c r="L410" s="44">
        <f t="shared" si="238"/>
        <v>2222.89</v>
      </c>
      <c r="M410" s="44">
        <f t="shared" si="238"/>
        <v>2222.89</v>
      </c>
      <c r="N410" s="44">
        <f t="shared" si="238"/>
        <v>2222.89</v>
      </c>
      <c r="O410" s="44">
        <f t="shared" si="238"/>
        <v>2222.89</v>
      </c>
      <c r="P410" s="44">
        <f t="shared" si="238"/>
        <v>2222.89</v>
      </c>
      <c r="Q410" s="44">
        <f t="shared" si="238"/>
        <v>2222.89</v>
      </c>
      <c r="R410" s="44">
        <f t="shared" si="238"/>
        <v>2222.89</v>
      </c>
      <c r="S410" s="44">
        <f t="shared" si="238"/>
        <v>2222.89</v>
      </c>
      <c r="T410" s="44">
        <f t="shared" si="238"/>
        <v>2222.89</v>
      </c>
      <c r="U410" s="44">
        <f t="shared" si="238"/>
        <v>2222.89</v>
      </c>
      <c r="V410" s="44">
        <f t="shared" si="238"/>
        <v>2222.89</v>
      </c>
      <c r="W410" s="44">
        <f t="shared" si="238"/>
        <v>2222.89</v>
      </c>
      <c r="X410" s="44">
        <f t="shared" si="238"/>
        <v>2222.89</v>
      </c>
      <c r="Y410" s="44">
        <f t="shared" si="238"/>
        <v>2222.89</v>
      </c>
      <c r="Z410" s="44">
        <f t="shared" si="238"/>
        <v>2222.89</v>
      </c>
      <c r="AA410" s="44">
        <f t="shared" si="238"/>
        <v>2222.89</v>
      </c>
    </row>
    <row r="411" spans="1:27" ht="12.75" hidden="1" customHeight="1" outlineLevel="1" x14ac:dyDescent="0.2">
      <c r="A411" s="97" t="s">
        <v>642</v>
      </c>
      <c r="B411" s="63" t="s">
        <v>83</v>
      </c>
      <c r="C411" s="43" t="s">
        <v>79</v>
      </c>
      <c r="D411" s="44">
        <v>3.63</v>
      </c>
      <c r="E411" s="44">
        <v>3.63</v>
      </c>
      <c r="F411" s="44">
        <v>3.63</v>
      </c>
      <c r="G411" s="44">
        <v>3.63</v>
      </c>
      <c r="H411" s="44">
        <v>3.63</v>
      </c>
      <c r="I411" s="44">
        <v>3.63</v>
      </c>
      <c r="J411" s="44">
        <v>3.63</v>
      </c>
      <c r="K411" s="44">
        <v>3.63</v>
      </c>
      <c r="L411" s="44">
        <v>3.63</v>
      </c>
      <c r="M411" s="44">
        <v>3.63</v>
      </c>
      <c r="N411" s="44">
        <v>3.63</v>
      </c>
      <c r="O411" s="44">
        <v>3.63</v>
      </c>
      <c r="P411" s="44">
        <v>3.63</v>
      </c>
      <c r="Q411" s="44">
        <v>3.63</v>
      </c>
      <c r="R411" s="44">
        <v>3.63</v>
      </c>
      <c r="S411" s="44">
        <v>3.63</v>
      </c>
      <c r="T411" s="44">
        <v>3.63</v>
      </c>
      <c r="U411" s="44">
        <v>3.63</v>
      </c>
      <c r="V411" s="44">
        <v>3.63</v>
      </c>
      <c r="W411" s="44">
        <v>3.63</v>
      </c>
      <c r="X411" s="44">
        <v>3.63</v>
      </c>
      <c r="Y411" s="44">
        <v>3.63</v>
      </c>
      <c r="Z411" s="44">
        <v>3.63</v>
      </c>
      <c r="AA411" s="44">
        <v>3.63</v>
      </c>
    </row>
    <row r="412" spans="1:27" ht="12.75" hidden="1" customHeight="1" outlineLevel="1" x14ac:dyDescent="0.2">
      <c r="A412" s="97" t="s">
        <v>643</v>
      </c>
      <c r="B412" s="63" t="s">
        <v>81</v>
      </c>
      <c r="C412" s="43" t="s">
        <v>79</v>
      </c>
      <c r="D412" s="44">
        <f>$D$11</f>
        <v>216.36</v>
      </c>
      <c r="E412" s="44">
        <f t="shared" ref="E412:AA412" si="239">$D$11</f>
        <v>216.36</v>
      </c>
      <c r="F412" s="44">
        <f t="shared" si="239"/>
        <v>216.36</v>
      </c>
      <c r="G412" s="44">
        <f t="shared" si="239"/>
        <v>216.36</v>
      </c>
      <c r="H412" s="44">
        <f t="shared" si="239"/>
        <v>216.36</v>
      </c>
      <c r="I412" s="44">
        <f t="shared" si="239"/>
        <v>216.36</v>
      </c>
      <c r="J412" s="44">
        <f t="shared" si="239"/>
        <v>216.36</v>
      </c>
      <c r="K412" s="44">
        <f t="shared" si="239"/>
        <v>216.36</v>
      </c>
      <c r="L412" s="44">
        <f t="shared" si="239"/>
        <v>216.36</v>
      </c>
      <c r="M412" s="44">
        <f t="shared" si="239"/>
        <v>216.36</v>
      </c>
      <c r="N412" s="44">
        <f t="shared" si="239"/>
        <v>216.36</v>
      </c>
      <c r="O412" s="44">
        <f t="shared" si="239"/>
        <v>216.36</v>
      </c>
      <c r="P412" s="44">
        <f t="shared" si="239"/>
        <v>216.36</v>
      </c>
      <c r="Q412" s="44">
        <f t="shared" si="239"/>
        <v>216.36</v>
      </c>
      <c r="R412" s="44">
        <f t="shared" si="239"/>
        <v>216.36</v>
      </c>
      <c r="S412" s="44">
        <f t="shared" si="239"/>
        <v>216.36</v>
      </c>
      <c r="T412" s="44">
        <f t="shared" si="239"/>
        <v>216.36</v>
      </c>
      <c r="U412" s="44">
        <f t="shared" si="239"/>
        <v>216.36</v>
      </c>
      <c r="V412" s="44">
        <f t="shared" si="239"/>
        <v>216.36</v>
      </c>
      <c r="W412" s="44">
        <f t="shared" si="239"/>
        <v>216.36</v>
      </c>
      <c r="X412" s="44">
        <f t="shared" si="239"/>
        <v>216.36</v>
      </c>
      <c r="Y412" s="44">
        <f t="shared" si="239"/>
        <v>216.36</v>
      </c>
      <c r="Z412" s="44">
        <f t="shared" si="239"/>
        <v>216.36</v>
      </c>
      <c r="AA412" s="44">
        <f t="shared" si="239"/>
        <v>216.36</v>
      </c>
    </row>
    <row r="413" spans="1:27" ht="12.75" customHeight="1" collapsed="1" x14ac:dyDescent="0.2">
      <c r="A413" s="96" t="s">
        <v>644</v>
      </c>
      <c r="B413" s="28" t="str">
        <f>"21"&amp;"."&amp;$B$639&amp;"."&amp;$B$640</f>
        <v>21.11.2023</v>
      </c>
      <c r="C413" s="88" t="s">
        <v>76</v>
      </c>
      <c r="D413" s="89">
        <f>ROUND(((D414+D415+D417+D416)/1000),5)</f>
        <v>3.6081799999999999</v>
      </c>
      <c r="E413" s="89">
        <f>ROUND(((E414+E415+E417+E416)/1000),5)</f>
        <v>3.53478</v>
      </c>
      <c r="F413" s="89">
        <f>ROUND(((F414+F415+F417+F416)/1000),5)</f>
        <v>3.4691200000000002</v>
      </c>
      <c r="G413" s="89">
        <f t="shared" ref="G413:AA413" si="240">ROUND(((G414+G415+G417+G416)/1000),5)</f>
        <v>3.4613999999999998</v>
      </c>
      <c r="H413" s="89">
        <f t="shared" si="240"/>
        <v>3.4986100000000002</v>
      </c>
      <c r="I413" s="89">
        <f t="shared" si="240"/>
        <v>3.6279699999999999</v>
      </c>
      <c r="J413" s="89">
        <f t="shared" si="240"/>
        <v>3.7818999999999998</v>
      </c>
      <c r="K413" s="89">
        <f t="shared" si="240"/>
        <v>4.0995999999999997</v>
      </c>
      <c r="L413" s="89">
        <f t="shared" si="240"/>
        <v>4.2484900000000003</v>
      </c>
      <c r="M413" s="89">
        <f t="shared" si="240"/>
        <v>4.2801799999999997</v>
      </c>
      <c r="N413" s="89">
        <f t="shared" si="240"/>
        <v>4.4582699999999997</v>
      </c>
      <c r="O413" s="89">
        <f t="shared" si="240"/>
        <v>4.47309</v>
      </c>
      <c r="P413" s="89">
        <f t="shared" si="240"/>
        <v>4.3919600000000001</v>
      </c>
      <c r="Q413" s="89">
        <f t="shared" si="240"/>
        <v>4.4181999999999997</v>
      </c>
      <c r="R413" s="89">
        <f t="shared" si="240"/>
        <v>4.4095899999999997</v>
      </c>
      <c r="S413" s="89">
        <f t="shared" si="240"/>
        <v>4.3955399999999996</v>
      </c>
      <c r="T413" s="89">
        <f t="shared" si="240"/>
        <v>4.4280600000000003</v>
      </c>
      <c r="U413" s="89">
        <f t="shared" si="240"/>
        <v>4.5074899999999998</v>
      </c>
      <c r="V413" s="89">
        <f t="shared" si="240"/>
        <v>4.4925899999999999</v>
      </c>
      <c r="W413" s="89">
        <f t="shared" si="240"/>
        <v>4.3866199999999997</v>
      </c>
      <c r="X413" s="89">
        <f t="shared" si="240"/>
        <v>4.2285399999999997</v>
      </c>
      <c r="Y413" s="89">
        <f t="shared" si="240"/>
        <v>4.1518800000000002</v>
      </c>
      <c r="Z413" s="89">
        <f t="shared" si="240"/>
        <v>3.9587300000000001</v>
      </c>
      <c r="AA413" s="89">
        <f t="shared" si="240"/>
        <v>3.7252000000000001</v>
      </c>
    </row>
    <row r="414" spans="1:27" ht="12.75" hidden="1" customHeight="1" outlineLevel="1" x14ac:dyDescent="0.2">
      <c r="A414" s="97" t="s">
        <v>645</v>
      </c>
      <c r="B414" s="63" t="s">
        <v>242</v>
      </c>
      <c r="C414" s="43" t="s">
        <v>79</v>
      </c>
      <c r="D414" s="44">
        <v>1165.3</v>
      </c>
      <c r="E414" s="44">
        <v>1091.9000000000001</v>
      </c>
      <c r="F414" s="44">
        <v>1026.24</v>
      </c>
      <c r="G414" s="44">
        <v>1018.52</v>
      </c>
      <c r="H414" s="44">
        <v>1055.73</v>
      </c>
      <c r="I414" s="44">
        <v>1185.0899999999999</v>
      </c>
      <c r="J414" s="44">
        <v>1339.02</v>
      </c>
      <c r="K414" s="44">
        <v>1656.72</v>
      </c>
      <c r="L414" s="44">
        <v>1805.61</v>
      </c>
      <c r="M414" s="44">
        <v>1837.3</v>
      </c>
      <c r="N414" s="44">
        <v>2015.39</v>
      </c>
      <c r="O414" s="44">
        <v>2030.21</v>
      </c>
      <c r="P414" s="44">
        <v>1949.08</v>
      </c>
      <c r="Q414" s="44">
        <v>1975.32</v>
      </c>
      <c r="R414" s="44">
        <v>1966.71</v>
      </c>
      <c r="S414" s="44">
        <v>1952.66</v>
      </c>
      <c r="T414" s="44">
        <v>1985.18</v>
      </c>
      <c r="U414" s="44">
        <v>2064.61</v>
      </c>
      <c r="V414" s="44">
        <v>2049.71</v>
      </c>
      <c r="W414" s="44">
        <v>1943.74</v>
      </c>
      <c r="X414" s="44">
        <v>1785.66</v>
      </c>
      <c r="Y414" s="44">
        <v>1709</v>
      </c>
      <c r="Z414" s="44">
        <v>1515.85</v>
      </c>
      <c r="AA414" s="44">
        <v>1282.32</v>
      </c>
    </row>
    <row r="415" spans="1:27" ht="12.75" hidden="1" customHeight="1" outlineLevel="1" x14ac:dyDescent="0.2">
      <c r="A415" s="97" t="s">
        <v>646</v>
      </c>
      <c r="B415" s="63" t="s">
        <v>90</v>
      </c>
      <c r="C415" s="43" t="s">
        <v>79</v>
      </c>
      <c r="D415" s="44">
        <f t="shared" ref="D415:AA415" si="241">$D$315</f>
        <v>2222.89</v>
      </c>
      <c r="E415" s="44">
        <f t="shared" si="241"/>
        <v>2222.89</v>
      </c>
      <c r="F415" s="44">
        <f t="shared" si="241"/>
        <v>2222.89</v>
      </c>
      <c r="G415" s="44">
        <f t="shared" si="241"/>
        <v>2222.89</v>
      </c>
      <c r="H415" s="44">
        <f t="shared" si="241"/>
        <v>2222.89</v>
      </c>
      <c r="I415" s="44">
        <f t="shared" si="241"/>
        <v>2222.89</v>
      </c>
      <c r="J415" s="44">
        <f t="shared" si="241"/>
        <v>2222.89</v>
      </c>
      <c r="K415" s="44">
        <f t="shared" si="241"/>
        <v>2222.89</v>
      </c>
      <c r="L415" s="44">
        <f t="shared" si="241"/>
        <v>2222.89</v>
      </c>
      <c r="M415" s="44">
        <f t="shared" si="241"/>
        <v>2222.89</v>
      </c>
      <c r="N415" s="44">
        <f t="shared" si="241"/>
        <v>2222.89</v>
      </c>
      <c r="O415" s="44">
        <f t="shared" si="241"/>
        <v>2222.89</v>
      </c>
      <c r="P415" s="44">
        <f t="shared" si="241"/>
        <v>2222.89</v>
      </c>
      <c r="Q415" s="44">
        <f t="shared" si="241"/>
        <v>2222.89</v>
      </c>
      <c r="R415" s="44">
        <f t="shared" si="241"/>
        <v>2222.89</v>
      </c>
      <c r="S415" s="44">
        <f t="shared" si="241"/>
        <v>2222.89</v>
      </c>
      <c r="T415" s="44">
        <f t="shared" si="241"/>
        <v>2222.89</v>
      </c>
      <c r="U415" s="44">
        <f t="shared" si="241"/>
        <v>2222.89</v>
      </c>
      <c r="V415" s="44">
        <f t="shared" si="241"/>
        <v>2222.89</v>
      </c>
      <c r="W415" s="44">
        <f t="shared" si="241"/>
        <v>2222.89</v>
      </c>
      <c r="X415" s="44">
        <f t="shared" si="241"/>
        <v>2222.89</v>
      </c>
      <c r="Y415" s="44">
        <f t="shared" si="241"/>
        <v>2222.89</v>
      </c>
      <c r="Z415" s="44">
        <f t="shared" si="241"/>
        <v>2222.89</v>
      </c>
      <c r="AA415" s="44">
        <f t="shared" si="241"/>
        <v>2222.89</v>
      </c>
    </row>
    <row r="416" spans="1:27" ht="12.75" hidden="1" customHeight="1" outlineLevel="1" x14ac:dyDescent="0.2">
      <c r="A416" s="97" t="s">
        <v>647</v>
      </c>
      <c r="B416" s="63" t="s">
        <v>83</v>
      </c>
      <c r="C416" s="43" t="s">
        <v>79</v>
      </c>
      <c r="D416" s="44">
        <v>3.63</v>
      </c>
      <c r="E416" s="44">
        <v>3.63</v>
      </c>
      <c r="F416" s="44">
        <v>3.63</v>
      </c>
      <c r="G416" s="44">
        <v>3.63</v>
      </c>
      <c r="H416" s="44">
        <v>3.63</v>
      </c>
      <c r="I416" s="44">
        <v>3.63</v>
      </c>
      <c r="J416" s="44">
        <v>3.63</v>
      </c>
      <c r="K416" s="44">
        <v>3.63</v>
      </c>
      <c r="L416" s="44">
        <v>3.63</v>
      </c>
      <c r="M416" s="44">
        <v>3.63</v>
      </c>
      <c r="N416" s="44">
        <v>3.63</v>
      </c>
      <c r="O416" s="44">
        <v>3.63</v>
      </c>
      <c r="P416" s="44">
        <v>3.63</v>
      </c>
      <c r="Q416" s="44">
        <v>3.63</v>
      </c>
      <c r="R416" s="44">
        <v>3.63</v>
      </c>
      <c r="S416" s="44">
        <v>3.63</v>
      </c>
      <c r="T416" s="44">
        <v>3.63</v>
      </c>
      <c r="U416" s="44">
        <v>3.63</v>
      </c>
      <c r="V416" s="44">
        <v>3.63</v>
      </c>
      <c r="W416" s="44">
        <v>3.63</v>
      </c>
      <c r="X416" s="44">
        <v>3.63</v>
      </c>
      <c r="Y416" s="44">
        <v>3.63</v>
      </c>
      <c r="Z416" s="44">
        <v>3.63</v>
      </c>
      <c r="AA416" s="44">
        <v>3.63</v>
      </c>
    </row>
    <row r="417" spans="1:27" ht="12.75" hidden="1" customHeight="1" outlineLevel="1" x14ac:dyDescent="0.2">
      <c r="A417" s="97" t="s">
        <v>648</v>
      </c>
      <c r="B417" s="63" t="s">
        <v>81</v>
      </c>
      <c r="C417" s="43" t="s">
        <v>79</v>
      </c>
      <c r="D417" s="44">
        <f>$D$11</f>
        <v>216.36</v>
      </c>
      <c r="E417" s="44">
        <f t="shared" ref="E417:AA417" si="242">$D$11</f>
        <v>216.36</v>
      </c>
      <c r="F417" s="44">
        <f t="shared" si="242"/>
        <v>216.36</v>
      </c>
      <c r="G417" s="44">
        <f t="shared" si="242"/>
        <v>216.36</v>
      </c>
      <c r="H417" s="44">
        <f t="shared" si="242"/>
        <v>216.36</v>
      </c>
      <c r="I417" s="44">
        <f t="shared" si="242"/>
        <v>216.36</v>
      </c>
      <c r="J417" s="44">
        <f t="shared" si="242"/>
        <v>216.36</v>
      </c>
      <c r="K417" s="44">
        <f t="shared" si="242"/>
        <v>216.36</v>
      </c>
      <c r="L417" s="44">
        <f t="shared" si="242"/>
        <v>216.36</v>
      </c>
      <c r="M417" s="44">
        <f t="shared" si="242"/>
        <v>216.36</v>
      </c>
      <c r="N417" s="44">
        <f t="shared" si="242"/>
        <v>216.36</v>
      </c>
      <c r="O417" s="44">
        <f t="shared" si="242"/>
        <v>216.36</v>
      </c>
      <c r="P417" s="44">
        <f t="shared" si="242"/>
        <v>216.36</v>
      </c>
      <c r="Q417" s="44">
        <f t="shared" si="242"/>
        <v>216.36</v>
      </c>
      <c r="R417" s="44">
        <f t="shared" si="242"/>
        <v>216.36</v>
      </c>
      <c r="S417" s="44">
        <f t="shared" si="242"/>
        <v>216.36</v>
      </c>
      <c r="T417" s="44">
        <f t="shared" si="242"/>
        <v>216.36</v>
      </c>
      <c r="U417" s="44">
        <f t="shared" si="242"/>
        <v>216.36</v>
      </c>
      <c r="V417" s="44">
        <f t="shared" si="242"/>
        <v>216.36</v>
      </c>
      <c r="W417" s="44">
        <f t="shared" si="242"/>
        <v>216.36</v>
      </c>
      <c r="X417" s="44">
        <f t="shared" si="242"/>
        <v>216.36</v>
      </c>
      <c r="Y417" s="44">
        <f t="shared" si="242"/>
        <v>216.36</v>
      </c>
      <c r="Z417" s="44">
        <f t="shared" si="242"/>
        <v>216.36</v>
      </c>
      <c r="AA417" s="44">
        <f t="shared" si="242"/>
        <v>216.36</v>
      </c>
    </row>
    <row r="418" spans="1:27" ht="12.75" customHeight="1" collapsed="1" x14ac:dyDescent="0.2">
      <c r="A418" s="96" t="s">
        <v>649</v>
      </c>
      <c r="B418" s="28" t="str">
        <f>"22"&amp;"."&amp;$B$639&amp;"."&amp;$B$640</f>
        <v>22.11.2023</v>
      </c>
      <c r="C418" s="88" t="s">
        <v>76</v>
      </c>
      <c r="D418" s="89">
        <f>ROUND(((D419+D420+D422+D421)/1000),5)</f>
        <v>3.62418</v>
      </c>
      <c r="E418" s="89">
        <f>ROUND(((E419+E420+E422+E421)/1000),5)</f>
        <v>3.54386</v>
      </c>
      <c r="F418" s="89">
        <f>ROUND(((F419+F420+F422+F421)/1000),5)</f>
        <v>3.4628700000000001</v>
      </c>
      <c r="G418" s="89">
        <f t="shared" ref="G418:AA418" si="243">ROUND(((G419+G420+G422+G421)/1000),5)</f>
        <v>3.4372699999999998</v>
      </c>
      <c r="H418" s="89">
        <f t="shared" si="243"/>
        <v>3.5131199999999998</v>
      </c>
      <c r="I418" s="89">
        <f t="shared" si="243"/>
        <v>3.6827000000000001</v>
      </c>
      <c r="J418" s="89">
        <f t="shared" si="243"/>
        <v>3.9080900000000001</v>
      </c>
      <c r="K418" s="89">
        <f t="shared" si="243"/>
        <v>4.1205400000000001</v>
      </c>
      <c r="L418" s="89">
        <f t="shared" si="243"/>
        <v>4.2863300000000004</v>
      </c>
      <c r="M418" s="89">
        <f t="shared" si="243"/>
        <v>4.30661</v>
      </c>
      <c r="N418" s="89">
        <f t="shared" si="243"/>
        <v>4.3971499999999999</v>
      </c>
      <c r="O418" s="89">
        <f t="shared" si="243"/>
        <v>4.3992300000000002</v>
      </c>
      <c r="P418" s="89">
        <f t="shared" si="243"/>
        <v>4.37141</v>
      </c>
      <c r="Q418" s="89">
        <f t="shared" si="243"/>
        <v>4.3931699999999996</v>
      </c>
      <c r="R418" s="89">
        <f t="shared" si="243"/>
        <v>4.3783799999999999</v>
      </c>
      <c r="S418" s="89">
        <f t="shared" si="243"/>
        <v>4.3658400000000004</v>
      </c>
      <c r="T418" s="89">
        <f t="shared" si="243"/>
        <v>4.4255399999999998</v>
      </c>
      <c r="U418" s="89">
        <f t="shared" si="243"/>
        <v>4.4858700000000002</v>
      </c>
      <c r="V418" s="89">
        <f t="shared" si="243"/>
        <v>4.43851</v>
      </c>
      <c r="W418" s="89">
        <f t="shared" si="243"/>
        <v>4.3521900000000002</v>
      </c>
      <c r="X418" s="89">
        <f t="shared" si="243"/>
        <v>4.2688499999999996</v>
      </c>
      <c r="Y418" s="89">
        <f t="shared" si="243"/>
        <v>4.2369399999999997</v>
      </c>
      <c r="Z418" s="89">
        <f t="shared" si="243"/>
        <v>3.9790800000000002</v>
      </c>
      <c r="AA418" s="89">
        <f t="shared" si="243"/>
        <v>3.7597</v>
      </c>
    </row>
    <row r="419" spans="1:27" ht="12.75" hidden="1" customHeight="1" outlineLevel="1" x14ac:dyDescent="0.2">
      <c r="A419" s="97" t="s">
        <v>650</v>
      </c>
      <c r="B419" s="63" t="s">
        <v>242</v>
      </c>
      <c r="C419" s="43" t="s">
        <v>79</v>
      </c>
      <c r="D419" s="44">
        <v>1181.3</v>
      </c>
      <c r="E419" s="44">
        <v>1100.98</v>
      </c>
      <c r="F419" s="44">
        <v>1019.99</v>
      </c>
      <c r="G419" s="44">
        <v>994.39</v>
      </c>
      <c r="H419" s="44">
        <v>1070.24</v>
      </c>
      <c r="I419" s="44">
        <v>1239.82</v>
      </c>
      <c r="J419" s="44">
        <v>1465.21</v>
      </c>
      <c r="K419" s="44">
        <v>1677.66</v>
      </c>
      <c r="L419" s="44">
        <v>1843.45</v>
      </c>
      <c r="M419" s="44">
        <v>1863.73</v>
      </c>
      <c r="N419" s="44">
        <v>1954.27</v>
      </c>
      <c r="O419" s="44">
        <v>1956.35</v>
      </c>
      <c r="P419" s="44">
        <v>1928.53</v>
      </c>
      <c r="Q419" s="44">
        <v>1950.29</v>
      </c>
      <c r="R419" s="44">
        <v>1935.5</v>
      </c>
      <c r="S419" s="44">
        <v>1922.96</v>
      </c>
      <c r="T419" s="44">
        <v>1982.66</v>
      </c>
      <c r="U419" s="44">
        <v>2042.99</v>
      </c>
      <c r="V419" s="44">
        <v>1995.63</v>
      </c>
      <c r="W419" s="44">
        <v>1909.31</v>
      </c>
      <c r="X419" s="44">
        <v>1825.97</v>
      </c>
      <c r="Y419" s="44">
        <v>1794.06</v>
      </c>
      <c r="Z419" s="44">
        <v>1536.2</v>
      </c>
      <c r="AA419" s="44">
        <v>1316.82</v>
      </c>
    </row>
    <row r="420" spans="1:27" ht="12.75" hidden="1" customHeight="1" outlineLevel="1" x14ac:dyDescent="0.2">
      <c r="A420" s="97" t="s">
        <v>651</v>
      </c>
      <c r="B420" s="63" t="s">
        <v>90</v>
      </c>
      <c r="C420" s="43" t="s">
        <v>79</v>
      </c>
      <c r="D420" s="44">
        <f t="shared" ref="D420:AA420" si="244">$D$315</f>
        <v>2222.89</v>
      </c>
      <c r="E420" s="44">
        <f t="shared" si="244"/>
        <v>2222.89</v>
      </c>
      <c r="F420" s="44">
        <f t="shared" si="244"/>
        <v>2222.89</v>
      </c>
      <c r="G420" s="44">
        <f t="shared" si="244"/>
        <v>2222.89</v>
      </c>
      <c r="H420" s="44">
        <f t="shared" si="244"/>
        <v>2222.89</v>
      </c>
      <c r="I420" s="44">
        <f t="shared" si="244"/>
        <v>2222.89</v>
      </c>
      <c r="J420" s="44">
        <f t="shared" si="244"/>
        <v>2222.89</v>
      </c>
      <c r="K420" s="44">
        <f t="shared" si="244"/>
        <v>2222.89</v>
      </c>
      <c r="L420" s="44">
        <f t="shared" si="244"/>
        <v>2222.89</v>
      </c>
      <c r="M420" s="44">
        <f t="shared" si="244"/>
        <v>2222.89</v>
      </c>
      <c r="N420" s="44">
        <f t="shared" si="244"/>
        <v>2222.89</v>
      </c>
      <c r="O420" s="44">
        <f t="shared" si="244"/>
        <v>2222.89</v>
      </c>
      <c r="P420" s="44">
        <f t="shared" si="244"/>
        <v>2222.89</v>
      </c>
      <c r="Q420" s="44">
        <f t="shared" si="244"/>
        <v>2222.89</v>
      </c>
      <c r="R420" s="44">
        <f t="shared" si="244"/>
        <v>2222.89</v>
      </c>
      <c r="S420" s="44">
        <f t="shared" si="244"/>
        <v>2222.89</v>
      </c>
      <c r="T420" s="44">
        <f t="shared" si="244"/>
        <v>2222.89</v>
      </c>
      <c r="U420" s="44">
        <f t="shared" si="244"/>
        <v>2222.89</v>
      </c>
      <c r="V420" s="44">
        <f t="shared" si="244"/>
        <v>2222.89</v>
      </c>
      <c r="W420" s="44">
        <f t="shared" si="244"/>
        <v>2222.89</v>
      </c>
      <c r="X420" s="44">
        <f t="shared" si="244"/>
        <v>2222.89</v>
      </c>
      <c r="Y420" s="44">
        <f t="shared" si="244"/>
        <v>2222.89</v>
      </c>
      <c r="Z420" s="44">
        <f t="shared" si="244"/>
        <v>2222.89</v>
      </c>
      <c r="AA420" s="44">
        <f t="shared" si="244"/>
        <v>2222.89</v>
      </c>
    </row>
    <row r="421" spans="1:27" ht="12.75" hidden="1" customHeight="1" outlineLevel="1" x14ac:dyDescent="0.2">
      <c r="A421" s="97" t="s">
        <v>652</v>
      </c>
      <c r="B421" s="63" t="s">
        <v>83</v>
      </c>
      <c r="C421" s="43" t="s">
        <v>79</v>
      </c>
      <c r="D421" s="44">
        <v>3.63</v>
      </c>
      <c r="E421" s="44">
        <v>3.63</v>
      </c>
      <c r="F421" s="44">
        <v>3.63</v>
      </c>
      <c r="G421" s="44">
        <v>3.63</v>
      </c>
      <c r="H421" s="44">
        <v>3.63</v>
      </c>
      <c r="I421" s="44">
        <v>3.63</v>
      </c>
      <c r="J421" s="44">
        <v>3.63</v>
      </c>
      <c r="K421" s="44">
        <v>3.63</v>
      </c>
      <c r="L421" s="44">
        <v>3.63</v>
      </c>
      <c r="M421" s="44">
        <v>3.63</v>
      </c>
      <c r="N421" s="44">
        <v>3.63</v>
      </c>
      <c r="O421" s="44">
        <v>3.63</v>
      </c>
      <c r="P421" s="44">
        <v>3.63</v>
      </c>
      <c r="Q421" s="44">
        <v>3.63</v>
      </c>
      <c r="R421" s="44">
        <v>3.63</v>
      </c>
      <c r="S421" s="44">
        <v>3.63</v>
      </c>
      <c r="T421" s="44">
        <v>3.63</v>
      </c>
      <c r="U421" s="44">
        <v>3.63</v>
      </c>
      <c r="V421" s="44">
        <v>3.63</v>
      </c>
      <c r="W421" s="44">
        <v>3.63</v>
      </c>
      <c r="X421" s="44">
        <v>3.63</v>
      </c>
      <c r="Y421" s="44">
        <v>3.63</v>
      </c>
      <c r="Z421" s="44">
        <v>3.63</v>
      </c>
      <c r="AA421" s="44">
        <v>3.63</v>
      </c>
    </row>
    <row r="422" spans="1:27" ht="12.75" hidden="1" customHeight="1" outlineLevel="1" x14ac:dyDescent="0.2">
      <c r="A422" s="97" t="s">
        <v>653</v>
      </c>
      <c r="B422" s="63" t="s">
        <v>81</v>
      </c>
      <c r="C422" s="43" t="s">
        <v>79</v>
      </c>
      <c r="D422" s="44">
        <f>$D$11</f>
        <v>216.36</v>
      </c>
      <c r="E422" s="44">
        <f t="shared" ref="E422:AA422" si="245">$D$11</f>
        <v>216.36</v>
      </c>
      <c r="F422" s="44">
        <f t="shared" si="245"/>
        <v>216.36</v>
      </c>
      <c r="G422" s="44">
        <f t="shared" si="245"/>
        <v>216.36</v>
      </c>
      <c r="H422" s="44">
        <f t="shared" si="245"/>
        <v>216.36</v>
      </c>
      <c r="I422" s="44">
        <f t="shared" si="245"/>
        <v>216.36</v>
      </c>
      <c r="J422" s="44">
        <f t="shared" si="245"/>
        <v>216.36</v>
      </c>
      <c r="K422" s="44">
        <f t="shared" si="245"/>
        <v>216.36</v>
      </c>
      <c r="L422" s="44">
        <f t="shared" si="245"/>
        <v>216.36</v>
      </c>
      <c r="M422" s="44">
        <f t="shared" si="245"/>
        <v>216.36</v>
      </c>
      <c r="N422" s="44">
        <f t="shared" si="245"/>
        <v>216.36</v>
      </c>
      <c r="O422" s="44">
        <f t="shared" si="245"/>
        <v>216.36</v>
      </c>
      <c r="P422" s="44">
        <f t="shared" si="245"/>
        <v>216.36</v>
      </c>
      <c r="Q422" s="44">
        <f t="shared" si="245"/>
        <v>216.36</v>
      </c>
      <c r="R422" s="44">
        <f t="shared" si="245"/>
        <v>216.36</v>
      </c>
      <c r="S422" s="44">
        <f t="shared" si="245"/>
        <v>216.36</v>
      </c>
      <c r="T422" s="44">
        <f t="shared" si="245"/>
        <v>216.36</v>
      </c>
      <c r="U422" s="44">
        <f t="shared" si="245"/>
        <v>216.36</v>
      </c>
      <c r="V422" s="44">
        <f t="shared" si="245"/>
        <v>216.36</v>
      </c>
      <c r="W422" s="44">
        <f t="shared" si="245"/>
        <v>216.36</v>
      </c>
      <c r="X422" s="44">
        <f t="shared" si="245"/>
        <v>216.36</v>
      </c>
      <c r="Y422" s="44">
        <f t="shared" si="245"/>
        <v>216.36</v>
      </c>
      <c r="Z422" s="44">
        <f t="shared" si="245"/>
        <v>216.36</v>
      </c>
      <c r="AA422" s="44">
        <f t="shared" si="245"/>
        <v>216.36</v>
      </c>
    </row>
    <row r="423" spans="1:27" ht="12.75" customHeight="1" collapsed="1" x14ac:dyDescent="0.2">
      <c r="A423" s="96" t="s">
        <v>654</v>
      </c>
      <c r="B423" s="28" t="str">
        <f>"23"&amp;"."&amp;$B$639&amp;"."&amp;$B$640</f>
        <v>23.11.2023</v>
      </c>
      <c r="C423" s="88" t="s">
        <v>76</v>
      </c>
      <c r="D423" s="89">
        <f>ROUND(((D424+D425+D427+D426)/1000),5)</f>
        <v>3.6308699999999998</v>
      </c>
      <c r="E423" s="89">
        <f>ROUND(((E424+E425+E427+E426)/1000),5)</f>
        <v>3.5456300000000001</v>
      </c>
      <c r="F423" s="89">
        <f>ROUND(((F424+F425+F427+F426)/1000),5)</f>
        <v>3.5131600000000001</v>
      </c>
      <c r="G423" s="89">
        <f t="shared" ref="G423:AA423" si="246">ROUND(((G424+G425+G427+G426)/1000),5)</f>
        <v>3.5127799999999998</v>
      </c>
      <c r="H423" s="89">
        <f t="shared" si="246"/>
        <v>3.5215000000000001</v>
      </c>
      <c r="I423" s="89">
        <f t="shared" si="246"/>
        <v>3.6749200000000002</v>
      </c>
      <c r="J423" s="89">
        <f t="shared" si="246"/>
        <v>3.8770099999999998</v>
      </c>
      <c r="K423" s="89">
        <f t="shared" si="246"/>
        <v>4.1458300000000001</v>
      </c>
      <c r="L423" s="89">
        <f t="shared" si="246"/>
        <v>4.2601199999999997</v>
      </c>
      <c r="M423" s="89">
        <f t="shared" si="246"/>
        <v>4.2770200000000003</v>
      </c>
      <c r="N423" s="89">
        <f t="shared" si="246"/>
        <v>4.3193000000000001</v>
      </c>
      <c r="O423" s="89">
        <f t="shared" si="246"/>
        <v>4.3898799999999998</v>
      </c>
      <c r="P423" s="89">
        <f t="shared" si="246"/>
        <v>4.38375</v>
      </c>
      <c r="Q423" s="89">
        <f t="shared" si="246"/>
        <v>4.4008099999999999</v>
      </c>
      <c r="R423" s="89">
        <f t="shared" si="246"/>
        <v>4.3912000000000004</v>
      </c>
      <c r="S423" s="89">
        <f t="shared" si="246"/>
        <v>4.2998700000000003</v>
      </c>
      <c r="T423" s="89">
        <f t="shared" si="246"/>
        <v>4.3010900000000003</v>
      </c>
      <c r="U423" s="89">
        <f t="shared" si="246"/>
        <v>4.3650000000000002</v>
      </c>
      <c r="V423" s="89">
        <f t="shared" si="246"/>
        <v>4.3984800000000002</v>
      </c>
      <c r="W423" s="89">
        <f t="shared" si="246"/>
        <v>4.3014900000000003</v>
      </c>
      <c r="X423" s="89">
        <f t="shared" si="246"/>
        <v>4.2760499999999997</v>
      </c>
      <c r="Y423" s="89">
        <f t="shared" si="246"/>
        <v>4.2453399999999997</v>
      </c>
      <c r="Z423" s="89">
        <f t="shared" si="246"/>
        <v>3.9655499999999999</v>
      </c>
      <c r="AA423" s="89">
        <f t="shared" si="246"/>
        <v>3.7184200000000001</v>
      </c>
    </row>
    <row r="424" spans="1:27" ht="12.75" hidden="1" customHeight="1" outlineLevel="1" x14ac:dyDescent="0.2">
      <c r="A424" s="97" t="s">
        <v>655</v>
      </c>
      <c r="B424" s="63" t="s">
        <v>242</v>
      </c>
      <c r="C424" s="43" t="s">
        <v>79</v>
      </c>
      <c r="D424" s="44">
        <v>1187.99</v>
      </c>
      <c r="E424" s="44">
        <v>1102.75</v>
      </c>
      <c r="F424" s="44">
        <v>1070.28</v>
      </c>
      <c r="G424" s="44">
        <v>1069.9000000000001</v>
      </c>
      <c r="H424" s="44">
        <v>1078.6199999999999</v>
      </c>
      <c r="I424" s="44">
        <v>1232.04</v>
      </c>
      <c r="J424" s="44">
        <v>1434.13</v>
      </c>
      <c r="K424" s="44">
        <v>1702.95</v>
      </c>
      <c r="L424" s="44">
        <v>1817.24</v>
      </c>
      <c r="M424" s="44">
        <v>1834.14</v>
      </c>
      <c r="N424" s="44">
        <v>1876.42</v>
      </c>
      <c r="O424" s="44">
        <v>1947</v>
      </c>
      <c r="P424" s="44">
        <v>1940.87</v>
      </c>
      <c r="Q424" s="44">
        <v>1957.93</v>
      </c>
      <c r="R424" s="44">
        <v>1948.32</v>
      </c>
      <c r="S424" s="44">
        <v>1856.99</v>
      </c>
      <c r="T424" s="44">
        <v>1858.21</v>
      </c>
      <c r="U424" s="44">
        <v>1922.12</v>
      </c>
      <c r="V424" s="44">
        <v>1955.6</v>
      </c>
      <c r="W424" s="44">
        <v>1858.61</v>
      </c>
      <c r="X424" s="44">
        <v>1833.17</v>
      </c>
      <c r="Y424" s="44">
        <v>1802.46</v>
      </c>
      <c r="Z424" s="44">
        <v>1522.67</v>
      </c>
      <c r="AA424" s="44">
        <v>1275.54</v>
      </c>
    </row>
    <row r="425" spans="1:27" ht="12.75" hidden="1" customHeight="1" outlineLevel="1" x14ac:dyDescent="0.2">
      <c r="A425" s="97" t="s">
        <v>656</v>
      </c>
      <c r="B425" s="63" t="s">
        <v>90</v>
      </c>
      <c r="C425" s="43" t="s">
        <v>79</v>
      </c>
      <c r="D425" s="44">
        <f t="shared" ref="D425:AA425" si="247">$D$315</f>
        <v>2222.89</v>
      </c>
      <c r="E425" s="44">
        <f t="shared" si="247"/>
        <v>2222.89</v>
      </c>
      <c r="F425" s="44">
        <f t="shared" si="247"/>
        <v>2222.89</v>
      </c>
      <c r="G425" s="44">
        <f t="shared" si="247"/>
        <v>2222.89</v>
      </c>
      <c r="H425" s="44">
        <f t="shared" si="247"/>
        <v>2222.89</v>
      </c>
      <c r="I425" s="44">
        <f t="shared" si="247"/>
        <v>2222.89</v>
      </c>
      <c r="J425" s="44">
        <f t="shared" si="247"/>
        <v>2222.89</v>
      </c>
      <c r="K425" s="44">
        <f t="shared" si="247"/>
        <v>2222.89</v>
      </c>
      <c r="L425" s="44">
        <f t="shared" si="247"/>
        <v>2222.89</v>
      </c>
      <c r="M425" s="44">
        <f t="shared" si="247"/>
        <v>2222.89</v>
      </c>
      <c r="N425" s="44">
        <f t="shared" si="247"/>
        <v>2222.89</v>
      </c>
      <c r="O425" s="44">
        <f t="shared" si="247"/>
        <v>2222.89</v>
      </c>
      <c r="P425" s="44">
        <f t="shared" si="247"/>
        <v>2222.89</v>
      </c>
      <c r="Q425" s="44">
        <f t="shared" si="247"/>
        <v>2222.89</v>
      </c>
      <c r="R425" s="44">
        <f t="shared" si="247"/>
        <v>2222.89</v>
      </c>
      <c r="S425" s="44">
        <f t="shared" si="247"/>
        <v>2222.89</v>
      </c>
      <c r="T425" s="44">
        <f t="shared" si="247"/>
        <v>2222.89</v>
      </c>
      <c r="U425" s="44">
        <f t="shared" si="247"/>
        <v>2222.89</v>
      </c>
      <c r="V425" s="44">
        <f t="shared" si="247"/>
        <v>2222.89</v>
      </c>
      <c r="W425" s="44">
        <f t="shared" si="247"/>
        <v>2222.89</v>
      </c>
      <c r="X425" s="44">
        <f t="shared" si="247"/>
        <v>2222.89</v>
      </c>
      <c r="Y425" s="44">
        <f t="shared" si="247"/>
        <v>2222.89</v>
      </c>
      <c r="Z425" s="44">
        <f t="shared" si="247"/>
        <v>2222.89</v>
      </c>
      <c r="AA425" s="44">
        <f t="shared" si="247"/>
        <v>2222.89</v>
      </c>
    </row>
    <row r="426" spans="1:27" ht="12.75" hidden="1" customHeight="1" outlineLevel="1" x14ac:dyDescent="0.2">
      <c r="A426" s="97" t="s">
        <v>657</v>
      </c>
      <c r="B426" s="63" t="s">
        <v>83</v>
      </c>
      <c r="C426" s="43" t="s">
        <v>79</v>
      </c>
      <c r="D426" s="44">
        <v>3.63</v>
      </c>
      <c r="E426" s="44">
        <v>3.63</v>
      </c>
      <c r="F426" s="44">
        <v>3.63</v>
      </c>
      <c r="G426" s="44">
        <v>3.63</v>
      </c>
      <c r="H426" s="44">
        <v>3.63</v>
      </c>
      <c r="I426" s="44">
        <v>3.63</v>
      </c>
      <c r="J426" s="44">
        <v>3.63</v>
      </c>
      <c r="K426" s="44">
        <v>3.63</v>
      </c>
      <c r="L426" s="44">
        <v>3.63</v>
      </c>
      <c r="M426" s="44">
        <v>3.63</v>
      </c>
      <c r="N426" s="44">
        <v>3.63</v>
      </c>
      <c r="O426" s="44">
        <v>3.63</v>
      </c>
      <c r="P426" s="44">
        <v>3.63</v>
      </c>
      <c r="Q426" s="44">
        <v>3.63</v>
      </c>
      <c r="R426" s="44">
        <v>3.63</v>
      </c>
      <c r="S426" s="44">
        <v>3.63</v>
      </c>
      <c r="T426" s="44">
        <v>3.63</v>
      </c>
      <c r="U426" s="44">
        <v>3.63</v>
      </c>
      <c r="V426" s="44">
        <v>3.63</v>
      </c>
      <c r="W426" s="44">
        <v>3.63</v>
      </c>
      <c r="X426" s="44">
        <v>3.63</v>
      </c>
      <c r="Y426" s="44">
        <v>3.63</v>
      </c>
      <c r="Z426" s="44">
        <v>3.63</v>
      </c>
      <c r="AA426" s="44">
        <v>3.63</v>
      </c>
    </row>
    <row r="427" spans="1:27" ht="12.75" hidden="1" customHeight="1" outlineLevel="1" x14ac:dyDescent="0.2">
      <c r="A427" s="97" t="s">
        <v>658</v>
      </c>
      <c r="B427" s="63" t="s">
        <v>81</v>
      </c>
      <c r="C427" s="43" t="s">
        <v>79</v>
      </c>
      <c r="D427" s="44">
        <f>$D$11</f>
        <v>216.36</v>
      </c>
      <c r="E427" s="44">
        <f t="shared" ref="E427:AA427" si="248">$D$11</f>
        <v>216.36</v>
      </c>
      <c r="F427" s="44">
        <f t="shared" si="248"/>
        <v>216.36</v>
      </c>
      <c r="G427" s="44">
        <f t="shared" si="248"/>
        <v>216.36</v>
      </c>
      <c r="H427" s="44">
        <f t="shared" si="248"/>
        <v>216.36</v>
      </c>
      <c r="I427" s="44">
        <f t="shared" si="248"/>
        <v>216.36</v>
      </c>
      <c r="J427" s="44">
        <f t="shared" si="248"/>
        <v>216.36</v>
      </c>
      <c r="K427" s="44">
        <f t="shared" si="248"/>
        <v>216.36</v>
      </c>
      <c r="L427" s="44">
        <f t="shared" si="248"/>
        <v>216.36</v>
      </c>
      <c r="M427" s="44">
        <f t="shared" si="248"/>
        <v>216.36</v>
      </c>
      <c r="N427" s="44">
        <f t="shared" si="248"/>
        <v>216.36</v>
      </c>
      <c r="O427" s="44">
        <f t="shared" si="248"/>
        <v>216.36</v>
      </c>
      <c r="P427" s="44">
        <f t="shared" si="248"/>
        <v>216.36</v>
      </c>
      <c r="Q427" s="44">
        <f t="shared" si="248"/>
        <v>216.36</v>
      </c>
      <c r="R427" s="44">
        <f t="shared" si="248"/>
        <v>216.36</v>
      </c>
      <c r="S427" s="44">
        <f t="shared" si="248"/>
        <v>216.36</v>
      </c>
      <c r="T427" s="44">
        <f t="shared" si="248"/>
        <v>216.36</v>
      </c>
      <c r="U427" s="44">
        <f t="shared" si="248"/>
        <v>216.36</v>
      </c>
      <c r="V427" s="44">
        <f t="shared" si="248"/>
        <v>216.36</v>
      </c>
      <c r="W427" s="44">
        <f t="shared" si="248"/>
        <v>216.36</v>
      </c>
      <c r="X427" s="44">
        <f t="shared" si="248"/>
        <v>216.36</v>
      </c>
      <c r="Y427" s="44">
        <f t="shared" si="248"/>
        <v>216.36</v>
      </c>
      <c r="Z427" s="44">
        <f t="shared" si="248"/>
        <v>216.36</v>
      </c>
      <c r="AA427" s="44">
        <f t="shared" si="248"/>
        <v>216.36</v>
      </c>
    </row>
    <row r="428" spans="1:27" ht="12.75" customHeight="1" collapsed="1" x14ac:dyDescent="0.2">
      <c r="A428" s="96" t="s">
        <v>659</v>
      </c>
      <c r="B428" s="28" t="str">
        <f>"24"&amp;"."&amp;$B$639&amp;"."&amp;$B$640</f>
        <v>24.11.2023</v>
      </c>
      <c r="C428" s="88" t="s">
        <v>76</v>
      </c>
      <c r="D428" s="89">
        <f>ROUND(((D429+D430+D432+D431)/1000),5)</f>
        <v>3.6013700000000002</v>
      </c>
      <c r="E428" s="89">
        <f>ROUND(((E429+E430+E432+E431)/1000),5)</f>
        <v>3.4792000000000001</v>
      </c>
      <c r="F428" s="89">
        <f>ROUND(((F429+F430+F432+F431)/1000),5)</f>
        <v>3.4110299999999998</v>
      </c>
      <c r="G428" s="89">
        <f t="shared" ref="G428:AA428" si="249">ROUND(((G429+G430+G432+G431)/1000),5)</f>
        <v>3.2510300000000001</v>
      </c>
      <c r="H428" s="89">
        <f t="shared" si="249"/>
        <v>3.4106000000000001</v>
      </c>
      <c r="I428" s="89">
        <f t="shared" si="249"/>
        <v>3.6567400000000001</v>
      </c>
      <c r="J428" s="89">
        <f t="shared" si="249"/>
        <v>3.77156</v>
      </c>
      <c r="K428" s="89">
        <f t="shared" si="249"/>
        <v>4.0659099999999997</v>
      </c>
      <c r="L428" s="89">
        <f t="shared" si="249"/>
        <v>4.3062500000000004</v>
      </c>
      <c r="M428" s="89">
        <f t="shared" si="249"/>
        <v>4.3368500000000001</v>
      </c>
      <c r="N428" s="89">
        <f t="shared" si="249"/>
        <v>4.3695500000000003</v>
      </c>
      <c r="O428" s="89">
        <f t="shared" si="249"/>
        <v>4.4137899999999997</v>
      </c>
      <c r="P428" s="89">
        <f t="shared" si="249"/>
        <v>4.3876999999999997</v>
      </c>
      <c r="Q428" s="89">
        <f t="shared" si="249"/>
        <v>4.4059999999999997</v>
      </c>
      <c r="R428" s="89">
        <f t="shared" si="249"/>
        <v>4.38863</v>
      </c>
      <c r="S428" s="89">
        <f t="shared" si="249"/>
        <v>4.3710100000000001</v>
      </c>
      <c r="T428" s="89">
        <f t="shared" si="249"/>
        <v>4.3763300000000003</v>
      </c>
      <c r="U428" s="89">
        <f t="shared" si="249"/>
        <v>4.3927800000000001</v>
      </c>
      <c r="V428" s="89">
        <f t="shared" si="249"/>
        <v>4.3763399999999999</v>
      </c>
      <c r="W428" s="89">
        <f t="shared" si="249"/>
        <v>4.3941100000000004</v>
      </c>
      <c r="X428" s="89">
        <f t="shared" si="249"/>
        <v>4.3305100000000003</v>
      </c>
      <c r="Y428" s="89">
        <f t="shared" si="249"/>
        <v>4.27325</v>
      </c>
      <c r="Z428" s="89">
        <f t="shared" si="249"/>
        <v>4.0789</v>
      </c>
      <c r="AA428" s="89">
        <f t="shared" si="249"/>
        <v>3.8494299999999999</v>
      </c>
    </row>
    <row r="429" spans="1:27" ht="12.75" hidden="1" customHeight="1" outlineLevel="1" x14ac:dyDescent="0.2">
      <c r="A429" s="97" t="s">
        <v>660</v>
      </c>
      <c r="B429" s="63" t="s">
        <v>242</v>
      </c>
      <c r="C429" s="43" t="s">
        <v>79</v>
      </c>
      <c r="D429" s="44">
        <v>1158.49</v>
      </c>
      <c r="E429" s="44">
        <v>1036.32</v>
      </c>
      <c r="F429" s="44">
        <v>968.15</v>
      </c>
      <c r="G429" s="44">
        <v>808.15</v>
      </c>
      <c r="H429" s="44">
        <v>967.72</v>
      </c>
      <c r="I429" s="44">
        <v>1213.8599999999999</v>
      </c>
      <c r="J429" s="44">
        <v>1328.68</v>
      </c>
      <c r="K429" s="44">
        <v>1623.03</v>
      </c>
      <c r="L429" s="44">
        <v>1863.37</v>
      </c>
      <c r="M429" s="44">
        <v>1893.97</v>
      </c>
      <c r="N429" s="44">
        <v>1926.67</v>
      </c>
      <c r="O429" s="44">
        <v>1970.91</v>
      </c>
      <c r="P429" s="44">
        <v>1944.82</v>
      </c>
      <c r="Q429" s="44">
        <v>1963.12</v>
      </c>
      <c r="R429" s="44">
        <v>1945.75</v>
      </c>
      <c r="S429" s="44">
        <v>1928.13</v>
      </c>
      <c r="T429" s="44">
        <v>1933.45</v>
      </c>
      <c r="U429" s="44">
        <v>1949.9</v>
      </c>
      <c r="V429" s="44">
        <v>1933.46</v>
      </c>
      <c r="W429" s="44">
        <v>1951.23</v>
      </c>
      <c r="X429" s="44">
        <v>1887.63</v>
      </c>
      <c r="Y429" s="44">
        <v>1830.37</v>
      </c>
      <c r="Z429" s="44">
        <v>1636.02</v>
      </c>
      <c r="AA429" s="44">
        <v>1406.55</v>
      </c>
    </row>
    <row r="430" spans="1:27" ht="12.75" hidden="1" customHeight="1" outlineLevel="1" x14ac:dyDescent="0.2">
      <c r="A430" s="97" t="s">
        <v>661</v>
      </c>
      <c r="B430" s="63" t="s">
        <v>90</v>
      </c>
      <c r="C430" s="43" t="s">
        <v>79</v>
      </c>
      <c r="D430" s="44">
        <f t="shared" ref="D430:AA430" si="250">$D$315</f>
        <v>2222.89</v>
      </c>
      <c r="E430" s="44">
        <f t="shared" si="250"/>
        <v>2222.89</v>
      </c>
      <c r="F430" s="44">
        <f t="shared" si="250"/>
        <v>2222.89</v>
      </c>
      <c r="G430" s="44">
        <f t="shared" si="250"/>
        <v>2222.89</v>
      </c>
      <c r="H430" s="44">
        <f t="shared" si="250"/>
        <v>2222.89</v>
      </c>
      <c r="I430" s="44">
        <f t="shared" si="250"/>
        <v>2222.89</v>
      </c>
      <c r="J430" s="44">
        <f t="shared" si="250"/>
        <v>2222.89</v>
      </c>
      <c r="K430" s="44">
        <f t="shared" si="250"/>
        <v>2222.89</v>
      </c>
      <c r="L430" s="44">
        <f t="shared" si="250"/>
        <v>2222.89</v>
      </c>
      <c r="M430" s="44">
        <f t="shared" si="250"/>
        <v>2222.89</v>
      </c>
      <c r="N430" s="44">
        <f t="shared" si="250"/>
        <v>2222.89</v>
      </c>
      <c r="O430" s="44">
        <f t="shared" si="250"/>
        <v>2222.89</v>
      </c>
      <c r="P430" s="44">
        <f t="shared" si="250"/>
        <v>2222.89</v>
      </c>
      <c r="Q430" s="44">
        <f t="shared" si="250"/>
        <v>2222.89</v>
      </c>
      <c r="R430" s="44">
        <f t="shared" si="250"/>
        <v>2222.89</v>
      </c>
      <c r="S430" s="44">
        <f t="shared" si="250"/>
        <v>2222.89</v>
      </c>
      <c r="T430" s="44">
        <f t="shared" si="250"/>
        <v>2222.89</v>
      </c>
      <c r="U430" s="44">
        <f t="shared" si="250"/>
        <v>2222.89</v>
      </c>
      <c r="V430" s="44">
        <f t="shared" si="250"/>
        <v>2222.89</v>
      </c>
      <c r="W430" s="44">
        <f t="shared" si="250"/>
        <v>2222.89</v>
      </c>
      <c r="X430" s="44">
        <f t="shared" si="250"/>
        <v>2222.89</v>
      </c>
      <c r="Y430" s="44">
        <f t="shared" si="250"/>
        <v>2222.89</v>
      </c>
      <c r="Z430" s="44">
        <f t="shared" si="250"/>
        <v>2222.89</v>
      </c>
      <c r="AA430" s="44">
        <f t="shared" si="250"/>
        <v>2222.89</v>
      </c>
    </row>
    <row r="431" spans="1:27" ht="12.75" hidden="1" customHeight="1" outlineLevel="1" x14ac:dyDescent="0.2">
      <c r="A431" s="97" t="s">
        <v>662</v>
      </c>
      <c r="B431" s="63" t="s">
        <v>83</v>
      </c>
      <c r="C431" s="43" t="s">
        <v>79</v>
      </c>
      <c r="D431" s="44">
        <v>3.63</v>
      </c>
      <c r="E431" s="44">
        <v>3.63</v>
      </c>
      <c r="F431" s="44">
        <v>3.63</v>
      </c>
      <c r="G431" s="44">
        <v>3.63</v>
      </c>
      <c r="H431" s="44">
        <v>3.63</v>
      </c>
      <c r="I431" s="44">
        <v>3.63</v>
      </c>
      <c r="J431" s="44">
        <v>3.63</v>
      </c>
      <c r="K431" s="44">
        <v>3.63</v>
      </c>
      <c r="L431" s="44">
        <v>3.63</v>
      </c>
      <c r="M431" s="44">
        <v>3.63</v>
      </c>
      <c r="N431" s="44">
        <v>3.63</v>
      </c>
      <c r="O431" s="44">
        <v>3.63</v>
      </c>
      <c r="P431" s="44">
        <v>3.63</v>
      </c>
      <c r="Q431" s="44">
        <v>3.63</v>
      </c>
      <c r="R431" s="44">
        <v>3.63</v>
      </c>
      <c r="S431" s="44">
        <v>3.63</v>
      </c>
      <c r="T431" s="44">
        <v>3.63</v>
      </c>
      <c r="U431" s="44">
        <v>3.63</v>
      </c>
      <c r="V431" s="44">
        <v>3.63</v>
      </c>
      <c r="W431" s="44">
        <v>3.63</v>
      </c>
      <c r="X431" s="44">
        <v>3.63</v>
      </c>
      <c r="Y431" s="44">
        <v>3.63</v>
      </c>
      <c r="Z431" s="44">
        <v>3.63</v>
      </c>
      <c r="AA431" s="44">
        <v>3.63</v>
      </c>
    </row>
    <row r="432" spans="1:27" ht="12.75" hidden="1" customHeight="1" outlineLevel="1" x14ac:dyDescent="0.2">
      <c r="A432" s="97" t="s">
        <v>663</v>
      </c>
      <c r="B432" s="63" t="s">
        <v>81</v>
      </c>
      <c r="C432" s="43" t="s">
        <v>79</v>
      </c>
      <c r="D432" s="44">
        <f>$D$11</f>
        <v>216.36</v>
      </c>
      <c r="E432" s="44">
        <f t="shared" ref="E432:AA432" si="251">$D$11</f>
        <v>216.36</v>
      </c>
      <c r="F432" s="44">
        <f t="shared" si="251"/>
        <v>216.36</v>
      </c>
      <c r="G432" s="44">
        <f t="shared" si="251"/>
        <v>216.36</v>
      </c>
      <c r="H432" s="44">
        <f t="shared" si="251"/>
        <v>216.36</v>
      </c>
      <c r="I432" s="44">
        <f t="shared" si="251"/>
        <v>216.36</v>
      </c>
      <c r="J432" s="44">
        <f t="shared" si="251"/>
        <v>216.36</v>
      </c>
      <c r="K432" s="44">
        <f t="shared" si="251"/>
        <v>216.36</v>
      </c>
      <c r="L432" s="44">
        <f t="shared" si="251"/>
        <v>216.36</v>
      </c>
      <c r="M432" s="44">
        <f t="shared" si="251"/>
        <v>216.36</v>
      </c>
      <c r="N432" s="44">
        <f t="shared" si="251"/>
        <v>216.36</v>
      </c>
      <c r="O432" s="44">
        <f t="shared" si="251"/>
        <v>216.36</v>
      </c>
      <c r="P432" s="44">
        <f t="shared" si="251"/>
        <v>216.36</v>
      </c>
      <c r="Q432" s="44">
        <f t="shared" si="251"/>
        <v>216.36</v>
      </c>
      <c r="R432" s="44">
        <f t="shared" si="251"/>
        <v>216.36</v>
      </c>
      <c r="S432" s="44">
        <f t="shared" si="251"/>
        <v>216.36</v>
      </c>
      <c r="T432" s="44">
        <f t="shared" si="251"/>
        <v>216.36</v>
      </c>
      <c r="U432" s="44">
        <f t="shared" si="251"/>
        <v>216.36</v>
      </c>
      <c r="V432" s="44">
        <f t="shared" si="251"/>
        <v>216.36</v>
      </c>
      <c r="W432" s="44">
        <f t="shared" si="251"/>
        <v>216.36</v>
      </c>
      <c r="X432" s="44">
        <f t="shared" si="251"/>
        <v>216.36</v>
      </c>
      <c r="Y432" s="44">
        <f t="shared" si="251"/>
        <v>216.36</v>
      </c>
      <c r="Z432" s="44">
        <f t="shared" si="251"/>
        <v>216.36</v>
      </c>
      <c r="AA432" s="44">
        <f t="shared" si="251"/>
        <v>216.36</v>
      </c>
    </row>
    <row r="433" spans="1:27" collapsed="1" x14ac:dyDescent="0.2">
      <c r="A433" s="96" t="s">
        <v>664</v>
      </c>
      <c r="B433" s="28" t="str">
        <f>"25"&amp;"."&amp;$B$639&amp;"."&amp;$B$640</f>
        <v>25.11.2023</v>
      </c>
      <c r="C433" s="88" t="s">
        <v>76</v>
      </c>
      <c r="D433" s="89">
        <f>ROUND(((D434+D435+D437+D436)/1000),5)</f>
        <v>3.7118799999999998</v>
      </c>
      <c r="E433" s="89">
        <f>ROUND(((E434+E435+E437+E436)/1000),5)</f>
        <v>3.67361</v>
      </c>
      <c r="F433" s="89">
        <f>ROUND(((F434+F435+F437+F436)/1000),5)</f>
        <v>3.6184699999999999</v>
      </c>
      <c r="G433" s="89">
        <f t="shared" ref="G433:AA433" si="252">ROUND(((G434+G435+G437+G436)/1000),5)</f>
        <v>3.6156999999999999</v>
      </c>
      <c r="H433" s="89">
        <f t="shared" si="252"/>
        <v>3.64534</v>
      </c>
      <c r="I433" s="89">
        <f t="shared" si="252"/>
        <v>3.7169300000000001</v>
      </c>
      <c r="J433" s="89">
        <f t="shared" si="252"/>
        <v>3.7526600000000001</v>
      </c>
      <c r="K433" s="89">
        <f t="shared" si="252"/>
        <v>3.97072</v>
      </c>
      <c r="L433" s="89">
        <f t="shared" si="252"/>
        <v>4.1250099999999996</v>
      </c>
      <c r="M433" s="89">
        <f t="shared" si="252"/>
        <v>4.3006200000000003</v>
      </c>
      <c r="N433" s="89">
        <f t="shared" si="252"/>
        <v>4.3661000000000003</v>
      </c>
      <c r="O433" s="89">
        <f t="shared" si="252"/>
        <v>4.3918900000000001</v>
      </c>
      <c r="P433" s="89">
        <f t="shared" si="252"/>
        <v>4.3923100000000002</v>
      </c>
      <c r="Q433" s="89">
        <f t="shared" si="252"/>
        <v>4.3671199999999999</v>
      </c>
      <c r="R433" s="89">
        <f t="shared" si="252"/>
        <v>4.3646799999999999</v>
      </c>
      <c r="S433" s="89">
        <f t="shared" si="252"/>
        <v>4.3684099999999999</v>
      </c>
      <c r="T433" s="89">
        <f t="shared" si="252"/>
        <v>4.39276</v>
      </c>
      <c r="U433" s="89">
        <f t="shared" si="252"/>
        <v>4.4045199999999998</v>
      </c>
      <c r="V433" s="89">
        <f t="shared" si="252"/>
        <v>4.4003300000000003</v>
      </c>
      <c r="W433" s="89">
        <f t="shared" si="252"/>
        <v>4.3131899999999996</v>
      </c>
      <c r="X433" s="89">
        <f t="shared" si="252"/>
        <v>4.3174700000000001</v>
      </c>
      <c r="Y433" s="89">
        <f t="shared" si="252"/>
        <v>4.2009400000000001</v>
      </c>
      <c r="Z433" s="89">
        <f t="shared" si="252"/>
        <v>3.9811299999999998</v>
      </c>
      <c r="AA433" s="89">
        <f t="shared" si="252"/>
        <v>3.86</v>
      </c>
    </row>
    <row r="434" spans="1:27" ht="12.75" hidden="1" customHeight="1" outlineLevel="1" x14ac:dyDescent="0.2">
      <c r="A434" s="97" t="s">
        <v>665</v>
      </c>
      <c r="B434" s="63" t="s">
        <v>242</v>
      </c>
      <c r="C434" s="43" t="s">
        <v>79</v>
      </c>
      <c r="D434" s="44">
        <v>1269</v>
      </c>
      <c r="E434" s="44">
        <v>1230.73</v>
      </c>
      <c r="F434" s="44">
        <v>1175.5899999999999</v>
      </c>
      <c r="G434" s="44">
        <v>1172.82</v>
      </c>
      <c r="H434" s="44">
        <v>1202.46</v>
      </c>
      <c r="I434" s="44">
        <v>1274.05</v>
      </c>
      <c r="J434" s="44">
        <v>1309.78</v>
      </c>
      <c r="K434" s="44">
        <v>1527.84</v>
      </c>
      <c r="L434" s="44">
        <v>1682.13</v>
      </c>
      <c r="M434" s="44">
        <v>1857.74</v>
      </c>
      <c r="N434" s="44">
        <v>1923.22</v>
      </c>
      <c r="O434" s="44">
        <v>1949.01</v>
      </c>
      <c r="P434" s="44">
        <v>1949.43</v>
      </c>
      <c r="Q434" s="44">
        <v>1924.24</v>
      </c>
      <c r="R434" s="44">
        <v>1921.8</v>
      </c>
      <c r="S434" s="44">
        <v>1925.53</v>
      </c>
      <c r="T434" s="44">
        <v>1949.88</v>
      </c>
      <c r="U434" s="44">
        <v>1961.64</v>
      </c>
      <c r="V434" s="44">
        <v>1957.45</v>
      </c>
      <c r="W434" s="44">
        <v>1870.31</v>
      </c>
      <c r="X434" s="44">
        <v>1874.59</v>
      </c>
      <c r="Y434" s="44">
        <v>1758.06</v>
      </c>
      <c r="Z434" s="44">
        <v>1538.25</v>
      </c>
      <c r="AA434" s="44">
        <v>1417.12</v>
      </c>
    </row>
    <row r="435" spans="1:27" ht="12.75" hidden="1" customHeight="1" outlineLevel="1" x14ac:dyDescent="0.2">
      <c r="A435" s="97" t="s">
        <v>666</v>
      </c>
      <c r="B435" s="63" t="s">
        <v>90</v>
      </c>
      <c r="C435" s="43" t="s">
        <v>79</v>
      </c>
      <c r="D435" s="44">
        <f t="shared" ref="D435:AA435" si="253">$D$315</f>
        <v>2222.89</v>
      </c>
      <c r="E435" s="44">
        <f t="shared" si="253"/>
        <v>2222.89</v>
      </c>
      <c r="F435" s="44">
        <f t="shared" si="253"/>
        <v>2222.89</v>
      </c>
      <c r="G435" s="44">
        <f t="shared" si="253"/>
        <v>2222.89</v>
      </c>
      <c r="H435" s="44">
        <f t="shared" si="253"/>
        <v>2222.89</v>
      </c>
      <c r="I435" s="44">
        <f t="shared" si="253"/>
        <v>2222.89</v>
      </c>
      <c r="J435" s="44">
        <f t="shared" si="253"/>
        <v>2222.89</v>
      </c>
      <c r="K435" s="44">
        <f t="shared" si="253"/>
        <v>2222.89</v>
      </c>
      <c r="L435" s="44">
        <f t="shared" si="253"/>
        <v>2222.89</v>
      </c>
      <c r="M435" s="44">
        <f t="shared" si="253"/>
        <v>2222.89</v>
      </c>
      <c r="N435" s="44">
        <f t="shared" si="253"/>
        <v>2222.89</v>
      </c>
      <c r="O435" s="44">
        <f t="shared" si="253"/>
        <v>2222.89</v>
      </c>
      <c r="P435" s="44">
        <f t="shared" si="253"/>
        <v>2222.89</v>
      </c>
      <c r="Q435" s="44">
        <f t="shared" si="253"/>
        <v>2222.89</v>
      </c>
      <c r="R435" s="44">
        <f t="shared" si="253"/>
        <v>2222.89</v>
      </c>
      <c r="S435" s="44">
        <f t="shared" si="253"/>
        <v>2222.89</v>
      </c>
      <c r="T435" s="44">
        <f t="shared" si="253"/>
        <v>2222.89</v>
      </c>
      <c r="U435" s="44">
        <f t="shared" si="253"/>
        <v>2222.89</v>
      </c>
      <c r="V435" s="44">
        <f t="shared" si="253"/>
        <v>2222.89</v>
      </c>
      <c r="W435" s="44">
        <f t="shared" si="253"/>
        <v>2222.89</v>
      </c>
      <c r="X435" s="44">
        <f t="shared" si="253"/>
        <v>2222.89</v>
      </c>
      <c r="Y435" s="44">
        <f t="shared" si="253"/>
        <v>2222.89</v>
      </c>
      <c r="Z435" s="44">
        <f t="shared" si="253"/>
        <v>2222.89</v>
      </c>
      <c r="AA435" s="44">
        <f t="shared" si="253"/>
        <v>2222.89</v>
      </c>
    </row>
    <row r="436" spans="1:27" ht="12.75" hidden="1" customHeight="1" outlineLevel="1" x14ac:dyDescent="0.2">
      <c r="A436" s="97" t="s">
        <v>667</v>
      </c>
      <c r="B436" s="63" t="s">
        <v>83</v>
      </c>
      <c r="C436" s="43" t="s">
        <v>79</v>
      </c>
      <c r="D436" s="44">
        <v>3.63</v>
      </c>
      <c r="E436" s="44">
        <v>3.63</v>
      </c>
      <c r="F436" s="44">
        <v>3.63</v>
      </c>
      <c r="G436" s="44">
        <v>3.63</v>
      </c>
      <c r="H436" s="44">
        <v>3.63</v>
      </c>
      <c r="I436" s="44">
        <v>3.63</v>
      </c>
      <c r="J436" s="44">
        <v>3.63</v>
      </c>
      <c r="K436" s="44">
        <v>3.63</v>
      </c>
      <c r="L436" s="44">
        <v>3.63</v>
      </c>
      <c r="M436" s="44">
        <v>3.63</v>
      </c>
      <c r="N436" s="44">
        <v>3.63</v>
      </c>
      <c r="O436" s="44">
        <v>3.63</v>
      </c>
      <c r="P436" s="44">
        <v>3.63</v>
      </c>
      <c r="Q436" s="44">
        <v>3.63</v>
      </c>
      <c r="R436" s="44">
        <v>3.63</v>
      </c>
      <c r="S436" s="44">
        <v>3.63</v>
      </c>
      <c r="T436" s="44">
        <v>3.63</v>
      </c>
      <c r="U436" s="44">
        <v>3.63</v>
      </c>
      <c r="V436" s="44">
        <v>3.63</v>
      </c>
      <c r="W436" s="44">
        <v>3.63</v>
      </c>
      <c r="X436" s="44">
        <v>3.63</v>
      </c>
      <c r="Y436" s="44">
        <v>3.63</v>
      </c>
      <c r="Z436" s="44">
        <v>3.63</v>
      </c>
      <c r="AA436" s="44">
        <v>3.63</v>
      </c>
    </row>
    <row r="437" spans="1:27" ht="12.75" hidden="1" customHeight="1" outlineLevel="1" x14ac:dyDescent="0.2">
      <c r="A437" s="97" t="s">
        <v>668</v>
      </c>
      <c r="B437" s="63" t="s">
        <v>81</v>
      </c>
      <c r="C437" s="43" t="s">
        <v>79</v>
      </c>
      <c r="D437" s="44">
        <f>$D$11</f>
        <v>216.36</v>
      </c>
      <c r="E437" s="44">
        <f t="shared" ref="E437:AA437" si="254">$D$11</f>
        <v>216.36</v>
      </c>
      <c r="F437" s="44">
        <f t="shared" si="254"/>
        <v>216.36</v>
      </c>
      <c r="G437" s="44">
        <f t="shared" si="254"/>
        <v>216.36</v>
      </c>
      <c r="H437" s="44">
        <f t="shared" si="254"/>
        <v>216.36</v>
      </c>
      <c r="I437" s="44">
        <f t="shared" si="254"/>
        <v>216.36</v>
      </c>
      <c r="J437" s="44">
        <f t="shared" si="254"/>
        <v>216.36</v>
      </c>
      <c r="K437" s="44">
        <f t="shared" si="254"/>
        <v>216.36</v>
      </c>
      <c r="L437" s="44">
        <f t="shared" si="254"/>
        <v>216.36</v>
      </c>
      <c r="M437" s="44">
        <f t="shared" si="254"/>
        <v>216.36</v>
      </c>
      <c r="N437" s="44">
        <f t="shared" si="254"/>
        <v>216.36</v>
      </c>
      <c r="O437" s="44">
        <f t="shared" si="254"/>
        <v>216.36</v>
      </c>
      <c r="P437" s="44">
        <f t="shared" si="254"/>
        <v>216.36</v>
      </c>
      <c r="Q437" s="44">
        <f t="shared" si="254"/>
        <v>216.36</v>
      </c>
      <c r="R437" s="44">
        <f t="shared" si="254"/>
        <v>216.36</v>
      </c>
      <c r="S437" s="44">
        <f t="shared" si="254"/>
        <v>216.36</v>
      </c>
      <c r="T437" s="44">
        <f t="shared" si="254"/>
        <v>216.36</v>
      </c>
      <c r="U437" s="44">
        <f t="shared" si="254"/>
        <v>216.36</v>
      </c>
      <c r="V437" s="44">
        <f t="shared" si="254"/>
        <v>216.36</v>
      </c>
      <c r="W437" s="44">
        <f t="shared" si="254"/>
        <v>216.36</v>
      </c>
      <c r="X437" s="44">
        <f t="shared" si="254"/>
        <v>216.36</v>
      </c>
      <c r="Y437" s="44">
        <f t="shared" si="254"/>
        <v>216.36</v>
      </c>
      <c r="Z437" s="44">
        <f t="shared" si="254"/>
        <v>216.36</v>
      </c>
      <c r="AA437" s="44">
        <f t="shared" si="254"/>
        <v>216.36</v>
      </c>
    </row>
    <row r="438" spans="1:27" collapsed="1" x14ac:dyDescent="0.2">
      <c r="A438" s="96" t="s">
        <v>669</v>
      </c>
      <c r="B438" s="28" t="str">
        <f>"26"&amp;"."&amp;$B$639&amp;"."&amp;$B$640</f>
        <v>26.11.2023</v>
      </c>
      <c r="C438" s="88" t="s">
        <v>76</v>
      </c>
      <c r="D438" s="89">
        <f>ROUND(((D439+D440+D442+D441)/1000),5)</f>
        <v>3.7132299999999998</v>
      </c>
      <c r="E438" s="89">
        <f>ROUND(((E439+E440+E442+E441)/1000),5)</f>
        <v>3.63924</v>
      </c>
      <c r="F438" s="89">
        <f>ROUND(((F439+F440+F442+F441)/1000),5)</f>
        <v>3.5923799999999999</v>
      </c>
      <c r="G438" s="89">
        <f t="shared" ref="G438:AA438" si="255">ROUND(((G439+G440+G442+G441)/1000),5)</f>
        <v>3.5631200000000001</v>
      </c>
      <c r="H438" s="89">
        <f t="shared" si="255"/>
        <v>3.5758999999999999</v>
      </c>
      <c r="I438" s="89">
        <f t="shared" si="255"/>
        <v>3.6405799999999999</v>
      </c>
      <c r="J438" s="89">
        <f t="shared" si="255"/>
        <v>3.6944699999999999</v>
      </c>
      <c r="K438" s="89">
        <f t="shared" si="255"/>
        <v>3.7440199999999999</v>
      </c>
      <c r="L438" s="89">
        <f t="shared" si="255"/>
        <v>3.99838</v>
      </c>
      <c r="M438" s="89">
        <f t="shared" si="255"/>
        <v>4.13774</v>
      </c>
      <c r="N438" s="89">
        <f t="shared" si="255"/>
        <v>4.2071699999999996</v>
      </c>
      <c r="O438" s="89">
        <f t="shared" si="255"/>
        <v>4.2837699999999996</v>
      </c>
      <c r="P438" s="89">
        <f t="shared" si="255"/>
        <v>4.3014400000000004</v>
      </c>
      <c r="Q438" s="89">
        <f t="shared" si="255"/>
        <v>4.3073199999999998</v>
      </c>
      <c r="R438" s="89">
        <f t="shared" si="255"/>
        <v>4.2359200000000001</v>
      </c>
      <c r="S438" s="89">
        <f t="shared" si="255"/>
        <v>4.2706299999999997</v>
      </c>
      <c r="T438" s="89">
        <f t="shared" si="255"/>
        <v>4.2882899999999999</v>
      </c>
      <c r="U438" s="89">
        <f t="shared" si="255"/>
        <v>4.5039499999999997</v>
      </c>
      <c r="V438" s="89">
        <f t="shared" si="255"/>
        <v>4.5237999999999996</v>
      </c>
      <c r="W438" s="89">
        <f t="shared" si="255"/>
        <v>4.4035500000000001</v>
      </c>
      <c r="X438" s="89">
        <f t="shared" si="255"/>
        <v>4.4248599999999998</v>
      </c>
      <c r="Y438" s="89">
        <f t="shared" si="255"/>
        <v>4.1615700000000002</v>
      </c>
      <c r="Z438" s="89">
        <f t="shared" si="255"/>
        <v>3.9358300000000002</v>
      </c>
      <c r="AA438" s="89">
        <f t="shared" si="255"/>
        <v>3.7385999999999999</v>
      </c>
    </row>
    <row r="439" spans="1:27" ht="12.75" hidden="1" customHeight="1" outlineLevel="1" x14ac:dyDescent="0.2">
      <c r="A439" s="97" t="s">
        <v>670</v>
      </c>
      <c r="B439" s="63" t="s">
        <v>242</v>
      </c>
      <c r="C439" s="43" t="s">
        <v>79</v>
      </c>
      <c r="D439" s="44">
        <v>1270.3499999999999</v>
      </c>
      <c r="E439" s="44">
        <v>1196.3599999999999</v>
      </c>
      <c r="F439" s="44">
        <v>1149.5</v>
      </c>
      <c r="G439" s="44">
        <v>1120.24</v>
      </c>
      <c r="H439" s="44">
        <v>1133.02</v>
      </c>
      <c r="I439" s="44">
        <v>1197.7</v>
      </c>
      <c r="J439" s="44">
        <v>1251.5899999999999</v>
      </c>
      <c r="K439" s="44">
        <v>1301.1400000000001</v>
      </c>
      <c r="L439" s="44">
        <v>1555.5</v>
      </c>
      <c r="M439" s="44">
        <v>1694.86</v>
      </c>
      <c r="N439" s="44">
        <v>1764.29</v>
      </c>
      <c r="O439" s="44">
        <v>1840.89</v>
      </c>
      <c r="P439" s="44">
        <v>1858.56</v>
      </c>
      <c r="Q439" s="44">
        <v>1864.44</v>
      </c>
      <c r="R439" s="44">
        <v>1793.04</v>
      </c>
      <c r="S439" s="44">
        <v>1827.75</v>
      </c>
      <c r="T439" s="44">
        <v>1845.41</v>
      </c>
      <c r="U439" s="44">
        <v>2061.0700000000002</v>
      </c>
      <c r="V439" s="44">
        <v>2080.92</v>
      </c>
      <c r="W439" s="44">
        <v>1960.67</v>
      </c>
      <c r="X439" s="44">
        <v>1981.98</v>
      </c>
      <c r="Y439" s="44">
        <v>1718.69</v>
      </c>
      <c r="Z439" s="44">
        <v>1492.95</v>
      </c>
      <c r="AA439" s="44">
        <v>1295.72</v>
      </c>
    </row>
    <row r="440" spans="1:27" ht="12.75" hidden="1" customHeight="1" outlineLevel="1" x14ac:dyDescent="0.2">
      <c r="A440" s="97" t="s">
        <v>671</v>
      </c>
      <c r="B440" s="63" t="s">
        <v>90</v>
      </c>
      <c r="C440" s="43" t="s">
        <v>79</v>
      </c>
      <c r="D440" s="44">
        <f t="shared" ref="D440:AA440" si="256">$D$315</f>
        <v>2222.89</v>
      </c>
      <c r="E440" s="44">
        <f t="shared" si="256"/>
        <v>2222.89</v>
      </c>
      <c r="F440" s="44">
        <f t="shared" si="256"/>
        <v>2222.89</v>
      </c>
      <c r="G440" s="44">
        <f t="shared" si="256"/>
        <v>2222.89</v>
      </c>
      <c r="H440" s="44">
        <f t="shared" si="256"/>
        <v>2222.89</v>
      </c>
      <c r="I440" s="44">
        <f t="shared" si="256"/>
        <v>2222.89</v>
      </c>
      <c r="J440" s="44">
        <f t="shared" si="256"/>
        <v>2222.89</v>
      </c>
      <c r="K440" s="44">
        <f t="shared" si="256"/>
        <v>2222.89</v>
      </c>
      <c r="L440" s="44">
        <f t="shared" si="256"/>
        <v>2222.89</v>
      </c>
      <c r="M440" s="44">
        <f t="shared" si="256"/>
        <v>2222.89</v>
      </c>
      <c r="N440" s="44">
        <f t="shared" si="256"/>
        <v>2222.89</v>
      </c>
      <c r="O440" s="44">
        <f t="shared" si="256"/>
        <v>2222.89</v>
      </c>
      <c r="P440" s="44">
        <f t="shared" si="256"/>
        <v>2222.89</v>
      </c>
      <c r="Q440" s="44">
        <f t="shared" si="256"/>
        <v>2222.89</v>
      </c>
      <c r="R440" s="44">
        <f t="shared" si="256"/>
        <v>2222.89</v>
      </c>
      <c r="S440" s="44">
        <f t="shared" si="256"/>
        <v>2222.89</v>
      </c>
      <c r="T440" s="44">
        <f t="shared" si="256"/>
        <v>2222.89</v>
      </c>
      <c r="U440" s="44">
        <f t="shared" si="256"/>
        <v>2222.89</v>
      </c>
      <c r="V440" s="44">
        <f t="shared" si="256"/>
        <v>2222.89</v>
      </c>
      <c r="W440" s="44">
        <f t="shared" si="256"/>
        <v>2222.89</v>
      </c>
      <c r="X440" s="44">
        <f t="shared" si="256"/>
        <v>2222.89</v>
      </c>
      <c r="Y440" s="44">
        <f t="shared" si="256"/>
        <v>2222.89</v>
      </c>
      <c r="Z440" s="44">
        <f t="shared" si="256"/>
        <v>2222.89</v>
      </c>
      <c r="AA440" s="44">
        <f t="shared" si="256"/>
        <v>2222.89</v>
      </c>
    </row>
    <row r="441" spans="1:27" ht="12.75" hidden="1" customHeight="1" outlineLevel="1" x14ac:dyDescent="0.2">
      <c r="A441" s="97" t="s">
        <v>672</v>
      </c>
      <c r="B441" s="63" t="s">
        <v>83</v>
      </c>
      <c r="C441" s="43" t="s">
        <v>79</v>
      </c>
      <c r="D441" s="44">
        <v>3.63</v>
      </c>
      <c r="E441" s="44">
        <v>3.63</v>
      </c>
      <c r="F441" s="44">
        <v>3.63</v>
      </c>
      <c r="G441" s="44">
        <v>3.63</v>
      </c>
      <c r="H441" s="44">
        <v>3.63</v>
      </c>
      <c r="I441" s="44">
        <v>3.63</v>
      </c>
      <c r="J441" s="44">
        <v>3.63</v>
      </c>
      <c r="K441" s="44">
        <v>3.63</v>
      </c>
      <c r="L441" s="44">
        <v>3.63</v>
      </c>
      <c r="M441" s="44">
        <v>3.63</v>
      </c>
      <c r="N441" s="44">
        <v>3.63</v>
      </c>
      <c r="O441" s="44">
        <v>3.63</v>
      </c>
      <c r="P441" s="44">
        <v>3.63</v>
      </c>
      <c r="Q441" s="44">
        <v>3.63</v>
      </c>
      <c r="R441" s="44">
        <v>3.63</v>
      </c>
      <c r="S441" s="44">
        <v>3.63</v>
      </c>
      <c r="T441" s="44">
        <v>3.63</v>
      </c>
      <c r="U441" s="44">
        <v>3.63</v>
      </c>
      <c r="V441" s="44">
        <v>3.63</v>
      </c>
      <c r="W441" s="44">
        <v>3.63</v>
      </c>
      <c r="X441" s="44">
        <v>3.63</v>
      </c>
      <c r="Y441" s="44">
        <v>3.63</v>
      </c>
      <c r="Z441" s="44">
        <v>3.63</v>
      </c>
      <c r="AA441" s="44">
        <v>3.63</v>
      </c>
    </row>
    <row r="442" spans="1:27" ht="12.75" hidden="1" customHeight="1" outlineLevel="1" x14ac:dyDescent="0.2">
      <c r="A442" s="97" t="s">
        <v>673</v>
      </c>
      <c r="B442" s="63" t="s">
        <v>81</v>
      </c>
      <c r="C442" s="43" t="s">
        <v>79</v>
      </c>
      <c r="D442" s="44">
        <f>$D$11</f>
        <v>216.36</v>
      </c>
      <c r="E442" s="44">
        <f t="shared" ref="E442:AA442" si="257">$D$11</f>
        <v>216.36</v>
      </c>
      <c r="F442" s="44">
        <f t="shared" si="257"/>
        <v>216.36</v>
      </c>
      <c r="G442" s="44">
        <f t="shared" si="257"/>
        <v>216.36</v>
      </c>
      <c r="H442" s="44">
        <f t="shared" si="257"/>
        <v>216.36</v>
      </c>
      <c r="I442" s="44">
        <f t="shared" si="257"/>
        <v>216.36</v>
      </c>
      <c r="J442" s="44">
        <f t="shared" si="257"/>
        <v>216.36</v>
      </c>
      <c r="K442" s="44">
        <f t="shared" si="257"/>
        <v>216.36</v>
      </c>
      <c r="L442" s="44">
        <f t="shared" si="257"/>
        <v>216.36</v>
      </c>
      <c r="M442" s="44">
        <f t="shared" si="257"/>
        <v>216.36</v>
      </c>
      <c r="N442" s="44">
        <f t="shared" si="257"/>
        <v>216.36</v>
      </c>
      <c r="O442" s="44">
        <f t="shared" si="257"/>
        <v>216.36</v>
      </c>
      <c r="P442" s="44">
        <f t="shared" si="257"/>
        <v>216.36</v>
      </c>
      <c r="Q442" s="44">
        <f t="shared" si="257"/>
        <v>216.36</v>
      </c>
      <c r="R442" s="44">
        <f t="shared" si="257"/>
        <v>216.36</v>
      </c>
      <c r="S442" s="44">
        <f t="shared" si="257"/>
        <v>216.36</v>
      </c>
      <c r="T442" s="44">
        <f t="shared" si="257"/>
        <v>216.36</v>
      </c>
      <c r="U442" s="44">
        <f t="shared" si="257"/>
        <v>216.36</v>
      </c>
      <c r="V442" s="44">
        <f t="shared" si="257"/>
        <v>216.36</v>
      </c>
      <c r="W442" s="44">
        <f t="shared" si="257"/>
        <v>216.36</v>
      </c>
      <c r="X442" s="44">
        <f t="shared" si="257"/>
        <v>216.36</v>
      </c>
      <c r="Y442" s="44">
        <f t="shared" si="257"/>
        <v>216.36</v>
      </c>
      <c r="Z442" s="44">
        <f t="shared" si="257"/>
        <v>216.36</v>
      </c>
      <c r="AA442" s="44">
        <f t="shared" si="257"/>
        <v>216.36</v>
      </c>
    </row>
    <row r="443" spans="1:27" collapsed="1" x14ac:dyDescent="0.2">
      <c r="A443" s="96" t="s">
        <v>674</v>
      </c>
      <c r="B443" s="28" t="str">
        <f>"27"&amp;"."&amp;$B$639&amp;"."&amp;$B$640</f>
        <v>27.11.2023</v>
      </c>
      <c r="C443" s="88" t="s">
        <v>76</v>
      </c>
      <c r="D443" s="89">
        <f>ROUND(((D444+D445+D447+D446)/1000),5)</f>
        <v>3.5622099999999999</v>
      </c>
      <c r="E443" s="89">
        <f>ROUND(((E444+E445+E447+E446)/1000),5)</f>
        <v>3.4998499999999999</v>
      </c>
      <c r="F443" s="89">
        <f>ROUND(((F444+F445+F447+F446)/1000),5)</f>
        <v>3.4292699999999998</v>
      </c>
      <c r="G443" s="89">
        <f t="shared" ref="G443:AA443" si="258">ROUND(((G444+G445+G447+G446)/1000),5)</f>
        <v>3.4170500000000001</v>
      </c>
      <c r="H443" s="89">
        <f t="shared" si="258"/>
        <v>3.4643999999999999</v>
      </c>
      <c r="I443" s="89">
        <f t="shared" si="258"/>
        <v>3.6138699999999999</v>
      </c>
      <c r="J443" s="89">
        <f t="shared" si="258"/>
        <v>3.7297799999999999</v>
      </c>
      <c r="K443" s="89">
        <f t="shared" si="258"/>
        <v>4.0532700000000004</v>
      </c>
      <c r="L443" s="89">
        <f t="shared" si="258"/>
        <v>4.2681899999999997</v>
      </c>
      <c r="M443" s="89">
        <f t="shared" si="258"/>
        <v>4.2900999999999998</v>
      </c>
      <c r="N443" s="89">
        <f t="shared" si="258"/>
        <v>4.3707900000000004</v>
      </c>
      <c r="O443" s="89">
        <f t="shared" si="258"/>
        <v>4.4244300000000001</v>
      </c>
      <c r="P443" s="89">
        <f t="shared" si="258"/>
        <v>4.3930300000000004</v>
      </c>
      <c r="Q443" s="89">
        <f t="shared" si="258"/>
        <v>4.4224100000000002</v>
      </c>
      <c r="R443" s="89">
        <f t="shared" si="258"/>
        <v>4.4213699999999996</v>
      </c>
      <c r="S443" s="89">
        <f t="shared" si="258"/>
        <v>4.3635000000000002</v>
      </c>
      <c r="T443" s="89">
        <f t="shared" si="258"/>
        <v>4.35067</v>
      </c>
      <c r="U443" s="89">
        <f t="shared" si="258"/>
        <v>4.3478399999999997</v>
      </c>
      <c r="V443" s="89">
        <f t="shared" si="258"/>
        <v>4.3293499999999998</v>
      </c>
      <c r="W443" s="89">
        <f t="shared" si="258"/>
        <v>4.3398899999999996</v>
      </c>
      <c r="X443" s="89">
        <f t="shared" si="258"/>
        <v>4.2341600000000001</v>
      </c>
      <c r="Y443" s="89">
        <f t="shared" si="258"/>
        <v>4.0245199999999999</v>
      </c>
      <c r="Z443" s="89">
        <f t="shared" si="258"/>
        <v>3.7887599999999999</v>
      </c>
      <c r="AA443" s="89">
        <f t="shared" si="258"/>
        <v>3.6849400000000001</v>
      </c>
    </row>
    <row r="444" spans="1:27" ht="12.75" hidden="1" customHeight="1" outlineLevel="1" x14ac:dyDescent="0.2">
      <c r="A444" s="97" t="s">
        <v>675</v>
      </c>
      <c r="B444" s="63" t="s">
        <v>242</v>
      </c>
      <c r="C444" s="43" t="s">
        <v>79</v>
      </c>
      <c r="D444" s="44">
        <v>1119.33</v>
      </c>
      <c r="E444" s="44">
        <v>1056.97</v>
      </c>
      <c r="F444" s="44">
        <v>986.39</v>
      </c>
      <c r="G444" s="44">
        <v>974.17</v>
      </c>
      <c r="H444" s="44">
        <v>1021.52</v>
      </c>
      <c r="I444" s="44">
        <v>1170.99</v>
      </c>
      <c r="J444" s="44">
        <v>1286.9000000000001</v>
      </c>
      <c r="K444" s="44">
        <v>1610.39</v>
      </c>
      <c r="L444" s="44">
        <v>1825.31</v>
      </c>
      <c r="M444" s="44">
        <v>1847.22</v>
      </c>
      <c r="N444" s="44">
        <v>1927.91</v>
      </c>
      <c r="O444" s="44">
        <v>1981.55</v>
      </c>
      <c r="P444" s="44">
        <v>1950.15</v>
      </c>
      <c r="Q444" s="44">
        <v>1979.53</v>
      </c>
      <c r="R444" s="44">
        <v>1978.49</v>
      </c>
      <c r="S444" s="44">
        <v>1920.62</v>
      </c>
      <c r="T444" s="44">
        <v>1907.79</v>
      </c>
      <c r="U444" s="44">
        <v>1904.96</v>
      </c>
      <c r="V444" s="44">
        <v>1886.47</v>
      </c>
      <c r="W444" s="44">
        <v>1897.01</v>
      </c>
      <c r="X444" s="44">
        <v>1791.28</v>
      </c>
      <c r="Y444" s="44">
        <v>1581.64</v>
      </c>
      <c r="Z444" s="44">
        <v>1345.88</v>
      </c>
      <c r="AA444" s="44">
        <v>1242.06</v>
      </c>
    </row>
    <row r="445" spans="1:27" ht="12.75" hidden="1" customHeight="1" outlineLevel="1" x14ac:dyDescent="0.2">
      <c r="A445" s="97" t="s">
        <v>676</v>
      </c>
      <c r="B445" s="63" t="s">
        <v>90</v>
      </c>
      <c r="C445" s="43" t="s">
        <v>79</v>
      </c>
      <c r="D445" s="44">
        <f t="shared" ref="D445:AA445" si="259">$D$315</f>
        <v>2222.89</v>
      </c>
      <c r="E445" s="44">
        <f t="shared" si="259"/>
        <v>2222.89</v>
      </c>
      <c r="F445" s="44">
        <f t="shared" si="259"/>
        <v>2222.89</v>
      </c>
      <c r="G445" s="44">
        <f t="shared" si="259"/>
        <v>2222.89</v>
      </c>
      <c r="H445" s="44">
        <f t="shared" si="259"/>
        <v>2222.89</v>
      </c>
      <c r="I445" s="44">
        <f t="shared" si="259"/>
        <v>2222.89</v>
      </c>
      <c r="J445" s="44">
        <f t="shared" si="259"/>
        <v>2222.89</v>
      </c>
      <c r="K445" s="44">
        <f t="shared" si="259"/>
        <v>2222.89</v>
      </c>
      <c r="L445" s="44">
        <f t="shared" si="259"/>
        <v>2222.89</v>
      </c>
      <c r="M445" s="44">
        <f t="shared" si="259"/>
        <v>2222.89</v>
      </c>
      <c r="N445" s="44">
        <f t="shared" si="259"/>
        <v>2222.89</v>
      </c>
      <c r="O445" s="44">
        <f t="shared" si="259"/>
        <v>2222.89</v>
      </c>
      <c r="P445" s="44">
        <f t="shared" si="259"/>
        <v>2222.89</v>
      </c>
      <c r="Q445" s="44">
        <f t="shared" si="259"/>
        <v>2222.89</v>
      </c>
      <c r="R445" s="44">
        <f t="shared" si="259"/>
        <v>2222.89</v>
      </c>
      <c r="S445" s="44">
        <f t="shared" si="259"/>
        <v>2222.89</v>
      </c>
      <c r="T445" s="44">
        <f t="shared" si="259"/>
        <v>2222.89</v>
      </c>
      <c r="U445" s="44">
        <f t="shared" si="259"/>
        <v>2222.89</v>
      </c>
      <c r="V445" s="44">
        <f t="shared" si="259"/>
        <v>2222.89</v>
      </c>
      <c r="W445" s="44">
        <f t="shared" si="259"/>
        <v>2222.89</v>
      </c>
      <c r="X445" s="44">
        <f t="shared" si="259"/>
        <v>2222.89</v>
      </c>
      <c r="Y445" s="44">
        <f t="shared" si="259"/>
        <v>2222.89</v>
      </c>
      <c r="Z445" s="44">
        <f t="shared" si="259"/>
        <v>2222.89</v>
      </c>
      <c r="AA445" s="44">
        <f t="shared" si="259"/>
        <v>2222.89</v>
      </c>
    </row>
    <row r="446" spans="1:27" ht="12.75" hidden="1" customHeight="1" outlineLevel="1" x14ac:dyDescent="0.2">
      <c r="A446" s="97" t="s">
        <v>677</v>
      </c>
      <c r="B446" s="63" t="s">
        <v>83</v>
      </c>
      <c r="C446" s="43" t="s">
        <v>79</v>
      </c>
      <c r="D446" s="44">
        <v>3.63</v>
      </c>
      <c r="E446" s="44">
        <v>3.63</v>
      </c>
      <c r="F446" s="44">
        <v>3.63</v>
      </c>
      <c r="G446" s="44">
        <v>3.63</v>
      </c>
      <c r="H446" s="44">
        <v>3.63</v>
      </c>
      <c r="I446" s="44">
        <v>3.63</v>
      </c>
      <c r="J446" s="44">
        <v>3.63</v>
      </c>
      <c r="K446" s="44">
        <v>3.63</v>
      </c>
      <c r="L446" s="44">
        <v>3.63</v>
      </c>
      <c r="M446" s="44">
        <v>3.63</v>
      </c>
      <c r="N446" s="44">
        <v>3.63</v>
      </c>
      <c r="O446" s="44">
        <v>3.63</v>
      </c>
      <c r="P446" s="44">
        <v>3.63</v>
      </c>
      <c r="Q446" s="44">
        <v>3.63</v>
      </c>
      <c r="R446" s="44">
        <v>3.63</v>
      </c>
      <c r="S446" s="44">
        <v>3.63</v>
      </c>
      <c r="T446" s="44">
        <v>3.63</v>
      </c>
      <c r="U446" s="44">
        <v>3.63</v>
      </c>
      <c r="V446" s="44">
        <v>3.63</v>
      </c>
      <c r="W446" s="44">
        <v>3.63</v>
      </c>
      <c r="X446" s="44">
        <v>3.63</v>
      </c>
      <c r="Y446" s="44">
        <v>3.63</v>
      </c>
      <c r="Z446" s="44">
        <v>3.63</v>
      </c>
      <c r="AA446" s="44">
        <v>3.63</v>
      </c>
    </row>
    <row r="447" spans="1:27" ht="12.75" hidden="1" customHeight="1" outlineLevel="1" x14ac:dyDescent="0.2">
      <c r="A447" s="97" t="s">
        <v>678</v>
      </c>
      <c r="B447" s="63" t="s">
        <v>81</v>
      </c>
      <c r="C447" s="43" t="s">
        <v>79</v>
      </c>
      <c r="D447" s="44">
        <f>$D$11</f>
        <v>216.36</v>
      </c>
      <c r="E447" s="44">
        <f t="shared" ref="E447:AA447" si="260">$D$11</f>
        <v>216.36</v>
      </c>
      <c r="F447" s="44">
        <f t="shared" si="260"/>
        <v>216.36</v>
      </c>
      <c r="G447" s="44">
        <f t="shared" si="260"/>
        <v>216.36</v>
      </c>
      <c r="H447" s="44">
        <f t="shared" si="260"/>
        <v>216.36</v>
      </c>
      <c r="I447" s="44">
        <f t="shared" si="260"/>
        <v>216.36</v>
      </c>
      <c r="J447" s="44">
        <f t="shared" si="260"/>
        <v>216.36</v>
      </c>
      <c r="K447" s="44">
        <f t="shared" si="260"/>
        <v>216.36</v>
      </c>
      <c r="L447" s="44">
        <f t="shared" si="260"/>
        <v>216.36</v>
      </c>
      <c r="M447" s="44">
        <f t="shared" si="260"/>
        <v>216.36</v>
      </c>
      <c r="N447" s="44">
        <f t="shared" si="260"/>
        <v>216.36</v>
      </c>
      <c r="O447" s="44">
        <f t="shared" si="260"/>
        <v>216.36</v>
      </c>
      <c r="P447" s="44">
        <f t="shared" si="260"/>
        <v>216.36</v>
      </c>
      <c r="Q447" s="44">
        <f t="shared" si="260"/>
        <v>216.36</v>
      </c>
      <c r="R447" s="44">
        <f t="shared" si="260"/>
        <v>216.36</v>
      </c>
      <c r="S447" s="44">
        <f t="shared" si="260"/>
        <v>216.36</v>
      </c>
      <c r="T447" s="44">
        <f t="shared" si="260"/>
        <v>216.36</v>
      </c>
      <c r="U447" s="44">
        <f t="shared" si="260"/>
        <v>216.36</v>
      </c>
      <c r="V447" s="44">
        <f t="shared" si="260"/>
        <v>216.36</v>
      </c>
      <c r="W447" s="44">
        <f t="shared" si="260"/>
        <v>216.36</v>
      </c>
      <c r="X447" s="44">
        <f t="shared" si="260"/>
        <v>216.36</v>
      </c>
      <c r="Y447" s="44">
        <f t="shared" si="260"/>
        <v>216.36</v>
      </c>
      <c r="Z447" s="44">
        <f t="shared" si="260"/>
        <v>216.36</v>
      </c>
      <c r="AA447" s="44">
        <f t="shared" si="260"/>
        <v>216.36</v>
      </c>
    </row>
    <row r="448" spans="1:27" collapsed="1" x14ac:dyDescent="0.2">
      <c r="A448" s="96" t="s">
        <v>679</v>
      </c>
      <c r="B448" s="28" t="str">
        <f>"28"&amp;"."&amp;$B$639&amp;"."&amp;$B$640</f>
        <v>28.11.2023</v>
      </c>
      <c r="C448" s="88" t="s">
        <v>76</v>
      </c>
      <c r="D448" s="89">
        <f>ROUND(((D449+D450+D452+D451)/1000),5)</f>
        <v>3.6194000000000002</v>
      </c>
      <c r="E448" s="89">
        <f>ROUND(((E449+E450+E452+E451)/1000),5)</f>
        <v>3.5256599999999998</v>
      </c>
      <c r="F448" s="89">
        <f>ROUND(((F449+F450+F452+F451)/1000),5)</f>
        <v>3.4561099999999998</v>
      </c>
      <c r="G448" s="89">
        <f t="shared" ref="G448:AA448" si="261">ROUND(((G449+G450+G452+G451)/1000),5)</f>
        <v>3.4588000000000001</v>
      </c>
      <c r="H448" s="89">
        <f t="shared" si="261"/>
        <v>3.5118900000000002</v>
      </c>
      <c r="I448" s="89">
        <f t="shared" si="261"/>
        <v>3.6773699999999998</v>
      </c>
      <c r="J448" s="89">
        <f t="shared" si="261"/>
        <v>3.87249</v>
      </c>
      <c r="K448" s="89">
        <f t="shared" si="261"/>
        <v>4.0530099999999996</v>
      </c>
      <c r="L448" s="89">
        <f t="shared" si="261"/>
        <v>4.34978</v>
      </c>
      <c r="M448" s="89">
        <f t="shared" si="261"/>
        <v>4.3838699999999999</v>
      </c>
      <c r="N448" s="89">
        <f t="shared" si="261"/>
        <v>4.3899499999999998</v>
      </c>
      <c r="O448" s="89">
        <f t="shared" si="261"/>
        <v>4.3992899999999997</v>
      </c>
      <c r="P448" s="89">
        <f t="shared" si="261"/>
        <v>4.3932799999999999</v>
      </c>
      <c r="Q448" s="89">
        <f t="shared" si="261"/>
        <v>4.3906700000000001</v>
      </c>
      <c r="R448" s="89">
        <f t="shared" si="261"/>
        <v>4.3915499999999996</v>
      </c>
      <c r="S448" s="89">
        <f t="shared" si="261"/>
        <v>4.3889699999999996</v>
      </c>
      <c r="T448" s="89">
        <f t="shared" si="261"/>
        <v>4.3966599999999998</v>
      </c>
      <c r="U448" s="89">
        <f t="shared" si="261"/>
        <v>4.4050399999999996</v>
      </c>
      <c r="V448" s="89">
        <f t="shared" si="261"/>
        <v>4.3991600000000002</v>
      </c>
      <c r="W448" s="89">
        <f t="shared" si="261"/>
        <v>4.3902400000000004</v>
      </c>
      <c r="X448" s="89">
        <f t="shared" si="261"/>
        <v>4.2802899999999999</v>
      </c>
      <c r="Y448" s="89">
        <f t="shared" si="261"/>
        <v>4.07775</v>
      </c>
      <c r="Z448" s="89">
        <f t="shared" si="261"/>
        <v>3.7970899999999999</v>
      </c>
      <c r="AA448" s="89">
        <f t="shared" si="261"/>
        <v>3.6927599999999998</v>
      </c>
    </row>
    <row r="449" spans="1:27" ht="12.75" hidden="1" customHeight="1" outlineLevel="1" x14ac:dyDescent="0.2">
      <c r="A449" s="97" t="s">
        <v>680</v>
      </c>
      <c r="B449" s="63" t="s">
        <v>242</v>
      </c>
      <c r="C449" s="43" t="s">
        <v>79</v>
      </c>
      <c r="D449" s="44">
        <v>1176.52</v>
      </c>
      <c r="E449" s="44">
        <v>1082.78</v>
      </c>
      <c r="F449" s="44">
        <v>1013.23</v>
      </c>
      <c r="G449" s="44">
        <v>1015.92</v>
      </c>
      <c r="H449" s="44">
        <v>1069.01</v>
      </c>
      <c r="I449" s="44">
        <v>1234.49</v>
      </c>
      <c r="J449" s="44">
        <v>1429.61</v>
      </c>
      <c r="K449" s="44">
        <v>1610.13</v>
      </c>
      <c r="L449" s="44">
        <v>1906.9</v>
      </c>
      <c r="M449" s="44">
        <v>1940.99</v>
      </c>
      <c r="N449" s="44">
        <v>1947.07</v>
      </c>
      <c r="O449" s="44">
        <v>1956.41</v>
      </c>
      <c r="P449" s="44">
        <v>1950.4</v>
      </c>
      <c r="Q449" s="44">
        <v>1947.79</v>
      </c>
      <c r="R449" s="44">
        <v>1948.67</v>
      </c>
      <c r="S449" s="44">
        <v>1946.09</v>
      </c>
      <c r="T449" s="44">
        <v>1953.78</v>
      </c>
      <c r="U449" s="44">
        <v>1962.16</v>
      </c>
      <c r="V449" s="44">
        <v>1956.28</v>
      </c>
      <c r="W449" s="44">
        <v>1947.36</v>
      </c>
      <c r="X449" s="44">
        <v>1837.41</v>
      </c>
      <c r="Y449" s="44">
        <v>1634.87</v>
      </c>
      <c r="Z449" s="44">
        <v>1354.21</v>
      </c>
      <c r="AA449" s="44">
        <v>1249.8800000000001</v>
      </c>
    </row>
    <row r="450" spans="1:27" ht="12.75" hidden="1" customHeight="1" outlineLevel="1" x14ac:dyDescent="0.2">
      <c r="A450" s="97" t="s">
        <v>681</v>
      </c>
      <c r="B450" s="63" t="s">
        <v>90</v>
      </c>
      <c r="C450" s="43" t="s">
        <v>79</v>
      </c>
      <c r="D450" s="44">
        <f t="shared" ref="D450:AA450" si="262">$D$315</f>
        <v>2222.89</v>
      </c>
      <c r="E450" s="44">
        <f t="shared" si="262"/>
        <v>2222.89</v>
      </c>
      <c r="F450" s="44">
        <f t="shared" si="262"/>
        <v>2222.89</v>
      </c>
      <c r="G450" s="44">
        <f t="shared" si="262"/>
        <v>2222.89</v>
      </c>
      <c r="H450" s="44">
        <f t="shared" si="262"/>
        <v>2222.89</v>
      </c>
      <c r="I450" s="44">
        <f t="shared" si="262"/>
        <v>2222.89</v>
      </c>
      <c r="J450" s="44">
        <f t="shared" si="262"/>
        <v>2222.89</v>
      </c>
      <c r="K450" s="44">
        <f t="shared" si="262"/>
        <v>2222.89</v>
      </c>
      <c r="L450" s="44">
        <f t="shared" si="262"/>
        <v>2222.89</v>
      </c>
      <c r="M450" s="44">
        <f t="shared" si="262"/>
        <v>2222.89</v>
      </c>
      <c r="N450" s="44">
        <f t="shared" si="262"/>
        <v>2222.89</v>
      </c>
      <c r="O450" s="44">
        <f t="shared" si="262"/>
        <v>2222.89</v>
      </c>
      <c r="P450" s="44">
        <f t="shared" si="262"/>
        <v>2222.89</v>
      </c>
      <c r="Q450" s="44">
        <f t="shared" si="262"/>
        <v>2222.89</v>
      </c>
      <c r="R450" s="44">
        <f t="shared" si="262"/>
        <v>2222.89</v>
      </c>
      <c r="S450" s="44">
        <f t="shared" si="262"/>
        <v>2222.89</v>
      </c>
      <c r="T450" s="44">
        <f t="shared" si="262"/>
        <v>2222.89</v>
      </c>
      <c r="U450" s="44">
        <f t="shared" si="262"/>
        <v>2222.89</v>
      </c>
      <c r="V450" s="44">
        <f t="shared" si="262"/>
        <v>2222.89</v>
      </c>
      <c r="W450" s="44">
        <f t="shared" si="262"/>
        <v>2222.89</v>
      </c>
      <c r="X450" s="44">
        <f t="shared" si="262"/>
        <v>2222.89</v>
      </c>
      <c r="Y450" s="44">
        <f t="shared" si="262"/>
        <v>2222.89</v>
      </c>
      <c r="Z450" s="44">
        <f t="shared" si="262"/>
        <v>2222.89</v>
      </c>
      <c r="AA450" s="44">
        <f t="shared" si="262"/>
        <v>2222.89</v>
      </c>
    </row>
    <row r="451" spans="1:27" ht="12.75" hidden="1" customHeight="1" outlineLevel="1" x14ac:dyDescent="0.2">
      <c r="A451" s="97" t="s">
        <v>682</v>
      </c>
      <c r="B451" s="63" t="s">
        <v>83</v>
      </c>
      <c r="C451" s="43" t="s">
        <v>79</v>
      </c>
      <c r="D451" s="44">
        <v>3.63</v>
      </c>
      <c r="E451" s="44">
        <v>3.63</v>
      </c>
      <c r="F451" s="44">
        <v>3.63</v>
      </c>
      <c r="G451" s="44">
        <v>3.63</v>
      </c>
      <c r="H451" s="44">
        <v>3.63</v>
      </c>
      <c r="I451" s="44">
        <v>3.63</v>
      </c>
      <c r="J451" s="44">
        <v>3.63</v>
      </c>
      <c r="K451" s="44">
        <v>3.63</v>
      </c>
      <c r="L451" s="44">
        <v>3.63</v>
      </c>
      <c r="M451" s="44">
        <v>3.63</v>
      </c>
      <c r="N451" s="44">
        <v>3.63</v>
      </c>
      <c r="O451" s="44">
        <v>3.63</v>
      </c>
      <c r="P451" s="44">
        <v>3.63</v>
      </c>
      <c r="Q451" s="44">
        <v>3.63</v>
      </c>
      <c r="R451" s="44">
        <v>3.63</v>
      </c>
      <c r="S451" s="44">
        <v>3.63</v>
      </c>
      <c r="T451" s="44">
        <v>3.63</v>
      </c>
      <c r="U451" s="44">
        <v>3.63</v>
      </c>
      <c r="V451" s="44">
        <v>3.63</v>
      </c>
      <c r="W451" s="44">
        <v>3.63</v>
      </c>
      <c r="X451" s="44">
        <v>3.63</v>
      </c>
      <c r="Y451" s="44">
        <v>3.63</v>
      </c>
      <c r="Z451" s="44">
        <v>3.63</v>
      </c>
      <c r="AA451" s="44">
        <v>3.63</v>
      </c>
    </row>
    <row r="452" spans="1:27" ht="12.75" hidden="1" customHeight="1" outlineLevel="1" x14ac:dyDescent="0.2">
      <c r="A452" s="97" t="s">
        <v>683</v>
      </c>
      <c r="B452" s="63" t="s">
        <v>81</v>
      </c>
      <c r="C452" s="43" t="s">
        <v>79</v>
      </c>
      <c r="D452" s="44">
        <f>$D$11</f>
        <v>216.36</v>
      </c>
      <c r="E452" s="44">
        <f t="shared" ref="E452:AA452" si="263">$D$11</f>
        <v>216.36</v>
      </c>
      <c r="F452" s="44">
        <f t="shared" si="263"/>
        <v>216.36</v>
      </c>
      <c r="G452" s="44">
        <f t="shared" si="263"/>
        <v>216.36</v>
      </c>
      <c r="H452" s="44">
        <f t="shared" si="263"/>
        <v>216.36</v>
      </c>
      <c r="I452" s="44">
        <f t="shared" si="263"/>
        <v>216.36</v>
      </c>
      <c r="J452" s="44">
        <f t="shared" si="263"/>
        <v>216.36</v>
      </c>
      <c r="K452" s="44">
        <f t="shared" si="263"/>
        <v>216.36</v>
      </c>
      <c r="L452" s="44">
        <f t="shared" si="263"/>
        <v>216.36</v>
      </c>
      <c r="M452" s="44">
        <f t="shared" si="263"/>
        <v>216.36</v>
      </c>
      <c r="N452" s="44">
        <f t="shared" si="263"/>
        <v>216.36</v>
      </c>
      <c r="O452" s="44">
        <f t="shared" si="263"/>
        <v>216.36</v>
      </c>
      <c r="P452" s="44">
        <f t="shared" si="263"/>
        <v>216.36</v>
      </c>
      <c r="Q452" s="44">
        <f t="shared" si="263"/>
        <v>216.36</v>
      </c>
      <c r="R452" s="44">
        <f t="shared" si="263"/>
        <v>216.36</v>
      </c>
      <c r="S452" s="44">
        <f t="shared" si="263"/>
        <v>216.36</v>
      </c>
      <c r="T452" s="44">
        <f t="shared" si="263"/>
        <v>216.36</v>
      </c>
      <c r="U452" s="44">
        <f t="shared" si="263"/>
        <v>216.36</v>
      </c>
      <c r="V452" s="44">
        <f t="shared" si="263"/>
        <v>216.36</v>
      </c>
      <c r="W452" s="44">
        <f t="shared" si="263"/>
        <v>216.36</v>
      </c>
      <c r="X452" s="44">
        <f t="shared" si="263"/>
        <v>216.36</v>
      </c>
      <c r="Y452" s="44">
        <f t="shared" si="263"/>
        <v>216.36</v>
      </c>
      <c r="Z452" s="44">
        <f t="shared" si="263"/>
        <v>216.36</v>
      </c>
      <c r="AA452" s="44">
        <f t="shared" si="263"/>
        <v>216.36</v>
      </c>
    </row>
    <row r="453" spans="1:27" collapsed="1" x14ac:dyDescent="0.2">
      <c r="A453" s="96" t="s">
        <v>684</v>
      </c>
      <c r="B453" s="28" t="str">
        <f>"29"&amp;"."&amp;$B$639&amp;"."&amp;$B$640</f>
        <v>29.11.2023</v>
      </c>
      <c r="C453" s="88" t="s">
        <v>76</v>
      </c>
      <c r="D453" s="89">
        <f>ROUND(((D454+D455+D457+D456)/1000),5)</f>
        <v>3.6351800000000001</v>
      </c>
      <c r="E453" s="89">
        <f>ROUND(((E454+E455+E457+E456)/1000),5)</f>
        <v>3.5661200000000002</v>
      </c>
      <c r="F453" s="89">
        <f>ROUND(((F454+F455+F457+F456)/1000),5)</f>
        <v>3.5121099999999998</v>
      </c>
      <c r="G453" s="89">
        <f t="shared" ref="G453:AA453" si="264">ROUND(((G454+G455+G457+G456)/1000),5)</f>
        <v>3.5102699999999998</v>
      </c>
      <c r="H453" s="89">
        <f t="shared" si="264"/>
        <v>3.5598800000000002</v>
      </c>
      <c r="I453" s="89">
        <f t="shared" si="264"/>
        <v>3.6978599999999999</v>
      </c>
      <c r="J453" s="89">
        <f t="shared" si="264"/>
        <v>3.87093</v>
      </c>
      <c r="K453" s="89">
        <f t="shared" si="264"/>
        <v>4.1558000000000002</v>
      </c>
      <c r="L453" s="89">
        <f t="shared" si="264"/>
        <v>4.3099499999999997</v>
      </c>
      <c r="M453" s="89">
        <f t="shared" si="264"/>
        <v>4.3440300000000001</v>
      </c>
      <c r="N453" s="89">
        <f t="shared" si="264"/>
        <v>4.3638500000000002</v>
      </c>
      <c r="O453" s="89">
        <f t="shared" si="264"/>
        <v>4.4006400000000001</v>
      </c>
      <c r="P453" s="89">
        <f t="shared" si="264"/>
        <v>4.3831899999999999</v>
      </c>
      <c r="Q453" s="89">
        <f t="shared" si="264"/>
        <v>4.3903499999999998</v>
      </c>
      <c r="R453" s="89">
        <f t="shared" si="264"/>
        <v>4.3801300000000003</v>
      </c>
      <c r="S453" s="89">
        <f t="shared" si="264"/>
        <v>4.3619599999999998</v>
      </c>
      <c r="T453" s="89">
        <f t="shared" si="264"/>
        <v>4.3642899999999996</v>
      </c>
      <c r="U453" s="89">
        <f t="shared" si="264"/>
        <v>4.3697600000000003</v>
      </c>
      <c r="V453" s="89">
        <f t="shared" si="264"/>
        <v>4.35825</v>
      </c>
      <c r="W453" s="89">
        <f t="shared" si="264"/>
        <v>4.3450800000000003</v>
      </c>
      <c r="X453" s="89">
        <f t="shared" si="264"/>
        <v>4.2225599999999996</v>
      </c>
      <c r="Y453" s="89">
        <f t="shared" si="264"/>
        <v>4.1440599999999996</v>
      </c>
      <c r="Z453" s="89">
        <f t="shared" si="264"/>
        <v>3.9197899999999999</v>
      </c>
      <c r="AA453" s="89">
        <f t="shared" si="264"/>
        <v>3.70662</v>
      </c>
    </row>
    <row r="454" spans="1:27" ht="12.75" hidden="1" customHeight="1" outlineLevel="1" x14ac:dyDescent="0.2">
      <c r="A454" s="97" t="s">
        <v>685</v>
      </c>
      <c r="B454" s="63" t="s">
        <v>242</v>
      </c>
      <c r="C454" s="43" t="s">
        <v>79</v>
      </c>
      <c r="D454" s="44">
        <v>1192.3</v>
      </c>
      <c r="E454" s="44">
        <v>1123.24</v>
      </c>
      <c r="F454" s="44">
        <v>1069.23</v>
      </c>
      <c r="G454" s="44">
        <v>1067.3900000000001</v>
      </c>
      <c r="H454" s="44">
        <v>1117</v>
      </c>
      <c r="I454" s="44">
        <v>1254.98</v>
      </c>
      <c r="J454" s="44">
        <v>1428.05</v>
      </c>
      <c r="K454" s="44">
        <v>1712.92</v>
      </c>
      <c r="L454" s="44">
        <v>1867.07</v>
      </c>
      <c r="M454" s="44">
        <v>1901.15</v>
      </c>
      <c r="N454" s="44">
        <v>1920.97</v>
      </c>
      <c r="O454" s="44">
        <v>1957.76</v>
      </c>
      <c r="P454" s="44">
        <v>1940.31</v>
      </c>
      <c r="Q454" s="44">
        <v>1947.47</v>
      </c>
      <c r="R454" s="44">
        <v>1937.25</v>
      </c>
      <c r="S454" s="44">
        <v>1919.08</v>
      </c>
      <c r="T454" s="44">
        <v>1921.41</v>
      </c>
      <c r="U454" s="44">
        <v>1926.88</v>
      </c>
      <c r="V454" s="44">
        <v>1915.37</v>
      </c>
      <c r="W454" s="44">
        <v>1902.2</v>
      </c>
      <c r="X454" s="44">
        <v>1779.68</v>
      </c>
      <c r="Y454" s="44">
        <v>1701.18</v>
      </c>
      <c r="Z454" s="44">
        <v>1476.91</v>
      </c>
      <c r="AA454" s="44">
        <v>1263.74</v>
      </c>
    </row>
    <row r="455" spans="1:27" ht="12.75" hidden="1" customHeight="1" outlineLevel="1" x14ac:dyDescent="0.2">
      <c r="A455" s="97" t="s">
        <v>686</v>
      </c>
      <c r="B455" s="63" t="s">
        <v>90</v>
      </c>
      <c r="C455" s="43" t="s">
        <v>79</v>
      </c>
      <c r="D455" s="44">
        <f t="shared" ref="D455:AA455" si="265">$D$315</f>
        <v>2222.89</v>
      </c>
      <c r="E455" s="44">
        <f t="shared" si="265"/>
        <v>2222.89</v>
      </c>
      <c r="F455" s="44">
        <f t="shared" si="265"/>
        <v>2222.89</v>
      </c>
      <c r="G455" s="44">
        <f t="shared" si="265"/>
        <v>2222.89</v>
      </c>
      <c r="H455" s="44">
        <f t="shared" si="265"/>
        <v>2222.89</v>
      </c>
      <c r="I455" s="44">
        <f t="shared" si="265"/>
        <v>2222.89</v>
      </c>
      <c r="J455" s="44">
        <f t="shared" si="265"/>
        <v>2222.89</v>
      </c>
      <c r="K455" s="44">
        <f t="shared" si="265"/>
        <v>2222.89</v>
      </c>
      <c r="L455" s="44">
        <f t="shared" si="265"/>
        <v>2222.89</v>
      </c>
      <c r="M455" s="44">
        <f t="shared" si="265"/>
        <v>2222.89</v>
      </c>
      <c r="N455" s="44">
        <f t="shared" si="265"/>
        <v>2222.89</v>
      </c>
      <c r="O455" s="44">
        <f t="shared" si="265"/>
        <v>2222.89</v>
      </c>
      <c r="P455" s="44">
        <f t="shared" si="265"/>
        <v>2222.89</v>
      </c>
      <c r="Q455" s="44">
        <f t="shared" si="265"/>
        <v>2222.89</v>
      </c>
      <c r="R455" s="44">
        <f t="shared" si="265"/>
        <v>2222.89</v>
      </c>
      <c r="S455" s="44">
        <f t="shared" si="265"/>
        <v>2222.89</v>
      </c>
      <c r="T455" s="44">
        <f t="shared" si="265"/>
        <v>2222.89</v>
      </c>
      <c r="U455" s="44">
        <f t="shared" si="265"/>
        <v>2222.89</v>
      </c>
      <c r="V455" s="44">
        <f t="shared" si="265"/>
        <v>2222.89</v>
      </c>
      <c r="W455" s="44">
        <f t="shared" si="265"/>
        <v>2222.89</v>
      </c>
      <c r="X455" s="44">
        <f t="shared" si="265"/>
        <v>2222.89</v>
      </c>
      <c r="Y455" s="44">
        <f t="shared" si="265"/>
        <v>2222.89</v>
      </c>
      <c r="Z455" s="44">
        <f t="shared" si="265"/>
        <v>2222.89</v>
      </c>
      <c r="AA455" s="44">
        <f t="shared" si="265"/>
        <v>2222.89</v>
      </c>
    </row>
    <row r="456" spans="1:27" ht="12.75" hidden="1" customHeight="1" outlineLevel="1" x14ac:dyDescent="0.2">
      <c r="A456" s="97" t="s">
        <v>687</v>
      </c>
      <c r="B456" s="63" t="s">
        <v>83</v>
      </c>
      <c r="C456" s="43" t="s">
        <v>79</v>
      </c>
      <c r="D456" s="44">
        <v>3.63</v>
      </c>
      <c r="E456" s="44">
        <v>3.63</v>
      </c>
      <c r="F456" s="44">
        <v>3.63</v>
      </c>
      <c r="G456" s="44">
        <v>3.63</v>
      </c>
      <c r="H456" s="44">
        <v>3.63</v>
      </c>
      <c r="I456" s="44">
        <v>3.63</v>
      </c>
      <c r="J456" s="44">
        <v>3.63</v>
      </c>
      <c r="K456" s="44">
        <v>3.63</v>
      </c>
      <c r="L456" s="44">
        <v>3.63</v>
      </c>
      <c r="M456" s="44">
        <v>3.63</v>
      </c>
      <c r="N456" s="44">
        <v>3.63</v>
      </c>
      <c r="O456" s="44">
        <v>3.63</v>
      </c>
      <c r="P456" s="44">
        <v>3.63</v>
      </c>
      <c r="Q456" s="44">
        <v>3.63</v>
      </c>
      <c r="R456" s="44">
        <v>3.63</v>
      </c>
      <c r="S456" s="44">
        <v>3.63</v>
      </c>
      <c r="T456" s="44">
        <v>3.63</v>
      </c>
      <c r="U456" s="44">
        <v>3.63</v>
      </c>
      <c r="V456" s="44">
        <v>3.63</v>
      </c>
      <c r="W456" s="44">
        <v>3.63</v>
      </c>
      <c r="X456" s="44">
        <v>3.63</v>
      </c>
      <c r="Y456" s="44">
        <v>3.63</v>
      </c>
      <c r="Z456" s="44">
        <v>3.63</v>
      </c>
      <c r="AA456" s="44">
        <v>3.63</v>
      </c>
    </row>
    <row r="457" spans="1:27" ht="12.75" hidden="1" customHeight="1" outlineLevel="1" x14ac:dyDescent="0.2">
      <c r="A457" s="97" t="s">
        <v>688</v>
      </c>
      <c r="B457" s="63" t="s">
        <v>81</v>
      </c>
      <c r="C457" s="43" t="s">
        <v>79</v>
      </c>
      <c r="D457" s="44">
        <f>$D$11</f>
        <v>216.36</v>
      </c>
      <c r="E457" s="44">
        <f t="shared" ref="E457:AA457" si="266">$D$11</f>
        <v>216.36</v>
      </c>
      <c r="F457" s="44">
        <f t="shared" si="266"/>
        <v>216.36</v>
      </c>
      <c r="G457" s="44">
        <f t="shared" si="266"/>
        <v>216.36</v>
      </c>
      <c r="H457" s="44">
        <f t="shared" si="266"/>
        <v>216.36</v>
      </c>
      <c r="I457" s="44">
        <f t="shared" si="266"/>
        <v>216.36</v>
      </c>
      <c r="J457" s="44">
        <f t="shared" si="266"/>
        <v>216.36</v>
      </c>
      <c r="K457" s="44">
        <f t="shared" si="266"/>
        <v>216.36</v>
      </c>
      <c r="L457" s="44">
        <f t="shared" si="266"/>
        <v>216.36</v>
      </c>
      <c r="M457" s="44">
        <f t="shared" si="266"/>
        <v>216.36</v>
      </c>
      <c r="N457" s="44">
        <f t="shared" si="266"/>
        <v>216.36</v>
      </c>
      <c r="O457" s="44">
        <f t="shared" si="266"/>
        <v>216.36</v>
      </c>
      <c r="P457" s="44">
        <f t="shared" si="266"/>
        <v>216.36</v>
      </c>
      <c r="Q457" s="44">
        <f t="shared" si="266"/>
        <v>216.36</v>
      </c>
      <c r="R457" s="44">
        <f t="shared" si="266"/>
        <v>216.36</v>
      </c>
      <c r="S457" s="44">
        <f t="shared" si="266"/>
        <v>216.36</v>
      </c>
      <c r="T457" s="44">
        <f t="shared" si="266"/>
        <v>216.36</v>
      </c>
      <c r="U457" s="44">
        <f t="shared" si="266"/>
        <v>216.36</v>
      </c>
      <c r="V457" s="44">
        <f t="shared" si="266"/>
        <v>216.36</v>
      </c>
      <c r="W457" s="44">
        <f t="shared" si="266"/>
        <v>216.36</v>
      </c>
      <c r="X457" s="44">
        <f t="shared" si="266"/>
        <v>216.36</v>
      </c>
      <c r="Y457" s="44">
        <f t="shared" si="266"/>
        <v>216.36</v>
      </c>
      <c r="Z457" s="44">
        <f t="shared" si="266"/>
        <v>216.36</v>
      </c>
      <c r="AA457" s="44">
        <f t="shared" si="266"/>
        <v>216.36</v>
      </c>
    </row>
    <row r="458" spans="1:27" collapsed="1" x14ac:dyDescent="0.2">
      <c r="A458" s="96" t="s">
        <v>689</v>
      </c>
      <c r="B458" s="28" t="str">
        <f>"30"&amp;"."&amp;$B$639&amp;"."&amp;$B$640</f>
        <v>30.11.2023</v>
      </c>
      <c r="C458" s="88" t="s">
        <v>76</v>
      </c>
      <c r="D458" s="89">
        <f>ROUND(((D459+D460+D462+D461)/1000),5)</f>
        <v>3.63923</v>
      </c>
      <c r="E458" s="89">
        <f>ROUND(((E459+E460+E462+E461)/1000),5)</f>
        <v>3.5819999999999999</v>
      </c>
      <c r="F458" s="89">
        <f>ROUND(((F459+F460+F462+F461)/1000),5)</f>
        <v>3.52738</v>
      </c>
      <c r="G458" s="89">
        <f t="shared" ref="G458:AA458" si="267">ROUND(((G459+G460+G462+G461)/1000),5)</f>
        <v>3.5187200000000001</v>
      </c>
      <c r="H458" s="89">
        <f t="shared" si="267"/>
        <v>3.5598200000000002</v>
      </c>
      <c r="I458" s="89">
        <f t="shared" si="267"/>
        <v>3.7111100000000001</v>
      </c>
      <c r="J458" s="89">
        <f t="shared" si="267"/>
        <v>3.90625</v>
      </c>
      <c r="K458" s="89">
        <f t="shared" si="267"/>
        <v>4.2053599999999998</v>
      </c>
      <c r="L458" s="89">
        <f t="shared" si="267"/>
        <v>4.3661700000000003</v>
      </c>
      <c r="M458" s="89">
        <f t="shared" si="267"/>
        <v>4.3775399999999998</v>
      </c>
      <c r="N458" s="89">
        <f t="shared" si="267"/>
        <v>4.4037699999999997</v>
      </c>
      <c r="O458" s="89">
        <f t="shared" si="267"/>
        <v>4.4814499999999997</v>
      </c>
      <c r="P458" s="89">
        <f t="shared" si="267"/>
        <v>4.4491500000000004</v>
      </c>
      <c r="Q458" s="89">
        <f t="shared" si="267"/>
        <v>4.4695200000000002</v>
      </c>
      <c r="R458" s="89">
        <f t="shared" si="267"/>
        <v>4.4092900000000004</v>
      </c>
      <c r="S458" s="89">
        <f t="shared" si="267"/>
        <v>4.4022899999999998</v>
      </c>
      <c r="T458" s="89">
        <f t="shared" si="267"/>
        <v>4.42265</v>
      </c>
      <c r="U458" s="89">
        <f t="shared" si="267"/>
        <v>4.4327300000000003</v>
      </c>
      <c r="V458" s="89">
        <f t="shared" si="267"/>
        <v>4.4165299999999998</v>
      </c>
      <c r="W458" s="89">
        <f t="shared" si="267"/>
        <v>4.4077900000000003</v>
      </c>
      <c r="X458" s="89">
        <f t="shared" si="267"/>
        <v>4.3655999999999997</v>
      </c>
      <c r="Y458" s="89">
        <f t="shared" si="267"/>
        <v>4.2446900000000003</v>
      </c>
      <c r="Z458" s="89">
        <f t="shared" si="267"/>
        <v>3.9345599999999998</v>
      </c>
      <c r="AA458" s="89">
        <f t="shared" si="267"/>
        <v>3.7528999999999999</v>
      </c>
    </row>
    <row r="459" spans="1:27" ht="12.75" hidden="1" customHeight="1" outlineLevel="1" x14ac:dyDescent="0.2">
      <c r="A459" s="97" t="s">
        <v>690</v>
      </c>
      <c r="B459" s="63" t="s">
        <v>242</v>
      </c>
      <c r="C459" s="43" t="s">
        <v>79</v>
      </c>
      <c r="D459" s="44">
        <v>1196.3499999999999</v>
      </c>
      <c r="E459" s="44">
        <v>1139.1199999999999</v>
      </c>
      <c r="F459" s="44">
        <v>1084.5</v>
      </c>
      <c r="G459" s="44">
        <v>1075.8399999999999</v>
      </c>
      <c r="H459" s="44">
        <v>1116.94</v>
      </c>
      <c r="I459" s="44">
        <v>1268.23</v>
      </c>
      <c r="J459" s="44">
        <v>1463.37</v>
      </c>
      <c r="K459" s="44">
        <v>1762.48</v>
      </c>
      <c r="L459" s="44">
        <v>1923.29</v>
      </c>
      <c r="M459" s="44">
        <v>1934.66</v>
      </c>
      <c r="N459" s="44">
        <v>1960.89</v>
      </c>
      <c r="O459" s="44">
        <v>2038.57</v>
      </c>
      <c r="P459" s="44">
        <v>2006.27</v>
      </c>
      <c r="Q459" s="44">
        <v>2026.64</v>
      </c>
      <c r="R459" s="44">
        <v>1966.41</v>
      </c>
      <c r="S459" s="44">
        <v>1959.41</v>
      </c>
      <c r="T459" s="44">
        <v>1979.77</v>
      </c>
      <c r="U459" s="44">
        <v>1989.85</v>
      </c>
      <c r="V459" s="44">
        <v>1973.65</v>
      </c>
      <c r="W459" s="44">
        <v>1964.91</v>
      </c>
      <c r="X459" s="44">
        <v>1922.72</v>
      </c>
      <c r="Y459" s="44">
        <v>1801.81</v>
      </c>
      <c r="Z459" s="44">
        <v>1491.68</v>
      </c>
      <c r="AA459" s="44">
        <v>1310.02</v>
      </c>
    </row>
    <row r="460" spans="1:27" ht="12.75" hidden="1" customHeight="1" outlineLevel="1" x14ac:dyDescent="0.2">
      <c r="A460" s="97" t="s">
        <v>691</v>
      </c>
      <c r="B460" s="63" t="s">
        <v>90</v>
      </c>
      <c r="C460" s="43" t="s">
        <v>79</v>
      </c>
      <c r="D460" s="44">
        <f t="shared" ref="D460:AA460" si="268">$D$315</f>
        <v>2222.89</v>
      </c>
      <c r="E460" s="44">
        <f t="shared" si="268"/>
        <v>2222.89</v>
      </c>
      <c r="F460" s="44">
        <f t="shared" si="268"/>
        <v>2222.89</v>
      </c>
      <c r="G460" s="44">
        <f t="shared" si="268"/>
        <v>2222.89</v>
      </c>
      <c r="H460" s="44">
        <f t="shared" si="268"/>
        <v>2222.89</v>
      </c>
      <c r="I460" s="44">
        <f t="shared" si="268"/>
        <v>2222.89</v>
      </c>
      <c r="J460" s="44">
        <f t="shared" si="268"/>
        <v>2222.89</v>
      </c>
      <c r="K460" s="44">
        <f t="shared" si="268"/>
        <v>2222.89</v>
      </c>
      <c r="L460" s="44">
        <f t="shared" si="268"/>
        <v>2222.89</v>
      </c>
      <c r="M460" s="44">
        <f t="shared" si="268"/>
        <v>2222.89</v>
      </c>
      <c r="N460" s="44">
        <f t="shared" si="268"/>
        <v>2222.89</v>
      </c>
      <c r="O460" s="44">
        <f t="shared" si="268"/>
        <v>2222.89</v>
      </c>
      <c r="P460" s="44">
        <f t="shared" si="268"/>
        <v>2222.89</v>
      </c>
      <c r="Q460" s="44">
        <f t="shared" si="268"/>
        <v>2222.89</v>
      </c>
      <c r="R460" s="44">
        <f t="shared" si="268"/>
        <v>2222.89</v>
      </c>
      <c r="S460" s="44">
        <f t="shared" si="268"/>
        <v>2222.89</v>
      </c>
      <c r="T460" s="44">
        <f t="shared" si="268"/>
        <v>2222.89</v>
      </c>
      <c r="U460" s="44">
        <f t="shared" si="268"/>
        <v>2222.89</v>
      </c>
      <c r="V460" s="44">
        <f t="shared" si="268"/>
        <v>2222.89</v>
      </c>
      <c r="W460" s="44">
        <f t="shared" si="268"/>
        <v>2222.89</v>
      </c>
      <c r="X460" s="44">
        <f t="shared" si="268"/>
        <v>2222.89</v>
      </c>
      <c r="Y460" s="44">
        <f t="shared" si="268"/>
        <v>2222.89</v>
      </c>
      <c r="Z460" s="44">
        <f t="shared" si="268"/>
        <v>2222.89</v>
      </c>
      <c r="AA460" s="44">
        <f t="shared" si="268"/>
        <v>2222.89</v>
      </c>
    </row>
    <row r="461" spans="1:27" ht="12.75" hidden="1" customHeight="1" outlineLevel="1" x14ac:dyDescent="0.2">
      <c r="A461" s="97" t="s">
        <v>692</v>
      </c>
      <c r="B461" s="63" t="s">
        <v>83</v>
      </c>
      <c r="C461" s="43" t="s">
        <v>79</v>
      </c>
      <c r="D461" s="44">
        <v>3.63</v>
      </c>
      <c r="E461" s="44">
        <v>3.63</v>
      </c>
      <c r="F461" s="44">
        <v>3.63</v>
      </c>
      <c r="G461" s="44">
        <v>3.63</v>
      </c>
      <c r="H461" s="44">
        <v>3.63</v>
      </c>
      <c r="I461" s="44">
        <v>3.63</v>
      </c>
      <c r="J461" s="44">
        <v>3.63</v>
      </c>
      <c r="K461" s="44">
        <v>3.63</v>
      </c>
      <c r="L461" s="44">
        <v>3.63</v>
      </c>
      <c r="M461" s="44">
        <v>3.63</v>
      </c>
      <c r="N461" s="44">
        <v>3.63</v>
      </c>
      <c r="O461" s="44">
        <v>3.63</v>
      </c>
      <c r="P461" s="44">
        <v>3.63</v>
      </c>
      <c r="Q461" s="44">
        <v>3.63</v>
      </c>
      <c r="R461" s="44">
        <v>3.63</v>
      </c>
      <c r="S461" s="44">
        <v>3.63</v>
      </c>
      <c r="T461" s="44">
        <v>3.63</v>
      </c>
      <c r="U461" s="44">
        <v>3.63</v>
      </c>
      <c r="V461" s="44">
        <v>3.63</v>
      </c>
      <c r="W461" s="44">
        <v>3.63</v>
      </c>
      <c r="X461" s="44">
        <v>3.63</v>
      </c>
      <c r="Y461" s="44">
        <v>3.63</v>
      </c>
      <c r="Z461" s="44">
        <v>3.63</v>
      </c>
      <c r="AA461" s="44">
        <v>3.63</v>
      </c>
    </row>
    <row r="462" spans="1:27" ht="12.75" hidden="1" customHeight="1" outlineLevel="1" x14ac:dyDescent="0.2">
      <c r="A462" s="97" t="s">
        <v>693</v>
      </c>
      <c r="B462" s="63" t="s">
        <v>81</v>
      </c>
      <c r="C462" s="43" t="s">
        <v>79</v>
      </c>
      <c r="D462" s="44">
        <f>$D$11</f>
        <v>216.36</v>
      </c>
      <c r="E462" s="44">
        <f t="shared" ref="E462:AA462" si="269">$D$11</f>
        <v>216.36</v>
      </c>
      <c r="F462" s="44">
        <f t="shared" si="269"/>
        <v>216.36</v>
      </c>
      <c r="G462" s="44">
        <f t="shared" si="269"/>
        <v>216.36</v>
      </c>
      <c r="H462" s="44">
        <f t="shared" si="269"/>
        <v>216.36</v>
      </c>
      <c r="I462" s="44">
        <f t="shared" si="269"/>
        <v>216.36</v>
      </c>
      <c r="J462" s="44">
        <f t="shared" si="269"/>
        <v>216.36</v>
      </c>
      <c r="K462" s="44">
        <f t="shared" si="269"/>
        <v>216.36</v>
      </c>
      <c r="L462" s="44">
        <f t="shared" si="269"/>
        <v>216.36</v>
      </c>
      <c r="M462" s="44">
        <f t="shared" si="269"/>
        <v>216.36</v>
      </c>
      <c r="N462" s="44">
        <f t="shared" si="269"/>
        <v>216.36</v>
      </c>
      <c r="O462" s="44">
        <f t="shared" si="269"/>
        <v>216.36</v>
      </c>
      <c r="P462" s="44">
        <f t="shared" si="269"/>
        <v>216.36</v>
      </c>
      <c r="Q462" s="44">
        <f t="shared" si="269"/>
        <v>216.36</v>
      </c>
      <c r="R462" s="44">
        <f t="shared" si="269"/>
        <v>216.36</v>
      </c>
      <c r="S462" s="44">
        <f t="shared" si="269"/>
        <v>216.36</v>
      </c>
      <c r="T462" s="44">
        <f t="shared" si="269"/>
        <v>216.36</v>
      </c>
      <c r="U462" s="44">
        <f t="shared" si="269"/>
        <v>216.36</v>
      </c>
      <c r="V462" s="44">
        <f t="shared" si="269"/>
        <v>216.36</v>
      </c>
      <c r="W462" s="44">
        <f t="shared" si="269"/>
        <v>216.36</v>
      </c>
      <c r="X462" s="44">
        <f t="shared" si="269"/>
        <v>216.36</v>
      </c>
      <c r="Y462" s="44">
        <f t="shared" si="269"/>
        <v>216.36</v>
      </c>
      <c r="Z462" s="44">
        <f t="shared" si="269"/>
        <v>216.36</v>
      </c>
      <c r="AA462" s="44">
        <f t="shared" si="269"/>
        <v>216.36</v>
      </c>
    </row>
    <row r="463" spans="1:27" collapsed="1" x14ac:dyDescent="0.2">
      <c r="B463" s="99" t="s">
        <v>391</v>
      </c>
    </row>
    <row r="464" spans="1:27" x14ac:dyDescent="0.2">
      <c r="A464" s="181" t="s">
        <v>694</v>
      </c>
      <c r="B464" s="182"/>
      <c r="C464" s="182"/>
      <c r="D464" s="182"/>
      <c r="E464" s="182"/>
      <c r="F464" s="182"/>
      <c r="G464" s="182"/>
      <c r="H464" s="182"/>
      <c r="I464" s="182"/>
      <c r="J464" s="182"/>
      <c r="K464" s="182"/>
      <c r="L464" s="182"/>
      <c r="M464" s="182"/>
      <c r="N464" s="182"/>
      <c r="O464" s="182"/>
      <c r="P464" s="182"/>
      <c r="Q464" s="182"/>
      <c r="R464" s="182"/>
      <c r="S464" s="182"/>
      <c r="T464" s="182"/>
      <c r="U464" s="182"/>
      <c r="V464" s="182"/>
      <c r="W464" s="182"/>
      <c r="X464" s="182"/>
      <c r="Y464" s="182"/>
      <c r="Z464" s="182"/>
      <c r="AA464" s="183"/>
    </row>
    <row r="465" spans="1:27" ht="25.5" x14ac:dyDescent="0.2">
      <c r="A465" s="26" t="s">
        <v>64</v>
      </c>
      <c r="B465" s="27" t="s">
        <v>214</v>
      </c>
      <c r="C465" s="26" t="s">
        <v>215</v>
      </c>
      <c r="D465" s="27" t="s">
        <v>216</v>
      </c>
      <c r="E465" s="27" t="s">
        <v>217</v>
      </c>
      <c r="F465" s="27" t="s">
        <v>218</v>
      </c>
      <c r="G465" s="27" t="s">
        <v>219</v>
      </c>
      <c r="H465" s="27" t="s">
        <v>220</v>
      </c>
      <c r="I465" s="27" t="s">
        <v>221</v>
      </c>
      <c r="J465" s="27" t="s">
        <v>222</v>
      </c>
      <c r="K465" s="27" t="s">
        <v>223</v>
      </c>
      <c r="L465" s="27" t="s">
        <v>224</v>
      </c>
      <c r="M465" s="27" t="s">
        <v>225</v>
      </c>
      <c r="N465" s="27" t="s">
        <v>226</v>
      </c>
      <c r="O465" s="27" t="s">
        <v>227</v>
      </c>
      <c r="P465" s="27" t="s">
        <v>228</v>
      </c>
      <c r="Q465" s="27" t="s">
        <v>229</v>
      </c>
      <c r="R465" s="27" t="s">
        <v>230</v>
      </c>
      <c r="S465" s="27" t="s">
        <v>231</v>
      </c>
      <c r="T465" s="27" t="s">
        <v>232</v>
      </c>
      <c r="U465" s="27" t="s">
        <v>233</v>
      </c>
      <c r="V465" s="27" t="s">
        <v>234</v>
      </c>
      <c r="W465" s="27" t="s">
        <v>235</v>
      </c>
      <c r="X465" s="27" t="s">
        <v>236</v>
      </c>
      <c r="Y465" s="27" t="s">
        <v>237</v>
      </c>
      <c r="Z465" s="27" t="s">
        <v>238</v>
      </c>
      <c r="AA465" s="27" t="s">
        <v>239</v>
      </c>
    </row>
    <row r="466" spans="1:27" x14ac:dyDescent="0.2">
      <c r="A466" s="96" t="s">
        <v>695</v>
      </c>
      <c r="B466" s="28" t="str">
        <f>"01"&amp;"."&amp;$B$639&amp;"."&amp;$B$640</f>
        <v>01.11.2023</v>
      </c>
      <c r="C466" s="88" t="s">
        <v>76</v>
      </c>
      <c r="D466" s="89">
        <f>ROUND(((D467+D468+D470+D469)/1000),5)</f>
        <v>4.9896500000000001</v>
      </c>
      <c r="E466" s="89">
        <f>ROUND(((E467+E468+E470+E469)/1000),5)</f>
        <v>4.8613799999999996</v>
      </c>
      <c r="F466" s="89">
        <f>ROUND(((F467+F468+F470+F469)/1000),5)</f>
        <v>4.7930400000000004</v>
      </c>
      <c r="G466" s="89">
        <f t="shared" ref="G466:AA466" si="270">ROUND(((G467+G468+G470+G469)/1000),5)</f>
        <v>4.7551500000000004</v>
      </c>
      <c r="H466" s="89">
        <f t="shared" si="270"/>
        <v>4.8643400000000003</v>
      </c>
      <c r="I466" s="89">
        <f t="shared" si="270"/>
        <v>5.0242699999999996</v>
      </c>
      <c r="J466" s="89">
        <f t="shared" si="270"/>
        <v>5.1935900000000004</v>
      </c>
      <c r="K466" s="89">
        <f t="shared" si="270"/>
        <v>5.43309</v>
      </c>
      <c r="L466" s="89">
        <f t="shared" si="270"/>
        <v>5.6570400000000003</v>
      </c>
      <c r="M466" s="89">
        <f t="shared" si="270"/>
        <v>5.8014900000000003</v>
      </c>
      <c r="N466" s="89">
        <f t="shared" si="270"/>
        <v>5.8078399999999997</v>
      </c>
      <c r="O466" s="89">
        <f t="shared" si="270"/>
        <v>5.77346</v>
      </c>
      <c r="P466" s="89">
        <f t="shared" si="270"/>
        <v>5.7733800000000004</v>
      </c>
      <c r="Q466" s="89">
        <f t="shared" si="270"/>
        <v>5.8339600000000003</v>
      </c>
      <c r="R466" s="89">
        <f t="shared" si="270"/>
        <v>5.7850400000000004</v>
      </c>
      <c r="S466" s="89">
        <f t="shared" si="270"/>
        <v>5.8075700000000001</v>
      </c>
      <c r="T466" s="89">
        <f t="shared" si="270"/>
        <v>5.7702</v>
      </c>
      <c r="U466" s="89">
        <f t="shared" si="270"/>
        <v>5.77182</v>
      </c>
      <c r="V466" s="89">
        <f t="shared" si="270"/>
        <v>5.7198099999999998</v>
      </c>
      <c r="W466" s="89">
        <f t="shared" si="270"/>
        <v>5.6718200000000003</v>
      </c>
      <c r="X466" s="89">
        <f t="shared" si="270"/>
        <v>5.6787299999999998</v>
      </c>
      <c r="Y466" s="89">
        <f t="shared" si="270"/>
        <v>5.4876800000000001</v>
      </c>
      <c r="Z466" s="89">
        <f t="shared" si="270"/>
        <v>5.2828400000000002</v>
      </c>
      <c r="AA466" s="89">
        <f t="shared" si="270"/>
        <v>5.0710100000000002</v>
      </c>
    </row>
    <row r="467" spans="1:27" ht="12.75" hidden="1" customHeight="1" outlineLevel="1" x14ac:dyDescent="0.2">
      <c r="A467" s="97" t="s">
        <v>696</v>
      </c>
      <c r="B467" s="63" t="s">
        <v>242</v>
      </c>
      <c r="C467" s="43" t="s">
        <v>79</v>
      </c>
      <c r="D467" s="44">
        <v>1209.8900000000001</v>
      </c>
      <c r="E467" s="44">
        <v>1081.6199999999999</v>
      </c>
      <c r="F467" s="44">
        <v>1013.28</v>
      </c>
      <c r="G467" s="44">
        <v>975.39</v>
      </c>
      <c r="H467" s="44">
        <v>1084.58</v>
      </c>
      <c r="I467" s="44">
        <v>1244.51</v>
      </c>
      <c r="J467" s="44">
        <v>1413.83</v>
      </c>
      <c r="K467" s="44">
        <v>1653.33</v>
      </c>
      <c r="L467" s="44">
        <v>1877.28</v>
      </c>
      <c r="M467" s="44">
        <v>2021.73</v>
      </c>
      <c r="N467" s="44">
        <v>2028.08</v>
      </c>
      <c r="O467" s="44">
        <v>1993.7</v>
      </c>
      <c r="P467" s="44">
        <v>1993.62</v>
      </c>
      <c r="Q467" s="44">
        <v>2054.1999999999998</v>
      </c>
      <c r="R467" s="44">
        <v>2005.28</v>
      </c>
      <c r="S467" s="44">
        <v>2027.81</v>
      </c>
      <c r="T467" s="44">
        <v>1990.44</v>
      </c>
      <c r="U467" s="44">
        <v>1992.06</v>
      </c>
      <c r="V467" s="44">
        <v>1940.05</v>
      </c>
      <c r="W467" s="44">
        <v>1892.06</v>
      </c>
      <c r="X467" s="44">
        <v>1898.97</v>
      </c>
      <c r="Y467" s="44">
        <v>1707.92</v>
      </c>
      <c r="Z467" s="44">
        <v>1503.08</v>
      </c>
      <c r="AA467" s="44">
        <v>1291.25</v>
      </c>
    </row>
    <row r="468" spans="1:27" ht="12.75" hidden="1" customHeight="1" outlineLevel="1" x14ac:dyDescent="0.2">
      <c r="A468" s="97" t="s">
        <v>697</v>
      </c>
      <c r="B468" s="63" t="s">
        <v>90</v>
      </c>
      <c r="C468" s="43" t="s">
        <v>79</v>
      </c>
      <c r="D468" s="44">
        <v>3559.77</v>
      </c>
      <c r="E468" s="44">
        <f>$D$468</f>
        <v>3559.77</v>
      </c>
      <c r="F468" s="44">
        <f t="shared" ref="F468:AA468" si="271">$D$468</f>
        <v>3559.77</v>
      </c>
      <c r="G468" s="44">
        <f t="shared" si="271"/>
        <v>3559.77</v>
      </c>
      <c r="H468" s="44">
        <f t="shared" si="271"/>
        <v>3559.77</v>
      </c>
      <c r="I468" s="44">
        <f t="shared" si="271"/>
        <v>3559.77</v>
      </c>
      <c r="J468" s="44">
        <f t="shared" si="271"/>
        <v>3559.77</v>
      </c>
      <c r="K468" s="44">
        <f t="shared" si="271"/>
        <v>3559.77</v>
      </c>
      <c r="L468" s="44">
        <f t="shared" si="271"/>
        <v>3559.77</v>
      </c>
      <c r="M468" s="44">
        <f t="shared" si="271"/>
        <v>3559.77</v>
      </c>
      <c r="N468" s="44">
        <f t="shared" si="271"/>
        <v>3559.77</v>
      </c>
      <c r="O468" s="44">
        <f t="shared" si="271"/>
        <v>3559.77</v>
      </c>
      <c r="P468" s="44">
        <f t="shared" si="271"/>
        <v>3559.77</v>
      </c>
      <c r="Q468" s="44">
        <f t="shared" si="271"/>
        <v>3559.77</v>
      </c>
      <c r="R468" s="44">
        <f t="shared" si="271"/>
        <v>3559.77</v>
      </c>
      <c r="S468" s="44">
        <f t="shared" si="271"/>
        <v>3559.77</v>
      </c>
      <c r="T468" s="44">
        <f t="shared" si="271"/>
        <v>3559.77</v>
      </c>
      <c r="U468" s="44">
        <f t="shared" si="271"/>
        <v>3559.77</v>
      </c>
      <c r="V468" s="44">
        <f t="shared" si="271"/>
        <v>3559.77</v>
      </c>
      <c r="W468" s="44">
        <f t="shared" si="271"/>
        <v>3559.77</v>
      </c>
      <c r="X468" s="44">
        <f t="shared" si="271"/>
        <v>3559.77</v>
      </c>
      <c r="Y468" s="44">
        <f t="shared" si="271"/>
        <v>3559.77</v>
      </c>
      <c r="Z468" s="44">
        <f t="shared" si="271"/>
        <v>3559.77</v>
      </c>
      <c r="AA468" s="44">
        <f t="shared" si="271"/>
        <v>3559.77</v>
      </c>
    </row>
    <row r="469" spans="1:27" ht="12.75" hidden="1" customHeight="1" outlineLevel="1" x14ac:dyDescent="0.2">
      <c r="A469" s="97" t="s">
        <v>698</v>
      </c>
      <c r="B469" s="63" t="s">
        <v>83</v>
      </c>
      <c r="C469" s="43" t="s">
        <v>79</v>
      </c>
      <c r="D469" s="44">
        <v>3.63</v>
      </c>
      <c r="E469" s="44">
        <v>3.63</v>
      </c>
      <c r="F469" s="44">
        <v>3.63</v>
      </c>
      <c r="G469" s="44">
        <v>3.63</v>
      </c>
      <c r="H469" s="44">
        <v>3.63</v>
      </c>
      <c r="I469" s="44">
        <v>3.63</v>
      </c>
      <c r="J469" s="44">
        <v>3.63</v>
      </c>
      <c r="K469" s="44">
        <v>3.63</v>
      </c>
      <c r="L469" s="44">
        <v>3.63</v>
      </c>
      <c r="M469" s="44">
        <v>3.63</v>
      </c>
      <c r="N469" s="44">
        <v>3.63</v>
      </c>
      <c r="O469" s="44">
        <v>3.63</v>
      </c>
      <c r="P469" s="44">
        <v>3.63</v>
      </c>
      <c r="Q469" s="44">
        <v>3.63</v>
      </c>
      <c r="R469" s="44">
        <v>3.63</v>
      </c>
      <c r="S469" s="44">
        <v>3.63</v>
      </c>
      <c r="T469" s="44">
        <v>3.63</v>
      </c>
      <c r="U469" s="44">
        <v>3.63</v>
      </c>
      <c r="V469" s="44">
        <v>3.63</v>
      </c>
      <c r="W469" s="44">
        <v>3.63</v>
      </c>
      <c r="X469" s="44">
        <v>3.63</v>
      </c>
      <c r="Y469" s="44">
        <v>3.63</v>
      </c>
      <c r="Z469" s="44">
        <v>3.63</v>
      </c>
      <c r="AA469" s="44">
        <v>3.63</v>
      </c>
    </row>
    <row r="470" spans="1:27" ht="12.75" hidden="1" customHeight="1" outlineLevel="1" x14ac:dyDescent="0.2">
      <c r="A470" s="97" t="s">
        <v>699</v>
      </c>
      <c r="B470" s="63" t="s">
        <v>81</v>
      </c>
      <c r="C470" s="43" t="s">
        <v>79</v>
      </c>
      <c r="D470" s="44">
        <f>$D$11</f>
        <v>216.36</v>
      </c>
      <c r="E470" s="44">
        <f t="shared" ref="E470:AA470" si="272">$D$11</f>
        <v>216.36</v>
      </c>
      <c r="F470" s="44">
        <f t="shared" si="272"/>
        <v>216.36</v>
      </c>
      <c r="G470" s="44">
        <f t="shared" si="272"/>
        <v>216.36</v>
      </c>
      <c r="H470" s="44">
        <f t="shared" si="272"/>
        <v>216.36</v>
      </c>
      <c r="I470" s="44">
        <f t="shared" si="272"/>
        <v>216.36</v>
      </c>
      <c r="J470" s="44">
        <f t="shared" si="272"/>
        <v>216.36</v>
      </c>
      <c r="K470" s="44">
        <f t="shared" si="272"/>
        <v>216.36</v>
      </c>
      <c r="L470" s="44">
        <f t="shared" si="272"/>
        <v>216.36</v>
      </c>
      <c r="M470" s="44">
        <f t="shared" si="272"/>
        <v>216.36</v>
      </c>
      <c r="N470" s="44">
        <f t="shared" si="272"/>
        <v>216.36</v>
      </c>
      <c r="O470" s="44">
        <f t="shared" si="272"/>
        <v>216.36</v>
      </c>
      <c r="P470" s="44">
        <f t="shared" si="272"/>
        <v>216.36</v>
      </c>
      <c r="Q470" s="44">
        <f t="shared" si="272"/>
        <v>216.36</v>
      </c>
      <c r="R470" s="44">
        <f t="shared" si="272"/>
        <v>216.36</v>
      </c>
      <c r="S470" s="44">
        <f t="shared" si="272"/>
        <v>216.36</v>
      </c>
      <c r="T470" s="44">
        <f t="shared" si="272"/>
        <v>216.36</v>
      </c>
      <c r="U470" s="44">
        <f t="shared" si="272"/>
        <v>216.36</v>
      </c>
      <c r="V470" s="44">
        <f t="shared" si="272"/>
        <v>216.36</v>
      </c>
      <c r="W470" s="44">
        <f t="shared" si="272"/>
        <v>216.36</v>
      </c>
      <c r="X470" s="44">
        <f t="shared" si="272"/>
        <v>216.36</v>
      </c>
      <c r="Y470" s="44">
        <f t="shared" si="272"/>
        <v>216.36</v>
      </c>
      <c r="Z470" s="44">
        <f t="shared" si="272"/>
        <v>216.36</v>
      </c>
      <c r="AA470" s="44">
        <f t="shared" si="272"/>
        <v>216.36</v>
      </c>
    </row>
    <row r="471" spans="1:27" collapsed="1" x14ac:dyDescent="0.2">
      <c r="A471" s="96" t="s">
        <v>700</v>
      </c>
      <c r="B471" s="28" t="str">
        <f>"02"&amp;"."&amp;$B$639&amp;"."&amp;$B$640</f>
        <v>02.11.2023</v>
      </c>
      <c r="C471" s="88" t="s">
        <v>76</v>
      </c>
      <c r="D471" s="89">
        <f>ROUND(((D472+D473+D475+D474)/1000),5)</f>
        <v>4.9134500000000001</v>
      </c>
      <c r="E471" s="89">
        <f>ROUND(((E472+E473+E475+E474)/1000),5)</f>
        <v>4.8019299999999996</v>
      </c>
      <c r="F471" s="89">
        <f>ROUND(((F472+F473+F475+F474)/1000),5)</f>
        <v>4.6791900000000002</v>
      </c>
      <c r="G471" s="89">
        <f t="shared" ref="G471:AA471" si="273">ROUND(((G472+G473+G475+G474)/1000),5)</f>
        <v>4.6590100000000003</v>
      </c>
      <c r="H471" s="89">
        <f t="shared" si="273"/>
        <v>4.7544500000000003</v>
      </c>
      <c r="I471" s="89">
        <f t="shared" si="273"/>
        <v>4.9867600000000003</v>
      </c>
      <c r="J471" s="89">
        <f t="shared" si="273"/>
        <v>5.1358699999999997</v>
      </c>
      <c r="K471" s="89">
        <f t="shared" si="273"/>
        <v>5.4211900000000002</v>
      </c>
      <c r="L471" s="89">
        <f t="shared" si="273"/>
        <v>5.6254799999999996</v>
      </c>
      <c r="M471" s="89">
        <f t="shared" si="273"/>
        <v>5.7000799999999998</v>
      </c>
      <c r="N471" s="89">
        <f t="shared" si="273"/>
        <v>5.7115600000000004</v>
      </c>
      <c r="O471" s="89">
        <f t="shared" si="273"/>
        <v>5.7734399999999999</v>
      </c>
      <c r="P471" s="89">
        <f t="shared" si="273"/>
        <v>5.7469799999999998</v>
      </c>
      <c r="Q471" s="89">
        <f t="shared" si="273"/>
        <v>5.7922200000000004</v>
      </c>
      <c r="R471" s="89">
        <f t="shared" si="273"/>
        <v>5.7516499999999997</v>
      </c>
      <c r="S471" s="89">
        <f t="shared" si="273"/>
        <v>5.7741600000000002</v>
      </c>
      <c r="T471" s="89">
        <f t="shared" si="273"/>
        <v>5.7723899999999997</v>
      </c>
      <c r="U471" s="89">
        <f t="shared" si="273"/>
        <v>5.8118100000000004</v>
      </c>
      <c r="V471" s="89">
        <f t="shared" si="273"/>
        <v>5.8462199999999998</v>
      </c>
      <c r="W471" s="89">
        <f t="shared" si="273"/>
        <v>5.7768699999999997</v>
      </c>
      <c r="X471" s="89">
        <f t="shared" si="273"/>
        <v>5.6854199999999997</v>
      </c>
      <c r="Y471" s="89">
        <f t="shared" si="273"/>
        <v>5.6890999999999998</v>
      </c>
      <c r="Z471" s="89">
        <f t="shared" si="273"/>
        <v>5.2404900000000003</v>
      </c>
      <c r="AA471" s="89">
        <f t="shared" si="273"/>
        <v>5.0886500000000003</v>
      </c>
    </row>
    <row r="472" spans="1:27" ht="12.75" hidden="1" customHeight="1" outlineLevel="1" x14ac:dyDescent="0.2">
      <c r="A472" s="97" t="s">
        <v>701</v>
      </c>
      <c r="B472" s="63" t="s">
        <v>242</v>
      </c>
      <c r="C472" s="43" t="s">
        <v>79</v>
      </c>
      <c r="D472" s="44">
        <v>1133.69</v>
      </c>
      <c r="E472" s="44">
        <v>1022.17</v>
      </c>
      <c r="F472" s="44">
        <v>899.43</v>
      </c>
      <c r="G472" s="44">
        <v>879.25</v>
      </c>
      <c r="H472" s="44">
        <v>974.69</v>
      </c>
      <c r="I472" s="44">
        <v>1207</v>
      </c>
      <c r="J472" s="44">
        <v>1356.11</v>
      </c>
      <c r="K472" s="44">
        <v>1641.43</v>
      </c>
      <c r="L472" s="44">
        <v>1845.72</v>
      </c>
      <c r="M472" s="44">
        <v>1920.32</v>
      </c>
      <c r="N472" s="44">
        <v>1931.8</v>
      </c>
      <c r="O472" s="44">
        <v>1993.68</v>
      </c>
      <c r="P472" s="44">
        <v>1967.22</v>
      </c>
      <c r="Q472" s="44">
        <v>2012.46</v>
      </c>
      <c r="R472" s="44">
        <v>1971.89</v>
      </c>
      <c r="S472" s="44">
        <v>1994.4</v>
      </c>
      <c r="T472" s="44">
        <v>1992.63</v>
      </c>
      <c r="U472" s="44">
        <v>2032.05</v>
      </c>
      <c r="V472" s="44">
        <v>2066.46</v>
      </c>
      <c r="W472" s="44">
        <v>1997.11</v>
      </c>
      <c r="X472" s="44">
        <v>1905.66</v>
      </c>
      <c r="Y472" s="44">
        <v>1909.34</v>
      </c>
      <c r="Z472" s="44">
        <v>1460.73</v>
      </c>
      <c r="AA472" s="44">
        <v>1308.8900000000001</v>
      </c>
    </row>
    <row r="473" spans="1:27" ht="12.75" hidden="1" customHeight="1" outlineLevel="1" x14ac:dyDescent="0.2">
      <c r="A473" s="97" t="s">
        <v>702</v>
      </c>
      <c r="B473" s="63" t="s">
        <v>90</v>
      </c>
      <c r="C473" s="43" t="s">
        <v>79</v>
      </c>
      <c r="D473" s="44">
        <f>$D$468</f>
        <v>3559.77</v>
      </c>
      <c r="E473" s="44">
        <f t="shared" ref="E473:AA473" si="274">$D$468</f>
        <v>3559.77</v>
      </c>
      <c r="F473" s="44">
        <f t="shared" si="274"/>
        <v>3559.77</v>
      </c>
      <c r="G473" s="44">
        <f t="shared" si="274"/>
        <v>3559.77</v>
      </c>
      <c r="H473" s="44">
        <f t="shared" si="274"/>
        <v>3559.77</v>
      </c>
      <c r="I473" s="44">
        <f t="shared" si="274"/>
        <v>3559.77</v>
      </c>
      <c r="J473" s="44">
        <f t="shared" si="274"/>
        <v>3559.77</v>
      </c>
      <c r="K473" s="44">
        <f t="shared" si="274"/>
        <v>3559.77</v>
      </c>
      <c r="L473" s="44">
        <f t="shared" si="274"/>
        <v>3559.77</v>
      </c>
      <c r="M473" s="44">
        <f t="shared" si="274"/>
        <v>3559.77</v>
      </c>
      <c r="N473" s="44">
        <f t="shared" si="274"/>
        <v>3559.77</v>
      </c>
      <c r="O473" s="44">
        <f t="shared" si="274"/>
        <v>3559.77</v>
      </c>
      <c r="P473" s="44">
        <f t="shared" si="274"/>
        <v>3559.77</v>
      </c>
      <c r="Q473" s="44">
        <f t="shared" si="274"/>
        <v>3559.77</v>
      </c>
      <c r="R473" s="44">
        <f t="shared" si="274"/>
        <v>3559.77</v>
      </c>
      <c r="S473" s="44">
        <f t="shared" si="274"/>
        <v>3559.77</v>
      </c>
      <c r="T473" s="44">
        <f t="shared" si="274"/>
        <v>3559.77</v>
      </c>
      <c r="U473" s="44">
        <f t="shared" si="274"/>
        <v>3559.77</v>
      </c>
      <c r="V473" s="44">
        <f t="shared" si="274"/>
        <v>3559.77</v>
      </c>
      <c r="W473" s="44">
        <f t="shared" si="274"/>
        <v>3559.77</v>
      </c>
      <c r="X473" s="44">
        <f t="shared" si="274"/>
        <v>3559.77</v>
      </c>
      <c r="Y473" s="44">
        <f t="shared" si="274"/>
        <v>3559.77</v>
      </c>
      <c r="Z473" s="44">
        <f t="shared" si="274"/>
        <v>3559.77</v>
      </c>
      <c r="AA473" s="44">
        <f t="shared" si="274"/>
        <v>3559.77</v>
      </c>
    </row>
    <row r="474" spans="1:27" ht="12.75" hidden="1" customHeight="1" outlineLevel="1" x14ac:dyDescent="0.2">
      <c r="A474" s="97" t="s">
        <v>703</v>
      </c>
      <c r="B474" s="63" t="s">
        <v>83</v>
      </c>
      <c r="C474" s="43" t="s">
        <v>79</v>
      </c>
      <c r="D474" s="44">
        <v>3.63</v>
      </c>
      <c r="E474" s="44">
        <v>3.63</v>
      </c>
      <c r="F474" s="44">
        <v>3.63</v>
      </c>
      <c r="G474" s="44">
        <v>3.63</v>
      </c>
      <c r="H474" s="44">
        <v>3.63</v>
      </c>
      <c r="I474" s="44">
        <v>3.63</v>
      </c>
      <c r="J474" s="44">
        <v>3.63</v>
      </c>
      <c r="K474" s="44">
        <v>3.63</v>
      </c>
      <c r="L474" s="44">
        <v>3.63</v>
      </c>
      <c r="M474" s="44">
        <v>3.63</v>
      </c>
      <c r="N474" s="44">
        <v>3.63</v>
      </c>
      <c r="O474" s="44">
        <v>3.63</v>
      </c>
      <c r="P474" s="44">
        <v>3.63</v>
      </c>
      <c r="Q474" s="44">
        <v>3.63</v>
      </c>
      <c r="R474" s="44">
        <v>3.63</v>
      </c>
      <c r="S474" s="44">
        <v>3.63</v>
      </c>
      <c r="T474" s="44">
        <v>3.63</v>
      </c>
      <c r="U474" s="44">
        <v>3.63</v>
      </c>
      <c r="V474" s="44">
        <v>3.63</v>
      </c>
      <c r="W474" s="44">
        <v>3.63</v>
      </c>
      <c r="X474" s="44">
        <v>3.63</v>
      </c>
      <c r="Y474" s="44">
        <v>3.63</v>
      </c>
      <c r="Z474" s="44">
        <v>3.63</v>
      </c>
      <c r="AA474" s="44">
        <v>3.63</v>
      </c>
    </row>
    <row r="475" spans="1:27" ht="12.75" hidden="1" customHeight="1" outlineLevel="1" x14ac:dyDescent="0.2">
      <c r="A475" s="97" t="s">
        <v>704</v>
      </c>
      <c r="B475" s="63" t="s">
        <v>81</v>
      </c>
      <c r="C475" s="43" t="s">
        <v>79</v>
      </c>
      <c r="D475" s="44">
        <f>$D$11</f>
        <v>216.36</v>
      </c>
      <c r="E475" s="44">
        <f t="shared" ref="E475:AA475" si="275">$D$11</f>
        <v>216.36</v>
      </c>
      <c r="F475" s="44">
        <f t="shared" si="275"/>
        <v>216.36</v>
      </c>
      <c r="G475" s="44">
        <f t="shared" si="275"/>
        <v>216.36</v>
      </c>
      <c r="H475" s="44">
        <f t="shared" si="275"/>
        <v>216.36</v>
      </c>
      <c r="I475" s="44">
        <f t="shared" si="275"/>
        <v>216.36</v>
      </c>
      <c r="J475" s="44">
        <f t="shared" si="275"/>
        <v>216.36</v>
      </c>
      <c r="K475" s="44">
        <f t="shared" si="275"/>
        <v>216.36</v>
      </c>
      <c r="L475" s="44">
        <f t="shared" si="275"/>
        <v>216.36</v>
      </c>
      <c r="M475" s="44">
        <f t="shared" si="275"/>
        <v>216.36</v>
      </c>
      <c r="N475" s="44">
        <f t="shared" si="275"/>
        <v>216.36</v>
      </c>
      <c r="O475" s="44">
        <f t="shared" si="275"/>
        <v>216.36</v>
      </c>
      <c r="P475" s="44">
        <f t="shared" si="275"/>
        <v>216.36</v>
      </c>
      <c r="Q475" s="44">
        <f t="shared" si="275"/>
        <v>216.36</v>
      </c>
      <c r="R475" s="44">
        <f t="shared" si="275"/>
        <v>216.36</v>
      </c>
      <c r="S475" s="44">
        <f t="shared" si="275"/>
        <v>216.36</v>
      </c>
      <c r="T475" s="44">
        <f t="shared" si="275"/>
        <v>216.36</v>
      </c>
      <c r="U475" s="44">
        <f t="shared" si="275"/>
        <v>216.36</v>
      </c>
      <c r="V475" s="44">
        <f t="shared" si="275"/>
        <v>216.36</v>
      </c>
      <c r="W475" s="44">
        <f t="shared" si="275"/>
        <v>216.36</v>
      </c>
      <c r="X475" s="44">
        <f t="shared" si="275"/>
        <v>216.36</v>
      </c>
      <c r="Y475" s="44">
        <f t="shared" si="275"/>
        <v>216.36</v>
      </c>
      <c r="Z475" s="44">
        <f t="shared" si="275"/>
        <v>216.36</v>
      </c>
      <c r="AA475" s="44">
        <f t="shared" si="275"/>
        <v>216.36</v>
      </c>
    </row>
    <row r="476" spans="1:27" collapsed="1" x14ac:dyDescent="0.2">
      <c r="A476" s="96" t="s">
        <v>705</v>
      </c>
      <c r="B476" s="28" t="str">
        <f>"03"&amp;"."&amp;$B$639&amp;"."&amp;$B$640</f>
        <v>03.11.2023</v>
      </c>
      <c r="C476" s="88" t="s">
        <v>76</v>
      </c>
      <c r="D476" s="89">
        <f>ROUND(((D477+D478+D480+D479)/1000),5)</f>
        <v>4.9398200000000001</v>
      </c>
      <c r="E476" s="89">
        <f>ROUND(((E477+E478+E480+E479)/1000),5)</f>
        <v>4.8197599999999996</v>
      </c>
      <c r="F476" s="89">
        <f>ROUND(((F477+F478+F480+F479)/1000),5)</f>
        <v>4.7080599999999997</v>
      </c>
      <c r="G476" s="89">
        <f t="shared" ref="G476:AA476" si="276">ROUND(((G477+G478+G480+G479)/1000),5)</f>
        <v>4.6799200000000001</v>
      </c>
      <c r="H476" s="89">
        <f t="shared" si="276"/>
        <v>4.8111800000000002</v>
      </c>
      <c r="I476" s="89">
        <f t="shared" si="276"/>
        <v>4.9668799999999997</v>
      </c>
      <c r="J476" s="89">
        <f t="shared" si="276"/>
        <v>5.13734</v>
      </c>
      <c r="K476" s="89">
        <f t="shared" si="276"/>
        <v>5.3784000000000001</v>
      </c>
      <c r="L476" s="89">
        <f t="shared" si="276"/>
        <v>5.63523</v>
      </c>
      <c r="M476" s="89">
        <f t="shared" si="276"/>
        <v>5.6904500000000002</v>
      </c>
      <c r="N476" s="89">
        <f t="shared" si="276"/>
        <v>5.7020999999999997</v>
      </c>
      <c r="O476" s="89">
        <f t="shared" si="276"/>
        <v>5.7074600000000002</v>
      </c>
      <c r="P476" s="89">
        <f t="shared" si="276"/>
        <v>5.7144399999999997</v>
      </c>
      <c r="Q476" s="89">
        <f t="shared" si="276"/>
        <v>5.7113500000000004</v>
      </c>
      <c r="R476" s="89">
        <f t="shared" si="276"/>
        <v>5.6989999999999998</v>
      </c>
      <c r="S476" s="89">
        <f t="shared" si="276"/>
        <v>5.69245</v>
      </c>
      <c r="T476" s="89">
        <f t="shared" si="276"/>
        <v>5.6663600000000001</v>
      </c>
      <c r="U476" s="89">
        <f t="shared" si="276"/>
        <v>5.7628399999999997</v>
      </c>
      <c r="V476" s="89">
        <f t="shared" si="276"/>
        <v>5.8059200000000004</v>
      </c>
      <c r="W476" s="89">
        <f t="shared" si="276"/>
        <v>5.7656099999999997</v>
      </c>
      <c r="X476" s="89">
        <f t="shared" si="276"/>
        <v>5.67225</v>
      </c>
      <c r="Y476" s="89">
        <f t="shared" si="276"/>
        <v>5.5571799999999998</v>
      </c>
      <c r="Z476" s="89">
        <f t="shared" si="276"/>
        <v>5.2724799999999998</v>
      </c>
      <c r="AA476" s="89">
        <f t="shared" si="276"/>
        <v>5.06813</v>
      </c>
    </row>
    <row r="477" spans="1:27" ht="12.75" hidden="1" customHeight="1" outlineLevel="1" x14ac:dyDescent="0.2">
      <c r="A477" s="97" t="s">
        <v>706</v>
      </c>
      <c r="B477" s="63" t="s">
        <v>242</v>
      </c>
      <c r="C477" s="43" t="s">
        <v>79</v>
      </c>
      <c r="D477" s="44">
        <v>1160.06</v>
      </c>
      <c r="E477" s="44">
        <v>1040</v>
      </c>
      <c r="F477" s="44">
        <v>928.3</v>
      </c>
      <c r="G477" s="44">
        <v>900.16</v>
      </c>
      <c r="H477" s="44">
        <v>1031.42</v>
      </c>
      <c r="I477" s="44">
        <v>1187.1199999999999</v>
      </c>
      <c r="J477" s="44">
        <v>1357.58</v>
      </c>
      <c r="K477" s="44">
        <v>1598.64</v>
      </c>
      <c r="L477" s="44">
        <v>1855.47</v>
      </c>
      <c r="M477" s="44">
        <v>1910.69</v>
      </c>
      <c r="N477" s="44">
        <v>1922.34</v>
      </c>
      <c r="O477" s="44">
        <v>1927.7</v>
      </c>
      <c r="P477" s="44">
        <v>1934.68</v>
      </c>
      <c r="Q477" s="44">
        <v>1931.59</v>
      </c>
      <c r="R477" s="44">
        <v>1919.24</v>
      </c>
      <c r="S477" s="44">
        <v>1912.69</v>
      </c>
      <c r="T477" s="44">
        <v>1886.6</v>
      </c>
      <c r="U477" s="44">
        <v>1983.08</v>
      </c>
      <c r="V477" s="44">
        <v>2026.16</v>
      </c>
      <c r="W477" s="44">
        <v>1985.85</v>
      </c>
      <c r="X477" s="44">
        <v>1892.49</v>
      </c>
      <c r="Y477" s="44">
        <v>1777.42</v>
      </c>
      <c r="Z477" s="44">
        <v>1492.72</v>
      </c>
      <c r="AA477" s="44">
        <v>1288.3699999999999</v>
      </c>
    </row>
    <row r="478" spans="1:27" ht="12.75" hidden="1" customHeight="1" outlineLevel="1" x14ac:dyDescent="0.2">
      <c r="A478" s="97" t="s">
        <v>707</v>
      </c>
      <c r="B478" s="63" t="s">
        <v>90</v>
      </c>
      <c r="C478" s="43" t="s">
        <v>79</v>
      </c>
      <c r="D478" s="44">
        <f>$D$468</f>
        <v>3559.77</v>
      </c>
      <c r="E478" s="44">
        <f t="shared" ref="E478:AA478" si="277">$D$468</f>
        <v>3559.77</v>
      </c>
      <c r="F478" s="44">
        <f t="shared" si="277"/>
        <v>3559.77</v>
      </c>
      <c r="G478" s="44">
        <f t="shared" si="277"/>
        <v>3559.77</v>
      </c>
      <c r="H478" s="44">
        <f t="shared" si="277"/>
        <v>3559.77</v>
      </c>
      <c r="I478" s="44">
        <f t="shared" si="277"/>
        <v>3559.77</v>
      </c>
      <c r="J478" s="44">
        <f t="shared" si="277"/>
        <v>3559.77</v>
      </c>
      <c r="K478" s="44">
        <f t="shared" si="277"/>
        <v>3559.77</v>
      </c>
      <c r="L478" s="44">
        <f t="shared" si="277"/>
        <v>3559.77</v>
      </c>
      <c r="M478" s="44">
        <f t="shared" si="277"/>
        <v>3559.77</v>
      </c>
      <c r="N478" s="44">
        <f t="shared" si="277"/>
        <v>3559.77</v>
      </c>
      <c r="O478" s="44">
        <f t="shared" si="277"/>
        <v>3559.77</v>
      </c>
      <c r="P478" s="44">
        <f t="shared" si="277"/>
        <v>3559.77</v>
      </c>
      <c r="Q478" s="44">
        <f t="shared" si="277"/>
        <v>3559.77</v>
      </c>
      <c r="R478" s="44">
        <f t="shared" si="277"/>
        <v>3559.77</v>
      </c>
      <c r="S478" s="44">
        <f t="shared" si="277"/>
        <v>3559.77</v>
      </c>
      <c r="T478" s="44">
        <f t="shared" si="277"/>
        <v>3559.77</v>
      </c>
      <c r="U478" s="44">
        <f t="shared" si="277"/>
        <v>3559.77</v>
      </c>
      <c r="V478" s="44">
        <f t="shared" si="277"/>
        <v>3559.77</v>
      </c>
      <c r="W478" s="44">
        <f t="shared" si="277"/>
        <v>3559.77</v>
      </c>
      <c r="X478" s="44">
        <f t="shared" si="277"/>
        <v>3559.77</v>
      </c>
      <c r="Y478" s="44">
        <f t="shared" si="277"/>
        <v>3559.77</v>
      </c>
      <c r="Z478" s="44">
        <f t="shared" si="277"/>
        <v>3559.77</v>
      </c>
      <c r="AA478" s="44">
        <f t="shared" si="277"/>
        <v>3559.77</v>
      </c>
    </row>
    <row r="479" spans="1:27" ht="12.75" hidden="1" customHeight="1" outlineLevel="1" x14ac:dyDescent="0.2">
      <c r="A479" s="97" t="s">
        <v>708</v>
      </c>
      <c r="B479" s="63" t="s">
        <v>83</v>
      </c>
      <c r="C479" s="43" t="s">
        <v>79</v>
      </c>
      <c r="D479" s="44">
        <v>3.63</v>
      </c>
      <c r="E479" s="44">
        <v>3.63</v>
      </c>
      <c r="F479" s="44">
        <v>3.63</v>
      </c>
      <c r="G479" s="44">
        <v>3.63</v>
      </c>
      <c r="H479" s="44">
        <v>3.63</v>
      </c>
      <c r="I479" s="44">
        <v>3.63</v>
      </c>
      <c r="J479" s="44">
        <v>3.63</v>
      </c>
      <c r="K479" s="44">
        <v>3.63</v>
      </c>
      <c r="L479" s="44">
        <v>3.63</v>
      </c>
      <c r="M479" s="44">
        <v>3.63</v>
      </c>
      <c r="N479" s="44">
        <v>3.63</v>
      </c>
      <c r="O479" s="44">
        <v>3.63</v>
      </c>
      <c r="P479" s="44">
        <v>3.63</v>
      </c>
      <c r="Q479" s="44">
        <v>3.63</v>
      </c>
      <c r="R479" s="44">
        <v>3.63</v>
      </c>
      <c r="S479" s="44">
        <v>3.63</v>
      </c>
      <c r="T479" s="44">
        <v>3.63</v>
      </c>
      <c r="U479" s="44">
        <v>3.63</v>
      </c>
      <c r="V479" s="44">
        <v>3.63</v>
      </c>
      <c r="W479" s="44">
        <v>3.63</v>
      </c>
      <c r="X479" s="44">
        <v>3.63</v>
      </c>
      <c r="Y479" s="44">
        <v>3.63</v>
      </c>
      <c r="Z479" s="44">
        <v>3.63</v>
      </c>
      <c r="AA479" s="44">
        <v>3.63</v>
      </c>
    </row>
    <row r="480" spans="1:27" ht="12.75" hidden="1" customHeight="1" outlineLevel="1" x14ac:dyDescent="0.2">
      <c r="A480" s="97" t="s">
        <v>709</v>
      </c>
      <c r="B480" s="63" t="s">
        <v>81</v>
      </c>
      <c r="C480" s="43" t="s">
        <v>79</v>
      </c>
      <c r="D480" s="44">
        <f>$D$11</f>
        <v>216.36</v>
      </c>
      <c r="E480" s="44">
        <f t="shared" ref="E480:AA480" si="278">$D$11</f>
        <v>216.36</v>
      </c>
      <c r="F480" s="44">
        <f t="shared" si="278"/>
        <v>216.36</v>
      </c>
      <c r="G480" s="44">
        <f t="shared" si="278"/>
        <v>216.36</v>
      </c>
      <c r="H480" s="44">
        <f t="shared" si="278"/>
        <v>216.36</v>
      </c>
      <c r="I480" s="44">
        <f t="shared" si="278"/>
        <v>216.36</v>
      </c>
      <c r="J480" s="44">
        <f t="shared" si="278"/>
        <v>216.36</v>
      </c>
      <c r="K480" s="44">
        <f t="shared" si="278"/>
        <v>216.36</v>
      </c>
      <c r="L480" s="44">
        <f t="shared" si="278"/>
        <v>216.36</v>
      </c>
      <c r="M480" s="44">
        <f t="shared" si="278"/>
        <v>216.36</v>
      </c>
      <c r="N480" s="44">
        <f t="shared" si="278"/>
        <v>216.36</v>
      </c>
      <c r="O480" s="44">
        <f t="shared" si="278"/>
        <v>216.36</v>
      </c>
      <c r="P480" s="44">
        <f t="shared" si="278"/>
        <v>216.36</v>
      </c>
      <c r="Q480" s="44">
        <f t="shared" si="278"/>
        <v>216.36</v>
      </c>
      <c r="R480" s="44">
        <f t="shared" si="278"/>
        <v>216.36</v>
      </c>
      <c r="S480" s="44">
        <f t="shared" si="278"/>
        <v>216.36</v>
      </c>
      <c r="T480" s="44">
        <f t="shared" si="278"/>
        <v>216.36</v>
      </c>
      <c r="U480" s="44">
        <f t="shared" si="278"/>
        <v>216.36</v>
      </c>
      <c r="V480" s="44">
        <f t="shared" si="278"/>
        <v>216.36</v>
      </c>
      <c r="W480" s="44">
        <f t="shared" si="278"/>
        <v>216.36</v>
      </c>
      <c r="X480" s="44">
        <f t="shared" si="278"/>
        <v>216.36</v>
      </c>
      <c r="Y480" s="44">
        <f t="shared" si="278"/>
        <v>216.36</v>
      </c>
      <c r="Z480" s="44">
        <f t="shared" si="278"/>
        <v>216.36</v>
      </c>
      <c r="AA480" s="44">
        <f t="shared" si="278"/>
        <v>216.36</v>
      </c>
    </row>
    <row r="481" spans="1:27" collapsed="1" x14ac:dyDescent="0.2">
      <c r="A481" s="96" t="s">
        <v>710</v>
      </c>
      <c r="B481" s="28" t="str">
        <f>"04"&amp;"."&amp;$B$639&amp;"."&amp;$B$640</f>
        <v>04.11.2023</v>
      </c>
      <c r="C481" s="88" t="s">
        <v>76</v>
      </c>
      <c r="D481" s="89">
        <f>ROUND(((D482+D483+D485+D484)/1000),5)</f>
        <v>5.0299899999999997</v>
      </c>
      <c r="E481" s="89">
        <f>ROUND(((E482+E483+E485+E484)/1000),5)</f>
        <v>4.95207</v>
      </c>
      <c r="F481" s="89">
        <f>ROUND(((F482+F483+F485+F484)/1000),5)</f>
        <v>4.87202</v>
      </c>
      <c r="G481" s="89">
        <f t="shared" ref="G481:AA481" si="279">ROUND(((G482+G483+G485+G484)/1000),5)</f>
        <v>4.8174999999999999</v>
      </c>
      <c r="H481" s="89">
        <f t="shared" si="279"/>
        <v>4.8677099999999998</v>
      </c>
      <c r="I481" s="89">
        <f t="shared" si="279"/>
        <v>4.9642499999999998</v>
      </c>
      <c r="J481" s="89">
        <f t="shared" si="279"/>
        <v>4.9764600000000003</v>
      </c>
      <c r="K481" s="89">
        <f t="shared" si="279"/>
        <v>5.0853400000000004</v>
      </c>
      <c r="L481" s="89">
        <f t="shared" si="279"/>
        <v>5.4048400000000001</v>
      </c>
      <c r="M481" s="89">
        <f t="shared" si="279"/>
        <v>5.50014</v>
      </c>
      <c r="N481" s="89">
        <f t="shared" si="279"/>
        <v>5.5506599999999997</v>
      </c>
      <c r="O481" s="89">
        <f t="shared" si="279"/>
        <v>5.5584499999999997</v>
      </c>
      <c r="P481" s="89">
        <f t="shared" si="279"/>
        <v>5.5517399999999997</v>
      </c>
      <c r="Q481" s="89">
        <f t="shared" si="279"/>
        <v>5.5514700000000001</v>
      </c>
      <c r="R481" s="89">
        <f t="shared" si="279"/>
        <v>5.5287800000000002</v>
      </c>
      <c r="S481" s="89">
        <f t="shared" si="279"/>
        <v>5.6599599999999999</v>
      </c>
      <c r="T481" s="89">
        <f t="shared" si="279"/>
        <v>5.7327399999999997</v>
      </c>
      <c r="U481" s="89">
        <f t="shared" si="279"/>
        <v>5.8771199999999997</v>
      </c>
      <c r="V481" s="89">
        <f t="shared" si="279"/>
        <v>5.8782899999999998</v>
      </c>
      <c r="W481" s="89">
        <f t="shared" si="279"/>
        <v>5.7528499999999996</v>
      </c>
      <c r="X481" s="89">
        <f t="shared" si="279"/>
        <v>5.52027</v>
      </c>
      <c r="Y481" s="89">
        <f t="shared" si="279"/>
        <v>5.4745999999999997</v>
      </c>
      <c r="Z481" s="89">
        <f t="shared" si="279"/>
        <v>5.1240399999999999</v>
      </c>
      <c r="AA481" s="89">
        <f t="shared" si="279"/>
        <v>5.0448300000000001</v>
      </c>
    </row>
    <row r="482" spans="1:27" ht="12.75" hidden="1" customHeight="1" outlineLevel="1" x14ac:dyDescent="0.2">
      <c r="A482" s="97" t="s">
        <v>711</v>
      </c>
      <c r="B482" s="63" t="s">
        <v>242</v>
      </c>
      <c r="C482" s="43" t="s">
        <v>79</v>
      </c>
      <c r="D482" s="44">
        <v>1250.23</v>
      </c>
      <c r="E482" s="44">
        <v>1172.31</v>
      </c>
      <c r="F482" s="44">
        <v>1092.26</v>
      </c>
      <c r="G482" s="44">
        <v>1037.74</v>
      </c>
      <c r="H482" s="44">
        <v>1087.95</v>
      </c>
      <c r="I482" s="44">
        <v>1184.49</v>
      </c>
      <c r="J482" s="44">
        <v>1196.7</v>
      </c>
      <c r="K482" s="44">
        <v>1305.58</v>
      </c>
      <c r="L482" s="44">
        <v>1625.08</v>
      </c>
      <c r="M482" s="44">
        <v>1720.38</v>
      </c>
      <c r="N482" s="44">
        <v>1770.9</v>
      </c>
      <c r="O482" s="44">
        <v>1778.69</v>
      </c>
      <c r="P482" s="44">
        <v>1771.98</v>
      </c>
      <c r="Q482" s="44">
        <v>1771.71</v>
      </c>
      <c r="R482" s="44">
        <v>1749.02</v>
      </c>
      <c r="S482" s="44">
        <v>1880.2</v>
      </c>
      <c r="T482" s="44">
        <v>1952.98</v>
      </c>
      <c r="U482" s="44">
        <v>2097.36</v>
      </c>
      <c r="V482" s="44">
        <v>2098.5300000000002</v>
      </c>
      <c r="W482" s="44">
        <v>1973.09</v>
      </c>
      <c r="X482" s="44">
        <v>1740.51</v>
      </c>
      <c r="Y482" s="44">
        <v>1694.84</v>
      </c>
      <c r="Z482" s="44">
        <v>1344.28</v>
      </c>
      <c r="AA482" s="44">
        <v>1265.07</v>
      </c>
    </row>
    <row r="483" spans="1:27" ht="12.75" hidden="1" customHeight="1" outlineLevel="1" x14ac:dyDescent="0.2">
      <c r="A483" s="97" t="s">
        <v>712</v>
      </c>
      <c r="B483" s="63" t="s">
        <v>90</v>
      </c>
      <c r="C483" s="43" t="s">
        <v>79</v>
      </c>
      <c r="D483" s="44">
        <f>$D$468</f>
        <v>3559.77</v>
      </c>
      <c r="E483" s="44">
        <f t="shared" ref="E483:AA483" si="280">$D$468</f>
        <v>3559.77</v>
      </c>
      <c r="F483" s="44">
        <f t="shared" si="280"/>
        <v>3559.77</v>
      </c>
      <c r="G483" s="44">
        <f t="shared" si="280"/>
        <v>3559.77</v>
      </c>
      <c r="H483" s="44">
        <f t="shared" si="280"/>
        <v>3559.77</v>
      </c>
      <c r="I483" s="44">
        <f t="shared" si="280"/>
        <v>3559.77</v>
      </c>
      <c r="J483" s="44">
        <f t="shared" si="280"/>
        <v>3559.77</v>
      </c>
      <c r="K483" s="44">
        <f t="shared" si="280"/>
        <v>3559.77</v>
      </c>
      <c r="L483" s="44">
        <f t="shared" si="280"/>
        <v>3559.77</v>
      </c>
      <c r="M483" s="44">
        <f t="shared" si="280"/>
        <v>3559.77</v>
      </c>
      <c r="N483" s="44">
        <f t="shared" si="280"/>
        <v>3559.77</v>
      </c>
      <c r="O483" s="44">
        <f t="shared" si="280"/>
        <v>3559.77</v>
      </c>
      <c r="P483" s="44">
        <f t="shared" si="280"/>
        <v>3559.77</v>
      </c>
      <c r="Q483" s="44">
        <f t="shared" si="280"/>
        <v>3559.77</v>
      </c>
      <c r="R483" s="44">
        <f t="shared" si="280"/>
        <v>3559.77</v>
      </c>
      <c r="S483" s="44">
        <f t="shared" si="280"/>
        <v>3559.77</v>
      </c>
      <c r="T483" s="44">
        <f t="shared" si="280"/>
        <v>3559.77</v>
      </c>
      <c r="U483" s="44">
        <f t="shared" si="280"/>
        <v>3559.77</v>
      </c>
      <c r="V483" s="44">
        <f t="shared" si="280"/>
        <v>3559.77</v>
      </c>
      <c r="W483" s="44">
        <f t="shared" si="280"/>
        <v>3559.77</v>
      </c>
      <c r="X483" s="44">
        <f t="shared" si="280"/>
        <v>3559.77</v>
      </c>
      <c r="Y483" s="44">
        <f t="shared" si="280"/>
        <v>3559.77</v>
      </c>
      <c r="Z483" s="44">
        <f t="shared" si="280"/>
        <v>3559.77</v>
      </c>
      <c r="AA483" s="44">
        <f t="shared" si="280"/>
        <v>3559.77</v>
      </c>
    </row>
    <row r="484" spans="1:27" ht="12.75" hidden="1" customHeight="1" outlineLevel="1" x14ac:dyDescent="0.2">
      <c r="A484" s="97" t="s">
        <v>713</v>
      </c>
      <c r="B484" s="63" t="s">
        <v>83</v>
      </c>
      <c r="C484" s="43" t="s">
        <v>79</v>
      </c>
      <c r="D484" s="44">
        <v>3.63</v>
      </c>
      <c r="E484" s="44">
        <v>3.63</v>
      </c>
      <c r="F484" s="44">
        <v>3.63</v>
      </c>
      <c r="G484" s="44">
        <v>3.63</v>
      </c>
      <c r="H484" s="44">
        <v>3.63</v>
      </c>
      <c r="I484" s="44">
        <v>3.63</v>
      </c>
      <c r="J484" s="44">
        <v>3.63</v>
      </c>
      <c r="K484" s="44">
        <v>3.63</v>
      </c>
      <c r="L484" s="44">
        <v>3.63</v>
      </c>
      <c r="M484" s="44">
        <v>3.63</v>
      </c>
      <c r="N484" s="44">
        <v>3.63</v>
      </c>
      <c r="O484" s="44">
        <v>3.63</v>
      </c>
      <c r="P484" s="44">
        <v>3.63</v>
      </c>
      <c r="Q484" s="44">
        <v>3.63</v>
      </c>
      <c r="R484" s="44">
        <v>3.63</v>
      </c>
      <c r="S484" s="44">
        <v>3.63</v>
      </c>
      <c r="T484" s="44">
        <v>3.63</v>
      </c>
      <c r="U484" s="44">
        <v>3.63</v>
      </c>
      <c r="V484" s="44">
        <v>3.63</v>
      </c>
      <c r="W484" s="44">
        <v>3.63</v>
      </c>
      <c r="X484" s="44">
        <v>3.63</v>
      </c>
      <c r="Y484" s="44">
        <v>3.63</v>
      </c>
      <c r="Z484" s="44">
        <v>3.63</v>
      </c>
      <c r="AA484" s="44">
        <v>3.63</v>
      </c>
    </row>
    <row r="485" spans="1:27" ht="12.75" hidden="1" customHeight="1" outlineLevel="1" x14ac:dyDescent="0.2">
      <c r="A485" s="97" t="s">
        <v>714</v>
      </c>
      <c r="B485" s="63" t="s">
        <v>81</v>
      </c>
      <c r="C485" s="43" t="s">
        <v>79</v>
      </c>
      <c r="D485" s="44">
        <f>$D$11</f>
        <v>216.36</v>
      </c>
      <c r="E485" s="44">
        <f t="shared" ref="E485:AA485" si="281">$D$11</f>
        <v>216.36</v>
      </c>
      <c r="F485" s="44">
        <f t="shared" si="281"/>
        <v>216.36</v>
      </c>
      <c r="G485" s="44">
        <f t="shared" si="281"/>
        <v>216.36</v>
      </c>
      <c r="H485" s="44">
        <f t="shared" si="281"/>
        <v>216.36</v>
      </c>
      <c r="I485" s="44">
        <f t="shared" si="281"/>
        <v>216.36</v>
      </c>
      <c r="J485" s="44">
        <f t="shared" si="281"/>
        <v>216.36</v>
      </c>
      <c r="K485" s="44">
        <f t="shared" si="281"/>
        <v>216.36</v>
      </c>
      <c r="L485" s="44">
        <f t="shared" si="281"/>
        <v>216.36</v>
      </c>
      <c r="M485" s="44">
        <f t="shared" si="281"/>
        <v>216.36</v>
      </c>
      <c r="N485" s="44">
        <f t="shared" si="281"/>
        <v>216.36</v>
      </c>
      <c r="O485" s="44">
        <f t="shared" si="281"/>
        <v>216.36</v>
      </c>
      <c r="P485" s="44">
        <f t="shared" si="281"/>
        <v>216.36</v>
      </c>
      <c r="Q485" s="44">
        <f t="shared" si="281"/>
        <v>216.36</v>
      </c>
      <c r="R485" s="44">
        <f t="shared" si="281"/>
        <v>216.36</v>
      </c>
      <c r="S485" s="44">
        <f t="shared" si="281"/>
        <v>216.36</v>
      </c>
      <c r="T485" s="44">
        <f t="shared" si="281"/>
        <v>216.36</v>
      </c>
      <c r="U485" s="44">
        <f t="shared" si="281"/>
        <v>216.36</v>
      </c>
      <c r="V485" s="44">
        <f t="shared" si="281"/>
        <v>216.36</v>
      </c>
      <c r="W485" s="44">
        <f t="shared" si="281"/>
        <v>216.36</v>
      </c>
      <c r="X485" s="44">
        <f t="shared" si="281"/>
        <v>216.36</v>
      </c>
      <c r="Y485" s="44">
        <f t="shared" si="281"/>
        <v>216.36</v>
      </c>
      <c r="Z485" s="44">
        <f t="shared" si="281"/>
        <v>216.36</v>
      </c>
      <c r="AA485" s="44">
        <f t="shared" si="281"/>
        <v>216.36</v>
      </c>
    </row>
    <row r="486" spans="1:27" collapsed="1" x14ac:dyDescent="0.2">
      <c r="A486" s="96" t="s">
        <v>715</v>
      </c>
      <c r="B486" s="28" t="str">
        <f>"05"&amp;"."&amp;$B$639&amp;"."&amp;$B$640</f>
        <v>05.11.2023</v>
      </c>
      <c r="C486" s="88" t="s">
        <v>76</v>
      </c>
      <c r="D486" s="89">
        <f>ROUND(((D487+D488+D490+D489)/1000),5)</f>
        <v>5.0249499999999996</v>
      </c>
      <c r="E486" s="89">
        <f>ROUND(((E487+E488+E490+E489)/1000),5)</f>
        <v>4.9156399999999998</v>
      </c>
      <c r="F486" s="89">
        <f>ROUND(((F487+F488+F490+F489)/1000),5)</f>
        <v>4.8327499999999999</v>
      </c>
      <c r="G486" s="89">
        <f t="shared" ref="G486:AA486" si="282">ROUND(((G487+G488+G490+G489)/1000),5)</f>
        <v>4.8143200000000004</v>
      </c>
      <c r="H486" s="89">
        <f t="shared" si="282"/>
        <v>4.8178299999999998</v>
      </c>
      <c r="I486" s="89">
        <f t="shared" si="282"/>
        <v>4.9353400000000001</v>
      </c>
      <c r="J486" s="89">
        <f t="shared" si="282"/>
        <v>4.9182699999999997</v>
      </c>
      <c r="K486" s="89">
        <f t="shared" si="282"/>
        <v>5.0181300000000002</v>
      </c>
      <c r="L486" s="89">
        <f t="shared" si="282"/>
        <v>5.2656599999999996</v>
      </c>
      <c r="M486" s="89">
        <f t="shared" si="282"/>
        <v>5.4420000000000002</v>
      </c>
      <c r="N486" s="89">
        <f t="shared" si="282"/>
        <v>5.4856699999999998</v>
      </c>
      <c r="O486" s="89">
        <f t="shared" si="282"/>
        <v>5.4959899999999999</v>
      </c>
      <c r="P486" s="89">
        <f t="shared" si="282"/>
        <v>5.4968000000000004</v>
      </c>
      <c r="Q486" s="89">
        <f t="shared" si="282"/>
        <v>5.4977799999999997</v>
      </c>
      <c r="R486" s="89">
        <f t="shared" si="282"/>
        <v>5.4841600000000001</v>
      </c>
      <c r="S486" s="89">
        <f t="shared" si="282"/>
        <v>5.4641000000000002</v>
      </c>
      <c r="T486" s="89">
        <f t="shared" si="282"/>
        <v>5.4932400000000001</v>
      </c>
      <c r="U486" s="89">
        <f t="shared" si="282"/>
        <v>5.7035900000000002</v>
      </c>
      <c r="V486" s="89">
        <f t="shared" si="282"/>
        <v>5.8092100000000002</v>
      </c>
      <c r="W486" s="89">
        <f t="shared" si="282"/>
        <v>5.7067500000000004</v>
      </c>
      <c r="X486" s="89">
        <f t="shared" si="282"/>
        <v>5.52773</v>
      </c>
      <c r="Y486" s="89">
        <f t="shared" si="282"/>
        <v>5.4843400000000004</v>
      </c>
      <c r="Z486" s="89">
        <f t="shared" si="282"/>
        <v>5.2459499999999997</v>
      </c>
      <c r="AA486" s="89">
        <f t="shared" si="282"/>
        <v>5.0328999999999997</v>
      </c>
    </row>
    <row r="487" spans="1:27" ht="12.75" hidden="1" customHeight="1" outlineLevel="1" x14ac:dyDescent="0.2">
      <c r="A487" s="97" t="s">
        <v>716</v>
      </c>
      <c r="B487" s="63" t="s">
        <v>242</v>
      </c>
      <c r="C487" s="43" t="s">
        <v>79</v>
      </c>
      <c r="D487" s="44">
        <v>1245.19</v>
      </c>
      <c r="E487" s="44">
        <v>1135.8800000000001</v>
      </c>
      <c r="F487" s="44">
        <v>1052.99</v>
      </c>
      <c r="G487" s="44">
        <v>1034.56</v>
      </c>
      <c r="H487" s="44">
        <v>1038.07</v>
      </c>
      <c r="I487" s="44">
        <v>1155.58</v>
      </c>
      <c r="J487" s="44">
        <v>1138.51</v>
      </c>
      <c r="K487" s="44">
        <v>1238.3699999999999</v>
      </c>
      <c r="L487" s="44">
        <v>1485.9</v>
      </c>
      <c r="M487" s="44">
        <v>1662.24</v>
      </c>
      <c r="N487" s="44">
        <v>1705.91</v>
      </c>
      <c r="O487" s="44">
        <v>1716.23</v>
      </c>
      <c r="P487" s="44">
        <v>1717.04</v>
      </c>
      <c r="Q487" s="44">
        <v>1718.02</v>
      </c>
      <c r="R487" s="44">
        <v>1704.4</v>
      </c>
      <c r="S487" s="44">
        <v>1684.34</v>
      </c>
      <c r="T487" s="44">
        <v>1713.48</v>
      </c>
      <c r="U487" s="44">
        <v>1923.83</v>
      </c>
      <c r="V487" s="44">
        <v>2029.45</v>
      </c>
      <c r="W487" s="44">
        <v>1926.99</v>
      </c>
      <c r="X487" s="44">
        <v>1747.97</v>
      </c>
      <c r="Y487" s="44">
        <v>1704.58</v>
      </c>
      <c r="Z487" s="44">
        <v>1466.19</v>
      </c>
      <c r="AA487" s="44">
        <v>1253.1400000000001</v>
      </c>
    </row>
    <row r="488" spans="1:27" ht="12.75" hidden="1" customHeight="1" outlineLevel="1" x14ac:dyDescent="0.2">
      <c r="A488" s="97" t="s">
        <v>717</v>
      </c>
      <c r="B488" s="63" t="s">
        <v>90</v>
      </c>
      <c r="C488" s="43" t="s">
        <v>79</v>
      </c>
      <c r="D488" s="44">
        <f>$D$468</f>
        <v>3559.77</v>
      </c>
      <c r="E488" s="44">
        <f t="shared" ref="E488:AA488" si="283">$D$468</f>
        <v>3559.77</v>
      </c>
      <c r="F488" s="44">
        <f t="shared" si="283"/>
        <v>3559.77</v>
      </c>
      <c r="G488" s="44">
        <f t="shared" si="283"/>
        <v>3559.77</v>
      </c>
      <c r="H488" s="44">
        <f t="shared" si="283"/>
        <v>3559.77</v>
      </c>
      <c r="I488" s="44">
        <f t="shared" si="283"/>
        <v>3559.77</v>
      </c>
      <c r="J488" s="44">
        <f t="shared" si="283"/>
        <v>3559.77</v>
      </c>
      <c r="K488" s="44">
        <f t="shared" si="283"/>
        <v>3559.77</v>
      </c>
      <c r="L488" s="44">
        <f t="shared" si="283"/>
        <v>3559.77</v>
      </c>
      <c r="M488" s="44">
        <f t="shared" si="283"/>
        <v>3559.77</v>
      </c>
      <c r="N488" s="44">
        <f t="shared" si="283"/>
        <v>3559.77</v>
      </c>
      <c r="O488" s="44">
        <f t="shared" si="283"/>
        <v>3559.77</v>
      </c>
      <c r="P488" s="44">
        <f t="shared" si="283"/>
        <v>3559.77</v>
      </c>
      <c r="Q488" s="44">
        <f t="shared" si="283"/>
        <v>3559.77</v>
      </c>
      <c r="R488" s="44">
        <f t="shared" si="283"/>
        <v>3559.77</v>
      </c>
      <c r="S488" s="44">
        <f t="shared" si="283"/>
        <v>3559.77</v>
      </c>
      <c r="T488" s="44">
        <f t="shared" si="283"/>
        <v>3559.77</v>
      </c>
      <c r="U488" s="44">
        <f t="shared" si="283"/>
        <v>3559.77</v>
      </c>
      <c r="V488" s="44">
        <f t="shared" si="283"/>
        <v>3559.77</v>
      </c>
      <c r="W488" s="44">
        <f t="shared" si="283"/>
        <v>3559.77</v>
      </c>
      <c r="X488" s="44">
        <f t="shared" si="283"/>
        <v>3559.77</v>
      </c>
      <c r="Y488" s="44">
        <f t="shared" si="283"/>
        <v>3559.77</v>
      </c>
      <c r="Z488" s="44">
        <f t="shared" si="283"/>
        <v>3559.77</v>
      </c>
      <c r="AA488" s="44">
        <f t="shared" si="283"/>
        <v>3559.77</v>
      </c>
    </row>
    <row r="489" spans="1:27" ht="12.75" hidden="1" customHeight="1" outlineLevel="1" x14ac:dyDescent="0.2">
      <c r="A489" s="97" t="s">
        <v>718</v>
      </c>
      <c r="B489" s="63" t="s">
        <v>83</v>
      </c>
      <c r="C489" s="43" t="s">
        <v>79</v>
      </c>
      <c r="D489" s="44">
        <v>3.63</v>
      </c>
      <c r="E489" s="44">
        <v>3.63</v>
      </c>
      <c r="F489" s="44">
        <v>3.63</v>
      </c>
      <c r="G489" s="44">
        <v>3.63</v>
      </c>
      <c r="H489" s="44">
        <v>3.63</v>
      </c>
      <c r="I489" s="44">
        <v>3.63</v>
      </c>
      <c r="J489" s="44">
        <v>3.63</v>
      </c>
      <c r="K489" s="44">
        <v>3.63</v>
      </c>
      <c r="L489" s="44">
        <v>3.63</v>
      </c>
      <c r="M489" s="44">
        <v>3.63</v>
      </c>
      <c r="N489" s="44">
        <v>3.63</v>
      </c>
      <c r="O489" s="44">
        <v>3.63</v>
      </c>
      <c r="P489" s="44">
        <v>3.63</v>
      </c>
      <c r="Q489" s="44">
        <v>3.63</v>
      </c>
      <c r="R489" s="44">
        <v>3.63</v>
      </c>
      <c r="S489" s="44">
        <v>3.63</v>
      </c>
      <c r="T489" s="44">
        <v>3.63</v>
      </c>
      <c r="U489" s="44">
        <v>3.63</v>
      </c>
      <c r="V489" s="44">
        <v>3.63</v>
      </c>
      <c r="W489" s="44">
        <v>3.63</v>
      </c>
      <c r="X489" s="44">
        <v>3.63</v>
      </c>
      <c r="Y489" s="44">
        <v>3.63</v>
      </c>
      <c r="Z489" s="44">
        <v>3.63</v>
      </c>
      <c r="AA489" s="44">
        <v>3.63</v>
      </c>
    </row>
    <row r="490" spans="1:27" ht="12.75" hidden="1" customHeight="1" outlineLevel="1" x14ac:dyDescent="0.2">
      <c r="A490" s="97" t="s">
        <v>719</v>
      </c>
      <c r="B490" s="63" t="s">
        <v>81</v>
      </c>
      <c r="C490" s="43" t="s">
        <v>79</v>
      </c>
      <c r="D490" s="44">
        <f>$D$11</f>
        <v>216.36</v>
      </c>
      <c r="E490" s="44">
        <f t="shared" ref="E490:AA490" si="284">$D$11</f>
        <v>216.36</v>
      </c>
      <c r="F490" s="44">
        <f t="shared" si="284"/>
        <v>216.36</v>
      </c>
      <c r="G490" s="44">
        <f t="shared" si="284"/>
        <v>216.36</v>
      </c>
      <c r="H490" s="44">
        <f t="shared" si="284"/>
        <v>216.36</v>
      </c>
      <c r="I490" s="44">
        <f t="shared" si="284"/>
        <v>216.36</v>
      </c>
      <c r="J490" s="44">
        <f t="shared" si="284"/>
        <v>216.36</v>
      </c>
      <c r="K490" s="44">
        <f t="shared" si="284"/>
        <v>216.36</v>
      </c>
      <c r="L490" s="44">
        <f t="shared" si="284"/>
        <v>216.36</v>
      </c>
      <c r="M490" s="44">
        <f t="shared" si="284"/>
        <v>216.36</v>
      </c>
      <c r="N490" s="44">
        <f t="shared" si="284"/>
        <v>216.36</v>
      </c>
      <c r="O490" s="44">
        <f t="shared" si="284"/>
        <v>216.36</v>
      </c>
      <c r="P490" s="44">
        <f t="shared" si="284"/>
        <v>216.36</v>
      </c>
      <c r="Q490" s="44">
        <f t="shared" si="284"/>
        <v>216.36</v>
      </c>
      <c r="R490" s="44">
        <f t="shared" si="284"/>
        <v>216.36</v>
      </c>
      <c r="S490" s="44">
        <f t="shared" si="284"/>
        <v>216.36</v>
      </c>
      <c r="T490" s="44">
        <f t="shared" si="284"/>
        <v>216.36</v>
      </c>
      <c r="U490" s="44">
        <f t="shared" si="284"/>
        <v>216.36</v>
      </c>
      <c r="V490" s="44">
        <f t="shared" si="284"/>
        <v>216.36</v>
      </c>
      <c r="W490" s="44">
        <f t="shared" si="284"/>
        <v>216.36</v>
      </c>
      <c r="X490" s="44">
        <f t="shared" si="284"/>
        <v>216.36</v>
      </c>
      <c r="Y490" s="44">
        <f t="shared" si="284"/>
        <v>216.36</v>
      </c>
      <c r="Z490" s="44">
        <f t="shared" si="284"/>
        <v>216.36</v>
      </c>
      <c r="AA490" s="44">
        <f t="shared" si="284"/>
        <v>216.36</v>
      </c>
    </row>
    <row r="491" spans="1:27" collapsed="1" x14ac:dyDescent="0.2">
      <c r="A491" s="96" t="s">
        <v>720</v>
      </c>
      <c r="B491" s="28" t="str">
        <f>"06"&amp;"."&amp;$B$639&amp;"."&amp;$B$640</f>
        <v>06.11.2023</v>
      </c>
      <c r="C491" s="88" t="s">
        <v>76</v>
      </c>
      <c r="D491" s="89">
        <f>ROUND(((D492+D493+D495+D494)/1000),5)</f>
        <v>5.0270900000000003</v>
      </c>
      <c r="E491" s="89">
        <f>ROUND(((E492+E493+E495+E494)/1000),5)</f>
        <v>4.9507700000000003</v>
      </c>
      <c r="F491" s="89">
        <f>ROUND(((F492+F493+F495+F494)/1000),5)</f>
        <v>4.8692200000000003</v>
      </c>
      <c r="G491" s="89">
        <f t="shared" ref="G491:AA491" si="285">ROUND(((G492+G493+G495+G494)/1000),5)</f>
        <v>4.8267600000000002</v>
      </c>
      <c r="H491" s="89">
        <f t="shared" si="285"/>
        <v>4.8643000000000001</v>
      </c>
      <c r="I491" s="89">
        <f t="shared" si="285"/>
        <v>4.9577900000000001</v>
      </c>
      <c r="J491" s="89">
        <f t="shared" si="285"/>
        <v>4.9894299999999996</v>
      </c>
      <c r="K491" s="89">
        <f t="shared" si="285"/>
        <v>5.1033299999999997</v>
      </c>
      <c r="L491" s="89">
        <f t="shared" si="285"/>
        <v>5.33467</v>
      </c>
      <c r="M491" s="89">
        <f t="shared" si="285"/>
        <v>5.5280399999999998</v>
      </c>
      <c r="N491" s="89">
        <f t="shared" si="285"/>
        <v>5.6435199999999996</v>
      </c>
      <c r="O491" s="89">
        <f t="shared" si="285"/>
        <v>5.6626599999999998</v>
      </c>
      <c r="P491" s="89">
        <f t="shared" si="285"/>
        <v>5.64229</v>
      </c>
      <c r="Q491" s="89">
        <f t="shared" si="285"/>
        <v>5.65008</v>
      </c>
      <c r="R491" s="89">
        <f t="shared" si="285"/>
        <v>5.6176199999999996</v>
      </c>
      <c r="S491" s="89">
        <f t="shared" si="285"/>
        <v>5.5985300000000002</v>
      </c>
      <c r="T491" s="89">
        <f t="shared" si="285"/>
        <v>5.6689400000000001</v>
      </c>
      <c r="U491" s="89">
        <f t="shared" si="285"/>
        <v>5.7266399999999997</v>
      </c>
      <c r="V491" s="89">
        <f t="shared" si="285"/>
        <v>5.7222299999999997</v>
      </c>
      <c r="W491" s="89">
        <f t="shared" si="285"/>
        <v>5.69442</v>
      </c>
      <c r="X491" s="89">
        <f t="shared" si="285"/>
        <v>5.6608099999999997</v>
      </c>
      <c r="Y491" s="89">
        <f t="shared" si="285"/>
        <v>5.5306600000000001</v>
      </c>
      <c r="Z491" s="89">
        <f t="shared" si="285"/>
        <v>5.2079700000000004</v>
      </c>
      <c r="AA491" s="89">
        <f t="shared" si="285"/>
        <v>5.0701999999999998</v>
      </c>
    </row>
    <row r="492" spans="1:27" ht="12.75" hidden="1" customHeight="1" outlineLevel="1" x14ac:dyDescent="0.2">
      <c r="A492" s="97" t="s">
        <v>721</v>
      </c>
      <c r="B492" s="63" t="s">
        <v>242</v>
      </c>
      <c r="C492" s="43" t="s">
        <v>79</v>
      </c>
      <c r="D492" s="44">
        <v>1247.33</v>
      </c>
      <c r="E492" s="44">
        <v>1171.01</v>
      </c>
      <c r="F492" s="44">
        <v>1089.46</v>
      </c>
      <c r="G492" s="44">
        <v>1047</v>
      </c>
      <c r="H492" s="44">
        <v>1084.54</v>
      </c>
      <c r="I492" s="44">
        <v>1178.03</v>
      </c>
      <c r="J492" s="44">
        <v>1209.67</v>
      </c>
      <c r="K492" s="44">
        <v>1323.57</v>
      </c>
      <c r="L492" s="44">
        <v>1554.91</v>
      </c>
      <c r="M492" s="44">
        <v>1748.28</v>
      </c>
      <c r="N492" s="44">
        <v>1863.76</v>
      </c>
      <c r="O492" s="44">
        <v>1882.9</v>
      </c>
      <c r="P492" s="44">
        <v>1862.53</v>
      </c>
      <c r="Q492" s="44">
        <v>1870.32</v>
      </c>
      <c r="R492" s="44">
        <v>1837.86</v>
      </c>
      <c r="S492" s="44">
        <v>1818.77</v>
      </c>
      <c r="T492" s="44">
        <v>1889.18</v>
      </c>
      <c r="U492" s="44">
        <v>1946.88</v>
      </c>
      <c r="V492" s="44">
        <v>1942.47</v>
      </c>
      <c r="W492" s="44">
        <v>1914.66</v>
      </c>
      <c r="X492" s="44">
        <v>1881.05</v>
      </c>
      <c r="Y492" s="44">
        <v>1750.9</v>
      </c>
      <c r="Z492" s="44">
        <v>1428.21</v>
      </c>
      <c r="AA492" s="44">
        <v>1290.44</v>
      </c>
    </row>
    <row r="493" spans="1:27" ht="12.75" hidden="1" customHeight="1" outlineLevel="1" x14ac:dyDescent="0.2">
      <c r="A493" s="97" t="s">
        <v>722</v>
      </c>
      <c r="B493" s="63" t="s">
        <v>90</v>
      </c>
      <c r="C493" s="43" t="s">
        <v>79</v>
      </c>
      <c r="D493" s="44">
        <f>$D$468</f>
        <v>3559.77</v>
      </c>
      <c r="E493" s="44">
        <f t="shared" ref="E493:AA493" si="286">$D$468</f>
        <v>3559.77</v>
      </c>
      <c r="F493" s="44">
        <f t="shared" si="286"/>
        <v>3559.77</v>
      </c>
      <c r="G493" s="44">
        <f t="shared" si="286"/>
        <v>3559.77</v>
      </c>
      <c r="H493" s="44">
        <f t="shared" si="286"/>
        <v>3559.77</v>
      </c>
      <c r="I493" s="44">
        <f t="shared" si="286"/>
        <v>3559.77</v>
      </c>
      <c r="J493" s="44">
        <f t="shared" si="286"/>
        <v>3559.77</v>
      </c>
      <c r="K493" s="44">
        <f t="shared" si="286"/>
        <v>3559.77</v>
      </c>
      <c r="L493" s="44">
        <f t="shared" si="286"/>
        <v>3559.77</v>
      </c>
      <c r="M493" s="44">
        <f t="shared" si="286"/>
        <v>3559.77</v>
      </c>
      <c r="N493" s="44">
        <f t="shared" si="286"/>
        <v>3559.77</v>
      </c>
      <c r="O493" s="44">
        <f t="shared" si="286"/>
        <v>3559.77</v>
      </c>
      <c r="P493" s="44">
        <f t="shared" si="286"/>
        <v>3559.77</v>
      </c>
      <c r="Q493" s="44">
        <f t="shared" si="286"/>
        <v>3559.77</v>
      </c>
      <c r="R493" s="44">
        <f t="shared" si="286"/>
        <v>3559.77</v>
      </c>
      <c r="S493" s="44">
        <f t="shared" si="286"/>
        <v>3559.77</v>
      </c>
      <c r="T493" s="44">
        <f t="shared" si="286"/>
        <v>3559.77</v>
      </c>
      <c r="U493" s="44">
        <f t="shared" si="286"/>
        <v>3559.77</v>
      </c>
      <c r="V493" s="44">
        <f t="shared" si="286"/>
        <v>3559.77</v>
      </c>
      <c r="W493" s="44">
        <f t="shared" si="286"/>
        <v>3559.77</v>
      </c>
      <c r="X493" s="44">
        <f t="shared" si="286"/>
        <v>3559.77</v>
      </c>
      <c r="Y493" s="44">
        <f t="shared" si="286"/>
        <v>3559.77</v>
      </c>
      <c r="Z493" s="44">
        <f t="shared" si="286"/>
        <v>3559.77</v>
      </c>
      <c r="AA493" s="44">
        <f t="shared" si="286"/>
        <v>3559.77</v>
      </c>
    </row>
    <row r="494" spans="1:27" ht="12.75" hidden="1" customHeight="1" outlineLevel="1" x14ac:dyDescent="0.2">
      <c r="A494" s="97" t="s">
        <v>723</v>
      </c>
      <c r="B494" s="63" t="s">
        <v>83</v>
      </c>
      <c r="C494" s="43" t="s">
        <v>79</v>
      </c>
      <c r="D494" s="44">
        <v>3.63</v>
      </c>
      <c r="E494" s="44">
        <v>3.63</v>
      </c>
      <c r="F494" s="44">
        <v>3.63</v>
      </c>
      <c r="G494" s="44">
        <v>3.63</v>
      </c>
      <c r="H494" s="44">
        <v>3.63</v>
      </c>
      <c r="I494" s="44">
        <v>3.63</v>
      </c>
      <c r="J494" s="44">
        <v>3.63</v>
      </c>
      <c r="K494" s="44">
        <v>3.63</v>
      </c>
      <c r="L494" s="44">
        <v>3.63</v>
      </c>
      <c r="M494" s="44">
        <v>3.63</v>
      </c>
      <c r="N494" s="44">
        <v>3.63</v>
      </c>
      <c r="O494" s="44">
        <v>3.63</v>
      </c>
      <c r="P494" s="44">
        <v>3.63</v>
      </c>
      <c r="Q494" s="44">
        <v>3.63</v>
      </c>
      <c r="R494" s="44">
        <v>3.63</v>
      </c>
      <c r="S494" s="44">
        <v>3.63</v>
      </c>
      <c r="T494" s="44">
        <v>3.63</v>
      </c>
      <c r="U494" s="44">
        <v>3.63</v>
      </c>
      <c r="V494" s="44">
        <v>3.63</v>
      </c>
      <c r="W494" s="44">
        <v>3.63</v>
      </c>
      <c r="X494" s="44">
        <v>3.63</v>
      </c>
      <c r="Y494" s="44">
        <v>3.63</v>
      </c>
      <c r="Z494" s="44">
        <v>3.63</v>
      </c>
      <c r="AA494" s="44">
        <v>3.63</v>
      </c>
    </row>
    <row r="495" spans="1:27" ht="12.75" hidden="1" customHeight="1" outlineLevel="1" x14ac:dyDescent="0.2">
      <c r="A495" s="97" t="s">
        <v>724</v>
      </c>
      <c r="B495" s="63" t="s">
        <v>81</v>
      </c>
      <c r="C495" s="43" t="s">
        <v>79</v>
      </c>
      <c r="D495" s="44">
        <f>$D$11</f>
        <v>216.36</v>
      </c>
      <c r="E495" s="44">
        <f t="shared" ref="E495:AA495" si="287">$D$11</f>
        <v>216.36</v>
      </c>
      <c r="F495" s="44">
        <f t="shared" si="287"/>
        <v>216.36</v>
      </c>
      <c r="G495" s="44">
        <f t="shared" si="287"/>
        <v>216.36</v>
      </c>
      <c r="H495" s="44">
        <f t="shared" si="287"/>
        <v>216.36</v>
      </c>
      <c r="I495" s="44">
        <f t="shared" si="287"/>
        <v>216.36</v>
      </c>
      <c r="J495" s="44">
        <f t="shared" si="287"/>
        <v>216.36</v>
      </c>
      <c r="K495" s="44">
        <f t="shared" si="287"/>
        <v>216.36</v>
      </c>
      <c r="L495" s="44">
        <f t="shared" si="287"/>
        <v>216.36</v>
      </c>
      <c r="M495" s="44">
        <f t="shared" si="287"/>
        <v>216.36</v>
      </c>
      <c r="N495" s="44">
        <f t="shared" si="287"/>
        <v>216.36</v>
      </c>
      <c r="O495" s="44">
        <f t="shared" si="287"/>
        <v>216.36</v>
      </c>
      <c r="P495" s="44">
        <f t="shared" si="287"/>
        <v>216.36</v>
      </c>
      <c r="Q495" s="44">
        <f t="shared" si="287"/>
        <v>216.36</v>
      </c>
      <c r="R495" s="44">
        <f t="shared" si="287"/>
        <v>216.36</v>
      </c>
      <c r="S495" s="44">
        <f t="shared" si="287"/>
        <v>216.36</v>
      </c>
      <c r="T495" s="44">
        <f t="shared" si="287"/>
        <v>216.36</v>
      </c>
      <c r="U495" s="44">
        <f t="shared" si="287"/>
        <v>216.36</v>
      </c>
      <c r="V495" s="44">
        <f t="shared" si="287"/>
        <v>216.36</v>
      </c>
      <c r="W495" s="44">
        <f t="shared" si="287"/>
        <v>216.36</v>
      </c>
      <c r="X495" s="44">
        <f t="shared" si="287"/>
        <v>216.36</v>
      </c>
      <c r="Y495" s="44">
        <f t="shared" si="287"/>
        <v>216.36</v>
      </c>
      <c r="Z495" s="44">
        <f t="shared" si="287"/>
        <v>216.36</v>
      </c>
      <c r="AA495" s="44">
        <f t="shared" si="287"/>
        <v>216.36</v>
      </c>
    </row>
    <row r="496" spans="1:27" collapsed="1" x14ac:dyDescent="0.2">
      <c r="A496" s="96" t="s">
        <v>725</v>
      </c>
      <c r="B496" s="28" t="str">
        <f>"07"&amp;"."&amp;$B$639&amp;"."&amp;$B$640</f>
        <v>07.11.2023</v>
      </c>
      <c r="C496" s="88" t="s">
        <v>76</v>
      </c>
      <c r="D496" s="89">
        <f>ROUND(((D497+D498+D500+D499)/1000),5)</f>
        <v>4.9774799999999999</v>
      </c>
      <c r="E496" s="89">
        <f>ROUND(((E497+E498+E500+E499)/1000),5)</f>
        <v>4.8232900000000001</v>
      </c>
      <c r="F496" s="89">
        <f>ROUND(((F497+F498+F500+F499)/1000),5)</f>
        <v>4.7182199999999996</v>
      </c>
      <c r="G496" s="89">
        <f t="shared" ref="G496:AA496" si="288">ROUND(((G497+G498+G500+G499)/1000),5)</f>
        <v>4.6757400000000002</v>
      </c>
      <c r="H496" s="89">
        <f t="shared" si="288"/>
        <v>4.7567300000000001</v>
      </c>
      <c r="I496" s="89">
        <f t="shared" si="288"/>
        <v>4.9823000000000004</v>
      </c>
      <c r="J496" s="89">
        <f t="shared" si="288"/>
        <v>5.0464700000000002</v>
      </c>
      <c r="K496" s="89">
        <f t="shared" si="288"/>
        <v>5.2883899999999997</v>
      </c>
      <c r="L496" s="89">
        <f t="shared" si="288"/>
        <v>5.5324400000000002</v>
      </c>
      <c r="M496" s="89">
        <f t="shared" si="288"/>
        <v>5.6750600000000002</v>
      </c>
      <c r="N496" s="89">
        <f t="shared" si="288"/>
        <v>5.6859599999999997</v>
      </c>
      <c r="O496" s="89">
        <f t="shared" si="288"/>
        <v>5.6880699999999997</v>
      </c>
      <c r="P496" s="89">
        <f t="shared" si="288"/>
        <v>5.6480399999999999</v>
      </c>
      <c r="Q496" s="89">
        <f t="shared" si="288"/>
        <v>5.66587</v>
      </c>
      <c r="R496" s="89">
        <f t="shared" si="288"/>
        <v>5.6721199999999996</v>
      </c>
      <c r="S496" s="89">
        <f t="shared" si="288"/>
        <v>5.6942899999999996</v>
      </c>
      <c r="T496" s="89">
        <f t="shared" si="288"/>
        <v>5.6897200000000003</v>
      </c>
      <c r="U496" s="89">
        <f t="shared" si="288"/>
        <v>5.6715</v>
      </c>
      <c r="V496" s="89">
        <f t="shared" si="288"/>
        <v>5.7309999999999999</v>
      </c>
      <c r="W496" s="89">
        <f t="shared" si="288"/>
        <v>5.6362699999999997</v>
      </c>
      <c r="X496" s="89">
        <f t="shared" si="288"/>
        <v>5.5060500000000001</v>
      </c>
      <c r="Y496" s="89">
        <f t="shared" si="288"/>
        <v>5.4450700000000003</v>
      </c>
      <c r="Z496" s="89">
        <f t="shared" si="288"/>
        <v>5.1203399999999997</v>
      </c>
      <c r="AA496" s="89">
        <f t="shared" si="288"/>
        <v>5.0045299999999999</v>
      </c>
    </row>
    <row r="497" spans="1:27" ht="12.75" hidden="1" customHeight="1" outlineLevel="1" x14ac:dyDescent="0.2">
      <c r="A497" s="97" t="s">
        <v>726</v>
      </c>
      <c r="B497" s="63" t="s">
        <v>242</v>
      </c>
      <c r="C497" s="43" t="s">
        <v>79</v>
      </c>
      <c r="D497" s="44">
        <v>1197.72</v>
      </c>
      <c r="E497" s="44">
        <v>1043.53</v>
      </c>
      <c r="F497" s="44">
        <v>938.46</v>
      </c>
      <c r="G497" s="44">
        <v>895.98</v>
      </c>
      <c r="H497" s="44">
        <v>976.97</v>
      </c>
      <c r="I497" s="44">
        <v>1202.54</v>
      </c>
      <c r="J497" s="44">
        <v>1266.71</v>
      </c>
      <c r="K497" s="44">
        <v>1508.63</v>
      </c>
      <c r="L497" s="44">
        <v>1752.68</v>
      </c>
      <c r="M497" s="44">
        <v>1895.3</v>
      </c>
      <c r="N497" s="44">
        <v>1906.2</v>
      </c>
      <c r="O497" s="44">
        <v>1908.31</v>
      </c>
      <c r="P497" s="44">
        <v>1868.28</v>
      </c>
      <c r="Q497" s="44">
        <v>1886.11</v>
      </c>
      <c r="R497" s="44">
        <v>1892.36</v>
      </c>
      <c r="S497" s="44">
        <v>1914.53</v>
      </c>
      <c r="T497" s="44">
        <v>1909.96</v>
      </c>
      <c r="U497" s="44">
        <v>1891.74</v>
      </c>
      <c r="V497" s="44">
        <v>1951.24</v>
      </c>
      <c r="W497" s="44">
        <v>1856.51</v>
      </c>
      <c r="X497" s="44">
        <v>1726.29</v>
      </c>
      <c r="Y497" s="44">
        <v>1665.31</v>
      </c>
      <c r="Z497" s="44">
        <v>1340.58</v>
      </c>
      <c r="AA497" s="44">
        <v>1224.77</v>
      </c>
    </row>
    <row r="498" spans="1:27" ht="12.75" hidden="1" customHeight="1" outlineLevel="1" x14ac:dyDescent="0.2">
      <c r="A498" s="97" t="s">
        <v>727</v>
      </c>
      <c r="B498" s="63" t="s">
        <v>90</v>
      </c>
      <c r="C498" s="43" t="s">
        <v>79</v>
      </c>
      <c r="D498" s="44">
        <f>$D$468</f>
        <v>3559.77</v>
      </c>
      <c r="E498" s="44">
        <f t="shared" ref="E498:AA498" si="289">$D$468</f>
        <v>3559.77</v>
      </c>
      <c r="F498" s="44">
        <f t="shared" si="289"/>
        <v>3559.77</v>
      </c>
      <c r="G498" s="44">
        <f t="shared" si="289"/>
        <v>3559.77</v>
      </c>
      <c r="H498" s="44">
        <f t="shared" si="289"/>
        <v>3559.77</v>
      </c>
      <c r="I498" s="44">
        <f t="shared" si="289"/>
        <v>3559.77</v>
      </c>
      <c r="J498" s="44">
        <f t="shared" si="289"/>
        <v>3559.77</v>
      </c>
      <c r="K498" s="44">
        <f t="shared" si="289"/>
        <v>3559.77</v>
      </c>
      <c r="L498" s="44">
        <f t="shared" si="289"/>
        <v>3559.77</v>
      </c>
      <c r="M498" s="44">
        <f t="shared" si="289"/>
        <v>3559.77</v>
      </c>
      <c r="N498" s="44">
        <f t="shared" si="289"/>
        <v>3559.77</v>
      </c>
      <c r="O498" s="44">
        <f t="shared" si="289"/>
        <v>3559.77</v>
      </c>
      <c r="P498" s="44">
        <f t="shared" si="289"/>
        <v>3559.77</v>
      </c>
      <c r="Q498" s="44">
        <f t="shared" si="289"/>
        <v>3559.77</v>
      </c>
      <c r="R498" s="44">
        <f t="shared" si="289"/>
        <v>3559.77</v>
      </c>
      <c r="S498" s="44">
        <f t="shared" si="289"/>
        <v>3559.77</v>
      </c>
      <c r="T498" s="44">
        <f t="shared" si="289"/>
        <v>3559.77</v>
      </c>
      <c r="U498" s="44">
        <f t="shared" si="289"/>
        <v>3559.77</v>
      </c>
      <c r="V498" s="44">
        <f t="shared" si="289"/>
        <v>3559.77</v>
      </c>
      <c r="W498" s="44">
        <f t="shared" si="289"/>
        <v>3559.77</v>
      </c>
      <c r="X498" s="44">
        <f t="shared" si="289"/>
        <v>3559.77</v>
      </c>
      <c r="Y498" s="44">
        <f t="shared" si="289"/>
        <v>3559.77</v>
      </c>
      <c r="Z498" s="44">
        <f t="shared" si="289"/>
        <v>3559.77</v>
      </c>
      <c r="AA498" s="44">
        <f t="shared" si="289"/>
        <v>3559.77</v>
      </c>
    </row>
    <row r="499" spans="1:27" ht="12.75" hidden="1" customHeight="1" outlineLevel="1" x14ac:dyDescent="0.2">
      <c r="A499" s="97" t="s">
        <v>728</v>
      </c>
      <c r="B499" s="63" t="s">
        <v>83</v>
      </c>
      <c r="C499" s="43" t="s">
        <v>79</v>
      </c>
      <c r="D499" s="44">
        <v>3.63</v>
      </c>
      <c r="E499" s="44">
        <v>3.63</v>
      </c>
      <c r="F499" s="44">
        <v>3.63</v>
      </c>
      <c r="G499" s="44">
        <v>3.63</v>
      </c>
      <c r="H499" s="44">
        <v>3.63</v>
      </c>
      <c r="I499" s="44">
        <v>3.63</v>
      </c>
      <c r="J499" s="44">
        <v>3.63</v>
      </c>
      <c r="K499" s="44">
        <v>3.63</v>
      </c>
      <c r="L499" s="44">
        <v>3.63</v>
      </c>
      <c r="M499" s="44">
        <v>3.63</v>
      </c>
      <c r="N499" s="44">
        <v>3.63</v>
      </c>
      <c r="O499" s="44">
        <v>3.63</v>
      </c>
      <c r="P499" s="44">
        <v>3.63</v>
      </c>
      <c r="Q499" s="44">
        <v>3.63</v>
      </c>
      <c r="R499" s="44">
        <v>3.63</v>
      </c>
      <c r="S499" s="44">
        <v>3.63</v>
      </c>
      <c r="T499" s="44">
        <v>3.63</v>
      </c>
      <c r="U499" s="44">
        <v>3.63</v>
      </c>
      <c r="V499" s="44">
        <v>3.63</v>
      </c>
      <c r="W499" s="44">
        <v>3.63</v>
      </c>
      <c r="X499" s="44">
        <v>3.63</v>
      </c>
      <c r="Y499" s="44">
        <v>3.63</v>
      </c>
      <c r="Z499" s="44">
        <v>3.63</v>
      </c>
      <c r="AA499" s="44">
        <v>3.63</v>
      </c>
    </row>
    <row r="500" spans="1:27" ht="12.75" hidden="1" customHeight="1" outlineLevel="1" x14ac:dyDescent="0.2">
      <c r="A500" s="97" t="s">
        <v>729</v>
      </c>
      <c r="B500" s="63" t="s">
        <v>81</v>
      </c>
      <c r="C500" s="43" t="s">
        <v>79</v>
      </c>
      <c r="D500" s="44">
        <f>$D$11</f>
        <v>216.36</v>
      </c>
      <c r="E500" s="44">
        <f t="shared" ref="E500:AA500" si="290">$D$11</f>
        <v>216.36</v>
      </c>
      <c r="F500" s="44">
        <f t="shared" si="290"/>
        <v>216.36</v>
      </c>
      <c r="G500" s="44">
        <f t="shared" si="290"/>
        <v>216.36</v>
      </c>
      <c r="H500" s="44">
        <f t="shared" si="290"/>
        <v>216.36</v>
      </c>
      <c r="I500" s="44">
        <f t="shared" si="290"/>
        <v>216.36</v>
      </c>
      <c r="J500" s="44">
        <f t="shared" si="290"/>
        <v>216.36</v>
      </c>
      <c r="K500" s="44">
        <f t="shared" si="290"/>
        <v>216.36</v>
      </c>
      <c r="L500" s="44">
        <f t="shared" si="290"/>
        <v>216.36</v>
      </c>
      <c r="M500" s="44">
        <f t="shared" si="290"/>
        <v>216.36</v>
      </c>
      <c r="N500" s="44">
        <f t="shared" si="290"/>
        <v>216.36</v>
      </c>
      <c r="O500" s="44">
        <f t="shared" si="290"/>
        <v>216.36</v>
      </c>
      <c r="P500" s="44">
        <f t="shared" si="290"/>
        <v>216.36</v>
      </c>
      <c r="Q500" s="44">
        <f t="shared" si="290"/>
        <v>216.36</v>
      </c>
      <c r="R500" s="44">
        <f t="shared" si="290"/>
        <v>216.36</v>
      </c>
      <c r="S500" s="44">
        <f t="shared" si="290"/>
        <v>216.36</v>
      </c>
      <c r="T500" s="44">
        <f t="shared" si="290"/>
        <v>216.36</v>
      </c>
      <c r="U500" s="44">
        <f t="shared" si="290"/>
        <v>216.36</v>
      </c>
      <c r="V500" s="44">
        <f t="shared" si="290"/>
        <v>216.36</v>
      </c>
      <c r="W500" s="44">
        <f t="shared" si="290"/>
        <v>216.36</v>
      </c>
      <c r="X500" s="44">
        <f t="shared" si="290"/>
        <v>216.36</v>
      </c>
      <c r="Y500" s="44">
        <f t="shared" si="290"/>
        <v>216.36</v>
      </c>
      <c r="Z500" s="44">
        <f t="shared" si="290"/>
        <v>216.36</v>
      </c>
      <c r="AA500" s="44">
        <f t="shared" si="290"/>
        <v>216.36</v>
      </c>
    </row>
    <row r="501" spans="1:27" collapsed="1" x14ac:dyDescent="0.2">
      <c r="A501" s="96" t="s">
        <v>730</v>
      </c>
      <c r="B501" s="28" t="str">
        <f>"08"&amp;"."&amp;$B$639&amp;"."&amp;$B$640</f>
        <v>08.11.2023</v>
      </c>
      <c r="C501" s="88" t="s">
        <v>76</v>
      </c>
      <c r="D501" s="89">
        <f>ROUND(((D502+D503+D505+D504)/1000),5)</f>
        <v>5.0169199999999998</v>
      </c>
      <c r="E501" s="89">
        <f>ROUND(((E502+E503+E505+E504)/1000),5)</f>
        <v>4.9878099999999996</v>
      </c>
      <c r="F501" s="89">
        <f>ROUND(((F502+F503+F505+F504)/1000),5)</f>
        <v>4.7620800000000001</v>
      </c>
      <c r="G501" s="89">
        <f t="shared" ref="G501:AA501" si="291">ROUND(((G502+G503+G505+G504)/1000),5)</f>
        <v>4.7578100000000001</v>
      </c>
      <c r="H501" s="89">
        <f t="shared" si="291"/>
        <v>4.7825899999999999</v>
      </c>
      <c r="I501" s="89">
        <f t="shared" si="291"/>
        <v>5.0071500000000002</v>
      </c>
      <c r="J501" s="89">
        <f t="shared" si="291"/>
        <v>5.0383899999999997</v>
      </c>
      <c r="K501" s="89">
        <f t="shared" si="291"/>
        <v>5.3193599999999996</v>
      </c>
      <c r="L501" s="89">
        <f t="shared" si="291"/>
        <v>5.4801500000000001</v>
      </c>
      <c r="M501" s="89">
        <f t="shared" si="291"/>
        <v>5.6586100000000004</v>
      </c>
      <c r="N501" s="89">
        <f t="shared" si="291"/>
        <v>5.66927</v>
      </c>
      <c r="O501" s="89">
        <f t="shared" si="291"/>
        <v>5.6984700000000004</v>
      </c>
      <c r="P501" s="89">
        <f t="shared" si="291"/>
        <v>5.6989900000000002</v>
      </c>
      <c r="Q501" s="89">
        <f t="shared" si="291"/>
        <v>5.7086399999999999</v>
      </c>
      <c r="R501" s="89">
        <f t="shared" si="291"/>
        <v>5.6864600000000003</v>
      </c>
      <c r="S501" s="89">
        <f t="shared" si="291"/>
        <v>5.7209199999999996</v>
      </c>
      <c r="T501" s="89">
        <f t="shared" si="291"/>
        <v>5.7262899999999997</v>
      </c>
      <c r="U501" s="89">
        <f t="shared" si="291"/>
        <v>5.7239300000000002</v>
      </c>
      <c r="V501" s="89">
        <f t="shared" si="291"/>
        <v>5.7188400000000001</v>
      </c>
      <c r="W501" s="89">
        <f t="shared" si="291"/>
        <v>5.6582600000000003</v>
      </c>
      <c r="X501" s="89">
        <f t="shared" si="291"/>
        <v>5.5931300000000004</v>
      </c>
      <c r="Y501" s="89">
        <f t="shared" si="291"/>
        <v>5.4729599999999996</v>
      </c>
      <c r="Z501" s="89">
        <f t="shared" si="291"/>
        <v>5.1742999999999997</v>
      </c>
      <c r="AA501" s="89">
        <f t="shared" si="291"/>
        <v>5.0225900000000001</v>
      </c>
    </row>
    <row r="502" spans="1:27" ht="12.75" hidden="1" customHeight="1" outlineLevel="1" x14ac:dyDescent="0.2">
      <c r="A502" s="97" t="s">
        <v>731</v>
      </c>
      <c r="B502" s="63" t="s">
        <v>242</v>
      </c>
      <c r="C502" s="43" t="s">
        <v>79</v>
      </c>
      <c r="D502" s="44">
        <v>1237.1600000000001</v>
      </c>
      <c r="E502" s="44">
        <v>1208.05</v>
      </c>
      <c r="F502" s="44">
        <v>982.32</v>
      </c>
      <c r="G502" s="44">
        <v>978.05</v>
      </c>
      <c r="H502" s="44">
        <v>1002.83</v>
      </c>
      <c r="I502" s="44">
        <v>1227.3900000000001</v>
      </c>
      <c r="J502" s="44">
        <v>1258.6300000000001</v>
      </c>
      <c r="K502" s="44">
        <v>1539.6</v>
      </c>
      <c r="L502" s="44">
        <v>1700.39</v>
      </c>
      <c r="M502" s="44">
        <v>1878.85</v>
      </c>
      <c r="N502" s="44">
        <v>1889.51</v>
      </c>
      <c r="O502" s="44">
        <v>1918.71</v>
      </c>
      <c r="P502" s="44">
        <v>1919.23</v>
      </c>
      <c r="Q502" s="44">
        <v>1928.88</v>
      </c>
      <c r="R502" s="44">
        <v>1906.7</v>
      </c>
      <c r="S502" s="44">
        <v>1941.16</v>
      </c>
      <c r="T502" s="44">
        <v>1946.53</v>
      </c>
      <c r="U502" s="44">
        <v>1944.17</v>
      </c>
      <c r="V502" s="44">
        <v>1939.08</v>
      </c>
      <c r="W502" s="44">
        <v>1878.5</v>
      </c>
      <c r="X502" s="44">
        <v>1813.37</v>
      </c>
      <c r="Y502" s="44">
        <v>1693.2</v>
      </c>
      <c r="Z502" s="44">
        <v>1394.54</v>
      </c>
      <c r="AA502" s="44">
        <v>1242.83</v>
      </c>
    </row>
    <row r="503" spans="1:27" ht="12.75" hidden="1" customHeight="1" outlineLevel="1" x14ac:dyDescent="0.2">
      <c r="A503" s="97" t="s">
        <v>732</v>
      </c>
      <c r="B503" s="63" t="s">
        <v>90</v>
      </c>
      <c r="C503" s="43" t="s">
        <v>79</v>
      </c>
      <c r="D503" s="44">
        <f>$D$468</f>
        <v>3559.77</v>
      </c>
      <c r="E503" s="44">
        <f t="shared" ref="E503:AA503" si="292">$D$468</f>
        <v>3559.77</v>
      </c>
      <c r="F503" s="44">
        <f t="shared" si="292"/>
        <v>3559.77</v>
      </c>
      <c r="G503" s="44">
        <f t="shared" si="292"/>
        <v>3559.77</v>
      </c>
      <c r="H503" s="44">
        <f t="shared" si="292"/>
        <v>3559.77</v>
      </c>
      <c r="I503" s="44">
        <f t="shared" si="292"/>
        <v>3559.77</v>
      </c>
      <c r="J503" s="44">
        <f t="shared" si="292"/>
        <v>3559.77</v>
      </c>
      <c r="K503" s="44">
        <f t="shared" si="292"/>
        <v>3559.77</v>
      </c>
      <c r="L503" s="44">
        <f t="shared" si="292"/>
        <v>3559.77</v>
      </c>
      <c r="M503" s="44">
        <f t="shared" si="292"/>
        <v>3559.77</v>
      </c>
      <c r="N503" s="44">
        <f t="shared" si="292"/>
        <v>3559.77</v>
      </c>
      <c r="O503" s="44">
        <f t="shared" si="292"/>
        <v>3559.77</v>
      </c>
      <c r="P503" s="44">
        <f t="shared" si="292"/>
        <v>3559.77</v>
      </c>
      <c r="Q503" s="44">
        <f t="shared" si="292"/>
        <v>3559.77</v>
      </c>
      <c r="R503" s="44">
        <f t="shared" si="292"/>
        <v>3559.77</v>
      </c>
      <c r="S503" s="44">
        <f t="shared" si="292"/>
        <v>3559.77</v>
      </c>
      <c r="T503" s="44">
        <f t="shared" si="292"/>
        <v>3559.77</v>
      </c>
      <c r="U503" s="44">
        <f t="shared" si="292"/>
        <v>3559.77</v>
      </c>
      <c r="V503" s="44">
        <f t="shared" si="292"/>
        <v>3559.77</v>
      </c>
      <c r="W503" s="44">
        <f t="shared" si="292"/>
        <v>3559.77</v>
      </c>
      <c r="X503" s="44">
        <f t="shared" si="292"/>
        <v>3559.77</v>
      </c>
      <c r="Y503" s="44">
        <f t="shared" si="292"/>
        <v>3559.77</v>
      </c>
      <c r="Z503" s="44">
        <f t="shared" si="292"/>
        <v>3559.77</v>
      </c>
      <c r="AA503" s="44">
        <f t="shared" si="292"/>
        <v>3559.77</v>
      </c>
    </row>
    <row r="504" spans="1:27" ht="12.75" hidden="1" customHeight="1" outlineLevel="1" x14ac:dyDescent="0.2">
      <c r="A504" s="97" t="s">
        <v>733</v>
      </c>
      <c r="B504" s="63" t="s">
        <v>83</v>
      </c>
      <c r="C504" s="43" t="s">
        <v>79</v>
      </c>
      <c r="D504" s="44">
        <v>3.63</v>
      </c>
      <c r="E504" s="44">
        <v>3.63</v>
      </c>
      <c r="F504" s="44">
        <v>3.63</v>
      </c>
      <c r="G504" s="44">
        <v>3.63</v>
      </c>
      <c r="H504" s="44">
        <v>3.63</v>
      </c>
      <c r="I504" s="44">
        <v>3.63</v>
      </c>
      <c r="J504" s="44">
        <v>3.63</v>
      </c>
      <c r="K504" s="44">
        <v>3.63</v>
      </c>
      <c r="L504" s="44">
        <v>3.63</v>
      </c>
      <c r="M504" s="44">
        <v>3.63</v>
      </c>
      <c r="N504" s="44">
        <v>3.63</v>
      </c>
      <c r="O504" s="44">
        <v>3.63</v>
      </c>
      <c r="P504" s="44">
        <v>3.63</v>
      </c>
      <c r="Q504" s="44">
        <v>3.63</v>
      </c>
      <c r="R504" s="44">
        <v>3.63</v>
      </c>
      <c r="S504" s="44">
        <v>3.63</v>
      </c>
      <c r="T504" s="44">
        <v>3.63</v>
      </c>
      <c r="U504" s="44">
        <v>3.63</v>
      </c>
      <c r="V504" s="44">
        <v>3.63</v>
      </c>
      <c r="W504" s="44">
        <v>3.63</v>
      </c>
      <c r="X504" s="44">
        <v>3.63</v>
      </c>
      <c r="Y504" s="44">
        <v>3.63</v>
      </c>
      <c r="Z504" s="44">
        <v>3.63</v>
      </c>
      <c r="AA504" s="44">
        <v>3.63</v>
      </c>
    </row>
    <row r="505" spans="1:27" ht="12.75" hidden="1" customHeight="1" outlineLevel="1" x14ac:dyDescent="0.2">
      <c r="A505" s="97" t="s">
        <v>734</v>
      </c>
      <c r="B505" s="63" t="s">
        <v>81</v>
      </c>
      <c r="C505" s="43" t="s">
        <v>79</v>
      </c>
      <c r="D505" s="44">
        <f>$D$11</f>
        <v>216.36</v>
      </c>
      <c r="E505" s="44">
        <f t="shared" ref="E505:AA505" si="293">$D$11</f>
        <v>216.36</v>
      </c>
      <c r="F505" s="44">
        <f t="shared" si="293"/>
        <v>216.36</v>
      </c>
      <c r="G505" s="44">
        <f t="shared" si="293"/>
        <v>216.36</v>
      </c>
      <c r="H505" s="44">
        <f t="shared" si="293"/>
        <v>216.36</v>
      </c>
      <c r="I505" s="44">
        <f t="shared" si="293"/>
        <v>216.36</v>
      </c>
      <c r="J505" s="44">
        <f t="shared" si="293"/>
        <v>216.36</v>
      </c>
      <c r="K505" s="44">
        <f t="shared" si="293"/>
        <v>216.36</v>
      </c>
      <c r="L505" s="44">
        <f t="shared" si="293"/>
        <v>216.36</v>
      </c>
      <c r="M505" s="44">
        <f t="shared" si="293"/>
        <v>216.36</v>
      </c>
      <c r="N505" s="44">
        <f t="shared" si="293"/>
        <v>216.36</v>
      </c>
      <c r="O505" s="44">
        <f t="shared" si="293"/>
        <v>216.36</v>
      </c>
      <c r="P505" s="44">
        <f t="shared" si="293"/>
        <v>216.36</v>
      </c>
      <c r="Q505" s="44">
        <f t="shared" si="293"/>
        <v>216.36</v>
      </c>
      <c r="R505" s="44">
        <f t="shared" si="293"/>
        <v>216.36</v>
      </c>
      <c r="S505" s="44">
        <f t="shared" si="293"/>
        <v>216.36</v>
      </c>
      <c r="T505" s="44">
        <f t="shared" si="293"/>
        <v>216.36</v>
      </c>
      <c r="U505" s="44">
        <f t="shared" si="293"/>
        <v>216.36</v>
      </c>
      <c r="V505" s="44">
        <f t="shared" si="293"/>
        <v>216.36</v>
      </c>
      <c r="W505" s="44">
        <f t="shared" si="293"/>
        <v>216.36</v>
      </c>
      <c r="X505" s="44">
        <f t="shared" si="293"/>
        <v>216.36</v>
      </c>
      <c r="Y505" s="44">
        <f t="shared" si="293"/>
        <v>216.36</v>
      </c>
      <c r="Z505" s="44">
        <f t="shared" si="293"/>
        <v>216.36</v>
      </c>
      <c r="AA505" s="44">
        <f t="shared" si="293"/>
        <v>216.36</v>
      </c>
    </row>
    <row r="506" spans="1:27" collapsed="1" x14ac:dyDescent="0.2">
      <c r="A506" s="96" t="s">
        <v>735</v>
      </c>
      <c r="B506" s="28" t="str">
        <f>"09"&amp;"."&amp;$B$639&amp;"."&amp;$B$640</f>
        <v>09.11.2023</v>
      </c>
      <c r="C506" s="88" t="s">
        <v>76</v>
      </c>
      <c r="D506" s="89">
        <f>ROUND(((D507+D508+D510+D509)/1000),5)</f>
        <v>5.0381999999999998</v>
      </c>
      <c r="E506" s="89">
        <f>ROUND(((E507+E508+E510+E509)/1000),5)</f>
        <v>4.9983199999999997</v>
      </c>
      <c r="F506" s="89">
        <f>ROUND(((F507+F508+F510+F509)/1000),5)</f>
        <v>4.9423000000000004</v>
      </c>
      <c r="G506" s="89">
        <f t="shared" ref="G506:AA506" si="294">ROUND(((G507+G508+G510+G509)/1000),5)</f>
        <v>4.8106299999999997</v>
      </c>
      <c r="H506" s="89">
        <f t="shared" si="294"/>
        <v>4.9681300000000004</v>
      </c>
      <c r="I506" s="89">
        <f t="shared" si="294"/>
        <v>5.0087099999999998</v>
      </c>
      <c r="J506" s="89">
        <f t="shared" si="294"/>
        <v>5.0881800000000004</v>
      </c>
      <c r="K506" s="89">
        <f t="shared" si="294"/>
        <v>5.3554700000000004</v>
      </c>
      <c r="L506" s="89">
        <f t="shared" si="294"/>
        <v>5.5254300000000001</v>
      </c>
      <c r="M506" s="89">
        <f t="shared" si="294"/>
        <v>5.6711799999999997</v>
      </c>
      <c r="N506" s="89">
        <f t="shared" si="294"/>
        <v>5.7251500000000002</v>
      </c>
      <c r="O506" s="89">
        <f t="shared" si="294"/>
        <v>5.7314999999999996</v>
      </c>
      <c r="P506" s="89">
        <f t="shared" si="294"/>
        <v>5.6962700000000002</v>
      </c>
      <c r="Q506" s="89">
        <f t="shared" si="294"/>
        <v>5.7032299999999996</v>
      </c>
      <c r="R506" s="89">
        <f t="shared" si="294"/>
        <v>5.7034200000000004</v>
      </c>
      <c r="S506" s="89">
        <f t="shared" si="294"/>
        <v>5.6825700000000001</v>
      </c>
      <c r="T506" s="89">
        <f t="shared" si="294"/>
        <v>5.6310500000000001</v>
      </c>
      <c r="U506" s="89">
        <f t="shared" si="294"/>
        <v>5.8044099999999998</v>
      </c>
      <c r="V506" s="89">
        <f t="shared" si="294"/>
        <v>5.7988099999999996</v>
      </c>
      <c r="W506" s="89">
        <f t="shared" si="294"/>
        <v>5.6715799999999996</v>
      </c>
      <c r="X506" s="89">
        <f t="shared" si="294"/>
        <v>5.4862200000000003</v>
      </c>
      <c r="Y506" s="89">
        <f t="shared" si="294"/>
        <v>5.4347099999999999</v>
      </c>
      <c r="Z506" s="89">
        <f t="shared" si="294"/>
        <v>5.1572199999999997</v>
      </c>
      <c r="AA506" s="89">
        <f t="shared" si="294"/>
        <v>5.0503299999999998</v>
      </c>
    </row>
    <row r="507" spans="1:27" ht="12.75" hidden="1" customHeight="1" outlineLevel="1" x14ac:dyDescent="0.2">
      <c r="A507" s="97" t="s">
        <v>736</v>
      </c>
      <c r="B507" s="63" t="s">
        <v>242</v>
      </c>
      <c r="C507" s="43" t="s">
        <v>79</v>
      </c>
      <c r="D507" s="44">
        <v>1258.44</v>
      </c>
      <c r="E507" s="44">
        <v>1218.56</v>
      </c>
      <c r="F507" s="44">
        <v>1162.54</v>
      </c>
      <c r="G507" s="44">
        <v>1030.8699999999999</v>
      </c>
      <c r="H507" s="44">
        <v>1188.3699999999999</v>
      </c>
      <c r="I507" s="44">
        <v>1228.95</v>
      </c>
      <c r="J507" s="44">
        <v>1308.42</v>
      </c>
      <c r="K507" s="44">
        <v>1575.71</v>
      </c>
      <c r="L507" s="44">
        <v>1745.67</v>
      </c>
      <c r="M507" s="44">
        <v>1891.42</v>
      </c>
      <c r="N507" s="44">
        <v>1945.39</v>
      </c>
      <c r="O507" s="44">
        <v>1951.74</v>
      </c>
      <c r="P507" s="44">
        <v>1916.51</v>
      </c>
      <c r="Q507" s="44">
        <v>1923.47</v>
      </c>
      <c r="R507" s="44">
        <v>1923.66</v>
      </c>
      <c r="S507" s="44">
        <v>1902.81</v>
      </c>
      <c r="T507" s="44">
        <v>1851.29</v>
      </c>
      <c r="U507" s="44">
        <v>2024.65</v>
      </c>
      <c r="V507" s="44">
        <v>2019.05</v>
      </c>
      <c r="W507" s="44">
        <v>1891.82</v>
      </c>
      <c r="X507" s="44">
        <v>1706.46</v>
      </c>
      <c r="Y507" s="44">
        <v>1654.95</v>
      </c>
      <c r="Z507" s="44">
        <v>1377.46</v>
      </c>
      <c r="AA507" s="44">
        <v>1270.57</v>
      </c>
    </row>
    <row r="508" spans="1:27" ht="12.75" hidden="1" customHeight="1" outlineLevel="1" x14ac:dyDescent="0.2">
      <c r="A508" s="97" t="s">
        <v>737</v>
      </c>
      <c r="B508" s="63" t="s">
        <v>90</v>
      </c>
      <c r="C508" s="43" t="s">
        <v>79</v>
      </c>
      <c r="D508" s="44">
        <f>$D$468</f>
        <v>3559.77</v>
      </c>
      <c r="E508" s="44">
        <f t="shared" ref="E508:AA508" si="295">$D$468</f>
        <v>3559.77</v>
      </c>
      <c r="F508" s="44">
        <f t="shared" si="295"/>
        <v>3559.77</v>
      </c>
      <c r="G508" s="44">
        <f t="shared" si="295"/>
        <v>3559.77</v>
      </c>
      <c r="H508" s="44">
        <f t="shared" si="295"/>
        <v>3559.77</v>
      </c>
      <c r="I508" s="44">
        <f t="shared" si="295"/>
        <v>3559.77</v>
      </c>
      <c r="J508" s="44">
        <f t="shared" si="295"/>
        <v>3559.77</v>
      </c>
      <c r="K508" s="44">
        <f t="shared" si="295"/>
        <v>3559.77</v>
      </c>
      <c r="L508" s="44">
        <f t="shared" si="295"/>
        <v>3559.77</v>
      </c>
      <c r="M508" s="44">
        <f t="shared" si="295"/>
        <v>3559.77</v>
      </c>
      <c r="N508" s="44">
        <f t="shared" si="295"/>
        <v>3559.77</v>
      </c>
      <c r="O508" s="44">
        <f t="shared" si="295"/>
        <v>3559.77</v>
      </c>
      <c r="P508" s="44">
        <f t="shared" si="295"/>
        <v>3559.77</v>
      </c>
      <c r="Q508" s="44">
        <f t="shared" si="295"/>
        <v>3559.77</v>
      </c>
      <c r="R508" s="44">
        <f t="shared" si="295"/>
        <v>3559.77</v>
      </c>
      <c r="S508" s="44">
        <f t="shared" si="295"/>
        <v>3559.77</v>
      </c>
      <c r="T508" s="44">
        <f t="shared" si="295"/>
        <v>3559.77</v>
      </c>
      <c r="U508" s="44">
        <f t="shared" si="295"/>
        <v>3559.77</v>
      </c>
      <c r="V508" s="44">
        <f t="shared" si="295"/>
        <v>3559.77</v>
      </c>
      <c r="W508" s="44">
        <f t="shared" si="295"/>
        <v>3559.77</v>
      </c>
      <c r="X508" s="44">
        <f t="shared" si="295"/>
        <v>3559.77</v>
      </c>
      <c r="Y508" s="44">
        <f t="shared" si="295"/>
        <v>3559.77</v>
      </c>
      <c r="Z508" s="44">
        <f t="shared" si="295"/>
        <v>3559.77</v>
      </c>
      <c r="AA508" s="44">
        <f t="shared" si="295"/>
        <v>3559.77</v>
      </c>
    </row>
    <row r="509" spans="1:27" ht="12.75" hidden="1" customHeight="1" outlineLevel="1" x14ac:dyDescent="0.2">
      <c r="A509" s="97" t="s">
        <v>738</v>
      </c>
      <c r="B509" s="63" t="s">
        <v>83</v>
      </c>
      <c r="C509" s="43" t="s">
        <v>79</v>
      </c>
      <c r="D509" s="44">
        <v>3.63</v>
      </c>
      <c r="E509" s="44">
        <v>3.63</v>
      </c>
      <c r="F509" s="44">
        <v>3.63</v>
      </c>
      <c r="G509" s="44">
        <v>3.63</v>
      </c>
      <c r="H509" s="44">
        <v>3.63</v>
      </c>
      <c r="I509" s="44">
        <v>3.63</v>
      </c>
      <c r="J509" s="44">
        <v>3.63</v>
      </c>
      <c r="K509" s="44">
        <v>3.63</v>
      </c>
      <c r="L509" s="44">
        <v>3.63</v>
      </c>
      <c r="M509" s="44">
        <v>3.63</v>
      </c>
      <c r="N509" s="44">
        <v>3.63</v>
      </c>
      <c r="O509" s="44">
        <v>3.63</v>
      </c>
      <c r="P509" s="44">
        <v>3.63</v>
      </c>
      <c r="Q509" s="44">
        <v>3.63</v>
      </c>
      <c r="R509" s="44">
        <v>3.63</v>
      </c>
      <c r="S509" s="44">
        <v>3.63</v>
      </c>
      <c r="T509" s="44">
        <v>3.63</v>
      </c>
      <c r="U509" s="44">
        <v>3.63</v>
      </c>
      <c r="V509" s="44">
        <v>3.63</v>
      </c>
      <c r="W509" s="44">
        <v>3.63</v>
      </c>
      <c r="X509" s="44">
        <v>3.63</v>
      </c>
      <c r="Y509" s="44">
        <v>3.63</v>
      </c>
      <c r="Z509" s="44">
        <v>3.63</v>
      </c>
      <c r="AA509" s="44">
        <v>3.63</v>
      </c>
    </row>
    <row r="510" spans="1:27" ht="12.75" hidden="1" customHeight="1" outlineLevel="1" x14ac:dyDescent="0.2">
      <c r="A510" s="97" t="s">
        <v>739</v>
      </c>
      <c r="B510" s="63" t="s">
        <v>81</v>
      </c>
      <c r="C510" s="43" t="s">
        <v>79</v>
      </c>
      <c r="D510" s="44">
        <f>$D$11</f>
        <v>216.36</v>
      </c>
      <c r="E510" s="44">
        <f t="shared" ref="E510:AA510" si="296">$D$11</f>
        <v>216.36</v>
      </c>
      <c r="F510" s="44">
        <f t="shared" si="296"/>
        <v>216.36</v>
      </c>
      <c r="G510" s="44">
        <f t="shared" si="296"/>
        <v>216.36</v>
      </c>
      <c r="H510" s="44">
        <f t="shared" si="296"/>
        <v>216.36</v>
      </c>
      <c r="I510" s="44">
        <f t="shared" si="296"/>
        <v>216.36</v>
      </c>
      <c r="J510" s="44">
        <f t="shared" si="296"/>
        <v>216.36</v>
      </c>
      <c r="K510" s="44">
        <f t="shared" si="296"/>
        <v>216.36</v>
      </c>
      <c r="L510" s="44">
        <f t="shared" si="296"/>
        <v>216.36</v>
      </c>
      <c r="M510" s="44">
        <f t="shared" si="296"/>
        <v>216.36</v>
      </c>
      <c r="N510" s="44">
        <f t="shared" si="296"/>
        <v>216.36</v>
      </c>
      <c r="O510" s="44">
        <f t="shared" si="296"/>
        <v>216.36</v>
      </c>
      <c r="P510" s="44">
        <f t="shared" si="296"/>
        <v>216.36</v>
      </c>
      <c r="Q510" s="44">
        <f t="shared" si="296"/>
        <v>216.36</v>
      </c>
      <c r="R510" s="44">
        <f t="shared" si="296"/>
        <v>216.36</v>
      </c>
      <c r="S510" s="44">
        <f t="shared" si="296"/>
        <v>216.36</v>
      </c>
      <c r="T510" s="44">
        <f t="shared" si="296"/>
        <v>216.36</v>
      </c>
      <c r="U510" s="44">
        <f t="shared" si="296"/>
        <v>216.36</v>
      </c>
      <c r="V510" s="44">
        <f t="shared" si="296"/>
        <v>216.36</v>
      </c>
      <c r="W510" s="44">
        <f t="shared" si="296"/>
        <v>216.36</v>
      </c>
      <c r="X510" s="44">
        <f t="shared" si="296"/>
        <v>216.36</v>
      </c>
      <c r="Y510" s="44">
        <f t="shared" si="296"/>
        <v>216.36</v>
      </c>
      <c r="Z510" s="44">
        <f t="shared" si="296"/>
        <v>216.36</v>
      </c>
      <c r="AA510" s="44">
        <f t="shared" si="296"/>
        <v>216.36</v>
      </c>
    </row>
    <row r="511" spans="1:27" collapsed="1" x14ac:dyDescent="0.2">
      <c r="A511" s="96" t="s">
        <v>740</v>
      </c>
      <c r="B511" s="28" t="str">
        <f>"10"&amp;"."&amp;$B$639&amp;"."&amp;$B$640</f>
        <v>10.11.2023</v>
      </c>
      <c r="C511" s="88" t="s">
        <v>76</v>
      </c>
      <c r="D511" s="89">
        <f>ROUND(((D512+D513+D515+D514)/1000),5)</f>
        <v>5.0199100000000003</v>
      </c>
      <c r="E511" s="89">
        <f>ROUND(((E512+E513+E515+E514)/1000),5)</f>
        <v>4.9799199999999999</v>
      </c>
      <c r="F511" s="89">
        <f>ROUND(((F512+F513+F515+F514)/1000),5)</f>
        <v>4.9428400000000003</v>
      </c>
      <c r="G511" s="89">
        <f t="shared" ref="G511:AA511" si="297">ROUND(((G512+G513+G515+G514)/1000),5)</f>
        <v>4.8115300000000003</v>
      </c>
      <c r="H511" s="89">
        <f t="shared" si="297"/>
        <v>4.9378299999999999</v>
      </c>
      <c r="I511" s="89">
        <f t="shared" si="297"/>
        <v>5.0107100000000004</v>
      </c>
      <c r="J511" s="89">
        <f t="shared" si="297"/>
        <v>5.0953400000000002</v>
      </c>
      <c r="K511" s="89">
        <f t="shared" si="297"/>
        <v>5.3930800000000003</v>
      </c>
      <c r="L511" s="89">
        <f t="shared" si="297"/>
        <v>5.6432599999999997</v>
      </c>
      <c r="M511" s="89">
        <f t="shared" si="297"/>
        <v>5.7023900000000003</v>
      </c>
      <c r="N511" s="89">
        <f t="shared" si="297"/>
        <v>5.7159199999999997</v>
      </c>
      <c r="O511" s="89">
        <f t="shared" si="297"/>
        <v>5.7590700000000004</v>
      </c>
      <c r="P511" s="89">
        <f t="shared" si="297"/>
        <v>5.7294200000000002</v>
      </c>
      <c r="Q511" s="89">
        <f t="shared" si="297"/>
        <v>5.7323399999999998</v>
      </c>
      <c r="R511" s="89">
        <f t="shared" si="297"/>
        <v>5.7312599999999998</v>
      </c>
      <c r="S511" s="89">
        <f t="shared" si="297"/>
        <v>5.7325799999999996</v>
      </c>
      <c r="T511" s="89">
        <f t="shared" si="297"/>
        <v>5.6992799999999999</v>
      </c>
      <c r="U511" s="89">
        <f t="shared" si="297"/>
        <v>5.8247</v>
      </c>
      <c r="V511" s="89">
        <f t="shared" si="297"/>
        <v>5.8030999999999997</v>
      </c>
      <c r="W511" s="89">
        <f t="shared" si="297"/>
        <v>5.75387</v>
      </c>
      <c r="X511" s="89">
        <f t="shared" si="297"/>
        <v>5.68424</v>
      </c>
      <c r="Y511" s="89">
        <f t="shared" si="297"/>
        <v>5.5182200000000003</v>
      </c>
      <c r="Z511" s="89">
        <f t="shared" si="297"/>
        <v>5.2838200000000004</v>
      </c>
      <c r="AA511" s="89">
        <f t="shared" si="297"/>
        <v>5.0679699999999999</v>
      </c>
    </row>
    <row r="512" spans="1:27" ht="12.75" hidden="1" customHeight="1" outlineLevel="1" x14ac:dyDescent="0.2">
      <c r="A512" s="97" t="s">
        <v>741</v>
      </c>
      <c r="B512" s="63" t="s">
        <v>242</v>
      </c>
      <c r="C512" s="43" t="s">
        <v>79</v>
      </c>
      <c r="D512" s="44">
        <v>1240.1500000000001</v>
      </c>
      <c r="E512" s="44">
        <v>1200.1600000000001</v>
      </c>
      <c r="F512" s="44">
        <v>1163.08</v>
      </c>
      <c r="G512" s="44">
        <v>1031.77</v>
      </c>
      <c r="H512" s="44">
        <v>1158.07</v>
      </c>
      <c r="I512" s="44">
        <v>1230.95</v>
      </c>
      <c r="J512" s="44">
        <v>1315.58</v>
      </c>
      <c r="K512" s="44">
        <v>1613.32</v>
      </c>
      <c r="L512" s="44">
        <v>1863.5</v>
      </c>
      <c r="M512" s="44">
        <v>1922.63</v>
      </c>
      <c r="N512" s="44">
        <v>1936.16</v>
      </c>
      <c r="O512" s="44">
        <v>1979.31</v>
      </c>
      <c r="P512" s="44">
        <v>1949.66</v>
      </c>
      <c r="Q512" s="44">
        <v>1952.58</v>
      </c>
      <c r="R512" s="44">
        <v>1951.5</v>
      </c>
      <c r="S512" s="44">
        <v>1952.82</v>
      </c>
      <c r="T512" s="44">
        <v>1919.52</v>
      </c>
      <c r="U512" s="44">
        <v>2044.94</v>
      </c>
      <c r="V512" s="44">
        <v>2023.34</v>
      </c>
      <c r="W512" s="44">
        <v>1974.11</v>
      </c>
      <c r="X512" s="44">
        <v>1904.48</v>
      </c>
      <c r="Y512" s="44">
        <v>1738.46</v>
      </c>
      <c r="Z512" s="44">
        <v>1504.06</v>
      </c>
      <c r="AA512" s="44">
        <v>1288.21</v>
      </c>
    </row>
    <row r="513" spans="1:27" ht="12.75" hidden="1" customHeight="1" outlineLevel="1" x14ac:dyDescent="0.2">
      <c r="A513" s="97" t="s">
        <v>742</v>
      </c>
      <c r="B513" s="63" t="s">
        <v>90</v>
      </c>
      <c r="C513" s="43" t="s">
        <v>79</v>
      </c>
      <c r="D513" s="44">
        <f>$D$468</f>
        <v>3559.77</v>
      </c>
      <c r="E513" s="44">
        <f t="shared" ref="E513:AA513" si="298">$D$468</f>
        <v>3559.77</v>
      </c>
      <c r="F513" s="44">
        <f t="shared" si="298"/>
        <v>3559.77</v>
      </c>
      <c r="G513" s="44">
        <f t="shared" si="298"/>
        <v>3559.77</v>
      </c>
      <c r="H513" s="44">
        <f t="shared" si="298"/>
        <v>3559.77</v>
      </c>
      <c r="I513" s="44">
        <f t="shared" si="298"/>
        <v>3559.77</v>
      </c>
      <c r="J513" s="44">
        <f t="shared" si="298"/>
        <v>3559.77</v>
      </c>
      <c r="K513" s="44">
        <f t="shared" si="298"/>
        <v>3559.77</v>
      </c>
      <c r="L513" s="44">
        <f t="shared" si="298"/>
        <v>3559.77</v>
      </c>
      <c r="M513" s="44">
        <f t="shared" si="298"/>
        <v>3559.77</v>
      </c>
      <c r="N513" s="44">
        <f t="shared" si="298"/>
        <v>3559.77</v>
      </c>
      <c r="O513" s="44">
        <f t="shared" si="298"/>
        <v>3559.77</v>
      </c>
      <c r="P513" s="44">
        <f t="shared" si="298"/>
        <v>3559.77</v>
      </c>
      <c r="Q513" s="44">
        <f t="shared" si="298"/>
        <v>3559.77</v>
      </c>
      <c r="R513" s="44">
        <f t="shared" si="298"/>
        <v>3559.77</v>
      </c>
      <c r="S513" s="44">
        <f t="shared" si="298"/>
        <v>3559.77</v>
      </c>
      <c r="T513" s="44">
        <f t="shared" si="298"/>
        <v>3559.77</v>
      </c>
      <c r="U513" s="44">
        <f t="shared" si="298"/>
        <v>3559.77</v>
      </c>
      <c r="V513" s="44">
        <f t="shared" si="298"/>
        <v>3559.77</v>
      </c>
      <c r="W513" s="44">
        <f t="shared" si="298"/>
        <v>3559.77</v>
      </c>
      <c r="X513" s="44">
        <f t="shared" si="298"/>
        <v>3559.77</v>
      </c>
      <c r="Y513" s="44">
        <f t="shared" si="298"/>
        <v>3559.77</v>
      </c>
      <c r="Z513" s="44">
        <f t="shared" si="298"/>
        <v>3559.77</v>
      </c>
      <c r="AA513" s="44">
        <f t="shared" si="298"/>
        <v>3559.77</v>
      </c>
    </row>
    <row r="514" spans="1:27" ht="12.75" hidden="1" customHeight="1" outlineLevel="1" x14ac:dyDescent="0.2">
      <c r="A514" s="97" t="s">
        <v>743</v>
      </c>
      <c r="B514" s="63" t="s">
        <v>83</v>
      </c>
      <c r="C514" s="43" t="s">
        <v>79</v>
      </c>
      <c r="D514" s="44">
        <v>3.63</v>
      </c>
      <c r="E514" s="44">
        <v>3.63</v>
      </c>
      <c r="F514" s="44">
        <v>3.63</v>
      </c>
      <c r="G514" s="44">
        <v>3.63</v>
      </c>
      <c r="H514" s="44">
        <v>3.63</v>
      </c>
      <c r="I514" s="44">
        <v>3.63</v>
      </c>
      <c r="J514" s="44">
        <v>3.63</v>
      </c>
      <c r="K514" s="44">
        <v>3.63</v>
      </c>
      <c r="L514" s="44">
        <v>3.63</v>
      </c>
      <c r="M514" s="44">
        <v>3.63</v>
      </c>
      <c r="N514" s="44">
        <v>3.63</v>
      </c>
      <c r="O514" s="44">
        <v>3.63</v>
      </c>
      <c r="P514" s="44">
        <v>3.63</v>
      </c>
      <c r="Q514" s="44">
        <v>3.63</v>
      </c>
      <c r="R514" s="44">
        <v>3.63</v>
      </c>
      <c r="S514" s="44">
        <v>3.63</v>
      </c>
      <c r="T514" s="44">
        <v>3.63</v>
      </c>
      <c r="U514" s="44">
        <v>3.63</v>
      </c>
      <c r="V514" s="44">
        <v>3.63</v>
      </c>
      <c r="W514" s="44">
        <v>3.63</v>
      </c>
      <c r="X514" s="44">
        <v>3.63</v>
      </c>
      <c r="Y514" s="44">
        <v>3.63</v>
      </c>
      <c r="Z514" s="44">
        <v>3.63</v>
      </c>
      <c r="AA514" s="44">
        <v>3.63</v>
      </c>
    </row>
    <row r="515" spans="1:27" ht="12.75" hidden="1" customHeight="1" outlineLevel="1" x14ac:dyDescent="0.2">
      <c r="A515" s="97" t="s">
        <v>744</v>
      </c>
      <c r="B515" s="63" t="s">
        <v>81</v>
      </c>
      <c r="C515" s="43" t="s">
        <v>79</v>
      </c>
      <c r="D515" s="44">
        <f>$D$11</f>
        <v>216.36</v>
      </c>
      <c r="E515" s="44">
        <f t="shared" ref="E515:AA515" si="299">$D$11</f>
        <v>216.36</v>
      </c>
      <c r="F515" s="44">
        <f t="shared" si="299"/>
        <v>216.36</v>
      </c>
      <c r="G515" s="44">
        <f t="shared" si="299"/>
        <v>216.36</v>
      </c>
      <c r="H515" s="44">
        <f t="shared" si="299"/>
        <v>216.36</v>
      </c>
      <c r="I515" s="44">
        <f t="shared" si="299"/>
        <v>216.36</v>
      </c>
      <c r="J515" s="44">
        <f t="shared" si="299"/>
        <v>216.36</v>
      </c>
      <c r="K515" s="44">
        <f t="shared" si="299"/>
        <v>216.36</v>
      </c>
      <c r="L515" s="44">
        <f t="shared" si="299"/>
        <v>216.36</v>
      </c>
      <c r="M515" s="44">
        <f t="shared" si="299"/>
        <v>216.36</v>
      </c>
      <c r="N515" s="44">
        <f t="shared" si="299"/>
        <v>216.36</v>
      </c>
      <c r="O515" s="44">
        <f t="shared" si="299"/>
        <v>216.36</v>
      </c>
      <c r="P515" s="44">
        <f t="shared" si="299"/>
        <v>216.36</v>
      </c>
      <c r="Q515" s="44">
        <f t="shared" si="299"/>
        <v>216.36</v>
      </c>
      <c r="R515" s="44">
        <f t="shared" si="299"/>
        <v>216.36</v>
      </c>
      <c r="S515" s="44">
        <f t="shared" si="299"/>
        <v>216.36</v>
      </c>
      <c r="T515" s="44">
        <f t="shared" si="299"/>
        <v>216.36</v>
      </c>
      <c r="U515" s="44">
        <f t="shared" si="299"/>
        <v>216.36</v>
      </c>
      <c r="V515" s="44">
        <f t="shared" si="299"/>
        <v>216.36</v>
      </c>
      <c r="W515" s="44">
        <f t="shared" si="299"/>
        <v>216.36</v>
      </c>
      <c r="X515" s="44">
        <f t="shared" si="299"/>
        <v>216.36</v>
      </c>
      <c r="Y515" s="44">
        <f t="shared" si="299"/>
        <v>216.36</v>
      </c>
      <c r="Z515" s="44">
        <f t="shared" si="299"/>
        <v>216.36</v>
      </c>
      <c r="AA515" s="44">
        <f t="shared" si="299"/>
        <v>216.36</v>
      </c>
    </row>
    <row r="516" spans="1:27" collapsed="1" x14ac:dyDescent="0.2">
      <c r="A516" s="96" t="s">
        <v>745</v>
      </c>
      <c r="B516" s="28" t="str">
        <f>"11"&amp;"."&amp;$B$639&amp;"."&amp;$B$640</f>
        <v>11.11.2023</v>
      </c>
      <c r="C516" s="88" t="s">
        <v>76</v>
      </c>
      <c r="D516" s="89">
        <f>ROUND(((D517+D518+D520+D519)/1000),5)</f>
        <v>5.04678</v>
      </c>
      <c r="E516" s="89">
        <f>ROUND(((E517+E518+E520+E519)/1000),5)</f>
        <v>5.0092999999999996</v>
      </c>
      <c r="F516" s="89">
        <f>ROUND(((F517+F518+F520+F519)/1000),5)</f>
        <v>4.9872800000000002</v>
      </c>
      <c r="G516" s="89">
        <f t="shared" ref="G516:AA516" si="300">ROUND(((G517+G518+G520+G519)/1000),5)</f>
        <v>4.9542299999999999</v>
      </c>
      <c r="H516" s="89">
        <f t="shared" si="300"/>
        <v>4.9686199999999996</v>
      </c>
      <c r="I516" s="89">
        <f t="shared" si="300"/>
        <v>5.0082199999999997</v>
      </c>
      <c r="J516" s="89">
        <f t="shared" si="300"/>
        <v>5.0170899999999996</v>
      </c>
      <c r="K516" s="89">
        <f t="shared" si="300"/>
        <v>5.0866499999999997</v>
      </c>
      <c r="L516" s="89">
        <f t="shared" si="300"/>
        <v>5.3446300000000004</v>
      </c>
      <c r="M516" s="89">
        <f t="shared" si="300"/>
        <v>5.47262</v>
      </c>
      <c r="N516" s="89">
        <f t="shared" si="300"/>
        <v>5.5297799999999997</v>
      </c>
      <c r="O516" s="89">
        <f t="shared" si="300"/>
        <v>5.5273399999999997</v>
      </c>
      <c r="P516" s="89">
        <f t="shared" si="300"/>
        <v>5.4892700000000003</v>
      </c>
      <c r="Q516" s="89">
        <f t="shared" si="300"/>
        <v>5.48874</v>
      </c>
      <c r="R516" s="89">
        <f t="shared" si="300"/>
        <v>5.4906600000000001</v>
      </c>
      <c r="S516" s="89">
        <f t="shared" si="300"/>
        <v>5.4775700000000001</v>
      </c>
      <c r="T516" s="89">
        <f t="shared" si="300"/>
        <v>5.5730199999999996</v>
      </c>
      <c r="U516" s="89">
        <f t="shared" si="300"/>
        <v>5.6302300000000001</v>
      </c>
      <c r="V516" s="89">
        <f t="shared" si="300"/>
        <v>5.7100999999999997</v>
      </c>
      <c r="W516" s="89">
        <f t="shared" si="300"/>
        <v>5.6603599999999998</v>
      </c>
      <c r="X516" s="89">
        <f t="shared" si="300"/>
        <v>5.5158199999999997</v>
      </c>
      <c r="Y516" s="89">
        <f t="shared" si="300"/>
        <v>5.41554</v>
      </c>
      <c r="Z516" s="89">
        <f t="shared" si="300"/>
        <v>5.1865399999999999</v>
      </c>
      <c r="AA516" s="89">
        <f t="shared" si="300"/>
        <v>5.0175000000000001</v>
      </c>
    </row>
    <row r="517" spans="1:27" ht="12.75" hidden="1" customHeight="1" outlineLevel="1" x14ac:dyDescent="0.2">
      <c r="A517" s="97" t="s">
        <v>746</v>
      </c>
      <c r="B517" s="63" t="s">
        <v>242</v>
      </c>
      <c r="C517" s="43" t="s">
        <v>79</v>
      </c>
      <c r="D517" s="44">
        <v>1267.02</v>
      </c>
      <c r="E517" s="44">
        <v>1229.54</v>
      </c>
      <c r="F517" s="44">
        <v>1207.52</v>
      </c>
      <c r="G517" s="44">
        <v>1174.47</v>
      </c>
      <c r="H517" s="44">
        <v>1188.8599999999999</v>
      </c>
      <c r="I517" s="44">
        <v>1228.46</v>
      </c>
      <c r="J517" s="44">
        <v>1237.33</v>
      </c>
      <c r="K517" s="44">
        <v>1306.8900000000001</v>
      </c>
      <c r="L517" s="44">
        <v>1564.87</v>
      </c>
      <c r="M517" s="44">
        <v>1692.86</v>
      </c>
      <c r="N517" s="44">
        <v>1750.02</v>
      </c>
      <c r="O517" s="44">
        <v>1747.58</v>
      </c>
      <c r="P517" s="44">
        <v>1709.51</v>
      </c>
      <c r="Q517" s="44">
        <v>1708.98</v>
      </c>
      <c r="R517" s="44">
        <v>1710.9</v>
      </c>
      <c r="S517" s="44">
        <v>1697.81</v>
      </c>
      <c r="T517" s="44">
        <v>1793.26</v>
      </c>
      <c r="U517" s="44">
        <v>1850.47</v>
      </c>
      <c r="V517" s="44">
        <v>1930.34</v>
      </c>
      <c r="W517" s="44">
        <v>1880.6</v>
      </c>
      <c r="X517" s="44">
        <v>1736.06</v>
      </c>
      <c r="Y517" s="44">
        <v>1635.78</v>
      </c>
      <c r="Z517" s="44">
        <v>1406.78</v>
      </c>
      <c r="AA517" s="44">
        <v>1237.74</v>
      </c>
    </row>
    <row r="518" spans="1:27" ht="12.75" hidden="1" customHeight="1" outlineLevel="1" x14ac:dyDescent="0.2">
      <c r="A518" s="97" t="s">
        <v>747</v>
      </c>
      <c r="B518" s="63" t="s">
        <v>90</v>
      </c>
      <c r="C518" s="43" t="s">
        <v>79</v>
      </c>
      <c r="D518" s="44">
        <f>$D$468</f>
        <v>3559.77</v>
      </c>
      <c r="E518" s="44">
        <f t="shared" ref="E518:AA518" si="301">$D$468</f>
        <v>3559.77</v>
      </c>
      <c r="F518" s="44">
        <f t="shared" si="301"/>
        <v>3559.77</v>
      </c>
      <c r="G518" s="44">
        <f t="shared" si="301"/>
        <v>3559.77</v>
      </c>
      <c r="H518" s="44">
        <f t="shared" si="301"/>
        <v>3559.77</v>
      </c>
      <c r="I518" s="44">
        <f t="shared" si="301"/>
        <v>3559.77</v>
      </c>
      <c r="J518" s="44">
        <f t="shared" si="301"/>
        <v>3559.77</v>
      </c>
      <c r="K518" s="44">
        <f t="shared" si="301"/>
        <v>3559.77</v>
      </c>
      <c r="L518" s="44">
        <f t="shared" si="301"/>
        <v>3559.77</v>
      </c>
      <c r="M518" s="44">
        <f t="shared" si="301"/>
        <v>3559.77</v>
      </c>
      <c r="N518" s="44">
        <f t="shared" si="301"/>
        <v>3559.77</v>
      </c>
      <c r="O518" s="44">
        <f t="shared" si="301"/>
        <v>3559.77</v>
      </c>
      <c r="P518" s="44">
        <f t="shared" si="301"/>
        <v>3559.77</v>
      </c>
      <c r="Q518" s="44">
        <f t="shared" si="301"/>
        <v>3559.77</v>
      </c>
      <c r="R518" s="44">
        <f t="shared" si="301"/>
        <v>3559.77</v>
      </c>
      <c r="S518" s="44">
        <f t="shared" si="301"/>
        <v>3559.77</v>
      </c>
      <c r="T518" s="44">
        <f t="shared" si="301"/>
        <v>3559.77</v>
      </c>
      <c r="U518" s="44">
        <f t="shared" si="301"/>
        <v>3559.77</v>
      </c>
      <c r="V518" s="44">
        <f t="shared" si="301"/>
        <v>3559.77</v>
      </c>
      <c r="W518" s="44">
        <f t="shared" si="301"/>
        <v>3559.77</v>
      </c>
      <c r="X518" s="44">
        <f t="shared" si="301"/>
        <v>3559.77</v>
      </c>
      <c r="Y518" s="44">
        <f t="shared" si="301"/>
        <v>3559.77</v>
      </c>
      <c r="Z518" s="44">
        <f t="shared" si="301"/>
        <v>3559.77</v>
      </c>
      <c r="AA518" s="44">
        <f t="shared" si="301"/>
        <v>3559.77</v>
      </c>
    </row>
    <row r="519" spans="1:27" ht="12.75" hidden="1" customHeight="1" outlineLevel="1" x14ac:dyDescent="0.2">
      <c r="A519" s="97" t="s">
        <v>748</v>
      </c>
      <c r="B519" s="63" t="s">
        <v>83</v>
      </c>
      <c r="C519" s="43" t="s">
        <v>79</v>
      </c>
      <c r="D519" s="44">
        <v>3.63</v>
      </c>
      <c r="E519" s="44">
        <v>3.63</v>
      </c>
      <c r="F519" s="44">
        <v>3.63</v>
      </c>
      <c r="G519" s="44">
        <v>3.63</v>
      </c>
      <c r="H519" s="44">
        <v>3.63</v>
      </c>
      <c r="I519" s="44">
        <v>3.63</v>
      </c>
      <c r="J519" s="44">
        <v>3.63</v>
      </c>
      <c r="K519" s="44">
        <v>3.63</v>
      </c>
      <c r="L519" s="44">
        <v>3.63</v>
      </c>
      <c r="M519" s="44">
        <v>3.63</v>
      </c>
      <c r="N519" s="44">
        <v>3.63</v>
      </c>
      <c r="O519" s="44">
        <v>3.63</v>
      </c>
      <c r="P519" s="44">
        <v>3.63</v>
      </c>
      <c r="Q519" s="44">
        <v>3.63</v>
      </c>
      <c r="R519" s="44">
        <v>3.63</v>
      </c>
      <c r="S519" s="44">
        <v>3.63</v>
      </c>
      <c r="T519" s="44">
        <v>3.63</v>
      </c>
      <c r="U519" s="44">
        <v>3.63</v>
      </c>
      <c r="V519" s="44">
        <v>3.63</v>
      </c>
      <c r="W519" s="44">
        <v>3.63</v>
      </c>
      <c r="X519" s="44">
        <v>3.63</v>
      </c>
      <c r="Y519" s="44">
        <v>3.63</v>
      </c>
      <c r="Z519" s="44">
        <v>3.63</v>
      </c>
      <c r="AA519" s="44">
        <v>3.63</v>
      </c>
    </row>
    <row r="520" spans="1:27" ht="12.75" hidden="1" customHeight="1" outlineLevel="1" x14ac:dyDescent="0.2">
      <c r="A520" s="97" t="s">
        <v>749</v>
      </c>
      <c r="B520" s="63" t="s">
        <v>81</v>
      </c>
      <c r="C520" s="43" t="s">
        <v>79</v>
      </c>
      <c r="D520" s="44">
        <f>$D$11</f>
        <v>216.36</v>
      </c>
      <c r="E520" s="44">
        <f t="shared" ref="E520:AA520" si="302">$D$11</f>
        <v>216.36</v>
      </c>
      <c r="F520" s="44">
        <f t="shared" si="302"/>
        <v>216.36</v>
      </c>
      <c r="G520" s="44">
        <f t="shared" si="302"/>
        <v>216.36</v>
      </c>
      <c r="H520" s="44">
        <f t="shared" si="302"/>
        <v>216.36</v>
      </c>
      <c r="I520" s="44">
        <f t="shared" si="302"/>
        <v>216.36</v>
      </c>
      <c r="J520" s="44">
        <f t="shared" si="302"/>
        <v>216.36</v>
      </c>
      <c r="K520" s="44">
        <f t="shared" si="302"/>
        <v>216.36</v>
      </c>
      <c r="L520" s="44">
        <f t="shared" si="302"/>
        <v>216.36</v>
      </c>
      <c r="M520" s="44">
        <f t="shared" si="302"/>
        <v>216.36</v>
      </c>
      <c r="N520" s="44">
        <f t="shared" si="302"/>
        <v>216.36</v>
      </c>
      <c r="O520" s="44">
        <f t="shared" si="302"/>
        <v>216.36</v>
      </c>
      <c r="P520" s="44">
        <f t="shared" si="302"/>
        <v>216.36</v>
      </c>
      <c r="Q520" s="44">
        <f t="shared" si="302"/>
        <v>216.36</v>
      </c>
      <c r="R520" s="44">
        <f t="shared" si="302"/>
        <v>216.36</v>
      </c>
      <c r="S520" s="44">
        <f t="shared" si="302"/>
        <v>216.36</v>
      </c>
      <c r="T520" s="44">
        <f t="shared" si="302"/>
        <v>216.36</v>
      </c>
      <c r="U520" s="44">
        <f t="shared" si="302"/>
        <v>216.36</v>
      </c>
      <c r="V520" s="44">
        <f t="shared" si="302"/>
        <v>216.36</v>
      </c>
      <c r="W520" s="44">
        <f t="shared" si="302"/>
        <v>216.36</v>
      </c>
      <c r="X520" s="44">
        <f t="shared" si="302"/>
        <v>216.36</v>
      </c>
      <c r="Y520" s="44">
        <f t="shared" si="302"/>
        <v>216.36</v>
      </c>
      <c r="Z520" s="44">
        <f t="shared" si="302"/>
        <v>216.36</v>
      </c>
      <c r="AA520" s="44">
        <f t="shared" si="302"/>
        <v>216.36</v>
      </c>
    </row>
    <row r="521" spans="1:27" collapsed="1" x14ac:dyDescent="0.2">
      <c r="A521" s="96" t="s">
        <v>750</v>
      </c>
      <c r="B521" s="28" t="str">
        <f>"12"&amp;"."&amp;$B$639&amp;"."&amp;$B$640</f>
        <v>12.11.2023</v>
      </c>
      <c r="C521" s="88" t="s">
        <v>76</v>
      </c>
      <c r="D521" s="89">
        <f>ROUND(((D522+D523+D525+D524)/1000),5)</f>
        <v>5.0200500000000003</v>
      </c>
      <c r="E521" s="89">
        <f>ROUND(((E522+E523+E525+E524)/1000),5)</f>
        <v>5.0114700000000001</v>
      </c>
      <c r="F521" s="89">
        <f>ROUND(((F522+F523+F525+F524)/1000),5)</f>
        <v>4.98332</v>
      </c>
      <c r="G521" s="89">
        <f t="shared" ref="G521:AA521" si="303">ROUND(((G522+G523+G525+G524)/1000),5)</f>
        <v>4.9722999999999997</v>
      </c>
      <c r="H521" s="89">
        <f t="shared" si="303"/>
        <v>4.9577099999999996</v>
      </c>
      <c r="I521" s="89">
        <f t="shared" si="303"/>
        <v>5.0008800000000004</v>
      </c>
      <c r="J521" s="89">
        <f t="shared" si="303"/>
        <v>5.0046799999999996</v>
      </c>
      <c r="K521" s="89">
        <f t="shared" si="303"/>
        <v>5.0458100000000004</v>
      </c>
      <c r="L521" s="89">
        <f t="shared" si="303"/>
        <v>5.24566</v>
      </c>
      <c r="M521" s="89">
        <f t="shared" si="303"/>
        <v>5.4461599999999999</v>
      </c>
      <c r="N521" s="89">
        <f t="shared" si="303"/>
        <v>5.5316000000000001</v>
      </c>
      <c r="O521" s="89">
        <f t="shared" si="303"/>
        <v>5.5624200000000004</v>
      </c>
      <c r="P521" s="89">
        <f t="shared" si="303"/>
        <v>5.5641400000000001</v>
      </c>
      <c r="Q521" s="89">
        <f t="shared" si="303"/>
        <v>5.5658700000000003</v>
      </c>
      <c r="R521" s="89">
        <f t="shared" si="303"/>
        <v>5.5551500000000003</v>
      </c>
      <c r="S521" s="89">
        <f t="shared" si="303"/>
        <v>5.5417399999999999</v>
      </c>
      <c r="T521" s="89">
        <f t="shared" si="303"/>
        <v>5.6047799999999999</v>
      </c>
      <c r="U521" s="89">
        <f t="shared" si="303"/>
        <v>5.71624</v>
      </c>
      <c r="V521" s="89">
        <f t="shared" si="303"/>
        <v>5.7125399999999997</v>
      </c>
      <c r="W521" s="89">
        <f t="shared" si="303"/>
        <v>5.6695399999999996</v>
      </c>
      <c r="X521" s="89">
        <f t="shared" si="303"/>
        <v>5.6152600000000001</v>
      </c>
      <c r="Y521" s="89">
        <f t="shared" si="303"/>
        <v>5.5148999999999999</v>
      </c>
      <c r="Z521" s="89">
        <f t="shared" si="303"/>
        <v>5.24451</v>
      </c>
      <c r="AA521" s="89">
        <f t="shared" si="303"/>
        <v>5.0179999999999998</v>
      </c>
    </row>
    <row r="522" spans="1:27" ht="12.75" hidden="1" customHeight="1" outlineLevel="1" x14ac:dyDescent="0.2">
      <c r="A522" s="97" t="s">
        <v>751</v>
      </c>
      <c r="B522" s="63" t="s">
        <v>242</v>
      </c>
      <c r="C522" s="43" t="s">
        <v>79</v>
      </c>
      <c r="D522" s="44">
        <v>1240.29</v>
      </c>
      <c r="E522" s="44">
        <v>1231.71</v>
      </c>
      <c r="F522" s="44">
        <v>1203.56</v>
      </c>
      <c r="G522" s="44">
        <v>1192.54</v>
      </c>
      <c r="H522" s="44">
        <v>1177.95</v>
      </c>
      <c r="I522" s="44">
        <v>1221.1199999999999</v>
      </c>
      <c r="J522" s="44">
        <v>1224.92</v>
      </c>
      <c r="K522" s="44">
        <v>1266.05</v>
      </c>
      <c r="L522" s="44">
        <v>1465.9</v>
      </c>
      <c r="M522" s="44">
        <v>1666.4</v>
      </c>
      <c r="N522" s="44">
        <v>1751.84</v>
      </c>
      <c r="O522" s="44">
        <v>1782.66</v>
      </c>
      <c r="P522" s="44">
        <v>1784.38</v>
      </c>
      <c r="Q522" s="44">
        <v>1786.11</v>
      </c>
      <c r="R522" s="44">
        <v>1775.39</v>
      </c>
      <c r="S522" s="44">
        <v>1761.98</v>
      </c>
      <c r="T522" s="44">
        <v>1825.02</v>
      </c>
      <c r="U522" s="44">
        <v>1936.48</v>
      </c>
      <c r="V522" s="44">
        <v>1932.78</v>
      </c>
      <c r="W522" s="44">
        <v>1889.78</v>
      </c>
      <c r="X522" s="44">
        <v>1835.5</v>
      </c>
      <c r="Y522" s="44">
        <v>1735.14</v>
      </c>
      <c r="Z522" s="44">
        <v>1464.75</v>
      </c>
      <c r="AA522" s="44">
        <v>1238.24</v>
      </c>
    </row>
    <row r="523" spans="1:27" ht="12.75" hidden="1" customHeight="1" outlineLevel="1" x14ac:dyDescent="0.2">
      <c r="A523" s="97" t="s">
        <v>752</v>
      </c>
      <c r="B523" s="63" t="s">
        <v>90</v>
      </c>
      <c r="C523" s="43" t="s">
        <v>79</v>
      </c>
      <c r="D523" s="44">
        <f>$D$468</f>
        <v>3559.77</v>
      </c>
      <c r="E523" s="44">
        <f t="shared" ref="E523:AA523" si="304">$D$468</f>
        <v>3559.77</v>
      </c>
      <c r="F523" s="44">
        <f t="shared" si="304"/>
        <v>3559.77</v>
      </c>
      <c r="G523" s="44">
        <f t="shared" si="304"/>
        <v>3559.77</v>
      </c>
      <c r="H523" s="44">
        <f t="shared" si="304"/>
        <v>3559.77</v>
      </c>
      <c r="I523" s="44">
        <f t="shared" si="304"/>
        <v>3559.77</v>
      </c>
      <c r="J523" s="44">
        <f t="shared" si="304"/>
        <v>3559.77</v>
      </c>
      <c r="K523" s="44">
        <f t="shared" si="304"/>
        <v>3559.77</v>
      </c>
      <c r="L523" s="44">
        <f t="shared" si="304"/>
        <v>3559.77</v>
      </c>
      <c r="M523" s="44">
        <f t="shared" si="304"/>
        <v>3559.77</v>
      </c>
      <c r="N523" s="44">
        <f t="shared" si="304"/>
        <v>3559.77</v>
      </c>
      <c r="O523" s="44">
        <f t="shared" si="304"/>
        <v>3559.77</v>
      </c>
      <c r="P523" s="44">
        <f t="shared" si="304"/>
        <v>3559.77</v>
      </c>
      <c r="Q523" s="44">
        <f t="shared" si="304"/>
        <v>3559.77</v>
      </c>
      <c r="R523" s="44">
        <f t="shared" si="304"/>
        <v>3559.77</v>
      </c>
      <c r="S523" s="44">
        <f t="shared" si="304"/>
        <v>3559.77</v>
      </c>
      <c r="T523" s="44">
        <f t="shared" si="304"/>
        <v>3559.77</v>
      </c>
      <c r="U523" s="44">
        <f t="shared" si="304"/>
        <v>3559.77</v>
      </c>
      <c r="V523" s="44">
        <f t="shared" si="304"/>
        <v>3559.77</v>
      </c>
      <c r="W523" s="44">
        <f t="shared" si="304"/>
        <v>3559.77</v>
      </c>
      <c r="X523" s="44">
        <f t="shared" si="304"/>
        <v>3559.77</v>
      </c>
      <c r="Y523" s="44">
        <f t="shared" si="304"/>
        <v>3559.77</v>
      </c>
      <c r="Z523" s="44">
        <f t="shared" si="304"/>
        <v>3559.77</v>
      </c>
      <c r="AA523" s="44">
        <f t="shared" si="304"/>
        <v>3559.77</v>
      </c>
    </row>
    <row r="524" spans="1:27" ht="12.75" hidden="1" customHeight="1" outlineLevel="1" x14ac:dyDescent="0.2">
      <c r="A524" s="97" t="s">
        <v>753</v>
      </c>
      <c r="B524" s="63" t="s">
        <v>83</v>
      </c>
      <c r="C524" s="43" t="s">
        <v>79</v>
      </c>
      <c r="D524" s="44">
        <v>3.63</v>
      </c>
      <c r="E524" s="44">
        <v>3.63</v>
      </c>
      <c r="F524" s="44">
        <v>3.63</v>
      </c>
      <c r="G524" s="44">
        <v>3.63</v>
      </c>
      <c r="H524" s="44">
        <v>3.63</v>
      </c>
      <c r="I524" s="44">
        <v>3.63</v>
      </c>
      <c r="J524" s="44">
        <v>3.63</v>
      </c>
      <c r="K524" s="44">
        <v>3.63</v>
      </c>
      <c r="L524" s="44">
        <v>3.63</v>
      </c>
      <c r="M524" s="44">
        <v>3.63</v>
      </c>
      <c r="N524" s="44">
        <v>3.63</v>
      </c>
      <c r="O524" s="44">
        <v>3.63</v>
      </c>
      <c r="P524" s="44">
        <v>3.63</v>
      </c>
      <c r="Q524" s="44">
        <v>3.63</v>
      </c>
      <c r="R524" s="44">
        <v>3.63</v>
      </c>
      <c r="S524" s="44">
        <v>3.63</v>
      </c>
      <c r="T524" s="44">
        <v>3.63</v>
      </c>
      <c r="U524" s="44">
        <v>3.63</v>
      </c>
      <c r="V524" s="44">
        <v>3.63</v>
      </c>
      <c r="W524" s="44">
        <v>3.63</v>
      </c>
      <c r="X524" s="44">
        <v>3.63</v>
      </c>
      <c r="Y524" s="44">
        <v>3.63</v>
      </c>
      <c r="Z524" s="44">
        <v>3.63</v>
      </c>
      <c r="AA524" s="44">
        <v>3.63</v>
      </c>
    </row>
    <row r="525" spans="1:27" ht="12.75" hidden="1" customHeight="1" outlineLevel="1" x14ac:dyDescent="0.2">
      <c r="A525" s="97" t="s">
        <v>754</v>
      </c>
      <c r="B525" s="63" t="s">
        <v>81</v>
      </c>
      <c r="C525" s="43" t="s">
        <v>79</v>
      </c>
      <c r="D525" s="44">
        <f>$D$11</f>
        <v>216.36</v>
      </c>
      <c r="E525" s="44">
        <f t="shared" ref="E525:AA525" si="305">$D$11</f>
        <v>216.36</v>
      </c>
      <c r="F525" s="44">
        <f t="shared" si="305"/>
        <v>216.36</v>
      </c>
      <c r="G525" s="44">
        <f t="shared" si="305"/>
        <v>216.36</v>
      </c>
      <c r="H525" s="44">
        <f t="shared" si="305"/>
        <v>216.36</v>
      </c>
      <c r="I525" s="44">
        <f t="shared" si="305"/>
        <v>216.36</v>
      </c>
      <c r="J525" s="44">
        <f t="shared" si="305"/>
        <v>216.36</v>
      </c>
      <c r="K525" s="44">
        <f t="shared" si="305"/>
        <v>216.36</v>
      </c>
      <c r="L525" s="44">
        <f t="shared" si="305"/>
        <v>216.36</v>
      </c>
      <c r="M525" s="44">
        <f t="shared" si="305"/>
        <v>216.36</v>
      </c>
      <c r="N525" s="44">
        <f t="shared" si="305"/>
        <v>216.36</v>
      </c>
      <c r="O525" s="44">
        <f t="shared" si="305"/>
        <v>216.36</v>
      </c>
      <c r="P525" s="44">
        <f t="shared" si="305"/>
        <v>216.36</v>
      </c>
      <c r="Q525" s="44">
        <f t="shared" si="305"/>
        <v>216.36</v>
      </c>
      <c r="R525" s="44">
        <f t="shared" si="305"/>
        <v>216.36</v>
      </c>
      <c r="S525" s="44">
        <f t="shared" si="305"/>
        <v>216.36</v>
      </c>
      <c r="T525" s="44">
        <f t="shared" si="305"/>
        <v>216.36</v>
      </c>
      <c r="U525" s="44">
        <f t="shared" si="305"/>
        <v>216.36</v>
      </c>
      <c r="V525" s="44">
        <f t="shared" si="305"/>
        <v>216.36</v>
      </c>
      <c r="W525" s="44">
        <f t="shared" si="305"/>
        <v>216.36</v>
      </c>
      <c r="X525" s="44">
        <f t="shared" si="305"/>
        <v>216.36</v>
      </c>
      <c r="Y525" s="44">
        <f t="shared" si="305"/>
        <v>216.36</v>
      </c>
      <c r="Z525" s="44">
        <f t="shared" si="305"/>
        <v>216.36</v>
      </c>
      <c r="AA525" s="44">
        <f t="shared" si="305"/>
        <v>216.36</v>
      </c>
    </row>
    <row r="526" spans="1:27" collapsed="1" x14ac:dyDescent="0.2">
      <c r="A526" s="96" t="s">
        <v>755</v>
      </c>
      <c r="B526" s="28" t="str">
        <f>"13"&amp;"."&amp;$B$639&amp;"."&amp;$B$640</f>
        <v>13.11.2023</v>
      </c>
      <c r="C526" s="88" t="s">
        <v>76</v>
      </c>
      <c r="D526" s="89">
        <f>ROUND(((D527+D528+D530+D529)/1000),5)</f>
        <v>5.0449099999999998</v>
      </c>
      <c r="E526" s="89">
        <f>ROUND(((E527+E528+E530+E529)/1000),5)</f>
        <v>5.0210900000000001</v>
      </c>
      <c r="F526" s="89">
        <f>ROUND(((F527+F528+F530+F529)/1000),5)</f>
        <v>5.0071099999999999</v>
      </c>
      <c r="G526" s="89">
        <f t="shared" ref="G526:AA526" si="306">ROUND(((G527+G528+G530+G529)/1000),5)</f>
        <v>4.9804899999999996</v>
      </c>
      <c r="H526" s="89">
        <f t="shared" si="306"/>
        <v>4.9694099999999999</v>
      </c>
      <c r="I526" s="89">
        <f t="shared" si="306"/>
        <v>5.0268300000000004</v>
      </c>
      <c r="J526" s="89">
        <f t="shared" si="306"/>
        <v>5.2815500000000002</v>
      </c>
      <c r="K526" s="89">
        <f t="shared" si="306"/>
        <v>5.5480900000000002</v>
      </c>
      <c r="L526" s="89">
        <f t="shared" si="306"/>
        <v>5.7074299999999996</v>
      </c>
      <c r="M526" s="89">
        <f t="shared" si="306"/>
        <v>5.7443</v>
      </c>
      <c r="N526" s="89">
        <f t="shared" si="306"/>
        <v>5.7496700000000001</v>
      </c>
      <c r="O526" s="89">
        <f t="shared" si="306"/>
        <v>5.7467800000000002</v>
      </c>
      <c r="P526" s="89">
        <f t="shared" si="306"/>
        <v>5.7239300000000002</v>
      </c>
      <c r="Q526" s="89">
        <f t="shared" si="306"/>
        <v>5.7390400000000001</v>
      </c>
      <c r="R526" s="89">
        <f t="shared" si="306"/>
        <v>5.7430700000000003</v>
      </c>
      <c r="S526" s="89">
        <f t="shared" si="306"/>
        <v>5.7572700000000001</v>
      </c>
      <c r="T526" s="89">
        <f t="shared" si="306"/>
        <v>5.8179400000000001</v>
      </c>
      <c r="U526" s="89">
        <f t="shared" si="306"/>
        <v>6.0305200000000001</v>
      </c>
      <c r="V526" s="89">
        <f t="shared" si="306"/>
        <v>6.0400600000000004</v>
      </c>
      <c r="W526" s="89">
        <f t="shared" si="306"/>
        <v>5.8079900000000002</v>
      </c>
      <c r="X526" s="89">
        <f t="shared" si="306"/>
        <v>5.8137999999999996</v>
      </c>
      <c r="Y526" s="89">
        <f t="shared" si="306"/>
        <v>5.6802000000000001</v>
      </c>
      <c r="Z526" s="89">
        <f t="shared" si="306"/>
        <v>5.2817800000000004</v>
      </c>
      <c r="AA526" s="89">
        <f t="shared" si="306"/>
        <v>5.0866800000000003</v>
      </c>
    </row>
    <row r="527" spans="1:27" ht="12.75" hidden="1" customHeight="1" outlineLevel="1" x14ac:dyDescent="0.2">
      <c r="A527" s="97" t="s">
        <v>756</v>
      </c>
      <c r="B527" s="63" t="s">
        <v>242</v>
      </c>
      <c r="C527" s="43" t="s">
        <v>79</v>
      </c>
      <c r="D527" s="44">
        <v>1265.1500000000001</v>
      </c>
      <c r="E527" s="44">
        <v>1241.33</v>
      </c>
      <c r="F527" s="44">
        <v>1227.3499999999999</v>
      </c>
      <c r="G527" s="44">
        <v>1200.73</v>
      </c>
      <c r="H527" s="44">
        <v>1189.6500000000001</v>
      </c>
      <c r="I527" s="44">
        <v>1247.07</v>
      </c>
      <c r="J527" s="44">
        <v>1501.79</v>
      </c>
      <c r="K527" s="44">
        <v>1768.33</v>
      </c>
      <c r="L527" s="44">
        <v>1927.67</v>
      </c>
      <c r="M527" s="44">
        <v>1964.54</v>
      </c>
      <c r="N527" s="44">
        <v>1969.91</v>
      </c>
      <c r="O527" s="44">
        <v>1967.02</v>
      </c>
      <c r="P527" s="44">
        <v>1944.17</v>
      </c>
      <c r="Q527" s="44">
        <v>1959.28</v>
      </c>
      <c r="R527" s="44">
        <v>1963.31</v>
      </c>
      <c r="S527" s="44">
        <v>1977.51</v>
      </c>
      <c r="T527" s="44">
        <v>2038.18</v>
      </c>
      <c r="U527" s="44">
        <v>2250.7600000000002</v>
      </c>
      <c r="V527" s="44">
        <v>2260.3000000000002</v>
      </c>
      <c r="W527" s="44">
        <v>2028.23</v>
      </c>
      <c r="X527" s="44">
        <v>2034.04</v>
      </c>
      <c r="Y527" s="44">
        <v>1900.44</v>
      </c>
      <c r="Z527" s="44">
        <v>1502.02</v>
      </c>
      <c r="AA527" s="44">
        <v>1306.92</v>
      </c>
    </row>
    <row r="528" spans="1:27" ht="12.75" hidden="1" customHeight="1" outlineLevel="1" x14ac:dyDescent="0.2">
      <c r="A528" s="97" t="s">
        <v>757</v>
      </c>
      <c r="B528" s="63" t="s">
        <v>90</v>
      </c>
      <c r="C528" s="43" t="s">
        <v>79</v>
      </c>
      <c r="D528" s="44">
        <f>$D$468</f>
        <v>3559.77</v>
      </c>
      <c r="E528" s="44">
        <f t="shared" ref="E528:AA528" si="307">$D$468</f>
        <v>3559.77</v>
      </c>
      <c r="F528" s="44">
        <f t="shared" si="307"/>
        <v>3559.77</v>
      </c>
      <c r="G528" s="44">
        <f t="shared" si="307"/>
        <v>3559.77</v>
      </c>
      <c r="H528" s="44">
        <f t="shared" si="307"/>
        <v>3559.77</v>
      </c>
      <c r="I528" s="44">
        <f t="shared" si="307"/>
        <v>3559.77</v>
      </c>
      <c r="J528" s="44">
        <f t="shared" si="307"/>
        <v>3559.77</v>
      </c>
      <c r="K528" s="44">
        <f t="shared" si="307"/>
        <v>3559.77</v>
      </c>
      <c r="L528" s="44">
        <f t="shared" si="307"/>
        <v>3559.77</v>
      </c>
      <c r="M528" s="44">
        <f t="shared" si="307"/>
        <v>3559.77</v>
      </c>
      <c r="N528" s="44">
        <f t="shared" si="307"/>
        <v>3559.77</v>
      </c>
      <c r="O528" s="44">
        <f t="shared" si="307"/>
        <v>3559.77</v>
      </c>
      <c r="P528" s="44">
        <f t="shared" si="307"/>
        <v>3559.77</v>
      </c>
      <c r="Q528" s="44">
        <f t="shared" si="307"/>
        <v>3559.77</v>
      </c>
      <c r="R528" s="44">
        <f t="shared" si="307"/>
        <v>3559.77</v>
      </c>
      <c r="S528" s="44">
        <f t="shared" si="307"/>
        <v>3559.77</v>
      </c>
      <c r="T528" s="44">
        <f t="shared" si="307"/>
        <v>3559.77</v>
      </c>
      <c r="U528" s="44">
        <f t="shared" si="307"/>
        <v>3559.77</v>
      </c>
      <c r="V528" s="44">
        <f t="shared" si="307"/>
        <v>3559.77</v>
      </c>
      <c r="W528" s="44">
        <f t="shared" si="307"/>
        <v>3559.77</v>
      </c>
      <c r="X528" s="44">
        <f t="shared" si="307"/>
        <v>3559.77</v>
      </c>
      <c r="Y528" s="44">
        <f t="shared" si="307"/>
        <v>3559.77</v>
      </c>
      <c r="Z528" s="44">
        <f t="shared" si="307"/>
        <v>3559.77</v>
      </c>
      <c r="AA528" s="44">
        <f t="shared" si="307"/>
        <v>3559.77</v>
      </c>
    </row>
    <row r="529" spans="1:27" ht="12.75" hidden="1" customHeight="1" outlineLevel="1" x14ac:dyDescent="0.2">
      <c r="A529" s="97" t="s">
        <v>758</v>
      </c>
      <c r="B529" s="63" t="s">
        <v>83</v>
      </c>
      <c r="C529" s="43" t="s">
        <v>79</v>
      </c>
      <c r="D529" s="44">
        <v>3.63</v>
      </c>
      <c r="E529" s="44">
        <v>3.63</v>
      </c>
      <c r="F529" s="44">
        <v>3.63</v>
      </c>
      <c r="G529" s="44">
        <v>3.63</v>
      </c>
      <c r="H529" s="44">
        <v>3.63</v>
      </c>
      <c r="I529" s="44">
        <v>3.63</v>
      </c>
      <c r="J529" s="44">
        <v>3.63</v>
      </c>
      <c r="K529" s="44">
        <v>3.63</v>
      </c>
      <c r="L529" s="44">
        <v>3.63</v>
      </c>
      <c r="M529" s="44">
        <v>3.63</v>
      </c>
      <c r="N529" s="44">
        <v>3.63</v>
      </c>
      <c r="O529" s="44">
        <v>3.63</v>
      </c>
      <c r="P529" s="44">
        <v>3.63</v>
      </c>
      <c r="Q529" s="44">
        <v>3.63</v>
      </c>
      <c r="R529" s="44">
        <v>3.63</v>
      </c>
      <c r="S529" s="44">
        <v>3.63</v>
      </c>
      <c r="T529" s="44">
        <v>3.63</v>
      </c>
      <c r="U529" s="44">
        <v>3.63</v>
      </c>
      <c r="V529" s="44">
        <v>3.63</v>
      </c>
      <c r="W529" s="44">
        <v>3.63</v>
      </c>
      <c r="X529" s="44">
        <v>3.63</v>
      </c>
      <c r="Y529" s="44">
        <v>3.63</v>
      </c>
      <c r="Z529" s="44">
        <v>3.63</v>
      </c>
      <c r="AA529" s="44">
        <v>3.63</v>
      </c>
    </row>
    <row r="530" spans="1:27" ht="12.75" hidden="1" customHeight="1" outlineLevel="1" x14ac:dyDescent="0.2">
      <c r="A530" s="97" t="s">
        <v>759</v>
      </c>
      <c r="B530" s="63" t="s">
        <v>81</v>
      </c>
      <c r="C530" s="43" t="s">
        <v>79</v>
      </c>
      <c r="D530" s="44">
        <f>$D$11</f>
        <v>216.36</v>
      </c>
      <c r="E530" s="44">
        <f t="shared" ref="E530:AA530" si="308">$D$11</f>
        <v>216.36</v>
      </c>
      <c r="F530" s="44">
        <f t="shared" si="308"/>
        <v>216.36</v>
      </c>
      <c r="G530" s="44">
        <f t="shared" si="308"/>
        <v>216.36</v>
      </c>
      <c r="H530" s="44">
        <f t="shared" si="308"/>
        <v>216.36</v>
      </c>
      <c r="I530" s="44">
        <f t="shared" si="308"/>
        <v>216.36</v>
      </c>
      <c r="J530" s="44">
        <f t="shared" si="308"/>
        <v>216.36</v>
      </c>
      <c r="K530" s="44">
        <f t="shared" si="308"/>
        <v>216.36</v>
      </c>
      <c r="L530" s="44">
        <f t="shared" si="308"/>
        <v>216.36</v>
      </c>
      <c r="M530" s="44">
        <f t="shared" si="308"/>
        <v>216.36</v>
      </c>
      <c r="N530" s="44">
        <f t="shared" si="308"/>
        <v>216.36</v>
      </c>
      <c r="O530" s="44">
        <f t="shared" si="308"/>
        <v>216.36</v>
      </c>
      <c r="P530" s="44">
        <f t="shared" si="308"/>
        <v>216.36</v>
      </c>
      <c r="Q530" s="44">
        <f t="shared" si="308"/>
        <v>216.36</v>
      </c>
      <c r="R530" s="44">
        <f t="shared" si="308"/>
        <v>216.36</v>
      </c>
      <c r="S530" s="44">
        <f t="shared" si="308"/>
        <v>216.36</v>
      </c>
      <c r="T530" s="44">
        <f t="shared" si="308"/>
        <v>216.36</v>
      </c>
      <c r="U530" s="44">
        <f t="shared" si="308"/>
        <v>216.36</v>
      </c>
      <c r="V530" s="44">
        <f t="shared" si="308"/>
        <v>216.36</v>
      </c>
      <c r="W530" s="44">
        <f t="shared" si="308"/>
        <v>216.36</v>
      </c>
      <c r="X530" s="44">
        <f t="shared" si="308"/>
        <v>216.36</v>
      </c>
      <c r="Y530" s="44">
        <f t="shared" si="308"/>
        <v>216.36</v>
      </c>
      <c r="Z530" s="44">
        <f t="shared" si="308"/>
        <v>216.36</v>
      </c>
      <c r="AA530" s="44">
        <f t="shared" si="308"/>
        <v>216.36</v>
      </c>
    </row>
    <row r="531" spans="1:27" collapsed="1" x14ac:dyDescent="0.2">
      <c r="A531" s="96" t="s">
        <v>760</v>
      </c>
      <c r="B531" s="28" t="str">
        <f>"14"&amp;"."&amp;$B$639&amp;"."&amp;$B$640</f>
        <v>14.11.2023</v>
      </c>
      <c r="C531" s="88" t="s">
        <v>76</v>
      </c>
      <c r="D531" s="89">
        <f>ROUND(((D532+D533+D535+D534)/1000),5)</f>
        <v>5.0150300000000003</v>
      </c>
      <c r="E531" s="89">
        <f>ROUND(((E532+E533+E535+E534)/1000),5)</f>
        <v>4.9536499999999997</v>
      </c>
      <c r="F531" s="89">
        <f>ROUND(((F532+F533+F535+F534)/1000),5)</f>
        <v>4.8857200000000001</v>
      </c>
      <c r="G531" s="89">
        <f t="shared" ref="G531:AA531" si="309">ROUND(((G532+G533+G535+G534)/1000),5)</f>
        <v>4.8726399999999996</v>
      </c>
      <c r="H531" s="89">
        <f t="shared" si="309"/>
        <v>4.9333499999999999</v>
      </c>
      <c r="I531" s="89">
        <f t="shared" si="309"/>
        <v>5.0465299999999997</v>
      </c>
      <c r="J531" s="89">
        <f t="shared" si="309"/>
        <v>5.2210599999999996</v>
      </c>
      <c r="K531" s="89">
        <f t="shared" si="309"/>
        <v>5.5633299999999997</v>
      </c>
      <c r="L531" s="89">
        <f t="shared" si="309"/>
        <v>5.74634</v>
      </c>
      <c r="M531" s="89">
        <f t="shared" si="309"/>
        <v>5.8471900000000003</v>
      </c>
      <c r="N531" s="89">
        <f t="shared" si="309"/>
        <v>5.9405099999999997</v>
      </c>
      <c r="O531" s="89">
        <f t="shared" si="309"/>
        <v>5.9131499999999999</v>
      </c>
      <c r="P531" s="89">
        <f t="shared" si="309"/>
        <v>5.8869400000000001</v>
      </c>
      <c r="Q531" s="89">
        <f t="shared" si="309"/>
        <v>5.9107700000000003</v>
      </c>
      <c r="R531" s="89">
        <f t="shared" si="309"/>
        <v>6.0569899999999999</v>
      </c>
      <c r="S531" s="89">
        <f t="shared" si="309"/>
        <v>5.9765800000000002</v>
      </c>
      <c r="T531" s="89">
        <f t="shared" si="309"/>
        <v>6.0438799999999997</v>
      </c>
      <c r="U531" s="89">
        <f t="shared" si="309"/>
        <v>6.0868399999999996</v>
      </c>
      <c r="V531" s="89">
        <f t="shared" si="309"/>
        <v>5.9359500000000001</v>
      </c>
      <c r="W531" s="89">
        <f t="shared" si="309"/>
        <v>5.8479999999999999</v>
      </c>
      <c r="X531" s="89">
        <f t="shared" si="309"/>
        <v>5.7408999999999999</v>
      </c>
      <c r="Y531" s="89">
        <f t="shared" si="309"/>
        <v>5.5932300000000001</v>
      </c>
      <c r="Z531" s="89">
        <f t="shared" si="309"/>
        <v>5.2921199999999997</v>
      </c>
      <c r="AA531" s="89">
        <f t="shared" si="309"/>
        <v>5.1099399999999999</v>
      </c>
    </row>
    <row r="532" spans="1:27" ht="12.75" hidden="1" customHeight="1" outlineLevel="1" x14ac:dyDescent="0.2">
      <c r="A532" s="97" t="s">
        <v>761</v>
      </c>
      <c r="B532" s="63" t="s">
        <v>242</v>
      </c>
      <c r="C532" s="43" t="s">
        <v>79</v>
      </c>
      <c r="D532" s="44">
        <v>1235.27</v>
      </c>
      <c r="E532" s="44">
        <v>1173.8900000000001</v>
      </c>
      <c r="F532" s="44">
        <v>1105.96</v>
      </c>
      <c r="G532" s="44">
        <v>1092.8800000000001</v>
      </c>
      <c r="H532" s="44">
        <v>1153.5899999999999</v>
      </c>
      <c r="I532" s="44">
        <v>1266.77</v>
      </c>
      <c r="J532" s="44">
        <v>1441.3</v>
      </c>
      <c r="K532" s="44">
        <v>1783.57</v>
      </c>
      <c r="L532" s="44">
        <v>1966.58</v>
      </c>
      <c r="M532" s="44">
        <v>2067.4299999999998</v>
      </c>
      <c r="N532" s="44">
        <v>2160.75</v>
      </c>
      <c r="O532" s="44">
        <v>2133.39</v>
      </c>
      <c r="P532" s="44">
        <v>2107.1799999999998</v>
      </c>
      <c r="Q532" s="44">
        <v>2131.0100000000002</v>
      </c>
      <c r="R532" s="44">
        <v>2277.23</v>
      </c>
      <c r="S532" s="44">
        <v>2196.8200000000002</v>
      </c>
      <c r="T532" s="44">
        <v>2264.12</v>
      </c>
      <c r="U532" s="44">
        <v>2307.08</v>
      </c>
      <c r="V532" s="44">
        <v>2156.19</v>
      </c>
      <c r="W532" s="44">
        <v>2068.2399999999998</v>
      </c>
      <c r="X532" s="44">
        <v>1961.14</v>
      </c>
      <c r="Y532" s="44">
        <v>1813.47</v>
      </c>
      <c r="Z532" s="44">
        <v>1512.36</v>
      </c>
      <c r="AA532" s="44">
        <v>1330.18</v>
      </c>
    </row>
    <row r="533" spans="1:27" ht="12.75" hidden="1" customHeight="1" outlineLevel="1" x14ac:dyDescent="0.2">
      <c r="A533" s="97" t="s">
        <v>762</v>
      </c>
      <c r="B533" s="63" t="s">
        <v>90</v>
      </c>
      <c r="C533" s="43" t="s">
        <v>79</v>
      </c>
      <c r="D533" s="44">
        <f>$D$468</f>
        <v>3559.77</v>
      </c>
      <c r="E533" s="44">
        <f t="shared" ref="E533:AA533" si="310">$D$468</f>
        <v>3559.77</v>
      </c>
      <c r="F533" s="44">
        <f t="shared" si="310"/>
        <v>3559.77</v>
      </c>
      <c r="G533" s="44">
        <f t="shared" si="310"/>
        <v>3559.77</v>
      </c>
      <c r="H533" s="44">
        <f t="shared" si="310"/>
        <v>3559.77</v>
      </c>
      <c r="I533" s="44">
        <f t="shared" si="310"/>
        <v>3559.77</v>
      </c>
      <c r="J533" s="44">
        <f t="shared" si="310"/>
        <v>3559.77</v>
      </c>
      <c r="K533" s="44">
        <f t="shared" si="310"/>
        <v>3559.77</v>
      </c>
      <c r="L533" s="44">
        <f t="shared" si="310"/>
        <v>3559.77</v>
      </c>
      <c r="M533" s="44">
        <f t="shared" si="310"/>
        <v>3559.77</v>
      </c>
      <c r="N533" s="44">
        <f t="shared" si="310"/>
        <v>3559.77</v>
      </c>
      <c r="O533" s="44">
        <f t="shared" si="310"/>
        <v>3559.77</v>
      </c>
      <c r="P533" s="44">
        <f t="shared" si="310"/>
        <v>3559.77</v>
      </c>
      <c r="Q533" s="44">
        <f t="shared" si="310"/>
        <v>3559.77</v>
      </c>
      <c r="R533" s="44">
        <f t="shared" si="310"/>
        <v>3559.77</v>
      </c>
      <c r="S533" s="44">
        <f t="shared" si="310"/>
        <v>3559.77</v>
      </c>
      <c r="T533" s="44">
        <f t="shared" si="310"/>
        <v>3559.77</v>
      </c>
      <c r="U533" s="44">
        <f t="shared" si="310"/>
        <v>3559.77</v>
      </c>
      <c r="V533" s="44">
        <f t="shared" si="310"/>
        <v>3559.77</v>
      </c>
      <c r="W533" s="44">
        <f t="shared" si="310"/>
        <v>3559.77</v>
      </c>
      <c r="X533" s="44">
        <f t="shared" si="310"/>
        <v>3559.77</v>
      </c>
      <c r="Y533" s="44">
        <f t="shared" si="310"/>
        <v>3559.77</v>
      </c>
      <c r="Z533" s="44">
        <f t="shared" si="310"/>
        <v>3559.77</v>
      </c>
      <c r="AA533" s="44">
        <f t="shared" si="310"/>
        <v>3559.77</v>
      </c>
    </row>
    <row r="534" spans="1:27" ht="12.75" hidden="1" customHeight="1" outlineLevel="1" x14ac:dyDescent="0.2">
      <c r="A534" s="97" t="s">
        <v>763</v>
      </c>
      <c r="B534" s="63" t="s">
        <v>83</v>
      </c>
      <c r="C534" s="43" t="s">
        <v>79</v>
      </c>
      <c r="D534" s="44">
        <v>3.63</v>
      </c>
      <c r="E534" s="44">
        <v>3.63</v>
      </c>
      <c r="F534" s="44">
        <v>3.63</v>
      </c>
      <c r="G534" s="44">
        <v>3.63</v>
      </c>
      <c r="H534" s="44">
        <v>3.63</v>
      </c>
      <c r="I534" s="44">
        <v>3.63</v>
      </c>
      <c r="J534" s="44">
        <v>3.63</v>
      </c>
      <c r="K534" s="44">
        <v>3.63</v>
      </c>
      <c r="L534" s="44">
        <v>3.63</v>
      </c>
      <c r="M534" s="44">
        <v>3.63</v>
      </c>
      <c r="N534" s="44">
        <v>3.63</v>
      </c>
      <c r="O534" s="44">
        <v>3.63</v>
      </c>
      <c r="P534" s="44">
        <v>3.63</v>
      </c>
      <c r="Q534" s="44">
        <v>3.63</v>
      </c>
      <c r="R534" s="44">
        <v>3.63</v>
      </c>
      <c r="S534" s="44">
        <v>3.63</v>
      </c>
      <c r="T534" s="44">
        <v>3.63</v>
      </c>
      <c r="U534" s="44">
        <v>3.63</v>
      </c>
      <c r="V534" s="44">
        <v>3.63</v>
      </c>
      <c r="W534" s="44">
        <v>3.63</v>
      </c>
      <c r="X534" s="44">
        <v>3.63</v>
      </c>
      <c r="Y534" s="44">
        <v>3.63</v>
      </c>
      <c r="Z534" s="44">
        <v>3.63</v>
      </c>
      <c r="AA534" s="44">
        <v>3.63</v>
      </c>
    </row>
    <row r="535" spans="1:27" ht="12.75" hidden="1" customHeight="1" outlineLevel="1" x14ac:dyDescent="0.2">
      <c r="A535" s="97" t="s">
        <v>764</v>
      </c>
      <c r="B535" s="63" t="s">
        <v>81</v>
      </c>
      <c r="C535" s="43" t="s">
        <v>79</v>
      </c>
      <c r="D535" s="44">
        <f>$D$11</f>
        <v>216.36</v>
      </c>
      <c r="E535" s="44">
        <f t="shared" ref="E535:AA535" si="311">$D$11</f>
        <v>216.36</v>
      </c>
      <c r="F535" s="44">
        <f t="shared" si="311"/>
        <v>216.36</v>
      </c>
      <c r="G535" s="44">
        <f t="shared" si="311"/>
        <v>216.36</v>
      </c>
      <c r="H535" s="44">
        <f t="shared" si="311"/>
        <v>216.36</v>
      </c>
      <c r="I535" s="44">
        <f t="shared" si="311"/>
        <v>216.36</v>
      </c>
      <c r="J535" s="44">
        <f t="shared" si="311"/>
        <v>216.36</v>
      </c>
      <c r="K535" s="44">
        <f t="shared" si="311"/>
        <v>216.36</v>
      </c>
      <c r="L535" s="44">
        <f t="shared" si="311"/>
        <v>216.36</v>
      </c>
      <c r="M535" s="44">
        <f t="shared" si="311"/>
        <v>216.36</v>
      </c>
      <c r="N535" s="44">
        <f t="shared" si="311"/>
        <v>216.36</v>
      </c>
      <c r="O535" s="44">
        <f t="shared" si="311"/>
        <v>216.36</v>
      </c>
      <c r="P535" s="44">
        <f t="shared" si="311"/>
        <v>216.36</v>
      </c>
      <c r="Q535" s="44">
        <f t="shared" si="311"/>
        <v>216.36</v>
      </c>
      <c r="R535" s="44">
        <f t="shared" si="311"/>
        <v>216.36</v>
      </c>
      <c r="S535" s="44">
        <f t="shared" si="311"/>
        <v>216.36</v>
      </c>
      <c r="T535" s="44">
        <f t="shared" si="311"/>
        <v>216.36</v>
      </c>
      <c r="U535" s="44">
        <f t="shared" si="311"/>
        <v>216.36</v>
      </c>
      <c r="V535" s="44">
        <f t="shared" si="311"/>
        <v>216.36</v>
      </c>
      <c r="W535" s="44">
        <f t="shared" si="311"/>
        <v>216.36</v>
      </c>
      <c r="X535" s="44">
        <f t="shared" si="311"/>
        <v>216.36</v>
      </c>
      <c r="Y535" s="44">
        <f t="shared" si="311"/>
        <v>216.36</v>
      </c>
      <c r="Z535" s="44">
        <f t="shared" si="311"/>
        <v>216.36</v>
      </c>
      <c r="AA535" s="44">
        <f t="shared" si="311"/>
        <v>216.36</v>
      </c>
    </row>
    <row r="536" spans="1:27" collapsed="1" x14ac:dyDescent="0.2">
      <c r="A536" s="96" t="s">
        <v>765</v>
      </c>
      <c r="B536" s="28" t="str">
        <f>"15"&amp;"."&amp;$B$639&amp;"."&amp;$B$640</f>
        <v>15.11.2023</v>
      </c>
      <c r="C536" s="88" t="s">
        <v>76</v>
      </c>
      <c r="D536" s="89">
        <f>ROUND(((D537+D538+D540+D539)/1000),5)</f>
        <v>4.98935</v>
      </c>
      <c r="E536" s="89">
        <f>ROUND(((E537+E538+E540+E539)/1000),5)</f>
        <v>4.9033300000000004</v>
      </c>
      <c r="F536" s="89">
        <f>ROUND(((F537+F538+F540+F539)/1000),5)</f>
        <v>4.8567799999999997</v>
      </c>
      <c r="G536" s="89">
        <f t="shared" ref="G536:AA536" si="312">ROUND(((G537+G538+G540+G539)/1000),5)</f>
        <v>4.85337</v>
      </c>
      <c r="H536" s="89">
        <f t="shared" si="312"/>
        <v>4.9019399999999997</v>
      </c>
      <c r="I536" s="89">
        <f t="shared" si="312"/>
        <v>5.0594900000000003</v>
      </c>
      <c r="J536" s="89">
        <f t="shared" si="312"/>
        <v>5.1620499999999998</v>
      </c>
      <c r="K536" s="89">
        <f t="shared" si="312"/>
        <v>5.4689699999999997</v>
      </c>
      <c r="L536" s="89">
        <f t="shared" si="312"/>
        <v>5.6120000000000001</v>
      </c>
      <c r="M536" s="89">
        <f t="shared" si="312"/>
        <v>5.69224</v>
      </c>
      <c r="N536" s="89">
        <f t="shared" si="312"/>
        <v>5.7102700000000004</v>
      </c>
      <c r="O536" s="89">
        <f t="shared" si="312"/>
        <v>5.7514599999999998</v>
      </c>
      <c r="P536" s="89">
        <f t="shared" si="312"/>
        <v>5.7222999999999997</v>
      </c>
      <c r="Q536" s="89">
        <f t="shared" si="312"/>
        <v>5.73963</v>
      </c>
      <c r="R536" s="89">
        <f t="shared" si="312"/>
        <v>5.74979</v>
      </c>
      <c r="S536" s="89">
        <f t="shared" si="312"/>
        <v>5.7536399999999999</v>
      </c>
      <c r="T536" s="89">
        <f t="shared" si="312"/>
        <v>5.7157</v>
      </c>
      <c r="U536" s="89">
        <f t="shared" si="312"/>
        <v>5.7515200000000002</v>
      </c>
      <c r="V536" s="89">
        <f t="shared" si="312"/>
        <v>5.7193899999999998</v>
      </c>
      <c r="W536" s="89">
        <f t="shared" si="312"/>
        <v>5.7199200000000001</v>
      </c>
      <c r="X536" s="89">
        <f t="shared" si="312"/>
        <v>5.6566999999999998</v>
      </c>
      <c r="Y536" s="89">
        <f t="shared" si="312"/>
        <v>5.4936400000000001</v>
      </c>
      <c r="Z536" s="89">
        <f t="shared" si="312"/>
        <v>5.2958499999999997</v>
      </c>
      <c r="AA536" s="89">
        <f t="shared" si="312"/>
        <v>5.10419</v>
      </c>
    </row>
    <row r="537" spans="1:27" ht="12.75" hidden="1" customHeight="1" outlineLevel="1" x14ac:dyDescent="0.2">
      <c r="A537" s="97" t="s">
        <v>766</v>
      </c>
      <c r="B537" s="63" t="s">
        <v>242</v>
      </c>
      <c r="C537" s="43" t="s">
        <v>79</v>
      </c>
      <c r="D537" s="44">
        <v>1209.5899999999999</v>
      </c>
      <c r="E537" s="44">
        <v>1123.57</v>
      </c>
      <c r="F537" s="44">
        <v>1077.02</v>
      </c>
      <c r="G537" s="44">
        <v>1073.6099999999999</v>
      </c>
      <c r="H537" s="44">
        <v>1122.18</v>
      </c>
      <c r="I537" s="44">
        <v>1279.73</v>
      </c>
      <c r="J537" s="44">
        <v>1382.29</v>
      </c>
      <c r="K537" s="44">
        <v>1689.21</v>
      </c>
      <c r="L537" s="44">
        <v>1832.24</v>
      </c>
      <c r="M537" s="44">
        <v>1912.48</v>
      </c>
      <c r="N537" s="44">
        <v>1930.51</v>
      </c>
      <c r="O537" s="44">
        <v>1971.7</v>
      </c>
      <c r="P537" s="44">
        <v>1942.54</v>
      </c>
      <c r="Q537" s="44">
        <v>1959.87</v>
      </c>
      <c r="R537" s="44">
        <v>1970.03</v>
      </c>
      <c r="S537" s="44">
        <v>1973.88</v>
      </c>
      <c r="T537" s="44">
        <v>1935.94</v>
      </c>
      <c r="U537" s="44">
        <v>1971.76</v>
      </c>
      <c r="V537" s="44">
        <v>1939.63</v>
      </c>
      <c r="W537" s="44">
        <v>1940.16</v>
      </c>
      <c r="X537" s="44">
        <v>1876.94</v>
      </c>
      <c r="Y537" s="44">
        <v>1713.88</v>
      </c>
      <c r="Z537" s="44">
        <v>1516.09</v>
      </c>
      <c r="AA537" s="44">
        <v>1324.43</v>
      </c>
    </row>
    <row r="538" spans="1:27" ht="12.75" hidden="1" customHeight="1" outlineLevel="1" x14ac:dyDescent="0.2">
      <c r="A538" s="97" t="s">
        <v>767</v>
      </c>
      <c r="B538" s="63" t="s">
        <v>90</v>
      </c>
      <c r="C538" s="43" t="s">
        <v>79</v>
      </c>
      <c r="D538" s="44">
        <f>$D$468</f>
        <v>3559.77</v>
      </c>
      <c r="E538" s="44">
        <f t="shared" ref="E538:AA538" si="313">$D$468</f>
        <v>3559.77</v>
      </c>
      <c r="F538" s="44">
        <f t="shared" si="313"/>
        <v>3559.77</v>
      </c>
      <c r="G538" s="44">
        <f t="shared" si="313"/>
        <v>3559.77</v>
      </c>
      <c r="H538" s="44">
        <f t="shared" si="313"/>
        <v>3559.77</v>
      </c>
      <c r="I538" s="44">
        <f t="shared" si="313"/>
        <v>3559.77</v>
      </c>
      <c r="J538" s="44">
        <f t="shared" si="313"/>
        <v>3559.77</v>
      </c>
      <c r="K538" s="44">
        <f t="shared" si="313"/>
        <v>3559.77</v>
      </c>
      <c r="L538" s="44">
        <f t="shared" si="313"/>
        <v>3559.77</v>
      </c>
      <c r="M538" s="44">
        <f t="shared" si="313"/>
        <v>3559.77</v>
      </c>
      <c r="N538" s="44">
        <f t="shared" si="313"/>
        <v>3559.77</v>
      </c>
      <c r="O538" s="44">
        <f t="shared" si="313"/>
        <v>3559.77</v>
      </c>
      <c r="P538" s="44">
        <f t="shared" si="313"/>
        <v>3559.77</v>
      </c>
      <c r="Q538" s="44">
        <f t="shared" si="313"/>
        <v>3559.77</v>
      </c>
      <c r="R538" s="44">
        <f t="shared" si="313"/>
        <v>3559.77</v>
      </c>
      <c r="S538" s="44">
        <f t="shared" si="313"/>
        <v>3559.77</v>
      </c>
      <c r="T538" s="44">
        <f t="shared" si="313"/>
        <v>3559.77</v>
      </c>
      <c r="U538" s="44">
        <f t="shared" si="313"/>
        <v>3559.77</v>
      </c>
      <c r="V538" s="44">
        <f t="shared" si="313"/>
        <v>3559.77</v>
      </c>
      <c r="W538" s="44">
        <f t="shared" si="313"/>
        <v>3559.77</v>
      </c>
      <c r="X538" s="44">
        <f t="shared" si="313"/>
        <v>3559.77</v>
      </c>
      <c r="Y538" s="44">
        <f t="shared" si="313"/>
        <v>3559.77</v>
      </c>
      <c r="Z538" s="44">
        <f t="shared" si="313"/>
        <v>3559.77</v>
      </c>
      <c r="AA538" s="44">
        <f t="shared" si="313"/>
        <v>3559.77</v>
      </c>
    </row>
    <row r="539" spans="1:27" ht="12.75" hidden="1" customHeight="1" outlineLevel="1" x14ac:dyDescent="0.2">
      <c r="A539" s="97" t="s">
        <v>768</v>
      </c>
      <c r="B539" s="63" t="s">
        <v>83</v>
      </c>
      <c r="C539" s="43" t="s">
        <v>79</v>
      </c>
      <c r="D539" s="44">
        <v>3.63</v>
      </c>
      <c r="E539" s="44">
        <v>3.63</v>
      </c>
      <c r="F539" s="44">
        <v>3.63</v>
      </c>
      <c r="G539" s="44">
        <v>3.63</v>
      </c>
      <c r="H539" s="44">
        <v>3.63</v>
      </c>
      <c r="I539" s="44">
        <v>3.63</v>
      </c>
      <c r="J539" s="44">
        <v>3.63</v>
      </c>
      <c r="K539" s="44">
        <v>3.63</v>
      </c>
      <c r="L539" s="44">
        <v>3.63</v>
      </c>
      <c r="M539" s="44">
        <v>3.63</v>
      </c>
      <c r="N539" s="44">
        <v>3.63</v>
      </c>
      <c r="O539" s="44">
        <v>3.63</v>
      </c>
      <c r="P539" s="44">
        <v>3.63</v>
      </c>
      <c r="Q539" s="44">
        <v>3.63</v>
      </c>
      <c r="R539" s="44">
        <v>3.63</v>
      </c>
      <c r="S539" s="44">
        <v>3.63</v>
      </c>
      <c r="T539" s="44">
        <v>3.63</v>
      </c>
      <c r="U539" s="44">
        <v>3.63</v>
      </c>
      <c r="V539" s="44">
        <v>3.63</v>
      </c>
      <c r="W539" s="44">
        <v>3.63</v>
      </c>
      <c r="X539" s="44">
        <v>3.63</v>
      </c>
      <c r="Y539" s="44">
        <v>3.63</v>
      </c>
      <c r="Z539" s="44">
        <v>3.63</v>
      </c>
      <c r="AA539" s="44">
        <v>3.63</v>
      </c>
    </row>
    <row r="540" spans="1:27" ht="12.75" hidden="1" customHeight="1" outlineLevel="1" x14ac:dyDescent="0.2">
      <c r="A540" s="97" t="s">
        <v>769</v>
      </c>
      <c r="B540" s="63" t="s">
        <v>81</v>
      </c>
      <c r="C540" s="43" t="s">
        <v>79</v>
      </c>
      <c r="D540" s="44">
        <f>$D$11</f>
        <v>216.36</v>
      </c>
      <c r="E540" s="44">
        <f t="shared" ref="E540:AA540" si="314">$D$11</f>
        <v>216.36</v>
      </c>
      <c r="F540" s="44">
        <f t="shared" si="314"/>
        <v>216.36</v>
      </c>
      <c r="G540" s="44">
        <f t="shared" si="314"/>
        <v>216.36</v>
      </c>
      <c r="H540" s="44">
        <f t="shared" si="314"/>
        <v>216.36</v>
      </c>
      <c r="I540" s="44">
        <f t="shared" si="314"/>
        <v>216.36</v>
      </c>
      <c r="J540" s="44">
        <f t="shared" si="314"/>
        <v>216.36</v>
      </c>
      <c r="K540" s="44">
        <f t="shared" si="314"/>
        <v>216.36</v>
      </c>
      <c r="L540" s="44">
        <f t="shared" si="314"/>
        <v>216.36</v>
      </c>
      <c r="M540" s="44">
        <f t="shared" si="314"/>
        <v>216.36</v>
      </c>
      <c r="N540" s="44">
        <f t="shared" si="314"/>
        <v>216.36</v>
      </c>
      <c r="O540" s="44">
        <f t="shared" si="314"/>
        <v>216.36</v>
      </c>
      <c r="P540" s="44">
        <f t="shared" si="314"/>
        <v>216.36</v>
      </c>
      <c r="Q540" s="44">
        <f t="shared" si="314"/>
        <v>216.36</v>
      </c>
      <c r="R540" s="44">
        <f t="shared" si="314"/>
        <v>216.36</v>
      </c>
      <c r="S540" s="44">
        <f t="shared" si="314"/>
        <v>216.36</v>
      </c>
      <c r="T540" s="44">
        <f t="shared" si="314"/>
        <v>216.36</v>
      </c>
      <c r="U540" s="44">
        <f t="shared" si="314"/>
        <v>216.36</v>
      </c>
      <c r="V540" s="44">
        <f t="shared" si="314"/>
        <v>216.36</v>
      </c>
      <c r="W540" s="44">
        <f t="shared" si="314"/>
        <v>216.36</v>
      </c>
      <c r="X540" s="44">
        <f t="shared" si="314"/>
        <v>216.36</v>
      </c>
      <c r="Y540" s="44">
        <f t="shared" si="314"/>
        <v>216.36</v>
      </c>
      <c r="Z540" s="44">
        <f t="shared" si="314"/>
        <v>216.36</v>
      </c>
      <c r="AA540" s="44">
        <f t="shared" si="314"/>
        <v>216.36</v>
      </c>
    </row>
    <row r="541" spans="1:27" collapsed="1" x14ac:dyDescent="0.2">
      <c r="A541" s="96" t="s">
        <v>770</v>
      </c>
      <c r="B541" s="28" t="str">
        <f>"16"&amp;"."&amp;$B$639&amp;"."&amp;$B$640</f>
        <v>16.11.2023</v>
      </c>
      <c r="C541" s="88" t="s">
        <v>76</v>
      </c>
      <c r="D541" s="89">
        <f>ROUND(((D542+D543+D545+D544)/1000),5)</f>
        <v>4.93893</v>
      </c>
      <c r="E541" s="89">
        <f>ROUND(((E542+E543+E545+E544)/1000),5)</f>
        <v>4.8307200000000003</v>
      </c>
      <c r="F541" s="89">
        <f>ROUND(((F542+F543+F545+F544)/1000),5)</f>
        <v>4.75366</v>
      </c>
      <c r="G541" s="89">
        <f t="shared" ref="G541:AA541" si="315">ROUND(((G542+G543+G545+G544)/1000),5)</f>
        <v>4.7466600000000003</v>
      </c>
      <c r="H541" s="89">
        <f t="shared" si="315"/>
        <v>4.8308799999999996</v>
      </c>
      <c r="I541" s="89">
        <f t="shared" si="315"/>
        <v>5.0074800000000002</v>
      </c>
      <c r="J541" s="89">
        <f t="shared" si="315"/>
        <v>5.11083</v>
      </c>
      <c r="K541" s="89">
        <f t="shared" si="315"/>
        <v>5.3989599999999998</v>
      </c>
      <c r="L541" s="89">
        <f t="shared" si="315"/>
        <v>5.58962</v>
      </c>
      <c r="M541" s="89">
        <f t="shared" si="315"/>
        <v>5.6611599999999997</v>
      </c>
      <c r="N541" s="89">
        <f t="shared" si="315"/>
        <v>5.6782599999999999</v>
      </c>
      <c r="O541" s="89">
        <f t="shared" si="315"/>
        <v>5.7098699999999996</v>
      </c>
      <c r="P541" s="89">
        <f t="shared" si="315"/>
        <v>5.6920299999999999</v>
      </c>
      <c r="Q541" s="89">
        <f t="shared" si="315"/>
        <v>5.7058999999999997</v>
      </c>
      <c r="R541" s="89">
        <f t="shared" si="315"/>
        <v>5.7104499999999998</v>
      </c>
      <c r="S541" s="89">
        <f t="shared" si="315"/>
        <v>5.7072399999999996</v>
      </c>
      <c r="T541" s="89">
        <f t="shared" si="315"/>
        <v>5.6894999999999998</v>
      </c>
      <c r="U541" s="89">
        <f t="shared" si="315"/>
        <v>5.7532699999999997</v>
      </c>
      <c r="V541" s="89">
        <f t="shared" si="315"/>
        <v>5.6917799999999996</v>
      </c>
      <c r="W541" s="89">
        <f t="shared" si="315"/>
        <v>5.6801300000000001</v>
      </c>
      <c r="X541" s="89">
        <f t="shared" si="315"/>
        <v>5.6081099999999999</v>
      </c>
      <c r="Y541" s="89">
        <f t="shared" si="315"/>
        <v>5.4779799999999996</v>
      </c>
      <c r="Z541" s="89">
        <f t="shared" si="315"/>
        <v>5.2387600000000001</v>
      </c>
      <c r="AA541" s="89">
        <f t="shared" si="315"/>
        <v>5.0468700000000002</v>
      </c>
    </row>
    <row r="542" spans="1:27" ht="12.75" hidden="1" customHeight="1" outlineLevel="1" x14ac:dyDescent="0.2">
      <c r="A542" s="97" t="s">
        <v>771</v>
      </c>
      <c r="B542" s="63" t="s">
        <v>242</v>
      </c>
      <c r="C542" s="43" t="s">
        <v>79</v>
      </c>
      <c r="D542" s="44">
        <v>1159.17</v>
      </c>
      <c r="E542" s="44">
        <v>1050.96</v>
      </c>
      <c r="F542" s="44">
        <v>973.9</v>
      </c>
      <c r="G542" s="44">
        <v>966.9</v>
      </c>
      <c r="H542" s="44">
        <v>1051.1199999999999</v>
      </c>
      <c r="I542" s="44">
        <v>1227.72</v>
      </c>
      <c r="J542" s="44">
        <v>1331.07</v>
      </c>
      <c r="K542" s="44">
        <v>1619.2</v>
      </c>
      <c r="L542" s="44">
        <v>1809.86</v>
      </c>
      <c r="M542" s="44">
        <v>1881.4</v>
      </c>
      <c r="N542" s="44">
        <v>1898.5</v>
      </c>
      <c r="O542" s="44">
        <v>1930.11</v>
      </c>
      <c r="P542" s="44">
        <v>1912.27</v>
      </c>
      <c r="Q542" s="44">
        <v>1926.14</v>
      </c>
      <c r="R542" s="44">
        <v>1930.69</v>
      </c>
      <c r="S542" s="44">
        <v>1927.48</v>
      </c>
      <c r="T542" s="44">
        <v>1909.74</v>
      </c>
      <c r="U542" s="44">
        <v>1973.51</v>
      </c>
      <c r="V542" s="44">
        <v>1912.02</v>
      </c>
      <c r="W542" s="44">
        <v>1900.37</v>
      </c>
      <c r="X542" s="44">
        <v>1828.35</v>
      </c>
      <c r="Y542" s="44">
        <v>1698.22</v>
      </c>
      <c r="Z542" s="44">
        <v>1459</v>
      </c>
      <c r="AA542" s="44">
        <v>1267.1099999999999</v>
      </c>
    </row>
    <row r="543" spans="1:27" ht="12.75" hidden="1" customHeight="1" outlineLevel="1" x14ac:dyDescent="0.2">
      <c r="A543" s="97" t="s">
        <v>772</v>
      </c>
      <c r="B543" s="63" t="s">
        <v>90</v>
      </c>
      <c r="C543" s="43" t="s">
        <v>79</v>
      </c>
      <c r="D543" s="44">
        <f>$D$468</f>
        <v>3559.77</v>
      </c>
      <c r="E543" s="44">
        <f t="shared" ref="E543:AA543" si="316">$D$468</f>
        <v>3559.77</v>
      </c>
      <c r="F543" s="44">
        <f t="shared" si="316"/>
        <v>3559.77</v>
      </c>
      <c r="G543" s="44">
        <f t="shared" si="316"/>
        <v>3559.77</v>
      </c>
      <c r="H543" s="44">
        <f t="shared" si="316"/>
        <v>3559.77</v>
      </c>
      <c r="I543" s="44">
        <f t="shared" si="316"/>
        <v>3559.77</v>
      </c>
      <c r="J543" s="44">
        <f t="shared" si="316"/>
        <v>3559.77</v>
      </c>
      <c r="K543" s="44">
        <f t="shared" si="316"/>
        <v>3559.77</v>
      </c>
      <c r="L543" s="44">
        <f t="shared" si="316"/>
        <v>3559.77</v>
      </c>
      <c r="M543" s="44">
        <f t="shared" si="316"/>
        <v>3559.77</v>
      </c>
      <c r="N543" s="44">
        <f t="shared" si="316"/>
        <v>3559.77</v>
      </c>
      <c r="O543" s="44">
        <f t="shared" si="316"/>
        <v>3559.77</v>
      </c>
      <c r="P543" s="44">
        <f t="shared" si="316"/>
        <v>3559.77</v>
      </c>
      <c r="Q543" s="44">
        <f t="shared" si="316"/>
        <v>3559.77</v>
      </c>
      <c r="R543" s="44">
        <f t="shared" si="316"/>
        <v>3559.77</v>
      </c>
      <c r="S543" s="44">
        <f t="shared" si="316"/>
        <v>3559.77</v>
      </c>
      <c r="T543" s="44">
        <f t="shared" si="316"/>
        <v>3559.77</v>
      </c>
      <c r="U543" s="44">
        <f t="shared" si="316"/>
        <v>3559.77</v>
      </c>
      <c r="V543" s="44">
        <f t="shared" si="316"/>
        <v>3559.77</v>
      </c>
      <c r="W543" s="44">
        <f t="shared" si="316"/>
        <v>3559.77</v>
      </c>
      <c r="X543" s="44">
        <f t="shared" si="316"/>
        <v>3559.77</v>
      </c>
      <c r="Y543" s="44">
        <f t="shared" si="316"/>
        <v>3559.77</v>
      </c>
      <c r="Z543" s="44">
        <f t="shared" si="316"/>
        <v>3559.77</v>
      </c>
      <c r="AA543" s="44">
        <f t="shared" si="316"/>
        <v>3559.77</v>
      </c>
    </row>
    <row r="544" spans="1:27" ht="12.75" hidden="1" customHeight="1" outlineLevel="1" x14ac:dyDescent="0.2">
      <c r="A544" s="97" t="s">
        <v>773</v>
      </c>
      <c r="B544" s="63" t="s">
        <v>83</v>
      </c>
      <c r="C544" s="43" t="s">
        <v>79</v>
      </c>
      <c r="D544" s="44">
        <v>3.63</v>
      </c>
      <c r="E544" s="44">
        <v>3.63</v>
      </c>
      <c r="F544" s="44">
        <v>3.63</v>
      </c>
      <c r="G544" s="44">
        <v>3.63</v>
      </c>
      <c r="H544" s="44">
        <v>3.63</v>
      </c>
      <c r="I544" s="44">
        <v>3.63</v>
      </c>
      <c r="J544" s="44">
        <v>3.63</v>
      </c>
      <c r="K544" s="44">
        <v>3.63</v>
      </c>
      <c r="L544" s="44">
        <v>3.63</v>
      </c>
      <c r="M544" s="44">
        <v>3.63</v>
      </c>
      <c r="N544" s="44">
        <v>3.63</v>
      </c>
      <c r="O544" s="44">
        <v>3.63</v>
      </c>
      <c r="P544" s="44">
        <v>3.63</v>
      </c>
      <c r="Q544" s="44">
        <v>3.63</v>
      </c>
      <c r="R544" s="44">
        <v>3.63</v>
      </c>
      <c r="S544" s="44">
        <v>3.63</v>
      </c>
      <c r="T544" s="44">
        <v>3.63</v>
      </c>
      <c r="U544" s="44">
        <v>3.63</v>
      </c>
      <c r="V544" s="44">
        <v>3.63</v>
      </c>
      <c r="W544" s="44">
        <v>3.63</v>
      </c>
      <c r="X544" s="44">
        <v>3.63</v>
      </c>
      <c r="Y544" s="44">
        <v>3.63</v>
      </c>
      <c r="Z544" s="44">
        <v>3.63</v>
      </c>
      <c r="AA544" s="44">
        <v>3.63</v>
      </c>
    </row>
    <row r="545" spans="1:27" ht="12.75" hidden="1" customHeight="1" outlineLevel="1" x14ac:dyDescent="0.2">
      <c r="A545" s="97" t="s">
        <v>774</v>
      </c>
      <c r="B545" s="63" t="s">
        <v>81</v>
      </c>
      <c r="C545" s="43" t="s">
        <v>79</v>
      </c>
      <c r="D545" s="44">
        <f>$D$11</f>
        <v>216.36</v>
      </c>
      <c r="E545" s="44">
        <f t="shared" ref="E545:AA545" si="317">$D$11</f>
        <v>216.36</v>
      </c>
      <c r="F545" s="44">
        <f t="shared" si="317"/>
        <v>216.36</v>
      </c>
      <c r="G545" s="44">
        <f t="shared" si="317"/>
        <v>216.36</v>
      </c>
      <c r="H545" s="44">
        <f t="shared" si="317"/>
        <v>216.36</v>
      </c>
      <c r="I545" s="44">
        <f t="shared" si="317"/>
        <v>216.36</v>
      </c>
      <c r="J545" s="44">
        <f t="shared" si="317"/>
        <v>216.36</v>
      </c>
      <c r="K545" s="44">
        <f t="shared" si="317"/>
        <v>216.36</v>
      </c>
      <c r="L545" s="44">
        <f t="shared" si="317"/>
        <v>216.36</v>
      </c>
      <c r="M545" s="44">
        <f t="shared" si="317"/>
        <v>216.36</v>
      </c>
      <c r="N545" s="44">
        <f t="shared" si="317"/>
        <v>216.36</v>
      </c>
      <c r="O545" s="44">
        <f t="shared" si="317"/>
        <v>216.36</v>
      </c>
      <c r="P545" s="44">
        <f t="shared" si="317"/>
        <v>216.36</v>
      </c>
      <c r="Q545" s="44">
        <f t="shared" si="317"/>
        <v>216.36</v>
      </c>
      <c r="R545" s="44">
        <f t="shared" si="317"/>
        <v>216.36</v>
      </c>
      <c r="S545" s="44">
        <f t="shared" si="317"/>
        <v>216.36</v>
      </c>
      <c r="T545" s="44">
        <f t="shared" si="317"/>
        <v>216.36</v>
      </c>
      <c r="U545" s="44">
        <f t="shared" si="317"/>
        <v>216.36</v>
      </c>
      <c r="V545" s="44">
        <f t="shared" si="317"/>
        <v>216.36</v>
      </c>
      <c r="W545" s="44">
        <f t="shared" si="317"/>
        <v>216.36</v>
      </c>
      <c r="X545" s="44">
        <f t="shared" si="317"/>
        <v>216.36</v>
      </c>
      <c r="Y545" s="44">
        <f t="shared" si="317"/>
        <v>216.36</v>
      </c>
      <c r="Z545" s="44">
        <f t="shared" si="317"/>
        <v>216.36</v>
      </c>
      <c r="AA545" s="44">
        <f t="shared" si="317"/>
        <v>216.36</v>
      </c>
    </row>
    <row r="546" spans="1:27" collapsed="1" x14ac:dyDescent="0.2">
      <c r="A546" s="96" t="s">
        <v>775</v>
      </c>
      <c r="B546" s="28" t="str">
        <f>"17"&amp;"."&amp;$B$639&amp;"."&amp;$B$640</f>
        <v>17.11.2023</v>
      </c>
      <c r="C546" s="88" t="s">
        <v>76</v>
      </c>
      <c r="D546" s="89">
        <f>ROUND(((D547+D548+D550+D549)/1000),5)</f>
        <v>4.9753999999999996</v>
      </c>
      <c r="E546" s="89">
        <f>ROUND(((E547+E548+E550+E549)/1000),5)</f>
        <v>4.86592</v>
      </c>
      <c r="F546" s="89">
        <f>ROUND(((F547+F548+F550+F549)/1000),5)</f>
        <v>4.81792</v>
      </c>
      <c r="G546" s="89">
        <f t="shared" ref="G546:AA546" si="318">ROUND(((G547+G548+G550+G549)/1000),5)</f>
        <v>4.8116500000000002</v>
      </c>
      <c r="H546" s="89">
        <f t="shared" si="318"/>
        <v>4.8477100000000002</v>
      </c>
      <c r="I546" s="89">
        <f t="shared" si="318"/>
        <v>5.0242100000000001</v>
      </c>
      <c r="J546" s="89">
        <f t="shared" si="318"/>
        <v>5.1121499999999997</v>
      </c>
      <c r="K546" s="89">
        <f t="shared" si="318"/>
        <v>5.3669500000000001</v>
      </c>
      <c r="L546" s="89">
        <f t="shared" si="318"/>
        <v>5.6073399999999998</v>
      </c>
      <c r="M546" s="89">
        <f t="shared" si="318"/>
        <v>5.6655199999999999</v>
      </c>
      <c r="N546" s="89">
        <f t="shared" si="318"/>
        <v>5.6884199999999998</v>
      </c>
      <c r="O546" s="89">
        <f t="shared" si="318"/>
        <v>5.7049399999999997</v>
      </c>
      <c r="P546" s="89">
        <f t="shared" si="318"/>
        <v>5.6791400000000003</v>
      </c>
      <c r="Q546" s="89">
        <f t="shared" si="318"/>
        <v>5.6821900000000003</v>
      </c>
      <c r="R546" s="89">
        <f t="shared" si="318"/>
        <v>5.6882599999999996</v>
      </c>
      <c r="S546" s="89">
        <f t="shared" si="318"/>
        <v>5.6849800000000004</v>
      </c>
      <c r="T546" s="89">
        <f t="shared" si="318"/>
        <v>5.6675599999999999</v>
      </c>
      <c r="U546" s="89">
        <f t="shared" si="318"/>
        <v>5.7079000000000004</v>
      </c>
      <c r="V546" s="89">
        <f t="shared" si="318"/>
        <v>5.6870399999999997</v>
      </c>
      <c r="W546" s="89">
        <f t="shared" si="318"/>
        <v>5.6803100000000004</v>
      </c>
      <c r="X546" s="89">
        <f t="shared" si="318"/>
        <v>5.5733499999999996</v>
      </c>
      <c r="Y546" s="89">
        <f t="shared" si="318"/>
        <v>5.4821999999999997</v>
      </c>
      <c r="Z546" s="89">
        <f t="shared" si="318"/>
        <v>5.2367100000000004</v>
      </c>
      <c r="AA546" s="89">
        <f t="shared" si="318"/>
        <v>5.0571200000000003</v>
      </c>
    </row>
    <row r="547" spans="1:27" ht="12.75" hidden="1" customHeight="1" outlineLevel="1" x14ac:dyDescent="0.2">
      <c r="A547" s="97" t="s">
        <v>776</v>
      </c>
      <c r="B547" s="63" t="s">
        <v>242</v>
      </c>
      <c r="C547" s="43" t="s">
        <v>79</v>
      </c>
      <c r="D547" s="44">
        <v>1195.6400000000001</v>
      </c>
      <c r="E547" s="44">
        <v>1086.1600000000001</v>
      </c>
      <c r="F547" s="44">
        <v>1038.1600000000001</v>
      </c>
      <c r="G547" s="44">
        <v>1031.8900000000001</v>
      </c>
      <c r="H547" s="44">
        <v>1067.95</v>
      </c>
      <c r="I547" s="44">
        <v>1244.45</v>
      </c>
      <c r="J547" s="44">
        <v>1332.39</v>
      </c>
      <c r="K547" s="44">
        <v>1587.19</v>
      </c>
      <c r="L547" s="44">
        <v>1827.58</v>
      </c>
      <c r="M547" s="44">
        <v>1885.76</v>
      </c>
      <c r="N547" s="44">
        <v>1908.66</v>
      </c>
      <c r="O547" s="44">
        <v>1925.18</v>
      </c>
      <c r="P547" s="44">
        <v>1899.38</v>
      </c>
      <c r="Q547" s="44">
        <v>1902.43</v>
      </c>
      <c r="R547" s="44">
        <v>1908.5</v>
      </c>
      <c r="S547" s="44">
        <v>1905.22</v>
      </c>
      <c r="T547" s="44">
        <v>1887.8</v>
      </c>
      <c r="U547" s="44">
        <v>1928.14</v>
      </c>
      <c r="V547" s="44">
        <v>1907.28</v>
      </c>
      <c r="W547" s="44">
        <v>1900.55</v>
      </c>
      <c r="X547" s="44">
        <v>1793.59</v>
      </c>
      <c r="Y547" s="44">
        <v>1702.44</v>
      </c>
      <c r="Z547" s="44">
        <v>1456.95</v>
      </c>
      <c r="AA547" s="44">
        <v>1277.3599999999999</v>
      </c>
    </row>
    <row r="548" spans="1:27" ht="12.75" hidden="1" customHeight="1" outlineLevel="1" x14ac:dyDescent="0.2">
      <c r="A548" s="97" t="s">
        <v>777</v>
      </c>
      <c r="B548" s="63" t="s">
        <v>90</v>
      </c>
      <c r="C548" s="43" t="s">
        <v>79</v>
      </c>
      <c r="D548" s="44">
        <f>$D$468</f>
        <v>3559.77</v>
      </c>
      <c r="E548" s="44">
        <f t="shared" ref="E548:AA548" si="319">$D$468</f>
        <v>3559.77</v>
      </c>
      <c r="F548" s="44">
        <f t="shared" si="319"/>
        <v>3559.77</v>
      </c>
      <c r="G548" s="44">
        <f t="shared" si="319"/>
        <v>3559.77</v>
      </c>
      <c r="H548" s="44">
        <f t="shared" si="319"/>
        <v>3559.77</v>
      </c>
      <c r="I548" s="44">
        <f t="shared" si="319"/>
        <v>3559.77</v>
      </c>
      <c r="J548" s="44">
        <f t="shared" si="319"/>
        <v>3559.77</v>
      </c>
      <c r="K548" s="44">
        <f t="shared" si="319"/>
        <v>3559.77</v>
      </c>
      <c r="L548" s="44">
        <f t="shared" si="319"/>
        <v>3559.77</v>
      </c>
      <c r="M548" s="44">
        <f t="shared" si="319"/>
        <v>3559.77</v>
      </c>
      <c r="N548" s="44">
        <f t="shared" si="319"/>
        <v>3559.77</v>
      </c>
      <c r="O548" s="44">
        <f t="shared" si="319"/>
        <v>3559.77</v>
      </c>
      <c r="P548" s="44">
        <f t="shared" si="319"/>
        <v>3559.77</v>
      </c>
      <c r="Q548" s="44">
        <f t="shared" si="319"/>
        <v>3559.77</v>
      </c>
      <c r="R548" s="44">
        <f t="shared" si="319"/>
        <v>3559.77</v>
      </c>
      <c r="S548" s="44">
        <f t="shared" si="319"/>
        <v>3559.77</v>
      </c>
      <c r="T548" s="44">
        <f t="shared" si="319"/>
        <v>3559.77</v>
      </c>
      <c r="U548" s="44">
        <f t="shared" si="319"/>
        <v>3559.77</v>
      </c>
      <c r="V548" s="44">
        <f t="shared" si="319"/>
        <v>3559.77</v>
      </c>
      <c r="W548" s="44">
        <f t="shared" si="319"/>
        <v>3559.77</v>
      </c>
      <c r="X548" s="44">
        <f t="shared" si="319"/>
        <v>3559.77</v>
      </c>
      <c r="Y548" s="44">
        <f t="shared" si="319"/>
        <v>3559.77</v>
      </c>
      <c r="Z548" s="44">
        <f t="shared" si="319"/>
        <v>3559.77</v>
      </c>
      <c r="AA548" s="44">
        <f t="shared" si="319"/>
        <v>3559.77</v>
      </c>
    </row>
    <row r="549" spans="1:27" ht="12.75" hidden="1" customHeight="1" outlineLevel="1" x14ac:dyDescent="0.2">
      <c r="A549" s="97" t="s">
        <v>778</v>
      </c>
      <c r="B549" s="63" t="s">
        <v>83</v>
      </c>
      <c r="C549" s="43" t="s">
        <v>79</v>
      </c>
      <c r="D549" s="44">
        <v>3.63</v>
      </c>
      <c r="E549" s="44">
        <v>3.63</v>
      </c>
      <c r="F549" s="44">
        <v>3.63</v>
      </c>
      <c r="G549" s="44">
        <v>3.63</v>
      </c>
      <c r="H549" s="44">
        <v>3.63</v>
      </c>
      <c r="I549" s="44">
        <v>3.63</v>
      </c>
      <c r="J549" s="44">
        <v>3.63</v>
      </c>
      <c r="K549" s="44">
        <v>3.63</v>
      </c>
      <c r="L549" s="44">
        <v>3.63</v>
      </c>
      <c r="M549" s="44">
        <v>3.63</v>
      </c>
      <c r="N549" s="44">
        <v>3.63</v>
      </c>
      <c r="O549" s="44">
        <v>3.63</v>
      </c>
      <c r="P549" s="44">
        <v>3.63</v>
      </c>
      <c r="Q549" s="44">
        <v>3.63</v>
      </c>
      <c r="R549" s="44">
        <v>3.63</v>
      </c>
      <c r="S549" s="44">
        <v>3.63</v>
      </c>
      <c r="T549" s="44">
        <v>3.63</v>
      </c>
      <c r="U549" s="44">
        <v>3.63</v>
      </c>
      <c r="V549" s="44">
        <v>3.63</v>
      </c>
      <c r="W549" s="44">
        <v>3.63</v>
      </c>
      <c r="X549" s="44">
        <v>3.63</v>
      </c>
      <c r="Y549" s="44">
        <v>3.63</v>
      </c>
      <c r="Z549" s="44">
        <v>3.63</v>
      </c>
      <c r="AA549" s="44">
        <v>3.63</v>
      </c>
    </row>
    <row r="550" spans="1:27" ht="12.75" hidden="1" customHeight="1" outlineLevel="1" x14ac:dyDescent="0.2">
      <c r="A550" s="97" t="s">
        <v>779</v>
      </c>
      <c r="B550" s="63" t="s">
        <v>81</v>
      </c>
      <c r="C550" s="43" t="s">
        <v>79</v>
      </c>
      <c r="D550" s="44">
        <f>$D$11</f>
        <v>216.36</v>
      </c>
      <c r="E550" s="44">
        <f t="shared" ref="E550:AA550" si="320">$D$11</f>
        <v>216.36</v>
      </c>
      <c r="F550" s="44">
        <f t="shared" si="320"/>
        <v>216.36</v>
      </c>
      <c r="G550" s="44">
        <f t="shared" si="320"/>
        <v>216.36</v>
      </c>
      <c r="H550" s="44">
        <f t="shared" si="320"/>
        <v>216.36</v>
      </c>
      <c r="I550" s="44">
        <f t="shared" si="320"/>
        <v>216.36</v>
      </c>
      <c r="J550" s="44">
        <f t="shared" si="320"/>
        <v>216.36</v>
      </c>
      <c r="K550" s="44">
        <f t="shared" si="320"/>
        <v>216.36</v>
      </c>
      <c r="L550" s="44">
        <f t="shared" si="320"/>
        <v>216.36</v>
      </c>
      <c r="M550" s="44">
        <f t="shared" si="320"/>
        <v>216.36</v>
      </c>
      <c r="N550" s="44">
        <f t="shared" si="320"/>
        <v>216.36</v>
      </c>
      <c r="O550" s="44">
        <f t="shared" si="320"/>
        <v>216.36</v>
      </c>
      <c r="P550" s="44">
        <f t="shared" si="320"/>
        <v>216.36</v>
      </c>
      <c r="Q550" s="44">
        <f t="shared" si="320"/>
        <v>216.36</v>
      </c>
      <c r="R550" s="44">
        <f t="shared" si="320"/>
        <v>216.36</v>
      </c>
      <c r="S550" s="44">
        <f t="shared" si="320"/>
        <v>216.36</v>
      </c>
      <c r="T550" s="44">
        <f t="shared" si="320"/>
        <v>216.36</v>
      </c>
      <c r="U550" s="44">
        <f t="shared" si="320"/>
        <v>216.36</v>
      </c>
      <c r="V550" s="44">
        <f t="shared" si="320"/>
        <v>216.36</v>
      </c>
      <c r="W550" s="44">
        <f t="shared" si="320"/>
        <v>216.36</v>
      </c>
      <c r="X550" s="44">
        <f t="shared" si="320"/>
        <v>216.36</v>
      </c>
      <c r="Y550" s="44">
        <f t="shared" si="320"/>
        <v>216.36</v>
      </c>
      <c r="Z550" s="44">
        <f t="shared" si="320"/>
        <v>216.36</v>
      </c>
      <c r="AA550" s="44">
        <f t="shared" si="320"/>
        <v>216.36</v>
      </c>
    </row>
    <row r="551" spans="1:27" collapsed="1" x14ac:dyDescent="0.2">
      <c r="A551" s="96" t="s">
        <v>780</v>
      </c>
      <c r="B551" s="28" t="str">
        <f>"18"&amp;"."&amp;$B$639&amp;"."&amp;$B$640</f>
        <v>18.11.2023</v>
      </c>
      <c r="C551" s="88" t="s">
        <v>76</v>
      </c>
      <c r="D551" s="89">
        <f>ROUND(((D552+D553+D555+D554)/1000),5)</f>
        <v>5.0150600000000001</v>
      </c>
      <c r="E551" s="89">
        <f>ROUND(((E552+E553+E555+E554)/1000),5)</f>
        <v>4.9221599999999999</v>
      </c>
      <c r="F551" s="89">
        <f>ROUND(((F552+F553+F555+F554)/1000),5)</f>
        <v>4.8716699999999999</v>
      </c>
      <c r="G551" s="89">
        <f t="shared" ref="G551:AA551" si="321">ROUND(((G552+G553+G555+G554)/1000),5)</f>
        <v>4.8356599999999998</v>
      </c>
      <c r="H551" s="89">
        <f t="shared" si="321"/>
        <v>4.8620200000000002</v>
      </c>
      <c r="I551" s="89">
        <f t="shared" si="321"/>
        <v>4.9274800000000001</v>
      </c>
      <c r="J551" s="89">
        <f t="shared" si="321"/>
        <v>4.9948800000000002</v>
      </c>
      <c r="K551" s="89">
        <f t="shared" si="321"/>
        <v>5.2271900000000002</v>
      </c>
      <c r="L551" s="89">
        <f t="shared" si="321"/>
        <v>5.4519200000000003</v>
      </c>
      <c r="M551" s="89">
        <f t="shared" si="321"/>
        <v>5.5831400000000002</v>
      </c>
      <c r="N551" s="89">
        <f t="shared" si="321"/>
        <v>5.65184</v>
      </c>
      <c r="O551" s="89">
        <f t="shared" si="321"/>
        <v>5.6669799999999997</v>
      </c>
      <c r="P551" s="89">
        <f t="shared" si="321"/>
        <v>5.6547099999999997</v>
      </c>
      <c r="Q551" s="89">
        <f t="shared" si="321"/>
        <v>5.6471400000000003</v>
      </c>
      <c r="R551" s="89">
        <f t="shared" si="321"/>
        <v>5.6331899999999999</v>
      </c>
      <c r="S551" s="89">
        <f t="shared" si="321"/>
        <v>5.6327400000000001</v>
      </c>
      <c r="T551" s="89">
        <f t="shared" si="321"/>
        <v>5.6535399999999996</v>
      </c>
      <c r="U551" s="89">
        <f t="shared" si="321"/>
        <v>5.6863200000000003</v>
      </c>
      <c r="V551" s="89">
        <f t="shared" si="321"/>
        <v>5.6703400000000004</v>
      </c>
      <c r="W551" s="89">
        <f t="shared" si="321"/>
        <v>5.6289899999999999</v>
      </c>
      <c r="X551" s="89">
        <f t="shared" si="321"/>
        <v>5.5305600000000004</v>
      </c>
      <c r="Y551" s="89">
        <f t="shared" si="321"/>
        <v>5.3470800000000001</v>
      </c>
      <c r="Z551" s="89">
        <f t="shared" si="321"/>
        <v>5.0508300000000004</v>
      </c>
      <c r="AA551" s="89">
        <f t="shared" si="321"/>
        <v>5.0103200000000001</v>
      </c>
    </row>
    <row r="552" spans="1:27" ht="12.75" hidden="1" customHeight="1" outlineLevel="1" x14ac:dyDescent="0.2">
      <c r="A552" s="97" t="s">
        <v>781</v>
      </c>
      <c r="B552" s="63" t="s">
        <v>242</v>
      </c>
      <c r="C552" s="43" t="s">
        <v>79</v>
      </c>
      <c r="D552" s="44">
        <v>1235.3</v>
      </c>
      <c r="E552" s="44">
        <v>1142.4000000000001</v>
      </c>
      <c r="F552" s="44">
        <v>1091.9100000000001</v>
      </c>
      <c r="G552" s="44">
        <v>1055.9000000000001</v>
      </c>
      <c r="H552" s="44">
        <v>1082.26</v>
      </c>
      <c r="I552" s="44">
        <v>1147.72</v>
      </c>
      <c r="J552" s="44">
        <v>1215.1199999999999</v>
      </c>
      <c r="K552" s="44">
        <v>1447.43</v>
      </c>
      <c r="L552" s="44">
        <v>1672.16</v>
      </c>
      <c r="M552" s="44">
        <v>1803.38</v>
      </c>
      <c r="N552" s="44">
        <v>1872.08</v>
      </c>
      <c r="O552" s="44">
        <v>1887.22</v>
      </c>
      <c r="P552" s="44">
        <v>1874.95</v>
      </c>
      <c r="Q552" s="44">
        <v>1867.38</v>
      </c>
      <c r="R552" s="44">
        <v>1853.43</v>
      </c>
      <c r="S552" s="44">
        <v>1852.98</v>
      </c>
      <c r="T552" s="44">
        <v>1873.78</v>
      </c>
      <c r="U552" s="44">
        <v>1906.56</v>
      </c>
      <c r="V552" s="44">
        <v>1890.58</v>
      </c>
      <c r="W552" s="44">
        <v>1849.23</v>
      </c>
      <c r="X552" s="44">
        <v>1750.8</v>
      </c>
      <c r="Y552" s="44">
        <v>1567.32</v>
      </c>
      <c r="Z552" s="44">
        <v>1271.07</v>
      </c>
      <c r="AA552" s="44">
        <v>1230.56</v>
      </c>
    </row>
    <row r="553" spans="1:27" ht="12.75" hidden="1" customHeight="1" outlineLevel="1" x14ac:dyDescent="0.2">
      <c r="A553" s="97" t="s">
        <v>782</v>
      </c>
      <c r="B553" s="63" t="s">
        <v>90</v>
      </c>
      <c r="C553" s="43" t="s">
        <v>79</v>
      </c>
      <c r="D553" s="44">
        <f>$D$468</f>
        <v>3559.77</v>
      </c>
      <c r="E553" s="44">
        <f t="shared" ref="E553:AA553" si="322">$D$468</f>
        <v>3559.77</v>
      </c>
      <c r="F553" s="44">
        <f t="shared" si="322"/>
        <v>3559.77</v>
      </c>
      <c r="G553" s="44">
        <f t="shared" si="322"/>
        <v>3559.77</v>
      </c>
      <c r="H553" s="44">
        <f t="shared" si="322"/>
        <v>3559.77</v>
      </c>
      <c r="I553" s="44">
        <f t="shared" si="322"/>
        <v>3559.77</v>
      </c>
      <c r="J553" s="44">
        <f t="shared" si="322"/>
        <v>3559.77</v>
      </c>
      <c r="K553" s="44">
        <f t="shared" si="322"/>
        <v>3559.77</v>
      </c>
      <c r="L553" s="44">
        <f t="shared" si="322"/>
        <v>3559.77</v>
      </c>
      <c r="M553" s="44">
        <f t="shared" si="322"/>
        <v>3559.77</v>
      </c>
      <c r="N553" s="44">
        <f t="shared" si="322"/>
        <v>3559.77</v>
      </c>
      <c r="O553" s="44">
        <f t="shared" si="322"/>
        <v>3559.77</v>
      </c>
      <c r="P553" s="44">
        <f t="shared" si="322"/>
        <v>3559.77</v>
      </c>
      <c r="Q553" s="44">
        <f t="shared" si="322"/>
        <v>3559.77</v>
      </c>
      <c r="R553" s="44">
        <f t="shared" si="322"/>
        <v>3559.77</v>
      </c>
      <c r="S553" s="44">
        <f t="shared" si="322"/>
        <v>3559.77</v>
      </c>
      <c r="T553" s="44">
        <f t="shared" si="322"/>
        <v>3559.77</v>
      </c>
      <c r="U553" s="44">
        <f t="shared" si="322"/>
        <v>3559.77</v>
      </c>
      <c r="V553" s="44">
        <f t="shared" si="322"/>
        <v>3559.77</v>
      </c>
      <c r="W553" s="44">
        <f t="shared" si="322"/>
        <v>3559.77</v>
      </c>
      <c r="X553" s="44">
        <f t="shared" si="322"/>
        <v>3559.77</v>
      </c>
      <c r="Y553" s="44">
        <f t="shared" si="322"/>
        <v>3559.77</v>
      </c>
      <c r="Z553" s="44">
        <f t="shared" si="322"/>
        <v>3559.77</v>
      </c>
      <c r="AA553" s="44">
        <f t="shared" si="322"/>
        <v>3559.77</v>
      </c>
    </row>
    <row r="554" spans="1:27" ht="12.75" hidden="1" customHeight="1" outlineLevel="1" x14ac:dyDescent="0.2">
      <c r="A554" s="97" t="s">
        <v>783</v>
      </c>
      <c r="B554" s="63" t="s">
        <v>83</v>
      </c>
      <c r="C554" s="43" t="s">
        <v>79</v>
      </c>
      <c r="D554" s="44">
        <v>3.63</v>
      </c>
      <c r="E554" s="44">
        <v>3.63</v>
      </c>
      <c r="F554" s="44">
        <v>3.63</v>
      </c>
      <c r="G554" s="44">
        <v>3.63</v>
      </c>
      <c r="H554" s="44">
        <v>3.63</v>
      </c>
      <c r="I554" s="44">
        <v>3.63</v>
      </c>
      <c r="J554" s="44">
        <v>3.63</v>
      </c>
      <c r="K554" s="44">
        <v>3.63</v>
      </c>
      <c r="L554" s="44">
        <v>3.63</v>
      </c>
      <c r="M554" s="44">
        <v>3.63</v>
      </c>
      <c r="N554" s="44">
        <v>3.63</v>
      </c>
      <c r="O554" s="44">
        <v>3.63</v>
      </c>
      <c r="P554" s="44">
        <v>3.63</v>
      </c>
      <c r="Q554" s="44">
        <v>3.63</v>
      </c>
      <c r="R554" s="44">
        <v>3.63</v>
      </c>
      <c r="S554" s="44">
        <v>3.63</v>
      </c>
      <c r="T554" s="44">
        <v>3.63</v>
      </c>
      <c r="U554" s="44">
        <v>3.63</v>
      </c>
      <c r="V554" s="44">
        <v>3.63</v>
      </c>
      <c r="W554" s="44">
        <v>3.63</v>
      </c>
      <c r="X554" s="44">
        <v>3.63</v>
      </c>
      <c r="Y554" s="44">
        <v>3.63</v>
      </c>
      <c r="Z554" s="44">
        <v>3.63</v>
      </c>
      <c r="AA554" s="44">
        <v>3.63</v>
      </c>
    </row>
    <row r="555" spans="1:27" ht="12.75" hidden="1" customHeight="1" outlineLevel="1" x14ac:dyDescent="0.2">
      <c r="A555" s="97" t="s">
        <v>784</v>
      </c>
      <c r="B555" s="63" t="s">
        <v>81</v>
      </c>
      <c r="C555" s="43" t="s">
        <v>79</v>
      </c>
      <c r="D555" s="44">
        <f>$D$11</f>
        <v>216.36</v>
      </c>
      <c r="E555" s="44">
        <f t="shared" ref="E555:AA555" si="323">$D$11</f>
        <v>216.36</v>
      </c>
      <c r="F555" s="44">
        <f t="shared" si="323"/>
        <v>216.36</v>
      </c>
      <c r="G555" s="44">
        <f t="shared" si="323"/>
        <v>216.36</v>
      </c>
      <c r="H555" s="44">
        <f t="shared" si="323"/>
        <v>216.36</v>
      </c>
      <c r="I555" s="44">
        <f t="shared" si="323"/>
        <v>216.36</v>
      </c>
      <c r="J555" s="44">
        <f t="shared" si="323"/>
        <v>216.36</v>
      </c>
      <c r="K555" s="44">
        <f t="shared" si="323"/>
        <v>216.36</v>
      </c>
      <c r="L555" s="44">
        <f t="shared" si="323"/>
        <v>216.36</v>
      </c>
      <c r="M555" s="44">
        <f t="shared" si="323"/>
        <v>216.36</v>
      </c>
      <c r="N555" s="44">
        <f t="shared" si="323"/>
        <v>216.36</v>
      </c>
      <c r="O555" s="44">
        <f t="shared" si="323"/>
        <v>216.36</v>
      </c>
      <c r="P555" s="44">
        <f t="shared" si="323"/>
        <v>216.36</v>
      </c>
      <c r="Q555" s="44">
        <f t="shared" si="323"/>
        <v>216.36</v>
      </c>
      <c r="R555" s="44">
        <f t="shared" si="323"/>
        <v>216.36</v>
      </c>
      <c r="S555" s="44">
        <f t="shared" si="323"/>
        <v>216.36</v>
      </c>
      <c r="T555" s="44">
        <f t="shared" si="323"/>
        <v>216.36</v>
      </c>
      <c r="U555" s="44">
        <f t="shared" si="323"/>
        <v>216.36</v>
      </c>
      <c r="V555" s="44">
        <f t="shared" si="323"/>
        <v>216.36</v>
      </c>
      <c r="W555" s="44">
        <f t="shared" si="323"/>
        <v>216.36</v>
      </c>
      <c r="X555" s="44">
        <f t="shared" si="323"/>
        <v>216.36</v>
      </c>
      <c r="Y555" s="44">
        <f t="shared" si="323"/>
        <v>216.36</v>
      </c>
      <c r="Z555" s="44">
        <f t="shared" si="323"/>
        <v>216.36</v>
      </c>
      <c r="AA555" s="44">
        <f t="shared" si="323"/>
        <v>216.36</v>
      </c>
    </row>
    <row r="556" spans="1:27" collapsed="1" x14ac:dyDescent="0.2">
      <c r="A556" s="96" t="s">
        <v>785</v>
      </c>
      <c r="B556" s="28" t="str">
        <f>"19"&amp;"."&amp;$B$639&amp;"."&amp;$B$640</f>
        <v>19.11.2023</v>
      </c>
      <c r="C556" s="88" t="s">
        <v>76</v>
      </c>
      <c r="D556" s="89">
        <f>ROUND(((D557+D558+D560+D559)/1000),5)</f>
        <v>4.9763299999999999</v>
      </c>
      <c r="E556" s="89">
        <f>ROUND(((E557+E558+E560+E559)/1000),5)</f>
        <v>4.9684499999999998</v>
      </c>
      <c r="F556" s="89">
        <f>ROUND(((F557+F558+F560+F559)/1000),5)</f>
        <v>4.8852200000000003</v>
      </c>
      <c r="G556" s="89">
        <f t="shared" ref="G556:AA556" si="324">ROUND(((G557+G558+G560+G559)/1000),5)</f>
        <v>4.8600099999999999</v>
      </c>
      <c r="H556" s="89">
        <f t="shared" si="324"/>
        <v>4.8808299999999996</v>
      </c>
      <c r="I556" s="89">
        <f t="shared" si="324"/>
        <v>4.9132899999999999</v>
      </c>
      <c r="J556" s="89">
        <f t="shared" si="324"/>
        <v>4.79739</v>
      </c>
      <c r="K556" s="89">
        <f t="shared" si="324"/>
        <v>4.9528400000000001</v>
      </c>
      <c r="L556" s="89">
        <f t="shared" si="324"/>
        <v>5.0563099999999999</v>
      </c>
      <c r="M556" s="89">
        <f t="shared" si="324"/>
        <v>5.2599</v>
      </c>
      <c r="N556" s="89">
        <f t="shared" si="324"/>
        <v>5.39161</v>
      </c>
      <c r="O556" s="89">
        <f t="shared" si="324"/>
        <v>5.4087899999999998</v>
      </c>
      <c r="P556" s="89">
        <f t="shared" si="324"/>
        <v>5.4158499999999998</v>
      </c>
      <c r="Q556" s="89">
        <f t="shared" si="324"/>
        <v>5.4174600000000002</v>
      </c>
      <c r="R556" s="89">
        <f t="shared" si="324"/>
        <v>5.4184400000000004</v>
      </c>
      <c r="S556" s="89">
        <f t="shared" si="324"/>
        <v>5.4241299999999999</v>
      </c>
      <c r="T556" s="89">
        <f t="shared" si="324"/>
        <v>5.4625199999999996</v>
      </c>
      <c r="U556" s="89">
        <f t="shared" si="324"/>
        <v>5.5148900000000003</v>
      </c>
      <c r="V556" s="89">
        <f t="shared" si="324"/>
        <v>5.5101300000000002</v>
      </c>
      <c r="W556" s="89">
        <f t="shared" si="324"/>
        <v>5.4981900000000001</v>
      </c>
      <c r="X556" s="89">
        <f t="shared" si="324"/>
        <v>5.4747199999999996</v>
      </c>
      <c r="Y556" s="89">
        <f t="shared" si="324"/>
        <v>5.2654100000000001</v>
      </c>
      <c r="Z556" s="89">
        <f t="shared" si="324"/>
        <v>5.0897300000000003</v>
      </c>
      <c r="AA556" s="89">
        <f t="shared" si="324"/>
        <v>4.9993699999999999</v>
      </c>
    </row>
    <row r="557" spans="1:27" ht="12.75" hidden="1" customHeight="1" outlineLevel="1" x14ac:dyDescent="0.2">
      <c r="A557" s="97" t="s">
        <v>786</v>
      </c>
      <c r="B557" s="63" t="s">
        <v>242</v>
      </c>
      <c r="C557" s="43" t="s">
        <v>79</v>
      </c>
      <c r="D557" s="44">
        <v>1196.57</v>
      </c>
      <c r="E557" s="44">
        <v>1188.69</v>
      </c>
      <c r="F557" s="44">
        <v>1105.46</v>
      </c>
      <c r="G557" s="44">
        <v>1080.25</v>
      </c>
      <c r="H557" s="44">
        <v>1101.07</v>
      </c>
      <c r="I557" s="44">
        <v>1133.53</v>
      </c>
      <c r="J557" s="44">
        <v>1017.63</v>
      </c>
      <c r="K557" s="44">
        <v>1173.08</v>
      </c>
      <c r="L557" s="44">
        <v>1276.55</v>
      </c>
      <c r="M557" s="44">
        <v>1480.14</v>
      </c>
      <c r="N557" s="44">
        <v>1611.85</v>
      </c>
      <c r="O557" s="44">
        <v>1629.03</v>
      </c>
      <c r="P557" s="44">
        <v>1636.09</v>
      </c>
      <c r="Q557" s="44">
        <v>1637.7</v>
      </c>
      <c r="R557" s="44">
        <v>1638.68</v>
      </c>
      <c r="S557" s="44">
        <v>1644.37</v>
      </c>
      <c r="T557" s="44">
        <v>1682.76</v>
      </c>
      <c r="U557" s="44">
        <v>1735.13</v>
      </c>
      <c r="V557" s="44">
        <v>1730.37</v>
      </c>
      <c r="W557" s="44">
        <v>1718.43</v>
      </c>
      <c r="X557" s="44">
        <v>1694.96</v>
      </c>
      <c r="Y557" s="44">
        <v>1485.65</v>
      </c>
      <c r="Z557" s="44">
        <v>1309.97</v>
      </c>
      <c r="AA557" s="44">
        <v>1219.6099999999999</v>
      </c>
    </row>
    <row r="558" spans="1:27" ht="12.75" hidden="1" customHeight="1" outlineLevel="1" x14ac:dyDescent="0.2">
      <c r="A558" s="97" t="s">
        <v>787</v>
      </c>
      <c r="B558" s="63" t="s">
        <v>90</v>
      </c>
      <c r="C558" s="43" t="s">
        <v>79</v>
      </c>
      <c r="D558" s="44">
        <f>$D$468</f>
        <v>3559.77</v>
      </c>
      <c r="E558" s="44">
        <f t="shared" ref="E558:AA558" si="325">$D$468</f>
        <v>3559.77</v>
      </c>
      <c r="F558" s="44">
        <f t="shared" si="325"/>
        <v>3559.77</v>
      </c>
      <c r="G558" s="44">
        <f t="shared" si="325"/>
        <v>3559.77</v>
      </c>
      <c r="H558" s="44">
        <f t="shared" si="325"/>
        <v>3559.77</v>
      </c>
      <c r="I558" s="44">
        <f t="shared" si="325"/>
        <v>3559.77</v>
      </c>
      <c r="J558" s="44">
        <f t="shared" si="325"/>
        <v>3559.77</v>
      </c>
      <c r="K558" s="44">
        <f t="shared" si="325"/>
        <v>3559.77</v>
      </c>
      <c r="L558" s="44">
        <f t="shared" si="325"/>
        <v>3559.77</v>
      </c>
      <c r="M558" s="44">
        <f t="shared" si="325"/>
        <v>3559.77</v>
      </c>
      <c r="N558" s="44">
        <f t="shared" si="325"/>
        <v>3559.77</v>
      </c>
      <c r="O558" s="44">
        <f t="shared" si="325"/>
        <v>3559.77</v>
      </c>
      <c r="P558" s="44">
        <f t="shared" si="325"/>
        <v>3559.77</v>
      </c>
      <c r="Q558" s="44">
        <f t="shared" si="325"/>
        <v>3559.77</v>
      </c>
      <c r="R558" s="44">
        <f t="shared" si="325"/>
        <v>3559.77</v>
      </c>
      <c r="S558" s="44">
        <f t="shared" si="325"/>
        <v>3559.77</v>
      </c>
      <c r="T558" s="44">
        <f t="shared" si="325"/>
        <v>3559.77</v>
      </c>
      <c r="U558" s="44">
        <f t="shared" si="325"/>
        <v>3559.77</v>
      </c>
      <c r="V558" s="44">
        <f t="shared" si="325"/>
        <v>3559.77</v>
      </c>
      <c r="W558" s="44">
        <f t="shared" si="325"/>
        <v>3559.77</v>
      </c>
      <c r="X558" s="44">
        <f t="shared" si="325"/>
        <v>3559.77</v>
      </c>
      <c r="Y558" s="44">
        <f t="shared" si="325"/>
        <v>3559.77</v>
      </c>
      <c r="Z558" s="44">
        <f t="shared" si="325"/>
        <v>3559.77</v>
      </c>
      <c r="AA558" s="44">
        <f t="shared" si="325"/>
        <v>3559.77</v>
      </c>
    </row>
    <row r="559" spans="1:27" ht="12.75" hidden="1" customHeight="1" outlineLevel="1" x14ac:dyDescent="0.2">
      <c r="A559" s="97" t="s">
        <v>788</v>
      </c>
      <c r="B559" s="63" t="s">
        <v>83</v>
      </c>
      <c r="C559" s="43" t="s">
        <v>79</v>
      </c>
      <c r="D559" s="44">
        <v>3.63</v>
      </c>
      <c r="E559" s="44">
        <v>3.63</v>
      </c>
      <c r="F559" s="44">
        <v>3.63</v>
      </c>
      <c r="G559" s="44">
        <v>3.63</v>
      </c>
      <c r="H559" s="44">
        <v>3.63</v>
      </c>
      <c r="I559" s="44">
        <v>3.63</v>
      </c>
      <c r="J559" s="44">
        <v>3.63</v>
      </c>
      <c r="K559" s="44">
        <v>3.63</v>
      </c>
      <c r="L559" s="44">
        <v>3.63</v>
      </c>
      <c r="M559" s="44">
        <v>3.63</v>
      </c>
      <c r="N559" s="44">
        <v>3.63</v>
      </c>
      <c r="O559" s="44">
        <v>3.63</v>
      </c>
      <c r="P559" s="44">
        <v>3.63</v>
      </c>
      <c r="Q559" s="44">
        <v>3.63</v>
      </c>
      <c r="R559" s="44">
        <v>3.63</v>
      </c>
      <c r="S559" s="44">
        <v>3.63</v>
      </c>
      <c r="T559" s="44">
        <v>3.63</v>
      </c>
      <c r="U559" s="44">
        <v>3.63</v>
      </c>
      <c r="V559" s="44">
        <v>3.63</v>
      </c>
      <c r="W559" s="44">
        <v>3.63</v>
      </c>
      <c r="X559" s="44">
        <v>3.63</v>
      </c>
      <c r="Y559" s="44">
        <v>3.63</v>
      </c>
      <c r="Z559" s="44">
        <v>3.63</v>
      </c>
      <c r="AA559" s="44">
        <v>3.63</v>
      </c>
    </row>
    <row r="560" spans="1:27" ht="12.75" hidden="1" customHeight="1" outlineLevel="1" x14ac:dyDescent="0.2">
      <c r="A560" s="97" t="s">
        <v>789</v>
      </c>
      <c r="B560" s="63" t="s">
        <v>81</v>
      </c>
      <c r="C560" s="43" t="s">
        <v>79</v>
      </c>
      <c r="D560" s="44">
        <f>$D$11</f>
        <v>216.36</v>
      </c>
      <c r="E560" s="44">
        <f t="shared" ref="E560:AA560" si="326">$D$11</f>
        <v>216.36</v>
      </c>
      <c r="F560" s="44">
        <f t="shared" si="326"/>
        <v>216.36</v>
      </c>
      <c r="G560" s="44">
        <f t="shared" si="326"/>
        <v>216.36</v>
      </c>
      <c r="H560" s="44">
        <f t="shared" si="326"/>
        <v>216.36</v>
      </c>
      <c r="I560" s="44">
        <f t="shared" si="326"/>
        <v>216.36</v>
      </c>
      <c r="J560" s="44">
        <f t="shared" si="326"/>
        <v>216.36</v>
      </c>
      <c r="K560" s="44">
        <f t="shared" si="326"/>
        <v>216.36</v>
      </c>
      <c r="L560" s="44">
        <f t="shared" si="326"/>
        <v>216.36</v>
      </c>
      <c r="M560" s="44">
        <f t="shared" si="326"/>
        <v>216.36</v>
      </c>
      <c r="N560" s="44">
        <f t="shared" si="326"/>
        <v>216.36</v>
      </c>
      <c r="O560" s="44">
        <f t="shared" si="326"/>
        <v>216.36</v>
      </c>
      <c r="P560" s="44">
        <f t="shared" si="326"/>
        <v>216.36</v>
      </c>
      <c r="Q560" s="44">
        <f t="shared" si="326"/>
        <v>216.36</v>
      </c>
      <c r="R560" s="44">
        <f t="shared" si="326"/>
        <v>216.36</v>
      </c>
      <c r="S560" s="44">
        <f t="shared" si="326"/>
        <v>216.36</v>
      </c>
      <c r="T560" s="44">
        <f t="shared" si="326"/>
        <v>216.36</v>
      </c>
      <c r="U560" s="44">
        <f t="shared" si="326"/>
        <v>216.36</v>
      </c>
      <c r="V560" s="44">
        <f t="shared" si="326"/>
        <v>216.36</v>
      </c>
      <c r="W560" s="44">
        <f t="shared" si="326"/>
        <v>216.36</v>
      </c>
      <c r="X560" s="44">
        <f t="shared" si="326"/>
        <v>216.36</v>
      </c>
      <c r="Y560" s="44">
        <f t="shared" si="326"/>
        <v>216.36</v>
      </c>
      <c r="Z560" s="44">
        <f t="shared" si="326"/>
        <v>216.36</v>
      </c>
      <c r="AA560" s="44">
        <f t="shared" si="326"/>
        <v>216.36</v>
      </c>
    </row>
    <row r="561" spans="1:27" collapsed="1" x14ac:dyDescent="0.2">
      <c r="A561" s="96" t="s">
        <v>790</v>
      </c>
      <c r="B561" s="28" t="str">
        <f>"20"&amp;"."&amp;$B$639&amp;"."&amp;$B$640</f>
        <v>20.11.2023</v>
      </c>
      <c r="C561" s="88" t="s">
        <v>76</v>
      </c>
      <c r="D561" s="89">
        <f>ROUND(((D562+D563+D565+D564)/1000),5)</f>
        <v>4.9143800000000004</v>
      </c>
      <c r="E561" s="89">
        <f>ROUND(((E562+E563+E565+E564)/1000),5)</f>
        <v>4.8168699999999998</v>
      </c>
      <c r="F561" s="89">
        <f>ROUND(((F562+F563+F565+F564)/1000),5)</f>
        <v>4.7538400000000003</v>
      </c>
      <c r="G561" s="89">
        <f t="shared" ref="G561:AA561" si="327">ROUND(((G562+G563+G565+G564)/1000),5)</f>
        <v>4.7495000000000003</v>
      </c>
      <c r="H561" s="89">
        <f t="shared" si="327"/>
        <v>4.7935800000000004</v>
      </c>
      <c r="I561" s="89">
        <f t="shared" si="327"/>
        <v>4.9719800000000003</v>
      </c>
      <c r="J561" s="89">
        <f t="shared" si="327"/>
        <v>5.0822399999999996</v>
      </c>
      <c r="K561" s="89">
        <f t="shared" si="327"/>
        <v>5.3714500000000003</v>
      </c>
      <c r="L561" s="89">
        <f t="shared" si="327"/>
        <v>5.5435699999999999</v>
      </c>
      <c r="M561" s="89">
        <f t="shared" si="327"/>
        <v>5.6048499999999999</v>
      </c>
      <c r="N561" s="89">
        <f t="shared" si="327"/>
        <v>5.6658600000000003</v>
      </c>
      <c r="O561" s="89">
        <f t="shared" si="327"/>
        <v>5.7107700000000001</v>
      </c>
      <c r="P561" s="89">
        <f t="shared" si="327"/>
        <v>5.6725199999999996</v>
      </c>
      <c r="Q561" s="89">
        <f t="shared" si="327"/>
        <v>5.69339</v>
      </c>
      <c r="R561" s="89">
        <f t="shared" si="327"/>
        <v>5.6897799999999998</v>
      </c>
      <c r="S561" s="89">
        <f t="shared" si="327"/>
        <v>5.6733900000000004</v>
      </c>
      <c r="T561" s="89">
        <f t="shared" si="327"/>
        <v>5.6818499999999998</v>
      </c>
      <c r="U561" s="89">
        <f t="shared" si="327"/>
        <v>5.82639</v>
      </c>
      <c r="V561" s="89">
        <f t="shared" si="327"/>
        <v>5.8308799999999996</v>
      </c>
      <c r="W561" s="89">
        <f t="shared" si="327"/>
        <v>5.6741000000000001</v>
      </c>
      <c r="X561" s="89">
        <f t="shared" si="327"/>
        <v>5.5119600000000002</v>
      </c>
      <c r="Y561" s="89">
        <f t="shared" si="327"/>
        <v>5.4191700000000003</v>
      </c>
      <c r="Z561" s="89">
        <f t="shared" si="327"/>
        <v>5.1298000000000004</v>
      </c>
      <c r="AA561" s="89">
        <f t="shared" si="327"/>
        <v>5.0084099999999996</v>
      </c>
    </row>
    <row r="562" spans="1:27" ht="12.75" hidden="1" customHeight="1" outlineLevel="1" x14ac:dyDescent="0.2">
      <c r="A562" s="97" t="s">
        <v>791</v>
      </c>
      <c r="B562" s="63" t="s">
        <v>242</v>
      </c>
      <c r="C562" s="43" t="s">
        <v>79</v>
      </c>
      <c r="D562" s="44">
        <v>1134.6199999999999</v>
      </c>
      <c r="E562" s="44">
        <v>1037.1099999999999</v>
      </c>
      <c r="F562" s="44">
        <v>974.08</v>
      </c>
      <c r="G562" s="44">
        <v>969.74</v>
      </c>
      <c r="H562" s="44">
        <v>1013.82</v>
      </c>
      <c r="I562" s="44">
        <v>1192.22</v>
      </c>
      <c r="J562" s="44">
        <v>1302.48</v>
      </c>
      <c r="K562" s="44">
        <v>1591.69</v>
      </c>
      <c r="L562" s="44">
        <v>1763.81</v>
      </c>
      <c r="M562" s="44">
        <v>1825.09</v>
      </c>
      <c r="N562" s="44">
        <v>1886.1</v>
      </c>
      <c r="O562" s="44">
        <v>1931.01</v>
      </c>
      <c r="P562" s="44">
        <v>1892.76</v>
      </c>
      <c r="Q562" s="44">
        <v>1913.63</v>
      </c>
      <c r="R562" s="44">
        <v>1910.02</v>
      </c>
      <c r="S562" s="44">
        <v>1893.63</v>
      </c>
      <c r="T562" s="44">
        <v>1902.09</v>
      </c>
      <c r="U562" s="44">
        <v>2046.63</v>
      </c>
      <c r="V562" s="44">
        <v>2051.12</v>
      </c>
      <c r="W562" s="44">
        <v>1894.34</v>
      </c>
      <c r="X562" s="44">
        <v>1732.2</v>
      </c>
      <c r="Y562" s="44">
        <v>1639.41</v>
      </c>
      <c r="Z562" s="44">
        <v>1350.04</v>
      </c>
      <c r="AA562" s="44">
        <v>1228.6500000000001</v>
      </c>
    </row>
    <row r="563" spans="1:27" ht="12.75" hidden="1" customHeight="1" outlineLevel="1" x14ac:dyDescent="0.2">
      <c r="A563" s="97" t="s">
        <v>792</v>
      </c>
      <c r="B563" s="63" t="s">
        <v>90</v>
      </c>
      <c r="C563" s="43" t="s">
        <v>79</v>
      </c>
      <c r="D563" s="44">
        <f>$D$468</f>
        <v>3559.77</v>
      </c>
      <c r="E563" s="44">
        <f t="shared" ref="E563:AA563" si="328">$D$468</f>
        <v>3559.77</v>
      </c>
      <c r="F563" s="44">
        <f t="shared" si="328"/>
        <v>3559.77</v>
      </c>
      <c r="G563" s="44">
        <f t="shared" si="328"/>
        <v>3559.77</v>
      </c>
      <c r="H563" s="44">
        <f t="shared" si="328"/>
        <v>3559.77</v>
      </c>
      <c r="I563" s="44">
        <f t="shared" si="328"/>
        <v>3559.77</v>
      </c>
      <c r="J563" s="44">
        <f t="shared" si="328"/>
        <v>3559.77</v>
      </c>
      <c r="K563" s="44">
        <f t="shared" si="328"/>
        <v>3559.77</v>
      </c>
      <c r="L563" s="44">
        <f t="shared" si="328"/>
        <v>3559.77</v>
      </c>
      <c r="M563" s="44">
        <f t="shared" si="328"/>
        <v>3559.77</v>
      </c>
      <c r="N563" s="44">
        <f t="shared" si="328"/>
        <v>3559.77</v>
      </c>
      <c r="O563" s="44">
        <f t="shared" si="328"/>
        <v>3559.77</v>
      </c>
      <c r="P563" s="44">
        <f t="shared" si="328"/>
        <v>3559.77</v>
      </c>
      <c r="Q563" s="44">
        <f t="shared" si="328"/>
        <v>3559.77</v>
      </c>
      <c r="R563" s="44">
        <f t="shared" si="328"/>
        <v>3559.77</v>
      </c>
      <c r="S563" s="44">
        <f t="shared" si="328"/>
        <v>3559.77</v>
      </c>
      <c r="T563" s="44">
        <f t="shared" si="328"/>
        <v>3559.77</v>
      </c>
      <c r="U563" s="44">
        <f t="shared" si="328"/>
        <v>3559.77</v>
      </c>
      <c r="V563" s="44">
        <f t="shared" si="328"/>
        <v>3559.77</v>
      </c>
      <c r="W563" s="44">
        <f t="shared" si="328"/>
        <v>3559.77</v>
      </c>
      <c r="X563" s="44">
        <f t="shared" si="328"/>
        <v>3559.77</v>
      </c>
      <c r="Y563" s="44">
        <f t="shared" si="328"/>
        <v>3559.77</v>
      </c>
      <c r="Z563" s="44">
        <f t="shared" si="328"/>
        <v>3559.77</v>
      </c>
      <c r="AA563" s="44">
        <f t="shared" si="328"/>
        <v>3559.77</v>
      </c>
    </row>
    <row r="564" spans="1:27" ht="12.75" hidden="1" customHeight="1" outlineLevel="1" x14ac:dyDescent="0.2">
      <c r="A564" s="97" t="s">
        <v>793</v>
      </c>
      <c r="B564" s="63" t="s">
        <v>83</v>
      </c>
      <c r="C564" s="43" t="s">
        <v>79</v>
      </c>
      <c r="D564" s="44">
        <v>3.63</v>
      </c>
      <c r="E564" s="44">
        <v>3.63</v>
      </c>
      <c r="F564" s="44">
        <v>3.63</v>
      </c>
      <c r="G564" s="44">
        <v>3.63</v>
      </c>
      <c r="H564" s="44">
        <v>3.63</v>
      </c>
      <c r="I564" s="44">
        <v>3.63</v>
      </c>
      <c r="J564" s="44">
        <v>3.63</v>
      </c>
      <c r="K564" s="44">
        <v>3.63</v>
      </c>
      <c r="L564" s="44">
        <v>3.63</v>
      </c>
      <c r="M564" s="44">
        <v>3.63</v>
      </c>
      <c r="N564" s="44">
        <v>3.63</v>
      </c>
      <c r="O564" s="44">
        <v>3.63</v>
      </c>
      <c r="P564" s="44">
        <v>3.63</v>
      </c>
      <c r="Q564" s="44">
        <v>3.63</v>
      </c>
      <c r="R564" s="44">
        <v>3.63</v>
      </c>
      <c r="S564" s="44">
        <v>3.63</v>
      </c>
      <c r="T564" s="44">
        <v>3.63</v>
      </c>
      <c r="U564" s="44">
        <v>3.63</v>
      </c>
      <c r="V564" s="44">
        <v>3.63</v>
      </c>
      <c r="W564" s="44">
        <v>3.63</v>
      </c>
      <c r="X564" s="44">
        <v>3.63</v>
      </c>
      <c r="Y564" s="44">
        <v>3.63</v>
      </c>
      <c r="Z564" s="44">
        <v>3.63</v>
      </c>
      <c r="AA564" s="44">
        <v>3.63</v>
      </c>
    </row>
    <row r="565" spans="1:27" ht="12.75" hidden="1" customHeight="1" outlineLevel="1" x14ac:dyDescent="0.2">
      <c r="A565" s="97" t="s">
        <v>794</v>
      </c>
      <c r="B565" s="63" t="s">
        <v>81</v>
      </c>
      <c r="C565" s="43" t="s">
        <v>79</v>
      </c>
      <c r="D565" s="44">
        <f>$D$11</f>
        <v>216.36</v>
      </c>
      <c r="E565" s="44">
        <f t="shared" ref="E565:AA565" si="329">$D$11</f>
        <v>216.36</v>
      </c>
      <c r="F565" s="44">
        <f t="shared" si="329"/>
        <v>216.36</v>
      </c>
      <c r="G565" s="44">
        <f t="shared" si="329"/>
        <v>216.36</v>
      </c>
      <c r="H565" s="44">
        <f t="shared" si="329"/>
        <v>216.36</v>
      </c>
      <c r="I565" s="44">
        <f t="shared" si="329"/>
        <v>216.36</v>
      </c>
      <c r="J565" s="44">
        <f t="shared" si="329"/>
        <v>216.36</v>
      </c>
      <c r="K565" s="44">
        <f t="shared" si="329"/>
        <v>216.36</v>
      </c>
      <c r="L565" s="44">
        <f t="shared" si="329"/>
        <v>216.36</v>
      </c>
      <c r="M565" s="44">
        <f t="shared" si="329"/>
        <v>216.36</v>
      </c>
      <c r="N565" s="44">
        <f t="shared" si="329"/>
        <v>216.36</v>
      </c>
      <c r="O565" s="44">
        <f t="shared" si="329"/>
        <v>216.36</v>
      </c>
      <c r="P565" s="44">
        <f t="shared" si="329"/>
        <v>216.36</v>
      </c>
      <c r="Q565" s="44">
        <f t="shared" si="329"/>
        <v>216.36</v>
      </c>
      <c r="R565" s="44">
        <f t="shared" si="329"/>
        <v>216.36</v>
      </c>
      <c r="S565" s="44">
        <f t="shared" si="329"/>
        <v>216.36</v>
      </c>
      <c r="T565" s="44">
        <f t="shared" si="329"/>
        <v>216.36</v>
      </c>
      <c r="U565" s="44">
        <f t="shared" si="329"/>
        <v>216.36</v>
      </c>
      <c r="V565" s="44">
        <f t="shared" si="329"/>
        <v>216.36</v>
      </c>
      <c r="W565" s="44">
        <f t="shared" si="329"/>
        <v>216.36</v>
      </c>
      <c r="X565" s="44">
        <f t="shared" si="329"/>
        <v>216.36</v>
      </c>
      <c r="Y565" s="44">
        <f t="shared" si="329"/>
        <v>216.36</v>
      </c>
      <c r="Z565" s="44">
        <f t="shared" si="329"/>
        <v>216.36</v>
      </c>
      <c r="AA565" s="44">
        <f t="shared" si="329"/>
        <v>216.36</v>
      </c>
    </row>
    <row r="566" spans="1:27" collapsed="1" x14ac:dyDescent="0.2">
      <c r="A566" s="96" t="s">
        <v>795</v>
      </c>
      <c r="B566" s="28" t="str">
        <f>"21"&amp;"."&amp;$B$639&amp;"."&amp;$B$640</f>
        <v>21.11.2023</v>
      </c>
      <c r="C566" s="88" t="s">
        <v>76</v>
      </c>
      <c r="D566" s="89">
        <f>ROUND(((D567+D568+D570+D569)/1000),5)</f>
        <v>4.9450599999999998</v>
      </c>
      <c r="E566" s="89">
        <f>ROUND(((E567+E568+E570+E569)/1000),5)</f>
        <v>4.8716600000000003</v>
      </c>
      <c r="F566" s="89">
        <f>ROUND(((F567+F568+F570+F569)/1000),5)</f>
        <v>4.806</v>
      </c>
      <c r="G566" s="89">
        <f t="shared" ref="G566:AA566" si="330">ROUND(((G567+G568+G570+G569)/1000),5)</f>
        <v>4.7982800000000001</v>
      </c>
      <c r="H566" s="89">
        <f t="shared" si="330"/>
        <v>4.8354900000000001</v>
      </c>
      <c r="I566" s="89">
        <f t="shared" si="330"/>
        <v>4.9648500000000002</v>
      </c>
      <c r="J566" s="89">
        <f t="shared" si="330"/>
        <v>5.1187800000000001</v>
      </c>
      <c r="K566" s="89">
        <f t="shared" si="330"/>
        <v>5.4364800000000004</v>
      </c>
      <c r="L566" s="89">
        <f t="shared" si="330"/>
        <v>5.5853700000000002</v>
      </c>
      <c r="M566" s="89">
        <f t="shared" si="330"/>
        <v>5.6170600000000004</v>
      </c>
      <c r="N566" s="89">
        <f t="shared" si="330"/>
        <v>5.7951499999999996</v>
      </c>
      <c r="O566" s="89">
        <f t="shared" si="330"/>
        <v>5.8099699999999999</v>
      </c>
      <c r="P566" s="89">
        <f t="shared" si="330"/>
        <v>5.7288399999999999</v>
      </c>
      <c r="Q566" s="89">
        <f t="shared" si="330"/>
        <v>5.7550800000000004</v>
      </c>
      <c r="R566" s="89">
        <f t="shared" si="330"/>
        <v>5.7464700000000004</v>
      </c>
      <c r="S566" s="89">
        <f t="shared" si="330"/>
        <v>5.7324200000000003</v>
      </c>
      <c r="T566" s="89">
        <f t="shared" si="330"/>
        <v>5.7649400000000002</v>
      </c>
      <c r="U566" s="89">
        <f t="shared" si="330"/>
        <v>5.8443699999999996</v>
      </c>
      <c r="V566" s="89">
        <f t="shared" si="330"/>
        <v>5.8294699999999997</v>
      </c>
      <c r="W566" s="89">
        <f t="shared" si="330"/>
        <v>5.7234999999999996</v>
      </c>
      <c r="X566" s="89">
        <f t="shared" si="330"/>
        <v>5.5654199999999996</v>
      </c>
      <c r="Y566" s="89">
        <f t="shared" si="330"/>
        <v>5.4887600000000001</v>
      </c>
      <c r="Z566" s="89">
        <f t="shared" si="330"/>
        <v>5.2956099999999999</v>
      </c>
      <c r="AA566" s="89">
        <f t="shared" si="330"/>
        <v>5.0620799999999999</v>
      </c>
    </row>
    <row r="567" spans="1:27" ht="12.75" hidden="1" customHeight="1" outlineLevel="1" x14ac:dyDescent="0.2">
      <c r="A567" s="97" t="s">
        <v>796</v>
      </c>
      <c r="B567" s="63" t="s">
        <v>242</v>
      </c>
      <c r="C567" s="43" t="s">
        <v>79</v>
      </c>
      <c r="D567" s="44">
        <v>1165.3</v>
      </c>
      <c r="E567" s="44">
        <v>1091.9000000000001</v>
      </c>
      <c r="F567" s="44">
        <v>1026.24</v>
      </c>
      <c r="G567" s="44">
        <v>1018.52</v>
      </c>
      <c r="H567" s="44">
        <v>1055.73</v>
      </c>
      <c r="I567" s="44">
        <v>1185.0899999999999</v>
      </c>
      <c r="J567" s="44">
        <v>1339.02</v>
      </c>
      <c r="K567" s="44">
        <v>1656.72</v>
      </c>
      <c r="L567" s="44">
        <v>1805.61</v>
      </c>
      <c r="M567" s="44">
        <v>1837.3</v>
      </c>
      <c r="N567" s="44">
        <v>2015.39</v>
      </c>
      <c r="O567" s="44">
        <v>2030.21</v>
      </c>
      <c r="P567" s="44">
        <v>1949.08</v>
      </c>
      <c r="Q567" s="44">
        <v>1975.32</v>
      </c>
      <c r="R567" s="44">
        <v>1966.71</v>
      </c>
      <c r="S567" s="44">
        <v>1952.66</v>
      </c>
      <c r="T567" s="44">
        <v>1985.18</v>
      </c>
      <c r="U567" s="44">
        <v>2064.61</v>
      </c>
      <c r="V567" s="44">
        <v>2049.71</v>
      </c>
      <c r="W567" s="44">
        <v>1943.74</v>
      </c>
      <c r="X567" s="44">
        <v>1785.66</v>
      </c>
      <c r="Y567" s="44">
        <v>1709</v>
      </c>
      <c r="Z567" s="44">
        <v>1515.85</v>
      </c>
      <c r="AA567" s="44">
        <v>1282.32</v>
      </c>
    </row>
    <row r="568" spans="1:27" ht="12.75" hidden="1" customHeight="1" outlineLevel="1" x14ac:dyDescent="0.2">
      <c r="A568" s="97" t="s">
        <v>797</v>
      </c>
      <c r="B568" s="63" t="s">
        <v>90</v>
      </c>
      <c r="C568" s="43" t="s">
        <v>79</v>
      </c>
      <c r="D568" s="44">
        <f>$D$468</f>
        <v>3559.77</v>
      </c>
      <c r="E568" s="44">
        <f t="shared" ref="E568:AA568" si="331">$D$468</f>
        <v>3559.77</v>
      </c>
      <c r="F568" s="44">
        <f t="shared" si="331"/>
        <v>3559.77</v>
      </c>
      <c r="G568" s="44">
        <f t="shared" si="331"/>
        <v>3559.77</v>
      </c>
      <c r="H568" s="44">
        <f t="shared" si="331"/>
        <v>3559.77</v>
      </c>
      <c r="I568" s="44">
        <f t="shared" si="331"/>
        <v>3559.77</v>
      </c>
      <c r="J568" s="44">
        <f t="shared" si="331"/>
        <v>3559.77</v>
      </c>
      <c r="K568" s="44">
        <f t="shared" si="331"/>
        <v>3559.77</v>
      </c>
      <c r="L568" s="44">
        <f t="shared" si="331"/>
        <v>3559.77</v>
      </c>
      <c r="M568" s="44">
        <f t="shared" si="331"/>
        <v>3559.77</v>
      </c>
      <c r="N568" s="44">
        <f t="shared" si="331"/>
        <v>3559.77</v>
      </c>
      <c r="O568" s="44">
        <f t="shared" si="331"/>
        <v>3559.77</v>
      </c>
      <c r="P568" s="44">
        <f t="shared" si="331"/>
        <v>3559.77</v>
      </c>
      <c r="Q568" s="44">
        <f t="shared" si="331"/>
        <v>3559.77</v>
      </c>
      <c r="R568" s="44">
        <f t="shared" si="331"/>
        <v>3559.77</v>
      </c>
      <c r="S568" s="44">
        <f t="shared" si="331"/>
        <v>3559.77</v>
      </c>
      <c r="T568" s="44">
        <f t="shared" si="331"/>
        <v>3559.77</v>
      </c>
      <c r="U568" s="44">
        <f t="shared" si="331"/>
        <v>3559.77</v>
      </c>
      <c r="V568" s="44">
        <f t="shared" si="331"/>
        <v>3559.77</v>
      </c>
      <c r="W568" s="44">
        <f t="shared" si="331"/>
        <v>3559.77</v>
      </c>
      <c r="X568" s="44">
        <f t="shared" si="331"/>
        <v>3559.77</v>
      </c>
      <c r="Y568" s="44">
        <f t="shared" si="331"/>
        <v>3559.77</v>
      </c>
      <c r="Z568" s="44">
        <f t="shared" si="331"/>
        <v>3559.77</v>
      </c>
      <c r="AA568" s="44">
        <f t="shared" si="331"/>
        <v>3559.77</v>
      </c>
    </row>
    <row r="569" spans="1:27" ht="12.75" hidden="1" customHeight="1" outlineLevel="1" x14ac:dyDescent="0.2">
      <c r="A569" s="97" t="s">
        <v>798</v>
      </c>
      <c r="B569" s="63" t="s">
        <v>83</v>
      </c>
      <c r="C569" s="43" t="s">
        <v>79</v>
      </c>
      <c r="D569" s="44">
        <v>3.63</v>
      </c>
      <c r="E569" s="44">
        <v>3.63</v>
      </c>
      <c r="F569" s="44">
        <v>3.63</v>
      </c>
      <c r="G569" s="44">
        <v>3.63</v>
      </c>
      <c r="H569" s="44">
        <v>3.63</v>
      </c>
      <c r="I569" s="44">
        <v>3.63</v>
      </c>
      <c r="J569" s="44">
        <v>3.63</v>
      </c>
      <c r="K569" s="44">
        <v>3.63</v>
      </c>
      <c r="L569" s="44">
        <v>3.63</v>
      </c>
      <c r="M569" s="44">
        <v>3.63</v>
      </c>
      <c r="N569" s="44">
        <v>3.63</v>
      </c>
      <c r="O569" s="44">
        <v>3.63</v>
      </c>
      <c r="P569" s="44">
        <v>3.63</v>
      </c>
      <c r="Q569" s="44">
        <v>3.63</v>
      </c>
      <c r="R569" s="44">
        <v>3.63</v>
      </c>
      <c r="S569" s="44">
        <v>3.63</v>
      </c>
      <c r="T569" s="44">
        <v>3.63</v>
      </c>
      <c r="U569" s="44">
        <v>3.63</v>
      </c>
      <c r="V569" s="44">
        <v>3.63</v>
      </c>
      <c r="W569" s="44">
        <v>3.63</v>
      </c>
      <c r="X569" s="44">
        <v>3.63</v>
      </c>
      <c r="Y569" s="44">
        <v>3.63</v>
      </c>
      <c r="Z569" s="44">
        <v>3.63</v>
      </c>
      <c r="AA569" s="44">
        <v>3.63</v>
      </c>
    </row>
    <row r="570" spans="1:27" ht="12.75" hidden="1" customHeight="1" outlineLevel="1" x14ac:dyDescent="0.2">
      <c r="A570" s="97" t="s">
        <v>799</v>
      </c>
      <c r="B570" s="63" t="s">
        <v>81</v>
      </c>
      <c r="C570" s="43" t="s">
        <v>79</v>
      </c>
      <c r="D570" s="44">
        <f>$D$11</f>
        <v>216.36</v>
      </c>
      <c r="E570" s="44">
        <f t="shared" ref="E570:AA570" si="332">$D$11</f>
        <v>216.36</v>
      </c>
      <c r="F570" s="44">
        <f t="shared" si="332"/>
        <v>216.36</v>
      </c>
      <c r="G570" s="44">
        <f t="shared" si="332"/>
        <v>216.36</v>
      </c>
      <c r="H570" s="44">
        <f t="shared" si="332"/>
        <v>216.36</v>
      </c>
      <c r="I570" s="44">
        <f t="shared" si="332"/>
        <v>216.36</v>
      </c>
      <c r="J570" s="44">
        <f t="shared" si="332"/>
        <v>216.36</v>
      </c>
      <c r="K570" s="44">
        <f t="shared" si="332"/>
        <v>216.36</v>
      </c>
      <c r="L570" s="44">
        <f t="shared" si="332"/>
        <v>216.36</v>
      </c>
      <c r="M570" s="44">
        <f t="shared" si="332"/>
        <v>216.36</v>
      </c>
      <c r="N570" s="44">
        <f t="shared" si="332"/>
        <v>216.36</v>
      </c>
      <c r="O570" s="44">
        <f t="shared" si="332"/>
        <v>216.36</v>
      </c>
      <c r="P570" s="44">
        <f t="shared" si="332"/>
        <v>216.36</v>
      </c>
      <c r="Q570" s="44">
        <f t="shared" si="332"/>
        <v>216.36</v>
      </c>
      <c r="R570" s="44">
        <f t="shared" si="332"/>
        <v>216.36</v>
      </c>
      <c r="S570" s="44">
        <f t="shared" si="332"/>
        <v>216.36</v>
      </c>
      <c r="T570" s="44">
        <f t="shared" si="332"/>
        <v>216.36</v>
      </c>
      <c r="U570" s="44">
        <f t="shared" si="332"/>
        <v>216.36</v>
      </c>
      <c r="V570" s="44">
        <f t="shared" si="332"/>
        <v>216.36</v>
      </c>
      <c r="W570" s="44">
        <f t="shared" si="332"/>
        <v>216.36</v>
      </c>
      <c r="X570" s="44">
        <f t="shared" si="332"/>
        <v>216.36</v>
      </c>
      <c r="Y570" s="44">
        <f t="shared" si="332"/>
        <v>216.36</v>
      </c>
      <c r="Z570" s="44">
        <f t="shared" si="332"/>
        <v>216.36</v>
      </c>
      <c r="AA570" s="44">
        <f t="shared" si="332"/>
        <v>216.36</v>
      </c>
    </row>
    <row r="571" spans="1:27" collapsed="1" x14ac:dyDescent="0.2">
      <c r="A571" s="96" t="s">
        <v>800</v>
      </c>
      <c r="B571" s="28" t="str">
        <f>"22"&amp;"."&amp;$B$639&amp;"."&amp;$B$640</f>
        <v>22.11.2023</v>
      </c>
      <c r="C571" s="88" t="s">
        <v>76</v>
      </c>
      <c r="D571" s="89">
        <f>ROUND(((D572+D573+D575+D574)/1000),5)</f>
        <v>4.9610599999999998</v>
      </c>
      <c r="E571" s="89">
        <f>ROUND(((E572+E573+E575+E574)/1000),5)</f>
        <v>4.8807400000000003</v>
      </c>
      <c r="F571" s="89">
        <f>ROUND(((F572+F573+F575+F574)/1000),5)</f>
        <v>4.7997500000000004</v>
      </c>
      <c r="G571" s="89">
        <f t="shared" ref="G571:AA571" si="333">ROUND(((G572+G573+G575+G574)/1000),5)</f>
        <v>4.7741499999999997</v>
      </c>
      <c r="H571" s="89">
        <f t="shared" si="333"/>
        <v>4.8499999999999996</v>
      </c>
      <c r="I571" s="89">
        <f t="shared" si="333"/>
        <v>5.0195800000000004</v>
      </c>
      <c r="J571" s="89">
        <f t="shared" si="333"/>
        <v>5.2449700000000004</v>
      </c>
      <c r="K571" s="89">
        <f t="shared" si="333"/>
        <v>5.4574199999999999</v>
      </c>
      <c r="L571" s="89">
        <f t="shared" si="333"/>
        <v>5.6232100000000003</v>
      </c>
      <c r="M571" s="89">
        <f t="shared" si="333"/>
        <v>5.6434899999999999</v>
      </c>
      <c r="N571" s="89">
        <f t="shared" si="333"/>
        <v>5.7340299999999997</v>
      </c>
      <c r="O571" s="89">
        <f t="shared" si="333"/>
        <v>5.73611</v>
      </c>
      <c r="P571" s="89">
        <f t="shared" si="333"/>
        <v>5.7082899999999999</v>
      </c>
      <c r="Q571" s="89">
        <f t="shared" si="333"/>
        <v>5.7300500000000003</v>
      </c>
      <c r="R571" s="89">
        <f t="shared" si="333"/>
        <v>5.7152599999999998</v>
      </c>
      <c r="S571" s="89">
        <f t="shared" si="333"/>
        <v>5.7027200000000002</v>
      </c>
      <c r="T571" s="89">
        <f t="shared" si="333"/>
        <v>5.7624199999999997</v>
      </c>
      <c r="U571" s="89">
        <f t="shared" si="333"/>
        <v>5.8227500000000001</v>
      </c>
      <c r="V571" s="89">
        <f t="shared" si="333"/>
        <v>5.7753899999999998</v>
      </c>
      <c r="W571" s="89">
        <f t="shared" si="333"/>
        <v>5.6890700000000001</v>
      </c>
      <c r="X571" s="89">
        <f t="shared" si="333"/>
        <v>5.6057300000000003</v>
      </c>
      <c r="Y571" s="89">
        <f t="shared" si="333"/>
        <v>5.5738200000000004</v>
      </c>
      <c r="Z571" s="89">
        <f t="shared" si="333"/>
        <v>5.3159599999999996</v>
      </c>
      <c r="AA571" s="89">
        <f t="shared" si="333"/>
        <v>5.0965800000000003</v>
      </c>
    </row>
    <row r="572" spans="1:27" ht="12.75" hidden="1" customHeight="1" outlineLevel="1" x14ac:dyDescent="0.2">
      <c r="A572" s="97" t="s">
        <v>801</v>
      </c>
      <c r="B572" s="63" t="s">
        <v>242</v>
      </c>
      <c r="C572" s="43" t="s">
        <v>79</v>
      </c>
      <c r="D572" s="44">
        <v>1181.3</v>
      </c>
      <c r="E572" s="44">
        <v>1100.98</v>
      </c>
      <c r="F572" s="44">
        <v>1019.99</v>
      </c>
      <c r="G572" s="44">
        <v>994.39</v>
      </c>
      <c r="H572" s="44">
        <v>1070.24</v>
      </c>
      <c r="I572" s="44">
        <v>1239.82</v>
      </c>
      <c r="J572" s="44">
        <v>1465.21</v>
      </c>
      <c r="K572" s="44">
        <v>1677.66</v>
      </c>
      <c r="L572" s="44">
        <v>1843.45</v>
      </c>
      <c r="M572" s="44">
        <v>1863.73</v>
      </c>
      <c r="N572" s="44">
        <v>1954.27</v>
      </c>
      <c r="O572" s="44">
        <v>1956.35</v>
      </c>
      <c r="P572" s="44">
        <v>1928.53</v>
      </c>
      <c r="Q572" s="44">
        <v>1950.29</v>
      </c>
      <c r="R572" s="44">
        <v>1935.5</v>
      </c>
      <c r="S572" s="44">
        <v>1922.96</v>
      </c>
      <c r="T572" s="44">
        <v>1982.66</v>
      </c>
      <c r="U572" s="44">
        <v>2042.99</v>
      </c>
      <c r="V572" s="44">
        <v>1995.63</v>
      </c>
      <c r="W572" s="44">
        <v>1909.31</v>
      </c>
      <c r="X572" s="44">
        <v>1825.97</v>
      </c>
      <c r="Y572" s="44">
        <v>1794.06</v>
      </c>
      <c r="Z572" s="44">
        <v>1536.2</v>
      </c>
      <c r="AA572" s="44">
        <v>1316.82</v>
      </c>
    </row>
    <row r="573" spans="1:27" ht="12.75" hidden="1" customHeight="1" outlineLevel="1" x14ac:dyDescent="0.2">
      <c r="A573" s="97" t="s">
        <v>802</v>
      </c>
      <c r="B573" s="63" t="s">
        <v>90</v>
      </c>
      <c r="C573" s="43" t="s">
        <v>79</v>
      </c>
      <c r="D573" s="44">
        <f>$D$468</f>
        <v>3559.77</v>
      </c>
      <c r="E573" s="44">
        <f t="shared" ref="E573:AA573" si="334">$D$468</f>
        <v>3559.77</v>
      </c>
      <c r="F573" s="44">
        <f t="shared" si="334"/>
        <v>3559.77</v>
      </c>
      <c r="G573" s="44">
        <f t="shared" si="334"/>
        <v>3559.77</v>
      </c>
      <c r="H573" s="44">
        <f t="shared" si="334"/>
        <v>3559.77</v>
      </c>
      <c r="I573" s="44">
        <f t="shared" si="334"/>
        <v>3559.77</v>
      </c>
      <c r="J573" s="44">
        <f t="shared" si="334"/>
        <v>3559.77</v>
      </c>
      <c r="K573" s="44">
        <f t="shared" si="334"/>
        <v>3559.77</v>
      </c>
      <c r="L573" s="44">
        <f t="shared" si="334"/>
        <v>3559.77</v>
      </c>
      <c r="M573" s="44">
        <f t="shared" si="334"/>
        <v>3559.77</v>
      </c>
      <c r="N573" s="44">
        <f t="shared" si="334"/>
        <v>3559.77</v>
      </c>
      <c r="O573" s="44">
        <f t="shared" si="334"/>
        <v>3559.77</v>
      </c>
      <c r="P573" s="44">
        <f t="shared" si="334"/>
        <v>3559.77</v>
      </c>
      <c r="Q573" s="44">
        <f t="shared" si="334"/>
        <v>3559.77</v>
      </c>
      <c r="R573" s="44">
        <f t="shared" si="334"/>
        <v>3559.77</v>
      </c>
      <c r="S573" s="44">
        <f t="shared" si="334"/>
        <v>3559.77</v>
      </c>
      <c r="T573" s="44">
        <f t="shared" si="334"/>
        <v>3559.77</v>
      </c>
      <c r="U573" s="44">
        <f t="shared" si="334"/>
        <v>3559.77</v>
      </c>
      <c r="V573" s="44">
        <f t="shared" si="334"/>
        <v>3559.77</v>
      </c>
      <c r="W573" s="44">
        <f t="shared" si="334"/>
        <v>3559.77</v>
      </c>
      <c r="X573" s="44">
        <f t="shared" si="334"/>
        <v>3559.77</v>
      </c>
      <c r="Y573" s="44">
        <f t="shared" si="334"/>
        <v>3559.77</v>
      </c>
      <c r="Z573" s="44">
        <f t="shared" si="334"/>
        <v>3559.77</v>
      </c>
      <c r="AA573" s="44">
        <f t="shared" si="334"/>
        <v>3559.77</v>
      </c>
    </row>
    <row r="574" spans="1:27" ht="12.75" hidden="1" customHeight="1" outlineLevel="1" x14ac:dyDescent="0.2">
      <c r="A574" s="97" t="s">
        <v>803</v>
      </c>
      <c r="B574" s="63" t="s">
        <v>83</v>
      </c>
      <c r="C574" s="43" t="s">
        <v>79</v>
      </c>
      <c r="D574" s="44">
        <v>3.63</v>
      </c>
      <c r="E574" s="44">
        <v>3.63</v>
      </c>
      <c r="F574" s="44">
        <v>3.63</v>
      </c>
      <c r="G574" s="44">
        <v>3.63</v>
      </c>
      <c r="H574" s="44">
        <v>3.63</v>
      </c>
      <c r="I574" s="44">
        <v>3.63</v>
      </c>
      <c r="J574" s="44">
        <v>3.63</v>
      </c>
      <c r="K574" s="44">
        <v>3.63</v>
      </c>
      <c r="L574" s="44">
        <v>3.63</v>
      </c>
      <c r="M574" s="44">
        <v>3.63</v>
      </c>
      <c r="N574" s="44">
        <v>3.63</v>
      </c>
      <c r="O574" s="44">
        <v>3.63</v>
      </c>
      <c r="P574" s="44">
        <v>3.63</v>
      </c>
      <c r="Q574" s="44">
        <v>3.63</v>
      </c>
      <c r="R574" s="44">
        <v>3.63</v>
      </c>
      <c r="S574" s="44">
        <v>3.63</v>
      </c>
      <c r="T574" s="44">
        <v>3.63</v>
      </c>
      <c r="U574" s="44">
        <v>3.63</v>
      </c>
      <c r="V574" s="44">
        <v>3.63</v>
      </c>
      <c r="W574" s="44">
        <v>3.63</v>
      </c>
      <c r="X574" s="44">
        <v>3.63</v>
      </c>
      <c r="Y574" s="44">
        <v>3.63</v>
      </c>
      <c r="Z574" s="44">
        <v>3.63</v>
      </c>
      <c r="AA574" s="44">
        <v>3.63</v>
      </c>
    </row>
    <row r="575" spans="1:27" ht="12.75" hidden="1" customHeight="1" outlineLevel="1" x14ac:dyDescent="0.2">
      <c r="A575" s="97" t="s">
        <v>804</v>
      </c>
      <c r="B575" s="63" t="s">
        <v>81</v>
      </c>
      <c r="C575" s="43" t="s">
        <v>79</v>
      </c>
      <c r="D575" s="44">
        <f>$D$11</f>
        <v>216.36</v>
      </c>
      <c r="E575" s="44">
        <f t="shared" ref="E575:AA575" si="335">$D$11</f>
        <v>216.36</v>
      </c>
      <c r="F575" s="44">
        <f t="shared" si="335"/>
        <v>216.36</v>
      </c>
      <c r="G575" s="44">
        <f t="shared" si="335"/>
        <v>216.36</v>
      </c>
      <c r="H575" s="44">
        <f t="shared" si="335"/>
        <v>216.36</v>
      </c>
      <c r="I575" s="44">
        <f t="shared" si="335"/>
        <v>216.36</v>
      </c>
      <c r="J575" s="44">
        <f t="shared" si="335"/>
        <v>216.36</v>
      </c>
      <c r="K575" s="44">
        <f t="shared" si="335"/>
        <v>216.36</v>
      </c>
      <c r="L575" s="44">
        <f t="shared" si="335"/>
        <v>216.36</v>
      </c>
      <c r="M575" s="44">
        <f t="shared" si="335"/>
        <v>216.36</v>
      </c>
      <c r="N575" s="44">
        <f t="shared" si="335"/>
        <v>216.36</v>
      </c>
      <c r="O575" s="44">
        <f t="shared" si="335"/>
        <v>216.36</v>
      </c>
      <c r="P575" s="44">
        <f t="shared" si="335"/>
        <v>216.36</v>
      </c>
      <c r="Q575" s="44">
        <f t="shared" si="335"/>
        <v>216.36</v>
      </c>
      <c r="R575" s="44">
        <f t="shared" si="335"/>
        <v>216.36</v>
      </c>
      <c r="S575" s="44">
        <f t="shared" si="335"/>
        <v>216.36</v>
      </c>
      <c r="T575" s="44">
        <f t="shared" si="335"/>
        <v>216.36</v>
      </c>
      <c r="U575" s="44">
        <f t="shared" si="335"/>
        <v>216.36</v>
      </c>
      <c r="V575" s="44">
        <f t="shared" si="335"/>
        <v>216.36</v>
      </c>
      <c r="W575" s="44">
        <f t="shared" si="335"/>
        <v>216.36</v>
      </c>
      <c r="X575" s="44">
        <f t="shared" si="335"/>
        <v>216.36</v>
      </c>
      <c r="Y575" s="44">
        <f t="shared" si="335"/>
        <v>216.36</v>
      </c>
      <c r="Z575" s="44">
        <f t="shared" si="335"/>
        <v>216.36</v>
      </c>
      <c r="AA575" s="44">
        <f t="shared" si="335"/>
        <v>216.36</v>
      </c>
    </row>
    <row r="576" spans="1:27" collapsed="1" x14ac:dyDescent="0.2">
      <c r="A576" s="96" t="s">
        <v>805</v>
      </c>
      <c r="B576" s="28" t="str">
        <f>"23"&amp;"."&amp;$B$639&amp;"."&amp;$B$640</f>
        <v>23.11.2023</v>
      </c>
      <c r="C576" s="88" t="s">
        <v>76</v>
      </c>
      <c r="D576" s="89">
        <f>ROUND(((D577+D578+D580+D579)/1000),5)</f>
        <v>4.9677499999999997</v>
      </c>
      <c r="E576" s="89">
        <f>ROUND(((E577+E578+E580+E579)/1000),5)</f>
        <v>4.8825099999999999</v>
      </c>
      <c r="F576" s="89">
        <f>ROUND(((F577+F578+F580+F579)/1000),5)</f>
        <v>4.8500399999999999</v>
      </c>
      <c r="G576" s="89">
        <f t="shared" ref="G576:AA576" si="336">ROUND(((G577+G578+G580+G579)/1000),5)</f>
        <v>4.8496600000000001</v>
      </c>
      <c r="H576" s="89">
        <f t="shared" si="336"/>
        <v>4.8583800000000004</v>
      </c>
      <c r="I576" s="89">
        <f t="shared" si="336"/>
        <v>5.0118</v>
      </c>
      <c r="J576" s="89">
        <f t="shared" si="336"/>
        <v>5.2138900000000001</v>
      </c>
      <c r="K576" s="89">
        <f t="shared" si="336"/>
        <v>5.48271</v>
      </c>
      <c r="L576" s="89">
        <f t="shared" si="336"/>
        <v>5.5970000000000004</v>
      </c>
      <c r="M576" s="89">
        <f t="shared" si="336"/>
        <v>5.6139000000000001</v>
      </c>
      <c r="N576" s="89">
        <f t="shared" si="336"/>
        <v>5.65618</v>
      </c>
      <c r="O576" s="89">
        <f t="shared" si="336"/>
        <v>5.7267599999999996</v>
      </c>
      <c r="P576" s="89">
        <f t="shared" si="336"/>
        <v>5.7206299999999999</v>
      </c>
      <c r="Q576" s="89">
        <f t="shared" si="336"/>
        <v>5.7376899999999997</v>
      </c>
      <c r="R576" s="89">
        <f t="shared" si="336"/>
        <v>5.7280800000000003</v>
      </c>
      <c r="S576" s="89">
        <f t="shared" si="336"/>
        <v>5.6367500000000001</v>
      </c>
      <c r="T576" s="89">
        <f t="shared" si="336"/>
        <v>5.6379700000000001</v>
      </c>
      <c r="U576" s="89">
        <f t="shared" si="336"/>
        <v>5.7018800000000001</v>
      </c>
      <c r="V576" s="89">
        <f t="shared" si="336"/>
        <v>5.73536</v>
      </c>
      <c r="W576" s="89">
        <f t="shared" si="336"/>
        <v>5.6383700000000001</v>
      </c>
      <c r="X576" s="89">
        <f t="shared" si="336"/>
        <v>5.6129300000000004</v>
      </c>
      <c r="Y576" s="89">
        <f t="shared" si="336"/>
        <v>5.5822200000000004</v>
      </c>
      <c r="Z576" s="89">
        <f t="shared" si="336"/>
        <v>5.3024300000000002</v>
      </c>
      <c r="AA576" s="89">
        <f t="shared" si="336"/>
        <v>5.0552999999999999</v>
      </c>
    </row>
    <row r="577" spans="1:27" ht="12.75" hidden="1" customHeight="1" outlineLevel="1" x14ac:dyDescent="0.2">
      <c r="A577" s="97" t="s">
        <v>806</v>
      </c>
      <c r="B577" s="63" t="s">
        <v>242</v>
      </c>
      <c r="C577" s="43" t="s">
        <v>79</v>
      </c>
      <c r="D577" s="44">
        <v>1187.99</v>
      </c>
      <c r="E577" s="44">
        <v>1102.75</v>
      </c>
      <c r="F577" s="44">
        <v>1070.28</v>
      </c>
      <c r="G577" s="44">
        <v>1069.9000000000001</v>
      </c>
      <c r="H577" s="44">
        <v>1078.6199999999999</v>
      </c>
      <c r="I577" s="44">
        <v>1232.04</v>
      </c>
      <c r="J577" s="44">
        <v>1434.13</v>
      </c>
      <c r="K577" s="44">
        <v>1702.95</v>
      </c>
      <c r="L577" s="44">
        <v>1817.24</v>
      </c>
      <c r="M577" s="44">
        <v>1834.14</v>
      </c>
      <c r="N577" s="44">
        <v>1876.42</v>
      </c>
      <c r="O577" s="44">
        <v>1947</v>
      </c>
      <c r="P577" s="44">
        <v>1940.87</v>
      </c>
      <c r="Q577" s="44">
        <v>1957.93</v>
      </c>
      <c r="R577" s="44">
        <v>1948.32</v>
      </c>
      <c r="S577" s="44">
        <v>1856.99</v>
      </c>
      <c r="T577" s="44">
        <v>1858.21</v>
      </c>
      <c r="U577" s="44">
        <v>1922.12</v>
      </c>
      <c r="V577" s="44">
        <v>1955.6</v>
      </c>
      <c r="W577" s="44">
        <v>1858.61</v>
      </c>
      <c r="X577" s="44">
        <v>1833.17</v>
      </c>
      <c r="Y577" s="44">
        <v>1802.46</v>
      </c>
      <c r="Z577" s="44">
        <v>1522.67</v>
      </c>
      <c r="AA577" s="44">
        <v>1275.54</v>
      </c>
    </row>
    <row r="578" spans="1:27" ht="12.75" hidden="1" customHeight="1" outlineLevel="1" x14ac:dyDescent="0.2">
      <c r="A578" s="97" t="s">
        <v>807</v>
      </c>
      <c r="B578" s="63" t="s">
        <v>90</v>
      </c>
      <c r="C578" s="43" t="s">
        <v>79</v>
      </c>
      <c r="D578" s="44">
        <f>$D$468</f>
        <v>3559.77</v>
      </c>
      <c r="E578" s="44">
        <f t="shared" ref="E578:AA578" si="337">$D$468</f>
        <v>3559.77</v>
      </c>
      <c r="F578" s="44">
        <f t="shared" si="337"/>
        <v>3559.77</v>
      </c>
      <c r="G578" s="44">
        <f t="shared" si="337"/>
        <v>3559.77</v>
      </c>
      <c r="H578" s="44">
        <f t="shared" si="337"/>
        <v>3559.77</v>
      </c>
      <c r="I578" s="44">
        <f t="shared" si="337"/>
        <v>3559.77</v>
      </c>
      <c r="J578" s="44">
        <f t="shared" si="337"/>
        <v>3559.77</v>
      </c>
      <c r="K578" s="44">
        <f t="shared" si="337"/>
        <v>3559.77</v>
      </c>
      <c r="L578" s="44">
        <f t="shared" si="337"/>
        <v>3559.77</v>
      </c>
      <c r="M578" s="44">
        <f t="shared" si="337"/>
        <v>3559.77</v>
      </c>
      <c r="N578" s="44">
        <f t="shared" si="337"/>
        <v>3559.77</v>
      </c>
      <c r="O578" s="44">
        <f t="shared" si="337"/>
        <v>3559.77</v>
      </c>
      <c r="P578" s="44">
        <f t="shared" si="337"/>
        <v>3559.77</v>
      </c>
      <c r="Q578" s="44">
        <f t="shared" si="337"/>
        <v>3559.77</v>
      </c>
      <c r="R578" s="44">
        <f t="shared" si="337"/>
        <v>3559.77</v>
      </c>
      <c r="S578" s="44">
        <f t="shared" si="337"/>
        <v>3559.77</v>
      </c>
      <c r="T578" s="44">
        <f t="shared" si="337"/>
        <v>3559.77</v>
      </c>
      <c r="U578" s="44">
        <f t="shared" si="337"/>
        <v>3559.77</v>
      </c>
      <c r="V578" s="44">
        <f t="shared" si="337"/>
        <v>3559.77</v>
      </c>
      <c r="W578" s="44">
        <f t="shared" si="337"/>
        <v>3559.77</v>
      </c>
      <c r="X578" s="44">
        <f t="shared" si="337"/>
        <v>3559.77</v>
      </c>
      <c r="Y578" s="44">
        <f t="shared" si="337"/>
        <v>3559.77</v>
      </c>
      <c r="Z578" s="44">
        <f t="shared" si="337"/>
        <v>3559.77</v>
      </c>
      <c r="AA578" s="44">
        <f t="shared" si="337"/>
        <v>3559.77</v>
      </c>
    </row>
    <row r="579" spans="1:27" ht="12.75" hidden="1" customHeight="1" outlineLevel="1" x14ac:dyDescent="0.2">
      <c r="A579" s="97" t="s">
        <v>808</v>
      </c>
      <c r="B579" s="63" t="s">
        <v>83</v>
      </c>
      <c r="C579" s="43" t="s">
        <v>79</v>
      </c>
      <c r="D579" s="44">
        <v>3.63</v>
      </c>
      <c r="E579" s="44">
        <v>3.63</v>
      </c>
      <c r="F579" s="44">
        <v>3.63</v>
      </c>
      <c r="G579" s="44">
        <v>3.63</v>
      </c>
      <c r="H579" s="44">
        <v>3.63</v>
      </c>
      <c r="I579" s="44">
        <v>3.63</v>
      </c>
      <c r="J579" s="44">
        <v>3.63</v>
      </c>
      <c r="K579" s="44">
        <v>3.63</v>
      </c>
      <c r="L579" s="44">
        <v>3.63</v>
      </c>
      <c r="M579" s="44">
        <v>3.63</v>
      </c>
      <c r="N579" s="44">
        <v>3.63</v>
      </c>
      <c r="O579" s="44">
        <v>3.63</v>
      </c>
      <c r="P579" s="44">
        <v>3.63</v>
      </c>
      <c r="Q579" s="44">
        <v>3.63</v>
      </c>
      <c r="R579" s="44">
        <v>3.63</v>
      </c>
      <c r="S579" s="44">
        <v>3.63</v>
      </c>
      <c r="T579" s="44">
        <v>3.63</v>
      </c>
      <c r="U579" s="44">
        <v>3.63</v>
      </c>
      <c r="V579" s="44">
        <v>3.63</v>
      </c>
      <c r="W579" s="44">
        <v>3.63</v>
      </c>
      <c r="X579" s="44">
        <v>3.63</v>
      </c>
      <c r="Y579" s="44">
        <v>3.63</v>
      </c>
      <c r="Z579" s="44">
        <v>3.63</v>
      </c>
      <c r="AA579" s="44">
        <v>3.63</v>
      </c>
    </row>
    <row r="580" spans="1:27" ht="12.75" hidden="1" customHeight="1" outlineLevel="1" x14ac:dyDescent="0.2">
      <c r="A580" s="97" t="s">
        <v>809</v>
      </c>
      <c r="B580" s="63" t="s">
        <v>81</v>
      </c>
      <c r="C580" s="43" t="s">
        <v>79</v>
      </c>
      <c r="D580" s="44">
        <f>$D$11</f>
        <v>216.36</v>
      </c>
      <c r="E580" s="44">
        <f t="shared" ref="E580:AA580" si="338">$D$11</f>
        <v>216.36</v>
      </c>
      <c r="F580" s="44">
        <f t="shared" si="338"/>
        <v>216.36</v>
      </c>
      <c r="G580" s="44">
        <f t="shared" si="338"/>
        <v>216.36</v>
      </c>
      <c r="H580" s="44">
        <f t="shared" si="338"/>
        <v>216.36</v>
      </c>
      <c r="I580" s="44">
        <f t="shared" si="338"/>
        <v>216.36</v>
      </c>
      <c r="J580" s="44">
        <f t="shared" si="338"/>
        <v>216.36</v>
      </c>
      <c r="K580" s="44">
        <f t="shared" si="338"/>
        <v>216.36</v>
      </c>
      <c r="L580" s="44">
        <f t="shared" si="338"/>
        <v>216.36</v>
      </c>
      <c r="M580" s="44">
        <f t="shared" si="338"/>
        <v>216.36</v>
      </c>
      <c r="N580" s="44">
        <f t="shared" si="338"/>
        <v>216.36</v>
      </c>
      <c r="O580" s="44">
        <f t="shared" si="338"/>
        <v>216.36</v>
      </c>
      <c r="P580" s="44">
        <f t="shared" si="338"/>
        <v>216.36</v>
      </c>
      <c r="Q580" s="44">
        <f t="shared" si="338"/>
        <v>216.36</v>
      </c>
      <c r="R580" s="44">
        <f t="shared" si="338"/>
        <v>216.36</v>
      </c>
      <c r="S580" s="44">
        <f t="shared" si="338"/>
        <v>216.36</v>
      </c>
      <c r="T580" s="44">
        <f t="shared" si="338"/>
        <v>216.36</v>
      </c>
      <c r="U580" s="44">
        <f t="shared" si="338"/>
        <v>216.36</v>
      </c>
      <c r="V580" s="44">
        <f t="shared" si="338"/>
        <v>216.36</v>
      </c>
      <c r="W580" s="44">
        <f t="shared" si="338"/>
        <v>216.36</v>
      </c>
      <c r="X580" s="44">
        <f t="shared" si="338"/>
        <v>216.36</v>
      </c>
      <c r="Y580" s="44">
        <f t="shared" si="338"/>
        <v>216.36</v>
      </c>
      <c r="Z580" s="44">
        <f t="shared" si="338"/>
        <v>216.36</v>
      </c>
      <c r="AA580" s="44">
        <f t="shared" si="338"/>
        <v>216.36</v>
      </c>
    </row>
    <row r="581" spans="1:27" collapsed="1" x14ac:dyDescent="0.2">
      <c r="A581" s="96" t="s">
        <v>810</v>
      </c>
      <c r="B581" s="28" t="str">
        <f>"24"&amp;"."&amp;$B$639&amp;"."&amp;$B$640</f>
        <v>24.11.2023</v>
      </c>
      <c r="C581" s="88" t="s">
        <v>76</v>
      </c>
      <c r="D581" s="89">
        <f>ROUND(((D582+D583+D585+D584)/1000),5)</f>
        <v>4.93825</v>
      </c>
      <c r="E581" s="89">
        <f>ROUND(((E582+E583+E585+E584)/1000),5)</f>
        <v>4.8160800000000004</v>
      </c>
      <c r="F581" s="89">
        <f>ROUND(((F582+F583+F585+F584)/1000),5)</f>
        <v>4.7479100000000001</v>
      </c>
      <c r="G581" s="89">
        <f t="shared" ref="G581:AA581" si="339">ROUND(((G582+G583+G585+G584)/1000),5)</f>
        <v>4.5879099999999999</v>
      </c>
      <c r="H581" s="89">
        <f t="shared" si="339"/>
        <v>4.7474800000000004</v>
      </c>
      <c r="I581" s="89">
        <f t="shared" si="339"/>
        <v>4.9936199999999999</v>
      </c>
      <c r="J581" s="89">
        <f t="shared" si="339"/>
        <v>5.1084399999999999</v>
      </c>
      <c r="K581" s="89">
        <f t="shared" si="339"/>
        <v>5.4027900000000004</v>
      </c>
      <c r="L581" s="89">
        <f t="shared" si="339"/>
        <v>5.6431300000000002</v>
      </c>
      <c r="M581" s="89">
        <f t="shared" si="339"/>
        <v>5.6737299999999999</v>
      </c>
      <c r="N581" s="89">
        <f t="shared" si="339"/>
        <v>5.7064300000000001</v>
      </c>
      <c r="O581" s="89">
        <f t="shared" si="339"/>
        <v>5.7506700000000004</v>
      </c>
      <c r="P581" s="89">
        <f t="shared" si="339"/>
        <v>5.7245799999999996</v>
      </c>
      <c r="Q581" s="89">
        <f t="shared" si="339"/>
        <v>5.7428800000000004</v>
      </c>
      <c r="R581" s="89">
        <f t="shared" si="339"/>
        <v>5.7255099999999999</v>
      </c>
      <c r="S581" s="89">
        <f t="shared" si="339"/>
        <v>5.7078899999999999</v>
      </c>
      <c r="T581" s="89">
        <f t="shared" si="339"/>
        <v>5.7132100000000001</v>
      </c>
      <c r="U581" s="89">
        <f t="shared" si="339"/>
        <v>5.72966</v>
      </c>
      <c r="V581" s="89">
        <f t="shared" si="339"/>
        <v>5.7132199999999997</v>
      </c>
      <c r="W581" s="89">
        <f t="shared" si="339"/>
        <v>5.7309900000000003</v>
      </c>
      <c r="X581" s="89">
        <f t="shared" si="339"/>
        <v>5.6673900000000001</v>
      </c>
      <c r="Y581" s="89">
        <f t="shared" si="339"/>
        <v>5.6101299999999998</v>
      </c>
      <c r="Z581" s="89">
        <f t="shared" si="339"/>
        <v>5.4157799999999998</v>
      </c>
      <c r="AA581" s="89">
        <f t="shared" si="339"/>
        <v>5.1863099999999998</v>
      </c>
    </row>
    <row r="582" spans="1:27" ht="12.75" hidden="1" customHeight="1" outlineLevel="1" x14ac:dyDescent="0.2">
      <c r="A582" s="97" t="s">
        <v>811</v>
      </c>
      <c r="B582" s="63" t="s">
        <v>242</v>
      </c>
      <c r="C582" s="43" t="s">
        <v>79</v>
      </c>
      <c r="D582" s="44">
        <v>1158.49</v>
      </c>
      <c r="E582" s="44">
        <v>1036.32</v>
      </c>
      <c r="F582" s="44">
        <v>968.15</v>
      </c>
      <c r="G582" s="44">
        <v>808.15</v>
      </c>
      <c r="H582" s="44">
        <v>967.72</v>
      </c>
      <c r="I582" s="44">
        <v>1213.8599999999999</v>
      </c>
      <c r="J582" s="44">
        <v>1328.68</v>
      </c>
      <c r="K582" s="44">
        <v>1623.03</v>
      </c>
      <c r="L582" s="44">
        <v>1863.37</v>
      </c>
      <c r="M582" s="44">
        <v>1893.97</v>
      </c>
      <c r="N582" s="44">
        <v>1926.67</v>
      </c>
      <c r="O582" s="44">
        <v>1970.91</v>
      </c>
      <c r="P582" s="44">
        <v>1944.82</v>
      </c>
      <c r="Q582" s="44">
        <v>1963.12</v>
      </c>
      <c r="R582" s="44">
        <v>1945.75</v>
      </c>
      <c r="S582" s="44">
        <v>1928.13</v>
      </c>
      <c r="T582" s="44">
        <v>1933.45</v>
      </c>
      <c r="U582" s="44">
        <v>1949.9</v>
      </c>
      <c r="V582" s="44">
        <v>1933.46</v>
      </c>
      <c r="W582" s="44">
        <v>1951.23</v>
      </c>
      <c r="X582" s="44">
        <v>1887.63</v>
      </c>
      <c r="Y582" s="44">
        <v>1830.37</v>
      </c>
      <c r="Z582" s="44">
        <v>1636.02</v>
      </c>
      <c r="AA582" s="44">
        <v>1406.55</v>
      </c>
    </row>
    <row r="583" spans="1:27" ht="12.75" hidden="1" customHeight="1" outlineLevel="1" x14ac:dyDescent="0.2">
      <c r="A583" s="97" t="s">
        <v>812</v>
      </c>
      <c r="B583" s="63" t="s">
        <v>90</v>
      </c>
      <c r="C583" s="43" t="s">
        <v>79</v>
      </c>
      <c r="D583" s="44">
        <f>$D$468</f>
        <v>3559.77</v>
      </c>
      <c r="E583" s="44">
        <f t="shared" ref="E583:AA583" si="340">$D$468</f>
        <v>3559.77</v>
      </c>
      <c r="F583" s="44">
        <f t="shared" si="340"/>
        <v>3559.77</v>
      </c>
      <c r="G583" s="44">
        <f t="shared" si="340"/>
        <v>3559.77</v>
      </c>
      <c r="H583" s="44">
        <f t="shared" si="340"/>
        <v>3559.77</v>
      </c>
      <c r="I583" s="44">
        <f t="shared" si="340"/>
        <v>3559.77</v>
      </c>
      <c r="J583" s="44">
        <f t="shared" si="340"/>
        <v>3559.77</v>
      </c>
      <c r="K583" s="44">
        <f t="shared" si="340"/>
        <v>3559.77</v>
      </c>
      <c r="L583" s="44">
        <f t="shared" si="340"/>
        <v>3559.77</v>
      </c>
      <c r="M583" s="44">
        <f t="shared" si="340"/>
        <v>3559.77</v>
      </c>
      <c r="N583" s="44">
        <f t="shared" si="340"/>
        <v>3559.77</v>
      </c>
      <c r="O583" s="44">
        <f t="shared" si="340"/>
        <v>3559.77</v>
      </c>
      <c r="P583" s="44">
        <f t="shared" si="340"/>
        <v>3559.77</v>
      </c>
      <c r="Q583" s="44">
        <f t="shared" si="340"/>
        <v>3559.77</v>
      </c>
      <c r="R583" s="44">
        <f t="shared" si="340"/>
        <v>3559.77</v>
      </c>
      <c r="S583" s="44">
        <f t="shared" si="340"/>
        <v>3559.77</v>
      </c>
      <c r="T583" s="44">
        <f t="shared" si="340"/>
        <v>3559.77</v>
      </c>
      <c r="U583" s="44">
        <f t="shared" si="340"/>
        <v>3559.77</v>
      </c>
      <c r="V583" s="44">
        <f t="shared" si="340"/>
        <v>3559.77</v>
      </c>
      <c r="W583" s="44">
        <f t="shared" si="340"/>
        <v>3559.77</v>
      </c>
      <c r="X583" s="44">
        <f t="shared" si="340"/>
        <v>3559.77</v>
      </c>
      <c r="Y583" s="44">
        <f t="shared" si="340"/>
        <v>3559.77</v>
      </c>
      <c r="Z583" s="44">
        <f t="shared" si="340"/>
        <v>3559.77</v>
      </c>
      <c r="AA583" s="44">
        <f t="shared" si="340"/>
        <v>3559.77</v>
      </c>
    </row>
    <row r="584" spans="1:27" ht="12.75" hidden="1" customHeight="1" outlineLevel="1" x14ac:dyDescent="0.2">
      <c r="A584" s="97" t="s">
        <v>813</v>
      </c>
      <c r="B584" s="63" t="s">
        <v>83</v>
      </c>
      <c r="C584" s="43" t="s">
        <v>79</v>
      </c>
      <c r="D584" s="44">
        <v>3.63</v>
      </c>
      <c r="E584" s="44">
        <v>3.63</v>
      </c>
      <c r="F584" s="44">
        <v>3.63</v>
      </c>
      <c r="G584" s="44">
        <v>3.63</v>
      </c>
      <c r="H584" s="44">
        <v>3.63</v>
      </c>
      <c r="I584" s="44">
        <v>3.63</v>
      </c>
      <c r="J584" s="44">
        <v>3.63</v>
      </c>
      <c r="K584" s="44">
        <v>3.63</v>
      </c>
      <c r="L584" s="44">
        <v>3.63</v>
      </c>
      <c r="M584" s="44">
        <v>3.63</v>
      </c>
      <c r="N584" s="44">
        <v>3.63</v>
      </c>
      <c r="O584" s="44">
        <v>3.63</v>
      </c>
      <c r="P584" s="44">
        <v>3.63</v>
      </c>
      <c r="Q584" s="44">
        <v>3.63</v>
      </c>
      <c r="R584" s="44">
        <v>3.63</v>
      </c>
      <c r="S584" s="44">
        <v>3.63</v>
      </c>
      <c r="T584" s="44">
        <v>3.63</v>
      </c>
      <c r="U584" s="44">
        <v>3.63</v>
      </c>
      <c r="V584" s="44">
        <v>3.63</v>
      </c>
      <c r="W584" s="44">
        <v>3.63</v>
      </c>
      <c r="X584" s="44">
        <v>3.63</v>
      </c>
      <c r="Y584" s="44">
        <v>3.63</v>
      </c>
      <c r="Z584" s="44">
        <v>3.63</v>
      </c>
      <c r="AA584" s="44">
        <v>3.63</v>
      </c>
    </row>
    <row r="585" spans="1:27" ht="12.75" hidden="1" customHeight="1" outlineLevel="1" x14ac:dyDescent="0.2">
      <c r="A585" s="97" t="s">
        <v>814</v>
      </c>
      <c r="B585" s="63" t="s">
        <v>81</v>
      </c>
      <c r="C585" s="43" t="s">
        <v>79</v>
      </c>
      <c r="D585" s="44">
        <f>$D$11</f>
        <v>216.36</v>
      </c>
      <c r="E585" s="44">
        <f t="shared" ref="E585:AA585" si="341">$D$11</f>
        <v>216.36</v>
      </c>
      <c r="F585" s="44">
        <f t="shared" si="341"/>
        <v>216.36</v>
      </c>
      <c r="G585" s="44">
        <f t="shared" si="341"/>
        <v>216.36</v>
      </c>
      <c r="H585" s="44">
        <f t="shared" si="341"/>
        <v>216.36</v>
      </c>
      <c r="I585" s="44">
        <f t="shared" si="341"/>
        <v>216.36</v>
      </c>
      <c r="J585" s="44">
        <f t="shared" si="341"/>
        <v>216.36</v>
      </c>
      <c r="K585" s="44">
        <f t="shared" si="341"/>
        <v>216.36</v>
      </c>
      <c r="L585" s="44">
        <f t="shared" si="341"/>
        <v>216.36</v>
      </c>
      <c r="M585" s="44">
        <f t="shared" si="341"/>
        <v>216.36</v>
      </c>
      <c r="N585" s="44">
        <f t="shared" si="341"/>
        <v>216.36</v>
      </c>
      <c r="O585" s="44">
        <f t="shared" si="341"/>
        <v>216.36</v>
      </c>
      <c r="P585" s="44">
        <f t="shared" si="341"/>
        <v>216.36</v>
      </c>
      <c r="Q585" s="44">
        <f t="shared" si="341"/>
        <v>216.36</v>
      </c>
      <c r="R585" s="44">
        <f t="shared" si="341"/>
        <v>216.36</v>
      </c>
      <c r="S585" s="44">
        <f t="shared" si="341"/>
        <v>216.36</v>
      </c>
      <c r="T585" s="44">
        <f t="shared" si="341"/>
        <v>216.36</v>
      </c>
      <c r="U585" s="44">
        <f t="shared" si="341"/>
        <v>216.36</v>
      </c>
      <c r="V585" s="44">
        <f t="shared" si="341"/>
        <v>216.36</v>
      </c>
      <c r="W585" s="44">
        <f t="shared" si="341"/>
        <v>216.36</v>
      </c>
      <c r="X585" s="44">
        <f t="shared" si="341"/>
        <v>216.36</v>
      </c>
      <c r="Y585" s="44">
        <f t="shared" si="341"/>
        <v>216.36</v>
      </c>
      <c r="Z585" s="44">
        <f t="shared" si="341"/>
        <v>216.36</v>
      </c>
      <c r="AA585" s="44">
        <f t="shared" si="341"/>
        <v>216.36</v>
      </c>
    </row>
    <row r="586" spans="1:27" collapsed="1" x14ac:dyDescent="0.2">
      <c r="A586" s="96" t="s">
        <v>815</v>
      </c>
      <c r="B586" s="28" t="str">
        <f>"25"&amp;"."&amp;$B$639&amp;"."&amp;$B$640</f>
        <v>25.11.2023</v>
      </c>
      <c r="C586" s="88" t="s">
        <v>76</v>
      </c>
      <c r="D586" s="89">
        <f>ROUND(((D587+D588+D590+D589)/1000),5)</f>
        <v>5.0487599999999997</v>
      </c>
      <c r="E586" s="89">
        <f>ROUND(((E587+E588+E590+E589)/1000),5)</f>
        <v>5.0104899999999999</v>
      </c>
      <c r="F586" s="89">
        <f>ROUND(((F587+F588+F590+F589)/1000),5)</f>
        <v>4.9553500000000001</v>
      </c>
      <c r="G586" s="89">
        <f t="shared" ref="G586:AA586" si="342">ROUND(((G587+G588+G590+G589)/1000),5)</f>
        <v>4.9525800000000002</v>
      </c>
      <c r="H586" s="89">
        <f t="shared" si="342"/>
        <v>4.9822199999999999</v>
      </c>
      <c r="I586" s="89">
        <f t="shared" si="342"/>
        <v>5.0538100000000004</v>
      </c>
      <c r="J586" s="89">
        <f t="shared" si="342"/>
        <v>5.0895400000000004</v>
      </c>
      <c r="K586" s="89">
        <f t="shared" si="342"/>
        <v>5.3075999999999999</v>
      </c>
      <c r="L586" s="89">
        <f t="shared" si="342"/>
        <v>5.4618900000000004</v>
      </c>
      <c r="M586" s="89">
        <f t="shared" si="342"/>
        <v>5.6375000000000002</v>
      </c>
      <c r="N586" s="89">
        <f t="shared" si="342"/>
        <v>5.7029800000000002</v>
      </c>
      <c r="O586" s="89">
        <f t="shared" si="342"/>
        <v>5.7287699999999999</v>
      </c>
      <c r="P586" s="89">
        <f t="shared" si="342"/>
        <v>5.72919</v>
      </c>
      <c r="Q586" s="89">
        <f t="shared" si="342"/>
        <v>5.7039999999999997</v>
      </c>
      <c r="R586" s="89">
        <f t="shared" si="342"/>
        <v>5.7015599999999997</v>
      </c>
      <c r="S586" s="89">
        <f t="shared" si="342"/>
        <v>5.7052899999999998</v>
      </c>
      <c r="T586" s="89">
        <f t="shared" si="342"/>
        <v>5.7296399999999998</v>
      </c>
      <c r="U586" s="89">
        <f t="shared" si="342"/>
        <v>5.7413999999999996</v>
      </c>
      <c r="V586" s="89">
        <f t="shared" si="342"/>
        <v>5.7372100000000001</v>
      </c>
      <c r="W586" s="89">
        <f t="shared" si="342"/>
        <v>5.6500700000000004</v>
      </c>
      <c r="X586" s="89">
        <f t="shared" si="342"/>
        <v>5.65435</v>
      </c>
      <c r="Y586" s="89">
        <f t="shared" si="342"/>
        <v>5.53782</v>
      </c>
      <c r="Z586" s="89">
        <f t="shared" si="342"/>
        <v>5.3180100000000001</v>
      </c>
      <c r="AA586" s="89">
        <f t="shared" si="342"/>
        <v>5.1968800000000002</v>
      </c>
    </row>
    <row r="587" spans="1:27" ht="12.75" hidden="1" customHeight="1" outlineLevel="1" x14ac:dyDescent="0.2">
      <c r="A587" s="97" t="s">
        <v>816</v>
      </c>
      <c r="B587" s="63" t="s">
        <v>242</v>
      </c>
      <c r="C587" s="43" t="s">
        <v>79</v>
      </c>
      <c r="D587" s="44">
        <v>1269</v>
      </c>
      <c r="E587" s="44">
        <v>1230.73</v>
      </c>
      <c r="F587" s="44">
        <v>1175.5899999999999</v>
      </c>
      <c r="G587" s="44">
        <v>1172.82</v>
      </c>
      <c r="H587" s="44">
        <v>1202.46</v>
      </c>
      <c r="I587" s="44">
        <v>1274.05</v>
      </c>
      <c r="J587" s="44">
        <v>1309.78</v>
      </c>
      <c r="K587" s="44">
        <v>1527.84</v>
      </c>
      <c r="L587" s="44">
        <v>1682.13</v>
      </c>
      <c r="M587" s="44">
        <v>1857.74</v>
      </c>
      <c r="N587" s="44">
        <v>1923.22</v>
      </c>
      <c r="O587" s="44">
        <v>1949.01</v>
      </c>
      <c r="P587" s="44">
        <v>1949.43</v>
      </c>
      <c r="Q587" s="44">
        <v>1924.24</v>
      </c>
      <c r="R587" s="44">
        <v>1921.8</v>
      </c>
      <c r="S587" s="44">
        <v>1925.53</v>
      </c>
      <c r="T587" s="44">
        <v>1949.88</v>
      </c>
      <c r="U587" s="44">
        <v>1961.64</v>
      </c>
      <c r="V587" s="44">
        <v>1957.45</v>
      </c>
      <c r="W587" s="44">
        <v>1870.31</v>
      </c>
      <c r="X587" s="44">
        <v>1874.59</v>
      </c>
      <c r="Y587" s="44">
        <v>1758.06</v>
      </c>
      <c r="Z587" s="44">
        <v>1538.25</v>
      </c>
      <c r="AA587" s="44">
        <v>1417.12</v>
      </c>
    </row>
    <row r="588" spans="1:27" ht="12.75" hidden="1" customHeight="1" outlineLevel="1" x14ac:dyDescent="0.2">
      <c r="A588" s="97" t="s">
        <v>817</v>
      </c>
      <c r="B588" s="63" t="s">
        <v>90</v>
      </c>
      <c r="C588" s="43" t="s">
        <v>79</v>
      </c>
      <c r="D588" s="44">
        <f>$D$468</f>
        <v>3559.77</v>
      </c>
      <c r="E588" s="44">
        <f t="shared" ref="E588:AA588" si="343">$D$468</f>
        <v>3559.77</v>
      </c>
      <c r="F588" s="44">
        <f t="shared" si="343"/>
        <v>3559.77</v>
      </c>
      <c r="G588" s="44">
        <f t="shared" si="343"/>
        <v>3559.77</v>
      </c>
      <c r="H588" s="44">
        <f t="shared" si="343"/>
        <v>3559.77</v>
      </c>
      <c r="I588" s="44">
        <f t="shared" si="343"/>
        <v>3559.77</v>
      </c>
      <c r="J588" s="44">
        <f t="shared" si="343"/>
        <v>3559.77</v>
      </c>
      <c r="K588" s="44">
        <f t="shared" si="343"/>
        <v>3559.77</v>
      </c>
      <c r="L588" s="44">
        <f t="shared" si="343"/>
        <v>3559.77</v>
      </c>
      <c r="M588" s="44">
        <f t="shared" si="343"/>
        <v>3559.77</v>
      </c>
      <c r="N588" s="44">
        <f t="shared" si="343"/>
        <v>3559.77</v>
      </c>
      <c r="O588" s="44">
        <f t="shared" si="343"/>
        <v>3559.77</v>
      </c>
      <c r="P588" s="44">
        <f t="shared" si="343"/>
        <v>3559.77</v>
      </c>
      <c r="Q588" s="44">
        <f t="shared" si="343"/>
        <v>3559.77</v>
      </c>
      <c r="R588" s="44">
        <f t="shared" si="343"/>
        <v>3559.77</v>
      </c>
      <c r="S588" s="44">
        <f t="shared" si="343"/>
        <v>3559.77</v>
      </c>
      <c r="T588" s="44">
        <f t="shared" si="343"/>
        <v>3559.77</v>
      </c>
      <c r="U588" s="44">
        <f t="shared" si="343"/>
        <v>3559.77</v>
      </c>
      <c r="V588" s="44">
        <f t="shared" si="343"/>
        <v>3559.77</v>
      </c>
      <c r="W588" s="44">
        <f t="shared" si="343"/>
        <v>3559.77</v>
      </c>
      <c r="X588" s="44">
        <f t="shared" si="343"/>
        <v>3559.77</v>
      </c>
      <c r="Y588" s="44">
        <f t="shared" si="343"/>
        <v>3559.77</v>
      </c>
      <c r="Z588" s="44">
        <f t="shared" si="343"/>
        <v>3559.77</v>
      </c>
      <c r="AA588" s="44">
        <f t="shared" si="343"/>
        <v>3559.77</v>
      </c>
    </row>
    <row r="589" spans="1:27" ht="12.75" hidden="1" customHeight="1" outlineLevel="1" x14ac:dyDescent="0.2">
      <c r="A589" s="97" t="s">
        <v>818</v>
      </c>
      <c r="B589" s="63" t="s">
        <v>83</v>
      </c>
      <c r="C589" s="43" t="s">
        <v>79</v>
      </c>
      <c r="D589" s="44">
        <v>3.63</v>
      </c>
      <c r="E589" s="44">
        <v>3.63</v>
      </c>
      <c r="F589" s="44">
        <v>3.63</v>
      </c>
      <c r="G589" s="44">
        <v>3.63</v>
      </c>
      <c r="H589" s="44">
        <v>3.63</v>
      </c>
      <c r="I589" s="44">
        <v>3.63</v>
      </c>
      <c r="J589" s="44">
        <v>3.63</v>
      </c>
      <c r="K589" s="44">
        <v>3.63</v>
      </c>
      <c r="L589" s="44">
        <v>3.63</v>
      </c>
      <c r="M589" s="44">
        <v>3.63</v>
      </c>
      <c r="N589" s="44">
        <v>3.63</v>
      </c>
      <c r="O589" s="44">
        <v>3.63</v>
      </c>
      <c r="P589" s="44">
        <v>3.63</v>
      </c>
      <c r="Q589" s="44">
        <v>3.63</v>
      </c>
      <c r="R589" s="44">
        <v>3.63</v>
      </c>
      <c r="S589" s="44">
        <v>3.63</v>
      </c>
      <c r="T589" s="44">
        <v>3.63</v>
      </c>
      <c r="U589" s="44">
        <v>3.63</v>
      </c>
      <c r="V589" s="44">
        <v>3.63</v>
      </c>
      <c r="W589" s="44">
        <v>3.63</v>
      </c>
      <c r="X589" s="44">
        <v>3.63</v>
      </c>
      <c r="Y589" s="44">
        <v>3.63</v>
      </c>
      <c r="Z589" s="44">
        <v>3.63</v>
      </c>
      <c r="AA589" s="44">
        <v>3.63</v>
      </c>
    </row>
    <row r="590" spans="1:27" ht="12.75" hidden="1" customHeight="1" outlineLevel="1" x14ac:dyDescent="0.2">
      <c r="A590" s="97" t="s">
        <v>819</v>
      </c>
      <c r="B590" s="63" t="s">
        <v>81</v>
      </c>
      <c r="C590" s="43" t="s">
        <v>79</v>
      </c>
      <c r="D590" s="44">
        <f>$D$11</f>
        <v>216.36</v>
      </c>
      <c r="E590" s="44">
        <f t="shared" ref="E590:AA590" si="344">$D$11</f>
        <v>216.36</v>
      </c>
      <c r="F590" s="44">
        <f t="shared" si="344"/>
        <v>216.36</v>
      </c>
      <c r="G590" s="44">
        <f t="shared" si="344"/>
        <v>216.36</v>
      </c>
      <c r="H590" s="44">
        <f t="shared" si="344"/>
        <v>216.36</v>
      </c>
      <c r="I590" s="44">
        <f t="shared" si="344"/>
        <v>216.36</v>
      </c>
      <c r="J590" s="44">
        <f t="shared" si="344"/>
        <v>216.36</v>
      </c>
      <c r="K590" s="44">
        <f t="shared" si="344"/>
        <v>216.36</v>
      </c>
      <c r="L590" s="44">
        <f t="shared" si="344"/>
        <v>216.36</v>
      </c>
      <c r="M590" s="44">
        <f t="shared" si="344"/>
        <v>216.36</v>
      </c>
      <c r="N590" s="44">
        <f t="shared" si="344"/>
        <v>216.36</v>
      </c>
      <c r="O590" s="44">
        <f t="shared" si="344"/>
        <v>216.36</v>
      </c>
      <c r="P590" s="44">
        <f t="shared" si="344"/>
        <v>216.36</v>
      </c>
      <c r="Q590" s="44">
        <f t="shared" si="344"/>
        <v>216.36</v>
      </c>
      <c r="R590" s="44">
        <f t="shared" si="344"/>
        <v>216.36</v>
      </c>
      <c r="S590" s="44">
        <f t="shared" si="344"/>
        <v>216.36</v>
      </c>
      <c r="T590" s="44">
        <f t="shared" si="344"/>
        <v>216.36</v>
      </c>
      <c r="U590" s="44">
        <f t="shared" si="344"/>
        <v>216.36</v>
      </c>
      <c r="V590" s="44">
        <f t="shared" si="344"/>
        <v>216.36</v>
      </c>
      <c r="W590" s="44">
        <f t="shared" si="344"/>
        <v>216.36</v>
      </c>
      <c r="X590" s="44">
        <f t="shared" si="344"/>
        <v>216.36</v>
      </c>
      <c r="Y590" s="44">
        <f t="shared" si="344"/>
        <v>216.36</v>
      </c>
      <c r="Z590" s="44">
        <f t="shared" si="344"/>
        <v>216.36</v>
      </c>
      <c r="AA590" s="44">
        <f t="shared" si="344"/>
        <v>216.36</v>
      </c>
    </row>
    <row r="591" spans="1:27" collapsed="1" x14ac:dyDescent="0.2">
      <c r="A591" s="96" t="s">
        <v>820</v>
      </c>
      <c r="B591" s="28" t="str">
        <f>"26"&amp;"."&amp;$B$639&amp;"."&amp;$B$640</f>
        <v>26.11.2023</v>
      </c>
      <c r="C591" s="88" t="s">
        <v>76</v>
      </c>
      <c r="D591" s="89">
        <f>ROUND(((D592+D593+D595+D594)/1000),5)</f>
        <v>5.0501100000000001</v>
      </c>
      <c r="E591" s="89">
        <f>ROUND(((E592+E593+E595+E594)/1000),5)</f>
        <v>4.9761199999999999</v>
      </c>
      <c r="F591" s="89">
        <f>ROUND(((F592+F593+F595+F594)/1000),5)</f>
        <v>4.9292600000000002</v>
      </c>
      <c r="G591" s="89">
        <f t="shared" ref="G591:AA591" si="345">ROUND(((G592+G593+G595+G594)/1000),5)</f>
        <v>4.9000000000000004</v>
      </c>
      <c r="H591" s="89">
        <f t="shared" si="345"/>
        <v>4.9127799999999997</v>
      </c>
      <c r="I591" s="89">
        <f t="shared" si="345"/>
        <v>4.9774599999999998</v>
      </c>
      <c r="J591" s="89">
        <f t="shared" si="345"/>
        <v>5.0313499999999998</v>
      </c>
      <c r="K591" s="89">
        <f t="shared" si="345"/>
        <v>5.0808999999999997</v>
      </c>
      <c r="L591" s="89">
        <f t="shared" si="345"/>
        <v>5.3352599999999999</v>
      </c>
      <c r="M591" s="89">
        <f t="shared" si="345"/>
        <v>5.4746199999999998</v>
      </c>
      <c r="N591" s="89">
        <f t="shared" si="345"/>
        <v>5.5440500000000004</v>
      </c>
      <c r="O591" s="89">
        <f t="shared" si="345"/>
        <v>5.6206500000000004</v>
      </c>
      <c r="P591" s="89">
        <f t="shared" si="345"/>
        <v>5.6383200000000002</v>
      </c>
      <c r="Q591" s="89">
        <f t="shared" si="345"/>
        <v>5.6441999999999997</v>
      </c>
      <c r="R591" s="89">
        <f t="shared" si="345"/>
        <v>5.5728</v>
      </c>
      <c r="S591" s="89">
        <f t="shared" si="345"/>
        <v>5.6075100000000004</v>
      </c>
      <c r="T591" s="89">
        <f t="shared" si="345"/>
        <v>5.6251699999999998</v>
      </c>
      <c r="U591" s="89">
        <f t="shared" si="345"/>
        <v>5.8408300000000004</v>
      </c>
      <c r="V591" s="89">
        <f t="shared" si="345"/>
        <v>5.8606800000000003</v>
      </c>
      <c r="W591" s="89">
        <f t="shared" si="345"/>
        <v>5.7404299999999999</v>
      </c>
      <c r="X591" s="89">
        <f t="shared" si="345"/>
        <v>5.7617399999999996</v>
      </c>
      <c r="Y591" s="89">
        <f t="shared" si="345"/>
        <v>5.4984500000000001</v>
      </c>
      <c r="Z591" s="89">
        <f t="shared" si="345"/>
        <v>5.27271</v>
      </c>
      <c r="AA591" s="89">
        <f t="shared" si="345"/>
        <v>5.0754799999999998</v>
      </c>
    </row>
    <row r="592" spans="1:27" ht="12.75" hidden="1" customHeight="1" outlineLevel="1" x14ac:dyDescent="0.2">
      <c r="A592" s="97" t="s">
        <v>821</v>
      </c>
      <c r="B592" s="63" t="s">
        <v>242</v>
      </c>
      <c r="C592" s="43" t="s">
        <v>79</v>
      </c>
      <c r="D592" s="44">
        <v>1270.3499999999999</v>
      </c>
      <c r="E592" s="44">
        <v>1196.3599999999999</v>
      </c>
      <c r="F592" s="44">
        <v>1149.5</v>
      </c>
      <c r="G592" s="44">
        <v>1120.24</v>
      </c>
      <c r="H592" s="44">
        <v>1133.02</v>
      </c>
      <c r="I592" s="44">
        <v>1197.7</v>
      </c>
      <c r="J592" s="44">
        <v>1251.5899999999999</v>
      </c>
      <c r="K592" s="44">
        <v>1301.1400000000001</v>
      </c>
      <c r="L592" s="44">
        <v>1555.5</v>
      </c>
      <c r="M592" s="44">
        <v>1694.86</v>
      </c>
      <c r="N592" s="44">
        <v>1764.29</v>
      </c>
      <c r="O592" s="44">
        <v>1840.89</v>
      </c>
      <c r="P592" s="44">
        <v>1858.56</v>
      </c>
      <c r="Q592" s="44">
        <v>1864.44</v>
      </c>
      <c r="R592" s="44">
        <v>1793.04</v>
      </c>
      <c r="S592" s="44">
        <v>1827.75</v>
      </c>
      <c r="T592" s="44">
        <v>1845.41</v>
      </c>
      <c r="U592" s="44">
        <v>2061.0700000000002</v>
      </c>
      <c r="V592" s="44">
        <v>2080.92</v>
      </c>
      <c r="W592" s="44">
        <v>1960.67</v>
      </c>
      <c r="X592" s="44">
        <v>1981.98</v>
      </c>
      <c r="Y592" s="44">
        <v>1718.69</v>
      </c>
      <c r="Z592" s="44">
        <v>1492.95</v>
      </c>
      <c r="AA592" s="44">
        <v>1295.72</v>
      </c>
    </row>
    <row r="593" spans="1:27" ht="12.75" hidden="1" customHeight="1" outlineLevel="1" x14ac:dyDescent="0.2">
      <c r="A593" s="97" t="s">
        <v>822</v>
      </c>
      <c r="B593" s="63" t="s">
        <v>90</v>
      </c>
      <c r="C593" s="43" t="s">
        <v>79</v>
      </c>
      <c r="D593" s="44">
        <f>$D$468</f>
        <v>3559.77</v>
      </c>
      <c r="E593" s="44">
        <f t="shared" ref="E593:AA593" si="346">$D$468</f>
        <v>3559.77</v>
      </c>
      <c r="F593" s="44">
        <f t="shared" si="346"/>
        <v>3559.77</v>
      </c>
      <c r="G593" s="44">
        <f t="shared" si="346"/>
        <v>3559.77</v>
      </c>
      <c r="H593" s="44">
        <f t="shared" si="346"/>
        <v>3559.77</v>
      </c>
      <c r="I593" s="44">
        <f t="shared" si="346"/>
        <v>3559.77</v>
      </c>
      <c r="J593" s="44">
        <f t="shared" si="346"/>
        <v>3559.77</v>
      </c>
      <c r="K593" s="44">
        <f t="shared" si="346"/>
        <v>3559.77</v>
      </c>
      <c r="L593" s="44">
        <f t="shared" si="346"/>
        <v>3559.77</v>
      </c>
      <c r="M593" s="44">
        <f t="shared" si="346"/>
        <v>3559.77</v>
      </c>
      <c r="N593" s="44">
        <f t="shared" si="346"/>
        <v>3559.77</v>
      </c>
      <c r="O593" s="44">
        <f t="shared" si="346"/>
        <v>3559.77</v>
      </c>
      <c r="P593" s="44">
        <f t="shared" si="346"/>
        <v>3559.77</v>
      </c>
      <c r="Q593" s="44">
        <f t="shared" si="346"/>
        <v>3559.77</v>
      </c>
      <c r="R593" s="44">
        <f t="shared" si="346"/>
        <v>3559.77</v>
      </c>
      <c r="S593" s="44">
        <f t="shared" si="346"/>
        <v>3559.77</v>
      </c>
      <c r="T593" s="44">
        <f t="shared" si="346"/>
        <v>3559.77</v>
      </c>
      <c r="U593" s="44">
        <f t="shared" si="346"/>
        <v>3559.77</v>
      </c>
      <c r="V593" s="44">
        <f t="shared" si="346"/>
        <v>3559.77</v>
      </c>
      <c r="W593" s="44">
        <f t="shared" si="346"/>
        <v>3559.77</v>
      </c>
      <c r="X593" s="44">
        <f t="shared" si="346"/>
        <v>3559.77</v>
      </c>
      <c r="Y593" s="44">
        <f t="shared" si="346"/>
        <v>3559.77</v>
      </c>
      <c r="Z593" s="44">
        <f t="shared" si="346"/>
        <v>3559.77</v>
      </c>
      <c r="AA593" s="44">
        <f t="shared" si="346"/>
        <v>3559.77</v>
      </c>
    </row>
    <row r="594" spans="1:27" ht="12.75" hidden="1" customHeight="1" outlineLevel="1" x14ac:dyDescent="0.2">
      <c r="A594" s="97" t="s">
        <v>823</v>
      </c>
      <c r="B594" s="63" t="s">
        <v>83</v>
      </c>
      <c r="C594" s="43" t="s">
        <v>79</v>
      </c>
      <c r="D594" s="44">
        <v>3.63</v>
      </c>
      <c r="E594" s="44">
        <v>3.63</v>
      </c>
      <c r="F594" s="44">
        <v>3.63</v>
      </c>
      <c r="G594" s="44">
        <v>3.63</v>
      </c>
      <c r="H594" s="44">
        <v>3.63</v>
      </c>
      <c r="I594" s="44">
        <v>3.63</v>
      </c>
      <c r="J594" s="44">
        <v>3.63</v>
      </c>
      <c r="K594" s="44">
        <v>3.63</v>
      </c>
      <c r="L594" s="44">
        <v>3.63</v>
      </c>
      <c r="M594" s="44">
        <v>3.63</v>
      </c>
      <c r="N594" s="44">
        <v>3.63</v>
      </c>
      <c r="O594" s="44">
        <v>3.63</v>
      </c>
      <c r="P594" s="44">
        <v>3.63</v>
      </c>
      <c r="Q594" s="44">
        <v>3.63</v>
      </c>
      <c r="R594" s="44">
        <v>3.63</v>
      </c>
      <c r="S594" s="44">
        <v>3.63</v>
      </c>
      <c r="T594" s="44">
        <v>3.63</v>
      </c>
      <c r="U594" s="44">
        <v>3.63</v>
      </c>
      <c r="V594" s="44">
        <v>3.63</v>
      </c>
      <c r="W594" s="44">
        <v>3.63</v>
      </c>
      <c r="X594" s="44">
        <v>3.63</v>
      </c>
      <c r="Y594" s="44">
        <v>3.63</v>
      </c>
      <c r="Z594" s="44">
        <v>3.63</v>
      </c>
      <c r="AA594" s="44">
        <v>3.63</v>
      </c>
    </row>
    <row r="595" spans="1:27" ht="12.75" hidden="1" customHeight="1" outlineLevel="1" x14ac:dyDescent="0.2">
      <c r="A595" s="97" t="s">
        <v>824</v>
      </c>
      <c r="B595" s="63" t="s">
        <v>81</v>
      </c>
      <c r="C595" s="43" t="s">
        <v>79</v>
      </c>
      <c r="D595" s="44">
        <f>$D$11</f>
        <v>216.36</v>
      </c>
      <c r="E595" s="44">
        <f t="shared" ref="E595:AA595" si="347">$D$11</f>
        <v>216.36</v>
      </c>
      <c r="F595" s="44">
        <f t="shared" si="347"/>
        <v>216.36</v>
      </c>
      <c r="G595" s="44">
        <f t="shared" si="347"/>
        <v>216.36</v>
      </c>
      <c r="H595" s="44">
        <f t="shared" si="347"/>
        <v>216.36</v>
      </c>
      <c r="I595" s="44">
        <f t="shared" si="347"/>
        <v>216.36</v>
      </c>
      <c r="J595" s="44">
        <f t="shared" si="347"/>
        <v>216.36</v>
      </c>
      <c r="K595" s="44">
        <f t="shared" si="347"/>
        <v>216.36</v>
      </c>
      <c r="L595" s="44">
        <f t="shared" si="347"/>
        <v>216.36</v>
      </c>
      <c r="M595" s="44">
        <f t="shared" si="347"/>
        <v>216.36</v>
      </c>
      <c r="N595" s="44">
        <f t="shared" si="347"/>
        <v>216.36</v>
      </c>
      <c r="O595" s="44">
        <f t="shared" si="347"/>
        <v>216.36</v>
      </c>
      <c r="P595" s="44">
        <f t="shared" si="347"/>
        <v>216.36</v>
      </c>
      <c r="Q595" s="44">
        <f t="shared" si="347"/>
        <v>216.36</v>
      </c>
      <c r="R595" s="44">
        <f t="shared" si="347"/>
        <v>216.36</v>
      </c>
      <c r="S595" s="44">
        <f t="shared" si="347"/>
        <v>216.36</v>
      </c>
      <c r="T595" s="44">
        <f t="shared" si="347"/>
        <v>216.36</v>
      </c>
      <c r="U595" s="44">
        <f t="shared" si="347"/>
        <v>216.36</v>
      </c>
      <c r="V595" s="44">
        <f t="shared" si="347"/>
        <v>216.36</v>
      </c>
      <c r="W595" s="44">
        <f t="shared" si="347"/>
        <v>216.36</v>
      </c>
      <c r="X595" s="44">
        <f t="shared" si="347"/>
        <v>216.36</v>
      </c>
      <c r="Y595" s="44">
        <f t="shared" si="347"/>
        <v>216.36</v>
      </c>
      <c r="Z595" s="44">
        <f t="shared" si="347"/>
        <v>216.36</v>
      </c>
      <c r="AA595" s="44">
        <f t="shared" si="347"/>
        <v>216.36</v>
      </c>
    </row>
    <row r="596" spans="1:27" collapsed="1" x14ac:dyDescent="0.2">
      <c r="A596" s="96" t="s">
        <v>825</v>
      </c>
      <c r="B596" s="28" t="str">
        <f>"27"&amp;"."&amp;$B$639&amp;"."&amp;$B$640</f>
        <v>27.11.2023</v>
      </c>
      <c r="C596" s="88" t="s">
        <v>76</v>
      </c>
      <c r="D596" s="89">
        <f>ROUND(((D597+D598+D600+D599)/1000),5)</f>
        <v>4.8990900000000002</v>
      </c>
      <c r="E596" s="89">
        <f>ROUND(((E597+E598+E600+E599)/1000),5)</f>
        <v>4.8367300000000002</v>
      </c>
      <c r="F596" s="89">
        <f>ROUND(((F597+F598+F600+F599)/1000),5)</f>
        <v>4.7661499999999997</v>
      </c>
      <c r="G596" s="89">
        <f t="shared" ref="G596:AA596" si="348">ROUND(((G597+G598+G600+G599)/1000),5)</f>
        <v>4.7539300000000004</v>
      </c>
      <c r="H596" s="89">
        <f t="shared" si="348"/>
        <v>4.8012800000000002</v>
      </c>
      <c r="I596" s="89">
        <f t="shared" si="348"/>
        <v>4.9507500000000002</v>
      </c>
      <c r="J596" s="89">
        <f t="shared" si="348"/>
        <v>5.0666599999999997</v>
      </c>
      <c r="K596" s="89">
        <f t="shared" si="348"/>
        <v>5.3901500000000002</v>
      </c>
      <c r="L596" s="89">
        <f t="shared" si="348"/>
        <v>5.6050700000000004</v>
      </c>
      <c r="M596" s="89">
        <f t="shared" si="348"/>
        <v>5.6269799999999996</v>
      </c>
      <c r="N596" s="89">
        <f t="shared" si="348"/>
        <v>5.7076700000000002</v>
      </c>
      <c r="O596" s="89">
        <f t="shared" si="348"/>
        <v>5.7613099999999999</v>
      </c>
      <c r="P596" s="89">
        <f t="shared" si="348"/>
        <v>5.7299100000000003</v>
      </c>
      <c r="Q596" s="89">
        <f t="shared" si="348"/>
        <v>5.75929</v>
      </c>
      <c r="R596" s="89">
        <f t="shared" si="348"/>
        <v>5.7582500000000003</v>
      </c>
      <c r="S596" s="89">
        <f t="shared" si="348"/>
        <v>5.70038</v>
      </c>
      <c r="T596" s="89">
        <f t="shared" si="348"/>
        <v>5.6875499999999999</v>
      </c>
      <c r="U596" s="89">
        <f t="shared" si="348"/>
        <v>5.6847200000000004</v>
      </c>
      <c r="V596" s="89">
        <f t="shared" si="348"/>
        <v>5.6662299999999997</v>
      </c>
      <c r="W596" s="89">
        <f t="shared" si="348"/>
        <v>5.6767700000000003</v>
      </c>
      <c r="X596" s="89">
        <f t="shared" si="348"/>
        <v>5.57104</v>
      </c>
      <c r="Y596" s="89">
        <f t="shared" si="348"/>
        <v>5.3613999999999997</v>
      </c>
      <c r="Z596" s="89">
        <f t="shared" si="348"/>
        <v>5.1256399999999998</v>
      </c>
      <c r="AA596" s="89">
        <f t="shared" si="348"/>
        <v>5.02182</v>
      </c>
    </row>
    <row r="597" spans="1:27" ht="12.75" hidden="1" customHeight="1" outlineLevel="1" x14ac:dyDescent="0.2">
      <c r="A597" s="97" t="s">
        <v>826</v>
      </c>
      <c r="B597" s="63" t="s">
        <v>242</v>
      </c>
      <c r="C597" s="43" t="s">
        <v>79</v>
      </c>
      <c r="D597" s="44">
        <v>1119.33</v>
      </c>
      <c r="E597" s="44">
        <v>1056.97</v>
      </c>
      <c r="F597" s="44">
        <v>986.39</v>
      </c>
      <c r="G597" s="44">
        <v>974.17</v>
      </c>
      <c r="H597" s="44">
        <v>1021.52</v>
      </c>
      <c r="I597" s="44">
        <v>1170.99</v>
      </c>
      <c r="J597" s="44">
        <v>1286.9000000000001</v>
      </c>
      <c r="K597" s="44">
        <v>1610.39</v>
      </c>
      <c r="L597" s="44">
        <v>1825.31</v>
      </c>
      <c r="M597" s="44">
        <v>1847.22</v>
      </c>
      <c r="N597" s="44">
        <v>1927.91</v>
      </c>
      <c r="O597" s="44">
        <v>1981.55</v>
      </c>
      <c r="P597" s="44">
        <v>1950.15</v>
      </c>
      <c r="Q597" s="44">
        <v>1979.53</v>
      </c>
      <c r="R597" s="44">
        <v>1978.49</v>
      </c>
      <c r="S597" s="44">
        <v>1920.62</v>
      </c>
      <c r="T597" s="44">
        <v>1907.79</v>
      </c>
      <c r="U597" s="44">
        <v>1904.96</v>
      </c>
      <c r="V597" s="44">
        <v>1886.47</v>
      </c>
      <c r="W597" s="44">
        <v>1897.01</v>
      </c>
      <c r="X597" s="44">
        <v>1791.28</v>
      </c>
      <c r="Y597" s="44">
        <v>1581.64</v>
      </c>
      <c r="Z597" s="44">
        <v>1345.88</v>
      </c>
      <c r="AA597" s="44">
        <v>1242.06</v>
      </c>
    </row>
    <row r="598" spans="1:27" ht="12.75" hidden="1" customHeight="1" outlineLevel="1" x14ac:dyDescent="0.2">
      <c r="A598" s="97" t="s">
        <v>827</v>
      </c>
      <c r="B598" s="63" t="s">
        <v>90</v>
      </c>
      <c r="C598" s="43" t="s">
        <v>79</v>
      </c>
      <c r="D598" s="44">
        <f>$D$468</f>
        <v>3559.77</v>
      </c>
      <c r="E598" s="44">
        <f t="shared" ref="E598:AA598" si="349">$D$468</f>
        <v>3559.77</v>
      </c>
      <c r="F598" s="44">
        <f t="shared" si="349"/>
        <v>3559.77</v>
      </c>
      <c r="G598" s="44">
        <f t="shared" si="349"/>
        <v>3559.77</v>
      </c>
      <c r="H598" s="44">
        <f t="shared" si="349"/>
        <v>3559.77</v>
      </c>
      <c r="I598" s="44">
        <f t="shared" si="349"/>
        <v>3559.77</v>
      </c>
      <c r="J598" s="44">
        <f t="shared" si="349"/>
        <v>3559.77</v>
      </c>
      <c r="K598" s="44">
        <f t="shared" si="349"/>
        <v>3559.77</v>
      </c>
      <c r="L598" s="44">
        <f t="shared" si="349"/>
        <v>3559.77</v>
      </c>
      <c r="M598" s="44">
        <f t="shared" si="349"/>
        <v>3559.77</v>
      </c>
      <c r="N598" s="44">
        <f t="shared" si="349"/>
        <v>3559.77</v>
      </c>
      <c r="O598" s="44">
        <f t="shared" si="349"/>
        <v>3559.77</v>
      </c>
      <c r="P598" s="44">
        <f t="shared" si="349"/>
        <v>3559.77</v>
      </c>
      <c r="Q598" s="44">
        <f t="shared" si="349"/>
        <v>3559.77</v>
      </c>
      <c r="R598" s="44">
        <f t="shared" si="349"/>
        <v>3559.77</v>
      </c>
      <c r="S598" s="44">
        <f t="shared" si="349"/>
        <v>3559.77</v>
      </c>
      <c r="T598" s="44">
        <f t="shared" si="349"/>
        <v>3559.77</v>
      </c>
      <c r="U598" s="44">
        <f t="shared" si="349"/>
        <v>3559.77</v>
      </c>
      <c r="V598" s="44">
        <f t="shared" si="349"/>
        <v>3559.77</v>
      </c>
      <c r="W598" s="44">
        <f t="shared" si="349"/>
        <v>3559.77</v>
      </c>
      <c r="X598" s="44">
        <f t="shared" si="349"/>
        <v>3559.77</v>
      </c>
      <c r="Y598" s="44">
        <f t="shared" si="349"/>
        <v>3559.77</v>
      </c>
      <c r="Z598" s="44">
        <f t="shared" si="349"/>
        <v>3559.77</v>
      </c>
      <c r="AA598" s="44">
        <f t="shared" si="349"/>
        <v>3559.77</v>
      </c>
    </row>
    <row r="599" spans="1:27" ht="12.75" hidden="1" customHeight="1" outlineLevel="1" x14ac:dyDescent="0.2">
      <c r="A599" s="97" t="s">
        <v>828</v>
      </c>
      <c r="B599" s="63" t="s">
        <v>83</v>
      </c>
      <c r="C599" s="43" t="s">
        <v>79</v>
      </c>
      <c r="D599" s="44">
        <v>3.63</v>
      </c>
      <c r="E599" s="44">
        <v>3.63</v>
      </c>
      <c r="F599" s="44">
        <v>3.63</v>
      </c>
      <c r="G599" s="44">
        <v>3.63</v>
      </c>
      <c r="H599" s="44">
        <v>3.63</v>
      </c>
      <c r="I599" s="44">
        <v>3.63</v>
      </c>
      <c r="J599" s="44">
        <v>3.63</v>
      </c>
      <c r="K599" s="44">
        <v>3.63</v>
      </c>
      <c r="L599" s="44">
        <v>3.63</v>
      </c>
      <c r="M599" s="44">
        <v>3.63</v>
      </c>
      <c r="N599" s="44">
        <v>3.63</v>
      </c>
      <c r="O599" s="44">
        <v>3.63</v>
      </c>
      <c r="P599" s="44">
        <v>3.63</v>
      </c>
      <c r="Q599" s="44">
        <v>3.63</v>
      </c>
      <c r="R599" s="44">
        <v>3.63</v>
      </c>
      <c r="S599" s="44">
        <v>3.63</v>
      </c>
      <c r="T599" s="44">
        <v>3.63</v>
      </c>
      <c r="U599" s="44">
        <v>3.63</v>
      </c>
      <c r="V599" s="44">
        <v>3.63</v>
      </c>
      <c r="W599" s="44">
        <v>3.63</v>
      </c>
      <c r="X599" s="44">
        <v>3.63</v>
      </c>
      <c r="Y599" s="44">
        <v>3.63</v>
      </c>
      <c r="Z599" s="44">
        <v>3.63</v>
      </c>
      <c r="AA599" s="44">
        <v>3.63</v>
      </c>
    </row>
    <row r="600" spans="1:27" ht="12.75" hidden="1" customHeight="1" outlineLevel="1" x14ac:dyDescent="0.2">
      <c r="A600" s="97" t="s">
        <v>829</v>
      </c>
      <c r="B600" s="63" t="s">
        <v>81</v>
      </c>
      <c r="C600" s="43" t="s">
        <v>79</v>
      </c>
      <c r="D600" s="44">
        <f>$D$11</f>
        <v>216.36</v>
      </c>
      <c r="E600" s="44">
        <f t="shared" ref="E600:AA600" si="350">$D$11</f>
        <v>216.36</v>
      </c>
      <c r="F600" s="44">
        <f t="shared" si="350"/>
        <v>216.36</v>
      </c>
      <c r="G600" s="44">
        <f t="shared" si="350"/>
        <v>216.36</v>
      </c>
      <c r="H600" s="44">
        <f t="shared" si="350"/>
        <v>216.36</v>
      </c>
      <c r="I600" s="44">
        <f t="shared" si="350"/>
        <v>216.36</v>
      </c>
      <c r="J600" s="44">
        <f t="shared" si="350"/>
        <v>216.36</v>
      </c>
      <c r="K600" s="44">
        <f t="shared" si="350"/>
        <v>216.36</v>
      </c>
      <c r="L600" s="44">
        <f t="shared" si="350"/>
        <v>216.36</v>
      </c>
      <c r="M600" s="44">
        <f t="shared" si="350"/>
        <v>216.36</v>
      </c>
      <c r="N600" s="44">
        <f t="shared" si="350"/>
        <v>216.36</v>
      </c>
      <c r="O600" s="44">
        <f t="shared" si="350"/>
        <v>216.36</v>
      </c>
      <c r="P600" s="44">
        <f t="shared" si="350"/>
        <v>216.36</v>
      </c>
      <c r="Q600" s="44">
        <f t="shared" si="350"/>
        <v>216.36</v>
      </c>
      <c r="R600" s="44">
        <f t="shared" si="350"/>
        <v>216.36</v>
      </c>
      <c r="S600" s="44">
        <f t="shared" si="350"/>
        <v>216.36</v>
      </c>
      <c r="T600" s="44">
        <f t="shared" si="350"/>
        <v>216.36</v>
      </c>
      <c r="U600" s="44">
        <f t="shared" si="350"/>
        <v>216.36</v>
      </c>
      <c r="V600" s="44">
        <f t="shared" si="350"/>
        <v>216.36</v>
      </c>
      <c r="W600" s="44">
        <f t="shared" si="350"/>
        <v>216.36</v>
      </c>
      <c r="X600" s="44">
        <f t="shared" si="350"/>
        <v>216.36</v>
      </c>
      <c r="Y600" s="44">
        <f t="shared" si="350"/>
        <v>216.36</v>
      </c>
      <c r="Z600" s="44">
        <f t="shared" si="350"/>
        <v>216.36</v>
      </c>
      <c r="AA600" s="44">
        <f t="shared" si="350"/>
        <v>216.36</v>
      </c>
    </row>
    <row r="601" spans="1:27" collapsed="1" x14ac:dyDescent="0.2">
      <c r="A601" s="96" t="s">
        <v>830</v>
      </c>
      <c r="B601" s="28" t="str">
        <f>"28"&amp;"."&amp;$B$639&amp;"."&amp;$B$640</f>
        <v>28.11.2023</v>
      </c>
      <c r="C601" s="88" t="s">
        <v>76</v>
      </c>
      <c r="D601" s="89">
        <f>ROUND(((D602+D603+D605+D604)/1000),5)</f>
        <v>4.9562799999999996</v>
      </c>
      <c r="E601" s="89">
        <f>ROUND(((E602+E603+E605+E604)/1000),5)</f>
        <v>4.8625400000000001</v>
      </c>
      <c r="F601" s="89">
        <f>ROUND(((F602+F603+F605+F604)/1000),5)</f>
        <v>4.7929899999999996</v>
      </c>
      <c r="G601" s="89">
        <f t="shared" ref="G601:AA601" si="351">ROUND(((G602+G603+G605+G604)/1000),5)</f>
        <v>4.7956799999999999</v>
      </c>
      <c r="H601" s="89">
        <f t="shared" si="351"/>
        <v>4.84877</v>
      </c>
      <c r="I601" s="89">
        <f t="shared" si="351"/>
        <v>5.0142499999999997</v>
      </c>
      <c r="J601" s="89">
        <f t="shared" si="351"/>
        <v>5.2093699999999998</v>
      </c>
      <c r="K601" s="89">
        <f t="shared" si="351"/>
        <v>5.3898900000000003</v>
      </c>
      <c r="L601" s="89">
        <f t="shared" si="351"/>
        <v>5.6866599999999998</v>
      </c>
      <c r="M601" s="89">
        <f t="shared" si="351"/>
        <v>5.7207499999999998</v>
      </c>
      <c r="N601" s="89">
        <f t="shared" si="351"/>
        <v>5.7268299999999996</v>
      </c>
      <c r="O601" s="89">
        <f t="shared" si="351"/>
        <v>5.7361700000000004</v>
      </c>
      <c r="P601" s="89">
        <f t="shared" si="351"/>
        <v>5.7301599999999997</v>
      </c>
      <c r="Q601" s="89">
        <f t="shared" si="351"/>
        <v>5.7275499999999999</v>
      </c>
      <c r="R601" s="89">
        <f t="shared" si="351"/>
        <v>5.7284300000000004</v>
      </c>
      <c r="S601" s="89">
        <f t="shared" si="351"/>
        <v>5.7258500000000003</v>
      </c>
      <c r="T601" s="89">
        <f t="shared" si="351"/>
        <v>5.7335399999999996</v>
      </c>
      <c r="U601" s="89">
        <f t="shared" si="351"/>
        <v>5.7419200000000004</v>
      </c>
      <c r="V601" s="89">
        <f t="shared" si="351"/>
        <v>5.73604</v>
      </c>
      <c r="W601" s="89">
        <f t="shared" si="351"/>
        <v>5.7271200000000002</v>
      </c>
      <c r="X601" s="89">
        <f t="shared" si="351"/>
        <v>5.6171699999999998</v>
      </c>
      <c r="Y601" s="89">
        <f t="shared" si="351"/>
        <v>5.4146299999999998</v>
      </c>
      <c r="Z601" s="89">
        <f t="shared" si="351"/>
        <v>5.1339699999999997</v>
      </c>
      <c r="AA601" s="89">
        <f t="shared" si="351"/>
        <v>5.0296399999999997</v>
      </c>
    </row>
    <row r="602" spans="1:27" ht="12.75" hidden="1" customHeight="1" outlineLevel="1" x14ac:dyDescent="0.2">
      <c r="A602" s="97" t="s">
        <v>831</v>
      </c>
      <c r="B602" s="63" t="s">
        <v>242</v>
      </c>
      <c r="C602" s="43" t="s">
        <v>79</v>
      </c>
      <c r="D602" s="44">
        <v>1176.52</v>
      </c>
      <c r="E602" s="44">
        <v>1082.78</v>
      </c>
      <c r="F602" s="44">
        <v>1013.23</v>
      </c>
      <c r="G602" s="44">
        <v>1015.92</v>
      </c>
      <c r="H602" s="44">
        <v>1069.01</v>
      </c>
      <c r="I602" s="44">
        <v>1234.49</v>
      </c>
      <c r="J602" s="44">
        <v>1429.61</v>
      </c>
      <c r="K602" s="44">
        <v>1610.13</v>
      </c>
      <c r="L602" s="44">
        <v>1906.9</v>
      </c>
      <c r="M602" s="44">
        <v>1940.99</v>
      </c>
      <c r="N602" s="44">
        <v>1947.07</v>
      </c>
      <c r="O602" s="44">
        <v>1956.41</v>
      </c>
      <c r="P602" s="44">
        <v>1950.4</v>
      </c>
      <c r="Q602" s="44">
        <v>1947.79</v>
      </c>
      <c r="R602" s="44">
        <v>1948.67</v>
      </c>
      <c r="S602" s="44">
        <v>1946.09</v>
      </c>
      <c r="T602" s="44">
        <v>1953.78</v>
      </c>
      <c r="U602" s="44">
        <v>1962.16</v>
      </c>
      <c r="V602" s="44">
        <v>1956.28</v>
      </c>
      <c r="W602" s="44">
        <v>1947.36</v>
      </c>
      <c r="X602" s="44">
        <v>1837.41</v>
      </c>
      <c r="Y602" s="44">
        <v>1634.87</v>
      </c>
      <c r="Z602" s="44">
        <v>1354.21</v>
      </c>
      <c r="AA602" s="44">
        <v>1249.8800000000001</v>
      </c>
    </row>
    <row r="603" spans="1:27" ht="12.75" hidden="1" customHeight="1" outlineLevel="1" x14ac:dyDescent="0.2">
      <c r="A603" s="97" t="s">
        <v>832</v>
      </c>
      <c r="B603" s="63" t="s">
        <v>90</v>
      </c>
      <c r="C603" s="43" t="s">
        <v>79</v>
      </c>
      <c r="D603" s="44">
        <f>$D$468</f>
        <v>3559.77</v>
      </c>
      <c r="E603" s="44">
        <f t="shared" ref="E603:AA603" si="352">$D$468</f>
        <v>3559.77</v>
      </c>
      <c r="F603" s="44">
        <f t="shared" si="352"/>
        <v>3559.77</v>
      </c>
      <c r="G603" s="44">
        <f t="shared" si="352"/>
        <v>3559.77</v>
      </c>
      <c r="H603" s="44">
        <f t="shared" si="352"/>
        <v>3559.77</v>
      </c>
      <c r="I603" s="44">
        <f t="shared" si="352"/>
        <v>3559.77</v>
      </c>
      <c r="J603" s="44">
        <f t="shared" si="352"/>
        <v>3559.77</v>
      </c>
      <c r="K603" s="44">
        <f t="shared" si="352"/>
        <v>3559.77</v>
      </c>
      <c r="L603" s="44">
        <f t="shared" si="352"/>
        <v>3559.77</v>
      </c>
      <c r="M603" s="44">
        <f t="shared" si="352"/>
        <v>3559.77</v>
      </c>
      <c r="N603" s="44">
        <f t="shared" si="352"/>
        <v>3559.77</v>
      </c>
      <c r="O603" s="44">
        <f t="shared" si="352"/>
        <v>3559.77</v>
      </c>
      <c r="P603" s="44">
        <f t="shared" si="352"/>
        <v>3559.77</v>
      </c>
      <c r="Q603" s="44">
        <f t="shared" si="352"/>
        <v>3559.77</v>
      </c>
      <c r="R603" s="44">
        <f t="shared" si="352"/>
        <v>3559.77</v>
      </c>
      <c r="S603" s="44">
        <f t="shared" si="352"/>
        <v>3559.77</v>
      </c>
      <c r="T603" s="44">
        <f t="shared" si="352"/>
        <v>3559.77</v>
      </c>
      <c r="U603" s="44">
        <f t="shared" si="352"/>
        <v>3559.77</v>
      </c>
      <c r="V603" s="44">
        <f t="shared" si="352"/>
        <v>3559.77</v>
      </c>
      <c r="W603" s="44">
        <f t="shared" si="352"/>
        <v>3559.77</v>
      </c>
      <c r="X603" s="44">
        <f t="shared" si="352"/>
        <v>3559.77</v>
      </c>
      <c r="Y603" s="44">
        <f t="shared" si="352"/>
        <v>3559.77</v>
      </c>
      <c r="Z603" s="44">
        <f t="shared" si="352"/>
        <v>3559.77</v>
      </c>
      <c r="AA603" s="44">
        <f t="shared" si="352"/>
        <v>3559.77</v>
      </c>
    </row>
    <row r="604" spans="1:27" ht="12.75" hidden="1" customHeight="1" outlineLevel="1" x14ac:dyDescent="0.2">
      <c r="A604" s="97" t="s">
        <v>833</v>
      </c>
      <c r="B604" s="63" t="s">
        <v>83</v>
      </c>
      <c r="C604" s="43" t="s">
        <v>79</v>
      </c>
      <c r="D604" s="44">
        <v>3.63</v>
      </c>
      <c r="E604" s="44">
        <v>3.63</v>
      </c>
      <c r="F604" s="44">
        <v>3.63</v>
      </c>
      <c r="G604" s="44">
        <v>3.63</v>
      </c>
      <c r="H604" s="44">
        <v>3.63</v>
      </c>
      <c r="I604" s="44">
        <v>3.63</v>
      </c>
      <c r="J604" s="44">
        <v>3.63</v>
      </c>
      <c r="K604" s="44">
        <v>3.63</v>
      </c>
      <c r="L604" s="44">
        <v>3.63</v>
      </c>
      <c r="M604" s="44">
        <v>3.63</v>
      </c>
      <c r="N604" s="44">
        <v>3.63</v>
      </c>
      <c r="O604" s="44">
        <v>3.63</v>
      </c>
      <c r="P604" s="44">
        <v>3.63</v>
      </c>
      <c r="Q604" s="44">
        <v>3.63</v>
      </c>
      <c r="R604" s="44">
        <v>3.63</v>
      </c>
      <c r="S604" s="44">
        <v>3.63</v>
      </c>
      <c r="T604" s="44">
        <v>3.63</v>
      </c>
      <c r="U604" s="44">
        <v>3.63</v>
      </c>
      <c r="V604" s="44">
        <v>3.63</v>
      </c>
      <c r="W604" s="44">
        <v>3.63</v>
      </c>
      <c r="X604" s="44">
        <v>3.63</v>
      </c>
      <c r="Y604" s="44">
        <v>3.63</v>
      </c>
      <c r="Z604" s="44">
        <v>3.63</v>
      </c>
      <c r="AA604" s="44">
        <v>3.63</v>
      </c>
    </row>
    <row r="605" spans="1:27" ht="12.75" hidden="1" customHeight="1" outlineLevel="1" x14ac:dyDescent="0.2">
      <c r="A605" s="97" t="s">
        <v>834</v>
      </c>
      <c r="B605" s="63" t="s">
        <v>81</v>
      </c>
      <c r="C605" s="43" t="s">
        <v>79</v>
      </c>
      <c r="D605" s="44">
        <f>$D$11</f>
        <v>216.36</v>
      </c>
      <c r="E605" s="44">
        <f t="shared" ref="E605:AA605" si="353">$D$11</f>
        <v>216.36</v>
      </c>
      <c r="F605" s="44">
        <f t="shared" si="353"/>
        <v>216.36</v>
      </c>
      <c r="G605" s="44">
        <f t="shared" si="353"/>
        <v>216.36</v>
      </c>
      <c r="H605" s="44">
        <f t="shared" si="353"/>
        <v>216.36</v>
      </c>
      <c r="I605" s="44">
        <f t="shared" si="353"/>
        <v>216.36</v>
      </c>
      <c r="J605" s="44">
        <f t="shared" si="353"/>
        <v>216.36</v>
      </c>
      <c r="K605" s="44">
        <f t="shared" si="353"/>
        <v>216.36</v>
      </c>
      <c r="L605" s="44">
        <f t="shared" si="353"/>
        <v>216.36</v>
      </c>
      <c r="M605" s="44">
        <f t="shared" si="353"/>
        <v>216.36</v>
      </c>
      <c r="N605" s="44">
        <f t="shared" si="353"/>
        <v>216.36</v>
      </c>
      <c r="O605" s="44">
        <f t="shared" si="353"/>
        <v>216.36</v>
      </c>
      <c r="P605" s="44">
        <f t="shared" si="353"/>
        <v>216.36</v>
      </c>
      <c r="Q605" s="44">
        <f t="shared" si="353"/>
        <v>216.36</v>
      </c>
      <c r="R605" s="44">
        <f t="shared" si="353"/>
        <v>216.36</v>
      </c>
      <c r="S605" s="44">
        <f t="shared" si="353"/>
        <v>216.36</v>
      </c>
      <c r="T605" s="44">
        <f t="shared" si="353"/>
        <v>216.36</v>
      </c>
      <c r="U605" s="44">
        <f t="shared" si="353"/>
        <v>216.36</v>
      </c>
      <c r="V605" s="44">
        <f t="shared" si="353"/>
        <v>216.36</v>
      </c>
      <c r="W605" s="44">
        <f t="shared" si="353"/>
        <v>216.36</v>
      </c>
      <c r="X605" s="44">
        <f t="shared" si="353"/>
        <v>216.36</v>
      </c>
      <c r="Y605" s="44">
        <f t="shared" si="353"/>
        <v>216.36</v>
      </c>
      <c r="Z605" s="44">
        <f t="shared" si="353"/>
        <v>216.36</v>
      </c>
      <c r="AA605" s="44">
        <f t="shared" si="353"/>
        <v>216.36</v>
      </c>
    </row>
    <row r="606" spans="1:27" collapsed="1" x14ac:dyDescent="0.2">
      <c r="A606" s="96" t="s">
        <v>835</v>
      </c>
      <c r="B606" s="28" t="str">
        <f>"29"&amp;"."&amp;$B$639&amp;"."&amp;$B$640</f>
        <v>29.11.2023</v>
      </c>
      <c r="C606" s="88" t="s">
        <v>76</v>
      </c>
      <c r="D606" s="89">
        <f>ROUND(((D607+D608+D610+D609)/1000),5)</f>
        <v>4.9720599999999999</v>
      </c>
      <c r="E606" s="89">
        <f>ROUND(((E607+E608+E610+E609)/1000),5)</f>
        <v>4.9029999999999996</v>
      </c>
      <c r="F606" s="89">
        <f>ROUND(((F607+F608+F610+F609)/1000),5)</f>
        <v>4.8489899999999997</v>
      </c>
      <c r="G606" s="89">
        <f t="shared" ref="G606:AA606" si="354">ROUND(((G607+G608+G610+G609)/1000),5)</f>
        <v>4.8471500000000001</v>
      </c>
      <c r="H606" s="89">
        <f t="shared" si="354"/>
        <v>4.8967599999999996</v>
      </c>
      <c r="I606" s="89">
        <f t="shared" si="354"/>
        <v>5.0347400000000002</v>
      </c>
      <c r="J606" s="89">
        <f t="shared" si="354"/>
        <v>5.2078100000000003</v>
      </c>
      <c r="K606" s="89">
        <f t="shared" si="354"/>
        <v>5.49268</v>
      </c>
      <c r="L606" s="89">
        <f t="shared" si="354"/>
        <v>5.6468299999999996</v>
      </c>
      <c r="M606" s="89">
        <f t="shared" si="354"/>
        <v>5.6809099999999999</v>
      </c>
      <c r="N606" s="89">
        <f t="shared" si="354"/>
        <v>5.7007300000000001</v>
      </c>
      <c r="O606" s="89">
        <f t="shared" si="354"/>
        <v>5.73752</v>
      </c>
      <c r="P606" s="89">
        <f t="shared" si="354"/>
        <v>5.7200699999999998</v>
      </c>
      <c r="Q606" s="89">
        <f t="shared" si="354"/>
        <v>5.7272299999999996</v>
      </c>
      <c r="R606" s="89">
        <f t="shared" si="354"/>
        <v>5.7170100000000001</v>
      </c>
      <c r="S606" s="89">
        <f t="shared" si="354"/>
        <v>5.6988399999999997</v>
      </c>
      <c r="T606" s="89">
        <f t="shared" si="354"/>
        <v>5.7011700000000003</v>
      </c>
      <c r="U606" s="89">
        <f t="shared" si="354"/>
        <v>5.7066400000000002</v>
      </c>
      <c r="V606" s="89">
        <f t="shared" si="354"/>
        <v>5.6951299999999998</v>
      </c>
      <c r="W606" s="89">
        <f t="shared" si="354"/>
        <v>5.6819600000000001</v>
      </c>
      <c r="X606" s="89">
        <f t="shared" si="354"/>
        <v>5.5594400000000004</v>
      </c>
      <c r="Y606" s="89">
        <f t="shared" si="354"/>
        <v>5.4809400000000004</v>
      </c>
      <c r="Z606" s="89">
        <f t="shared" si="354"/>
        <v>5.2566699999999997</v>
      </c>
      <c r="AA606" s="89">
        <f t="shared" si="354"/>
        <v>5.0434999999999999</v>
      </c>
    </row>
    <row r="607" spans="1:27" ht="12.75" hidden="1" customHeight="1" outlineLevel="1" x14ac:dyDescent="0.2">
      <c r="A607" s="97" t="s">
        <v>836</v>
      </c>
      <c r="B607" s="63" t="s">
        <v>242</v>
      </c>
      <c r="C607" s="43" t="s">
        <v>79</v>
      </c>
      <c r="D607" s="44">
        <v>1192.3</v>
      </c>
      <c r="E607" s="44">
        <v>1123.24</v>
      </c>
      <c r="F607" s="44">
        <v>1069.23</v>
      </c>
      <c r="G607" s="44">
        <v>1067.3900000000001</v>
      </c>
      <c r="H607" s="44">
        <v>1117</v>
      </c>
      <c r="I607" s="44">
        <v>1254.98</v>
      </c>
      <c r="J607" s="44">
        <v>1428.05</v>
      </c>
      <c r="K607" s="44">
        <v>1712.92</v>
      </c>
      <c r="L607" s="44">
        <v>1867.07</v>
      </c>
      <c r="M607" s="44">
        <v>1901.15</v>
      </c>
      <c r="N607" s="44">
        <v>1920.97</v>
      </c>
      <c r="O607" s="44">
        <v>1957.76</v>
      </c>
      <c r="P607" s="44">
        <v>1940.31</v>
      </c>
      <c r="Q607" s="44">
        <v>1947.47</v>
      </c>
      <c r="R607" s="44">
        <v>1937.25</v>
      </c>
      <c r="S607" s="44">
        <v>1919.08</v>
      </c>
      <c r="T607" s="44">
        <v>1921.41</v>
      </c>
      <c r="U607" s="44">
        <v>1926.88</v>
      </c>
      <c r="V607" s="44">
        <v>1915.37</v>
      </c>
      <c r="W607" s="44">
        <v>1902.2</v>
      </c>
      <c r="X607" s="44">
        <v>1779.68</v>
      </c>
      <c r="Y607" s="44">
        <v>1701.18</v>
      </c>
      <c r="Z607" s="44">
        <v>1476.91</v>
      </c>
      <c r="AA607" s="44">
        <v>1263.74</v>
      </c>
    </row>
    <row r="608" spans="1:27" ht="12.75" hidden="1" customHeight="1" outlineLevel="1" x14ac:dyDescent="0.2">
      <c r="A608" s="97" t="s">
        <v>837</v>
      </c>
      <c r="B608" s="63" t="s">
        <v>90</v>
      </c>
      <c r="C608" s="43" t="s">
        <v>79</v>
      </c>
      <c r="D608" s="44">
        <f>$D$468</f>
        <v>3559.77</v>
      </c>
      <c r="E608" s="44">
        <f t="shared" ref="E608:AA608" si="355">$D$468</f>
        <v>3559.77</v>
      </c>
      <c r="F608" s="44">
        <f t="shared" si="355"/>
        <v>3559.77</v>
      </c>
      <c r="G608" s="44">
        <f t="shared" si="355"/>
        <v>3559.77</v>
      </c>
      <c r="H608" s="44">
        <f t="shared" si="355"/>
        <v>3559.77</v>
      </c>
      <c r="I608" s="44">
        <f t="shared" si="355"/>
        <v>3559.77</v>
      </c>
      <c r="J608" s="44">
        <f t="shared" si="355"/>
        <v>3559.77</v>
      </c>
      <c r="K608" s="44">
        <f t="shared" si="355"/>
        <v>3559.77</v>
      </c>
      <c r="L608" s="44">
        <f t="shared" si="355"/>
        <v>3559.77</v>
      </c>
      <c r="M608" s="44">
        <f t="shared" si="355"/>
        <v>3559.77</v>
      </c>
      <c r="N608" s="44">
        <f t="shared" si="355"/>
        <v>3559.77</v>
      </c>
      <c r="O608" s="44">
        <f t="shared" si="355"/>
        <v>3559.77</v>
      </c>
      <c r="P608" s="44">
        <f t="shared" si="355"/>
        <v>3559.77</v>
      </c>
      <c r="Q608" s="44">
        <f t="shared" si="355"/>
        <v>3559.77</v>
      </c>
      <c r="R608" s="44">
        <f t="shared" si="355"/>
        <v>3559.77</v>
      </c>
      <c r="S608" s="44">
        <f t="shared" si="355"/>
        <v>3559.77</v>
      </c>
      <c r="T608" s="44">
        <f t="shared" si="355"/>
        <v>3559.77</v>
      </c>
      <c r="U608" s="44">
        <f t="shared" si="355"/>
        <v>3559.77</v>
      </c>
      <c r="V608" s="44">
        <f t="shared" si="355"/>
        <v>3559.77</v>
      </c>
      <c r="W608" s="44">
        <f t="shared" si="355"/>
        <v>3559.77</v>
      </c>
      <c r="X608" s="44">
        <f t="shared" si="355"/>
        <v>3559.77</v>
      </c>
      <c r="Y608" s="44">
        <f t="shared" si="355"/>
        <v>3559.77</v>
      </c>
      <c r="Z608" s="44">
        <f t="shared" si="355"/>
        <v>3559.77</v>
      </c>
      <c r="AA608" s="44">
        <f t="shared" si="355"/>
        <v>3559.77</v>
      </c>
    </row>
    <row r="609" spans="1:27" ht="12.75" hidden="1" customHeight="1" outlineLevel="1" x14ac:dyDescent="0.2">
      <c r="A609" s="97" t="s">
        <v>838</v>
      </c>
      <c r="B609" s="63" t="s">
        <v>83</v>
      </c>
      <c r="C609" s="43" t="s">
        <v>79</v>
      </c>
      <c r="D609" s="44">
        <v>3.63</v>
      </c>
      <c r="E609" s="44">
        <v>3.63</v>
      </c>
      <c r="F609" s="44">
        <v>3.63</v>
      </c>
      <c r="G609" s="44">
        <v>3.63</v>
      </c>
      <c r="H609" s="44">
        <v>3.63</v>
      </c>
      <c r="I609" s="44">
        <v>3.63</v>
      </c>
      <c r="J609" s="44">
        <v>3.63</v>
      </c>
      <c r="K609" s="44">
        <v>3.63</v>
      </c>
      <c r="L609" s="44">
        <v>3.63</v>
      </c>
      <c r="M609" s="44">
        <v>3.63</v>
      </c>
      <c r="N609" s="44">
        <v>3.63</v>
      </c>
      <c r="O609" s="44">
        <v>3.63</v>
      </c>
      <c r="P609" s="44">
        <v>3.63</v>
      </c>
      <c r="Q609" s="44">
        <v>3.63</v>
      </c>
      <c r="R609" s="44">
        <v>3.63</v>
      </c>
      <c r="S609" s="44">
        <v>3.63</v>
      </c>
      <c r="T609" s="44">
        <v>3.63</v>
      </c>
      <c r="U609" s="44">
        <v>3.63</v>
      </c>
      <c r="V609" s="44">
        <v>3.63</v>
      </c>
      <c r="W609" s="44">
        <v>3.63</v>
      </c>
      <c r="X609" s="44">
        <v>3.63</v>
      </c>
      <c r="Y609" s="44">
        <v>3.63</v>
      </c>
      <c r="Z609" s="44">
        <v>3.63</v>
      </c>
      <c r="AA609" s="44">
        <v>3.63</v>
      </c>
    </row>
    <row r="610" spans="1:27" ht="12.75" hidden="1" customHeight="1" outlineLevel="1" x14ac:dyDescent="0.2">
      <c r="A610" s="97" t="s">
        <v>839</v>
      </c>
      <c r="B610" s="63" t="s">
        <v>81</v>
      </c>
      <c r="C610" s="43" t="s">
        <v>79</v>
      </c>
      <c r="D610" s="44">
        <f>$D$11</f>
        <v>216.36</v>
      </c>
      <c r="E610" s="44">
        <f t="shared" ref="E610:AA610" si="356">$D$11</f>
        <v>216.36</v>
      </c>
      <c r="F610" s="44">
        <f t="shared" si="356"/>
        <v>216.36</v>
      </c>
      <c r="G610" s="44">
        <f t="shared" si="356"/>
        <v>216.36</v>
      </c>
      <c r="H610" s="44">
        <f t="shared" si="356"/>
        <v>216.36</v>
      </c>
      <c r="I610" s="44">
        <f t="shared" si="356"/>
        <v>216.36</v>
      </c>
      <c r="J610" s="44">
        <f t="shared" si="356"/>
        <v>216.36</v>
      </c>
      <c r="K610" s="44">
        <f t="shared" si="356"/>
        <v>216.36</v>
      </c>
      <c r="L610" s="44">
        <f t="shared" si="356"/>
        <v>216.36</v>
      </c>
      <c r="M610" s="44">
        <f t="shared" si="356"/>
        <v>216.36</v>
      </c>
      <c r="N610" s="44">
        <f t="shared" si="356"/>
        <v>216.36</v>
      </c>
      <c r="O610" s="44">
        <f t="shared" si="356"/>
        <v>216.36</v>
      </c>
      <c r="P610" s="44">
        <f t="shared" si="356"/>
        <v>216.36</v>
      </c>
      <c r="Q610" s="44">
        <f t="shared" si="356"/>
        <v>216.36</v>
      </c>
      <c r="R610" s="44">
        <f t="shared" si="356"/>
        <v>216.36</v>
      </c>
      <c r="S610" s="44">
        <f t="shared" si="356"/>
        <v>216.36</v>
      </c>
      <c r="T610" s="44">
        <f t="shared" si="356"/>
        <v>216.36</v>
      </c>
      <c r="U610" s="44">
        <f t="shared" si="356"/>
        <v>216.36</v>
      </c>
      <c r="V610" s="44">
        <f t="shared" si="356"/>
        <v>216.36</v>
      </c>
      <c r="W610" s="44">
        <f t="shared" si="356"/>
        <v>216.36</v>
      </c>
      <c r="X610" s="44">
        <f t="shared" si="356"/>
        <v>216.36</v>
      </c>
      <c r="Y610" s="44">
        <f t="shared" si="356"/>
        <v>216.36</v>
      </c>
      <c r="Z610" s="44">
        <f t="shared" si="356"/>
        <v>216.36</v>
      </c>
      <c r="AA610" s="44">
        <f t="shared" si="356"/>
        <v>216.36</v>
      </c>
    </row>
    <row r="611" spans="1:27" collapsed="1" x14ac:dyDescent="0.2">
      <c r="A611" s="96" t="s">
        <v>840</v>
      </c>
      <c r="B611" s="28" t="str">
        <f>"30"&amp;"."&amp;$B$639&amp;"."&amp;$B$640</f>
        <v>30.11.2023</v>
      </c>
      <c r="C611" s="88" t="s">
        <v>76</v>
      </c>
      <c r="D611" s="89">
        <f>ROUND(((D612+D613+D615+D614)/1000),5)</f>
        <v>4.9761100000000003</v>
      </c>
      <c r="E611" s="89">
        <f>ROUND(((E612+E613+E615+E614)/1000),5)</f>
        <v>4.9188799999999997</v>
      </c>
      <c r="F611" s="89">
        <f>ROUND(((F612+F613+F615+F614)/1000),5)</f>
        <v>4.8642599999999998</v>
      </c>
      <c r="G611" s="89">
        <f t="shared" ref="G611:AA611" si="357">ROUND(((G612+G613+G615+G614)/1000),5)</f>
        <v>4.8555999999999999</v>
      </c>
      <c r="H611" s="89">
        <f t="shared" si="357"/>
        <v>4.8967000000000001</v>
      </c>
      <c r="I611" s="89">
        <f t="shared" si="357"/>
        <v>5.0479900000000004</v>
      </c>
      <c r="J611" s="89">
        <f t="shared" si="357"/>
        <v>5.2431299999999998</v>
      </c>
      <c r="K611" s="89">
        <f t="shared" si="357"/>
        <v>5.5422399999999996</v>
      </c>
      <c r="L611" s="89">
        <f t="shared" si="357"/>
        <v>5.7030500000000002</v>
      </c>
      <c r="M611" s="89">
        <f t="shared" si="357"/>
        <v>5.7144199999999996</v>
      </c>
      <c r="N611" s="89">
        <f t="shared" si="357"/>
        <v>5.7406499999999996</v>
      </c>
      <c r="O611" s="89">
        <f t="shared" si="357"/>
        <v>5.8183299999999996</v>
      </c>
      <c r="P611" s="89">
        <f t="shared" si="357"/>
        <v>5.7860300000000002</v>
      </c>
      <c r="Q611" s="89">
        <f t="shared" si="357"/>
        <v>5.8064</v>
      </c>
      <c r="R611" s="89">
        <f t="shared" si="357"/>
        <v>5.7461700000000002</v>
      </c>
      <c r="S611" s="89">
        <f t="shared" si="357"/>
        <v>5.7391699999999997</v>
      </c>
      <c r="T611" s="89">
        <f t="shared" si="357"/>
        <v>5.7595299999999998</v>
      </c>
      <c r="U611" s="89">
        <f t="shared" si="357"/>
        <v>5.7696100000000001</v>
      </c>
      <c r="V611" s="89">
        <f t="shared" si="357"/>
        <v>5.7534099999999997</v>
      </c>
      <c r="W611" s="89">
        <f t="shared" si="357"/>
        <v>5.7446700000000002</v>
      </c>
      <c r="X611" s="89">
        <f t="shared" si="357"/>
        <v>5.7024800000000004</v>
      </c>
      <c r="Y611" s="89">
        <f t="shared" si="357"/>
        <v>5.5815700000000001</v>
      </c>
      <c r="Z611" s="89">
        <f t="shared" si="357"/>
        <v>5.2714400000000001</v>
      </c>
      <c r="AA611" s="89">
        <f t="shared" si="357"/>
        <v>5.0897800000000002</v>
      </c>
    </row>
    <row r="612" spans="1:27" ht="12.75" hidden="1" customHeight="1" outlineLevel="1" x14ac:dyDescent="0.2">
      <c r="A612" s="97" t="s">
        <v>841</v>
      </c>
      <c r="B612" s="63" t="s">
        <v>242</v>
      </c>
      <c r="C612" s="43" t="s">
        <v>79</v>
      </c>
      <c r="D612" s="44">
        <v>1196.3499999999999</v>
      </c>
      <c r="E612" s="44">
        <v>1139.1199999999999</v>
      </c>
      <c r="F612" s="44">
        <v>1084.5</v>
      </c>
      <c r="G612" s="44">
        <v>1075.8399999999999</v>
      </c>
      <c r="H612" s="44">
        <v>1116.94</v>
      </c>
      <c r="I612" s="44">
        <v>1268.23</v>
      </c>
      <c r="J612" s="44">
        <v>1463.37</v>
      </c>
      <c r="K612" s="44">
        <v>1762.48</v>
      </c>
      <c r="L612" s="44">
        <v>1923.29</v>
      </c>
      <c r="M612" s="44">
        <v>1934.66</v>
      </c>
      <c r="N612" s="44">
        <v>1960.89</v>
      </c>
      <c r="O612" s="44">
        <v>2038.57</v>
      </c>
      <c r="P612" s="44">
        <v>2006.27</v>
      </c>
      <c r="Q612" s="44">
        <v>2026.64</v>
      </c>
      <c r="R612" s="44">
        <v>1966.41</v>
      </c>
      <c r="S612" s="44">
        <v>1959.41</v>
      </c>
      <c r="T612" s="44">
        <v>1979.77</v>
      </c>
      <c r="U612" s="44">
        <v>1989.85</v>
      </c>
      <c r="V612" s="44">
        <v>1973.65</v>
      </c>
      <c r="W612" s="44">
        <v>1964.91</v>
      </c>
      <c r="X612" s="44">
        <v>1922.72</v>
      </c>
      <c r="Y612" s="44">
        <v>1801.81</v>
      </c>
      <c r="Z612" s="44">
        <v>1491.68</v>
      </c>
      <c r="AA612" s="44">
        <v>1310.02</v>
      </c>
    </row>
    <row r="613" spans="1:27" ht="12.75" hidden="1" customHeight="1" outlineLevel="1" x14ac:dyDescent="0.2">
      <c r="A613" s="97" t="s">
        <v>842</v>
      </c>
      <c r="B613" s="63" t="s">
        <v>90</v>
      </c>
      <c r="C613" s="43" t="s">
        <v>79</v>
      </c>
      <c r="D613" s="44">
        <f>$D$468</f>
        <v>3559.77</v>
      </c>
      <c r="E613" s="44">
        <f t="shared" ref="E613:AA613" si="358">$D$468</f>
        <v>3559.77</v>
      </c>
      <c r="F613" s="44">
        <f t="shared" si="358"/>
        <v>3559.77</v>
      </c>
      <c r="G613" s="44">
        <f t="shared" si="358"/>
        <v>3559.77</v>
      </c>
      <c r="H613" s="44">
        <f t="shared" si="358"/>
        <v>3559.77</v>
      </c>
      <c r="I613" s="44">
        <f t="shared" si="358"/>
        <v>3559.77</v>
      </c>
      <c r="J613" s="44">
        <f t="shared" si="358"/>
        <v>3559.77</v>
      </c>
      <c r="K613" s="44">
        <f t="shared" si="358"/>
        <v>3559.77</v>
      </c>
      <c r="L613" s="44">
        <f t="shared" si="358"/>
        <v>3559.77</v>
      </c>
      <c r="M613" s="44">
        <f t="shared" si="358"/>
        <v>3559.77</v>
      </c>
      <c r="N613" s="44">
        <f t="shared" si="358"/>
        <v>3559.77</v>
      </c>
      <c r="O613" s="44">
        <f t="shared" si="358"/>
        <v>3559.77</v>
      </c>
      <c r="P613" s="44">
        <f t="shared" si="358"/>
        <v>3559.77</v>
      </c>
      <c r="Q613" s="44">
        <f t="shared" si="358"/>
        <v>3559.77</v>
      </c>
      <c r="R613" s="44">
        <f t="shared" si="358"/>
        <v>3559.77</v>
      </c>
      <c r="S613" s="44">
        <f t="shared" si="358"/>
        <v>3559.77</v>
      </c>
      <c r="T613" s="44">
        <f t="shared" si="358"/>
        <v>3559.77</v>
      </c>
      <c r="U613" s="44">
        <f t="shared" si="358"/>
        <v>3559.77</v>
      </c>
      <c r="V613" s="44">
        <f t="shared" si="358"/>
        <v>3559.77</v>
      </c>
      <c r="W613" s="44">
        <f t="shared" si="358"/>
        <v>3559.77</v>
      </c>
      <c r="X613" s="44">
        <f t="shared" si="358"/>
        <v>3559.77</v>
      </c>
      <c r="Y613" s="44">
        <f t="shared" si="358"/>
        <v>3559.77</v>
      </c>
      <c r="Z613" s="44">
        <f t="shared" si="358"/>
        <v>3559.77</v>
      </c>
      <c r="AA613" s="44">
        <f t="shared" si="358"/>
        <v>3559.77</v>
      </c>
    </row>
    <row r="614" spans="1:27" ht="12.75" hidden="1" customHeight="1" outlineLevel="1" x14ac:dyDescent="0.2">
      <c r="A614" s="97" t="s">
        <v>843</v>
      </c>
      <c r="B614" s="63" t="s">
        <v>83</v>
      </c>
      <c r="C614" s="43" t="s">
        <v>79</v>
      </c>
      <c r="D614" s="44">
        <v>3.63</v>
      </c>
      <c r="E614" s="44">
        <v>3.63</v>
      </c>
      <c r="F614" s="44">
        <v>3.63</v>
      </c>
      <c r="G614" s="44">
        <v>3.63</v>
      </c>
      <c r="H614" s="44">
        <v>3.63</v>
      </c>
      <c r="I614" s="44">
        <v>3.63</v>
      </c>
      <c r="J614" s="44">
        <v>3.63</v>
      </c>
      <c r="K614" s="44">
        <v>3.63</v>
      </c>
      <c r="L614" s="44">
        <v>3.63</v>
      </c>
      <c r="M614" s="44">
        <v>3.63</v>
      </c>
      <c r="N614" s="44">
        <v>3.63</v>
      </c>
      <c r="O614" s="44">
        <v>3.63</v>
      </c>
      <c r="P614" s="44">
        <v>3.63</v>
      </c>
      <c r="Q614" s="44">
        <v>3.63</v>
      </c>
      <c r="R614" s="44">
        <v>3.63</v>
      </c>
      <c r="S614" s="44">
        <v>3.63</v>
      </c>
      <c r="T614" s="44">
        <v>3.63</v>
      </c>
      <c r="U614" s="44">
        <v>3.63</v>
      </c>
      <c r="V614" s="44">
        <v>3.63</v>
      </c>
      <c r="W614" s="44">
        <v>3.63</v>
      </c>
      <c r="X614" s="44">
        <v>3.63</v>
      </c>
      <c r="Y614" s="44">
        <v>3.63</v>
      </c>
      <c r="Z614" s="44">
        <v>3.63</v>
      </c>
      <c r="AA614" s="44">
        <v>3.63</v>
      </c>
    </row>
    <row r="615" spans="1:27" ht="12.75" hidden="1" customHeight="1" outlineLevel="1" x14ac:dyDescent="0.2">
      <c r="A615" s="97" t="s">
        <v>844</v>
      </c>
      <c r="B615" s="63" t="s">
        <v>81</v>
      </c>
      <c r="C615" s="43" t="s">
        <v>79</v>
      </c>
      <c r="D615" s="44">
        <f>$D$11</f>
        <v>216.36</v>
      </c>
      <c r="E615" s="44">
        <f t="shared" ref="E615:AA615" si="359">$D$11</f>
        <v>216.36</v>
      </c>
      <c r="F615" s="44">
        <f t="shared" si="359"/>
        <v>216.36</v>
      </c>
      <c r="G615" s="44">
        <f t="shared" si="359"/>
        <v>216.36</v>
      </c>
      <c r="H615" s="44">
        <f t="shared" si="359"/>
        <v>216.36</v>
      </c>
      <c r="I615" s="44">
        <f t="shared" si="359"/>
        <v>216.36</v>
      </c>
      <c r="J615" s="44">
        <f t="shared" si="359"/>
        <v>216.36</v>
      </c>
      <c r="K615" s="44">
        <f t="shared" si="359"/>
        <v>216.36</v>
      </c>
      <c r="L615" s="44">
        <f t="shared" si="359"/>
        <v>216.36</v>
      </c>
      <c r="M615" s="44">
        <f t="shared" si="359"/>
        <v>216.36</v>
      </c>
      <c r="N615" s="44">
        <f t="shared" si="359"/>
        <v>216.36</v>
      </c>
      <c r="O615" s="44">
        <f t="shared" si="359"/>
        <v>216.36</v>
      </c>
      <c r="P615" s="44">
        <f t="shared" si="359"/>
        <v>216.36</v>
      </c>
      <c r="Q615" s="44">
        <f t="shared" si="359"/>
        <v>216.36</v>
      </c>
      <c r="R615" s="44">
        <f t="shared" si="359"/>
        <v>216.36</v>
      </c>
      <c r="S615" s="44">
        <f t="shared" si="359"/>
        <v>216.36</v>
      </c>
      <c r="T615" s="44">
        <f t="shared" si="359"/>
        <v>216.36</v>
      </c>
      <c r="U615" s="44">
        <f t="shared" si="359"/>
        <v>216.36</v>
      </c>
      <c r="V615" s="44">
        <f t="shared" si="359"/>
        <v>216.36</v>
      </c>
      <c r="W615" s="44">
        <f t="shared" si="359"/>
        <v>216.36</v>
      </c>
      <c r="X615" s="44">
        <f t="shared" si="359"/>
        <v>216.36</v>
      </c>
      <c r="Y615" s="44">
        <f t="shared" si="359"/>
        <v>216.36</v>
      </c>
      <c r="Z615" s="44">
        <f t="shared" si="359"/>
        <v>216.36</v>
      </c>
      <c r="AA615" s="44">
        <f t="shared" si="359"/>
        <v>216.36</v>
      </c>
    </row>
    <row r="616" spans="1:27" collapsed="1" x14ac:dyDescent="0.2">
      <c r="B616" s="99" t="s">
        <v>391</v>
      </c>
    </row>
    <row r="617" spans="1:27" x14ac:dyDescent="0.2">
      <c r="B617" s="99" t="s">
        <v>391</v>
      </c>
    </row>
    <row r="618" spans="1:27" x14ac:dyDescent="0.2">
      <c r="A618" s="181" t="s">
        <v>845</v>
      </c>
      <c r="B618" s="182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  <c r="Z618" s="182"/>
      <c r="AA618" s="183"/>
    </row>
    <row r="619" spans="1:27" ht="15" customHeight="1" x14ac:dyDescent="0.2">
      <c r="A619" s="184" t="s">
        <v>846</v>
      </c>
      <c r="B619" s="186" t="s">
        <v>847</v>
      </c>
      <c r="C619" s="188" t="s">
        <v>848</v>
      </c>
      <c r="D619" s="27" t="s">
        <v>69</v>
      </c>
      <c r="E619" s="27" t="s">
        <v>70</v>
      </c>
      <c r="F619" s="27" t="s">
        <v>849</v>
      </c>
      <c r="G619" s="27" t="s">
        <v>850</v>
      </c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1:27" x14ac:dyDescent="0.2">
      <c r="A620" s="185"/>
      <c r="B620" s="187"/>
      <c r="C620" s="189"/>
      <c r="D620" s="103">
        <f>D621</f>
        <v>880567.97</v>
      </c>
      <c r="E620" s="103">
        <f t="shared" ref="E620:G620" si="360">E621</f>
        <v>880567.97</v>
      </c>
      <c r="F620" s="103">
        <f t="shared" si="360"/>
        <v>880567.97</v>
      </c>
      <c r="G620" s="103">
        <f t="shared" si="360"/>
        <v>880567.97</v>
      </c>
    </row>
    <row r="621" spans="1:27" ht="12.75" hidden="1" customHeight="1" outlineLevel="1" x14ac:dyDescent="0.2">
      <c r="A621" s="104" t="s">
        <v>851</v>
      </c>
      <c r="B621" s="105" t="s">
        <v>852</v>
      </c>
      <c r="C621" s="106" t="s">
        <v>848</v>
      </c>
      <c r="D621" s="44">
        <v>880567.97</v>
      </c>
      <c r="E621" s="44">
        <f>$D621</f>
        <v>880567.97</v>
      </c>
      <c r="F621" s="44">
        <f>$D621</f>
        <v>880567.97</v>
      </c>
      <c r="G621" s="44">
        <f>$D621</f>
        <v>880567.97</v>
      </c>
    </row>
    <row r="622" spans="1:27" collapsed="1" x14ac:dyDescent="0.2"/>
    <row r="624" spans="1:27" ht="12.75" customHeight="1" x14ac:dyDescent="0.25">
      <c r="A624" s="190" t="s">
        <v>84</v>
      </c>
      <c r="B624" s="190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1:27" ht="12.75" customHeight="1" x14ac:dyDescent="0.25">
      <c r="A625" s="174" t="s">
        <v>3073</v>
      </c>
      <c r="B625" s="174"/>
      <c r="C625" s="174"/>
      <c r="D625" s="174"/>
      <c r="E625" s="174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/>
      <c r="Q625"/>
      <c r="R625"/>
      <c r="S625"/>
      <c r="T625"/>
      <c r="U625"/>
      <c r="V625"/>
      <c r="W625"/>
      <c r="X625"/>
      <c r="Y625"/>
      <c r="Z625"/>
      <c r="AA625"/>
    </row>
    <row r="627" spans="1:27" x14ac:dyDescent="0.2">
      <c r="A627" s="54"/>
      <c r="B627" s="55"/>
    </row>
    <row r="628" spans="1:27" x14ac:dyDescent="0.2">
      <c r="A628" s="54"/>
      <c r="B628" s="56"/>
    </row>
    <row r="639" spans="1:27" hidden="1" x14ac:dyDescent="0.2">
      <c r="B639" s="107" t="s">
        <v>3074</v>
      </c>
    </row>
    <row r="640" spans="1:27" hidden="1" x14ac:dyDescent="0.2">
      <c r="B640" s="108" t="s">
        <v>3075</v>
      </c>
    </row>
  </sheetData>
  <autoFilter ref="B6:C566" xr:uid="{00000000-0001-0000-0600-000000000000}"/>
  <mergeCells count="12">
    <mergeCell ref="A625:O625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4:B624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825B0-F060-4EC0-A7FE-C127E12DCFB1}">
  <sheetPr>
    <tabColor rgb="FF00B0F0"/>
    <pageSetUpPr fitToPage="1"/>
  </sheetPr>
  <dimension ref="A1:AA213"/>
  <sheetViews>
    <sheetView tabSelected="1" view="pageBreakPreview" topLeftCell="C1" zoomScale="75" zoomScaleNormal="100" zoomScaleSheetLayoutView="75" workbookViewId="0">
      <selection activeCell="D15" sqref="D15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75" t="s">
        <v>854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</row>
    <row r="2" spans="1:27" x14ac:dyDescent="0.2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</row>
    <row r="3" spans="1:27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25">
      <c r="A4" s="178" t="s">
        <v>853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ht="12.75" customHeight="1" x14ac:dyDescent="0.2">
      <c r="A5" s="181" t="s">
        <v>543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5.5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26"/>
      <c r="B7" s="27"/>
      <c r="C7" s="26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</row>
    <row r="8" spans="1:27" ht="12.75" customHeight="1" x14ac:dyDescent="0.2">
      <c r="A8" s="96" t="s">
        <v>5</v>
      </c>
      <c r="B8" s="28" t="str">
        <f>"01"&amp;"."&amp;$B$212&amp;"."&amp;$B$213</f>
        <v>01.11.2023</v>
      </c>
      <c r="C8" s="88" t="s">
        <v>76</v>
      </c>
      <c r="D8" s="89">
        <f>ROUND(((D9+D10+D12+D11+D13)/1000),5)</f>
        <v>3.8108399999999998</v>
      </c>
      <c r="E8" s="89">
        <f t="shared" ref="E8:AA8" si="0">ROUND(((E9+E10+E12+E11+E13)/1000),5)</f>
        <v>3.6773699999999998</v>
      </c>
      <c r="F8" s="89">
        <f t="shared" si="0"/>
        <v>3.6087500000000001</v>
      </c>
      <c r="G8" s="89">
        <f t="shared" si="0"/>
        <v>3.5706699999999998</v>
      </c>
      <c r="H8" s="89">
        <f t="shared" si="0"/>
        <v>3.6807099999999999</v>
      </c>
      <c r="I8" s="89">
        <f t="shared" si="0"/>
        <v>3.8449399999999998</v>
      </c>
      <c r="J8" s="89">
        <f t="shared" si="0"/>
        <v>4.0088699999999999</v>
      </c>
      <c r="K8" s="89">
        <f t="shared" si="0"/>
        <v>4.2521000000000004</v>
      </c>
      <c r="L8" s="89">
        <f t="shared" si="0"/>
        <v>4.4846700000000004</v>
      </c>
      <c r="M8" s="89">
        <f t="shared" si="0"/>
        <v>4.6310599999999997</v>
      </c>
      <c r="N8" s="89">
        <f t="shared" si="0"/>
        <v>4.6373600000000001</v>
      </c>
      <c r="O8" s="89">
        <f t="shared" si="0"/>
        <v>4.5926400000000003</v>
      </c>
      <c r="P8" s="89">
        <f t="shared" si="0"/>
        <v>4.59077</v>
      </c>
      <c r="Q8" s="89">
        <f t="shared" si="0"/>
        <v>4.6528499999999999</v>
      </c>
      <c r="R8" s="89">
        <f t="shared" si="0"/>
        <v>4.6027500000000003</v>
      </c>
      <c r="S8" s="89">
        <f t="shared" si="0"/>
        <v>4.6358699999999997</v>
      </c>
      <c r="T8" s="89">
        <f t="shared" si="0"/>
        <v>4.5992499999999996</v>
      </c>
      <c r="U8" s="89">
        <f t="shared" si="0"/>
        <v>4.6032799999999998</v>
      </c>
      <c r="V8" s="89">
        <f t="shared" si="0"/>
        <v>4.5529599999999997</v>
      </c>
      <c r="W8" s="89">
        <f t="shared" si="0"/>
        <v>4.50596</v>
      </c>
      <c r="X8" s="89">
        <f t="shared" si="0"/>
        <v>4.5094700000000003</v>
      </c>
      <c r="Y8" s="89">
        <f t="shared" si="0"/>
        <v>4.3158099999999999</v>
      </c>
      <c r="Z8" s="89">
        <f t="shared" si="0"/>
        <v>4.1074799999999998</v>
      </c>
      <c r="AA8" s="89">
        <f t="shared" si="0"/>
        <v>3.8919800000000002</v>
      </c>
    </row>
    <row r="9" spans="1:27" ht="12.75" customHeight="1" outlineLevel="1" x14ac:dyDescent="0.2">
      <c r="A9" s="110" t="s">
        <v>87</v>
      </c>
      <c r="B9" s="63" t="s">
        <v>242</v>
      </c>
      <c r="C9" s="43" t="s">
        <v>79</v>
      </c>
      <c r="D9" s="44">
        <f>'[1]ВД 3ЦК МЭС'!C15</f>
        <v>1192.54</v>
      </c>
      <c r="E9" s="44">
        <f>'[1]ВД 3ЦК МЭС'!D15</f>
        <v>1059.07</v>
      </c>
      <c r="F9" s="44">
        <f>'[1]ВД 3ЦК МЭС'!E15</f>
        <v>990.45</v>
      </c>
      <c r="G9" s="44">
        <f>'[1]ВД 3ЦК МЭС'!F15</f>
        <v>952.37</v>
      </c>
      <c r="H9" s="44">
        <f>'[1]ВД 3ЦК МЭС'!G15</f>
        <v>1062.4100000000001</v>
      </c>
      <c r="I9" s="44">
        <f>'[1]ВД 3ЦК МЭС'!H15</f>
        <v>1226.6400000000001</v>
      </c>
      <c r="J9" s="44">
        <f>'[1]ВД 3ЦК МЭС'!I15</f>
        <v>1390.57</v>
      </c>
      <c r="K9" s="44">
        <f>'[1]ВД 3ЦК МЭС'!J15</f>
        <v>1633.8</v>
      </c>
      <c r="L9" s="44">
        <f>'[1]ВД 3ЦК МЭС'!K15</f>
        <v>1866.37</v>
      </c>
      <c r="M9" s="44">
        <f>'[1]ВД 3ЦК МЭС'!L15</f>
        <v>2012.76</v>
      </c>
      <c r="N9" s="44">
        <f>'[1]ВД 3ЦК МЭС'!M15</f>
        <v>2019.06</v>
      </c>
      <c r="O9" s="44">
        <f>'[1]ВД 3ЦК МЭС'!N15</f>
        <v>1974.34</v>
      </c>
      <c r="P9" s="44">
        <f>'[1]ВД 3ЦК МЭС'!O15</f>
        <v>1972.47</v>
      </c>
      <c r="Q9" s="44">
        <f>'[1]ВД 3ЦК МЭС'!P15</f>
        <v>2034.55</v>
      </c>
      <c r="R9" s="44">
        <f>'[1]ВД 3ЦК МЭС'!Q15</f>
        <v>1984.45</v>
      </c>
      <c r="S9" s="44">
        <f>'[1]ВД 3ЦК МЭС'!R15</f>
        <v>2017.57</v>
      </c>
      <c r="T9" s="44">
        <f>'[1]ВД 3ЦК МЭС'!S15</f>
        <v>1980.95</v>
      </c>
      <c r="U9" s="44">
        <f>'[1]ВД 3ЦК МЭС'!T15</f>
        <v>1984.98</v>
      </c>
      <c r="V9" s="44">
        <f>'[1]ВД 3ЦК МЭС'!U15</f>
        <v>1934.66</v>
      </c>
      <c r="W9" s="44">
        <f>'[1]ВД 3ЦК МЭС'!V15</f>
        <v>1887.66</v>
      </c>
      <c r="X9" s="44">
        <f>'[1]ВД 3ЦК МЭС'!W15</f>
        <v>1891.17</v>
      </c>
      <c r="Y9" s="44">
        <f>'[1]ВД 3ЦК МЭС'!X15</f>
        <v>1697.51</v>
      </c>
      <c r="Z9" s="44">
        <f>'[1]ВД 3ЦК МЭС'!Y15</f>
        <v>1489.18</v>
      </c>
      <c r="AA9" s="44">
        <f>'[1]ВД 3ЦК МЭС'!Z15</f>
        <v>1273.68</v>
      </c>
    </row>
    <row r="10" spans="1:27" ht="12.75" customHeight="1" outlineLevel="1" x14ac:dyDescent="0.2">
      <c r="A10" s="110" t="s">
        <v>87</v>
      </c>
      <c r="B10" s="63" t="s">
        <v>90</v>
      </c>
      <c r="C10" s="43" t="s">
        <v>79</v>
      </c>
      <c r="D10" s="44">
        <f>IF(MONTH([1]АТС!$B$3)&lt;7,'[1]ВД 3ЦК'!I8,'[1]ВД 3ЦК'!I9)</f>
        <v>2222.89</v>
      </c>
      <c r="E10" s="44">
        <f>$D$10</f>
        <v>2222.89</v>
      </c>
      <c r="F10" s="44">
        <f t="shared" ref="F10:AA10" si="1">$D$10</f>
        <v>2222.89</v>
      </c>
      <c r="G10" s="44">
        <f t="shared" si="1"/>
        <v>2222.89</v>
      </c>
      <c r="H10" s="44">
        <f t="shared" si="1"/>
        <v>2222.89</v>
      </c>
      <c r="I10" s="44">
        <f t="shared" si="1"/>
        <v>2222.89</v>
      </c>
      <c r="J10" s="44">
        <f t="shared" si="1"/>
        <v>2222.89</v>
      </c>
      <c r="K10" s="44">
        <f t="shared" si="1"/>
        <v>2222.89</v>
      </c>
      <c r="L10" s="44">
        <f t="shared" si="1"/>
        <v>2222.89</v>
      </c>
      <c r="M10" s="44">
        <f t="shared" si="1"/>
        <v>2222.89</v>
      </c>
      <c r="N10" s="44">
        <f t="shared" si="1"/>
        <v>2222.89</v>
      </c>
      <c r="O10" s="44">
        <f t="shared" si="1"/>
        <v>2222.89</v>
      </c>
      <c r="P10" s="44">
        <f t="shared" si="1"/>
        <v>2222.89</v>
      </c>
      <c r="Q10" s="44">
        <f t="shared" si="1"/>
        <v>2222.89</v>
      </c>
      <c r="R10" s="44">
        <f t="shared" si="1"/>
        <v>2222.89</v>
      </c>
      <c r="S10" s="44">
        <f t="shared" si="1"/>
        <v>2222.89</v>
      </c>
      <c r="T10" s="44">
        <f t="shared" si="1"/>
        <v>2222.89</v>
      </c>
      <c r="U10" s="44">
        <f t="shared" si="1"/>
        <v>2222.89</v>
      </c>
      <c r="V10" s="44">
        <f t="shared" si="1"/>
        <v>2222.89</v>
      </c>
      <c r="W10" s="44">
        <f t="shared" si="1"/>
        <v>2222.89</v>
      </c>
      <c r="X10" s="44">
        <f t="shared" si="1"/>
        <v>2222.89</v>
      </c>
      <c r="Y10" s="44">
        <f t="shared" si="1"/>
        <v>2222.89</v>
      </c>
      <c r="Z10" s="44">
        <f t="shared" si="1"/>
        <v>2222.89</v>
      </c>
      <c r="AA10" s="44">
        <f t="shared" si="1"/>
        <v>2222.89</v>
      </c>
    </row>
    <row r="11" spans="1:27" ht="12.75" customHeight="1" outlineLevel="1" x14ac:dyDescent="0.2">
      <c r="A11" s="110" t="s">
        <v>87</v>
      </c>
      <c r="B11" s="63" t="s">
        <v>83</v>
      </c>
      <c r="C11" s="43" t="s">
        <v>79</v>
      </c>
      <c r="D11" s="44">
        <f>'[1]ВД 3ЦК МЭС'!$C$8</f>
        <v>3.6900000000000004</v>
      </c>
      <c r="E11" s="44">
        <f>'[1]ВД 3ЦК МЭС'!$C$8</f>
        <v>3.6900000000000004</v>
      </c>
      <c r="F11" s="44">
        <f>'[1]ВД 3ЦК МЭС'!$C$8</f>
        <v>3.6900000000000004</v>
      </c>
      <c r="G11" s="44">
        <f>'[1]ВД 3ЦК МЭС'!$C$8</f>
        <v>3.6900000000000004</v>
      </c>
      <c r="H11" s="44">
        <f>'[1]ВД 3ЦК МЭС'!$C$8</f>
        <v>3.6900000000000004</v>
      </c>
      <c r="I11" s="44">
        <f>'[1]ВД 3ЦК МЭС'!$C$8</f>
        <v>3.6900000000000004</v>
      </c>
      <c r="J11" s="44">
        <f>'[1]ВД 3ЦК МЭС'!$C$8</f>
        <v>3.6900000000000004</v>
      </c>
      <c r="K11" s="44">
        <f>'[1]ВД 3ЦК МЭС'!$C$8</f>
        <v>3.6900000000000004</v>
      </c>
      <c r="L11" s="44">
        <f>'[1]ВД 3ЦК МЭС'!$C$8</f>
        <v>3.6900000000000004</v>
      </c>
      <c r="M11" s="44">
        <f>'[1]ВД 3ЦК МЭС'!$C$8</f>
        <v>3.6900000000000004</v>
      </c>
      <c r="N11" s="44">
        <f>'[1]ВД 3ЦК МЭС'!$C$8</f>
        <v>3.6900000000000004</v>
      </c>
      <c r="O11" s="44">
        <f>'[1]ВД 3ЦК МЭС'!$C$8</f>
        <v>3.6900000000000004</v>
      </c>
      <c r="P11" s="44">
        <f>'[1]ВД 3ЦК МЭС'!$C$8</f>
        <v>3.6900000000000004</v>
      </c>
      <c r="Q11" s="44">
        <f>'[1]ВД 3ЦК МЭС'!$C$8</f>
        <v>3.6900000000000004</v>
      </c>
      <c r="R11" s="44">
        <f>'[1]ВД 3ЦК МЭС'!$C$8</f>
        <v>3.6900000000000004</v>
      </c>
      <c r="S11" s="44">
        <f>'[1]ВД 3ЦК МЭС'!$C$8</f>
        <v>3.6900000000000004</v>
      </c>
      <c r="T11" s="44">
        <f>'[1]ВД 3ЦК МЭС'!$C$8</f>
        <v>3.6900000000000004</v>
      </c>
      <c r="U11" s="44">
        <f>'[1]ВД 3ЦК МЭС'!$C$8</f>
        <v>3.6900000000000004</v>
      </c>
      <c r="V11" s="44">
        <f>'[1]ВД 3ЦК МЭС'!$C$8</f>
        <v>3.6900000000000004</v>
      </c>
      <c r="W11" s="44">
        <f>'[1]ВД 3ЦК МЭС'!$C$8</f>
        <v>3.6900000000000004</v>
      </c>
      <c r="X11" s="44">
        <f>'[1]ВД 3ЦК МЭС'!$C$8</f>
        <v>3.6900000000000004</v>
      </c>
      <c r="Y11" s="44">
        <f>'[1]ВД 3ЦК МЭС'!$C$8</f>
        <v>3.6900000000000004</v>
      </c>
      <c r="Z11" s="44">
        <f>'[1]ВД 3ЦК МЭС'!$C$8</f>
        <v>3.6900000000000004</v>
      </c>
      <c r="AA11" s="44">
        <f>'[1]ВД 3ЦК МЭС'!$C$8</f>
        <v>3.6900000000000004</v>
      </c>
    </row>
    <row r="12" spans="1:27" ht="12.75" customHeight="1" outlineLevel="1" x14ac:dyDescent="0.2">
      <c r="A12" s="97" t="s">
        <v>855</v>
      </c>
      <c r="B12" s="63" t="s">
        <v>856</v>
      </c>
      <c r="C12" s="43" t="s">
        <v>79</v>
      </c>
      <c r="D12" s="44">
        <f>IF(MONTH([1]АТС!$B$3)&lt;7,'[1]ВД 2ЦК'!$G$24,'[1]ВД 2ЦК'!$G$25)</f>
        <v>175.36</v>
      </c>
      <c r="E12" s="44">
        <f>$D$12</f>
        <v>175.36</v>
      </c>
      <c r="F12" s="44">
        <f t="shared" ref="F12:AA12" si="2">$D$12</f>
        <v>175.36</v>
      </c>
      <c r="G12" s="44">
        <f t="shared" si="2"/>
        <v>175.36</v>
      </c>
      <c r="H12" s="44">
        <f t="shared" si="2"/>
        <v>175.36</v>
      </c>
      <c r="I12" s="44">
        <f t="shared" si="2"/>
        <v>175.36</v>
      </c>
      <c r="J12" s="44">
        <f t="shared" si="2"/>
        <v>175.36</v>
      </c>
      <c r="K12" s="44">
        <f t="shared" si="2"/>
        <v>175.36</v>
      </c>
      <c r="L12" s="44">
        <f t="shared" si="2"/>
        <v>175.36</v>
      </c>
      <c r="M12" s="44">
        <f t="shared" si="2"/>
        <v>175.36</v>
      </c>
      <c r="N12" s="44">
        <f t="shared" si="2"/>
        <v>175.36</v>
      </c>
      <c r="O12" s="44">
        <f t="shared" si="2"/>
        <v>175.36</v>
      </c>
      <c r="P12" s="44">
        <f t="shared" si="2"/>
        <v>175.36</v>
      </c>
      <c r="Q12" s="44">
        <f t="shared" si="2"/>
        <v>175.36</v>
      </c>
      <c r="R12" s="44">
        <f t="shared" si="2"/>
        <v>175.36</v>
      </c>
      <c r="S12" s="44">
        <f t="shared" si="2"/>
        <v>175.36</v>
      </c>
      <c r="T12" s="44">
        <f t="shared" si="2"/>
        <v>175.36</v>
      </c>
      <c r="U12" s="44">
        <f t="shared" si="2"/>
        <v>175.36</v>
      </c>
      <c r="V12" s="44">
        <f t="shared" si="2"/>
        <v>175.36</v>
      </c>
      <c r="W12" s="44">
        <f t="shared" si="2"/>
        <v>175.36</v>
      </c>
      <c r="X12" s="44">
        <f t="shared" si="2"/>
        <v>175.36</v>
      </c>
      <c r="Y12" s="44">
        <f t="shared" si="2"/>
        <v>175.36</v>
      </c>
      <c r="Z12" s="44">
        <f t="shared" si="2"/>
        <v>175.36</v>
      </c>
      <c r="AA12" s="44">
        <f t="shared" si="2"/>
        <v>175.36</v>
      </c>
    </row>
    <row r="13" spans="1:27" ht="12.75" customHeight="1" outlineLevel="1" x14ac:dyDescent="0.2">
      <c r="A13" s="97" t="s">
        <v>857</v>
      </c>
      <c r="B13" s="63" t="s">
        <v>858</v>
      </c>
      <c r="C13" s="43" t="s">
        <v>79</v>
      </c>
      <c r="D13" s="44">
        <f>IF(MONTH([1]АТС!$B$3)&lt;7,'[1]ВД 2ЦК'!$H$24,'[1]ВД 2ЦК'!$H$25)</f>
        <v>216.36</v>
      </c>
      <c r="E13" s="44">
        <f>$D$13</f>
        <v>216.36</v>
      </c>
      <c r="F13" s="44">
        <f t="shared" ref="F13:AA13" si="3">$D$13</f>
        <v>216.36</v>
      </c>
      <c r="G13" s="44">
        <f t="shared" si="3"/>
        <v>216.36</v>
      </c>
      <c r="H13" s="44">
        <f t="shared" si="3"/>
        <v>216.36</v>
      </c>
      <c r="I13" s="44">
        <f t="shared" si="3"/>
        <v>216.36</v>
      </c>
      <c r="J13" s="44">
        <f t="shared" si="3"/>
        <v>216.36</v>
      </c>
      <c r="K13" s="44">
        <f t="shared" si="3"/>
        <v>216.36</v>
      </c>
      <c r="L13" s="44">
        <f t="shared" si="3"/>
        <v>216.36</v>
      </c>
      <c r="M13" s="44">
        <f t="shared" si="3"/>
        <v>216.36</v>
      </c>
      <c r="N13" s="44">
        <f t="shared" si="3"/>
        <v>216.36</v>
      </c>
      <c r="O13" s="44">
        <f t="shared" si="3"/>
        <v>216.36</v>
      </c>
      <c r="P13" s="44">
        <f t="shared" si="3"/>
        <v>216.36</v>
      </c>
      <c r="Q13" s="44">
        <f t="shared" si="3"/>
        <v>216.36</v>
      </c>
      <c r="R13" s="44">
        <f t="shared" si="3"/>
        <v>216.36</v>
      </c>
      <c r="S13" s="44">
        <f t="shared" si="3"/>
        <v>216.36</v>
      </c>
      <c r="T13" s="44">
        <f t="shared" si="3"/>
        <v>216.36</v>
      </c>
      <c r="U13" s="44">
        <f t="shared" si="3"/>
        <v>216.36</v>
      </c>
      <c r="V13" s="44">
        <f t="shared" si="3"/>
        <v>216.36</v>
      </c>
      <c r="W13" s="44">
        <f t="shared" si="3"/>
        <v>216.36</v>
      </c>
      <c r="X13" s="44">
        <f t="shared" si="3"/>
        <v>216.36</v>
      </c>
      <c r="Y13" s="44">
        <f t="shared" si="3"/>
        <v>216.36</v>
      </c>
      <c r="Z13" s="44">
        <f t="shared" si="3"/>
        <v>216.36</v>
      </c>
      <c r="AA13" s="44">
        <f t="shared" si="3"/>
        <v>216.36</v>
      </c>
    </row>
    <row r="14" spans="1:27" ht="12.75" customHeight="1" x14ac:dyDescent="0.2">
      <c r="A14" s="96" t="s">
        <v>8</v>
      </c>
      <c r="B14" s="28" t="str">
        <f>"02"&amp;"."&amp;$B$212&amp;"."&amp;$B$213</f>
        <v>02.11.2023</v>
      </c>
      <c r="C14" s="88" t="s">
        <v>76</v>
      </c>
      <c r="D14" s="89">
        <f>ROUND(((D15+D16+D18+D17+D19)/1000),5)</f>
        <v>3.7355200000000002</v>
      </c>
      <c r="E14" s="89">
        <f t="shared" ref="E14:AA14" si="4">ROUND(((E15+E16+E18+E17+E19)/1000),5)</f>
        <v>3.6177899999999998</v>
      </c>
      <c r="F14" s="89">
        <f t="shared" si="4"/>
        <v>3.4947599999999999</v>
      </c>
      <c r="G14" s="89">
        <f t="shared" si="4"/>
        <v>3.4743499999999998</v>
      </c>
      <c r="H14" s="89">
        <f t="shared" si="4"/>
        <v>3.5701000000000001</v>
      </c>
      <c r="I14" s="89">
        <f t="shared" si="4"/>
        <v>3.8058100000000001</v>
      </c>
      <c r="J14" s="89">
        <f t="shared" si="4"/>
        <v>3.9586600000000001</v>
      </c>
      <c r="K14" s="89">
        <f t="shared" si="4"/>
        <v>4.2380800000000001</v>
      </c>
      <c r="L14" s="89">
        <f t="shared" si="4"/>
        <v>4.4563199999999998</v>
      </c>
      <c r="M14" s="89">
        <f t="shared" si="4"/>
        <v>4.53139</v>
      </c>
      <c r="N14" s="89">
        <f t="shared" si="4"/>
        <v>4.5423999999999998</v>
      </c>
      <c r="O14" s="89">
        <f t="shared" si="4"/>
        <v>4.60189</v>
      </c>
      <c r="P14" s="89">
        <f t="shared" si="4"/>
        <v>4.5745199999999997</v>
      </c>
      <c r="Q14" s="89">
        <f t="shared" si="4"/>
        <v>4.6200099999999997</v>
      </c>
      <c r="R14" s="89">
        <f t="shared" si="4"/>
        <v>4.5795899999999996</v>
      </c>
      <c r="S14" s="89">
        <f t="shared" si="4"/>
        <v>4.6023800000000001</v>
      </c>
      <c r="T14" s="89">
        <f t="shared" si="4"/>
        <v>4.6004100000000001</v>
      </c>
      <c r="U14" s="89">
        <f t="shared" si="4"/>
        <v>4.6111199999999997</v>
      </c>
      <c r="V14" s="89">
        <f t="shared" si="4"/>
        <v>4.6474399999999996</v>
      </c>
      <c r="W14" s="89">
        <f t="shared" si="4"/>
        <v>4.5810700000000004</v>
      </c>
      <c r="X14" s="89">
        <f t="shared" si="4"/>
        <v>4.5163599999999997</v>
      </c>
      <c r="Y14" s="89">
        <f t="shared" si="4"/>
        <v>4.51328</v>
      </c>
      <c r="Z14" s="89">
        <f t="shared" si="4"/>
        <v>4.0650300000000001</v>
      </c>
      <c r="AA14" s="89">
        <f t="shared" si="4"/>
        <v>3.90923</v>
      </c>
    </row>
    <row r="15" spans="1:27" ht="12.75" customHeight="1" outlineLevel="1" x14ac:dyDescent="0.2">
      <c r="A15" s="97" t="s">
        <v>117</v>
      </c>
      <c r="B15" s="63" t="s">
        <v>242</v>
      </c>
      <c r="C15" s="43" t="s">
        <v>79</v>
      </c>
      <c r="D15" s="44">
        <f>'[1]ВД 3ЦК МЭС'!C16</f>
        <v>1117.22</v>
      </c>
      <c r="E15" s="44">
        <f>'[1]ВД 3ЦК МЭС'!D16</f>
        <v>999.49</v>
      </c>
      <c r="F15" s="44">
        <f>'[1]ВД 3ЦК МЭС'!E16</f>
        <v>876.46</v>
      </c>
      <c r="G15" s="44">
        <f>'[1]ВД 3ЦК МЭС'!F16</f>
        <v>856.05</v>
      </c>
      <c r="H15" s="44">
        <f>'[1]ВД 3ЦК МЭС'!G16</f>
        <v>951.8</v>
      </c>
      <c r="I15" s="44">
        <f>'[1]ВД 3ЦК МЭС'!H16</f>
        <v>1187.51</v>
      </c>
      <c r="J15" s="44">
        <f>'[1]ВД 3ЦК МЭС'!I16</f>
        <v>1340.36</v>
      </c>
      <c r="K15" s="44">
        <f>'[1]ВД 3ЦК МЭС'!J16</f>
        <v>1619.78</v>
      </c>
      <c r="L15" s="44">
        <f>'[1]ВД 3ЦК МЭС'!K16</f>
        <v>1838.02</v>
      </c>
      <c r="M15" s="44">
        <f>'[1]ВД 3ЦК МЭС'!L16</f>
        <v>1913.09</v>
      </c>
      <c r="N15" s="44">
        <f>'[1]ВД 3ЦК МЭС'!M16</f>
        <v>1924.1</v>
      </c>
      <c r="O15" s="44">
        <f>'[1]ВД 3ЦК МЭС'!N16</f>
        <v>1983.59</v>
      </c>
      <c r="P15" s="44">
        <f>'[1]ВД 3ЦК МЭС'!O16</f>
        <v>1956.22</v>
      </c>
      <c r="Q15" s="44">
        <f>'[1]ВД 3ЦК МЭС'!P16</f>
        <v>2001.71</v>
      </c>
      <c r="R15" s="44">
        <f>'[1]ВД 3ЦК МЭС'!Q16</f>
        <v>1961.29</v>
      </c>
      <c r="S15" s="44">
        <f>'[1]ВД 3ЦК МЭС'!R16</f>
        <v>1984.08</v>
      </c>
      <c r="T15" s="44">
        <f>'[1]ВД 3ЦК МЭС'!S16</f>
        <v>1982.11</v>
      </c>
      <c r="U15" s="44">
        <f>'[1]ВД 3ЦК МЭС'!T16</f>
        <v>1992.82</v>
      </c>
      <c r="V15" s="44">
        <f>'[1]ВД 3ЦК МЭС'!U16</f>
        <v>2029.14</v>
      </c>
      <c r="W15" s="44">
        <f>'[1]ВД 3ЦК МЭС'!V16</f>
        <v>1962.77</v>
      </c>
      <c r="X15" s="44">
        <f>'[1]ВД 3ЦК МЭС'!W16</f>
        <v>1898.06</v>
      </c>
      <c r="Y15" s="44">
        <f>'[1]ВД 3ЦК МЭС'!X16</f>
        <v>1894.98</v>
      </c>
      <c r="Z15" s="44">
        <f>'[1]ВД 3ЦК МЭС'!Y16</f>
        <v>1446.73</v>
      </c>
      <c r="AA15" s="44">
        <f>'[1]ВД 3ЦК МЭС'!Z16</f>
        <v>1290.93</v>
      </c>
    </row>
    <row r="16" spans="1:27" ht="12.75" customHeight="1" outlineLevel="1" x14ac:dyDescent="0.2">
      <c r="A16" s="97" t="s">
        <v>859</v>
      </c>
      <c r="B16" s="63" t="s">
        <v>90</v>
      </c>
      <c r="C16" s="43" t="s">
        <v>79</v>
      </c>
      <c r="D16" s="44">
        <f>$D$10</f>
        <v>2222.89</v>
      </c>
      <c r="E16" s="44">
        <f t="shared" ref="E16:AA16" si="5">$D$10</f>
        <v>2222.89</v>
      </c>
      <c r="F16" s="44">
        <f t="shared" si="5"/>
        <v>2222.89</v>
      </c>
      <c r="G16" s="44">
        <f t="shared" si="5"/>
        <v>2222.89</v>
      </c>
      <c r="H16" s="44">
        <f t="shared" si="5"/>
        <v>2222.89</v>
      </c>
      <c r="I16" s="44">
        <f t="shared" si="5"/>
        <v>2222.89</v>
      </c>
      <c r="J16" s="44">
        <f t="shared" si="5"/>
        <v>2222.89</v>
      </c>
      <c r="K16" s="44">
        <f t="shared" si="5"/>
        <v>2222.89</v>
      </c>
      <c r="L16" s="44">
        <f t="shared" si="5"/>
        <v>2222.89</v>
      </c>
      <c r="M16" s="44">
        <f t="shared" si="5"/>
        <v>2222.89</v>
      </c>
      <c r="N16" s="44">
        <f t="shared" si="5"/>
        <v>2222.89</v>
      </c>
      <c r="O16" s="44">
        <f t="shared" si="5"/>
        <v>2222.89</v>
      </c>
      <c r="P16" s="44">
        <f t="shared" si="5"/>
        <v>2222.89</v>
      </c>
      <c r="Q16" s="44">
        <f t="shared" si="5"/>
        <v>2222.89</v>
      </c>
      <c r="R16" s="44">
        <f t="shared" si="5"/>
        <v>2222.89</v>
      </c>
      <c r="S16" s="44">
        <f t="shared" si="5"/>
        <v>2222.89</v>
      </c>
      <c r="T16" s="44">
        <f t="shared" si="5"/>
        <v>2222.89</v>
      </c>
      <c r="U16" s="44">
        <f t="shared" si="5"/>
        <v>2222.89</v>
      </c>
      <c r="V16" s="44">
        <f t="shared" si="5"/>
        <v>2222.89</v>
      </c>
      <c r="W16" s="44">
        <f t="shared" si="5"/>
        <v>2222.89</v>
      </c>
      <c r="X16" s="44">
        <f t="shared" si="5"/>
        <v>2222.89</v>
      </c>
      <c r="Y16" s="44">
        <f t="shared" si="5"/>
        <v>2222.89</v>
      </c>
      <c r="Z16" s="44">
        <f t="shared" si="5"/>
        <v>2222.89</v>
      </c>
      <c r="AA16" s="44">
        <f t="shared" si="5"/>
        <v>2222.89</v>
      </c>
    </row>
    <row r="17" spans="1:27" ht="12.75" customHeight="1" outlineLevel="1" x14ac:dyDescent="0.2">
      <c r="A17" s="97" t="s">
        <v>860</v>
      </c>
      <c r="B17" s="63" t="s">
        <v>83</v>
      </c>
      <c r="C17" s="43" t="s">
        <v>79</v>
      </c>
      <c r="D17" s="44">
        <f>'[1]ВД 3ЦК МЭС'!$C$8</f>
        <v>3.6900000000000004</v>
      </c>
      <c r="E17" s="44">
        <f>'[1]ВД 3ЦК МЭС'!$C$8</f>
        <v>3.6900000000000004</v>
      </c>
      <c r="F17" s="44">
        <f>'[1]ВД 3ЦК МЭС'!$C$8</f>
        <v>3.6900000000000004</v>
      </c>
      <c r="G17" s="44">
        <f>'[1]ВД 3ЦК МЭС'!$C$8</f>
        <v>3.6900000000000004</v>
      </c>
      <c r="H17" s="44">
        <f>'[1]ВД 3ЦК МЭС'!$C$8</f>
        <v>3.6900000000000004</v>
      </c>
      <c r="I17" s="44">
        <f>'[1]ВД 3ЦК МЭС'!$C$8</f>
        <v>3.6900000000000004</v>
      </c>
      <c r="J17" s="44">
        <f>'[1]ВД 3ЦК МЭС'!$C$8</f>
        <v>3.6900000000000004</v>
      </c>
      <c r="K17" s="44">
        <f>'[1]ВД 3ЦК МЭС'!$C$8</f>
        <v>3.6900000000000004</v>
      </c>
      <c r="L17" s="44">
        <f>'[1]ВД 3ЦК МЭС'!$C$8</f>
        <v>3.6900000000000004</v>
      </c>
      <c r="M17" s="44">
        <f>'[1]ВД 3ЦК МЭС'!$C$8</f>
        <v>3.6900000000000004</v>
      </c>
      <c r="N17" s="44">
        <f>'[1]ВД 3ЦК МЭС'!$C$8</f>
        <v>3.6900000000000004</v>
      </c>
      <c r="O17" s="44">
        <f>'[1]ВД 3ЦК МЭС'!$C$8</f>
        <v>3.6900000000000004</v>
      </c>
      <c r="P17" s="44">
        <f>'[1]ВД 3ЦК МЭС'!$C$8</f>
        <v>3.6900000000000004</v>
      </c>
      <c r="Q17" s="44">
        <f>'[1]ВД 3ЦК МЭС'!$C$8</f>
        <v>3.6900000000000004</v>
      </c>
      <c r="R17" s="44">
        <f>'[1]ВД 3ЦК МЭС'!$C$8</f>
        <v>3.6900000000000004</v>
      </c>
      <c r="S17" s="44">
        <f>'[1]ВД 3ЦК МЭС'!$C$8</f>
        <v>3.6900000000000004</v>
      </c>
      <c r="T17" s="44">
        <f>'[1]ВД 3ЦК МЭС'!$C$8</f>
        <v>3.6900000000000004</v>
      </c>
      <c r="U17" s="44">
        <f>'[1]ВД 3ЦК МЭС'!$C$8</f>
        <v>3.6900000000000004</v>
      </c>
      <c r="V17" s="44">
        <f>'[1]ВД 3ЦК МЭС'!$C$8</f>
        <v>3.6900000000000004</v>
      </c>
      <c r="W17" s="44">
        <f>'[1]ВД 3ЦК МЭС'!$C$8</f>
        <v>3.6900000000000004</v>
      </c>
      <c r="X17" s="44">
        <f>'[1]ВД 3ЦК МЭС'!$C$8</f>
        <v>3.6900000000000004</v>
      </c>
      <c r="Y17" s="44">
        <f>'[1]ВД 3ЦК МЭС'!$C$8</f>
        <v>3.6900000000000004</v>
      </c>
      <c r="Z17" s="44">
        <f>'[1]ВД 3ЦК МЭС'!$C$8</f>
        <v>3.6900000000000004</v>
      </c>
      <c r="AA17" s="44">
        <f>'[1]ВД 3ЦК МЭС'!$C$8</f>
        <v>3.6900000000000004</v>
      </c>
    </row>
    <row r="18" spans="1:27" ht="12.75" customHeight="1" outlineLevel="1" x14ac:dyDescent="0.2">
      <c r="A18" s="97" t="s">
        <v>861</v>
      </c>
      <c r="B18" s="63" t="s">
        <v>862</v>
      </c>
      <c r="C18" s="43" t="s">
        <v>79</v>
      </c>
      <c r="D18" s="44">
        <f>$D$12</f>
        <v>175.36</v>
      </c>
      <c r="E18" s="44">
        <f t="shared" ref="E18:AA18" si="6">$D$12</f>
        <v>175.36</v>
      </c>
      <c r="F18" s="44">
        <f t="shared" si="6"/>
        <v>175.36</v>
      </c>
      <c r="G18" s="44">
        <f t="shared" si="6"/>
        <v>175.36</v>
      </c>
      <c r="H18" s="44">
        <f t="shared" si="6"/>
        <v>175.36</v>
      </c>
      <c r="I18" s="44">
        <f t="shared" si="6"/>
        <v>175.36</v>
      </c>
      <c r="J18" s="44">
        <f t="shared" si="6"/>
        <v>175.36</v>
      </c>
      <c r="K18" s="44">
        <f t="shared" si="6"/>
        <v>175.36</v>
      </c>
      <c r="L18" s="44">
        <f t="shared" si="6"/>
        <v>175.36</v>
      </c>
      <c r="M18" s="44">
        <f t="shared" si="6"/>
        <v>175.36</v>
      </c>
      <c r="N18" s="44">
        <f t="shared" si="6"/>
        <v>175.36</v>
      </c>
      <c r="O18" s="44">
        <f t="shared" si="6"/>
        <v>175.36</v>
      </c>
      <c r="P18" s="44">
        <f t="shared" si="6"/>
        <v>175.36</v>
      </c>
      <c r="Q18" s="44">
        <f t="shared" si="6"/>
        <v>175.36</v>
      </c>
      <c r="R18" s="44">
        <f t="shared" si="6"/>
        <v>175.36</v>
      </c>
      <c r="S18" s="44">
        <f t="shared" si="6"/>
        <v>175.36</v>
      </c>
      <c r="T18" s="44">
        <f t="shared" si="6"/>
        <v>175.36</v>
      </c>
      <c r="U18" s="44">
        <f t="shared" si="6"/>
        <v>175.36</v>
      </c>
      <c r="V18" s="44">
        <f t="shared" si="6"/>
        <v>175.36</v>
      </c>
      <c r="W18" s="44">
        <f t="shared" si="6"/>
        <v>175.36</v>
      </c>
      <c r="X18" s="44">
        <f t="shared" si="6"/>
        <v>175.36</v>
      </c>
      <c r="Y18" s="44">
        <f t="shared" si="6"/>
        <v>175.36</v>
      </c>
      <c r="Z18" s="44">
        <f t="shared" si="6"/>
        <v>175.36</v>
      </c>
      <c r="AA18" s="44">
        <f t="shared" si="6"/>
        <v>175.36</v>
      </c>
    </row>
    <row r="19" spans="1:27" ht="12.75" customHeight="1" outlineLevel="1" x14ac:dyDescent="0.2">
      <c r="A19" s="97" t="s">
        <v>863</v>
      </c>
      <c r="B19" s="63" t="s">
        <v>858</v>
      </c>
      <c r="C19" s="43" t="s">
        <v>79</v>
      </c>
      <c r="D19" s="44">
        <f>$D$13</f>
        <v>216.36</v>
      </c>
      <c r="E19" s="44">
        <f t="shared" ref="E19:AA19" si="7">$D$13</f>
        <v>216.36</v>
      </c>
      <c r="F19" s="44">
        <f t="shared" si="7"/>
        <v>216.36</v>
      </c>
      <c r="G19" s="44">
        <f t="shared" si="7"/>
        <v>216.36</v>
      </c>
      <c r="H19" s="44">
        <f t="shared" si="7"/>
        <v>216.36</v>
      </c>
      <c r="I19" s="44">
        <f t="shared" si="7"/>
        <v>216.36</v>
      </c>
      <c r="J19" s="44">
        <f t="shared" si="7"/>
        <v>216.36</v>
      </c>
      <c r="K19" s="44">
        <f t="shared" si="7"/>
        <v>216.36</v>
      </c>
      <c r="L19" s="44">
        <f t="shared" si="7"/>
        <v>216.36</v>
      </c>
      <c r="M19" s="44">
        <f t="shared" si="7"/>
        <v>216.36</v>
      </c>
      <c r="N19" s="44">
        <f t="shared" si="7"/>
        <v>216.36</v>
      </c>
      <c r="O19" s="44">
        <f t="shared" si="7"/>
        <v>216.36</v>
      </c>
      <c r="P19" s="44">
        <f t="shared" si="7"/>
        <v>216.36</v>
      </c>
      <c r="Q19" s="44">
        <f t="shared" si="7"/>
        <v>216.36</v>
      </c>
      <c r="R19" s="44">
        <f t="shared" si="7"/>
        <v>216.36</v>
      </c>
      <c r="S19" s="44">
        <f t="shared" si="7"/>
        <v>216.36</v>
      </c>
      <c r="T19" s="44">
        <f t="shared" si="7"/>
        <v>216.36</v>
      </c>
      <c r="U19" s="44">
        <f t="shared" si="7"/>
        <v>216.36</v>
      </c>
      <c r="V19" s="44">
        <f t="shared" si="7"/>
        <v>216.36</v>
      </c>
      <c r="W19" s="44">
        <f t="shared" si="7"/>
        <v>216.36</v>
      </c>
      <c r="X19" s="44">
        <f t="shared" si="7"/>
        <v>216.36</v>
      </c>
      <c r="Y19" s="44">
        <f t="shared" si="7"/>
        <v>216.36</v>
      </c>
      <c r="Z19" s="44">
        <f t="shared" si="7"/>
        <v>216.36</v>
      </c>
      <c r="AA19" s="44">
        <f t="shared" si="7"/>
        <v>216.36</v>
      </c>
    </row>
    <row r="20" spans="1:27" ht="12.75" customHeight="1" x14ac:dyDescent="0.2">
      <c r="A20" s="96" t="s">
        <v>11</v>
      </c>
      <c r="B20" s="28" t="str">
        <f>"03"&amp;"."&amp;$B$212&amp;"."&amp;$B$213</f>
        <v>03.11.2023</v>
      </c>
      <c r="C20" s="88" t="s">
        <v>76</v>
      </c>
      <c r="D20" s="89">
        <f>ROUND(((D21+D22+D24+D23+D25)/1000),5)</f>
        <v>3.75732</v>
      </c>
      <c r="E20" s="89">
        <f t="shared" ref="E20:AA20" si="8">ROUND(((E21+E22+E24+E23+E25)/1000),5)</f>
        <v>3.6353200000000001</v>
      </c>
      <c r="F20" s="89">
        <f t="shared" si="8"/>
        <v>3.5232600000000001</v>
      </c>
      <c r="G20" s="89">
        <f t="shared" si="8"/>
        <v>3.4948999999999999</v>
      </c>
      <c r="H20" s="89">
        <f t="shared" si="8"/>
        <v>3.62649</v>
      </c>
      <c r="I20" s="89">
        <f t="shared" si="8"/>
        <v>3.78579</v>
      </c>
      <c r="J20" s="89">
        <f t="shared" si="8"/>
        <v>3.9596</v>
      </c>
      <c r="K20" s="89">
        <f t="shared" si="8"/>
        <v>4.1947799999999997</v>
      </c>
      <c r="L20" s="89">
        <f t="shared" si="8"/>
        <v>4.46244</v>
      </c>
      <c r="M20" s="89">
        <f t="shared" si="8"/>
        <v>4.5207300000000004</v>
      </c>
      <c r="N20" s="89">
        <f t="shared" si="8"/>
        <v>4.53172</v>
      </c>
      <c r="O20" s="89">
        <f t="shared" si="8"/>
        <v>4.5348800000000002</v>
      </c>
      <c r="P20" s="89">
        <f t="shared" si="8"/>
        <v>4.53925</v>
      </c>
      <c r="Q20" s="89">
        <f t="shared" si="8"/>
        <v>4.5369700000000002</v>
      </c>
      <c r="R20" s="89">
        <f t="shared" si="8"/>
        <v>4.5267400000000002</v>
      </c>
      <c r="S20" s="89">
        <f t="shared" si="8"/>
        <v>4.5208300000000001</v>
      </c>
      <c r="T20" s="89">
        <f t="shared" si="8"/>
        <v>4.4969900000000003</v>
      </c>
      <c r="U20" s="89">
        <f t="shared" si="8"/>
        <v>4.5690499999999998</v>
      </c>
      <c r="V20" s="89">
        <f t="shared" si="8"/>
        <v>4.5995600000000003</v>
      </c>
      <c r="W20" s="89">
        <f t="shared" si="8"/>
        <v>4.5629200000000001</v>
      </c>
      <c r="X20" s="89">
        <f t="shared" si="8"/>
        <v>4.5054699999999999</v>
      </c>
      <c r="Y20" s="89">
        <f t="shared" si="8"/>
        <v>4.38971</v>
      </c>
      <c r="Z20" s="89">
        <f t="shared" si="8"/>
        <v>4.0992499999999996</v>
      </c>
      <c r="AA20" s="89">
        <f t="shared" si="8"/>
        <v>3.88958</v>
      </c>
    </row>
    <row r="21" spans="1:27" ht="12.75" customHeight="1" outlineLevel="1" x14ac:dyDescent="0.2">
      <c r="A21" s="97" t="s">
        <v>864</v>
      </c>
      <c r="B21" s="63" t="s">
        <v>242</v>
      </c>
      <c r="C21" s="43" t="s">
        <v>79</v>
      </c>
      <c r="D21" s="44">
        <f>'[1]ВД 3ЦК МЭС'!C17</f>
        <v>1139.02</v>
      </c>
      <c r="E21" s="44">
        <f>'[1]ВД 3ЦК МЭС'!D17</f>
        <v>1017.02</v>
      </c>
      <c r="F21" s="44">
        <f>'[1]ВД 3ЦК МЭС'!E17</f>
        <v>904.96</v>
      </c>
      <c r="G21" s="44">
        <f>'[1]ВД 3ЦК МЭС'!F17</f>
        <v>876.6</v>
      </c>
      <c r="H21" s="44">
        <f>'[1]ВД 3ЦК МЭС'!G17</f>
        <v>1008.19</v>
      </c>
      <c r="I21" s="44">
        <f>'[1]ВД 3ЦК МЭС'!H17</f>
        <v>1167.49</v>
      </c>
      <c r="J21" s="44">
        <f>'[1]ВД 3ЦК МЭС'!I17</f>
        <v>1341.3</v>
      </c>
      <c r="K21" s="44">
        <f>'[1]ВД 3ЦК МЭС'!J17</f>
        <v>1576.48</v>
      </c>
      <c r="L21" s="44">
        <f>'[1]ВД 3ЦК МЭС'!K17</f>
        <v>1844.14</v>
      </c>
      <c r="M21" s="44">
        <f>'[1]ВД 3ЦК МЭС'!L17</f>
        <v>1902.43</v>
      </c>
      <c r="N21" s="44">
        <f>'[1]ВД 3ЦК МЭС'!M17</f>
        <v>1913.42</v>
      </c>
      <c r="O21" s="44">
        <f>'[1]ВД 3ЦК МЭС'!N17</f>
        <v>1916.58</v>
      </c>
      <c r="P21" s="44">
        <f>'[1]ВД 3ЦК МЭС'!O17</f>
        <v>1920.95</v>
      </c>
      <c r="Q21" s="44">
        <f>'[1]ВД 3ЦК МЭС'!P17</f>
        <v>1918.67</v>
      </c>
      <c r="R21" s="44">
        <f>'[1]ВД 3ЦК МЭС'!Q17</f>
        <v>1908.44</v>
      </c>
      <c r="S21" s="44">
        <f>'[1]ВД 3ЦК МЭС'!R17</f>
        <v>1902.53</v>
      </c>
      <c r="T21" s="44">
        <f>'[1]ВД 3ЦК МЭС'!S17</f>
        <v>1878.69</v>
      </c>
      <c r="U21" s="44">
        <f>'[1]ВД 3ЦК МЭС'!T17</f>
        <v>1950.75</v>
      </c>
      <c r="V21" s="44">
        <f>'[1]ВД 3ЦК МЭС'!U17</f>
        <v>1981.26</v>
      </c>
      <c r="W21" s="44">
        <f>'[1]ВД 3ЦК МЭС'!V17</f>
        <v>1944.62</v>
      </c>
      <c r="X21" s="44">
        <f>'[1]ВД 3ЦК МЭС'!W17</f>
        <v>1887.17</v>
      </c>
      <c r="Y21" s="44">
        <f>'[1]ВД 3ЦК МЭС'!X17</f>
        <v>1771.41</v>
      </c>
      <c r="Z21" s="44">
        <f>'[1]ВД 3ЦК МЭС'!Y17</f>
        <v>1480.95</v>
      </c>
      <c r="AA21" s="44">
        <f>'[1]ВД 3ЦК МЭС'!Z17</f>
        <v>1271.28</v>
      </c>
    </row>
    <row r="22" spans="1:27" ht="12.75" customHeight="1" outlineLevel="1" x14ac:dyDescent="0.2">
      <c r="A22" s="97" t="s">
        <v>865</v>
      </c>
      <c r="B22" s="63" t="s">
        <v>90</v>
      </c>
      <c r="C22" s="43" t="s">
        <v>79</v>
      </c>
      <c r="D22" s="44">
        <f>$D$10</f>
        <v>2222.89</v>
      </c>
      <c r="E22" s="44">
        <f t="shared" ref="E22:AA22" si="9">$D$10</f>
        <v>2222.89</v>
      </c>
      <c r="F22" s="44">
        <f t="shared" si="9"/>
        <v>2222.89</v>
      </c>
      <c r="G22" s="44">
        <f t="shared" si="9"/>
        <v>2222.89</v>
      </c>
      <c r="H22" s="44">
        <f t="shared" si="9"/>
        <v>2222.89</v>
      </c>
      <c r="I22" s="44">
        <f t="shared" si="9"/>
        <v>2222.89</v>
      </c>
      <c r="J22" s="44">
        <f t="shared" si="9"/>
        <v>2222.89</v>
      </c>
      <c r="K22" s="44">
        <f t="shared" si="9"/>
        <v>2222.89</v>
      </c>
      <c r="L22" s="44">
        <f t="shared" si="9"/>
        <v>2222.89</v>
      </c>
      <c r="M22" s="44">
        <f t="shared" si="9"/>
        <v>2222.89</v>
      </c>
      <c r="N22" s="44">
        <f t="shared" si="9"/>
        <v>2222.89</v>
      </c>
      <c r="O22" s="44">
        <f t="shared" si="9"/>
        <v>2222.89</v>
      </c>
      <c r="P22" s="44">
        <f t="shared" si="9"/>
        <v>2222.89</v>
      </c>
      <c r="Q22" s="44">
        <f t="shared" si="9"/>
        <v>2222.89</v>
      </c>
      <c r="R22" s="44">
        <f t="shared" si="9"/>
        <v>2222.89</v>
      </c>
      <c r="S22" s="44">
        <f t="shared" si="9"/>
        <v>2222.89</v>
      </c>
      <c r="T22" s="44">
        <f t="shared" si="9"/>
        <v>2222.89</v>
      </c>
      <c r="U22" s="44">
        <f t="shared" si="9"/>
        <v>2222.89</v>
      </c>
      <c r="V22" s="44">
        <f t="shared" si="9"/>
        <v>2222.89</v>
      </c>
      <c r="W22" s="44">
        <f t="shared" si="9"/>
        <v>2222.89</v>
      </c>
      <c r="X22" s="44">
        <f t="shared" si="9"/>
        <v>2222.89</v>
      </c>
      <c r="Y22" s="44">
        <f t="shared" si="9"/>
        <v>2222.89</v>
      </c>
      <c r="Z22" s="44">
        <f t="shared" si="9"/>
        <v>2222.89</v>
      </c>
      <c r="AA22" s="44">
        <f t="shared" si="9"/>
        <v>2222.89</v>
      </c>
    </row>
    <row r="23" spans="1:27" ht="12.75" customHeight="1" outlineLevel="1" x14ac:dyDescent="0.2">
      <c r="A23" s="97" t="s">
        <v>866</v>
      </c>
      <c r="B23" s="63" t="s">
        <v>83</v>
      </c>
      <c r="C23" s="43" t="s">
        <v>79</v>
      </c>
      <c r="D23" s="44">
        <f>'[1]ВД 3ЦК МЭС'!$C$8</f>
        <v>3.6900000000000004</v>
      </c>
      <c r="E23" s="44">
        <f>'[1]ВД 3ЦК МЭС'!$C$8</f>
        <v>3.6900000000000004</v>
      </c>
      <c r="F23" s="44">
        <f>'[1]ВД 3ЦК МЭС'!$C$8</f>
        <v>3.6900000000000004</v>
      </c>
      <c r="G23" s="44">
        <f>'[1]ВД 3ЦК МЭС'!$C$8</f>
        <v>3.6900000000000004</v>
      </c>
      <c r="H23" s="44">
        <f>'[1]ВД 3ЦК МЭС'!$C$8</f>
        <v>3.6900000000000004</v>
      </c>
      <c r="I23" s="44">
        <f>'[1]ВД 3ЦК МЭС'!$C$8</f>
        <v>3.6900000000000004</v>
      </c>
      <c r="J23" s="44">
        <f>'[1]ВД 3ЦК МЭС'!$C$8</f>
        <v>3.6900000000000004</v>
      </c>
      <c r="K23" s="44">
        <f>'[1]ВД 3ЦК МЭС'!$C$8</f>
        <v>3.6900000000000004</v>
      </c>
      <c r="L23" s="44">
        <f>'[1]ВД 3ЦК МЭС'!$C$8</f>
        <v>3.6900000000000004</v>
      </c>
      <c r="M23" s="44">
        <f>'[1]ВД 3ЦК МЭС'!$C$8</f>
        <v>3.6900000000000004</v>
      </c>
      <c r="N23" s="44">
        <f>'[1]ВД 3ЦК МЭС'!$C$8</f>
        <v>3.6900000000000004</v>
      </c>
      <c r="O23" s="44">
        <f>'[1]ВД 3ЦК МЭС'!$C$8</f>
        <v>3.6900000000000004</v>
      </c>
      <c r="P23" s="44">
        <f>'[1]ВД 3ЦК МЭС'!$C$8</f>
        <v>3.6900000000000004</v>
      </c>
      <c r="Q23" s="44">
        <f>'[1]ВД 3ЦК МЭС'!$C$8</f>
        <v>3.6900000000000004</v>
      </c>
      <c r="R23" s="44">
        <f>'[1]ВД 3ЦК МЭС'!$C$8</f>
        <v>3.6900000000000004</v>
      </c>
      <c r="S23" s="44">
        <f>'[1]ВД 3ЦК МЭС'!$C$8</f>
        <v>3.6900000000000004</v>
      </c>
      <c r="T23" s="44">
        <f>'[1]ВД 3ЦК МЭС'!$C$8</f>
        <v>3.6900000000000004</v>
      </c>
      <c r="U23" s="44">
        <f>'[1]ВД 3ЦК МЭС'!$C$8</f>
        <v>3.6900000000000004</v>
      </c>
      <c r="V23" s="44">
        <f>'[1]ВД 3ЦК МЭС'!$C$8</f>
        <v>3.6900000000000004</v>
      </c>
      <c r="W23" s="44">
        <f>'[1]ВД 3ЦК МЭС'!$C$8</f>
        <v>3.6900000000000004</v>
      </c>
      <c r="X23" s="44">
        <f>'[1]ВД 3ЦК МЭС'!$C$8</f>
        <v>3.6900000000000004</v>
      </c>
      <c r="Y23" s="44">
        <f>'[1]ВД 3ЦК МЭС'!$C$8</f>
        <v>3.6900000000000004</v>
      </c>
      <c r="Z23" s="44">
        <f>'[1]ВД 3ЦК МЭС'!$C$8</f>
        <v>3.6900000000000004</v>
      </c>
      <c r="AA23" s="44">
        <f>'[1]ВД 3ЦК МЭС'!$C$8</f>
        <v>3.6900000000000004</v>
      </c>
    </row>
    <row r="24" spans="1:27" ht="12.75" customHeight="1" outlineLevel="1" x14ac:dyDescent="0.2">
      <c r="A24" s="97" t="s">
        <v>867</v>
      </c>
      <c r="B24" s="63" t="s">
        <v>862</v>
      </c>
      <c r="C24" s="43" t="s">
        <v>79</v>
      </c>
      <c r="D24" s="44">
        <f>$D$12</f>
        <v>175.36</v>
      </c>
      <c r="E24" s="44">
        <f t="shared" ref="E24:AA24" si="10">$D$12</f>
        <v>175.36</v>
      </c>
      <c r="F24" s="44">
        <f t="shared" si="10"/>
        <v>175.36</v>
      </c>
      <c r="G24" s="44">
        <f t="shared" si="10"/>
        <v>175.36</v>
      </c>
      <c r="H24" s="44">
        <f t="shared" si="10"/>
        <v>175.36</v>
      </c>
      <c r="I24" s="44">
        <f t="shared" si="10"/>
        <v>175.36</v>
      </c>
      <c r="J24" s="44">
        <f t="shared" si="10"/>
        <v>175.36</v>
      </c>
      <c r="K24" s="44">
        <f t="shared" si="10"/>
        <v>175.36</v>
      </c>
      <c r="L24" s="44">
        <f t="shared" si="10"/>
        <v>175.36</v>
      </c>
      <c r="M24" s="44">
        <f t="shared" si="10"/>
        <v>175.36</v>
      </c>
      <c r="N24" s="44">
        <f t="shared" si="10"/>
        <v>175.36</v>
      </c>
      <c r="O24" s="44">
        <f t="shared" si="10"/>
        <v>175.36</v>
      </c>
      <c r="P24" s="44">
        <f t="shared" si="10"/>
        <v>175.36</v>
      </c>
      <c r="Q24" s="44">
        <f t="shared" si="10"/>
        <v>175.36</v>
      </c>
      <c r="R24" s="44">
        <f t="shared" si="10"/>
        <v>175.36</v>
      </c>
      <c r="S24" s="44">
        <f t="shared" si="10"/>
        <v>175.36</v>
      </c>
      <c r="T24" s="44">
        <f t="shared" si="10"/>
        <v>175.36</v>
      </c>
      <c r="U24" s="44">
        <f t="shared" si="10"/>
        <v>175.36</v>
      </c>
      <c r="V24" s="44">
        <f t="shared" si="10"/>
        <v>175.36</v>
      </c>
      <c r="W24" s="44">
        <f t="shared" si="10"/>
        <v>175.36</v>
      </c>
      <c r="X24" s="44">
        <f t="shared" si="10"/>
        <v>175.36</v>
      </c>
      <c r="Y24" s="44">
        <f t="shared" si="10"/>
        <v>175.36</v>
      </c>
      <c r="Z24" s="44">
        <f t="shared" si="10"/>
        <v>175.36</v>
      </c>
      <c r="AA24" s="44">
        <f t="shared" si="10"/>
        <v>175.36</v>
      </c>
    </row>
    <row r="25" spans="1:27" ht="12.75" customHeight="1" outlineLevel="1" x14ac:dyDescent="0.2">
      <c r="A25" s="97" t="s">
        <v>868</v>
      </c>
      <c r="B25" s="63" t="s">
        <v>858</v>
      </c>
      <c r="C25" s="43" t="s">
        <v>79</v>
      </c>
      <c r="D25" s="44">
        <f>$D$13</f>
        <v>216.36</v>
      </c>
      <c r="E25" s="44">
        <f t="shared" ref="E25:AA25" si="11">$D$13</f>
        <v>216.36</v>
      </c>
      <c r="F25" s="44">
        <f t="shared" si="11"/>
        <v>216.36</v>
      </c>
      <c r="G25" s="44">
        <f t="shared" si="11"/>
        <v>216.36</v>
      </c>
      <c r="H25" s="44">
        <f t="shared" si="11"/>
        <v>216.36</v>
      </c>
      <c r="I25" s="44">
        <f t="shared" si="11"/>
        <v>216.36</v>
      </c>
      <c r="J25" s="44">
        <f t="shared" si="11"/>
        <v>216.36</v>
      </c>
      <c r="K25" s="44">
        <f t="shared" si="11"/>
        <v>216.36</v>
      </c>
      <c r="L25" s="44">
        <f t="shared" si="11"/>
        <v>216.36</v>
      </c>
      <c r="M25" s="44">
        <f t="shared" si="11"/>
        <v>216.36</v>
      </c>
      <c r="N25" s="44">
        <f t="shared" si="11"/>
        <v>216.36</v>
      </c>
      <c r="O25" s="44">
        <f t="shared" si="11"/>
        <v>216.36</v>
      </c>
      <c r="P25" s="44">
        <f t="shared" si="11"/>
        <v>216.36</v>
      </c>
      <c r="Q25" s="44">
        <f t="shared" si="11"/>
        <v>216.36</v>
      </c>
      <c r="R25" s="44">
        <f t="shared" si="11"/>
        <v>216.36</v>
      </c>
      <c r="S25" s="44">
        <f t="shared" si="11"/>
        <v>216.36</v>
      </c>
      <c r="T25" s="44">
        <f t="shared" si="11"/>
        <v>216.36</v>
      </c>
      <c r="U25" s="44">
        <f t="shared" si="11"/>
        <v>216.36</v>
      </c>
      <c r="V25" s="44">
        <f t="shared" si="11"/>
        <v>216.36</v>
      </c>
      <c r="W25" s="44">
        <f t="shared" si="11"/>
        <v>216.36</v>
      </c>
      <c r="X25" s="44">
        <f t="shared" si="11"/>
        <v>216.36</v>
      </c>
      <c r="Y25" s="44">
        <f t="shared" si="11"/>
        <v>216.36</v>
      </c>
      <c r="Z25" s="44">
        <f t="shared" si="11"/>
        <v>216.36</v>
      </c>
      <c r="AA25" s="44">
        <f t="shared" si="11"/>
        <v>216.36</v>
      </c>
    </row>
    <row r="26" spans="1:27" ht="12.75" customHeight="1" x14ac:dyDescent="0.2">
      <c r="A26" s="96" t="s">
        <v>14</v>
      </c>
      <c r="B26" s="28" t="str">
        <f>"04"&amp;"."&amp;$B$212&amp;"."&amp;$B$213</f>
        <v>04.11.2023</v>
      </c>
      <c r="C26" s="88" t="s">
        <v>76</v>
      </c>
      <c r="D26" s="89">
        <f>ROUND(((D27+D28+D30+D29+D31)/1000),5)</f>
        <v>3.8507099999999999</v>
      </c>
      <c r="E26" s="89">
        <f t="shared" ref="E26:AA26" si="12">ROUND(((E27+E28+E30+E29+E31)/1000),5)</f>
        <v>3.7703600000000002</v>
      </c>
      <c r="F26" s="89">
        <f t="shared" si="12"/>
        <v>3.6887699999999999</v>
      </c>
      <c r="G26" s="89">
        <f t="shared" si="12"/>
        <v>3.6335000000000002</v>
      </c>
      <c r="H26" s="89">
        <f t="shared" si="12"/>
        <v>3.6842600000000001</v>
      </c>
      <c r="I26" s="89">
        <f t="shared" si="12"/>
        <v>3.7835100000000002</v>
      </c>
      <c r="J26" s="89">
        <f t="shared" si="12"/>
        <v>3.79758</v>
      </c>
      <c r="K26" s="89">
        <f t="shared" si="12"/>
        <v>3.9081000000000001</v>
      </c>
      <c r="L26" s="89">
        <f t="shared" si="12"/>
        <v>4.2233000000000001</v>
      </c>
      <c r="M26" s="89">
        <f t="shared" si="12"/>
        <v>4.3302100000000001</v>
      </c>
      <c r="N26" s="89">
        <f t="shared" si="12"/>
        <v>4.3819100000000004</v>
      </c>
      <c r="O26" s="89">
        <f t="shared" si="12"/>
        <v>4.38971</v>
      </c>
      <c r="P26" s="89">
        <f t="shared" si="12"/>
        <v>4.38286</v>
      </c>
      <c r="Q26" s="89">
        <f t="shared" si="12"/>
        <v>4.38253</v>
      </c>
      <c r="R26" s="89">
        <f t="shared" si="12"/>
        <v>4.3606600000000002</v>
      </c>
      <c r="S26" s="89">
        <f t="shared" si="12"/>
        <v>4.4682500000000003</v>
      </c>
      <c r="T26" s="89">
        <f t="shared" si="12"/>
        <v>4.5417500000000004</v>
      </c>
      <c r="U26" s="89">
        <f t="shared" si="12"/>
        <v>4.6875200000000001</v>
      </c>
      <c r="V26" s="89">
        <f t="shared" si="12"/>
        <v>4.6886400000000004</v>
      </c>
      <c r="W26" s="89">
        <f t="shared" si="12"/>
        <v>4.5632000000000001</v>
      </c>
      <c r="X26" s="89">
        <f t="shared" si="12"/>
        <v>4.3521999999999998</v>
      </c>
      <c r="Y26" s="89">
        <f t="shared" si="12"/>
        <v>4.3048999999999999</v>
      </c>
      <c r="Z26" s="89">
        <f t="shared" si="12"/>
        <v>3.9489800000000002</v>
      </c>
      <c r="AA26" s="89">
        <f t="shared" si="12"/>
        <v>3.8673299999999999</v>
      </c>
    </row>
    <row r="27" spans="1:27" ht="12.75" customHeight="1" outlineLevel="1" x14ac:dyDescent="0.2">
      <c r="A27" s="97" t="s">
        <v>869</v>
      </c>
      <c r="B27" s="63" t="s">
        <v>242</v>
      </c>
      <c r="C27" s="43" t="s">
        <v>79</v>
      </c>
      <c r="D27" s="44">
        <f>'[1]ВД 3ЦК МЭС'!C18</f>
        <v>1232.4100000000001</v>
      </c>
      <c r="E27" s="44">
        <f>'[1]ВД 3ЦК МЭС'!D18</f>
        <v>1152.06</v>
      </c>
      <c r="F27" s="44">
        <f>'[1]ВД 3ЦК МЭС'!E18</f>
        <v>1070.47</v>
      </c>
      <c r="G27" s="44">
        <f>'[1]ВД 3ЦК МЭС'!F18</f>
        <v>1015.2</v>
      </c>
      <c r="H27" s="44">
        <f>'[1]ВД 3ЦК МЭС'!G18</f>
        <v>1065.96</v>
      </c>
      <c r="I27" s="44">
        <f>'[1]ВД 3ЦК МЭС'!H18</f>
        <v>1165.21</v>
      </c>
      <c r="J27" s="44">
        <f>'[1]ВД 3ЦК МЭС'!I18</f>
        <v>1179.28</v>
      </c>
      <c r="K27" s="44">
        <f>'[1]ВД 3ЦК МЭС'!J18</f>
        <v>1289.8</v>
      </c>
      <c r="L27" s="44">
        <f>'[1]ВД 3ЦК МЭС'!K18</f>
        <v>1605</v>
      </c>
      <c r="M27" s="44">
        <f>'[1]ВД 3ЦК МЭС'!L18</f>
        <v>1711.91</v>
      </c>
      <c r="N27" s="44">
        <f>'[1]ВД 3ЦК МЭС'!M18</f>
        <v>1763.61</v>
      </c>
      <c r="O27" s="44">
        <f>'[1]ВД 3ЦК МЭС'!N18</f>
        <v>1771.41</v>
      </c>
      <c r="P27" s="44">
        <f>'[1]ВД 3ЦК МЭС'!O18</f>
        <v>1764.56</v>
      </c>
      <c r="Q27" s="44">
        <f>'[1]ВД 3ЦК МЭС'!P18</f>
        <v>1764.23</v>
      </c>
      <c r="R27" s="44">
        <f>'[1]ВД 3ЦК МЭС'!Q18</f>
        <v>1742.36</v>
      </c>
      <c r="S27" s="44">
        <f>'[1]ВД 3ЦК МЭС'!R18</f>
        <v>1849.95</v>
      </c>
      <c r="T27" s="44">
        <f>'[1]ВД 3ЦК МЭС'!S18</f>
        <v>1923.45</v>
      </c>
      <c r="U27" s="44">
        <f>'[1]ВД 3ЦК МЭС'!T18</f>
        <v>2069.2199999999998</v>
      </c>
      <c r="V27" s="44">
        <f>'[1]ВД 3ЦК МЭС'!U18</f>
        <v>2070.34</v>
      </c>
      <c r="W27" s="44">
        <f>'[1]ВД 3ЦК МЭС'!V18</f>
        <v>1944.9</v>
      </c>
      <c r="X27" s="44">
        <f>'[1]ВД 3ЦК МЭС'!W18</f>
        <v>1733.9</v>
      </c>
      <c r="Y27" s="44">
        <f>'[1]ВД 3ЦК МЭС'!X18</f>
        <v>1686.6</v>
      </c>
      <c r="Z27" s="44">
        <f>'[1]ВД 3ЦК МЭС'!Y18</f>
        <v>1330.68</v>
      </c>
      <c r="AA27" s="44">
        <f>'[1]ВД 3ЦК МЭС'!Z18</f>
        <v>1249.03</v>
      </c>
    </row>
    <row r="28" spans="1:27" ht="12.75" customHeight="1" outlineLevel="1" x14ac:dyDescent="0.2">
      <c r="A28" s="97" t="s">
        <v>870</v>
      </c>
      <c r="B28" s="63" t="s">
        <v>90</v>
      </c>
      <c r="C28" s="43" t="s">
        <v>79</v>
      </c>
      <c r="D28" s="44">
        <f>$D$10</f>
        <v>2222.89</v>
      </c>
      <c r="E28" s="44">
        <f t="shared" ref="E28:AA28" si="13">$D$10</f>
        <v>2222.89</v>
      </c>
      <c r="F28" s="44">
        <f t="shared" si="13"/>
        <v>2222.89</v>
      </c>
      <c r="G28" s="44">
        <f t="shared" si="13"/>
        <v>2222.89</v>
      </c>
      <c r="H28" s="44">
        <f t="shared" si="13"/>
        <v>2222.89</v>
      </c>
      <c r="I28" s="44">
        <f t="shared" si="13"/>
        <v>2222.89</v>
      </c>
      <c r="J28" s="44">
        <f t="shared" si="13"/>
        <v>2222.89</v>
      </c>
      <c r="K28" s="44">
        <f t="shared" si="13"/>
        <v>2222.89</v>
      </c>
      <c r="L28" s="44">
        <f t="shared" si="13"/>
        <v>2222.89</v>
      </c>
      <c r="M28" s="44">
        <f t="shared" si="13"/>
        <v>2222.89</v>
      </c>
      <c r="N28" s="44">
        <f t="shared" si="13"/>
        <v>2222.89</v>
      </c>
      <c r="O28" s="44">
        <f t="shared" si="13"/>
        <v>2222.89</v>
      </c>
      <c r="P28" s="44">
        <f t="shared" si="13"/>
        <v>2222.89</v>
      </c>
      <c r="Q28" s="44">
        <f t="shared" si="13"/>
        <v>2222.89</v>
      </c>
      <c r="R28" s="44">
        <f t="shared" si="13"/>
        <v>2222.89</v>
      </c>
      <c r="S28" s="44">
        <f t="shared" si="13"/>
        <v>2222.89</v>
      </c>
      <c r="T28" s="44">
        <f t="shared" si="13"/>
        <v>2222.89</v>
      </c>
      <c r="U28" s="44">
        <f t="shared" si="13"/>
        <v>2222.89</v>
      </c>
      <c r="V28" s="44">
        <f t="shared" si="13"/>
        <v>2222.89</v>
      </c>
      <c r="W28" s="44">
        <f t="shared" si="13"/>
        <v>2222.89</v>
      </c>
      <c r="X28" s="44">
        <f t="shared" si="13"/>
        <v>2222.89</v>
      </c>
      <c r="Y28" s="44">
        <f t="shared" si="13"/>
        <v>2222.89</v>
      </c>
      <c r="Z28" s="44">
        <f t="shared" si="13"/>
        <v>2222.89</v>
      </c>
      <c r="AA28" s="44">
        <f t="shared" si="13"/>
        <v>2222.89</v>
      </c>
    </row>
    <row r="29" spans="1:27" ht="12.75" customHeight="1" outlineLevel="1" x14ac:dyDescent="0.2">
      <c r="A29" s="97" t="s">
        <v>871</v>
      </c>
      <c r="B29" s="63" t="s">
        <v>83</v>
      </c>
      <c r="C29" s="43" t="s">
        <v>79</v>
      </c>
      <c r="D29" s="44">
        <f>'[1]ВД 3ЦК МЭС'!$C$8</f>
        <v>3.6900000000000004</v>
      </c>
      <c r="E29" s="44">
        <f>'[1]ВД 3ЦК МЭС'!$C$8</f>
        <v>3.6900000000000004</v>
      </c>
      <c r="F29" s="44">
        <f>'[1]ВД 3ЦК МЭС'!$C$8</f>
        <v>3.6900000000000004</v>
      </c>
      <c r="G29" s="44">
        <f>'[1]ВД 3ЦК МЭС'!$C$8</f>
        <v>3.6900000000000004</v>
      </c>
      <c r="H29" s="44">
        <f>'[1]ВД 3ЦК МЭС'!$C$8</f>
        <v>3.6900000000000004</v>
      </c>
      <c r="I29" s="44">
        <f>'[1]ВД 3ЦК МЭС'!$C$8</f>
        <v>3.6900000000000004</v>
      </c>
      <c r="J29" s="44">
        <f>'[1]ВД 3ЦК МЭС'!$C$8</f>
        <v>3.6900000000000004</v>
      </c>
      <c r="K29" s="44">
        <f>'[1]ВД 3ЦК МЭС'!$C$8</f>
        <v>3.6900000000000004</v>
      </c>
      <c r="L29" s="44">
        <f>'[1]ВД 3ЦК МЭС'!$C$8</f>
        <v>3.6900000000000004</v>
      </c>
      <c r="M29" s="44">
        <f>'[1]ВД 3ЦК МЭС'!$C$8</f>
        <v>3.6900000000000004</v>
      </c>
      <c r="N29" s="44">
        <f>'[1]ВД 3ЦК МЭС'!$C$8</f>
        <v>3.6900000000000004</v>
      </c>
      <c r="O29" s="44">
        <f>'[1]ВД 3ЦК МЭС'!$C$8</f>
        <v>3.6900000000000004</v>
      </c>
      <c r="P29" s="44">
        <f>'[1]ВД 3ЦК МЭС'!$C$8</f>
        <v>3.6900000000000004</v>
      </c>
      <c r="Q29" s="44">
        <f>'[1]ВД 3ЦК МЭС'!$C$8</f>
        <v>3.6900000000000004</v>
      </c>
      <c r="R29" s="44">
        <f>'[1]ВД 3ЦК МЭС'!$C$8</f>
        <v>3.6900000000000004</v>
      </c>
      <c r="S29" s="44">
        <f>'[1]ВД 3ЦК МЭС'!$C$8</f>
        <v>3.6900000000000004</v>
      </c>
      <c r="T29" s="44">
        <f>'[1]ВД 3ЦК МЭС'!$C$8</f>
        <v>3.6900000000000004</v>
      </c>
      <c r="U29" s="44">
        <f>'[1]ВД 3ЦК МЭС'!$C$8</f>
        <v>3.6900000000000004</v>
      </c>
      <c r="V29" s="44">
        <f>'[1]ВД 3ЦК МЭС'!$C$8</f>
        <v>3.6900000000000004</v>
      </c>
      <c r="W29" s="44">
        <f>'[1]ВД 3ЦК МЭС'!$C$8</f>
        <v>3.6900000000000004</v>
      </c>
      <c r="X29" s="44">
        <f>'[1]ВД 3ЦК МЭС'!$C$8</f>
        <v>3.6900000000000004</v>
      </c>
      <c r="Y29" s="44">
        <f>'[1]ВД 3ЦК МЭС'!$C$8</f>
        <v>3.6900000000000004</v>
      </c>
      <c r="Z29" s="44">
        <f>'[1]ВД 3ЦК МЭС'!$C$8</f>
        <v>3.6900000000000004</v>
      </c>
      <c r="AA29" s="44">
        <f>'[1]ВД 3ЦК МЭС'!$C$8</f>
        <v>3.6900000000000004</v>
      </c>
    </row>
    <row r="30" spans="1:27" ht="12.75" customHeight="1" outlineLevel="1" x14ac:dyDescent="0.2">
      <c r="A30" s="97" t="s">
        <v>872</v>
      </c>
      <c r="B30" s="63" t="s">
        <v>862</v>
      </c>
      <c r="C30" s="43" t="s">
        <v>79</v>
      </c>
      <c r="D30" s="44">
        <f>$D$12</f>
        <v>175.36</v>
      </c>
      <c r="E30" s="44">
        <f t="shared" ref="E30:AA30" si="14">$D$12</f>
        <v>175.36</v>
      </c>
      <c r="F30" s="44">
        <f t="shared" si="14"/>
        <v>175.36</v>
      </c>
      <c r="G30" s="44">
        <f t="shared" si="14"/>
        <v>175.36</v>
      </c>
      <c r="H30" s="44">
        <f t="shared" si="14"/>
        <v>175.36</v>
      </c>
      <c r="I30" s="44">
        <f t="shared" si="14"/>
        <v>175.36</v>
      </c>
      <c r="J30" s="44">
        <f t="shared" si="14"/>
        <v>175.36</v>
      </c>
      <c r="K30" s="44">
        <f t="shared" si="14"/>
        <v>175.36</v>
      </c>
      <c r="L30" s="44">
        <f t="shared" si="14"/>
        <v>175.36</v>
      </c>
      <c r="M30" s="44">
        <f t="shared" si="14"/>
        <v>175.36</v>
      </c>
      <c r="N30" s="44">
        <f t="shared" si="14"/>
        <v>175.36</v>
      </c>
      <c r="O30" s="44">
        <f t="shared" si="14"/>
        <v>175.36</v>
      </c>
      <c r="P30" s="44">
        <f t="shared" si="14"/>
        <v>175.36</v>
      </c>
      <c r="Q30" s="44">
        <f t="shared" si="14"/>
        <v>175.36</v>
      </c>
      <c r="R30" s="44">
        <f t="shared" si="14"/>
        <v>175.36</v>
      </c>
      <c r="S30" s="44">
        <f t="shared" si="14"/>
        <v>175.36</v>
      </c>
      <c r="T30" s="44">
        <f t="shared" si="14"/>
        <v>175.36</v>
      </c>
      <c r="U30" s="44">
        <f t="shared" si="14"/>
        <v>175.36</v>
      </c>
      <c r="V30" s="44">
        <f t="shared" si="14"/>
        <v>175.36</v>
      </c>
      <c r="W30" s="44">
        <f t="shared" si="14"/>
        <v>175.36</v>
      </c>
      <c r="X30" s="44">
        <f t="shared" si="14"/>
        <v>175.36</v>
      </c>
      <c r="Y30" s="44">
        <f t="shared" si="14"/>
        <v>175.36</v>
      </c>
      <c r="Z30" s="44">
        <f t="shared" si="14"/>
        <v>175.36</v>
      </c>
      <c r="AA30" s="44">
        <f t="shared" si="14"/>
        <v>175.36</v>
      </c>
    </row>
    <row r="31" spans="1:27" ht="12.75" customHeight="1" outlineLevel="1" x14ac:dyDescent="0.2">
      <c r="A31" s="97" t="s">
        <v>873</v>
      </c>
      <c r="B31" s="63" t="s">
        <v>858</v>
      </c>
      <c r="C31" s="43" t="s">
        <v>79</v>
      </c>
      <c r="D31" s="44">
        <f>$D$13</f>
        <v>216.36</v>
      </c>
      <c r="E31" s="44">
        <f t="shared" ref="E31:AA31" si="15">$D$13</f>
        <v>216.36</v>
      </c>
      <c r="F31" s="44">
        <f t="shared" si="15"/>
        <v>216.36</v>
      </c>
      <c r="G31" s="44">
        <f t="shared" si="15"/>
        <v>216.36</v>
      </c>
      <c r="H31" s="44">
        <f t="shared" si="15"/>
        <v>216.36</v>
      </c>
      <c r="I31" s="44">
        <f t="shared" si="15"/>
        <v>216.36</v>
      </c>
      <c r="J31" s="44">
        <f t="shared" si="15"/>
        <v>216.36</v>
      </c>
      <c r="K31" s="44">
        <f t="shared" si="15"/>
        <v>216.36</v>
      </c>
      <c r="L31" s="44">
        <f t="shared" si="15"/>
        <v>216.36</v>
      </c>
      <c r="M31" s="44">
        <f t="shared" si="15"/>
        <v>216.36</v>
      </c>
      <c r="N31" s="44">
        <f t="shared" si="15"/>
        <v>216.36</v>
      </c>
      <c r="O31" s="44">
        <f t="shared" si="15"/>
        <v>216.36</v>
      </c>
      <c r="P31" s="44">
        <f t="shared" si="15"/>
        <v>216.36</v>
      </c>
      <c r="Q31" s="44">
        <f t="shared" si="15"/>
        <v>216.36</v>
      </c>
      <c r="R31" s="44">
        <f t="shared" si="15"/>
        <v>216.36</v>
      </c>
      <c r="S31" s="44">
        <f t="shared" si="15"/>
        <v>216.36</v>
      </c>
      <c r="T31" s="44">
        <f t="shared" si="15"/>
        <v>216.36</v>
      </c>
      <c r="U31" s="44">
        <f t="shared" si="15"/>
        <v>216.36</v>
      </c>
      <c r="V31" s="44">
        <f t="shared" si="15"/>
        <v>216.36</v>
      </c>
      <c r="W31" s="44">
        <f t="shared" si="15"/>
        <v>216.36</v>
      </c>
      <c r="X31" s="44">
        <f t="shared" si="15"/>
        <v>216.36</v>
      </c>
      <c r="Y31" s="44">
        <f t="shared" si="15"/>
        <v>216.36</v>
      </c>
      <c r="Z31" s="44">
        <f t="shared" si="15"/>
        <v>216.36</v>
      </c>
      <c r="AA31" s="44">
        <f t="shared" si="15"/>
        <v>216.36</v>
      </c>
    </row>
    <row r="32" spans="1:27" ht="12.75" customHeight="1" x14ac:dyDescent="0.2">
      <c r="A32" s="96" t="s">
        <v>17</v>
      </c>
      <c r="B32" s="28" t="str">
        <f>"05"&amp;"."&amp;$B$212&amp;"."&amp;$B$213</f>
        <v>05.11.2023</v>
      </c>
      <c r="C32" s="88" t="s">
        <v>76</v>
      </c>
      <c r="D32" s="89">
        <f>ROUND(((D33+D34+D36+D35+D37)/1000),5)</f>
        <v>3.8458100000000002</v>
      </c>
      <c r="E32" s="89">
        <f t="shared" ref="E32:AA32" si="16">ROUND(((E33+E34+E36+E35+E37)/1000),5)</f>
        <v>3.7331099999999999</v>
      </c>
      <c r="F32" s="89">
        <f t="shared" si="16"/>
        <v>3.64974</v>
      </c>
      <c r="G32" s="89">
        <f t="shared" si="16"/>
        <v>3.6307399999999999</v>
      </c>
      <c r="H32" s="89">
        <f t="shared" si="16"/>
        <v>3.6345000000000001</v>
      </c>
      <c r="I32" s="89">
        <f t="shared" si="16"/>
        <v>3.7531099999999999</v>
      </c>
      <c r="J32" s="89">
        <f t="shared" si="16"/>
        <v>3.7372399999999999</v>
      </c>
      <c r="K32" s="89">
        <f t="shared" si="16"/>
        <v>3.8348900000000001</v>
      </c>
      <c r="L32" s="89">
        <f t="shared" si="16"/>
        <v>4.0896999999999997</v>
      </c>
      <c r="M32" s="89">
        <f t="shared" si="16"/>
        <v>4.2618400000000003</v>
      </c>
      <c r="N32" s="89">
        <f t="shared" si="16"/>
        <v>4.3142699999999996</v>
      </c>
      <c r="O32" s="89">
        <f t="shared" si="16"/>
        <v>4.3258000000000001</v>
      </c>
      <c r="P32" s="89">
        <f t="shared" si="16"/>
        <v>4.3265399999999996</v>
      </c>
      <c r="Q32" s="89">
        <f t="shared" si="16"/>
        <v>4.3292999999999999</v>
      </c>
      <c r="R32" s="89">
        <f t="shared" si="16"/>
        <v>4.3165800000000001</v>
      </c>
      <c r="S32" s="89">
        <f t="shared" si="16"/>
        <v>4.2978199999999998</v>
      </c>
      <c r="T32" s="89">
        <f t="shared" si="16"/>
        <v>4.3251900000000001</v>
      </c>
      <c r="U32" s="89">
        <f t="shared" si="16"/>
        <v>4.5327000000000002</v>
      </c>
      <c r="V32" s="89">
        <f t="shared" si="16"/>
        <v>4.6284599999999996</v>
      </c>
      <c r="W32" s="89">
        <f t="shared" si="16"/>
        <v>4.5355299999999996</v>
      </c>
      <c r="X32" s="89">
        <f t="shared" si="16"/>
        <v>4.36036</v>
      </c>
      <c r="Y32" s="89">
        <f t="shared" si="16"/>
        <v>4.3150199999999996</v>
      </c>
      <c r="Z32" s="89">
        <f t="shared" si="16"/>
        <v>4.0718699999999997</v>
      </c>
      <c r="AA32" s="89">
        <f t="shared" si="16"/>
        <v>3.8550900000000001</v>
      </c>
    </row>
    <row r="33" spans="1:27" ht="12.75" customHeight="1" outlineLevel="1" x14ac:dyDescent="0.2">
      <c r="A33" s="97" t="s">
        <v>874</v>
      </c>
      <c r="B33" s="63" t="s">
        <v>242</v>
      </c>
      <c r="C33" s="43" t="s">
        <v>79</v>
      </c>
      <c r="D33" s="44">
        <f>'[1]ВД 3ЦК МЭС'!C19</f>
        <v>1227.51</v>
      </c>
      <c r="E33" s="44">
        <f>'[1]ВД 3ЦК МЭС'!D19</f>
        <v>1114.81</v>
      </c>
      <c r="F33" s="44">
        <f>'[1]ВД 3ЦК МЭС'!E19</f>
        <v>1031.44</v>
      </c>
      <c r="G33" s="44">
        <f>'[1]ВД 3ЦК МЭС'!F19</f>
        <v>1012.44</v>
      </c>
      <c r="H33" s="44">
        <f>'[1]ВД 3ЦК МЭС'!G19</f>
        <v>1016.2</v>
      </c>
      <c r="I33" s="44">
        <f>'[1]ВД 3ЦК МЭС'!H19</f>
        <v>1134.81</v>
      </c>
      <c r="J33" s="44">
        <f>'[1]ВД 3ЦК МЭС'!I19</f>
        <v>1118.94</v>
      </c>
      <c r="K33" s="44">
        <f>'[1]ВД 3ЦК МЭС'!J19</f>
        <v>1216.5899999999999</v>
      </c>
      <c r="L33" s="44">
        <f>'[1]ВД 3ЦК МЭС'!K19</f>
        <v>1471.4</v>
      </c>
      <c r="M33" s="44">
        <f>'[1]ВД 3ЦК МЭС'!L19</f>
        <v>1643.54</v>
      </c>
      <c r="N33" s="44">
        <f>'[1]ВД 3ЦК МЭС'!M19</f>
        <v>1695.97</v>
      </c>
      <c r="O33" s="44">
        <f>'[1]ВД 3ЦК МЭС'!N19</f>
        <v>1707.5</v>
      </c>
      <c r="P33" s="44">
        <f>'[1]ВД 3ЦК МЭС'!O19</f>
        <v>1708.24</v>
      </c>
      <c r="Q33" s="44">
        <f>'[1]ВД 3ЦК МЭС'!P19</f>
        <v>1711</v>
      </c>
      <c r="R33" s="44">
        <f>'[1]ВД 3ЦК МЭС'!Q19</f>
        <v>1698.28</v>
      </c>
      <c r="S33" s="44">
        <f>'[1]ВД 3ЦК МЭС'!R19</f>
        <v>1679.52</v>
      </c>
      <c r="T33" s="44">
        <f>'[1]ВД 3ЦК МЭС'!S19</f>
        <v>1706.89</v>
      </c>
      <c r="U33" s="44">
        <f>'[1]ВД 3ЦК МЭС'!T19</f>
        <v>1914.4</v>
      </c>
      <c r="V33" s="44">
        <f>'[1]ВД 3ЦК МЭС'!U19</f>
        <v>2010.16</v>
      </c>
      <c r="W33" s="44">
        <f>'[1]ВД 3ЦК МЭС'!V19</f>
        <v>1917.23</v>
      </c>
      <c r="X33" s="44">
        <f>'[1]ВД 3ЦК МЭС'!W19</f>
        <v>1742.06</v>
      </c>
      <c r="Y33" s="44">
        <f>'[1]ВД 3ЦК МЭС'!X19</f>
        <v>1696.72</v>
      </c>
      <c r="Z33" s="44">
        <f>'[1]ВД 3ЦК МЭС'!Y19</f>
        <v>1453.57</v>
      </c>
      <c r="AA33" s="44">
        <f>'[1]ВД 3ЦК МЭС'!Z19</f>
        <v>1236.79</v>
      </c>
    </row>
    <row r="34" spans="1:27" ht="12.75" customHeight="1" outlineLevel="1" x14ac:dyDescent="0.2">
      <c r="A34" s="97" t="s">
        <v>875</v>
      </c>
      <c r="B34" s="63" t="s">
        <v>90</v>
      </c>
      <c r="C34" s="43" t="s">
        <v>79</v>
      </c>
      <c r="D34" s="44">
        <f>$D$10</f>
        <v>2222.89</v>
      </c>
      <c r="E34" s="44">
        <f t="shared" ref="E34:AA34" si="17">$D$10</f>
        <v>2222.89</v>
      </c>
      <c r="F34" s="44">
        <f t="shared" si="17"/>
        <v>2222.89</v>
      </c>
      <c r="G34" s="44">
        <f t="shared" si="17"/>
        <v>2222.89</v>
      </c>
      <c r="H34" s="44">
        <f t="shared" si="17"/>
        <v>2222.89</v>
      </c>
      <c r="I34" s="44">
        <f t="shared" si="17"/>
        <v>2222.89</v>
      </c>
      <c r="J34" s="44">
        <f t="shared" si="17"/>
        <v>2222.89</v>
      </c>
      <c r="K34" s="44">
        <f t="shared" si="17"/>
        <v>2222.89</v>
      </c>
      <c r="L34" s="44">
        <f t="shared" si="17"/>
        <v>2222.89</v>
      </c>
      <c r="M34" s="44">
        <f t="shared" si="17"/>
        <v>2222.89</v>
      </c>
      <c r="N34" s="44">
        <f t="shared" si="17"/>
        <v>2222.89</v>
      </c>
      <c r="O34" s="44">
        <f t="shared" si="17"/>
        <v>2222.89</v>
      </c>
      <c r="P34" s="44">
        <f t="shared" si="17"/>
        <v>2222.89</v>
      </c>
      <c r="Q34" s="44">
        <f t="shared" si="17"/>
        <v>2222.89</v>
      </c>
      <c r="R34" s="44">
        <f t="shared" si="17"/>
        <v>2222.89</v>
      </c>
      <c r="S34" s="44">
        <f t="shared" si="17"/>
        <v>2222.89</v>
      </c>
      <c r="T34" s="44">
        <f t="shared" si="17"/>
        <v>2222.89</v>
      </c>
      <c r="U34" s="44">
        <f t="shared" si="17"/>
        <v>2222.89</v>
      </c>
      <c r="V34" s="44">
        <f t="shared" si="17"/>
        <v>2222.89</v>
      </c>
      <c r="W34" s="44">
        <f t="shared" si="17"/>
        <v>2222.89</v>
      </c>
      <c r="X34" s="44">
        <f t="shared" si="17"/>
        <v>2222.89</v>
      </c>
      <c r="Y34" s="44">
        <f t="shared" si="17"/>
        <v>2222.89</v>
      </c>
      <c r="Z34" s="44">
        <f t="shared" si="17"/>
        <v>2222.89</v>
      </c>
      <c r="AA34" s="44">
        <f t="shared" si="17"/>
        <v>2222.89</v>
      </c>
    </row>
    <row r="35" spans="1:27" ht="12.75" customHeight="1" outlineLevel="1" x14ac:dyDescent="0.2">
      <c r="A35" s="97" t="s">
        <v>876</v>
      </c>
      <c r="B35" s="63" t="s">
        <v>83</v>
      </c>
      <c r="C35" s="43" t="s">
        <v>79</v>
      </c>
      <c r="D35" s="44">
        <f>'[1]ВД 3ЦК МЭС'!$C$8</f>
        <v>3.6900000000000004</v>
      </c>
      <c r="E35" s="44">
        <f>'[1]ВД 3ЦК МЭС'!$C$8</f>
        <v>3.6900000000000004</v>
      </c>
      <c r="F35" s="44">
        <f>'[1]ВД 3ЦК МЭС'!$C$8</f>
        <v>3.6900000000000004</v>
      </c>
      <c r="G35" s="44">
        <f>'[1]ВД 3ЦК МЭС'!$C$8</f>
        <v>3.6900000000000004</v>
      </c>
      <c r="H35" s="44">
        <f>'[1]ВД 3ЦК МЭС'!$C$8</f>
        <v>3.6900000000000004</v>
      </c>
      <c r="I35" s="44">
        <f>'[1]ВД 3ЦК МЭС'!$C$8</f>
        <v>3.6900000000000004</v>
      </c>
      <c r="J35" s="44">
        <f>'[1]ВД 3ЦК МЭС'!$C$8</f>
        <v>3.6900000000000004</v>
      </c>
      <c r="K35" s="44">
        <f>'[1]ВД 3ЦК МЭС'!$C$8</f>
        <v>3.6900000000000004</v>
      </c>
      <c r="L35" s="44">
        <f>'[1]ВД 3ЦК МЭС'!$C$8</f>
        <v>3.6900000000000004</v>
      </c>
      <c r="M35" s="44">
        <f>'[1]ВД 3ЦК МЭС'!$C$8</f>
        <v>3.6900000000000004</v>
      </c>
      <c r="N35" s="44">
        <f>'[1]ВД 3ЦК МЭС'!$C$8</f>
        <v>3.6900000000000004</v>
      </c>
      <c r="O35" s="44">
        <f>'[1]ВД 3ЦК МЭС'!$C$8</f>
        <v>3.6900000000000004</v>
      </c>
      <c r="P35" s="44">
        <f>'[1]ВД 3ЦК МЭС'!$C$8</f>
        <v>3.6900000000000004</v>
      </c>
      <c r="Q35" s="44">
        <f>'[1]ВД 3ЦК МЭС'!$C$8</f>
        <v>3.6900000000000004</v>
      </c>
      <c r="R35" s="44">
        <f>'[1]ВД 3ЦК МЭС'!$C$8</f>
        <v>3.6900000000000004</v>
      </c>
      <c r="S35" s="44">
        <f>'[1]ВД 3ЦК МЭС'!$C$8</f>
        <v>3.6900000000000004</v>
      </c>
      <c r="T35" s="44">
        <f>'[1]ВД 3ЦК МЭС'!$C$8</f>
        <v>3.6900000000000004</v>
      </c>
      <c r="U35" s="44">
        <f>'[1]ВД 3ЦК МЭС'!$C$8</f>
        <v>3.6900000000000004</v>
      </c>
      <c r="V35" s="44">
        <f>'[1]ВД 3ЦК МЭС'!$C$8</f>
        <v>3.6900000000000004</v>
      </c>
      <c r="W35" s="44">
        <f>'[1]ВД 3ЦК МЭС'!$C$8</f>
        <v>3.6900000000000004</v>
      </c>
      <c r="X35" s="44">
        <f>'[1]ВД 3ЦК МЭС'!$C$8</f>
        <v>3.6900000000000004</v>
      </c>
      <c r="Y35" s="44">
        <f>'[1]ВД 3ЦК МЭС'!$C$8</f>
        <v>3.6900000000000004</v>
      </c>
      <c r="Z35" s="44">
        <f>'[1]ВД 3ЦК МЭС'!$C$8</f>
        <v>3.6900000000000004</v>
      </c>
      <c r="AA35" s="44">
        <f>'[1]ВД 3ЦК МЭС'!$C$8</f>
        <v>3.6900000000000004</v>
      </c>
    </row>
    <row r="36" spans="1:27" ht="12.75" customHeight="1" outlineLevel="1" x14ac:dyDescent="0.2">
      <c r="A36" s="97" t="s">
        <v>877</v>
      </c>
      <c r="B36" s="63" t="s">
        <v>862</v>
      </c>
      <c r="C36" s="43" t="s">
        <v>79</v>
      </c>
      <c r="D36" s="44">
        <f>$D$12</f>
        <v>175.36</v>
      </c>
      <c r="E36" s="44">
        <f t="shared" ref="E36:AA36" si="18">$D$12</f>
        <v>175.36</v>
      </c>
      <c r="F36" s="44">
        <f t="shared" si="18"/>
        <v>175.36</v>
      </c>
      <c r="G36" s="44">
        <f t="shared" si="18"/>
        <v>175.36</v>
      </c>
      <c r="H36" s="44">
        <f t="shared" si="18"/>
        <v>175.36</v>
      </c>
      <c r="I36" s="44">
        <f t="shared" si="18"/>
        <v>175.36</v>
      </c>
      <c r="J36" s="44">
        <f t="shared" si="18"/>
        <v>175.36</v>
      </c>
      <c r="K36" s="44">
        <f t="shared" si="18"/>
        <v>175.36</v>
      </c>
      <c r="L36" s="44">
        <f t="shared" si="18"/>
        <v>175.36</v>
      </c>
      <c r="M36" s="44">
        <f t="shared" si="18"/>
        <v>175.36</v>
      </c>
      <c r="N36" s="44">
        <f t="shared" si="18"/>
        <v>175.36</v>
      </c>
      <c r="O36" s="44">
        <f t="shared" si="18"/>
        <v>175.36</v>
      </c>
      <c r="P36" s="44">
        <f t="shared" si="18"/>
        <v>175.36</v>
      </c>
      <c r="Q36" s="44">
        <f t="shared" si="18"/>
        <v>175.36</v>
      </c>
      <c r="R36" s="44">
        <f t="shared" si="18"/>
        <v>175.36</v>
      </c>
      <c r="S36" s="44">
        <f t="shared" si="18"/>
        <v>175.36</v>
      </c>
      <c r="T36" s="44">
        <f t="shared" si="18"/>
        <v>175.36</v>
      </c>
      <c r="U36" s="44">
        <f t="shared" si="18"/>
        <v>175.36</v>
      </c>
      <c r="V36" s="44">
        <f t="shared" si="18"/>
        <v>175.36</v>
      </c>
      <c r="W36" s="44">
        <f t="shared" si="18"/>
        <v>175.36</v>
      </c>
      <c r="X36" s="44">
        <f t="shared" si="18"/>
        <v>175.36</v>
      </c>
      <c r="Y36" s="44">
        <f t="shared" si="18"/>
        <v>175.36</v>
      </c>
      <c r="Z36" s="44">
        <f t="shared" si="18"/>
        <v>175.36</v>
      </c>
      <c r="AA36" s="44">
        <f t="shared" si="18"/>
        <v>175.36</v>
      </c>
    </row>
    <row r="37" spans="1:27" ht="12.75" customHeight="1" outlineLevel="1" x14ac:dyDescent="0.2">
      <c r="A37" s="97" t="s">
        <v>878</v>
      </c>
      <c r="B37" s="63" t="s">
        <v>858</v>
      </c>
      <c r="C37" s="43" t="s">
        <v>79</v>
      </c>
      <c r="D37" s="44">
        <f>$D$13</f>
        <v>216.36</v>
      </c>
      <c r="E37" s="44">
        <f t="shared" ref="E37:AA37" si="19">$D$13</f>
        <v>216.36</v>
      </c>
      <c r="F37" s="44">
        <f t="shared" si="19"/>
        <v>216.36</v>
      </c>
      <c r="G37" s="44">
        <f t="shared" si="19"/>
        <v>216.36</v>
      </c>
      <c r="H37" s="44">
        <f t="shared" si="19"/>
        <v>216.36</v>
      </c>
      <c r="I37" s="44">
        <f t="shared" si="19"/>
        <v>216.36</v>
      </c>
      <c r="J37" s="44">
        <f t="shared" si="19"/>
        <v>216.36</v>
      </c>
      <c r="K37" s="44">
        <f t="shared" si="19"/>
        <v>216.36</v>
      </c>
      <c r="L37" s="44">
        <f t="shared" si="19"/>
        <v>216.36</v>
      </c>
      <c r="M37" s="44">
        <f t="shared" si="19"/>
        <v>216.36</v>
      </c>
      <c r="N37" s="44">
        <f t="shared" si="19"/>
        <v>216.36</v>
      </c>
      <c r="O37" s="44">
        <f t="shared" si="19"/>
        <v>216.36</v>
      </c>
      <c r="P37" s="44">
        <f t="shared" si="19"/>
        <v>216.36</v>
      </c>
      <c r="Q37" s="44">
        <f t="shared" si="19"/>
        <v>216.36</v>
      </c>
      <c r="R37" s="44">
        <f t="shared" si="19"/>
        <v>216.36</v>
      </c>
      <c r="S37" s="44">
        <f t="shared" si="19"/>
        <v>216.36</v>
      </c>
      <c r="T37" s="44">
        <f t="shared" si="19"/>
        <v>216.36</v>
      </c>
      <c r="U37" s="44">
        <f t="shared" si="19"/>
        <v>216.36</v>
      </c>
      <c r="V37" s="44">
        <f t="shared" si="19"/>
        <v>216.36</v>
      </c>
      <c r="W37" s="44">
        <f t="shared" si="19"/>
        <v>216.36</v>
      </c>
      <c r="X37" s="44">
        <f t="shared" si="19"/>
        <v>216.36</v>
      </c>
      <c r="Y37" s="44">
        <f t="shared" si="19"/>
        <v>216.36</v>
      </c>
      <c r="Z37" s="44">
        <f t="shared" si="19"/>
        <v>216.36</v>
      </c>
      <c r="AA37" s="44">
        <f t="shared" si="19"/>
        <v>216.36</v>
      </c>
    </row>
    <row r="38" spans="1:27" ht="12.75" customHeight="1" x14ac:dyDescent="0.2">
      <c r="A38" s="96" t="s">
        <v>19</v>
      </c>
      <c r="B38" s="28" t="str">
        <f>"06"&amp;"."&amp;$B$212&amp;"."&amp;$B$213</f>
        <v>06.11.2023</v>
      </c>
      <c r="C38" s="88" t="s">
        <v>76</v>
      </c>
      <c r="D38" s="89">
        <f>ROUND(((D39+D40+D42+D41+D43)/1000),5)</f>
        <v>3.8494600000000001</v>
      </c>
      <c r="E38" s="89">
        <f t="shared" ref="E38:AA38" si="20">ROUND(((E39+E40+E42+E41+E43)/1000),5)</f>
        <v>3.7692600000000001</v>
      </c>
      <c r="F38" s="89">
        <f t="shared" si="20"/>
        <v>3.6872199999999999</v>
      </c>
      <c r="G38" s="89">
        <f t="shared" si="20"/>
        <v>3.6442399999999999</v>
      </c>
      <c r="H38" s="89">
        <f t="shared" si="20"/>
        <v>3.6820900000000001</v>
      </c>
      <c r="I38" s="89">
        <f t="shared" si="20"/>
        <v>3.77643</v>
      </c>
      <c r="J38" s="89">
        <f t="shared" si="20"/>
        <v>3.8106800000000001</v>
      </c>
      <c r="K38" s="89">
        <f t="shared" si="20"/>
        <v>3.9272999999999998</v>
      </c>
      <c r="L38" s="89">
        <f t="shared" si="20"/>
        <v>4.1636100000000003</v>
      </c>
      <c r="M38" s="89">
        <f t="shared" si="20"/>
        <v>4.3615399999999998</v>
      </c>
      <c r="N38" s="89">
        <f t="shared" si="20"/>
        <v>4.4783600000000003</v>
      </c>
      <c r="O38" s="89">
        <f t="shared" si="20"/>
        <v>4.4962099999999996</v>
      </c>
      <c r="P38" s="89">
        <f t="shared" si="20"/>
        <v>4.4749600000000003</v>
      </c>
      <c r="Q38" s="89">
        <f t="shared" si="20"/>
        <v>4.4824400000000004</v>
      </c>
      <c r="R38" s="89">
        <f t="shared" si="20"/>
        <v>4.4500599999999997</v>
      </c>
      <c r="S38" s="89">
        <f t="shared" si="20"/>
        <v>4.4323800000000002</v>
      </c>
      <c r="T38" s="89">
        <f t="shared" si="20"/>
        <v>4.5042600000000004</v>
      </c>
      <c r="U38" s="89">
        <f t="shared" si="20"/>
        <v>4.5624500000000001</v>
      </c>
      <c r="V38" s="89">
        <f t="shared" si="20"/>
        <v>4.5581899999999997</v>
      </c>
      <c r="W38" s="89">
        <f t="shared" si="20"/>
        <v>4.5309999999999997</v>
      </c>
      <c r="X38" s="89">
        <f t="shared" si="20"/>
        <v>4.4954999999999998</v>
      </c>
      <c r="Y38" s="89">
        <f t="shared" si="20"/>
        <v>4.3641199999999998</v>
      </c>
      <c r="Z38" s="89">
        <f t="shared" si="20"/>
        <v>4.0349000000000004</v>
      </c>
      <c r="AA38" s="89">
        <f t="shared" si="20"/>
        <v>3.8926799999999999</v>
      </c>
    </row>
    <row r="39" spans="1:27" ht="12.75" customHeight="1" outlineLevel="1" x14ac:dyDescent="0.2">
      <c r="A39" s="97" t="s">
        <v>21</v>
      </c>
      <c r="B39" s="63" t="s">
        <v>242</v>
      </c>
      <c r="C39" s="43" t="s">
        <v>79</v>
      </c>
      <c r="D39" s="44">
        <f>'[1]ВД 3ЦК МЭС'!C20</f>
        <v>1231.1600000000001</v>
      </c>
      <c r="E39" s="44">
        <f>'[1]ВД 3ЦК МЭС'!D20</f>
        <v>1150.96</v>
      </c>
      <c r="F39" s="44">
        <f>'[1]ВД 3ЦК МЭС'!E20</f>
        <v>1068.92</v>
      </c>
      <c r="G39" s="44">
        <f>'[1]ВД 3ЦК МЭС'!F20</f>
        <v>1025.94</v>
      </c>
      <c r="H39" s="44">
        <f>'[1]ВД 3ЦК МЭС'!G20</f>
        <v>1063.79</v>
      </c>
      <c r="I39" s="44">
        <f>'[1]ВД 3ЦК МЭС'!H20</f>
        <v>1158.1300000000001</v>
      </c>
      <c r="J39" s="44">
        <f>'[1]ВД 3ЦК МЭС'!I20</f>
        <v>1192.3800000000001</v>
      </c>
      <c r="K39" s="44">
        <f>'[1]ВД 3ЦК МЭС'!J20</f>
        <v>1309</v>
      </c>
      <c r="L39" s="44">
        <f>'[1]ВД 3ЦК МЭС'!K20</f>
        <v>1545.31</v>
      </c>
      <c r="M39" s="44">
        <f>'[1]ВД 3ЦК МЭС'!L20</f>
        <v>1743.24</v>
      </c>
      <c r="N39" s="44">
        <f>'[1]ВД 3ЦК МЭС'!M20</f>
        <v>1860.06</v>
      </c>
      <c r="O39" s="44">
        <f>'[1]ВД 3ЦК МЭС'!N20</f>
        <v>1877.91</v>
      </c>
      <c r="P39" s="44">
        <f>'[1]ВД 3ЦК МЭС'!O20</f>
        <v>1856.66</v>
      </c>
      <c r="Q39" s="44">
        <f>'[1]ВД 3ЦК МЭС'!P20</f>
        <v>1864.14</v>
      </c>
      <c r="R39" s="44">
        <f>'[1]ВД 3ЦК МЭС'!Q20</f>
        <v>1831.76</v>
      </c>
      <c r="S39" s="44">
        <f>'[1]ВД 3ЦК МЭС'!R20</f>
        <v>1814.08</v>
      </c>
      <c r="T39" s="44">
        <f>'[1]ВД 3ЦК МЭС'!S20</f>
        <v>1885.96</v>
      </c>
      <c r="U39" s="44">
        <f>'[1]ВД 3ЦК МЭС'!T20</f>
        <v>1944.15</v>
      </c>
      <c r="V39" s="44">
        <f>'[1]ВД 3ЦК МЭС'!U20</f>
        <v>1939.89</v>
      </c>
      <c r="W39" s="44">
        <f>'[1]ВД 3ЦК МЭС'!V20</f>
        <v>1912.7</v>
      </c>
      <c r="X39" s="44">
        <f>'[1]ВД 3ЦК МЭС'!W20</f>
        <v>1877.2</v>
      </c>
      <c r="Y39" s="44">
        <f>'[1]ВД 3ЦК МЭС'!X20</f>
        <v>1745.82</v>
      </c>
      <c r="Z39" s="44">
        <f>'[1]ВД 3ЦК МЭС'!Y20</f>
        <v>1416.6</v>
      </c>
      <c r="AA39" s="44">
        <f>'[1]ВД 3ЦК МЭС'!Z20</f>
        <v>1274.3800000000001</v>
      </c>
    </row>
    <row r="40" spans="1:27" ht="12.75" customHeight="1" outlineLevel="1" x14ac:dyDescent="0.2">
      <c r="A40" s="97" t="s">
        <v>23</v>
      </c>
      <c r="B40" s="63" t="s">
        <v>90</v>
      </c>
      <c r="C40" s="43" t="s">
        <v>79</v>
      </c>
      <c r="D40" s="44">
        <f>$D$10</f>
        <v>2222.89</v>
      </c>
      <c r="E40" s="44">
        <f t="shared" ref="E40:AA40" si="21">$D$10</f>
        <v>2222.89</v>
      </c>
      <c r="F40" s="44">
        <f t="shared" si="21"/>
        <v>2222.89</v>
      </c>
      <c r="G40" s="44">
        <f t="shared" si="21"/>
        <v>2222.89</v>
      </c>
      <c r="H40" s="44">
        <f t="shared" si="21"/>
        <v>2222.89</v>
      </c>
      <c r="I40" s="44">
        <f t="shared" si="21"/>
        <v>2222.89</v>
      </c>
      <c r="J40" s="44">
        <f t="shared" si="21"/>
        <v>2222.89</v>
      </c>
      <c r="K40" s="44">
        <f t="shared" si="21"/>
        <v>2222.89</v>
      </c>
      <c r="L40" s="44">
        <f t="shared" si="21"/>
        <v>2222.89</v>
      </c>
      <c r="M40" s="44">
        <f t="shared" si="21"/>
        <v>2222.89</v>
      </c>
      <c r="N40" s="44">
        <f t="shared" si="21"/>
        <v>2222.89</v>
      </c>
      <c r="O40" s="44">
        <f t="shared" si="21"/>
        <v>2222.89</v>
      </c>
      <c r="P40" s="44">
        <f t="shared" si="21"/>
        <v>2222.89</v>
      </c>
      <c r="Q40" s="44">
        <f t="shared" si="21"/>
        <v>2222.89</v>
      </c>
      <c r="R40" s="44">
        <f t="shared" si="21"/>
        <v>2222.89</v>
      </c>
      <c r="S40" s="44">
        <f t="shared" si="21"/>
        <v>2222.89</v>
      </c>
      <c r="T40" s="44">
        <f t="shared" si="21"/>
        <v>2222.89</v>
      </c>
      <c r="U40" s="44">
        <f t="shared" si="21"/>
        <v>2222.89</v>
      </c>
      <c r="V40" s="44">
        <f t="shared" si="21"/>
        <v>2222.89</v>
      </c>
      <c r="W40" s="44">
        <f t="shared" si="21"/>
        <v>2222.89</v>
      </c>
      <c r="X40" s="44">
        <f t="shared" si="21"/>
        <v>2222.89</v>
      </c>
      <c r="Y40" s="44">
        <f t="shared" si="21"/>
        <v>2222.89</v>
      </c>
      <c r="Z40" s="44">
        <f t="shared" si="21"/>
        <v>2222.89</v>
      </c>
      <c r="AA40" s="44">
        <f t="shared" si="21"/>
        <v>2222.89</v>
      </c>
    </row>
    <row r="41" spans="1:27" ht="12.75" customHeight="1" outlineLevel="1" x14ac:dyDescent="0.2">
      <c r="A41" s="97" t="s">
        <v>25</v>
      </c>
      <c r="B41" s="63" t="s">
        <v>83</v>
      </c>
      <c r="C41" s="43" t="s">
        <v>79</v>
      </c>
      <c r="D41" s="44">
        <f>'[1]ВД 3ЦК МЭС'!$C$8</f>
        <v>3.6900000000000004</v>
      </c>
      <c r="E41" s="44">
        <f>'[1]ВД 3ЦК МЭС'!$C$8</f>
        <v>3.6900000000000004</v>
      </c>
      <c r="F41" s="44">
        <f>'[1]ВД 3ЦК МЭС'!$C$8</f>
        <v>3.6900000000000004</v>
      </c>
      <c r="G41" s="44">
        <f>'[1]ВД 3ЦК МЭС'!$C$8</f>
        <v>3.6900000000000004</v>
      </c>
      <c r="H41" s="44">
        <f>'[1]ВД 3ЦК МЭС'!$C$8</f>
        <v>3.6900000000000004</v>
      </c>
      <c r="I41" s="44">
        <f>'[1]ВД 3ЦК МЭС'!$C$8</f>
        <v>3.6900000000000004</v>
      </c>
      <c r="J41" s="44">
        <f>'[1]ВД 3ЦК МЭС'!$C$8</f>
        <v>3.6900000000000004</v>
      </c>
      <c r="K41" s="44">
        <f>'[1]ВД 3ЦК МЭС'!$C$8</f>
        <v>3.6900000000000004</v>
      </c>
      <c r="L41" s="44">
        <f>'[1]ВД 3ЦК МЭС'!$C$8</f>
        <v>3.6900000000000004</v>
      </c>
      <c r="M41" s="44">
        <f>'[1]ВД 3ЦК МЭС'!$C$8</f>
        <v>3.6900000000000004</v>
      </c>
      <c r="N41" s="44">
        <f>'[1]ВД 3ЦК МЭС'!$C$8</f>
        <v>3.6900000000000004</v>
      </c>
      <c r="O41" s="44">
        <f>'[1]ВД 3ЦК МЭС'!$C$8</f>
        <v>3.6900000000000004</v>
      </c>
      <c r="P41" s="44">
        <f>'[1]ВД 3ЦК МЭС'!$C$8</f>
        <v>3.6900000000000004</v>
      </c>
      <c r="Q41" s="44">
        <f>'[1]ВД 3ЦК МЭС'!$C$8</f>
        <v>3.6900000000000004</v>
      </c>
      <c r="R41" s="44">
        <f>'[1]ВД 3ЦК МЭС'!$C$8</f>
        <v>3.6900000000000004</v>
      </c>
      <c r="S41" s="44">
        <f>'[1]ВД 3ЦК МЭС'!$C$8</f>
        <v>3.6900000000000004</v>
      </c>
      <c r="T41" s="44">
        <f>'[1]ВД 3ЦК МЭС'!$C$8</f>
        <v>3.6900000000000004</v>
      </c>
      <c r="U41" s="44">
        <f>'[1]ВД 3ЦК МЭС'!$C$8</f>
        <v>3.6900000000000004</v>
      </c>
      <c r="V41" s="44">
        <f>'[1]ВД 3ЦК МЭС'!$C$8</f>
        <v>3.6900000000000004</v>
      </c>
      <c r="W41" s="44">
        <f>'[1]ВД 3ЦК МЭС'!$C$8</f>
        <v>3.6900000000000004</v>
      </c>
      <c r="X41" s="44">
        <f>'[1]ВД 3ЦК МЭС'!$C$8</f>
        <v>3.6900000000000004</v>
      </c>
      <c r="Y41" s="44">
        <f>'[1]ВД 3ЦК МЭС'!$C$8</f>
        <v>3.6900000000000004</v>
      </c>
      <c r="Z41" s="44">
        <f>'[1]ВД 3ЦК МЭС'!$C$8</f>
        <v>3.6900000000000004</v>
      </c>
      <c r="AA41" s="44">
        <f>'[1]ВД 3ЦК МЭС'!$C$8</f>
        <v>3.6900000000000004</v>
      </c>
    </row>
    <row r="42" spans="1:27" ht="12.75" customHeight="1" outlineLevel="1" x14ac:dyDescent="0.2">
      <c r="A42" s="97" t="s">
        <v>27</v>
      </c>
      <c r="B42" s="63" t="s">
        <v>862</v>
      </c>
      <c r="C42" s="43" t="s">
        <v>79</v>
      </c>
      <c r="D42" s="44">
        <f>$D$12</f>
        <v>175.36</v>
      </c>
      <c r="E42" s="44">
        <f t="shared" ref="E42:AA42" si="22">$D$12</f>
        <v>175.36</v>
      </c>
      <c r="F42" s="44">
        <f t="shared" si="22"/>
        <v>175.36</v>
      </c>
      <c r="G42" s="44">
        <f t="shared" si="22"/>
        <v>175.36</v>
      </c>
      <c r="H42" s="44">
        <f t="shared" si="22"/>
        <v>175.36</v>
      </c>
      <c r="I42" s="44">
        <f t="shared" si="22"/>
        <v>175.36</v>
      </c>
      <c r="J42" s="44">
        <f t="shared" si="22"/>
        <v>175.36</v>
      </c>
      <c r="K42" s="44">
        <f t="shared" si="22"/>
        <v>175.36</v>
      </c>
      <c r="L42" s="44">
        <f t="shared" si="22"/>
        <v>175.36</v>
      </c>
      <c r="M42" s="44">
        <f t="shared" si="22"/>
        <v>175.36</v>
      </c>
      <c r="N42" s="44">
        <f t="shared" si="22"/>
        <v>175.36</v>
      </c>
      <c r="O42" s="44">
        <f t="shared" si="22"/>
        <v>175.36</v>
      </c>
      <c r="P42" s="44">
        <f t="shared" si="22"/>
        <v>175.36</v>
      </c>
      <c r="Q42" s="44">
        <f t="shared" si="22"/>
        <v>175.36</v>
      </c>
      <c r="R42" s="44">
        <f t="shared" si="22"/>
        <v>175.36</v>
      </c>
      <c r="S42" s="44">
        <f t="shared" si="22"/>
        <v>175.36</v>
      </c>
      <c r="T42" s="44">
        <f t="shared" si="22"/>
        <v>175.36</v>
      </c>
      <c r="U42" s="44">
        <f t="shared" si="22"/>
        <v>175.36</v>
      </c>
      <c r="V42" s="44">
        <f t="shared" si="22"/>
        <v>175.36</v>
      </c>
      <c r="W42" s="44">
        <f t="shared" si="22"/>
        <v>175.36</v>
      </c>
      <c r="X42" s="44">
        <f t="shared" si="22"/>
        <v>175.36</v>
      </c>
      <c r="Y42" s="44">
        <f t="shared" si="22"/>
        <v>175.36</v>
      </c>
      <c r="Z42" s="44">
        <f t="shared" si="22"/>
        <v>175.36</v>
      </c>
      <c r="AA42" s="44">
        <f t="shared" si="22"/>
        <v>175.36</v>
      </c>
    </row>
    <row r="43" spans="1:27" ht="12.75" customHeight="1" outlineLevel="1" x14ac:dyDescent="0.2">
      <c r="A43" s="97" t="s">
        <v>29</v>
      </c>
      <c r="B43" s="63" t="s">
        <v>858</v>
      </c>
      <c r="C43" s="43" t="s">
        <v>79</v>
      </c>
      <c r="D43" s="44">
        <f>$D$13</f>
        <v>216.36</v>
      </c>
      <c r="E43" s="44">
        <f t="shared" ref="E43:AA43" si="23">$D$13</f>
        <v>216.36</v>
      </c>
      <c r="F43" s="44">
        <f t="shared" si="23"/>
        <v>216.36</v>
      </c>
      <c r="G43" s="44">
        <f t="shared" si="23"/>
        <v>216.36</v>
      </c>
      <c r="H43" s="44">
        <f t="shared" si="23"/>
        <v>216.36</v>
      </c>
      <c r="I43" s="44">
        <f t="shared" si="23"/>
        <v>216.36</v>
      </c>
      <c r="J43" s="44">
        <f t="shared" si="23"/>
        <v>216.36</v>
      </c>
      <c r="K43" s="44">
        <f t="shared" si="23"/>
        <v>216.36</v>
      </c>
      <c r="L43" s="44">
        <f t="shared" si="23"/>
        <v>216.36</v>
      </c>
      <c r="M43" s="44">
        <f t="shared" si="23"/>
        <v>216.36</v>
      </c>
      <c r="N43" s="44">
        <f t="shared" si="23"/>
        <v>216.36</v>
      </c>
      <c r="O43" s="44">
        <f t="shared" si="23"/>
        <v>216.36</v>
      </c>
      <c r="P43" s="44">
        <f t="shared" si="23"/>
        <v>216.36</v>
      </c>
      <c r="Q43" s="44">
        <f t="shared" si="23"/>
        <v>216.36</v>
      </c>
      <c r="R43" s="44">
        <f t="shared" si="23"/>
        <v>216.36</v>
      </c>
      <c r="S43" s="44">
        <f t="shared" si="23"/>
        <v>216.36</v>
      </c>
      <c r="T43" s="44">
        <f t="shared" si="23"/>
        <v>216.36</v>
      </c>
      <c r="U43" s="44">
        <f t="shared" si="23"/>
        <v>216.36</v>
      </c>
      <c r="V43" s="44">
        <f t="shared" si="23"/>
        <v>216.36</v>
      </c>
      <c r="W43" s="44">
        <f t="shared" si="23"/>
        <v>216.36</v>
      </c>
      <c r="X43" s="44">
        <f t="shared" si="23"/>
        <v>216.36</v>
      </c>
      <c r="Y43" s="44">
        <f t="shared" si="23"/>
        <v>216.36</v>
      </c>
      <c r="Z43" s="44">
        <f t="shared" si="23"/>
        <v>216.36</v>
      </c>
      <c r="AA43" s="44">
        <f t="shared" si="23"/>
        <v>216.36</v>
      </c>
    </row>
    <row r="44" spans="1:27" ht="12.75" customHeight="1" x14ac:dyDescent="0.2">
      <c r="A44" s="96" t="s">
        <v>31</v>
      </c>
      <c r="B44" s="28" t="str">
        <f>"07"&amp;"."&amp;$B$212&amp;"."&amp;$B$213</f>
        <v>07.11.2023</v>
      </c>
      <c r="C44" s="88" t="s">
        <v>76</v>
      </c>
      <c r="D44" s="89">
        <f>ROUND(((D45+D46+D48+D47+D49)/1000),5)</f>
        <v>3.79528</v>
      </c>
      <c r="E44" s="89">
        <f t="shared" ref="E44:AA44" si="24">ROUND(((E45+E46+E48+E47+E49)/1000),5)</f>
        <v>3.6400299999999999</v>
      </c>
      <c r="F44" s="89">
        <f t="shared" si="24"/>
        <v>3.5349300000000001</v>
      </c>
      <c r="G44" s="89">
        <f t="shared" si="24"/>
        <v>3.496</v>
      </c>
      <c r="H44" s="89">
        <f t="shared" si="24"/>
        <v>3.5778599999999998</v>
      </c>
      <c r="I44" s="89">
        <f t="shared" si="24"/>
        <v>3.8021099999999999</v>
      </c>
      <c r="J44" s="89">
        <f t="shared" si="24"/>
        <v>3.8697400000000002</v>
      </c>
      <c r="K44" s="89">
        <f t="shared" si="24"/>
        <v>4.1142700000000003</v>
      </c>
      <c r="L44" s="89">
        <f t="shared" si="24"/>
        <v>4.36435</v>
      </c>
      <c r="M44" s="89">
        <f t="shared" si="24"/>
        <v>4.5097500000000004</v>
      </c>
      <c r="N44" s="89">
        <f t="shared" si="24"/>
        <v>4.5199400000000001</v>
      </c>
      <c r="O44" s="89">
        <f t="shared" si="24"/>
        <v>4.5164900000000001</v>
      </c>
      <c r="P44" s="89">
        <f t="shared" si="24"/>
        <v>4.4789099999999999</v>
      </c>
      <c r="Q44" s="89">
        <f t="shared" si="24"/>
        <v>4.4969400000000004</v>
      </c>
      <c r="R44" s="89">
        <f t="shared" si="24"/>
        <v>4.5032699999999997</v>
      </c>
      <c r="S44" s="89">
        <f t="shared" si="24"/>
        <v>4.5255099999999997</v>
      </c>
      <c r="T44" s="89">
        <f t="shared" si="24"/>
        <v>4.5209799999999998</v>
      </c>
      <c r="U44" s="89">
        <f t="shared" si="24"/>
        <v>4.5060500000000001</v>
      </c>
      <c r="V44" s="89">
        <f t="shared" si="24"/>
        <v>4.5486500000000003</v>
      </c>
      <c r="W44" s="89">
        <f t="shared" si="24"/>
        <v>4.47051</v>
      </c>
      <c r="X44" s="89">
        <f t="shared" si="24"/>
        <v>4.3373799999999996</v>
      </c>
      <c r="Y44" s="89">
        <f t="shared" si="24"/>
        <v>4.2748799999999996</v>
      </c>
      <c r="Z44" s="89">
        <f t="shared" si="24"/>
        <v>3.9450699999999999</v>
      </c>
      <c r="AA44" s="89">
        <f t="shared" si="24"/>
        <v>3.8255300000000001</v>
      </c>
    </row>
    <row r="45" spans="1:27" ht="12.75" customHeight="1" outlineLevel="1" x14ac:dyDescent="0.2">
      <c r="A45" s="97" t="s">
        <v>879</v>
      </c>
      <c r="B45" s="63" t="s">
        <v>242</v>
      </c>
      <c r="C45" s="43" t="s">
        <v>79</v>
      </c>
      <c r="D45" s="44">
        <f>'[1]ВД 3ЦК МЭС'!C21</f>
        <v>1176.98</v>
      </c>
      <c r="E45" s="44">
        <f>'[1]ВД 3ЦК МЭС'!D21</f>
        <v>1021.73</v>
      </c>
      <c r="F45" s="44">
        <f>'[1]ВД 3ЦК МЭС'!E21</f>
        <v>916.63</v>
      </c>
      <c r="G45" s="44">
        <f>'[1]ВД 3ЦК МЭС'!F21</f>
        <v>877.7</v>
      </c>
      <c r="H45" s="44">
        <f>'[1]ВД 3ЦК МЭС'!G21</f>
        <v>959.56</v>
      </c>
      <c r="I45" s="44">
        <f>'[1]ВД 3ЦК МЭС'!H21</f>
        <v>1183.81</v>
      </c>
      <c r="J45" s="44">
        <f>'[1]ВД 3ЦК МЭС'!I21</f>
        <v>1251.44</v>
      </c>
      <c r="K45" s="44">
        <f>'[1]ВД 3ЦК МЭС'!J21</f>
        <v>1495.97</v>
      </c>
      <c r="L45" s="44">
        <f>'[1]ВД 3ЦК МЭС'!K21</f>
        <v>1746.05</v>
      </c>
      <c r="M45" s="44">
        <f>'[1]ВД 3ЦК МЭС'!L21</f>
        <v>1891.45</v>
      </c>
      <c r="N45" s="44">
        <f>'[1]ВД 3ЦК МЭС'!M21</f>
        <v>1901.64</v>
      </c>
      <c r="O45" s="44">
        <f>'[1]ВД 3ЦК МЭС'!N21</f>
        <v>1898.19</v>
      </c>
      <c r="P45" s="44">
        <f>'[1]ВД 3ЦК МЭС'!O21</f>
        <v>1860.61</v>
      </c>
      <c r="Q45" s="44">
        <f>'[1]ВД 3ЦК МЭС'!P21</f>
        <v>1878.64</v>
      </c>
      <c r="R45" s="44">
        <f>'[1]ВД 3ЦК МЭС'!Q21</f>
        <v>1884.97</v>
      </c>
      <c r="S45" s="44">
        <f>'[1]ВД 3ЦК МЭС'!R21</f>
        <v>1907.21</v>
      </c>
      <c r="T45" s="44">
        <f>'[1]ВД 3ЦК МЭС'!S21</f>
        <v>1902.68</v>
      </c>
      <c r="U45" s="44">
        <f>'[1]ВД 3ЦК МЭС'!T21</f>
        <v>1887.75</v>
      </c>
      <c r="V45" s="44">
        <f>'[1]ВД 3ЦК МЭС'!U21</f>
        <v>1930.35</v>
      </c>
      <c r="W45" s="44">
        <f>'[1]ВД 3ЦК МЭС'!V21</f>
        <v>1852.21</v>
      </c>
      <c r="X45" s="44">
        <f>'[1]ВД 3ЦК МЭС'!W21</f>
        <v>1719.08</v>
      </c>
      <c r="Y45" s="44">
        <f>'[1]ВД 3ЦК МЭС'!X21</f>
        <v>1656.58</v>
      </c>
      <c r="Z45" s="44">
        <f>'[1]ВД 3ЦК МЭС'!Y21</f>
        <v>1326.77</v>
      </c>
      <c r="AA45" s="44">
        <f>'[1]ВД 3ЦК МЭС'!Z21</f>
        <v>1207.23</v>
      </c>
    </row>
    <row r="46" spans="1:27" ht="12.75" customHeight="1" outlineLevel="1" x14ac:dyDescent="0.2">
      <c r="A46" s="97" t="s">
        <v>880</v>
      </c>
      <c r="B46" s="63" t="s">
        <v>90</v>
      </c>
      <c r="C46" s="43" t="s">
        <v>79</v>
      </c>
      <c r="D46" s="44">
        <f>$D$10</f>
        <v>2222.89</v>
      </c>
      <c r="E46" s="44">
        <f t="shared" ref="E46:AA46" si="25">$D$10</f>
        <v>2222.89</v>
      </c>
      <c r="F46" s="44">
        <f t="shared" si="25"/>
        <v>2222.89</v>
      </c>
      <c r="G46" s="44">
        <f t="shared" si="25"/>
        <v>2222.89</v>
      </c>
      <c r="H46" s="44">
        <f t="shared" si="25"/>
        <v>2222.89</v>
      </c>
      <c r="I46" s="44">
        <f t="shared" si="25"/>
        <v>2222.89</v>
      </c>
      <c r="J46" s="44">
        <f t="shared" si="25"/>
        <v>2222.89</v>
      </c>
      <c r="K46" s="44">
        <f t="shared" si="25"/>
        <v>2222.89</v>
      </c>
      <c r="L46" s="44">
        <f t="shared" si="25"/>
        <v>2222.89</v>
      </c>
      <c r="M46" s="44">
        <f t="shared" si="25"/>
        <v>2222.89</v>
      </c>
      <c r="N46" s="44">
        <f t="shared" si="25"/>
        <v>2222.89</v>
      </c>
      <c r="O46" s="44">
        <f t="shared" si="25"/>
        <v>2222.89</v>
      </c>
      <c r="P46" s="44">
        <f t="shared" si="25"/>
        <v>2222.89</v>
      </c>
      <c r="Q46" s="44">
        <f t="shared" si="25"/>
        <v>2222.89</v>
      </c>
      <c r="R46" s="44">
        <f t="shared" si="25"/>
        <v>2222.89</v>
      </c>
      <c r="S46" s="44">
        <f t="shared" si="25"/>
        <v>2222.89</v>
      </c>
      <c r="T46" s="44">
        <f t="shared" si="25"/>
        <v>2222.89</v>
      </c>
      <c r="U46" s="44">
        <f t="shared" si="25"/>
        <v>2222.89</v>
      </c>
      <c r="V46" s="44">
        <f t="shared" si="25"/>
        <v>2222.89</v>
      </c>
      <c r="W46" s="44">
        <f t="shared" si="25"/>
        <v>2222.89</v>
      </c>
      <c r="X46" s="44">
        <f t="shared" si="25"/>
        <v>2222.89</v>
      </c>
      <c r="Y46" s="44">
        <f t="shared" si="25"/>
        <v>2222.89</v>
      </c>
      <c r="Z46" s="44">
        <f t="shared" si="25"/>
        <v>2222.89</v>
      </c>
      <c r="AA46" s="44">
        <f t="shared" si="25"/>
        <v>2222.89</v>
      </c>
    </row>
    <row r="47" spans="1:27" ht="12.75" customHeight="1" outlineLevel="1" x14ac:dyDescent="0.2">
      <c r="A47" s="97" t="s">
        <v>881</v>
      </c>
      <c r="B47" s="63" t="s">
        <v>83</v>
      </c>
      <c r="C47" s="43" t="s">
        <v>79</v>
      </c>
      <c r="D47" s="44">
        <f>'[1]ВД 3ЦК МЭС'!$C$8</f>
        <v>3.6900000000000004</v>
      </c>
      <c r="E47" s="44">
        <f>'[1]ВД 3ЦК МЭС'!$C$8</f>
        <v>3.6900000000000004</v>
      </c>
      <c r="F47" s="44">
        <f>'[1]ВД 3ЦК МЭС'!$C$8</f>
        <v>3.6900000000000004</v>
      </c>
      <c r="G47" s="44">
        <f>'[1]ВД 3ЦК МЭС'!$C$8</f>
        <v>3.6900000000000004</v>
      </c>
      <c r="H47" s="44">
        <f>'[1]ВД 3ЦК МЭС'!$C$8</f>
        <v>3.6900000000000004</v>
      </c>
      <c r="I47" s="44">
        <f>'[1]ВД 3ЦК МЭС'!$C$8</f>
        <v>3.6900000000000004</v>
      </c>
      <c r="J47" s="44">
        <f>'[1]ВД 3ЦК МЭС'!$C$8</f>
        <v>3.6900000000000004</v>
      </c>
      <c r="K47" s="44">
        <f>'[1]ВД 3ЦК МЭС'!$C$8</f>
        <v>3.6900000000000004</v>
      </c>
      <c r="L47" s="44">
        <f>'[1]ВД 3ЦК МЭС'!$C$8</f>
        <v>3.6900000000000004</v>
      </c>
      <c r="M47" s="44">
        <f>'[1]ВД 3ЦК МЭС'!$C$8</f>
        <v>3.6900000000000004</v>
      </c>
      <c r="N47" s="44">
        <f>'[1]ВД 3ЦК МЭС'!$C$8</f>
        <v>3.6900000000000004</v>
      </c>
      <c r="O47" s="44">
        <f>'[1]ВД 3ЦК МЭС'!$C$8</f>
        <v>3.6900000000000004</v>
      </c>
      <c r="P47" s="44">
        <f>'[1]ВД 3ЦК МЭС'!$C$8</f>
        <v>3.6900000000000004</v>
      </c>
      <c r="Q47" s="44">
        <f>'[1]ВД 3ЦК МЭС'!$C$8</f>
        <v>3.6900000000000004</v>
      </c>
      <c r="R47" s="44">
        <f>'[1]ВД 3ЦК МЭС'!$C$8</f>
        <v>3.6900000000000004</v>
      </c>
      <c r="S47" s="44">
        <f>'[1]ВД 3ЦК МЭС'!$C$8</f>
        <v>3.6900000000000004</v>
      </c>
      <c r="T47" s="44">
        <f>'[1]ВД 3ЦК МЭС'!$C$8</f>
        <v>3.6900000000000004</v>
      </c>
      <c r="U47" s="44">
        <f>'[1]ВД 3ЦК МЭС'!$C$8</f>
        <v>3.6900000000000004</v>
      </c>
      <c r="V47" s="44">
        <f>'[1]ВД 3ЦК МЭС'!$C$8</f>
        <v>3.6900000000000004</v>
      </c>
      <c r="W47" s="44">
        <f>'[1]ВД 3ЦК МЭС'!$C$8</f>
        <v>3.6900000000000004</v>
      </c>
      <c r="X47" s="44">
        <f>'[1]ВД 3ЦК МЭС'!$C$8</f>
        <v>3.6900000000000004</v>
      </c>
      <c r="Y47" s="44">
        <f>'[1]ВД 3ЦК МЭС'!$C$8</f>
        <v>3.6900000000000004</v>
      </c>
      <c r="Z47" s="44">
        <f>'[1]ВД 3ЦК МЭС'!$C$8</f>
        <v>3.6900000000000004</v>
      </c>
      <c r="AA47" s="44">
        <f>'[1]ВД 3ЦК МЭС'!$C$8</f>
        <v>3.6900000000000004</v>
      </c>
    </row>
    <row r="48" spans="1:27" ht="12.75" customHeight="1" outlineLevel="1" x14ac:dyDescent="0.2">
      <c r="A48" s="97" t="s">
        <v>882</v>
      </c>
      <c r="B48" s="63" t="s">
        <v>862</v>
      </c>
      <c r="C48" s="43" t="s">
        <v>79</v>
      </c>
      <c r="D48" s="44">
        <f>$D$12</f>
        <v>175.36</v>
      </c>
      <c r="E48" s="44">
        <f t="shared" ref="E48:AA48" si="26">$D$12</f>
        <v>175.36</v>
      </c>
      <c r="F48" s="44">
        <f t="shared" si="26"/>
        <v>175.36</v>
      </c>
      <c r="G48" s="44">
        <f t="shared" si="26"/>
        <v>175.36</v>
      </c>
      <c r="H48" s="44">
        <f t="shared" si="26"/>
        <v>175.36</v>
      </c>
      <c r="I48" s="44">
        <f t="shared" si="26"/>
        <v>175.36</v>
      </c>
      <c r="J48" s="44">
        <f t="shared" si="26"/>
        <v>175.36</v>
      </c>
      <c r="K48" s="44">
        <f t="shared" si="26"/>
        <v>175.36</v>
      </c>
      <c r="L48" s="44">
        <f t="shared" si="26"/>
        <v>175.36</v>
      </c>
      <c r="M48" s="44">
        <f t="shared" si="26"/>
        <v>175.36</v>
      </c>
      <c r="N48" s="44">
        <f t="shared" si="26"/>
        <v>175.36</v>
      </c>
      <c r="O48" s="44">
        <f t="shared" si="26"/>
        <v>175.36</v>
      </c>
      <c r="P48" s="44">
        <f t="shared" si="26"/>
        <v>175.36</v>
      </c>
      <c r="Q48" s="44">
        <f t="shared" si="26"/>
        <v>175.36</v>
      </c>
      <c r="R48" s="44">
        <f t="shared" si="26"/>
        <v>175.36</v>
      </c>
      <c r="S48" s="44">
        <f t="shared" si="26"/>
        <v>175.36</v>
      </c>
      <c r="T48" s="44">
        <f t="shared" si="26"/>
        <v>175.36</v>
      </c>
      <c r="U48" s="44">
        <f t="shared" si="26"/>
        <v>175.36</v>
      </c>
      <c r="V48" s="44">
        <f t="shared" si="26"/>
        <v>175.36</v>
      </c>
      <c r="W48" s="44">
        <f t="shared" si="26"/>
        <v>175.36</v>
      </c>
      <c r="X48" s="44">
        <f t="shared" si="26"/>
        <v>175.36</v>
      </c>
      <c r="Y48" s="44">
        <f t="shared" si="26"/>
        <v>175.36</v>
      </c>
      <c r="Z48" s="44">
        <f t="shared" si="26"/>
        <v>175.36</v>
      </c>
      <c r="AA48" s="44">
        <f t="shared" si="26"/>
        <v>175.36</v>
      </c>
    </row>
    <row r="49" spans="1:27" ht="12.75" customHeight="1" outlineLevel="1" x14ac:dyDescent="0.2">
      <c r="A49" s="97" t="s">
        <v>883</v>
      </c>
      <c r="B49" s="63" t="s">
        <v>858</v>
      </c>
      <c r="C49" s="43" t="s">
        <v>79</v>
      </c>
      <c r="D49" s="44">
        <f>$D$13</f>
        <v>216.36</v>
      </c>
      <c r="E49" s="44">
        <f t="shared" ref="E49:AA49" si="27">$D$13</f>
        <v>216.36</v>
      </c>
      <c r="F49" s="44">
        <f t="shared" si="27"/>
        <v>216.36</v>
      </c>
      <c r="G49" s="44">
        <f t="shared" si="27"/>
        <v>216.36</v>
      </c>
      <c r="H49" s="44">
        <f t="shared" si="27"/>
        <v>216.36</v>
      </c>
      <c r="I49" s="44">
        <f t="shared" si="27"/>
        <v>216.36</v>
      </c>
      <c r="J49" s="44">
        <f t="shared" si="27"/>
        <v>216.36</v>
      </c>
      <c r="K49" s="44">
        <f t="shared" si="27"/>
        <v>216.36</v>
      </c>
      <c r="L49" s="44">
        <f t="shared" si="27"/>
        <v>216.36</v>
      </c>
      <c r="M49" s="44">
        <f t="shared" si="27"/>
        <v>216.36</v>
      </c>
      <c r="N49" s="44">
        <f t="shared" si="27"/>
        <v>216.36</v>
      </c>
      <c r="O49" s="44">
        <f t="shared" si="27"/>
        <v>216.36</v>
      </c>
      <c r="P49" s="44">
        <f t="shared" si="27"/>
        <v>216.36</v>
      </c>
      <c r="Q49" s="44">
        <f t="shared" si="27"/>
        <v>216.36</v>
      </c>
      <c r="R49" s="44">
        <f t="shared" si="27"/>
        <v>216.36</v>
      </c>
      <c r="S49" s="44">
        <f t="shared" si="27"/>
        <v>216.36</v>
      </c>
      <c r="T49" s="44">
        <f t="shared" si="27"/>
        <v>216.36</v>
      </c>
      <c r="U49" s="44">
        <f t="shared" si="27"/>
        <v>216.36</v>
      </c>
      <c r="V49" s="44">
        <f t="shared" si="27"/>
        <v>216.36</v>
      </c>
      <c r="W49" s="44">
        <f t="shared" si="27"/>
        <v>216.36</v>
      </c>
      <c r="X49" s="44">
        <f t="shared" si="27"/>
        <v>216.36</v>
      </c>
      <c r="Y49" s="44">
        <f t="shared" si="27"/>
        <v>216.36</v>
      </c>
      <c r="Z49" s="44">
        <f t="shared" si="27"/>
        <v>216.36</v>
      </c>
      <c r="AA49" s="44">
        <f t="shared" si="27"/>
        <v>216.36</v>
      </c>
    </row>
    <row r="50" spans="1:27" ht="12.75" customHeight="1" x14ac:dyDescent="0.2">
      <c r="A50" s="96" t="s">
        <v>33</v>
      </c>
      <c r="B50" s="28" t="str">
        <f>"08"&amp;"."&amp;$B$212&amp;"."&amp;$B$213</f>
        <v>08.11.2023</v>
      </c>
      <c r="C50" s="88" t="s">
        <v>76</v>
      </c>
      <c r="D50" s="89">
        <f>ROUND(((D51+D52+D54+D53+D55)/1000),5)</f>
        <v>3.8413300000000001</v>
      </c>
      <c r="E50" s="89">
        <f t="shared" ref="E50:AA50" si="28">ROUND(((E51+E52+E54+E53+E55)/1000),5)</f>
        <v>3.8179500000000002</v>
      </c>
      <c r="F50" s="89">
        <f t="shared" si="28"/>
        <v>3.5809099999999998</v>
      </c>
      <c r="G50" s="89">
        <f t="shared" si="28"/>
        <v>3.57707</v>
      </c>
      <c r="H50" s="89">
        <f t="shared" si="28"/>
        <v>3.5985800000000001</v>
      </c>
      <c r="I50" s="89">
        <f t="shared" si="28"/>
        <v>3.8258800000000002</v>
      </c>
      <c r="J50" s="89">
        <f t="shared" si="28"/>
        <v>3.8617699999999999</v>
      </c>
      <c r="K50" s="89">
        <f t="shared" si="28"/>
        <v>4.1465899999999998</v>
      </c>
      <c r="L50" s="89">
        <f t="shared" si="28"/>
        <v>4.3126800000000003</v>
      </c>
      <c r="M50" s="89">
        <f t="shared" si="28"/>
        <v>4.4935799999999997</v>
      </c>
      <c r="N50" s="89">
        <f t="shared" si="28"/>
        <v>4.5047899999999998</v>
      </c>
      <c r="O50" s="89">
        <f t="shared" si="28"/>
        <v>4.5308099999999998</v>
      </c>
      <c r="P50" s="89">
        <f t="shared" si="28"/>
        <v>4.5299399999999999</v>
      </c>
      <c r="Q50" s="89">
        <f t="shared" si="28"/>
        <v>4.5393100000000004</v>
      </c>
      <c r="R50" s="89">
        <f t="shared" si="28"/>
        <v>4.5200399999999998</v>
      </c>
      <c r="S50" s="89">
        <f t="shared" si="28"/>
        <v>4.5508300000000004</v>
      </c>
      <c r="T50" s="89">
        <f t="shared" si="28"/>
        <v>4.5560400000000003</v>
      </c>
      <c r="U50" s="89">
        <f t="shared" si="28"/>
        <v>4.5436399999999999</v>
      </c>
      <c r="V50" s="89">
        <f t="shared" si="28"/>
        <v>4.5388999999999999</v>
      </c>
      <c r="W50" s="89">
        <f t="shared" si="28"/>
        <v>4.4950799999999997</v>
      </c>
      <c r="X50" s="89">
        <f t="shared" si="28"/>
        <v>4.4255399999999998</v>
      </c>
      <c r="Y50" s="89">
        <f t="shared" si="28"/>
        <v>4.3053100000000004</v>
      </c>
      <c r="Z50" s="89">
        <f t="shared" si="28"/>
        <v>3.99986</v>
      </c>
      <c r="AA50" s="89">
        <f t="shared" si="28"/>
        <v>3.8462299999999998</v>
      </c>
    </row>
    <row r="51" spans="1:27" ht="12.75" customHeight="1" outlineLevel="1" x14ac:dyDescent="0.2">
      <c r="A51" s="97" t="s">
        <v>36</v>
      </c>
      <c r="B51" s="63" t="s">
        <v>242</v>
      </c>
      <c r="C51" s="43" t="s">
        <v>79</v>
      </c>
      <c r="D51" s="44">
        <f>'[1]ВД 3ЦК МЭС'!C22</f>
        <v>1223.03</v>
      </c>
      <c r="E51" s="44">
        <f>'[1]ВД 3ЦК МЭС'!D22</f>
        <v>1199.6500000000001</v>
      </c>
      <c r="F51" s="44">
        <f>'[1]ВД 3ЦК МЭС'!E22</f>
        <v>962.61</v>
      </c>
      <c r="G51" s="44">
        <f>'[1]ВД 3ЦК МЭС'!F22</f>
        <v>958.77</v>
      </c>
      <c r="H51" s="44">
        <f>'[1]ВД 3ЦК МЭС'!G22</f>
        <v>980.28</v>
      </c>
      <c r="I51" s="44">
        <f>'[1]ВД 3ЦК МЭС'!H22</f>
        <v>1207.58</v>
      </c>
      <c r="J51" s="44">
        <f>'[1]ВД 3ЦК МЭС'!I22</f>
        <v>1243.47</v>
      </c>
      <c r="K51" s="44">
        <f>'[1]ВД 3ЦК МЭС'!J22</f>
        <v>1528.29</v>
      </c>
      <c r="L51" s="44">
        <f>'[1]ВД 3ЦК МЭС'!K22</f>
        <v>1694.38</v>
      </c>
      <c r="M51" s="44">
        <f>'[1]ВД 3ЦК МЭС'!L22</f>
        <v>1875.28</v>
      </c>
      <c r="N51" s="44">
        <f>'[1]ВД 3ЦК МЭС'!M22</f>
        <v>1886.49</v>
      </c>
      <c r="O51" s="44">
        <f>'[1]ВД 3ЦК МЭС'!N22</f>
        <v>1912.51</v>
      </c>
      <c r="P51" s="44">
        <f>'[1]ВД 3ЦК МЭС'!O22</f>
        <v>1911.64</v>
      </c>
      <c r="Q51" s="44">
        <f>'[1]ВД 3ЦК МЭС'!P22</f>
        <v>1921.01</v>
      </c>
      <c r="R51" s="44">
        <f>'[1]ВД 3ЦК МЭС'!Q22</f>
        <v>1901.74</v>
      </c>
      <c r="S51" s="44">
        <f>'[1]ВД 3ЦК МЭС'!R22</f>
        <v>1932.53</v>
      </c>
      <c r="T51" s="44">
        <f>'[1]ВД 3ЦК МЭС'!S22</f>
        <v>1937.74</v>
      </c>
      <c r="U51" s="44">
        <f>'[1]ВД 3ЦК МЭС'!T22</f>
        <v>1925.34</v>
      </c>
      <c r="V51" s="44">
        <f>'[1]ВД 3ЦК МЭС'!U22</f>
        <v>1920.6</v>
      </c>
      <c r="W51" s="44">
        <f>'[1]ВД 3ЦК МЭС'!V22</f>
        <v>1876.78</v>
      </c>
      <c r="X51" s="44">
        <f>'[1]ВД 3ЦК МЭС'!W22</f>
        <v>1807.24</v>
      </c>
      <c r="Y51" s="44">
        <f>'[1]ВД 3ЦК МЭС'!X22</f>
        <v>1687.01</v>
      </c>
      <c r="Z51" s="44">
        <f>'[1]ВД 3ЦК МЭС'!Y22</f>
        <v>1381.56</v>
      </c>
      <c r="AA51" s="44">
        <f>'[1]ВД 3ЦК МЭС'!Z22</f>
        <v>1227.93</v>
      </c>
    </row>
    <row r="52" spans="1:27" ht="12.75" customHeight="1" outlineLevel="1" x14ac:dyDescent="0.2">
      <c r="A52" s="97" t="s">
        <v>44</v>
      </c>
      <c r="B52" s="63" t="s">
        <v>90</v>
      </c>
      <c r="C52" s="43" t="s">
        <v>79</v>
      </c>
      <c r="D52" s="44">
        <f>$D$10</f>
        <v>2222.89</v>
      </c>
      <c r="E52" s="44">
        <f t="shared" ref="E52:AA52" si="29">$D$10</f>
        <v>2222.89</v>
      </c>
      <c r="F52" s="44">
        <f t="shared" si="29"/>
        <v>2222.89</v>
      </c>
      <c r="G52" s="44">
        <f t="shared" si="29"/>
        <v>2222.89</v>
      </c>
      <c r="H52" s="44">
        <f t="shared" si="29"/>
        <v>2222.89</v>
      </c>
      <c r="I52" s="44">
        <f t="shared" si="29"/>
        <v>2222.89</v>
      </c>
      <c r="J52" s="44">
        <f t="shared" si="29"/>
        <v>2222.89</v>
      </c>
      <c r="K52" s="44">
        <f t="shared" si="29"/>
        <v>2222.89</v>
      </c>
      <c r="L52" s="44">
        <f t="shared" si="29"/>
        <v>2222.89</v>
      </c>
      <c r="M52" s="44">
        <f t="shared" si="29"/>
        <v>2222.89</v>
      </c>
      <c r="N52" s="44">
        <f t="shared" si="29"/>
        <v>2222.89</v>
      </c>
      <c r="O52" s="44">
        <f t="shared" si="29"/>
        <v>2222.89</v>
      </c>
      <c r="P52" s="44">
        <f t="shared" si="29"/>
        <v>2222.89</v>
      </c>
      <c r="Q52" s="44">
        <f t="shared" si="29"/>
        <v>2222.89</v>
      </c>
      <c r="R52" s="44">
        <f t="shared" si="29"/>
        <v>2222.89</v>
      </c>
      <c r="S52" s="44">
        <f t="shared" si="29"/>
        <v>2222.89</v>
      </c>
      <c r="T52" s="44">
        <f t="shared" si="29"/>
        <v>2222.89</v>
      </c>
      <c r="U52" s="44">
        <f t="shared" si="29"/>
        <v>2222.89</v>
      </c>
      <c r="V52" s="44">
        <f t="shared" si="29"/>
        <v>2222.89</v>
      </c>
      <c r="W52" s="44">
        <f t="shared" si="29"/>
        <v>2222.89</v>
      </c>
      <c r="X52" s="44">
        <f t="shared" si="29"/>
        <v>2222.89</v>
      </c>
      <c r="Y52" s="44">
        <f t="shared" si="29"/>
        <v>2222.89</v>
      </c>
      <c r="Z52" s="44">
        <f t="shared" si="29"/>
        <v>2222.89</v>
      </c>
      <c r="AA52" s="44">
        <f t="shared" si="29"/>
        <v>2222.89</v>
      </c>
    </row>
    <row r="53" spans="1:27" ht="12.75" customHeight="1" outlineLevel="1" x14ac:dyDescent="0.2">
      <c r="A53" s="97" t="s">
        <v>884</v>
      </c>
      <c r="B53" s="63" t="s">
        <v>83</v>
      </c>
      <c r="C53" s="43" t="s">
        <v>79</v>
      </c>
      <c r="D53" s="44">
        <f>'[1]ВД 3ЦК МЭС'!$C$8</f>
        <v>3.6900000000000004</v>
      </c>
      <c r="E53" s="44">
        <f>'[1]ВД 3ЦК МЭС'!$C$8</f>
        <v>3.6900000000000004</v>
      </c>
      <c r="F53" s="44">
        <f>'[1]ВД 3ЦК МЭС'!$C$8</f>
        <v>3.6900000000000004</v>
      </c>
      <c r="G53" s="44">
        <f>'[1]ВД 3ЦК МЭС'!$C$8</f>
        <v>3.6900000000000004</v>
      </c>
      <c r="H53" s="44">
        <f>'[1]ВД 3ЦК МЭС'!$C$8</f>
        <v>3.6900000000000004</v>
      </c>
      <c r="I53" s="44">
        <f>'[1]ВД 3ЦК МЭС'!$C$8</f>
        <v>3.6900000000000004</v>
      </c>
      <c r="J53" s="44">
        <f>'[1]ВД 3ЦК МЭС'!$C$8</f>
        <v>3.6900000000000004</v>
      </c>
      <c r="K53" s="44">
        <f>'[1]ВД 3ЦК МЭС'!$C$8</f>
        <v>3.6900000000000004</v>
      </c>
      <c r="L53" s="44">
        <f>'[1]ВД 3ЦК МЭС'!$C$8</f>
        <v>3.6900000000000004</v>
      </c>
      <c r="M53" s="44">
        <f>'[1]ВД 3ЦК МЭС'!$C$8</f>
        <v>3.6900000000000004</v>
      </c>
      <c r="N53" s="44">
        <f>'[1]ВД 3ЦК МЭС'!$C$8</f>
        <v>3.6900000000000004</v>
      </c>
      <c r="O53" s="44">
        <f>'[1]ВД 3ЦК МЭС'!$C$8</f>
        <v>3.6900000000000004</v>
      </c>
      <c r="P53" s="44">
        <f>'[1]ВД 3ЦК МЭС'!$C$8</f>
        <v>3.6900000000000004</v>
      </c>
      <c r="Q53" s="44">
        <f>'[1]ВД 3ЦК МЭС'!$C$8</f>
        <v>3.6900000000000004</v>
      </c>
      <c r="R53" s="44">
        <f>'[1]ВД 3ЦК МЭС'!$C$8</f>
        <v>3.6900000000000004</v>
      </c>
      <c r="S53" s="44">
        <f>'[1]ВД 3ЦК МЭС'!$C$8</f>
        <v>3.6900000000000004</v>
      </c>
      <c r="T53" s="44">
        <f>'[1]ВД 3ЦК МЭС'!$C$8</f>
        <v>3.6900000000000004</v>
      </c>
      <c r="U53" s="44">
        <f>'[1]ВД 3ЦК МЭС'!$C$8</f>
        <v>3.6900000000000004</v>
      </c>
      <c r="V53" s="44">
        <f>'[1]ВД 3ЦК МЭС'!$C$8</f>
        <v>3.6900000000000004</v>
      </c>
      <c r="W53" s="44">
        <f>'[1]ВД 3ЦК МЭС'!$C$8</f>
        <v>3.6900000000000004</v>
      </c>
      <c r="X53" s="44">
        <f>'[1]ВД 3ЦК МЭС'!$C$8</f>
        <v>3.6900000000000004</v>
      </c>
      <c r="Y53" s="44">
        <f>'[1]ВД 3ЦК МЭС'!$C$8</f>
        <v>3.6900000000000004</v>
      </c>
      <c r="Z53" s="44">
        <f>'[1]ВД 3ЦК МЭС'!$C$8</f>
        <v>3.6900000000000004</v>
      </c>
      <c r="AA53" s="44">
        <f>'[1]ВД 3ЦК МЭС'!$C$8</f>
        <v>3.6900000000000004</v>
      </c>
    </row>
    <row r="54" spans="1:27" ht="12.75" customHeight="1" outlineLevel="1" x14ac:dyDescent="0.2">
      <c r="A54" s="97" t="s">
        <v>885</v>
      </c>
      <c r="B54" s="63" t="s">
        <v>862</v>
      </c>
      <c r="C54" s="43" t="s">
        <v>79</v>
      </c>
      <c r="D54" s="44">
        <f>$D$12</f>
        <v>175.36</v>
      </c>
      <c r="E54" s="44">
        <f t="shared" ref="E54:AA54" si="30">$D$12</f>
        <v>175.36</v>
      </c>
      <c r="F54" s="44">
        <f t="shared" si="30"/>
        <v>175.36</v>
      </c>
      <c r="G54" s="44">
        <f t="shared" si="30"/>
        <v>175.36</v>
      </c>
      <c r="H54" s="44">
        <f t="shared" si="30"/>
        <v>175.36</v>
      </c>
      <c r="I54" s="44">
        <f t="shared" si="30"/>
        <v>175.36</v>
      </c>
      <c r="J54" s="44">
        <f t="shared" si="30"/>
        <v>175.36</v>
      </c>
      <c r="K54" s="44">
        <f t="shared" si="30"/>
        <v>175.36</v>
      </c>
      <c r="L54" s="44">
        <f t="shared" si="30"/>
        <v>175.36</v>
      </c>
      <c r="M54" s="44">
        <f t="shared" si="30"/>
        <v>175.36</v>
      </c>
      <c r="N54" s="44">
        <f t="shared" si="30"/>
        <v>175.36</v>
      </c>
      <c r="O54" s="44">
        <f t="shared" si="30"/>
        <v>175.36</v>
      </c>
      <c r="P54" s="44">
        <f t="shared" si="30"/>
        <v>175.36</v>
      </c>
      <c r="Q54" s="44">
        <f t="shared" si="30"/>
        <v>175.36</v>
      </c>
      <c r="R54" s="44">
        <f t="shared" si="30"/>
        <v>175.36</v>
      </c>
      <c r="S54" s="44">
        <f t="shared" si="30"/>
        <v>175.36</v>
      </c>
      <c r="T54" s="44">
        <f t="shared" si="30"/>
        <v>175.36</v>
      </c>
      <c r="U54" s="44">
        <f t="shared" si="30"/>
        <v>175.36</v>
      </c>
      <c r="V54" s="44">
        <f t="shared" si="30"/>
        <v>175.36</v>
      </c>
      <c r="W54" s="44">
        <f t="shared" si="30"/>
        <v>175.36</v>
      </c>
      <c r="X54" s="44">
        <f t="shared" si="30"/>
        <v>175.36</v>
      </c>
      <c r="Y54" s="44">
        <f t="shared" si="30"/>
        <v>175.36</v>
      </c>
      <c r="Z54" s="44">
        <f t="shared" si="30"/>
        <v>175.36</v>
      </c>
      <c r="AA54" s="44">
        <f t="shared" si="30"/>
        <v>175.36</v>
      </c>
    </row>
    <row r="55" spans="1:27" ht="12.75" customHeight="1" outlineLevel="1" x14ac:dyDescent="0.2">
      <c r="A55" s="97" t="s">
        <v>886</v>
      </c>
      <c r="B55" s="63" t="s">
        <v>858</v>
      </c>
      <c r="C55" s="43" t="s">
        <v>79</v>
      </c>
      <c r="D55" s="44">
        <f>$D$13</f>
        <v>216.36</v>
      </c>
      <c r="E55" s="44">
        <f t="shared" ref="E55:AA55" si="31">$D$13</f>
        <v>216.36</v>
      </c>
      <c r="F55" s="44">
        <f t="shared" si="31"/>
        <v>216.36</v>
      </c>
      <c r="G55" s="44">
        <f t="shared" si="31"/>
        <v>216.36</v>
      </c>
      <c r="H55" s="44">
        <f t="shared" si="31"/>
        <v>216.36</v>
      </c>
      <c r="I55" s="44">
        <f t="shared" si="31"/>
        <v>216.36</v>
      </c>
      <c r="J55" s="44">
        <f t="shared" si="31"/>
        <v>216.36</v>
      </c>
      <c r="K55" s="44">
        <f t="shared" si="31"/>
        <v>216.36</v>
      </c>
      <c r="L55" s="44">
        <f t="shared" si="31"/>
        <v>216.36</v>
      </c>
      <c r="M55" s="44">
        <f t="shared" si="31"/>
        <v>216.36</v>
      </c>
      <c r="N55" s="44">
        <f t="shared" si="31"/>
        <v>216.36</v>
      </c>
      <c r="O55" s="44">
        <f t="shared" si="31"/>
        <v>216.36</v>
      </c>
      <c r="P55" s="44">
        <f t="shared" si="31"/>
        <v>216.36</v>
      </c>
      <c r="Q55" s="44">
        <f t="shared" si="31"/>
        <v>216.36</v>
      </c>
      <c r="R55" s="44">
        <f t="shared" si="31"/>
        <v>216.36</v>
      </c>
      <c r="S55" s="44">
        <f t="shared" si="31"/>
        <v>216.36</v>
      </c>
      <c r="T55" s="44">
        <f t="shared" si="31"/>
        <v>216.36</v>
      </c>
      <c r="U55" s="44">
        <f t="shared" si="31"/>
        <v>216.36</v>
      </c>
      <c r="V55" s="44">
        <f t="shared" si="31"/>
        <v>216.36</v>
      </c>
      <c r="W55" s="44">
        <f t="shared" si="31"/>
        <v>216.36</v>
      </c>
      <c r="X55" s="44">
        <f t="shared" si="31"/>
        <v>216.36</v>
      </c>
      <c r="Y55" s="44">
        <f t="shared" si="31"/>
        <v>216.36</v>
      </c>
      <c r="Z55" s="44">
        <f t="shared" si="31"/>
        <v>216.36</v>
      </c>
      <c r="AA55" s="44">
        <f t="shared" si="31"/>
        <v>216.36</v>
      </c>
    </row>
    <row r="56" spans="1:27" ht="12.75" customHeight="1" x14ac:dyDescent="0.2">
      <c r="A56" s="96" t="s">
        <v>48</v>
      </c>
      <c r="B56" s="28" t="str">
        <f>"09"&amp;"."&amp;$B$212&amp;"."&amp;$B$213</f>
        <v>09.11.2023</v>
      </c>
      <c r="C56" s="88" t="s">
        <v>76</v>
      </c>
      <c r="D56" s="89">
        <f>ROUND(((D57+D58+D60+D59+D61)/1000),5)</f>
        <v>3.86727</v>
      </c>
      <c r="E56" s="89">
        <f t="shared" ref="E56:AA56" si="32">ROUND(((E57+E58+E60+E59+E61)/1000),5)</f>
        <v>3.82857</v>
      </c>
      <c r="F56" s="89">
        <f t="shared" si="32"/>
        <v>3.7706</v>
      </c>
      <c r="G56" s="89">
        <f t="shared" si="32"/>
        <v>3.6307499999999999</v>
      </c>
      <c r="H56" s="89">
        <f t="shared" si="32"/>
        <v>3.7925599999999999</v>
      </c>
      <c r="I56" s="89">
        <f t="shared" si="32"/>
        <v>3.8289</v>
      </c>
      <c r="J56" s="89">
        <f t="shared" si="32"/>
        <v>3.9108999999999998</v>
      </c>
      <c r="K56" s="89">
        <f t="shared" si="32"/>
        <v>4.1819499999999996</v>
      </c>
      <c r="L56" s="89">
        <f t="shared" si="32"/>
        <v>4.3572800000000003</v>
      </c>
      <c r="M56" s="89">
        <f t="shared" si="32"/>
        <v>4.5066199999999998</v>
      </c>
      <c r="N56" s="89">
        <f t="shared" si="32"/>
        <v>4.5435800000000004</v>
      </c>
      <c r="O56" s="89">
        <f t="shared" si="32"/>
        <v>4.5605599999999997</v>
      </c>
      <c r="P56" s="89">
        <f t="shared" si="32"/>
        <v>4.5278799999999997</v>
      </c>
      <c r="Q56" s="89">
        <f t="shared" si="32"/>
        <v>4.5344100000000003</v>
      </c>
      <c r="R56" s="89">
        <f t="shared" si="32"/>
        <v>4.5344499999999996</v>
      </c>
      <c r="S56" s="89">
        <f t="shared" si="32"/>
        <v>4.5132199999999996</v>
      </c>
      <c r="T56" s="89">
        <f t="shared" si="32"/>
        <v>4.44062</v>
      </c>
      <c r="U56" s="89">
        <f t="shared" si="32"/>
        <v>4.57484</v>
      </c>
      <c r="V56" s="89">
        <f t="shared" si="32"/>
        <v>4.5697900000000002</v>
      </c>
      <c r="W56" s="89">
        <f t="shared" si="32"/>
        <v>4.5046499999999998</v>
      </c>
      <c r="X56" s="89">
        <f t="shared" si="32"/>
        <v>4.3207500000000003</v>
      </c>
      <c r="Y56" s="89">
        <f t="shared" si="32"/>
        <v>4.2652099999999997</v>
      </c>
      <c r="Z56" s="89">
        <f t="shared" si="32"/>
        <v>3.9820899999999999</v>
      </c>
      <c r="AA56" s="89">
        <f t="shared" si="32"/>
        <v>3.8744800000000001</v>
      </c>
    </row>
    <row r="57" spans="1:27" ht="12.75" customHeight="1" outlineLevel="1" x14ac:dyDescent="0.2">
      <c r="A57" s="97" t="s">
        <v>887</v>
      </c>
      <c r="B57" s="63" t="s">
        <v>242</v>
      </c>
      <c r="C57" s="43" t="s">
        <v>79</v>
      </c>
      <c r="D57" s="44">
        <f>'[1]ВД 3ЦК МЭС'!C23</f>
        <v>1248.97</v>
      </c>
      <c r="E57" s="44">
        <f>'[1]ВД 3ЦК МЭС'!D23</f>
        <v>1210.27</v>
      </c>
      <c r="F57" s="44">
        <f>'[1]ВД 3ЦК МЭС'!E23</f>
        <v>1152.3</v>
      </c>
      <c r="G57" s="44">
        <f>'[1]ВД 3ЦК МЭС'!F23</f>
        <v>1012.45</v>
      </c>
      <c r="H57" s="44">
        <f>'[1]ВД 3ЦК МЭС'!G23</f>
        <v>1174.26</v>
      </c>
      <c r="I57" s="44">
        <f>'[1]ВД 3ЦК МЭС'!H23</f>
        <v>1210.5999999999999</v>
      </c>
      <c r="J57" s="44">
        <f>'[1]ВД 3ЦК МЭС'!I23</f>
        <v>1292.5999999999999</v>
      </c>
      <c r="K57" s="44">
        <f>'[1]ВД 3ЦК МЭС'!J23</f>
        <v>1563.65</v>
      </c>
      <c r="L57" s="44">
        <f>'[1]ВД 3ЦК МЭС'!K23</f>
        <v>1738.98</v>
      </c>
      <c r="M57" s="44">
        <f>'[1]ВД 3ЦК МЭС'!L23</f>
        <v>1888.32</v>
      </c>
      <c r="N57" s="44">
        <f>'[1]ВД 3ЦК МЭС'!M23</f>
        <v>1925.28</v>
      </c>
      <c r="O57" s="44">
        <f>'[1]ВД 3ЦК МЭС'!N23</f>
        <v>1942.26</v>
      </c>
      <c r="P57" s="44">
        <f>'[1]ВД 3ЦК МЭС'!O23</f>
        <v>1909.58</v>
      </c>
      <c r="Q57" s="44">
        <f>'[1]ВД 3ЦК МЭС'!P23</f>
        <v>1916.11</v>
      </c>
      <c r="R57" s="44">
        <f>'[1]ВД 3ЦК МЭС'!Q23</f>
        <v>1916.15</v>
      </c>
      <c r="S57" s="44">
        <f>'[1]ВД 3ЦК МЭС'!R23</f>
        <v>1894.92</v>
      </c>
      <c r="T57" s="44">
        <f>'[1]ВД 3ЦК МЭС'!S23</f>
        <v>1822.32</v>
      </c>
      <c r="U57" s="44">
        <f>'[1]ВД 3ЦК МЭС'!T23</f>
        <v>1956.54</v>
      </c>
      <c r="V57" s="44">
        <f>'[1]ВД 3ЦК МЭС'!U23</f>
        <v>1951.49</v>
      </c>
      <c r="W57" s="44">
        <f>'[1]ВД 3ЦК МЭС'!V23</f>
        <v>1886.35</v>
      </c>
      <c r="X57" s="44">
        <f>'[1]ВД 3ЦК МЭС'!W23</f>
        <v>1702.45</v>
      </c>
      <c r="Y57" s="44">
        <f>'[1]ВД 3ЦК МЭС'!X23</f>
        <v>1646.91</v>
      </c>
      <c r="Z57" s="44">
        <f>'[1]ВД 3ЦК МЭС'!Y23</f>
        <v>1363.79</v>
      </c>
      <c r="AA57" s="44">
        <f>'[1]ВД 3ЦК МЭС'!Z23</f>
        <v>1256.18</v>
      </c>
    </row>
    <row r="58" spans="1:27" ht="12.75" customHeight="1" outlineLevel="1" x14ac:dyDescent="0.2">
      <c r="A58" s="97" t="s">
        <v>888</v>
      </c>
      <c r="B58" s="63" t="s">
        <v>90</v>
      </c>
      <c r="C58" s="43" t="s">
        <v>79</v>
      </c>
      <c r="D58" s="44">
        <f>$D$10</f>
        <v>2222.89</v>
      </c>
      <c r="E58" s="44">
        <f t="shared" ref="E58:AA58" si="33">$D$10</f>
        <v>2222.89</v>
      </c>
      <c r="F58" s="44">
        <f t="shared" si="33"/>
        <v>2222.89</v>
      </c>
      <c r="G58" s="44">
        <f t="shared" si="33"/>
        <v>2222.89</v>
      </c>
      <c r="H58" s="44">
        <f t="shared" si="33"/>
        <v>2222.89</v>
      </c>
      <c r="I58" s="44">
        <f t="shared" si="33"/>
        <v>2222.89</v>
      </c>
      <c r="J58" s="44">
        <f t="shared" si="33"/>
        <v>2222.89</v>
      </c>
      <c r="K58" s="44">
        <f t="shared" si="33"/>
        <v>2222.89</v>
      </c>
      <c r="L58" s="44">
        <f t="shared" si="33"/>
        <v>2222.89</v>
      </c>
      <c r="M58" s="44">
        <f t="shared" si="33"/>
        <v>2222.89</v>
      </c>
      <c r="N58" s="44">
        <f t="shared" si="33"/>
        <v>2222.89</v>
      </c>
      <c r="O58" s="44">
        <f t="shared" si="33"/>
        <v>2222.89</v>
      </c>
      <c r="P58" s="44">
        <f t="shared" si="33"/>
        <v>2222.89</v>
      </c>
      <c r="Q58" s="44">
        <f t="shared" si="33"/>
        <v>2222.89</v>
      </c>
      <c r="R58" s="44">
        <f t="shared" si="33"/>
        <v>2222.89</v>
      </c>
      <c r="S58" s="44">
        <f t="shared" si="33"/>
        <v>2222.89</v>
      </c>
      <c r="T58" s="44">
        <f t="shared" si="33"/>
        <v>2222.89</v>
      </c>
      <c r="U58" s="44">
        <f t="shared" si="33"/>
        <v>2222.89</v>
      </c>
      <c r="V58" s="44">
        <f t="shared" si="33"/>
        <v>2222.89</v>
      </c>
      <c r="W58" s="44">
        <f t="shared" si="33"/>
        <v>2222.89</v>
      </c>
      <c r="X58" s="44">
        <f t="shared" si="33"/>
        <v>2222.89</v>
      </c>
      <c r="Y58" s="44">
        <f t="shared" si="33"/>
        <v>2222.89</v>
      </c>
      <c r="Z58" s="44">
        <f t="shared" si="33"/>
        <v>2222.89</v>
      </c>
      <c r="AA58" s="44">
        <f t="shared" si="33"/>
        <v>2222.89</v>
      </c>
    </row>
    <row r="59" spans="1:27" ht="12.75" customHeight="1" outlineLevel="1" x14ac:dyDescent="0.2">
      <c r="A59" s="97" t="s">
        <v>889</v>
      </c>
      <c r="B59" s="63" t="s">
        <v>83</v>
      </c>
      <c r="C59" s="43" t="s">
        <v>79</v>
      </c>
      <c r="D59" s="44">
        <f>'[1]ВД 3ЦК МЭС'!$C$8</f>
        <v>3.6900000000000004</v>
      </c>
      <c r="E59" s="44">
        <f>'[1]ВД 3ЦК МЭС'!$C$8</f>
        <v>3.6900000000000004</v>
      </c>
      <c r="F59" s="44">
        <f>'[1]ВД 3ЦК МЭС'!$C$8</f>
        <v>3.6900000000000004</v>
      </c>
      <c r="G59" s="44">
        <f>'[1]ВД 3ЦК МЭС'!$C$8</f>
        <v>3.6900000000000004</v>
      </c>
      <c r="H59" s="44">
        <f>'[1]ВД 3ЦК МЭС'!$C$8</f>
        <v>3.6900000000000004</v>
      </c>
      <c r="I59" s="44">
        <f>'[1]ВД 3ЦК МЭС'!$C$8</f>
        <v>3.6900000000000004</v>
      </c>
      <c r="J59" s="44">
        <f>'[1]ВД 3ЦК МЭС'!$C$8</f>
        <v>3.6900000000000004</v>
      </c>
      <c r="K59" s="44">
        <f>'[1]ВД 3ЦК МЭС'!$C$8</f>
        <v>3.6900000000000004</v>
      </c>
      <c r="L59" s="44">
        <f>'[1]ВД 3ЦК МЭС'!$C$8</f>
        <v>3.6900000000000004</v>
      </c>
      <c r="M59" s="44">
        <f>'[1]ВД 3ЦК МЭС'!$C$8</f>
        <v>3.6900000000000004</v>
      </c>
      <c r="N59" s="44">
        <f>'[1]ВД 3ЦК МЭС'!$C$8</f>
        <v>3.6900000000000004</v>
      </c>
      <c r="O59" s="44">
        <f>'[1]ВД 3ЦК МЭС'!$C$8</f>
        <v>3.6900000000000004</v>
      </c>
      <c r="P59" s="44">
        <f>'[1]ВД 3ЦК МЭС'!$C$8</f>
        <v>3.6900000000000004</v>
      </c>
      <c r="Q59" s="44">
        <f>'[1]ВД 3ЦК МЭС'!$C$8</f>
        <v>3.6900000000000004</v>
      </c>
      <c r="R59" s="44">
        <f>'[1]ВД 3ЦК МЭС'!$C$8</f>
        <v>3.6900000000000004</v>
      </c>
      <c r="S59" s="44">
        <f>'[1]ВД 3ЦК МЭС'!$C$8</f>
        <v>3.6900000000000004</v>
      </c>
      <c r="T59" s="44">
        <f>'[1]ВД 3ЦК МЭС'!$C$8</f>
        <v>3.6900000000000004</v>
      </c>
      <c r="U59" s="44">
        <f>'[1]ВД 3ЦК МЭС'!$C$8</f>
        <v>3.6900000000000004</v>
      </c>
      <c r="V59" s="44">
        <f>'[1]ВД 3ЦК МЭС'!$C$8</f>
        <v>3.6900000000000004</v>
      </c>
      <c r="W59" s="44">
        <f>'[1]ВД 3ЦК МЭС'!$C$8</f>
        <v>3.6900000000000004</v>
      </c>
      <c r="X59" s="44">
        <f>'[1]ВД 3ЦК МЭС'!$C$8</f>
        <v>3.6900000000000004</v>
      </c>
      <c r="Y59" s="44">
        <f>'[1]ВД 3ЦК МЭС'!$C$8</f>
        <v>3.6900000000000004</v>
      </c>
      <c r="Z59" s="44">
        <f>'[1]ВД 3ЦК МЭС'!$C$8</f>
        <v>3.6900000000000004</v>
      </c>
      <c r="AA59" s="44">
        <f>'[1]ВД 3ЦК МЭС'!$C$8</f>
        <v>3.6900000000000004</v>
      </c>
    </row>
    <row r="60" spans="1:27" ht="12.75" customHeight="1" outlineLevel="1" x14ac:dyDescent="0.2">
      <c r="A60" s="97" t="s">
        <v>890</v>
      </c>
      <c r="B60" s="63" t="s">
        <v>862</v>
      </c>
      <c r="C60" s="43" t="s">
        <v>79</v>
      </c>
      <c r="D60" s="44">
        <f>$D$12</f>
        <v>175.36</v>
      </c>
      <c r="E60" s="44">
        <f t="shared" ref="E60:AA60" si="34">$D$12</f>
        <v>175.36</v>
      </c>
      <c r="F60" s="44">
        <f t="shared" si="34"/>
        <v>175.36</v>
      </c>
      <c r="G60" s="44">
        <f t="shared" si="34"/>
        <v>175.36</v>
      </c>
      <c r="H60" s="44">
        <f t="shared" si="34"/>
        <v>175.36</v>
      </c>
      <c r="I60" s="44">
        <f t="shared" si="34"/>
        <v>175.36</v>
      </c>
      <c r="J60" s="44">
        <f t="shared" si="34"/>
        <v>175.36</v>
      </c>
      <c r="K60" s="44">
        <f t="shared" si="34"/>
        <v>175.36</v>
      </c>
      <c r="L60" s="44">
        <f t="shared" si="34"/>
        <v>175.36</v>
      </c>
      <c r="M60" s="44">
        <f t="shared" si="34"/>
        <v>175.36</v>
      </c>
      <c r="N60" s="44">
        <f t="shared" si="34"/>
        <v>175.36</v>
      </c>
      <c r="O60" s="44">
        <f t="shared" si="34"/>
        <v>175.36</v>
      </c>
      <c r="P60" s="44">
        <f t="shared" si="34"/>
        <v>175.36</v>
      </c>
      <c r="Q60" s="44">
        <f t="shared" si="34"/>
        <v>175.36</v>
      </c>
      <c r="R60" s="44">
        <f t="shared" si="34"/>
        <v>175.36</v>
      </c>
      <c r="S60" s="44">
        <f t="shared" si="34"/>
        <v>175.36</v>
      </c>
      <c r="T60" s="44">
        <f t="shared" si="34"/>
        <v>175.36</v>
      </c>
      <c r="U60" s="44">
        <f t="shared" si="34"/>
        <v>175.36</v>
      </c>
      <c r="V60" s="44">
        <f t="shared" si="34"/>
        <v>175.36</v>
      </c>
      <c r="W60" s="44">
        <f t="shared" si="34"/>
        <v>175.36</v>
      </c>
      <c r="X60" s="44">
        <f t="shared" si="34"/>
        <v>175.36</v>
      </c>
      <c r="Y60" s="44">
        <f t="shared" si="34"/>
        <v>175.36</v>
      </c>
      <c r="Z60" s="44">
        <f t="shared" si="34"/>
        <v>175.36</v>
      </c>
      <c r="AA60" s="44">
        <f t="shared" si="34"/>
        <v>175.36</v>
      </c>
    </row>
    <row r="61" spans="1:27" ht="12.75" customHeight="1" outlineLevel="1" x14ac:dyDescent="0.2">
      <c r="A61" s="97" t="s">
        <v>891</v>
      </c>
      <c r="B61" s="63" t="s">
        <v>858</v>
      </c>
      <c r="C61" s="43" t="s">
        <v>79</v>
      </c>
      <c r="D61" s="44">
        <f>$D$13</f>
        <v>216.36</v>
      </c>
      <c r="E61" s="44">
        <f t="shared" ref="E61:AA61" si="35">$D$13</f>
        <v>216.36</v>
      </c>
      <c r="F61" s="44">
        <f t="shared" si="35"/>
        <v>216.36</v>
      </c>
      <c r="G61" s="44">
        <f t="shared" si="35"/>
        <v>216.36</v>
      </c>
      <c r="H61" s="44">
        <f t="shared" si="35"/>
        <v>216.36</v>
      </c>
      <c r="I61" s="44">
        <f t="shared" si="35"/>
        <v>216.36</v>
      </c>
      <c r="J61" s="44">
        <f t="shared" si="35"/>
        <v>216.36</v>
      </c>
      <c r="K61" s="44">
        <f t="shared" si="35"/>
        <v>216.36</v>
      </c>
      <c r="L61" s="44">
        <f t="shared" si="35"/>
        <v>216.36</v>
      </c>
      <c r="M61" s="44">
        <f t="shared" si="35"/>
        <v>216.36</v>
      </c>
      <c r="N61" s="44">
        <f t="shared" si="35"/>
        <v>216.36</v>
      </c>
      <c r="O61" s="44">
        <f t="shared" si="35"/>
        <v>216.36</v>
      </c>
      <c r="P61" s="44">
        <f t="shared" si="35"/>
        <v>216.36</v>
      </c>
      <c r="Q61" s="44">
        <f t="shared" si="35"/>
        <v>216.36</v>
      </c>
      <c r="R61" s="44">
        <f t="shared" si="35"/>
        <v>216.36</v>
      </c>
      <c r="S61" s="44">
        <f t="shared" si="35"/>
        <v>216.36</v>
      </c>
      <c r="T61" s="44">
        <f t="shared" si="35"/>
        <v>216.36</v>
      </c>
      <c r="U61" s="44">
        <f t="shared" si="35"/>
        <v>216.36</v>
      </c>
      <c r="V61" s="44">
        <f t="shared" si="35"/>
        <v>216.36</v>
      </c>
      <c r="W61" s="44">
        <f t="shared" si="35"/>
        <v>216.36</v>
      </c>
      <c r="X61" s="44">
        <f t="shared" si="35"/>
        <v>216.36</v>
      </c>
      <c r="Y61" s="44">
        <f t="shared" si="35"/>
        <v>216.36</v>
      </c>
      <c r="Z61" s="44">
        <f t="shared" si="35"/>
        <v>216.36</v>
      </c>
      <c r="AA61" s="44">
        <f t="shared" si="35"/>
        <v>216.36</v>
      </c>
    </row>
    <row r="62" spans="1:27" ht="12.75" customHeight="1" x14ac:dyDescent="0.2">
      <c r="A62" s="96" t="s">
        <v>50</v>
      </c>
      <c r="B62" s="28" t="str">
        <f>"10"&amp;"."&amp;$B$212&amp;"."&amp;$B$213</f>
        <v>10.11.2023</v>
      </c>
      <c r="C62" s="88" t="s">
        <v>76</v>
      </c>
      <c r="D62" s="89">
        <f>ROUND(((D63+D64+D66+D65+D67)/1000),5)</f>
        <v>3.8501699999999999</v>
      </c>
      <c r="E62" s="89">
        <f t="shared" ref="E62:AA62" si="36">ROUND(((E63+E64+E66+E65+E67)/1000),5)</f>
        <v>3.8115100000000002</v>
      </c>
      <c r="F62" s="89">
        <f t="shared" si="36"/>
        <v>3.7711600000000001</v>
      </c>
      <c r="G62" s="89">
        <f t="shared" si="36"/>
        <v>3.63252</v>
      </c>
      <c r="H62" s="89">
        <f t="shared" si="36"/>
        <v>3.7683200000000001</v>
      </c>
      <c r="I62" s="89">
        <f t="shared" si="36"/>
        <v>3.8348399999999998</v>
      </c>
      <c r="J62" s="89">
        <f t="shared" si="36"/>
        <v>3.9185699999999999</v>
      </c>
      <c r="K62" s="89">
        <f t="shared" si="36"/>
        <v>4.2190599999999998</v>
      </c>
      <c r="L62" s="89">
        <f t="shared" si="36"/>
        <v>4.4756799999999997</v>
      </c>
      <c r="M62" s="89">
        <f t="shared" si="36"/>
        <v>4.5339499999999999</v>
      </c>
      <c r="N62" s="89">
        <f t="shared" si="36"/>
        <v>4.5468099999999998</v>
      </c>
      <c r="O62" s="89">
        <f t="shared" si="36"/>
        <v>4.5874499999999996</v>
      </c>
      <c r="P62" s="89">
        <f t="shared" si="36"/>
        <v>4.5585899999999997</v>
      </c>
      <c r="Q62" s="89">
        <f t="shared" si="36"/>
        <v>4.56149</v>
      </c>
      <c r="R62" s="89">
        <f t="shared" si="36"/>
        <v>4.5607300000000004</v>
      </c>
      <c r="S62" s="89">
        <f t="shared" si="36"/>
        <v>4.5604500000000003</v>
      </c>
      <c r="T62" s="89">
        <f t="shared" si="36"/>
        <v>4.5322500000000003</v>
      </c>
      <c r="U62" s="89">
        <f t="shared" si="36"/>
        <v>4.6267500000000004</v>
      </c>
      <c r="V62" s="89">
        <f t="shared" si="36"/>
        <v>4.6164300000000003</v>
      </c>
      <c r="W62" s="89">
        <f t="shared" si="36"/>
        <v>4.5845799999999999</v>
      </c>
      <c r="X62" s="89">
        <f t="shared" si="36"/>
        <v>4.5172100000000004</v>
      </c>
      <c r="Y62" s="89">
        <f t="shared" si="36"/>
        <v>4.3516899999999996</v>
      </c>
      <c r="Z62" s="89">
        <f t="shared" si="36"/>
        <v>4.1116599999999996</v>
      </c>
      <c r="AA62" s="89">
        <f t="shared" si="36"/>
        <v>3.89093</v>
      </c>
    </row>
    <row r="63" spans="1:27" ht="12.75" customHeight="1" outlineLevel="1" x14ac:dyDescent="0.2">
      <c r="A63" s="97" t="s">
        <v>892</v>
      </c>
      <c r="B63" s="63" t="s">
        <v>242</v>
      </c>
      <c r="C63" s="43" t="s">
        <v>79</v>
      </c>
      <c r="D63" s="44">
        <f>'[1]ВД 3ЦК МЭС'!C24</f>
        <v>1231.8699999999999</v>
      </c>
      <c r="E63" s="44">
        <f>'[1]ВД 3ЦК МЭС'!D24</f>
        <v>1193.21</v>
      </c>
      <c r="F63" s="44">
        <f>'[1]ВД 3ЦК МЭС'!E24</f>
        <v>1152.8599999999999</v>
      </c>
      <c r="G63" s="44">
        <f>'[1]ВД 3ЦК МЭС'!F24</f>
        <v>1014.22</v>
      </c>
      <c r="H63" s="44">
        <f>'[1]ВД 3ЦК МЭС'!G24</f>
        <v>1150.02</v>
      </c>
      <c r="I63" s="44">
        <f>'[1]ВД 3ЦК МЭС'!H24</f>
        <v>1216.54</v>
      </c>
      <c r="J63" s="44">
        <f>'[1]ВД 3ЦК МЭС'!I24</f>
        <v>1300.27</v>
      </c>
      <c r="K63" s="44">
        <f>'[1]ВД 3ЦК МЭС'!J24</f>
        <v>1600.76</v>
      </c>
      <c r="L63" s="44">
        <f>'[1]ВД 3ЦК МЭС'!K24</f>
        <v>1857.38</v>
      </c>
      <c r="M63" s="44">
        <f>'[1]ВД 3ЦК МЭС'!L24</f>
        <v>1915.65</v>
      </c>
      <c r="N63" s="44">
        <f>'[1]ВД 3ЦК МЭС'!M24</f>
        <v>1928.51</v>
      </c>
      <c r="O63" s="44">
        <f>'[1]ВД 3ЦК МЭС'!N24</f>
        <v>1969.15</v>
      </c>
      <c r="P63" s="44">
        <f>'[1]ВД 3ЦК МЭС'!O24</f>
        <v>1940.29</v>
      </c>
      <c r="Q63" s="44">
        <f>'[1]ВД 3ЦК МЭС'!P24</f>
        <v>1943.19</v>
      </c>
      <c r="R63" s="44">
        <f>'[1]ВД 3ЦК МЭС'!Q24</f>
        <v>1942.43</v>
      </c>
      <c r="S63" s="44">
        <f>'[1]ВД 3ЦК МЭС'!R24</f>
        <v>1942.15</v>
      </c>
      <c r="T63" s="44">
        <f>'[1]ВД 3ЦК МЭС'!S24</f>
        <v>1913.95</v>
      </c>
      <c r="U63" s="44">
        <f>'[1]ВД 3ЦК МЭС'!T24</f>
        <v>2008.45</v>
      </c>
      <c r="V63" s="44">
        <f>'[1]ВД 3ЦК МЭС'!U24</f>
        <v>1998.13</v>
      </c>
      <c r="W63" s="44">
        <f>'[1]ВД 3ЦК МЭС'!V24</f>
        <v>1966.28</v>
      </c>
      <c r="X63" s="44">
        <f>'[1]ВД 3ЦК МЭС'!W24</f>
        <v>1898.91</v>
      </c>
      <c r="Y63" s="44">
        <f>'[1]ВД 3ЦК МЭС'!X24</f>
        <v>1733.39</v>
      </c>
      <c r="Z63" s="44">
        <f>'[1]ВД 3ЦК МЭС'!Y24</f>
        <v>1493.36</v>
      </c>
      <c r="AA63" s="44">
        <f>'[1]ВД 3ЦК МЭС'!Z24</f>
        <v>1272.6300000000001</v>
      </c>
    </row>
    <row r="64" spans="1:27" ht="12.75" customHeight="1" outlineLevel="1" x14ac:dyDescent="0.2">
      <c r="A64" s="97" t="s">
        <v>893</v>
      </c>
      <c r="B64" s="63" t="s">
        <v>90</v>
      </c>
      <c r="C64" s="43" t="s">
        <v>79</v>
      </c>
      <c r="D64" s="44">
        <f>$D$10</f>
        <v>2222.89</v>
      </c>
      <c r="E64" s="44">
        <f t="shared" ref="E64:AA64" si="37">$D$10</f>
        <v>2222.89</v>
      </c>
      <c r="F64" s="44">
        <f t="shared" si="37"/>
        <v>2222.89</v>
      </c>
      <c r="G64" s="44">
        <f t="shared" si="37"/>
        <v>2222.89</v>
      </c>
      <c r="H64" s="44">
        <f t="shared" si="37"/>
        <v>2222.89</v>
      </c>
      <c r="I64" s="44">
        <f t="shared" si="37"/>
        <v>2222.89</v>
      </c>
      <c r="J64" s="44">
        <f t="shared" si="37"/>
        <v>2222.89</v>
      </c>
      <c r="K64" s="44">
        <f t="shared" si="37"/>
        <v>2222.89</v>
      </c>
      <c r="L64" s="44">
        <f t="shared" si="37"/>
        <v>2222.89</v>
      </c>
      <c r="M64" s="44">
        <f t="shared" si="37"/>
        <v>2222.89</v>
      </c>
      <c r="N64" s="44">
        <f t="shared" si="37"/>
        <v>2222.89</v>
      </c>
      <c r="O64" s="44">
        <f t="shared" si="37"/>
        <v>2222.89</v>
      </c>
      <c r="P64" s="44">
        <f t="shared" si="37"/>
        <v>2222.89</v>
      </c>
      <c r="Q64" s="44">
        <f t="shared" si="37"/>
        <v>2222.89</v>
      </c>
      <c r="R64" s="44">
        <f t="shared" si="37"/>
        <v>2222.89</v>
      </c>
      <c r="S64" s="44">
        <f t="shared" si="37"/>
        <v>2222.89</v>
      </c>
      <c r="T64" s="44">
        <f t="shared" si="37"/>
        <v>2222.89</v>
      </c>
      <c r="U64" s="44">
        <f t="shared" si="37"/>
        <v>2222.89</v>
      </c>
      <c r="V64" s="44">
        <f t="shared" si="37"/>
        <v>2222.89</v>
      </c>
      <c r="W64" s="44">
        <f t="shared" si="37"/>
        <v>2222.89</v>
      </c>
      <c r="X64" s="44">
        <f t="shared" si="37"/>
        <v>2222.89</v>
      </c>
      <c r="Y64" s="44">
        <f t="shared" si="37"/>
        <v>2222.89</v>
      </c>
      <c r="Z64" s="44">
        <f t="shared" si="37"/>
        <v>2222.89</v>
      </c>
      <c r="AA64" s="44">
        <f t="shared" si="37"/>
        <v>2222.89</v>
      </c>
    </row>
    <row r="65" spans="1:27" ht="12.75" customHeight="1" outlineLevel="1" x14ac:dyDescent="0.2">
      <c r="A65" s="97" t="s">
        <v>894</v>
      </c>
      <c r="B65" s="63" t="s">
        <v>83</v>
      </c>
      <c r="C65" s="43" t="s">
        <v>79</v>
      </c>
      <c r="D65" s="44">
        <f>'[1]ВД 3ЦК МЭС'!$C$8</f>
        <v>3.6900000000000004</v>
      </c>
      <c r="E65" s="44">
        <f>'[1]ВД 3ЦК МЭС'!$C$8</f>
        <v>3.6900000000000004</v>
      </c>
      <c r="F65" s="44">
        <f>'[1]ВД 3ЦК МЭС'!$C$8</f>
        <v>3.6900000000000004</v>
      </c>
      <c r="G65" s="44">
        <f>'[1]ВД 3ЦК МЭС'!$C$8</f>
        <v>3.6900000000000004</v>
      </c>
      <c r="H65" s="44">
        <f>'[1]ВД 3ЦК МЭС'!$C$8</f>
        <v>3.6900000000000004</v>
      </c>
      <c r="I65" s="44">
        <f>'[1]ВД 3ЦК МЭС'!$C$8</f>
        <v>3.6900000000000004</v>
      </c>
      <c r="J65" s="44">
        <f>'[1]ВД 3ЦК МЭС'!$C$8</f>
        <v>3.6900000000000004</v>
      </c>
      <c r="K65" s="44">
        <f>'[1]ВД 3ЦК МЭС'!$C$8</f>
        <v>3.6900000000000004</v>
      </c>
      <c r="L65" s="44">
        <f>'[1]ВД 3ЦК МЭС'!$C$8</f>
        <v>3.6900000000000004</v>
      </c>
      <c r="M65" s="44">
        <f>'[1]ВД 3ЦК МЭС'!$C$8</f>
        <v>3.6900000000000004</v>
      </c>
      <c r="N65" s="44">
        <f>'[1]ВД 3ЦК МЭС'!$C$8</f>
        <v>3.6900000000000004</v>
      </c>
      <c r="O65" s="44">
        <f>'[1]ВД 3ЦК МЭС'!$C$8</f>
        <v>3.6900000000000004</v>
      </c>
      <c r="P65" s="44">
        <f>'[1]ВД 3ЦК МЭС'!$C$8</f>
        <v>3.6900000000000004</v>
      </c>
      <c r="Q65" s="44">
        <f>'[1]ВД 3ЦК МЭС'!$C$8</f>
        <v>3.6900000000000004</v>
      </c>
      <c r="R65" s="44">
        <f>'[1]ВД 3ЦК МЭС'!$C$8</f>
        <v>3.6900000000000004</v>
      </c>
      <c r="S65" s="44">
        <f>'[1]ВД 3ЦК МЭС'!$C$8</f>
        <v>3.6900000000000004</v>
      </c>
      <c r="T65" s="44">
        <f>'[1]ВД 3ЦК МЭС'!$C$8</f>
        <v>3.6900000000000004</v>
      </c>
      <c r="U65" s="44">
        <f>'[1]ВД 3ЦК МЭС'!$C$8</f>
        <v>3.6900000000000004</v>
      </c>
      <c r="V65" s="44">
        <f>'[1]ВД 3ЦК МЭС'!$C$8</f>
        <v>3.6900000000000004</v>
      </c>
      <c r="W65" s="44">
        <f>'[1]ВД 3ЦК МЭС'!$C$8</f>
        <v>3.6900000000000004</v>
      </c>
      <c r="X65" s="44">
        <f>'[1]ВД 3ЦК МЭС'!$C$8</f>
        <v>3.6900000000000004</v>
      </c>
      <c r="Y65" s="44">
        <f>'[1]ВД 3ЦК МЭС'!$C$8</f>
        <v>3.6900000000000004</v>
      </c>
      <c r="Z65" s="44">
        <f>'[1]ВД 3ЦК МЭС'!$C$8</f>
        <v>3.6900000000000004</v>
      </c>
      <c r="AA65" s="44">
        <f>'[1]ВД 3ЦК МЭС'!$C$8</f>
        <v>3.6900000000000004</v>
      </c>
    </row>
    <row r="66" spans="1:27" ht="12.75" customHeight="1" outlineLevel="1" x14ac:dyDescent="0.2">
      <c r="A66" s="97" t="s">
        <v>895</v>
      </c>
      <c r="B66" s="63" t="s">
        <v>862</v>
      </c>
      <c r="C66" s="43" t="s">
        <v>79</v>
      </c>
      <c r="D66" s="44">
        <f>$D$12</f>
        <v>175.36</v>
      </c>
      <c r="E66" s="44">
        <f t="shared" ref="E66:AA66" si="38">$D$12</f>
        <v>175.36</v>
      </c>
      <c r="F66" s="44">
        <f t="shared" si="38"/>
        <v>175.36</v>
      </c>
      <c r="G66" s="44">
        <f t="shared" si="38"/>
        <v>175.36</v>
      </c>
      <c r="H66" s="44">
        <f t="shared" si="38"/>
        <v>175.36</v>
      </c>
      <c r="I66" s="44">
        <f t="shared" si="38"/>
        <v>175.36</v>
      </c>
      <c r="J66" s="44">
        <f t="shared" si="38"/>
        <v>175.36</v>
      </c>
      <c r="K66" s="44">
        <f t="shared" si="38"/>
        <v>175.36</v>
      </c>
      <c r="L66" s="44">
        <f t="shared" si="38"/>
        <v>175.36</v>
      </c>
      <c r="M66" s="44">
        <f t="shared" si="38"/>
        <v>175.36</v>
      </c>
      <c r="N66" s="44">
        <f t="shared" si="38"/>
        <v>175.36</v>
      </c>
      <c r="O66" s="44">
        <f t="shared" si="38"/>
        <v>175.36</v>
      </c>
      <c r="P66" s="44">
        <f t="shared" si="38"/>
        <v>175.36</v>
      </c>
      <c r="Q66" s="44">
        <f t="shared" si="38"/>
        <v>175.36</v>
      </c>
      <c r="R66" s="44">
        <f t="shared" si="38"/>
        <v>175.36</v>
      </c>
      <c r="S66" s="44">
        <f t="shared" si="38"/>
        <v>175.36</v>
      </c>
      <c r="T66" s="44">
        <f t="shared" si="38"/>
        <v>175.36</v>
      </c>
      <c r="U66" s="44">
        <f t="shared" si="38"/>
        <v>175.36</v>
      </c>
      <c r="V66" s="44">
        <f t="shared" si="38"/>
        <v>175.36</v>
      </c>
      <c r="W66" s="44">
        <f t="shared" si="38"/>
        <v>175.36</v>
      </c>
      <c r="X66" s="44">
        <f t="shared" si="38"/>
        <v>175.36</v>
      </c>
      <c r="Y66" s="44">
        <f t="shared" si="38"/>
        <v>175.36</v>
      </c>
      <c r="Z66" s="44">
        <f t="shared" si="38"/>
        <v>175.36</v>
      </c>
      <c r="AA66" s="44">
        <f t="shared" si="38"/>
        <v>175.36</v>
      </c>
    </row>
    <row r="67" spans="1:27" ht="12.75" customHeight="1" outlineLevel="1" x14ac:dyDescent="0.2">
      <c r="A67" s="97" t="s">
        <v>896</v>
      </c>
      <c r="B67" s="63" t="s">
        <v>858</v>
      </c>
      <c r="C67" s="43" t="s">
        <v>79</v>
      </c>
      <c r="D67" s="44">
        <f>$D$13</f>
        <v>216.36</v>
      </c>
      <c r="E67" s="44">
        <f t="shared" ref="E67:AA67" si="39">$D$13</f>
        <v>216.36</v>
      </c>
      <c r="F67" s="44">
        <f t="shared" si="39"/>
        <v>216.36</v>
      </c>
      <c r="G67" s="44">
        <f t="shared" si="39"/>
        <v>216.36</v>
      </c>
      <c r="H67" s="44">
        <f t="shared" si="39"/>
        <v>216.36</v>
      </c>
      <c r="I67" s="44">
        <f t="shared" si="39"/>
        <v>216.36</v>
      </c>
      <c r="J67" s="44">
        <f t="shared" si="39"/>
        <v>216.36</v>
      </c>
      <c r="K67" s="44">
        <f t="shared" si="39"/>
        <v>216.36</v>
      </c>
      <c r="L67" s="44">
        <f t="shared" si="39"/>
        <v>216.36</v>
      </c>
      <c r="M67" s="44">
        <f t="shared" si="39"/>
        <v>216.36</v>
      </c>
      <c r="N67" s="44">
        <f t="shared" si="39"/>
        <v>216.36</v>
      </c>
      <c r="O67" s="44">
        <f t="shared" si="39"/>
        <v>216.36</v>
      </c>
      <c r="P67" s="44">
        <f t="shared" si="39"/>
        <v>216.36</v>
      </c>
      <c r="Q67" s="44">
        <f t="shared" si="39"/>
        <v>216.36</v>
      </c>
      <c r="R67" s="44">
        <f t="shared" si="39"/>
        <v>216.36</v>
      </c>
      <c r="S67" s="44">
        <f t="shared" si="39"/>
        <v>216.36</v>
      </c>
      <c r="T67" s="44">
        <f t="shared" si="39"/>
        <v>216.36</v>
      </c>
      <c r="U67" s="44">
        <f t="shared" si="39"/>
        <v>216.36</v>
      </c>
      <c r="V67" s="44">
        <f t="shared" si="39"/>
        <v>216.36</v>
      </c>
      <c r="W67" s="44">
        <f t="shared" si="39"/>
        <v>216.36</v>
      </c>
      <c r="X67" s="44">
        <f t="shared" si="39"/>
        <v>216.36</v>
      </c>
      <c r="Y67" s="44">
        <f t="shared" si="39"/>
        <v>216.36</v>
      </c>
      <c r="Z67" s="44">
        <f t="shared" si="39"/>
        <v>216.36</v>
      </c>
      <c r="AA67" s="44">
        <f t="shared" si="39"/>
        <v>216.36</v>
      </c>
    </row>
    <row r="68" spans="1:27" ht="12.75" customHeight="1" x14ac:dyDescent="0.2">
      <c r="A68" s="96" t="s">
        <v>52</v>
      </c>
      <c r="B68" s="28" t="str">
        <f>"11"&amp;"."&amp;$B$212&amp;"."&amp;$B$213</f>
        <v>11.11.2023</v>
      </c>
      <c r="C68" s="88" t="s">
        <v>76</v>
      </c>
      <c r="D68" s="89">
        <f>ROUND(((D69+D70+D72+D71+D73)/1000),5)</f>
        <v>3.8691800000000001</v>
      </c>
      <c r="E68" s="89">
        <f t="shared" ref="E68:AA68" si="40">ROUND(((E69+E70+E72+E71+E73)/1000),5)</f>
        <v>3.8288600000000002</v>
      </c>
      <c r="F68" s="89">
        <f t="shared" si="40"/>
        <v>3.80755</v>
      </c>
      <c r="G68" s="89">
        <f t="shared" si="40"/>
        <v>3.77162</v>
      </c>
      <c r="H68" s="89">
        <f t="shared" si="40"/>
        <v>3.78905</v>
      </c>
      <c r="I68" s="89">
        <f t="shared" si="40"/>
        <v>3.8273299999999999</v>
      </c>
      <c r="J68" s="89">
        <f t="shared" si="40"/>
        <v>3.8380700000000001</v>
      </c>
      <c r="K68" s="89">
        <f t="shared" si="40"/>
        <v>3.9102700000000001</v>
      </c>
      <c r="L68" s="89">
        <f t="shared" si="40"/>
        <v>4.1707700000000001</v>
      </c>
      <c r="M68" s="89">
        <f t="shared" si="40"/>
        <v>4.3000299999999996</v>
      </c>
      <c r="N68" s="89">
        <f t="shared" si="40"/>
        <v>4.35731</v>
      </c>
      <c r="O68" s="89">
        <f t="shared" si="40"/>
        <v>4.3548200000000001</v>
      </c>
      <c r="P68" s="89">
        <f t="shared" si="40"/>
        <v>4.3212000000000002</v>
      </c>
      <c r="Q68" s="89">
        <f t="shared" si="40"/>
        <v>4.3205400000000003</v>
      </c>
      <c r="R68" s="89">
        <f t="shared" si="40"/>
        <v>4.3224900000000002</v>
      </c>
      <c r="S68" s="89">
        <f t="shared" si="40"/>
        <v>4.3069300000000004</v>
      </c>
      <c r="T68" s="89">
        <f t="shared" si="40"/>
        <v>4.3876499999999998</v>
      </c>
      <c r="U68" s="89">
        <f t="shared" si="40"/>
        <v>4.4463299999999997</v>
      </c>
      <c r="V68" s="89">
        <f t="shared" si="40"/>
        <v>4.5054400000000001</v>
      </c>
      <c r="W68" s="89">
        <f t="shared" si="40"/>
        <v>4.4490600000000002</v>
      </c>
      <c r="X68" s="89">
        <f t="shared" si="40"/>
        <v>4.34755</v>
      </c>
      <c r="Y68" s="89">
        <f t="shared" si="40"/>
        <v>4.2500799999999996</v>
      </c>
      <c r="Z68" s="89">
        <f t="shared" si="40"/>
        <v>4.0543500000000003</v>
      </c>
      <c r="AA68" s="89">
        <f t="shared" si="40"/>
        <v>3.84076</v>
      </c>
    </row>
    <row r="69" spans="1:27" ht="12.75" customHeight="1" outlineLevel="1" x14ac:dyDescent="0.2">
      <c r="A69" s="97" t="s">
        <v>54</v>
      </c>
      <c r="B69" s="63" t="s">
        <v>242</v>
      </c>
      <c r="C69" s="43" t="s">
        <v>79</v>
      </c>
      <c r="D69" s="44">
        <f>'[1]ВД 3ЦК МЭС'!C25</f>
        <v>1250.8800000000001</v>
      </c>
      <c r="E69" s="44">
        <f>'[1]ВД 3ЦК МЭС'!D25</f>
        <v>1210.56</v>
      </c>
      <c r="F69" s="44">
        <f>'[1]ВД 3ЦК МЭС'!E25</f>
        <v>1189.25</v>
      </c>
      <c r="G69" s="44">
        <f>'[1]ВД 3ЦК МЭС'!F25</f>
        <v>1153.32</v>
      </c>
      <c r="H69" s="44">
        <f>'[1]ВД 3ЦК МЭС'!G25</f>
        <v>1170.75</v>
      </c>
      <c r="I69" s="44">
        <f>'[1]ВД 3ЦК МЭС'!H25</f>
        <v>1209.03</v>
      </c>
      <c r="J69" s="44">
        <f>'[1]ВД 3ЦК МЭС'!I25</f>
        <v>1219.77</v>
      </c>
      <c r="K69" s="44">
        <f>'[1]ВД 3ЦК МЭС'!J25</f>
        <v>1291.97</v>
      </c>
      <c r="L69" s="44">
        <f>'[1]ВД 3ЦК МЭС'!K25</f>
        <v>1552.47</v>
      </c>
      <c r="M69" s="44">
        <f>'[1]ВД 3ЦК МЭС'!L25</f>
        <v>1681.73</v>
      </c>
      <c r="N69" s="44">
        <f>'[1]ВД 3ЦК МЭС'!M25</f>
        <v>1739.01</v>
      </c>
      <c r="O69" s="44">
        <f>'[1]ВД 3ЦК МЭС'!N25</f>
        <v>1736.52</v>
      </c>
      <c r="P69" s="44">
        <f>'[1]ВД 3ЦК МЭС'!O25</f>
        <v>1702.9</v>
      </c>
      <c r="Q69" s="44">
        <f>'[1]ВД 3ЦК МЭС'!P25</f>
        <v>1702.24</v>
      </c>
      <c r="R69" s="44">
        <f>'[1]ВД 3ЦК МЭС'!Q25</f>
        <v>1704.19</v>
      </c>
      <c r="S69" s="44">
        <f>'[1]ВД 3ЦК МЭС'!R25</f>
        <v>1688.63</v>
      </c>
      <c r="T69" s="44">
        <f>'[1]ВД 3ЦК МЭС'!S25</f>
        <v>1769.35</v>
      </c>
      <c r="U69" s="44">
        <f>'[1]ВД 3ЦК МЭС'!T25</f>
        <v>1828.03</v>
      </c>
      <c r="V69" s="44">
        <f>'[1]ВД 3ЦК МЭС'!U25</f>
        <v>1887.14</v>
      </c>
      <c r="W69" s="44">
        <f>'[1]ВД 3ЦК МЭС'!V25</f>
        <v>1830.76</v>
      </c>
      <c r="X69" s="44">
        <f>'[1]ВД 3ЦК МЭС'!W25</f>
        <v>1729.25</v>
      </c>
      <c r="Y69" s="44">
        <f>'[1]ВД 3ЦК МЭС'!X25</f>
        <v>1631.78</v>
      </c>
      <c r="Z69" s="44">
        <f>'[1]ВД 3ЦК МЭС'!Y25</f>
        <v>1436.05</v>
      </c>
      <c r="AA69" s="44">
        <f>'[1]ВД 3ЦК МЭС'!Z25</f>
        <v>1222.46</v>
      </c>
    </row>
    <row r="70" spans="1:27" ht="12.75" customHeight="1" outlineLevel="1" x14ac:dyDescent="0.2">
      <c r="A70" s="97" t="s">
        <v>55</v>
      </c>
      <c r="B70" s="63" t="s">
        <v>90</v>
      </c>
      <c r="C70" s="43" t="s">
        <v>79</v>
      </c>
      <c r="D70" s="44">
        <f>$D$10</f>
        <v>2222.89</v>
      </c>
      <c r="E70" s="44">
        <f t="shared" ref="E70:AA70" si="41">$D$10</f>
        <v>2222.89</v>
      </c>
      <c r="F70" s="44">
        <f t="shared" si="41"/>
        <v>2222.89</v>
      </c>
      <c r="G70" s="44">
        <f t="shared" si="41"/>
        <v>2222.89</v>
      </c>
      <c r="H70" s="44">
        <f t="shared" si="41"/>
        <v>2222.89</v>
      </c>
      <c r="I70" s="44">
        <f t="shared" si="41"/>
        <v>2222.89</v>
      </c>
      <c r="J70" s="44">
        <f t="shared" si="41"/>
        <v>2222.89</v>
      </c>
      <c r="K70" s="44">
        <f t="shared" si="41"/>
        <v>2222.89</v>
      </c>
      <c r="L70" s="44">
        <f t="shared" si="41"/>
        <v>2222.89</v>
      </c>
      <c r="M70" s="44">
        <f t="shared" si="41"/>
        <v>2222.89</v>
      </c>
      <c r="N70" s="44">
        <f t="shared" si="41"/>
        <v>2222.89</v>
      </c>
      <c r="O70" s="44">
        <f t="shared" si="41"/>
        <v>2222.89</v>
      </c>
      <c r="P70" s="44">
        <f t="shared" si="41"/>
        <v>2222.89</v>
      </c>
      <c r="Q70" s="44">
        <f t="shared" si="41"/>
        <v>2222.89</v>
      </c>
      <c r="R70" s="44">
        <f t="shared" si="41"/>
        <v>2222.89</v>
      </c>
      <c r="S70" s="44">
        <f t="shared" si="41"/>
        <v>2222.89</v>
      </c>
      <c r="T70" s="44">
        <f t="shared" si="41"/>
        <v>2222.89</v>
      </c>
      <c r="U70" s="44">
        <f t="shared" si="41"/>
        <v>2222.89</v>
      </c>
      <c r="V70" s="44">
        <f t="shared" si="41"/>
        <v>2222.89</v>
      </c>
      <c r="W70" s="44">
        <f t="shared" si="41"/>
        <v>2222.89</v>
      </c>
      <c r="X70" s="44">
        <f t="shared" si="41"/>
        <v>2222.89</v>
      </c>
      <c r="Y70" s="44">
        <f t="shared" si="41"/>
        <v>2222.89</v>
      </c>
      <c r="Z70" s="44">
        <f t="shared" si="41"/>
        <v>2222.89</v>
      </c>
      <c r="AA70" s="44">
        <f t="shared" si="41"/>
        <v>2222.89</v>
      </c>
    </row>
    <row r="71" spans="1:27" ht="12.75" customHeight="1" outlineLevel="1" x14ac:dyDescent="0.2">
      <c r="A71" s="97" t="s">
        <v>56</v>
      </c>
      <c r="B71" s="63" t="s">
        <v>83</v>
      </c>
      <c r="C71" s="43" t="s">
        <v>79</v>
      </c>
      <c r="D71" s="44">
        <f>'[1]ВД 3ЦК МЭС'!$C$8</f>
        <v>3.6900000000000004</v>
      </c>
      <c r="E71" s="44">
        <f>'[1]ВД 3ЦК МЭС'!$C$8</f>
        <v>3.6900000000000004</v>
      </c>
      <c r="F71" s="44">
        <f>'[1]ВД 3ЦК МЭС'!$C$8</f>
        <v>3.6900000000000004</v>
      </c>
      <c r="G71" s="44">
        <f>'[1]ВД 3ЦК МЭС'!$C$8</f>
        <v>3.6900000000000004</v>
      </c>
      <c r="H71" s="44">
        <f>'[1]ВД 3ЦК МЭС'!$C$8</f>
        <v>3.6900000000000004</v>
      </c>
      <c r="I71" s="44">
        <f>'[1]ВД 3ЦК МЭС'!$C$8</f>
        <v>3.6900000000000004</v>
      </c>
      <c r="J71" s="44">
        <f>'[1]ВД 3ЦК МЭС'!$C$8</f>
        <v>3.6900000000000004</v>
      </c>
      <c r="K71" s="44">
        <f>'[1]ВД 3ЦК МЭС'!$C$8</f>
        <v>3.6900000000000004</v>
      </c>
      <c r="L71" s="44">
        <f>'[1]ВД 3ЦК МЭС'!$C$8</f>
        <v>3.6900000000000004</v>
      </c>
      <c r="M71" s="44">
        <f>'[1]ВД 3ЦК МЭС'!$C$8</f>
        <v>3.6900000000000004</v>
      </c>
      <c r="N71" s="44">
        <f>'[1]ВД 3ЦК МЭС'!$C$8</f>
        <v>3.6900000000000004</v>
      </c>
      <c r="O71" s="44">
        <f>'[1]ВД 3ЦК МЭС'!$C$8</f>
        <v>3.6900000000000004</v>
      </c>
      <c r="P71" s="44">
        <f>'[1]ВД 3ЦК МЭС'!$C$8</f>
        <v>3.6900000000000004</v>
      </c>
      <c r="Q71" s="44">
        <f>'[1]ВД 3ЦК МЭС'!$C$8</f>
        <v>3.6900000000000004</v>
      </c>
      <c r="R71" s="44">
        <f>'[1]ВД 3ЦК МЭС'!$C$8</f>
        <v>3.6900000000000004</v>
      </c>
      <c r="S71" s="44">
        <f>'[1]ВД 3ЦК МЭС'!$C$8</f>
        <v>3.6900000000000004</v>
      </c>
      <c r="T71" s="44">
        <f>'[1]ВД 3ЦК МЭС'!$C$8</f>
        <v>3.6900000000000004</v>
      </c>
      <c r="U71" s="44">
        <f>'[1]ВД 3ЦК МЭС'!$C$8</f>
        <v>3.6900000000000004</v>
      </c>
      <c r="V71" s="44">
        <f>'[1]ВД 3ЦК МЭС'!$C$8</f>
        <v>3.6900000000000004</v>
      </c>
      <c r="W71" s="44">
        <f>'[1]ВД 3ЦК МЭС'!$C$8</f>
        <v>3.6900000000000004</v>
      </c>
      <c r="X71" s="44">
        <f>'[1]ВД 3ЦК МЭС'!$C$8</f>
        <v>3.6900000000000004</v>
      </c>
      <c r="Y71" s="44">
        <f>'[1]ВД 3ЦК МЭС'!$C$8</f>
        <v>3.6900000000000004</v>
      </c>
      <c r="Z71" s="44">
        <f>'[1]ВД 3ЦК МЭС'!$C$8</f>
        <v>3.6900000000000004</v>
      </c>
      <c r="AA71" s="44">
        <f>'[1]ВД 3ЦК МЭС'!$C$8</f>
        <v>3.6900000000000004</v>
      </c>
    </row>
    <row r="72" spans="1:27" ht="12.75" customHeight="1" outlineLevel="1" x14ac:dyDescent="0.2">
      <c r="A72" s="97" t="s">
        <v>57</v>
      </c>
      <c r="B72" s="63" t="s">
        <v>862</v>
      </c>
      <c r="C72" s="43" t="s">
        <v>79</v>
      </c>
      <c r="D72" s="44">
        <f>$D$12</f>
        <v>175.36</v>
      </c>
      <c r="E72" s="44">
        <f t="shared" ref="E72:AA72" si="42">$D$12</f>
        <v>175.36</v>
      </c>
      <c r="F72" s="44">
        <f t="shared" si="42"/>
        <v>175.36</v>
      </c>
      <c r="G72" s="44">
        <f t="shared" si="42"/>
        <v>175.36</v>
      </c>
      <c r="H72" s="44">
        <f t="shared" si="42"/>
        <v>175.36</v>
      </c>
      <c r="I72" s="44">
        <f t="shared" si="42"/>
        <v>175.36</v>
      </c>
      <c r="J72" s="44">
        <f t="shared" si="42"/>
        <v>175.36</v>
      </c>
      <c r="K72" s="44">
        <f t="shared" si="42"/>
        <v>175.36</v>
      </c>
      <c r="L72" s="44">
        <f t="shared" si="42"/>
        <v>175.36</v>
      </c>
      <c r="M72" s="44">
        <f t="shared" si="42"/>
        <v>175.36</v>
      </c>
      <c r="N72" s="44">
        <f t="shared" si="42"/>
        <v>175.36</v>
      </c>
      <c r="O72" s="44">
        <f t="shared" si="42"/>
        <v>175.36</v>
      </c>
      <c r="P72" s="44">
        <f t="shared" si="42"/>
        <v>175.36</v>
      </c>
      <c r="Q72" s="44">
        <f t="shared" si="42"/>
        <v>175.36</v>
      </c>
      <c r="R72" s="44">
        <f t="shared" si="42"/>
        <v>175.36</v>
      </c>
      <c r="S72" s="44">
        <f t="shared" si="42"/>
        <v>175.36</v>
      </c>
      <c r="T72" s="44">
        <f t="shared" si="42"/>
        <v>175.36</v>
      </c>
      <c r="U72" s="44">
        <f t="shared" si="42"/>
        <v>175.36</v>
      </c>
      <c r="V72" s="44">
        <f t="shared" si="42"/>
        <v>175.36</v>
      </c>
      <c r="W72" s="44">
        <f t="shared" si="42"/>
        <v>175.36</v>
      </c>
      <c r="X72" s="44">
        <f t="shared" si="42"/>
        <v>175.36</v>
      </c>
      <c r="Y72" s="44">
        <f t="shared" si="42"/>
        <v>175.36</v>
      </c>
      <c r="Z72" s="44">
        <f t="shared" si="42"/>
        <v>175.36</v>
      </c>
      <c r="AA72" s="44">
        <f t="shared" si="42"/>
        <v>175.36</v>
      </c>
    </row>
    <row r="73" spans="1:27" ht="12.75" customHeight="1" outlineLevel="1" x14ac:dyDescent="0.2">
      <c r="A73" s="97" t="s">
        <v>58</v>
      </c>
      <c r="B73" s="63" t="s">
        <v>858</v>
      </c>
      <c r="C73" s="43" t="s">
        <v>79</v>
      </c>
      <c r="D73" s="44">
        <f>$D$13</f>
        <v>216.36</v>
      </c>
      <c r="E73" s="44">
        <f t="shared" ref="E73:AA73" si="43">$D$13</f>
        <v>216.36</v>
      </c>
      <c r="F73" s="44">
        <f t="shared" si="43"/>
        <v>216.36</v>
      </c>
      <c r="G73" s="44">
        <f t="shared" si="43"/>
        <v>216.36</v>
      </c>
      <c r="H73" s="44">
        <f t="shared" si="43"/>
        <v>216.36</v>
      </c>
      <c r="I73" s="44">
        <f t="shared" si="43"/>
        <v>216.36</v>
      </c>
      <c r="J73" s="44">
        <f t="shared" si="43"/>
        <v>216.36</v>
      </c>
      <c r="K73" s="44">
        <f t="shared" si="43"/>
        <v>216.36</v>
      </c>
      <c r="L73" s="44">
        <f t="shared" si="43"/>
        <v>216.36</v>
      </c>
      <c r="M73" s="44">
        <f t="shared" si="43"/>
        <v>216.36</v>
      </c>
      <c r="N73" s="44">
        <f t="shared" si="43"/>
        <v>216.36</v>
      </c>
      <c r="O73" s="44">
        <f t="shared" si="43"/>
        <v>216.36</v>
      </c>
      <c r="P73" s="44">
        <f t="shared" si="43"/>
        <v>216.36</v>
      </c>
      <c r="Q73" s="44">
        <f t="shared" si="43"/>
        <v>216.36</v>
      </c>
      <c r="R73" s="44">
        <f t="shared" si="43"/>
        <v>216.36</v>
      </c>
      <c r="S73" s="44">
        <f t="shared" si="43"/>
        <v>216.36</v>
      </c>
      <c r="T73" s="44">
        <f t="shared" si="43"/>
        <v>216.36</v>
      </c>
      <c r="U73" s="44">
        <f t="shared" si="43"/>
        <v>216.36</v>
      </c>
      <c r="V73" s="44">
        <f t="shared" si="43"/>
        <v>216.36</v>
      </c>
      <c r="W73" s="44">
        <f t="shared" si="43"/>
        <v>216.36</v>
      </c>
      <c r="X73" s="44">
        <f t="shared" si="43"/>
        <v>216.36</v>
      </c>
      <c r="Y73" s="44">
        <f t="shared" si="43"/>
        <v>216.36</v>
      </c>
      <c r="Z73" s="44">
        <f t="shared" si="43"/>
        <v>216.36</v>
      </c>
      <c r="AA73" s="44">
        <f t="shared" si="43"/>
        <v>216.36</v>
      </c>
    </row>
    <row r="74" spans="1:27" ht="12.75" customHeight="1" x14ac:dyDescent="0.2">
      <c r="A74" s="96" t="s">
        <v>59</v>
      </c>
      <c r="B74" s="28" t="str">
        <f>"12"&amp;"."&amp;$B$212&amp;"."&amp;$B$213</f>
        <v>12.11.2023</v>
      </c>
      <c r="C74" s="88" t="s">
        <v>76</v>
      </c>
      <c r="D74" s="89">
        <f>ROUND(((D75+D76+D78+D77+D79)/1000),5)</f>
        <v>3.84484</v>
      </c>
      <c r="E74" s="89">
        <f t="shared" ref="E74:AA74" si="44">ROUND(((E75+E76+E78+E77+E79)/1000),5)</f>
        <v>3.8319100000000001</v>
      </c>
      <c r="F74" s="89">
        <f t="shared" si="44"/>
        <v>3.80437</v>
      </c>
      <c r="G74" s="89">
        <f t="shared" si="44"/>
        <v>3.7944800000000001</v>
      </c>
      <c r="H74" s="89">
        <f t="shared" si="44"/>
        <v>3.78085</v>
      </c>
      <c r="I74" s="89">
        <f t="shared" si="44"/>
        <v>3.8299799999999999</v>
      </c>
      <c r="J74" s="89">
        <f t="shared" si="44"/>
        <v>3.8251300000000001</v>
      </c>
      <c r="K74" s="89">
        <f t="shared" si="44"/>
        <v>3.8682300000000001</v>
      </c>
      <c r="L74" s="89">
        <f t="shared" si="44"/>
        <v>4.0712099999999998</v>
      </c>
      <c r="M74" s="89">
        <f t="shared" si="44"/>
        <v>4.2751799999999998</v>
      </c>
      <c r="N74" s="89">
        <f t="shared" si="44"/>
        <v>4.3634300000000001</v>
      </c>
      <c r="O74" s="89">
        <f t="shared" si="44"/>
        <v>4.3940000000000001</v>
      </c>
      <c r="P74" s="89">
        <f t="shared" si="44"/>
        <v>4.3956999999999997</v>
      </c>
      <c r="Q74" s="89">
        <f t="shared" si="44"/>
        <v>4.3973800000000001</v>
      </c>
      <c r="R74" s="89">
        <f t="shared" si="44"/>
        <v>4.3871200000000004</v>
      </c>
      <c r="S74" s="89">
        <f t="shared" si="44"/>
        <v>4.3741000000000003</v>
      </c>
      <c r="T74" s="89">
        <f t="shared" si="44"/>
        <v>4.43621</v>
      </c>
      <c r="U74" s="89">
        <f t="shared" si="44"/>
        <v>4.54678</v>
      </c>
      <c r="V74" s="89">
        <f t="shared" si="44"/>
        <v>4.5422399999999996</v>
      </c>
      <c r="W74" s="89">
        <f t="shared" si="44"/>
        <v>4.50223</v>
      </c>
      <c r="X74" s="89">
        <f t="shared" si="44"/>
        <v>4.44747</v>
      </c>
      <c r="Y74" s="89">
        <f t="shared" si="44"/>
        <v>4.3460000000000001</v>
      </c>
      <c r="Z74" s="89">
        <f t="shared" si="44"/>
        <v>4.0708299999999999</v>
      </c>
      <c r="AA74" s="89">
        <f t="shared" si="44"/>
        <v>3.8431700000000002</v>
      </c>
    </row>
    <row r="75" spans="1:27" ht="12.75" customHeight="1" outlineLevel="1" x14ac:dyDescent="0.2">
      <c r="A75" s="97" t="s">
        <v>897</v>
      </c>
      <c r="B75" s="63" t="s">
        <v>242</v>
      </c>
      <c r="C75" s="43" t="s">
        <v>79</v>
      </c>
      <c r="D75" s="44">
        <f>'[1]ВД 3ЦК МЭС'!C26</f>
        <v>1226.54</v>
      </c>
      <c r="E75" s="44">
        <f>'[1]ВД 3ЦК МЭС'!D26</f>
        <v>1213.6099999999999</v>
      </c>
      <c r="F75" s="44">
        <f>'[1]ВД 3ЦК МЭС'!E26</f>
        <v>1186.07</v>
      </c>
      <c r="G75" s="44">
        <f>'[1]ВД 3ЦК МЭС'!F26</f>
        <v>1176.18</v>
      </c>
      <c r="H75" s="44">
        <f>'[1]ВД 3ЦК МЭС'!G26</f>
        <v>1162.55</v>
      </c>
      <c r="I75" s="44">
        <f>'[1]ВД 3ЦК МЭС'!H26</f>
        <v>1211.68</v>
      </c>
      <c r="J75" s="44">
        <f>'[1]ВД 3ЦК МЭС'!I26</f>
        <v>1206.83</v>
      </c>
      <c r="K75" s="44">
        <f>'[1]ВД 3ЦК МЭС'!J26</f>
        <v>1249.93</v>
      </c>
      <c r="L75" s="44">
        <f>'[1]ВД 3ЦК МЭС'!K26</f>
        <v>1452.91</v>
      </c>
      <c r="M75" s="44">
        <f>'[1]ВД 3ЦК МЭС'!L26</f>
        <v>1656.88</v>
      </c>
      <c r="N75" s="44">
        <f>'[1]ВД 3ЦК МЭС'!M26</f>
        <v>1745.13</v>
      </c>
      <c r="O75" s="44">
        <f>'[1]ВД 3ЦК МЭС'!N26</f>
        <v>1775.7</v>
      </c>
      <c r="P75" s="44">
        <f>'[1]ВД 3ЦК МЭС'!O26</f>
        <v>1777.4</v>
      </c>
      <c r="Q75" s="44">
        <f>'[1]ВД 3ЦК МЭС'!P26</f>
        <v>1779.08</v>
      </c>
      <c r="R75" s="44">
        <f>'[1]ВД 3ЦК МЭС'!Q26</f>
        <v>1768.82</v>
      </c>
      <c r="S75" s="44">
        <f>'[1]ВД 3ЦК МЭС'!R26</f>
        <v>1755.8</v>
      </c>
      <c r="T75" s="44">
        <f>'[1]ВД 3ЦК МЭС'!S26</f>
        <v>1817.91</v>
      </c>
      <c r="U75" s="44">
        <f>'[1]ВД 3ЦК МЭС'!T26</f>
        <v>1928.48</v>
      </c>
      <c r="V75" s="44">
        <f>'[1]ВД 3ЦК МЭС'!U26</f>
        <v>1923.94</v>
      </c>
      <c r="W75" s="44">
        <f>'[1]ВД 3ЦК МЭС'!V26</f>
        <v>1883.93</v>
      </c>
      <c r="X75" s="44">
        <f>'[1]ВД 3ЦК МЭС'!W26</f>
        <v>1829.17</v>
      </c>
      <c r="Y75" s="44">
        <f>'[1]ВД 3ЦК МЭС'!X26</f>
        <v>1727.7</v>
      </c>
      <c r="Z75" s="44">
        <f>'[1]ВД 3ЦК МЭС'!Y26</f>
        <v>1452.53</v>
      </c>
      <c r="AA75" s="44">
        <f>'[1]ВД 3ЦК МЭС'!Z26</f>
        <v>1224.8699999999999</v>
      </c>
    </row>
    <row r="76" spans="1:27" ht="12.75" customHeight="1" outlineLevel="1" x14ac:dyDescent="0.2">
      <c r="A76" s="97" t="s">
        <v>898</v>
      </c>
      <c r="B76" s="63" t="s">
        <v>90</v>
      </c>
      <c r="C76" s="43" t="s">
        <v>79</v>
      </c>
      <c r="D76" s="44">
        <f>$D$10</f>
        <v>2222.89</v>
      </c>
      <c r="E76" s="44">
        <f t="shared" ref="E76:AA76" si="45">$D$10</f>
        <v>2222.89</v>
      </c>
      <c r="F76" s="44">
        <f t="shared" si="45"/>
        <v>2222.89</v>
      </c>
      <c r="G76" s="44">
        <f t="shared" si="45"/>
        <v>2222.89</v>
      </c>
      <c r="H76" s="44">
        <f t="shared" si="45"/>
        <v>2222.89</v>
      </c>
      <c r="I76" s="44">
        <f t="shared" si="45"/>
        <v>2222.89</v>
      </c>
      <c r="J76" s="44">
        <f t="shared" si="45"/>
        <v>2222.89</v>
      </c>
      <c r="K76" s="44">
        <f t="shared" si="45"/>
        <v>2222.89</v>
      </c>
      <c r="L76" s="44">
        <f t="shared" si="45"/>
        <v>2222.89</v>
      </c>
      <c r="M76" s="44">
        <f t="shared" si="45"/>
        <v>2222.89</v>
      </c>
      <c r="N76" s="44">
        <f t="shared" si="45"/>
        <v>2222.89</v>
      </c>
      <c r="O76" s="44">
        <f t="shared" si="45"/>
        <v>2222.89</v>
      </c>
      <c r="P76" s="44">
        <f t="shared" si="45"/>
        <v>2222.89</v>
      </c>
      <c r="Q76" s="44">
        <f t="shared" si="45"/>
        <v>2222.89</v>
      </c>
      <c r="R76" s="44">
        <f t="shared" si="45"/>
        <v>2222.89</v>
      </c>
      <c r="S76" s="44">
        <f t="shared" si="45"/>
        <v>2222.89</v>
      </c>
      <c r="T76" s="44">
        <f t="shared" si="45"/>
        <v>2222.89</v>
      </c>
      <c r="U76" s="44">
        <f t="shared" si="45"/>
        <v>2222.89</v>
      </c>
      <c r="V76" s="44">
        <f t="shared" si="45"/>
        <v>2222.89</v>
      </c>
      <c r="W76" s="44">
        <f t="shared" si="45"/>
        <v>2222.89</v>
      </c>
      <c r="X76" s="44">
        <f t="shared" si="45"/>
        <v>2222.89</v>
      </c>
      <c r="Y76" s="44">
        <f t="shared" si="45"/>
        <v>2222.89</v>
      </c>
      <c r="Z76" s="44">
        <f t="shared" si="45"/>
        <v>2222.89</v>
      </c>
      <c r="AA76" s="44">
        <f t="shared" si="45"/>
        <v>2222.89</v>
      </c>
    </row>
    <row r="77" spans="1:27" ht="12.75" customHeight="1" outlineLevel="1" x14ac:dyDescent="0.2">
      <c r="A77" s="97" t="s">
        <v>899</v>
      </c>
      <c r="B77" s="63" t="s">
        <v>83</v>
      </c>
      <c r="C77" s="43" t="s">
        <v>79</v>
      </c>
      <c r="D77" s="44">
        <f>'[1]ВД 3ЦК МЭС'!$C$8</f>
        <v>3.6900000000000004</v>
      </c>
      <c r="E77" s="44">
        <f>'[1]ВД 3ЦК МЭС'!$C$8</f>
        <v>3.6900000000000004</v>
      </c>
      <c r="F77" s="44">
        <f>'[1]ВД 3ЦК МЭС'!$C$8</f>
        <v>3.6900000000000004</v>
      </c>
      <c r="G77" s="44">
        <f>'[1]ВД 3ЦК МЭС'!$C$8</f>
        <v>3.6900000000000004</v>
      </c>
      <c r="H77" s="44">
        <f>'[1]ВД 3ЦК МЭС'!$C$8</f>
        <v>3.6900000000000004</v>
      </c>
      <c r="I77" s="44">
        <f>'[1]ВД 3ЦК МЭС'!$C$8</f>
        <v>3.6900000000000004</v>
      </c>
      <c r="J77" s="44">
        <f>'[1]ВД 3ЦК МЭС'!$C$8</f>
        <v>3.6900000000000004</v>
      </c>
      <c r="K77" s="44">
        <f>'[1]ВД 3ЦК МЭС'!$C$8</f>
        <v>3.6900000000000004</v>
      </c>
      <c r="L77" s="44">
        <f>'[1]ВД 3ЦК МЭС'!$C$8</f>
        <v>3.6900000000000004</v>
      </c>
      <c r="M77" s="44">
        <f>'[1]ВД 3ЦК МЭС'!$C$8</f>
        <v>3.6900000000000004</v>
      </c>
      <c r="N77" s="44">
        <f>'[1]ВД 3ЦК МЭС'!$C$8</f>
        <v>3.6900000000000004</v>
      </c>
      <c r="O77" s="44">
        <f>'[1]ВД 3ЦК МЭС'!$C$8</f>
        <v>3.6900000000000004</v>
      </c>
      <c r="P77" s="44">
        <f>'[1]ВД 3ЦК МЭС'!$C$8</f>
        <v>3.6900000000000004</v>
      </c>
      <c r="Q77" s="44">
        <f>'[1]ВД 3ЦК МЭС'!$C$8</f>
        <v>3.6900000000000004</v>
      </c>
      <c r="R77" s="44">
        <f>'[1]ВД 3ЦК МЭС'!$C$8</f>
        <v>3.6900000000000004</v>
      </c>
      <c r="S77" s="44">
        <f>'[1]ВД 3ЦК МЭС'!$C$8</f>
        <v>3.6900000000000004</v>
      </c>
      <c r="T77" s="44">
        <f>'[1]ВД 3ЦК МЭС'!$C$8</f>
        <v>3.6900000000000004</v>
      </c>
      <c r="U77" s="44">
        <f>'[1]ВД 3ЦК МЭС'!$C$8</f>
        <v>3.6900000000000004</v>
      </c>
      <c r="V77" s="44">
        <f>'[1]ВД 3ЦК МЭС'!$C$8</f>
        <v>3.6900000000000004</v>
      </c>
      <c r="W77" s="44">
        <f>'[1]ВД 3ЦК МЭС'!$C$8</f>
        <v>3.6900000000000004</v>
      </c>
      <c r="X77" s="44">
        <f>'[1]ВД 3ЦК МЭС'!$C$8</f>
        <v>3.6900000000000004</v>
      </c>
      <c r="Y77" s="44">
        <f>'[1]ВД 3ЦК МЭС'!$C$8</f>
        <v>3.6900000000000004</v>
      </c>
      <c r="Z77" s="44">
        <f>'[1]ВД 3ЦК МЭС'!$C$8</f>
        <v>3.6900000000000004</v>
      </c>
      <c r="AA77" s="44">
        <f>'[1]ВД 3ЦК МЭС'!$C$8</f>
        <v>3.6900000000000004</v>
      </c>
    </row>
    <row r="78" spans="1:27" ht="12.75" customHeight="1" outlineLevel="1" x14ac:dyDescent="0.2">
      <c r="A78" s="97" t="s">
        <v>900</v>
      </c>
      <c r="B78" s="63" t="s">
        <v>862</v>
      </c>
      <c r="C78" s="43" t="s">
        <v>79</v>
      </c>
      <c r="D78" s="44">
        <f>$D$12</f>
        <v>175.36</v>
      </c>
      <c r="E78" s="44">
        <f t="shared" ref="E78:AA78" si="46">$D$12</f>
        <v>175.36</v>
      </c>
      <c r="F78" s="44">
        <f t="shared" si="46"/>
        <v>175.36</v>
      </c>
      <c r="G78" s="44">
        <f t="shared" si="46"/>
        <v>175.36</v>
      </c>
      <c r="H78" s="44">
        <f t="shared" si="46"/>
        <v>175.36</v>
      </c>
      <c r="I78" s="44">
        <f t="shared" si="46"/>
        <v>175.36</v>
      </c>
      <c r="J78" s="44">
        <f t="shared" si="46"/>
        <v>175.36</v>
      </c>
      <c r="K78" s="44">
        <f t="shared" si="46"/>
        <v>175.36</v>
      </c>
      <c r="L78" s="44">
        <f t="shared" si="46"/>
        <v>175.36</v>
      </c>
      <c r="M78" s="44">
        <f t="shared" si="46"/>
        <v>175.36</v>
      </c>
      <c r="N78" s="44">
        <f t="shared" si="46"/>
        <v>175.36</v>
      </c>
      <c r="O78" s="44">
        <f t="shared" si="46"/>
        <v>175.36</v>
      </c>
      <c r="P78" s="44">
        <f t="shared" si="46"/>
        <v>175.36</v>
      </c>
      <c r="Q78" s="44">
        <f t="shared" si="46"/>
        <v>175.36</v>
      </c>
      <c r="R78" s="44">
        <f t="shared" si="46"/>
        <v>175.36</v>
      </c>
      <c r="S78" s="44">
        <f t="shared" si="46"/>
        <v>175.36</v>
      </c>
      <c r="T78" s="44">
        <f t="shared" si="46"/>
        <v>175.36</v>
      </c>
      <c r="U78" s="44">
        <f t="shared" si="46"/>
        <v>175.36</v>
      </c>
      <c r="V78" s="44">
        <f t="shared" si="46"/>
        <v>175.36</v>
      </c>
      <c r="W78" s="44">
        <f t="shared" si="46"/>
        <v>175.36</v>
      </c>
      <c r="X78" s="44">
        <f t="shared" si="46"/>
        <v>175.36</v>
      </c>
      <c r="Y78" s="44">
        <f t="shared" si="46"/>
        <v>175.36</v>
      </c>
      <c r="Z78" s="44">
        <f t="shared" si="46"/>
        <v>175.36</v>
      </c>
      <c r="AA78" s="44">
        <f t="shared" si="46"/>
        <v>175.36</v>
      </c>
    </row>
    <row r="79" spans="1:27" ht="12.75" customHeight="1" outlineLevel="1" x14ac:dyDescent="0.2">
      <c r="A79" s="97" t="s">
        <v>901</v>
      </c>
      <c r="B79" s="63" t="s">
        <v>858</v>
      </c>
      <c r="C79" s="43" t="s">
        <v>79</v>
      </c>
      <c r="D79" s="44">
        <f>$D$13</f>
        <v>216.36</v>
      </c>
      <c r="E79" s="44">
        <f t="shared" ref="E79:AA79" si="47">$D$13</f>
        <v>216.36</v>
      </c>
      <c r="F79" s="44">
        <f t="shared" si="47"/>
        <v>216.36</v>
      </c>
      <c r="G79" s="44">
        <f t="shared" si="47"/>
        <v>216.36</v>
      </c>
      <c r="H79" s="44">
        <f t="shared" si="47"/>
        <v>216.36</v>
      </c>
      <c r="I79" s="44">
        <f t="shared" si="47"/>
        <v>216.36</v>
      </c>
      <c r="J79" s="44">
        <f t="shared" si="47"/>
        <v>216.36</v>
      </c>
      <c r="K79" s="44">
        <f t="shared" si="47"/>
        <v>216.36</v>
      </c>
      <c r="L79" s="44">
        <f t="shared" si="47"/>
        <v>216.36</v>
      </c>
      <c r="M79" s="44">
        <f t="shared" si="47"/>
        <v>216.36</v>
      </c>
      <c r="N79" s="44">
        <f t="shared" si="47"/>
        <v>216.36</v>
      </c>
      <c r="O79" s="44">
        <f t="shared" si="47"/>
        <v>216.36</v>
      </c>
      <c r="P79" s="44">
        <f t="shared" si="47"/>
        <v>216.36</v>
      </c>
      <c r="Q79" s="44">
        <f t="shared" si="47"/>
        <v>216.36</v>
      </c>
      <c r="R79" s="44">
        <f t="shared" si="47"/>
        <v>216.36</v>
      </c>
      <c r="S79" s="44">
        <f t="shared" si="47"/>
        <v>216.36</v>
      </c>
      <c r="T79" s="44">
        <f t="shared" si="47"/>
        <v>216.36</v>
      </c>
      <c r="U79" s="44">
        <f t="shared" si="47"/>
        <v>216.36</v>
      </c>
      <c r="V79" s="44">
        <f t="shared" si="47"/>
        <v>216.36</v>
      </c>
      <c r="W79" s="44">
        <f t="shared" si="47"/>
        <v>216.36</v>
      </c>
      <c r="X79" s="44">
        <f t="shared" si="47"/>
        <v>216.36</v>
      </c>
      <c r="Y79" s="44">
        <f t="shared" si="47"/>
        <v>216.36</v>
      </c>
      <c r="Z79" s="44">
        <f t="shared" si="47"/>
        <v>216.36</v>
      </c>
      <c r="AA79" s="44">
        <f t="shared" si="47"/>
        <v>216.36</v>
      </c>
    </row>
    <row r="80" spans="1:27" ht="12.75" customHeight="1" x14ac:dyDescent="0.2">
      <c r="A80" s="96" t="s">
        <v>61</v>
      </c>
      <c r="B80" s="28" t="str">
        <f>"13"&amp;"."&amp;$B$212&amp;"."&amp;$B$213</f>
        <v>13.11.2023</v>
      </c>
      <c r="C80" s="88" t="s">
        <v>76</v>
      </c>
      <c r="D80" s="89">
        <f>ROUND(((D81+D82+D84+D83+D85)/1000),5)</f>
        <v>3.86944</v>
      </c>
      <c r="E80" s="89">
        <f t="shared" ref="E80:AA80" si="48">ROUND(((E81+E82+E84+E83+E85)/1000),5)</f>
        <v>3.8461400000000001</v>
      </c>
      <c r="F80" s="89">
        <f t="shared" si="48"/>
        <v>3.8315100000000002</v>
      </c>
      <c r="G80" s="89">
        <f t="shared" si="48"/>
        <v>3.8022900000000002</v>
      </c>
      <c r="H80" s="89">
        <f t="shared" si="48"/>
        <v>3.78728</v>
      </c>
      <c r="I80" s="89">
        <f t="shared" si="48"/>
        <v>3.8496600000000001</v>
      </c>
      <c r="J80" s="89">
        <f t="shared" si="48"/>
        <v>4.1083600000000002</v>
      </c>
      <c r="K80" s="89">
        <f t="shared" si="48"/>
        <v>4.3796200000000001</v>
      </c>
      <c r="L80" s="89">
        <f t="shared" si="48"/>
        <v>4.5384599999999997</v>
      </c>
      <c r="M80" s="89">
        <f t="shared" si="48"/>
        <v>4.5751799999999996</v>
      </c>
      <c r="N80" s="89">
        <f t="shared" si="48"/>
        <v>4.5817600000000001</v>
      </c>
      <c r="O80" s="89">
        <f t="shared" si="48"/>
        <v>4.5797100000000004</v>
      </c>
      <c r="P80" s="89">
        <f t="shared" si="48"/>
        <v>4.5565199999999999</v>
      </c>
      <c r="Q80" s="89">
        <f t="shared" si="48"/>
        <v>4.57165</v>
      </c>
      <c r="R80" s="89">
        <f t="shared" si="48"/>
        <v>4.5756800000000002</v>
      </c>
      <c r="S80" s="89">
        <f t="shared" si="48"/>
        <v>4.5901899999999998</v>
      </c>
      <c r="T80" s="89">
        <f t="shared" si="48"/>
        <v>4.6252899999999997</v>
      </c>
      <c r="U80" s="89">
        <f t="shared" si="48"/>
        <v>4.7883199999999997</v>
      </c>
      <c r="V80" s="89">
        <f t="shared" si="48"/>
        <v>4.7840600000000002</v>
      </c>
      <c r="W80" s="89">
        <f t="shared" si="48"/>
        <v>4.6263800000000002</v>
      </c>
      <c r="X80" s="89">
        <f t="shared" si="48"/>
        <v>4.5762499999999999</v>
      </c>
      <c r="Y80" s="89">
        <f t="shared" si="48"/>
        <v>4.4816700000000003</v>
      </c>
      <c r="Z80" s="89">
        <f t="shared" si="48"/>
        <v>4.11191</v>
      </c>
      <c r="AA80" s="89">
        <f t="shared" si="48"/>
        <v>3.9123199999999998</v>
      </c>
    </row>
    <row r="81" spans="1:27" ht="12.75" customHeight="1" outlineLevel="1" x14ac:dyDescent="0.2">
      <c r="A81" s="97" t="s">
        <v>902</v>
      </c>
      <c r="B81" s="63" t="s">
        <v>242</v>
      </c>
      <c r="C81" s="43" t="s">
        <v>79</v>
      </c>
      <c r="D81" s="44">
        <f>'[1]ВД 3ЦК МЭС'!C27</f>
        <v>1251.1400000000001</v>
      </c>
      <c r="E81" s="44">
        <f>'[1]ВД 3ЦК МЭС'!D27</f>
        <v>1227.8399999999999</v>
      </c>
      <c r="F81" s="44">
        <f>'[1]ВД 3ЦК МЭС'!E27</f>
        <v>1213.21</v>
      </c>
      <c r="G81" s="44">
        <f>'[1]ВД 3ЦК МЭС'!F27</f>
        <v>1183.99</v>
      </c>
      <c r="H81" s="44">
        <f>'[1]ВД 3ЦК МЭС'!G27</f>
        <v>1168.98</v>
      </c>
      <c r="I81" s="44">
        <f>'[1]ВД 3ЦК МЭС'!H27</f>
        <v>1231.3599999999999</v>
      </c>
      <c r="J81" s="44">
        <f>'[1]ВД 3ЦК МЭС'!I27</f>
        <v>1490.06</v>
      </c>
      <c r="K81" s="44">
        <f>'[1]ВД 3ЦК МЭС'!J27</f>
        <v>1761.32</v>
      </c>
      <c r="L81" s="44">
        <f>'[1]ВД 3ЦК МЭС'!K27</f>
        <v>1920.16</v>
      </c>
      <c r="M81" s="44">
        <f>'[1]ВД 3ЦК МЭС'!L27</f>
        <v>1956.88</v>
      </c>
      <c r="N81" s="44">
        <f>'[1]ВД 3ЦК МЭС'!M27</f>
        <v>1963.46</v>
      </c>
      <c r="O81" s="44">
        <f>'[1]ВД 3ЦК МЭС'!N27</f>
        <v>1961.41</v>
      </c>
      <c r="P81" s="44">
        <f>'[1]ВД 3ЦК МЭС'!O27</f>
        <v>1938.22</v>
      </c>
      <c r="Q81" s="44">
        <f>'[1]ВД 3ЦК МЭС'!P27</f>
        <v>1953.35</v>
      </c>
      <c r="R81" s="44">
        <f>'[1]ВД 3ЦК МЭС'!Q27</f>
        <v>1957.38</v>
      </c>
      <c r="S81" s="44">
        <f>'[1]ВД 3ЦК МЭС'!R27</f>
        <v>1971.89</v>
      </c>
      <c r="T81" s="44">
        <f>'[1]ВД 3ЦК МЭС'!S27</f>
        <v>2006.99</v>
      </c>
      <c r="U81" s="44">
        <f>'[1]ВД 3ЦК МЭС'!T27</f>
        <v>2170.02</v>
      </c>
      <c r="V81" s="44">
        <f>'[1]ВД 3ЦК МЭС'!U27</f>
        <v>2165.7600000000002</v>
      </c>
      <c r="W81" s="44">
        <f>'[1]ВД 3ЦК МЭС'!V27</f>
        <v>2008.08</v>
      </c>
      <c r="X81" s="44">
        <f>'[1]ВД 3ЦК МЭС'!W27</f>
        <v>1957.95</v>
      </c>
      <c r="Y81" s="44">
        <f>'[1]ВД 3ЦК МЭС'!X27</f>
        <v>1863.37</v>
      </c>
      <c r="Z81" s="44">
        <f>'[1]ВД 3ЦК МЭС'!Y27</f>
        <v>1493.61</v>
      </c>
      <c r="AA81" s="44">
        <f>'[1]ВД 3ЦК МЭС'!Z27</f>
        <v>1294.02</v>
      </c>
    </row>
    <row r="82" spans="1:27" ht="12.75" customHeight="1" outlineLevel="1" x14ac:dyDescent="0.2">
      <c r="A82" s="97" t="s">
        <v>903</v>
      </c>
      <c r="B82" s="63" t="s">
        <v>90</v>
      </c>
      <c r="C82" s="43" t="s">
        <v>79</v>
      </c>
      <c r="D82" s="44">
        <f>$D$10</f>
        <v>2222.89</v>
      </c>
      <c r="E82" s="44">
        <f t="shared" ref="E82:AA82" si="49">$D$10</f>
        <v>2222.89</v>
      </c>
      <c r="F82" s="44">
        <f t="shared" si="49"/>
        <v>2222.89</v>
      </c>
      <c r="G82" s="44">
        <f t="shared" si="49"/>
        <v>2222.89</v>
      </c>
      <c r="H82" s="44">
        <f t="shared" si="49"/>
        <v>2222.89</v>
      </c>
      <c r="I82" s="44">
        <f t="shared" si="49"/>
        <v>2222.89</v>
      </c>
      <c r="J82" s="44">
        <f t="shared" si="49"/>
        <v>2222.89</v>
      </c>
      <c r="K82" s="44">
        <f t="shared" si="49"/>
        <v>2222.89</v>
      </c>
      <c r="L82" s="44">
        <f t="shared" si="49"/>
        <v>2222.89</v>
      </c>
      <c r="M82" s="44">
        <f t="shared" si="49"/>
        <v>2222.89</v>
      </c>
      <c r="N82" s="44">
        <f t="shared" si="49"/>
        <v>2222.89</v>
      </c>
      <c r="O82" s="44">
        <f t="shared" si="49"/>
        <v>2222.89</v>
      </c>
      <c r="P82" s="44">
        <f t="shared" si="49"/>
        <v>2222.89</v>
      </c>
      <c r="Q82" s="44">
        <f t="shared" si="49"/>
        <v>2222.89</v>
      </c>
      <c r="R82" s="44">
        <f t="shared" si="49"/>
        <v>2222.89</v>
      </c>
      <c r="S82" s="44">
        <f t="shared" si="49"/>
        <v>2222.89</v>
      </c>
      <c r="T82" s="44">
        <f t="shared" si="49"/>
        <v>2222.89</v>
      </c>
      <c r="U82" s="44">
        <f t="shared" si="49"/>
        <v>2222.89</v>
      </c>
      <c r="V82" s="44">
        <f t="shared" si="49"/>
        <v>2222.89</v>
      </c>
      <c r="W82" s="44">
        <f t="shared" si="49"/>
        <v>2222.89</v>
      </c>
      <c r="X82" s="44">
        <f t="shared" si="49"/>
        <v>2222.89</v>
      </c>
      <c r="Y82" s="44">
        <f t="shared" si="49"/>
        <v>2222.89</v>
      </c>
      <c r="Z82" s="44">
        <f t="shared" si="49"/>
        <v>2222.89</v>
      </c>
      <c r="AA82" s="44">
        <f t="shared" si="49"/>
        <v>2222.89</v>
      </c>
    </row>
    <row r="83" spans="1:27" ht="12.75" customHeight="1" outlineLevel="1" x14ac:dyDescent="0.2">
      <c r="A83" s="97" t="s">
        <v>904</v>
      </c>
      <c r="B83" s="63" t="s">
        <v>83</v>
      </c>
      <c r="C83" s="43" t="s">
        <v>79</v>
      </c>
      <c r="D83" s="44">
        <f>'[1]ВД 3ЦК МЭС'!$C$8</f>
        <v>3.6900000000000004</v>
      </c>
      <c r="E83" s="44">
        <f>'[1]ВД 3ЦК МЭС'!$C$8</f>
        <v>3.6900000000000004</v>
      </c>
      <c r="F83" s="44">
        <f>'[1]ВД 3ЦК МЭС'!$C$8</f>
        <v>3.6900000000000004</v>
      </c>
      <c r="G83" s="44">
        <f>'[1]ВД 3ЦК МЭС'!$C$8</f>
        <v>3.6900000000000004</v>
      </c>
      <c r="H83" s="44">
        <f>'[1]ВД 3ЦК МЭС'!$C$8</f>
        <v>3.6900000000000004</v>
      </c>
      <c r="I83" s="44">
        <f>'[1]ВД 3ЦК МЭС'!$C$8</f>
        <v>3.6900000000000004</v>
      </c>
      <c r="J83" s="44">
        <f>'[1]ВД 3ЦК МЭС'!$C$8</f>
        <v>3.6900000000000004</v>
      </c>
      <c r="K83" s="44">
        <f>'[1]ВД 3ЦК МЭС'!$C$8</f>
        <v>3.6900000000000004</v>
      </c>
      <c r="L83" s="44">
        <f>'[1]ВД 3ЦК МЭС'!$C$8</f>
        <v>3.6900000000000004</v>
      </c>
      <c r="M83" s="44">
        <f>'[1]ВД 3ЦК МЭС'!$C$8</f>
        <v>3.6900000000000004</v>
      </c>
      <c r="N83" s="44">
        <f>'[1]ВД 3ЦК МЭС'!$C$8</f>
        <v>3.6900000000000004</v>
      </c>
      <c r="O83" s="44">
        <f>'[1]ВД 3ЦК МЭС'!$C$8</f>
        <v>3.6900000000000004</v>
      </c>
      <c r="P83" s="44">
        <f>'[1]ВД 3ЦК МЭС'!$C$8</f>
        <v>3.6900000000000004</v>
      </c>
      <c r="Q83" s="44">
        <f>'[1]ВД 3ЦК МЭС'!$C$8</f>
        <v>3.6900000000000004</v>
      </c>
      <c r="R83" s="44">
        <f>'[1]ВД 3ЦК МЭС'!$C$8</f>
        <v>3.6900000000000004</v>
      </c>
      <c r="S83" s="44">
        <f>'[1]ВД 3ЦК МЭС'!$C$8</f>
        <v>3.6900000000000004</v>
      </c>
      <c r="T83" s="44">
        <f>'[1]ВД 3ЦК МЭС'!$C$8</f>
        <v>3.6900000000000004</v>
      </c>
      <c r="U83" s="44">
        <f>'[1]ВД 3ЦК МЭС'!$C$8</f>
        <v>3.6900000000000004</v>
      </c>
      <c r="V83" s="44">
        <f>'[1]ВД 3ЦК МЭС'!$C$8</f>
        <v>3.6900000000000004</v>
      </c>
      <c r="W83" s="44">
        <f>'[1]ВД 3ЦК МЭС'!$C$8</f>
        <v>3.6900000000000004</v>
      </c>
      <c r="X83" s="44">
        <f>'[1]ВД 3ЦК МЭС'!$C$8</f>
        <v>3.6900000000000004</v>
      </c>
      <c r="Y83" s="44">
        <f>'[1]ВД 3ЦК МЭС'!$C$8</f>
        <v>3.6900000000000004</v>
      </c>
      <c r="Z83" s="44">
        <f>'[1]ВД 3ЦК МЭС'!$C$8</f>
        <v>3.6900000000000004</v>
      </c>
      <c r="AA83" s="44">
        <f>'[1]ВД 3ЦК МЭС'!$C$8</f>
        <v>3.6900000000000004</v>
      </c>
    </row>
    <row r="84" spans="1:27" ht="12.75" customHeight="1" outlineLevel="1" x14ac:dyDescent="0.2">
      <c r="A84" s="97" t="s">
        <v>905</v>
      </c>
      <c r="B84" s="63" t="s">
        <v>862</v>
      </c>
      <c r="C84" s="43" t="s">
        <v>79</v>
      </c>
      <c r="D84" s="44">
        <f>$D$12</f>
        <v>175.36</v>
      </c>
      <c r="E84" s="44">
        <f t="shared" ref="E84:AA84" si="50">$D$12</f>
        <v>175.36</v>
      </c>
      <c r="F84" s="44">
        <f t="shared" si="50"/>
        <v>175.36</v>
      </c>
      <c r="G84" s="44">
        <f t="shared" si="50"/>
        <v>175.36</v>
      </c>
      <c r="H84" s="44">
        <f t="shared" si="50"/>
        <v>175.36</v>
      </c>
      <c r="I84" s="44">
        <f t="shared" si="50"/>
        <v>175.36</v>
      </c>
      <c r="J84" s="44">
        <f t="shared" si="50"/>
        <v>175.36</v>
      </c>
      <c r="K84" s="44">
        <f t="shared" si="50"/>
        <v>175.36</v>
      </c>
      <c r="L84" s="44">
        <f t="shared" si="50"/>
        <v>175.36</v>
      </c>
      <c r="M84" s="44">
        <f t="shared" si="50"/>
        <v>175.36</v>
      </c>
      <c r="N84" s="44">
        <f t="shared" si="50"/>
        <v>175.36</v>
      </c>
      <c r="O84" s="44">
        <f t="shared" si="50"/>
        <v>175.36</v>
      </c>
      <c r="P84" s="44">
        <f t="shared" si="50"/>
        <v>175.36</v>
      </c>
      <c r="Q84" s="44">
        <f t="shared" si="50"/>
        <v>175.36</v>
      </c>
      <c r="R84" s="44">
        <f t="shared" si="50"/>
        <v>175.36</v>
      </c>
      <c r="S84" s="44">
        <f t="shared" si="50"/>
        <v>175.36</v>
      </c>
      <c r="T84" s="44">
        <f t="shared" si="50"/>
        <v>175.36</v>
      </c>
      <c r="U84" s="44">
        <f t="shared" si="50"/>
        <v>175.36</v>
      </c>
      <c r="V84" s="44">
        <f t="shared" si="50"/>
        <v>175.36</v>
      </c>
      <c r="W84" s="44">
        <f t="shared" si="50"/>
        <v>175.36</v>
      </c>
      <c r="X84" s="44">
        <f t="shared" si="50"/>
        <v>175.36</v>
      </c>
      <c r="Y84" s="44">
        <f t="shared" si="50"/>
        <v>175.36</v>
      </c>
      <c r="Z84" s="44">
        <f t="shared" si="50"/>
        <v>175.36</v>
      </c>
      <c r="AA84" s="44">
        <f t="shared" si="50"/>
        <v>175.36</v>
      </c>
    </row>
    <row r="85" spans="1:27" ht="12.75" customHeight="1" outlineLevel="1" x14ac:dyDescent="0.2">
      <c r="A85" s="111" t="s">
        <v>906</v>
      </c>
      <c r="B85" s="63" t="s">
        <v>858</v>
      </c>
      <c r="C85" s="43" t="s">
        <v>79</v>
      </c>
      <c r="D85" s="44">
        <f>$D$13</f>
        <v>216.36</v>
      </c>
      <c r="E85" s="44">
        <f t="shared" ref="E85:AA85" si="51">$D$13</f>
        <v>216.36</v>
      </c>
      <c r="F85" s="44">
        <f t="shared" si="51"/>
        <v>216.36</v>
      </c>
      <c r="G85" s="44">
        <f t="shared" si="51"/>
        <v>216.36</v>
      </c>
      <c r="H85" s="44">
        <f t="shared" si="51"/>
        <v>216.36</v>
      </c>
      <c r="I85" s="44">
        <f t="shared" si="51"/>
        <v>216.36</v>
      </c>
      <c r="J85" s="44">
        <f t="shared" si="51"/>
        <v>216.36</v>
      </c>
      <c r="K85" s="44">
        <f t="shared" si="51"/>
        <v>216.36</v>
      </c>
      <c r="L85" s="44">
        <f t="shared" si="51"/>
        <v>216.36</v>
      </c>
      <c r="M85" s="44">
        <f t="shared" si="51"/>
        <v>216.36</v>
      </c>
      <c r="N85" s="44">
        <f t="shared" si="51"/>
        <v>216.36</v>
      </c>
      <c r="O85" s="44">
        <f t="shared" si="51"/>
        <v>216.36</v>
      </c>
      <c r="P85" s="44">
        <f t="shared" si="51"/>
        <v>216.36</v>
      </c>
      <c r="Q85" s="44">
        <f t="shared" si="51"/>
        <v>216.36</v>
      </c>
      <c r="R85" s="44">
        <f t="shared" si="51"/>
        <v>216.36</v>
      </c>
      <c r="S85" s="44">
        <f t="shared" si="51"/>
        <v>216.36</v>
      </c>
      <c r="T85" s="44">
        <f t="shared" si="51"/>
        <v>216.36</v>
      </c>
      <c r="U85" s="44">
        <f t="shared" si="51"/>
        <v>216.36</v>
      </c>
      <c r="V85" s="44">
        <f t="shared" si="51"/>
        <v>216.36</v>
      </c>
      <c r="W85" s="44">
        <f t="shared" si="51"/>
        <v>216.36</v>
      </c>
      <c r="X85" s="44">
        <f t="shared" si="51"/>
        <v>216.36</v>
      </c>
      <c r="Y85" s="44">
        <f t="shared" si="51"/>
        <v>216.36</v>
      </c>
      <c r="Z85" s="44">
        <f t="shared" si="51"/>
        <v>216.36</v>
      </c>
      <c r="AA85" s="44">
        <f t="shared" si="51"/>
        <v>216.36</v>
      </c>
    </row>
    <row r="86" spans="1:27" ht="12.75" customHeight="1" x14ac:dyDescent="0.2">
      <c r="A86" s="96" t="s">
        <v>907</v>
      </c>
      <c r="B86" s="28" t="str">
        <f>"14"&amp;"."&amp;$B$212&amp;"."&amp;$B$213</f>
        <v>14.11.2023</v>
      </c>
      <c r="C86" s="88" t="s">
        <v>76</v>
      </c>
      <c r="D86" s="89">
        <f>ROUND(((D87+D88+D90+D89+D91)/1000),5)</f>
        <v>3.83873</v>
      </c>
      <c r="E86" s="89">
        <f t="shared" ref="E86:AA86" si="52">ROUND(((E87+E88+E90+E89+E91)/1000),5)</f>
        <v>3.7750599999999999</v>
      </c>
      <c r="F86" s="89">
        <f t="shared" si="52"/>
        <v>3.70641</v>
      </c>
      <c r="G86" s="89">
        <f t="shared" si="52"/>
        <v>3.6932399999999999</v>
      </c>
      <c r="H86" s="89">
        <f t="shared" si="52"/>
        <v>3.7544499999999998</v>
      </c>
      <c r="I86" s="89">
        <f t="shared" si="52"/>
        <v>3.8708800000000001</v>
      </c>
      <c r="J86" s="89">
        <f t="shared" si="52"/>
        <v>4.0498799999999999</v>
      </c>
      <c r="K86" s="89">
        <f t="shared" si="52"/>
        <v>4.3982200000000002</v>
      </c>
      <c r="L86" s="89">
        <f t="shared" si="52"/>
        <v>4.5790899999999999</v>
      </c>
      <c r="M86" s="89">
        <f t="shared" si="52"/>
        <v>4.6772299999999998</v>
      </c>
      <c r="N86" s="89">
        <f t="shared" si="52"/>
        <v>4.7472799999999999</v>
      </c>
      <c r="O86" s="89">
        <f t="shared" si="52"/>
        <v>4.7447499999999998</v>
      </c>
      <c r="P86" s="89">
        <f t="shared" si="52"/>
        <v>4.7134499999999999</v>
      </c>
      <c r="Q86" s="89">
        <f t="shared" si="52"/>
        <v>4.7310299999999996</v>
      </c>
      <c r="R86" s="89">
        <f t="shared" si="52"/>
        <v>4.8047199999999997</v>
      </c>
      <c r="S86" s="89">
        <f t="shared" si="52"/>
        <v>4.7697599999999998</v>
      </c>
      <c r="T86" s="89">
        <f t="shared" si="52"/>
        <v>4.7873400000000004</v>
      </c>
      <c r="U86" s="89">
        <f t="shared" si="52"/>
        <v>4.8120900000000004</v>
      </c>
      <c r="V86" s="89">
        <f t="shared" si="52"/>
        <v>4.7239699999999996</v>
      </c>
      <c r="W86" s="89">
        <f t="shared" si="52"/>
        <v>4.6773999999999996</v>
      </c>
      <c r="X86" s="89">
        <f t="shared" si="52"/>
        <v>4.5735000000000001</v>
      </c>
      <c r="Y86" s="89">
        <f t="shared" si="52"/>
        <v>4.4291200000000002</v>
      </c>
      <c r="Z86" s="89">
        <f t="shared" si="52"/>
        <v>4.1228999999999996</v>
      </c>
      <c r="AA86" s="89">
        <f t="shared" si="52"/>
        <v>3.9363899999999998</v>
      </c>
    </row>
    <row r="87" spans="1:27" ht="12.75" customHeight="1" outlineLevel="1" x14ac:dyDescent="0.2">
      <c r="A87" s="97" t="s">
        <v>908</v>
      </c>
      <c r="B87" s="63" t="s">
        <v>242</v>
      </c>
      <c r="C87" s="43" t="s">
        <v>79</v>
      </c>
      <c r="D87" s="44">
        <f>'[1]ВД 3ЦК МЭС'!C28</f>
        <v>1220.43</v>
      </c>
      <c r="E87" s="44">
        <f>'[1]ВД 3ЦК МЭС'!D28</f>
        <v>1156.76</v>
      </c>
      <c r="F87" s="44">
        <f>'[1]ВД 3ЦК МЭС'!E28</f>
        <v>1088.1099999999999</v>
      </c>
      <c r="G87" s="44">
        <f>'[1]ВД 3ЦК МЭС'!F28</f>
        <v>1074.94</v>
      </c>
      <c r="H87" s="44">
        <f>'[1]ВД 3ЦК МЭС'!G28</f>
        <v>1136.1500000000001</v>
      </c>
      <c r="I87" s="44">
        <f>'[1]ВД 3ЦК МЭС'!H28</f>
        <v>1252.58</v>
      </c>
      <c r="J87" s="44">
        <f>'[1]ВД 3ЦК МЭС'!I28</f>
        <v>1431.58</v>
      </c>
      <c r="K87" s="44">
        <f>'[1]ВД 3ЦК МЭС'!J28</f>
        <v>1779.92</v>
      </c>
      <c r="L87" s="44">
        <f>'[1]ВД 3ЦК МЭС'!K28</f>
        <v>1960.79</v>
      </c>
      <c r="M87" s="44">
        <f>'[1]ВД 3ЦК МЭС'!L28</f>
        <v>2058.9299999999998</v>
      </c>
      <c r="N87" s="44">
        <f>'[1]ВД 3ЦК МЭС'!M28</f>
        <v>2128.98</v>
      </c>
      <c r="O87" s="44">
        <f>'[1]ВД 3ЦК МЭС'!N28</f>
        <v>2126.4499999999998</v>
      </c>
      <c r="P87" s="44">
        <f>'[1]ВД 3ЦК МЭС'!O28</f>
        <v>2095.15</v>
      </c>
      <c r="Q87" s="44">
        <f>'[1]ВД 3ЦК МЭС'!P28</f>
        <v>2112.73</v>
      </c>
      <c r="R87" s="44">
        <f>'[1]ВД 3ЦК МЭС'!Q28</f>
        <v>2186.42</v>
      </c>
      <c r="S87" s="44">
        <f>'[1]ВД 3ЦК МЭС'!R28</f>
        <v>2151.46</v>
      </c>
      <c r="T87" s="44">
        <f>'[1]ВД 3ЦК МЭС'!S28</f>
        <v>2169.04</v>
      </c>
      <c r="U87" s="44">
        <f>'[1]ВД 3ЦК МЭС'!T28</f>
        <v>2193.79</v>
      </c>
      <c r="V87" s="44">
        <f>'[1]ВД 3ЦК МЭС'!U28</f>
        <v>2105.67</v>
      </c>
      <c r="W87" s="44">
        <f>'[1]ВД 3ЦК МЭС'!V28</f>
        <v>2059.1</v>
      </c>
      <c r="X87" s="44">
        <f>'[1]ВД 3ЦК МЭС'!W28</f>
        <v>1955.2</v>
      </c>
      <c r="Y87" s="44">
        <f>'[1]ВД 3ЦК МЭС'!X28</f>
        <v>1810.82</v>
      </c>
      <c r="Z87" s="44">
        <f>'[1]ВД 3ЦК МЭС'!Y28</f>
        <v>1504.6</v>
      </c>
      <c r="AA87" s="44">
        <f>'[1]ВД 3ЦК МЭС'!Z28</f>
        <v>1318.09</v>
      </c>
    </row>
    <row r="88" spans="1:27" ht="12.75" customHeight="1" outlineLevel="1" x14ac:dyDescent="0.2">
      <c r="A88" s="97" t="s">
        <v>909</v>
      </c>
      <c r="B88" s="63" t="s">
        <v>90</v>
      </c>
      <c r="C88" s="43" t="s">
        <v>79</v>
      </c>
      <c r="D88" s="44">
        <f>$D$10</f>
        <v>2222.89</v>
      </c>
      <c r="E88" s="44">
        <f t="shared" ref="E88:AA88" si="53">$D$10</f>
        <v>2222.89</v>
      </c>
      <c r="F88" s="44">
        <f t="shared" si="53"/>
        <v>2222.89</v>
      </c>
      <c r="G88" s="44">
        <f t="shared" si="53"/>
        <v>2222.89</v>
      </c>
      <c r="H88" s="44">
        <f t="shared" si="53"/>
        <v>2222.89</v>
      </c>
      <c r="I88" s="44">
        <f t="shared" si="53"/>
        <v>2222.89</v>
      </c>
      <c r="J88" s="44">
        <f t="shared" si="53"/>
        <v>2222.89</v>
      </c>
      <c r="K88" s="44">
        <f t="shared" si="53"/>
        <v>2222.89</v>
      </c>
      <c r="L88" s="44">
        <f t="shared" si="53"/>
        <v>2222.89</v>
      </c>
      <c r="M88" s="44">
        <f t="shared" si="53"/>
        <v>2222.89</v>
      </c>
      <c r="N88" s="44">
        <f t="shared" si="53"/>
        <v>2222.89</v>
      </c>
      <c r="O88" s="44">
        <f t="shared" si="53"/>
        <v>2222.89</v>
      </c>
      <c r="P88" s="44">
        <f t="shared" si="53"/>
        <v>2222.89</v>
      </c>
      <c r="Q88" s="44">
        <f t="shared" si="53"/>
        <v>2222.89</v>
      </c>
      <c r="R88" s="44">
        <f t="shared" si="53"/>
        <v>2222.89</v>
      </c>
      <c r="S88" s="44">
        <f t="shared" si="53"/>
        <v>2222.89</v>
      </c>
      <c r="T88" s="44">
        <f t="shared" si="53"/>
        <v>2222.89</v>
      </c>
      <c r="U88" s="44">
        <f t="shared" si="53"/>
        <v>2222.89</v>
      </c>
      <c r="V88" s="44">
        <f t="shared" si="53"/>
        <v>2222.89</v>
      </c>
      <c r="W88" s="44">
        <f t="shared" si="53"/>
        <v>2222.89</v>
      </c>
      <c r="X88" s="44">
        <f t="shared" si="53"/>
        <v>2222.89</v>
      </c>
      <c r="Y88" s="44">
        <f t="shared" si="53"/>
        <v>2222.89</v>
      </c>
      <c r="Z88" s="44">
        <f t="shared" si="53"/>
        <v>2222.89</v>
      </c>
      <c r="AA88" s="44">
        <f t="shared" si="53"/>
        <v>2222.89</v>
      </c>
    </row>
    <row r="89" spans="1:27" ht="12.75" customHeight="1" outlineLevel="1" x14ac:dyDescent="0.2">
      <c r="A89" s="97" t="s">
        <v>910</v>
      </c>
      <c r="B89" s="63" t="s">
        <v>83</v>
      </c>
      <c r="C89" s="43" t="s">
        <v>79</v>
      </c>
      <c r="D89" s="44">
        <f>'[1]ВД 3ЦК МЭС'!$C$8</f>
        <v>3.6900000000000004</v>
      </c>
      <c r="E89" s="44">
        <f>'[1]ВД 3ЦК МЭС'!$C$8</f>
        <v>3.6900000000000004</v>
      </c>
      <c r="F89" s="44">
        <f>'[1]ВД 3ЦК МЭС'!$C$8</f>
        <v>3.6900000000000004</v>
      </c>
      <c r="G89" s="44">
        <f>'[1]ВД 3ЦК МЭС'!$C$8</f>
        <v>3.6900000000000004</v>
      </c>
      <c r="H89" s="44">
        <f>'[1]ВД 3ЦК МЭС'!$C$8</f>
        <v>3.6900000000000004</v>
      </c>
      <c r="I89" s="44">
        <f>'[1]ВД 3ЦК МЭС'!$C$8</f>
        <v>3.6900000000000004</v>
      </c>
      <c r="J89" s="44">
        <f>'[1]ВД 3ЦК МЭС'!$C$8</f>
        <v>3.6900000000000004</v>
      </c>
      <c r="K89" s="44">
        <f>'[1]ВД 3ЦК МЭС'!$C$8</f>
        <v>3.6900000000000004</v>
      </c>
      <c r="L89" s="44">
        <f>'[1]ВД 3ЦК МЭС'!$C$8</f>
        <v>3.6900000000000004</v>
      </c>
      <c r="M89" s="44">
        <f>'[1]ВД 3ЦК МЭС'!$C$8</f>
        <v>3.6900000000000004</v>
      </c>
      <c r="N89" s="44">
        <f>'[1]ВД 3ЦК МЭС'!$C$8</f>
        <v>3.6900000000000004</v>
      </c>
      <c r="O89" s="44">
        <f>'[1]ВД 3ЦК МЭС'!$C$8</f>
        <v>3.6900000000000004</v>
      </c>
      <c r="P89" s="44">
        <f>'[1]ВД 3ЦК МЭС'!$C$8</f>
        <v>3.6900000000000004</v>
      </c>
      <c r="Q89" s="44">
        <f>'[1]ВД 3ЦК МЭС'!$C$8</f>
        <v>3.6900000000000004</v>
      </c>
      <c r="R89" s="44">
        <f>'[1]ВД 3ЦК МЭС'!$C$8</f>
        <v>3.6900000000000004</v>
      </c>
      <c r="S89" s="44">
        <f>'[1]ВД 3ЦК МЭС'!$C$8</f>
        <v>3.6900000000000004</v>
      </c>
      <c r="T89" s="44">
        <f>'[1]ВД 3ЦК МЭС'!$C$8</f>
        <v>3.6900000000000004</v>
      </c>
      <c r="U89" s="44">
        <f>'[1]ВД 3ЦК МЭС'!$C$8</f>
        <v>3.6900000000000004</v>
      </c>
      <c r="V89" s="44">
        <f>'[1]ВД 3ЦК МЭС'!$C$8</f>
        <v>3.6900000000000004</v>
      </c>
      <c r="W89" s="44">
        <f>'[1]ВД 3ЦК МЭС'!$C$8</f>
        <v>3.6900000000000004</v>
      </c>
      <c r="X89" s="44">
        <f>'[1]ВД 3ЦК МЭС'!$C$8</f>
        <v>3.6900000000000004</v>
      </c>
      <c r="Y89" s="44">
        <f>'[1]ВД 3ЦК МЭС'!$C$8</f>
        <v>3.6900000000000004</v>
      </c>
      <c r="Z89" s="44">
        <f>'[1]ВД 3ЦК МЭС'!$C$8</f>
        <v>3.6900000000000004</v>
      </c>
      <c r="AA89" s="44">
        <f>'[1]ВД 3ЦК МЭС'!$C$8</f>
        <v>3.6900000000000004</v>
      </c>
    </row>
    <row r="90" spans="1:27" ht="12.75" customHeight="1" outlineLevel="1" x14ac:dyDescent="0.2">
      <c r="A90" s="97" t="s">
        <v>911</v>
      </c>
      <c r="B90" s="63" t="s">
        <v>862</v>
      </c>
      <c r="C90" s="43" t="s">
        <v>79</v>
      </c>
      <c r="D90" s="44">
        <f>$D$12</f>
        <v>175.36</v>
      </c>
      <c r="E90" s="44">
        <f t="shared" ref="E90:AA90" si="54">$D$12</f>
        <v>175.36</v>
      </c>
      <c r="F90" s="44">
        <f t="shared" si="54"/>
        <v>175.36</v>
      </c>
      <c r="G90" s="44">
        <f t="shared" si="54"/>
        <v>175.36</v>
      </c>
      <c r="H90" s="44">
        <f t="shared" si="54"/>
        <v>175.36</v>
      </c>
      <c r="I90" s="44">
        <f t="shared" si="54"/>
        <v>175.36</v>
      </c>
      <c r="J90" s="44">
        <f t="shared" si="54"/>
        <v>175.36</v>
      </c>
      <c r="K90" s="44">
        <f t="shared" si="54"/>
        <v>175.36</v>
      </c>
      <c r="L90" s="44">
        <f t="shared" si="54"/>
        <v>175.36</v>
      </c>
      <c r="M90" s="44">
        <f t="shared" si="54"/>
        <v>175.36</v>
      </c>
      <c r="N90" s="44">
        <f t="shared" si="54"/>
        <v>175.36</v>
      </c>
      <c r="O90" s="44">
        <f t="shared" si="54"/>
        <v>175.36</v>
      </c>
      <c r="P90" s="44">
        <f t="shared" si="54"/>
        <v>175.36</v>
      </c>
      <c r="Q90" s="44">
        <f t="shared" si="54"/>
        <v>175.36</v>
      </c>
      <c r="R90" s="44">
        <f t="shared" si="54"/>
        <v>175.36</v>
      </c>
      <c r="S90" s="44">
        <f t="shared" si="54"/>
        <v>175.36</v>
      </c>
      <c r="T90" s="44">
        <f t="shared" si="54"/>
        <v>175.36</v>
      </c>
      <c r="U90" s="44">
        <f t="shared" si="54"/>
        <v>175.36</v>
      </c>
      <c r="V90" s="44">
        <f t="shared" si="54"/>
        <v>175.36</v>
      </c>
      <c r="W90" s="44">
        <f t="shared" si="54"/>
        <v>175.36</v>
      </c>
      <c r="X90" s="44">
        <f t="shared" si="54"/>
        <v>175.36</v>
      </c>
      <c r="Y90" s="44">
        <f t="shared" si="54"/>
        <v>175.36</v>
      </c>
      <c r="Z90" s="44">
        <f t="shared" si="54"/>
        <v>175.36</v>
      </c>
      <c r="AA90" s="44">
        <f t="shared" si="54"/>
        <v>175.36</v>
      </c>
    </row>
    <row r="91" spans="1:27" ht="12.75" customHeight="1" outlineLevel="1" x14ac:dyDescent="0.2">
      <c r="A91" s="97" t="s">
        <v>912</v>
      </c>
      <c r="B91" s="63" t="s">
        <v>858</v>
      </c>
      <c r="C91" s="43" t="s">
        <v>79</v>
      </c>
      <c r="D91" s="44">
        <f>$D$13</f>
        <v>216.36</v>
      </c>
      <c r="E91" s="44">
        <f t="shared" ref="E91:AA91" si="55">$D$13</f>
        <v>216.36</v>
      </c>
      <c r="F91" s="44">
        <f t="shared" si="55"/>
        <v>216.36</v>
      </c>
      <c r="G91" s="44">
        <f t="shared" si="55"/>
        <v>216.36</v>
      </c>
      <c r="H91" s="44">
        <f t="shared" si="55"/>
        <v>216.36</v>
      </c>
      <c r="I91" s="44">
        <f t="shared" si="55"/>
        <v>216.36</v>
      </c>
      <c r="J91" s="44">
        <f t="shared" si="55"/>
        <v>216.36</v>
      </c>
      <c r="K91" s="44">
        <f t="shared" si="55"/>
        <v>216.36</v>
      </c>
      <c r="L91" s="44">
        <f t="shared" si="55"/>
        <v>216.36</v>
      </c>
      <c r="M91" s="44">
        <f t="shared" si="55"/>
        <v>216.36</v>
      </c>
      <c r="N91" s="44">
        <f t="shared" si="55"/>
        <v>216.36</v>
      </c>
      <c r="O91" s="44">
        <f t="shared" si="55"/>
        <v>216.36</v>
      </c>
      <c r="P91" s="44">
        <f t="shared" si="55"/>
        <v>216.36</v>
      </c>
      <c r="Q91" s="44">
        <f t="shared" si="55"/>
        <v>216.36</v>
      </c>
      <c r="R91" s="44">
        <f t="shared" si="55"/>
        <v>216.36</v>
      </c>
      <c r="S91" s="44">
        <f t="shared" si="55"/>
        <v>216.36</v>
      </c>
      <c r="T91" s="44">
        <f t="shared" si="55"/>
        <v>216.36</v>
      </c>
      <c r="U91" s="44">
        <f t="shared" si="55"/>
        <v>216.36</v>
      </c>
      <c r="V91" s="44">
        <f t="shared" si="55"/>
        <v>216.36</v>
      </c>
      <c r="W91" s="44">
        <f t="shared" si="55"/>
        <v>216.36</v>
      </c>
      <c r="X91" s="44">
        <f t="shared" si="55"/>
        <v>216.36</v>
      </c>
      <c r="Y91" s="44">
        <f t="shared" si="55"/>
        <v>216.36</v>
      </c>
      <c r="Z91" s="44">
        <f t="shared" si="55"/>
        <v>216.36</v>
      </c>
      <c r="AA91" s="44">
        <f t="shared" si="55"/>
        <v>216.36</v>
      </c>
    </row>
    <row r="92" spans="1:27" ht="12.75" customHeight="1" x14ac:dyDescent="0.2">
      <c r="A92" s="96" t="s">
        <v>913</v>
      </c>
      <c r="B92" s="28" t="str">
        <f>"15"&amp;"."&amp;$B$212&amp;"."&amp;$B$213</f>
        <v>15.11.2023</v>
      </c>
      <c r="C92" s="88" t="s">
        <v>76</v>
      </c>
      <c r="D92" s="89">
        <f>ROUND(((D93+D94+D96+D95+D97)/1000),5)</f>
        <v>3.81026</v>
      </c>
      <c r="E92" s="89">
        <f t="shared" ref="E92:AA92" si="56">ROUND(((E93+E94+E96+E95+E97)/1000),5)</f>
        <v>3.7232500000000002</v>
      </c>
      <c r="F92" s="89">
        <f t="shared" si="56"/>
        <v>3.6759300000000001</v>
      </c>
      <c r="G92" s="89">
        <f t="shared" si="56"/>
        <v>3.6725099999999999</v>
      </c>
      <c r="H92" s="89">
        <f t="shared" si="56"/>
        <v>3.7219500000000001</v>
      </c>
      <c r="I92" s="89">
        <f t="shared" si="56"/>
        <v>3.8813200000000001</v>
      </c>
      <c r="J92" s="89">
        <f t="shared" si="56"/>
        <v>3.9902099999999998</v>
      </c>
      <c r="K92" s="89">
        <f t="shared" si="56"/>
        <v>4.3016800000000002</v>
      </c>
      <c r="L92" s="89">
        <f t="shared" si="56"/>
        <v>4.4485700000000001</v>
      </c>
      <c r="M92" s="89">
        <f t="shared" si="56"/>
        <v>4.5282499999999999</v>
      </c>
      <c r="N92" s="89">
        <f t="shared" si="56"/>
        <v>4.5454400000000001</v>
      </c>
      <c r="O92" s="89">
        <f t="shared" si="56"/>
        <v>4.5855399999999999</v>
      </c>
      <c r="P92" s="89">
        <f t="shared" si="56"/>
        <v>4.5561600000000002</v>
      </c>
      <c r="Q92" s="89">
        <f t="shared" si="56"/>
        <v>4.57362</v>
      </c>
      <c r="R92" s="89">
        <f t="shared" si="56"/>
        <v>4.5840500000000004</v>
      </c>
      <c r="S92" s="89">
        <f t="shared" si="56"/>
        <v>4.5878399999999999</v>
      </c>
      <c r="T92" s="89">
        <f t="shared" si="56"/>
        <v>4.55002</v>
      </c>
      <c r="U92" s="89">
        <f t="shared" si="56"/>
        <v>4.5867899999999997</v>
      </c>
      <c r="V92" s="89">
        <f t="shared" si="56"/>
        <v>4.5544799999999999</v>
      </c>
      <c r="W92" s="89">
        <f t="shared" si="56"/>
        <v>4.5546100000000003</v>
      </c>
      <c r="X92" s="89">
        <f t="shared" si="56"/>
        <v>4.49397</v>
      </c>
      <c r="Y92" s="89">
        <f t="shared" si="56"/>
        <v>4.32951</v>
      </c>
      <c r="Z92" s="89">
        <f t="shared" si="56"/>
        <v>4.1273600000000004</v>
      </c>
      <c r="AA92" s="89">
        <f t="shared" si="56"/>
        <v>3.9308800000000002</v>
      </c>
    </row>
    <row r="93" spans="1:27" ht="12.75" customHeight="1" outlineLevel="1" x14ac:dyDescent="0.2">
      <c r="A93" s="97" t="s">
        <v>914</v>
      </c>
      <c r="B93" s="63" t="s">
        <v>242</v>
      </c>
      <c r="C93" s="43" t="s">
        <v>79</v>
      </c>
      <c r="D93" s="44">
        <f>'[1]ВД 3ЦК МЭС'!C29</f>
        <v>1191.96</v>
      </c>
      <c r="E93" s="44">
        <f>'[1]ВД 3ЦК МЭС'!D29</f>
        <v>1104.95</v>
      </c>
      <c r="F93" s="44">
        <f>'[1]ВД 3ЦК МЭС'!E29</f>
        <v>1057.6300000000001</v>
      </c>
      <c r="G93" s="44">
        <f>'[1]ВД 3ЦК МЭС'!F29</f>
        <v>1054.21</v>
      </c>
      <c r="H93" s="44">
        <f>'[1]ВД 3ЦК МЭС'!G29</f>
        <v>1103.6500000000001</v>
      </c>
      <c r="I93" s="44">
        <f>'[1]ВД 3ЦК МЭС'!H29</f>
        <v>1263.02</v>
      </c>
      <c r="J93" s="44">
        <f>'[1]ВД 3ЦК МЭС'!I29</f>
        <v>1371.91</v>
      </c>
      <c r="K93" s="44">
        <f>'[1]ВД 3ЦК МЭС'!J29</f>
        <v>1683.38</v>
      </c>
      <c r="L93" s="44">
        <f>'[1]ВД 3ЦК МЭС'!K29</f>
        <v>1830.27</v>
      </c>
      <c r="M93" s="44">
        <f>'[1]ВД 3ЦК МЭС'!L29</f>
        <v>1909.95</v>
      </c>
      <c r="N93" s="44">
        <f>'[1]ВД 3ЦК МЭС'!M29</f>
        <v>1927.14</v>
      </c>
      <c r="O93" s="44">
        <f>'[1]ВД 3ЦК МЭС'!N29</f>
        <v>1967.24</v>
      </c>
      <c r="P93" s="44">
        <f>'[1]ВД 3ЦК МЭС'!O29</f>
        <v>1937.86</v>
      </c>
      <c r="Q93" s="44">
        <f>'[1]ВД 3ЦК МЭС'!P29</f>
        <v>1955.32</v>
      </c>
      <c r="R93" s="44">
        <f>'[1]ВД 3ЦК МЭС'!Q29</f>
        <v>1965.75</v>
      </c>
      <c r="S93" s="44">
        <f>'[1]ВД 3ЦК МЭС'!R29</f>
        <v>1969.54</v>
      </c>
      <c r="T93" s="44">
        <f>'[1]ВД 3ЦК МЭС'!S29</f>
        <v>1931.72</v>
      </c>
      <c r="U93" s="44">
        <f>'[1]ВД 3ЦК МЭС'!T29</f>
        <v>1968.49</v>
      </c>
      <c r="V93" s="44">
        <f>'[1]ВД 3ЦК МЭС'!U29</f>
        <v>1936.18</v>
      </c>
      <c r="W93" s="44">
        <f>'[1]ВД 3ЦК МЭС'!V29</f>
        <v>1936.31</v>
      </c>
      <c r="X93" s="44">
        <f>'[1]ВД 3ЦК МЭС'!W29</f>
        <v>1875.67</v>
      </c>
      <c r="Y93" s="44">
        <f>'[1]ВД 3ЦК МЭС'!X29</f>
        <v>1711.21</v>
      </c>
      <c r="Z93" s="44">
        <f>'[1]ВД 3ЦК МЭС'!Y29</f>
        <v>1509.06</v>
      </c>
      <c r="AA93" s="44">
        <f>'[1]ВД 3ЦК МЭС'!Z29</f>
        <v>1312.58</v>
      </c>
    </row>
    <row r="94" spans="1:27" ht="12.75" customHeight="1" outlineLevel="1" x14ac:dyDescent="0.2">
      <c r="A94" s="97" t="s">
        <v>915</v>
      </c>
      <c r="B94" s="63" t="s">
        <v>90</v>
      </c>
      <c r="C94" s="43" t="s">
        <v>79</v>
      </c>
      <c r="D94" s="44">
        <f>$D$10</f>
        <v>2222.89</v>
      </c>
      <c r="E94" s="44">
        <f t="shared" ref="E94:AA94" si="57">$D$10</f>
        <v>2222.89</v>
      </c>
      <c r="F94" s="44">
        <f t="shared" si="57"/>
        <v>2222.89</v>
      </c>
      <c r="G94" s="44">
        <f t="shared" si="57"/>
        <v>2222.89</v>
      </c>
      <c r="H94" s="44">
        <f t="shared" si="57"/>
        <v>2222.89</v>
      </c>
      <c r="I94" s="44">
        <f t="shared" si="57"/>
        <v>2222.89</v>
      </c>
      <c r="J94" s="44">
        <f t="shared" si="57"/>
        <v>2222.89</v>
      </c>
      <c r="K94" s="44">
        <f t="shared" si="57"/>
        <v>2222.89</v>
      </c>
      <c r="L94" s="44">
        <f t="shared" si="57"/>
        <v>2222.89</v>
      </c>
      <c r="M94" s="44">
        <f t="shared" si="57"/>
        <v>2222.89</v>
      </c>
      <c r="N94" s="44">
        <f t="shared" si="57"/>
        <v>2222.89</v>
      </c>
      <c r="O94" s="44">
        <f t="shared" si="57"/>
        <v>2222.89</v>
      </c>
      <c r="P94" s="44">
        <f t="shared" si="57"/>
        <v>2222.89</v>
      </c>
      <c r="Q94" s="44">
        <f t="shared" si="57"/>
        <v>2222.89</v>
      </c>
      <c r="R94" s="44">
        <f t="shared" si="57"/>
        <v>2222.89</v>
      </c>
      <c r="S94" s="44">
        <f t="shared" si="57"/>
        <v>2222.89</v>
      </c>
      <c r="T94" s="44">
        <f t="shared" si="57"/>
        <v>2222.89</v>
      </c>
      <c r="U94" s="44">
        <f t="shared" si="57"/>
        <v>2222.89</v>
      </c>
      <c r="V94" s="44">
        <f t="shared" si="57"/>
        <v>2222.89</v>
      </c>
      <c r="W94" s="44">
        <f t="shared" si="57"/>
        <v>2222.89</v>
      </c>
      <c r="X94" s="44">
        <f t="shared" si="57"/>
        <v>2222.89</v>
      </c>
      <c r="Y94" s="44">
        <f t="shared" si="57"/>
        <v>2222.89</v>
      </c>
      <c r="Z94" s="44">
        <f t="shared" si="57"/>
        <v>2222.89</v>
      </c>
      <c r="AA94" s="44">
        <f t="shared" si="57"/>
        <v>2222.89</v>
      </c>
    </row>
    <row r="95" spans="1:27" ht="12.75" customHeight="1" outlineLevel="1" x14ac:dyDescent="0.2">
      <c r="A95" s="97" t="s">
        <v>916</v>
      </c>
      <c r="B95" s="63" t="s">
        <v>83</v>
      </c>
      <c r="C95" s="43" t="s">
        <v>79</v>
      </c>
      <c r="D95" s="44">
        <f>'[1]ВД 3ЦК МЭС'!$C$8</f>
        <v>3.6900000000000004</v>
      </c>
      <c r="E95" s="44">
        <f>'[1]ВД 3ЦК МЭС'!$C$8</f>
        <v>3.6900000000000004</v>
      </c>
      <c r="F95" s="44">
        <f>'[1]ВД 3ЦК МЭС'!$C$8</f>
        <v>3.6900000000000004</v>
      </c>
      <c r="G95" s="44">
        <f>'[1]ВД 3ЦК МЭС'!$C$8</f>
        <v>3.6900000000000004</v>
      </c>
      <c r="H95" s="44">
        <f>'[1]ВД 3ЦК МЭС'!$C$8</f>
        <v>3.6900000000000004</v>
      </c>
      <c r="I95" s="44">
        <f>'[1]ВД 3ЦК МЭС'!$C$8</f>
        <v>3.6900000000000004</v>
      </c>
      <c r="J95" s="44">
        <f>'[1]ВД 3ЦК МЭС'!$C$8</f>
        <v>3.6900000000000004</v>
      </c>
      <c r="K95" s="44">
        <f>'[1]ВД 3ЦК МЭС'!$C$8</f>
        <v>3.6900000000000004</v>
      </c>
      <c r="L95" s="44">
        <f>'[1]ВД 3ЦК МЭС'!$C$8</f>
        <v>3.6900000000000004</v>
      </c>
      <c r="M95" s="44">
        <f>'[1]ВД 3ЦК МЭС'!$C$8</f>
        <v>3.6900000000000004</v>
      </c>
      <c r="N95" s="44">
        <f>'[1]ВД 3ЦК МЭС'!$C$8</f>
        <v>3.6900000000000004</v>
      </c>
      <c r="O95" s="44">
        <f>'[1]ВД 3ЦК МЭС'!$C$8</f>
        <v>3.6900000000000004</v>
      </c>
      <c r="P95" s="44">
        <f>'[1]ВД 3ЦК МЭС'!$C$8</f>
        <v>3.6900000000000004</v>
      </c>
      <c r="Q95" s="44">
        <f>'[1]ВД 3ЦК МЭС'!$C$8</f>
        <v>3.6900000000000004</v>
      </c>
      <c r="R95" s="44">
        <f>'[1]ВД 3ЦК МЭС'!$C$8</f>
        <v>3.6900000000000004</v>
      </c>
      <c r="S95" s="44">
        <f>'[1]ВД 3ЦК МЭС'!$C$8</f>
        <v>3.6900000000000004</v>
      </c>
      <c r="T95" s="44">
        <f>'[1]ВД 3ЦК МЭС'!$C$8</f>
        <v>3.6900000000000004</v>
      </c>
      <c r="U95" s="44">
        <f>'[1]ВД 3ЦК МЭС'!$C$8</f>
        <v>3.6900000000000004</v>
      </c>
      <c r="V95" s="44">
        <f>'[1]ВД 3ЦК МЭС'!$C$8</f>
        <v>3.6900000000000004</v>
      </c>
      <c r="W95" s="44">
        <f>'[1]ВД 3ЦК МЭС'!$C$8</f>
        <v>3.6900000000000004</v>
      </c>
      <c r="X95" s="44">
        <f>'[1]ВД 3ЦК МЭС'!$C$8</f>
        <v>3.6900000000000004</v>
      </c>
      <c r="Y95" s="44">
        <f>'[1]ВД 3ЦК МЭС'!$C$8</f>
        <v>3.6900000000000004</v>
      </c>
      <c r="Z95" s="44">
        <f>'[1]ВД 3ЦК МЭС'!$C$8</f>
        <v>3.6900000000000004</v>
      </c>
      <c r="AA95" s="44">
        <f>'[1]ВД 3ЦК МЭС'!$C$8</f>
        <v>3.6900000000000004</v>
      </c>
    </row>
    <row r="96" spans="1:27" ht="12.75" customHeight="1" outlineLevel="1" x14ac:dyDescent="0.2">
      <c r="A96" s="97" t="s">
        <v>917</v>
      </c>
      <c r="B96" s="63" t="s">
        <v>862</v>
      </c>
      <c r="C96" s="43" t="s">
        <v>79</v>
      </c>
      <c r="D96" s="44">
        <f>$D$12</f>
        <v>175.36</v>
      </c>
      <c r="E96" s="44">
        <f t="shared" ref="E96:AA96" si="58">$D$12</f>
        <v>175.36</v>
      </c>
      <c r="F96" s="44">
        <f t="shared" si="58"/>
        <v>175.36</v>
      </c>
      <c r="G96" s="44">
        <f t="shared" si="58"/>
        <v>175.36</v>
      </c>
      <c r="H96" s="44">
        <f t="shared" si="58"/>
        <v>175.36</v>
      </c>
      <c r="I96" s="44">
        <f t="shared" si="58"/>
        <v>175.36</v>
      </c>
      <c r="J96" s="44">
        <f t="shared" si="58"/>
        <v>175.36</v>
      </c>
      <c r="K96" s="44">
        <f t="shared" si="58"/>
        <v>175.36</v>
      </c>
      <c r="L96" s="44">
        <f t="shared" si="58"/>
        <v>175.36</v>
      </c>
      <c r="M96" s="44">
        <f t="shared" si="58"/>
        <v>175.36</v>
      </c>
      <c r="N96" s="44">
        <f t="shared" si="58"/>
        <v>175.36</v>
      </c>
      <c r="O96" s="44">
        <f t="shared" si="58"/>
        <v>175.36</v>
      </c>
      <c r="P96" s="44">
        <f t="shared" si="58"/>
        <v>175.36</v>
      </c>
      <c r="Q96" s="44">
        <f t="shared" si="58"/>
        <v>175.36</v>
      </c>
      <c r="R96" s="44">
        <f t="shared" si="58"/>
        <v>175.36</v>
      </c>
      <c r="S96" s="44">
        <f t="shared" si="58"/>
        <v>175.36</v>
      </c>
      <c r="T96" s="44">
        <f t="shared" si="58"/>
        <v>175.36</v>
      </c>
      <c r="U96" s="44">
        <f t="shared" si="58"/>
        <v>175.36</v>
      </c>
      <c r="V96" s="44">
        <f t="shared" si="58"/>
        <v>175.36</v>
      </c>
      <c r="W96" s="44">
        <f t="shared" si="58"/>
        <v>175.36</v>
      </c>
      <c r="X96" s="44">
        <f t="shared" si="58"/>
        <v>175.36</v>
      </c>
      <c r="Y96" s="44">
        <f t="shared" si="58"/>
        <v>175.36</v>
      </c>
      <c r="Z96" s="44">
        <f t="shared" si="58"/>
        <v>175.36</v>
      </c>
      <c r="AA96" s="44">
        <f t="shared" si="58"/>
        <v>175.36</v>
      </c>
    </row>
    <row r="97" spans="1:27" ht="12.75" customHeight="1" outlineLevel="1" x14ac:dyDescent="0.2">
      <c r="A97" s="97" t="s">
        <v>918</v>
      </c>
      <c r="B97" s="63" t="s">
        <v>858</v>
      </c>
      <c r="C97" s="43" t="s">
        <v>79</v>
      </c>
      <c r="D97" s="44">
        <f>$D$13</f>
        <v>216.36</v>
      </c>
      <c r="E97" s="44">
        <f t="shared" ref="E97:AA97" si="59">$D$13</f>
        <v>216.36</v>
      </c>
      <c r="F97" s="44">
        <f t="shared" si="59"/>
        <v>216.36</v>
      </c>
      <c r="G97" s="44">
        <f t="shared" si="59"/>
        <v>216.36</v>
      </c>
      <c r="H97" s="44">
        <f t="shared" si="59"/>
        <v>216.36</v>
      </c>
      <c r="I97" s="44">
        <f t="shared" si="59"/>
        <v>216.36</v>
      </c>
      <c r="J97" s="44">
        <f t="shared" si="59"/>
        <v>216.36</v>
      </c>
      <c r="K97" s="44">
        <f t="shared" si="59"/>
        <v>216.36</v>
      </c>
      <c r="L97" s="44">
        <f t="shared" si="59"/>
        <v>216.36</v>
      </c>
      <c r="M97" s="44">
        <f t="shared" si="59"/>
        <v>216.36</v>
      </c>
      <c r="N97" s="44">
        <f t="shared" si="59"/>
        <v>216.36</v>
      </c>
      <c r="O97" s="44">
        <f t="shared" si="59"/>
        <v>216.36</v>
      </c>
      <c r="P97" s="44">
        <f t="shared" si="59"/>
        <v>216.36</v>
      </c>
      <c r="Q97" s="44">
        <f t="shared" si="59"/>
        <v>216.36</v>
      </c>
      <c r="R97" s="44">
        <f t="shared" si="59"/>
        <v>216.36</v>
      </c>
      <c r="S97" s="44">
        <f t="shared" si="59"/>
        <v>216.36</v>
      </c>
      <c r="T97" s="44">
        <f t="shared" si="59"/>
        <v>216.36</v>
      </c>
      <c r="U97" s="44">
        <f t="shared" si="59"/>
        <v>216.36</v>
      </c>
      <c r="V97" s="44">
        <f t="shared" si="59"/>
        <v>216.36</v>
      </c>
      <c r="W97" s="44">
        <f t="shared" si="59"/>
        <v>216.36</v>
      </c>
      <c r="X97" s="44">
        <f t="shared" si="59"/>
        <v>216.36</v>
      </c>
      <c r="Y97" s="44">
        <f t="shared" si="59"/>
        <v>216.36</v>
      </c>
      <c r="Z97" s="44">
        <f t="shared" si="59"/>
        <v>216.36</v>
      </c>
      <c r="AA97" s="44">
        <f t="shared" si="59"/>
        <v>216.36</v>
      </c>
    </row>
    <row r="98" spans="1:27" ht="12.75" customHeight="1" x14ac:dyDescent="0.2">
      <c r="A98" s="96" t="s">
        <v>919</v>
      </c>
      <c r="B98" s="28" t="str">
        <f>"16"&amp;"."&amp;$B$212&amp;"."&amp;$B$213</f>
        <v>16.11.2023</v>
      </c>
      <c r="C98" s="88" t="s">
        <v>76</v>
      </c>
      <c r="D98" s="89">
        <f>ROUND(((D99+D100+D102+D101+D103)/1000),5)</f>
        <v>3.7604199999999999</v>
      </c>
      <c r="E98" s="89">
        <f t="shared" ref="E98:AA98" si="60">ROUND(((E99+E100+E102+E101+E103)/1000),5)</f>
        <v>3.6500900000000001</v>
      </c>
      <c r="F98" s="89">
        <f t="shared" si="60"/>
        <v>3.5721799999999999</v>
      </c>
      <c r="G98" s="89">
        <f t="shared" si="60"/>
        <v>3.5652300000000001</v>
      </c>
      <c r="H98" s="89">
        <f t="shared" si="60"/>
        <v>3.6503800000000002</v>
      </c>
      <c r="I98" s="89">
        <f t="shared" si="60"/>
        <v>3.8315399999999999</v>
      </c>
      <c r="J98" s="89">
        <f t="shared" si="60"/>
        <v>3.93893</v>
      </c>
      <c r="K98" s="89">
        <f t="shared" si="60"/>
        <v>4.2317</v>
      </c>
      <c r="L98" s="89">
        <f t="shared" si="60"/>
        <v>4.4266800000000002</v>
      </c>
      <c r="M98" s="89">
        <f t="shared" si="60"/>
        <v>4.4988200000000003</v>
      </c>
      <c r="N98" s="89">
        <f t="shared" si="60"/>
        <v>4.51525</v>
      </c>
      <c r="O98" s="89">
        <f t="shared" si="60"/>
        <v>4.5447800000000003</v>
      </c>
      <c r="P98" s="89">
        <f t="shared" si="60"/>
        <v>4.5276699999999996</v>
      </c>
      <c r="Q98" s="89">
        <f t="shared" si="60"/>
        <v>4.5408499999999998</v>
      </c>
      <c r="R98" s="89">
        <f t="shared" si="60"/>
        <v>4.5451600000000001</v>
      </c>
      <c r="S98" s="89">
        <f t="shared" si="60"/>
        <v>4.5422000000000002</v>
      </c>
      <c r="T98" s="89">
        <f t="shared" si="60"/>
        <v>4.5253300000000003</v>
      </c>
      <c r="U98" s="89">
        <f t="shared" si="60"/>
        <v>4.58873</v>
      </c>
      <c r="V98" s="89">
        <f t="shared" si="60"/>
        <v>4.52813</v>
      </c>
      <c r="W98" s="89">
        <f t="shared" si="60"/>
        <v>4.5167999999999999</v>
      </c>
      <c r="X98" s="89">
        <f t="shared" si="60"/>
        <v>4.4458700000000002</v>
      </c>
      <c r="Y98" s="89">
        <f t="shared" si="60"/>
        <v>4.3136900000000002</v>
      </c>
      <c r="Z98" s="89">
        <f t="shared" si="60"/>
        <v>4.0693400000000004</v>
      </c>
      <c r="AA98" s="89">
        <f t="shared" si="60"/>
        <v>3.87277</v>
      </c>
    </row>
    <row r="99" spans="1:27" ht="12.75" customHeight="1" outlineLevel="1" x14ac:dyDescent="0.2">
      <c r="A99" s="97" t="s">
        <v>920</v>
      </c>
      <c r="B99" s="63" t="s">
        <v>242</v>
      </c>
      <c r="C99" s="43" t="s">
        <v>79</v>
      </c>
      <c r="D99" s="44">
        <f>'[1]ВД 3ЦК МЭС'!C30</f>
        <v>1142.1199999999999</v>
      </c>
      <c r="E99" s="44">
        <f>'[1]ВД 3ЦК МЭС'!D30</f>
        <v>1031.79</v>
      </c>
      <c r="F99" s="44">
        <f>'[1]ВД 3ЦК МЭС'!E30</f>
        <v>953.88</v>
      </c>
      <c r="G99" s="44">
        <f>'[1]ВД 3ЦК МЭС'!F30</f>
        <v>946.93</v>
      </c>
      <c r="H99" s="44">
        <f>'[1]ВД 3ЦК МЭС'!G30</f>
        <v>1032.08</v>
      </c>
      <c r="I99" s="44">
        <f>'[1]ВД 3ЦК МЭС'!H30</f>
        <v>1213.24</v>
      </c>
      <c r="J99" s="44">
        <f>'[1]ВД 3ЦК МЭС'!I30</f>
        <v>1320.63</v>
      </c>
      <c r="K99" s="44">
        <f>'[1]ВД 3ЦК МЭС'!J30</f>
        <v>1613.4</v>
      </c>
      <c r="L99" s="44">
        <f>'[1]ВД 3ЦК МЭС'!K30</f>
        <v>1808.38</v>
      </c>
      <c r="M99" s="44">
        <f>'[1]ВД 3ЦК МЭС'!L30</f>
        <v>1880.52</v>
      </c>
      <c r="N99" s="44">
        <f>'[1]ВД 3ЦК МЭС'!M30</f>
        <v>1896.95</v>
      </c>
      <c r="O99" s="44">
        <f>'[1]ВД 3ЦК МЭС'!N30</f>
        <v>1926.48</v>
      </c>
      <c r="P99" s="44">
        <f>'[1]ВД 3ЦК МЭС'!O30</f>
        <v>1909.37</v>
      </c>
      <c r="Q99" s="44">
        <f>'[1]ВД 3ЦК МЭС'!P30</f>
        <v>1922.55</v>
      </c>
      <c r="R99" s="44">
        <f>'[1]ВД 3ЦК МЭС'!Q30</f>
        <v>1926.86</v>
      </c>
      <c r="S99" s="44">
        <f>'[1]ВД 3ЦК МЭС'!R30</f>
        <v>1923.9</v>
      </c>
      <c r="T99" s="44">
        <f>'[1]ВД 3ЦК МЭС'!S30</f>
        <v>1907.03</v>
      </c>
      <c r="U99" s="44">
        <f>'[1]ВД 3ЦК МЭС'!T30</f>
        <v>1970.43</v>
      </c>
      <c r="V99" s="44">
        <f>'[1]ВД 3ЦК МЭС'!U30</f>
        <v>1909.83</v>
      </c>
      <c r="W99" s="44">
        <f>'[1]ВД 3ЦК МЭС'!V30</f>
        <v>1898.5</v>
      </c>
      <c r="X99" s="44">
        <f>'[1]ВД 3ЦК МЭС'!W30</f>
        <v>1827.57</v>
      </c>
      <c r="Y99" s="44">
        <f>'[1]ВД 3ЦК МЭС'!X30</f>
        <v>1695.39</v>
      </c>
      <c r="Z99" s="44">
        <f>'[1]ВД 3ЦК МЭС'!Y30</f>
        <v>1451.04</v>
      </c>
      <c r="AA99" s="44">
        <f>'[1]ВД 3ЦК МЭС'!Z30</f>
        <v>1254.47</v>
      </c>
    </row>
    <row r="100" spans="1:27" ht="12.75" customHeight="1" outlineLevel="1" x14ac:dyDescent="0.2">
      <c r="A100" s="97" t="s">
        <v>921</v>
      </c>
      <c r="B100" s="63" t="s">
        <v>90</v>
      </c>
      <c r="C100" s="43" t="s">
        <v>79</v>
      </c>
      <c r="D100" s="44">
        <f>$D$10</f>
        <v>2222.89</v>
      </c>
      <c r="E100" s="44">
        <f t="shared" ref="E100:AA100" si="61">$D$10</f>
        <v>2222.89</v>
      </c>
      <c r="F100" s="44">
        <f t="shared" si="61"/>
        <v>2222.89</v>
      </c>
      <c r="G100" s="44">
        <f t="shared" si="61"/>
        <v>2222.89</v>
      </c>
      <c r="H100" s="44">
        <f t="shared" si="61"/>
        <v>2222.89</v>
      </c>
      <c r="I100" s="44">
        <f t="shared" si="61"/>
        <v>2222.89</v>
      </c>
      <c r="J100" s="44">
        <f t="shared" si="61"/>
        <v>2222.89</v>
      </c>
      <c r="K100" s="44">
        <f t="shared" si="61"/>
        <v>2222.89</v>
      </c>
      <c r="L100" s="44">
        <f t="shared" si="61"/>
        <v>2222.89</v>
      </c>
      <c r="M100" s="44">
        <f t="shared" si="61"/>
        <v>2222.89</v>
      </c>
      <c r="N100" s="44">
        <f t="shared" si="61"/>
        <v>2222.89</v>
      </c>
      <c r="O100" s="44">
        <f t="shared" si="61"/>
        <v>2222.89</v>
      </c>
      <c r="P100" s="44">
        <f t="shared" si="61"/>
        <v>2222.89</v>
      </c>
      <c r="Q100" s="44">
        <f t="shared" si="61"/>
        <v>2222.89</v>
      </c>
      <c r="R100" s="44">
        <f t="shared" si="61"/>
        <v>2222.89</v>
      </c>
      <c r="S100" s="44">
        <f t="shared" si="61"/>
        <v>2222.89</v>
      </c>
      <c r="T100" s="44">
        <f t="shared" si="61"/>
        <v>2222.89</v>
      </c>
      <c r="U100" s="44">
        <f t="shared" si="61"/>
        <v>2222.89</v>
      </c>
      <c r="V100" s="44">
        <f t="shared" si="61"/>
        <v>2222.89</v>
      </c>
      <c r="W100" s="44">
        <f t="shared" si="61"/>
        <v>2222.89</v>
      </c>
      <c r="X100" s="44">
        <f t="shared" si="61"/>
        <v>2222.89</v>
      </c>
      <c r="Y100" s="44">
        <f t="shared" si="61"/>
        <v>2222.89</v>
      </c>
      <c r="Z100" s="44">
        <f t="shared" si="61"/>
        <v>2222.89</v>
      </c>
      <c r="AA100" s="44">
        <f t="shared" si="61"/>
        <v>2222.89</v>
      </c>
    </row>
    <row r="101" spans="1:27" ht="12.75" customHeight="1" outlineLevel="1" x14ac:dyDescent="0.2">
      <c r="A101" s="97" t="s">
        <v>922</v>
      </c>
      <c r="B101" s="63" t="s">
        <v>83</v>
      </c>
      <c r="C101" s="43" t="s">
        <v>79</v>
      </c>
      <c r="D101" s="44">
        <f>'[1]ВД 3ЦК МЭС'!$C$8</f>
        <v>3.6900000000000004</v>
      </c>
      <c r="E101" s="44">
        <f>'[1]ВД 3ЦК МЭС'!$C$8</f>
        <v>3.6900000000000004</v>
      </c>
      <c r="F101" s="44">
        <f>'[1]ВД 3ЦК МЭС'!$C$8</f>
        <v>3.6900000000000004</v>
      </c>
      <c r="G101" s="44">
        <f>'[1]ВД 3ЦК МЭС'!$C$8</f>
        <v>3.6900000000000004</v>
      </c>
      <c r="H101" s="44">
        <f>'[1]ВД 3ЦК МЭС'!$C$8</f>
        <v>3.6900000000000004</v>
      </c>
      <c r="I101" s="44">
        <f>'[1]ВД 3ЦК МЭС'!$C$8</f>
        <v>3.6900000000000004</v>
      </c>
      <c r="J101" s="44">
        <f>'[1]ВД 3ЦК МЭС'!$C$8</f>
        <v>3.6900000000000004</v>
      </c>
      <c r="K101" s="44">
        <f>'[1]ВД 3ЦК МЭС'!$C$8</f>
        <v>3.6900000000000004</v>
      </c>
      <c r="L101" s="44">
        <f>'[1]ВД 3ЦК МЭС'!$C$8</f>
        <v>3.6900000000000004</v>
      </c>
      <c r="M101" s="44">
        <f>'[1]ВД 3ЦК МЭС'!$C$8</f>
        <v>3.6900000000000004</v>
      </c>
      <c r="N101" s="44">
        <f>'[1]ВД 3ЦК МЭС'!$C$8</f>
        <v>3.6900000000000004</v>
      </c>
      <c r="O101" s="44">
        <f>'[1]ВД 3ЦК МЭС'!$C$8</f>
        <v>3.6900000000000004</v>
      </c>
      <c r="P101" s="44">
        <f>'[1]ВД 3ЦК МЭС'!$C$8</f>
        <v>3.6900000000000004</v>
      </c>
      <c r="Q101" s="44">
        <f>'[1]ВД 3ЦК МЭС'!$C$8</f>
        <v>3.6900000000000004</v>
      </c>
      <c r="R101" s="44">
        <f>'[1]ВД 3ЦК МЭС'!$C$8</f>
        <v>3.6900000000000004</v>
      </c>
      <c r="S101" s="44">
        <f>'[1]ВД 3ЦК МЭС'!$C$8</f>
        <v>3.6900000000000004</v>
      </c>
      <c r="T101" s="44">
        <f>'[1]ВД 3ЦК МЭС'!$C$8</f>
        <v>3.6900000000000004</v>
      </c>
      <c r="U101" s="44">
        <f>'[1]ВД 3ЦК МЭС'!$C$8</f>
        <v>3.6900000000000004</v>
      </c>
      <c r="V101" s="44">
        <f>'[1]ВД 3ЦК МЭС'!$C$8</f>
        <v>3.6900000000000004</v>
      </c>
      <c r="W101" s="44">
        <f>'[1]ВД 3ЦК МЭС'!$C$8</f>
        <v>3.6900000000000004</v>
      </c>
      <c r="X101" s="44">
        <f>'[1]ВД 3ЦК МЭС'!$C$8</f>
        <v>3.6900000000000004</v>
      </c>
      <c r="Y101" s="44">
        <f>'[1]ВД 3ЦК МЭС'!$C$8</f>
        <v>3.6900000000000004</v>
      </c>
      <c r="Z101" s="44">
        <f>'[1]ВД 3ЦК МЭС'!$C$8</f>
        <v>3.6900000000000004</v>
      </c>
      <c r="AA101" s="44">
        <f>'[1]ВД 3ЦК МЭС'!$C$8</f>
        <v>3.6900000000000004</v>
      </c>
    </row>
    <row r="102" spans="1:27" ht="12.75" customHeight="1" outlineLevel="1" x14ac:dyDescent="0.2">
      <c r="A102" s="97" t="s">
        <v>923</v>
      </c>
      <c r="B102" s="63" t="s">
        <v>862</v>
      </c>
      <c r="C102" s="43" t="s">
        <v>79</v>
      </c>
      <c r="D102" s="44">
        <f>$D$12</f>
        <v>175.36</v>
      </c>
      <c r="E102" s="44">
        <f t="shared" ref="E102:AA102" si="62">$D$12</f>
        <v>175.36</v>
      </c>
      <c r="F102" s="44">
        <f t="shared" si="62"/>
        <v>175.36</v>
      </c>
      <c r="G102" s="44">
        <f t="shared" si="62"/>
        <v>175.36</v>
      </c>
      <c r="H102" s="44">
        <f t="shared" si="62"/>
        <v>175.36</v>
      </c>
      <c r="I102" s="44">
        <f t="shared" si="62"/>
        <v>175.36</v>
      </c>
      <c r="J102" s="44">
        <f t="shared" si="62"/>
        <v>175.36</v>
      </c>
      <c r="K102" s="44">
        <f t="shared" si="62"/>
        <v>175.36</v>
      </c>
      <c r="L102" s="44">
        <f t="shared" si="62"/>
        <v>175.36</v>
      </c>
      <c r="M102" s="44">
        <f t="shared" si="62"/>
        <v>175.36</v>
      </c>
      <c r="N102" s="44">
        <f t="shared" si="62"/>
        <v>175.36</v>
      </c>
      <c r="O102" s="44">
        <f t="shared" si="62"/>
        <v>175.36</v>
      </c>
      <c r="P102" s="44">
        <f t="shared" si="62"/>
        <v>175.36</v>
      </c>
      <c r="Q102" s="44">
        <f t="shared" si="62"/>
        <v>175.36</v>
      </c>
      <c r="R102" s="44">
        <f t="shared" si="62"/>
        <v>175.36</v>
      </c>
      <c r="S102" s="44">
        <f t="shared" si="62"/>
        <v>175.36</v>
      </c>
      <c r="T102" s="44">
        <f t="shared" si="62"/>
        <v>175.36</v>
      </c>
      <c r="U102" s="44">
        <f t="shared" si="62"/>
        <v>175.36</v>
      </c>
      <c r="V102" s="44">
        <f t="shared" si="62"/>
        <v>175.36</v>
      </c>
      <c r="W102" s="44">
        <f t="shared" si="62"/>
        <v>175.36</v>
      </c>
      <c r="X102" s="44">
        <f t="shared" si="62"/>
        <v>175.36</v>
      </c>
      <c r="Y102" s="44">
        <f t="shared" si="62"/>
        <v>175.36</v>
      </c>
      <c r="Z102" s="44">
        <f t="shared" si="62"/>
        <v>175.36</v>
      </c>
      <c r="AA102" s="44">
        <f t="shared" si="62"/>
        <v>175.36</v>
      </c>
    </row>
    <row r="103" spans="1:27" ht="12.75" customHeight="1" outlineLevel="1" x14ac:dyDescent="0.2">
      <c r="A103" s="97" t="s">
        <v>924</v>
      </c>
      <c r="B103" s="63" t="s">
        <v>858</v>
      </c>
      <c r="C103" s="43" t="s">
        <v>79</v>
      </c>
      <c r="D103" s="44">
        <f>$D$13</f>
        <v>216.36</v>
      </c>
      <c r="E103" s="44">
        <f t="shared" ref="E103:AA103" si="63">$D$13</f>
        <v>216.36</v>
      </c>
      <c r="F103" s="44">
        <f t="shared" si="63"/>
        <v>216.36</v>
      </c>
      <c r="G103" s="44">
        <f t="shared" si="63"/>
        <v>216.36</v>
      </c>
      <c r="H103" s="44">
        <f t="shared" si="63"/>
        <v>216.36</v>
      </c>
      <c r="I103" s="44">
        <f t="shared" si="63"/>
        <v>216.36</v>
      </c>
      <c r="J103" s="44">
        <f t="shared" si="63"/>
        <v>216.36</v>
      </c>
      <c r="K103" s="44">
        <f t="shared" si="63"/>
        <v>216.36</v>
      </c>
      <c r="L103" s="44">
        <f t="shared" si="63"/>
        <v>216.36</v>
      </c>
      <c r="M103" s="44">
        <f t="shared" si="63"/>
        <v>216.36</v>
      </c>
      <c r="N103" s="44">
        <f t="shared" si="63"/>
        <v>216.36</v>
      </c>
      <c r="O103" s="44">
        <f t="shared" si="63"/>
        <v>216.36</v>
      </c>
      <c r="P103" s="44">
        <f t="shared" si="63"/>
        <v>216.36</v>
      </c>
      <c r="Q103" s="44">
        <f t="shared" si="63"/>
        <v>216.36</v>
      </c>
      <c r="R103" s="44">
        <f t="shared" si="63"/>
        <v>216.36</v>
      </c>
      <c r="S103" s="44">
        <f t="shared" si="63"/>
        <v>216.36</v>
      </c>
      <c r="T103" s="44">
        <f t="shared" si="63"/>
        <v>216.36</v>
      </c>
      <c r="U103" s="44">
        <f t="shared" si="63"/>
        <v>216.36</v>
      </c>
      <c r="V103" s="44">
        <f t="shared" si="63"/>
        <v>216.36</v>
      </c>
      <c r="W103" s="44">
        <f t="shared" si="63"/>
        <v>216.36</v>
      </c>
      <c r="X103" s="44">
        <f t="shared" si="63"/>
        <v>216.36</v>
      </c>
      <c r="Y103" s="44">
        <f t="shared" si="63"/>
        <v>216.36</v>
      </c>
      <c r="Z103" s="44">
        <f t="shared" si="63"/>
        <v>216.36</v>
      </c>
      <c r="AA103" s="44">
        <f t="shared" si="63"/>
        <v>216.36</v>
      </c>
    </row>
    <row r="104" spans="1:27" ht="12.75" customHeight="1" x14ac:dyDescent="0.2">
      <c r="A104" s="96" t="s">
        <v>925</v>
      </c>
      <c r="B104" s="28" t="str">
        <f>"17"&amp;"."&amp;$B$212&amp;"."&amp;$B$213</f>
        <v>17.11.2023</v>
      </c>
      <c r="C104" s="88" t="s">
        <v>76</v>
      </c>
      <c r="D104" s="89">
        <f>ROUND(((D105+D106+D108+D107+D109)/1000),5)</f>
        <v>3.7978000000000001</v>
      </c>
      <c r="E104" s="89">
        <f t="shared" ref="E104:AA104" si="64">ROUND(((E105+E106+E108+E107+E109)/1000),5)</f>
        <v>3.68635</v>
      </c>
      <c r="F104" s="89">
        <f t="shared" si="64"/>
        <v>3.63788</v>
      </c>
      <c r="G104" s="89">
        <f t="shared" si="64"/>
        <v>3.6314799999999998</v>
      </c>
      <c r="H104" s="89">
        <f t="shared" si="64"/>
        <v>3.6676799999999998</v>
      </c>
      <c r="I104" s="89">
        <f t="shared" si="64"/>
        <v>3.8491</v>
      </c>
      <c r="J104" s="89">
        <f t="shared" si="64"/>
        <v>3.9407399999999999</v>
      </c>
      <c r="K104" s="89">
        <f t="shared" si="64"/>
        <v>4.2001900000000001</v>
      </c>
      <c r="L104" s="89">
        <f t="shared" si="64"/>
        <v>4.4449500000000004</v>
      </c>
      <c r="M104" s="89">
        <f t="shared" si="64"/>
        <v>4.50345</v>
      </c>
      <c r="N104" s="89">
        <f t="shared" si="64"/>
        <v>4.5248400000000002</v>
      </c>
      <c r="O104" s="89">
        <f t="shared" si="64"/>
        <v>4.5405499999999996</v>
      </c>
      <c r="P104" s="89">
        <f t="shared" si="64"/>
        <v>4.5157400000000001</v>
      </c>
      <c r="Q104" s="89">
        <f t="shared" si="64"/>
        <v>4.5186000000000002</v>
      </c>
      <c r="R104" s="89">
        <f t="shared" si="64"/>
        <v>4.52447</v>
      </c>
      <c r="S104" s="89">
        <f t="shared" si="64"/>
        <v>4.5213599999999996</v>
      </c>
      <c r="T104" s="89">
        <f t="shared" si="64"/>
        <v>4.5048000000000004</v>
      </c>
      <c r="U104" s="89">
        <f t="shared" si="64"/>
        <v>4.5436399999999999</v>
      </c>
      <c r="V104" s="89">
        <f t="shared" si="64"/>
        <v>4.5238199999999997</v>
      </c>
      <c r="W104" s="89">
        <f t="shared" si="64"/>
        <v>4.5169300000000003</v>
      </c>
      <c r="X104" s="89">
        <f t="shared" si="64"/>
        <v>4.4110699999999996</v>
      </c>
      <c r="Y104" s="89">
        <f t="shared" si="64"/>
        <v>4.3186099999999996</v>
      </c>
      <c r="Z104" s="89">
        <f t="shared" si="64"/>
        <v>4.0678900000000002</v>
      </c>
      <c r="AA104" s="89">
        <f t="shared" si="64"/>
        <v>3.8835000000000002</v>
      </c>
    </row>
    <row r="105" spans="1:27" ht="12.75" customHeight="1" outlineLevel="1" x14ac:dyDescent="0.2">
      <c r="A105" s="97" t="s">
        <v>926</v>
      </c>
      <c r="B105" s="63" t="s">
        <v>242</v>
      </c>
      <c r="C105" s="43" t="s">
        <v>79</v>
      </c>
      <c r="D105" s="44">
        <f>'[1]ВД 3ЦК МЭС'!C31</f>
        <v>1179.5</v>
      </c>
      <c r="E105" s="44">
        <f>'[1]ВД 3ЦК МЭС'!D31</f>
        <v>1068.05</v>
      </c>
      <c r="F105" s="44">
        <f>'[1]ВД 3ЦК МЭС'!E31</f>
        <v>1019.58</v>
      </c>
      <c r="G105" s="44">
        <f>'[1]ВД 3ЦК МЭС'!F31</f>
        <v>1013.18</v>
      </c>
      <c r="H105" s="44">
        <f>'[1]ВД 3ЦК МЭС'!G31</f>
        <v>1049.3800000000001</v>
      </c>
      <c r="I105" s="44">
        <f>'[1]ВД 3ЦК МЭС'!H31</f>
        <v>1230.8</v>
      </c>
      <c r="J105" s="44">
        <f>'[1]ВД 3ЦК МЭС'!I31</f>
        <v>1322.44</v>
      </c>
      <c r="K105" s="44">
        <f>'[1]ВД 3ЦК МЭС'!J31</f>
        <v>1581.89</v>
      </c>
      <c r="L105" s="44">
        <f>'[1]ВД 3ЦК МЭС'!K31</f>
        <v>1826.65</v>
      </c>
      <c r="M105" s="44">
        <f>'[1]ВД 3ЦК МЭС'!L31</f>
        <v>1885.15</v>
      </c>
      <c r="N105" s="44">
        <f>'[1]ВД 3ЦК МЭС'!M31</f>
        <v>1906.54</v>
      </c>
      <c r="O105" s="44">
        <f>'[1]ВД 3ЦК МЭС'!N31</f>
        <v>1922.25</v>
      </c>
      <c r="P105" s="44">
        <f>'[1]ВД 3ЦК МЭС'!O31</f>
        <v>1897.44</v>
      </c>
      <c r="Q105" s="44">
        <f>'[1]ВД 3ЦК МЭС'!P31</f>
        <v>1900.3</v>
      </c>
      <c r="R105" s="44">
        <f>'[1]ВД 3ЦК МЭС'!Q31</f>
        <v>1906.17</v>
      </c>
      <c r="S105" s="44">
        <f>'[1]ВД 3ЦК МЭС'!R31</f>
        <v>1903.06</v>
      </c>
      <c r="T105" s="44">
        <f>'[1]ВД 3ЦК МЭС'!S31</f>
        <v>1886.5</v>
      </c>
      <c r="U105" s="44">
        <f>'[1]ВД 3ЦК МЭС'!T31</f>
        <v>1925.34</v>
      </c>
      <c r="V105" s="44">
        <f>'[1]ВД 3ЦК МЭС'!U31</f>
        <v>1905.52</v>
      </c>
      <c r="W105" s="44">
        <f>'[1]ВД 3ЦК МЭС'!V31</f>
        <v>1898.63</v>
      </c>
      <c r="X105" s="44">
        <f>'[1]ВД 3ЦК МЭС'!W31</f>
        <v>1792.77</v>
      </c>
      <c r="Y105" s="44">
        <f>'[1]ВД 3ЦК МЭС'!X31</f>
        <v>1700.31</v>
      </c>
      <c r="Z105" s="44">
        <f>'[1]ВД 3ЦК МЭС'!Y31</f>
        <v>1449.59</v>
      </c>
      <c r="AA105" s="44">
        <f>'[1]ВД 3ЦК МЭС'!Z31</f>
        <v>1265.2</v>
      </c>
    </row>
    <row r="106" spans="1:27" ht="12.75" customHeight="1" outlineLevel="1" x14ac:dyDescent="0.2">
      <c r="A106" s="97" t="s">
        <v>927</v>
      </c>
      <c r="B106" s="63" t="s">
        <v>90</v>
      </c>
      <c r="C106" s="43" t="s">
        <v>79</v>
      </c>
      <c r="D106" s="44">
        <f>$D$10</f>
        <v>2222.89</v>
      </c>
      <c r="E106" s="44">
        <f t="shared" ref="E106:AA106" si="65">$D$10</f>
        <v>2222.89</v>
      </c>
      <c r="F106" s="44">
        <f t="shared" si="65"/>
        <v>2222.89</v>
      </c>
      <c r="G106" s="44">
        <f t="shared" si="65"/>
        <v>2222.89</v>
      </c>
      <c r="H106" s="44">
        <f t="shared" si="65"/>
        <v>2222.89</v>
      </c>
      <c r="I106" s="44">
        <f t="shared" si="65"/>
        <v>2222.89</v>
      </c>
      <c r="J106" s="44">
        <f t="shared" si="65"/>
        <v>2222.89</v>
      </c>
      <c r="K106" s="44">
        <f t="shared" si="65"/>
        <v>2222.89</v>
      </c>
      <c r="L106" s="44">
        <f t="shared" si="65"/>
        <v>2222.89</v>
      </c>
      <c r="M106" s="44">
        <f t="shared" si="65"/>
        <v>2222.89</v>
      </c>
      <c r="N106" s="44">
        <f t="shared" si="65"/>
        <v>2222.89</v>
      </c>
      <c r="O106" s="44">
        <f t="shared" si="65"/>
        <v>2222.89</v>
      </c>
      <c r="P106" s="44">
        <f t="shared" si="65"/>
        <v>2222.89</v>
      </c>
      <c r="Q106" s="44">
        <f t="shared" si="65"/>
        <v>2222.89</v>
      </c>
      <c r="R106" s="44">
        <f t="shared" si="65"/>
        <v>2222.89</v>
      </c>
      <c r="S106" s="44">
        <f t="shared" si="65"/>
        <v>2222.89</v>
      </c>
      <c r="T106" s="44">
        <f t="shared" si="65"/>
        <v>2222.89</v>
      </c>
      <c r="U106" s="44">
        <f t="shared" si="65"/>
        <v>2222.89</v>
      </c>
      <c r="V106" s="44">
        <f t="shared" si="65"/>
        <v>2222.89</v>
      </c>
      <c r="W106" s="44">
        <f t="shared" si="65"/>
        <v>2222.89</v>
      </c>
      <c r="X106" s="44">
        <f t="shared" si="65"/>
        <v>2222.89</v>
      </c>
      <c r="Y106" s="44">
        <f t="shared" si="65"/>
        <v>2222.89</v>
      </c>
      <c r="Z106" s="44">
        <f t="shared" si="65"/>
        <v>2222.89</v>
      </c>
      <c r="AA106" s="44">
        <f t="shared" si="65"/>
        <v>2222.89</v>
      </c>
    </row>
    <row r="107" spans="1:27" ht="12.75" customHeight="1" outlineLevel="1" x14ac:dyDescent="0.2">
      <c r="A107" s="97" t="s">
        <v>928</v>
      </c>
      <c r="B107" s="63" t="s">
        <v>83</v>
      </c>
      <c r="C107" s="43" t="s">
        <v>79</v>
      </c>
      <c r="D107" s="44">
        <f>'[1]ВД 3ЦК МЭС'!$C$8</f>
        <v>3.6900000000000004</v>
      </c>
      <c r="E107" s="44">
        <f>'[1]ВД 3ЦК МЭС'!$C$8</f>
        <v>3.6900000000000004</v>
      </c>
      <c r="F107" s="44">
        <f>'[1]ВД 3ЦК МЭС'!$C$8</f>
        <v>3.6900000000000004</v>
      </c>
      <c r="G107" s="44">
        <f>'[1]ВД 3ЦК МЭС'!$C$8</f>
        <v>3.6900000000000004</v>
      </c>
      <c r="H107" s="44">
        <f>'[1]ВД 3ЦК МЭС'!$C$8</f>
        <v>3.6900000000000004</v>
      </c>
      <c r="I107" s="44">
        <f>'[1]ВД 3ЦК МЭС'!$C$8</f>
        <v>3.6900000000000004</v>
      </c>
      <c r="J107" s="44">
        <f>'[1]ВД 3ЦК МЭС'!$C$8</f>
        <v>3.6900000000000004</v>
      </c>
      <c r="K107" s="44">
        <f>'[1]ВД 3ЦК МЭС'!$C$8</f>
        <v>3.6900000000000004</v>
      </c>
      <c r="L107" s="44">
        <f>'[1]ВД 3ЦК МЭС'!$C$8</f>
        <v>3.6900000000000004</v>
      </c>
      <c r="M107" s="44">
        <f>'[1]ВД 3ЦК МЭС'!$C$8</f>
        <v>3.6900000000000004</v>
      </c>
      <c r="N107" s="44">
        <f>'[1]ВД 3ЦК МЭС'!$C$8</f>
        <v>3.6900000000000004</v>
      </c>
      <c r="O107" s="44">
        <f>'[1]ВД 3ЦК МЭС'!$C$8</f>
        <v>3.6900000000000004</v>
      </c>
      <c r="P107" s="44">
        <f>'[1]ВД 3ЦК МЭС'!$C$8</f>
        <v>3.6900000000000004</v>
      </c>
      <c r="Q107" s="44">
        <f>'[1]ВД 3ЦК МЭС'!$C$8</f>
        <v>3.6900000000000004</v>
      </c>
      <c r="R107" s="44">
        <f>'[1]ВД 3ЦК МЭС'!$C$8</f>
        <v>3.6900000000000004</v>
      </c>
      <c r="S107" s="44">
        <f>'[1]ВД 3ЦК МЭС'!$C$8</f>
        <v>3.6900000000000004</v>
      </c>
      <c r="T107" s="44">
        <f>'[1]ВД 3ЦК МЭС'!$C$8</f>
        <v>3.6900000000000004</v>
      </c>
      <c r="U107" s="44">
        <f>'[1]ВД 3ЦК МЭС'!$C$8</f>
        <v>3.6900000000000004</v>
      </c>
      <c r="V107" s="44">
        <f>'[1]ВД 3ЦК МЭС'!$C$8</f>
        <v>3.6900000000000004</v>
      </c>
      <c r="W107" s="44">
        <f>'[1]ВД 3ЦК МЭС'!$C$8</f>
        <v>3.6900000000000004</v>
      </c>
      <c r="X107" s="44">
        <f>'[1]ВД 3ЦК МЭС'!$C$8</f>
        <v>3.6900000000000004</v>
      </c>
      <c r="Y107" s="44">
        <f>'[1]ВД 3ЦК МЭС'!$C$8</f>
        <v>3.6900000000000004</v>
      </c>
      <c r="Z107" s="44">
        <f>'[1]ВД 3ЦК МЭС'!$C$8</f>
        <v>3.6900000000000004</v>
      </c>
      <c r="AA107" s="44">
        <f>'[1]ВД 3ЦК МЭС'!$C$8</f>
        <v>3.6900000000000004</v>
      </c>
    </row>
    <row r="108" spans="1:27" ht="12.75" customHeight="1" outlineLevel="1" x14ac:dyDescent="0.2">
      <c r="A108" s="97" t="s">
        <v>929</v>
      </c>
      <c r="B108" s="63" t="s">
        <v>862</v>
      </c>
      <c r="C108" s="43" t="s">
        <v>79</v>
      </c>
      <c r="D108" s="44">
        <f>$D$12</f>
        <v>175.36</v>
      </c>
      <c r="E108" s="44">
        <f t="shared" ref="E108:AA108" si="66">$D$12</f>
        <v>175.36</v>
      </c>
      <c r="F108" s="44">
        <f t="shared" si="66"/>
        <v>175.36</v>
      </c>
      <c r="G108" s="44">
        <f t="shared" si="66"/>
        <v>175.36</v>
      </c>
      <c r="H108" s="44">
        <f t="shared" si="66"/>
        <v>175.36</v>
      </c>
      <c r="I108" s="44">
        <f t="shared" si="66"/>
        <v>175.36</v>
      </c>
      <c r="J108" s="44">
        <f t="shared" si="66"/>
        <v>175.36</v>
      </c>
      <c r="K108" s="44">
        <f t="shared" si="66"/>
        <v>175.36</v>
      </c>
      <c r="L108" s="44">
        <f t="shared" si="66"/>
        <v>175.36</v>
      </c>
      <c r="M108" s="44">
        <f t="shared" si="66"/>
        <v>175.36</v>
      </c>
      <c r="N108" s="44">
        <f t="shared" si="66"/>
        <v>175.36</v>
      </c>
      <c r="O108" s="44">
        <f t="shared" si="66"/>
        <v>175.36</v>
      </c>
      <c r="P108" s="44">
        <f t="shared" si="66"/>
        <v>175.36</v>
      </c>
      <c r="Q108" s="44">
        <f t="shared" si="66"/>
        <v>175.36</v>
      </c>
      <c r="R108" s="44">
        <f t="shared" si="66"/>
        <v>175.36</v>
      </c>
      <c r="S108" s="44">
        <f t="shared" si="66"/>
        <v>175.36</v>
      </c>
      <c r="T108" s="44">
        <f t="shared" si="66"/>
        <v>175.36</v>
      </c>
      <c r="U108" s="44">
        <f t="shared" si="66"/>
        <v>175.36</v>
      </c>
      <c r="V108" s="44">
        <f t="shared" si="66"/>
        <v>175.36</v>
      </c>
      <c r="W108" s="44">
        <f t="shared" si="66"/>
        <v>175.36</v>
      </c>
      <c r="X108" s="44">
        <f t="shared" si="66"/>
        <v>175.36</v>
      </c>
      <c r="Y108" s="44">
        <f t="shared" si="66"/>
        <v>175.36</v>
      </c>
      <c r="Z108" s="44">
        <f t="shared" si="66"/>
        <v>175.36</v>
      </c>
      <c r="AA108" s="44">
        <f t="shared" si="66"/>
        <v>175.36</v>
      </c>
    </row>
    <row r="109" spans="1:27" ht="12.75" customHeight="1" outlineLevel="1" x14ac:dyDescent="0.2">
      <c r="A109" s="97" t="s">
        <v>930</v>
      </c>
      <c r="B109" s="63" t="s">
        <v>858</v>
      </c>
      <c r="C109" s="43" t="s">
        <v>79</v>
      </c>
      <c r="D109" s="44">
        <f>$D$13</f>
        <v>216.36</v>
      </c>
      <c r="E109" s="44">
        <f t="shared" ref="E109:AA109" si="67">$D$13</f>
        <v>216.36</v>
      </c>
      <c r="F109" s="44">
        <f t="shared" si="67"/>
        <v>216.36</v>
      </c>
      <c r="G109" s="44">
        <f t="shared" si="67"/>
        <v>216.36</v>
      </c>
      <c r="H109" s="44">
        <f t="shared" si="67"/>
        <v>216.36</v>
      </c>
      <c r="I109" s="44">
        <f t="shared" si="67"/>
        <v>216.36</v>
      </c>
      <c r="J109" s="44">
        <f t="shared" si="67"/>
        <v>216.36</v>
      </c>
      <c r="K109" s="44">
        <f t="shared" si="67"/>
        <v>216.36</v>
      </c>
      <c r="L109" s="44">
        <f t="shared" si="67"/>
        <v>216.36</v>
      </c>
      <c r="M109" s="44">
        <f t="shared" si="67"/>
        <v>216.36</v>
      </c>
      <c r="N109" s="44">
        <f t="shared" si="67"/>
        <v>216.36</v>
      </c>
      <c r="O109" s="44">
        <f t="shared" si="67"/>
        <v>216.36</v>
      </c>
      <c r="P109" s="44">
        <f t="shared" si="67"/>
        <v>216.36</v>
      </c>
      <c r="Q109" s="44">
        <f t="shared" si="67"/>
        <v>216.36</v>
      </c>
      <c r="R109" s="44">
        <f t="shared" si="67"/>
        <v>216.36</v>
      </c>
      <c r="S109" s="44">
        <f t="shared" si="67"/>
        <v>216.36</v>
      </c>
      <c r="T109" s="44">
        <f t="shared" si="67"/>
        <v>216.36</v>
      </c>
      <c r="U109" s="44">
        <f t="shared" si="67"/>
        <v>216.36</v>
      </c>
      <c r="V109" s="44">
        <f t="shared" si="67"/>
        <v>216.36</v>
      </c>
      <c r="W109" s="44">
        <f t="shared" si="67"/>
        <v>216.36</v>
      </c>
      <c r="X109" s="44">
        <f t="shared" si="67"/>
        <v>216.36</v>
      </c>
      <c r="Y109" s="44">
        <f t="shared" si="67"/>
        <v>216.36</v>
      </c>
      <c r="Z109" s="44">
        <f t="shared" si="67"/>
        <v>216.36</v>
      </c>
      <c r="AA109" s="44">
        <f t="shared" si="67"/>
        <v>216.36</v>
      </c>
    </row>
    <row r="110" spans="1:27" ht="12.75" customHeight="1" x14ac:dyDescent="0.2">
      <c r="A110" s="96" t="s">
        <v>931</v>
      </c>
      <c r="B110" s="28" t="str">
        <f>"18"&amp;"."&amp;$B$212&amp;"."&amp;$B$213</f>
        <v>18.11.2023</v>
      </c>
      <c r="C110" s="88" t="s">
        <v>76</v>
      </c>
      <c r="D110" s="89">
        <f>ROUND(((D111+D112+D114+D113+D115)/1000),5)</f>
        <v>3.8353000000000002</v>
      </c>
      <c r="E110" s="89">
        <f t="shared" ref="E110:AA110" si="68">ROUND(((E111+E112+E114+E113+E115)/1000),5)</f>
        <v>3.7408000000000001</v>
      </c>
      <c r="F110" s="89">
        <f t="shared" si="68"/>
        <v>3.6894</v>
      </c>
      <c r="G110" s="89">
        <f t="shared" si="68"/>
        <v>3.6530200000000002</v>
      </c>
      <c r="H110" s="89">
        <f t="shared" si="68"/>
        <v>3.6795399999999998</v>
      </c>
      <c r="I110" s="89">
        <f t="shared" si="68"/>
        <v>3.7464300000000001</v>
      </c>
      <c r="J110" s="89">
        <f t="shared" si="68"/>
        <v>3.8151199999999998</v>
      </c>
      <c r="K110" s="89">
        <f t="shared" si="68"/>
        <v>4.0573499999999996</v>
      </c>
      <c r="L110" s="89">
        <f t="shared" si="68"/>
        <v>4.2866600000000004</v>
      </c>
      <c r="M110" s="89">
        <f t="shared" si="68"/>
        <v>4.4215600000000004</v>
      </c>
      <c r="N110" s="89">
        <f t="shared" si="68"/>
        <v>4.4904999999999999</v>
      </c>
      <c r="O110" s="89">
        <f t="shared" si="68"/>
        <v>4.5049000000000001</v>
      </c>
      <c r="P110" s="89">
        <f t="shared" si="68"/>
        <v>4.4932699999999999</v>
      </c>
      <c r="Q110" s="89">
        <f t="shared" si="68"/>
        <v>4.48597</v>
      </c>
      <c r="R110" s="89">
        <f t="shared" si="68"/>
        <v>4.4726600000000003</v>
      </c>
      <c r="S110" s="89">
        <f t="shared" si="68"/>
        <v>4.4721599999999997</v>
      </c>
      <c r="T110" s="89">
        <f t="shared" si="68"/>
        <v>4.4920999999999998</v>
      </c>
      <c r="U110" s="89">
        <f t="shared" si="68"/>
        <v>4.5232900000000003</v>
      </c>
      <c r="V110" s="89">
        <f t="shared" si="68"/>
        <v>4.5084900000000001</v>
      </c>
      <c r="W110" s="89">
        <f t="shared" si="68"/>
        <v>4.4684499999999998</v>
      </c>
      <c r="X110" s="89">
        <f t="shared" si="68"/>
        <v>4.3665900000000004</v>
      </c>
      <c r="Y110" s="89">
        <f t="shared" si="68"/>
        <v>4.1796199999999999</v>
      </c>
      <c r="Z110" s="89">
        <f t="shared" si="68"/>
        <v>3.8779300000000001</v>
      </c>
      <c r="AA110" s="89">
        <f t="shared" si="68"/>
        <v>3.8359299999999998</v>
      </c>
    </row>
    <row r="111" spans="1:27" ht="12.75" customHeight="1" outlineLevel="1" x14ac:dyDescent="0.2">
      <c r="A111" s="97" t="s">
        <v>932</v>
      </c>
      <c r="B111" s="63" t="s">
        <v>242</v>
      </c>
      <c r="C111" s="43" t="s">
        <v>79</v>
      </c>
      <c r="D111" s="44">
        <f>'[1]ВД 3ЦК МЭС'!C32</f>
        <v>1217</v>
      </c>
      <c r="E111" s="44">
        <f>'[1]ВД 3ЦК МЭС'!D32</f>
        <v>1122.5</v>
      </c>
      <c r="F111" s="44">
        <f>'[1]ВД 3ЦК МЭС'!E32</f>
        <v>1071.0999999999999</v>
      </c>
      <c r="G111" s="44">
        <f>'[1]ВД 3ЦК МЭС'!F32</f>
        <v>1034.72</v>
      </c>
      <c r="H111" s="44">
        <f>'[1]ВД 3ЦК МЭС'!G32</f>
        <v>1061.24</v>
      </c>
      <c r="I111" s="44">
        <f>'[1]ВД 3ЦК МЭС'!H32</f>
        <v>1128.1300000000001</v>
      </c>
      <c r="J111" s="44">
        <f>'[1]ВД 3ЦК МЭС'!I32</f>
        <v>1196.82</v>
      </c>
      <c r="K111" s="44">
        <f>'[1]ВД 3ЦК МЭС'!J32</f>
        <v>1439.05</v>
      </c>
      <c r="L111" s="44">
        <f>'[1]ВД 3ЦК МЭС'!K32</f>
        <v>1668.36</v>
      </c>
      <c r="M111" s="44">
        <f>'[1]ВД 3ЦК МЭС'!L32</f>
        <v>1803.26</v>
      </c>
      <c r="N111" s="44">
        <f>'[1]ВД 3ЦК МЭС'!M32</f>
        <v>1872.2</v>
      </c>
      <c r="O111" s="44">
        <f>'[1]ВД 3ЦК МЭС'!N32</f>
        <v>1886.6</v>
      </c>
      <c r="P111" s="44">
        <f>'[1]ВД 3ЦК МЭС'!O32</f>
        <v>1874.97</v>
      </c>
      <c r="Q111" s="44">
        <f>'[1]ВД 3ЦК МЭС'!P32</f>
        <v>1867.67</v>
      </c>
      <c r="R111" s="44">
        <f>'[1]ВД 3ЦК МЭС'!Q32</f>
        <v>1854.36</v>
      </c>
      <c r="S111" s="44">
        <f>'[1]ВД 3ЦК МЭС'!R32</f>
        <v>1853.86</v>
      </c>
      <c r="T111" s="44">
        <f>'[1]ВД 3ЦК МЭС'!S32</f>
        <v>1873.8</v>
      </c>
      <c r="U111" s="44">
        <f>'[1]ВД 3ЦК МЭС'!T32</f>
        <v>1904.99</v>
      </c>
      <c r="V111" s="44">
        <f>'[1]ВД 3ЦК МЭС'!U32</f>
        <v>1890.19</v>
      </c>
      <c r="W111" s="44">
        <f>'[1]ВД 3ЦК МЭС'!V32</f>
        <v>1850.15</v>
      </c>
      <c r="X111" s="44">
        <f>'[1]ВД 3ЦК МЭС'!W32</f>
        <v>1748.29</v>
      </c>
      <c r="Y111" s="44">
        <f>'[1]ВД 3ЦК МЭС'!X32</f>
        <v>1561.32</v>
      </c>
      <c r="Z111" s="44">
        <f>'[1]ВД 3ЦК МЭС'!Y32</f>
        <v>1259.6300000000001</v>
      </c>
      <c r="AA111" s="44">
        <f>'[1]ВД 3ЦК МЭС'!Z32</f>
        <v>1217.6300000000001</v>
      </c>
    </row>
    <row r="112" spans="1:27" ht="12.75" customHeight="1" outlineLevel="1" x14ac:dyDescent="0.2">
      <c r="A112" s="97" t="s">
        <v>933</v>
      </c>
      <c r="B112" s="63" t="s">
        <v>90</v>
      </c>
      <c r="C112" s="43" t="s">
        <v>79</v>
      </c>
      <c r="D112" s="44">
        <f>$D$10</f>
        <v>2222.89</v>
      </c>
      <c r="E112" s="44">
        <f t="shared" ref="E112:AA112" si="69">$D$10</f>
        <v>2222.89</v>
      </c>
      <c r="F112" s="44">
        <f t="shared" si="69"/>
        <v>2222.89</v>
      </c>
      <c r="G112" s="44">
        <f t="shared" si="69"/>
        <v>2222.89</v>
      </c>
      <c r="H112" s="44">
        <f t="shared" si="69"/>
        <v>2222.89</v>
      </c>
      <c r="I112" s="44">
        <f t="shared" si="69"/>
        <v>2222.89</v>
      </c>
      <c r="J112" s="44">
        <f t="shared" si="69"/>
        <v>2222.89</v>
      </c>
      <c r="K112" s="44">
        <f t="shared" si="69"/>
        <v>2222.89</v>
      </c>
      <c r="L112" s="44">
        <f t="shared" si="69"/>
        <v>2222.89</v>
      </c>
      <c r="M112" s="44">
        <f t="shared" si="69"/>
        <v>2222.89</v>
      </c>
      <c r="N112" s="44">
        <f t="shared" si="69"/>
        <v>2222.89</v>
      </c>
      <c r="O112" s="44">
        <f t="shared" si="69"/>
        <v>2222.89</v>
      </c>
      <c r="P112" s="44">
        <f t="shared" si="69"/>
        <v>2222.89</v>
      </c>
      <c r="Q112" s="44">
        <f t="shared" si="69"/>
        <v>2222.89</v>
      </c>
      <c r="R112" s="44">
        <f t="shared" si="69"/>
        <v>2222.89</v>
      </c>
      <c r="S112" s="44">
        <f t="shared" si="69"/>
        <v>2222.89</v>
      </c>
      <c r="T112" s="44">
        <f t="shared" si="69"/>
        <v>2222.89</v>
      </c>
      <c r="U112" s="44">
        <f t="shared" si="69"/>
        <v>2222.89</v>
      </c>
      <c r="V112" s="44">
        <f t="shared" si="69"/>
        <v>2222.89</v>
      </c>
      <c r="W112" s="44">
        <f t="shared" si="69"/>
        <v>2222.89</v>
      </c>
      <c r="X112" s="44">
        <f t="shared" si="69"/>
        <v>2222.89</v>
      </c>
      <c r="Y112" s="44">
        <f t="shared" si="69"/>
        <v>2222.89</v>
      </c>
      <c r="Z112" s="44">
        <f t="shared" si="69"/>
        <v>2222.89</v>
      </c>
      <c r="AA112" s="44">
        <f t="shared" si="69"/>
        <v>2222.89</v>
      </c>
    </row>
    <row r="113" spans="1:27" ht="12.75" customHeight="1" outlineLevel="1" x14ac:dyDescent="0.2">
      <c r="A113" s="97" t="s">
        <v>934</v>
      </c>
      <c r="B113" s="63" t="s">
        <v>83</v>
      </c>
      <c r="C113" s="43" t="s">
        <v>79</v>
      </c>
      <c r="D113" s="44">
        <f>'[1]ВД 3ЦК МЭС'!$C$8</f>
        <v>3.6900000000000004</v>
      </c>
      <c r="E113" s="44">
        <f>'[1]ВД 3ЦК МЭС'!$C$8</f>
        <v>3.6900000000000004</v>
      </c>
      <c r="F113" s="44">
        <f>'[1]ВД 3ЦК МЭС'!$C$8</f>
        <v>3.6900000000000004</v>
      </c>
      <c r="G113" s="44">
        <f>'[1]ВД 3ЦК МЭС'!$C$8</f>
        <v>3.6900000000000004</v>
      </c>
      <c r="H113" s="44">
        <f>'[1]ВД 3ЦК МЭС'!$C$8</f>
        <v>3.6900000000000004</v>
      </c>
      <c r="I113" s="44">
        <f>'[1]ВД 3ЦК МЭС'!$C$8</f>
        <v>3.6900000000000004</v>
      </c>
      <c r="J113" s="44">
        <f>'[1]ВД 3ЦК МЭС'!$C$8</f>
        <v>3.6900000000000004</v>
      </c>
      <c r="K113" s="44">
        <f>'[1]ВД 3ЦК МЭС'!$C$8</f>
        <v>3.6900000000000004</v>
      </c>
      <c r="L113" s="44">
        <f>'[1]ВД 3ЦК МЭС'!$C$8</f>
        <v>3.6900000000000004</v>
      </c>
      <c r="M113" s="44">
        <f>'[1]ВД 3ЦК МЭС'!$C$8</f>
        <v>3.6900000000000004</v>
      </c>
      <c r="N113" s="44">
        <f>'[1]ВД 3ЦК МЭС'!$C$8</f>
        <v>3.6900000000000004</v>
      </c>
      <c r="O113" s="44">
        <f>'[1]ВД 3ЦК МЭС'!$C$8</f>
        <v>3.6900000000000004</v>
      </c>
      <c r="P113" s="44">
        <f>'[1]ВД 3ЦК МЭС'!$C$8</f>
        <v>3.6900000000000004</v>
      </c>
      <c r="Q113" s="44">
        <f>'[1]ВД 3ЦК МЭС'!$C$8</f>
        <v>3.6900000000000004</v>
      </c>
      <c r="R113" s="44">
        <f>'[1]ВД 3ЦК МЭС'!$C$8</f>
        <v>3.6900000000000004</v>
      </c>
      <c r="S113" s="44">
        <f>'[1]ВД 3ЦК МЭС'!$C$8</f>
        <v>3.6900000000000004</v>
      </c>
      <c r="T113" s="44">
        <f>'[1]ВД 3ЦК МЭС'!$C$8</f>
        <v>3.6900000000000004</v>
      </c>
      <c r="U113" s="44">
        <f>'[1]ВД 3ЦК МЭС'!$C$8</f>
        <v>3.6900000000000004</v>
      </c>
      <c r="V113" s="44">
        <f>'[1]ВД 3ЦК МЭС'!$C$8</f>
        <v>3.6900000000000004</v>
      </c>
      <c r="W113" s="44">
        <f>'[1]ВД 3ЦК МЭС'!$C$8</f>
        <v>3.6900000000000004</v>
      </c>
      <c r="X113" s="44">
        <f>'[1]ВД 3ЦК МЭС'!$C$8</f>
        <v>3.6900000000000004</v>
      </c>
      <c r="Y113" s="44">
        <f>'[1]ВД 3ЦК МЭС'!$C$8</f>
        <v>3.6900000000000004</v>
      </c>
      <c r="Z113" s="44">
        <f>'[1]ВД 3ЦК МЭС'!$C$8</f>
        <v>3.6900000000000004</v>
      </c>
      <c r="AA113" s="44">
        <f>'[1]ВД 3ЦК МЭС'!$C$8</f>
        <v>3.6900000000000004</v>
      </c>
    </row>
    <row r="114" spans="1:27" ht="12.75" customHeight="1" outlineLevel="1" x14ac:dyDescent="0.2">
      <c r="A114" s="97" t="s">
        <v>935</v>
      </c>
      <c r="B114" s="63" t="s">
        <v>862</v>
      </c>
      <c r="C114" s="43" t="s">
        <v>79</v>
      </c>
      <c r="D114" s="44">
        <f>$D$12</f>
        <v>175.36</v>
      </c>
      <c r="E114" s="44">
        <f t="shared" ref="E114:AA114" si="70">$D$12</f>
        <v>175.36</v>
      </c>
      <c r="F114" s="44">
        <f t="shared" si="70"/>
        <v>175.36</v>
      </c>
      <c r="G114" s="44">
        <f t="shared" si="70"/>
        <v>175.36</v>
      </c>
      <c r="H114" s="44">
        <f t="shared" si="70"/>
        <v>175.36</v>
      </c>
      <c r="I114" s="44">
        <f t="shared" si="70"/>
        <v>175.36</v>
      </c>
      <c r="J114" s="44">
        <f t="shared" si="70"/>
        <v>175.36</v>
      </c>
      <c r="K114" s="44">
        <f t="shared" si="70"/>
        <v>175.36</v>
      </c>
      <c r="L114" s="44">
        <f t="shared" si="70"/>
        <v>175.36</v>
      </c>
      <c r="M114" s="44">
        <f t="shared" si="70"/>
        <v>175.36</v>
      </c>
      <c r="N114" s="44">
        <f t="shared" si="70"/>
        <v>175.36</v>
      </c>
      <c r="O114" s="44">
        <f t="shared" si="70"/>
        <v>175.36</v>
      </c>
      <c r="P114" s="44">
        <f t="shared" si="70"/>
        <v>175.36</v>
      </c>
      <c r="Q114" s="44">
        <f t="shared" si="70"/>
        <v>175.36</v>
      </c>
      <c r="R114" s="44">
        <f t="shared" si="70"/>
        <v>175.36</v>
      </c>
      <c r="S114" s="44">
        <f t="shared" si="70"/>
        <v>175.36</v>
      </c>
      <c r="T114" s="44">
        <f t="shared" si="70"/>
        <v>175.36</v>
      </c>
      <c r="U114" s="44">
        <f t="shared" si="70"/>
        <v>175.36</v>
      </c>
      <c r="V114" s="44">
        <f t="shared" si="70"/>
        <v>175.36</v>
      </c>
      <c r="W114" s="44">
        <f t="shared" si="70"/>
        <v>175.36</v>
      </c>
      <c r="X114" s="44">
        <f t="shared" si="70"/>
        <v>175.36</v>
      </c>
      <c r="Y114" s="44">
        <f t="shared" si="70"/>
        <v>175.36</v>
      </c>
      <c r="Z114" s="44">
        <f t="shared" si="70"/>
        <v>175.36</v>
      </c>
      <c r="AA114" s="44">
        <f t="shared" si="70"/>
        <v>175.36</v>
      </c>
    </row>
    <row r="115" spans="1:27" ht="12.75" customHeight="1" outlineLevel="1" x14ac:dyDescent="0.2">
      <c r="A115" s="97" t="s">
        <v>936</v>
      </c>
      <c r="B115" s="63" t="s">
        <v>858</v>
      </c>
      <c r="C115" s="43" t="s">
        <v>79</v>
      </c>
      <c r="D115" s="44">
        <f>$D$13</f>
        <v>216.36</v>
      </c>
      <c r="E115" s="44">
        <f t="shared" ref="E115:AA115" si="71">$D$13</f>
        <v>216.36</v>
      </c>
      <c r="F115" s="44">
        <f t="shared" si="71"/>
        <v>216.36</v>
      </c>
      <c r="G115" s="44">
        <f t="shared" si="71"/>
        <v>216.36</v>
      </c>
      <c r="H115" s="44">
        <f t="shared" si="71"/>
        <v>216.36</v>
      </c>
      <c r="I115" s="44">
        <f t="shared" si="71"/>
        <v>216.36</v>
      </c>
      <c r="J115" s="44">
        <f t="shared" si="71"/>
        <v>216.36</v>
      </c>
      <c r="K115" s="44">
        <f t="shared" si="71"/>
        <v>216.36</v>
      </c>
      <c r="L115" s="44">
        <f t="shared" si="71"/>
        <v>216.36</v>
      </c>
      <c r="M115" s="44">
        <f t="shared" si="71"/>
        <v>216.36</v>
      </c>
      <c r="N115" s="44">
        <f t="shared" si="71"/>
        <v>216.36</v>
      </c>
      <c r="O115" s="44">
        <f t="shared" si="71"/>
        <v>216.36</v>
      </c>
      <c r="P115" s="44">
        <f t="shared" si="71"/>
        <v>216.36</v>
      </c>
      <c r="Q115" s="44">
        <f t="shared" si="71"/>
        <v>216.36</v>
      </c>
      <c r="R115" s="44">
        <f t="shared" si="71"/>
        <v>216.36</v>
      </c>
      <c r="S115" s="44">
        <f t="shared" si="71"/>
        <v>216.36</v>
      </c>
      <c r="T115" s="44">
        <f t="shared" si="71"/>
        <v>216.36</v>
      </c>
      <c r="U115" s="44">
        <f t="shared" si="71"/>
        <v>216.36</v>
      </c>
      <c r="V115" s="44">
        <f t="shared" si="71"/>
        <v>216.36</v>
      </c>
      <c r="W115" s="44">
        <f t="shared" si="71"/>
        <v>216.36</v>
      </c>
      <c r="X115" s="44">
        <f t="shared" si="71"/>
        <v>216.36</v>
      </c>
      <c r="Y115" s="44">
        <f t="shared" si="71"/>
        <v>216.36</v>
      </c>
      <c r="Z115" s="44">
        <f t="shared" si="71"/>
        <v>216.36</v>
      </c>
      <c r="AA115" s="44">
        <f t="shared" si="71"/>
        <v>216.36</v>
      </c>
    </row>
    <row r="116" spans="1:27" ht="12.75" customHeight="1" x14ac:dyDescent="0.2">
      <c r="A116" s="96" t="s">
        <v>937</v>
      </c>
      <c r="B116" s="28" t="str">
        <f>"19"&amp;"."&amp;$B$212&amp;"."&amp;$B$213</f>
        <v>19.11.2023</v>
      </c>
      <c r="C116" s="88" t="s">
        <v>76</v>
      </c>
      <c r="D116" s="89">
        <f>ROUND(((D117+D118+D120+D119+D121)/1000),5)</f>
        <v>3.8022300000000002</v>
      </c>
      <c r="E116" s="89">
        <f t="shared" ref="E116:AA116" si="72">ROUND(((E117+E118+E120+E119+E121)/1000),5)</f>
        <v>3.79433</v>
      </c>
      <c r="F116" s="89">
        <f t="shared" si="72"/>
        <v>3.7041300000000001</v>
      </c>
      <c r="G116" s="89">
        <f t="shared" si="72"/>
        <v>3.6837499999999999</v>
      </c>
      <c r="H116" s="89">
        <f t="shared" si="72"/>
        <v>3.6996099999999998</v>
      </c>
      <c r="I116" s="89">
        <f t="shared" si="72"/>
        <v>3.73448</v>
      </c>
      <c r="J116" s="89">
        <f t="shared" si="72"/>
        <v>3.6194199999999999</v>
      </c>
      <c r="K116" s="89">
        <f t="shared" si="72"/>
        <v>3.7757200000000002</v>
      </c>
      <c r="L116" s="89">
        <f t="shared" si="72"/>
        <v>3.8815300000000001</v>
      </c>
      <c r="M116" s="89">
        <f t="shared" si="72"/>
        <v>4.0877299999999996</v>
      </c>
      <c r="N116" s="89">
        <f t="shared" si="72"/>
        <v>4.2215800000000003</v>
      </c>
      <c r="O116" s="89">
        <f t="shared" si="72"/>
        <v>4.23909</v>
      </c>
      <c r="P116" s="89">
        <f t="shared" si="72"/>
        <v>4.2464300000000001</v>
      </c>
      <c r="Q116" s="89">
        <f t="shared" si="72"/>
        <v>4.2480399999999996</v>
      </c>
      <c r="R116" s="89">
        <f t="shared" si="72"/>
        <v>4.2490800000000002</v>
      </c>
      <c r="S116" s="89">
        <f t="shared" si="72"/>
        <v>4.2549400000000004</v>
      </c>
      <c r="T116" s="89">
        <f t="shared" si="72"/>
        <v>4.2940500000000004</v>
      </c>
      <c r="U116" s="89">
        <f t="shared" si="72"/>
        <v>4.3489000000000004</v>
      </c>
      <c r="V116" s="89">
        <f t="shared" si="72"/>
        <v>4.3438299999999996</v>
      </c>
      <c r="W116" s="89">
        <f t="shared" si="72"/>
        <v>4.3310599999999999</v>
      </c>
      <c r="X116" s="89">
        <f t="shared" si="72"/>
        <v>4.3068999999999997</v>
      </c>
      <c r="Y116" s="89">
        <f t="shared" si="72"/>
        <v>4.0947199999999997</v>
      </c>
      <c r="Z116" s="89">
        <f t="shared" si="72"/>
        <v>3.91859</v>
      </c>
      <c r="AA116" s="89">
        <f t="shared" si="72"/>
        <v>3.8266399999999998</v>
      </c>
    </row>
    <row r="117" spans="1:27" ht="12.75" customHeight="1" outlineLevel="1" x14ac:dyDescent="0.2">
      <c r="A117" s="97" t="s">
        <v>938</v>
      </c>
      <c r="B117" s="63" t="s">
        <v>242</v>
      </c>
      <c r="C117" s="43" t="s">
        <v>79</v>
      </c>
      <c r="D117" s="44">
        <f>'[1]ВД 3ЦК МЭС'!C33</f>
        <v>1183.93</v>
      </c>
      <c r="E117" s="44">
        <f>'[1]ВД 3ЦК МЭС'!D33</f>
        <v>1176.03</v>
      </c>
      <c r="F117" s="44">
        <f>'[1]ВД 3ЦК МЭС'!E33</f>
        <v>1085.83</v>
      </c>
      <c r="G117" s="44">
        <f>'[1]ВД 3ЦК МЭС'!F33</f>
        <v>1065.45</v>
      </c>
      <c r="H117" s="44">
        <f>'[1]ВД 3ЦК МЭС'!G33</f>
        <v>1081.31</v>
      </c>
      <c r="I117" s="44">
        <f>'[1]ВД 3ЦК МЭС'!H33</f>
        <v>1116.18</v>
      </c>
      <c r="J117" s="44">
        <f>'[1]ВД 3ЦК МЭС'!I33</f>
        <v>1001.12</v>
      </c>
      <c r="K117" s="44">
        <f>'[1]ВД 3ЦК МЭС'!J33</f>
        <v>1157.42</v>
      </c>
      <c r="L117" s="44">
        <f>'[1]ВД 3ЦК МЭС'!K33</f>
        <v>1263.23</v>
      </c>
      <c r="M117" s="44">
        <f>'[1]ВД 3ЦК МЭС'!L33</f>
        <v>1469.43</v>
      </c>
      <c r="N117" s="44">
        <f>'[1]ВД 3ЦК МЭС'!M33</f>
        <v>1603.28</v>
      </c>
      <c r="O117" s="44">
        <f>'[1]ВД 3ЦК МЭС'!N33</f>
        <v>1620.79</v>
      </c>
      <c r="P117" s="44">
        <f>'[1]ВД 3ЦК МЭС'!O33</f>
        <v>1628.13</v>
      </c>
      <c r="Q117" s="44">
        <f>'[1]ВД 3ЦК МЭС'!P33</f>
        <v>1629.74</v>
      </c>
      <c r="R117" s="44">
        <f>'[1]ВД 3ЦК МЭС'!Q33</f>
        <v>1630.78</v>
      </c>
      <c r="S117" s="44">
        <f>'[1]ВД 3ЦК МЭС'!R33</f>
        <v>1636.64</v>
      </c>
      <c r="T117" s="44">
        <f>'[1]ВД 3ЦК МЭС'!S33</f>
        <v>1675.75</v>
      </c>
      <c r="U117" s="44">
        <f>'[1]ВД 3ЦК МЭС'!T33</f>
        <v>1730.6</v>
      </c>
      <c r="V117" s="44">
        <f>'[1]ВД 3ЦК МЭС'!U33</f>
        <v>1725.53</v>
      </c>
      <c r="W117" s="44">
        <f>'[1]ВД 3ЦК МЭС'!V33</f>
        <v>1712.76</v>
      </c>
      <c r="X117" s="44">
        <f>'[1]ВД 3ЦК МЭС'!W33</f>
        <v>1688.6</v>
      </c>
      <c r="Y117" s="44">
        <f>'[1]ВД 3ЦК МЭС'!X33</f>
        <v>1476.42</v>
      </c>
      <c r="Z117" s="44">
        <f>'[1]ВД 3ЦК МЭС'!Y33</f>
        <v>1300.29</v>
      </c>
      <c r="AA117" s="44">
        <f>'[1]ВД 3ЦК МЭС'!Z33</f>
        <v>1208.3399999999999</v>
      </c>
    </row>
    <row r="118" spans="1:27" ht="12.75" customHeight="1" outlineLevel="1" x14ac:dyDescent="0.2">
      <c r="A118" s="97" t="s">
        <v>939</v>
      </c>
      <c r="B118" s="63" t="s">
        <v>90</v>
      </c>
      <c r="C118" s="43" t="s">
        <v>79</v>
      </c>
      <c r="D118" s="44">
        <f>$D$10</f>
        <v>2222.89</v>
      </c>
      <c r="E118" s="44">
        <f t="shared" ref="E118:AA118" si="73">$D$10</f>
        <v>2222.89</v>
      </c>
      <c r="F118" s="44">
        <f t="shared" si="73"/>
        <v>2222.89</v>
      </c>
      <c r="G118" s="44">
        <f t="shared" si="73"/>
        <v>2222.89</v>
      </c>
      <c r="H118" s="44">
        <f t="shared" si="73"/>
        <v>2222.89</v>
      </c>
      <c r="I118" s="44">
        <f t="shared" si="73"/>
        <v>2222.89</v>
      </c>
      <c r="J118" s="44">
        <f t="shared" si="73"/>
        <v>2222.89</v>
      </c>
      <c r="K118" s="44">
        <f t="shared" si="73"/>
        <v>2222.89</v>
      </c>
      <c r="L118" s="44">
        <f t="shared" si="73"/>
        <v>2222.89</v>
      </c>
      <c r="M118" s="44">
        <f t="shared" si="73"/>
        <v>2222.89</v>
      </c>
      <c r="N118" s="44">
        <f t="shared" si="73"/>
        <v>2222.89</v>
      </c>
      <c r="O118" s="44">
        <f t="shared" si="73"/>
        <v>2222.89</v>
      </c>
      <c r="P118" s="44">
        <f t="shared" si="73"/>
        <v>2222.89</v>
      </c>
      <c r="Q118" s="44">
        <f t="shared" si="73"/>
        <v>2222.89</v>
      </c>
      <c r="R118" s="44">
        <f t="shared" si="73"/>
        <v>2222.89</v>
      </c>
      <c r="S118" s="44">
        <f t="shared" si="73"/>
        <v>2222.89</v>
      </c>
      <c r="T118" s="44">
        <f t="shared" si="73"/>
        <v>2222.89</v>
      </c>
      <c r="U118" s="44">
        <f t="shared" si="73"/>
        <v>2222.89</v>
      </c>
      <c r="V118" s="44">
        <f t="shared" si="73"/>
        <v>2222.89</v>
      </c>
      <c r="W118" s="44">
        <f t="shared" si="73"/>
        <v>2222.89</v>
      </c>
      <c r="X118" s="44">
        <f t="shared" si="73"/>
        <v>2222.89</v>
      </c>
      <c r="Y118" s="44">
        <f t="shared" si="73"/>
        <v>2222.89</v>
      </c>
      <c r="Z118" s="44">
        <f t="shared" si="73"/>
        <v>2222.89</v>
      </c>
      <c r="AA118" s="44">
        <f t="shared" si="73"/>
        <v>2222.89</v>
      </c>
    </row>
    <row r="119" spans="1:27" ht="12.75" customHeight="1" outlineLevel="1" x14ac:dyDescent="0.2">
      <c r="A119" s="97" t="s">
        <v>940</v>
      </c>
      <c r="B119" s="63" t="s">
        <v>83</v>
      </c>
      <c r="C119" s="43" t="s">
        <v>79</v>
      </c>
      <c r="D119" s="44">
        <f>'[1]ВД 3ЦК МЭС'!$C$8</f>
        <v>3.6900000000000004</v>
      </c>
      <c r="E119" s="44">
        <f>'[1]ВД 3ЦК МЭС'!$C$8</f>
        <v>3.6900000000000004</v>
      </c>
      <c r="F119" s="44">
        <f>'[1]ВД 3ЦК МЭС'!$C$8</f>
        <v>3.6900000000000004</v>
      </c>
      <c r="G119" s="44">
        <f>'[1]ВД 3ЦК МЭС'!$C$8</f>
        <v>3.6900000000000004</v>
      </c>
      <c r="H119" s="44">
        <f>'[1]ВД 3ЦК МЭС'!$C$8</f>
        <v>3.6900000000000004</v>
      </c>
      <c r="I119" s="44">
        <f>'[1]ВД 3ЦК МЭС'!$C$8</f>
        <v>3.6900000000000004</v>
      </c>
      <c r="J119" s="44">
        <f>'[1]ВД 3ЦК МЭС'!$C$8</f>
        <v>3.6900000000000004</v>
      </c>
      <c r="K119" s="44">
        <f>'[1]ВД 3ЦК МЭС'!$C$8</f>
        <v>3.6900000000000004</v>
      </c>
      <c r="L119" s="44">
        <f>'[1]ВД 3ЦК МЭС'!$C$8</f>
        <v>3.6900000000000004</v>
      </c>
      <c r="M119" s="44">
        <f>'[1]ВД 3ЦК МЭС'!$C$8</f>
        <v>3.6900000000000004</v>
      </c>
      <c r="N119" s="44">
        <f>'[1]ВД 3ЦК МЭС'!$C$8</f>
        <v>3.6900000000000004</v>
      </c>
      <c r="O119" s="44">
        <f>'[1]ВД 3ЦК МЭС'!$C$8</f>
        <v>3.6900000000000004</v>
      </c>
      <c r="P119" s="44">
        <f>'[1]ВД 3ЦК МЭС'!$C$8</f>
        <v>3.6900000000000004</v>
      </c>
      <c r="Q119" s="44">
        <f>'[1]ВД 3ЦК МЭС'!$C$8</f>
        <v>3.6900000000000004</v>
      </c>
      <c r="R119" s="44">
        <f>'[1]ВД 3ЦК МЭС'!$C$8</f>
        <v>3.6900000000000004</v>
      </c>
      <c r="S119" s="44">
        <f>'[1]ВД 3ЦК МЭС'!$C$8</f>
        <v>3.6900000000000004</v>
      </c>
      <c r="T119" s="44">
        <f>'[1]ВД 3ЦК МЭС'!$C$8</f>
        <v>3.6900000000000004</v>
      </c>
      <c r="U119" s="44">
        <f>'[1]ВД 3ЦК МЭС'!$C$8</f>
        <v>3.6900000000000004</v>
      </c>
      <c r="V119" s="44">
        <f>'[1]ВД 3ЦК МЭС'!$C$8</f>
        <v>3.6900000000000004</v>
      </c>
      <c r="W119" s="44">
        <f>'[1]ВД 3ЦК МЭС'!$C$8</f>
        <v>3.6900000000000004</v>
      </c>
      <c r="X119" s="44">
        <f>'[1]ВД 3ЦК МЭС'!$C$8</f>
        <v>3.6900000000000004</v>
      </c>
      <c r="Y119" s="44">
        <f>'[1]ВД 3ЦК МЭС'!$C$8</f>
        <v>3.6900000000000004</v>
      </c>
      <c r="Z119" s="44">
        <f>'[1]ВД 3ЦК МЭС'!$C$8</f>
        <v>3.6900000000000004</v>
      </c>
      <c r="AA119" s="44">
        <f>'[1]ВД 3ЦК МЭС'!$C$8</f>
        <v>3.6900000000000004</v>
      </c>
    </row>
    <row r="120" spans="1:27" ht="12.75" customHeight="1" outlineLevel="1" x14ac:dyDescent="0.2">
      <c r="A120" s="97" t="s">
        <v>941</v>
      </c>
      <c r="B120" s="63" t="s">
        <v>862</v>
      </c>
      <c r="C120" s="43" t="s">
        <v>79</v>
      </c>
      <c r="D120" s="44">
        <f>$D$12</f>
        <v>175.36</v>
      </c>
      <c r="E120" s="44">
        <f t="shared" ref="E120:AA120" si="74">$D$12</f>
        <v>175.36</v>
      </c>
      <c r="F120" s="44">
        <f t="shared" si="74"/>
        <v>175.36</v>
      </c>
      <c r="G120" s="44">
        <f t="shared" si="74"/>
        <v>175.36</v>
      </c>
      <c r="H120" s="44">
        <f t="shared" si="74"/>
        <v>175.36</v>
      </c>
      <c r="I120" s="44">
        <f t="shared" si="74"/>
        <v>175.36</v>
      </c>
      <c r="J120" s="44">
        <f t="shared" si="74"/>
        <v>175.36</v>
      </c>
      <c r="K120" s="44">
        <f t="shared" si="74"/>
        <v>175.36</v>
      </c>
      <c r="L120" s="44">
        <f t="shared" si="74"/>
        <v>175.36</v>
      </c>
      <c r="M120" s="44">
        <f t="shared" si="74"/>
        <v>175.36</v>
      </c>
      <c r="N120" s="44">
        <f t="shared" si="74"/>
        <v>175.36</v>
      </c>
      <c r="O120" s="44">
        <f t="shared" si="74"/>
        <v>175.36</v>
      </c>
      <c r="P120" s="44">
        <f t="shared" si="74"/>
        <v>175.36</v>
      </c>
      <c r="Q120" s="44">
        <f t="shared" si="74"/>
        <v>175.36</v>
      </c>
      <c r="R120" s="44">
        <f t="shared" si="74"/>
        <v>175.36</v>
      </c>
      <c r="S120" s="44">
        <f t="shared" si="74"/>
        <v>175.36</v>
      </c>
      <c r="T120" s="44">
        <f t="shared" si="74"/>
        <v>175.36</v>
      </c>
      <c r="U120" s="44">
        <f t="shared" si="74"/>
        <v>175.36</v>
      </c>
      <c r="V120" s="44">
        <f t="shared" si="74"/>
        <v>175.36</v>
      </c>
      <c r="W120" s="44">
        <f t="shared" si="74"/>
        <v>175.36</v>
      </c>
      <c r="X120" s="44">
        <f t="shared" si="74"/>
        <v>175.36</v>
      </c>
      <c r="Y120" s="44">
        <f t="shared" si="74"/>
        <v>175.36</v>
      </c>
      <c r="Z120" s="44">
        <f t="shared" si="74"/>
        <v>175.36</v>
      </c>
      <c r="AA120" s="44">
        <f t="shared" si="74"/>
        <v>175.36</v>
      </c>
    </row>
    <row r="121" spans="1:27" ht="12.75" customHeight="1" outlineLevel="1" x14ac:dyDescent="0.2">
      <c r="A121" s="97" t="s">
        <v>942</v>
      </c>
      <c r="B121" s="63" t="s">
        <v>858</v>
      </c>
      <c r="C121" s="43" t="s">
        <v>79</v>
      </c>
      <c r="D121" s="44">
        <f>$D$13</f>
        <v>216.36</v>
      </c>
      <c r="E121" s="44">
        <f t="shared" ref="E121:AA121" si="75">$D$13</f>
        <v>216.36</v>
      </c>
      <c r="F121" s="44">
        <f t="shared" si="75"/>
        <v>216.36</v>
      </c>
      <c r="G121" s="44">
        <f t="shared" si="75"/>
        <v>216.36</v>
      </c>
      <c r="H121" s="44">
        <f t="shared" si="75"/>
        <v>216.36</v>
      </c>
      <c r="I121" s="44">
        <f t="shared" si="75"/>
        <v>216.36</v>
      </c>
      <c r="J121" s="44">
        <f t="shared" si="75"/>
        <v>216.36</v>
      </c>
      <c r="K121" s="44">
        <f t="shared" si="75"/>
        <v>216.36</v>
      </c>
      <c r="L121" s="44">
        <f t="shared" si="75"/>
        <v>216.36</v>
      </c>
      <c r="M121" s="44">
        <f t="shared" si="75"/>
        <v>216.36</v>
      </c>
      <c r="N121" s="44">
        <f t="shared" si="75"/>
        <v>216.36</v>
      </c>
      <c r="O121" s="44">
        <f t="shared" si="75"/>
        <v>216.36</v>
      </c>
      <c r="P121" s="44">
        <f t="shared" si="75"/>
        <v>216.36</v>
      </c>
      <c r="Q121" s="44">
        <f t="shared" si="75"/>
        <v>216.36</v>
      </c>
      <c r="R121" s="44">
        <f t="shared" si="75"/>
        <v>216.36</v>
      </c>
      <c r="S121" s="44">
        <f t="shared" si="75"/>
        <v>216.36</v>
      </c>
      <c r="T121" s="44">
        <f t="shared" si="75"/>
        <v>216.36</v>
      </c>
      <c r="U121" s="44">
        <f t="shared" si="75"/>
        <v>216.36</v>
      </c>
      <c r="V121" s="44">
        <f t="shared" si="75"/>
        <v>216.36</v>
      </c>
      <c r="W121" s="44">
        <f t="shared" si="75"/>
        <v>216.36</v>
      </c>
      <c r="X121" s="44">
        <f t="shared" si="75"/>
        <v>216.36</v>
      </c>
      <c r="Y121" s="44">
        <f t="shared" si="75"/>
        <v>216.36</v>
      </c>
      <c r="Z121" s="44">
        <f t="shared" si="75"/>
        <v>216.36</v>
      </c>
      <c r="AA121" s="44">
        <f t="shared" si="75"/>
        <v>216.36</v>
      </c>
    </row>
    <row r="122" spans="1:27" ht="12.75" customHeight="1" x14ac:dyDescent="0.2">
      <c r="A122" s="96" t="s">
        <v>943</v>
      </c>
      <c r="B122" s="28" t="str">
        <f>"20"&amp;"."&amp;$B$212&amp;"."&amp;$B$213</f>
        <v>20.11.2023</v>
      </c>
      <c r="C122" s="88" t="s">
        <v>76</v>
      </c>
      <c r="D122" s="89">
        <f>ROUND(((D123+D124+D126+D125+D127)/1000),5)</f>
        <v>3.73882</v>
      </c>
      <c r="E122" s="89">
        <f t="shared" ref="E122:AA122" si="76">ROUND(((E123+E124+E126+E125+E127)/1000),5)</f>
        <v>3.6390600000000002</v>
      </c>
      <c r="F122" s="89">
        <f t="shared" si="76"/>
        <v>3.5754600000000001</v>
      </c>
      <c r="G122" s="89">
        <f t="shared" si="76"/>
        <v>3.5710700000000002</v>
      </c>
      <c r="H122" s="89">
        <f t="shared" si="76"/>
        <v>3.6156600000000001</v>
      </c>
      <c r="I122" s="89">
        <f t="shared" si="76"/>
        <v>3.79806</v>
      </c>
      <c r="J122" s="89">
        <f t="shared" si="76"/>
        <v>3.9114</v>
      </c>
      <c r="K122" s="89">
        <f t="shared" si="76"/>
        <v>4.2026399999999997</v>
      </c>
      <c r="L122" s="89">
        <f t="shared" si="76"/>
        <v>4.3784200000000002</v>
      </c>
      <c r="M122" s="89">
        <f t="shared" si="76"/>
        <v>4.5118600000000004</v>
      </c>
      <c r="N122" s="89">
        <f t="shared" si="76"/>
        <v>4.5672100000000002</v>
      </c>
      <c r="O122" s="89">
        <f t="shared" si="76"/>
        <v>4.6191000000000004</v>
      </c>
      <c r="P122" s="89">
        <f t="shared" si="76"/>
        <v>4.5745800000000001</v>
      </c>
      <c r="Q122" s="89">
        <f t="shared" si="76"/>
        <v>4.5990700000000002</v>
      </c>
      <c r="R122" s="89">
        <f t="shared" si="76"/>
        <v>4.5949999999999998</v>
      </c>
      <c r="S122" s="89">
        <f t="shared" si="76"/>
        <v>4.5759499999999997</v>
      </c>
      <c r="T122" s="89">
        <f t="shared" si="76"/>
        <v>4.5861099999999997</v>
      </c>
      <c r="U122" s="89">
        <f t="shared" si="76"/>
        <v>4.7453000000000003</v>
      </c>
      <c r="V122" s="89">
        <f t="shared" si="76"/>
        <v>4.7493299999999996</v>
      </c>
      <c r="W122" s="89">
        <f t="shared" si="76"/>
        <v>4.5765700000000002</v>
      </c>
      <c r="X122" s="89">
        <f t="shared" si="76"/>
        <v>4.3986000000000001</v>
      </c>
      <c r="Y122" s="89">
        <f t="shared" si="76"/>
        <v>4.25101</v>
      </c>
      <c r="Z122" s="89">
        <f t="shared" si="76"/>
        <v>3.9595199999999999</v>
      </c>
      <c r="AA122" s="89">
        <f t="shared" si="76"/>
        <v>3.8361700000000001</v>
      </c>
    </row>
    <row r="123" spans="1:27" ht="12.75" customHeight="1" outlineLevel="1" x14ac:dyDescent="0.2">
      <c r="A123" s="97" t="s">
        <v>944</v>
      </c>
      <c r="B123" s="63" t="s">
        <v>242</v>
      </c>
      <c r="C123" s="43" t="s">
        <v>79</v>
      </c>
      <c r="D123" s="44">
        <f>'[1]ВД 3ЦК МЭС'!C34</f>
        <v>1120.52</v>
      </c>
      <c r="E123" s="44">
        <f>'[1]ВД 3ЦК МЭС'!D34</f>
        <v>1020.76</v>
      </c>
      <c r="F123" s="44">
        <f>'[1]ВД 3ЦК МЭС'!E34</f>
        <v>957.16</v>
      </c>
      <c r="G123" s="44">
        <f>'[1]ВД 3ЦК МЭС'!F34</f>
        <v>952.77</v>
      </c>
      <c r="H123" s="44">
        <f>'[1]ВД 3ЦК МЭС'!G34</f>
        <v>997.36</v>
      </c>
      <c r="I123" s="44">
        <f>'[1]ВД 3ЦК МЭС'!H34</f>
        <v>1179.76</v>
      </c>
      <c r="J123" s="44">
        <f>'[1]ВД 3ЦК МЭС'!I34</f>
        <v>1293.0999999999999</v>
      </c>
      <c r="K123" s="44">
        <f>'[1]ВД 3ЦК МЭС'!J34</f>
        <v>1584.34</v>
      </c>
      <c r="L123" s="44">
        <f>'[1]ВД 3ЦК МЭС'!K34</f>
        <v>1760.12</v>
      </c>
      <c r="M123" s="44">
        <f>'[1]ВД 3ЦК МЭС'!L34</f>
        <v>1893.56</v>
      </c>
      <c r="N123" s="44">
        <f>'[1]ВД 3ЦК МЭС'!M34</f>
        <v>1948.91</v>
      </c>
      <c r="O123" s="44">
        <f>'[1]ВД 3ЦК МЭС'!N34</f>
        <v>2000.8</v>
      </c>
      <c r="P123" s="44">
        <f>'[1]ВД 3ЦК МЭС'!O34</f>
        <v>1956.28</v>
      </c>
      <c r="Q123" s="44">
        <f>'[1]ВД 3ЦК МЭС'!P34</f>
        <v>1980.77</v>
      </c>
      <c r="R123" s="44">
        <f>'[1]ВД 3ЦК МЭС'!Q34</f>
        <v>1976.7</v>
      </c>
      <c r="S123" s="44">
        <f>'[1]ВД 3ЦК МЭС'!R34</f>
        <v>1957.65</v>
      </c>
      <c r="T123" s="44">
        <f>'[1]ВД 3ЦК МЭС'!S34</f>
        <v>1967.81</v>
      </c>
      <c r="U123" s="44">
        <f>'[1]ВД 3ЦК МЭС'!T34</f>
        <v>2127</v>
      </c>
      <c r="V123" s="44">
        <f>'[1]ВД 3ЦК МЭС'!U34</f>
        <v>2131.0300000000002</v>
      </c>
      <c r="W123" s="44">
        <f>'[1]ВД 3ЦК МЭС'!V34</f>
        <v>1958.27</v>
      </c>
      <c r="X123" s="44">
        <f>'[1]ВД 3ЦК МЭС'!W34</f>
        <v>1780.3</v>
      </c>
      <c r="Y123" s="44">
        <f>'[1]ВД 3ЦК МЭС'!X34</f>
        <v>1632.71</v>
      </c>
      <c r="Z123" s="44">
        <f>'[1]ВД 3ЦК МЭС'!Y34</f>
        <v>1341.22</v>
      </c>
      <c r="AA123" s="44">
        <f>'[1]ВД 3ЦК МЭС'!Z34</f>
        <v>1217.8699999999999</v>
      </c>
    </row>
    <row r="124" spans="1:27" ht="12.75" customHeight="1" outlineLevel="1" x14ac:dyDescent="0.2">
      <c r="A124" s="97" t="s">
        <v>945</v>
      </c>
      <c r="B124" s="63" t="s">
        <v>90</v>
      </c>
      <c r="C124" s="43" t="s">
        <v>79</v>
      </c>
      <c r="D124" s="44">
        <f>$D$10</f>
        <v>2222.89</v>
      </c>
      <c r="E124" s="44">
        <f t="shared" ref="E124:AA124" si="77">$D$10</f>
        <v>2222.89</v>
      </c>
      <c r="F124" s="44">
        <f t="shared" si="77"/>
        <v>2222.89</v>
      </c>
      <c r="G124" s="44">
        <f t="shared" si="77"/>
        <v>2222.89</v>
      </c>
      <c r="H124" s="44">
        <f t="shared" si="77"/>
        <v>2222.89</v>
      </c>
      <c r="I124" s="44">
        <f t="shared" si="77"/>
        <v>2222.89</v>
      </c>
      <c r="J124" s="44">
        <f t="shared" si="77"/>
        <v>2222.89</v>
      </c>
      <c r="K124" s="44">
        <f t="shared" si="77"/>
        <v>2222.89</v>
      </c>
      <c r="L124" s="44">
        <f t="shared" si="77"/>
        <v>2222.89</v>
      </c>
      <c r="M124" s="44">
        <f t="shared" si="77"/>
        <v>2222.89</v>
      </c>
      <c r="N124" s="44">
        <f t="shared" si="77"/>
        <v>2222.89</v>
      </c>
      <c r="O124" s="44">
        <f t="shared" si="77"/>
        <v>2222.89</v>
      </c>
      <c r="P124" s="44">
        <f t="shared" si="77"/>
        <v>2222.89</v>
      </c>
      <c r="Q124" s="44">
        <f t="shared" si="77"/>
        <v>2222.89</v>
      </c>
      <c r="R124" s="44">
        <f t="shared" si="77"/>
        <v>2222.89</v>
      </c>
      <c r="S124" s="44">
        <f t="shared" si="77"/>
        <v>2222.89</v>
      </c>
      <c r="T124" s="44">
        <f t="shared" si="77"/>
        <v>2222.89</v>
      </c>
      <c r="U124" s="44">
        <f t="shared" si="77"/>
        <v>2222.89</v>
      </c>
      <c r="V124" s="44">
        <f t="shared" si="77"/>
        <v>2222.89</v>
      </c>
      <c r="W124" s="44">
        <f t="shared" si="77"/>
        <v>2222.89</v>
      </c>
      <c r="X124" s="44">
        <f t="shared" si="77"/>
        <v>2222.89</v>
      </c>
      <c r="Y124" s="44">
        <f t="shared" si="77"/>
        <v>2222.89</v>
      </c>
      <c r="Z124" s="44">
        <f t="shared" si="77"/>
        <v>2222.89</v>
      </c>
      <c r="AA124" s="44">
        <f t="shared" si="77"/>
        <v>2222.89</v>
      </c>
    </row>
    <row r="125" spans="1:27" ht="12.75" customHeight="1" outlineLevel="1" x14ac:dyDescent="0.2">
      <c r="A125" s="97" t="s">
        <v>946</v>
      </c>
      <c r="B125" s="63" t="s">
        <v>83</v>
      </c>
      <c r="C125" s="43" t="s">
        <v>79</v>
      </c>
      <c r="D125" s="44">
        <f>'[1]ВД 3ЦК МЭС'!$C$8</f>
        <v>3.6900000000000004</v>
      </c>
      <c r="E125" s="44">
        <f>'[1]ВД 3ЦК МЭС'!$C$8</f>
        <v>3.6900000000000004</v>
      </c>
      <c r="F125" s="44">
        <f>'[1]ВД 3ЦК МЭС'!$C$8</f>
        <v>3.6900000000000004</v>
      </c>
      <c r="G125" s="44">
        <f>'[1]ВД 3ЦК МЭС'!$C$8</f>
        <v>3.6900000000000004</v>
      </c>
      <c r="H125" s="44">
        <f>'[1]ВД 3ЦК МЭС'!$C$8</f>
        <v>3.6900000000000004</v>
      </c>
      <c r="I125" s="44">
        <f>'[1]ВД 3ЦК МЭС'!$C$8</f>
        <v>3.6900000000000004</v>
      </c>
      <c r="J125" s="44">
        <f>'[1]ВД 3ЦК МЭС'!$C$8</f>
        <v>3.6900000000000004</v>
      </c>
      <c r="K125" s="44">
        <f>'[1]ВД 3ЦК МЭС'!$C$8</f>
        <v>3.6900000000000004</v>
      </c>
      <c r="L125" s="44">
        <f>'[1]ВД 3ЦК МЭС'!$C$8</f>
        <v>3.6900000000000004</v>
      </c>
      <c r="M125" s="44">
        <f>'[1]ВД 3ЦК МЭС'!$C$8</f>
        <v>3.6900000000000004</v>
      </c>
      <c r="N125" s="44">
        <f>'[1]ВД 3ЦК МЭС'!$C$8</f>
        <v>3.6900000000000004</v>
      </c>
      <c r="O125" s="44">
        <f>'[1]ВД 3ЦК МЭС'!$C$8</f>
        <v>3.6900000000000004</v>
      </c>
      <c r="P125" s="44">
        <f>'[1]ВД 3ЦК МЭС'!$C$8</f>
        <v>3.6900000000000004</v>
      </c>
      <c r="Q125" s="44">
        <f>'[1]ВД 3ЦК МЭС'!$C$8</f>
        <v>3.6900000000000004</v>
      </c>
      <c r="R125" s="44">
        <f>'[1]ВД 3ЦК МЭС'!$C$8</f>
        <v>3.6900000000000004</v>
      </c>
      <c r="S125" s="44">
        <f>'[1]ВД 3ЦК МЭС'!$C$8</f>
        <v>3.6900000000000004</v>
      </c>
      <c r="T125" s="44">
        <f>'[1]ВД 3ЦК МЭС'!$C$8</f>
        <v>3.6900000000000004</v>
      </c>
      <c r="U125" s="44">
        <f>'[1]ВД 3ЦК МЭС'!$C$8</f>
        <v>3.6900000000000004</v>
      </c>
      <c r="V125" s="44">
        <f>'[1]ВД 3ЦК МЭС'!$C$8</f>
        <v>3.6900000000000004</v>
      </c>
      <c r="W125" s="44">
        <f>'[1]ВД 3ЦК МЭС'!$C$8</f>
        <v>3.6900000000000004</v>
      </c>
      <c r="X125" s="44">
        <f>'[1]ВД 3ЦК МЭС'!$C$8</f>
        <v>3.6900000000000004</v>
      </c>
      <c r="Y125" s="44">
        <f>'[1]ВД 3ЦК МЭС'!$C$8</f>
        <v>3.6900000000000004</v>
      </c>
      <c r="Z125" s="44">
        <f>'[1]ВД 3ЦК МЭС'!$C$8</f>
        <v>3.6900000000000004</v>
      </c>
      <c r="AA125" s="44">
        <f>'[1]ВД 3ЦК МЭС'!$C$8</f>
        <v>3.6900000000000004</v>
      </c>
    </row>
    <row r="126" spans="1:27" ht="12.75" customHeight="1" outlineLevel="1" x14ac:dyDescent="0.2">
      <c r="A126" s="97" t="s">
        <v>947</v>
      </c>
      <c r="B126" s="63" t="s">
        <v>862</v>
      </c>
      <c r="C126" s="43" t="s">
        <v>79</v>
      </c>
      <c r="D126" s="44">
        <f>$D$12</f>
        <v>175.36</v>
      </c>
      <c r="E126" s="44">
        <f t="shared" ref="E126:AA126" si="78">$D$12</f>
        <v>175.36</v>
      </c>
      <c r="F126" s="44">
        <f t="shared" si="78"/>
        <v>175.36</v>
      </c>
      <c r="G126" s="44">
        <f t="shared" si="78"/>
        <v>175.36</v>
      </c>
      <c r="H126" s="44">
        <f t="shared" si="78"/>
        <v>175.36</v>
      </c>
      <c r="I126" s="44">
        <f t="shared" si="78"/>
        <v>175.36</v>
      </c>
      <c r="J126" s="44">
        <f t="shared" si="78"/>
        <v>175.36</v>
      </c>
      <c r="K126" s="44">
        <f t="shared" si="78"/>
        <v>175.36</v>
      </c>
      <c r="L126" s="44">
        <f t="shared" si="78"/>
        <v>175.36</v>
      </c>
      <c r="M126" s="44">
        <f t="shared" si="78"/>
        <v>175.36</v>
      </c>
      <c r="N126" s="44">
        <f t="shared" si="78"/>
        <v>175.36</v>
      </c>
      <c r="O126" s="44">
        <f t="shared" si="78"/>
        <v>175.36</v>
      </c>
      <c r="P126" s="44">
        <f t="shared" si="78"/>
        <v>175.36</v>
      </c>
      <c r="Q126" s="44">
        <f t="shared" si="78"/>
        <v>175.36</v>
      </c>
      <c r="R126" s="44">
        <f t="shared" si="78"/>
        <v>175.36</v>
      </c>
      <c r="S126" s="44">
        <f t="shared" si="78"/>
        <v>175.36</v>
      </c>
      <c r="T126" s="44">
        <f t="shared" si="78"/>
        <v>175.36</v>
      </c>
      <c r="U126" s="44">
        <f t="shared" si="78"/>
        <v>175.36</v>
      </c>
      <c r="V126" s="44">
        <f t="shared" si="78"/>
        <v>175.36</v>
      </c>
      <c r="W126" s="44">
        <f t="shared" si="78"/>
        <v>175.36</v>
      </c>
      <c r="X126" s="44">
        <f t="shared" si="78"/>
        <v>175.36</v>
      </c>
      <c r="Y126" s="44">
        <f t="shared" si="78"/>
        <v>175.36</v>
      </c>
      <c r="Z126" s="44">
        <f t="shared" si="78"/>
        <v>175.36</v>
      </c>
      <c r="AA126" s="44">
        <f t="shared" si="78"/>
        <v>175.36</v>
      </c>
    </row>
    <row r="127" spans="1:27" ht="12.75" customHeight="1" outlineLevel="1" x14ac:dyDescent="0.2">
      <c r="A127" s="97" t="s">
        <v>948</v>
      </c>
      <c r="B127" s="63" t="s">
        <v>858</v>
      </c>
      <c r="C127" s="43" t="s">
        <v>79</v>
      </c>
      <c r="D127" s="44">
        <f>$D$13</f>
        <v>216.36</v>
      </c>
      <c r="E127" s="44">
        <f t="shared" ref="E127:AA127" si="79">$D$13</f>
        <v>216.36</v>
      </c>
      <c r="F127" s="44">
        <f t="shared" si="79"/>
        <v>216.36</v>
      </c>
      <c r="G127" s="44">
        <f t="shared" si="79"/>
        <v>216.36</v>
      </c>
      <c r="H127" s="44">
        <f t="shared" si="79"/>
        <v>216.36</v>
      </c>
      <c r="I127" s="44">
        <f t="shared" si="79"/>
        <v>216.36</v>
      </c>
      <c r="J127" s="44">
        <f t="shared" si="79"/>
        <v>216.36</v>
      </c>
      <c r="K127" s="44">
        <f t="shared" si="79"/>
        <v>216.36</v>
      </c>
      <c r="L127" s="44">
        <f t="shared" si="79"/>
        <v>216.36</v>
      </c>
      <c r="M127" s="44">
        <f t="shared" si="79"/>
        <v>216.36</v>
      </c>
      <c r="N127" s="44">
        <f t="shared" si="79"/>
        <v>216.36</v>
      </c>
      <c r="O127" s="44">
        <f t="shared" si="79"/>
        <v>216.36</v>
      </c>
      <c r="P127" s="44">
        <f t="shared" si="79"/>
        <v>216.36</v>
      </c>
      <c r="Q127" s="44">
        <f t="shared" si="79"/>
        <v>216.36</v>
      </c>
      <c r="R127" s="44">
        <f t="shared" si="79"/>
        <v>216.36</v>
      </c>
      <c r="S127" s="44">
        <f t="shared" si="79"/>
        <v>216.36</v>
      </c>
      <c r="T127" s="44">
        <f t="shared" si="79"/>
        <v>216.36</v>
      </c>
      <c r="U127" s="44">
        <f t="shared" si="79"/>
        <v>216.36</v>
      </c>
      <c r="V127" s="44">
        <f t="shared" si="79"/>
        <v>216.36</v>
      </c>
      <c r="W127" s="44">
        <f t="shared" si="79"/>
        <v>216.36</v>
      </c>
      <c r="X127" s="44">
        <f t="shared" si="79"/>
        <v>216.36</v>
      </c>
      <c r="Y127" s="44">
        <f t="shared" si="79"/>
        <v>216.36</v>
      </c>
      <c r="Z127" s="44">
        <f t="shared" si="79"/>
        <v>216.36</v>
      </c>
      <c r="AA127" s="44">
        <f t="shared" si="79"/>
        <v>216.36</v>
      </c>
    </row>
    <row r="128" spans="1:27" ht="12.75" customHeight="1" x14ac:dyDescent="0.2">
      <c r="A128" s="96" t="s">
        <v>949</v>
      </c>
      <c r="B128" s="28" t="str">
        <f>"21"&amp;"."&amp;$B$212&amp;"."&amp;$B$213</f>
        <v>21.11.2023</v>
      </c>
      <c r="C128" s="88" t="s">
        <v>76</v>
      </c>
      <c r="D128" s="89">
        <f>ROUND(((D129+D130+D132+D131+D133)/1000),5)</f>
        <v>3.7711999999999999</v>
      </c>
      <c r="E128" s="89">
        <f t="shared" ref="E128:AA128" si="80">ROUND(((E129+E130+E132+E131+E133)/1000),5)</f>
        <v>3.6959</v>
      </c>
      <c r="F128" s="89">
        <f t="shared" si="80"/>
        <v>3.6289600000000002</v>
      </c>
      <c r="G128" s="89">
        <f t="shared" si="80"/>
        <v>3.6211000000000002</v>
      </c>
      <c r="H128" s="89">
        <f t="shared" si="80"/>
        <v>3.6587999999999998</v>
      </c>
      <c r="I128" s="89">
        <f t="shared" si="80"/>
        <v>3.7927900000000001</v>
      </c>
      <c r="J128" s="89">
        <f t="shared" si="80"/>
        <v>3.94956</v>
      </c>
      <c r="K128" s="89">
        <f t="shared" si="80"/>
        <v>4.2704700000000004</v>
      </c>
      <c r="L128" s="89">
        <f t="shared" si="80"/>
        <v>4.5119199999999999</v>
      </c>
      <c r="M128" s="89">
        <f t="shared" si="80"/>
        <v>4.5969699999999998</v>
      </c>
      <c r="N128" s="89">
        <f t="shared" si="80"/>
        <v>4.7369399999999997</v>
      </c>
      <c r="O128" s="89">
        <f t="shared" si="80"/>
        <v>4.7449300000000001</v>
      </c>
      <c r="P128" s="89">
        <f t="shared" si="80"/>
        <v>4.6520000000000001</v>
      </c>
      <c r="Q128" s="89">
        <f t="shared" si="80"/>
        <v>4.6812399999999998</v>
      </c>
      <c r="R128" s="89">
        <f t="shared" si="80"/>
        <v>4.6732800000000001</v>
      </c>
      <c r="S128" s="89">
        <f t="shared" si="80"/>
        <v>4.6564699999999997</v>
      </c>
      <c r="T128" s="89">
        <f t="shared" si="80"/>
        <v>4.6915800000000001</v>
      </c>
      <c r="U128" s="89">
        <f t="shared" si="80"/>
        <v>4.7809100000000004</v>
      </c>
      <c r="V128" s="89">
        <f t="shared" si="80"/>
        <v>4.7612899999999998</v>
      </c>
      <c r="W128" s="89">
        <f t="shared" si="80"/>
        <v>4.6453800000000003</v>
      </c>
      <c r="X128" s="89">
        <f t="shared" si="80"/>
        <v>4.4714</v>
      </c>
      <c r="Y128" s="89">
        <f t="shared" si="80"/>
        <v>4.3772500000000001</v>
      </c>
      <c r="Z128" s="89">
        <f t="shared" si="80"/>
        <v>4.1295400000000004</v>
      </c>
      <c r="AA128" s="89">
        <f t="shared" si="80"/>
        <v>3.89052</v>
      </c>
    </row>
    <row r="129" spans="1:27" ht="12.75" customHeight="1" outlineLevel="1" x14ac:dyDescent="0.2">
      <c r="A129" s="97" t="s">
        <v>950</v>
      </c>
      <c r="B129" s="63" t="s">
        <v>242</v>
      </c>
      <c r="C129" s="43" t="s">
        <v>79</v>
      </c>
      <c r="D129" s="44">
        <f>'[1]ВД 3ЦК МЭС'!C35</f>
        <v>1152.9000000000001</v>
      </c>
      <c r="E129" s="44">
        <f>'[1]ВД 3ЦК МЭС'!D35</f>
        <v>1077.5999999999999</v>
      </c>
      <c r="F129" s="44">
        <f>'[1]ВД 3ЦК МЭС'!E35</f>
        <v>1010.66</v>
      </c>
      <c r="G129" s="44">
        <f>'[1]ВД 3ЦК МЭС'!F35</f>
        <v>1002.8</v>
      </c>
      <c r="H129" s="44">
        <f>'[1]ВД 3ЦК МЭС'!G35</f>
        <v>1040.5</v>
      </c>
      <c r="I129" s="44">
        <f>'[1]ВД 3ЦК МЭС'!H35</f>
        <v>1174.49</v>
      </c>
      <c r="J129" s="44">
        <f>'[1]ВД 3ЦК МЭС'!I35</f>
        <v>1331.26</v>
      </c>
      <c r="K129" s="44">
        <f>'[1]ВД 3ЦК МЭС'!J35</f>
        <v>1652.17</v>
      </c>
      <c r="L129" s="44">
        <f>'[1]ВД 3ЦК МЭС'!K35</f>
        <v>1893.62</v>
      </c>
      <c r="M129" s="44">
        <f>'[1]ВД 3ЦК МЭС'!L35</f>
        <v>1978.67</v>
      </c>
      <c r="N129" s="44">
        <f>'[1]ВД 3ЦК МЭС'!M35</f>
        <v>2118.64</v>
      </c>
      <c r="O129" s="44">
        <f>'[1]ВД 3ЦК МЭС'!N35</f>
        <v>2126.63</v>
      </c>
      <c r="P129" s="44">
        <f>'[1]ВД 3ЦК МЭС'!O35</f>
        <v>2033.7</v>
      </c>
      <c r="Q129" s="44">
        <f>'[1]ВД 3ЦК МЭС'!P35</f>
        <v>2062.94</v>
      </c>
      <c r="R129" s="44">
        <f>'[1]ВД 3ЦК МЭС'!Q35</f>
        <v>2054.98</v>
      </c>
      <c r="S129" s="44">
        <f>'[1]ВД 3ЦК МЭС'!R35</f>
        <v>2038.17</v>
      </c>
      <c r="T129" s="44">
        <f>'[1]ВД 3ЦК МЭС'!S35</f>
        <v>2073.2800000000002</v>
      </c>
      <c r="U129" s="44">
        <f>'[1]ВД 3ЦК МЭС'!T35</f>
        <v>2162.61</v>
      </c>
      <c r="V129" s="44">
        <f>'[1]ВД 3ЦК МЭС'!U35</f>
        <v>2142.9899999999998</v>
      </c>
      <c r="W129" s="44">
        <f>'[1]ВД 3ЦК МЭС'!V35</f>
        <v>2027.08</v>
      </c>
      <c r="X129" s="44">
        <f>'[1]ВД 3ЦК МЭС'!W35</f>
        <v>1853.1</v>
      </c>
      <c r="Y129" s="44">
        <f>'[1]ВД 3ЦК МЭС'!X35</f>
        <v>1758.95</v>
      </c>
      <c r="Z129" s="44">
        <f>'[1]ВД 3ЦК МЭС'!Y35</f>
        <v>1511.24</v>
      </c>
      <c r="AA129" s="44">
        <f>'[1]ВД 3ЦК МЭС'!Z35</f>
        <v>1272.22</v>
      </c>
    </row>
    <row r="130" spans="1:27" ht="12.75" customHeight="1" outlineLevel="1" x14ac:dyDescent="0.2">
      <c r="A130" s="97" t="s">
        <v>951</v>
      </c>
      <c r="B130" s="63" t="s">
        <v>90</v>
      </c>
      <c r="C130" s="43" t="s">
        <v>79</v>
      </c>
      <c r="D130" s="44">
        <f>$D$10</f>
        <v>2222.89</v>
      </c>
      <c r="E130" s="44">
        <f t="shared" ref="E130:AA130" si="81">$D$10</f>
        <v>2222.89</v>
      </c>
      <c r="F130" s="44">
        <f t="shared" si="81"/>
        <v>2222.89</v>
      </c>
      <c r="G130" s="44">
        <f t="shared" si="81"/>
        <v>2222.89</v>
      </c>
      <c r="H130" s="44">
        <f t="shared" si="81"/>
        <v>2222.89</v>
      </c>
      <c r="I130" s="44">
        <f t="shared" si="81"/>
        <v>2222.89</v>
      </c>
      <c r="J130" s="44">
        <f t="shared" si="81"/>
        <v>2222.89</v>
      </c>
      <c r="K130" s="44">
        <f t="shared" si="81"/>
        <v>2222.89</v>
      </c>
      <c r="L130" s="44">
        <f t="shared" si="81"/>
        <v>2222.89</v>
      </c>
      <c r="M130" s="44">
        <f t="shared" si="81"/>
        <v>2222.89</v>
      </c>
      <c r="N130" s="44">
        <f t="shared" si="81"/>
        <v>2222.89</v>
      </c>
      <c r="O130" s="44">
        <f t="shared" si="81"/>
        <v>2222.89</v>
      </c>
      <c r="P130" s="44">
        <f t="shared" si="81"/>
        <v>2222.89</v>
      </c>
      <c r="Q130" s="44">
        <f t="shared" si="81"/>
        <v>2222.89</v>
      </c>
      <c r="R130" s="44">
        <f t="shared" si="81"/>
        <v>2222.89</v>
      </c>
      <c r="S130" s="44">
        <f t="shared" si="81"/>
        <v>2222.89</v>
      </c>
      <c r="T130" s="44">
        <f t="shared" si="81"/>
        <v>2222.89</v>
      </c>
      <c r="U130" s="44">
        <f t="shared" si="81"/>
        <v>2222.89</v>
      </c>
      <c r="V130" s="44">
        <f t="shared" si="81"/>
        <v>2222.89</v>
      </c>
      <c r="W130" s="44">
        <f t="shared" si="81"/>
        <v>2222.89</v>
      </c>
      <c r="X130" s="44">
        <f t="shared" si="81"/>
        <v>2222.89</v>
      </c>
      <c r="Y130" s="44">
        <f t="shared" si="81"/>
        <v>2222.89</v>
      </c>
      <c r="Z130" s="44">
        <f t="shared" si="81"/>
        <v>2222.89</v>
      </c>
      <c r="AA130" s="44">
        <f t="shared" si="81"/>
        <v>2222.89</v>
      </c>
    </row>
    <row r="131" spans="1:27" ht="12.75" customHeight="1" outlineLevel="1" x14ac:dyDescent="0.2">
      <c r="A131" s="97" t="s">
        <v>952</v>
      </c>
      <c r="B131" s="63" t="s">
        <v>83</v>
      </c>
      <c r="C131" s="43" t="s">
        <v>79</v>
      </c>
      <c r="D131" s="44">
        <f>'[1]ВД 3ЦК МЭС'!$C$8</f>
        <v>3.6900000000000004</v>
      </c>
      <c r="E131" s="44">
        <f>'[1]ВД 3ЦК МЭС'!$C$8</f>
        <v>3.6900000000000004</v>
      </c>
      <c r="F131" s="44">
        <f>'[1]ВД 3ЦК МЭС'!$C$8</f>
        <v>3.6900000000000004</v>
      </c>
      <c r="G131" s="44">
        <f>'[1]ВД 3ЦК МЭС'!$C$8</f>
        <v>3.6900000000000004</v>
      </c>
      <c r="H131" s="44">
        <f>'[1]ВД 3ЦК МЭС'!$C$8</f>
        <v>3.6900000000000004</v>
      </c>
      <c r="I131" s="44">
        <f>'[1]ВД 3ЦК МЭС'!$C$8</f>
        <v>3.6900000000000004</v>
      </c>
      <c r="J131" s="44">
        <f>'[1]ВД 3ЦК МЭС'!$C$8</f>
        <v>3.6900000000000004</v>
      </c>
      <c r="K131" s="44">
        <f>'[1]ВД 3ЦК МЭС'!$C$8</f>
        <v>3.6900000000000004</v>
      </c>
      <c r="L131" s="44">
        <f>'[1]ВД 3ЦК МЭС'!$C$8</f>
        <v>3.6900000000000004</v>
      </c>
      <c r="M131" s="44">
        <f>'[1]ВД 3ЦК МЭС'!$C$8</f>
        <v>3.6900000000000004</v>
      </c>
      <c r="N131" s="44">
        <f>'[1]ВД 3ЦК МЭС'!$C$8</f>
        <v>3.6900000000000004</v>
      </c>
      <c r="O131" s="44">
        <f>'[1]ВД 3ЦК МЭС'!$C$8</f>
        <v>3.6900000000000004</v>
      </c>
      <c r="P131" s="44">
        <f>'[1]ВД 3ЦК МЭС'!$C$8</f>
        <v>3.6900000000000004</v>
      </c>
      <c r="Q131" s="44">
        <f>'[1]ВД 3ЦК МЭС'!$C$8</f>
        <v>3.6900000000000004</v>
      </c>
      <c r="R131" s="44">
        <f>'[1]ВД 3ЦК МЭС'!$C$8</f>
        <v>3.6900000000000004</v>
      </c>
      <c r="S131" s="44">
        <f>'[1]ВД 3ЦК МЭС'!$C$8</f>
        <v>3.6900000000000004</v>
      </c>
      <c r="T131" s="44">
        <f>'[1]ВД 3ЦК МЭС'!$C$8</f>
        <v>3.6900000000000004</v>
      </c>
      <c r="U131" s="44">
        <f>'[1]ВД 3ЦК МЭС'!$C$8</f>
        <v>3.6900000000000004</v>
      </c>
      <c r="V131" s="44">
        <f>'[1]ВД 3ЦК МЭС'!$C$8</f>
        <v>3.6900000000000004</v>
      </c>
      <c r="W131" s="44">
        <f>'[1]ВД 3ЦК МЭС'!$C$8</f>
        <v>3.6900000000000004</v>
      </c>
      <c r="X131" s="44">
        <f>'[1]ВД 3ЦК МЭС'!$C$8</f>
        <v>3.6900000000000004</v>
      </c>
      <c r="Y131" s="44">
        <f>'[1]ВД 3ЦК МЭС'!$C$8</f>
        <v>3.6900000000000004</v>
      </c>
      <c r="Z131" s="44">
        <f>'[1]ВД 3ЦК МЭС'!$C$8</f>
        <v>3.6900000000000004</v>
      </c>
      <c r="AA131" s="44">
        <f>'[1]ВД 3ЦК МЭС'!$C$8</f>
        <v>3.6900000000000004</v>
      </c>
    </row>
    <row r="132" spans="1:27" ht="12.75" customHeight="1" outlineLevel="1" x14ac:dyDescent="0.2">
      <c r="A132" s="97" t="s">
        <v>953</v>
      </c>
      <c r="B132" s="63" t="s">
        <v>862</v>
      </c>
      <c r="C132" s="43" t="s">
        <v>79</v>
      </c>
      <c r="D132" s="44">
        <f>$D$12</f>
        <v>175.36</v>
      </c>
      <c r="E132" s="44">
        <f t="shared" ref="E132:AA132" si="82">$D$12</f>
        <v>175.36</v>
      </c>
      <c r="F132" s="44">
        <f t="shared" si="82"/>
        <v>175.36</v>
      </c>
      <c r="G132" s="44">
        <f t="shared" si="82"/>
        <v>175.36</v>
      </c>
      <c r="H132" s="44">
        <f t="shared" si="82"/>
        <v>175.36</v>
      </c>
      <c r="I132" s="44">
        <f t="shared" si="82"/>
        <v>175.36</v>
      </c>
      <c r="J132" s="44">
        <f t="shared" si="82"/>
        <v>175.36</v>
      </c>
      <c r="K132" s="44">
        <f t="shared" si="82"/>
        <v>175.36</v>
      </c>
      <c r="L132" s="44">
        <f t="shared" si="82"/>
        <v>175.36</v>
      </c>
      <c r="M132" s="44">
        <f t="shared" si="82"/>
        <v>175.36</v>
      </c>
      <c r="N132" s="44">
        <f t="shared" si="82"/>
        <v>175.36</v>
      </c>
      <c r="O132" s="44">
        <f t="shared" si="82"/>
        <v>175.36</v>
      </c>
      <c r="P132" s="44">
        <f t="shared" si="82"/>
        <v>175.36</v>
      </c>
      <c r="Q132" s="44">
        <f t="shared" si="82"/>
        <v>175.36</v>
      </c>
      <c r="R132" s="44">
        <f t="shared" si="82"/>
        <v>175.36</v>
      </c>
      <c r="S132" s="44">
        <f t="shared" si="82"/>
        <v>175.36</v>
      </c>
      <c r="T132" s="44">
        <f t="shared" si="82"/>
        <v>175.36</v>
      </c>
      <c r="U132" s="44">
        <f t="shared" si="82"/>
        <v>175.36</v>
      </c>
      <c r="V132" s="44">
        <f t="shared" si="82"/>
        <v>175.36</v>
      </c>
      <c r="W132" s="44">
        <f t="shared" si="82"/>
        <v>175.36</v>
      </c>
      <c r="X132" s="44">
        <f t="shared" si="82"/>
        <v>175.36</v>
      </c>
      <c r="Y132" s="44">
        <f t="shared" si="82"/>
        <v>175.36</v>
      </c>
      <c r="Z132" s="44">
        <f t="shared" si="82"/>
        <v>175.36</v>
      </c>
      <c r="AA132" s="44">
        <f t="shared" si="82"/>
        <v>175.36</v>
      </c>
    </row>
    <row r="133" spans="1:27" ht="12.75" customHeight="1" outlineLevel="1" x14ac:dyDescent="0.2">
      <c r="A133" s="97" t="s">
        <v>954</v>
      </c>
      <c r="B133" s="63" t="s">
        <v>858</v>
      </c>
      <c r="C133" s="43" t="s">
        <v>79</v>
      </c>
      <c r="D133" s="44">
        <f>$D$13</f>
        <v>216.36</v>
      </c>
      <c r="E133" s="44">
        <f t="shared" ref="E133:AA133" si="83">$D$13</f>
        <v>216.36</v>
      </c>
      <c r="F133" s="44">
        <f t="shared" si="83"/>
        <v>216.36</v>
      </c>
      <c r="G133" s="44">
        <f t="shared" si="83"/>
        <v>216.36</v>
      </c>
      <c r="H133" s="44">
        <f t="shared" si="83"/>
        <v>216.36</v>
      </c>
      <c r="I133" s="44">
        <f t="shared" si="83"/>
        <v>216.36</v>
      </c>
      <c r="J133" s="44">
        <f t="shared" si="83"/>
        <v>216.36</v>
      </c>
      <c r="K133" s="44">
        <f t="shared" si="83"/>
        <v>216.36</v>
      </c>
      <c r="L133" s="44">
        <f t="shared" si="83"/>
        <v>216.36</v>
      </c>
      <c r="M133" s="44">
        <f t="shared" si="83"/>
        <v>216.36</v>
      </c>
      <c r="N133" s="44">
        <f t="shared" si="83"/>
        <v>216.36</v>
      </c>
      <c r="O133" s="44">
        <f t="shared" si="83"/>
        <v>216.36</v>
      </c>
      <c r="P133" s="44">
        <f t="shared" si="83"/>
        <v>216.36</v>
      </c>
      <c r="Q133" s="44">
        <f t="shared" si="83"/>
        <v>216.36</v>
      </c>
      <c r="R133" s="44">
        <f t="shared" si="83"/>
        <v>216.36</v>
      </c>
      <c r="S133" s="44">
        <f t="shared" si="83"/>
        <v>216.36</v>
      </c>
      <c r="T133" s="44">
        <f t="shared" si="83"/>
        <v>216.36</v>
      </c>
      <c r="U133" s="44">
        <f t="shared" si="83"/>
        <v>216.36</v>
      </c>
      <c r="V133" s="44">
        <f t="shared" si="83"/>
        <v>216.36</v>
      </c>
      <c r="W133" s="44">
        <f t="shared" si="83"/>
        <v>216.36</v>
      </c>
      <c r="X133" s="44">
        <f t="shared" si="83"/>
        <v>216.36</v>
      </c>
      <c r="Y133" s="44">
        <f t="shared" si="83"/>
        <v>216.36</v>
      </c>
      <c r="Z133" s="44">
        <f t="shared" si="83"/>
        <v>216.36</v>
      </c>
      <c r="AA133" s="44">
        <f t="shared" si="83"/>
        <v>216.36</v>
      </c>
    </row>
    <row r="134" spans="1:27" ht="12.75" customHeight="1" x14ac:dyDescent="0.2">
      <c r="A134" s="96" t="s">
        <v>955</v>
      </c>
      <c r="B134" s="28" t="str">
        <f>"22"&amp;"."&amp;$B$212&amp;"."&amp;$B$213</f>
        <v>22.11.2023</v>
      </c>
      <c r="C134" s="88" t="s">
        <v>76</v>
      </c>
      <c r="D134" s="89">
        <f>ROUND(((D135+D136+D138+D137+D139)/1000),5)</f>
        <v>3.7877000000000001</v>
      </c>
      <c r="E134" s="89">
        <f t="shared" ref="E134:AA134" si="84">ROUND(((E135+E136+E138+E137+E139)/1000),5)</f>
        <v>3.70478</v>
      </c>
      <c r="F134" s="89">
        <f t="shared" si="84"/>
        <v>3.6219100000000002</v>
      </c>
      <c r="G134" s="89">
        <f t="shared" si="84"/>
        <v>3.59592</v>
      </c>
      <c r="H134" s="89">
        <f t="shared" si="84"/>
        <v>3.6726200000000002</v>
      </c>
      <c r="I134" s="89">
        <f t="shared" si="84"/>
        <v>3.8467199999999999</v>
      </c>
      <c r="J134" s="89">
        <f t="shared" si="84"/>
        <v>4.0772500000000003</v>
      </c>
      <c r="K134" s="89">
        <f t="shared" si="84"/>
        <v>4.2900700000000001</v>
      </c>
      <c r="L134" s="89">
        <f t="shared" si="84"/>
        <v>4.4921899999999999</v>
      </c>
      <c r="M134" s="89">
        <f t="shared" si="84"/>
        <v>4.6048499999999999</v>
      </c>
      <c r="N134" s="89">
        <f t="shared" si="84"/>
        <v>4.7184600000000003</v>
      </c>
      <c r="O134" s="89">
        <f t="shared" si="84"/>
        <v>4.7156500000000001</v>
      </c>
      <c r="P134" s="89">
        <f t="shared" si="84"/>
        <v>4.6889099999999999</v>
      </c>
      <c r="Q134" s="89">
        <f t="shared" si="84"/>
        <v>4.7053099999999999</v>
      </c>
      <c r="R134" s="89">
        <f t="shared" si="84"/>
        <v>4.6963400000000002</v>
      </c>
      <c r="S134" s="89">
        <f t="shared" si="84"/>
        <v>4.6818</v>
      </c>
      <c r="T134" s="89">
        <f t="shared" si="84"/>
        <v>4.7375699999999998</v>
      </c>
      <c r="U134" s="89">
        <f t="shared" si="84"/>
        <v>4.7851900000000001</v>
      </c>
      <c r="V134" s="89">
        <f t="shared" si="84"/>
        <v>4.7667700000000002</v>
      </c>
      <c r="W134" s="89">
        <f t="shared" si="84"/>
        <v>4.6631</v>
      </c>
      <c r="X134" s="89">
        <f t="shared" si="84"/>
        <v>4.5735900000000003</v>
      </c>
      <c r="Y134" s="89">
        <f t="shared" si="84"/>
        <v>4.4180900000000003</v>
      </c>
      <c r="Z134" s="89">
        <f t="shared" si="84"/>
        <v>4.1498799999999996</v>
      </c>
      <c r="AA134" s="89">
        <f t="shared" si="84"/>
        <v>3.9250099999999999</v>
      </c>
    </row>
    <row r="135" spans="1:27" ht="12.75" customHeight="1" outlineLevel="1" x14ac:dyDescent="0.2">
      <c r="A135" s="97" t="s">
        <v>956</v>
      </c>
      <c r="B135" s="63" t="s">
        <v>242</v>
      </c>
      <c r="C135" s="43" t="s">
        <v>79</v>
      </c>
      <c r="D135" s="44">
        <f>'[1]ВД 3ЦК МЭС'!C36</f>
        <v>1169.4000000000001</v>
      </c>
      <c r="E135" s="44">
        <f>'[1]ВД 3ЦК МЭС'!D36</f>
        <v>1086.48</v>
      </c>
      <c r="F135" s="44">
        <f>'[1]ВД 3ЦК МЭС'!E36</f>
        <v>1003.61</v>
      </c>
      <c r="G135" s="44">
        <f>'[1]ВД 3ЦК МЭС'!F36</f>
        <v>977.62</v>
      </c>
      <c r="H135" s="44">
        <f>'[1]ВД 3ЦК МЭС'!G36</f>
        <v>1054.32</v>
      </c>
      <c r="I135" s="44">
        <f>'[1]ВД 3ЦК МЭС'!H36</f>
        <v>1228.42</v>
      </c>
      <c r="J135" s="44">
        <f>'[1]ВД 3ЦК МЭС'!I36</f>
        <v>1458.95</v>
      </c>
      <c r="K135" s="44">
        <f>'[1]ВД 3ЦК МЭС'!J36</f>
        <v>1671.77</v>
      </c>
      <c r="L135" s="44">
        <f>'[1]ВД 3ЦК МЭС'!K36</f>
        <v>1873.89</v>
      </c>
      <c r="M135" s="44">
        <f>'[1]ВД 3ЦК МЭС'!L36</f>
        <v>1986.55</v>
      </c>
      <c r="N135" s="44">
        <f>'[1]ВД 3ЦК МЭС'!M36</f>
        <v>2100.16</v>
      </c>
      <c r="O135" s="44">
        <f>'[1]ВД 3ЦК МЭС'!N36</f>
        <v>2097.35</v>
      </c>
      <c r="P135" s="44">
        <f>'[1]ВД 3ЦК МЭС'!O36</f>
        <v>2070.61</v>
      </c>
      <c r="Q135" s="44">
        <f>'[1]ВД 3ЦК МЭС'!P36</f>
        <v>2087.0100000000002</v>
      </c>
      <c r="R135" s="44">
        <f>'[1]ВД 3ЦК МЭС'!Q36</f>
        <v>2078.04</v>
      </c>
      <c r="S135" s="44">
        <f>'[1]ВД 3ЦК МЭС'!R36</f>
        <v>2063.5</v>
      </c>
      <c r="T135" s="44">
        <f>'[1]ВД 3ЦК МЭС'!S36</f>
        <v>2119.27</v>
      </c>
      <c r="U135" s="44">
        <f>'[1]ВД 3ЦК МЭС'!T36</f>
        <v>2166.89</v>
      </c>
      <c r="V135" s="44">
        <f>'[1]ВД 3ЦК МЭС'!U36</f>
        <v>2148.4699999999998</v>
      </c>
      <c r="W135" s="44">
        <f>'[1]ВД 3ЦК МЭС'!V36</f>
        <v>2044.8</v>
      </c>
      <c r="X135" s="44">
        <f>'[1]ВД 3ЦК МЭС'!W36</f>
        <v>1955.29</v>
      </c>
      <c r="Y135" s="44">
        <f>'[1]ВД 3ЦК МЭС'!X36</f>
        <v>1799.79</v>
      </c>
      <c r="Z135" s="44">
        <f>'[1]ВД 3ЦК МЭС'!Y36</f>
        <v>1531.58</v>
      </c>
      <c r="AA135" s="44">
        <f>'[1]ВД 3ЦК МЭС'!Z36</f>
        <v>1306.71</v>
      </c>
    </row>
    <row r="136" spans="1:27" ht="12.75" customHeight="1" outlineLevel="1" x14ac:dyDescent="0.2">
      <c r="A136" s="97" t="s">
        <v>957</v>
      </c>
      <c r="B136" s="63" t="s">
        <v>90</v>
      </c>
      <c r="C136" s="43" t="s">
        <v>79</v>
      </c>
      <c r="D136" s="44">
        <f>$D$10</f>
        <v>2222.89</v>
      </c>
      <c r="E136" s="44">
        <f t="shared" ref="E136:AA136" si="85">$D$10</f>
        <v>2222.89</v>
      </c>
      <c r="F136" s="44">
        <f t="shared" si="85"/>
        <v>2222.89</v>
      </c>
      <c r="G136" s="44">
        <f t="shared" si="85"/>
        <v>2222.89</v>
      </c>
      <c r="H136" s="44">
        <f t="shared" si="85"/>
        <v>2222.89</v>
      </c>
      <c r="I136" s="44">
        <f t="shared" si="85"/>
        <v>2222.89</v>
      </c>
      <c r="J136" s="44">
        <f t="shared" si="85"/>
        <v>2222.89</v>
      </c>
      <c r="K136" s="44">
        <f t="shared" si="85"/>
        <v>2222.89</v>
      </c>
      <c r="L136" s="44">
        <f t="shared" si="85"/>
        <v>2222.89</v>
      </c>
      <c r="M136" s="44">
        <f t="shared" si="85"/>
        <v>2222.89</v>
      </c>
      <c r="N136" s="44">
        <f t="shared" si="85"/>
        <v>2222.89</v>
      </c>
      <c r="O136" s="44">
        <f t="shared" si="85"/>
        <v>2222.89</v>
      </c>
      <c r="P136" s="44">
        <f t="shared" si="85"/>
        <v>2222.89</v>
      </c>
      <c r="Q136" s="44">
        <f t="shared" si="85"/>
        <v>2222.89</v>
      </c>
      <c r="R136" s="44">
        <f t="shared" si="85"/>
        <v>2222.89</v>
      </c>
      <c r="S136" s="44">
        <f t="shared" si="85"/>
        <v>2222.89</v>
      </c>
      <c r="T136" s="44">
        <f t="shared" si="85"/>
        <v>2222.89</v>
      </c>
      <c r="U136" s="44">
        <f t="shared" si="85"/>
        <v>2222.89</v>
      </c>
      <c r="V136" s="44">
        <f t="shared" si="85"/>
        <v>2222.89</v>
      </c>
      <c r="W136" s="44">
        <f t="shared" si="85"/>
        <v>2222.89</v>
      </c>
      <c r="X136" s="44">
        <f t="shared" si="85"/>
        <v>2222.89</v>
      </c>
      <c r="Y136" s="44">
        <f t="shared" si="85"/>
        <v>2222.89</v>
      </c>
      <c r="Z136" s="44">
        <f t="shared" si="85"/>
        <v>2222.89</v>
      </c>
      <c r="AA136" s="44">
        <f t="shared" si="85"/>
        <v>2222.89</v>
      </c>
    </row>
    <row r="137" spans="1:27" ht="12.75" customHeight="1" outlineLevel="1" x14ac:dyDescent="0.2">
      <c r="A137" s="97" t="s">
        <v>958</v>
      </c>
      <c r="B137" s="63" t="s">
        <v>83</v>
      </c>
      <c r="C137" s="43" t="s">
        <v>79</v>
      </c>
      <c r="D137" s="44">
        <f>'[1]ВД 3ЦК МЭС'!$C$8</f>
        <v>3.6900000000000004</v>
      </c>
      <c r="E137" s="44">
        <f>'[1]ВД 3ЦК МЭС'!$C$8</f>
        <v>3.6900000000000004</v>
      </c>
      <c r="F137" s="44">
        <f>'[1]ВД 3ЦК МЭС'!$C$8</f>
        <v>3.6900000000000004</v>
      </c>
      <c r="G137" s="44">
        <f>'[1]ВД 3ЦК МЭС'!$C$8</f>
        <v>3.6900000000000004</v>
      </c>
      <c r="H137" s="44">
        <f>'[1]ВД 3ЦК МЭС'!$C$8</f>
        <v>3.6900000000000004</v>
      </c>
      <c r="I137" s="44">
        <f>'[1]ВД 3ЦК МЭС'!$C$8</f>
        <v>3.6900000000000004</v>
      </c>
      <c r="J137" s="44">
        <f>'[1]ВД 3ЦК МЭС'!$C$8</f>
        <v>3.6900000000000004</v>
      </c>
      <c r="K137" s="44">
        <f>'[1]ВД 3ЦК МЭС'!$C$8</f>
        <v>3.6900000000000004</v>
      </c>
      <c r="L137" s="44">
        <f>'[1]ВД 3ЦК МЭС'!$C$8</f>
        <v>3.6900000000000004</v>
      </c>
      <c r="M137" s="44">
        <f>'[1]ВД 3ЦК МЭС'!$C$8</f>
        <v>3.6900000000000004</v>
      </c>
      <c r="N137" s="44">
        <f>'[1]ВД 3ЦК МЭС'!$C$8</f>
        <v>3.6900000000000004</v>
      </c>
      <c r="O137" s="44">
        <f>'[1]ВД 3ЦК МЭС'!$C$8</f>
        <v>3.6900000000000004</v>
      </c>
      <c r="P137" s="44">
        <f>'[1]ВД 3ЦК МЭС'!$C$8</f>
        <v>3.6900000000000004</v>
      </c>
      <c r="Q137" s="44">
        <f>'[1]ВД 3ЦК МЭС'!$C$8</f>
        <v>3.6900000000000004</v>
      </c>
      <c r="R137" s="44">
        <f>'[1]ВД 3ЦК МЭС'!$C$8</f>
        <v>3.6900000000000004</v>
      </c>
      <c r="S137" s="44">
        <f>'[1]ВД 3ЦК МЭС'!$C$8</f>
        <v>3.6900000000000004</v>
      </c>
      <c r="T137" s="44">
        <f>'[1]ВД 3ЦК МЭС'!$C$8</f>
        <v>3.6900000000000004</v>
      </c>
      <c r="U137" s="44">
        <f>'[1]ВД 3ЦК МЭС'!$C$8</f>
        <v>3.6900000000000004</v>
      </c>
      <c r="V137" s="44">
        <f>'[1]ВД 3ЦК МЭС'!$C$8</f>
        <v>3.6900000000000004</v>
      </c>
      <c r="W137" s="44">
        <f>'[1]ВД 3ЦК МЭС'!$C$8</f>
        <v>3.6900000000000004</v>
      </c>
      <c r="X137" s="44">
        <f>'[1]ВД 3ЦК МЭС'!$C$8</f>
        <v>3.6900000000000004</v>
      </c>
      <c r="Y137" s="44">
        <f>'[1]ВД 3ЦК МЭС'!$C$8</f>
        <v>3.6900000000000004</v>
      </c>
      <c r="Z137" s="44">
        <f>'[1]ВД 3ЦК МЭС'!$C$8</f>
        <v>3.6900000000000004</v>
      </c>
      <c r="AA137" s="44">
        <f>'[1]ВД 3ЦК МЭС'!$C$8</f>
        <v>3.6900000000000004</v>
      </c>
    </row>
    <row r="138" spans="1:27" ht="12.75" customHeight="1" outlineLevel="1" x14ac:dyDescent="0.2">
      <c r="A138" s="97" t="s">
        <v>959</v>
      </c>
      <c r="B138" s="63" t="s">
        <v>862</v>
      </c>
      <c r="C138" s="43" t="s">
        <v>79</v>
      </c>
      <c r="D138" s="44">
        <f>$D$12</f>
        <v>175.36</v>
      </c>
      <c r="E138" s="44">
        <f t="shared" ref="E138:AA138" si="86">$D$12</f>
        <v>175.36</v>
      </c>
      <c r="F138" s="44">
        <f t="shared" si="86"/>
        <v>175.36</v>
      </c>
      <c r="G138" s="44">
        <f t="shared" si="86"/>
        <v>175.36</v>
      </c>
      <c r="H138" s="44">
        <f t="shared" si="86"/>
        <v>175.36</v>
      </c>
      <c r="I138" s="44">
        <f t="shared" si="86"/>
        <v>175.36</v>
      </c>
      <c r="J138" s="44">
        <f t="shared" si="86"/>
        <v>175.36</v>
      </c>
      <c r="K138" s="44">
        <f t="shared" si="86"/>
        <v>175.36</v>
      </c>
      <c r="L138" s="44">
        <f t="shared" si="86"/>
        <v>175.36</v>
      </c>
      <c r="M138" s="44">
        <f t="shared" si="86"/>
        <v>175.36</v>
      </c>
      <c r="N138" s="44">
        <f t="shared" si="86"/>
        <v>175.36</v>
      </c>
      <c r="O138" s="44">
        <f t="shared" si="86"/>
        <v>175.36</v>
      </c>
      <c r="P138" s="44">
        <f t="shared" si="86"/>
        <v>175.36</v>
      </c>
      <c r="Q138" s="44">
        <f t="shared" si="86"/>
        <v>175.36</v>
      </c>
      <c r="R138" s="44">
        <f t="shared" si="86"/>
        <v>175.36</v>
      </c>
      <c r="S138" s="44">
        <f t="shared" si="86"/>
        <v>175.36</v>
      </c>
      <c r="T138" s="44">
        <f t="shared" si="86"/>
        <v>175.36</v>
      </c>
      <c r="U138" s="44">
        <f t="shared" si="86"/>
        <v>175.36</v>
      </c>
      <c r="V138" s="44">
        <f t="shared" si="86"/>
        <v>175.36</v>
      </c>
      <c r="W138" s="44">
        <f t="shared" si="86"/>
        <v>175.36</v>
      </c>
      <c r="X138" s="44">
        <f t="shared" si="86"/>
        <v>175.36</v>
      </c>
      <c r="Y138" s="44">
        <f t="shared" si="86"/>
        <v>175.36</v>
      </c>
      <c r="Z138" s="44">
        <f t="shared" si="86"/>
        <v>175.36</v>
      </c>
      <c r="AA138" s="44">
        <f t="shared" si="86"/>
        <v>175.36</v>
      </c>
    </row>
    <row r="139" spans="1:27" ht="12.75" customHeight="1" outlineLevel="1" x14ac:dyDescent="0.2">
      <c r="A139" s="97" t="s">
        <v>960</v>
      </c>
      <c r="B139" s="63" t="s">
        <v>858</v>
      </c>
      <c r="C139" s="43" t="s">
        <v>79</v>
      </c>
      <c r="D139" s="44">
        <f>$D$13</f>
        <v>216.36</v>
      </c>
      <c r="E139" s="44">
        <f t="shared" ref="E139:AA139" si="87">$D$13</f>
        <v>216.36</v>
      </c>
      <c r="F139" s="44">
        <f t="shared" si="87"/>
        <v>216.36</v>
      </c>
      <c r="G139" s="44">
        <f t="shared" si="87"/>
        <v>216.36</v>
      </c>
      <c r="H139" s="44">
        <f t="shared" si="87"/>
        <v>216.36</v>
      </c>
      <c r="I139" s="44">
        <f t="shared" si="87"/>
        <v>216.36</v>
      </c>
      <c r="J139" s="44">
        <f t="shared" si="87"/>
        <v>216.36</v>
      </c>
      <c r="K139" s="44">
        <f t="shared" si="87"/>
        <v>216.36</v>
      </c>
      <c r="L139" s="44">
        <f t="shared" si="87"/>
        <v>216.36</v>
      </c>
      <c r="M139" s="44">
        <f t="shared" si="87"/>
        <v>216.36</v>
      </c>
      <c r="N139" s="44">
        <f t="shared" si="87"/>
        <v>216.36</v>
      </c>
      <c r="O139" s="44">
        <f t="shared" si="87"/>
        <v>216.36</v>
      </c>
      <c r="P139" s="44">
        <f t="shared" si="87"/>
        <v>216.36</v>
      </c>
      <c r="Q139" s="44">
        <f t="shared" si="87"/>
        <v>216.36</v>
      </c>
      <c r="R139" s="44">
        <f t="shared" si="87"/>
        <v>216.36</v>
      </c>
      <c r="S139" s="44">
        <f t="shared" si="87"/>
        <v>216.36</v>
      </c>
      <c r="T139" s="44">
        <f t="shared" si="87"/>
        <v>216.36</v>
      </c>
      <c r="U139" s="44">
        <f t="shared" si="87"/>
        <v>216.36</v>
      </c>
      <c r="V139" s="44">
        <f t="shared" si="87"/>
        <v>216.36</v>
      </c>
      <c r="W139" s="44">
        <f t="shared" si="87"/>
        <v>216.36</v>
      </c>
      <c r="X139" s="44">
        <f t="shared" si="87"/>
        <v>216.36</v>
      </c>
      <c r="Y139" s="44">
        <f t="shared" si="87"/>
        <v>216.36</v>
      </c>
      <c r="Z139" s="44">
        <f t="shared" si="87"/>
        <v>216.36</v>
      </c>
      <c r="AA139" s="44">
        <f t="shared" si="87"/>
        <v>216.36</v>
      </c>
    </row>
    <row r="140" spans="1:27" ht="12.75" customHeight="1" x14ac:dyDescent="0.2">
      <c r="A140" s="96" t="s">
        <v>961</v>
      </c>
      <c r="B140" s="28" t="str">
        <f>"23"&amp;"."&amp;$B$212&amp;"."&amp;$B$213</f>
        <v>23.11.2023</v>
      </c>
      <c r="C140" s="88" t="s">
        <v>76</v>
      </c>
      <c r="D140" s="89">
        <f>ROUND(((D141+D142+D144+D143+D145)/1000),5)</f>
        <v>3.7915299999999998</v>
      </c>
      <c r="E140" s="89">
        <f t="shared" ref="E140:AA140" si="88">ROUND(((E141+E142+E144+E143+E145)/1000),5)</f>
        <v>3.7042600000000001</v>
      </c>
      <c r="F140" s="89">
        <f t="shared" si="88"/>
        <v>3.6714000000000002</v>
      </c>
      <c r="G140" s="89">
        <f t="shared" si="88"/>
        <v>3.6709800000000001</v>
      </c>
      <c r="H140" s="89">
        <f t="shared" si="88"/>
        <v>3.6796700000000002</v>
      </c>
      <c r="I140" s="89">
        <f t="shared" si="88"/>
        <v>3.8370500000000001</v>
      </c>
      <c r="J140" s="89">
        <f t="shared" si="88"/>
        <v>4.04373</v>
      </c>
      <c r="K140" s="89">
        <f t="shared" si="88"/>
        <v>4.3143700000000003</v>
      </c>
      <c r="L140" s="89">
        <f t="shared" si="88"/>
        <v>4.47295</v>
      </c>
      <c r="M140" s="89">
        <f t="shared" si="88"/>
        <v>4.5833700000000004</v>
      </c>
      <c r="N140" s="89">
        <f t="shared" si="88"/>
        <v>4.63584</v>
      </c>
      <c r="O140" s="89">
        <f t="shared" si="88"/>
        <v>4.6922699999999997</v>
      </c>
      <c r="P140" s="89">
        <f t="shared" si="88"/>
        <v>4.6263199999999998</v>
      </c>
      <c r="Q140" s="89">
        <f t="shared" si="88"/>
        <v>4.6448799999999997</v>
      </c>
      <c r="R140" s="89">
        <f t="shared" si="88"/>
        <v>4.6347699999999996</v>
      </c>
      <c r="S140" s="89">
        <f t="shared" si="88"/>
        <v>4.6101000000000001</v>
      </c>
      <c r="T140" s="89">
        <f t="shared" si="88"/>
        <v>4.6127599999999997</v>
      </c>
      <c r="U140" s="89">
        <f t="shared" si="88"/>
        <v>4.6867700000000001</v>
      </c>
      <c r="V140" s="89">
        <f t="shared" si="88"/>
        <v>4.7260099999999996</v>
      </c>
      <c r="W140" s="89">
        <f t="shared" si="88"/>
        <v>4.6130199999999997</v>
      </c>
      <c r="X140" s="89">
        <f t="shared" si="88"/>
        <v>4.5072999999999999</v>
      </c>
      <c r="Y140" s="89">
        <f t="shared" si="88"/>
        <v>4.4166299999999996</v>
      </c>
      <c r="Z140" s="89">
        <f t="shared" si="88"/>
        <v>4.1338800000000004</v>
      </c>
      <c r="AA140" s="89">
        <f t="shared" si="88"/>
        <v>3.88293</v>
      </c>
    </row>
    <row r="141" spans="1:27" ht="12.75" customHeight="1" outlineLevel="1" x14ac:dyDescent="0.2">
      <c r="A141" s="97" t="s">
        <v>962</v>
      </c>
      <c r="B141" s="63" t="s">
        <v>242</v>
      </c>
      <c r="C141" s="43" t="s">
        <v>79</v>
      </c>
      <c r="D141" s="44">
        <f>'[1]ВД 3ЦК МЭС'!C37</f>
        <v>1173.23</v>
      </c>
      <c r="E141" s="44">
        <f>'[1]ВД 3ЦК МЭС'!D37</f>
        <v>1085.96</v>
      </c>
      <c r="F141" s="44">
        <f>'[1]ВД 3ЦК МЭС'!E37</f>
        <v>1053.0999999999999</v>
      </c>
      <c r="G141" s="44">
        <f>'[1]ВД 3ЦК МЭС'!F37</f>
        <v>1052.68</v>
      </c>
      <c r="H141" s="44">
        <f>'[1]ВД 3ЦК МЭС'!G37</f>
        <v>1061.3699999999999</v>
      </c>
      <c r="I141" s="44">
        <f>'[1]ВД 3ЦК МЭС'!H37</f>
        <v>1218.75</v>
      </c>
      <c r="J141" s="44">
        <f>'[1]ВД 3ЦК МЭС'!I37</f>
        <v>1425.43</v>
      </c>
      <c r="K141" s="44">
        <f>'[1]ВД 3ЦК МЭС'!J37</f>
        <v>1696.07</v>
      </c>
      <c r="L141" s="44">
        <f>'[1]ВД 3ЦК МЭС'!K37</f>
        <v>1854.65</v>
      </c>
      <c r="M141" s="44">
        <f>'[1]ВД 3ЦК МЭС'!L37</f>
        <v>1965.07</v>
      </c>
      <c r="N141" s="44">
        <f>'[1]ВД 3ЦК МЭС'!M37</f>
        <v>2017.54</v>
      </c>
      <c r="O141" s="44">
        <f>'[1]ВД 3ЦК МЭС'!N37</f>
        <v>2073.9699999999998</v>
      </c>
      <c r="P141" s="44">
        <f>'[1]ВД 3ЦК МЭС'!O37</f>
        <v>2008.02</v>
      </c>
      <c r="Q141" s="44">
        <f>'[1]ВД 3ЦК МЭС'!P37</f>
        <v>2026.58</v>
      </c>
      <c r="R141" s="44">
        <f>'[1]ВД 3ЦК МЭС'!Q37</f>
        <v>2016.47</v>
      </c>
      <c r="S141" s="44">
        <f>'[1]ВД 3ЦК МЭС'!R37</f>
        <v>1991.8</v>
      </c>
      <c r="T141" s="44">
        <f>'[1]ВД 3ЦК МЭС'!S37</f>
        <v>1994.46</v>
      </c>
      <c r="U141" s="44">
        <f>'[1]ВД 3ЦК МЭС'!T37</f>
        <v>2068.4699999999998</v>
      </c>
      <c r="V141" s="44">
        <f>'[1]ВД 3ЦК МЭС'!U37</f>
        <v>2107.71</v>
      </c>
      <c r="W141" s="44">
        <f>'[1]ВД 3ЦК МЭС'!V37</f>
        <v>1994.72</v>
      </c>
      <c r="X141" s="44">
        <f>'[1]ВД 3ЦК МЭС'!W37</f>
        <v>1889</v>
      </c>
      <c r="Y141" s="44">
        <f>'[1]ВД 3ЦК МЭС'!X37</f>
        <v>1798.33</v>
      </c>
      <c r="Z141" s="44">
        <f>'[1]ВД 3ЦК МЭС'!Y37</f>
        <v>1515.58</v>
      </c>
      <c r="AA141" s="44">
        <f>'[1]ВД 3ЦК МЭС'!Z37</f>
        <v>1264.6300000000001</v>
      </c>
    </row>
    <row r="142" spans="1:27" ht="12.75" customHeight="1" outlineLevel="1" x14ac:dyDescent="0.2">
      <c r="A142" s="97" t="s">
        <v>963</v>
      </c>
      <c r="B142" s="63" t="s">
        <v>90</v>
      </c>
      <c r="C142" s="43" t="s">
        <v>79</v>
      </c>
      <c r="D142" s="44">
        <f>$D$10</f>
        <v>2222.89</v>
      </c>
      <c r="E142" s="44">
        <f t="shared" ref="E142:AA142" si="89">$D$10</f>
        <v>2222.89</v>
      </c>
      <c r="F142" s="44">
        <f t="shared" si="89"/>
        <v>2222.89</v>
      </c>
      <c r="G142" s="44">
        <f t="shared" si="89"/>
        <v>2222.89</v>
      </c>
      <c r="H142" s="44">
        <f t="shared" si="89"/>
        <v>2222.89</v>
      </c>
      <c r="I142" s="44">
        <f t="shared" si="89"/>
        <v>2222.89</v>
      </c>
      <c r="J142" s="44">
        <f t="shared" si="89"/>
        <v>2222.89</v>
      </c>
      <c r="K142" s="44">
        <f t="shared" si="89"/>
        <v>2222.89</v>
      </c>
      <c r="L142" s="44">
        <f t="shared" si="89"/>
        <v>2222.89</v>
      </c>
      <c r="M142" s="44">
        <f t="shared" si="89"/>
        <v>2222.89</v>
      </c>
      <c r="N142" s="44">
        <f t="shared" si="89"/>
        <v>2222.89</v>
      </c>
      <c r="O142" s="44">
        <f t="shared" si="89"/>
        <v>2222.89</v>
      </c>
      <c r="P142" s="44">
        <f t="shared" si="89"/>
        <v>2222.89</v>
      </c>
      <c r="Q142" s="44">
        <f t="shared" si="89"/>
        <v>2222.89</v>
      </c>
      <c r="R142" s="44">
        <f t="shared" si="89"/>
        <v>2222.89</v>
      </c>
      <c r="S142" s="44">
        <f t="shared" si="89"/>
        <v>2222.89</v>
      </c>
      <c r="T142" s="44">
        <f t="shared" si="89"/>
        <v>2222.89</v>
      </c>
      <c r="U142" s="44">
        <f t="shared" si="89"/>
        <v>2222.89</v>
      </c>
      <c r="V142" s="44">
        <f t="shared" si="89"/>
        <v>2222.89</v>
      </c>
      <c r="W142" s="44">
        <f t="shared" si="89"/>
        <v>2222.89</v>
      </c>
      <c r="X142" s="44">
        <f t="shared" si="89"/>
        <v>2222.89</v>
      </c>
      <c r="Y142" s="44">
        <f t="shared" si="89"/>
        <v>2222.89</v>
      </c>
      <c r="Z142" s="44">
        <f t="shared" si="89"/>
        <v>2222.89</v>
      </c>
      <c r="AA142" s="44">
        <f t="shared" si="89"/>
        <v>2222.89</v>
      </c>
    </row>
    <row r="143" spans="1:27" ht="12.75" customHeight="1" outlineLevel="1" x14ac:dyDescent="0.2">
      <c r="A143" s="97" t="s">
        <v>964</v>
      </c>
      <c r="B143" s="63" t="s">
        <v>83</v>
      </c>
      <c r="C143" s="43" t="s">
        <v>79</v>
      </c>
      <c r="D143" s="44">
        <f>'[1]ВД 3ЦК МЭС'!$C$8</f>
        <v>3.6900000000000004</v>
      </c>
      <c r="E143" s="44">
        <f>'[1]ВД 3ЦК МЭС'!$C$8</f>
        <v>3.6900000000000004</v>
      </c>
      <c r="F143" s="44">
        <f>'[1]ВД 3ЦК МЭС'!$C$8</f>
        <v>3.6900000000000004</v>
      </c>
      <c r="G143" s="44">
        <f>'[1]ВД 3ЦК МЭС'!$C$8</f>
        <v>3.6900000000000004</v>
      </c>
      <c r="H143" s="44">
        <f>'[1]ВД 3ЦК МЭС'!$C$8</f>
        <v>3.6900000000000004</v>
      </c>
      <c r="I143" s="44">
        <f>'[1]ВД 3ЦК МЭС'!$C$8</f>
        <v>3.6900000000000004</v>
      </c>
      <c r="J143" s="44">
        <f>'[1]ВД 3ЦК МЭС'!$C$8</f>
        <v>3.6900000000000004</v>
      </c>
      <c r="K143" s="44">
        <f>'[1]ВД 3ЦК МЭС'!$C$8</f>
        <v>3.6900000000000004</v>
      </c>
      <c r="L143" s="44">
        <f>'[1]ВД 3ЦК МЭС'!$C$8</f>
        <v>3.6900000000000004</v>
      </c>
      <c r="M143" s="44">
        <f>'[1]ВД 3ЦК МЭС'!$C$8</f>
        <v>3.6900000000000004</v>
      </c>
      <c r="N143" s="44">
        <f>'[1]ВД 3ЦК МЭС'!$C$8</f>
        <v>3.6900000000000004</v>
      </c>
      <c r="O143" s="44">
        <f>'[1]ВД 3ЦК МЭС'!$C$8</f>
        <v>3.6900000000000004</v>
      </c>
      <c r="P143" s="44">
        <f>'[1]ВД 3ЦК МЭС'!$C$8</f>
        <v>3.6900000000000004</v>
      </c>
      <c r="Q143" s="44">
        <f>'[1]ВД 3ЦК МЭС'!$C$8</f>
        <v>3.6900000000000004</v>
      </c>
      <c r="R143" s="44">
        <f>'[1]ВД 3ЦК МЭС'!$C$8</f>
        <v>3.6900000000000004</v>
      </c>
      <c r="S143" s="44">
        <f>'[1]ВД 3ЦК МЭС'!$C$8</f>
        <v>3.6900000000000004</v>
      </c>
      <c r="T143" s="44">
        <f>'[1]ВД 3ЦК МЭС'!$C$8</f>
        <v>3.6900000000000004</v>
      </c>
      <c r="U143" s="44">
        <f>'[1]ВД 3ЦК МЭС'!$C$8</f>
        <v>3.6900000000000004</v>
      </c>
      <c r="V143" s="44">
        <f>'[1]ВД 3ЦК МЭС'!$C$8</f>
        <v>3.6900000000000004</v>
      </c>
      <c r="W143" s="44">
        <f>'[1]ВД 3ЦК МЭС'!$C$8</f>
        <v>3.6900000000000004</v>
      </c>
      <c r="X143" s="44">
        <f>'[1]ВД 3ЦК МЭС'!$C$8</f>
        <v>3.6900000000000004</v>
      </c>
      <c r="Y143" s="44">
        <f>'[1]ВД 3ЦК МЭС'!$C$8</f>
        <v>3.6900000000000004</v>
      </c>
      <c r="Z143" s="44">
        <f>'[1]ВД 3ЦК МЭС'!$C$8</f>
        <v>3.6900000000000004</v>
      </c>
      <c r="AA143" s="44">
        <f>'[1]ВД 3ЦК МЭС'!$C$8</f>
        <v>3.6900000000000004</v>
      </c>
    </row>
    <row r="144" spans="1:27" ht="12.75" customHeight="1" outlineLevel="1" x14ac:dyDescent="0.2">
      <c r="A144" s="97" t="s">
        <v>965</v>
      </c>
      <c r="B144" s="63" t="s">
        <v>862</v>
      </c>
      <c r="C144" s="43" t="s">
        <v>79</v>
      </c>
      <c r="D144" s="44">
        <f>$D$12</f>
        <v>175.36</v>
      </c>
      <c r="E144" s="44">
        <f t="shared" ref="E144:AA144" si="90">$D$12</f>
        <v>175.36</v>
      </c>
      <c r="F144" s="44">
        <f t="shared" si="90"/>
        <v>175.36</v>
      </c>
      <c r="G144" s="44">
        <f t="shared" si="90"/>
        <v>175.36</v>
      </c>
      <c r="H144" s="44">
        <f t="shared" si="90"/>
        <v>175.36</v>
      </c>
      <c r="I144" s="44">
        <f t="shared" si="90"/>
        <v>175.36</v>
      </c>
      <c r="J144" s="44">
        <f t="shared" si="90"/>
        <v>175.36</v>
      </c>
      <c r="K144" s="44">
        <f t="shared" si="90"/>
        <v>175.36</v>
      </c>
      <c r="L144" s="44">
        <f t="shared" si="90"/>
        <v>175.36</v>
      </c>
      <c r="M144" s="44">
        <f t="shared" si="90"/>
        <v>175.36</v>
      </c>
      <c r="N144" s="44">
        <f t="shared" si="90"/>
        <v>175.36</v>
      </c>
      <c r="O144" s="44">
        <f t="shared" si="90"/>
        <v>175.36</v>
      </c>
      <c r="P144" s="44">
        <f t="shared" si="90"/>
        <v>175.36</v>
      </c>
      <c r="Q144" s="44">
        <f t="shared" si="90"/>
        <v>175.36</v>
      </c>
      <c r="R144" s="44">
        <f t="shared" si="90"/>
        <v>175.36</v>
      </c>
      <c r="S144" s="44">
        <f t="shared" si="90"/>
        <v>175.36</v>
      </c>
      <c r="T144" s="44">
        <f t="shared" si="90"/>
        <v>175.36</v>
      </c>
      <c r="U144" s="44">
        <f t="shared" si="90"/>
        <v>175.36</v>
      </c>
      <c r="V144" s="44">
        <f t="shared" si="90"/>
        <v>175.36</v>
      </c>
      <c r="W144" s="44">
        <f t="shared" si="90"/>
        <v>175.36</v>
      </c>
      <c r="X144" s="44">
        <f t="shared" si="90"/>
        <v>175.36</v>
      </c>
      <c r="Y144" s="44">
        <f t="shared" si="90"/>
        <v>175.36</v>
      </c>
      <c r="Z144" s="44">
        <f t="shared" si="90"/>
        <v>175.36</v>
      </c>
      <c r="AA144" s="44">
        <f t="shared" si="90"/>
        <v>175.36</v>
      </c>
    </row>
    <row r="145" spans="1:27" ht="12.75" customHeight="1" outlineLevel="1" x14ac:dyDescent="0.2">
      <c r="A145" s="97" t="s">
        <v>966</v>
      </c>
      <c r="B145" s="63" t="s">
        <v>858</v>
      </c>
      <c r="C145" s="43" t="s">
        <v>79</v>
      </c>
      <c r="D145" s="44">
        <f>$D$13</f>
        <v>216.36</v>
      </c>
      <c r="E145" s="44">
        <f t="shared" ref="E145:AA145" si="91">$D$13</f>
        <v>216.36</v>
      </c>
      <c r="F145" s="44">
        <f t="shared" si="91"/>
        <v>216.36</v>
      </c>
      <c r="G145" s="44">
        <f t="shared" si="91"/>
        <v>216.36</v>
      </c>
      <c r="H145" s="44">
        <f t="shared" si="91"/>
        <v>216.36</v>
      </c>
      <c r="I145" s="44">
        <f t="shared" si="91"/>
        <v>216.36</v>
      </c>
      <c r="J145" s="44">
        <f t="shared" si="91"/>
        <v>216.36</v>
      </c>
      <c r="K145" s="44">
        <f t="shared" si="91"/>
        <v>216.36</v>
      </c>
      <c r="L145" s="44">
        <f t="shared" si="91"/>
        <v>216.36</v>
      </c>
      <c r="M145" s="44">
        <f t="shared" si="91"/>
        <v>216.36</v>
      </c>
      <c r="N145" s="44">
        <f t="shared" si="91"/>
        <v>216.36</v>
      </c>
      <c r="O145" s="44">
        <f t="shared" si="91"/>
        <v>216.36</v>
      </c>
      <c r="P145" s="44">
        <f t="shared" si="91"/>
        <v>216.36</v>
      </c>
      <c r="Q145" s="44">
        <f t="shared" si="91"/>
        <v>216.36</v>
      </c>
      <c r="R145" s="44">
        <f t="shared" si="91"/>
        <v>216.36</v>
      </c>
      <c r="S145" s="44">
        <f t="shared" si="91"/>
        <v>216.36</v>
      </c>
      <c r="T145" s="44">
        <f t="shared" si="91"/>
        <v>216.36</v>
      </c>
      <c r="U145" s="44">
        <f t="shared" si="91"/>
        <v>216.36</v>
      </c>
      <c r="V145" s="44">
        <f t="shared" si="91"/>
        <v>216.36</v>
      </c>
      <c r="W145" s="44">
        <f t="shared" si="91"/>
        <v>216.36</v>
      </c>
      <c r="X145" s="44">
        <f t="shared" si="91"/>
        <v>216.36</v>
      </c>
      <c r="Y145" s="44">
        <f t="shared" si="91"/>
        <v>216.36</v>
      </c>
      <c r="Z145" s="44">
        <f t="shared" si="91"/>
        <v>216.36</v>
      </c>
      <c r="AA145" s="44">
        <f t="shared" si="91"/>
        <v>216.36</v>
      </c>
    </row>
    <row r="146" spans="1:27" ht="12.75" customHeight="1" x14ac:dyDescent="0.2">
      <c r="A146" s="96" t="s">
        <v>967</v>
      </c>
      <c r="B146" s="28" t="str">
        <f>"24"&amp;"."&amp;$B$212&amp;"."&amp;$B$213</f>
        <v>24.11.2023</v>
      </c>
      <c r="C146" s="88" t="s">
        <v>76</v>
      </c>
      <c r="D146" s="89">
        <f>ROUND(((D147+D148+D150+D149+D151)/1000),5)</f>
        <v>3.76004</v>
      </c>
      <c r="E146" s="89">
        <f t="shared" ref="E146:AA146" si="92">ROUND(((E147+E148+E150+E149+E151)/1000),5)</f>
        <v>3.63626</v>
      </c>
      <c r="F146" s="89">
        <f t="shared" si="92"/>
        <v>3.5675699999999999</v>
      </c>
      <c r="G146" s="89">
        <f t="shared" si="92"/>
        <v>3.4066100000000001</v>
      </c>
      <c r="H146" s="89">
        <f t="shared" si="92"/>
        <v>3.56704</v>
      </c>
      <c r="I146" s="89">
        <f t="shared" si="92"/>
        <v>3.8171300000000001</v>
      </c>
      <c r="J146" s="89">
        <f t="shared" si="92"/>
        <v>3.9349099999999999</v>
      </c>
      <c r="K146" s="89">
        <f t="shared" si="92"/>
        <v>4.2314800000000004</v>
      </c>
      <c r="L146" s="89">
        <f t="shared" si="92"/>
        <v>4.4758899999999997</v>
      </c>
      <c r="M146" s="89">
        <f t="shared" si="92"/>
        <v>4.5091900000000003</v>
      </c>
      <c r="N146" s="89">
        <f t="shared" si="92"/>
        <v>4.5424199999999999</v>
      </c>
      <c r="O146" s="89">
        <f t="shared" si="92"/>
        <v>4.5859399999999999</v>
      </c>
      <c r="P146" s="89">
        <f t="shared" si="92"/>
        <v>4.5594099999999997</v>
      </c>
      <c r="Q146" s="89">
        <f t="shared" si="92"/>
        <v>4.5777999999999999</v>
      </c>
      <c r="R146" s="89">
        <f t="shared" si="92"/>
        <v>4.5607800000000003</v>
      </c>
      <c r="S146" s="89">
        <f t="shared" si="92"/>
        <v>4.5432800000000002</v>
      </c>
      <c r="T146" s="89">
        <f t="shared" si="92"/>
        <v>4.5490599999999999</v>
      </c>
      <c r="U146" s="89">
        <f t="shared" si="92"/>
        <v>4.5657899999999998</v>
      </c>
      <c r="V146" s="89">
        <f t="shared" si="92"/>
        <v>4.5490500000000003</v>
      </c>
      <c r="W146" s="89">
        <f t="shared" si="92"/>
        <v>4.5652999999999997</v>
      </c>
      <c r="X146" s="89">
        <f t="shared" si="92"/>
        <v>4.5002800000000001</v>
      </c>
      <c r="Y146" s="89">
        <f t="shared" si="92"/>
        <v>4.4413999999999998</v>
      </c>
      <c r="Z146" s="89">
        <f t="shared" si="92"/>
        <v>4.2465000000000002</v>
      </c>
      <c r="AA146" s="89">
        <f t="shared" si="92"/>
        <v>4.0125099999999998</v>
      </c>
    </row>
    <row r="147" spans="1:27" ht="12.75" customHeight="1" outlineLevel="1" x14ac:dyDescent="0.2">
      <c r="A147" s="97" t="s">
        <v>968</v>
      </c>
      <c r="B147" s="63" t="s">
        <v>242</v>
      </c>
      <c r="C147" s="43" t="s">
        <v>79</v>
      </c>
      <c r="D147" s="44">
        <f>'[1]ВД 3ЦК МЭС'!C38</f>
        <v>1141.74</v>
      </c>
      <c r="E147" s="44">
        <f>'[1]ВД 3ЦК МЭС'!D38</f>
        <v>1017.96</v>
      </c>
      <c r="F147" s="44">
        <f>'[1]ВД 3ЦК МЭС'!E38</f>
        <v>949.27</v>
      </c>
      <c r="G147" s="44">
        <f>'[1]ВД 3ЦК МЭС'!F38</f>
        <v>788.31</v>
      </c>
      <c r="H147" s="44">
        <f>'[1]ВД 3ЦК МЭС'!G38</f>
        <v>948.74</v>
      </c>
      <c r="I147" s="44">
        <f>'[1]ВД 3ЦК МЭС'!H38</f>
        <v>1198.83</v>
      </c>
      <c r="J147" s="44">
        <f>'[1]ВД 3ЦК МЭС'!I38</f>
        <v>1316.61</v>
      </c>
      <c r="K147" s="44">
        <f>'[1]ВД 3ЦК МЭС'!J38</f>
        <v>1613.18</v>
      </c>
      <c r="L147" s="44">
        <f>'[1]ВД 3ЦК МЭС'!K38</f>
        <v>1857.59</v>
      </c>
      <c r="M147" s="44">
        <f>'[1]ВД 3ЦК МЭС'!L38</f>
        <v>1890.89</v>
      </c>
      <c r="N147" s="44">
        <f>'[1]ВД 3ЦК МЭС'!M38</f>
        <v>1924.12</v>
      </c>
      <c r="O147" s="44">
        <f>'[1]ВД 3ЦК МЭС'!N38</f>
        <v>1967.64</v>
      </c>
      <c r="P147" s="44">
        <f>'[1]ВД 3ЦК МЭС'!O38</f>
        <v>1941.11</v>
      </c>
      <c r="Q147" s="44">
        <f>'[1]ВД 3ЦК МЭС'!P38</f>
        <v>1959.5</v>
      </c>
      <c r="R147" s="44">
        <f>'[1]ВД 3ЦК МЭС'!Q38</f>
        <v>1942.48</v>
      </c>
      <c r="S147" s="44">
        <f>'[1]ВД 3ЦК МЭС'!R38</f>
        <v>1924.98</v>
      </c>
      <c r="T147" s="44">
        <f>'[1]ВД 3ЦК МЭС'!S38</f>
        <v>1930.76</v>
      </c>
      <c r="U147" s="44">
        <f>'[1]ВД 3ЦК МЭС'!T38</f>
        <v>1947.49</v>
      </c>
      <c r="V147" s="44">
        <f>'[1]ВД 3ЦК МЭС'!U38</f>
        <v>1930.75</v>
      </c>
      <c r="W147" s="44">
        <f>'[1]ВД 3ЦК МЭС'!V38</f>
        <v>1947</v>
      </c>
      <c r="X147" s="44">
        <f>'[1]ВД 3ЦК МЭС'!W38</f>
        <v>1881.98</v>
      </c>
      <c r="Y147" s="44">
        <f>'[1]ВД 3ЦК МЭС'!X38</f>
        <v>1823.1</v>
      </c>
      <c r="Z147" s="44">
        <f>'[1]ВД 3ЦК МЭС'!Y38</f>
        <v>1628.2</v>
      </c>
      <c r="AA147" s="44">
        <f>'[1]ВД 3ЦК МЭС'!Z38</f>
        <v>1394.21</v>
      </c>
    </row>
    <row r="148" spans="1:27" ht="12.75" customHeight="1" outlineLevel="1" x14ac:dyDescent="0.2">
      <c r="A148" s="97" t="s">
        <v>969</v>
      </c>
      <c r="B148" s="63" t="s">
        <v>90</v>
      </c>
      <c r="C148" s="43" t="s">
        <v>79</v>
      </c>
      <c r="D148" s="44">
        <f>$D$10</f>
        <v>2222.89</v>
      </c>
      <c r="E148" s="44">
        <f t="shared" ref="E148:AA148" si="93">$D$10</f>
        <v>2222.89</v>
      </c>
      <c r="F148" s="44">
        <f t="shared" si="93"/>
        <v>2222.89</v>
      </c>
      <c r="G148" s="44">
        <f t="shared" si="93"/>
        <v>2222.89</v>
      </c>
      <c r="H148" s="44">
        <f t="shared" si="93"/>
        <v>2222.89</v>
      </c>
      <c r="I148" s="44">
        <f t="shared" si="93"/>
        <v>2222.89</v>
      </c>
      <c r="J148" s="44">
        <f t="shared" si="93"/>
        <v>2222.89</v>
      </c>
      <c r="K148" s="44">
        <f t="shared" si="93"/>
        <v>2222.89</v>
      </c>
      <c r="L148" s="44">
        <f t="shared" si="93"/>
        <v>2222.89</v>
      </c>
      <c r="M148" s="44">
        <f t="shared" si="93"/>
        <v>2222.89</v>
      </c>
      <c r="N148" s="44">
        <f t="shared" si="93"/>
        <v>2222.89</v>
      </c>
      <c r="O148" s="44">
        <f t="shared" si="93"/>
        <v>2222.89</v>
      </c>
      <c r="P148" s="44">
        <f t="shared" si="93"/>
        <v>2222.89</v>
      </c>
      <c r="Q148" s="44">
        <f t="shared" si="93"/>
        <v>2222.89</v>
      </c>
      <c r="R148" s="44">
        <f t="shared" si="93"/>
        <v>2222.89</v>
      </c>
      <c r="S148" s="44">
        <f t="shared" si="93"/>
        <v>2222.89</v>
      </c>
      <c r="T148" s="44">
        <f t="shared" si="93"/>
        <v>2222.89</v>
      </c>
      <c r="U148" s="44">
        <f t="shared" si="93"/>
        <v>2222.89</v>
      </c>
      <c r="V148" s="44">
        <f t="shared" si="93"/>
        <v>2222.89</v>
      </c>
      <c r="W148" s="44">
        <f t="shared" si="93"/>
        <v>2222.89</v>
      </c>
      <c r="X148" s="44">
        <f t="shared" si="93"/>
        <v>2222.89</v>
      </c>
      <c r="Y148" s="44">
        <f t="shared" si="93"/>
        <v>2222.89</v>
      </c>
      <c r="Z148" s="44">
        <f t="shared" si="93"/>
        <v>2222.89</v>
      </c>
      <c r="AA148" s="44">
        <f t="shared" si="93"/>
        <v>2222.89</v>
      </c>
    </row>
    <row r="149" spans="1:27" ht="12.75" customHeight="1" outlineLevel="1" x14ac:dyDescent="0.2">
      <c r="A149" s="97" t="s">
        <v>970</v>
      </c>
      <c r="B149" s="63" t="s">
        <v>83</v>
      </c>
      <c r="C149" s="43" t="s">
        <v>79</v>
      </c>
      <c r="D149" s="44">
        <f>'[1]ВД 3ЦК МЭС'!$C$8</f>
        <v>3.6900000000000004</v>
      </c>
      <c r="E149" s="44">
        <f>'[1]ВД 3ЦК МЭС'!$C$8</f>
        <v>3.6900000000000004</v>
      </c>
      <c r="F149" s="44">
        <f>'[1]ВД 3ЦК МЭС'!$C$8</f>
        <v>3.6900000000000004</v>
      </c>
      <c r="G149" s="44">
        <f>'[1]ВД 3ЦК МЭС'!$C$8</f>
        <v>3.6900000000000004</v>
      </c>
      <c r="H149" s="44">
        <f>'[1]ВД 3ЦК МЭС'!$C$8</f>
        <v>3.6900000000000004</v>
      </c>
      <c r="I149" s="44">
        <f>'[1]ВД 3ЦК МЭС'!$C$8</f>
        <v>3.6900000000000004</v>
      </c>
      <c r="J149" s="44">
        <f>'[1]ВД 3ЦК МЭС'!$C$8</f>
        <v>3.6900000000000004</v>
      </c>
      <c r="K149" s="44">
        <f>'[1]ВД 3ЦК МЭС'!$C$8</f>
        <v>3.6900000000000004</v>
      </c>
      <c r="L149" s="44">
        <f>'[1]ВД 3ЦК МЭС'!$C$8</f>
        <v>3.6900000000000004</v>
      </c>
      <c r="M149" s="44">
        <f>'[1]ВД 3ЦК МЭС'!$C$8</f>
        <v>3.6900000000000004</v>
      </c>
      <c r="N149" s="44">
        <f>'[1]ВД 3ЦК МЭС'!$C$8</f>
        <v>3.6900000000000004</v>
      </c>
      <c r="O149" s="44">
        <f>'[1]ВД 3ЦК МЭС'!$C$8</f>
        <v>3.6900000000000004</v>
      </c>
      <c r="P149" s="44">
        <f>'[1]ВД 3ЦК МЭС'!$C$8</f>
        <v>3.6900000000000004</v>
      </c>
      <c r="Q149" s="44">
        <f>'[1]ВД 3ЦК МЭС'!$C$8</f>
        <v>3.6900000000000004</v>
      </c>
      <c r="R149" s="44">
        <f>'[1]ВД 3ЦК МЭС'!$C$8</f>
        <v>3.6900000000000004</v>
      </c>
      <c r="S149" s="44">
        <f>'[1]ВД 3ЦК МЭС'!$C$8</f>
        <v>3.6900000000000004</v>
      </c>
      <c r="T149" s="44">
        <f>'[1]ВД 3ЦК МЭС'!$C$8</f>
        <v>3.6900000000000004</v>
      </c>
      <c r="U149" s="44">
        <f>'[1]ВД 3ЦК МЭС'!$C$8</f>
        <v>3.6900000000000004</v>
      </c>
      <c r="V149" s="44">
        <f>'[1]ВД 3ЦК МЭС'!$C$8</f>
        <v>3.6900000000000004</v>
      </c>
      <c r="W149" s="44">
        <f>'[1]ВД 3ЦК МЭС'!$C$8</f>
        <v>3.6900000000000004</v>
      </c>
      <c r="X149" s="44">
        <f>'[1]ВД 3ЦК МЭС'!$C$8</f>
        <v>3.6900000000000004</v>
      </c>
      <c r="Y149" s="44">
        <f>'[1]ВД 3ЦК МЭС'!$C$8</f>
        <v>3.6900000000000004</v>
      </c>
      <c r="Z149" s="44">
        <f>'[1]ВД 3ЦК МЭС'!$C$8</f>
        <v>3.6900000000000004</v>
      </c>
      <c r="AA149" s="44">
        <f>'[1]ВД 3ЦК МЭС'!$C$8</f>
        <v>3.6900000000000004</v>
      </c>
    </row>
    <row r="150" spans="1:27" ht="12.75" customHeight="1" outlineLevel="1" x14ac:dyDescent="0.2">
      <c r="A150" s="97" t="s">
        <v>971</v>
      </c>
      <c r="B150" s="63" t="s">
        <v>862</v>
      </c>
      <c r="C150" s="43" t="s">
        <v>79</v>
      </c>
      <c r="D150" s="44">
        <f>$D$12</f>
        <v>175.36</v>
      </c>
      <c r="E150" s="44">
        <f t="shared" ref="E150:AA150" si="94">$D$12</f>
        <v>175.36</v>
      </c>
      <c r="F150" s="44">
        <f t="shared" si="94"/>
        <v>175.36</v>
      </c>
      <c r="G150" s="44">
        <f t="shared" si="94"/>
        <v>175.36</v>
      </c>
      <c r="H150" s="44">
        <f t="shared" si="94"/>
        <v>175.36</v>
      </c>
      <c r="I150" s="44">
        <f t="shared" si="94"/>
        <v>175.36</v>
      </c>
      <c r="J150" s="44">
        <f t="shared" si="94"/>
        <v>175.36</v>
      </c>
      <c r="K150" s="44">
        <f t="shared" si="94"/>
        <v>175.36</v>
      </c>
      <c r="L150" s="44">
        <f t="shared" si="94"/>
        <v>175.36</v>
      </c>
      <c r="M150" s="44">
        <f t="shared" si="94"/>
        <v>175.36</v>
      </c>
      <c r="N150" s="44">
        <f t="shared" si="94"/>
        <v>175.36</v>
      </c>
      <c r="O150" s="44">
        <f t="shared" si="94"/>
        <v>175.36</v>
      </c>
      <c r="P150" s="44">
        <f t="shared" si="94"/>
        <v>175.36</v>
      </c>
      <c r="Q150" s="44">
        <f t="shared" si="94"/>
        <v>175.36</v>
      </c>
      <c r="R150" s="44">
        <f t="shared" si="94"/>
        <v>175.36</v>
      </c>
      <c r="S150" s="44">
        <f t="shared" si="94"/>
        <v>175.36</v>
      </c>
      <c r="T150" s="44">
        <f t="shared" si="94"/>
        <v>175.36</v>
      </c>
      <c r="U150" s="44">
        <f t="shared" si="94"/>
        <v>175.36</v>
      </c>
      <c r="V150" s="44">
        <f t="shared" si="94"/>
        <v>175.36</v>
      </c>
      <c r="W150" s="44">
        <f t="shared" si="94"/>
        <v>175.36</v>
      </c>
      <c r="X150" s="44">
        <f t="shared" si="94"/>
        <v>175.36</v>
      </c>
      <c r="Y150" s="44">
        <f t="shared" si="94"/>
        <v>175.36</v>
      </c>
      <c r="Z150" s="44">
        <f t="shared" si="94"/>
        <v>175.36</v>
      </c>
      <c r="AA150" s="44">
        <f t="shared" si="94"/>
        <v>175.36</v>
      </c>
    </row>
    <row r="151" spans="1:27" ht="12.75" customHeight="1" outlineLevel="1" x14ac:dyDescent="0.2">
      <c r="A151" s="97" t="s">
        <v>972</v>
      </c>
      <c r="B151" s="63" t="s">
        <v>858</v>
      </c>
      <c r="C151" s="43" t="s">
        <v>79</v>
      </c>
      <c r="D151" s="44">
        <f>$D$13</f>
        <v>216.36</v>
      </c>
      <c r="E151" s="44">
        <f t="shared" ref="E151:AA151" si="95">$D$13</f>
        <v>216.36</v>
      </c>
      <c r="F151" s="44">
        <f t="shared" si="95"/>
        <v>216.36</v>
      </c>
      <c r="G151" s="44">
        <f t="shared" si="95"/>
        <v>216.36</v>
      </c>
      <c r="H151" s="44">
        <f t="shared" si="95"/>
        <v>216.36</v>
      </c>
      <c r="I151" s="44">
        <f t="shared" si="95"/>
        <v>216.36</v>
      </c>
      <c r="J151" s="44">
        <f t="shared" si="95"/>
        <v>216.36</v>
      </c>
      <c r="K151" s="44">
        <f t="shared" si="95"/>
        <v>216.36</v>
      </c>
      <c r="L151" s="44">
        <f t="shared" si="95"/>
        <v>216.36</v>
      </c>
      <c r="M151" s="44">
        <f t="shared" si="95"/>
        <v>216.36</v>
      </c>
      <c r="N151" s="44">
        <f t="shared" si="95"/>
        <v>216.36</v>
      </c>
      <c r="O151" s="44">
        <f t="shared" si="95"/>
        <v>216.36</v>
      </c>
      <c r="P151" s="44">
        <f t="shared" si="95"/>
        <v>216.36</v>
      </c>
      <c r="Q151" s="44">
        <f t="shared" si="95"/>
        <v>216.36</v>
      </c>
      <c r="R151" s="44">
        <f t="shared" si="95"/>
        <v>216.36</v>
      </c>
      <c r="S151" s="44">
        <f t="shared" si="95"/>
        <v>216.36</v>
      </c>
      <c r="T151" s="44">
        <f t="shared" si="95"/>
        <v>216.36</v>
      </c>
      <c r="U151" s="44">
        <f t="shared" si="95"/>
        <v>216.36</v>
      </c>
      <c r="V151" s="44">
        <f t="shared" si="95"/>
        <v>216.36</v>
      </c>
      <c r="W151" s="44">
        <f t="shared" si="95"/>
        <v>216.36</v>
      </c>
      <c r="X151" s="44">
        <f t="shared" si="95"/>
        <v>216.36</v>
      </c>
      <c r="Y151" s="44">
        <f t="shared" si="95"/>
        <v>216.36</v>
      </c>
      <c r="Z151" s="44">
        <f t="shared" si="95"/>
        <v>216.36</v>
      </c>
      <c r="AA151" s="44">
        <f t="shared" si="95"/>
        <v>216.36</v>
      </c>
    </row>
    <row r="152" spans="1:27" x14ac:dyDescent="0.2">
      <c r="A152" s="96" t="s">
        <v>973</v>
      </c>
      <c r="B152" s="28" t="str">
        <f>"25"&amp;"."&amp;$B$212&amp;"."&amp;$B$213</f>
        <v>25.11.2023</v>
      </c>
      <c r="C152" s="88" t="s">
        <v>76</v>
      </c>
      <c r="D152" s="89">
        <f>ROUND(((D153+D154+D156+D155+D157)/1000),5)</f>
        <v>3.8755799999999998</v>
      </c>
      <c r="E152" s="89">
        <f t="shared" ref="E152:AA152" si="96">ROUND(((E153+E154+E156+E155+E157)/1000),5)</f>
        <v>3.8340100000000001</v>
      </c>
      <c r="F152" s="89">
        <f t="shared" si="96"/>
        <v>3.7780900000000002</v>
      </c>
      <c r="G152" s="89">
        <f t="shared" si="96"/>
        <v>3.77522</v>
      </c>
      <c r="H152" s="89">
        <f t="shared" si="96"/>
        <v>3.8056800000000002</v>
      </c>
      <c r="I152" s="89">
        <f t="shared" si="96"/>
        <v>3.88076</v>
      </c>
      <c r="J152" s="89">
        <f t="shared" si="96"/>
        <v>3.9179200000000001</v>
      </c>
      <c r="K152" s="89">
        <f t="shared" si="96"/>
        <v>4.1369400000000001</v>
      </c>
      <c r="L152" s="89">
        <f t="shared" si="96"/>
        <v>4.2946999999999997</v>
      </c>
      <c r="M152" s="89">
        <f t="shared" si="96"/>
        <v>4.4725999999999999</v>
      </c>
      <c r="N152" s="89">
        <f t="shared" si="96"/>
        <v>4.5795700000000004</v>
      </c>
      <c r="O152" s="89">
        <f t="shared" si="96"/>
        <v>4.6271399999999998</v>
      </c>
      <c r="P152" s="89">
        <f t="shared" si="96"/>
        <v>4.6269</v>
      </c>
      <c r="Q152" s="89">
        <f t="shared" si="96"/>
        <v>4.5412400000000002</v>
      </c>
      <c r="R152" s="89">
        <f t="shared" si="96"/>
        <v>4.5386800000000003</v>
      </c>
      <c r="S152" s="89">
        <f t="shared" si="96"/>
        <v>4.5528199999999996</v>
      </c>
      <c r="T152" s="89">
        <f t="shared" si="96"/>
        <v>4.6290800000000001</v>
      </c>
      <c r="U152" s="89">
        <f t="shared" si="96"/>
        <v>4.6443099999999999</v>
      </c>
      <c r="V152" s="89">
        <f t="shared" si="96"/>
        <v>4.63924</v>
      </c>
      <c r="W152" s="89">
        <f t="shared" si="96"/>
        <v>4.5363199999999999</v>
      </c>
      <c r="X152" s="89">
        <f t="shared" si="96"/>
        <v>4.4900399999999996</v>
      </c>
      <c r="Y152" s="89">
        <f t="shared" si="96"/>
        <v>4.3720299999999996</v>
      </c>
      <c r="Z152" s="89">
        <f t="shared" si="96"/>
        <v>4.15123</v>
      </c>
      <c r="AA152" s="89">
        <f t="shared" si="96"/>
        <v>4.0263099999999996</v>
      </c>
    </row>
    <row r="153" spans="1:27" ht="12.75" customHeight="1" outlineLevel="1" x14ac:dyDescent="0.2">
      <c r="A153" s="97" t="s">
        <v>974</v>
      </c>
      <c r="B153" s="63" t="s">
        <v>242</v>
      </c>
      <c r="C153" s="43" t="s">
        <v>79</v>
      </c>
      <c r="D153" s="44">
        <f>'[1]ВД 3ЦК МЭС'!C39</f>
        <v>1257.28</v>
      </c>
      <c r="E153" s="44">
        <f>'[1]ВД 3ЦК МЭС'!D39</f>
        <v>1215.71</v>
      </c>
      <c r="F153" s="44">
        <f>'[1]ВД 3ЦК МЭС'!E39</f>
        <v>1159.79</v>
      </c>
      <c r="G153" s="44">
        <f>'[1]ВД 3ЦК МЭС'!F39</f>
        <v>1156.92</v>
      </c>
      <c r="H153" s="44">
        <f>'[1]ВД 3ЦК МЭС'!G39</f>
        <v>1187.3800000000001</v>
      </c>
      <c r="I153" s="44">
        <f>'[1]ВД 3ЦК МЭС'!H39</f>
        <v>1262.46</v>
      </c>
      <c r="J153" s="44">
        <f>'[1]ВД 3ЦК МЭС'!I39</f>
        <v>1299.6199999999999</v>
      </c>
      <c r="K153" s="44">
        <f>'[1]ВД 3ЦК МЭС'!J39</f>
        <v>1518.64</v>
      </c>
      <c r="L153" s="44">
        <f>'[1]ВД 3ЦК МЭС'!K39</f>
        <v>1676.4</v>
      </c>
      <c r="M153" s="44">
        <f>'[1]ВД 3ЦК МЭС'!L39</f>
        <v>1854.3</v>
      </c>
      <c r="N153" s="44">
        <f>'[1]ВД 3ЦК МЭС'!M39</f>
        <v>1961.27</v>
      </c>
      <c r="O153" s="44">
        <f>'[1]ВД 3ЦК МЭС'!N39</f>
        <v>2008.84</v>
      </c>
      <c r="P153" s="44">
        <f>'[1]ВД 3ЦК МЭС'!O39</f>
        <v>2008.6</v>
      </c>
      <c r="Q153" s="44">
        <f>'[1]ВД 3ЦК МЭС'!P39</f>
        <v>1922.94</v>
      </c>
      <c r="R153" s="44">
        <f>'[1]ВД 3ЦК МЭС'!Q39</f>
        <v>1920.38</v>
      </c>
      <c r="S153" s="44">
        <f>'[1]ВД 3ЦК МЭС'!R39</f>
        <v>1934.52</v>
      </c>
      <c r="T153" s="44">
        <f>'[1]ВД 3ЦК МЭС'!S39</f>
        <v>2010.78</v>
      </c>
      <c r="U153" s="44">
        <f>'[1]ВД 3ЦК МЭС'!T39</f>
        <v>2026.01</v>
      </c>
      <c r="V153" s="44">
        <f>'[1]ВД 3ЦК МЭС'!U39</f>
        <v>2020.94</v>
      </c>
      <c r="W153" s="44">
        <f>'[1]ВД 3ЦК МЭС'!V39</f>
        <v>1918.02</v>
      </c>
      <c r="X153" s="44">
        <f>'[1]ВД 3ЦК МЭС'!W39</f>
        <v>1871.74</v>
      </c>
      <c r="Y153" s="44">
        <f>'[1]ВД 3ЦК МЭС'!X39</f>
        <v>1753.73</v>
      </c>
      <c r="Z153" s="44">
        <f>'[1]ВД 3ЦК МЭС'!Y39</f>
        <v>1532.93</v>
      </c>
      <c r="AA153" s="44">
        <f>'[1]ВД 3ЦК МЭС'!Z39</f>
        <v>1408.01</v>
      </c>
    </row>
    <row r="154" spans="1:27" ht="12.75" customHeight="1" outlineLevel="1" x14ac:dyDescent="0.2">
      <c r="A154" s="97" t="s">
        <v>975</v>
      </c>
      <c r="B154" s="63" t="s">
        <v>90</v>
      </c>
      <c r="C154" s="43" t="s">
        <v>79</v>
      </c>
      <c r="D154" s="44">
        <f>$D$10</f>
        <v>2222.89</v>
      </c>
      <c r="E154" s="44">
        <f t="shared" ref="E154:AA154" si="97">$D$10</f>
        <v>2222.89</v>
      </c>
      <c r="F154" s="44">
        <f t="shared" si="97"/>
        <v>2222.89</v>
      </c>
      <c r="G154" s="44">
        <f t="shared" si="97"/>
        <v>2222.89</v>
      </c>
      <c r="H154" s="44">
        <f t="shared" si="97"/>
        <v>2222.89</v>
      </c>
      <c r="I154" s="44">
        <f t="shared" si="97"/>
        <v>2222.89</v>
      </c>
      <c r="J154" s="44">
        <f t="shared" si="97"/>
        <v>2222.89</v>
      </c>
      <c r="K154" s="44">
        <f t="shared" si="97"/>
        <v>2222.89</v>
      </c>
      <c r="L154" s="44">
        <f t="shared" si="97"/>
        <v>2222.89</v>
      </c>
      <c r="M154" s="44">
        <f t="shared" si="97"/>
        <v>2222.89</v>
      </c>
      <c r="N154" s="44">
        <f t="shared" si="97"/>
        <v>2222.89</v>
      </c>
      <c r="O154" s="44">
        <f t="shared" si="97"/>
        <v>2222.89</v>
      </c>
      <c r="P154" s="44">
        <f t="shared" si="97"/>
        <v>2222.89</v>
      </c>
      <c r="Q154" s="44">
        <f t="shared" si="97"/>
        <v>2222.89</v>
      </c>
      <c r="R154" s="44">
        <f t="shared" si="97"/>
        <v>2222.89</v>
      </c>
      <c r="S154" s="44">
        <f t="shared" si="97"/>
        <v>2222.89</v>
      </c>
      <c r="T154" s="44">
        <f t="shared" si="97"/>
        <v>2222.89</v>
      </c>
      <c r="U154" s="44">
        <f t="shared" si="97"/>
        <v>2222.89</v>
      </c>
      <c r="V154" s="44">
        <f t="shared" si="97"/>
        <v>2222.89</v>
      </c>
      <c r="W154" s="44">
        <f t="shared" si="97"/>
        <v>2222.89</v>
      </c>
      <c r="X154" s="44">
        <f t="shared" si="97"/>
        <v>2222.89</v>
      </c>
      <c r="Y154" s="44">
        <f t="shared" si="97"/>
        <v>2222.89</v>
      </c>
      <c r="Z154" s="44">
        <f t="shared" si="97"/>
        <v>2222.89</v>
      </c>
      <c r="AA154" s="44">
        <f t="shared" si="97"/>
        <v>2222.89</v>
      </c>
    </row>
    <row r="155" spans="1:27" ht="12.75" customHeight="1" outlineLevel="1" x14ac:dyDescent="0.2">
      <c r="A155" s="97" t="s">
        <v>976</v>
      </c>
      <c r="B155" s="63" t="s">
        <v>83</v>
      </c>
      <c r="C155" s="43" t="s">
        <v>79</v>
      </c>
      <c r="D155" s="44">
        <f>'[1]ВД 3ЦК МЭС'!$C$8</f>
        <v>3.6900000000000004</v>
      </c>
      <c r="E155" s="44">
        <f>'[1]ВД 3ЦК МЭС'!$C$8</f>
        <v>3.6900000000000004</v>
      </c>
      <c r="F155" s="44">
        <f>'[1]ВД 3ЦК МЭС'!$C$8</f>
        <v>3.6900000000000004</v>
      </c>
      <c r="G155" s="44">
        <f>'[1]ВД 3ЦК МЭС'!$C$8</f>
        <v>3.6900000000000004</v>
      </c>
      <c r="H155" s="44">
        <f>'[1]ВД 3ЦК МЭС'!$C$8</f>
        <v>3.6900000000000004</v>
      </c>
      <c r="I155" s="44">
        <f>'[1]ВД 3ЦК МЭС'!$C$8</f>
        <v>3.6900000000000004</v>
      </c>
      <c r="J155" s="44">
        <f>'[1]ВД 3ЦК МЭС'!$C$8</f>
        <v>3.6900000000000004</v>
      </c>
      <c r="K155" s="44">
        <f>'[1]ВД 3ЦК МЭС'!$C$8</f>
        <v>3.6900000000000004</v>
      </c>
      <c r="L155" s="44">
        <f>'[1]ВД 3ЦК МЭС'!$C$8</f>
        <v>3.6900000000000004</v>
      </c>
      <c r="M155" s="44">
        <f>'[1]ВД 3ЦК МЭС'!$C$8</f>
        <v>3.6900000000000004</v>
      </c>
      <c r="N155" s="44">
        <f>'[1]ВД 3ЦК МЭС'!$C$8</f>
        <v>3.6900000000000004</v>
      </c>
      <c r="O155" s="44">
        <f>'[1]ВД 3ЦК МЭС'!$C$8</f>
        <v>3.6900000000000004</v>
      </c>
      <c r="P155" s="44">
        <f>'[1]ВД 3ЦК МЭС'!$C$8</f>
        <v>3.6900000000000004</v>
      </c>
      <c r="Q155" s="44">
        <f>'[1]ВД 3ЦК МЭС'!$C$8</f>
        <v>3.6900000000000004</v>
      </c>
      <c r="R155" s="44">
        <f>'[1]ВД 3ЦК МЭС'!$C$8</f>
        <v>3.6900000000000004</v>
      </c>
      <c r="S155" s="44">
        <f>'[1]ВД 3ЦК МЭС'!$C$8</f>
        <v>3.6900000000000004</v>
      </c>
      <c r="T155" s="44">
        <f>'[1]ВД 3ЦК МЭС'!$C$8</f>
        <v>3.6900000000000004</v>
      </c>
      <c r="U155" s="44">
        <f>'[1]ВД 3ЦК МЭС'!$C$8</f>
        <v>3.6900000000000004</v>
      </c>
      <c r="V155" s="44">
        <f>'[1]ВД 3ЦК МЭС'!$C$8</f>
        <v>3.6900000000000004</v>
      </c>
      <c r="W155" s="44">
        <f>'[1]ВД 3ЦК МЭС'!$C$8</f>
        <v>3.6900000000000004</v>
      </c>
      <c r="X155" s="44">
        <f>'[1]ВД 3ЦК МЭС'!$C$8</f>
        <v>3.6900000000000004</v>
      </c>
      <c r="Y155" s="44">
        <f>'[1]ВД 3ЦК МЭС'!$C$8</f>
        <v>3.6900000000000004</v>
      </c>
      <c r="Z155" s="44">
        <f>'[1]ВД 3ЦК МЭС'!$C$8</f>
        <v>3.6900000000000004</v>
      </c>
      <c r="AA155" s="44">
        <f>'[1]ВД 3ЦК МЭС'!$C$8</f>
        <v>3.6900000000000004</v>
      </c>
    </row>
    <row r="156" spans="1:27" ht="12.75" customHeight="1" outlineLevel="1" x14ac:dyDescent="0.2">
      <c r="A156" s="97" t="s">
        <v>977</v>
      </c>
      <c r="B156" s="63" t="s">
        <v>862</v>
      </c>
      <c r="C156" s="43" t="s">
        <v>79</v>
      </c>
      <c r="D156" s="44">
        <f>$D$12</f>
        <v>175.36</v>
      </c>
      <c r="E156" s="44">
        <f t="shared" ref="E156:AA156" si="98">$D$12</f>
        <v>175.36</v>
      </c>
      <c r="F156" s="44">
        <f t="shared" si="98"/>
        <v>175.36</v>
      </c>
      <c r="G156" s="44">
        <f t="shared" si="98"/>
        <v>175.36</v>
      </c>
      <c r="H156" s="44">
        <f t="shared" si="98"/>
        <v>175.36</v>
      </c>
      <c r="I156" s="44">
        <f t="shared" si="98"/>
        <v>175.36</v>
      </c>
      <c r="J156" s="44">
        <f t="shared" si="98"/>
        <v>175.36</v>
      </c>
      <c r="K156" s="44">
        <f t="shared" si="98"/>
        <v>175.36</v>
      </c>
      <c r="L156" s="44">
        <f t="shared" si="98"/>
        <v>175.36</v>
      </c>
      <c r="M156" s="44">
        <f t="shared" si="98"/>
        <v>175.36</v>
      </c>
      <c r="N156" s="44">
        <f t="shared" si="98"/>
        <v>175.36</v>
      </c>
      <c r="O156" s="44">
        <f t="shared" si="98"/>
        <v>175.36</v>
      </c>
      <c r="P156" s="44">
        <f t="shared" si="98"/>
        <v>175.36</v>
      </c>
      <c r="Q156" s="44">
        <f t="shared" si="98"/>
        <v>175.36</v>
      </c>
      <c r="R156" s="44">
        <f t="shared" si="98"/>
        <v>175.36</v>
      </c>
      <c r="S156" s="44">
        <f t="shared" si="98"/>
        <v>175.36</v>
      </c>
      <c r="T156" s="44">
        <f t="shared" si="98"/>
        <v>175.36</v>
      </c>
      <c r="U156" s="44">
        <f t="shared" si="98"/>
        <v>175.36</v>
      </c>
      <c r="V156" s="44">
        <f t="shared" si="98"/>
        <v>175.36</v>
      </c>
      <c r="W156" s="44">
        <f t="shared" si="98"/>
        <v>175.36</v>
      </c>
      <c r="X156" s="44">
        <f t="shared" si="98"/>
        <v>175.36</v>
      </c>
      <c r="Y156" s="44">
        <f t="shared" si="98"/>
        <v>175.36</v>
      </c>
      <c r="Z156" s="44">
        <f t="shared" si="98"/>
        <v>175.36</v>
      </c>
      <c r="AA156" s="44">
        <f t="shared" si="98"/>
        <v>175.36</v>
      </c>
    </row>
    <row r="157" spans="1:27" ht="12.75" customHeight="1" outlineLevel="1" x14ac:dyDescent="0.2">
      <c r="A157" s="97" t="s">
        <v>978</v>
      </c>
      <c r="B157" s="63" t="s">
        <v>858</v>
      </c>
      <c r="C157" s="43" t="s">
        <v>79</v>
      </c>
      <c r="D157" s="44">
        <f>$D$13</f>
        <v>216.36</v>
      </c>
      <c r="E157" s="44">
        <f t="shared" ref="E157:AA157" si="99">$D$13</f>
        <v>216.36</v>
      </c>
      <c r="F157" s="44">
        <f t="shared" si="99"/>
        <v>216.36</v>
      </c>
      <c r="G157" s="44">
        <f t="shared" si="99"/>
        <v>216.36</v>
      </c>
      <c r="H157" s="44">
        <f t="shared" si="99"/>
        <v>216.36</v>
      </c>
      <c r="I157" s="44">
        <f t="shared" si="99"/>
        <v>216.36</v>
      </c>
      <c r="J157" s="44">
        <f t="shared" si="99"/>
        <v>216.36</v>
      </c>
      <c r="K157" s="44">
        <f t="shared" si="99"/>
        <v>216.36</v>
      </c>
      <c r="L157" s="44">
        <f t="shared" si="99"/>
        <v>216.36</v>
      </c>
      <c r="M157" s="44">
        <f t="shared" si="99"/>
        <v>216.36</v>
      </c>
      <c r="N157" s="44">
        <f t="shared" si="99"/>
        <v>216.36</v>
      </c>
      <c r="O157" s="44">
        <f t="shared" si="99"/>
        <v>216.36</v>
      </c>
      <c r="P157" s="44">
        <f t="shared" si="99"/>
        <v>216.36</v>
      </c>
      <c r="Q157" s="44">
        <f t="shared" si="99"/>
        <v>216.36</v>
      </c>
      <c r="R157" s="44">
        <f t="shared" si="99"/>
        <v>216.36</v>
      </c>
      <c r="S157" s="44">
        <f t="shared" si="99"/>
        <v>216.36</v>
      </c>
      <c r="T157" s="44">
        <f t="shared" si="99"/>
        <v>216.36</v>
      </c>
      <c r="U157" s="44">
        <f t="shared" si="99"/>
        <v>216.36</v>
      </c>
      <c r="V157" s="44">
        <f t="shared" si="99"/>
        <v>216.36</v>
      </c>
      <c r="W157" s="44">
        <f t="shared" si="99"/>
        <v>216.36</v>
      </c>
      <c r="X157" s="44">
        <f t="shared" si="99"/>
        <v>216.36</v>
      </c>
      <c r="Y157" s="44">
        <f t="shared" si="99"/>
        <v>216.36</v>
      </c>
      <c r="Z157" s="44">
        <f t="shared" si="99"/>
        <v>216.36</v>
      </c>
      <c r="AA157" s="44">
        <f t="shared" si="99"/>
        <v>216.36</v>
      </c>
    </row>
    <row r="158" spans="1:27" x14ac:dyDescent="0.2">
      <c r="A158" s="96" t="s">
        <v>979</v>
      </c>
      <c r="B158" s="28" t="str">
        <f>"26"&amp;"."&amp;$B$212&amp;"."&amp;$B$213</f>
        <v>26.11.2023</v>
      </c>
      <c r="C158" s="88" t="s">
        <v>76</v>
      </c>
      <c r="D158" s="89">
        <f>ROUND(((D159+D160+D162+D161+D163)/1000),5)</f>
        <v>3.8767900000000002</v>
      </c>
      <c r="E158" s="89">
        <f t="shared" ref="E158:AA158" si="100">ROUND(((E159+E160+E162+E161+E163)/1000),5)</f>
        <v>3.7986399999999998</v>
      </c>
      <c r="F158" s="89">
        <f t="shared" si="100"/>
        <v>3.7512400000000001</v>
      </c>
      <c r="G158" s="89">
        <f t="shared" si="100"/>
        <v>3.7218</v>
      </c>
      <c r="H158" s="89">
        <f t="shared" si="100"/>
        <v>3.7346499999999998</v>
      </c>
      <c r="I158" s="89">
        <f t="shared" si="100"/>
        <v>3.8006500000000001</v>
      </c>
      <c r="J158" s="89">
        <f t="shared" si="100"/>
        <v>3.8554300000000001</v>
      </c>
      <c r="K158" s="89">
        <f t="shared" si="100"/>
        <v>3.9078599999999999</v>
      </c>
      <c r="L158" s="89">
        <f t="shared" si="100"/>
        <v>4.1669999999999998</v>
      </c>
      <c r="M158" s="89">
        <f t="shared" si="100"/>
        <v>4.3588500000000003</v>
      </c>
      <c r="N158" s="89">
        <f t="shared" si="100"/>
        <v>4.4353300000000004</v>
      </c>
      <c r="O158" s="89">
        <f t="shared" si="100"/>
        <v>4.5259200000000002</v>
      </c>
      <c r="P158" s="89">
        <f t="shared" si="100"/>
        <v>4.54603</v>
      </c>
      <c r="Q158" s="89">
        <f t="shared" si="100"/>
        <v>4.5510999999999999</v>
      </c>
      <c r="R158" s="89">
        <f t="shared" si="100"/>
        <v>4.5072599999999996</v>
      </c>
      <c r="S158" s="89">
        <f t="shared" si="100"/>
        <v>4.5409300000000004</v>
      </c>
      <c r="T158" s="89">
        <f t="shared" si="100"/>
        <v>4.56935</v>
      </c>
      <c r="U158" s="89">
        <f t="shared" si="100"/>
        <v>4.7706</v>
      </c>
      <c r="V158" s="89">
        <f t="shared" si="100"/>
        <v>4.7646199999999999</v>
      </c>
      <c r="W158" s="89">
        <f t="shared" si="100"/>
        <v>4.6689999999999996</v>
      </c>
      <c r="X158" s="89">
        <f t="shared" si="100"/>
        <v>4.6220800000000004</v>
      </c>
      <c r="Y158" s="89">
        <f t="shared" si="100"/>
        <v>4.3801699999999997</v>
      </c>
      <c r="Z158" s="89">
        <f t="shared" si="100"/>
        <v>4.1041299999999996</v>
      </c>
      <c r="AA158" s="89">
        <f t="shared" si="100"/>
        <v>3.9018600000000001</v>
      </c>
    </row>
    <row r="159" spans="1:27" ht="12.75" customHeight="1" outlineLevel="1" x14ac:dyDescent="0.2">
      <c r="A159" s="97" t="s">
        <v>980</v>
      </c>
      <c r="B159" s="63" t="s">
        <v>242</v>
      </c>
      <c r="C159" s="43" t="s">
        <v>79</v>
      </c>
      <c r="D159" s="44">
        <f>'[1]ВД 3ЦК МЭС'!C40</f>
        <v>1258.49</v>
      </c>
      <c r="E159" s="44">
        <f>'[1]ВД 3ЦК МЭС'!D40</f>
        <v>1180.3399999999999</v>
      </c>
      <c r="F159" s="44">
        <f>'[1]ВД 3ЦК МЭС'!E40</f>
        <v>1132.94</v>
      </c>
      <c r="G159" s="44">
        <f>'[1]ВД 3ЦК МЭС'!F40</f>
        <v>1103.5</v>
      </c>
      <c r="H159" s="44">
        <f>'[1]ВД 3ЦК МЭС'!G40</f>
        <v>1116.3499999999999</v>
      </c>
      <c r="I159" s="44">
        <f>'[1]ВД 3ЦК МЭС'!H40</f>
        <v>1182.3499999999999</v>
      </c>
      <c r="J159" s="44">
        <f>'[1]ВД 3ЦК МЭС'!I40</f>
        <v>1237.1300000000001</v>
      </c>
      <c r="K159" s="44">
        <f>'[1]ВД 3ЦК МЭС'!J40</f>
        <v>1289.56</v>
      </c>
      <c r="L159" s="44">
        <f>'[1]ВД 3ЦК МЭС'!K40</f>
        <v>1548.7</v>
      </c>
      <c r="M159" s="44">
        <f>'[1]ВД 3ЦК МЭС'!L40</f>
        <v>1740.55</v>
      </c>
      <c r="N159" s="44">
        <f>'[1]ВД 3ЦК МЭС'!M40</f>
        <v>1817.03</v>
      </c>
      <c r="O159" s="44">
        <f>'[1]ВД 3ЦК МЭС'!N40</f>
        <v>1907.62</v>
      </c>
      <c r="P159" s="44">
        <f>'[1]ВД 3ЦК МЭС'!O40</f>
        <v>1927.73</v>
      </c>
      <c r="Q159" s="44">
        <f>'[1]ВД 3ЦК МЭС'!P40</f>
        <v>1932.8</v>
      </c>
      <c r="R159" s="44">
        <f>'[1]ВД 3ЦК МЭС'!Q40</f>
        <v>1888.96</v>
      </c>
      <c r="S159" s="44">
        <f>'[1]ВД 3ЦК МЭС'!R40</f>
        <v>1922.63</v>
      </c>
      <c r="T159" s="44">
        <f>'[1]ВД 3ЦК МЭС'!S40</f>
        <v>1951.05</v>
      </c>
      <c r="U159" s="44">
        <f>'[1]ВД 3ЦК МЭС'!T40</f>
        <v>2152.3000000000002</v>
      </c>
      <c r="V159" s="44">
        <f>'[1]ВД 3ЦК МЭС'!U40</f>
        <v>2146.3200000000002</v>
      </c>
      <c r="W159" s="44">
        <f>'[1]ВД 3ЦК МЭС'!V40</f>
        <v>2050.6999999999998</v>
      </c>
      <c r="X159" s="44">
        <f>'[1]ВД 3ЦК МЭС'!W40</f>
        <v>2003.78</v>
      </c>
      <c r="Y159" s="44">
        <f>'[1]ВД 3ЦК МЭС'!X40</f>
        <v>1761.87</v>
      </c>
      <c r="Z159" s="44">
        <f>'[1]ВД 3ЦК МЭС'!Y40</f>
        <v>1485.83</v>
      </c>
      <c r="AA159" s="44">
        <f>'[1]ВД 3ЦК МЭС'!Z40</f>
        <v>1283.56</v>
      </c>
    </row>
    <row r="160" spans="1:27" ht="12.75" customHeight="1" outlineLevel="1" x14ac:dyDescent="0.2">
      <c r="A160" s="97" t="s">
        <v>981</v>
      </c>
      <c r="B160" s="63" t="s">
        <v>90</v>
      </c>
      <c r="C160" s="43" t="s">
        <v>79</v>
      </c>
      <c r="D160" s="44">
        <f>$D$10</f>
        <v>2222.89</v>
      </c>
      <c r="E160" s="44">
        <f t="shared" ref="E160:AA160" si="101">$D$10</f>
        <v>2222.89</v>
      </c>
      <c r="F160" s="44">
        <f t="shared" si="101"/>
        <v>2222.89</v>
      </c>
      <c r="G160" s="44">
        <f t="shared" si="101"/>
        <v>2222.89</v>
      </c>
      <c r="H160" s="44">
        <f t="shared" si="101"/>
        <v>2222.89</v>
      </c>
      <c r="I160" s="44">
        <f t="shared" si="101"/>
        <v>2222.89</v>
      </c>
      <c r="J160" s="44">
        <f t="shared" si="101"/>
        <v>2222.89</v>
      </c>
      <c r="K160" s="44">
        <f t="shared" si="101"/>
        <v>2222.89</v>
      </c>
      <c r="L160" s="44">
        <f t="shared" si="101"/>
        <v>2222.89</v>
      </c>
      <c r="M160" s="44">
        <f t="shared" si="101"/>
        <v>2222.89</v>
      </c>
      <c r="N160" s="44">
        <f t="shared" si="101"/>
        <v>2222.89</v>
      </c>
      <c r="O160" s="44">
        <f t="shared" si="101"/>
        <v>2222.89</v>
      </c>
      <c r="P160" s="44">
        <f t="shared" si="101"/>
        <v>2222.89</v>
      </c>
      <c r="Q160" s="44">
        <f t="shared" si="101"/>
        <v>2222.89</v>
      </c>
      <c r="R160" s="44">
        <f t="shared" si="101"/>
        <v>2222.89</v>
      </c>
      <c r="S160" s="44">
        <f t="shared" si="101"/>
        <v>2222.89</v>
      </c>
      <c r="T160" s="44">
        <f t="shared" si="101"/>
        <v>2222.89</v>
      </c>
      <c r="U160" s="44">
        <f t="shared" si="101"/>
        <v>2222.89</v>
      </c>
      <c r="V160" s="44">
        <f t="shared" si="101"/>
        <v>2222.89</v>
      </c>
      <c r="W160" s="44">
        <f t="shared" si="101"/>
        <v>2222.89</v>
      </c>
      <c r="X160" s="44">
        <f t="shared" si="101"/>
        <v>2222.89</v>
      </c>
      <c r="Y160" s="44">
        <f t="shared" si="101"/>
        <v>2222.89</v>
      </c>
      <c r="Z160" s="44">
        <f t="shared" si="101"/>
        <v>2222.89</v>
      </c>
      <c r="AA160" s="44">
        <f t="shared" si="101"/>
        <v>2222.89</v>
      </c>
    </row>
    <row r="161" spans="1:27" ht="12.75" customHeight="1" outlineLevel="1" x14ac:dyDescent="0.2">
      <c r="A161" s="97" t="s">
        <v>982</v>
      </c>
      <c r="B161" s="63" t="s">
        <v>83</v>
      </c>
      <c r="C161" s="43" t="s">
        <v>79</v>
      </c>
      <c r="D161" s="44">
        <f>'[1]ВД 3ЦК МЭС'!$C$8</f>
        <v>3.6900000000000004</v>
      </c>
      <c r="E161" s="44">
        <f>'[1]ВД 3ЦК МЭС'!$C$8</f>
        <v>3.6900000000000004</v>
      </c>
      <c r="F161" s="44">
        <f>'[1]ВД 3ЦК МЭС'!$C$8</f>
        <v>3.6900000000000004</v>
      </c>
      <c r="G161" s="44">
        <f>'[1]ВД 3ЦК МЭС'!$C$8</f>
        <v>3.6900000000000004</v>
      </c>
      <c r="H161" s="44">
        <f>'[1]ВД 3ЦК МЭС'!$C$8</f>
        <v>3.6900000000000004</v>
      </c>
      <c r="I161" s="44">
        <f>'[1]ВД 3ЦК МЭС'!$C$8</f>
        <v>3.6900000000000004</v>
      </c>
      <c r="J161" s="44">
        <f>'[1]ВД 3ЦК МЭС'!$C$8</f>
        <v>3.6900000000000004</v>
      </c>
      <c r="K161" s="44">
        <f>'[1]ВД 3ЦК МЭС'!$C$8</f>
        <v>3.6900000000000004</v>
      </c>
      <c r="L161" s="44">
        <f>'[1]ВД 3ЦК МЭС'!$C$8</f>
        <v>3.6900000000000004</v>
      </c>
      <c r="M161" s="44">
        <f>'[1]ВД 3ЦК МЭС'!$C$8</f>
        <v>3.6900000000000004</v>
      </c>
      <c r="N161" s="44">
        <f>'[1]ВД 3ЦК МЭС'!$C$8</f>
        <v>3.6900000000000004</v>
      </c>
      <c r="O161" s="44">
        <f>'[1]ВД 3ЦК МЭС'!$C$8</f>
        <v>3.6900000000000004</v>
      </c>
      <c r="P161" s="44">
        <f>'[1]ВД 3ЦК МЭС'!$C$8</f>
        <v>3.6900000000000004</v>
      </c>
      <c r="Q161" s="44">
        <f>'[1]ВД 3ЦК МЭС'!$C$8</f>
        <v>3.6900000000000004</v>
      </c>
      <c r="R161" s="44">
        <f>'[1]ВД 3ЦК МЭС'!$C$8</f>
        <v>3.6900000000000004</v>
      </c>
      <c r="S161" s="44">
        <f>'[1]ВД 3ЦК МЭС'!$C$8</f>
        <v>3.6900000000000004</v>
      </c>
      <c r="T161" s="44">
        <f>'[1]ВД 3ЦК МЭС'!$C$8</f>
        <v>3.6900000000000004</v>
      </c>
      <c r="U161" s="44">
        <f>'[1]ВД 3ЦК МЭС'!$C$8</f>
        <v>3.6900000000000004</v>
      </c>
      <c r="V161" s="44">
        <f>'[1]ВД 3ЦК МЭС'!$C$8</f>
        <v>3.6900000000000004</v>
      </c>
      <c r="W161" s="44">
        <f>'[1]ВД 3ЦК МЭС'!$C$8</f>
        <v>3.6900000000000004</v>
      </c>
      <c r="X161" s="44">
        <f>'[1]ВД 3ЦК МЭС'!$C$8</f>
        <v>3.6900000000000004</v>
      </c>
      <c r="Y161" s="44">
        <f>'[1]ВД 3ЦК МЭС'!$C$8</f>
        <v>3.6900000000000004</v>
      </c>
      <c r="Z161" s="44">
        <f>'[1]ВД 3ЦК МЭС'!$C$8</f>
        <v>3.6900000000000004</v>
      </c>
      <c r="AA161" s="44">
        <f>'[1]ВД 3ЦК МЭС'!$C$8</f>
        <v>3.6900000000000004</v>
      </c>
    </row>
    <row r="162" spans="1:27" ht="12.75" customHeight="1" outlineLevel="1" x14ac:dyDescent="0.2">
      <c r="A162" s="97" t="s">
        <v>983</v>
      </c>
      <c r="B162" s="63" t="s">
        <v>862</v>
      </c>
      <c r="C162" s="43" t="s">
        <v>79</v>
      </c>
      <c r="D162" s="44">
        <f>$D$12</f>
        <v>175.36</v>
      </c>
      <c r="E162" s="44">
        <f t="shared" ref="E162:AA162" si="102">$D$12</f>
        <v>175.36</v>
      </c>
      <c r="F162" s="44">
        <f t="shared" si="102"/>
        <v>175.36</v>
      </c>
      <c r="G162" s="44">
        <f t="shared" si="102"/>
        <v>175.36</v>
      </c>
      <c r="H162" s="44">
        <f t="shared" si="102"/>
        <v>175.36</v>
      </c>
      <c r="I162" s="44">
        <f t="shared" si="102"/>
        <v>175.36</v>
      </c>
      <c r="J162" s="44">
        <f t="shared" si="102"/>
        <v>175.36</v>
      </c>
      <c r="K162" s="44">
        <f t="shared" si="102"/>
        <v>175.36</v>
      </c>
      <c r="L162" s="44">
        <f t="shared" si="102"/>
        <v>175.36</v>
      </c>
      <c r="M162" s="44">
        <f t="shared" si="102"/>
        <v>175.36</v>
      </c>
      <c r="N162" s="44">
        <f t="shared" si="102"/>
        <v>175.36</v>
      </c>
      <c r="O162" s="44">
        <f t="shared" si="102"/>
        <v>175.36</v>
      </c>
      <c r="P162" s="44">
        <f t="shared" si="102"/>
        <v>175.36</v>
      </c>
      <c r="Q162" s="44">
        <f t="shared" si="102"/>
        <v>175.36</v>
      </c>
      <c r="R162" s="44">
        <f t="shared" si="102"/>
        <v>175.36</v>
      </c>
      <c r="S162" s="44">
        <f t="shared" si="102"/>
        <v>175.36</v>
      </c>
      <c r="T162" s="44">
        <f t="shared" si="102"/>
        <v>175.36</v>
      </c>
      <c r="U162" s="44">
        <f t="shared" si="102"/>
        <v>175.36</v>
      </c>
      <c r="V162" s="44">
        <f t="shared" si="102"/>
        <v>175.36</v>
      </c>
      <c r="W162" s="44">
        <f t="shared" si="102"/>
        <v>175.36</v>
      </c>
      <c r="X162" s="44">
        <f t="shared" si="102"/>
        <v>175.36</v>
      </c>
      <c r="Y162" s="44">
        <f t="shared" si="102"/>
        <v>175.36</v>
      </c>
      <c r="Z162" s="44">
        <f t="shared" si="102"/>
        <v>175.36</v>
      </c>
      <c r="AA162" s="44">
        <f t="shared" si="102"/>
        <v>175.36</v>
      </c>
    </row>
    <row r="163" spans="1:27" ht="12.75" customHeight="1" outlineLevel="1" x14ac:dyDescent="0.2">
      <c r="A163" s="97" t="s">
        <v>984</v>
      </c>
      <c r="B163" s="63" t="s">
        <v>858</v>
      </c>
      <c r="C163" s="43" t="s">
        <v>79</v>
      </c>
      <c r="D163" s="44">
        <f>$D$13</f>
        <v>216.36</v>
      </c>
      <c r="E163" s="44">
        <f t="shared" ref="E163:AA163" si="103">$D$13</f>
        <v>216.36</v>
      </c>
      <c r="F163" s="44">
        <f t="shared" si="103"/>
        <v>216.36</v>
      </c>
      <c r="G163" s="44">
        <f t="shared" si="103"/>
        <v>216.36</v>
      </c>
      <c r="H163" s="44">
        <f t="shared" si="103"/>
        <v>216.36</v>
      </c>
      <c r="I163" s="44">
        <f t="shared" si="103"/>
        <v>216.36</v>
      </c>
      <c r="J163" s="44">
        <f t="shared" si="103"/>
        <v>216.36</v>
      </c>
      <c r="K163" s="44">
        <f t="shared" si="103"/>
        <v>216.36</v>
      </c>
      <c r="L163" s="44">
        <f t="shared" si="103"/>
        <v>216.36</v>
      </c>
      <c r="M163" s="44">
        <f t="shared" si="103"/>
        <v>216.36</v>
      </c>
      <c r="N163" s="44">
        <f t="shared" si="103"/>
        <v>216.36</v>
      </c>
      <c r="O163" s="44">
        <f t="shared" si="103"/>
        <v>216.36</v>
      </c>
      <c r="P163" s="44">
        <f t="shared" si="103"/>
        <v>216.36</v>
      </c>
      <c r="Q163" s="44">
        <f t="shared" si="103"/>
        <v>216.36</v>
      </c>
      <c r="R163" s="44">
        <f t="shared" si="103"/>
        <v>216.36</v>
      </c>
      <c r="S163" s="44">
        <f t="shared" si="103"/>
        <v>216.36</v>
      </c>
      <c r="T163" s="44">
        <f t="shared" si="103"/>
        <v>216.36</v>
      </c>
      <c r="U163" s="44">
        <f t="shared" si="103"/>
        <v>216.36</v>
      </c>
      <c r="V163" s="44">
        <f t="shared" si="103"/>
        <v>216.36</v>
      </c>
      <c r="W163" s="44">
        <f t="shared" si="103"/>
        <v>216.36</v>
      </c>
      <c r="X163" s="44">
        <f t="shared" si="103"/>
        <v>216.36</v>
      </c>
      <c r="Y163" s="44">
        <f t="shared" si="103"/>
        <v>216.36</v>
      </c>
      <c r="Z163" s="44">
        <f t="shared" si="103"/>
        <v>216.36</v>
      </c>
      <c r="AA163" s="44">
        <f t="shared" si="103"/>
        <v>216.36</v>
      </c>
    </row>
    <row r="164" spans="1:27" x14ac:dyDescent="0.2">
      <c r="A164" s="96" t="s">
        <v>985</v>
      </c>
      <c r="B164" s="28" t="str">
        <f>"27"&amp;"."&amp;$B$212&amp;"."&amp;$B$213</f>
        <v>27.11.2023</v>
      </c>
      <c r="C164" s="88" t="s">
        <v>76</v>
      </c>
      <c r="D164" s="89">
        <f>ROUND(((D165+D166+D168+D167+D169)/1000),5)</f>
        <v>3.72051</v>
      </c>
      <c r="E164" s="89">
        <f t="shared" ref="E164:AA164" si="104">ROUND(((E165+E166+E168+E167+E169)/1000),5)</f>
        <v>3.6562100000000002</v>
      </c>
      <c r="F164" s="89">
        <f t="shared" si="104"/>
        <v>3.5847600000000002</v>
      </c>
      <c r="G164" s="89">
        <f t="shared" si="104"/>
        <v>3.5725899999999999</v>
      </c>
      <c r="H164" s="89">
        <f t="shared" si="104"/>
        <v>3.6199300000000001</v>
      </c>
      <c r="I164" s="89">
        <f t="shared" si="104"/>
        <v>3.77216</v>
      </c>
      <c r="J164" s="89">
        <f t="shared" si="104"/>
        <v>3.8925900000000002</v>
      </c>
      <c r="K164" s="89">
        <f t="shared" si="104"/>
        <v>4.2224500000000003</v>
      </c>
      <c r="L164" s="89">
        <f t="shared" si="104"/>
        <v>4.4990600000000001</v>
      </c>
      <c r="M164" s="89">
        <f t="shared" si="104"/>
        <v>4.5225299999999997</v>
      </c>
      <c r="N164" s="89">
        <f t="shared" si="104"/>
        <v>4.6150399999999996</v>
      </c>
      <c r="O164" s="89">
        <f t="shared" si="104"/>
        <v>4.6766300000000003</v>
      </c>
      <c r="P164" s="89">
        <f t="shared" si="104"/>
        <v>4.6363799999999999</v>
      </c>
      <c r="Q164" s="89">
        <f t="shared" si="104"/>
        <v>4.6747500000000004</v>
      </c>
      <c r="R164" s="89">
        <f t="shared" si="104"/>
        <v>4.6736800000000001</v>
      </c>
      <c r="S164" s="89">
        <f t="shared" si="104"/>
        <v>4.6055599999999997</v>
      </c>
      <c r="T164" s="89">
        <f t="shared" si="104"/>
        <v>4.5965299999999996</v>
      </c>
      <c r="U164" s="89">
        <f t="shared" si="104"/>
        <v>4.6019800000000002</v>
      </c>
      <c r="V164" s="89">
        <f t="shared" si="104"/>
        <v>4.5858100000000004</v>
      </c>
      <c r="W164" s="89">
        <f t="shared" si="104"/>
        <v>4.5768000000000004</v>
      </c>
      <c r="X164" s="89">
        <f t="shared" si="104"/>
        <v>4.46685</v>
      </c>
      <c r="Y164" s="89">
        <f t="shared" si="104"/>
        <v>4.1955900000000002</v>
      </c>
      <c r="Z164" s="89">
        <f t="shared" si="104"/>
        <v>3.9544899999999998</v>
      </c>
      <c r="AA164" s="89">
        <f t="shared" si="104"/>
        <v>3.84653</v>
      </c>
    </row>
    <row r="165" spans="1:27" ht="12.75" customHeight="1" outlineLevel="1" x14ac:dyDescent="0.2">
      <c r="A165" s="97" t="s">
        <v>986</v>
      </c>
      <c r="B165" s="63" t="s">
        <v>242</v>
      </c>
      <c r="C165" s="43" t="s">
        <v>79</v>
      </c>
      <c r="D165" s="44">
        <f>'[1]ВД 3ЦК МЭС'!C41</f>
        <v>1102.21</v>
      </c>
      <c r="E165" s="44">
        <f>'[1]ВД 3ЦК МЭС'!D41</f>
        <v>1037.9100000000001</v>
      </c>
      <c r="F165" s="44">
        <f>'[1]ВД 3ЦК МЭС'!E41</f>
        <v>966.46</v>
      </c>
      <c r="G165" s="44">
        <f>'[1]ВД 3ЦК МЭС'!F41</f>
        <v>954.29</v>
      </c>
      <c r="H165" s="44">
        <f>'[1]ВД 3ЦК МЭС'!G41</f>
        <v>1001.63</v>
      </c>
      <c r="I165" s="44">
        <f>'[1]ВД 3ЦК МЭС'!H41</f>
        <v>1153.8599999999999</v>
      </c>
      <c r="J165" s="44">
        <f>'[1]ВД 3ЦК МЭС'!I41</f>
        <v>1274.29</v>
      </c>
      <c r="K165" s="44">
        <f>'[1]ВД 3ЦК МЭС'!J41</f>
        <v>1604.15</v>
      </c>
      <c r="L165" s="44">
        <f>'[1]ВД 3ЦК МЭС'!K41</f>
        <v>1880.76</v>
      </c>
      <c r="M165" s="44">
        <f>'[1]ВД 3ЦК МЭС'!L41</f>
        <v>1904.23</v>
      </c>
      <c r="N165" s="44">
        <f>'[1]ВД 3ЦК МЭС'!M41</f>
        <v>1996.74</v>
      </c>
      <c r="O165" s="44">
        <f>'[1]ВД 3ЦК МЭС'!N41</f>
        <v>2058.33</v>
      </c>
      <c r="P165" s="44">
        <f>'[1]ВД 3ЦК МЭС'!O41</f>
        <v>2018.08</v>
      </c>
      <c r="Q165" s="44">
        <f>'[1]ВД 3ЦК МЭС'!P41</f>
        <v>2056.4499999999998</v>
      </c>
      <c r="R165" s="44">
        <f>'[1]ВД 3ЦК МЭС'!Q41</f>
        <v>2055.38</v>
      </c>
      <c r="S165" s="44">
        <f>'[1]ВД 3ЦК МЭС'!R41</f>
        <v>1987.26</v>
      </c>
      <c r="T165" s="44">
        <f>'[1]ВД 3ЦК МЭС'!S41</f>
        <v>1978.23</v>
      </c>
      <c r="U165" s="44">
        <f>'[1]ВД 3ЦК МЭС'!T41</f>
        <v>1983.68</v>
      </c>
      <c r="V165" s="44">
        <f>'[1]ВД 3ЦК МЭС'!U41</f>
        <v>1967.51</v>
      </c>
      <c r="W165" s="44">
        <f>'[1]ВД 3ЦК МЭС'!V41</f>
        <v>1958.5</v>
      </c>
      <c r="X165" s="44">
        <f>'[1]ВД 3ЦК МЭС'!W41</f>
        <v>1848.55</v>
      </c>
      <c r="Y165" s="44">
        <f>'[1]ВД 3ЦК МЭС'!X41</f>
        <v>1577.29</v>
      </c>
      <c r="Z165" s="44">
        <f>'[1]ВД 3ЦК МЭС'!Y41</f>
        <v>1336.19</v>
      </c>
      <c r="AA165" s="44">
        <f>'[1]ВД 3ЦК МЭС'!Z41</f>
        <v>1228.23</v>
      </c>
    </row>
    <row r="166" spans="1:27" ht="12.75" customHeight="1" outlineLevel="1" x14ac:dyDescent="0.2">
      <c r="A166" s="97" t="s">
        <v>987</v>
      </c>
      <c r="B166" s="63" t="s">
        <v>90</v>
      </c>
      <c r="C166" s="43" t="s">
        <v>79</v>
      </c>
      <c r="D166" s="44">
        <f>$D$10</f>
        <v>2222.89</v>
      </c>
      <c r="E166" s="44">
        <f t="shared" ref="E166:AA166" si="105">$D$10</f>
        <v>2222.89</v>
      </c>
      <c r="F166" s="44">
        <f t="shared" si="105"/>
        <v>2222.89</v>
      </c>
      <c r="G166" s="44">
        <f t="shared" si="105"/>
        <v>2222.89</v>
      </c>
      <c r="H166" s="44">
        <f t="shared" si="105"/>
        <v>2222.89</v>
      </c>
      <c r="I166" s="44">
        <f t="shared" si="105"/>
        <v>2222.89</v>
      </c>
      <c r="J166" s="44">
        <f t="shared" si="105"/>
        <v>2222.89</v>
      </c>
      <c r="K166" s="44">
        <f t="shared" si="105"/>
        <v>2222.89</v>
      </c>
      <c r="L166" s="44">
        <f t="shared" si="105"/>
        <v>2222.89</v>
      </c>
      <c r="M166" s="44">
        <f t="shared" si="105"/>
        <v>2222.89</v>
      </c>
      <c r="N166" s="44">
        <f t="shared" si="105"/>
        <v>2222.89</v>
      </c>
      <c r="O166" s="44">
        <f t="shared" si="105"/>
        <v>2222.89</v>
      </c>
      <c r="P166" s="44">
        <f t="shared" si="105"/>
        <v>2222.89</v>
      </c>
      <c r="Q166" s="44">
        <f t="shared" si="105"/>
        <v>2222.89</v>
      </c>
      <c r="R166" s="44">
        <f t="shared" si="105"/>
        <v>2222.89</v>
      </c>
      <c r="S166" s="44">
        <f t="shared" si="105"/>
        <v>2222.89</v>
      </c>
      <c r="T166" s="44">
        <f t="shared" si="105"/>
        <v>2222.89</v>
      </c>
      <c r="U166" s="44">
        <f t="shared" si="105"/>
        <v>2222.89</v>
      </c>
      <c r="V166" s="44">
        <f t="shared" si="105"/>
        <v>2222.89</v>
      </c>
      <c r="W166" s="44">
        <f t="shared" si="105"/>
        <v>2222.89</v>
      </c>
      <c r="X166" s="44">
        <f t="shared" si="105"/>
        <v>2222.89</v>
      </c>
      <c r="Y166" s="44">
        <f t="shared" si="105"/>
        <v>2222.89</v>
      </c>
      <c r="Z166" s="44">
        <f t="shared" si="105"/>
        <v>2222.89</v>
      </c>
      <c r="AA166" s="44">
        <f t="shared" si="105"/>
        <v>2222.89</v>
      </c>
    </row>
    <row r="167" spans="1:27" ht="12.75" customHeight="1" outlineLevel="1" x14ac:dyDescent="0.2">
      <c r="A167" s="97" t="s">
        <v>988</v>
      </c>
      <c r="B167" s="63" t="s">
        <v>83</v>
      </c>
      <c r="C167" s="43" t="s">
        <v>79</v>
      </c>
      <c r="D167" s="44">
        <f>'[1]ВД 3ЦК МЭС'!$C$8</f>
        <v>3.6900000000000004</v>
      </c>
      <c r="E167" s="44">
        <f>'[1]ВД 3ЦК МЭС'!$C$8</f>
        <v>3.6900000000000004</v>
      </c>
      <c r="F167" s="44">
        <f>'[1]ВД 3ЦК МЭС'!$C$8</f>
        <v>3.6900000000000004</v>
      </c>
      <c r="G167" s="44">
        <f>'[1]ВД 3ЦК МЭС'!$C$8</f>
        <v>3.6900000000000004</v>
      </c>
      <c r="H167" s="44">
        <f>'[1]ВД 3ЦК МЭС'!$C$8</f>
        <v>3.6900000000000004</v>
      </c>
      <c r="I167" s="44">
        <f>'[1]ВД 3ЦК МЭС'!$C$8</f>
        <v>3.6900000000000004</v>
      </c>
      <c r="J167" s="44">
        <f>'[1]ВД 3ЦК МЭС'!$C$8</f>
        <v>3.6900000000000004</v>
      </c>
      <c r="K167" s="44">
        <f>'[1]ВД 3ЦК МЭС'!$C$8</f>
        <v>3.6900000000000004</v>
      </c>
      <c r="L167" s="44">
        <f>'[1]ВД 3ЦК МЭС'!$C$8</f>
        <v>3.6900000000000004</v>
      </c>
      <c r="M167" s="44">
        <f>'[1]ВД 3ЦК МЭС'!$C$8</f>
        <v>3.6900000000000004</v>
      </c>
      <c r="N167" s="44">
        <f>'[1]ВД 3ЦК МЭС'!$C$8</f>
        <v>3.6900000000000004</v>
      </c>
      <c r="O167" s="44">
        <f>'[1]ВД 3ЦК МЭС'!$C$8</f>
        <v>3.6900000000000004</v>
      </c>
      <c r="P167" s="44">
        <f>'[1]ВД 3ЦК МЭС'!$C$8</f>
        <v>3.6900000000000004</v>
      </c>
      <c r="Q167" s="44">
        <f>'[1]ВД 3ЦК МЭС'!$C$8</f>
        <v>3.6900000000000004</v>
      </c>
      <c r="R167" s="44">
        <f>'[1]ВД 3ЦК МЭС'!$C$8</f>
        <v>3.6900000000000004</v>
      </c>
      <c r="S167" s="44">
        <f>'[1]ВД 3ЦК МЭС'!$C$8</f>
        <v>3.6900000000000004</v>
      </c>
      <c r="T167" s="44">
        <f>'[1]ВД 3ЦК МЭС'!$C$8</f>
        <v>3.6900000000000004</v>
      </c>
      <c r="U167" s="44">
        <f>'[1]ВД 3ЦК МЭС'!$C$8</f>
        <v>3.6900000000000004</v>
      </c>
      <c r="V167" s="44">
        <f>'[1]ВД 3ЦК МЭС'!$C$8</f>
        <v>3.6900000000000004</v>
      </c>
      <c r="W167" s="44">
        <f>'[1]ВД 3ЦК МЭС'!$C$8</f>
        <v>3.6900000000000004</v>
      </c>
      <c r="X167" s="44">
        <f>'[1]ВД 3ЦК МЭС'!$C$8</f>
        <v>3.6900000000000004</v>
      </c>
      <c r="Y167" s="44">
        <f>'[1]ВД 3ЦК МЭС'!$C$8</f>
        <v>3.6900000000000004</v>
      </c>
      <c r="Z167" s="44">
        <f>'[1]ВД 3ЦК МЭС'!$C$8</f>
        <v>3.6900000000000004</v>
      </c>
      <c r="AA167" s="44">
        <f>'[1]ВД 3ЦК МЭС'!$C$8</f>
        <v>3.6900000000000004</v>
      </c>
    </row>
    <row r="168" spans="1:27" ht="12.75" customHeight="1" outlineLevel="1" x14ac:dyDescent="0.2">
      <c r="A168" s="97" t="s">
        <v>989</v>
      </c>
      <c r="B168" s="63" t="s">
        <v>862</v>
      </c>
      <c r="C168" s="43" t="s">
        <v>79</v>
      </c>
      <c r="D168" s="44">
        <f>$D$12</f>
        <v>175.36</v>
      </c>
      <c r="E168" s="44">
        <f t="shared" ref="E168:AA168" si="106">$D$12</f>
        <v>175.36</v>
      </c>
      <c r="F168" s="44">
        <f t="shared" si="106"/>
        <v>175.36</v>
      </c>
      <c r="G168" s="44">
        <f t="shared" si="106"/>
        <v>175.36</v>
      </c>
      <c r="H168" s="44">
        <f t="shared" si="106"/>
        <v>175.36</v>
      </c>
      <c r="I168" s="44">
        <f t="shared" si="106"/>
        <v>175.36</v>
      </c>
      <c r="J168" s="44">
        <f t="shared" si="106"/>
        <v>175.36</v>
      </c>
      <c r="K168" s="44">
        <f t="shared" si="106"/>
        <v>175.36</v>
      </c>
      <c r="L168" s="44">
        <f t="shared" si="106"/>
        <v>175.36</v>
      </c>
      <c r="M168" s="44">
        <f t="shared" si="106"/>
        <v>175.36</v>
      </c>
      <c r="N168" s="44">
        <f t="shared" si="106"/>
        <v>175.36</v>
      </c>
      <c r="O168" s="44">
        <f t="shared" si="106"/>
        <v>175.36</v>
      </c>
      <c r="P168" s="44">
        <f t="shared" si="106"/>
        <v>175.36</v>
      </c>
      <c r="Q168" s="44">
        <f t="shared" si="106"/>
        <v>175.36</v>
      </c>
      <c r="R168" s="44">
        <f t="shared" si="106"/>
        <v>175.36</v>
      </c>
      <c r="S168" s="44">
        <f t="shared" si="106"/>
        <v>175.36</v>
      </c>
      <c r="T168" s="44">
        <f t="shared" si="106"/>
        <v>175.36</v>
      </c>
      <c r="U168" s="44">
        <f t="shared" si="106"/>
        <v>175.36</v>
      </c>
      <c r="V168" s="44">
        <f t="shared" si="106"/>
        <v>175.36</v>
      </c>
      <c r="W168" s="44">
        <f t="shared" si="106"/>
        <v>175.36</v>
      </c>
      <c r="X168" s="44">
        <f t="shared" si="106"/>
        <v>175.36</v>
      </c>
      <c r="Y168" s="44">
        <f t="shared" si="106"/>
        <v>175.36</v>
      </c>
      <c r="Z168" s="44">
        <f t="shared" si="106"/>
        <v>175.36</v>
      </c>
      <c r="AA168" s="44">
        <f t="shared" si="106"/>
        <v>175.36</v>
      </c>
    </row>
    <row r="169" spans="1:27" ht="12.75" customHeight="1" outlineLevel="1" x14ac:dyDescent="0.2">
      <c r="A169" s="97" t="s">
        <v>990</v>
      </c>
      <c r="B169" s="63" t="s">
        <v>858</v>
      </c>
      <c r="C169" s="43" t="s">
        <v>79</v>
      </c>
      <c r="D169" s="44">
        <f>$D$13</f>
        <v>216.36</v>
      </c>
      <c r="E169" s="44">
        <f t="shared" ref="E169:AA169" si="107">$D$13</f>
        <v>216.36</v>
      </c>
      <c r="F169" s="44">
        <f t="shared" si="107"/>
        <v>216.36</v>
      </c>
      <c r="G169" s="44">
        <f t="shared" si="107"/>
        <v>216.36</v>
      </c>
      <c r="H169" s="44">
        <f t="shared" si="107"/>
        <v>216.36</v>
      </c>
      <c r="I169" s="44">
        <f t="shared" si="107"/>
        <v>216.36</v>
      </c>
      <c r="J169" s="44">
        <f t="shared" si="107"/>
        <v>216.36</v>
      </c>
      <c r="K169" s="44">
        <f t="shared" si="107"/>
        <v>216.36</v>
      </c>
      <c r="L169" s="44">
        <f t="shared" si="107"/>
        <v>216.36</v>
      </c>
      <c r="M169" s="44">
        <f t="shared" si="107"/>
        <v>216.36</v>
      </c>
      <c r="N169" s="44">
        <f t="shared" si="107"/>
        <v>216.36</v>
      </c>
      <c r="O169" s="44">
        <f t="shared" si="107"/>
        <v>216.36</v>
      </c>
      <c r="P169" s="44">
        <f t="shared" si="107"/>
        <v>216.36</v>
      </c>
      <c r="Q169" s="44">
        <f t="shared" si="107"/>
        <v>216.36</v>
      </c>
      <c r="R169" s="44">
        <f t="shared" si="107"/>
        <v>216.36</v>
      </c>
      <c r="S169" s="44">
        <f t="shared" si="107"/>
        <v>216.36</v>
      </c>
      <c r="T169" s="44">
        <f t="shared" si="107"/>
        <v>216.36</v>
      </c>
      <c r="U169" s="44">
        <f t="shared" si="107"/>
        <v>216.36</v>
      </c>
      <c r="V169" s="44">
        <f t="shared" si="107"/>
        <v>216.36</v>
      </c>
      <c r="W169" s="44">
        <f t="shared" si="107"/>
        <v>216.36</v>
      </c>
      <c r="X169" s="44">
        <f t="shared" si="107"/>
        <v>216.36</v>
      </c>
      <c r="Y169" s="44">
        <f t="shared" si="107"/>
        <v>216.36</v>
      </c>
      <c r="Z169" s="44">
        <f t="shared" si="107"/>
        <v>216.36</v>
      </c>
      <c r="AA169" s="44">
        <f t="shared" si="107"/>
        <v>216.36</v>
      </c>
    </row>
    <row r="170" spans="1:27" x14ac:dyDescent="0.2">
      <c r="A170" s="96" t="s">
        <v>991</v>
      </c>
      <c r="B170" s="28" t="str">
        <f>"28"&amp;"."&amp;$B$212&amp;"."&amp;$B$213</f>
        <v>28.11.2023</v>
      </c>
      <c r="C170" s="88" t="s">
        <v>76</v>
      </c>
      <c r="D170" s="89">
        <f>ROUND(((D171+D172+D174+D173+D175)/1000),5)</f>
        <v>3.7775400000000001</v>
      </c>
      <c r="E170" s="89">
        <f t="shared" ref="E170:AA170" si="108">ROUND(((E171+E172+E174+E173+E175)/1000),5)</f>
        <v>3.6823299999999999</v>
      </c>
      <c r="F170" s="89">
        <f t="shared" si="108"/>
        <v>3.6118600000000001</v>
      </c>
      <c r="G170" s="89">
        <f t="shared" si="108"/>
        <v>3.6144699999999998</v>
      </c>
      <c r="H170" s="89">
        <f t="shared" si="108"/>
        <v>3.6682600000000001</v>
      </c>
      <c r="I170" s="89">
        <f t="shared" si="108"/>
        <v>3.8372099999999998</v>
      </c>
      <c r="J170" s="89">
        <f t="shared" si="108"/>
        <v>4.0367300000000004</v>
      </c>
      <c r="K170" s="89">
        <f t="shared" si="108"/>
        <v>4.2207400000000002</v>
      </c>
      <c r="L170" s="89">
        <f t="shared" si="108"/>
        <v>4.5217999999999998</v>
      </c>
      <c r="M170" s="89">
        <f t="shared" si="108"/>
        <v>4.5565699999999998</v>
      </c>
      <c r="N170" s="89">
        <f t="shared" si="108"/>
        <v>4.5632200000000003</v>
      </c>
      <c r="O170" s="89">
        <f t="shared" si="108"/>
        <v>4.5719900000000004</v>
      </c>
      <c r="P170" s="89">
        <f t="shared" si="108"/>
        <v>4.5655099999999997</v>
      </c>
      <c r="Q170" s="89">
        <f t="shared" si="108"/>
        <v>4.5635700000000003</v>
      </c>
      <c r="R170" s="89">
        <f t="shared" si="108"/>
        <v>4.5647000000000002</v>
      </c>
      <c r="S170" s="89">
        <f t="shared" si="108"/>
        <v>4.5622299999999996</v>
      </c>
      <c r="T170" s="89">
        <f t="shared" si="108"/>
        <v>4.57043</v>
      </c>
      <c r="U170" s="89">
        <f t="shared" si="108"/>
        <v>4.5787100000000001</v>
      </c>
      <c r="V170" s="89">
        <f t="shared" si="108"/>
        <v>4.5705799999999996</v>
      </c>
      <c r="W170" s="89">
        <f t="shared" si="108"/>
        <v>4.5630800000000002</v>
      </c>
      <c r="X170" s="89">
        <f t="shared" si="108"/>
        <v>4.4540100000000002</v>
      </c>
      <c r="Y170" s="89">
        <f t="shared" si="108"/>
        <v>4.2479899999999997</v>
      </c>
      <c r="Z170" s="89">
        <f t="shared" si="108"/>
        <v>3.9619399999999998</v>
      </c>
      <c r="AA170" s="89">
        <f t="shared" si="108"/>
        <v>3.85439</v>
      </c>
    </row>
    <row r="171" spans="1:27" ht="12.75" customHeight="1" outlineLevel="1" x14ac:dyDescent="0.2">
      <c r="A171" s="97" t="s">
        <v>992</v>
      </c>
      <c r="B171" s="63" t="s">
        <v>242</v>
      </c>
      <c r="C171" s="43" t="s">
        <v>79</v>
      </c>
      <c r="D171" s="44">
        <f>'[1]ВД 3ЦК МЭС'!C42</f>
        <v>1159.24</v>
      </c>
      <c r="E171" s="44">
        <f>'[1]ВД 3ЦК МЭС'!D42</f>
        <v>1064.03</v>
      </c>
      <c r="F171" s="44">
        <f>'[1]ВД 3ЦК МЭС'!E42</f>
        <v>993.56</v>
      </c>
      <c r="G171" s="44">
        <f>'[1]ВД 3ЦК МЭС'!F42</f>
        <v>996.17</v>
      </c>
      <c r="H171" s="44">
        <f>'[1]ВД 3ЦК МЭС'!G42</f>
        <v>1049.96</v>
      </c>
      <c r="I171" s="44">
        <f>'[1]ВД 3ЦК МЭС'!H42</f>
        <v>1218.9100000000001</v>
      </c>
      <c r="J171" s="44">
        <f>'[1]ВД 3ЦК МЭС'!I42</f>
        <v>1418.43</v>
      </c>
      <c r="K171" s="44">
        <f>'[1]ВД 3ЦК МЭС'!J42</f>
        <v>1602.44</v>
      </c>
      <c r="L171" s="44">
        <f>'[1]ВД 3ЦК МЭС'!K42</f>
        <v>1903.5</v>
      </c>
      <c r="M171" s="44">
        <f>'[1]ВД 3ЦК МЭС'!L42</f>
        <v>1938.27</v>
      </c>
      <c r="N171" s="44">
        <f>'[1]ВД 3ЦК МЭС'!M42</f>
        <v>1944.92</v>
      </c>
      <c r="O171" s="44">
        <f>'[1]ВД 3ЦК МЭС'!N42</f>
        <v>1953.69</v>
      </c>
      <c r="P171" s="44">
        <f>'[1]ВД 3ЦК МЭС'!O42</f>
        <v>1947.21</v>
      </c>
      <c r="Q171" s="44">
        <f>'[1]ВД 3ЦК МЭС'!P42</f>
        <v>1945.27</v>
      </c>
      <c r="R171" s="44">
        <f>'[1]ВД 3ЦК МЭС'!Q42</f>
        <v>1946.4</v>
      </c>
      <c r="S171" s="44">
        <f>'[1]ВД 3ЦК МЭС'!R42</f>
        <v>1943.93</v>
      </c>
      <c r="T171" s="44">
        <f>'[1]ВД 3ЦК МЭС'!S42</f>
        <v>1952.13</v>
      </c>
      <c r="U171" s="44">
        <f>'[1]ВД 3ЦК МЭС'!T42</f>
        <v>1960.41</v>
      </c>
      <c r="V171" s="44">
        <f>'[1]ВД 3ЦК МЭС'!U42</f>
        <v>1952.28</v>
      </c>
      <c r="W171" s="44">
        <f>'[1]ВД 3ЦК МЭС'!V42</f>
        <v>1944.78</v>
      </c>
      <c r="X171" s="44">
        <f>'[1]ВД 3ЦК МЭС'!W42</f>
        <v>1835.71</v>
      </c>
      <c r="Y171" s="44">
        <f>'[1]ВД 3ЦК МЭС'!X42</f>
        <v>1629.69</v>
      </c>
      <c r="Z171" s="44">
        <f>'[1]ВД 3ЦК МЭС'!Y42</f>
        <v>1343.64</v>
      </c>
      <c r="AA171" s="44">
        <f>'[1]ВД 3ЦК МЭС'!Z42</f>
        <v>1236.0899999999999</v>
      </c>
    </row>
    <row r="172" spans="1:27" ht="12.75" customHeight="1" outlineLevel="1" x14ac:dyDescent="0.2">
      <c r="A172" s="97" t="s">
        <v>993</v>
      </c>
      <c r="B172" s="63" t="s">
        <v>90</v>
      </c>
      <c r="C172" s="43" t="s">
        <v>79</v>
      </c>
      <c r="D172" s="44">
        <f>$D$10</f>
        <v>2222.89</v>
      </c>
      <c r="E172" s="44">
        <f t="shared" ref="E172:AA172" si="109">$D$10</f>
        <v>2222.89</v>
      </c>
      <c r="F172" s="44">
        <f t="shared" si="109"/>
        <v>2222.89</v>
      </c>
      <c r="G172" s="44">
        <f t="shared" si="109"/>
        <v>2222.89</v>
      </c>
      <c r="H172" s="44">
        <f t="shared" si="109"/>
        <v>2222.89</v>
      </c>
      <c r="I172" s="44">
        <f t="shared" si="109"/>
        <v>2222.89</v>
      </c>
      <c r="J172" s="44">
        <f t="shared" si="109"/>
        <v>2222.89</v>
      </c>
      <c r="K172" s="44">
        <f t="shared" si="109"/>
        <v>2222.89</v>
      </c>
      <c r="L172" s="44">
        <f t="shared" si="109"/>
        <v>2222.89</v>
      </c>
      <c r="M172" s="44">
        <f t="shared" si="109"/>
        <v>2222.89</v>
      </c>
      <c r="N172" s="44">
        <f t="shared" si="109"/>
        <v>2222.89</v>
      </c>
      <c r="O172" s="44">
        <f t="shared" si="109"/>
        <v>2222.89</v>
      </c>
      <c r="P172" s="44">
        <f t="shared" si="109"/>
        <v>2222.89</v>
      </c>
      <c r="Q172" s="44">
        <f t="shared" si="109"/>
        <v>2222.89</v>
      </c>
      <c r="R172" s="44">
        <f t="shared" si="109"/>
        <v>2222.89</v>
      </c>
      <c r="S172" s="44">
        <f t="shared" si="109"/>
        <v>2222.89</v>
      </c>
      <c r="T172" s="44">
        <f t="shared" si="109"/>
        <v>2222.89</v>
      </c>
      <c r="U172" s="44">
        <f t="shared" si="109"/>
        <v>2222.89</v>
      </c>
      <c r="V172" s="44">
        <f t="shared" si="109"/>
        <v>2222.89</v>
      </c>
      <c r="W172" s="44">
        <f t="shared" si="109"/>
        <v>2222.89</v>
      </c>
      <c r="X172" s="44">
        <f t="shared" si="109"/>
        <v>2222.89</v>
      </c>
      <c r="Y172" s="44">
        <f t="shared" si="109"/>
        <v>2222.89</v>
      </c>
      <c r="Z172" s="44">
        <f t="shared" si="109"/>
        <v>2222.89</v>
      </c>
      <c r="AA172" s="44">
        <f t="shared" si="109"/>
        <v>2222.89</v>
      </c>
    </row>
    <row r="173" spans="1:27" ht="12.75" customHeight="1" outlineLevel="1" x14ac:dyDescent="0.2">
      <c r="A173" s="97" t="s">
        <v>994</v>
      </c>
      <c r="B173" s="63" t="s">
        <v>83</v>
      </c>
      <c r="C173" s="43" t="s">
        <v>79</v>
      </c>
      <c r="D173" s="44">
        <f>'[1]ВД 3ЦК МЭС'!$C$8</f>
        <v>3.6900000000000004</v>
      </c>
      <c r="E173" s="44">
        <f>'[1]ВД 3ЦК МЭС'!$C$8</f>
        <v>3.6900000000000004</v>
      </c>
      <c r="F173" s="44">
        <f>'[1]ВД 3ЦК МЭС'!$C$8</f>
        <v>3.6900000000000004</v>
      </c>
      <c r="G173" s="44">
        <f>'[1]ВД 3ЦК МЭС'!$C$8</f>
        <v>3.6900000000000004</v>
      </c>
      <c r="H173" s="44">
        <f>'[1]ВД 3ЦК МЭС'!$C$8</f>
        <v>3.6900000000000004</v>
      </c>
      <c r="I173" s="44">
        <f>'[1]ВД 3ЦК МЭС'!$C$8</f>
        <v>3.6900000000000004</v>
      </c>
      <c r="J173" s="44">
        <f>'[1]ВД 3ЦК МЭС'!$C$8</f>
        <v>3.6900000000000004</v>
      </c>
      <c r="K173" s="44">
        <f>'[1]ВД 3ЦК МЭС'!$C$8</f>
        <v>3.6900000000000004</v>
      </c>
      <c r="L173" s="44">
        <f>'[1]ВД 3ЦК МЭС'!$C$8</f>
        <v>3.6900000000000004</v>
      </c>
      <c r="M173" s="44">
        <f>'[1]ВД 3ЦК МЭС'!$C$8</f>
        <v>3.6900000000000004</v>
      </c>
      <c r="N173" s="44">
        <f>'[1]ВД 3ЦК МЭС'!$C$8</f>
        <v>3.6900000000000004</v>
      </c>
      <c r="O173" s="44">
        <f>'[1]ВД 3ЦК МЭС'!$C$8</f>
        <v>3.6900000000000004</v>
      </c>
      <c r="P173" s="44">
        <f>'[1]ВД 3ЦК МЭС'!$C$8</f>
        <v>3.6900000000000004</v>
      </c>
      <c r="Q173" s="44">
        <f>'[1]ВД 3ЦК МЭС'!$C$8</f>
        <v>3.6900000000000004</v>
      </c>
      <c r="R173" s="44">
        <f>'[1]ВД 3ЦК МЭС'!$C$8</f>
        <v>3.6900000000000004</v>
      </c>
      <c r="S173" s="44">
        <f>'[1]ВД 3ЦК МЭС'!$C$8</f>
        <v>3.6900000000000004</v>
      </c>
      <c r="T173" s="44">
        <f>'[1]ВД 3ЦК МЭС'!$C$8</f>
        <v>3.6900000000000004</v>
      </c>
      <c r="U173" s="44">
        <f>'[1]ВД 3ЦК МЭС'!$C$8</f>
        <v>3.6900000000000004</v>
      </c>
      <c r="V173" s="44">
        <f>'[1]ВД 3ЦК МЭС'!$C$8</f>
        <v>3.6900000000000004</v>
      </c>
      <c r="W173" s="44">
        <f>'[1]ВД 3ЦК МЭС'!$C$8</f>
        <v>3.6900000000000004</v>
      </c>
      <c r="X173" s="44">
        <f>'[1]ВД 3ЦК МЭС'!$C$8</f>
        <v>3.6900000000000004</v>
      </c>
      <c r="Y173" s="44">
        <f>'[1]ВД 3ЦК МЭС'!$C$8</f>
        <v>3.6900000000000004</v>
      </c>
      <c r="Z173" s="44">
        <f>'[1]ВД 3ЦК МЭС'!$C$8</f>
        <v>3.6900000000000004</v>
      </c>
      <c r="AA173" s="44">
        <f>'[1]ВД 3ЦК МЭС'!$C$8</f>
        <v>3.6900000000000004</v>
      </c>
    </row>
    <row r="174" spans="1:27" ht="12.75" customHeight="1" outlineLevel="1" x14ac:dyDescent="0.2">
      <c r="A174" s="97" t="s">
        <v>995</v>
      </c>
      <c r="B174" s="63" t="s">
        <v>862</v>
      </c>
      <c r="C174" s="43" t="s">
        <v>79</v>
      </c>
      <c r="D174" s="44">
        <f>$D$12</f>
        <v>175.36</v>
      </c>
      <c r="E174" s="44">
        <f t="shared" ref="E174:AA174" si="110">$D$12</f>
        <v>175.36</v>
      </c>
      <c r="F174" s="44">
        <f t="shared" si="110"/>
        <v>175.36</v>
      </c>
      <c r="G174" s="44">
        <f t="shared" si="110"/>
        <v>175.36</v>
      </c>
      <c r="H174" s="44">
        <f t="shared" si="110"/>
        <v>175.36</v>
      </c>
      <c r="I174" s="44">
        <f t="shared" si="110"/>
        <v>175.36</v>
      </c>
      <c r="J174" s="44">
        <f t="shared" si="110"/>
        <v>175.36</v>
      </c>
      <c r="K174" s="44">
        <f t="shared" si="110"/>
        <v>175.36</v>
      </c>
      <c r="L174" s="44">
        <f t="shared" si="110"/>
        <v>175.36</v>
      </c>
      <c r="M174" s="44">
        <f t="shared" si="110"/>
        <v>175.36</v>
      </c>
      <c r="N174" s="44">
        <f t="shared" si="110"/>
        <v>175.36</v>
      </c>
      <c r="O174" s="44">
        <f t="shared" si="110"/>
        <v>175.36</v>
      </c>
      <c r="P174" s="44">
        <f t="shared" si="110"/>
        <v>175.36</v>
      </c>
      <c r="Q174" s="44">
        <f t="shared" si="110"/>
        <v>175.36</v>
      </c>
      <c r="R174" s="44">
        <f t="shared" si="110"/>
        <v>175.36</v>
      </c>
      <c r="S174" s="44">
        <f t="shared" si="110"/>
        <v>175.36</v>
      </c>
      <c r="T174" s="44">
        <f t="shared" si="110"/>
        <v>175.36</v>
      </c>
      <c r="U174" s="44">
        <f t="shared" si="110"/>
        <v>175.36</v>
      </c>
      <c r="V174" s="44">
        <f t="shared" si="110"/>
        <v>175.36</v>
      </c>
      <c r="W174" s="44">
        <f t="shared" si="110"/>
        <v>175.36</v>
      </c>
      <c r="X174" s="44">
        <f t="shared" si="110"/>
        <v>175.36</v>
      </c>
      <c r="Y174" s="44">
        <f t="shared" si="110"/>
        <v>175.36</v>
      </c>
      <c r="Z174" s="44">
        <f t="shared" si="110"/>
        <v>175.36</v>
      </c>
      <c r="AA174" s="44">
        <f t="shared" si="110"/>
        <v>175.36</v>
      </c>
    </row>
    <row r="175" spans="1:27" ht="12.75" customHeight="1" outlineLevel="1" x14ac:dyDescent="0.2">
      <c r="A175" s="97" t="s">
        <v>996</v>
      </c>
      <c r="B175" s="63" t="s">
        <v>858</v>
      </c>
      <c r="C175" s="43" t="s">
        <v>79</v>
      </c>
      <c r="D175" s="44">
        <f>$D$13</f>
        <v>216.36</v>
      </c>
      <c r="E175" s="44">
        <f t="shared" ref="E175:AA175" si="111">$D$13</f>
        <v>216.36</v>
      </c>
      <c r="F175" s="44">
        <f t="shared" si="111"/>
        <v>216.36</v>
      </c>
      <c r="G175" s="44">
        <f t="shared" si="111"/>
        <v>216.36</v>
      </c>
      <c r="H175" s="44">
        <f t="shared" si="111"/>
        <v>216.36</v>
      </c>
      <c r="I175" s="44">
        <f t="shared" si="111"/>
        <v>216.36</v>
      </c>
      <c r="J175" s="44">
        <f t="shared" si="111"/>
        <v>216.36</v>
      </c>
      <c r="K175" s="44">
        <f t="shared" si="111"/>
        <v>216.36</v>
      </c>
      <c r="L175" s="44">
        <f t="shared" si="111"/>
        <v>216.36</v>
      </c>
      <c r="M175" s="44">
        <f t="shared" si="111"/>
        <v>216.36</v>
      </c>
      <c r="N175" s="44">
        <f t="shared" si="111"/>
        <v>216.36</v>
      </c>
      <c r="O175" s="44">
        <f t="shared" si="111"/>
        <v>216.36</v>
      </c>
      <c r="P175" s="44">
        <f t="shared" si="111"/>
        <v>216.36</v>
      </c>
      <c r="Q175" s="44">
        <f t="shared" si="111"/>
        <v>216.36</v>
      </c>
      <c r="R175" s="44">
        <f t="shared" si="111"/>
        <v>216.36</v>
      </c>
      <c r="S175" s="44">
        <f t="shared" si="111"/>
        <v>216.36</v>
      </c>
      <c r="T175" s="44">
        <f t="shared" si="111"/>
        <v>216.36</v>
      </c>
      <c r="U175" s="44">
        <f t="shared" si="111"/>
        <v>216.36</v>
      </c>
      <c r="V175" s="44">
        <f t="shared" si="111"/>
        <v>216.36</v>
      </c>
      <c r="W175" s="44">
        <f t="shared" si="111"/>
        <v>216.36</v>
      </c>
      <c r="X175" s="44">
        <f t="shared" si="111"/>
        <v>216.36</v>
      </c>
      <c r="Y175" s="44">
        <f t="shared" si="111"/>
        <v>216.36</v>
      </c>
      <c r="Z175" s="44">
        <f t="shared" si="111"/>
        <v>216.36</v>
      </c>
      <c r="AA175" s="44">
        <f t="shared" si="111"/>
        <v>216.36</v>
      </c>
    </row>
    <row r="176" spans="1:27" x14ac:dyDescent="0.2">
      <c r="A176" s="96" t="s">
        <v>997</v>
      </c>
      <c r="B176" s="28" t="str">
        <f>"29"&amp;"."&amp;$B$212&amp;"."&amp;$B$213</f>
        <v>29.11.2023</v>
      </c>
      <c r="C176" s="88" t="s">
        <v>76</v>
      </c>
      <c r="D176" s="89">
        <f>ROUND(((D177+D178+D180+D179+D181)/1000),5)</f>
        <v>3.7957299999999998</v>
      </c>
      <c r="E176" s="89">
        <f t="shared" ref="E176:AA176" si="112">ROUND(((E177+E178+E180+E179+E181)/1000),5)</f>
        <v>3.7247300000000001</v>
      </c>
      <c r="F176" s="89">
        <f t="shared" si="112"/>
        <v>3.6696800000000001</v>
      </c>
      <c r="G176" s="89">
        <f t="shared" si="112"/>
        <v>3.6678199999999999</v>
      </c>
      <c r="H176" s="89">
        <f t="shared" si="112"/>
        <v>3.7181700000000002</v>
      </c>
      <c r="I176" s="89">
        <f t="shared" si="112"/>
        <v>3.859</v>
      </c>
      <c r="J176" s="89">
        <f t="shared" si="112"/>
        <v>4.0356300000000003</v>
      </c>
      <c r="K176" s="89">
        <f t="shared" si="112"/>
        <v>4.3257599999999998</v>
      </c>
      <c r="L176" s="89">
        <f t="shared" si="112"/>
        <v>4.4838699999999996</v>
      </c>
      <c r="M176" s="89">
        <f t="shared" si="112"/>
        <v>4.5199499999999997</v>
      </c>
      <c r="N176" s="89">
        <f t="shared" si="112"/>
        <v>4.5392799999999998</v>
      </c>
      <c r="O176" s="89">
        <f t="shared" si="112"/>
        <v>4.57423</v>
      </c>
      <c r="P176" s="89">
        <f t="shared" si="112"/>
        <v>4.5564799999999996</v>
      </c>
      <c r="Q176" s="89">
        <f t="shared" si="112"/>
        <v>4.5636200000000002</v>
      </c>
      <c r="R176" s="89">
        <f t="shared" si="112"/>
        <v>4.5535600000000001</v>
      </c>
      <c r="S176" s="89">
        <f t="shared" si="112"/>
        <v>4.5365700000000002</v>
      </c>
      <c r="T176" s="89">
        <f t="shared" si="112"/>
        <v>4.5394800000000002</v>
      </c>
      <c r="U176" s="89">
        <f t="shared" si="112"/>
        <v>4.5451300000000003</v>
      </c>
      <c r="V176" s="89">
        <f t="shared" si="112"/>
        <v>4.5337899999999998</v>
      </c>
      <c r="W176" s="89">
        <f t="shared" si="112"/>
        <v>4.5193300000000001</v>
      </c>
      <c r="X176" s="89">
        <f t="shared" si="112"/>
        <v>4.39567</v>
      </c>
      <c r="Y176" s="89">
        <f t="shared" si="112"/>
        <v>4.3149199999999999</v>
      </c>
      <c r="Z176" s="89">
        <f t="shared" si="112"/>
        <v>4.0859899999999998</v>
      </c>
      <c r="AA176" s="89">
        <f t="shared" si="112"/>
        <v>3.8693200000000001</v>
      </c>
    </row>
    <row r="177" spans="1:27" ht="12.75" customHeight="1" outlineLevel="1" x14ac:dyDescent="0.2">
      <c r="A177" s="97" t="s">
        <v>998</v>
      </c>
      <c r="B177" s="63" t="s">
        <v>242</v>
      </c>
      <c r="C177" s="43" t="s">
        <v>79</v>
      </c>
      <c r="D177" s="44">
        <f>'[1]ВД 3ЦК МЭС'!C43</f>
        <v>1177.43</v>
      </c>
      <c r="E177" s="44">
        <f>'[1]ВД 3ЦК МЭС'!D43</f>
        <v>1106.43</v>
      </c>
      <c r="F177" s="44">
        <f>'[1]ВД 3ЦК МЭС'!E43</f>
        <v>1051.3800000000001</v>
      </c>
      <c r="G177" s="44">
        <f>'[1]ВД 3ЦК МЭС'!F43</f>
        <v>1049.52</v>
      </c>
      <c r="H177" s="44">
        <f>'[1]ВД 3ЦК МЭС'!G43</f>
        <v>1099.8699999999999</v>
      </c>
      <c r="I177" s="44">
        <f>'[1]ВД 3ЦК МЭС'!H43</f>
        <v>1240.7</v>
      </c>
      <c r="J177" s="44">
        <f>'[1]ВД 3ЦК МЭС'!I43</f>
        <v>1417.33</v>
      </c>
      <c r="K177" s="44">
        <f>'[1]ВД 3ЦК МЭС'!J43</f>
        <v>1707.46</v>
      </c>
      <c r="L177" s="44">
        <f>'[1]ВД 3ЦК МЭС'!K43</f>
        <v>1865.57</v>
      </c>
      <c r="M177" s="44">
        <f>'[1]ВД 3ЦК МЭС'!L43</f>
        <v>1901.65</v>
      </c>
      <c r="N177" s="44">
        <f>'[1]ВД 3ЦК МЭС'!M43</f>
        <v>1920.98</v>
      </c>
      <c r="O177" s="44">
        <f>'[1]ВД 3ЦК МЭС'!N43</f>
        <v>1955.93</v>
      </c>
      <c r="P177" s="44">
        <f>'[1]ВД 3ЦК МЭС'!O43</f>
        <v>1938.18</v>
      </c>
      <c r="Q177" s="44">
        <f>'[1]ВД 3ЦК МЭС'!P43</f>
        <v>1945.32</v>
      </c>
      <c r="R177" s="44">
        <f>'[1]ВД 3ЦК МЭС'!Q43</f>
        <v>1935.26</v>
      </c>
      <c r="S177" s="44">
        <f>'[1]ВД 3ЦК МЭС'!R43</f>
        <v>1918.27</v>
      </c>
      <c r="T177" s="44">
        <f>'[1]ВД 3ЦК МЭС'!S43</f>
        <v>1921.18</v>
      </c>
      <c r="U177" s="44">
        <f>'[1]ВД 3ЦК МЭС'!T43</f>
        <v>1926.83</v>
      </c>
      <c r="V177" s="44">
        <f>'[1]ВД 3ЦК МЭС'!U43</f>
        <v>1915.49</v>
      </c>
      <c r="W177" s="44">
        <f>'[1]ВД 3ЦК МЭС'!V43</f>
        <v>1901.03</v>
      </c>
      <c r="X177" s="44">
        <f>'[1]ВД 3ЦК МЭС'!W43</f>
        <v>1777.37</v>
      </c>
      <c r="Y177" s="44">
        <f>'[1]ВД 3ЦК МЭС'!X43</f>
        <v>1696.62</v>
      </c>
      <c r="Z177" s="44">
        <f>'[1]ВД 3ЦК МЭС'!Y43</f>
        <v>1467.69</v>
      </c>
      <c r="AA177" s="44">
        <f>'[1]ВД 3ЦК МЭС'!Z43</f>
        <v>1251.02</v>
      </c>
    </row>
    <row r="178" spans="1:27" ht="12.75" customHeight="1" outlineLevel="1" x14ac:dyDescent="0.2">
      <c r="A178" s="97" t="s">
        <v>999</v>
      </c>
      <c r="B178" s="63" t="s">
        <v>90</v>
      </c>
      <c r="C178" s="43" t="s">
        <v>79</v>
      </c>
      <c r="D178" s="44">
        <f>$D$10</f>
        <v>2222.89</v>
      </c>
      <c r="E178" s="44">
        <f t="shared" ref="E178:AA178" si="113">$D$10</f>
        <v>2222.89</v>
      </c>
      <c r="F178" s="44">
        <f t="shared" si="113"/>
        <v>2222.89</v>
      </c>
      <c r="G178" s="44">
        <f t="shared" si="113"/>
        <v>2222.89</v>
      </c>
      <c r="H178" s="44">
        <f t="shared" si="113"/>
        <v>2222.89</v>
      </c>
      <c r="I178" s="44">
        <f t="shared" si="113"/>
        <v>2222.89</v>
      </c>
      <c r="J178" s="44">
        <f t="shared" si="113"/>
        <v>2222.89</v>
      </c>
      <c r="K178" s="44">
        <f t="shared" si="113"/>
        <v>2222.89</v>
      </c>
      <c r="L178" s="44">
        <f t="shared" si="113"/>
        <v>2222.89</v>
      </c>
      <c r="M178" s="44">
        <f t="shared" si="113"/>
        <v>2222.89</v>
      </c>
      <c r="N178" s="44">
        <f t="shared" si="113"/>
        <v>2222.89</v>
      </c>
      <c r="O178" s="44">
        <f t="shared" si="113"/>
        <v>2222.89</v>
      </c>
      <c r="P178" s="44">
        <f t="shared" si="113"/>
        <v>2222.89</v>
      </c>
      <c r="Q178" s="44">
        <f t="shared" si="113"/>
        <v>2222.89</v>
      </c>
      <c r="R178" s="44">
        <f t="shared" si="113"/>
        <v>2222.89</v>
      </c>
      <c r="S178" s="44">
        <f t="shared" si="113"/>
        <v>2222.89</v>
      </c>
      <c r="T178" s="44">
        <f t="shared" si="113"/>
        <v>2222.89</v>
      </c>
      <c r="U178" s="44">
        <f t="shared" si="113"/>
        <v>2222.89</v>
      </c>
      <c r="V178" s="44">
        <f t="shared" si="113"/>
        <v>2222.89</v>
      </c>
      <c r="W178" s="44">
        <f t="shared" si="113"/>
        <v>2222.89</v>
      </c>
      <c r="X178" s="44">
        <f t="shared" si="113"/>
        <v>2222.89</v>
      </c>
      <c r="Y178" s="44">
        <f t="shared" si="113"/>
        <v>2222.89</v>
      </c>
      <c r="Z178" s="44">
        <f t="shared" si="113"/>
        <v>2222.89</v>
      </c>
      <c r="AA178" s="44">
        <f t="shared" si="113"/>
        <v>2222.89</v>
      </c>
    </row>
    <row r="179" spans="1:27" ht="12.75" customHeight="1" outlineLevel="1" x14ac:dyDescent="0.2">
      <c r="A179" s="97" t="s">
        <v>1000</v>
      </c>
      <c r="B179" s="63" t="s">
        <v>83</v>
      </c>
      <c r="C179" s="43" t="s">
        <v>79</v>
      </c>
      <c r="D179" s="44">
        <f>'[1]ВД 3ЦК МЭС'!$C$8</f>
        <v>3.6900000000000004</v>
      </c>
      <c r="E179" s="44">
        <f>'[1]ВД 3ЦК МЭС'!$C$8</f>
        <v>3.6900000000000004</v>
      </c>
      <c r="F179" s="44">
        <f>'[1]ВД 3ЦК МЭС'!$C$8</f>
        <v>3.6900000000000004</v>
      </c>
      <c r="G179" s="44">
        <f>'[1]ВД 3ЦК МЭС'!$C$8</f>
        <v>3.6900000000000004</v>
      </c>
      <c r="H179" s="44">
        <f>'[1]ВД 3ЦК МЭС'!$C$8</f>
        <v>3.6900000000000004</v>
      </c>
      <c r="I179" s="44">
        <f>'[1]ВД 3ЦК МЭС'!$C$8</f>
        <v>3.6900000000000004</v>
      </c>
      <c r="J179" s="44">
        <f>'[1]ВД 3ЦК МЭС'!$C$8</f>
        <v>3.6900000000000004</v>
      </c>
      <c r="K179" s="44">
        <f>'[1]ВД 3ЦК МЭС'!$C$8</f>
        <v>3.6900000000000004</v>
      </c>
      <c r="L179" s="44">
        <f>'[1]ВД 3ЦК МЭС'!$C$8</f>
        <v>3.6900000000000004</v>
      </c>
      <c r="M179" s="44">
        <f>'[1]ВД 3ЦК МЭС'!$C$8</f>
        <v>3.6900000000000004</v>
      </c>
      <c r="N179" s="44">
        <f>'[1]ВД 3ЦК МЭС'!$C$8</f>
        <v>3.6900000000000004</v>
      </c>
      <c r="O179" s="44">
        <f>'[1]ВД 3ЦК МЭС'!$C$8</f>
        <v>3.6900000000000004</v>
      </c>
      <c r="P179" s="44">
        <f>'[1]ВД 3ЦК МЭС'!$C$8</f>
        <v>3.6900000000000004</v>
      </c>
      <c r="Q179" s="44">
        <f>'[1]ВД 3ЦК МЭС'!$C$8</f>
        <v>3.6900000000000004</v>
      </c>
      <c r="R179" s="44">
        <f>'[1]ВД 3ЦК МЭС'!$C$8</f>
        <v>3.6900000000000004</v>
      </c>
      <c r="S179" s="44">
        <f>'[1]ВД 3ЦК МЭС'!$C$8</f>
        <v>3.6900000000000004</v>
      </c>
      <c r="T179" s="44">
        <f>'[1]ВД 3ЦК МЭС'!$C$8</f>
        <v>3.6900000000000004</v>
      </c>
      <c r="U179" s="44">
        <f>'[1]ВД 3ЦК МЭС'!$C$8</f>
        <v>3.6900000000000004</v>
      </c>
      <c r="V179" s="44">
        <f>'[1]ВД 3ЦК МЭС'!$C$8</f>
        <v>3.6900000000000004</v>
      </c>
      <c r="W179" s="44">
        <f>'[1]ВД 3ЦК МЭС'!$C$8</f>
        <v>3.6900000000000004</v>
      </c>
      <c r="X179" s="44">
        <f>'[1]ВД 3ЦК МЭС'!$C$8</f>
        <v>3.6900000000000004</v>
      </c>
      <c r="Y179" s="44">
        <f>'[1]ВД 3ЦК МЭС'!$C$8</f>
        <v>3.6900000000000004</v>
      </c>
      <c r="Z179" s="44">
        <f>'[1]ВД 3ЦК МЭС'!$C$8</f>
        <v>3.6900000000000004</v>
      </c>
      <c r="AA179" s="44">
        <f>'[1]ВД 3ЦК МЭС'!$C$8</f>
        <v>3.6900000000000004</v>
      </c>
    </row>
    <row r="180" spans="1:27" ht="12.75" customHeight="1" outlineLevel="1" x14ac:dyDescent="0.2">
      <c r="A180" s="97" t="s">
        <v>1001</v>
      </c>
      <c r="B180" s="63" t="s">
        <v>862</v>
      </c>
      <c r="C180" s="43" t="s">
        <v>79</v>
      </c>
      <c r="D180" s="44">
        <f>$D$12</f>
        <v>175.36</v>
      </c>
      <c r="E180" s="44">
        <f t="shared" ref="E180:AA180" si="114">$D$12</f>
        <v>175.36</v>
      </c>
      <c r="F180" s="44">
        <f t="shared" si="114"/>
        <v>175.36</v>
      </c>
      <c r="G180" s="44">
        <f t="shared" si="114"/>
        <v>175.36</v>
      </c>
      <c r="H180" s="44">
        <f t="shared" si="114"/>
        <v>175.36</v>
      </c>
      <c r="I180" s="44">
        <f t="shared" si="114"/>
        <v>175.36</v>
      </c>
      <c r="J180" s="44">
        <f t="shared" si="114"/>
        <v>175.36</v>
      </c>
      <c r="K180" s="44">
        <f t="shared" si="114"/>
        <v>175.36</v>
      </c>
      <c r="L180" s="44">
        <f t="shared" si="114"/>
        <v>175.36</v>
      </c>
      <c r="M180" s="44">
        <f t="shared" si="114"/>
        <v>175.36</v>
      </c>
      <c r="N180" s="44">
        <f t="shared" si="114"/>
        <v>175.36</v>
      </c>
      <c r="O180" s="44">
        <f t="shared" si="114"/>
        <v>175.36</v>
      </c>
      <c r="P180" s="44">
        <f t="shared" si="114"/>
        <v>175.36</v>
      </c>
      <c r="Q180" s="44">
        <f t="shared" si="114"/>
        <v>175.36</v>
      </c>
      <c r="R180" s="44">
        <f t="shared" si="114"/>
        <v>175.36</v>
      </c>
      <c r="S180" s="44">
        <f t="shared" si="114"/>
        <v>175.36</v>
      </c>
      <c r="T180" s="44">
        <f t="shared" si="114"/>
        <v>175.36</v>
      </c>
      <c r="U180" s="44">
        <f t="shared" si="114"/>
        <v>175.36</v>
      </c>
      <c r="V180" s="44">
        <f t="shared" si="114"/>
        <v>175.36</v>
      </c>
      <c r="W180" s="44">
        <f t="shared" si="114"/>
        <v>175.36</v>
      </c>
      <c r="X180" s="44">
        <f t="shared" si="114"/>
        <v>175.36</v>
      </c>
      <c r="Y180" s="44">
        <f t="shared" si="114"/>
        <v>175.36</v>
      </c>
      <c r="Z180" s="44">
        <f t="shared" si="114"/>
        <v>175.36</v>
      </c>
      <c r="AA180" s="44">
        <f t="shared" si="114"/>
        <v>175.36</v>
      </c>
    </row>
    <row r="181" spans="1:27" ht="12.75" customHeight="1" outlineLevel="1" x14ac:dyDescent="0.2">
      <c r="A181" s="97" t="s">
        <v>1002</v>
      </c>
      <c r="B181" s="63" t="s">
        <v>858</v>
      </c>
      <c r="C181" s="43" t="s">
        <v>79</v>
      </c>
      <c r="D181" s="44">
        <f>$D$13</f>
        <v>216.36</v>
      </c>
      <c r="E181" s="44">
        <f t="shared" ref="E181:AA181" si="115">$D$13</f>
        <v>216.36</v>
      </c>
      <c r="F181" s="44">
        <f t="shared" si="115"/>
        <v>216.36</v>
      </c>
      <c r="G181" s="44">
        <f t="shared" si="115"/>
        <v>216.36</v>
      </c>
      <c r="H181" s="44">
        <f t="shared" si="115"/>
        <v>216.36</v>
      </c>
      <c r="I181" s="44">
        <f t="shared" si="115"/>
        <v>216.36</v>
      </c>
      <c r="J181" s="44">
        <f t="shared" si="115"/>
        <v>216.36</v>
      </c>
      <c r="K181" s="44">
        <f t="shared" si="115"/>
        <v>216.36</v>
      </c>
      <c r="L181" s="44">
        <f t="shared" si="115"/>
        <v>216.36</v>
      </c>
      <c r="M181" s="44">
        <f t="shared" si="115"/>
        <v>216.36</v>
      </c>
      <c r="N181" s="44">
        <f t="shared" si="115"/>
        <v>216.36</v>
      </c>
      <c r="O181" s="44">
        <f t="shared" si="115"/>
        <v>216.36</v>
      </c>
      <c r="P181" s="44">
        <f t="shared" si="115"/>
        <v>216.36</v>
      </c>
      <c r="Q181" s="44">
        <f t="shared" si="115"/>
        <v>216.36</v>
      </c>
      <c r="R181" s="44">
        <f t="shared" si="115"/>
        <v>216.36</v>
      </c>
      <c r="S181" s="44">
        <f t="shared" si="115"/>
        <v>216.36</v>
      </c>
      <c r="T181" s="44">
        <f t="shared" si="115"/>
        <v>216.36</v>
      </c>
      <c r="U181" s="44">
        <f t="shared" si="115"/>
        <v>216.36</v>
      </c>
      <c r="V181" s="44">
        <f t="shared" si="115"/>
        <v>216.36</v>
      </c>
      <c r="W181" s="44">
        <f t="shared" si="115"/>
        <v>216.36</v>
      </c>
      <c r="X181" s="44">
        <f t="shared" si="115"/>
        <v>216.36</v>
      </c>
      <c r="Y181" s="44">
        <f t="shared" si="115"/>
        <v>216.36</v>
      </c>
      <c r="Z181" s="44">
        <f t="shared" si="115"/>
        <v>216.36</v>
      </c>
      <c r="AA181" s="44">
        <f t="shared" si="115"/>
        <v>216.36</v>
      </c>
    </row>
    <row r="182" spans="1:27" x14ac:dyDescent="0.2">
      <c r="A182" s="96" t="s">
        <v>1003</v>
      </c>
      <c r="B182" s="28" t="str">
        <f>"30"&amp;"."&amp;$B$212&amp;"."&amp;$B$213</f>
        <v>30.11.2023</v>
      </c>
      <c r="C182" s="88" t="s">
        <v>76</v>
      </c>
      <c r="D182" s="89">
        <f>ROUND(((D183+D184+D186+D185+D187)/1000),5)</f>
        <v>3.8001200000000002</v>
      </c>
      <c r="E182" s="89">
        <f t="shared" ref="E182:AA182" si="116">ROUND(((E183+E184+E186+E185+E187)/1000),5)</f>
        <v>3.7411699999999999</v>
      </c>
      <c r="F182" s="89">
        <f t="shared" si="116"/>
        <v>3.6849099999999999</v>
      </c>
      <c r="G182" s="89">
        <f t="shared" si="116"/>
        <v>3.6759499999999998</v>
      </c>
      <c r="H182" s="89">
        <f t="shared" si="116"/>
        <v>3.7183299999999999</v>
      </c>
      <c r="I182" s="89">
        <f t="shared" si="116"/>
        <v>3.8722699999999999</v>
      </c>
      <c r="J182" s="89">
        <f t="shared" si="116"/>
        <v>4.0729800000000003</v>
      </c>
      <c r="K182" s="89">
        <f t="shared" si="116"/>
        <v>4.3775399999999998</v>
      </c>
      <c r="L182" s="89">
        <f t="shared" si="116"/>
        <v>4.5397499999999997</v>
      </c>
      <c r="M182" s="89">
        <f t="shared" si="116"/>
        <v>4.58474</v>
      </c>
      <c r="N182" s="89">
        <f t="shared" si="116"/>
        <v>4.61104</v>
      </c>
      <c r="O182" s="89">
        <f t="shared" si="116"/>
        <v>4.6569500000000001</v>
      </c>
      <c r="P182" s="89">
        <f t="shared" si="116"/>
        <v>4.6241500000000002</v>
      </c>
      <c r="Q182" s="89">
        <f t="shared" si="116"/>
        <v>4.6447799999999999</v>
      </c>
      <c r="R182" s="89">
        <f t="shared" si="116"/>
        <v>4.61557</v>
      </c>
      <c r="S182" s="89">
        <f t="shared" si="116"/>
        <v>4.6097099999999998</v>
      </c>
      <c r="T182" s="89">
        <f t="shared" si="116"/>
        <v>4.6279300000000001</v>
      </c>
      <c r="U182" s="89">
        <f t="shared" si="116"/>
        <v>4.6681699999999999</v>
      </c>
      <c r="V182" s="89">
        <f t="shared" si="116"/>
        <v>4.6220499999999998</v>
      </c>
      <c r="W182" s="89">
        <f t="shared" si="116"/>
        <v>4.5830000000000002</v>
      </c>
      <c r="X182" s="89">
        <f t="shared" si="116"/>
        <v>4.5403099999999998</v>
      </c>
      <c r="Y182" s="89">
        <f t="shared" si="116"/>
        <v>4.4196799999999996</v>
      </c>
      <c r="Z182" s="89">
        <f t="shared" si="116"/>
        <v>4.1033299999999997</v>
      </c>
      <c r="AA182" s="89">
        <f t="shared" si="116"/>
        <v>3.9151199999999999</v>
      </c>
    </row>
    <row r="183" spans="1:27" ht="12.75" customHeight="1" outlineLevel="1" x14ac:dyDescent="0.2">
      <c r="A183" s="97" t="s">
        <v>1004</v>
      </c>
      <c r="B183" s="63" t="s">
        <v>242</v>
      </c>
      <c r="C183" s="43" t="s">
        <v>79</v>
      </c>
      <c r="D183" s="44">
        <f>'[1]ВД 3ЦК МЭС'!C44</f>
        <v>1181.82</v>
      </c>
      <c r="E183" s="44">
        <f>'[1]ВД 3ЦК МЭС'!D44</f>
        <v>1122.8699999999999</v>
      </c>
      <c r="F183" s="44">
        <f>'[1]ВД 3ЦК МЭС'!E44</f>
        <v>1066.6099999999999</v>
      </c>
      <c r="G183" s="44">
        <f>'[1]ВД 3ЦК МЭС'!F44</f>
        <v>1057.6500000000001</v>
      </c>
      <c r="H183" s="44">
        <f>'[1]ВД 3ЦК МЭС'!G44</f>
        <v>1100.03</v>
      </c>
      <c r="I183" s="44">
        <f>'[1]ВД 3ЦК МЭС'!H44</f>
        <v>1253.97</v>
      </c>
      <c r="J183" s="44">
        <f>'[1]ВД 3ЦК МЭС'!I44</f>
        <v>1454.68</v>
      </c>
      <c r="K183" s="44">
        <f>'[1]ВД 3ЦК МЭС'!J44</f>
        <v>1759.24</v>
      </c>
      <c r="L183" s="44">
        <f>'[1]ВД 3ЦК МЭС'!K44</f>
        <v>1921.45</v>
      </c>
      <c r="M183" s="44">
        <f>'[1]ВД 3ЦК МЭС'!L44</f>
        <v>1966.44</v>
      </c>
      <c r="N183" s="44">
        <f>'[1]ВД 3ЦК МЭС'!M44</f>
        <v>1992.74</v>
      </c>
      <c r="O183" s="44">
        <f>'[1]ВД 3ЦК МЭС'!N44</f>
        <v>2038.65</v>
      </c>
      <c r="P183" s="44">
        <f>'[1]ВД 3ЦК МЭС'!O44</f>
        <v>2005.85</v>
      </c>
      <c r="Q183" s="44">
        <f>'[1]ВД 3ЦК МЭС'!P44</f>
        <v>2026.48</v>
      </c>
      <c r="R183" s="44">
        <f>'[1]ВД 3ЦК МЭС'!Q44</f>
        <v>1997.27</v>
      </c>
      <c r="S183" s="44">
        <f>'[1]ВД 3ЦК МЭС'!R44</f>
        <v>1991.41</v>
      </c>
      <c r="T183" s="44">
        <f>'[1]ВД 3ЦК МЭС'!S44</f>
        <v>2009.63</v>
      </c>
      <c r="U183" s="44">
        <f>'[1]ВД 3ЦК МЭС'!T44</f>
        <v>2049.87</v>
      </c>
      <c r="V183" s="44">
        <f>'[1]ВД 3ЦК МЭС'!U44</f>
        <v>2003.75</v>
      </c>
      <c r="W183" s="44">
        <f>'[1]ВД 3ЦК МЭС'!V44</f>
        <v>1964.7</v>
      </c>
      <c r="X183" s="44">
        <f>'[1]ВД 3ЦК МЭС'!W44</f>
        <v>1922.01</v>
      </c>
      <c r="Y183" s="44">
        <f>'[1]ВД 3ЦК МЭС'!X44</f>
        <v>1801.38</v>
      </c>
      <c r="Z183" s="44">
        <f>'[1]ВД 3ЦК МЭС'!Y44</f>
        <v>1485.03</v>
      </c>
      <c r="AA183" s="44">
        <f>'[1]ВД 3ЦК МЭС'!Z44</f>
        <v>1296.82</v>
      </c>
    </row>
    <row r="184" spans="1:27" ht="12.75" customHeight="1" outlineLevel="1" x14ac:dyDescent="0.2">
      <c r="A184" s="97" t="s">
        <v>1005</v>
      </c>
      <c r="B184" s="63" t="s">
        <v>90</v>
      </c>
      <c r="C184" s="43" t="s">
        <v>79</v>
      </c>
      <c r="D184" s="44">
        <f>$D$10</f>
        <v>2222.89</v>
      </c>
      <c r="E184" s="44">
        <f t="shared" ref="E184:AA184" si="117">$D$10</f>
        <v>2222.89</v>
      </c>
      <c r="F184" s="44">
        <f t="shared" si="117"/>
        <v>2222.89</v>
      </c>
      <c r="G184" s="44">
        <f t="shared" si="117"/>
        <v>2222.89</v>
      </c>
      <c r="H184" s="44">
        <f t="shared" si="117"/>
        <v>2222.89</v>
      </c>
      <c r="I184" s="44">
        <f t="shared" si="117"/>
        <v>2222.89</v>
      </c>
      <c r="J184" s="44">
        <f t="shared" si="117"/>
        <v>2222.89</v>
      </c>
      <c r="K184" s="44">
        <f t="shared" si="117"/>
        <v>2222.89</v>
      </c>
      <c r="L184" s="44">
        <f t="shared" si="117"/>
        <v>2222.89</v>
      </c>
      <c r="M184" s="44">
        <f t="shared" si="117"/>
        <v>2222.89</v>
      </c>
      <c r="N184" s="44">
        <f t="shared" si="117"/>
        <v>2222.89</v>
      </c>
      <c r="O184" s="44">
        <f t="shared" si="117"/>
        <v>2222.89</v>
      </c>
      <c r="P184" s="44">
        <f t="shared" si="117"/>
        <v>2222.89</v>
      </c>
      <c r="Q184" s="44">
        <f t="shared" si="117"/>
        <v>2222.89</v>
      </c>
      <c r="R184" s="44">
        <f t="shared" si="117"/>
        <v>2222.89</v>
      </c>
      <c r="S184" s="44">
        <f t="shared" si="117"/>
        <v>2222.89</v>
      </c>
      <c r="T184" s="44">
        <f t="shared" si="117"/>
        <v>2222.89</v>
      </c>
      <c r="U184" s="44">
        <f t="shared" si="117"/>
        <v>2222.89</v>
      </c>
      <c r="V184" s="44">
        <f t="shared" si="117"/>
        <v>2222.89</v>
      </c>
      <c r="W184" s="44">
        <f t="shared" si="117"/>
        <v>2222.89</v>
      </c>
      <c r="X184" s="44">
        <f t="shared" si="117"/>
        <v>2222.89</v>
      </c>
      <c r="Y184" s="44">
        <f t="shared" si="117"/>
        <v>2222.89</v>
      </c>
      <c r="Z184" s="44">
        <f t="shared" si="117"/>
        <v>2222.89</v>
      </c>
      <c r="AA184" s="44">
        <f t="shared" si="117"/>
        <v>2222.89</v>
      </c>
    </row>
    <row r="185" spans="1:27" ht="12.75" customHeight="1" outlineLevel="1" x14ac:dyDescent="0.2">
      <c r="A185" s="97" t="s">
        <v>1006</v>
      </c>
      <c r="B185" s="63" t="s">
        <v>83</v>
      </c>
      <c r="C185" s="43" t="s">
        <v>79</v>
      </c>
      <c r="D185" s="44">
        <f>'[1]ВД 3ЦК МЭС'!$C$8</f>
        <v>3.6900000000000004</v>
      </c>
      <c r="E185" s="44">
        <f>'[1]ВД 3ЦК МЭС'!$C$8</f>
        <v>3.6900000000000004</v>
      </c>
      <c r="F185" s="44">
        <f>'[1]ВД 3ЦК МЭС'!$C$8</f>
        <v>3.6900000000000004</v>
      </c>
      <c r="G185" s="44">
        <f>'[1]ВД 3ЦК МЭС'!$C$8</f>
        <v>3.6900000000000004</v>
      </c>
      <c r="H185" s="44">
        <f>'[1]ВД 3ЦК МЭС'!$C$8</f>
        <v>3.6900000000000004</v>
      </c>
      <c r="I185" s="44">
        <f>'[1]ВД 3ЦК МЭС'!$C$8</f>
        <v>3.6900000000000004</v>
      </c>
      <c r="J185" s="44">
        <f>'[1]ВД 3ЦК МЭС'!$C$8</f>
        <v>3.6900000000000004</v>
      </c>
      <c r="K185" s="44">
        <f>'[1]ВД 3ЦК МЭС'!$C$8</f>
        <v>3.6900000000000004</v>
      </c>
      <c r="L185" s="44">
        <f>'[1]ВД 3ЦК МЭС'!$C$8</f>
        <v>3.6900000000000004</v>
      </c>
      <c r="M185" s="44">
        <f>'[1]ВД 3ЦК МЭС'!$C$8</f>
        <v>3.6900000000000004</v>
      </c>
      <c r="N185" s="44">
        <f>'[1]ВД 3ЦК МЭС'!$C$8</f>
        <v>3.6900000000000004</v>
      </c>
      <c r="O185" s="44">
        <f>'[1]ВД 3ЦК МЭС'!$C$8</f>
        <v>3.6900000000000004</v>
      </c>
      <c r="P185" s="44">
        <f>'[1]ВД 3ЦК МЭС'!$C$8</f>
        <v>3.6900000000000004</v>
      </c>
      <c r="Q185" s="44">
        <f>'[1]ВД 3ЦК МЭС'!$C$8</f>
        <v>3.6900000000000004</v>
      </c>
      <c r="R185" s="44">
        <f>'[1]ВД 3ЦК МЭС'!$C$8</f>
        <v>3.6900000000000004</v>
      </c>
      <c r="S185" s="44">
        <f>'[1]ВД 3ЦК МЭС'!$C$8</f>
        <v>3.6900000000000004</v>
      </c>
      <c r="T185" s="44">
        <f>'[1]ВД 3ЦК МЭС'!$C$8</f>
        <v>3.6900000000000004</v>
      </c>
      <c r="U185" s="44">
        <f>'[1]ВД 3ЦК МЭС'!$C$8</f>
        <v>3.6900000000000004</v>
      </c>
      <c r="V185" s="44">
        <f>'[1]ВД 3ЦК МЭС'!$C$8</f>
        <v>3.6900000000000004</v>
      </c>
      <c r="W185" s="44">
        <f>'[1]ВД 3ЦК МЭС'!$C$8</f>
        <v>3.6900000000000004</v>
      </c>
      <c r="X185" s="44">
        <f>'[1]ВД 3ЦК МЭС'!$C$8</f>
        <v>3.6900000000000004</v>
      </c>
      <c r="Y185" s="44">
        <f>'[1]ВД 3ЦК МЭС'!$C$8</f>
        <v>3.6900000000000004</v>
      </c>
      <c r="Z185" s="44">
        <f>'[1]ВД 3ЦК МЭС'!$C$8</f>
        <v>3.6900000000000004</v>
      </c>
      <c r="AA185" s="44">
        <f>'[1]ВД 3ЦК МЭС'!$C$8</f>
        <v>3.6900000000000004</v>
      </c>
    </row>
    <row r="186" spans="1:27" ht="12.75" customHeight="1" outlineLevel="1" x14ac:dyDescent="0.2">
      <c r="A186" s="97" t="s">
        <v>1007</v>
      </c>
      <c r="B186" s="63" t="s">
        <v>862</v>
      </c>
      <c r="C186" s="43" t="s">
        <v>79</v>
      </c>
      <c r="D186" s="44">
        <f>$D$12</f>
        <v>175.36</v>
      </c>
      <c r="E186" s="44">
        <f t="shared" ref="E186:AA186" si="118">$D$12</f>
        <v>175.36</v>
      </c>
      <c r="F186" s="44">
        <f t="shared" si="118"/>
        <v>175.36</v>
      </c>
      <c r="G186" s="44">
        <f t="shared" si="118"/>
        <v>175.36</v>
      </c>
      <c r="H186" s="44">
        <f t="shared" si="118"/>
        <v>175.36</v>
      </c>
      <c r="I186" s="44">
        <f t="shared" si="118"/>
        <v>175.36</v>
      </c>
      <c r="J186" s="44">
        <f t="shared" si="118"/>
        <v>175.36</v>
      </c>
      <c r="K186" s="44">
        <f t="shared" si="118"/>
        <v>175.36</v>
      </c>
      <c r="L186" s="44">
        <f t="shared" si="118"/>
        <v>175.36</v>
      </c>
      <c r="M186" s="44">
        <f t="shared" si="118"/>
        <v>175.36</v>
      </c>
      <c r="N186" s="44">
        <f t="shared" si="118"/>
        <v>175.36</v>
      </c>
      <c r="O186" s="44">
        <f t="shared" si="118"/>
        <v>175.36</v>
      </c>
      <c r="P186" s="44">
        <f t="shared" si="118"/>
        <v>175.36</v>
      </c>
      <c r="Q186" s="44">
        <f t="shared" si="118"/>
        <v>175.36</v>
      </c>
      <c r="R186" s="44">
        <f t="shared" si="118"/>
        <v>175.36</v>
      </c>
      <c r="S186" s="44">
        <f t="shared" si="118"/>
        <v>175.36</v>
      </c>
      <c r="T186" s="44">
        <f t="shared" si="118"/>
        <v>175.36</v>
      </c>
      <c r="U186" s="44">
        <f t="shared" si="118"/>
        <v>175.36</v>
      </c>
      <c r="V186" s="44">
        <f t="shared" si="118"/>
        <v>175.36</v>
      </c>
      <c r="W186" s="44">
        <f t="shared" si="118"/>
        <v>175.36</v>
      </c>
      <c r="X186" s="44">
        <f t="shared" si="118"/>
        <v>175.36</v>
      </c>
      <c r="Y186" s="44">
        <f t="shared" si="118"/>
        <v>175.36</v>
      </c>
      <c r="Z186" s="44">
        <f t="shared" si="118"/>
        <v>175.36</v>
      </c>
      <c r="AA186" s="44">
        <f t="shared" si="118"/>
        <v>175.36</v>
      </c>
    </row>
    <row r="187" spans="1:27" ht="12.75" customHeight="1" outlineLevel="1" x14ac:dyDescent="0.2">
      <c r="A187" s="97" t="s">
        <v>1008</v>
      </c>
      <c r="B187" s="63" t="s">
        <v>858</v>
      </c>
      <c r="C187" s="43" t="s">
        <v>79</v>
      </c>
      <c r="D187" s="44">
        <f>$D$13</f>
        <v>216.36</v>
      </c>
      <c r="E187" s="44">
        <f t="shared" ref="E187:AA187" si="119">$D$13</f>
        <v>216.36</v>
      </c>
      <c r="F187" s="44">
        <f t="shared" si="119"/>
        <v>216.36</v>
      </c>
      <c r="G187" s="44">
        <f t="shared" si="119"/>
        <v>216.36</v>
      </c>
      <c r="H187" s="44">
        <f t="shared" si="119"/>
        <v>216.36</v>
      </c>
      <c r="I187" s="44">
        <f t="shared" si="119"/>
        <v>216.36</v>
      </c>
      <c r="J187" s="44">
        <f t="shared" si="119"/>
        <v>216.36</v>
      </c>
      <c r="K187" s="44">
        <f t="shared" si="119"/>
        <v>216.36</v>
      </c>
      <c r="L187" s="44">
        <f t="shared" si="119"/>
        <v>216.36</v>
      </c>
      <c r="M187" s="44">
        <f t="shared" si="119"/>
        <v>216.36</v>
      </c>
      <c r="N187" s="44">
        <f t="shared" si="119"/>
        <v>216.36</v>
      </c>
      <c r="O187" s="44">
        <f t="shared" si="119"/>
        <v>216.36</v>
      </c>
      <c r="P187" s="44">
        <f t="shared" si="119"/>
        <v>216.36</v>
      </c>
      <c r="Q187" s="44">
        <f t="shared" si="119"/>
        <v>216.36</v>
      </c>
      <c r="R187" s="44">
        <f t="shared" si="119"/>
        <v>216.36</v>
      </c>
      <c r="S187" s="44">
        <f t="shared" si="119"/>
        <v>216.36</v>
      </c>
      <c r="T187" s="44">
        <f t="shared" si="119"/>
        <v>216.36</v>
      </c>
      <c r="U187" s="44">
        <f t="shared" si="119"/>
        <v>216.36</v>
      </c>
      <c r="V187" s="44">
        <f t="shared" si="119"/>
        <v>216.36</v>
      </c>
      <c r="W187" s="44">
        <f t="shared" si="119"/>
        <v>216.36</v>
      </c>
      <c r="X187" s="44">
        <f t="shared" si="119"/>
        <v>216.36</v>
      </c>
      <c r="Y187" s="44">
        <f t="shared" si="119"/>
        <v>216.36</v>
      </c>
      <c r="Z187" s="44">
        <f t="shared" si="119"/>
        <v>216.36</v>
      </c>
      <c r="AA187" s="44">
        <f t="shared" si="119"/>
        <v>216.36</v>
      </c>
    </row>
    <row r="188" spans="1:27" x14ac:dyDescent="0.2">
      <c r="B188" s="99" t="s">
        <v>391</v>
      </c>
    </row>
    <row r="189" spans="1:27" x14ac:dyDescent="0.2">
      <c r="B189" s="99" t="s">
        <v>391</v>
      </c>
    </row>
    <row r="190" spans="1:27" x14ac:dyDescent="0.2">
      <c r="B190" s="99" t="s">
        <v>391</v>
      </c>
    </row>
    <row r="191" spans="1:27" x14ac:dyDescent="0.2">
      <c r="A191" s="194" t="s">
        <v>845</v>
      </c>
      <c r="B191" s="195"/>
      <c r="C191" s="195"/>
      <c r="D191" s="195"/>
      <c r="E191" s="195"/>
      <c r="F191" s="195"/>
      <c r="G191" s="195"/>
      <c r="H191" s="195"/>
      <c r="I191" s="195"/>
      <c r="J191" s="195"/>
      <c r="K191" s="195"/>
      <c r="L191" s="195"/>
      <c r="M191" s="195"/>
      <c r="N191" s="195"/>
      <c r="O191" s="195"/>
      <c r="P191" s="195"/>
      <c r="Q191" s="195"/>
      <c r="R191" s="195"/>
      <c r="S191" s="195"/>
      <c r="T191" s="195"/>
      <c r="U191" s="195"/>
      <c r="V191" s="195"/>
      <c r="W191" s="195"/>
      <c r="X191" s="195"/>
      <c r="Y191" s="195"/>
      <c r="Z191" s="195"/>
      <c r="AA191" s="196"/>
    </row>
    <row r="192" spans="1:27" ht="15" customHeight="1" x14ac:dyDescent="0.2">
      <c r="A192" s="184" t="s">
        <v>5</v>
      </c>
      <c r="B192" s="186" t="s">
        <v>847</v>
      </c>
      <c r="C192" s="188" t="s">
        <v>848</v>
      </c>
      <c r="D192" s="27" t="s">
        <v>849</v>
      </c>
      <c r="E192" s="112"/>
      <c r="F192" s="112"/>
      <c r="G192" s="11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</row>
    <row r="193" spans="1:27" x14ac:dyDescent="0.2">
      <c r="A193" s="185"/>
      <c r="B193" s="187"/>
      <c r="C193" s="189"/>
      <c r="D193" s="103">
        <f>D194</f>
        <v>880175.91</v>
      </c>
      <c r="E193" s="113"/>
      <c r="F193" s="113"/>
      <c r="G193" s="113"/>
    </row>
    <row r="194" spans="1:27" ht="12.75" customHeight="1" outlineLevel="1" x14ac:dyDescent="0.2">
      <c r="A194" s="104" t="s">
        <v>87</v>
      </c>
      <c r="B194" s="105" t="s">
        <v>852</v>
      </c>
      <c r="C194" s="106" t="s">
        <v>848</v>
      </c>
      <c r="D194" s="44">
        <f>'[1]ВД 3ЦК МЭС'!C11</f>
        <v>880175.91</v>
      </c>
      <c r="E194" s="101"/>
      <c r="F194" s="101"/>
      <c r="G194" s="101"/>
    </row>
    <row r="197" spans="1:27" ht="12.75" customHeight="1" x14ac:dyDescent="0.25">
      <c r="A197" s="190" t="s">
        <v>84</v>
      </c>
      <c r="B197" s="190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1:27" ht="12.75" customHeight="1" x14ac:dyDescent="0.25">
      <c r="A198" s="174" t="str">
        <f>'[1]ВД 2ЦК'!$F$15</f>
        <v>Размер сбытовой надбавки определен с учётом требований приказа № 451-ТР от 24.11.2022 Департамента экономической политики и развития города Москвы.</v>
      </c>
      <c r="B198" s="174"/>
      <c r="C198" s="174"/>
      <c r="D198" s="174"/>
      <c r="E198" s="174"/>
      <c r="F198" s="174"/>
      <c r="G198" s="174"/>
      <c r="H198" s="174"/>
      <c r="I198" s="174"/>
      <c r="J198" s="174"/>
      <c r="K198" s="174"/>
      <c r="L198" s="174"/>
      <c r="M198" s="174"/>
      <c r="N198" s="174"/>
      <c r="O198" s="174"/>
      <c r="P198"/>
      <c r="Q198"/>
      <c r="R198"/>
      <c r="S198"/>
      <c r="T198"/>
      <c r="U198"/>
      <c r="V198"/>
      <c r="W198"/>
      <c r="X198"/>
      <c r="Y198"/>
      <c r="Z198"/>
      <c r="AA198"/>
    </row>
    <row r="200" spans="1:27" x14ac:dyDescent="0.2">
      <c r="A200" s="54"/>
      <c r="B200" s="55"/>
    </row>
    <row r="201" spans="1:27" x14ac:dyDescent="0.2">
      <c r="A201" s="54"/>
      <c r="B201" s="56"/>
    </row>
    <row r="212" spans="2:2" hidden="1" x14ac:dyDescent="0.2">
      <c r="B212" s="107" t="str">
        <f>'[1]ВД 3ЦК МЭС'!C4</f>
        <v>11</v>
      </c>
    </row>
    <row r="213" spans="2:2" hidden="1" x14ac:dyDescent="0.2">
      <c r="B213" s="108" t="str">
        <f>'[1]ВД 3ЦК МЭС'!C5</f>
        <v>2023</v>
      </c>
    </row>
  </sheetData>
  <autoFilter ref="B6:C182" xr:uid="{00000000-0001-0000-0700-000000000000}"/>
  <mergeCells count="9">
    <mergeCell ref="A197:B197"/>
    <mergeCell ref="A198:O198"/>
    <mergeCell ref="A1:AA3"/>
    <mergeCell ref="A4:AA4"/>
    <mergeCell ref="A5:AA5"/>
    <mergeCell ref="A191:AA191"/>
    <mergeCell ref="A192:A193"/>
    <mergeCell ref="B192:B193"/>
    <mergeCell ref="C192:C193"/>
  </mergeCells>
  <pageMargins left="0.25" right="0.25" top="0.75" bottom="0.75" header="0.3" footer="0.3"/>
  <pageSetup paperSize="9" scale="42" fitToHeight="0" orientation="landscape" horizontalDpi="300" r:id="rId1"/>
  <rowBreaks count="1" manualBreakCount="1">
    <brk id="91" max="2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F430B-361B-4DED-9F76-96EBEC1AAB17}">
  <sheetPr>
    <tabColor rgb="FF00B0F0"/>
    <pageSetUpPr fitToPage="1"/>
  </sheetPr>
  <dimension ref="A1:AA640"/>
  <sheetViews>
    <sheetView view="pageBreakPreview" topLeftCell="F1" zoomScale="76" zoomScaleNormal="100" zoomScaleSheetLayoutView="76" workbookViewId="0">
      <pane ySplit="4" topLeftCell="A5" activePane="bottomLeft" state="frozen"/>
      <selection activeCell="N8" sqref="N8"/>
      <selection pane="bottomLeft" activeCell="N8" sqref="N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75" t="s">
        <v>211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</row>
    <row r="2" spans="1:27" x14ac:dyDescent="0.2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</row>
    <row r="3" spans="1:27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27" ht="15" customHeight="1" x14ac:dyDescent="0.25">
      <c r="A4" s="178" t="s">
        <v>1009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3"/>
    </row>
    <row r="5" spans="1:27" x14ac:dyDescent="0.2">
      <c r="A5" s="181" t="s">
        <v>213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</row>
    <row r="6" spans="1:27" ht="27" customHeight="1" x14ac:dyDescent="0.2">
      <c r="A6" s="26" t="s">
        <v>64</v>
      </c>
      <c r="B6" s="27" t="s">
        <v>214</v>
      </c>
      <c r="C6" s="26" t="s">
        <v>215</v>
      </c>
      <c r="D6" s="27" t="s">
        <v>216</v>
      </c>
      <c r="E6" s="27" t="s">
        <v>217</v>
      </c>
      <c r="F6" s="27" t="s">
        <v>218</v>
      </c>
      <c r="G6" s="27" t="s">
        <v>219</v>
      </c>
      <c r="H6" s="27" t="s">
        <v>220</v>
      </c>
      <c r="I6" s="27" t="s">
        <v>221</v>
      </c>
      <c r="J6" s="27" t="s">
        <v>222</v>
      </c>
      <c r="K6" s="27" t="s">
        <v>223</v>
      </c>
      <c r="L6" s="27" t="s">
        <v>224</v>
      </c>
      <c r="M6" s="27" t="s">
        <v>225</v>
      </c>
      <c r="N6" s="27" t="s">
        <v>226</v>
      </c>
      <c r="O6" s="27" t="s">
        <v>227</v>
      </c>
      <c r="P6" s="27" t="s">
        <v>228</v>
      </c>
      <c r="Q6" s="27" t="s">
        <v>229</v>
      </c>
      <c r="R6" s="27" t="s">
        <v>230</v>
      </c>
      <c r="S6" s="27" t="s">
        <v>231</v>
      </c>
      <c r="T6" s="27" t="s">
        <v>232</v>
      </c>
      <c r="U6" s="27" t="s">
        <v>233</v>
      </c>
      <c r="V6" s="27" t="s">
        <v>234</v>
      </c>
      <c r="W6" s="27" t="s">
        <v>235</v>
      </c>
      <c r="X6" s="27" t="s">
        <v>236</v>
      </c>
      <c r="Y6" s="27" t="s">
        <v>237</v>
      </c>
      <c r="Z6" s="27" t="s">
        <v>238</v>
      </c>
      <c r="AA6" s="27" t="s">
        <v>239</v>
      </c>
    </row>
    <row r="7" spans="1:27" x14ac:dyDescent="0.2">
      <c r="A7" s="96" t="s">
        <v>240</v>
      </c>
      <c r="B7" s="28" t="str">
        <f>"01"&amp;"."&amp;$B$639&amp;"."&amp;$B$640</f>
        <v>01.11.2023</v>
      </c>
      <c r="C7" s="88" t="s">
        <v>76</v>
      </c>
      <c r="D7" s="89">
        <f>ROUND(((D8+D9+D11+D10)/1000),5)</f>
        <v>2.3951699999999998</v>
      </c>
      <c r="E7" s="89">
        <f>ROUND(((E8+E9+E11+E10)/1000),5)</f>
        <v>2.2669000000000001</v>
      </c>
      <c r="F7" s="89">
        <f>ROUND(((F8+F9+F11+F10)/1000),5)</f>
        <v>2.1985600000000001</v>
      </c>
      <c r="G7" s="89">
        <f t="shared" ref="G7:AA7" si="0">ROUND(((G8+G9+G11+G10)/1000),5)</f>
        <v>2.1606700000000001</v>
      </c>
      <c r="H7" s="89">
        <f t="shared" si="0"/>
        <v>2.26986</v>
      </c>
      <c r="I7" s="89">
        <f t="shared" si="0"/>
        <v>2.4297900000000001</v>
      </c>
      <c r="J7" s="89">
        <f t="shared" si="0"/>
        <v>2.59911</v>
      </c>
      <c r="K7" s="89">
        <f t="shared" si="0"/>
        <v>2.8386100000000001</v>
      </c>
      <c r="L7" s="89">
        <f t="shared" si="0"/>
        <v>3.0625599999999999</v>
      </c>
      <c r="M7" s="89">
        <f t="shared" si="0"/>
        <v>3.2070099999999999</v>
      </c>
      <c r="N7" s="89">
        <f t="shared" si="0"/>
        <v>3.2133600000000002</v>
      </c>
      <c r="O7" s="89">
        <f t="shared" si="0"/>
        <v>3.1789800000000001</v>
      </c>
      <c r="P7" s="89">
        <f t="shared" si="0"/>
        <v>3.1789000000000001</v>
      </c>
      <c r="Q7" s="89">
        <f t="shared" si="0"/>
        <v>3.2394799999999999</v>
      </c>
      <c r="R7" s="89">
        <f t="shared" si="0"/>
        <v>3.1905600000000001</v>
      </c>
      <c r="S7" s="89">
        <f t="shared" si="0"/>
        <v>3.2130899999999998</v>
      </c>
      <c r="T7" s="89">
        <f t="shared" si="0"/>
        <v>3.1757200000000001</v>
      </c>
      <c r="U7" s="89">
        <f t="shared" si="0"/>
        <v>3.1773400000000001</v>
      </c>
      <c r="V7" s="89">
        <f t="shared" si="0"/>
        <v>3.1253299999999999</v>
      </c>
      <c r="W7" s="89">
        <f t="shared" si="0"/>
        <v>3.07734</v>
      </c>
      <c r="X7" s="89">
        <f t="shared" si="0"/>
        <v>3.0842499999999999</v>
      </c>
      <c r="Y7" s="89">
        <f t="shared" si="0"/>
        <v>2.8932000000000002</v>
      </c>
      <c r="Z7" s="89">
        <f t="shared" si="0"/>
        <v>2.6883599999999999</v>
      </c>
      <c r="AA7" s="89">
        <f t="shared" si="0"/>
        <v>2.4765299999999999</v>
      </c>
    </row>
    <row r="8" spans="1:27" ht="12.75" customHeight="1" outlineLevel="1" x14ac:dyDescent="0.2">
      <c r="A8" s="97" t="s">
        <v>241</v>
      </c>
      <c r="B8" s="63" t="s">
        <v>242</v>
      </c>
      <c r="C8" s="43" t="s">
        <v>79</v>
      </c>
      <c r="D8" s="44">
        <v>1209.8900000000001</v>
      </c>
      <c r="E8" s="44">
        <v>1081.6199999999999</v>
      </c>
      <c r="F8" s="44">
        <v>1013.28</v>
      </c>
      <c r="G8" s="44">
        <v>975.39</v>
      </c>
      <c r="H8" s="44">
        <v>1084.58</v>
      </c>
      <c r="I8" s="44">
        <v>1244.51</v>
      </c>
      <c r="J8" s="44">
        <v>1413.83</v>
      </c>
      <c r="K8" s="44">
        <v>1653.33</v>
      </c>
      <c r="L8" s="44">
        <v>1877.28</v>
      </c>
      <c r="M8" s="44">
        <v>2021.73</v>
      </c>
      <c r="N8" s="44">
        <v>2028.08</v>
      </c>
      <c r="O8" s="44">
        <v>1993.7</v>
      </c>
      <c r="P8" s="44">
        <v>1993.62</v>
      </c>
      <c r="Q8" s="44">
        <v>2054.1999999999998</v>
      </c>
      <c r="R8" s="44">
        <v>2005.28</v>
      </c>
      <c r="S8" s="44">
        <v>2027.81</v>
      </c>
      <c r="T8" s="44">
        <v>1990.44</v>
      </c>
      <c r="U8" s="44">
        <v>1992.06</v>
      </c>
      <c r="V8" s="44">
        <v>1940.05</v>
      </c>
      <c r="W8" s="44">
        <v>1892.06</v>
      </c>
      <c r="X8" s="44">
        <v>1898.97</v>
      </c>
      <c r="Y8" s="44">
        <v>1707.92</v>
      </c>
      <c r="Z8" s="44">
        <v>1503.08</v>
      </c>
      <c r="AA8" s="44">
        <v>1291.25</v>
      </c>
    </row>
    <row r="9" spans="1:27" ht="12.75" customHeight="1" outlineLevel="1" x14ac:dyDescent="0.2">
      <c r="A9" s="97" t="s">
        <v>243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7" t="s">
        <v>244</v>
      </c>
      <c r="B10" s="63" t="s">
        <v>83</v>
      </c>
      <c r="C10" s="43" t="s">
        <v>79</v>
      </c>
      <c r="D10" s="44">
        <v>3.63</v>
      </c>
      <c r="E10" s="44">
        <v>3.63</v>
      </c>
      <c r="F10" s="44">
        <v>3.63</v>
      </c>
      <c r="G10" s="44">
        <v>3.63</v>
      </c>
      <c r="H10" s="44">
        <v>3.63</v>
      </c>
      <c r="I10" s="44">
        <v>3.63</v>
      </c>
      <c r="J10" s="44">
        <v>3.63</v>
      </c>
      <c r="K10" s="44">
        <v>3.63</v>
      </c>
      <c r="L10" s="44">
        <v>3.63</v>
      </c>
      <c r="M10" s="44">
        <v>3.63</v>
      </c>
      <c r="N10" s="44">
        <v>3.63</v>
      </c>
      <c r="O10" s="44">
        <v>3.63</v>
      </c>
      <c r="P10" s="44">
        <v>3.63</v>
      </c>
      <c r="Q10" s="44">
        <v>3.63</v>
      </c>
      <c r="R10" s="44">
        <v>3.63</v>
      </c>
      <c r="S10" s="44">
        <v>3.63</v>
      </c>
      <c r="T10" s="44">
        <v>3.63</v>
      </c>
      <c r="U10" s="44">
        <v>3.63</v>
      </c>
      <c r="V10" s="44">
        <v>3.63</v>
      </c>
      <c r="W10" s="44">
        <v>3.63</v>
      </c>
      <c r="X10" s="44">
        <v>3.63</v>
      </c>
      <c r="Y10" s="44">
        <v>3.63</v>
      </c>
      <c r="Z10" s="44">
        <v>3.63</v>
      </c>
      <c r="AA10" s="44">
        <v>3.63</v>
      </c>
    </row>
    <row r="11" spans="1:27" ht="12.75" customHeight="1" outlineLevel="1" x14ac:dyDescent="0.2">
      <c r="A11" s="97" t="s">
        <v>245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x14ac:dyDescent="0.2">
      <c r="A12" s="96" t="s">
        <v>246</v>
      </c>
      <c r="B12" s="28" t="str">
        <f>"02"&amp;"."&amp;$B$639&amp;"."&amp;$B$640</f>
        <v>02.11.2023</v>
      </c>
      <c r="C12" s="88" t="s">
        <v>76</v>
      </c>
      <c r="D12" s="89">
        <f>ROUND(((D13+D14+D16+D15)/1000),5)</f>
        <v>2.3189700000000002</v>
      </c>
      <c r="E12" s="89">
        <f>ROUND(((E13+E14+E16+E15)/1000),5)</f>
        <v>2.2074500000000001</v>
      </c>
      <c r="F12" s="89">
        <f>ROUND(((F13+F14+F16+F15)/1000),5)</f>
        <v>2.0847099999999998</v>
      </c>
      <c r="G12" s="89">
        <f t="shared" ref="G12:AA12" si="3">ROUND(((G13+G14+G16+G15)/1000),5)</f>
        <v>2.06453</v>
      </c>
      <c r="H12" s="89">
        <f t="shared" si="3"/>
        <v>2.1599699999999999</v>
      </c>
      <c r="I12" s="89">
        <f t="shared" si="3"/>
        <v>2.39228</v>
      </c>
      <c r="J12" s="89">
        <f t="shared" si="3"/>
        <v>2.5413899999999998</v>
      </c>
      <c r="K12" s="89">
        <f t="shared" si="3"/>
        <v>2.8267099999999998</v>
      </c>
      <c r="L12" s="89">
        <f t="shared" si="3"/>
        <v>3.0310000000000001</v>
      </c>
      <c r="M12" s="89">
        <f t="shared" si="3"/>
        <v>3.1055999999999999</v>
      </c>
      <c r="N12" s="89">
        <f t="shared" si="3"/>
        <v>3.1170800000000001</v>
      </c>
      <c r="O12" s="89">
        <f t="shared" si="3"/>
        <v>3.17896</v>
      </c>
      <c r="P12" s="89">
        <f t="shared" si="3"/>
        <v>3.1524999999999999</v>
      </c>
      <c r="Q12" s="89">
        <f t="shared" si="3"/>
        <v>3.19774</v>
      </c>
      <c r="R12" s="89">
        <f t="shared" si="3"/>
        <v>3.1571699999999998</v>
      </c>
      <c r="S12" s="89">
        <f t="shared" si="3"/>
        <v>3.1796799999999998</v>
      </c>
      <c r="T12" s="89">
        <f t="shared" si="3"/>
        <v>3.1779099999999998</v>
      </c>
      <c r="U12" s="89">
        <f t="shared" si="3"/>
        <v>3.21733</v>
      </c>
      <c r="V12" s="89">
        <f t="shared" si="3"/>
        <v>3.2517399999999999</v>
      </c>
      <c r="W12" s="89">
        <f t="shared" si="3"/>
        <v>3.1823899999999998</v>
      </c>
      <c r="X12" s="89">
        <f t="shared" si="3"/>
        <v>3.0909399999999998</v>
      </c>
      <c r="Y12" s="89">
        <f t="shared" si="3"/>
        <v>3.0946199999999999</v>
      </c>
      <c r="Z12" s="89">
        <f t="shared" si="3"/>
        <v>2.64601</v>
      </c>
      <c r="AA12" s="89">
        <f t="shared" si="3"/>
        <v>2.49417</v>
      </c>
    </row>
    <row r="13" spans="1:27" ht="12.75" hidden="1" customHeight="1" outlineLevel="1" x14ac:dyDescent="0.2">
      <c r="A13" s="97" t="s">
        <v>247</v>
      </c>
      <c r="B13" s="63" t="s">
        <v>242</v>
      </c>
      <c r="C13" s="43" t="s">
        <v>79</v>
      </c>
      <c r="D13" s="44">
        <v>1133.69</v>
      </c>
      <c r="E13" s="44">
        <v>1022.17</v>
      </c>
      <c r="F13" s="44">
        <v>899.43</v>
      </c>
      <c r="G13" s="44">
        <v>879.25</v>
      </c>
      <c r="H13" s="44">
        <v>974.69</v>
      </c>
      <c r="I13" s="44">
        <v>1207</v>
      </c>
      <c r="J13" s="44">
        <v>1356.11</v>
      </c>
      <c r="K13" s="44">
        <v>1641.43</v>
      </c>
      <c r="L13" s="44">
        <v>1845.72</v>
      </c>
      <c r="M13" s="44">
        <v>1920.32</v>
      </c>
      <c r="N13" s="44">
        <v>1931.8</v>
      </c>
      <c r="O13" s="44">
        <v>1993.68</v>
      </c>
      <c r="P13" s="44">
        <v>1967.22</v>
      </c>
      <c r="Q13" s="44">
        <v>2012.46</v>
      </c>
      <c r="R13" s="44">
        <v>1971.89</v>
      </c>
      <c r="S13" s="44">
        <v>1994.4</v>
      </c>
      <c r="T13" s="44">
        <v>1992.63</v>
      </c>
      <c r="U13" s="44">
        <v>2032.05</v>
      </c>
      <c r="V13" s="44">
        <v>2066.46</v>
      </c>
      <c r="W13" s="44">
        <v>1997.11</v>
      </c>
      <c r="X13" s="44">
        <v>1905.66</v>
      </c>
      <c r="Y13" s="44">
        <v>1909.34</v>
      </c>
      <c r="Z13" s="44">
        <v>1460.73</v>
      </c>
      <c r="AA13" s="44">
        <v>1308.8900000000001</v>
      </c>
    </row>
    <row r="14" spans="1:27" ht="12.75" hidden="1" customHeight="1" outlineLevel="1" x14ac:dyDescent="0.2">
      <c r="A14" s="97" t="s">
        <v>248</v>
      </c>
      <c r="B14" s="63" t="s">
        <v>90</v>
      </c>
      <c r="C14" s="43" t="s">
        <v>79</v>
      </c>
      <c r="D14" s="44">
        <f>$D$9</f>
        <v>1071.42</v>
      </c>
      <c r="E14" s="44">
        <f t="shared" ref="E14:AA14" si="4">$D$9</f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97" t="s">
        <v>249</v>
      </c>
      <c r="B15" s="63" t="s">
        <v>83</v>
      </c>
      <c r="C15" s="43" t="s">
        <v>79</v>
      </c>
      <c r="D15" s="44">
        <v>3.63</v>
      </c>
      <c r="E15" s="44">
        <v>3.63</v>
      </c>
      <c r="F15" s="44">
        <v>3.63</v>
      </c>
      <c r="G15" s="44">
        <v>3.63</v>
      </c>
      <c r="H15" s="44">
        <v>3.63</v>
      </c>
      <c r="I15" s="44">
        <v>3.63</v>
      </c>
      <c r="J15" s="44">
        <v>3.63</v>
      </c>
      <c r="K15" s="44">
        <v>3.63</v>
      </c>
      <c r="L15" s="44">
        <v>3.63</v>
      </c>
      <c r="M15" s="44">
        <v>3.63</v>
      </c>
      <c r="N15" s="44">
        <v>3.63</v>
      </c>
      <c r="O15" s="44">
        <v>3.63</v>
      </c>
      <c r="P15" s="44">
        <v>3.63</v>
      </c>
      <c r="Q15" s="44">
        <v>3.63</v>
      </c>
      <c r="R15" s="44">
        <v>3.63</v>
      </c>
      <c r="S15" s="44">
        <v>3.63</v>
      </c>
      <c r="T15" s="44">
        <v>3.63</v>
      </c>
      <c r="U15" s="44">
        <v>3.63</v>
      </c>
      <c r="V15" s="44">
        <v>3.63</v>
      </c>
      <c r="W15" s="44">
        <v>3.63</v>
      </c>
      <c r="X15" s="44">
        <v>3.63</v>
      </c>
      <c r="Y15" s="44">
        <v>3.63</v>
      </c>
      <c r="Z15" s="44">
        <v>3.63</v>
      </c>
      <c r="AA15" s="44">
        <v>3.63</v>
      </c>
    </row>
    <row r="16" spans="1:27" ht="12.75" hidden="1" customHeight="1" outlineLevel="1" x14ac:dyDescent="0.2">
      <c r="A16" s="97" t="s">
        <v>250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collapsed="1" x14ac:dyDescent="0.2">
      <c r="A17" s="96" t="s">
        <v>251</v>
      </c>
      <c r="B17" s="28" t="str">
        <f>"03"&amp;"."&amp;$B$639&amp;"."&amp;$B$640</f>
        <v>03.11.2023</v>
      </c>
      <c r="C17" s="88" t="s">
        <v>76</v>
      </c>
      <c r="D17" s="89">
        <f>ROUND(((D18+D19+D21+D20)/1000),5)</f>
        <v>2.3453400000000002</v>
      </c>
      <c r="E17" s="89">
        <f>ROUND(((E18+E19+E21+E20)/1000),5)</f>
        <v>2.2252800000000001</v>
      </c>
      <c r="F17" s="89">
        <f>ROUND(((F18+F19+F21+F20)/1000),5)</f>
        <v>2.1135799999999998</v>
      </c>
      <c r="G17" s="89">
        <f t="shared" ref="G17:AA17" si="6">ROUND(((G18+G19+G21+G20)/1000),5)</f>
        <v>2.0854400000000002</v>
      </c>
      <c r="H17" s="89">
        <f t="shared" si="6"/>
        <v>2.2166999999999999</v>
      </c>
      <c r="I17" s="89">
        <f t="shared" si="6"/>
        <v>2.3723999999999998</v>
      </c>
      <c r="J17" s="89">
        <f t="shared" si="6"/>
        <v>2.5428600000000001</v>
      </c>
      <c r="K17" s="89">
        <f t="shared" si="6"/>
        <v>2.7839200000000002</v>
      </c>
      <c r="L17" s="89">
        <f t="shared" si="6"/>
        <v>3.0407500000000001</v>
      </c>
      <c r="M17" s="89">
        <f t="shared" si="6"/>
        <v>3.0959699999999999</v>
      </c>
      <c r="N17" s="89">
        <f t="shared" si="6"/>
        <v>3.1076199999999998</v>
      </c>
      <c r="O17" s="89">
        <f t="shared" si="6"/>
        <v>3.1129799999999999</v>
      </c>
      <c r="P17" s="89">
        <f t="shared" si="6"/>
        <v>3.1199599999999998</v>
      </c>
      <c r="Q17" s="89">
        <f t="shared" si="6"/>
        <v>3.11687</v>
      </c>
      <c r="R17" s="89">
        <f t="shared" si="6"/>
        <v>3.1045199999999999</v>
      </c>
      <c r="S17" s="89">
        <f t="shared" si="6"/>
        <v>3.0979700000000001</v>
      </c>
      <c r="T17" s="89">
        <f t="shared" si="6"/>
        <v>3.0718800000000002</v>
      </c>
      <c r="U17" s="89">
        <f t="shared" si="6"/>
        <v>3.1683599999999998</v>
      </c>
      <c r="V17" s="89">
        <f t="shared" si="6"/>
        <v>3.2114400000000001</v>
      </c>
      <c r="W17" s="89">
        <f t="shared" si="6"/>
        <v>3.1711299999999998</v>
      </c>
      <c r="X17" s="89">
        <f t="shared" si="6"/>
        <v>3.0777700000000001</v>
      </c>
      <c r="Y17" s="89">
        <f t="shared" si="6"/>
        <v>2.9626999999999999</v>
      </c>
      <c r="Z17" s="89">
        <f t="shared" si="6"/>
        <v>2.6779999999999999</v>
      </c>
      <c r="AA17" s="89">
        <f t="shared" si="6"/>
        <v>2.4736500000000001</v>
      </c>
    </row>
    <row r="18" spans="1:27" ht="12.75" hidden="1" customHeight="1" outlineLevel="1" x14ac:dyDescent="0.2">
      <c r="A18" s="97" t="s">
        <v>252</v>
      </c>
      <c r="B18" s="63" t="s">
        <v>242</v>
      </c>
      <c r="C18" s="43" t="s">
        <v>79</v>
      </c>
      <c r="D18" s="44">
        <v>1160.06</v>
      </c>
      <c r="E18" s="44">
        <v>1040</v>
      </c>
      <c r="F18" s="44">
        <v>928.3</v>
      </c>
      <c r="G18" s="44">
        <v>900.16</v>
      </c>
      <c r="H18" s="44">
        <v>1031.42</v>
      </c>
      <c r="I18" s="44">
        <v>1187.1199999999999</v>
      </c>
      <c r="J18" s="44">
        <v>1357.58</v>
      </c>
      <c r="K18" s="44">
        <v>1598.64</v>
      </c>
      <c r="L18" s="44">
        <v>1855.47</v>
      </c>
      <c r="M18" s="44">
        <v>1910.69</v>
      </c>
      <c r="N18" s="44">
        <v>1922.34</v>
      </c>
      <c r="O18" s="44">
        <v>1927.7</v>
      </c>
      <c r="P18" s="44">
        <v>1934.68</v>
      </c>
      <c r="Q18" s="44">
        <v>1931.59</v>
      </c>
      <c r="R18" s="44">
        <v>1919.24</v>
      </c>
      <c r="S18" s="44">
        <v>1912.69</v>
      </c>
      <c r="T18" s="44">
        <v>1886.6</v>
      </c>
      <c r="U18" s="44">
        <v>1983.08</v>
      </c>
      <c r="V18" s="44">
        <v>2026.16</v>
      </c>
      <c r="W18" s="44">
        <v>1985.85</v>
      </c>
      <c r="X18" s="44">
        <v>1892.49</v>
      </c>
      <c r="Y18" s="44">
        <v>1777.42</v>
      </c>
      <c r="Z18" s="44">
        <v>1492.72</v>
      </c>
      <c r="AA18" s="44">
        <v>1288.3699999999999</v>
      </c>
    </row>
    <row r="19" spans="1:27" ht="12.75" hidden="1" customHeight="1" outlineLevel="1" x14ac:dyDescent="0.2">
      <c r="A19" s="97" t="s">
        <v>253</v>
      </c>
      <c r="B19" s="63" t="s">
        <v>90</v>
      </c>
      <c r="C19" s="43" t="s">
        <v>79</v>
      </c>
      <c r="D19" s="44">
        <f>$D$9</f>
        <v>1071.42</v>
      </c>
      <c r="E19" s="44">
        <f t="shared" ref="E19:AA19" si="7">$D$9</f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97" t="s">
        <v>254</v>
      </c>
      <c r="B20" s="63" t="s">
        <v>83</v>
      </c>
      <c r="C20" s="43" t="s">
        <v>79</v>
      </c>
      <c r="D20" s="44">
        <v>3.63</v>
      </c>
      <c r="E20" s="44">
        <v>3.63</v>
      </c>
      <c r="F20" s="44">
        <v>3.63</v>
      </c>
      <c r="G20" s="44">
        <v>3.63</v>
      </c>
      <c r="H20" s="44">
        <v>3.63</v>
      </c>
      <c r="I20" s="44">
        <v>3.63</v>
      </c>
      <c r="J20" s="44">
        <v>3.63</v>
      </c>
      <c r="K20" s="44">
        <v>3.63</v>
      </c>
      <c r="L20" s="44">
        <v>3.63</v>
      </c>
      <c r="M20" s="44">
        <v>3.63</v>
      </c>
      <c r="N20" s="44">
        <v>3.63</v>
      </c>
      <c r="O20" s="44">
        <v>3.63</v>
      </c>
      <c r="P20" s="44">
        <v>3.63</v>
      </c>
      <c r="Q20" s="44">
        <v>3.63</v>
      </c>
      <c r="R20" s="44">
        <v>3.63</v>
      </c>
      <c r="S20" s="44">
        <v>3.63</v>
      </c>
      <c r="T20" s="44">
        <v>3.63</v>
      </c>
      <c r="U20" s="44">
        <v>3.63</v>
      </c>
      <c r="V20" s="44">
        <v>3.63</v>
      </c>
      <c r="W20" s="44">
        <v>3.63</v>
      </c>
      <c r="X20" s="44">
        <v>3.63</v>
      </c>
      <c r="Y20" s="44">
        <v>3.63</v>
      </c>
      <c r="Z20" s="44">
        <v>3.63</v>
      </c>
      <c r="AA20" s="44">
        <v>3.63</v>
      </c>
    </row>
    <row r="21" spans="1:27" ht="12.75" hidden="1" customHeight="1" outlineLevel="1" x14ac:dyDescent="0.2">
      <c r="A21" s="97" t="s">
        <v>255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collapsed="1" x14ac:dyDescent="0.2">
      <c r="A22" s="96" t="s">
        <v>256</v>
      </c>
      <c r="B22" s="28" t="str">
        <f>"04"&amp;"."&amp;$B$639&amp;"."&amp;$B$640</f>
        <v>04.11.2023</v>
      </c>
      <c r="C22" s="88" t="s">
        <v>76</v>
      </c>
      <c r="D22" s="89">
        <f>ROUND(((D23+D24+D26+D25)/1000),5)</f>
        <v>2.4355099999999998</v>
      </c>
      <c r="E22" s="89">
        <f>ROUND(((E23+E24+E26+E25)/1000),5)</f>
        <v>2.3575900000000001</v>
      </c>
      <c r="F22" s="89">
        <f>ROUND(((F23+F24+F26+F25)/1000),5)</f>
        <v>2.2775400000000001</v>
      </c>
      <c r="G22" s="89">
        <f t="shared" ref="G22:AA22" si="9">ROUND(((G23+G24+G26+G25)/1000),5)</f>
        <v>2.22302</v>
      </c>
      <c r="H22" s="89">
        <f t="shared" si="9"/>
        <v>2.2732299999999999</v>
      </c>
      <c r="I22" s="89">
        <f t="shared" si="9"/>
        <v>2.3697699999999999</v>
      </c>
      <c r="J22" s="89">
        <f t="shared" si="9"/>
        <v>2.38198</v>
      </c>
      <c r="K22" s="89">
        <f t="shared" si="9"/>
        <v>2.4908600000000001</v>
      </c>
      <c r="L22" s="89">
        <f t="shared" si="9"/>
        <v>2.8103600000000002</v>
      </c>
      <c r="M22" s="89">
        <f t="shared" si="9"/>
        <v>2.9056600000000001</v>
      </c>
      <c r="N22" s="89">
        <f t="shared" si="9"/>
        <v>2.9561799999999998</v>
      </c>
      <c r="O22" s="89">
        <f t="shared" si="9"/>
        <v>2.9639700000000002</v>
      </c>
      <c r="P22" s="89">
        <f t="shared" si="9"/>
        <v>2.9572600000000002</v>
      </c>
      <c r="Q22" s="89">
        <f t="shared" si="9"/>
        <v>2.9569899999999998</v>
      </c>
      <c r="R22" s="89">
        <f t="shared" si="9"/>
        <v>2.9342999999999999</v>
      </c>
      <c r="S22" s="89">
        <f t="shared" si="9"/>
        <v>3.06548</v>
      </c>
      <c r="T22" s="89">
        <f t="shared" si="9"/>
        <v>3.1382599999999998</v>
      </c>
      <c r="U22" s="89">
        <f t="shared" si="9"/>
        <v>3.2826399999999998</v>
      </c>
      <c r="V22" s="89">
        <f t="shared" si="9"/>
        <v>3.2838099999999999</v>
      </c>
      <c r="W22" s="89">
        <f t="shared" si="9"/>
        <v>3.1583700000000001</v>
      </c>
      <c r="X22" s="89">
        <f t="shared" si="9"/>
        <v>2.9257900000000001</v>
      </c>
      <c r="Y22" s="89">
        <f t="shared" si="9"/>
        <v>2.8801199999999998</v>
      </c>
      <c r="Z22" s="89">
        <f t="shared" si="9"/>
        <v>2.52956</v>
      </c>
      <c r="AA22" s="89">
        <f t="shared" si="9"/>
        <v>2.4503499999999998</v>
      </c>
    </row>
    <row r="23" spans="1:27" ht="12.75" hidden="1" customHeight="1" outlineLevel="1" x14ac:dyDescent="0.2">
      <c r="A23" s="97" t="s">
        <v>257</v>
      </c>
      <c r="B23" s="63" t="s">
        <v>242</v>
      </c>
      <c r="C23" s="43" t="s">
        <v>79</v>
      </c>
      <c r="D23" s="44">
        <v>1250.23</v>
      </c>
      <c r="E23" s="44">
        <v>1172.31</v>
      </c>
      <c r="F23" s="44">
        <v>1092.26</v>
      </c>
      <c r="G23" s="44">
        <v>1037.74</v>
      </c>
      <c r="H23" s="44">
        <v>1087.95</v>
      </c>
      <c r="I23" s="44">
        <v>1184.49</v>
      </c>
      <c r="J23" s="44">
        <v>1196.7</v>
      </c>
      <c r="K23" s="44">
        <v>1305.58</v>
      </c>
      <c r="L23" s="44">
        <v>1625.08</v>
      </c>
      <c r="M23" s="44">
        <v>1720.38</v>
      </c>
      <c r="N23" s="44">
        <v>1770.9</v>
      </c>
      <c r="O23" s="44">
        <v>1778.69</v>
      </c>
      <c r="P23" s="44">
        <v>1771.98</v>
      </c>
      <c r="Q23" s="44">
        <v>1771.71</v>
      </c>
      <c r="R23" s="44">
        <v>1749.02</v>
      </c>
      <c r="S23" s="44">
        <v>1880.2</v>
      </c>
      <c r="T23" s="44">
        <v>1952.98</v>
      </c>
      <c r="U23" s="44">
        <v>2097.36</v>
      </c>
      <c r="V23" s="44">
        <v>2098.5300000000002</v>
      </c>
      <c r="W23" s="44">
        <v>1973.09</v>
      </c>
      <c r="X23" s="44">
        <v>1740.51</v>
      </c>
      <c r="Y23" s="44">
        <v>1694.84</v>
      </c>
      <c r="Z23" s="44">
        <v>1344.28</v>
      </c>
      <c r="AA23" s="44">
        <v>1265.07</v>
      </c>
    </row>
    <row r="24" spans="1:27" ht="12.75" hidden="1" customHeight="1" outlineLevel="1" x14ac:dyDescent="0.2">
      <c r="A24" s="97" t="s">
        <v>258</v>
      </c>
      <c r="B24" s="63" t="s">
        <v>90</v>
      </c>
      <c r="C24" s="43" t="s">
        <v>79</v>
      </c>
      <c r="D24" s="44">
        <f>$D$9</f>
        <v>1071.42</v>
      </c>
      <c r="E24" s="44">
        <f t="shared" ref="E24:AA24" si="10"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97" t="s">
        <v>259</v>
      </c>
      <c r="B25" s="63" t="s">
        <v>83</v>
      </c>
      <c r="C25" s="43" t="s">
        <v>79</v>
      </c>
      <c r="D25" s="44">
        <v>3.63</v>
      </c>
      <c r="E25" s="44">
        <v>3.63</v>
      </c>
      <c r="F25" s="44">
        <v>3.63</v>
      </c>
      <c r="G25" s="44">
        <v>3.63</v>
      </c>
      <c r="H25" s="44">
        <v>3.63</v>
      </c>
      <c r="I25" s="44">
        <v>3.63</v>
      </c>
      <c r="J25" s="44">
        <v>3.63</v>
      </c>
      <c r="K25" s="44">
        <v>3.63</v>
      </c>
      <c r="L25" s="44">
        <v>3.63</v>
      </c>
      <c r="M25" s="44">
        <v>3.63</v>
      </c>
      <c r="N25" s="44">
        <v>3.63</v>
      </c>
      <c r="O25" s="44">
        <v>3.63</v>
      </c>
      <c r="P25" s="44">
        <v>3.63</v>
      </c>
      <c r="Q25" s="44">
        <v>3.63</v>
      </c>
      <c r="R25" s="44">
        <v>3.63</v>
      </c>
      <c r="S25" s="44">
        <v>3.63</v>
      </c>
      <c r="T25" s="44">
        <v>3.63</v>
      </c>
      <c r="U25" s="44">
        <v>3.63</v>
      </c>
      <c r="V25" s="44">
        <v>3.63</v>
      </c>
      <c r="W25" s="44">
        <v>3.63</v>
      </c>
      <c r="X25" s="44">
        <v>3.63</v>
      </c>
      <c r="Y25" s="44">
        <v>3.63</v>
      </c>
      <c r="Z25" s="44">
        <v>3.63</v>
      </c>
      <c r="AA25" s="44">
        <v>3.63</v>
      </c>
    </row>
    <row r="26" spans="1:27" ht="12.75" hidden="1" customHeight="1" outlineLevel="1" x14ac:dyDescent="0.2">
      <c r="A26" s="97" t="s">
        <v>260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collapsed="1" x14ac:dyDescent="0.2">
      <c r="A27" s="96" t="s">
        <v>261</v>
      </c>
      <c r="B27" s="28" t="str">
        <f>"05"&amp;"."&amp;$B$639&amp;"."&amp;$B$640</f>
        <v>05.11.2023</v>
      </c>
      <c r="C27" s="88" t="s">
        <v>76</v>
      </c>
      <c r="D27" s="89">
        <f>ROUND(((D28+D29+D31+D30)/1000),5)</f>
        <v>2.4304700000000001</v>
      </c>
      <c r="E27" s="89">
        <f>ROUND(((E28+E29+E31+E30)/1000),5)</f>
        <v>2.3211599999999999</v>
      </c>
      <c r="F27" s="89">
        <f>ROUND(((F28+F29+F31+F30)/1000),5)</f>
        <v>2.23827</v>
      </c>
      <c r="G27" s="89">
        <f t="shared" ref="G27:AA27" si="12">ROUND(((G28+G29+G31+G30)/1000),5)</f>
        <v>2.21984</v>
      </c>
      <c r="H27" s="89">
        <f t="shared" si="12"/>
        <v>2.2233499999999999</v>
      </c>
      <c r="I27" s="89">
        <f t="shared" si="12"/>
        <v>2.3408600000000002</v>
      </c>
      <c r="J27" s="89">
        <f t="shared" si="12"/>
        <v>2.3237899999999998</v>
      </c>
      <c r="K27" s="89">
        <f t="shared" si="12"/>
        <v>2.4236499999999999</v>
      </c>
      <c r="L27" s="89">
        <f t="shared" si="12"/>
        <v>2.6711800000000001</v>
      </c>
      <c r="M27" s="89">
        <f t="shared" si="12"/>
        <v>2.8475199999999998</v>
      </c>
      <c r="N27" s="89">
        <f t="shared" si="12"/>
        <v>2.8911899999999999</v>
      </c>
      <c r="O27" s="89">
        <f t="shared" si="12"/>
        <v>2.90151</v>
      </c>
      <c r="P27" s="89">
        <f t="shared" si="12"/>
        <v>2.90232</v>
      </c>
      <c r="Q27" s="89">
        <f t="shared" si="12"/>
        <v>2.9033000000000002</v>
      </c>
      <c r="R27" s="89">
        <f t="shared" si="12"/>
        <v>2.8896799999999998</v>
      </c>
      <c r="S27" s="89">
        <f t="shared" si="12"/>
        <v>2.8696199999999998</v>
      </c>
      <c r="T27" s="89">
        <f t="shared" si="12"/>
        <v>2.8987599999999998</v>
      </c>
      <c r="U27" s="89">
        <f t="shared" si="12"/>
        <v>3.1091099999999998</v>
      </c>
      <c r="V27" s="89">
        <f t="shared" si="12"/>
        <v>3.2147299999999999</v>
      </c>
      <c r="W27" s="89">
        <f t="shared" si="12"/>
        <v>3.1122700000000001</v>
      </c>
      <c r="X27" s="89">
        <f t="shared" si="12"/>
        <v>2.9332500000000001</v>
      </c>
      <c r="Y27" s="89">
        <f t="shared" si="12"/>
        <v>2.8898600000000001</v>
      </c>
      <c r="Z27" s="89">
        <f t="shared" si="12"/>
        <v>2.6514700000000002</v>
      </c>
      <c r="AA27" s="89">
        <f t="shared" si="12"/>
        <v>2.4384199999999998</v>
      </c>
    </row>
    <row r="28" spans="1:27" ht="12.75" hidden="1" customHeight="1" outlineLevel="1" x14ac:dyDescent="0.2">
      <c r="A28" s="97" t="s">
        <v>262</v>
      </c>
      <c r="B28" s="63" t="s">
        <v>242</v>
      </c>
      <c r="C28" s="43" t="s">
        <v>79</v>
      </c>
      <c r="D28" s="44">
        <v>1245.19</v>
      </c>
      <c r="E28" s="44">
        <v>1135.8800000000001</v>
      </c>
      <c r="F28" s="44">
        <v>1052.99</v>
      </c>
      <c r="G28" s="44">
        <v>1034.56</v>
      </c>
      <c r="H28" s="44">
        <v>1038.07</v>
      </c>
      <c r="I28" s="44">
        <v>1155.58</v>
      </c>
      <c r="J28" s="44">
        <v>1138.51</v>
      </c>
      <c r="K28" s="44">
        <v>1238.3699999999999</v>
      </c>
      <c r="L28" s="44">
        <v>1485.9</v>
      </c>
      <c r="M28" s="44">
        <v>1662.24</v>
      </c>
      <c r="N28" s="44">
        <v>1705.91</v>
      </c>
      <c r="O28" s="44">
        <v>1716.23</v>
      </c>
      <c r="P28" s="44">
        <v>1717.04</v>
      </c>
      <c r="Q28" s="44">
        <v>1718.02</v>
      </c>
      <c r="R28" s="44">
        <v>1704.4</v>
      </c>
      <c r="S28" s="44">
        <v>1684.34</v>
      </c>
      <c r="T28" s="44">
        <v>1713.48</v>
      </c>
      <c r="U28" s="44">
        <v>1923.83</v>
      </c>
      <c r="V28" s="44">
        <v>2029.45</v>
      </c>
      <c r="W28" s="44">
        <v>1926.99</v>
      </c>
      <c r="X28" s="44">
        <v>1747.97</v>
      </c>
      <c r="Y28" s="44">
        <v>1704.58</v>
      </c>
      <c r="Z28" s="44">
        <v>1466.19</v>
      </c>
      <c r="AA28" s="44">
        <v>1253.1400000000001</v>
      </c>
    </row>
    <row r="29" spans="1:27" ht="12.75" hidden="1" customHeight="1" outlineLevel="1" x14ac:dyDescent="0.2">
      <c r="A29" s="97" t="s">
        <v>263</v>
      </c>
      <c r="B29" s="63" t="s">
        <v>90</v>
      </c>
      <c r="C29" s="43" t="s">
        <v>79</v>
      </c>
      <c r="D29" s="44">
        <f>$D$9</f>
        <v>1071.42</v>
      </c>
      <c r="E29" s="44">
        <f t="shared" ref="E29:AA29" si="13">$D$9</f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97" t="s">
        <v>264</v>
      </c>
      <c r="B30" s="63" t="s">
        <v>83</v>
      </c>
      <c r="C30" s="43" t="s">
        <v>79</v>
      </c>
      <c r="D30" s="44">
        <v>3.63</v>
      </c>
      <c r="E30" s="44">
        <v>3.63</v>
      </c>
      <c r="F30" s="44">
        <v>3.63</v>
      </c>
      <c r="G30" s="44">
        <v>3.63</v>
      </c>
      <c r="H30" s="44">
        <v>3.63</v>
      </c>
      <c r="I30" s="44">
        <v>3.63</v>
      </c>
      <c r="J30" s="44">
        <v>3.63</v>
      </c>
      <c r="K30" s="44">
        <v>3.63</v>
      </c>
      <c r="L30" s="44">
        <v>3.63</v>
      </c>
      <c r="M30" s="44">
        <v>3.63</v>
      </c>
      <c r="N30" s="44">
        <v>3.63</v>
      </c>
      <c r="O30" s="44">
        <v>3.63</v>
      </c>
      <c r="P30" s="44">
        <v>3.63</v>
      </c>
      <c r="Q30" s="44">
        <v>3.63</v>
      </c>
      <c r="R30" s="44">
        <v>3.63</v>
      </c>
      <c r="S30" s="44">
        <v>3.63</v>
      </c>
      <c r="T30" s="44">
        <v>3.63</v>
      </c>
      <c r="U30" s="44">
        <v>3.63</v>
      </c>
      <c r="V30" s="44">
        <v>3.63</v>
      </c>
      <c r="W30" s="44">
        <v>3.63</v>
      </c>
      <c r="X30" s="44">
        <v>3.63</v>
      </c>
      <c r="Y30" s="44">
        <v>3.63</v>
      </c>
      <c r="Z30" s="44">
        <v>3.63</v>
      </c>
      <c r="AA30" s="44">
        <v>3.63</v>
      </c>
    </row>
    <row r="31" spans="1:27" ht="12.75" hidden="1" customHeight="1" outlineLevel="1" x14ac:dyDescent="0.2">
      <c r="A31" s="97" t="s">
        <v>265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collapsed="1" x14ac:dyDescent="0.2">
      <c r="A32" s="96" t="s">
        <v>266</v>
      </c>
      <c r="B32" s="28" t="str">
        <f>"06"&amp;"."&amp;$B$639&amp;"."&amp;$B$640</f>
        <v>06.11.2023</v>
      </c>
      <c r="C32" s="88" t="s">
        <v>76</v>
      </c>
      <c r="D32" s="89">
        <f>ROUND(((D33+D34+D36+D35)/1000),5)</f>
        <v>2.4326099999999999</v>
      </c>
      <c r="E32" s="89">
        <f>ROUND(((E33+E34+E36+E35)/1000),5)</f>
        <v>2.35629</v>
      </c>
      <c r="F32" s="89">
        <f>ROUND(((F33+F34+F36+F35)/1000),5)</f>
        <v>2.27474</v>
      </c>
      <c r="G32" s="89">
        <f t="shared" ref="G32:AA32" si="15">ROUND(((G33+G34+G36+G35)/1000),5)</f>
        <v>2.2322799999999998</v>
      </c>
      <c r="H32" s="89">
        <f t="shared" si="15"/>
        <v>2.2698200000000002</v>
      </c>
      <c r="I32" s="89">
        <f t="shared" si="15"/>
        <v>2.3633099999999998</v>
      </c>
      <c r="J32" s="89">
        <f t="shared" si="15"/>
        <v>2.3949500000000001</v>
      </c>
      <c r="K32" s="89">
        <f t="shared" si="15"/>
        <v>2.5088499999999998</v>
      </c>
      <c r="L32" s="89">
        <f t="shared" si="15"/>
        <v>2.7401900000000001</v>
      </c>
      <c r="M32" s="89">
        <f t="shared" si="15"/>
        <v>2.9335599999999999</v>
      </c>
      <c r="N32" s="89">
        <f t="shared" si="15"/>
        <v>3.0490400000000002</v>
      </c>
      <c r="O32" s="89">
        <f t="shared" si="15"/>
        <v>3.0681799999999999</v>
      </c>
      <c r="P32" s="89">
        <f t="shared" si="15"/>
        <v>3.0478100000000001</v>
      </c>
      <c r="Q32" s="89">
        <f t="shared" si="15"/>
        <v>3.0556000000000001</v>
      </c>
      <c r="R32" s="89">
        <f t="shared" si="15"/>
        <v>3.0231400000000002</v>
      </c>
      <c r="S32" s="89">
        <f t="shared" si="15"/>
        <v>3.0040499999999999</v>
      </c>
      <c r="T32" s="89">
        <f t="shared" si="15"/>
        <v>3.0744600000000002</v>
      </c>
      <c r="U32" s="89">
        <f t="shared" si="15"/>
        <v>3.1321599999999998</v>
      </c>
      <c r="V32" s="89">
        <f t="shared" si="15"/>
        <v>3.1277499999999998</v>
      </c>
      <c r="W32" s="89">
        <f t="shared" si="15"/>
        <v>3.0999400000000001</v>
      </c>
      <c r="X32" s="89">
        <f t="shared" si="15"/>
        <v>3.0663299999999998</v>
      </c>
      <c r="Y32" s="89">
        <f t="shared" si="15"/>
        <v>2.9361799999999998</v>
      </c>
      <c r="Z32" s="89">
        <f t="shared" si="15"/>
        <v>2.6134900000000001</v>
      </c>
      <c r="AA32" s="89">
        <f t="shared" si="15"/>
        <v>2.4757199999999999</v>
      </c>
    </row>
    <row r="33" spans="1:27" ht="12.75" hidden="1" customHeight="1" outlineLevel="1" x14ac:dyDescent="0.2">
      <c r="A33" s="97" t="s">
        <v>267</v>
      </c>
      <c r="B33" s="63" t="s">
        <v>242</v>
      </c>
      <c r="C33" s="43" t="s">
        <v>79</v>
      </c>
      <c r="D33" s="44">
        <v>1247.33</v>
      </c>
      <c r="E33" s="44">
        <v>1171.01</v>
      </c>
      <c r="F33" s="44">
        <v>1089.46</v>
      </c>
      <c r="G33" s="44">
        <v>1047</v>
      </c>
      <c r="H33" s="44">
        <v>1084.54</v>
      </c>
      <c r="I33" s="44">
        <v>1178.03</v>
      </c>
      <c r="J33" s="44">
        <v>1209.67</v>
      </c>
      <c r="K33" s="44">
        <v>1323.57</v>
      </c>
      <c r="L33" s="44">
        <v>1554.91</v>
      </c>
      <c r="M33" s="44">
        <v>1748.28</v>
      </c>
      <c r="N33" s="44">
        <v>1863.76</v>
      </c>
      <c r="O33" s="44">
        <v>1882.9</v>
      </c>
      <c r="P33" s="44">
        <v>1862.53</v>
      </c>
      <c r="Q33" s="44">
        <v>1870.32</v>
      </c>
      <c r="R33" s="44">
        <v>1837.86</v>
      </c>
      <c r="S33" s="44">
        <v>1818.77</v>
      </c>
      <c r="T33" s="44">
        <v>1889.18</v>
      </c>
      <c r="U33" s="44">
        <v>1946.88</v>
      </c>
      <c r="V33" s="44">
        <v>1942.47</v>
      </c>
      <c r="W33" s="44">
        <v>1914.66</v>
      </c>
      <c r="X33" s="44">
        <v>1881.05</v>
      </c>
      <c r="Y33" s="44">
        <v>1750.9</v>
      </c>
      <c r="Z33" s="44">
        <v>1428.21</v>
      </c>
      <c r="AA33" s="44">
        <v>1290.44</v>
      </c>
    </row>
    <row r="34" spans="1:27" ht="12.75" hidden="1" customHeight="1" outlineLevel="1" x14ac:dyDescent="0.2">
      <c r="A34" s="97" t="s">
        <v>268</v>
      </c>
      <c r="B34" s="63" t="s">
        <v>90</v>
      </c>
      <c r="C34" s="43" t="s">
        <v>79</v>
      </c>
      <c r="D34" s="44">
        <f>$D$9</f>
        <v>1071.42</v>
      </c>
      <c r="E34" s="44">
        <f t="shared" ref="E34:AA34" si="16">$D$9</f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97" t="s">
        <v>269</v>
      </c>
      <c r="B35" s="63" t="s">
        <v>83</v>
      </c>
      <c r="C35" s="43" t="s">
        <v>79</v>
      </c>
      <c r="D35" s="44">
        <v>3.63</v>
      </c>
      <c r="E35" s="44">
        <v>3.63</v>
      </c>
      <c r="F35" s="44">
        <v>3.63</v>
      </c>
      <c r="G35" s="44">
        <v>3.63</v>
      </c>
      <c r="H35" s="44">
        <v>3.63</v>
      </c>
      <c r="I35" s="44">
        <v>3.63</v>
      </c>
      <c r="J35" s="44">
        <v>3.63</v>
      </c>
      <c r="K35" s="44">
        <v>3.63</v>
      </c>
      <c r="L35" s="44">
        <v>3.63</v>
      </c>
      <c r="M35" s="44">
        <v>3.63</v>
      </c>
      <c r="N35" s="44">
        <v>3.63</v>
      </c>
      <c r="O35" s="44">
        <v>3.63</v>
      </c>
      <c r="P35" s="44">
        <v>3.63</v>
      </c>
      <c r="Q35" s="44">
        <v>3.63</v>
      </c>
      <c r="R35" s="44">
        <v>3.63</v>
      </c>
      <c r="S35" s="44">
        <v>3.63</v>
      </c>
      <c r="T35" s="44">
        <v>3.63</v>
      </c>
      <c r="U35" s="44">
        <v>3.63</v>
      </c>
      <c r="V35" s="44">
        <v>3.63</v>
      </c>
      <c r="W35" s="44">
        <v>3.63</v>
      </c>
      <c r="X35" s="44">
        <v>3.63</v>
      </c>
      <c r="Y35" s="44">
        <v>3.63</v>
      </c>
      <c r="Z35" s="44">
        <v>3.63</v>
      </c>
      <c r="AA35" s="44">
        <v>3.63</v>
      </c>
    </row>
    <row r="36" spans="1:27" ht="12.75" hidden="1" customHeight="1" outlineLevel="1" x14ac:dyDescent="0.2">
      <c r="A36" s="97" t="s">
        <v>270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collapsed="1" x14ac:dyDescent="0.2">
      <c r="A37" s="96" t="s">
        <v>271</v>
      </c>
      <c r="B37" s="28" t="str">
        <f>"07"&amp;"."&amp;$B$639&amp;"."&amp;$B$640</f>
        <v>07.11.2023</v>
      </c>
      <c r="C37" s="88" t="s">
        <v>76</v>
      </c>
      <c r="D37" s="89">
        <f>ROUND(((D38+D39+D41+D40)/1000),5)</f>
        <v>2.383</v>
      </c>
      <c r="E37" s="89">
        <f>ROUND(((E38+E39+E41+E40)/1000),5)</f>
        <v>2.2288100000000002</v>
      </c>
      <c r="F37" s="89">
        <f>ROUND(((F38+F39+F41+F40)/1000),5)</f>
        <v>2.1237400000000002</v>
      </c>
      <c r="G37" s="89">
        <f t="shared" ref="G37:AA37" si="18">ROUND(((G38+G39+G41+G40)/1000),5)</f>
        <v>2.0812599999999999</v>
      </c>
      <c r="H37" s="89">
        <f t="shared" si="18"/>
        <v>2.1622499999999998</v>
      </c>
      <c r="I37" s="89">
        <f t="shared" si="18"/>
        <v>2.3878200000000001</v>
      </c>
      <c r="J37" s="89">
        <f t="shared" si="18"/>
        <v>2.4519899999999999</v>
      </c>
      <c r="K37" s="89">
        <f t="shared" si="18"/>
        <v>2.6939099999999998</v>
      </c>
      <c r="L37" s="89">
        <f t="shared" si="18"/>
        <v>2.9379599999999999</v>
      </c>
      <c r="M37" s="89">
        <f t="shared" si="18"/>
        <v>3.0805799999999999</v>
      </c>
      <c r="N37" s="89">
        <f t="shared" si="18"/>
        <v>3.0914799999999998</v>
      </c>
      <c r="O37" s="89">
        <f t="shared" si="18"/>
        <v>3.0935899999999998</v>
      </c>
      <c r="P37" s="89">
        <f t="shared" si="18"/>
        <v>3.0535600000000001</v>
      </c>
      <c r="Q37" s="89">
        <f t="shared" si="18"/>
        <v>3.0713900000000001</v>
      </c>
      <c r="R37" s="89">
        <f t="shared" si="18"/>
        <v>3.0776400000000002</v>
      </c>
      <c r="S37" s="89">
        <f t="shared" si="18"/>
        <v>3.0998100000000002</v>
      </c>
      <c r="T37" s="89">
        <f t="shared" si="18"/>
        <v>3.09524</v>
      </c>
      <c r="U37" s="89">
        <f t="shared" si="18"/>
        <v>3.0770200000000001</v>
      </c>
      <c r="V37" s="89">
        <f t="shared" si="18"/>
        <v>3.13652</v>
      </c>
      <c r="W37" s="89">
        <f t="shared" si="18"/>
        <v>3.0417900000000002</v>
      </c>
      <c r="X37" s="89">
        <f t="shared" si="18"/>
        <v>2.9115700000000002</v>
      </c>
      <c r="Y37" s="89">
        <f t="shared" si="18"/>
        <v>2.85059</v>
      </c>
      <c r="Z37" s="89">
        <f t="shared" si="18"/>
        <v>2.5258600000000002</v>
      </c>
      <c r="AA37" s="89">
        <f t="shared" si="18"/>
        <v>2.41005</v>
      </c>
    </row>
    <row r="38" spans="1:27" ht="12.75" hidden="1" customHeight="1" outlineLevel="1" x14ac:dyDescent="0.2">
      <c r="A38" s="97" t="s">
        <v>272</v>
      </c>
      <c r="B38" s="63" t="s">
        <v>242</v>
      </c>
      <c r="C38" s="43" t="s">
        <v>79</v>
      </c>
      <c r="D38" s="44">
        <v>1197.72</v>
      </c>
      <c r="E38" s="44">
        <v>1043.53</v>
      </c>
      <c r="F38" s="44">
        <v>938.46</v>
      </c>
      <c r="G38" s="44">
        <v>895.98</v>
      </c>
      <c r="H38" s="44">
        <v>976.97</v>
      </c>
      <c r="I38" s="44">
        <v>1202.54</v>
      </c>
      <c r="J38" s="44">
        <v>1266.71</v>
      </c>
      <c r="K38" s="44">
        <v>1508.63</v>
      </c>
      <c r="L38" s="44">
        <v>1752.68</v>
      </c>
      <c r="M38" s="44">
        <v>1895.3</v>
      </c>
      <c r="N38" s="44">
        <v>1906.2</v>
      </c>
      <c r="O38" s="44">
        <v>1908.31</v>
      </c>
      <c r="P38" s="44">
        <v>1868.28</v>
      </c>
      <c r="Q38" s="44">
        <v>1886.11</v>
      </c>
      <c r="R38" s="44">
        <v>1892.36</v>
      </c>
      <c r="S38" s="44">
        <v>1914.53</v>
      </c>
      <c r="T38" s="44">
        <v>1909.96</v>
      </c>
      <c r="U38" s="44">
        <v>1891.74</v>
      </c>
      <c r="V38" s="44">
        <v>1951.24</v>
      </c>
      <c r="W38" s="44">
        <v>1856.51</v>
      </c>
      <c r="X38" s="44">
        <v>1726.29</v>
      </c>
      <c r="Y38" s="44">
        <v>1665.31</v>
      </c>
      <c r="Z38" s="44">
        <v>1340.58</v>
      </c>
      <c r="AA38" s="44">
        <v>1224.77</v>
      </c>
    </row>
    <row r="39" spans="1:27" ht="12.75" hidden="1" customHeight="1" outlineLevel="1" x14ac:dyDescent="0.2">
      <c r="A39" s="97" t="s">
        <v>273</v>
      </c>
      <c r="B39" s="63" t="s">
        <v>90</v>
      </c>
      <c r="C39" s="43" t="s">
        <v>79</v>
      </c>
      <c r="D39" s="44">
        <f>$D$9</f>
        <v>1071.42</v>
      </c>
      <c r="E39" s="44">
        <f t="shared" ref="E39:AA39" si="19">$D$9</f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97" t="s">
        <v>274</v>
      </c>
      <c r="B40" s="63" t="s">
        <v>83</v>
      </c>
      <c r="C40" s="43" t="s">
        <v>79</v>
      </c>
      <c r="D40" s="44">
        <v>3.63</v>
      </c>
      <c r="E40" s="44">
        <v>3.63</v>
      </c>
      <c r="F40" s="44">
        <v>3.63</v>
      </c>
      <c r="G40" s="44">
        <v>3.63</v>
      </c>
      <c r="H40" s="44">
        <v>3.63</v>
      </c>
      <c r="I40" s="44">
        <v>3.63</v>
      </c>
      <c r="J40" s="44">
        <v>3.63</v>
      </c>
      <c r="K40" s="44">
        <v>3.63</v>
      </c>
      <c r="L40" s="44">
        <v>3.63</v>
      </c>
      <c r="M40" s="44">
        <v>3.63</v>
      </c>
      <c r="N40" s="44">
        <v>3.63</v>
      </c>
      <c r="O40" s="44">
        <v>3.63</v>
      </c>
      <c r="P40" s="44">
        <v>3.63</v>
      </c>
      <c r="Q40" s="44">
        <v>3.63</v>
      </c>
      <c r="R40" s="44">
        <v>3.63</v>
      </c>
      <c r="S40" s="44">
        <v>3.63</v>
      </c>
      <c r="T40" s="44">
        <v>3.63</v>
      </c>
      <c r="U40" s="44">
        <v>3.63</v>
      </c>
      <c r="V40" s="44">
        <v>3.63</v>
      </c>
      <c r="W40" s="44">
        <v>3.63</v>
      </c>
      <c r="X40" s="44">
        <v>3.63</v>
      </c>
      <c r="Y40" s="44">
        <v>3.63</v>
      </c>
      <c r="Z40" s="44">
        <v>3.63</v>
      </c>
      <c r="AA40" s="44">
        <v>3.63</v>
      </c>
    </row>
    <row r="41" spans="1:27" ht="12.75" hidden="1" customHeight="1" outlineLevel="1" x14ac:dyDescent="0.2">
      <c r="A41" s="97" t="s">
        <v>275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collapsed="1" x14ac:dyDescent="0.2">
      <c r="A42" s="96" t="s">
        <v>276</v>
      </c>
      <c r="B42" s="28" t="str">
        <f>"08"&amp;"."&amp;$B$639&amp;"."&amp;$B$640</f>
        <v>08.11.2023</v>
      </c>
      <c r="C42" s="88" t="s">
        <v>76</v>
      </c>
      <c r="D42" s="89">
        <f>ROUND(((D43+D44+D46+D45)/1000),5)</f>
        <v>2.4224399999999999</v>
      </c>
      <c r="E42" s="89">
        <f>ROUND(((E43+E44+E46+E45)/1000),5)</f>
        <v>2.3933300000000002</v>
      </c>
      <c r="F42" s="89">
        <f>ROUND(((F43+F44+F46+F45)/1000),5)</f>
        <v>2.1676000000000002</v>
      </c>
      <c r="G42" s="89">
        <f t="shared" ref="G42:AA42" si="21">ROUND(((G43+G44+G46+G45)/1000),5)</f>
        <v>2.1633300000000002</v>
      </c>
      <c r="H42" s="89">
        <f t="shared" si="21"/>
        <v>2.18811</v>
      </c>
      <c r="I42" s="89">
        <f t="shared" si="21"/>
        <v>2.4126699999999999</v>
      </c>
      <c r="J42" s="89">
        <f t="shared" si="21"/>
        <v>2.4439099999999998</v>
      </c>
      <c r="K42" s="89">
        <f t="shared" si="21"/>
        <v>2.7248800000000002</v>
      </c>
      <c r="L42" s="89">
        <f t="shared" si="21"/>
        <v>2.8856700000000002</v>
      </c>
      <c r="M42" s="89">
        <f t="shared" si="21"/>
        <v>3.06413</v>
      </c>
      <c r="N42" s="89">
        <f t="shared" si="21"/>
        <v>3.0747900000000001</v>
      </c>
      <c r="O42" s="89">
        <f t="shared" si="21"/>
        <v>3.10399</v>
      </c>
      <c r="P42" s="89">
        <f t="shared" si="21"/>
        <v>3.1045099999999999</v>
      </c>
      <c r="Q42" s="89">
        <f t="shared" si="21"/>
        <v>3.11416</v>
      </c>
      <c r="R42" s="89">
        <f t="shared" si="21"/>
        <v>3.09198</v>
      </c>
      <c r="S42" s="89">
        <f t="shared" si="21"/>
        <v>3.1264400000000001</v>
      </c>
      <c r="T42" s="89">
        <f t="shared" si="21"/>
        <v>3.1318100000000002</v>
      </c>
      <c r="U42" s="89">
        <f t="shared" si="21"/>
        <v>3.1294499999999998</v>
      </c>
      <c r="V42" s="89">
        <f t="shared" si="21"/>
        <v>3.1243599999999998</v>
      </c>
      <c r="W42" s="89">
        <f t="shared" si="21"/>
        <v>3.0637799999999999</v>
      </c>
      <c r="X42" s="89">
        <f t="shared" si="21"/>
        <v>2.99865</v>
      </c>
      <c r="Y42" s="89">
        <f t="shared" si="21"/>
        <v>2.8784800000000001</v>
      </c>
      <c r="Z42" s="89">
        <f t="shared" si="21"/>
        <v>2.5798199999999998</v>
      </c>
      <c r="AA42" s="89">
        <f t="shared" si="21"/>
        <v>2.4281100000000002</v>
      </c>
    </row>
    <row r="43" spans="1:27" ht="12.75" hidden="1" customHeight="1" outlineLevel="1" x14ac:dyDescent="0.2">
      <c r="A43" s="97" t="s">
        <v>277</v>
      </c>
      <c r="B43" s="63" t="s">
        <v>242</v>
      </c>
      <c r="C43" s="43" t="s">
        <v>79</v>
      </c>
      <c r="D43" s="44">
        <v>1237.1600000000001</v>
      </c>
      <c r="E43" s="44">
        <v>1208.05</v>
      </c>
      <c r="F43" s="44">
        <v>982.32</v>
      </c>
      <c r="G43" s="44">
        <v>978.05</v>
      </c>
      <c r="H43" s="44">
        <v>1002.83</v>
      </c>
      <c r="I43" s="44">
        <v>1227.3900000000001</v>
      </c>
      <c r="J43" s="44">
        <v>1258.6300000000001</v>
      </c>
      <c r="K43" s="44">
        <v>1539.6</v>
      </c>
      <c r="L43" s="44">
        <v>1700.39</v>
      </c>
      <c r="M43" s="44">
        <v>1878.85</v>
      </c>
      <c r="N43" s="44">
        <v>1889.51</v>
      </c>
      <c r="O43" s="44">
        <v>1918.71</v>
      </c>
      <c r="P43" s="44">
        <v>1919.23</v>
      </c>
      <c r="Q43" s="44">
        <v>1928.88</v>
      </c>
      <c r="R43" s="44">
        <v>1906.7</v>
      </c>
      <c r="S43" s="44">
        <v>1941.16</v>
      </c>
      <c r="T43" s="44">
        <v>1946.53</v>
      </c>
      <c r="U43" s="44">
        <v>1944.17</v>
      </c>
      <c r="V43" s="44">
        <v>1939.08</v>
      </c>
      <c r="W43" s="44">
        <v>1878.5</v>
      </c>
      <c r="X43" s="44">
        <v>1813.37</v>
      </c>
      <c r="Y43" s="44">
        <v>1693.2</v>
      </c>
      <c r="Z43" s="44">
        <v>1394.54</v>
      </c>
      <c r="AA43" s="44">
        <v>1242.83</v>
      </c>
    </row>
    <row r="44" spans="1:27" ht="12.75" hidden="1" customHeight="1" outlineLevel="1" x14ac:dyDescent="0.2">
      <c r="A44" s="97" t="s">
        <v>278</v>
      </c>
      <c r="B44" s="63" t="s">
        <v>90</v>
      </c>
      <c r="C44" s="43" t="s">
        <v>79</v>
      </c>
      <c r="D44" s="44">
        <f>$D$9</f>
        <v>1071.42</v>
      </c>
      <c r="E44" s="44">
        <f t="shared" ref="E44:AA44" si="22">$D$9</f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97" t="s">
        <v>279</v>
      </c>
      <c r="B45" s="63" t="s">
        <v>83</v>
      </c>
      <c r="C45" s="43" t="s">
        <v>79</v>
      </c>
      <c r="D45" s="44">
        <v>3.63</v>
      </c>
      <c r="E45" s="44">
        <v>3.63</v>
      </c>
      <c r="F45" s="44">
        <v>3.63</v>
      </c>
      <c r="G45" s="44">
        <v>3.63</v>
      </c>
      <c r="H45" s="44">
        <v>3.63</v>
      </c>
      <c r="I45" s="44">
        <v>3.63</v>
      </c>
      <c r="J45" s="44">
        <v>3.63</v>
      </c>
      <c r="K45" s="44">
        <v>3.63</v>
      </c>
      <c r="L45" s="44">
        <v>3.63</v>
      </c>
      <c r="M45" s="44">
        <v>3.63</v>
      </c>
      <c r="N45" s="44">
        <v>3.63</v>
      </c>
      <c r="O45" s="44">
        <v>3.63</v>
      </c>
      <c r="P45" s="44">
        <v>3.63</v>
      </c>
      <c r="Q45" s="44">
        <v>3.63</v>
      </c>
      <c r="R45" s="44">
        <v>3.63</v>
      </c>
      <c r="S45" s="44">
        <v>3.63</v>
      </c>
      <c r="T45" s="44">
        <v>3.63</v>
      </c>
      <c r="U45" s="44">
        <v>3.63</v>
      </c>
      <c r="V45" s="44">
        <v>3.63</v>
      </c>
      <c r="W45" s="44">
        <v>3.63</v>
      </c>
      <c r="X45" s="44">
        <v>3.63</v>
      </c>
      <c r="Y45" s="44">
        <v>3.63</v>
      </c>
      <c r="Z45" s="44">
        <v>3.63</v>
      </c>
      <c r="AA45" s="44">
        <v>3.63</v>
      </c>
    </row>
    <row r="46" spans="1:27" ht="12.75" hidden="1" customHeight="1" outlineLevel="1" x14ac:dyDescent="0.2">
      <c r="A46" s="97" t="s">
        <v>280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collapsed="1" x14ac:dyDescent="0.2">
      <c r="A47" s="96" t="s">
        <v>281</v>
      </c>
      <c r="B47" s="28" t="str">
        <f>"09"&amp;"."&amp;$B$639&amp;"."&amp;$B$640</f>
        <v>09.11.2023</v>
      </c>
      <c r="C47" s="88" t="s">
        <v>76</v>
      </c>
      <c r="D47" s="89">
        <f>ROUND(((D48+D49+D51+D50)/1000),5)</f>
        <v>2.4437199999999999</v>
      </c>
      <c r="E47" s="89">
        <f>ROUND(((E48+E49+E51+E50)/1000),5)</f>
        <v>2.4038400000000002</v>
      </c>
      <c r="F47" s="89">
        <f>ROUND(((F48+F49+F51+F50)/1000),5)</f>
        <v>2.34782</v>
      </c>
      <c r="G47" s="89">
        <f t="shared" ref="G47:AA47" si="24">ROUND(((G48+G49+G51+G50)/1000),5)</f>
        <v>2.2161499999999998</v>
      </c>
      <c r="H47" s="89">
        <f t="shared" si="24"/>
        <v>2.37365</v>
      </c>
      <c r="I47" s="89">
        <f t="shared" si="24"/>
        <v>2.4142299999999999</v>
      </c>
      <c r="J47" s="89">
        <f t="shared" si="24"/>
        <v>2.4937</v>
      </c>
      <c r="K47" s="89">
        <f t="shared" si="24"/>
        <v>2.7609900000000001</v>
      </c>
      <c r="L47" s="89">
        <f t="shared" si="24"/>
        <v>2.9309500000000002</v>
      </c>
      <c r="M47" s="89">
        <f t="shared" si="24"/>
        <v>3.0767000000000002</v>
      </c>
      <c r="N47" s="89">
        <f t="shared" si="24"/>
        <v>3.1306699999999998</v>
      </c>
      <c r="O47" s="89">
        <f t="shared" si="24"/>
        <v>3.1370200000000001</v>
      </c>
      <c r="P47" s="89">
        <f t="shared" si="24"/>
        <v>3.1017899999999998</v>
      </c>
      <c r="Q47" s="89">
        <f t="shared" si="24"/>
        <v>3.1087500000000001</v>
      </c>
      <c r="R47" s="89">
        <f t="shared" si="24"/>
        <v>3.10894</v>
      </c>
      <c r="S47" s="89">
        <f t="shared" si="24"/>
        <v>3.0880899999999998</v>
      </c>
      <c r="T47" s="89">
        <f t="shared" si="24"/>
        <v>3.0365700000000002</v>
      </c>
      <c r="U47" s="89">
        <f t="shared" si="24"/>
        <v>3.2099299999999999</v>
      </c>
      <c r="V47" s="89">
        <f t="shared" si="24"/>
        <v>3.2043300000000001</v>
      </c>
      <c r="W47" s="89">
        <f t="shared" si="24"/>
        <v>3.0771000000000002</v>
      </c>
      <c r="X47" s="89">
        <f t="shared" si="24"/>
        <v>2.89174</v>
      </c>
      <c r="Y47" s="89">
        <f t="shared" si="24"/>
        <v>2.84023</v>
      </c>
      <c r="Z47" s="89">
        <f t="shared" si="24"/>
        <v>2.5627399999999998</v>
      </c>
      <c r="AA47" s="89">
        <f t="shared" si="24"/>
        <v>2.4558499999999999</v>
      </c>
    </row>
    <row r="48" spans="1:27" ht="12.75" hidden="1" customHeight="1" outlineLevel="1" x14ac:dyDescent="0.2">
      <c r="A48" s="97" t="s">
        <v>282</v>
      </c>
      <c r="B48" s="63" t="s">
        <v>242</v>
      </c>
      <c r="C48" s="43" t="s">
        <v>79</v>
      </c>
      <c r="D48" s="44">
        <v>1258.44</v>
      </c>
      <c r="E48" s="44">
        <v>1218.56</v>
      </c>
      <c r="F48" s="44">
        <v>1162.54</v>
      </c>
      <c r="G48" s="44">
        <v>1030.8699999999999</v>
      </c>
      <c r="H48" s="44">
        <v>1188.3699999999999</v>
      </c>
      <c r="I48" s="44">
        <v>1228.95</v>
      </c>
      <c r="J48" s="44">
        <v>1308.42</v>
      </c>
      <c r="K48" s="44">
        <v>1575.71</v>
      </c>
      <c r="L48" s="44">
        <v>1745.67</v>
      </c>
      <c r="M48" s="44">
        <v>1891.42</v>
      </c>
      <c r="N48" s="44">
        <v>1945.39</v>
      </c>
      <c r="O48" s="44">
        <v>1951.74</v>
      </c>
      <c r="P48" s="44">
        <v>1916.51</v>
      </c>
      <c r="Q48" s="44">
        <v>1923.47</v>
      </c>
      <c r="R48" s="44">
        <v>1923.66</v>
      </c>
      <c r="S48" s="44">
        <v>1902.81</v>
      </c>
      <c r="T48" s="44">
        <v>1851.29</v>
      </c>
      <c r="U48" s="44">
        <v>2024.65</v>
      </c>
      <c r="V48" s="44">
        <v>2019.05</v>
      </c>
      <c r="W48" s="44">
        <v>1891.82</v>
      </c>
      <c r="X48" s="44">
        <v>1706.46</v>
      </c>
      <c r="Y48" s="44">
        <v>1654.95</v>
      </c>
      <c r="Z48" s="44">
        <v>1377.46</v>
      </c>
      <c r="AA48" s="44">
        <v>1270.57</v>
      </c>
    </row>
    <row r="49" spans="1:27" ht="12.75" hidden="1" customHeight="1" outlineLevel="1" x14ac:dyDescent="0.2">
      <c r="A49" s="97" t="s">
        <v>283</v>
      </c>
      <c r="B49" s="63" t="s">
        <v>90</v>
      </c>
      <c r="C49" s="43" t="s">
        <v>79</v>
      </c>
      <c r="D49" s="44">
        <f>$D$9</f>
        <v>1071.42</v>
      </c>
      <c r="E49" s="44">
        <f t="shared" ref="E49:AA49" si="25">$D$9</f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97" t="s">
        <v>284</v>
      </c>
      <c r="B50" s="63" t="s">
        <v>83</v>
      </c>
      <c r="C50" s="43" t="s">
        <v>79</v>
      </c>
      <c r="D50" s="44">
        <v>3.63</v>
      </c>
      <c r="E50" s="44">
        <v>3.63</v>
      </c>
      <c r="F50" s="44">
        <v>3.63</v>
      </c>
      <c r="G50" s="44">
        <v>3.63</v>
      </c>
      <c r="H50" s="44">
        <v>3.63</v>
      </c>
      <c r="I50" s="44">
        <v>3.63</v>
      </c>
      <c r="J50" s="44">
        <v>3.63</v>
      </c>
      <c r="K50" s="44">
        <v>3.63</v>
      </c>
      <c r="L50" s="44">
        <v>3.63</v>
      </c>
      <c r="M50" s="44">
        <v>3.63</v>
      </c>
      <c r="N50" s="44">
        <v>3.63</v>
      </c>
      <c r="O50" s="44">
        <v>3.63</v>
      </c>
      <c r="P50" s="44">
        <v>3.63</v>
      </c>
      <c r="Q50" s="44">
        <v>3.63</v>
      </c>
      <c r="R50" s="44">
        <v>3.63</v>
      </c>
      <c r="S50" s="44">
        <v>3.63</v>
      </c>
      <c r="T50" s="44">
        <v>3.63</v>
      </c>
      <c r="U50" s="44">
        <v>3.63</v>
      </c>
      <c r="V50" s="44">
        <v>3.63</v>
      </c>
      <c r="W50" s="44">
        <v>3.63</v>
      </c>
      <c r="X50" s="44">
        <v>3.63</v>
      </c>
      <c r="Y50" s="44">
        <v>3.63</v>
      </c>
      <c r="Z50" s="44">
        <v>3.63</v>
      </c>
      <c r="AA50" s="44">
        <v>3.63</v>
      </c>
    </row>
    <row r="51" spans="1:27" ht="12.75" hidden="1" customHeight="1" outlineLevel="1" x14ac:dyDescent="0.2">
      <c r="A51" s="97" t="s">
        <v>285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collapsed="1" x14ac:dyDescent="0.2">
      <c r="A52" s="96" t="s">
        <v>286</v>
      </c>
      <c r="B52" s="28" t="str">
        <f>"10"&amp;"."&amp;$B$639&amp;"."&amp;$B$640</f>
        <v>10.11.2023</v>
      </c>
      <c r="C52" s="88" t="s">
        <v>76</v>
      </c>
      <c r="D52" s="89">
        <f>ROUND(((D53+D54+D56+D55)/1000),5)</f>
        <v>2.42543</v>
      </c>
      <c r="E52" s="89">
        <f>ROUND(((E53+E54+E56+E55)/1000),5)</f>
        <v>2.38544</v>
      </c>
      <c r="F52" s="89">
        <f>ROUND(((F53+F54+F56+F55)/1000),5)</f>
        <v>2.34836</v>
      </c>
      <c r="G52" s="89">
        <f t="shared" ref="G52:AA52" si="27">ROUND(((G53+G54+G56+G55)/1000),5)</f>
        <v>2.21705</v>
      </c>
      <c r="H52" s="89">
        <f t="shared" si="27"/>
        <v>2.34335</v>
      </c>
      <c r="I52" s="89">
        <f t="shared" si="27"/>
        <v>2.4162300000000001</v>
      </c>
      <c r="J52" s="89">
        <f t="shared" si="27"/>
        <v>2.5008599999999999</v>
      </c>
      <c r="K52" s="89">
        <f t="shared" si="27"/>
        <v>2.7986</v>
      </c>
      <c r="L52" s="89">
        <f t="shared" si="27"/>
        <v>3.0487799999999998</v>
      </c>
      <c r="M52" s="89">
        <f t="shared" si="27"/>
        <v>3.10791</v>
      </c>
      <c r="N52" s="89">
        <f t="shared" si="27"/>
        <v>3.1214400000000002</v>
      </c>
      <c r="O52" s="89">
        <f t="shared" si="27"/>
        <v>3.16459</v>
      </c>
      <c r="P52" s="89">
        <f t="shared" si="27"/>
        <v>3.1349399999999998</v>
      </c>
      <c r="Q52" s="89">
        <f t="shared" si="27"/>
        <v>3.1378599999999999</v>
      </c>
      <c r="R52" s="89">
        <f t="shared" si="27"/>
        <v>3.1367799999999999</v>
      </c>
      <c r="S52" s="89">
        <f t="shared" si="27"/>
        <v>3.1381000000000001</v>
      </c>
      <c r="T52" s="89">
        <f t="shared" si="27"/>
        <v>3.1048</v>
      </c>
      <c r="U52" s="89">
        <f t="shared" si="27"/>
        <v>3.2302200000000001</v>
      </c>
      <c r="V52" s="89">
        <f t="shared" si="27"/>
        <v>3.2086199999999998</v>
      </c>
      <c r="W52" s="89">
        <f t="shared" si="27"/>
        <v>3.1593900000000001</v>
      </c>
      <c r="X52" s="89">
        <f t="shared" si="27"/>
        <v>3.0897600000000001</v>
      </c>
      <c r="Y52" s="89">
        <f t="shared" si="27"/>
        <v>2.92374</v>
      </c>
      <c r="Z52" s="89">
        <f t="shared" si="27"/>
        <v>2.6893400000000001</v>
      </c>
      <c r="AA52" s="89">
        <f t="shared" si="27"/>
        <v>2.47349</v>
      </c>
    </row>
    <row r="53" spans="1:27" ht="12.75" hidden="1" customHeight="1" outlineLevel="1" x14ac:dyDescent="0.2">
      <c r="A53" s="97" t="s">
        <v>287</v>
      </c>
      <c r="B53" s="63" t="s">
        <v>242</v>
      </c>
      <c r="C53" s="43" t="s">
        <v>79</v>
      </c>
      <c r="D53" s="44">
        <v>1240.1500000000001</v>
      </c>
      <c r="E53" s="44">
        <v>1200.1600000000001</v>
      </c>
      <c r="F53" s="44">
        <v>1163.08</v>
      </c>
      <c r="G53" s="44">
        <v>1031.77</v>
      </c>
      <c r="H53" s="44">
        <v>1158.07</v>
      </c>
      <c r="I53" s="44">
        <v>1230.95</v>
      </c>
      <c r="J53" s="44">
        <v>1315.58</v>
      </c>
      <c r="K53" s="44">
        <v>1613.32</v>
      </c>
      <c r="L53" s="44">
        <v>1863.5</v>
      </c>
      <c r="M53" s="44">
        <v>1922.63</v>
      </c>
      <c r="N53" s="44">
        <v>1936.16</v>
      </c>
      <c r="O53" s="44">
        <v>1979.31</v>
      </c>
      <c r="P53" s="44">
        <v>1949.66</v>
      </c>
      <c r="Q53" s="44">
        <v>1952.58</v>
      </c>
      <c r="R53" s="44">
        <v>1951.5</v>
      </c>
      <c r="S53" s="44">
        <v>1952.82</v>
      </c>
      <c r="T53" s="44">
        <v>1919.52</v>
      </c>
      <c r="U53" s="44">
        <v>2044.94</v>
      </c>
      <c r="V53" s="44">
        <v>2023.34</v>
      </c>
      <c r="W53" s="44">
        <v>1974.11</v>
      </c>
      <c r="X53" s="44">
        <v>1904.48</v>
      </c>
      <c r="Y53" s="44">
        <v>1738.46</v>
      </c>
      <c r="Z53" s="44">
        <v>1504.06</v>
      </c>
      <c r="AA53" s="44">
        <v>1288.21</v>
      </c>
    </row>
    <row r="54" spans="1:27" ht="12.75" hidden="1" customHeight="1" outlineLevel="1" x14ac:dyDescent="0.2">
      <c r="A54" s="97" t="s">
        <v>288</v>
      </c>
      <c r="B54" s="63" t="s">
        <v>90</v>
      </c>
      <c r="C54" s="43" t="s">
        <v>79</v>
      </c>
      <c r="D54" s="44">
        <f>$D$9</f>
        <v>1071.42</v>
      </c>
      <c r="E54" s="44">
        <f t="shared" ref="E54:AA54" si="28">$D$9</f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97" t="s">
        <v>289</v>
      </c>
      <c r="B55" s="63" t="s">
        <v>83</v>
      </c>
      <c r="C55" s="43" t="s">
        <v>79</v>
      </c>
      <c r="D55" s="44">
        <v>3.63</v>
      </c>
      <c r="E55" s="44">
        <v>3.63</v>
      </c>
      <c r="F55" s="44">
        <v>3.63</v>
      </c>
      <c r="G55" s="44">
        <v>3.63</v>
      </c>
      <c r="H55" s="44">
        <v>3.63</v>
      </c>
      <c r="I55" s="44">
        <v>3.63</v>
      </c>
      <c r="J55" s="44">
        <v>3.63</v>
      </c>
      <c r="K55" s="44">
        <v>3.63</v>
      </c>
      <c r="L55" s="44">
        <v>3.63</v>
      </c>
      <c r="M55" s="44">
        <v>3.63</v>
      </c>
      <c r="N55" s="44">
        <v>3.63</v>
      </c>
      <c r="O55" s="44">
        <v>3.63</v>
      </c>
      <c r="P55" s="44">
        <v>3.63</v>
      </c>
      <c r="Q55" s="44">
        <v>3.63</v>
      </c>
      <c r="R55" s="44">
        <v>3.63</v>
      </c>
      <c r="S55" s="44">
        <v>3.63</v>
      </c>
      <c r="T55" s="44">
        <v>3.63</v>
      </c>
      <c r="U55" s="44">
        <v>3.63</v>
      </c>
      <c r="V55" s="44">
        <v>3.63</v>
      </c>
      <c r="W55" s="44">
        <v>3.63</v>
      </c>
      <c r="X55" s="44">
        <v>3.63</v>
      </c>
      <c r="Y55" s="44">
        <v>3.63</v>
      </c>
      <c r="Z55" s="44">
        <v>3.63</v>
      </c>
      <c r="AA55" s="44">
        <v>3.63</v>
      </c>
    </row>
    <row r="56" spans="1:27" ht="12.75" hidden="1" customHeight="1" outlineLevel="1" x14ac:dyDescent="0.2">
      <c r="A56" s="97" t="s">
        <v>290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collapsed="1" x14ac:dyDescent="0.2">
      <c r="A57" s="96" t="s">
        <v>291</v>
      </c>
      <c r="B57" s="28" t="str">
        <f>"11"&amp;"."&amp;$B$639&amp;"."&amp;$B$640</f>
        <v>11.11.2023</v>
      </c>
      <c r="C57" s="88" t="s">
        <v>76</v>
      </c>
      <c r="D57" s="89">
        <f>ROUND(((D58+D59+D61+D60)/1000),5)</f>
        <v>2.4523000000000001</v>
      </c>
      <c r="E57" s="89">
        <f>ROUND(((E58+E59+E61+E60)/1000),5)</f>
        <v>2.4148200000000002</v>
      </c>
      <c r="F57" s="89">
        <f>ROUND(((F58+F59+F61+F60)/1000),5)</f>
        <v>2.3927999999999998</v>
      </c>
      <c r="G57" s="89">
        <f t="shared" ref="G57:AA57" si="30">ROUND(((G58+G59+G61+G60)/1000),5)</f>
        <v>2.35975</v>
      </c>
      <c r="H57" s="89">
        <f t="shared" si="30"/>
        <v>2.3741400000000001</v>
      </c>
      <c r="I57" s="89">
        <f t="shared" si="30"/>
        <v>2.4137400000000002</v>
      </c>
      <c r="J57" s="89">
        <f t="shared" si="30"/>
        <v>2.4226100000000002</v>
      </c>
      <c r="K57" s="89">
        <f t="shared" si="30"/>
        <v>2.4921700000000002</v>
      </c>
      <c r="L57" s="89">
        <f t="shared" si="30"/>
        <v>2.7501500000000001</v>
      </c>
      <c r="M57" s="89">
        <f t="shared" si="30"/>
        <v>2.8781400000000001</v>
      </c>
      <c r="N57" s="89">
        <f t="shared" si="30"/>
        <v>2.9352999999999998</v>
      </c>
      <c r="O57" s="89">
        <f t="shared" si="30"/>
        <v>2.9328599999999998</v>
      </c>
      <c r="P57" s="89">
        <f t="shared" si="30"/>
        <v>2.89479</v>
      </c>
      <c r="Q57" s="89">
        <f t="shared" si="30"/>
        <v>2.8942600000000001</v>
      </c>
      <c r="R57" s="89">
        <f t="shared" si="30"/>
        <v>2.8961800000000002</v>
      </c>
      <c r="S57" s="89">
        <f t="shared" si="30"/>
        <v>2.8830900000000002</v>
      </c>
      <c r="T57" s="89">
        <f t="shared" si="30"/>
        <v>2.9785400000000002</v>
      </c>
      <c r="U57" s="89">
        <f t="shared" si="30"/>
        <v>3.0357500000000002</v>
      </c>
      <c r="V57" s="89">
        <f t="shared" si="30"/>
        <v>3.1156199999999998</v>
      </c>
      <c r="W57" s="89">
        <f t="shared" si="30"/>
        <v>3.0658799999999999</v>
      </c>
      <c r="X57" s="89">
        <f t="shared" si="30"/>
        <v>2.9213399999999998</v>
      </c>
      <c r="Y57" s="89">
        <f t="shared" si="30"/>
        <v>2.8210600000000001</v>
      </c>
      <c r="Z57" s="89">
        <f t="shared" si="30"/>
        <v>2.59206</v>
      </c>
      <c r="AA57" s="89">
        <f t="shared" si="30"/>
        <v>2.4230200000000002</v>
      </c>
    </row>
    <row r="58" spans="1:27" ht="12.75" hidden="1" customHeight="1" outlineLevel="1" x14ac:dyDescent="0.2">
      <c r="A58" s="97" t="s">
        <v>292</v>
      </c>
      <c r="B58" s="63" t="s">
        <v>242</v>
      </c>
      <c r="C58" s="43" t="s">
        <v>79</v>
      </c>
      <c r="D58" s="44">
        <v>1267.02</v>
      </c>
      <c r="E58" s="44">
        <v>1229.54</v>
      </c>
      <c r="F58" s="44">
        <v>1207.52</v>
      </c>
      <c r="G58" s="44">
        <v>1174.47</v>
      </c>
      <c r="H58" s="44">
        <v>1188.8599999999999</v>
      </c>
      <c r="I58" s="44">
        <v>1228.46</v>
      </c>
      <c r="J58" s="44">
        <v>1237.33</v>
      </c>
      <c r="K58" s="44">
        <v>1306.8900000000001</v>
      </c>
      <c r="L58" s="44">
        <v>1564.87</v>
      </c>
      <c r="M58" s="44">
        <v>1692.86</v>
      </c>
      <c r="N58" s="44">
        <v>1750.02</v>
      </c>
      <c r="O58" s="44">
        <v>1747.58</v>
      </c>
      <c r="P58" s="44">
        <v>1709.51</v>
      </c>
      <c r="Q58" s="44">
        <v>1708.98</v>
      </c>
      <c r="R58" s="44">
        <v>1710.9</v>
      </c>
      <c r="S58" s="44">
        <v>1697.81</v>
      </c>
      <c r="T58" s="44">
        <v>1793.26</v>
      </c>
      <c r="U58" s="44">
        <v>1850.47</v>
      </c>
      <c r="V58" s="44">
        <v>1930.34</v>
      </c>
      <c r="W58" s="44">
        <v>1880.6</v>
      </c>
      <c r="X58" s="44">
        <v>1736.06</v>
      </c>
      <c r="Y58" s="44">
        <v>1635.78</v>
      </c>
      <c r="Z58" s="44">
        <v>1406.78</v>
      </c>
      <c r="AA58" s="44">
        <v>1237.74</v>
      </c>
    </row>
    <row r="59" spans="1:27" ht="12.75" hidden="1" customHeight="1" outlineLevel="1" x14ac:dyDescent="0.2">
      <c r="A59" s="97" t="s">
        <v>293</v>
      </c>
      <c r="B59" s="63" t="s">
        <v>90</v>
      </c>
      <c r="C59" s="43" t="s">
        <v>79</v>
      </c>
      <c r="D59" s="44">
        <f>$D$9</f>
        <v>1071.42</v>
      </c>
      <c r="E59" s="44">
        <f t="shared" ref="E59:AA59" si="31">$D$9</f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97" t="s">
        <v>294</v>
      </c>
      <c r="B60" s="63" t="s">
        <v>83</v>
      </c>
      <c r="C60" s="43" t="s">
        <v>79</v>
      </c>
      <c r="D60" s="44">
        <v>3.63</v>
      </c>
      <c r="E60" s="44">
        <v>3.63</v>
      </c>
      <c r="F60" s="44">
        <v>3.63</v>
      </c>
      <c r="G60" s="44">
        <v>3.63</v>
      </c>
      <c r="H60" s="44">
        <v>3.63</v>
      </c>
      <c r="I60" s="44">
        <v>3.63</v>
      </c>
      <c r="J60" s="44">
        <v>3.63</v>
      </c>
      <c r="K60" s="44">
        <v>3.63</v>
      </c>
      <c r="L60" s="44">
        <v>3.63</v>
      </c>
      <c r="M60" s="44">
        <v>3.63</v>
      </c>
      <c r="N60" s="44">
        <v>3.63</v>
      </c>
      <c r="O60" s="44">
        <v>3.63</v>
      </c>
      <c r="P60" s="44">
        <v>3.63</v>
      </c>
      <c r="Q60" s="44">
        <v>3.63</v>
      </c>
      <c r="R60" s="44">
        <v>3.63</v>
      </c>
      <c r="S60" s="44">
        <v>3.63</v>
      </c>
      <c r="T60" s="44">
        <v>3.63</v>
      </c>
      <c r="U60" s="44">
        <v>3.63</v>
      </c>
      <c r="V60" s="44">
        <v>3.63</v>
      </c>
      <c r="W60" s="44">
        <v>3.63</v>
      </c>
      <c r="X60" s="44">
        <v>3.63</v>
      </c>
      <c r="Y60" s="44">
        <v>3.63</v>
      </c>
      <c r="Z60" s="44">
        <v>3.63</v>
      </c>
      <c r="AA60" s="44">
        <v>3.63</v>
      </c>
    </row>
    <row r="61" spans="1:27" ht="12.75" hidden="1" customHeight="1" outlineLevel="1" x14ac:dyDescent="0.2">
      <c r="A61" s="97" t="s">
        <v>295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collapsed="1" x14ac:dyDescent="0.2">
      <c r="A62" s="96" t="s">
        <v>296</v>
      </c>
      <c r="B62" s="28" t="str">
        <f>"12"&amp;"."&amp;$B$639&amp;"."&amp;$B$640</f>
        <v>12.11.2023</v>
      </c>
      <c r="C62" s="88" t="s">
        <v>76</v>
      </c>
      <c r="D62" s="89">
        <f>ROUND(((D63+D64+D66+D65)/1000),5)</f>
        <v>2.42557</v>
      </c>
      <c r="E62" s="89">
        <f>ROUND(((E63+E64+E66+E65)/1000),5)</f>
        <v>2.4169900000000002</v>
      </c>
      <c r="F62" s="89">
        <f>ROUND(((F63+F64+F66+F65)/1000),5)</f>
        <v>2.3888400000000001</v>
      </c>
      <c r="G62" s="89">
        <f t="shared" ref="G62:AA62" si="33">ROUND(((G63+G64+G66+G65)/1000),5)</f>
        <v>2.3778199999999998</v>
      </c>
      <c r="H62" s="89">
        <f t="shared" si="33"/>
        <v>2.3632300000000002</v>
      </c>
      <c r="I62" s="89">
        <f t="shared" si="33"/>
        <v>2.4064000000000001</v>
      </c>
      <c r="J62" s="89">
        <f t="shared" si="33"/>
        <v>2.4102000000000001</v>
      </c>
      <c r="K62" s="89">
        <f t="shared" si="33"/>
        <v>2.45133</v>
      </c>
      <c r="L62" s="89">
        <f t="shared" si="33"/>
        <v>2.6511800000000001</v>
      </c>
      <c r="M62" s="89">
        <f t="shared" si="33"/>
        <v>2.85168</v>
      </c>
      <c r="N62" s="89">
        <f t="shared" si="33"/>
        <v>2.9371200000000002</v>
      </c>
      <c r="O62" s="89">
        <f t="shared" si="33"/>
        <v>2.96794</v>
      </c>
      <c r="P62" s="89">
        <f t="shared" si="33"/>
        <v>2.9696600000000002</v>
      </c>
      <c r="Q62" s="89">
        <f t="shared" si="33"/>
        <v>2.97139</v>
      </c>
      <c r="R62" s="89">
        <f t="shared" si="33"/>
        <v>2.9606699999999999</v>
      </c>
      <c r="S62" s="89">
        <f t="shared" si="33"/>
        <v>2.94726</v>
      </c>
      <c r="T62" s="89">
        <f t="shared" si="33"/>
        <v>3.0103</v>
      </c>
      <c r="U62" s="89">
        <f t="shared" si="33"/>
        <v>3.1217600000000001</v>
      </c>
      <c r="V62" s="89">
        <f t="shared" si="33"/>
        <v>3.1180599999999998</v>
      </c>
      <c r="W62" s="89">
        <f t="shared" si="33"/>
        <v>3.0750600000000001</v>
      </c>
      <c r="X62" s="89">
        <f t="shared" si="33"/>
        <v>3.0207799999999998</v>
      </c>
      <c r="Y62" s="89">
        <f t="shared" si="33"/>
        <v>2.92042</v>
      </c>
      <c r="Z62" s="89">
        <f t="shared" si="33"/>
        <v>2.6500300000000001</v>
      </c>
      <c r="AA62" s="89">
        <f t="shared" si="33"/>
        <v>2.4235199999999999</v>
      </c>
    </row>
    <row r="63" spans="1:27" ht="12.75" hidden="1" customHeight="1" outlineLevel="1" x14ac:dyDescent="0.2">
      <c r="A63" s="97" t="s">
        <v>297</v>
      </c>
      <c r="B63" s="63" t="s">
        <v>242</v>
      </c>
      <c r="C63" s="43" t="s">
        <v>79</v>
      </c>
      <c r="D63" s="44">
        <v>1240.29</v>
      </c>
      <c r="E63" s="44">
        <v>1231.71</v>
      </c>
      <c r="F63" s="44">
        <v>1203.56</v>
      </c>
      <c r="G63" s="44">
        <v>1192.54</v>
      </c>
      <c r="H63" s="44">
        <v>1177.95</v>
      </c>
      <c r="I63" s="44">
        <v>1221.1199999999999</v>
      </c>
      <c r="J63" s="44">
        <v>1224.92</v>
      </c>
      <c r="K63" s="44">
        <v>1266.05</v>
      </c>
      <c r="L63" s="44">
        <v>1465.9</v>
      </c>
      <c r="M63" s="44">
        <v>1666.4</v>
      </c>
      <c r="N63" s="44">
        <v>1751.84</v>
      </c>
      <c r="O63" s="44">
        <v>1782.66</v>
      </c>
      <c r="P63" s="44">
        <v>1784.38</v>
      </c>
      <c r="Q63" s="44">
        <v>1786.11</v>
      </c>
      <c r="R63" s="44">
        <v>1775.39</v>
      </c>
      <c r="S63" s="44">
        <v>1761.98</v>
      </c>
      <c r="T63" s="44">
        <v>1825.02</v>
      </c>
      <c r="U63" s="44">
        <v>1936.48</v>
      </c>
      <c r="V63" s="44">
        <v>1932.78</v>
      </c>
      <c r="W63" s="44">
        <v>1889.78</v>
      </c>
      <c r="X63" s="44">
        <v>1835.5</v>
      </c>
      <c r="Y63" s="44">
        <v>1735.14</v>
      </c>
      <c r="Z63" s="44">
        <v>1464.75</v>
      </c>
      <c r="AA63" s="44">
        <v>1238.24</v>
      </c>
    </row>
    <row r="64" spans="1:27" ht="12.75" hidden="1" customHeight="1" outlineLevel="1" x14ac:dyDescent="0.2">
      <c r="A64" s="97" t="s">
        <v>298</v>
      </c>
      <c r="B64" s="63" t="s">
        <v>90</v>
      </c>
      <c r="C64" s="43" t="s">
        <v>79</v>
      </c>
      <c r="D64" s="44">
        <f>$D$9</f>
        <v>1071.42</v>
      </c>
      <c r="E64" s="44">
        <f t="shared" ref="E64:AA64" si="34">$D$9</f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97" t="s">
        <v>299</v>
      </c>
      <c r="B65" s="63" t="s">
        <v>83</v>
      </c>
      <c r="C65" s="43" t="s">
        <v>79</v>
      </c>
      <c r="D65" s="44">
        <v>3.63</v>
      </c>
      <c r="E65" s="44">
        <v>3.63</v>
      </c>
      <c r="F65" s="44">
        <v>3.63</v>
      </c>
      <c r="G65" s="44">
        <v>3.63</v>
      </c>
      <c r="H65" s="44">
        <v>3.63</v>
      </c>
      <c r="I65" s="44">
        <v>3.63</v>
      </c>
      <c r="J65" s="44">
        <v>3.63</v>
      </c>
      <c r="K65" s="44">
        <v>3.63</v>
      </c>
      <c r="L65" s="44">
        <v>3.63</v>
      </c>
      <c r="M65" s="44">
        <v>3.63</v>
      </c>
      <c r="N65" s="44">
        <v>3.63</v>
      </c>
      <c r="O65" s="44">
        <v>3.63</v>
      </c>
      <c r="P65" s="44">
        <v>3.63</v>
      </c>
      <c r="Q65" s="44">
        <v>3.63</v>
      </c>
      <c r="R65" s="44">
        <v>3.63</v>
      </c>
      <c r="S65" s="44">
        <v>3.63</v>
      </c>
      <c r="T65" s="44">
        <v>3.63</v>
      </c>
      <c r="U65" s="44">
        <v>3.63</v>
      </c>
      <c r="V65" s="44">
        <v>3.63</v>
      </c>
      <c r="W65" s="44">
        <v>3.63</v>
      </c>
      <c r="X65" s="44">
        <v>3.63</v>
      </c>
      <c r="Y65" s="44">
        <v>3.63</v>
      </c>
      <c r="Z65" s="44">
        <v>3.63</v>
      </c>
      <c r="AA65" s="44">
        <v>3.63</v>
      </c>
    </row>
    <row r="66" spans="1:27" ht="12.75" hidden="1" customHeight="1" outlineLevel="1" x14ac:dyDescent="0.2">
      <c r="A66" s="97" t="s">
        <v>300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collapsed="1" x14ac:dyDescent="0.2">
      <c r="A67" s="96" t="s">
        <v>301</v>
      </c>
      <c r="B67" s="28" t="str">
        <f>"13"&amp;"."&amp;$B$639&amp;"."&amp;$B$640</f>
        <v>13.11.2023</v>
      </c>
      <c r="C67" s="88" t="s">
        <v>76</v>
      </c>
      <c r="D67" s="89">
        <f>ROUND(((D68+D69+D71+D70)/1000),5)</f>
        <v>2.4504299999999999</v>
      </c>
      <c r="E67" s="89">
        <f>ROUND(((E68+E69+E71+E70)/1000),5)</f>
        <v>2.4266100000000002</v>
      </c>
      <c r="F67" s="89">
        <f>ROUND(((F68+F69+F71+F70)/1000),5)</f>
        <v>2.4126300000000001</v>
      </c>
      <c r="G67" s="89">
        <f t="shared" ref="G67:AA67" si="36">ROUND(((G68+G69+G71+G70)/1000),5)</f>
        <v>2.3860100000000002</v>
      </c>
      <c r="H67" s="89">
        <f t="shared" si="36"/>
        <v>2.37493</v>
      </c>
      <c r="I67" s="89">
        <f t="shared" si="36"/>
        <v>2.43235</v>
      </c>
      <c r="J67" s="89">
        <f t="shared" si="36"/>
        <v>2.6870699999999998</v>
      </c>
      <c r="K67" s="89">
        <f t="shared" si="36"/>
        <v>2.9536099999999998</v>
      </c>
      <c r="L67" s="89">
        <f t="shared" si="36"/>
        <v>3.1129500000000001</v>
      </c>
      <c r="M67" s="89">
        <f t="shared" si="36"/>
        <v>3.1498200000000001</v>
      </c>
      <c r="N67" s="89">
        <f t="shared" si="36"/>
        <v>3.1551900000000002</v>
      </c>
      <c r="O67" s="89">
        <f t="shared" si="36"/>
        <v>3.1522999999999999</v>
      </c>
      <c r="P67" s="89">
        <f t="shared" si="36"/>
        <v>3.1294499999999998</v>
      </c>
      <c r="Q67" s="89">
        <f t="shared" si="36"/>
        <v>3.1445599999999998</v>
      </c>
      <c r="R67" s="89">
        <f t="shared" si="36"/>
        <v>3.14859</v>
      </c>
      <c r="S67" s="89">
        <f t="shared" si="36"/>
        <v>3.1627900000000002</v>
      </c>
      <c r="T67" s="89">
        <f t="shared" si="36"/>
        <v>3.2234600000000002</v>
      </c>
      <c r="U67" s="89">
        <f t="shared" si="36"/>
        <v>3.4360400000000002</v>
      </c>
      <c r="V67" s="89">
        <f t="shared" si="36"/>
        <v>3.4455800000000001</v>
      </c>
      <c r="W67" s="89">
        <f t="shared" si="36"/>
        <v>3.2135099999999999</v>
      </c>
      <c r="X67" s="89">
        <f t="shared" si="36"/>
        <v>3.2193200000000002</v>
      </c>
      <c r="Y67" s="89">
        <f t="shared" si="36"/>
        <v>3.0857199999999998</v>
      </c>
      <c r="Z67" s="89">
        <f t="shared" si="36"/>
        <v>2.6873</v>
      </c>
      <c r="AA67" s="89">
        <f t="shared" si="36"/>
        <v>2.4922</v>
      </c>
    </row>
    <row r="68" spans="1:27" ht="12.75" hidden="1" customHeight="1" outlineLevel="1" x14ac:dyDescent="0.2">
      <c r="A68" s="97" t="s">
        <v>302</v>
      </c>
      <c r="B68" s="63" t="s">
        <v>242</v>
      </c>
      <c r="C68" s="43" t="s">
        <v>79</v>
      </c>
      <c r="D68" s="44">
        <v>1265.1500000000001</v>
      </c>
      <c r="E68" s="44">
        <v>1241.33</v>
      </c>
      <c r="F68" s="44">
        <v>1227.3499999999999</v>
      </c>
      <c r="G68" s="44">
        <v>1200.73</v>
      </c>
      <c r="H68" s="44">
        <v>1189.6500000000001</v>
      </c>
      <c r="I68" s="44">
        <v>1247.07</v>
      </c>
      <c r="J68" s="44">
        <v>1501.79</v>
      </c>
      <c r="K68" s="44">
        <v>1768.33</v>
      </c>
      <c r="L68" s="44">
        <v>1927.67</v>
      </c>
      <c r="M68" s="44">
        <v>1964.54</v>
      </c>
      <c r="N68" s="44">
        <v>1969.91</v>
      </c>
      <c r="O68" s="44">
        <v>1967.02</v>
      </c>
      <c r="P68" s="44">
        <v>1944.17</v>
      </c>
      <c r="Q68" s="44">
        <v>1959.28</v>
      </c>
      <c r="R68" s="44">
        <v>1963.31</v>
      </c>
      <c r="S68" s="44">
        <v>1977.51</v>
      </c>
      <c r="T68" s="44">
        <v>2038.18</v>
      </c>
      <c r="U68" s="44">
        <v>2250.7600000000002</v>
      </c>
      <c r="V68" s="44">
        <v>2260.3000000000002</v>
      </c>
      <c r="W68" s="44">
        <v>2028.23</v>
      </c>
      <c r="X68" s="44">
        <v>2034.04</v>
      </c>
      <c r="Y68" s="44">
        <v>1900.44</v>
      </c>
      <c r="Z68" s="44">
        <v>1502.02</v>
      </c>
      <c r="AA68" s="44">
        <v>1306.92</v>
      </c>
    </row>
    <row r="69" spans="1:27" ht="12.75" hidden="1" customHeight="1" outlineLevel="1" x14ac:dyDescent="0.2">
      <c r="A69" s="97" t="s">
        <v>303</v>
      </c>
      <c r="B69" s="63" t="s">
        <v>90</v>
      </c>
      <c r="C69" s="43" t="s">
        <v>79</v>
      </c>
      <c r="D69" s="44">
        <f>$D$9</f>
        <v>1071.42</v>
      </c>
      <c r="E69" s="44">
        <f t="shared" ref="E69:AA69" si="37">$D$9</f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97" t="s">
        <v>304</v>
      </c>
      <c r="B70" s="63" t="s">
        <v>83</v>
      </c>
      <c r="C70" s="43" t="s">
        <v>79</v>
      </c>
      <c r="D70" s="44">
        <v>3.63</v>
      </c>
      <c r="E70" s="44">
        <v>3.63</v>
      </c>
      <c r="F70" s="44">
        <v>3.63</v>
      </c>
      <c r="G70" s="44">
        <v>3.63</v>
      </c>
      <c r="H70" s="44">
        <v>3.63</v>
      </c>
      <c r="I70" s="44">
        <v>3.63</v>
      </c>
      <c r="J70" s="44">
        <v>3.63</v>
      </c>
      <c r="K70" s="44">
        <v>3.63</v>
      </c>
      <c r="L70" s="44">
        <v>3.63</v>
      </c>
      <c r="M70" s="44">
        <v>3.63</v>
      </c>
      <c r="N70" s="44">
        <v>3.63</v>
      </c>
      <c r="O70" s="44">
        <v>3.63</v>
      </c>
      <c r="P70" s="44">
        <v>3.63</v>
      </c>
      <c r="Q70" s="44">
        <v>3.63</v>
      </c>
      <c r="R70" s="44">
        <v>3.63</v>
      </c>
      <c r="S70" s="44">
        <v>3.63</v>
      </c>
      <c r="T70" s="44">
        <v>3.63</v>
      </c>
      <c r="U70" s="44">
        <v>3.63</v>
      </c>
      <c r="V70" s="44">
        <v>3.63</v>
      </c>
      <c r="W70" s="44">
        <v>3.63</v>
      </c>
      <c r="X70" s="44">
        <v>3.63</v>
      </c>
      <c r="Y70" s="44">
        <v>3.63</v>
      </c>
      <c r="Z70" s="44">
        <v>3.63</v>
      </c>
      <c r="AA70" s="44">
        <v>3.63</v>
      </c>
    </row>
    <row r="71" spans="1:27" ht="12.75" hidden="1" customHeight="1" outlineLevel="1" x14ac:dyDescent="0.2">
      <c r="A71" s="97" t="s">
        <v>305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collapsed="1" x14ac:dyDescent="0.2">
      <c r="A72" s="96" t="s">
        <v>306</v>
      </c>
      <c r="B72" s="28" t="str">
        <f>"14"&amp;"."&amp;$B$639&amp;"."&amp;$B$640</f>
        <v>14.11.2023</v>
      </c>
      <c r="C72" s="88" t="s">
        <v>76</v>
      </c>
      <c r="D72" s="89">
        <f>ROUND(((D73+D74+D76+D75)/1000),5)</f>
        <v>2.42055</v>
      </c>
      <c r="E72" s="89">
        <f>ROUND(((E73+E74+E76+E75)/1000),5)</f>
        <v>2.3591700000000002</v>
      </c>
      <c r="F72" s="89">
        <f>ROUND(((F73+F74+F76+F75)/1000),5)</f>
        <v>2.2912400000000002</v>
      </c>
      <c r="G72" s="89">
        <f t="shared" ref="G72:AA72" si="39">ROUND(((G73+G74+G76+G75)/1000),5)</f>
        <v>2.2781600000000002</v>
      </c>
      <c r="H72" s="89">
        <f t="shared" si="39"/>
        <v>2.33887</v>
      </c>
      <c r="I72" s="89">
        <f t="shared" si="39"/>
        <v>2.4520499999999998</v>
      </c>
      <c r="J72" s="89">
        <f t="shared" si="39"/>
        <v>2.6265800000000001</v>
      </c>
      <c r="K72" s="89">
        <f t="shared" si="39"/>
        <v>2.9688500000000002</v>
      </c>
      <c r="L72" s="89">
        <f t="shared" si="39"/>
        <v>3.1518600000000001</v>
      </c>
      <c r="M72" s="89">
        <f t="shared" si="39"/>
        <v>3.25271</v>
      </c>
      <c r="N72" s="89">
        <f t="shared" si="39"/>
        <v>3.3460299999999998</v>
      </c>
      <c r="O72" s="89">
        <f t="shared" si="39"/>
        <v>3.31867</v>
      </c>
      <c r="P72" s="89">
        <f t="shared" si="39"/>
        <v>3.2924600000000002</v>
      </c>
      <c r="Q72" s="89">
        <f t="shared" si="39"/>
        <v>3.31629</v>
      </c>
      <c r="R72" s="89">
        <f t="shared" si="39"/>
        <v>3.46251</v>
      </c>
      <c r="S72" s="89">
        <f t="shared" si="39"/>
        <v>3.3820999999999999</v>
      </c>
      <c r="T72" s="89">
        <f t="shared" si="39"/>
        <v>3.4493999999999998</v>
      </c>
      <c r="U72" s="89">
        <f t="shared" si="39"/>
        <v>3.4923600000000001</v>
      </c>
      <c r="V72" s="89">
        <f t="shared" si="39"/>
        <v>3.3414700000000002</v>
      </c>
      <c r="W72" s="89">
        <f t="shared" si="39"/>
        <v>3.25352</v>
      </c>
      <c r="X72" s="89">
        <f t="shared" si="39"/>
        <v>3.14642</v>
      </c>
      <c r="Y72" s="89">
        <f t="shared" si="39"/>
        <v>2.9987499999999998</v>
      </c>
      <c r="Z72" s="89">
        <f t="shared" si="39"/>
        <v>2.6976399999999998</v>
      </c>
      <c r="AA72" s="89">
        <f t="shared" si="39"/>
        <v>2.51546</v>
      </c>
    </row>
    <row r="73" spans="1:27" ht="12.75" hidden="1" customHeight="1" outlineLevel="1" x14ac:dyDescent="0.2">
      <c r="A73" s="97" t="s">
        <v>307</v>
      </c>
      <c r="B73" s="63" t="s">
        <v>242</v>
      </c>
      <c r="C73" s="43" t="s">
        <v>79</v>
      </c>
      <c r="D73" s="44">
        <v>1235.27</v>
      </c>
      <c r="E73" s="44">
        <v>1173.8900000000001</v>
      </c>
      <c r="F73" s="44">
        <v>1105.96</v>
      </c>
      <c r="G73" s="44">
        <v>1092.8800000000001</v>
      </c>
      <c r="H73" s="44">
        <v>1153.5899999999999</v>
      </c>
      <c r="I73" s="44">
        <v>1266.77</v>
      </c>
      <c r="J73" s="44">
        <v>1441.3</v>
      </c>
      <c r="K73" s="44">
        <v>1783.57</v>
      </c>
      <c r="L73" s="44">
        <v>1966.58</v>
      </c>
      <c r="M73" s="44">
        <v>2067.4299999999998</v>
      </c>
      <c r="N73" s="44">
        <v>2160.75</v>
      </c>
      <c r="O73" s="44">
        <v>2133.39</v>
      </c>
      <c r="P73" s="44">
        <v>2107.1799999999998</v>
      </c>
      <c r="Q73" s="44">
        <v>2131.0100000000002</v>
      </c>
      <c r="R73" s="44">
        <v>2277.23</v>
      </c>
      <c r="S73" s="44">
        <v>2196.8200000000002</v>
      </c>
      <c r="T73" s="44">
        <v>2264.12</v>
      </c>
      <c r="U73" s="44">
        <v>2307.08</v>
      </c>
      <c r="V73" s="44">
        <v>2156.19</v>
      </c>
      <c r="W73" s="44">
        <v>2068.2399999999998</v>
      </c>
      <c r="X73" s="44">
        <v>1961.14</v>
      </c>
      <c r="Y73" s="44">
        <v>1813.47</v>
      </c>
      <c r="Z73" s="44">
        <v>1512.36</v>
      </c>
      <c r="AA73" s="44">
        <v>1330.18</v>
      </c>
    </row>
    <row r="74" spans="1:27" ht="12.75" hidden="1" customHeight="1" outlineLevel="1" x14ac:dyDescent="0.2">
      <c r="A74" s="97" t="s">
        <v>308</v>
      </c>
      <c r="B74" s="63" t="s">
        <v>90</v>
      </c>
      <c r="C74" s="43" t="s">
        <v>79</v>
      </c>
      <c r="D74" s="44">
        <f>$D$9</f>
        <v>1071.42</v>
      </c>
      <c r="E74" s="44">
        <f t="shared" ref="E74:AA74" si="40">$D$9</f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97" t="s">
        <v>309</v>
      </c>
      <c r="B75" s="63" t="s">
        <v>83</v>
      </c>
      <c r="C75" s="43" t="s">
        <v>79</v>
      </c>
      <c r="D75" s="44">
        <v>3.63</v>
      </c>
      <c r="E75" s="44">
        <v>3.63</v>
      </c>
      <c r="F75" s="44">
        <v>3.63</v>
      </c>
      <c r="G75" s="44">
        <v>3.63</v>
      </c>
      <c r="H75" s="44">
        <v>3.63</v>
      </c>
      <c r="I75" s="44">
        <v>3.63</v>
      </c>
      <c r="J75" s="44">
        <v>3.63</v>
      </c>
      <c r="K75" s="44">
        <v>3.63</v>
      </c>
      <c r="L75" s="44">
        <v>3.63</v>
      </c>
      <c r="M75" s="44">
        <v>3.63</v>
      </c>
      <c r="N75" s="44">
        <v>3.63</v>
      </c>
      <c r="O75" s="44">
        <v>3.63</v>
      </c>
      <c r="P75" s="44">
        <v>3.63</v>
      </c>
      <c r="Q75" s="44">
        <v>3.63</v>
      </c>
      <c r="R75" s="44">
        <v>3.63</v>
      </c>
      <c r="S75" s="44">
        <v>3.63</v>
      </c>
      <c r="T75" s="44">
        <v>3.63</v>
      </c>
      <c r="U75" s="44">
        <v>3.63</v>
      </c>
      <c r="V75" s="44">
        <v>3.63</v>
      </c>
      <c r="W75" s="44">
        <v>3.63</v>
      </c>
      <c r="X75" s="44">
        <v>3.63</v>
      </c>
      <c r="Y75" s="44">
        <v>3.63</v>
      </c>
      <c r="Z75" s="44">
        <v>3.63</v>
      </c>
      <c r="AA75" s="44">
        <v>3.63</v>
      </c>
    </row>
    <row r="76" spans="1:27" ht="12.75" hidden="1" customHeight="1" outlineLevel="1" x14ac:dyDescent="0.2">
      <c r="A76" s="97" t="s">
        <v>310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collapsed="1" x14ac:dyDescent="0.2">
      <c r="A77" s="96" t="s">
        <v>311</v>
      </c>
      <c r="B77" s="28" t="str">
        <f>"15"&amp;"."&amp;$B$639&amp;"."&amp;$B$640</f>
        <v>15.11.2023</v>
      </c>
      <c r="C77" s="88" t="s">
        <v>76</v>
      </c>
      <c r="D77" s="89">
        <f>ROUND(((D78+D79+D81+D80)/1000),5)</f>
        <v>2.3948700000000001</v>
      </c>
      <c r="E77" s="89">
        <f>ROUND(((E78+E79+E81+E80)/1000),5)</f>
        <v>2.3088500000000001</v>
      </c>
      <c r="F77" s="89">
        <f>ROUND(((F78+F79+F81+F80)/1000),5)</f>
        <v>2.2623000000000002</v>
      </c>
      <c r="G77" s="89">
        <f t="shared" ref="G77:AA77" si="42">ROUND(((G78+G79+G81+G80)/1000),5)</f>
        <v>2.2588900000000001</v>
      </c>
      <c r="H77" s="89">
        <f t="shared" si="42"/>
        <v>2.3074599999999998</v>
      </c>
      <c r="I77" s="89">
        <f t="shared" si="42"/>
        <v>2.4650099999999999</v>
      </c>
      <c r="J77" s="89">
        <f t="shared" si="42"/>
        <v>2.5675699999999999</v>
      </c>
      <c r="K77" s="89">
        <f t="shared" si="42"/>
        <v>2.8744900000000002</v>
      </c>
      <c r="L77" s="89">
        <f t="shared" si="42"/>
        <v>3.0175200000000002</v>
      </c>
      <c r="M77" s="89">
        <f t="shared" si="42"/>
        <v>3.0977600000000001</v>
      </c>
      <c r="N77" s="89">
        <f t="shared" si="42"/>
        <v>3.1157900000000001</v>
      </c>
      <c r="O77" s="89">
        <f t="shared" si="42"/>
        <v>3.1569799999999999</v>
      </c>
      <c r="P77" s="89">
        <f t="shared" si="42"/>
        <v>3.1278199999999998</v>
      </c>
      <c r="Q77" s="89">
        <f t="shared" si="42"/>
        <v>3.1451500000000001</v>
      </c>
      <c r="R77" s="89">
        <f t="shared" si="42"/>
        <v>3.1553100000000001</v>
      </c>
      <c r="S77" s="89">
        <f t="shared" si="42"/>
        <v>3.15916</v>
      </c>
      <c r="T77" s="89">
        <f t="shared" si="42"/>
        <v>3.1212200000000001</v>
      </c>
      <c r="U77" s="89">
        <f t="shared" si="42"/>
        <v>3.1570399999999998</v>
      </c>
      <c r="V77" s="89">
        <f t="shared" si="42"/>
        <v>3.1249099999999999</v>
      </c>
      <c r="W77" s="89">
        <f t="shared" si="42"/>
        <v>3.1254400000000002</v>
      </c>
      <c r="X77" s="89">
        <f t="shared" si="42"/>
        <v>3.0622199999999999</v>
      </c>
      <c r="Y77" s="89">
        <f t="shared" si="42"/>
        <v>2.8991600000000002</v>
      </c>
      <c r="Z77" s="89">
        <f t="shared" si="42"/>
        <v>2.7013699999999998</v>
      </c>
      <c r="AA77" s="89">
        <f t="shared" si="42"/>
        <v>2.5097100000000001</v>
      </c>
    </row>
    <row r="78" spans="1:27" ht="12.75" hidden="1" customHeight="1" outlineLevel="1" x14ac:dyDescent="0.2">
      <c r="A78" s="97" t="s">
        <v>312</v>
      </c>
      <c r="B78" s="63" t="s">
        <v>242</v>
      </c>
      <c r="C78" s="43" t="s">
        <v>79</v>
      </c>
      <c r="D78" s="44">
        <v>1209.5899999999999</v>
      </c>
      <c r="E78" s="44">
        <v>1123.57</v>
      </c>
      <c r="F78" s="44">
        <v>1077.02</v>
      </c>
      <c r="G78" s="44">
        <v>1073.6099999999999</v>
      </c>
      <c r="H78" s="44">
        <v>1122.18</v>
      </c>
      <c r="I78" s="44">
        <v>1279.73</v>
      </c>
      <c r="J78" s="44">
        <v>1382.29</v>
      </c>
      <c r="K78" s="44">
        <v>1689.21</v>
      </c>
      <c r="L78" s="44">
        <v>1832.24</v>
      </c>
      <c r="M78" s="44">
        <v>1912.48</v>
      </c>
      <c r="N78" s="44">
        <v>1930.51</v>
      </c>
      <c r="O78" s="44">
        <v>1971.7</v>
      </c>
      <c r="P78" s="44">
        <v>1942.54</v>
      </c>
      <c r="Q78" s="44">
        <v>1959.87</v>
      </c>
      <c r="R78" s="44">
        <v>1970.03</v>
      </c>
      <c r="S78" s="44">
        <v>1973.88</v>
      </c>
      <c r="T78" s="44">
        <v>1935.94</v>
      </c>
      <c r="U78" s="44">
        <v>1971.76</v>
      </c>
      <c r="V78" s="44">
        <v>1939.63</v>
      </c>
      <c r="W78" s="44">
        <v>1940.16</v>
      </c>
      <c r="X78" s="44">
        <v>1876.94</v>
      </c>
      <c r="Y78" s="44">
        <v>1713.88</v>
      </c>
      <c r="Z78" s="44">
        <v>1516.09</v>
      </c>
      <c r="AA78" s="44">
        <v>1324.43</v>
      </c>
    </row>
    <row r="79" spans="1:27" ht="12.75" hidden="1" customHeight="1" outlineLevel="1" x14ac:dyDescent="0.2">
      <c r="A79" s="97" t="s">
        <v>313</v>
      </c>
      <c r="B79" s="63" t="s">
        <v>90</v>
      </c>
      <c r="C79" s="43" t="s">
        <v>79</v>
      </c>
      <c r="D79" s="44">
        <f>$D$9</f>
        <v>1071.42</v>
      </c>
      <c r="E79" s="44">
        <f t="shared" ref="E79:AA79" si="43">$D$9</f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97" t="s">
        <v>314</v>
      </c>
      <c r="B80" s="63" t="s">
        <v>83</v>
      </c>
      <c r="C80" s="43" t="s">
        <v>79</v>
      </c>
      <c r="D80" s="44">
        <v>3.63</v>
      </c>
      <c r="E80" s="44">
        <v>3.63</v>
      </c>
      <c r="F80" s="44">
        <v>3.63</v>
      </c>
      <c r="G80" s="44">
        <v>3.63</v>
      </c>
      <c r="H80" s="44">
        <v>3.63</v>
      </c>
      <c r="I80" s="44">
        <v>3.63</v>
      </c>
      <c r="J80" s="44">
        <v>3.63</v>
      </c>
      <c r="K80" s="44">
        <v>3.63</v>
      </c>
      <c r="L80" s="44">
        <v>3.63</v>
      </c>
      <c r="M80" s="44">
        <v>3.63</v>
      </c>
      <c r="N80" s="44">
        <v>3.63</v>
      </c>
      <c r="O80" s="44">
        <v>3.63</v>
      </c>
      <c r="P80" s="44">
        <v>3.63</v>
      </c>
      <c r="Q80" s="44">
        <v>3.63</v>
      </c>
      <c r="R80" s="44">
        <v>3.63</v>
      </c>
      <c r="S80" s="44">
        <v>3.63</v>
      </c>
      <c r="T80" s="44">
        <v>3.63</v>
      </c>
      <c r="U80" s="44">
        <v>3.63</v>
      </c>
      <c r="V80" s="44">
        <v>3.63</v>
      </c>
      <c r="W80" s="44">
        <v>3.63</v>
      </c>
      <c r="X80" s="44">
        <v>3.63</v>
      </c>
      <c r="Y80" s="44">
        <v>3.63</v>
      </c>
      <c r="Z80" s="44">
        <v>3.63</v>
      </c>
      <c r="AA80" s="44">
        <v>3.63</v>
      </c>
    </row>
    <row r="81" spans="1:27" ht="12.75" hidden="1" customHeight="1" outlineLevel="1" x14ac:dyDescent="0.2">
      <c r="A81" s="97" t="s">
        <v>315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collapsed="1" x14ac:dyDescent="0.2">
      <c r="A82" s="96" t="s">
        <v>316</v>
      </c>
      <c r="B82" s="28" t="str">
        <f>"16"&amp;"."&amp;$B$639&amp;"."&amp;$B$640</f>
        <v>16.11.2023</v>
      </c>
      <c r="C82" s="88" t="s">
        <v>76</v>
      </c>
      <c r="D82" s="89">
        <f>ROUND(((D83+D84+D86+D85)/1000),5)</f>
        <v>2.3444500000000001</v>
      </c>
      <c r="E82" s="89">
        <f>ROUND(((E83+E84+E86+E85)/1000),5)</f>
        <v>2.23624</v>
      </c>
      <c r="F82" s="89">
        <f>ROUND(((F83+F84+F86+F85)/1000),5)</f>
        <v>2.1591800000000001</v>
      </c>
      <c r="G82" s="89">
        <f t="shared" ref="G82:AA82" si="45">ROUND(((G83+G84+G86+G85)/1000),5)</f>
        <v>2.15218</v>
      </c>
      <c r="H82" s="89">
        <f t="shared" si="45"/>
        <v>2.2364000000000002</v>
      </c>
      <c r="I82" s="89">
        <f t="shared" si="45"/>
        <v>2.4129999999999998</v>
      </c>
      <c r="J82" s="89">
        <f t="shared" si="45"/>
        <v>2.5163500000000001</v>
      </c>
      <c r="K82" s="89">
        <f t="shared" si="45"/>
        <v>2.8044799999999999</v>
      </c>
      <c r="L82" s="89">
        <f t="shared" si="45"/>
        <v>2.9951400000000001</v>
      </c>
      <c r="M82" s="89">
        <f t="shared" si="45"/>
        <v>3.0666799999999999</v>
      </c>
      <c r="N82" s="89">
        <f t="shared" si="45"/>
        <v>3.08378</v>
      </c>
      <c r="O82" s="89">
        <f t="shared" si="45"/>
        <v>3.1153900000000001</v>
      </c>
      <c r="P82" s="89">
        <f t="shared" si="45"/>
        <v>3.09755</v>
      </c>
      <c r="Q82" s="89">
        <f t="shared" si="45"/>
        <v>3.1114199999999999</v>
      </c>
      <c r="R82" s="89">
        <f t="shared" si="45"/>
        <v>3.1159699999999999</v>
      </c>
      <c r="S82" s="89">
        <f t="shared" si="45"/>
        <v>3.1127600000000002</v>
      </c>
      <c r="T82" s="89">
        <f t="shared" si="45"/>
        <v>3.0950199999999999</v>
      </c>
      <c r="U82" s="89">
        <f t="shared" si="45"/>
        <v>3.1587900000000002</v>
      </c>
      <c r="V82" s="89">
        <f t="shared" si="45"/>
        <v>3.0973000000000002</v>
      </c>
      <c r="W82" s="89">
        <f t="shared" si="45"/>
        <v>3.0856499999999998</v>
      </c>
      <c r="X82" s="89">
        <f t="shared" si="45"/>
        <v>3.01363</v>
      </c>
      <c r="Y82" s="89">
        <f t="shared" si="45"/>
        <v>2.8835000000000002</v>
      </c>
      <c r="Z82" s="89">
        <f t="shared" si="45"/>
        <v>2.6442800000000002</v>
      </c>
      <c r="AA82" s="89">
        <f t="shared" si="45"/>
        <v>2.4523899999999998</v>
      </c>
    </row>
    <row r="83" spans="1:27" ht="12.75" hidden="1" customHeight="1" outlineLevel="1" x14ac:dyDescent="0.2">
      <c r="A83" s="97" t="s">
        <v>317</v>
      </c>
      <c r="B83" s="63" t="s">
        <v>242</v>
      </c>
      <c r="C83" s="43" t="s">
        <v>79</v>
      </c>
      <c r="D83" s="44">
        <v>1159.17</v>
      </c>
      <c r="E83" s="44">
        <v>1050.96</v>
      </c>
      <c r="F83" s="44">
        <v>973.9</v>
      </c>
      <c r="G83" s="44">
        <v>966.9</v>
      </c>
      <c r="H83" s="44">
        <v>1051.1199999999999</v>
      </c>
      <c r="I83" s="44">
        <v>1227.72</v>
      </c>
      <c r="J83" s="44">
        <v>1331.07</v>
      </c>
      <c r="K83" s="44">
        <v>1619.2</v>
      </c>
      <c r="L83" s="44">
        <v>1809.86</v>
      </c>
      <c r="M83" s="44">
        <v>1881.4</v>
      </c>
      <c r="N83" s="44">
        <v>1898.5</v>
      </c>
      <c r="O83" s="44">
        <v>1930.11</v>
      </c>
      <c r="P83" s="44">
        <v>1912.27</v>
      </c>
      <c r="Q83" s="44">
        <v>1926.14</v>
      </c>
      <c r="R83" s="44">
        <v>1930.69</v>
      </c>
      <c r="S83" s="44">
        <v>1927.48</v>
      </c>
      <c r="T83" s="44">
        <v>1909.74</v>
      </c>
      <c r="U83" s="44">
        <v>1973.51</v>
      </c>
      <c r="V83" s="44">
        <v>1912.02</v>
      </c>
      <c r="W83" s="44">
        <v>1900.37</v>
      </c>
      <c r="X83" s="44">
        <v>1828.35</v>
      </c>
      <c r="Y83" s="44">
        <v>1698.22</v>
      </c>
      <c r="Z83" s="44">
        <v>1459</v>
      </c>
      <c r="AA83" s="44">
        <v>1267.1099999999999</v>
      </c>
    </row>
    <row r="84" spans="1:27" ht="12.75" hidden="1" customHeight="1" outlineLevel="1" x14ac:dyDescent="0.2">
      <c r="A84" s="97" t="s">
        <v>318</v>
      </c>
      <c r="B84" s="63" t="s">
        <v>90</v>
      </c>
      <c r="C84" s="43" t="s">
        <v>79</v>
      </c>
      <c r="D84" s="44">
        <f>$D$9</f>
        <v>1071.42</v>
      </c>
      <c r="E84" s="44">
        <f t="shared" ref="E84:AA84" si="46">$D$9</f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97" t="s">
        <v>319</v>
      </c>
      <c r="B85" s="63" t="s">
        <v>83</v>
      </c>
      <c r="C85" s="43" t="s">
        <v>79</v>
      </c>
      <c r="D85" s="44">
        <v>3.63</v>
      </c>
      <c r="E85" s="44">
        <v>3.63</v>
      </c>
      <c r="F85" s="44">
        <v>3.63</v>
      </c>
      <c r="G85" s="44">
        <v>3.63</v>
      </c>
      <c r="H85" s="44">
        <v>3.63</v>
      </c>
      <c r="I85" s="44">
        <v>3.63</v>
      </c>
      <c r="J85" s="44">
        <v>3.63</v>
      </c>
      <c r="K85" s="44">
        <v>3.63</v>
      </c>
      <c r="L85" s="44">
        <v>3.63</v>
      </c>
      <c r="M85" s="44">
        <v>3.63</v>
      </c>
      <c r="N85" s="44">
        <v>3.63</v>
      </c>
      <c r="O85" s="44">
        <v>3.63</v>
      </c>
      <c r="P85" s="44">
        <v>3.63</v>
      </c>
      <c r="Q85" s="44">
        <v>3.63</v>
      </c>
      <c r="R85" s="44">
        <v>3.63</v>
      </c>
      <c r="S85" s="44">
        <v>3.63</v>
      </c>
      <c r="T85" s="44">
        <v>3.63</v>
      </c>
      <c r="U85" s="44">
        <v>3.63</v>
      </c>
      <c r="V85" s="44">
        <v>3.63</v>
      </c>
      <c r="W85" s="44">
        <v>3.63</v>
      </c>
      <c r="X85" s="44">
        <v>3.63</v>
      </c>
      <c r="Y85" s="44">
        <v>3.63</v>
      </c>
      <c r="Z85" s="44">
        <v>3.63</v>
      </c>
      <c r="AA85" s="44">
        <v>3.63</v>
      </c>
    </row>
    <row r="86" spans="1:27" ht="12.75" hidden="1" customHeight="1" outlineLevel="1" x14ac:dyDescent="0.2">
      <c r="A86" s="97" t="s">
        <v>320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collapsed="1" x14ac:dyDescent="0.2">
      <c r="A87" s="96" t="s">
        <v>321</v>
      </c>
      <c r="B87" s="28" t="str">
        <f>"17"&amp;"."&amp;$B$639&amp;"."&amp;$B$640</f>
        <v>17.11.2023</v>
      </c>
      <c r="C87" s="88" t="s">
        <v>76</v>
      </c>
      <c r="D87" s="89">
        <f>ROUND(((D88+D89+D91+D90)/1000),5)</f>
        <v>2.3809200000000001</v>
      </c>
      <c r="E87" s="89">
        <f>ROUND(((E88+E89+E91+E90)/1000),5)</f>
        <v>2.2714400000000001</v>
      </c>
      <c r="F87" s="89">
        <f>ROUND(((F88+F89+F91+F90)/1000),5)</f>
        <v>2.2234400000000001</v>
      </c>
      <c r="G87" s="89">
        <f t="shared" ref="G87:AA87" si="48">ROUND(((G88+G89+G91+G90)/1000),5)</f>
        <v>2.2171699999999999</v>
      </c>
      <c r="H87" s="89">
        <f t="shared" si="48"/>
        <v>2.2532299999999998</v>
      </c>
      <c r="I87" s="89">
        <f t="shared" si="48"/>
        <v>2.4297300000000002</v>
      </c>
      <c r="J87" s="89">
        <f t="shared" si="48"/>
        <v>2.5176699999999999</v>
      </c>
      <c r="K87" s="89">
        <f t="shared" si="48"/>
        <v>2.7724700000000002</v>
      </c>
      <c r="L87" s="89">
        <f t="shared" si="48"/>
        <v>3.0128599999999999</v>
      </c>
      <c r="M87" s="89">
        <f t="shared" si="48"/>
        <v>3.07104</v>
      </c>
      <c r="N87" s="89">
        <f t="shared" si="48"/>
        <v>3.0939399999999999</v>
      </c>
      <c r="O87" s="89">
        <f t="shared" si="48"/>
        <v>3.1104599999999998</v>
      </c>
      <c r="P87" s="89">
        <f t="shared" si="48"/>
        <v>3.08466</v>
      </c>
      <c r="Q87" s="89">
        <f t="shared" si="48"/>
        <v>3.08771</v>
      </c>
      <c r="R87" s="89">
        <f t="shared" si="48"/>
        <v>3.0937800000000002</v>
      </c>
      <c r="S87" s="89">
        <f t="shared" si="48"/>
        <v>3.0905</v>
      </c>
      <c r="T87" s="89">
        <f t="shared" si="48"/>
        <v>3.07308</v>
      </c>
      <c r="U87" s="89">
        <f t="shared" si="48"/>
        <v>3.1134200000000001</v>
      </c>
      <c r="V87" s="89">
        <f t="shared" si="48"/>
        <v>3.0925600000000002</v>
      </c>
      <c r="W87" s="89">
        <f t="shared" si="48"/>
        <v>3.0858300000000001</v>
      </c>
      <c r="X87" s="89">
        <f t="shared" si="48"/>
        <v>2.9788700000000001</v>
      </c>
      <c r="Y87" s="89">
        <f t="shared" si="48"/>
        <v>2.8877199999999998</v>
      </c>
      <c r="Z87" s="89">
        <f t="shared" si="48"/>
        <v>2.6422300000000001</v>
      </c>
      <c r="AA87" s="89">
        <f t="shared" si="48"/>
        <v>2.4626399999999999</v>
      </c>
    </row>
    <row r="88" spans="1:27" ht="12.75" hidden="1" customHeight="1" outlineLevel="1" x14ac:dyDescent="0.2">
      <c r="A88" s="97" t="s">
        <v>322</v>
      </c>
      <c r="B88" s="63" t="s">
        <v>242</v>
      </c>
      <c r="C88" s="43" t="s">
        <v>79</v>
      </c>
      <c r="D88" s="44">
        <v>1195.6400000000001</v>
      </c>
      <c r="E88" s="44">
        <v>1086.1600000000001</v>
      </c>
      <c r="F88" s="44">
        <v>1038.1600000000001</v>
      </c>
      <c r="G88" s="44">
        <v>1031.8900000000001</v>
      </c>
      <c r="H88" s="44">
        <v>1067.95</v>
      </c>
      <c r="I88" s="44">
        <v>1244.45</v>
      </c>
      <c r="J88" s="44">
        <v>1332.39</v>
      </c>
      <c r="K88" s="44">
        <v>1587.19</v>
      </c>
      <c r="L88" s="44">
        <v>1827.58</v>
      </c>
      <c r="M88" s="44">
        <v>1885.76</v>
      </c>
      <c r="N88" s="44">
        <v>1908.66</v>
      </c>
      <c r="O88" s="44">
        <v>1925.18</v>
      </c>
      <c r="P88" s="44">
        <v>1899.38</v>
      </c>
      <c r="Q88" s="44">
        <v>1902.43</v>
      </c>
      <c r="R88" s="44">
        <v>1908.5</v>
      </c>
      <c r="S88" s="44">
        <v>1905.22</v>
      </c>
      <c r="T88" s="44">
        <v>1887.8</v>
      </c>
      <c r="U88" s="44">
        <v>1928.14</v>
      </c>
      <c r="V88" s="44">
        <v>1907.28</v>
      </c>
      <c r="W88" s="44">
        <v>1900.55</v>
      </c>
      <c r="X88" s="44">
        <v>1793.59</v>
      </c>
      <c r="Y88" s="44">
        <v>1702.44</v>
      </c>
      <c r="Z88" s="44">
        <v>1456.95</v>
      </c>
      <c r="AA88" s="44">
        <v>1277.3599999999999</v>
      </c>
    </row>
    <row r="89" spans="1:27" ht="12.75" hidden="1" customHeight="1" outlineLevel="1" x14ac:dyDescent="0.2">
      <c r="A89" s="97" t="s">
        <v>323</v>
      </c>
      <c r="B89" s="63" t="s">
        <v>90</v>
      </c>
      <c r="C89" s="43" t="s">
        <v>79</v>
      </c>
      <c r="D89" s="44">
        <f>$D$9</f>
        <v>1071.42</v>
      </c>
      <c r="E89" s="44">
        <f t="shared" ref="E89:AA89" si="49">$D$9</f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97" t="s">
        <v>324</v>
      </c>
      <c r="B90" s="63" t="s">
        <v>83</v>
      </c>
      <c r="C90" s="43" t="s">
        <v>79</v>
      </c>
      <c r="D90" s="44">
        <v>3.63</v>
      </c>
      <c r="E90" s="44">
        <v>3.63</v>
      </c>
      <c r="F90" s="44">
        <v>3.63</v>
      </c>
      <c r="G90" s="44">
        <v>3.63</v>
      </c>
      <c r="H90" s="44">
        <v>3.63</v>
      </c>
      <c r="I90" s="44">
        <v>3.63</v>
      </c>
      <c r="J90" s="44">
        <v>3.63</v>
      </c>
      <c r="K90" s="44">
        <v>3.63</v>
      </c>
      <c r="L90" s="44">
        <v>3.63</v>
      </c>
      <c r="M90" s="44">
        <v>3.63</v>
      </c>
      <c r="N90" s="44">
        <v>3.63</v>
      </c>
      <c r="O90" s="44">
        <v>3.63</v>
      </c>
      <c r="P90" s="44">
        <v>3.63</v>
      </c>
      <c r="Q90" s="44">
        <v>3.63</v>
      </c>
      <c r="R90" s="44">
        <v>3.63</v>
      </c>
      <c r="S90" s="44">
        <v>3.63</v>
      </c>
      <c r="T90" s="44">
        <v>3.63</v>
      </c>
      <c r="U90" s="44">
        <v>3.63</v>
      </c>
      <c r="V90" s="44">
        <v>3.63</v>
      </c>
      <c r="W90" s="44">
        <v>3.63</v>
      </c>
      <c r="X90" s="44">
        <v>3.63</v>
      </c>
      <c r="Y90" s="44">
        <v>3.63</v>
      </c>
      <c r="Z90" s="44">
        <v>3.63</v>
      </c>
      <c r="AA90" s="44">
        <v>3.63</v>
      </c>
    </row>
    <row r="91" spans="1:27" ht="12.75" hidden="1" customHeight="1" outlineLevel="1" x14ac:dyDescent="0.2">
      <c r="A91" s="97" t="s">
        <v>325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collapsed="1" x14ac:dyDescent="0.2">
      <c r="A92" s="96" t="s">
        <v>326</v>
      </c>
      <c r="B92" s="28" t="str">
        <f>"18"&amp;"."&amp;$B$639&amp;"."&amp;$B$640</f>
        <v>18.11.2023</v>
      </c>
      <c r="C92" s="88" t="s">
        <v>76</v>
      </c>
      <c r="D92" s="89">
        <f>ROUND(((D93+D94+D96+D95)/1000),5)</f>
        <v>2.4205800000000002</v>
      </c>
      <c r="E92" s="89">
        <f>ROUND(((E93+E94+E96+E95)/1000),5)</f>
        <v>2.32768</v>
      </c>
      <c r="F92" s="89">
        <f>ROUND(((F93+F94+F96+F95)/1000),5)</f>
        <v>2.27719</v>
      </c>
      <c r="G92" s="89">
        <f t="shared" ref="G92:AA92" si="51">ROUND(((G93+G94+G96+G95)/1000),5)</f>
        <v>2.2411799999999999</v>
      </c>
      <c r="H92" s="89">
        <f t="shared" si="51"/>
        <v>2.2675399999999999</v>
      </c>
      <c r="I92" s="89">
        <f t="shared" si="51"/>
        <v>2.3330000000000002</v>
      </c>
      <c r="J92" s="89">
        <f t="shared" si="51"/>
        <v>2.4003999999999999</v>
      </c>
      <c r="K92" s="89">
        <f t="shared" si="51"/>
        <v>2.6327099999999999</v>
      </c>
      <c r="L92" s="89">
        <f t="shared" si="51"/>
        <v>2.85744</v>
      </c>
      <c r="M92" s="89">
        <f t="shared" si="51"/>
        <v>2.9886599999999999</v>
      </c>
      <c r="N92" s="89">
        <f t="shared" si="51"/>
        <v>3.0573600000000001</v>
      </c>
      <c r="O92" s="89">
        <f t="shared" si="51"/>
        <v>3.0724999999999998</v>
      </c>
      <c r="P92" s="89">
        <f t="shared" si="51"/>
        <v>3.0602299999999998</v>
      </c>
      <c r="Q92" s="89">
        <f t="shared" si="51"/>
        <v>3.0526599999999999</v>
      </c>
      <c r="R92" s="89">
        <f t="shared" si="51"/>
        <v>3.03871</v>
      </c>
      <c r="S92" s="89">
        <f t="shared" si="51"/>
        <v>3.0382600000000002</v>
      </c>
      <c r="T92" s="89">
        <f t="shared" si="51"/>
        <v>3.0590600000000001</v>
      </c>
      <c r="U92" s="89">
        <f t="shared" si="51"/>
        <v>3.0918399999999999</v>
      </c>
      <c r="V92" s="89">
        <f t="shared" si="51"/>
        <v>3.07586</v>
      </c>
      <c r="W92" s="89">
        <f t="shared" si="51"/>
        <v>3.03451</v>
      </c>
      <c r="X92" s="89">
        <f t="shared" si="51"/>
        <v>2.93608</v>
      </c>
      <c r="Y92" s="89">
        <f t="shared" si="51"/>
        <v>2.7526000000000002</v>
      </c>
      <c r="Z92" s="89">
        <f t="shared" si="51"/>
        <v>2.45635</v>
      </c>
      <c r="AA92" s="89">
        <f t="shared" si="51"/>
        <v>2.4158400000000002</v>
      </c>
    </row>
    <row r="93" spans="1:27" ht="12.75" hidden="1" customHeight="1" outlineLevel="1" x14ac:dyDescent="0.2">
      <c r="A93" s="97" t="s">
        <v>327</v>
      </c>
      <c r="B93" s="63" t="s">
        <v>242</v>
      </c>
      <c r="C93" s="43" t="s">
        <v>79</v>
      </c>
      <c r="D93" s="44">
        <v>1235.3</v>
      </c>
      <c r="E93" s="44">
        <v>1142.4000000000001</v>
      </c>
      <c r="F93" s="44">
        <v>1091.9100000000001</v>
      </c>
      <c r="G93" s="44">
        <v>1055.9000000000001</v>
      </c>
      <c r="H93" s="44">
        <v>1082.26</v>
      </c>
      <c r="I93" s="44">
        <v>1147.72</v>
      </c>
      <c r="J93" s="44">
        <v>1215.1199999999999</v>
      </c>
      <c r="K93" s="44">
        <v>1447.43</v>
      </c>
      <c r="L93" s="44">
        <v>1672.16</v>
      </c>
      <c r="M93" s="44">
        <v>1803.38</v>
      </c>
      <c r="N93" s="44">
        <v>1872.08</v>
      </c>
      <c r="O93" s="44">
        <v>1887.22</v>
      </c>
      <c r="P93" s="44">
        <v>1874.95</v>
      </c>
      <c r="Q93" s="44">
        <v>1867.38</v>
      </c>
      <c r="R93" s="44">
        <v>1853.43</v>
      </c>
      <c r="S93" s="44">
        <v>1852.98</v>
      </c>
      <c r="T93" s="44">
        <v>1873.78</v>
      </c>
      <c r="U93" s="44">
        <v>1906.56</v>
      </c>
      <c r="V93" s="44">
        <v>1890.58</v>
      </c>
      <c r="W93" s="44">
        <v>1849.23</v>
      </c>
      <c r="X93" s="44">
        <v>1750.8</v>
      </c>
      <c r="Y93" s="44">
        <v>1567.32</v>
      </c>
      <c r="Z93" s="44">
        <v>1271.07</v>
      </c>
      <c r="AA93" s="44">
        <v>1230.56</v>
      </c>
    </row>
    <row r="94" spans="1:27" ht="12.75" hidden="1" customHeight="1" outlineLevel="1" x14ac:dyDescent="0.2">
      <c r="A94" s="97" t="s">
        <v>328</v>
      </c>
      <c r="B94" s="63" t="s">
        <v>90</v>
      </c>
      <c r="C94" s="43" t="s">
        <v>79</v>
      </c>
      <c r="D94" s="44">
        <f>$D$9</f>
        <v>1071.42</v>
      </c>
      <c r="E94" s="44">
        <f t="shared" ref="E94:AA94" si="52">$D$9</f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97" t="s">
        <v>329</v>
      </c>
      <c r="B95" s="63" t="s">
        <v>83</v>
      </c>
      <c r="C95" s="43" t="s">
        <v>79</v>
      </c>
      <c r="D95" s="44">
        <v>3.63</v>
      </c>
      <c r="E95" s="44">
        <v>3.63</v>
      </c>
      <c r="F95" s="44">
        <v>3.63</v>
      </c>
      <c r="G95" s="44">
        <v>3.63</v>
      </c>
      <c r="H95" s="44">
        <v>3.63</v>
      </c>
      <c r="I95" s="44">
        <v>3.63</v>
      </c>
      <c r="J95" s="44">
        <v>3.63</v>
      </c>
      <c r="K95" s="44">
        <v>3.63</v>
      </c>
      <c r="L95" s="44">
        <v>3.63</v>
      </c>
      <c r="M95" s="44">
        <v>3.63</v>
      </c>
      <c r="N95" s="44">
        <v>3.63</v>
      </c>
      <c r="O95" s="44">
        <v>3.63</v>
      </c>
      <c r="P95" s="44">
        <v>3.63</v>
      </c>
      <c r="Q95" s="44">
        <v>3.63</v>
      </c>
      <c r="R95" s="44">
        <v>3.63</v>
      </c>
      <c r="S95" s="44">
        <v>3.63</v>
      </c>
      <c r="T95" s="44">
        <v>3.63</v>
      </c>
      <c r="U95" s="44">
        <v>3.63</v>
      </c>
      <c r="V95" s="44">
        <v>3.63</v>
      </c>
      <c r="W95" s="44">
        <v>3.63</v>
      </c>
      <c r="X95" s="44">
        <v>3.63</v>
      </c>
      <c r="Y95" s="44">
        <v>3.63</v>
      </c>
      <c r="Z95" s="44">
        <v>3.63</v>
      </c>
      <c r="AA95" s="44">
        <v>3.63</v>
      </c>
    </row>
    <row r="96" spans="1:27" ht="12.75" hidden="1" customHeight="1" outlineLevel="1" x14ac:dyDescent="0.2">
      <c r="A96" s="97" t="s">
        <v>330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collapsed="1" x14ac:dyDescent="0.2">
      <c r="A97" s="96" t="s">
        <v>331</v>
      </c>
      <c r="B97" s="28" t="str">
        <f>"19"&amp;"."&amp;$B$639&amp;"."&amp;$B$640</f>
        <v>19.11.2023</v>
      </c>
      <c r="C97" s="88" t="s">
        <v>76</v>
      </c>
      <c r="D97" s="89">
        <f>ROUND(((D98+D99+D101+D100)/1000),5)</f>
        <v>2.38185</v>
      </c>
      <c r="E97" s="89">
        <f>ROUND(((E98+E99+E101+E100)/1000),5)</f>
        <v>2.3739699999999999</v>
      </c>
      <c r="F97" s="89">
        <f>ROUND(((F98+F99+F101+F100)/1000),5)</f>
        <v>2.29074</v>
      </c>
      <c r="G97" s="89">
        <f t="shared" ref="G97:AA97" si="54">ROUND(((G98+G99+G101+G100)/1000),5)</f>
        <v>2.26553</v>
      </c>
      <c r="H97" s="89">
        <f t="shared" si="54"/>
        <v>2.2863500000000001</v>
      </c>
      <c r="I97" s="89">
        <f t="shared" si="54"/>
        <v>2.31881</v>
      </c>
      <c r="J97" s="89">
        <f t="shared" si="54"/>
        <v>2.2029100000000001</v>
      </c>
      <c r="K97" s="89">
        <f t="shared" si="54"/>
        <v>2.3583599999999998</v>
      </c>
      <c r="L97" s="89">
        <f t="shared" si="54"/>
        <v>2.46183</v>
      </c>
      <c r="M97" s="89">
        <f t="shared" si="54"/>
        <v>2.6654200000000001</v>
      </c>
      <c r="N97" s="89">
        <f t="shared" si="54"/>
        <v>2.7971300000000001</v>
      </c>
      <c r="O97" s="89">
        <f t="shared" si="54"/>
        <v>2.8143099999999999</v>
      </c>
      <c r="P97" s="89">
        <f t="shared" si="54"/>
        <v>2.8213699999999999</v>
      </c>
      <c r="Q97" s="89">
        <f t="shared" si="54"/>
        <v>2.8229799999999998</v>
      </c>
      <c r="R97" s="89">
        <f t="shared" si="54"/>
        <v>2.82396</v>
      </c>
      <c r="S97" s="89">
        <f t="shared" si="54"/>
        <v>2.82965</v>
      </c>
      <c r="T97" s="89">
        <f t="shared" si="54"/>
        <v>2.8680400000000001</v>
      </c>
      <c r="U97" s="89">
        <f t="shared" si="54"/>
        <v>2.92041</v>
      </c>
      <c r="V97" s="89">
        <f t="shared" si="54"/>
        <v>2.9156499999999999</v>
      </c>
      <c r="W97" s="89">
        <f t="shared" si="54"/>
        <v>2.9037099999999998</v>
      </c>
      <c r="X97" s="89">
        <f t="shared" si="54"/>
        <v>2.8802400000000001</v>
      </c>
      <c r="Y97" s="89">
        <f t="shared" si="54"/>
        <v>2.6709299999999998</v>
      </c>
      <c r="Z97" s="89">
        <f t="shared" si="54"/>
        <v>2.49525</v>
      </c>
      <c r="AA97" s="89">
        <f t="shared" si="54"/>
        <v>2.40489</v>
      </c>
    </row>
    <row r="98" spans="1:27" ht="12.75" hidden="1" customHeight="1" outlineLevel="1" x14ac:dyDescent="0.2">
      <c r="A98" s="97" t="s">
        <v>332</v>
      </c>
      <c r="B98" s="63" t="s">
        <v>242</v>
      </c>
      <c r="C98" s="43" t="s">
        <v>79</v>
      </c>
      <c r="D98" s="44">
        <v>1196.57</v>
      </c>
      <c r="E98" s="44">
        <v>1188.69</v>
      </c>
      <c r="F98" s="44">
        <v>1105.46</v>
      </c>
      <c r="G98" s="44">
        <v>1080.25</v>
      </c>
      <c r="H98" s="44">
        <v>1101.07</v>
      </c>
      <c r="I98" s="44">
        <v>1133.53</v>
      </c>
      <c r="J98" s="44">
        <v>1017.63</v>
      </c>
      <c r="K98" s="44">
        <v>1173.08</v>
      </c>
      <c r="L98" s="44">
        <v>1276.55</v>
      </c>
      <c r="M98" s="44">
        <v>1480.14</v>
      </c>
      <c r="N98" s="44">
        <v>1611.85</v>
      </c>
      <c r="O98" s="44">
        <v>1629.03</v>
      </c>
      <c r="P98" s="44">
        <v>1636.09</v>
      </c>
      <c r="Q98" s="44">
        <v>1637.7</v>
      </c>
      <c r="R98" s="44">
        <v>1638.68</v>
      </c>
      <c r="S98" s="44">
        <v>1644.37</v>
      </c>
      <c r="T98" s="44">
        <v>1682.76</v>
      </c>
      <c r="U98" s="44">
        <v>1735.13</v>
      </c>
      <c r="V98" s="44">
        <v>1730.37</v>
      </c>
      <c r="W98" s="44">
        <v>1718.43</v>
      </c>
      <c r="X98" s="44">
        <v>1694.96</v>
      </c>
      <c r="Y98" s="44">
        <v>1485.65</v>
      </c>
      <c r="Z98" s="44">
        <v>1309.97</v>
      </c>
      <c r="AA98" s="44">
        <v>1219.6099999999999</v>
      </c>
    </row>
    <row r="99" spans="1:27" ht="12.75" hidden="1" customHeight="1" outlineLevel="1" x14ac:dyDescent="0.2">
      <c r="A99" s="97" t="s">
        <v>333</v>
      </c>
      <c r="B99" s="63" t="s">
        <v>90</v>
      </c>
      <c r="C99" s="43" t="s">
        <v>79</v>
      </c>
      <c r="D99" s="44">
        <f>$D$9</f>
        <v>1071.42</v>
      </c>
      <c r="E99" s="44">
        <f t="shared" ref="E99:AA99" si="55">$D$9</f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97" t="s">
        <v>334</v>
      </c>
      <c r="B100" s="63" t="s">
        <v>83</v>
      </c>
      <c r="C100" s="43" t="s">
        <v>79</v>
      </c>
      <c r="D100" s="44">
        <v>3.63</v>
      </c>
      <c r="E100" s="44">
        <v>3.63</v>
      </c>
      <c r="F100" s="44">
        <v>3.63</v>
      </c>
      <c r="G100" s="44">
        <v>3.63</v>
      </c>
      <c r="H100" s="44">
        <v>3.63</v>
      </c>
      <c r="I100" s="44">
        <v>3.63</v>
      </c>
      <c r="J100" s="44">
        <v>3.63</v>
      </c>
      <c r="K100" s="44">
        <v>3.63</v>
      </c>
      <c r="L100" s="44">
        <v>3.63</v>
      </c>
      <c r="M100" s="44">
        <v>3.63</v>
      </c>
      <c r="N100" s="44">
        <v>3.63</v>
      </c>
      <c r="O100" s="44">
        <v>3.63</v>
      </c>
      <c r="P100" s="44">
        <v>3.63</v>
      </c>
      <c r="Q100" s="44">
        <v>3.63</v>
      </c>
      <c r="R100" s="44">
        <v>3.63</v>
      </c>
      <c r="S100" s="44">
        <v>3.63</v>
      </c>
      <c r="T100" s="44">
        <v>3.63</v>
      </c>
      <c r="U100" s="44">
        <v>3.63</v>
      </c>
      <c r="V100" s="44">
        <v>3.63</v>
      </c>
      <c r="W100" s="44">
        <v>3.63</v>
      </c>
      <c r="X100" s="44">
        <v>3.63</v>
      </c>
      <c r="Y100" s="44">
        <v>3.63</v>
      </c>
      <c r="Z100" s="44">
        <v>3.63</v>
      </c>
      <c r="AA100" s="44">
        <v>3.63</v>
      </c>
    </row>
    <row r="101" spans="1:27" ht="12.75" hidden="1" customHeight="1" outlineLevel="1" x14ac:dyDescent="0.2">
      <c r="A101" s="97" t="s">
        <v>335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collapsed="1" x14ac:dyDescent="0.2">
      <c r="A102" s="96" t="s">
        <v>336</v>
      </c>
      <c r="B102" s="28" t="str">
        <f>"20"&amp;"."&amp;$B$639&amp;"."&amp;$B$640</f>
        <v>20.11.2023</v>
      </c>
      <c r="C102" s="88" t="s">
        <v>76</v>
      </c>
      <c r="D102" s="89">
        <f>ROUND(((D103+D104+D106+D105)/1000),5)</f>
        <v>2.3199000000000001</v>
      </c>
      <c r="E102" s="89">
        <f>ROUND(((E103+E104+E106+E105)/1000),5)</f>
        <v>2.2223899999999999</v>
      </c>
      <c r="F102" s="89">
        <f>ROUND(((F103+F104+F106+F105)/1000),5)</f>
        <v>2.1593599999999999</v>
      </c>
      <c r="G102" s="89">
        <f t="shared" ref="G102:AA102" si="57">ROUND(((G103+G104+G106+G105)/1000),5)</f>
        <v>2.1550199999999999</v>
      </c>
      <c r="H102" s="89">
        <f t="shared" si="57"/>
        <v>2.1991000000000001</v>
      </c>
      <c r="I102" s="89">
        <f t="shared" si="57"/>
        <v>2.3774999999999999</v>
      </c>
      <c r="J102" s="89">
        <f t="shared" si="57"/>
        <v>2.4877600000000002</v>
      </c>
      <c r="K102" s="89">
        <f t="shared" si="57"/>
        <v>2.7769699999999999</v>
      </c>
      <c r="L102" s="89">
        <f t="shared" si="57"/>
        <v>2.94909</v>
      </c>
      <c r="M102" s="89">
        <f t="shared" si="57"/>
        <v>3.01037</v>
      </c>
      <c r="N102" s="89">
        <f t="shared" si="57"/>
        <v>3.07138</v>
      </c>
      <c r="O102" s="89">
        <f t="shared" si="57"/>
        <v>3.1162899999999998</v>
      </c>
      <c r="P102" s="89">
        <f t="shared" si="57"/>
        <v>3.0780400000000001</v>
      </c>
      <c r="Q102" s="89">
        <f t="shared" si="57"/>
        <v>3.0989100000000001</v>
      </c>
      <c r="R102" s="89">
        <f t="shared" si="57"/>
        <v>3.0952999999999999</v>
      </c>
      <c r="S102" s="89">
        <f t="shared" si="57"/>
        <v>3.07891</v>
      </c>
      <c r="T102" s="89">
        <f t="shared" si="57"/>
        <v>3.0873699999999999</v>
      </c>
      <c r="U102" s="89">
        <f t="shared" si="57"/>
        <v>3.2319100000000001</v>
      </c>
      <c r="V102" s="89">
        <f t="shared" si="57"/>
        <v>3.2364000000000002</v>
      </c>
      <c r="W102" s="89">
        <f t="shared" si="57"/>
        <v>3.0796199999999998</v>
      </c>
      <c r="X102" s="89">
        <f t="shared" si="57"/>
        <v>2.9174799999999999</v>
      </c>
      <c r="Y102" s="89">
        <f t="shared" si="57"/>
        <v>2.8246899999999999</v>
      </c>
      <c r="Z102" s="89">
        <f t="shared" si="57"/>
        <v>2.53532</v>
      </c>
      <c r="AA102" s="89">
        <f t="shared" si="57"/>
        <v>2.4139300000000001</v>
      </c>
    </row>
    <row r="103" spans="1:27" ht="12.75" hidden="1" customHeight="1" outlineLevel="1" x14ac:dyDescent="0.2">
      <c r="A103" s="97" t="s">
        <v>337</v>
      </c>
      <c r="B103" s="63" t="s">
        <v>242</v>
      </c>
      <c r="C103" s="43" t="s">
        <v>79</v>
      </c>
      <c r="D103" s="44">
        <v>1134.6199999999999</v>
      </c>
      <c r="E103" s="44">
        <v>1037.1099999999999</v>
      </c>
      <c r="F103" s="44">
        <v>974.08</v>
      </c>
      <c r="G103" s="44">
        <v>969.74</v>
      </c>
      <c r="H103" s="44">
        <v>1013.82</v>
      </c>
      <c r="I103" s="44">
        <v>1192.22</v>
      </c>
      <c r="J103" s="44">
        <v>1302.48</v>
      </c>
      <c r="K103" s="44">
        <v>1591.69</v>
      </c>
      <c r="L103" s="44">
        <v>1763.81</v>
      </c>
      <c r="M103" s="44">
        <v>1825.09</v>
      </c>
      <c r="N103" s="44">
        <v>1886.1</v>
      </c>
      <c r="O103" s="44">
        <v>1931.01</v>
      </c>
      <c r="P103" s="44">
        <v>1892.76</v>
      </c>
      <c r="Q103" s="44">
        <v>1913.63</v>
      </c>
      <c r="R103" s="44">
        <v>1910.02</v>
      </c>
      <c r="S103" s="44">
        <v>1893.63</v>
      </c>
      <c r="T103" s="44">
        <v>1902.09</v>
      </c>
      <c r="U103" s="44">
        <v>2046.63</v>
      </c>
      <c r="V103" s="44">
        <v>2051.12</v>
      </c>
      <c r="W103" s="44">
        <v>1894.34</v>
      </c>
      <c r="X103" s="44">
        <v>1732.2</v>
      </c>
      <c r="Y103" s="44">
        <v>1639.41</v>
      </c>
      <c r="Z103" s="44">
        <v>1350.04</v>
      </c>
      <c r="AA103" s="44">
        <v>1228.6500000000001</v>
      </c>
    </row>
    <row r="104" spans="1:27" ht="12.75" hidden="1" customHeight="1" outlineLevel="1" x14ac:dyDescent="0.2">
      <c r="A104" s="97" t="s">
        <v>338</v>
      </c>
      <c r="B104" s="63" t="s">
        <v>90</v>
      </c>
      <c r="C104" s="43" t="s">
        <v>79</v>
      </c>
      <c r="D104" s="44">
        <f>$D$9</f>
        <v>1071.42</v>
      </c>
      <c r="E104" s="44">
        <f t="shared" ref="E104:AA104" si="58">$D$9</f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97" t="s">
        <v>339</v>
      </c>
      <c r="B105" s="63" t="s">
        <v>83</v>
      </c>
      <c r="C105" s="43" t="s">
        <v>79</v>
      </c>
      <c r="D105" s="44">
        <v>3.63</v>
      </c>
      <c r="E105" s="44">
        <v>3.63</v>
      </c>
      <c r="F105" s="44">
        <v>3.63</v>
      </c>
      <c r="G105" s="44">
        <v>3.63</v>
      </c>
      <c r="H105" s="44">
        <v>3.63</v>
      </c>
      <c r="I105" s="44">
        <v>3.63</v>
      </c>
      <c r="J105" s="44">
        <v>3.63</v>
      </c>
      <c r="K105" s="44">
        <v>3.63</v>
      </c>
      <c r="L105" s="44">
        <v>3.63</v>
      </c>
      <c r="M105" s="44">
        <v>3.63</v>
      </c>
      <c r="N105" s="44">
        <v>3.63</v>
      </c>
      <c r="O105" s="44">
        <v>3.63</v>
      </c>
      <c r="P105" s="44">
        <v>3.63</v>
      </c>
      <c r="Q105" s="44">
        <v>3.63</v>
      </c>
      <c r="R105" s="44">
        <v>3.63</v>
      </c>
      <c r="S105" s="44">
        <v>3.63</v>
      </c>
      <c r="T105" s="44">
        <v>3.63</v>
      </c>
      <c r="U105" s="44">
        <v>3.63</v>
      </c>
      <c r="V105" s="44">
        <v>3.63</v>
      </c>
      <c r="W105" s="44">
        <v>3.63</v>
      </c>
      <c r="X105" s="44">
        <v>3.63</v>
      </c>
      <c r="Y105" s="44">
        <v>3.63</v>
      </c>
      <c r="Z105" s="44">
        <v>3.63</v>
      </c>
      <c r="AA105" s="44">
        <v>3.63</v>
      </c>
    </row>
    <row r="106" spans="1:27" ht="12.75" hidden="1" customHeight="1" outlineLevel="1" x14ac:dyDescent="0.2">
      <c r="A106" s="97" t="s">
        <v>340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collapsed="1" x14ac:dyDescent="0.2">
      <c r="A107" s="96" t="s">
        <v>341</v>
      </c>
      <c r="B107" s="28" t="str">
        <f>"21"&amp;"."&amp;$B$639&amp;"."&amp;$B$640</f>
        <v>21.11.2023</v>
      </c>
      <c r="C107" s="88" t="s">
        <v>76</v>
      </c>
      <c r="D107" s="89">
        <f>ROUND(((D108+D109+D111+D110)/1000),5)</f>
        <v>2.3505799999999999</v>
      </c>
      <c r="E107" s="89">
        <f>ROUND(((E108+E109+E111+E110)/1000),5)</f>
        <v>2.27718</v>
      </c>
      <c r="F107" s="89">
        <f>ROUND(((F108+F109+F111+F110)/1000),5)</f>
        <v>2.2115200000000002</v>
      </c>
      <c r="G107" s="89">
        <f t="shared" ref="G107:AA107" si="60">ROUND(((G108+G109+G111+G110)/1000),5)</f>
        <v>2.2038000000000002</v>
      </c>
      <c r="H107" s="89">
        <f t="shared" si="60"/>
        <v>2.2410100000000002</v>
      </c>
      <c r="I107" s="89">
        <f t="shared" si="60"/>
        <v>2.3703699999999999</v>
      </c>
      <c r="J107" s="89">
        <f t="shared" si="60"/>
        <v>2.5243000000000002</v>
      </c>
      <c r="K107" s="89">
        <f t="shared" si="60"/>
        <v>2.8420000000000001</v>
      </c>
      <c r="L107" s="89">
        <f t="shared" si="60"/>
        <v>2.9908899999999998</v>
      </c>
      <c r="M107" s="89">
        <f t="shared" si="60"/>
        <v>3.02258</v>
      </c>
      <c r="N107" s="89">
        <f t="shared" si="60"/>
        <v>3.2006700000000001</v>
      </c>
      <c r="O107" s="89">
        <f t="shared" si="60"/>
        <v>3.21549</v>
      </c>
      <c r="P107" s="89">
        <f t="shared" si="60"/>
        <v>3.13436</v>
      </c>
      <c r="Q107" s="89">
        <f t="shared" si="60"/>
        <v>3.1606000000000001</v>
      </c>
      <c r="R107" s="89">
        <f t="shared" si="60"/>
        <v>3.1519900000000001</v>
      </c>
      <c r="S107" s="89">
        <f t="shared" si="60"/>
        <v>3.13794</v>
      </c>
      <c r="T107" s="89">
        <f t="shared" si="60"/>
        <v>3.1704599999999998</v>
      </c>
      <c r="U107" s="89">
        <f t="shared" si="60"/>
        <v>3.2498900000000002</v>
      </c>
      <c r="V107" s="89">
        <f t="shared" si="60"/>
        <v>3.2349899999999998</v>
      </c>
      <c r="W107" s="89">
        <f t="shared" si="60"/>
        <v>3.1290200000000001</v>
      </c>
      <c r="X107" s="89">
        <f t="shared" si="60"/>
        <v>2.9709400000000001</v>
      </c>
      <c r="Y107" s="89">
        <f t="shared" si="60"/>
        <v>2.8942800000000002</v>
      </c>
      <c r="Z107" s="89">
        <f t="shared" si="60"/>
        <v>2.70113</v>
      </c>
      <c r="AA107" s="89">
        <f t="shared" si="60"/>
        <v>2.4676</v>
      </c>
    </row>
    <row r="108" spans="1:27" ht="12.75" hidden="1" customHeight="1" outlineLevel="1" x14ac:dyDescent="0.2">
      <c r="A108" s="97" t="s">
        <v>342</v>
      </c>
      <c r="B108" s="63" t="s">
        <v>242</v>
      </c>
      <c r="C108" s="43" t="s">
        <v>79</v>
      </c>
      <c r="D108" s="44">
        <v>1165.3</v>
      </c>
      <c r="E108" s="44">
        <v>1091.9000000000001</v>
      </c>
      <c r="F108" s="44">
        <v>1026.24</v>
      </c>
      <c r="G108" s="44">
        <v>1018.52</v>
      </c>
      <c r="H108" s="44">
        <v>1055.73</v>
      </c>
      <c r="I108" s="44">
        <v>1185.0899999999999</v>
      </c>
      <c r="J108" s="44">
        <v>1339.02</v>
      </c>
      <c r="K108" s="44">
        <v>1656.72</v>
      </c>
      <c r="L108" s="44">
        <v>1805.61</v>
      </c>
      <c r="M108" s="44">
        <v>1837.3</v>
      </c>
      <c r="N108" s="44">
        <v>2015.39</v>
      </c>
      <c r="O108" s="44">
        <v>2030.21</v>
      </c>
      <c r="P108" s="44">
        <v>1949.08</v>
      </c>
      <c r="Q108" s="44">
        <v>1975.32</v>
      </c>
      <c r="R108" s="44">
        <v>1966.71</v>
      </c>
      <c r="S108" s="44">
        <v>1952.66</v>
      </c>
      <c r="T108" s="44">
        <v>1985.18</v>
      </c>
      <c r="U108" s="44">
        <v>2064.61</v>
      </c>
      <c r="V108" s="44">
        <v>2049.71</v>
      </c>
      <c r="W108" s="44">
        <v>1943.74</v>
      </c>
      <c r="X108" s="44">
        <v>1785.66</v>
      </c>
      <c r="Y108" s="44">
        <v>1709</v>
      </c>
      <c r="Z108" s="44">
        <v>1515.85</v>
      </c>
      <c r="AA108" s="44">
        <v>1282.32</v>
      </c>
    </row>
    <row r="109" spans="1:27" ht="12.75" hidden="1" customHeight="1" outlineLevel="1" x14ac:dyDescent="0.2">
      <c r="A109" s="97" t="s">
        <v>343</v>
      </c>
      <c r="B109" s="63" t="s">
        <v>90</v>
      </c>
      <c r="C109" s="43" t="s">
        <v>79</v>
      </c>
      <c r="D109" s="44">
        <f>$D$9</f>
        <v>1071.42</v>
      </c>
      <c r="E109" s="44">
        <f t="shared" ref="E109:AA109" si="61">$D$9</f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97" t="s">
        <v>344</v>
      </c>
      <c r="B110" s="63" t="s">
        <v>83</v>
      </c>
      <c r="C110" s="43" t="s">
        <v>79</v>
      </c>
      <c r="D110" s="44">
        <v>3.63</v>
      </c>
      <c r="E110" s="44">
        <v>3.63</v>
      </c>
      <c r="F110" s="44">
        <v>3.63</v>
      </c>
      <c r="G110" s="44">
        <v>3.63</v>
      </c>
      <c r="H110" s="44">
        <v>3.63</v>
      </c>
      <c r="I110" s="44">
        <v>3.63</v>
      </c>
      <c r="J110" s="44">
        <v>3.63</v>
      </c>
      <c r="K110" s="44">
        <v>3.63</v>
      </c>
      <c r="L110" s="44">
        <v>3.63</v>
      </c>
      <c r="M110" s="44">
        <v>3.63</v>
      </c>
      <c r="N110" s="44">
        <v>3.63</v>
      </c>
      <c r="O110" s="44">
        <v>3.63</v>
      </c>
      <c r="P110" s="44">
        <v>3.63</v>
      </c>
      <c r="Q110" s="44">
        <v>3.63</v>
      </c>
      <c r="R110" s="44">
        <v>3.63</v>
      </c>
      <c r="S110" s="44">
        <v>3.63</v>
      </c>
      <c r="T110" s="44">
        <v>3.63</v>
      </c>
      <c r="U110" s="44">
        <v>3.63</v>
      </c>
      <c r="V110" s="44">
        <v>3.63</v>
      </c>
      <c r="W110" s="44">
        <v>3.63</v>
      </c>
      <c r="X110" s="44">
        <v>3.63</v>
      </c>
      <c r="Y110" s="44">
        <v>3.63</v>
      </c>
      <c r="Z110" s="44">
        <v>3.63</v>
      </c>
      <c r="AA110" s="44">
        <v>3.63</v>
      </c>
    </row>
    <row r="111" spans="1:27" ht="12.75" hidden="1" customHeight="1" outlineLevel="1" x14ac:dyDescent="0.2">
      <c r="A111" s="97" t="s">
        <v>345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collapsed="1" x14ac:dyDescent="0.2">
      <c r="A112" s="96" t="s">
        <v>346</v>
      </c>
      <c r="B112" s="28" t="str">
        <f>"22"&amp;"."&amp;$B$639&amp;"."&amp;$B$640</f>
        <v>22.11.2023</v>
      </c>
      <c r="C112" s="88" t="s">
        <v>76</v>
      </c>
      <c r="D112" s="89">
        <f>ROUND(((D113+D114+D116+D115)/1000),5)</f>
        <v>2.3665799999999999</v>
      </c>
      <c r="E112" s="89">
        <f>ROUND(((E113+E114+E116+E115)/1000),5)</f>
        <v>2.28626</v>
      </c>
      <c r="F112" s="89">
        <f>ROUND(((F113+F114+F116+F115)/1000),5)</f>
        <v>2.2052700000000001</v>
      </c>
      <c r="G112" s="89">
        <f t="shared" ref="G112:AA112" si="63">ROUND(((G113+G114+G116+G115)/1000),5)</f>
        <v>2.1796700000000002</v>
      </c>
      <c r="H112" s="89">
        <f t="shared" si="63"/>
        <v>2.2555200000000002</v>
      </c>
      <c r="I112" s="89">
        <f t="shared" si="63"/>
        <v>2.4251</v>
      </c>
      <c r="J112" s="89">
        <f t="shared" si="63"/>
        <v>2.65049</v>
      </c>
      <c r="K112" s="89">
        <f t="shared" si="63"/>
        <v>2.86294</v>
      </c>
      <c r="L112" s="89">
        <f t="shared" si="63"/>
        <v>3.0287299999999999</v>
      </c>
      <c r="M112" s="89">
        <f t="shared" si="63"/>
        <v>3.04901</v>
      </c>
      <c r="N112" s="89">
        <f t="shared" si="63"/>
        <v>3.1395499999999998</v>
      </c>
      <c r="O112" s="89">
        <f t="shared" si="63"/>
        <v>3.1416300000000001</v>
      </c>
      <c r="P112" s="89">
        <f t="shared" si="63"/>
        <v>3.11381</v>
      </c>
      <c r="Q112" s="89">
        <f t="shared" si="63"/>
        <v>3.13557</v>
      </c>
      <c r="R112" s="89">
        <f t="shared" si="63"/>
        <v>3.1207799999999999</v>
      </c>
      <c r="S112" s="89">
        <f t="shared" si="63"/>
        <v>3.1082399999999999</v>
      </c>
      <c r="T112" s="89">
        <f t="shared" si="63"/>
        <v>3.1679400000000002</v>
      </c>
      <c r="U112" s="89">
        <f t="shared" si="63"/>
        <v>3.2282700000000002</v>
      </c>
      <c r="V112" s="89">
        <f t="shared" si="63"/>
        <v>3.1809099999999999</v>
      </c>
      <c r="W112" s="89">
        <f t="shared" si="63"/>
        <v>3.0945900000000002</v>
      </c>
      <c r="X112" s="89">
        <f t="shared" si="63"/>
        <v>3.01125</v>
      </c>
      <c r="Y112" s="89">
        <f t="shared" si="63"/>
        <v>2.9793400000000001</v>
      </c>
      <c r="Z112" s="89">
        <f t="shared" si="63"/>
        <v>2.7214800000000001</v>
      </c>
      <c r="AA112" s="89">
        <f t="shared" si="63"/>
        <v>2.5021</v>
      </c>
    </row>
    <row r="113" spans="1:27" ht="12.75" hidden="1" customHeight="1" outlineLevel="1" x14ac:dyDescent="0.2">
      <c r="A113" s="97" t="s">
        <v>347</v>
      </c>
      <c r="B113" s="63" t="s">
        <v>242</v>
      </c>
      <c r="C113" s="43" t="s">
        <v>79</v>
      </c>
      <c r="D113" s="44">
        <v>1181.3</v>
      </c>
      <c r="E113" s="44">
        <v>1100.98</v>
      </c>
      <c r="F113" s="44">
        <v>1019.99</v>
      </c>
      <c r="G113" s="44">
        <v>994.39</v>
      </c>
      <c r="H113" s="44">
        <v>1070.24</v>
      </c>
      <c r="I113" s="44">
        <v>1239.82</v>
      </c>
      <c r="J113" s="44">
        <v>1465.21</v>
      </c>
      <c r="K113" s="44">
        <v>1677.66</v>
      </c>
      <c r="L113" s="44">
        <v>1843.45</v>
      </c>
      <c r="M113" s="44">
        <v>1863.73</v>
      </c>
      <c r="N113" s="44">
        <v>1954.27</v>
      </c>
      <c r="O113" s="44">
        <v>1956.35</v>
      </c>
      <c r="P113" s="44">
        <v>1928.53</v>
      </c>
      <c r="Q113" s="44">
        <v>1950.29</v>
      </c>
      <c r="R113" s="44">
        <v>1935.5</v>
      </c>
      <c r="S113" s="44">
        <v>1922.96</v>
      </c>
      <c r="T113" s="44">
        <v>1982.66</v>
      </c>
      <c r="U113" s="44">
        <v>2042.99</v>
      </c>
      <c r="V113" s="44">
        <v>1995.63</v>
      </c>
      <c r="W113" s="44">
        <v>1909.31</v>
      </c>
      <c r="X113" s="44">
        <v>1825.97</v>
      </c>
      <c r="Y113" s="44">
        <v>1794.06</v>
      </c>
      <c r="Z113" s="44">
        <v>1536.2</v>
      </c>
      <c r="AA113" s="44">
        <v>1316.82</v>
      </c>
    </row>
    <row r="114" spans="1:27" ht="12.75" hidden="1" customHeight="1" outlineLevel="1" x14ac:dyDescent="0.2">
      <c r="A114" s="97" t="s">
        <v>348</v>
      </c>
      <c r="B114" s="63" t="s">
        <v>90</v>
      </c>
      <c r="C114" s="43" t="s">
        <v>79</v>
      </c>
      <c r="D114" s="44">
        <f>$D$9</f>
        <v>1071.42</v>
      </c>
      <c r="E114" s="44">
        <f t="shared" ref="E114:AA114" si="64">$D$9</f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97" t="s">
        <v>349</v>
      </c>
      <c r="B115" s="63" t="s">
        <v>83</v>
      </c>
      <c r="C115" s="43" t="s">
        <v>79</v>
      </c>
      <c r="D115" s="44">
        <v>3.63</v>
      </c>
      <c r="E115" s="44">
        <v>3.63</v>
      </c>
      <c r="F115" s="44">
        <v>3.63</v>
      </c>
      <c r="G115" s="44">
        <v>3.63</v>
      </c>
      <c r="H115" s="44">
        <v>3.63</v>
      </c>
      <c r="I115" s="44">
        <v>3.63</v>
      </c>
      <c r="J115" s="44">
        <v>3.63</v>
      </c>
      <c r="K115" s="44">
        <v>3.63</v>
      </c>
      <c r="L115" s="44">
        <v>3.63</v>
      </c>
      <c r="M115" s="44">
        <v>3.63</v>
      </c>
      <c r="N115" s="44">
        <v>3.63</v>
      </c>
      <c r="O115" s="44">
        <v>3.63</v>
      </c>
      <c r="P115" s="44">
        <v>3.63</v>
      </c>
      <c r="Q115" s="44">
        <v>3.63</v>
      </c>
      <c r="R115" s="44">
        <v>3.63</v>
      </c>
      <c r="S115" s="44">
        <v>3.63</v>
      </c>
      <c r="T115" s="44">
        <v>3.63</v>
      </c>
      <c r="U115" s="44">
        <v>3.63</v>
      </c>
      <c r="V115" s="44">
        <v>3.63</v>
      </c>
      <c r="W115" s="44">
        <v>3.63</v>
      </c>
      <c r="X115" s="44">
        <v>3.63</v>
      </c>
      <c r="Y115" s="44">
        <v>3.63</v>
      </c>
      <c r="Z115" s="44">
        <v>3.63</v>
      </c>
      <c r="AA115" s="44">
        <v>3.63</v>
      </c>
    </row>
    <row r="116" spans="1:27" ht="12.75" hidden="1" customHeight="1" outlineLevel="1" x14ac:dyDescent="0.2">
      <c r="A116" s="97" t="s">
        <v>350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collapsed="1" x14ac:dyDescent="0.2">
      <c r="A117" s="96" t="s">
        <v>351</v>
      </c>
      <c r="B117" s="28" t="str">
        <f>"23"&amp;"."&amp;$B$639&amp;"."&amp;$B$640</f>
        <v>23.11.2023</v>
      </c>
      <c r="C117" s="88" t="s">
        <v>76</v>
      </c>
      <c r="D117" s="89">
        <f>ROUND(((D118+D119+D121+D120)/1000),5)</f>
        <v>2.3732700000000002</v>
      </c>
      <c r="E117" s="89">
        <f>ROUND(((E118+E119+E121+E120)/1000),5)</f>
        <v>2.28803</v>
      </c>
      <c r="F117" s="89">
        <f>ROUND(((F118+F119+F121+F120)/1000),5)</f>
        <v>2.25556</v>
      </c>
      <c r="G117" s="89">
        <f t="shared" ref="G117:AA117" si="66">ROUND(((G118+G119+G121+G120)/1000),5)</f>
        <v>2.2551800000000002</v>
      </c>
      <c r="H117" s="89">
        <f t="shared" si="66"/>
        <v>2.2639</v>
      </c>
      <c r="I117" s="89">
        <f t="shared" si="66"/>
        <v>2.4173200000000001</v>
      </c>
      <c r="J117" s="89">
        <f t="shared" si="66"/>
        <v>2.6194099999999998</v>
      </c>
      <c r="K117" s="89">
        <f t="shared" si="66"/>
        <v>2.8882300000000001</v>
      </c>
      <c r="L117" s="89">
        <f t="shared" si="66"/>
        <v>3.0025200000000001</v>
      </c>
      <c r="M117" s="89">
        <f t="shared" si="66"/>
        <v>3.0194200000000002</v>
      </c>
      <c r="N117" s="89">
        <f t="shared" si="66"/>
        <v>3.0617000000000001</v>
      </c>
      <c r="O117" s="89">
        <f t="shared" si="66"/>
        <v>3.1322800000000002</v>
      </c>
      <c r="P117" s="89">
        <f t="shared" si="66"/>
        <v>3.12615</v>
      </c>
      <c r="Q117" s="89">
        <f t="shared" si="66"/>
        <v>3.1432099999999998</v>
      </c>
      <c r="R117" s="89">
        <f t="shared" si="66"/>
        <v>3.1335999999999999</v>
      </c>
      <c r="S117" s="89">
        <f t="shared" si="66"/>
        <v>3.0422699999999998</v>
      </c>
      <c r="T117" s="89">
        <f t="shared" si="66"/>
        <v>3.0434899999999998</v>
      </c>
      <c r="U117" s="89">
        <f t="shared" si="66"/>
        <v>3.1074000000000002</v>
      </c>
      <c r="V117" s="89">
        <f t="shared" si="66"/>
        <v>3.1408800000000001</v>
      </c>
      <c r="W117" s="89">
        <f t="shared" si="66"/>
        <v>3.0438900000000002</v>
      </c>
      <c r="X117" s="89">
        <f t="shared" si="66"/>
        <v>3.0184500000000001</v>
      </c>
      <c r="Y117" s="89">
        <f t="shared" si="66"/>
        <v>2.9877400000000001</v>
      </c>
      <c r="Z117" s="89">
        <f t="shared" si="66"/>
        <v>2.7079499999999999</v>
      </c>
      <c r="AA117" s="89">
        <f t="shared" si="66"/>
        <v>2.46082</v>
      </c>
    </row>
    <row r="118" spans="1:27" ht="12.75" hidden="1" customHeight="1" outlineLevel="1" x14ac:dyDescent="0.2">
      <c r="A118" s="97" t="s">
        <v>352</v>
      </c>
      <c r="B118" s="63" t="s">
        <v>242</v>
      </c>
      <c r="C118" s="43" t="s">
        <v>79</v>
      </c>
      <c r="D118" s="44">
        <v>1187.99</v>
      </c>
      <c r="E118" s="44">
        <v>1102.75</v>
      </c>
      <c r="F118" s="44">
        <v>1070.28</v>
      </c>
      <c r="G118" s="44">
        <v>1069.9000000000001</v>
      </c>
      <c r="H118" s="44">
        <v>1078.6199999999999</v>
      </c>
      <c r="I118" s="44">
        <v>1232.04</v>
      </c>
      <c r="J118" s="44">
        <v>1434.13</v>
      </c>
      <c r="K118" s="44">
        <v>1702.95</v>
      </c>
      <c r="L118" s="44">
        <v>1817.24</v>
      </c>
      <c r="M118" s="44">
        <v>1834.14</v>
      </c>
      <c r="N118" s="44">
        <v>1876.42</v>
      </c>
      <c r="O118" s="44">
        <v>1947</v>
      </c>
      <c r="P118" s="44">
        <v>1940.87</v>
      </c>
      <c r="Q118" s="44">
        <v>1957.93</v>
      </c>
      <c r="R118" s="44">
        <v>1948.32</v>
      </c>
      <c r="S118" s="44">
        <v>1856.99</v>
      </c>
      <c r="T118" s="44">
        <v>1858.21</v>
      </c>
      <c r="U118" s="44">
        <v>1922.12</v>
      </c>
      <c r="V118" s="44">
        <v>1955.6</v>
      </c>
      <c r="W118" s="44">
        <v>1858.61</v>
      </c>
      <c r="X118" s="44">
        <v>1833.17</v>
      </c>
      <c r="Y118" s="44">
        <v>1802.46</v>
      </c>
      <c r="Z118" s="44">
        <v>1522.67</v>
      </c>
      <c r="AA118" s="44">
        <v>1275.54</v>
      </c>
    </row>
    <row r="119" spans="1:27" ht="12.75" hidden="1" customHeight="1" outlineLevel="1" x14ac:dyDescent="0.2">
      <c r="A119" s="97" t="s">
        <v>353</v>
      </c>
      <c r="B119" s="63" t="s">
        <v>90</v>
      </c>
      <c r="C119" s="43" t="s">
        <v>79</v>
      </c>
      <c r="D119" s="44">
        <f>$D$9</f>
        <v>1071.42</v>
      </c>
      <c r="E119" s="44">
        <f t="shared" ref="E119:AA119" si="67">$D$9</f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97" t="s">
        <v>354</v>
      </c>
      <c r="B120" s="63" t="s">
        <v>83</v>
      </c>
      <c r="C120" s="43" t="s">
        <v>79</v>
      </c>
      <c r="D120" s="44">
        <v>3.63</v>
      </c>
      <c r="E120" s="44">
        <v>3.63</v>
      </c>
      <c r="F120" s="44">
        <v>3.63</v>
      </c>
      <c r="G120" s="44">
        <v>3.63</v>
      </c>
      <c r="H120" s="44">
        <v>3.63</v>
      </c>
      <c r="I120" s="44">
        <v>3.63</v>
      </c>
      <c r="J120" s="44">
        <v>3.63</v>
      </c>
      <c r="K120" s="44">
        <v>3.63</v>
      </c>
      <c r="L120" s="44">
        <v>3.63</v>
      </c>
      <c r="M120" s="44">
        <v>3.63</v>
      </c>
      <c r="N120" s="44">
        <v>3.63</v>
      </c>
      <c r="O120" s="44">
        <v>3.63</v>
      </c>
      <c r="P120" s="44">
        <v>3.63</v>
      </c>
      <c r="Q120" s="44">
        <v>3.63</v>
      </c>
      <c r="R120" s="44">
        <v>3.63</v>
      </c>
      <c r="S120" s="44">
        <v>3.63</v>
      </c>
      <c r="T120" s="44">
        <v>3.63</v>
      </c>
      <c r="U120" s="44">
        <v>3.63</v>
      </c>
      <c r="V120" s="44">
        <v>3.63</v>
      </c>
      <c r="W120" s="44">
        <v>3.63</v>
      </c>
      <c r="X120" s="44">
        <v>3.63</v>
      </c>
      <c r="Y120" s="44">
        <v>3.63</v>
      </c>
      <c r="Z120" s="44">
        <v>3.63</v>
      </c>
      <c r="AA120" s="44">
        <v>3.63</v>
      </c>
    </row>
    <row r="121" spans="1:27" ht="12.75" hidden="1" customHeight="1" outlineLevel="1" x14ac:dyDescent="0.2">
      <c r="A121" s="97" t="s">
        <v>355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collapsed="1" x14ac:dyDescent="0.2">
      <c r="A122" s="96" t="s">
        <v>356</v>
      </c>
      <c r="B122" s="28" t="str">
        <f>"24"&amp;"."&amp;$B$639&amp;"."&amp;$B$640</f>
        <v>24.11.2023</v>
      </c>
      <c r="C122" s="88" t="s">
        <v>76</v>
      </c>
      <c r="D122" s="89">
        <f>ROUND(((D123+D124+D126+D125)/1000),5)</f>
        <v>2.3437700000000001</v>
      </c>
      <c r="E122" s="89">
        <f>ROUND(((E123+E124+E126+E125)/1000),5)</f>
        <v>2.2216</v>
      </c>
      <c r="F122" s="89">
        <f>ROUND(((F123+F124+F126+F125)/1000),5)</f>
        <v>2.1534300000000002</v>
      </c>
      <c r="G122" s="89">
        <f t="shared" ref="G122:AA122" si="69">ROUND(((G123+G124+G126+G125)/1000),5)</f>
        <v>1.99343</v>
      </c>
      <c r="H122" s="89">
        <f t="shared" si="69"/>
        <v>2.153</v>
      </c>
      <c r="I122" s="89">
        <f t="shared" si="69"/>
        <v>2.3991400000000001</v>
      </c>
      <c r="J122" s="89">
        <f t="shared" si="69"/>
        <v>2.51396</v>
      </c>
      <c r="K122" s="89">
        <f t="shared" si="69"/>
        <v>2.8083100000000001</v>
      </c>
      <c r="L122" s="89">
        <f t="shared" si="69"/>
        <v>3.0486499999999999</v>
      </c>
      <c r="M122" s="89">
        <f t="shared" si="69"/>
        <v>3.07925</v>
      </c>
      <c r="N122" s="89">
        <f t="shared" si="69"/>
        <v>3.1119500000000002</v>
      </c>
      <c r="O122" s="89">
        <f t="shared" si="69"/>
        <v>3.1561900000000001</v>
      </c>
      <c r="P122" s="89">
        <f t="shared" si="69"/>
        <v>3.1301000000000001</v>
      </c>
      <c r="Q122" s="89">
        <f t="shared" si="69"/>
        <v>3.1484000000000001</v>
      </c>
      <c r="R122" s="89">
        <f t="shared" si="69"/>
        <v>3.13103</v>
      </c>
      <c r="S122" s="89">
        <f t="shared" si="69"/>
        <v>3.11341</v>
      </c>
      <c r="T122" s="89">
        <f t="shared" si="69"/>
        <v>3.1187299999999998</v>
      </c>
      <c r="U122" s="89">
        <f t="shared" si="69"/>
        <v>3.1351800000000001</v>
      </c>
      <c r="V122" s="89">
        <f t="shared" si="69"/>
        <v>3.1187399999999998</v>
      </c>
      <c r="W122" s="89">
        <f t="shared" si="69"/>
        <v>3.1365099999999999</v>
      </c>
      <c r="X122" s="89">
        <f t="shared" si="69"/>
        <v>3.0729099999999998</v>
      </c>
      <c r="Y122" s="89">
        <f t="shared" si="69"/>
        <v>3.0156499999999999</v>
      </c>
      <c r="Z122" s="89">
        <f t="shared" si="69"/>
        <v>2.8212999999999999</v>
      </c>
      <c r="AA122" s="89">
        <f t="shared" si="69"/>
        <v>2.5918299999999999</v>
      </c>
    </row>
    <row r="123" spans="1:27" ht="12.75" hidden="1" customHeight="1" outlineLevel="1" x14ac:dyDescent="0.2">
      <c r="A123" s="97" t="s">
        <v>357</v>
      </c>
      <c r="B123" s="63" t="s">
        <v>242</v>
      </c>
      <c r="C123" s="43" t="s">
        <v>79</v>
      </c>
      <c r="D123" s="44">
        <v>1158.49</v>
      </c>
      <c r="E123" s="44">
        <v>1036.32</v>
      </c>
      <c r="F123" s="44">
        <v>968.15</v>
      </c>
      <c r="G123" s="44">
        <v>808.15</v>
      </c>
      <c r="H123" s="44">
        <v>967.72</v>
      </c>
      <c r="I123" s="44">
        <v>1213.8599999999999</v>
      </c>
      <c r="J123" s="44">
        <v>1328.68</v>
      </c>
      <c r="K123" s="44">
        <v>1623.03</v>
      </c>
      <c r="L123" s="44">
        <v>1863.37</v>
      </c>
      <c r="M123" s="44">
        <v>1893.97</v>
      </c>
      <c r="N123" s="44">
        <v>1926.67</v>
      </c>
      <c r="O123" s="44">
        <v>1970.91</v>
      </c>
      <c r="P123" s="44">
        <v>1944.82</v>
      </c>
      <c r="Q123" s="44">
        <v>1963.12</v>
      </c>
      <c r="R123" s="44">
        <v>1945.75</v>
      </c>
      <c r="S123" s="44">
        <v>1928.13</v>
      </c>
      <c r="T123" s="44">
        <v>1933.45</v>
      </c>
      <c r="U123" s="44">
        <v>1949.9</v>
      </c>
      <c r="V123" s="44">
        <v>1933.46</v>
      </c>
      <c r="W123" s="44">
        <v>1951.23</v>
      </c>
      <c r="X123" s="44">
        <v>1887.63</v>
      </c>
      <c r="Y123" s="44">
        <v>1830.37</v>
      </c>
      <c r="Z123" s="44">
        <v>1636.02</v>
      </c>
      <c r="AA123" s="44">
        <v>1406.55</v>
      </c>
    </row>
    <row r="124" spans="1:27" ht="12.75" hidden="1" customHeight="1" outlineLevel="1" x14ac:dyDescent="0.2">
      <c r="A124" s="97" t="s">
        <v>358</v>
      </c>
      <c r="B124" s="63" t="s">
        <v>90</v>
      </c>
      <c r="C124" s="43" t="s">
        <v>79</v>
      </c>
      <c r="D124" s="44">
        <f>$D$9</f>
        <v>1071.42</v>
      </c>
      <c r="E124" s="44">
        <f t="shared" ref="E124:AA124" si="70">$D$9</f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97" t="s">
        <v>359</v>
      </c>
      <c r="B125" s="63" t="s">
        <v>83</v>
      </c>
      <c r="C125" s="43" t="s">
        <v>79</v>
      </c>
      <c r="D125" s="44">
        <v>3.63</v>
      </c>
      <c r="E125" s="44">
        <v>3.63</v>
      </c>
      <c r="F125" s="44">
        <v>3.63</v>
      </c>
      <c r="G125" s="44">
        <v>3.63</v>
      </c>
      <c r="H125" s="44">
        <v>3.63</v>
      </c>
      <c r="I125" s="44">
        <v>3.63</v>
      </c>
      <c r="J125" s="44">
        <v>3.63</v>
      </c>
      <c r="K125" s="44">
        <v>3.63</v>
      </c>
      <c r="L125" s="44">
        <v>3.63</v>
      </c>
      <c r="M125" s="44">
        <v>3.63</v>
      </c>
      <c r="N125" s="44">
        <v>3.63</v>
      </c>
      <c r="O125" s="44">
        <v>3.63</v>
      </c>
      <c r="P125" s="44">
        <v>3.63</v>
      </c>
      <c r="Q125" s="44">
        <v>3.63</v>
      </c>
      <c r="R125" s="44">
        <v>3.63</v>
      </c>
      <c r="S125" s="44">
        <v>3.63</v>
      </c>
      <c r="T125" s="44">
        <v>3.63</v>
      </c>
      <c r="U125" s="44">
        <v>3.63</v>
      </c>
      <c r="V125" s="44">
        <v>3.63</v>
      </c>
      <c r="W125" s="44">
        <v>3.63</v>
      </c>
      <c r="X125" s="44">
        <v>3.63</v>
      </c>
      <c r="Y125" s="44">
        <v>3.63</v>
      </c>
      <c r="Z125" s="44">
        <v>3.63</v>
      </c>
      <c r="AA125" s="44">
        <v>3.63</v>
      </c>
    </row>
    <row r="126" spans="1:27" ht="12.75" hidden="1" customHeight="1" outlineLevel="1" x14ac:dyDescent="0.2">
      <c r="A126" s="97" t="s">
        <v>360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collapsed="1" x14ac:dyDescent="0.2">
      <c r="A127" s="96" t="s">
        <v>361</v>
      </c>
      <c r="B127" s="28" t="str">
        <f>"25"&amp;"."&amp;$B$639&amp;"."&amp;$B$640</f>
        <v>25.11.2023</v>
      </c>
      <c r="C127" s="88" t="s">
        <v>76</v>
      </c>
      <c r="D127" s="89">
        <f>ROUND(((D128+D129+D131+D130)/1000),5)</f>
        <v>2.4542799999999998</v>
      </c>
      <c r="E127" s="89">
        <f>ROUND(((E128+E129+E131+E130)/1000),5)</f>
        <v>2.41601</v>
      </c>
      <c r="F127" s="89">
        <f>ROUND(((F128+F129+F131+F130)/1000),5)</f>
        <v>2.3608699999999998</v>
      </c>
      <c r="G127" s="89">
        <f t="shared" ref="G127:AA127" si="72">ROUND(((G128+G129+G131+G130)/1000),5)</f>
        <v>2.3580999999999999</v>
      </c>
      <c r="H127" s="89">
        <f t="shared" si="72"/>
        <v>2.38774</v>
      </c>
      <c r="I127" s="89">
        <f t="shared" si="72"/>
        <v>2.45933</v>
      </c>
      <c r="J127" s="89">
        <f t="shared" si="72"/>
        <v>2.4950600000000001</v>
      </c>
      <c r="K127" s="89">
        <f t="shared" si="72"/>
        <v>2.71312</v>
      </c>
      <c r="L127" s="89">
        <f t="shared" si="72"/>
        <v>2.86741</v>
      </c>
      <c r="M127" s="89">
        <f t="shared" si="72"/>
        <v>3.0430199999999998</v>
      </c>
      <c r="N127" s="89">
        <f t="shared" si="72"/>
        <v>3.1084999999999998</v>
      </c>
      <c r="O127" s="89">
        <f t="shared" si="72"/>
        <v>3.13429</v>
      </c>
      <c r="P127" s="89">
        <f t="shared" si="72"/>
        <v>3.1347100000000001</v>
      </c>
      <c r="Q127" s="89">
        <f t="shared" si="72"/>
        <v>3.1095199999999998</v>
      </c>
      <c r="R127" s="89">
        <f t="shared" si="72"/>
        <v>3.1070799999999998</v>
      </c>
      <c r="S127" s="89">
        <f t="shared" si="72"/>
        <v>3.1108099999999999</v>
      </c>
      <c r="T127" s="89">
        <f t="shared" si="72"/>
        <v>3.1351599999999999</v>
      </c>
      <c r="U127" s="89">
        <f t="shared" si="72"/>
        <v>3.1469200000000002</v>
      </c>
      <c r="V127" s="89">
        <f t="shared" si="72"/>
        <v>3.1427299999999998</v>
      </c>
      <c r="W127" s="89">
        <f t="shared" si="72"/>
        <v>3.05559</v>
      </c>
      <c r="X127" s="89">
        <f t="shared" si="72"/>
        <v>3.0598700000000001</v>
      </c>
      <c r="Y127" s="89">
        <f t="shared" si="72"/>
        <v>2.9433400000000001</v>
      </c>
      <c r="Z127" s="89">
        <f t="shared" si="72"/>
        <v>2.7235299999999998</v>
      </c>
      <c r="AA127" s="89">
        <f t="shared" si="72"/>
        <v>2.6023999999999998</v>
      </c>
    </row>
    <row r="128" spans="1:27" ht="12.75" hidden="1" customHeight="1" outlineLevel="1" x14ac:dyDescent="0.2">
      <c r="A128" s="97" t="s">
        <v>362</v>
      </c>
      <c r="B128" s="63" t="s">
        <v>242</v>
      </c>
      <c r="C128" s="43" t="s">
        <v>79</v>
      </c>
      <c r="D128" s="44">
        <v>1269</v>
      </c>
      <c r="E128" s="44">
        <v>1230.73</v>
      </c>
      <c r="F128" s="44">
        <v>1175.5899999999999</v>
      </c>
      <c r="G128" s="44">
        <v>1172.82</v>
      </c>
      <c r="H128" s="44">
        <v>1202.46</v>
      </c>
      <c r="I128" s="44">
        <v>1274.05</v>
      </c>
      <c r="J128" s="44">
        <v>1309.78</v>
      </c>
      <c r="K128" s="44">
        <v>1527.84</v>
      </c>
      <c r="L128" s="44">
        <v>1682.13</v>
      </c>
      <c r="M128" s="44">
        <v>1857.74</v>
      </c>
      <c r="N128" s="44">
        <v>1923.22</v>
      </c>
      <c r="O128" s="44">
        <v>1949.01</v>
      </c>
      <c r="P128" s="44">
        <v>1949.43</v>
      </c>
      <c r="Q128" s="44">
        <v>1924.24</v>
      </c>
      <c r="R128" s="44">
        <v>1921.8</v>
      </c>
      <c r="S128" s="44">
        <v>1925.53</v>
      </c>
      <c r="T128" s="44">
        <v>1949.88</v>
      </c>
      <c r="U128" s="44">
        <v>1961.64</v>
      </c>
      <c r="V128" s="44">
        <v>1957.45</v>
      </c>
      <c r="W128" s="44">
        <v>1870.31</v>
      </c>
      <c r="X128" s="44">
        <v>1874.59</v>
      </c>
      <c r="Y128" s="44">
        <v>1758.06</v>
      </c>
      <c r="Z128" s="44">
        <v>1538.25</v>
      </c>
      <c r="AA128" s="44">
        <v>1417.12</v>
      </c>
    </row>
    <row r="129" spans="1:27" ht="12.75" hidden="1" customHeight="1" outlineLevel="1" x14ac:dyDescent="0.2">
      <c r="A129" s="97" t="s">
        <v>363</v>
      </c>
      <c r="B129" s="63" t="s">
        <v>90</v>
      </c>
      <c r="C129" s="43" t="s">
        <v>79</v>
      </c>
      <c r="D129" s="44">
        <f>$D$9</f>
        <v>1071.42</v>
      </c>
      <c r="E129" s="44">
        <f t="shared" ref="E129:AA129" si="73">$D$9</f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97" t="s">
        <v>364</v>
      </c>
      <c r="B130" s="63" t="s">
        <v>83</v>
      </c>
      <c r="C130" s="43" t="s">
        <v>79</v>
      </c>
      <c r="D130" s="44">
        <v>3.63</v>
      </c>
      <c r="E130" s="44">
        <v>3.63</v>
      </c>
      <c r="F130" s="44">
        <v>3.63</v>
      </c>
      <c r="G130" s="44">
        <v>3.63</v>
      </c>
      <c r="H130" s="44">
        <v>3.63</v>
      </c>
      <c r="I130" s="44">
        <v>3.63</v>
      </c>
      <c r="J130" s="44">
        <v>3.63</v>
      </c>
      <c r="K130" s="44">
        <v>3.63</v>
      </c>
      <c r="L130" s="44">
        <v>3.63</v>
      </c>
      <c r="M130" s="44">
        <v>3.63</v>
      </c>
      <c r="N130" s="44">
        <v>3.63</v>
      </c>
      <c r="O130" s="44">
        <v>3.63</v>
      </c>
      <c r="P130" s="44">
        <v>3.63</v>
      </c>
      <c r="Q130" s="44">
        <v>3.63</v>
      </c>
      <c r="R130" s="44">
        <v>3.63</v>
      </c>
      <c r="S130" s="44">
        <v>3.63</v>
      </c>
      <c r="T130" s="44">
        <v>3.63</v>
      </c>
      <c r="U130" s="44">
        <v>3.63</v>
      </c>
      <c r="V130" s="44">
        <v>3.63</v>
      </c>
      <c r="W130" s="44">
        <v>3.63</v>
      </c>
      <c r="X130" s="44">
        <v>3.63</v>
      </c>
      <c r="Y130" s="44">
        <v>3.63</v>
      </c>
      <c r="Z130" s="44">
        <v>3.63</v>
      </c>
      <c r="AA130" s="44">
        <v>3.63</v>
      </c>
    </row>
    <row r="131" spans="1:27" ht="12.75" hidden="1" customHeight="1" outlineLevel="1" x14ac:dyDescent="0.2">
      <c r="A131" s="97" t="s">
        <v>365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collapsed="1" x14ac:dyDescent="0.2">
      <c r="A132" s="96" t="s">
        <v>366</v>
      </c>
      <c r="B132" s="28" t="str">
        <f>"26"&amp;"."&amp;$B$639&amp;"."&amp;$B$640</f>
        <v>26.11.2023</v>
      </c>
      <c r="C132" s="88" t="s">
        <v>76</v>
      </c>
      <c r="D132" s="89">
        <f>ROUND(((D133+D134+D136+D135)/1000),5)</f>
        <v>2.4556300000000002</v>
      </c>
      <c r="E132" s="89">
        <f>ROUND(((E133+E134+E136+E135)/1000),5)</f>
        <v>2.38164</v>
      </c>
      <c r="F132" s="89">
        <f>ROUND(((F133+F134+F136+F135)/1000),5)</f>
        <v>2.3347799999999999</v>
      </c>
      <c r="G132" s="89">
        <f t="shared" ref="G132:AA132" si="75">ROUND(((G133+G134+G136+G135)/1000),5)</f>
        <v>2.30552</v>
      </c>
      <c r="H132" s="89">
        <f t="shared" si="75"/>
        <v>2.3182999999999998</v>
      </c>
      <c r="I132" s="89">
        <f t="shared" si="75"/>
        <v>2.3829799999999999</v>
      </c>
      <c r="J132" s="89">
        <f t="shared" si="75"/>
        <v>2.4368699999999999</v>
      </c>
      <c r="K132" s="89">
        <f t="shared" si="75"/>
        <v>2.4864199999999999</v>
      </c>
      <c r="L132" s="89">
        <f t="shared" si="75"/>
        <v>2.74078</v>
      </c>
      <c r="M132" s="89">
        <f t="shared" si="75"/>
        <v>2.8801399999999999</v>
      </c>
      <c r="N132" s="89">
        <f t="shared" si="75"/>
        <v>2.94957</v>
      </c>
      <c r="O132" s="89">
        <f t="shared" si="75"/>
        <v>3.02617</v>
      </c>
      <c r="P132" s="89">
        <f t="shared" si="75"/>
        <v>3.0438399999999999</v>
      </c>
      <c r="Q132" s="89">
        <f t="shared" si="75"/>
        <v>3.0497200000000002</v>
      </c>
      <c r="R132" s="89">
        <f t="shared" si="75"/>
        <v>2.9783200000000001</v>
      </c>
      <c r="S132" s="89">
        <f t="shared" si="75"/>
        <v>3.0130300000000001</v>
      </c>
      <c r="T132" s="89">
        <f t="shared" si="75"/>
        <v>3.0306899999999999</v>
      </c>
      <c r="U132" s="89">
        <f t="shared" si="75"/>
        <v>3.2463500000000001</v>
      </c>
      <c r="V132" s="89">
        <f t="shared" si="75"/>
        <v>3.2662</v>
      </c>
      <c r="W132" s="89">
        <f t="shared" si="75"/>
        <v>3.14595</v>
      </c>
      <c r="X132" s="89">
        <f t="shared" si="75"/>
        <v>3.1672600000000002</v>
      </c>
      <c r="Y132" s="89">
        <f t="shared" si="75"/>
        <v>2.9039700000000002</v>
      </c>
      <c r="Z132" s="89">
        <f t="shared" si="75"/>
        <v>2.6782300000000001</v>
      </c>
      <c r="AA132" s="89">
        <f t="shared" si="75"/>
        <v>2.4809999999999999</v>
      </c>
    </row>
    <row r="133" spans="1:27" ht="12.75" hidden="1" customHeight="1" outlineLevel="1" x14ac:dyDescent="0.2">
      <c r="A133" s="97" t="s">
        <v>367</v>
      </c>
      <c r="B133" s="63" t="s">
        <v>242</v>
      </c>
      <c r="C133" s="43" t="s">
        <v>79</v>
      </c>
      <c r="D133" s="44">
        <v>1270.3499999999999</v>
      </c>
      <c r="E133" s="44">
        <v>1196.3599999999999</v>
      </c>
      <c r="F133" s="44">
        <v>1149.5</v>
      </c>
      <c r="G133" s="44">
        <v>1120.24</v>
      </c>
      <c r="H133" s="44">
        <v>1133.02</v>
      </c>
      <c r="I133" s="44">
        <v>1197.7</v>
      </c>
      <c r="J133" s="44">
        <v>1251.5899999999999</v>
      </c>
      <c r="K133" s="44">
        <v>1301.1400000000001</v>
      </c>
      <c r="L133" s="44">
        <v>1555.5</v>
      </c>
      <c r="M133" s="44">
        <v>1694.86</v>
      </c>
      <c r="N133" s="44">
        <v>1764.29</v>
      </c>
      <c r="O133" s="44">
        <v>1840.89</v>
      </c>
      <c r="P133" s="44">
        <v>1858.56</v>
      </c>
      <c r="Q133" s="44">
        <v>1864.44</v>
      </c>
      <c r="R133" s="44">
        <v>1793.04</v>
      </c>
      <c r="S133" s="44">
        <v>1827.75</v>
      </c>
      <c r="T133" s="44">
        <v>1845.41</v>
      </c>
      <c r="U133" s="44">
        <v>2061.0700000000002</v>
      </c>
      <c r="V133" s="44">
        <v>2080.92</v>
      </c>
      <c r="W133" s="44">
        <v>1960.67</v>
      </c>
      <c r="X133" s="44">
        <v>1981.98</v>
      </c>
      <c r="Y133" s="44">
        <v>1718.69</v>
      </c>
      <c r="Z133" s="44">
        <v>1492.95</v>
      </c>
      <c r="AA133" s="44">
        <v>1295.72</v>
      </c>
    </row>
    <row r="134" spans="1:27" ht="12.75" hidden="1" customHeight="1" outlineLevel="1" x14ac:dyDescent="0.2">
      <c r="A134" s="97" t="s">
        <v>368</v>
      </c>
      <c r="B134" s="63" t="s">
        <v>90</v>
      </c>
      <c r="C134" s="43" t="s">
        <v>79</v>
      </c>
      <c r="D134" s="44">
        <f>$D$9</f>
        <v>1071.42</v>
      </c>
      <c r="E134" s="44">
        <f t="shared" ref="E134:AA134" si="76">$D$9</f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97" t="s">
        <v>369</v>
      </c>
      <c r="B135" s="63" t="s">
        <v>83</v>
      </c>
      <c r="C135" s="43" t="s">
        <v>79</v>
      </c>
      <c r="D135" s="44">
        <v>3.63</v>
      </c>
      <c r="E135" s="44">
        <v>3.63</v>
      </c>
      <c r="F135" s="44">
        <v>3.63</v>
      </c>
      <c r="G135" s="44">
        <v>3.63</v>
      </c>
      <c r="H135" s="44">
        <v>3.63</v>
      </c>
      <c r="I135" s="44">
        <v>3.63</v>
      </c>
      <c r="J135" s="44">
        <v>3.63</v>
      </c>
      <c r="K135" s="44">
        <v>3.63</v>
      </c>
      <c r="L135" s="44">
        <v>3.63</v>
      </c>
      <c r="M135" s="44">
        <v>3.63</v>
      </c>
      <c r="N135" s="44">
        <v>3.63</v>
      </c>
      <c r="O135" s="44">
        <v>3.63</v>
      </c>
      <c r="P135" s="44">
        <v>3.63</v>
      </c>
      <c r="Q135" s="44">
        <v>3.63</v>
      </c>
      <c r="R135" s="44">
        <v>3.63</v>
      </c>
      <c r="S135" s="44">
        <v>3.63</v>
      </c>
      <c r="T135" s="44">
        <v>3.63</v>
      </c>
      <c r="U135" s="44">
        <v>3.63</v>
      </c>
      <c r="V135" s="44">
        <v>3.63</v>
      </c>
      <c r="W135" s="44">
        <v>3.63</v>
      </c>
      <c r="X135" s="44">
        <v>3.63</v>
      </c>
      <c r="Y135" s="44">
        <v>3.63</v>
      </c>
      <c r="Z135" s="44">
        <v>3.63</v>
      </c>
      <c r="AA135" s="44">
        <v>3.63</v>
      </c>
    </row>
    <row r="136" spans="1:27" ht="12.75" hidden="1" customHeight="1" outlineLevel="1" x14ac:dyDescent="0.2">
      <c r="A136" s="97" t="s">
        <v>370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collapsed="1" x14ac:dyDescent="0.2">
      <c r="A137" s="96" t="s">
        <v>371</v>
      </c>
      <c r="B137" s="28" t="str">
        <f>"27"&amp;"."&amp;$B$639&amp;"."&amp;$B$640</f>
        <v>27.11.2023</v>
      </c>
      <c r="C137" s="88" t="s">
        <v>76</v>
      </c>
      <c r="D137" s="89">
        <f>ROUND(((D138+D139+D141+D140)/1000),5)</f>
        <v>2.3046099999999998</v>
      </c>
      <c r="E137" s="89">
        <f>ROUND(((E138+E139+E141+E140)/1000),5)</f>
        <v>2.2422499999999999</v>
      </c>
      <c r="F137" s="89">
        <f>ROUND(((F138+F139+F141+F140)/1000),5)</f>
        <v>2.1716700000000002</v>
      </c>
      <c r="G137" s="89">
        <f t="shared" ref="G137:AA137" si="78">ROUND(((G138+G139+G141+G140)/1000),5)</f>
        <v>2.1594500000000001</v>
      </c>
      <c r="H137" s="89">
        <f t="shared" si="78"/>
        <v>2.2067999999999999</v>
      </c>
      <c r="I137" s="89">
        <f t="shared" si="78"/>
        <v>2.3562699999999999</v>
      </c>
      <c r="J137" s="89">
        <f t="shared" si="78"/>
        <v>2.4721799999999998</v>
      </c>
      <c r="K137" s="89">
        <f t="shared" si="78"/>
        <v>2.7956699999999999</v>
      </c>
      <c r="L137" s="89">
        <f t="shared" si="78"/>
        <v>3.0105900000000001</v>
      </c>
      <c r="M137" s="89">
        <f t="shared" si="78"/>
        <v>3.0325000000000002</v>
      </c>
      <c r="N137" s="89">
        <f t="shared" si="78"/>
        <v>3.1131899999999999</v>
      </c>
      <c r="O137" s="89">
        <f t="shared" si="78"/>
        <v>3.16683</v>
      </c>
      <c r="P137" s="89">
        <f t="shared" si="78"/>
        <v>3.1354299999999999</v>
      </c>
      <c r="Q137" s="89">
        <f t="shared" si="78"/>
        <v>3.1648100000000001</v>
      </c>
      <c r="R137" s="89">
        <f t="shared" si="78"/>
        <v>3.16377</v>
      </c>
      <c r="S137" s="89">
        <f t="shared" si="78"/>
        <v>3.1059000000000001</v>
      </c>
      <c r="T137" s="89">
        <f t="shared" si="78"/>
        <v>3.09307</v>
      </c>
      <c r="U137" s="89">
        <f t="shared" si="78"/>
        <v>3.0902400000000001</v>
      </c>
      <c r="V137" s="89">
        <f t="shared" si="78"/>
        <v>3.0717500000000002</v>
      </c>
      <c r="W137" s="89">
        <f t="shared" si="78"/>
        <v>3.08229</v>
      </c>
      <c r="X137" s="89">
        <f t="shared" si="78"/>
        <v>2.9765600000000001</v>
      </c>
      <c r="Y137" s="89">
        <f t="shared" si="78"/>
        <v>2.7669199999999998</v>
      </c>
      <c r="Z137" s="89">
        <f t="shared" si="78"/>
        <v>2.5311599999999999</v>
      </c>
      <c r="AA137" s="89">
        <f t="shared" si="78"/>
        <v>2.4273400000000001</v>
      </c>
    </row>
    <row r="138" spans="1:27" ht="12.75" hidden="1" customHeight="1" outlineLevel="1" x14ac:dyDescent="0.2">
      <c r="A138" s="97" t="s">
        <v>372</v>
      </c>
      <c r="B138" s="63" t="s">
        <v>242</v>
      </c>
      <c r="C138" s="43" t="s">
        <v>79</v>
      </c>
      <c r="D138" s="44">
        <v>1119.33</v>
      </c>
      <c r="E138" s="44">
        <v>1056.97</v>
      </c>
      <c r="F138" s="44">
        <v>986.39</v>
      </c>
      <c r="G138" s="44">
        <v>974.17</v>
      </c>
      <c r="H138" s="44">
        <v>1021.52</v>
      </c>
      <c r="I138" s="44">
        <v>1170.99</v>
      </c>
      <c r="J138" s="44">
        <v>1286.9000000000001</v>
      </c>
      <c r="K138" s="44">
        <v>1610.39</v>
      </c>
      <c r="L138" s="44">
        <v>1825.31</v>
      </c>
      <c r="M138" s="44">
        <v>1847.22</v>
      </c>
      <c r="N138" s="44">
        <v>1927.91</v>
      </c>
      <c r="O138" s="44">
        <v>1981.55</v>
      </c>
      <c r="P138" s="44">
        <v>1950.15</v>
      </c>
      <c r="Q138" s="44">
        <v>1979.53</v>
      </c>
      <c r="R138" s="44">
        <v>1978.49</v>
      </c>
      <c r="S138" s="44">
        <v>1920.62</v>
      </c>
      <c r="T138" s="44">
        <v>1907.79</v>
      </c>
      <c r="U138" s="44">
        <v>1904.96</v>
      </c>
      <c r="V138" s="44">
        <v>1886.47</v>
      </c>
      <c r="W138" s="44">
        <v>1897.01</v>
      </c>
      <c r="X138" s="44">
        <v>1791.28</v>
      </c>
      <c r="Y138" s="44">
        <v>1581.64</v>
      </c>
      <c r="Z138" s="44">
        <v>1345.88</v>
      </c>
      <c r="AA138" s="44">
        <v>1242.06</v>
      </c>
    </row>
    <row r="139" spans="1:27" ht="12.75" hidden="1" customHeight="1" outlineLevel="1" x14ac:dyDescent="0.2">
      <c r="A139" s="97" t="s">
        <v>373</v>
      </c>
      <c r="B139" s="63" t="s">
        <v>90</v>
      </c>
      <c r="C139" s="43" t="s">
        <v>79</v>
      </c>
      <c r="D139" s="44">
        <f>$D$9</f>
        <v>1071.42</v>
      </c>
      <c r="E139" s="44">
        <f t="shared" ref="E139:AA139" si="79">$D$9</f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97" t="s">
        <v>374</v>
      </c>
      <c r="B140" s="63" t="s">
        <v>83</v>
      </c>
      <c r="C140" s="43" t="s">
        <v>79</v>
      </c>
      <c r="D140" s="44">
        <v>3.63</v>
      </c>
      <c r="E140" s="44">
        <v>3.63</v>
      </c>
      <c r="F140" s="44">
        <v>3.63</v>
      </c>
      <c r="G140" s="44">
        <v>3.63</v>
      </c>
      <c r="H140" s="44">
        <v>3.63</v>
      </c>
      <c r="I140" s="44">
        <v>3.63</v>
      </c>
      <c r="J140" s="44">
        <v>3.63</v>
      </c>
      <c r="K140" s="44">
        <v>3.63</v>
      </c>
      <c r="L140" s="44">
        <v>3.63</v>
      </c>
      <c r="M140" s="44">
        <v>3.63</v>
      </c>
      <c r="N140" s="44">
        <v>3.63</v>
      </c>
      <c r="O140" s="44">
        <v>3.63</v>
      </c>
      <c r="P140" s="44">
        <v>3.63</v>
      </c>
      <c r="Q140" s="44">
        <v>3.63</v>
      </c>
      <c r="R140" s="44">
        <v>3.63</v>
      </c>
      <c r="S140" s="44">
        <v>3.63</v>
      </c>
      <c r="T140" s="44">
        <v>3.63</v>
      </c>
      <c r="U140" s="44">
        <v>3.63</v>
      </c>
      <c r="V140" s="44">
        <v>3.63</v>
      </c>
      <c r="W140" s="44">
        <v>3.63</v>
      </c>
      <c r="X140" s="44">
        <v>3.63</v>
      </c>
      <c r="Y140" s="44">
        <v>3.63</v>
      </c>
      <c r="Z140" s="44">
        <v>3.63</v>
      </c>
      <c r="AA140" s="44">
        <v>3.63</v>
      </c>
    </row>
    <row r="141" spans="1:27" ht="12.75" hidden="1" customHeight="1" outlineLevel="1" x14ac:dyDescent="0.2">
      <c r="A141" s="97" t="s">
        <v>375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collapsed="1" x14ac:dyDescent="0.2">
      <c r="A142" s="96" t="s">
        <v>376</v>
      </c>
      <c r="B142" s="28" t="str">
        <f>"28"&amp;"."&amp;$B$639&amp;"."&amp;$B$640</f>
        <v>28.11.2023</v>
      </c>
      <c r="C142" s="88" t="s">
        <v>76</v>
      </c>
      <c r="D142" s="89">
        <f>ROUND(((D143+D144+D146+D145)/1000),5)</f>
        <v>2.3618000000000001</v>
      </c>
      <c r="E142" s="89">
        <f>ROUND(((E143+E144+E146+E145)/1000),5)</f>
        <v>2.2680600000000002</v>
      </c>
      <c r="F142" s="89">
        <f>ROUND(((F143+F144+F146+F145)/1000),5)</f>
        <v>2.1985100000000002</v>
      </c>
      <c r="G142" s="89">
        <f t="shared" ref="G142:AA142" si="81">ROUND(((G143+G144+G146+G145)/1000),5)</f>
        <v>2.2012</v>
      </c>
      <c r="H142" s="89">
        <f t="shared" si="81"/>
        <v>2.2542900000000001</v>
      </c>
      <c r="I142" s="89">
        <f t="shared" si="81"/>
        <v>2.4197700000000002</v>
      </c>
      <c r="J142" s="89">
        <f t="shared" si="81"/>
        <v>2.6148899999999999</v>
      </c>
      <c r="K142" s="89">
        <f t="shared" si="81"/>
        <v>2.79541</v>
      </c>
      <c r="L142" s="89">
        <f t="shared" si="81"/>
        <v>3.0921799999999999</v>
      </c>
      <c r="M142" s="89">
        <f t="shared" si="81"/>
        <v>3.1262699999999999</v>
      </c>
      <c r="N142" s="89">
        <f t="shared" si="81"/>
        <v>3.1323500000000002</v>
      </c>
      <c r="O142" s="89">
        <f t="shared" si="81"/>
        <v>3.1416900000000001</v>
      </c>
      <c r="P142" s="89">
        <f t="shared" si="81"/>
        <v>3.1356799999999998</v>
      </c>
      <c r="Q142" s="89">
        <f t="shared" si="81"/>
        <v>3.13307</v>
      </c>
      <c r="R142" s="89">
        <f t="shared" si="81"/>
        <v>3.13395</v>
      </c>
      <c r="S142" s="89">
        <f t="shared" si="81"/>
        <v>3.13137</v>
      </c>
      <c r="T142" s="89">
        <f t="shared" si="81"/>
        <v>3.1390600000000002</v>
      </c>
      <c r="U142" s="89">
        <f t="shared" si="81"/>
        <v>3.14744</v>
      </c>
      <c r="V142" s="89">
        <f t="shared" si="81"/>
        <v>3.1415600000000001</v>
      </c>
      <c r="W142" s="89">
        <f t="shared" si="81"/>
        <v>3.1326399999999999</v>
      </c>
      <c r="X142" s="89">
        <f t="shared" si="81"/>
        <v>3.0226899999999999</v>
      </c>
      <c r="Y142" s="89">
        <f t="shared" si="81"/>
        <v>2.8201499999999999</v>
      </c>
      <c r="Z142" s="89">
        <f t="shared" si="81"/>
        <v>2.5394899999999998</v>
      </c>
      <c r="AA142" s="89">
        <f t="shared" si="81"/>
        <v>2.4351600000000002</v>
      </c>
    </row>
    <row r="143" spans="1:27" ht="12.75" hidden="1" customHeight="1" outlineLevel="1" x14ac:dyDescent="0.2">
      <c r="A143" s="97" t="s">
        <v>377</v>
      </c>
      <c r="B143" s="63" t="s">
        <v>242</v>
      </c>
      <c r="C143" s="43" t="s">
        <v>79</v>
      </c>
      <c r="D143" s="44">
        <v>1176.52</v>
      </c>
      <c r="E143" s="44">
        <v>1082.78</v>
      </c>
      <c r="F143" s="44">
        <v>1013.23</v>
      </c>
      <c r="G143" s="44">
        <v>1015.92</v>
      </c>
      <c r="H143" s="44">
        <v>1069.01</v>
      </c>
      <c r="I143" s="44">
        <v>1234.49</v>
      </c>
      <c r="J143" s="44">
        <v>1429.61</v>
      </c>
      <c r="K143" s="44">
        <v>1610.13</v>
      </c>
      <c r="L143" s="44">
        <v>1906.9</v>
      </c>
      <c r="M143" s="44">
        <v>1940.99</v>
      </c>
      <c r="N143" s="44">
        <v>1947.07</v>
      </c>
      <c r="O143" s="44">
        <v>1956.41</v>
      </c>
      <c r="P143" s="44">
        <v>1950.4</v>
      </c>
      <c r="Q143" s="44">
        <v>1947.79</v>
      </c>
      <c r="R143" s="44">
        <v>1948.67</v>
      </c>
      <c r="S143" s="44">
        <v>1946.09</v>
      </c>
      <c r="T143" s="44">
        <v>1953.78</v>
      </c>
      <c r="U143" s="44">
        <v>1962.16</v>
      </c>
      <c r="V143" s="44">
        <v>1956.28</v>
      </c>
      <c r="W143" s="44">
        <v>1947.36</v>
      </c>
      <c r="X143" s="44">
        <v>1837.41</v>
      </c>
      <c r="Y143" s="44">
        <v>1634.87</v>
      </c>
      <c r="Z143" s="44">
        <v>1354.21</v>
      </c>
      <c r="AA143" s="44">
        <v>1249.8800000000001</v>
      </c>
    </row>
    <row r="144" spans="1:27" ht="12.75" hidden="1" customHeight="1" outlineLevel="1" x14ac:dyDescent="0.2">
      <c r="A144" s="97" t="s">
        <v>378</v>
      </c>
      <c r="B144" s="63" t="s">
        <v>90</v>
      </c>
      <c r="C144" s="43" t="s">
        <v>79</v>
      </c>
      <c r="D144" s="44">
        <f>$D$9</f>
        <v>1071.42</v>
      </c>
      <c r="E144" s="44">
        <f t="shared" ref="E144:AA144" si="82">$D$9</f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97" t="s">
        <v>379</v>
      </c>
      <c r="B145" s="63" t="s">
        <v>83</v>
      </c>
      <c r="C145" s="43" t="s">
        <v>79</v>
      </c>
      <c r="D145" s="44">
        <v>3.63</v>
      </c>
      <c r="E145" s="44">
        <v>3.63</v>
      </c>
      <c r="F145" s="44">
        <v>3.63</v>
      </c>
      <c r="G145" s="44">
        <v>3.63</v>
      </c>
      <c r="H145" s="44">
        <v>3.63</v>
      </c>
      <c r="I145" s="44">
        <v>3.63</v>
      </c>
      <c r="J145" s="44">
        <v>3.63</v>
      </c>
      <c r="K145" s="44">
        <v>3.63</v>
      </c>
      <c r="L145" s="44">
        <v>3.63</v>
      </c>
      <c r="M145" s="44">
        <v>3.63</v>
      </c>
      <c r="N145" s="44">
        <v>3.63</v>
      </c>
      <c r="O145" s="44">
        <v>3.63</v>
      </c>
      <c r="P145" s="44">
        <v>3.63</v>
      </c>
      <c r="Q145" s="44">
        <v>3.63</v>
      </c>
      <c r="R145" s="44">
        <v>3.63</v>
      </c>
      <c r="S145" s="44">
        <v>3.63</v>
      </c>
      <c r="T145" s="44">
        <v>3.63</v>
      </c>
      <c r="U145" s="44">
        <v>3.63</v>
      </c>
      <c r="V145" s="44">
        <v>3.63</v>
      </c>
      <c r="W145" s="44">
        <v>3.63</v>
      </c>
      <c r="X145" s="44">
        <v>3.63</v>
      </c>
      <c r="Y145" s="44">
        <v>3.63</v>
      </c>
      <c r="Z145" s="44">
        <v>3.63</v>
      </c>
      <c r="AA145" s="44">
        <v>3.63</v>
      </c>
    </row>
    <row r="146" spans="1:27" ht="12.75" hidden="1" customHeight="1" outlineLevel="1" x14ac:dyDescent="0.2">
      <c r="A146" s="97" t="s">
        <v>380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collapsed="1" x14ac:dyDescent="0.2">
      <c r="A147" s="96" t="s">
        <v>381</v>
      </c>
      <c r="B147" s="28" t="str">
        <f>"29"&amp;"."&amp;$B$639&amp;"."&amp;$B$640</f>
        <v>29.11.2023</v>
      </c>
      <c r="C147" s="88" t="s">
        <v>76</v>
      </c>
      <c r="D147" s="89">
        <f>ROUND(((D148+D149+D151+D150)/1000),5)</f>
        <v>2.37758</v>
      </c>
      <c r="E147" s="89">
        <f>ROUND(((E148+E149+E151+E150)/1000),5)</f>
        <v>2.3085200000000001</v>
      </c>
      <c r="F147" s="89">
        <f>ROUND(((F148+F149+F151+F150)/1000),5)</f>
        <v>2.2545099999999998</v>
      </c>
      <c r="G147" s="89">
        <f t="shared" ref="G147:AA147" si="84">ROUND(((G148+G149+G151+G150)/1000),5)</f>
        <v>2.2526700000000002</v>
      </c>
      <c r="H147" s="89">
        <f t="shared" si="84"/>
        <v>2.3022800000000001</v>
      </c>
      <c r="I147" s="89">
        <f t="shared" si="84"/>
        <v>2.4402599999999999</v>
      </c>
      <c r="J147" s="89">
        <f t="shared" si="84"/>
        <v>2.6133299999999999</v>
      </c>
      <c r="K147" s="89">
        <f t="shared" si="84"/>
        <v>2.8982000000000001</v>
      </c>
      <c r="L147" s="89">
        <f t="shared" si="84"/>
        <v>3.0523500000000001</v>
      </c>
      <c r="M147" s="89">
        <f t="shared" si="84"/>
        <v>3.08643</v>
      </c>
      <c r="N147" s="89">
        <f t="shared" si="84"/>
        <v>3.1062500000000002</v>
      </c>
      <c r="O147" s="89">
        <f t="shared" si="84"/>
        <v>3.1430400000000001</v>
      </c>
      <c r="P147" s="89">
        <f t="shared" si="84"/>
        <v>3.1255899999999999</v>
      </c>
      <c r="Q147" s="89">
        <f t="shared" si="84"/>
        <v>3.1327500000000001</v>
      </c>
      <c r="R147" s="89">
        <f t="shared" si="84"/>
        <v>3.1225299999999998</v>
      </c>
      <c r="S147" s="89">
        <f t="shared" si="84"/>
        <v>3.1043599999999998</v>
      </c>
      <c r="T147" s="89">
        <f t="shared" si="84"/>
        <v>3.10669</v>
      </c>
      <c r="U147" s="89">
        <f t="shared" si="84"/>
        <v>3.1121599999999998</v>
      </c>
      <c r="V147" s="89">
        <f t="shared" si="84"/>
        <v>3.1006499999999999</v>
      </c>
      <c r="W147" s="89">
        <f t="shared" si="84"/>
        <v>3.0874799999999998</v>
      </c>
      <c r="X147" s="89">
        <f t="shared" si="84"/>
        <v>2.96496</v>
      </c>
      <c r="Y147" s="89">
        <f t="shared" si="84"/>
        <v>2.88646</v>
      </c>
      <c r="Z147" s="89">
        <f t="shared" si="84"/>
        <v>2.6621899999999998</v>
      </c>
      <c r="AA147" s="89">
        <f t="shared" si="84"/>
        <v>2.44902</v>
      </c>
    </row>
    <row r="148" spans="1:27" ht="12.75" hidden="1" customHeight="1" outlineLevel="1" x14ac:dyDescent="0.2">
      <c r="A148" s="97" t="s">
        <v>382</v>
      </c>
      <c r="B148" s="63" t="s">
        <v>242</v>
      </c>
      <c r="C148" s="43" t="s">
        <v>79</v>
      </c>
      <c r="D148" s="44">
        <v>1192.3</v>
      </c>
      <c r="E148" s="44">
        <v>1123.24</v>
      </c>
      <c r="F148" s="44">
        <v>1069.23</v>
      </c>
      <c r="G148" s="44">
        <v>1067.3900000000001</v>
      </c>
      <c r="H148" s="44">
        <v>1117</v>
      </c>
      <c r="I148" s="44">
        <v>1254.98</v>
      </c>
      <c r="J148" s="44">
        <v>1428.05</v>
      </c>
      <c r="K148" s="44">
        <v>1712.92</v>
      </c>
      <c r="L148" s="44">
        <v>1867.07</v>
      </c>
      <c r="M148" s="44">
        <v>1901.15</v>
      </c>
      <c r="N148" s="44">
        <v>1920.97</v>
      </c>
      <c r="O148" s="44">
        <v>1957.76</v>
      </c>
      <c r="P148" s="44">
        <v>1940.31</v>
      </c>
      <c r="Q148" s="44">
        <v>1947.47</v>
      </c>
      <c r="R148" s="44">
        <v>1937.25</v>
      </c>
      <c r="S148" s="44">
        <v>1919.08</v>
      </c>
      <c r="T148" s="44">
        <v>1921.41</v>
      </c>
      <c r="U148" s="44">
        <v>1926.88</v>
      </c>
      <c r="V148" s="44">
        <v>1915.37</v>
      </c>
      <c r="W148" s="44">
        <v>1902.2</v>
      </c>
      <c r="X148" s="44">
        <v>1779.68</v>
      </c>
      <c r="Y148" s="44">
        <v>1701.18</v>
      </c>
      <c r="Z148" s="44">
        <v>1476.91</v>
      </c>
      <c r="AA148" s="44">
        <v>1263.74</v>
      </c>
    </row>
    <row r="149" spans="1:27" ht="12.75" hidden="1" customHeight="1" outlineLevel="1" x14ac:dyDescent="0.2">
      <c r="A149" s="97" t="s">
        <v>383</v>
      </c>
      <c r="B149" s="63" t="s">
        <v>90</v>
      </c>
      <c r="C149" s="43" t="s">
        <v>79</v>
      </c>
      <c r="D149" s="44">
        <f>$D$9</f>
        <v>1071.42</v>
      </c>
      <c r="E149" s="44">
        <f t="shared" ref="E149:AA149" si="85">$D$9</f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97" t="s">
        <v>384</v>
      </c>
      <c r="B150" s="63" t="s">
        <v>83</v>
      </c>
      <c r="C150" s="43" t="s">
        <v>79</v>
      </c>
      <c r="D150" s="44">
        <v>3.63</v>
      </c>
      <c r="E150" s="44">
        <v>3.63</v>
      </c>
      <c r="F150" s="44">
        <v>3.63</v>
      </c>
      <c r="G150" s="44">
        <v>3.63</v>
      </c>
      <c r="H150" s="44">
        <v>3.63</v>
      </c>
      <c r="I150" s="44">
        <v>3.63</v>
      </c>
      <c r="J150" s="44">
        <v>3.63</v>
      </c>
      <c r="K150" s="44">
        <v>3.63</v>
      </c>
      <c r="L150" s="44">
        <v>3.63</v>
      </c>
      <c r="M150" s="44">
        <v>3.63</v>
      </c>
      <c r="N150" s="44">
        <v>3.63</v>
      </c>
      <c r="O150" s="44">
        <v>3.63</v>
      </c>
      <c r="P150" s="44">
        <v>3.63</v>
      </c>
      <c r="Q150" s="44">
        <v>3.63</v>
      </c>
      <c r="R150" s="44">
        <v>3.63</v>
      </c>
      <c r="S150" s="44">
        <v>3.63</v>
      </c>
      <c r="T150" s="44">
        <v>3.63</v>
      </c>
      <c r="U150" s="44">
        <v>3.63</v>
      </c>
      <c r="V150" s="44">
        <v>3.63</v>
      </c>
      <c r="W150" s="44">
        <v>3.63</v>
      </c>
      <c r="X150" s="44">
        <v>3.63</v>
      </c>
      <c r="Y150" s="44">
        <v>3.63</v>
      </c>
      <c r="Z150" s="44">
        <v>3.63</v>
      </c>
      <c r="AA150" s="44">
        <v>3.63</v>
      </c>
    </row>
    <row r="151" spans="1:27" ht="12.75" hidden="1" customHeight="1" outlineLevel="1" x14ac:dyDescent="0.2">
      <c r="A151" s="97" t="s">
        <v>385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collapsed="1" x14ac:dyDescent="0.2">
      <c r="A152" s="96" t="s">
        <v>386</v>
      </c>
      <c r="B152" s="28" t="str">
        <f>"30"&amp;"."&amp;$B$639&amp;"."&amp;$B$640</f>
        <v>30.11.2023</v>
      </c>
      <c r="C152" s="88" t="s">
        <v>76</v>
      </c>
      <c r="D152" s="89">
        <f>ROUND(((D153+D154+D156+D155)/1000),5)</f>
        <v>2.3816299999999999</v>
      </c>
      <c r="E152" s="89">
        <f>ROUND(((E153+E154+E156+E155)/1000),5)</f>
        <v>2.3243999999999998</v>
      </c>
      <c r="F152" s="89">
        <f>ROUND(((F153+F154+F156+F155)/1000),5)</f>
        <v>2.2697799999999999</v>
      </c>
      <c r="G152" s="89">
        <f t="shared" ref="G152:AA152" si="87">ROUND(((G153+G154+G156+G155)/1000),5)</f>
        <v>2.26112</v>
      </c>
      <c r="H152" s="89">
        <f t="shared" si="87"/>
        <v>2.3022200000000002</v>
      </c>
      <c r="I152" s="89">
        <f t="shared" si="87"/>
        <v>2.4535100000000001</v>
      </c>
      <c r="J152" s="89">
        <f t="shared" si="87"/>
        <v>2.6486499999999999</v>
      </c>
      <c r="K152" s="89">
        <f t="shared" si="87"/>
        <v>2.9477600000000002</v>
      </c>
      <c r="L152" s="89">
        <f t="shared" si="87"/>
        <v>3.1085699999999998</v>
      </c>
      <c r="M152" s="89">
        <f t="shared" si="87"/>
        <v>3.1199400000000002</v>
      </c>
      <c r="N152" s="89">
        <f t="shared" si="87"/>
        <v>3.1461700000000001</v>
      </c>
      <c r="O152" s="89">
        <f t="shared" si="87"/>
        <v>3.2238500000000001</v>
      </c>
      <c r="P152" s="89">
        <f t="shared" si="87"/>
        <v>3.1915499999999999</v>
      </c>
      <c r="Q152" s="89">
        <f t="shared" si="87"/>
        <v>3.2119200000000001</v>
      </c>
      <c r="R152" s="89">
        <f t="shared" si="87"/>
        <v>3.1516899999999999</v>
      </c>
      <c r="S152" s="89">
        <f t="shared" si="87"/>
        <v>3.1446900000000002</v>
      </c>
      <c r="T152" s="89">
        <f t="shared" si="87"/>
        <v>3.1650499999999999</v>
      </c>
      <c r="U152" s="89">
        <f t="shared" si="87"/>
        <v>3.1751299999999998</v>
      </c>
      <c r="V152" s="89">
        <f t="shared" si="87"/>
        <v>3.1589299999999998</v>
      </c>
      <c r="W152" s="89">
        <f t="shared" si="87"/>
        <v>3.1501899999999998</v>
      </c>
      <c r="X152" s="89">
        <f t="shared" si="87"/>
        <v>3.1080000000000001</v>
      </c>
      <c r="Y152" s="89">
        <f t="shared" si="87"/>
        <v>2.9870899999999998</v>
      </c>
      <c r="Z152" s="89">
        <f t="shared" si="87"/>
        <v>2.6769599999999998</v>
      </c>
      <c r="AA152" s="89">
        <f t="shared" si="87"/>
        <v>2.4952999999999999</v>
      </c>
    </row>
    <row r="153" spans="1:27" ht="12.75" hidden="1" customHeight="1" outlineLevel="1" x14ac:dyDescent="0.2">
      <c r="A153" s="97" t="s">
        <v>387</v>
      </c>
      <c r="B153" s="63" t="s">
        <v>242</v>
      </c>
      <c r="C153" s="43" t="s">
        <v>79</v>
      </c>
      <c r="D153" s="44">
        <v>1196.3499999999999</v>
      </c>
      <c r="E153" s="44">
        <v>1139.1199999999999</v>
      </c>
      <c r="F153" s="44">
        <v>1084.5</v>
      </c>
      <c r="G153" s="44">
        <v>1075.8399999999999</v>
      </c>
      <c r="H153" s="44">
        <v>1116.94</v>
      </c>
      <c r="I153" s="44">
        <v>1268.23</v>
      </c>
      <c r="J153" s="44">
        <v>1463.37</v>
      </c>
      <c r="K153" s="44">
        <v>1762.48</v>
      </c>
      <c r="L153" s="44">
        <v>1923.29</v>
      </c>
      <c r="M153" s="44">
        <v>1934.66</v>
      </c>
      <c r="N153" s="44">
        <v>1960.89</v>
      </c>
      <c r="O153" s="44">
        <v>2038.57</v>
      </c>
      <c r="P153" s="44">
        <v>2006.27</v>
      </c>
      <c r="Q153" s="44">
        <v>2026.64</v>
      </c>
      <c r="R153" s="44">
        <v>1966.41</v>
      </c>
      <c r="S153" s="44">
        <v>1959.41</v>
      </c>
      <c r="T153" s="44">
        <v>1979.77</v>
      </c>
      <c r="U153" s="44">
        <v>1989.85</v>
      </c>
      <c r="V153" s="44">
        <v>1973.65</v>
      </c>
      <c r="W153" s="44">
        <v>1964.91</v>
      </c>
      <c r="X153" s="44">
        <v>1922.72</v>
      </c>
      <c r="Y153" s="44">
        <v>1801.81</v>
      </c>
      <c r="Z153" s="44">
        <v>1491.68</v>
      </c>
      <c r="AA153" s="44">
        <v>1310.02</v>
      </c>
    </row>
    <row r="154" spans="1:27" ht="12.75" hidden="1" customHeight="1" outlineLevel="1" x14ac:dyDescent="0.2">
      <c r="A154" s="97" t="s">
        <v>388</v>
      </c>
      <c r="B154" s="63" t="s">
        <v>90</v>
      </c>
      <c r="C154" s="43" t="s">
        <v>79</v>
      </c>
      <c r="D154" s="44">
        <f>$D$9</f>
        <v>1071.42</v>
      </c>
      <c r="E154" s="44">
        <f t="shared" ref="E154:AA154" si="88">$D$9</f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97" t="s">
        <v>389</v>
      </c>
      <c r="B155" s="63" t="s">
        <v>83</v>
      </c>
      <c r="C155" s="43" t="s">
        <v>79</v>
      </c>
      <c r="D155" s="44">
        <v>3.63</v>
      </c>
      <c r="E155" s="44">
        <v>3.63</v>
      </c>
      <c r="F155" s="44">
        <v>3.63</v>
      </c>
      <c r="G155" s="44">
        <v>3.63</v>
      </c>
      <c r="H155" s="44">
        <v>3.63</v>
      </c>
      <c r="I155" s="44">
        <v>3.63</v>
      </c>
      <c r="J155" s="44">
        <v>3.63</v>
      </c>
      <c r="K155" s="44">
        <v>3.63</v>
      </c>
      <c r="L155" s="44">
        <v>3.63</v>
      </c>
      <c r="M155" s="44">
        <v>3.63</v>
      </c>
      <c r="N155" s="44">
        <v>3.63</v>
      </c>
      <c r="O155" s="44">
        <v>3.63</v>
      </c>
      <c r="P155" s="44">
        <v>3.63</v>
      </c>
      <c r="Q155" s="44">
        <v>3.63</v>
      </c>
      <c r="R155" s="44">
        <v>3.63</v>
      </c>
      <c r="S155" s="44">
        <v>3.63</v>
      </c>
      <c r="T155" s="44">
        <v>3.63</v>
      </c>
      <c r="U155" s="44">
        <v>3.63</v>
      </c>
      <c r="V155" s="44">
        <v>3.63</v>
      </c>
      <c r="W155" s="44">
        <v>3.63</v>
      </c>
      <c r="X155" s="44">
        <v>3.63</v>
      </c>
      <c r="Y155" s="44">
        <v>3.63</v>
      </c>
      <c r="Z155" s="44">
        <v>3.63</v>
      </c>
      <c r="AA155" s="44">
        <v>3.63</v>
      </c>
    </row>
    <row r="156" spans="1:27" ht="12.75" hidden="1" customHeight="1" outlineLevel="1" x14ac:dyDescent="0.2">
      <c r="A156" s="97" t="s">
        <v>390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collapsed="1" x14ac:dyDescent="0.2">
      <c r="A157" s="98"/>
      <c r="B157" s="99" t="s">
        <v>391</v>
      </c>
      <c r="C157" s="100"/>
      <c r="D157" s="101"/>
      <c r="E157" s="101"/>
      <c r="F157" s="101"/>
      <c r="G157" s="101"/>
      <c r="I157" s="39"/>
    </row>
    <row r="158" spans="1:27" x14ac:dyDescent="0.2">
      <c r="A158" s="181" t="s">
        <v>392</v>
      </c>
      <c r="B158" s="182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3"/>
    </row>
    <row r="159" spans="1:27" ht="27" customHeight="1" x14ac:dyDescent="0.2">
      <c r="A159" s="26" t="s">
        <v>64</v>
      </c>
      <c r="B159" s="27" t="s">
        <v>214</v>
      </c>
      <c r="C159" s="26" t="s">
        <v>215</v>
      </c>
      <c r="D159" s="27" t="s">
        <v>216</v>
      </c>
      <c r="E159" s="27" t="s">
        <v>217</v>
      </c>
      <c r="F159" s="27" t="s">
        <v>218</v>
      </c>
      <c r="G159" s="27" t="s">
        <v>219</v>
      </c>
      <c r="H159" s="27" t="s">
        <v>220</v>
      </c>
      <c r="I159" s="27" t="s">
        <v>221</v>
      </c>
      <c r="J159" s="27" t="s">
        <v>222</v>
      </c>
      <c r="K159" s="27" t="s">
        <v>223</v>
      </c>
      <c r="L159" s="27" t="s">
        <v>224</v>
      </c>
      <c r="M159" s="27" t="s">
        <v>225</v>
      </c>
      <c r="N159" s="27" t="s">
        <v>226</v>
      </c>
      <c r="O159" s="27" t="s">
        <v>227</v>
      </c>
      <c r="P159" s="27" t="s">
        <v>228</v>
      </c>
      <c r="Q159" s="27" t="s">
        <v>229</v>
      </c>
      <c r="R159" s="27" t="s">
        <v>230</v>
      </c>
      <c r="S159" s="27" t="s">
        <v>231</v>
      </c>
      <c r="T159" s="27" t="s">
        <v>232</v>
      </c>
      <c r="U159" s="27" t="s">
        <v>233</v>
      </c>
      <c r="V159" s="27" t="s">
        <v>234</v>
      </c>
      <c r="W159" s="27" t="s">
        <v>235</v>
      </c>
      <c r="X159" s="27" t="s">
        <v>236</v>
      </c>
      <c r="Y159" s="27" t="s">
        <v>237</v>
      </c>
      <c r="Z159" s="27" t="s">
        <v>238</v>
      </c>
      <c r="AA159" s="27" t="s">
        <v>239</v>
      </c>
    </row>
    <row r="160" spans="1:27" x14ac:dyDescent="0.2">
      <c r="A160" s="96" t="s">
        <v>393</v>
      </c>
      <c r="B160" s="28" t="str">
        <f>"01"&amp;"."&amp;$B$639&amp;"."&amp;$B$640</f>
        <v>01.11.2023</v>
      </c>
      <c r="C160" s="88" t="s">
        <v>76</v>
      </c>
      <c r="D160" s="89">
        <f>ROUND(((D161+D162+D164+D163)/1000),5)</f>
        <v>3.0407199999999999</v>
      </c>
      <c r="E160" s="89">
        <f>ROUND(((E161+E162+E164+E163)/1000),5)</f>
        <v>2.9124500000000002</v>
      </c>
      <c r="F160" s="89">
        <f>ROUND(((F161+F162+F164+F163)/1000),5)</f>
        <v>2.8441100000000001</v>
      </c>
      <c r="G160" s="89">
        <f t="shared" ref="G160:AA160" si="90">ROUND(((G161+G162+G164+G163)/1000),5)</f>
        <v>2.8062200000000002</v>
      </c>
      <c r="H160" s="89">
        <f t="shared" si="90"/>
        <v>2.9154100000000001</v>
      </c>
      <c r="I160" s="89">
        <f t="shared" si="90"/>
        <v>3.0753400000000002</v>
      </c>
      <c r="J160" s="89">
        <f t="shared" si="90"/>
        <v>3.2446600000000001</v>
      </c>
      <c r="K160" s="89">
        <f t="shared" si="90"/>
        <v>3.4841600000000001</v>
      </c>
      <c r="L160" s="89">
        <f t="shared" si="90"/>
        <v>3.70811</v>
      </c>
      <c r="M160" s="89">
        <f t="shared" si="90"/>
        <v>3.85256</v>
      </c>
      <c r="N160" s="89">
        <f t="shared" si="90"/>
        <v>3.8589099999999998</v>
      </c>
      <c r="O160" s="89">
        <f t="shared" si="90"/>
        <v>3.8245300000000002</v>
      </c>
      <c r="P160" s="89">
        <f t="shared" si="90"/>
        <v>3.8244500000000001</v>
      </c>
      <c r="Q160" s="89">
        <f t="shared" si="90"/>
        <v>3.88503</v>
      </c>
      <c r="R160" s="89">
        <f t="shared" si="90"/>
        <v>3.8361100000000001</v>
      </c>
      <c r="S160" s="89">
        <f t="shared" si="90"/>
        <v>3.8586399999999998</v>
      </c>
      <c r="T160" s="89">
        <f t="shared" si="90"/>
        <v>3.8212700000000002</v>
      </c>
      <c r="U160" s="89">
        <f t="shared" si="90"/>
        <v>3.8228900000000001</v>
      </c>
      <c r="V160" s="89">
        <f t="shared" si="90"/>
        <v>3.77088</v>
      </c>
      <c r="W160" s="89">
        <f t="shared" si="90"/>
        <v>3.72289</v>
      </c>
      <c r="X160" s="89">
        <f t="shared" si="90"/>
        <v>3.7298</v>
      </c>
      <c r="Y160" s="89">
        <f t="shared" si="90"/>
        <v>3.5387499999999998</v>
      </c>
      <c r="Z160" s="89">
        <f t="shared" si="90"/>
        <v>3.3339099999999999</v>
      </c>
      <c r="AA160" s="89">
        <f t="shared" si="90"/>
        <v>3.12208</v>
      </c>
    </row>
    <row r="161" spans="1:27" ht="12.75" hidden="1" customHeight="1" outlineLevel="1" x14ac:dyDescent="0.2">
      <c r="A161" s="97" t="s">
        <v>394</v>
      </c>
      <c r="B161" s="63" t="s">
        <v>242</v>
      </c>
      <c r="C161" s="43" t="s">
        <v>79</v>
      </c>
      <c r="D161" s="44">
        <v>1209.8900000000001</v>
      </c>
      <c r="E161" s="44">
        <v>1081.6199999999999</v>
      </c>
      <c r="F161" s="44">
        <v>1013.28</v>
      </c>
      <c r="G161" s="44">
        <v>975.39</v>
      </c>
      <c r="H161" s="44">
        <v>1084.58</v>
      </c>
      <c r="I161" s="44">
        <v>1244.51</v>
      </c>
      <c r="J161" s="44">
        <v>1413.83</v>
      </c>
      <c r="K161" s="44">
        <v>1653.33</v>
      </c>
      <c r="L161" s="44">
        <v>1877.28</v>
      </c>
      <c r="M161" s="44">
        <v>2021.73</v>
      </c>
      <c r="N161" s="44">
        <v>2028.08</v>
      </c>
      <c r="O161" s="44">
        <v>1993.7</v>
      </c>
      <c r="P161" s="44">
        <v>1993.62</v>
      </c>
      <c r="Q161" s="44">
        <v>2054.1999999999998</v>
      </c>
      <c r="R161" s="44">
        <v>2005.28</v>
      </c>
      <c r="S161" s="44">
        <v>2027.81</v>
      </c>
      <c r="T161" s="44">
        <v>1990.44</v>
      </c>
      <c r="U161" s="44">
        <v>1992.06</v>
      </c>
      <c r="V161" s="44">
        <v>1940.05</v>
      </c>
      <c r="W161" s="44">
        <v>1892.06</v>
      </c>
      <c r="X161" s="44">
        <v>1898.97</v>
      </c>
      <c r="Y161" s="44">
        <v>1707.92</v>
      </c>
      <c r="Z161" s="44">
        <v>1503.08</v>
      </c>
      <c r="AA161" s="44">
        <v>1291.25</v>
      </c>
    </row>
    <row r="162" spans="1:27" ht="12.75" hidden="1" customHeight="1" outlineLevel="1" x14ac:dyDescent="0.2">
      <c r="A162" s="97" t="s">
        <v>395</v>
      </c>
      <c r="B162" s="63" t="s">
        <v>90</v>
      </c>
      <c r="C162" s="43" t="s">
        <v>79</v>
      </c>
      <c r="D162" s="44">
        <v>1716.97</v>
      </c>
      <c r="E162" s="44">
        <f>$D$162</f>
        <v>1716.97</v>
      </c>
      <c r="F162" s="44">
        <f t="shared" ref="F162:AA162" si="91">$D$162</f>
        <v>1716.97</v>
      </c>
      <c r="G162" s="44">
        <f t="shared" si="91"/>
        <v>1716.97</v>
      </c>
      <c r="H162" s="44">
        <f t="shared" si="91"/>
        <v>1716.97</v>
      </c>
      <c r="I162" s="44">
        <f t="shared" si="91"/>
        <v>1716.97</v>
      </c>
      <c r="J162" s="44">
        <f t="shared" si="91"/>
        <v>1716.97</v>
      </c>
      <c r="K162" s="44">
        <f t="shared" si="91"/>
        <v>1716.97</v>
      </c>
      <c r="L162" s="44">
        <f t="shared" si="91"/>
        <v>1716.97</v>
      </c>
      <c r="M162" s="44">
        <f t="shared" si="91"/>
        <v>1716.97</v>
      </c>
      <c r="N162" s="44">
        <f t="shared" si="91"/>
        <v>1716.97</v>
      </c>
      <c r="O162" s="44">
        <f t="shared" si="91"/>
        <v>1716.97</v>
      </c>
      <c r="P162" s="44">
        <f t="shared" si="91"/>
        <v>1716.97</v>
      </c>
      <c r="Q162" s="44">
        <f t="shared" si="91"/>
        <v>1716.97</v>
      </c>
      <c r="R162" s="44">
        <f t="shared" si="91"/>
        <v>1716.97</v>
      </c>
      <c r="S162" s="44">
        <f t="shared" si="91"/>
        <v>1716.97</v>
      </c>
      <c r="T162" s="44">
        <f t="shared" si="91"/>
        <v>1716.97</v>
      </c>
      <c r="U162" s="44">
        <f t="shared" si="91"/>
        <v>1716.97</v>
      </c>
      <c r="V162" s="44">
        <f t="shared" si="91"/>
        <v>1716.97</v>
      </c>
      <c r="W162" s="44">
        <f t="shared" si="91"/>
        <v>1716.97</v>
      </c>
      <c r="X162" s="44">
        <f t="shared" si="91"/>
        <v>1716.97</v>
      </c>
      <c r="Y162" s="44">
        <f t="shared" si="91"/>
        <v>1716.97</v>
      </c>
      <c r="Z162" s="44">
        <f t="shared" si="91"/>
        <v>1716.97</v>
      </c>
      <c r="AA162" s="44">
        <f t="shared" si="91"/>
        <v>1716.97</v>
      </c>
    </row>
    <row r="163" spans="1:27" ht="12.75" hidden="1" customHeight="1" outlineLevel="1" x14ac:dyDescent="0.2">
      <c r="A163" s="97" t="s">
        <v>396</v>
      </c>
      <c r="B163" s="63" t="s">
        <v>83</v>
      </c>
      <c r="C163" s="43" t="s">
        <v>79</v>
      </c>
      <c r="D163" s="44">
        <v>3.63</v>
      </c>
      <c r="E163" s="44">
        <v>3.63</v>
      </c>
      <c r="F163" s="44">
        <v>3.63</v>
      </c>
      <c r="G163" s="44">
        <v>3.63</v>
      </c>
      <c r="H163" s="44">
        <v>3.63</v>
      </c>
      <c r="I163" s="44">
        <v>3.63</v>
      </c>
      <c r="J163" s="44">
        <v>3.63</v>
      </c>
      <c r="K163" s="44">
        <v>3.63</v>
      </c>
      <c r="L163" s="44">
        <v>3.63</v>
      </c>
      <c r="M163" s="44">
        <v>3.63</v>
      </c>
      <c r="N163" s="44">
        <v>3.63</v>
      </c>
      <c r="O163" s="44">
        <v>3.63</v>
      </c>
      <c r="P163" s="44">
        <v>3.63</v>
      </c>
      <c r="Q163" s="44">
        <v>3.63</v>
      </c>
      <c r="R163" s="44">
        <v>3.63</v>
      </c>
      <c r="S163" s="44">
        <v>3.63</v>
      </c>
      <c r="T163" s="44">
        <v>3.63</v>
      </c>
      <c r="U163" s="44">
        <v>3.63</v>
      </c>
      <c r="V163" s="44">
        <v>3.63</v>
      </c>
      <c r="W163" s="44">
        <v>3.63</v>
      </c>
      <c r="X163" s="44">
        <v>3.63</v>
      </c>
      <c r="Y163" s="44">
        <v>3.63</v>
      </c>
      <c r="Z163" s="44">
        <v>3.63</v>
      </c>
      <c r="AA163" s="44">
        <v>3.63</v>
      </c>
    </row>
    <row r="164" spans="1:27" ht="12.75" hidden="1" customHeight="1" outlineLevel="1" x14ac:dyDescent="0.2">
      <c r="A164" s="97" t="s">
        <v>397</v>
      </c>
      <c r="B164" s="63" t="s">
        <v>81</v>
      </c>
      <c r="C164" s="43" t="s">
        <v>79</v>
      </c>
      <c r="D164" s="44">
        <f>$D$11</f>
        <v>110.23</v>
      </c>
      <c r="E164" s="44">
        <f t="shared" ref="E164:AA164" si="92">$D$11</f>
        <v>110.23</v>
      </c>
      <c r="F164" s="44">
        <f t="shared" si="92"/>
        <v>110.23</v>
      </c>
      <c r="G164" s="44">
        <f t="shared" si="92"/>
        <v>110.23</v>
      </c>
      <c r="H164" s="44">
        <f t="shared" si="92"/>
        <v>110.23</v>
      </c>
      <c r="I164" s="44">
        <f t="shared" si="92"/>
        <v>110.23</v>
      </c>
      <c r="J164" s="44">
        <f t="shared" si="92"/>
        <v>110.23</v>
      </c>
      <c r="K164" s="44">
        <f t="shared" si="92"/>
        <v>110.23</v>
      </c>
      <c r="L164" s="44">
        <f t="shared" si="92"/>
        <v>110.23</v>
      </c>
      <c r="M164" s="44">
        <f t="shared" si="92"/>
        <v>110.23</v>
      </c>
      <c r="N164" s="44">
        <f t="shared" si="92"/>
        <v>110.23</v>
      </c>
      <c r="O164" s="44">
        <f t="shared" si="92"/>
        <v>110.23</v>
      </c>
      <c r="P164" s="44">
        <f t="shared" si="92"/>
        <v>110.23</v>
      </c>
      <c r="Q164" s="44">
        <f t="shared" si="92"/>
        <v>110.23</v>
      </c>
      <c r="R164" s="44">
        <f t="shared" si="92"/>
        <v>110.23</v>
      </c>
      <c r="S164" s="44">
        <f t="shared" si="92"/>
        <v>110.23</v>
      </c>
      <c r="T164" s="44">
        <f t="shared" si="92"/>
        <v>110.23</v>
      </c>
      <c r="U164" s="44">
        <f t="shared" si="92"/>
        <v>110.23</v>
      </c>
      <c r="V164" s="44">
        <f t="shared" si="92"/>
        <v>110.23</v>
      </c>
      <c r="W164" s="44">
        <f t="shared" si="92"/>
        <v>110.23</v>
      </c>
      <c r="X164" s="44">
        <f t="shared" si="92"/>
        <v>110.23</v>
      </c>
      <c r="Y164" s="44">
        <f t="shared" si="92"/>
        <v>110.23</v>
      </c>
      <c r="Z164" s="44">
        <f t="shared" si="92"/>
        <v>110.23</v>
      </c>
      <c r="AA164" s="44">
        <f t="shared" si="92"/>
        <v>110.23</v>
      </c>
    </row>
    <row r="165" spans="1:27" collapsed="1" x14ac:dyDescent="0.2">
      <c r="A165" s="96" t="s">
        <v>398</v>
      </c>
      <c r="B165" s="28" t="str">
        <f>"02"&amp;"."&amp;$B$639&amp;"."&amp;$B$640</f>
        <v>02.11.2023</v>
      </c>
      <c r="C165" s="88" t="s">
        <v>76</v>
      </c>
      <c r="D165" s="89">
        <f>ROUND(((D166+D167+D169+D168)/1000),5)</f>
        <v>2.9645199999999998</v>
      </c>
      <c r="E165" s="89">
        <f>ROUND(((E166+E167+E169+E168)/1000),5)</f>
        <v>2.8530000000000002</v>
      </c>
      <c r="F165" s="89">
        <f>ROUND(((F166+F167+F169+F168)/1000),5)</f>
        <v>2.7302599999999999</v>
      </c>
      <c r="G165" s="89">
        <f t="shared" ref="G165:AA165" si="93">ROUND(((G166+G167+G169+G168)/1000),5)</f>
        <v>2.71008</v>
      </c>
      <c r="H165" s="89">
        <f t="shared" si="93"/>
        <v>2.80552</v>
      </c>
      <c r="I165" s="89">
        <f t="shared" si="93"/>
        <v>3.03783</v>
      </c>
      <c r="J165" s="89">
        <f t="shared" si="93"/>
        <v>3.1869399999999999</v>
      </c>
      <c r="K165" s="89">
        <f t="shared" si="93"/>
        <v>3.4722599999999999</v>
      </c>
      <c r="L165" s="89">
        <f t="shared" si="93"/>
        <v>3.6765500000000002</v>
      </c>
      <c r="M165" s="89">
        <f t="shared" si="93"/>
        <v>3.75115</v>
      </c>
      <c r="N165" s="89">
        <f t="shared" si="93"/>
        <v>3.7626300000000001</v>
      </c>
      <c r="O165" s="89">
        <f t="shared" si="93"/>
        <v>3.8245100000000001</v>
      </c>
      <c r="P165" s="89">
        <f t="shared" si="93"/>
        <v>3.7980499999999999</v>
      </c>
      <c r="Q165" s="89">
        <f t="shared" si="93"/>
        <v>3.8432900000000001</v>
      </c>
      <c r="R165" s="89">
        <f t="shared" si="93"/>
        <v>3.8027199999999999</v>
      </c>
      <c r="S165" s="89">
        <f t="shared" si="93"/>
        <v>3.8252299999999999</v>
      </c>
      <c r="T165" s="89">
        <f t="shared" si="93"/>
        <v>3.8234599999999999</v>
      </c>
      <c r="U165" s="89">
        <f t="shared" si="93"/>
        <v>3.8628800000000001</v>
      </c>
      <c r="V165" s="89">
        <f t="shared" si="93"/>
        <v>3.8972899999999999</v>
      </c>
      <c r="W165" s="89">
        <f t="shared" si="93"/>
        <v>3.8279399999999999</v>
      </c>
      <c r="X165" s="89">
        <f t="shared" si="93"/>
        <v>3.7364899999999999</v>
      </c>
      <c r="Y165" s="89">
        <f t="shared" si="93"/>
        <v>3.74017</v>
      </c>
      <c r="Z165" s="89">
        <f t="shared" si="93"/>
        <v>3.29156</v>
      </c>
      <c r="AA165" s="89">
        <f t="shared" si="93"/>
        <v>3.1397200000000001</v>
      </c>
    </row>
    <row r="166" spans="1:27" ht="12.75" hidden="1" customHeight="1" outlineLevel="1" x14ac:dyDescent="0.2">
      <c r="A166" s="97" t="s">
        <v>399</v>
      </c>
      <c r="B166" s="63" t="s">
        <v>242</v>
      </c>
      <c r="C166" s="43" t="s">
        <v>79</v>
      </c>
      <c r="D166" s="44">
        <v>1133.69</v>
      </c>
      <c r="E166" s="44">
        <v>1022.17</v>
      </c>
      <c r="F166" s="44">
        <v>899.43</v>
      </c>
      <c r="G166" s="44">
        <v>879.25</v>
      </c>
      <c r="H166" s="44">
        <v>974.69</v>
      </c>
      <c r="I166" s="44">
        <v>1207</v>
      </c>
      <c r="J166" s="44">
        <v>1356.11</v>
      </c>
      <c r="K166" s="44">
        <v>1641.43</v>
      </c>
      <c r="L166" s="44">
        <v>1845.72</v>
      </c>
      <c r="M166" s="44">
        <v>1920.32</v>
      </c>
      <c r="N166" s="44">
        <v>1931.8</v>
      </c>
      <c r="O166" s="44">
        <v>1993.68</v>
      </c>
      <c r="P166" s="44">
        <v>1967.22</v>
      </c>
      <c r="Q166" s="44">
        <v>2012.46</v>
      </c>
      <c r="R166" s="44">
        <v>1971.89</v>
      </c>
      <c r="S166" s="44">
        <v>1994.4</v>
      </c>
      <c r="T166" s="44">
        <v>1992.63</v>
      </c>
      <c r="U166" s="44">
        <v>2032.05</v>
      </c>
      <c r="V166" s="44">
        <v>2066.46</v>
      </c>
      <c r="W166" s="44">
        <v>1997.11</v>
      </c>
      <c r="X166" s="44">
        <v>1905.66</v>
      </c>
      <c r="Y166" s="44">
        <v>1909.34</v>
      </c>
      <c r="Z166" s="44">
        <v>1460.73</v>
      </c>
      <c r="AA166" s="44">
        <v>1308.8900000000001</v>
      </c>
    </row>
    <row r="167" spans="1:27" ht="12.75" hidden="1" customHeight="1" outlineLevel="1" x14ac:dyDescent="0.2">
      <c r="A167" s="97" t="s">
        <v>400</v>
      </c>
      <c r="B167" s="63" t="s">
        <v>90</v>
      </c>
      <c r="C167" s="43" t="s">
        <v>79</v>
      </c>
      <c r="D167" s="44">
        <f>$D$162</f>
        <v>1716.97</v>
      </c>
      <c r="E167" s="44">
        <f>$D$162</f>
        <v>1716.97</v>
      </c>
      <c r="F167" s="44">
        <f t="shared" ref="F167:AA167" si="94">$D$162</f>
        <v>1716.97</v>
      </c>
      <c r="G167" s="44">
        <f t="shared" si="94"/>
        <v>1716.97</v>
      </c>
      <c r="H167" s="44">
        <f t="shared" si="94"/>
        <v>1716.97</v>
      </c>
      <c r="I167" s="44">
        <f t="shared" si="94"/>
        <v>1716.97</v>
      </c>
      <c r="J167" s="44">
        <f t="shared" si="94"/>
        <v>1716.97</v>
      </c>
      <c r="K167" s="44">
        <f t="shared" si="94"/>
        <v>1716.97</v>
      </c>
      <c r="L167" s="44">
        <f t="shared" si="94"/>
        <v>1716.97</v>
      </c>
      <c r="M167" s="44">
        <f t="shared" si="94"/>
        <v>1716.97</v>
      </c>
      <c r="N167" s="44">
        <f t="shared" si="94"/>
        <v>1716.97</v>
      </c>
      <c r="O167" s="44">
        <f t="shared" si="94"/>
        <v>1716.97</v>
      </c>
      <c r="P167" s="44">
        <f t="shared" si="94"/>
        <v>1716.97</v>
      </c>
      <c r="Q167" s="44">
        <f t="shared" si="94"/>
        <v>1716.97</v>
      </c>
      <c r="R167" s="44">
        <f t="shared" si="94"/>
        <v>1716.97</v>
      </c>
      <c r="S167" s="44">
        <f t="shared" si="94"/>
        <v>1716.97</v>
      </c>
      <c r="T167" s="44">
        <f t="shared" si="94"/>
        <v>1716.97</v>
      </c>
      <c r="U167" s="44">
        <f t="shared" si="94"/>
        <v>1716.97</v>
      </c>
      <c r="V167" s="44">
        <f t="shared" si="94"/>
        <v>1716.97</v>
      </c>
      <c r="W167" s="44">
        <f t="shared" si="94"/>
        <v>1716.97</v>
      </c>
      <c r="X167" s="44">
        <f t="shared" si="94"/>
        <v>1716.97</v>
      </c>
      <c r="Y167" s="44">
        <f t="shared" si="94"/>
        <v>1716.97</v>
      </c>
      <c r="Z167" s="44">
        <f t="shared" si="94"/>
        <v>1716.97</v>
      </c>
      <c r="AA167" s="44">
        <f t="shared" si="94"/>
        <v>1716.97</v>
      </c>
    </row>
    <row r="168" spans="1:27" ht="12.75" hidden="1" customHeight="1" outlineLevel="1" x14ac:dyDescent="0.2">
      <c r="A168" s="97" t="s">
        <v>401</v>
      </c>
      <c r="B168" s="63" t="s">
        <v>83</v>
      </c>
      <c r="C168" s="43" t="s">
        <v>79</v>
      </c>
      <c r="D168" s="44">
        <v>3.63</v>
      </c>
      <c r="E168" s="44">
        <v>3.63</v>
      </c>
      <c r="F168" s="44">
        <v>3.63</v>
      </c>
      <c r="G168" s="44">
        <v>3.63</v>
      </c>
      <c r="H168" s="44">
        <v>3.63</v>
      </c>
      <c r="I168" s="44">
        <v>3.63</v>
      </c>
      <c r="J168" s="44">
        <v>3.63</v>
      </c>
      <c r="K168" s="44">
        <v>3.63</v>
      </c>
      <c r="L168" s="44">
        <v>3.63</v>
      </c>
      <c r="M168" s="44">
        <v>3.63</v>
      </c>
      <c r="N168" s="44">
        <v>3.63</v>
      </c>
      <c r="O168" s="44">
        <v>3.63</v>
      </c>
      <c r="P168" s="44">
        <v>3.63</v>
      </c>
      <c r="Q168" s="44">
        <v>3.63</v>
      </c>
      <c r="R168" s="44">
        <v>3.63</v>
      </c>
      <c r="S168" s="44">
        <v>3.63</v>
      </c>
      <c r="T168" s="44">
        <v>3.63</v>
      </c>
      <c r="U168" s="44">
        <v>3.63</v>
      </c>
      <c r="V168" s="44">
        <v>3.63</v>
      </c>
      <c r="W168" s="44">
        <v>3.63</v>
      </c>
      <c r="X168" s="44">
        <v>3.63</v>
      </c>
      <c r="Y168" s="44">
        <v>3.63</v>
      </c>
      <c r="Z168" s="44">
        <v>3.63</v>
      </c>
      <c r="AA168" s="44">
        <v>3.63</v>
      </c>
    </row>
    <row r="169" spans="1:27" ht="12.75" hidden="1" customHeight="1" outlineLevel="1" x14ac:dyDescent="0.2">
      <c r="A169" s="97" t="s">
        <v>402</v>
      </c>
      <c r="B169" s="63" t="s">
        <v>81</v>
      </c>
      <c r="C169" s="43" t="s">
        <v>79</v>
      </c>
      <c r="D169" s="44">
        <f>$D$11</f>
        <v>110.23</v>
      </c>
      <c r="E169" s="44">
        <f t="shared" ref="E169:AA169" si="95">$D$11</f>
        <v>110.23</v>
      </c>
      <c r="F169" s="44">
        <f t="shared" si="95"/>
        <v>110.23</v>
      </c>
      <c r="G169" s="44">
        <f t="shared" si="95"/>
        <v>110.23</v>
      </c>
      <c r="H169" s="44">
        <f t="shared" si="95"/>
        <v>110.23</v>
      </c>
      <c r="I169" s="44">
        <f t="shared" si="95"/>
        <v>110.23</v>
      </c>
      <c r="J169" s="44">
        <f t="shared" si="95"/>
        <v>110.23</v>
      </c>
      <c r="K169" s="44">
        <f t="shared" si="95"/>
        <v>110.23</v>
      </c>
      <c r="L169" s="44">
        <f t="shared" si="95"/>
        <v>110.23</v>
      </c>
      <c r="M169" s="44">
        <f t="shared" si="95"/>
        <v>110.23</v>
      </c>
      <c r="N169" s="44">
        <f t="shared" si="95"/>
        <v>110.23</v>
      </c>
      <c r="O169" s="44">
        <f t="shared" si="95"/>
        <v>110.23</v>
      </c>
      <c r="P169" s="44">
        <f t="shared" si="95"/>
        <v>110.23</v>
      </c>
      <c r="Q169" s="44">
        <f t="shared" si="95"/>
        <v>110.23</v>
      </c>
      <c r="R169" s="44">
        <f t="shared" si="95"/>
        <v>110.23</v>
      </c>
      <c r="S169" s="44">
        <f t="shared" si="95"/>
        <v>110.23</v>
      </c>
      <c r="T169" s="44">
        <f t="shared" si="95"/>
        <v>110.23</v>
      </c>
      <c r="U169" s="44">
        <f t="shared" si="95"/>
        <v>110.23</v>
      </c>
      <c r="V169" s="44">
        <f t="shared" si="95"/>
        <v>110.23</v>
      </c>
      <c r="W169" s="44">
        <f t="shared" si="95"/>
        <v>110.23</v>
      </c>
      <c r="X169" s="44">
        <f t="shared" si="95"/>
        <v>110.23</v>
      </c>
      <c r="Y169" s="44">
        <f t="shared" si="95"/>
        <v>110.23</v>
      </c>
      <c r="Z169" s="44">
        <f t="shared" si="95"/>
        <v>110.23</v>
      </c>
      <c r="AA169" s="44">
        <f t="shared" si="95"/>
        <v>110.23</v>
      </c>
    </row>
    <row r="170" spans="1:27" ht="12.75" customHeight="1" collapsed="1" x14ac:dyDescent="0.2">
      <c r="A170" s="96" t="s">
        <v>403</v>
      </c>
      <c r="B170" s="28" t="str">
        <f>"03"&amp;"."&amp;$B$639&amp;"."&amp;$B$640</f>
        <v>03.11.2023</v>
      </c>
      <c r="C170" s="88" t="s">
        <v>76</v>
      </c>
      <c r="D170" s="89">
        <f>ROUND(((D171+D172+D174+D173)/1000),5)</f>
        <v>2.9908899999999998</v>
      </c>
      <c r="E170" s="89">
        <f>ROUND(((E171+E172+E174+E173)/1000),5)</f>
        <v>2.8708300000000002</v>
      </c>
      <c r="F170" s="89">
        <f>ROUND(((F171+F172+F174+F173)/1000),5)</f>
        <v>2.7591299999999999</v>
      </c>
      <c r="G170" s="89">
        <f t="shared" ref="G170:AA170" si="96">ROUND(((G171+G172+G174+G173)/1000),5)</f>
        <v>2.7309899999999998</v>
      </c>
      <c r="H170" s="89">
        <f t="shared" si="96"/>
        <v>2.86225</v>
      </c>
      <c r="I170" s="89">
        <f t="shared" si="96"/>
        <v>3.0179499999999999</v>
      </c>
      <c r="J170" s="89">
        <f t="shared" si="96"/>
        <v>3.1884100000000002</v>
      </c>
      <c r="K170" s="89">
        <f t="shared" si="96"/>
        <v>3.4294699999999998</v>
      </c>
      <c r="L170" s="89">
        <f t="shared" si="96"/>
        <v>3.6863000000000001</v>
      </c>
      <c r="M170" s="89">
        <f t="shared" si="96"/>
        <v>3.74152</v>
      </c>
      <c r="N170" s="89">
        <f t="shared" si="96"/>
        <v>3.7531699999999999</v>
      </c>
      <c r="O170" s="89">
        <f t="shared" si="96"/>
        <v>3.7585299999999999</v>
      </c>
      <c r="P170" s="89">
        <f t="shared" si="96"/>
        <v>3.7655099999999999</v>
      </c>
      <c r="Q170" s="89">
        <f t="shared" si="96"/>
        <v>3.7624200000000001</v>
      </c>
      <c r="R170" s="89">
        <f t="shared" si="96"/>
        <v>3.75007</v>
      </c>
      <c r="S170" s="89">
        <f t="shared" si="96"/>
        <v>3.7435200000000002</v>
      </c>
      <c r="T170" s="89">
        <f t="shared" si="96"/>
        <v>3.7174299999999998</v>
      </c>
      <c r="U170" s="89">
        <f t="shared" si="96"/>
        <v>3.8139099999999999</v>
      </c>
      <c r="V170" s="89">
        <f t="shared" si="96"/>
        <v>3.8569900000000001</v>
      </c>
      <c r="W170" s="89">
        <f t="shared" si="96"/>
        <v>3.8166799999999999</v>
      </c>
      <c r="X170" s="89">
        <f t="shared" si="96"/>
        <v>3.7233200000000002</v>
      </c>
      <c r="Y170" s="89">
        <f t="shared" si="96"/>
        <v>3.60825</v>
      </c>
      <c r="Z170" s="89">
        <f t="shared" si="96"/>
        <v>3.32355</v>
      </c>
      <c r="AA170" s="89">
        <f t="shared" si="96"/>
        <v>3.1192000000000002</v>
      </c>
    </row>
    <row r="171" spans="1:27" ht="12.75" hidden="1" customHeight="1" outlineLevel="1" x14ac:dyDescent="0.2">
      <c r="A171" s="97" t="s">
        <v>404</v>
      </c>
      <c r="B171" s="63" t="s">
        <v>242</v>
      </c>
      <c r="C171" s="43" t="s">
        <v>79</v>
      </c>
      <c r="D171" s="44">
        <v>1160.06</v>
      </c>
      <c r="E171" s="44">
        <v>1040</v>
      </c>
      <c r="F171" s="44">
        <v>928.3</v>
      </c>
      <c r="G171" s="44">
        <v>900.16</v>
      </c>
      <c r="H171" s="44">
        <v>1031.42</v>
      </c>
      <c r="I171" s="44">
        <v>1187.1199999999999</v>
      </c>
      <c r="J171" s="44">
        <v>1357.58</v>
      </c>
      <c r="K171" s="44">
        <v>1598.64</v>
      </c>
      <c r="L171" s="44">
        <v>1855.47</v>
      </c>
      <c r="M171" s="44">
        <v>1910.69</v>
      </c>
      <c r="N171" s="44">
        <v>1922.34</v>
      </c>
      <c r="O171" s="44">
        <v>1927.7</v>
      </c>
      <c r="P171" s="44">
        <v>1934.68</v>
      </c>
      <c r="Q171" s="44">
        <v>1931.59</v>
      </c>
      <c r="R171" s="44">
        <v>1919.24</v>
      </c>
      <c r="S171" s="44">
        <v>1912.69</v>
      </c>
      <c r="T171" s="44">
        <v>1886.6</v>
      </c>
      <c r="U171" s="44">
        <v>1983.08</v>
      </c>
      <c r="V171" s="44">
        <v>2026.16</v>
      </c>
      <c r="W171" s="44">
        <v>1985.85</v>
      </c>
      <c r="X171" s="44">
        <v>1892.49</v>
      </c>
      <c r="Y171" s="44">
        <v>1777.42</v>
      </c>
      <c r="Z171" s="44">
        <v>1492.72</v>
      </c>
      <c r="AA171" s="44">
        <v>1288.3699999999999</v>
      </c>
    </row>
    <row r="172" spans="1:27" ht="12.75" hidden="1" customHeight="1" outlineLevel="1" x14ac:dyDescent="0.2">
      <c r="A172" s="97" t="s">
        <v>405</v>
      </c>
      <c r="B172" s="63" t="s">
        <v>90</v>
      </c>
      <c r="C172" s="43" t="s">
        <v>79</v>
      </c>
      <c r="D172" s="44">
        <f>$D$162</f>
        <v>1716.97</v>
      </c>
      <c r="E172" s="44">
        <f>$D$162</f>
        <v>1716.97</v>
      </c>
      <c r="F172" s="44">
        <f t="shared" ref="F172:AA172" si="97">$D$162</f>
        <v>1716.97</v>
      </c>
      <c r="G172" s="44">
        <f t="shared" si="97"/>
        <v>1716.97</v>
      </c>
      <c r="H172" s="44">
        <f t="shared" si="97"/>
        <v>1716.97</v>
      </c>
      <c r="I172" s="44">
        <f t="shared" si="97"/>
        <v>1716.97</v>
      </c>
      <c r="J172" s="44">
        <f t="shared" si="97"/>
        <v>1716.97</v>
      </c>
      <c r="K172" s="44">
        <f t="shared" si="97"/>
        <v>1716.97</v>
      </c>
      <c r="L172" s="44">
        <f t="shared" si="97"/>
        <v>1716.97</v>
      </c>
      <c r="M172" s="44">
        <f t="shared" si="97"/>
        <v>1716.97</v>
      </c>
      <c r="N172" s="44">
        <f t="shared" si="97"/>
        <v>1716.97</v>
      </c>
      <c r="O172" s="44">
        <f t="shared" si="97"/>
        <v>1716.97</v>
      </c>
      <c r="P172" s="44">
        <f t="shared" si="97"/>
        <v>1716.97</v>
      </c>
      <c r="Q172" s="44">
        <f t="shared" si="97"/>
        <v>1716.97</v>
      </c>
      <c r="R172" s="44">
        <f t="shared" si="97"/>
        <v>1716.97</v>
      </c>
      <c r="S172" s="44">
        <f t="shared" si="97"/>
        <v>1716.97</v>
      </c>
      <c r="T172" s="44">
        <f t="shared" si="97"/>
        <v>1716.97</v>
      </c>
      <c r="U172" s="44">
        <f t="shared" si="97"/>
        <v>1716.97</v>
      </c>
      <c r="V172" s="44">
        <f t="shared" si="97"/>
        <v>1716.97</v>
      </c>
      <c r="W172" s="44">
        <f t="shared" si="97"/>
        <v>1716.97</v>
      </c>
      <c r="X172" s="44">
        <f t="shared" si="97"/>
        <v>1716.97</v>
      </c>
      <c r="Y172" s="44">
        <f t="shared" si="97"/>
        <v>1716.97</v>
      </c>
      <c r="Z172" s="44">
        <f t="shared" si="97"/>
        <v>1716.97</v>
      </c>
      <c r="AA172" s="44">
        <f t="shared" si="97"/>
        <v>1716.97</v>
      </c>
    </row>
    <row r="173" spans="1:27" ht="12.75" hidden="1" customHeight="1" outlineLevel="1" x14ac:dyDescent="0.2">
      <c r="A173" s="97" t="s">
        <v>406</v>
      </c>
      <c r="B173" s="63" t="s">
        <v>83</v>
      </c>
      <c r="C173" s="43" t="s">
        <v>79</v>
      </c>
      <c r="D173" s="44">
        <v>3.63</v>
      </c>
      <c r="E173" s="44">
        <v>3.63</v>
      </c>
      <c r="F173" s="44">
        <v>3.63</v>
      </c>
      <c r="G173" s="44">
        <v>3.63</v>
      </c>
      <c r="H173" s="44">
        <v>3.63</v>
      </c>
      <c r="I173" s="44">
        <v>3.63</v>
      </c>
      <c r="J173" s="44">
        <v>3.63</v>
      </c>
      <c r="K173" s="44">
        <v>3.63</v>
      </c>
      <c r="L173" s="44">
        <v>3.63</v>
      </c>
      <c r="M173" s="44">
        <v>3.63</v>
      </c>
      <c r="N173" s="44">
        <v>3.63</v>
      </c>
      <c r="O173" s="44">
        <v>3.63</v>
      </c>
      <c r="P173" s="44">
        <v>3.63</v>
      </c>
      <c r="Q173" s="44">
        <v>3.63</v>
      </c>
      <c r="R173" s="44">
        <v>3.63</v>
      </c>
      <c r="S173" s="44">
        <v>3.63</v>
      </c>
      <c r="T173" s="44">
        <v>3.63</v>
      </c>
      <c r="U173" s="44">
        <v>3.63</v>
      </c>
      <c r="V173" s="44">
        <v>3.63</v>
      </c>
      <c r="W173" s="44">
        <v>3.63</v>
      </c>
      <c r="X173" s="44">
        <v>3.63</v>
      </c>
      <c r="Y173" s="44">
        <v>3.63</v>
      </c>
      <c r="Z173" s="44">
        <v>3.63</v>
      </c>
      <c r="AA173" s="44">
        <v>3.63</v>
      </c>
    </row>
    <row r="174" spans="1:27" ht="12.75" hidden="1" customHeight="1" outlineLevel="1" x14ac:dyDescent="0.2">
      <c r="A174" s="97" t="s">
        <v>407</v>
      </c>
      <c r="B174" s="63" t="s">
        <v>81</v>
      </c>
      <c r="C174" s="43" t="s">
        <v>79</v>
      </c>
      <c r="D174" s="44">
        <f>$D$11</f>
        <v>110.23</v>
      </c>
      <c r="E174" s="44">
        <f t="shared" ref="E174:AA174" si="98">$D$11</f>
        <v>110.23</v>
      </c>
      <c r="F174" s="44">
        <f t="shared" si="98"/>
        <v>110.23</v>
      </c>
      <c r="G174" s="44">
        <f t="shared" si="98"/>
        <v>110.23</v>
      </c>
      <c r="H174" s="44">
        <f t="shared" si="98"/>
        <v>110.23</v>
      </c>
      <c r="I174" s="44">
        <f t="shared" si="98"/>
        <v>110.23</v>
      </c>
      <c r="J174" s="44">
        <f t="shared" si="98"/>
        <v>110.23</v>
      </c>
      <c r="K174" s="44">
        <f t="shared" si="98"/>
        <v>110.23</v>
      </c>
      <c r="L174" s="44">
        <f t="shared" si="98"/>
        <v>110.23</v>
      </c>
      <c r="M174" s="44">
        <f t="shared" si="98"/>
        <v>110.23</v>
      </c>
      <c r="N174" s="44">
        <f t="shared" si="98"/>
        <v>110.23</v>
      </c>
      <c r="O174" s="44">
        <f t="shared" si="98"/>
        <v>110.23</v>
      </c>
      <c r="P174" s="44">
        <f t="shared" si="98"/>
        <v>110.23</v>
      </c>
      <c r="Q174" s="44">
        <f t="shared" si="98"/>
        <v>110.23</v>
      </c>
      <c r="R174" s="44">
        <f t="shared" si="98"/>
        <v>110.23</v>
      </c>
      <c r="S174" s="44">
        <f t="shared" si="98"/>
        <v>110.23</v>
      </c>
      <c r="T174" s="44">
        <f t="shared" si="98"/>
        <v>110.23</v>
      </c>
      <c r="U174" s="44">
        <f t="shared" si="98"/>
        <v>110.23</v>
      </c>
      <c r="V174" s="44">
        <f t="shared" si="98"/>
        <v>110.23</v>
      </c>
      <c r="W174" s="44">
        <f t="shared" si="98"/>
        <v>110.23</v>
      </c>
      <c r="X174" s="44">
        <f t="shared" si="98"/>
        <v>110.23</v>
      </c>
      <c r="Y174" s="44">
        <f t="shared" si="98"/>
        <v>110.23</v>
      </c>
      <c r="Z174" s="44">
        <f t="shared" si="98"/>
        <v>110.23</v>
      </c>
      <c r="AA174" s="44">
        <f t="shared" si="98"/>
        <v>110.23</v>
      </c>
    </row>
    <row r="175" spans="1:27" ht="12.75" customHeight="1" collapsed="1" x14ac:dyDescent="0.2">
      <c r="A175" s="96" t="s">
        <v>408</v>
      </c>
      <c r="B175" s="28" t="str">
        <f>"04"&amp;"."&amp;$B$639&amp;"."&amp;$B$640</f>
        <v>04.11.2023</v>
      </c>
      <c r="C175" s="88" t="s">
        <v>76</v>
      </c>
      <c r="D175" s="89">
        <f>ROUND(((D176+D177+D179+D178)/1000),5)</f>
        <v>3.0810599999999999</v>
      </c>
      <c r="E175" s="89">
        <f>ROUND(((E176+E177+E179+E178)/1000),5)</f>
        <v>3.0031400000000001</v>
      </c>
      <c r="F175" s="89">
        <f>ROUND(((F176+F177+F179+F178)/1000),5)</f>
        <v>2.9230900000000002</v>
      </c>
      <c r="G175" s="89">
        <f t="shared" ref="G175:AA175" si="99">ROUND(((G176+G177+G179+G178)/1000),5)</f>
        <v>2.8685700000000001</v>
      </c>
      <c r="H175" s="89">
        <f t="shared" si="99"/>
        <v>2.9187799999999999</v>
      </c>
      <c r="I175" s="89">
        <f t="shared" si="99"/>
        <v>3.01532</v>
      </c>
      <c r="J175" s="89">
        <f t="shared" si="99"/>
        <v>3.0275300000000001</v>
      </c>
      <c r="K175" s="89">
        <f t="shared" si="99"/>
        <v>3.1364100000000001</v>
      </c>
      <c r="L175" s="89">
        <f t="shared" si="99"/>
        <v>3.4559099999999998</v>
      </c>
      <c r="M175" s="89">
        <f t="shared" si="99"/>
        <v>3.5512100000000002</v>
      </c>
      <c r="N175" s="89">
        <f t="shared" si="99"/>
        <v>3.6017299999999999</v>
      </c>
      <c r="O175" s="89">
        <f t="shared" si="99"/>
        <v>3.6095199999999998</v>
      </c>
      <c r="P175" s="89">
        <f t="shared" si="99"/>
        <v>3.6028099999999998</v>
      </c>
      <c r="Q175" s="89">
        <f t="shared" si="99"/>
        <v>3.6025399999999999</v>
      </c>
      <c r="R175" s="89">
        <f t="shared" si="99"/>
        <v>3.57985</v>
      </c>
      <c r="S175" s="89">
        <f t="shared" si="99"/>
        <v>3.7110300000000001</v>
      </c>
      <c r="T175" s="89">
        <f t="shared" si="99"/>
        <v>3.7838099999999999</v>
      </c>
      <c r="U175" s="89">
        <f t="shared" si="99"/>
        <v>3.9281899999999998</v>
      </c>
      <c r="V175" s="89">
        <f t="shared" si="99"/>
        <v>3.92936</v>
      </c>
      <c r="W175" s="89">
        <f t="shared" si="99"/>
        <v>3.8039200000000002</v>
      </c>
      <c r="X175" s="89">
        <f t="shared" si="99"/>
        <v>3.5713400000000002</v>
      </c>
      <c r="Y175" s="89">
        <f t="shared" si="99"/>
        <v>3.5256699999999999</v>
      </c>
      <c r="Z175" s="89">
        <f t="shared" si="99"/>
        <v>3.1751100000000001</v>
      </c>
      <c r="AA175" s="89">
        <f t="shared" si="99"/>
        <v>3.0958999999999999</v>
      </c>
    </row>
    <row r="176" spans="1:27" ht="12.75" hidden="1" customHeight="1" outlineLevel="1" x14ac:dyDescent="0.2">
      <c r="A176" s="97" t="s">
        <v>409</v>
      </c>
      <c r="B176" s="63" t="s">
        <v>242</v>
      </c>
      <c r="C176" s="43" t="s">
        <v>79</v>
      </c>
      <c r="D176" s="44">
        <v>1250.23</v>
      </c>
      <c r="E176" s="44">
        <v>1172.31</v>
      </c>
      <c r="F176" s="44">
        <v>1092.26</v>
      </c>
      <c r="G176" s="44">
        <v>1037.74</v>
      </c>
      <c r="H176" s="44">
        <v>1087.95</v>
      </c>
      <c r="I176" s="44">
        <v>1184.49</v>
      </c>
      <c r="J176" s="44">
        <v>1196.7</v>
      </c>
      <c r="K176" s="44">
        <v>1305.58</v>
      </c>
      <c r="L176" s="44">
        <v>1625.08</v>
      </c>
      <c r="M176" s="44">
        <v>1720.38</v>
      </c>
      <c r="N176" s="44">
        <v>1770.9</v>
      </c>
      <c r="O176" s="44">
        <v>1778.69</v>
      </c>
      <c r="P176" s="44">
        <v>1771.98</v>
      </c>
      <c r="Q176" s="44">
        <v>1771.71</v>
      </c>
      <c r="R176" s="44">
        <v>1749.02</v>
      </c>
      <c r="S176" s="44">
        <v>1880.2</v>
      </c>
      <c r="T176" s="44">
        <v>1952.98</v>
      </c>
      <c r="U176" s="44">
        <v>2097.36</v>
      </c>
      <c r="V176" s="44">
        <v>2098.5300000000002</v>
      </c>
      <c r="W176" s="44">
        <v>1973.09</v>
      </c>
      <c r="X176" s="44">
        <v>1740.51</v>
      </c>
      <c r="Y176" s="44">
        <v>1694.84</v>
      </c>
      <c r="Z176" s="44">
        <v>1344.28</v>
      </c>
      <c r="AA176" s="44">
        <v>1265.07</v>
      </c>
    </row>
    <row r="177" spans="1:27" ht="12.75" hidden="1" customHeight="1" outlineLevel="1" x14ac:dyDescent="0.2">
      <c r="A177" s="97" t="s">
        <v>410</v>
      </c>
      <c r="B177" s="63" t="s">
        <v>90</v>
      </c>
      <c r="C177" s="43" t="s">
        <v>79</v>
      </c>
      <c r="D177" s="44">
        <f>$D$162</f>
        <v>1716.97</v>
      </c>
      <c r="E177" s="44">
        <f>$D$162</f>
        <v>1716.97</v>
      </c>
      <c r="F177" s="44">
        <f t="shared" ref="F177:AA177" si="100">$D$162</f>
        <v>1716.97</v>
      </c>
      <c r="G177" s="44">
        <f t="shared" si="100"/>
        <v>1716.97</v>
      </c>
      <c r="H177" s="44">
        <f t="shared" si="100"/>
        <v>1716.97</v>
      </c>
      <c r="I177" s="44">
        <f t="shared" si="100"/>
        <v>1716.97</v>
      </c>
      <c r="J177" s="44">
        <f t="shared" si="100"/>
        <v>1716.97</v>
      </c>
      <c r="K177" s="44">
        <f t="shared" si="100"/>
        <v>1716.97</v>
      </c>
      <c r="L177" s="44">
        <f t="shared" si="100"/>
        <v>1716.97</v>
      </c>
      <c r="M177" s="44">
        <f t="shared" si="100"/>
        <v>1716.97</v>
      </c>
      <c r="N177" s="44">
        <f t="shared" si="100"/>
        <v>1716.97</v>
      </c>
      <c r="O177" s="44">
        <f t="shared" si="100"/>
        <v>1716.97</v>
      </c>
      <c r="P177" s="44">
        <f t="shared" si="100"/>
        <v>1716.97</v>
      </c>
      <c r="Q177" s="44">
        <f t="shared" si="100"/>
        <v>1716.97</v>
      </c>
      <c r="R177" s="44">
        <f t="shared" si="100"/>
        <v>1716.97</v>
      </c>
      <c r="S177" s="44">
        <f t="shared" si="100"/>
        <v>1716.97</v>
      </c>
      <c r="T177" s="44">
        <f t="shared" si="100"/>
        <v>1716.97</v>
      </c>
      <c r="U177" s="44">
        <f t="shared" si="100"/>
        <v>1716.97</v>
      </c>
      <c r="V177" s="44">
        <f t="shared" si="100"/>
        <v>1716.97</v>
      </c>
      <c r="W177" s="44">
        <f t="shared" si="100"/>
        <v>1716.97</v>
      </c>
      <c r="X177" s="44">
        <f t="shared" si="100"/>
        <v>1716.97</v>
      </c>
      <c r="Y177" s="44">
        <f t="shared" si="100"/>
        <v>1716.97</v>
      </c>
      <c r="Z177" s="44">
        <f t="shared" si="100"/>
        <v>1716.97</v>
      </c>
      <c r="AA177" s="44">
        <f t="shared" si="100"/>
        <v>1716.97</v>
      </c>
    </row>
    <row r="178" spans="1:27" ht="12.75" hidden="1" customHeight="1" outlineLevel="1" x14ac:dyDescent="0.2">
      <c r="A178" s="97" t="s">
        <v>411</v>
      </c>
      <c r="B178" s="63" t="s">
        <v>83</v>
      </c>
      <c r="C178" s="43" t="s">
        <v>79</v>
      </c>
      <c r="D178" s="44">
        <v>3.63</v>
      </c>
      <c r="E178" s="44">
        <v>3.63</v>
      </c>
      <c r="F178" s="44">
        <v>3.63</v>
      </c>
      <c r="G178" s="44">
        <v>3.63</v>
      </c>
      <c r="H178" s="44">
        <v>3.63</v>
      </c>
      <c r="I178" s="44">
        <v>3.63</v>
      </c>
      <c r="J178" s="44">
        <v>3.63</v>
      </c>
      <c r="K178" s="44">
        <v>3.63</v>
      </c>
      <c r="L178" s="44">
        <v>3.63</v>
      </c>
      <c r="M178" s="44">
        <v>3.63</v>
      </c>
      <c r="N178" s="44">
        <v>3.63</v>
      </c>
      <c r="O178" s="44">
        <v>3.63</v>
      </c>
      <c r="P178" s="44">
        <v>3.63</v>
      </c>
      <c r="Q178" s="44">
        <v>3.63</v>
      </c>
      <c r="R178" s="44">
        <v>3.63</v>
      </c>
      <c r="S178" s="44">
        <v>3.63</v>
      </c>
      <c r="T178" s="44">
        <v>3.63</v>
      </c>
      <c r="U178" s="44">
        <v>3.63</v>
      </c>
      <c r="V178" s="44">
        <v>3.63</v>
      </c>
      <c r="W178" s="44">
        <v>3.63</v>
      </c>
      <c r="X178" s="44">
        <v>3.63</v>
      </c>
      <c r="Y178" s="44">
        <v>3.63</v>
      </c>
      <c r="Z178" s="44">
        <v>3.63</v>
      </c>
      <c r="AA178" s="44">
        <v>3.63</v>
      </c>
    </row>
    <row r="179" spans="1:27" ht="12.75" hidden="1" customHeight="1" outlineLevel="1" x14ac:dyDescent="0.2">
      <c r="A179" s="97" t="s">
        <v>412</v>
      </c>
      <c r="B179" s="63" t="s">
        <v>81</v>
      </c>
      <c r="C179" s="43" t="s">
        <v>79</v>
      </c>
      <c r="D179" s="44">
        <f>$D$11</f>
        <v>110.23</v>
      </c>
      <c r="E179" s="44">
        <f t="shared" ref="E179:AA179" si="101">$D$11</f>
        <v>110.23</v>
      </c>
      <c r="F179" s="44">
        <f t="shared" si="101"/>
        <v>110.23</v>
      </c>
      <c r="G179" s="44">
        <f t="shared" si="101"/>
        <v>110.23</v>
      </c>
      <c r="H179" s="44">
        <f t="shared" si="101"/>
        <v>110.23</v>
      </c>
      <c r="I179" s="44">
        <f t="shared" si="101"/>
        <v>110.23</v>
      </c>
      <c r="J179" s="44">
        <f t="shared" si="101"/>
        <v>110.23</v>
      </c>
      <c r="K179" s="44">
        <f t="shared" si="101"/>
        <v>110.23</v>
      </c>
      <c r="L179" s="44">
        <f t="shared" si="101"/>
        <v>110.23</v>
      </c>
      <c r="M179" s="44">
        <f t="shared" si="101"/>
        <v>110.23</v>
      </c>
      <c r="N179" s="44">
        <f t="shared" si="101"/>
        <v>110.23</v>
      </c>
      <c r="O179" s="44">
        <f t="shared" si="101"/>
        <v>110.23</v>
      </c>
      <c r="P179" s="44">
        <f t="shared" si="101"/>
        <v>110.23</v>
      </c>
      <c r="Q179" s="44">
        <f t="shared" si="101"/>
        <v>110.23</v>
      </c>
      <c r="R179" s="44">
        <f t="shared" si="101"/>
        <v>110.23</v>
      </c>
      <c r="S179" s="44">
        <f t="shared" si="101"/>
        <v>110.23</v>
      </c>
      <c r="T179" s="44">
        <f t="shared" si="101"/>
        <v>110.23</v>
      </c>
      <c r="U179" s="44">
        <f t="shared" si="101"/>
        <v>110.23</v>
      </c>
      <c r="V179" s="44">
        <f t="shared" si="101"/>
        <v>110.23</v>
      </c>
      <c r="W179" s="44">
        <f t="shared" si="101"/>
        <v>110.23</v>
      </c>
      <c r="X179" s="44">
        <f t="shared" si="101"/>
        <v>110.23</v>
      </c>
      <c r="Y179" s="44">
        <f t="shared" si="101"/>
        <v>110.23</v>
      </c>
      <c r="Z179" s="44">
        <f t="shared" si="101"/>
        <v>110.23</v>
      </c>
      <c r="AA179" s="44">
        <f t="shared" si="101"/>
        <v>110.23</v>
      </c>
    </row>
    <row r="180" spans="1:27" ht="12.75" customHeight="1" collapsed="1" x14ac:dyDescent="0.2">
      <c r="A180" s="96" t="s">
        <v>413</v>
      </c>
      <c r="B180" s="28" t="str">
        <f>"05"&amp;"."&amp;$B$639&amp;"."&amp;$B$640</f>
        <v>05.11.2023</v>
      </c>
      <c r="C180" s="88" t="s">
        <v>76</v>
      </c>
      <c r="D180" s="89">
        <f>ROUND(((D181+D182+D184+D183)/1000),5)</f>
        <v>3.0760200000000002</v>
      </c>
      <c r="E180" s="89">
        <f>ROUND(((E181+E182+E184+E183)/1000),5)</f>
        <v>2.96671</v>
      </c>
      <c r="F180" s="89">
        <f>ROUND(((F181+F182+F184+F183)/1000),5)</f>
        <v>2.8838200000000001</v>
      </c>
      <c r="G180" s="89">
        <f t="shared" ref="G180:AA180" si="102">ROUND(((G181+G182+G184+G183)/1000),5)</f>
        <v>2.8653900000000001</v>
      </c>
      <c r="H180" s="89">
        <f t="shared" si="102"/>
        <v>2.8689</v>
      </c>
      <c r="I180" s="89">
        <f t="shared" si="102"/>
        <v>2.9864099999999998</v>
      </c>
      <c r="J180" s="89">
        <f t="shared" si="102"/>
        <v>2.9693399999999999</v>
      </c>
      <c r="K180" s="89">
        <f t="shared" si="102"/>
        <v>3.0691999999999999</v>
      </c>
      <c r="L180" s="89">
        <f t="shared" si="102"/>
        <v>3.3167300000000002</v>
      </c>
      <c r="M180" s="89">
        <f t="shared" si="102"/>
        <v>3.4930699999999999</v>
      </c>
      <c r="N180" s="89">
        <f t="shared" si="102"/>
        <v>3.53674</v>
      </c>
      <c r="O180" s="89">
        <f t="shared" si="102"/>
        <v>3.5470600000000001</v>
      </c>
      <c r="P180" s="89">
        <f t="shared" si="102"/>
        <v>3.5478700000000001</v>
      </c>
      <c r="Q180" s="89">
        <f t="shared" si="102"/>
        <v>3.5488499999999998</v>
      </c>
      <c r="R180" s="89">
        <f t="shared" si="102"/>
        <v>3.5352299999999999</v>
      </c>
      <c r="S180" s="89">
        <f t="shared" si="102"/>
        <v>3.5151699999999999</v>
      </c>
      <c r="T180" s="89">
        <f t="shared" si="102"/>
        <v>3.5443099999999998</v>
      </c>
      <c r="U180" s="89">
        <f t="shared" si="102"/>
        <v>3.7546599999999999</v>
      </c>
      <c r="V180" s="89">
        <f t="shared" si="102"/>
        <v>3.8602799999999999</v>
      </c>
      <c r="W180" s="89">
        <f t="shared" si="102"/>
        <v>3.7578200000000002</v>
      </c>
      <c r="X180" s="89">
        <f t="shared" si="102"/>
        <v>3.5788000000000002</v>
      </c>
      <c r="Y180" s="89">
        <f t="shared" si="102"/>
        <v>3.5354100000000002</v>
      </c>
      <c r="Z180" s="89">
        <f t="shared" si="102"/>
        <v>3.2970199999999998</v>
      </c>
      <c r="AA180" s="89">
        <f t="shared" si="102"/>
        <v>3.0839699999999999</v>
      </c>
    </row>
    <row r="181" spans="1:27" ht="12.75" hidden="1" customHeight="1" outlineLevel="1" x14ac:dyDescent="0.2">
      <c r="A181" s="97" t="s">
        <v>414</v>
      </c>
      <c r="B181" s="63" t="s">
        <v>242</v>
      </c>
      <c r="C181" s="43" t="s">
        <v>79</v>
      </c>
      <c r="D181" s="44">
        <v>1245.19</v>
      </c>
      <c r="E181" s="44">
        <v>1135.8800000000001</v>
      </c>
      <c r="F181" s="44">
        <v>1052.99</v>
      </c>
      <c r="G181" s="44">
        <v>1034.56</v>
      </c>
      <c r="H181" s="44">
        <v>1038.07</v>
      </c>
      <c r="I181" s="44">
        <v>1155.58</v>
      </c>
      <c r="J181" s="44">
        <v>1138.51</v>
      </c>
      <c r="K181" s="44">
        <v>1238.3699999999999</v>
      </c>
      <c r="L181" s="44">
        <v>1485.9</v>
      </c>
      <c r="M181" s="44">
        <v>1662.24</v>
      </c>
      <c r="N181" s="44">
        <v>1705.91</v>
      </c>
      <c r="O181" s="44">
        <v>1716.23</v>
      </c>
      <c r="P181" s="44">
        <v>1717.04</v>
      </c>
      <c r="Q181" s="44">
        <v>1718.02</v>
      </c>
      <c r="R181" s="44">
        <v>1704.4</v>
      </c>
      <c r="S181" s="44">
        <v>1684.34</v>
      </c>
      <c r="T181" s="44">
        <v>1713.48</v>
      </c>
      <c r="U181" s="44">
        <v>1923.83</v>
      </c>
      <c r="V181" s="44">
        <v>2029.45</v>
      </c>
      <c r="W181" s="44">
        <v>1926.99</v>
      </c>
      <c r="X181" s="44">
        <v>1747.97</v>
      </c>
      <c r="Y181" s="44">
        <v>1704.58</v>
      </c>
      <c r="Z181" s="44">
        <v>1466.19</v>
      </c>
      <c r="AA181" s="44">
        <v>1253.1400000000001</v>
      </c>
    </row>
    <row r="182" spans="1:27" ht="12.75" hidden="1" customHeight="1" outlineLevel="1" x14ac:dyDescent="0.2">
      <c r="A182" s="97" t="s">
        <v>415</v>
      </c>
      <c r="B182" s="63" t="s">
        <v>90</v>
      </c>
      <c r="C182" s="43" t="s">
        <v>79</v>
      </c>
      <c r="D182" s="44">
        <f>$D$162</f>
        <v>1716.97</v>
      </c>
      <c r="E182" s="44">
        <f>$D$162</f>
        <v>1716.97</v>
      </c>
      <c r="F182" s="44">
        <f t="shared" ref="F182:AA182" si="103">$D$162</f>
        <v>1716.97</v>
      </c>
      <c r="G182" s="44">
        <f t="shared" si="103"/>
        <v>1716.97</v>
      </c>
      <c r="H182" s="44">
        <f t="shared" si="103"/>
        <v>1716.97</v>
      </c>
      <c r="I182" s="44">
        <f t="shared" si="103"/>
        <v>1716.97</v>
      </c>
      <c r="J182" s="44">
        <f t="shared" si="103"/>
        <v>1716.97</v>
      </c>
      <c r="K182" s="44">
        <f t="shared" si="103"/>
        <v>1716.97</v>
      </c>
      <c r="L182" s="44">
        <f t="shared" si="103"/>
        <v>1716.97</v>
      </c>
      <c r="M182" s="44">
        <f t="shared" si="103"/>
        <v>1716.97</v>
      </c>
      <c r="N182" s="44">
        <f t="shared" si="103"/>
        <v>1716.97</v>
      </c>
      <c r="O182" s="44">
        <f t="shared" si="103"/>
        <v>1716.97</v>
      </c>
      <c r="P182" s="44">
        <f t="shared" si="103"/>
        <v>1716.97</v>
      </c>
      <c r="Q182" s="44">
        <f t="shared" si="103"/>
        <v>1716.97</v>
      </c>
      <c r="R182" s="44">
        <f t="shared" si="103"/>
        <v>1716.97</v>
      </c>
      <c r="S182" s="44">
        <f t="shared" si="103"/>
        <v>1716.97</v>
      </c>
      <c r="T182" s="44">
        <f t="shared" si="103"/>
        <v>1716.97</v>
      </c>
      <c r="U182" s="44">
        <f t="shared" si="103"/>
        <v>1716.97</v>
      </c>
      <c r="V182" s="44">
        <f t="shared" si="103"/>
        <v>1716.97</v>
      </c>
      <c r="W182" s="44">
        <f t="shared" si="103"/>
        <v>1716.97</v>
      </c>
      <c r="X182" s="44">
        <f t="shared" si="103"/>
        <v>1716.97</v>
      </c>
      <c r="Y182" s="44">
        <f t="shared" si="103"/>
        <v>1716.97</v>
      </c>
      <c r="Z182" s="44">
        <f t="shared" si="103"/>
        <v>1716.97</v>
      </c>
      <c r="AA182" s="44">
        <f t="shared" si="103"/>
        <v>1716.97</v>
      </c>
    </row>
    <row r="183" spans="1:27" ht="12.75" hidden="1" customHeight="1" outlineLevel="1" x14ac:dyDescent="0.2">
      <c r="A183" s="97" t="s">
        <v>416</v>
      </c>
      <c r="B183" s="63" t="s">
        <v>83</v>
      </c>
      <c r="C183" s="43" t="s">
        <v>79</v>
      </c>
      <c r="D183" s="44">
        <v>3.63</v>
      </c>
      <c r="E183" s="44">
        <v>3.63</v>
      </c>
      <c r="F183" s="44">
        <v>3.63</v>
      </c>
      <c r="G183" s="44">
        <v>3.63</v>
      </c>
      <c r="H183" s="44">
        <v>3.63</v>
      </c>
      <c r="I183" s="44">
        <v>3.63</v>
      </c>
      <c r="J183" s="44">
        <v>3.63</v>
      </c>
      <c r="K183" s="44">
        <v>3.63</v>
      </c>
      <c r="L183" s="44">
        <v>3.63</v>
      </c>
      <c r="M183" s="44">
        <v>3.63</v>
      </c>
      <c r="N183" s="44">
        <v>3.63</v>
      </c>
      <c r="O183" s="44">
        <v>3.63</v>
      </c>
      <c r="P183" s="44">
        <v>3.63</v>
      </c>
      <c r="Q183" s="44">
        <v>3.63</v>
      </c>
      <c r="R183" s="44">
        <v>3.63</v>
      </c>
      <c r="S183" s="44">
        <v>3.63</v>
      </c>
      <c r="T183" s="44">
        <v>3.63</v>
      </c>
      <c r="U183" s="44">
        <v>3.63</v>
      </c>
      <c r="V183" s="44">
        <v>3.63</v>
      </c>
      <c r="W183" s="44">
        <v>3.63</v>
      </c>
      <c r="X183" s="44">
        <v>3.63</v>
      </c>
      <c r="Y183" s="44">
        <v>3.63</v>
      </c>
      <c r="Z183" s="44">
        <v>3.63</v>
      </c>
      <c r="AA183" s="44">
        <v>3.63</v>
      </c>
    </row>
    <row r="184" spans="1:27" ht="12.75" hidden="1" customHeight="1" outlineLevel="1" x14ac:dyDescent="0.2">
      <c r="A184" s="97" t="s">
        <v>417</v>
      </c>
      <c r="B184" s="63" t="s">
        <v>81</v>
      </c>
      <c r="C184" s="43" t="s">
        <v>79</v>
      </c>
      <c r="D184" s="44">
        <f>$D$11</f>
        <v>110.23</v>
      </c>
      <c r="E184" s="44">
        <f t="shared" ref="E184:AA184" si="104">$D$11</f>
        <v>110.23</v>
      </c>
      <c r="F184" s="44">
        <f t="shared" si="104"/>
        <v>110.23</v>
      </c>
      <c r="G184" s="44">
        <f t="shared" si="104"/>
        <v>110.23</v>
      </c>
      <c r="H184" s="44">
        <f t="shared" si="104"/>
        <v>110.23</v>
      </c>
      <c r="I184" s="44">
        <f t="shared" si="104"/>
        <v>110.23</v>
      </c>
      <c r="J184" s="44">
        <f t="shared" si="104"/>
        <v>110.23</v>
      </c>
      <c r="K184" s="44">
        <f t="shared" si="104"/>
        <v>110.23</v>
      </c>
      <c r="L184" s="44">
        <f t="shared" si="104"/>
        <v>110.23</v>
      </c>
      <c r="M184" s="44">
        <f t="shared" si="104"/>
        <v>110.23</v>
      </c>
      <c r="N184" s="44">
        <f t="shared" si="104"/>
        <v>110.23</v>
      </c>
      <c r="O184" s="44">
        <f t="shared" si="104"/>
        <v>110.23</v>
      </c>
      <c r="P184" s="44">
        <f t="shared" si="104"/>
        <v>110.23</v>
      </c>
      <c r="Q184" s="44">
        <f t="shared" si="104"/>
        <v>110.23</v>
      </c>
      <c r="R184" s="44">
        <f t="shared" si="104"/>
        <v>110.23</v>
      </c>
      <c r="S184" s="44">
        <f t="shared" si="104"/>
        <v>110.23</v>
      </c>
      <c r="T184" s="44">
        <f t="shared" si="104"/>
        <v>110.23</v>
      </c>
      <c r="U184" s="44">
        <f t="shared" si="104"/>
        <v>110.23</v>
      </c>
      <c r="V184" s="44">
        <f t="shared" si="104"/>
        <v>110.23</v>
      </c>
      <c r="W184" s="44">
        <f t="shared" si="104"/>
        <v>110.23</v>
      </c>
      <c r="X184" s="44">
        <f t="shared" si="104"/>
        <v>110.23</v>
      </c>
      <c r="Y184" s="44">
        <f t="shared" si="104"/>
        <v>110.23</v>
      </c>
      <c r="Z184" s="44">
        <f t="shared" si="104"/>
        <v>110.23</v>
      </c>
      <c r="AA184" s="44">
        <f t="shared" si="104"/>
        <v>110.23</v>
      </c>
    </row>
    <row r="185" spans="1:27" ht="12.75" customHeight="1" collapsed="1" x14ac:dyDescent="0.2">
      <c r="A185" s="96" t="s">
        <v>418</v>
      </c>
      <c r="B185" s="28" t="str">
        <f>"06"&amp;"."&amp;$B$639&amp;"."&amp;$B$640</f>
        <v>06.11.2023</v>
      </c>
      <c r="C185" s="88" t="s">
        <v>76</v>
      </c>
      <c r="D185" s="89">
        <f>ROUND(((D186+D187+D189+D188)/1000),5)</f>
        <v>3.07816</v>
      </c>
      <c r="E185" s="89">
        <f>ROUND(((E186+E187+E189+E188)/1000),5)</f>
        <v>3.0018400000000001</v>
      </c>
      <c r="F185" s="89">
        <f>ROUND(((F186+F187+F189+F188)/1000),5)</f>
        <v>2.9202900000000001</v>
      </c>
      <c r="G185" s="89">
        <f t="shared" ref="G185:AA185" si="105">ROUND(((G186+G187+G189+G188)/1000),5)</f>
        <v>2.8778299999999999</v>
      </c>
      <c r="H185" s="89">
        <f t="shared" si="105"/>
        <v>2.9153699999999998</v>
      </c>
      <c r="I185" s="89">
        <f t="shared" si="105"/>
        <v>3.0088599999999999</v>
      </c>
      <c r="J185" s="89">
        <f t="shared" si="105"/>
        <v>3.0405000000000002</v>
      </c>
      <c r="K185" s="89">
        <f t="shared" si="105"/>
        <v>3.1543999999999999</v>
      </c>
      <c r="L185" s="89">
        <f t="shared" si="105"/>
        <v>3.3857400000000002</v>
      </c>
      <c r="M185" s="89">
        <f t="shared" si="105"/>
        <v>3.57911</v>
      </c>
      <c r="N185" s="89">
        <f t="shared" si="105"/>
        <v>3.6945899999999998</v>
      </c>
      <c r="O185" s="89">
        <f t="shared" si="105"/>
        <v>3.71373</v>
      </c>
      <c r="P185" s="89">
        <f t="shared" si="105"/>
        <v>3.6933600000000002</v>
      </c>
      <c r="Q185" s="89">
        <f t="shared" si="105"/>
        <v>3.7011500000000002</v>
      </c>
      <c r="R185" s="89">
        <f t="shared" si="105"/>
        <v>3.6686899999999998</v>
      </c>
      <c r="S185" s="89">
        <f t="shared" si="105"/>
        <v>3.6496</v>
      </c>
      <c r="T185" s="89">
        <f t="shared" si="105"/>
        <v>3.7200099999999998</v>
      </c>
      <c r="U185" s="89">
        <f t="shared" si="105"/>
        <v>3.7777099999999999</v>
      </c>
      <c r="V185" s="89">
        <f t="shared" si="105"/>
        <v>3.7732999999999999</v>
      </c>
      <c r="W185" s="89">
        <f t="shared" si="105"/>
        <v>3.7454900000000002</v>
      </c>
      <c r="X185" s="89">
        <f t="shared" si="105"/>
        <v>3.7118799999999998</v>
      </c>
      <c r="Y185" s="89">
        <f t="shared" si="105"/>
        <v>3.5817299999999999</v>
      </c>
      <c r="Z185" s="89">
        <f t="shared" si="105"/>
        <v>3.2590400000000002</v>
      </c>
      <c r="AA185" s="89">
        <f t="shared" si="105"/>
        <v>3.12127</v>
      </c>
    </row>
    <row r="186" spans="1:27" ht="12.75" hidden="1" customHeight="1" outlineLevel="1" x14ac:dyDescent="0.2">
      <c r="A186" s="97" t="s">
        <v>419</v>
      </c>
      <c r="B186" s="63" t="s">
        <v>242</v>
      </c>
      <c r="C186" s="43" t="s">
        <v>79</v>
      </c>
      <c r="D186" s="44">
        <v>1247.33</v>
      </c>
      <c r="E186" s="44">
        <v>1171.01</v>
      </c>
      <c r="F186" s="44">
        <v>1089.46</v>
      </c>
      <c r="G186" s="44">
        <v>1047</v>
      </c>
      <c r="H186" s="44">
        <v>1084.54</v>
      </c>
      <c r="I186" s="44">
        <v>1178.03</v>
      </c>
      <c r="J186" s="44">
        <v>1209.67</v>
      </c>
      <c r="K186" s="44">
        <v>1323.57</v>
      </c>
      <c r="L186" s="44">
        <v>1554.91</v>
      </c>
      <c r="M186" s="44">
        <v>1748.28</v>
      </c>
      <c r="N186" s="44">
        <v>1863.76</v>
      </c>
      <c r="O186" s="44">
        <v>1882.9</v>
      </c>
      <c r="P186" s="44">
        <v>1862.53</v>
      </c>
      <c r="Q186" s="44">
        <v>1870.32</v>
      </c>
      <c r="R186" s="44">
        <v>1837.86</v>
      </c>
      <c r="S186" s="44">
        <v>1818.77</v>
      </c>
      <c r="T186" s="44">
        <v>1889.18</v>
      </c>
      <c r="U186" s="44">
        <v>1946.88</v>
      </c>
      <c r="V186" s="44">
        <v>1942.47</v>
      </c>
      <c r="W186" s="44">
        <v>1914.66</v>
      </c>
      <c r="X186" s="44">
        <v>1881.05</v>
      </c>
      <c r="Y186" s="44">
        <v>1750.9</v>
      </c>
      <c r="Z186" s="44">
        <v>1428.21</v>
      </c>
      <c r="AA186" s="44">
        <v>1290.44</v>
      </c>
    </row>
    <row r="187" spans="1:27" ht="12.75" hidden="1" customHeight="1" outlineLevel="1" x14ac:dyDescent="0.2">
      <c r="A187" s="97" t="s">
        <v>420</v>
      </c>
      <c r="B187" s="63" t="s">
        <v>90</v>
      </c>
      <c r="C187" s="43" t="s">
        <v>79</v>
      </c>
      <c r="D187" s="44">
        <f>$D$162</f>
        <v>1716.97</v>
      </c>
      <c r="E187" s="44">
        <f>$D$162</f>
        <v>1716.97</v>
      </c>
      <c r="F187" s="44">
        <f t="shared" ref="F187:AA187" si="106">$D$162</f>
        <v>1716.97</v>
      </c>
      <c r="G187" s="44">
        <f t="shared" si="106"/>
        <v>1716.97</v>
      </c>
      <c r="H187" s="44">
        <f t="shared" si="106"/>
        <v>1716.97</v>
      </c>
      <c r="I187" s="44">
        <f t="shared" si="106"/>
        <v>1716.97</v>
      </c>
      <c r="J187" s="44">
        <f t="shared" si="106"/>
        <v>1716.97</v>
      </c>
      <c r="K187" s="44">
        <f t="shared" si="106"/>
        <v>1716.97</v>
      </c>
      <c r="L187" s="44">
        <f t="shared" si="106"/>
        <v>1716.97</v>
      </c>
      <c r="M187" s="44">
        <f t="shared" si="106"/>
        <v>1716.97</v>
      </c>
      <c r="N187" s="44">
        <f t="shared" si="106"/>
        <v>1716.97</v>
      </c>
      <c r="O187" s="44">
        <f t="shared" si="106"/>
        <v>1716.97</v>
      </c>
      <c r="P187" s="44">
        <f t="shared" si="106"/>
        <v>1716.97</v>
      </c>
      <c r="Q187" s="44">
        <f t="shared" si="106"/>
        <v>1716.97</v>
      </c>
      <c r="R187" s="44">
        <f t="shared" si="106"/>
        <v>1716.97</v>
      </c>
      <c r="S187" s="44">
        <f t="shared" si="106"/>
        <v>1716.97</v>
      </c>
      <c r="T187" s="44">
        <f t="shared" si="106"/>
        <v>1716.97</v>
      </c>
      <c r="U187" s="44">
        <f t="shared" si="106"/>
        <v>1716.97</v>
      </c>
      <c r="V187" s="44">
        <f t="shared" si="106"/>
        <v>1716.97</v>
      </c>
      <c r="W187" s="44">
        <f t="shared" si="106"/>
        <v>1716.97</v>
      </c>
      <c r="X187" s="44">
        <f t="shared" si="106"/>
        <v>1716.97</v>
      </c>
      <c r="Y187" s="44">
        <f t="shared" si="106"/>
        <v>1716.97</v>
      </c>
      <c r="Z187" s="44">
        <f t="shared" si="106"/>
        <v>1716.97</v>
      </c>
      <c r="AA187" s="44">
        <f t="shared" si="106"/>
        <v>1716.97</v>
      </c>
    </row>
    <row r="188" spans="1:27" ht="12.75" hidden="1" customHeight="1" outlineLevel="1" x14ac:dyDescent="0.2">
      <c r="A188" s="97" t="s">
        <v>421</v>
      </c>
      <c r="B188" s="63" t="s">
        <v>83</v>
      </c>
      <c r="C188" s="43" t="s">
        <v>79</v>
      </c>
      <c r="D188" s="44">
        <v>3.63</v>
      </c>
      <c r="E188" s="44">
        <v>3.63</v>
      </c>
      <c r="F188" s="44">
        <v>3.63</v>
      </c>
      <c r="G188" s="44">
        <v>3.63</v>
      </c>
      <c r="H188" s="44">
        <v>3.63</v>
      </c>
      <c r="I188" s="44">
        <v>3.63</v>
      </c>
      <c r="J188" s="44">
        <v>3.63</v>
      </c>
      <c r="K188" s="44">
        <v>3.63</v>
      </c>
      <c r="L188" s="44">
        <v>3.63</v>
      </c>
      <c r="M188" s="44">
        <v>3.63</v>
      </c>
      <c r="N188" s="44">
        <v>3.63</v>
      </c>
      <c r="O188" s="44">
        <v>3.63</v>
      </c>
      <c r="P188" s="44">
        <v>3.63</v>
      </c>
      <c r="Q188" s="44">
        <v>3.63</v>
      </c>
      <c r="R188" s="44">
        <v>3.63</v>
      </c>
      <c r="S188" s="44">
        <v>3.63</v>
      </c>
      <c r="T188" s="44">
        <v>3.63</v>
      </c>
      <c r="U188" s="44">
        <v>3.63</v>
      </c>
      <c r="V188" s="44">
        <v>3.63</v>
      </c>
      <c r="W188" s="44">
        <v>3.63</v>
      </c>
      <c r="X188" s="44">
        <v>3.63</v>
      </c>
      <c r="Y188" s="44">
        <v>3.63</v>
      </c>
      <c r="Z188" s="44">
        <v>3.63</v>
      </c>
      <c r="AA188" s="44">
        <v>3.63</v>
      </c>
    </row>
    <row r="189" spans="1:27" ht="12.75" hidden="1" customHeight="1" outlineLevel="1" x14ac:dyDescent="0.2">
      <c r="A189" s="97" t="s">
        <v>422</v>
      </c>
      <c r="B189" s="63" t="s">
        <v>81</v>
      </c>
      <c r="C189" s="43" t="s">
        <v>79</v>
      </c>
      <c r="D189" s="44">
        <f>$D$11</f>
        <v>110.23</v>
      </c>
      <c r="E189" s="44">
        <f t="shared" ref="E189:AA189" si="107">$D$11</f>
        <v>110.23</v>
      </c>
      <c r="F189" s="44">
        <f t="shared" si="107"/>
        <v>110.23</v>
      </c>
      <c r="G189" s="44">
        <f t="shared" si="107"/>
        <v>110.23</v>
      </c>
      <c r="H189" s="44">
        <f t="shared" si="107"/>
        <v>110.23</v>
      </c>
      <c r="I189" s="44">
        <f t="shared" si="107"/>
        <v>110.23</v>
      </c>
      <c r="J189" s="44">
        <f t="shared" si="107"/>
        <v>110.23</v>
      </c>
      <c r="K189" s="44">
        <f t="shared" si="107"/>
        <v>110.23</v>
      </c>
      <c r="L189" s="44">
        <f t="shared" si="107"/>
        <v>110.23</v>
      </c>
      <c r="M189" s="44">
        <f t="shared" si="107"/>
        <v>110.23</v>
      </c>
      <c r="N189" s="44">
        <f t="shared" si="107"/>
        <v>110.23</v>
      </c>
      <c r="O189" s="44">
        <f t="shared" si="107"/>
        <v>110.23</v>
      </c>
      <c r="P189" s="44">
        <f t="shared" si="107"/>
        <v>110.23</v>
      </c>
      <c r="Q189" s="44">
        <f t="shared" si="107"/>
        <v>110.23</v>
      </c>
      <c r="R189" s="44">
        <f t="shared" si="107"/>
        <v>110.23</v>
      </c>
      <c r="S189" s="44">
        <f t="shared" si="107"/>
        <v>110.23</v>
      </c>
      <c r="T189" s="44">
        <f t="shared" si="107"/>
        <v>110.23</v>
      </c>
      <c r="U189" s="44">
        <f t="shared" si="107"/>
        <v>110.23</v>
      </c>
      <c r="V189" s="44">
        <f t="shared" si="107"/>
        <v>110.23</v>
      </c>
      <c r="W189" s="44">
        <f t="shared" si="107"/>
        <v>110.23</v>
      </c>
      <c r="X189" s="44">
        <f t="shared" si="107"/>
        <v>110.23</v>
      </c>
      <c r="Y189" s="44">
        <f t="shared" si="107"/>
        <v>110.23</v>
      </c>
      <c r="Z189" s="44">
        <f t="shared" si="107"/>
        <v>110.23</v>
      </c>
      <c r="AA189" s="44">
        <f t="shared" si="107"/>
        <v>110.23</v>
      </c>
    </row>
    <row r="190" spans="1:27" ht="12.75" customHeight="1" collapsed="1" x14ac:dyDescent="0.2">
      <c r="A190" s="96" t="s">
        <v>423</v>
      </c>
      <c r="B190" s="28" t="str">
        <f>"07"&amp;"."&amp;$B$639&amp;"."&amp;$B$640</f>
        <v>07.11.2023</v>
      </c>
      <c r="C190" s="88" t="s">
        <v>76</v>
      </c>
      <c r="D190" s="89">
        <f>ROUND(((D191+D192+D194+D193)/1000),5)</f>
        <v>3.0285500000000001</v>
      </c>
      <c r="E190" s="89">
        <f>ROUND(((E191+E192+E194+E193)/1000),5)</f>
        <v>2.8743599999999998</v>
      </c>
      <c r="F190" s="89">
        <f>ROUND(((F191+F192+F194+F193)/1000),5)</f>
        <v>2.7692899999999998</v>
      </c>
      <c r="G190" s="89">
        <f t="shared" ref="G190:AA190" si="108">ROUND(((G191+G192+G194+G193)/1000),5)</f>
        <v>2.72681</v>
      </c>
      <c r="H190" s="89">
        <f t="shared" si="108"/>
        <v>2.8077999999999999</v>
      </c>
      <c r="I190" s="89">
        <f t="shared" si="108"/>
        <v>3.0333700000000001</v>
      </c>
      <c r="J190" s="89">
        <f t="shared" si="108"/>
        <v>3.09754</v>
      </c>
      <c r="K190" s="89">
        <f t="shared" si="108"/>
        <v>3.3394599999999999</v>
      </c>
      <c r="L190" s="89">
        <f t="shared" si="108"/>
        <v>3.58351</v>
      </c>
      <c r="M190" s="89">
        <f t="shared" si="108"/>
        <v>3.7261299999999999</v>
      </c>
      <c r="N190" s="89">
        <f t="shared" si="108"/>
        <v>3.7370299999999999</v>
      </c>
      <c r="O190" s="89">
        <f t="shared" si="108"/>
        <v>3.7391399999999999</v>
      </c>
      <c r="P190" s="89">
        <f t="shared" si="108"/>
        <v>3.6991100000000001</v>
      </c>
      <c r="Q190" s="89">
        <f t="shared" si="108"/>
        <v>3.7169400000000001</v>
      </c>
      <c r="R190" s="89">
        <f t="shared" si="108"/>
        <v>3.7231900000000002</v>
      </c>
      <c r="S190" s="89">
        <f t="shared" si="108"/>
        <v>3.7453599999999998</v>
      </c>
      <c r="T190" s="89">
        <f t="shared" si="108"/>
        <v>3.7407900000000001</v>
      </c>
      <c r="U190" s="89">
        <f t="shared" si="108"/>
        <v>3.7225700000000002</v>
      </c>
      <c r="V190" s="89">
        <f t="shared" si="108"/>
        <v>3.78207</v>
      </c>
      <c r="W190" s="89">
        <f t="shared" si="108"/>
        <v>3.6873399999999998</v>
      </c>
      <c r="X190" s="89">
        <f t="shared" si="108"/>
        <v>3.5571199999999998</v>
      </c>
      <c r="Y190" s="89">
        <f t="shared" si="108"/>
        <v>3.49614</v>
      </c>
      <c r="Z190" s="89">
        <f t="shared" si="108"/>
        <v>3.1714099999999998</v>
      </c>
      <c r="AA190" s="89">
        <f t="shared" si="108"/>
        <v>3.0556000000000001</v>
      </c>
    </row>
    <row r="191" spans="1:27" ht="12.75" hidden="1" customHeight="1" outlineLevel="1" x14ac:dyDescent="0.2">
      <c r="A191" s="97" t="s">
        <v>424</v>
      </c>
      <c r="B191" s="63" t="s">
        <v>242</v>
      </c>
      <c r="C191" s="43" t="s">
        <v>79</v>
      </c>
      <c r="D191" s="44">
        <v>1197.72</v>
      </c>
      <c r="E191" s="44">
        <v>1043.53</v>
      </c>
      <c r="F191" s="44">
        <v>938.46</v>
      </c>
      <c r="G191" s="44">
        <v>895.98</v>
      </c>
      <c r="H191" s="44">
        <v>976.97</v>
      </c>
      <c r="I191" s="44">
        <v>1202.54</v>
      </c>
      <c r="J191" s="44">
        <v>1266.71</v>
      </c>
      <c r="K191" s="44">
        <v>1508.63</v>
      </c>
      <c r="L191" s="44">
        <v>1752.68</v>
      </c>
      <c r="M191" s="44">
        <v>1895.3</v>
      </c>
      <c r="N191" s="44">
        <v>1906.2</v>
      </c>
      <c r="O191" s="44">
        <v>1908.31</v>
      </c>
      <c r="P191" s="44">
        <v>1868.28</v>
      </c>
      <c r="Q191" s="44">
        <v>1886.11</v>
      </c>
      <c r="R191" s="44">
        <v>1892.36</v>
      </c>
      <c r="S191" s="44">
        <v>1914.53</v>
      </c>
      <c r="T191" s="44">
        <v>1909.96</v>
      </c>
      <c r="U191" s="44">
        <v>1891.74</v>
      </c>
      <c r="V191" s="44">
        <v>1951.24</v>
      </c>
      <c r="W191" s="44">
        <v>1856.51</v>
      </c>
      <c r="X191" s="44">
        <v>1726.29</v>
      </c>
      <c r="Y191" s="44">
        <v>1665.31</v>
      </c>
      <c r="Z191" s="44">
        <v>1340.58</v>
      </c>
      <c r="AA191" s="44">
        <v>1224.77</v>
      </c>
    </row>
    <row r="192" spans="1:27" ht="12.75" hidden="1" customHeight="1" outlineLevel="1" x14ac:dyDescent="0.2">
      <c r="A192" s="97" t="s">
        <v>425</v>
      </c>
      <c r="B192" s="63" t="s">
        <v>90</v>
      </c>
      <c r="C192" s="43" t="s">
        <v>79</v>
      </c>
      <c r="D192" s="44">
        <f>$D$162</f>
        <v>1716.97</v>
      </c>
      <c r="E192" s="44">
        <f>$D$162</f>
        <v>1716.97</v>
      </c>
      <c r="F192" s="44">
        <f t="shared" ref="F192:AA192" si="109">$D$162</f>
        <v>1716.97</v>
      </c>
      <c r="G192" s="44">
        <f t="shared" si="109"/>
        <v>1716.97</v>
      </c>
      <c r="H192" s="44">
        <f t="shared" si="109"/>
        <v>1716.97</v>
      </c>
      <c r="I192" s="44">
        <f t="shared" si="109"/>
        <v>1716.97</v>
      </c>
      <c r="J192" s="44">
        <f t="shared" si="109"/>
        <v>1716.97</v>
      </c>
      <c r="K192" s="44">
        <f t="shared" si="109"/>
        <v>1716.97</v>
      </c>
      <c r="L192" s="44">
        <f t="shared" si="109"/>
        <v>1716.97</v>
      </c>
      <c r="M192" s="44">
        <f t="shared" si="109"/>
        <v>1716.97</v>
      </c>
      <c r="N192" s="44">
        <f t="shared" si="109"/>
        <v>1716.97</v>
      </c>
      <c r="O192" s="44">
        <f t="shared" si="109"/>
        <v>1716.97</v>
      </c>
      <c r="P192" s="44">
        <f t="shared" si="109"/>
        <v>1716.97</v>
      </c>
      <c r="Q192" s="44">
        <f t="shared" si="109"/>
        <v>1716.97</v>
      </c>
      <c r="R192" s="44">
        <f t="shared" si="109"/>
        <v>1716.97</v>
      </c>
      <c r="S192" s="44">
        <f t="shared" si="109"/>
        <v>1716.97</v>
      </c>
      <c r="T192" s="44">
        <f t="shared" si="109"/>
        <v>1716.97</v>
      </c>
      <c r="U192" s="44">
        <f t="shared" si="109"/>
        <v>1716.97</v>
      </c>
      <c r="V192" s="44">
        <f t="shared" si="109"/>
        <v>1716.97</v>
      </c>
      <c r="W192" s="44">
        <f t="shared" si="109"/>
        <v>1716.97</v>
      </c>
      <c r="X192" s="44">
        <f t="shared" si="109"/>
        <v>1716.97</v>
      </c>
      <c r="Y192" s="44">
        <f t="shared" si="109"/>
        <v>1716.97</v>
      </c>
      <c r="Z192" s="44">
        <f t="shared" si="109"/>
        <v>1716.97</v>
      </c>
      <c r="AA192" s="44">
        <f t="shared" si="109"/>
        <v>1716.97</v>
      </c>
    </row>
    <row r="193" spans="1:27" ht="12.75" hidden="1" customHeight="1" outlineLevel="1" x14ac:dyDescent="0.2">
      <c r="A193" s="97" t="s">
        <v>426</v>
      </c>
      <c r="B193" s="63" t="s">
        <v>83</v>
      </c>
      <c r="C193" s="43" t="s">
        <v>79</v>
      </c>
      <c r="D193" s="44">
        <v>3.63</v>
      </c>
      <c r="E193" s="44">
        <v>3.63</v>
      </c>
      <c r="F193" s="44">
        <v>3.63</v>
      </c>
      <c r="G193" s="44">
        <v>3.63</v>
      </c>
      <c r="H193" s="44">
        <v>3.63</v>
      </c>
      <c r="I193" s="44">
        <v>3.63</v>
      </c>
      <c r="J193" s="44">
        <v>3.63</v>
      </c>
      <c r="K193" s="44">
        <v>3.63</v>
      </c>
      <c r="L193" s="44">
        <v>3.63</v>
      </c>
      <c r="M193" s="44">
        <v>3.63</v>
      </c>
      <c r="N193" s="44">
        <v>3.63</v>
      </c>
      <c r="O193" s="44">
        <v>3.63</v>
      </c>
      <c r="P193" s="44">
        <v>3.63</v>
      </c>
      <c r="Q193" s="44">
        <v>3.63</v>
      </c>
      <c r="R193" s="44">
        <v>3.63</v>
      </c>
      <c r="S193" s="44">
        <v>3.63</v>
      </c>
      <c r="T193" s="44">
        <v>3.63</v>
      </c>
      <c r="U193" s="44">
        <v>3.63</v>
      </c>
      <c r="V193" s="44">
        <v>3.63</v>
      </c>
      <c r="W193" s="44">
        <v>3.63</v>
      </c>
      <c r="X193" s="44">
        <v>3.63</v>
      </c>
      <c r="Y193" s="44">
        <v>3.63</v>
      </c>
      <c r="Z193" s="44">
        <v>3.63</v>
      </c>
      <c r="AA193" s="44">
        <v>3.63</v>
      </c>
    </row>
    <row r="194" spans="1:27" ht="12.75" hidden="1" customHeight="1" outlineLevel="1" x14ac:dyDescent="0.2">
      <c r="A194" s="97" t="s">
        <v>427</v>
      </c>
      <c r="B194" s="63" t="s">
        <v>81</v>
      </c>
      <c r="C194" s="43" t="s">
        <v>79</v>
      </c>
      <c r="D194" s="44">
        <f>$D$11</f>
        <v>110.23</v>
      </c>
      <c r="E194" s="44">
        <f t="shared" ref="E194:AA194" si="110">$D$11</f>
        <v>110.23</v>
      </c>
      <c r="F194" s="44">
        <f t="shared" si="110"/>
        <v>110.23</v>
      </c>
      <c r="G194" s="44">
        <f t="shared" si="110"/>
        <v>110.23</v>
      </c>
      <c r="H194" s="44">
        <f t="shared" si="110"/>
        <v>110.23</v>
      </c>
      <c r="I194" s="44">
        <f t="shared" si="110"/>
        <v>110.23</v>
      </c>
      <c r="J194" s="44">
        <f t="shared" si="110"/>
        <v>110.23</v>
      </c>
      <c r="K194" s="44">
        <f t="shared" si="110"/>
        <v>110.23</v>
      </c>
      <c r="L194" s="44">
        <f t="shared" si="110"/>
        <v>110.23</v>
      </c>
      <c r="M194" s="44">
        <f t="shared" si="110"/>
        <v>110.23</v>
      </c>
      <c r="N194" s="44">
        <f t="shared" si="110"/>
        <v>110.23</v>
      </c>
      <c r="O194" s="44">
        <f t="shared" si="110"/>
        <v>110.23</v>
      </c>
      <c r="P194" s="44">
        <f t="shared" si="110"/>
        <v>110.23</v>
      </c>
      <c r="Q194" s="44">
        <f t="shared" si="110"/>
        <v>110.23</v>
      </c>
      <c r="R194" s="44">
        <f t="shared" si="110"/>
        <v>110.23</v>
      </c>
      <c r="S194" s="44">
        <f t="shared" si="110"/>
        <v>110.23</v>
      </c>
      <c r="T194" s="44">
        <f t="shared" si="110"/>
        <v>110.23</v>
      </c>
      <c r="U194" s="44">
        <f t="shared" si="110"/>
        <v>110.23</v>
      </c>
      <c r="V194" s="44">
        <f t="shared" si="110"/>
        <v>110.23</v>
      </c>
      <c r="W194" s="44">
        <f t="shared" si="110"/>
        <v>110.23</v>
      </c>
      <c r="X194" s="44">
        <f t="shared" si="110"/>
        <v>110.23</v>
      </c>
      <c r="Y194" s="44">
        <f t="shared" si="110"/>
        <v>110.23</v>
      </c>
      <c r="Z194" s="44">
        <f t="shared" si="110"/>
        <v>110.23</v>
      </c>
      <c r="AA194" s="44">
        <f t="shared" si="110"/>
        <v>110.23</v>
      </c>
    </row>
    <row r="195" spans="1:27" ht="12.75" customHeight="1" collapsed="1" x14ac:dyDescent="0.2">
      <c r="A195" s="96" t="s">
        <v>428</v>
      </c>
      <c r="B195" s="28" t="str">
        <f>"08"&amp;"."&amp;$B$639&amp;"."&amp;$B$640</f>
        <v>08.11.2023</v>
      </c>
      <c r="C195" s="88" t="s">
        <v>76</v>
      </c>
      <c r="D195" s="89">
        <f>ROUND(((D196+D197+D199+D198)/1000),5)</f>
        <v>3.06799</v>
      </c>
      <c r="E195" s="89">
        <f>ROUND(((E196+E197+E199+E198)/1000),5)</f>
        <v>3.0388799999999998</v>
      </c>
      <c r="F195" s="89">
        <f>ROUND(((F196+F197+F199+F198)/1000),5)</f>
        <v>2.8131499999999998</v>
      </c>
      <c r="G195" s="89">
        <f t="shared" ref="G195:AA195" si="111">ROUND(((G196+G197+G199+G198)/1000),5)</f>
        <v>2.8088799999999998</v>
      </c>
      <c r="H195" s="89">
        <f t="shared" si="111"/>
        <v>2.8336600000000001</v>
      </c>
      <c r="I195" s="89">
        <f t="shared" si="111"/>
        <v>3.0582199999999999</v>
      </c>
      <c r="J195" s="89">
        <f t="shared" si="111"/>
        <v>3.0894599999999999</v>
      </c>
      <c r="K195" s="89">
        <f t="shared" si="111"/>
        <v>3.3704299999999998</v>
      </c>
      <c r="L195" s="89">
        <f t="shared" si="111"/>
        <v>3.5312199999999998</v>
      </c>
      <c r="M195" s="89">
        <f t="shared" si="111"/>
        <v>3.7096800000000001</v>
      </c>
      <c r="N195" s="89">
        <f t="shared" si="111"/>
        <v>3.7203400000000002</v>
      </c>
      <c r="O195" s="89">
        <f t="shared" si="111"/>
        <v>3.7495400000000001</v>
      </c>
      <c r="P195" s="89">
        <f t="shared" si="111"/>
        <v>3.7500599999999999</v>
      </c>
      <c r="Q195" s="89">
        <f t="shared" si="111"/>
        <v>3.7597100000000001</v>
      </c>
      <c r="R195" s="89">
        <f t="shared" si="111"/>
        <v>3.73753</v>
      </c>
      <c r="S195" s="89">
        <f t="shared" si="111"/>
        <v>3.7719900000000002</v>
      </c>
      <c r="T195" s="89">
        <f t="shared" si="111"/>
        <v>3.7773599999999998</v>
      </c>
      <c r="U195" s="89">
        <f t="shared" si="111"/>
        <v>3.7749999999999999</v>
      </c>
      <c r="V195" s="89">
        <f t="shared" si="111"/>
        <v>3.7699099999999999</v>
      </c>
      <c r="W195" s="89">
        <f t="shared" si="111"/>
        <v>3.70933</v>
      </c>
      <c r="X195" s="89">
        <f t="shared" si="111"/>
        <v>3.6442000000000001</v>
      </c>
      <c r="Y195" s="89">
        <f t="shared" si="111"/>
        <v>3.5240300000000002</v>
      </c>
      <c r="Z195" s="89">
        <f t="shared" si="111"/>
        <v>3.2253699999999998</v>
      </c>
      <c r="AA195" s="89">
        <f t="shared" si="111"/>
        <v>3.0736599999999998</v>
      </c>
    </row>
    <row r="196" spans="1:27" ht="12.75" hidden="1" customHeight="1" outlineLevel="1" x14ac:dyDescent="0.2">
      <c r="A196" s="97" t="s">
        <v>429</v>
      </c>
      <c r="B196" s="63" t="s">
        <v>242</v>
      </c>
      <c r="C196" s="43" t="s">
        <v>79</v>
      </c>
      <c r="D196" s="44">
        <v>1237.1600000000001</v>
      </c>
      <c r="E196" s="44">
        <v>1208.05</v>
      </c>
      <c r="F196" s="44">
        <v>982.32</v>
      </c>
      <c r="G196" s="44">
        <v>978.05</v>
      </c>
      <c r="H196" s="44">
        <v>1002.83</v>
      </c>
      <c r="I196" s="44">
        <v>1227.3900000000001</v>
      </c>
      <c r="J196" s="44">
        <v>1258.6300000000001</v>
      </c>
      <c r="K196" s="44">
        <v>1539.6</v>
      </c>
      <c r="L196" s="44">
        <v>1700.39</v>
      </c>
      <c r="M196" s="44">
        <v>1878.85</v>
      </c>
      <c r="N196" s="44">
        <v>1889.51</v>
      </c>
      <c r="O196" s="44">
        <v>1918.71</v>
      </c>
      <c r="P196" s="44">
        <v>1919.23</v>
      </c>
      <c r="Q196" s="44">
        <v>1928.88</v>
      </c>
      <c r="R196" s="44">
        <v>1906.7</v>
      </c>
      <c r="S196" s="44">
        <v>1941.16</v>
      </c>
      <c r="T196" s="44">
        <v>1946.53</v>
      </c>
      <c r="U196" s="44">
        <v>1944.17</v>
      </c>
      <c r="V196" s="44">
        <v>1939.08</v>
      </c>
      <c r="W196" s="44">
        <v>1878.5</v>
      </c>
      <c r="X196" s="44">
        <v>1813.37</v>
      </c>
      <c r="Y196" s="44">
        <v>1693.2</v>
      </c>
      <c r="Z196" s="44">
        <v>1394.54</v>
      </c>
      <c r="AA196" s="44">
        <v>1242.83</v>
      </c>
    </row>
    <row r="197" spans="1:27" ht="12.75" hidden="1" customHeight="1" outlineLevel="1" x14ac:dyDescent="0.2">
      <c r="A197" s="97" t="s">
        <v>430</v>
      </c>
      <c r="B197" s="63" t="s">
        <v>90</v>
      </c>
      <c r="C197" s="43" t="s">
        <v>79</v>
      </c>
      <c r="D197" s="44">
        <f>$D$162</f>
        <v>1716.97</v>
      </c>
      <c r="E197" s="44">
        <f>$D$162</f>
        <v>1716.97</v>
      </c>
      <c r="F197" s="44">
        <f t="shared" ref="F197:AA197" si="112">$D$162</f>
        <v>1716.97</v>
      </c>
      <c r="G197" s="44">
        <f t="shared" si="112"/>
        <v>1716.97</v>
      </c>
      <c r="H197" s="44">
        <f t="shared" si="112"/>
        <v>1716.97</v>
      </c>
      <c r="I197" s="44">
        <f t="shared" si="112"/>
        <v>1716.97</v>
      </c>
      <c r="J197" s="44">
        <f t="shared" si="112"/>
        <v>1716.97</v>
      </c>
      <c r="K197" s="44">
        <f t="shared" si="112"/>
        <v>1716.97</v>
      </c>
      <c r="L197" s="44">
        <f t="shared" si="112"/>
        <v>1716.97</v>
      </c>
      <c r="M197" s="44">
        <f t="shared" si="112"/>
        <v>1716.97</v>
      </c>
      <c r="N197" s="44">
        <f t="shared" si="112"/>
        <v>1716.97</v>
      </c>
      <c r="O197" s="44">
        <f t="shared" si="112"/>
        <v>1716.97</v>
      </c>
      <c r="P197" s="44">
        <f t="shared" si="112"/>
        <v>1716.97</v>
      </c>
      <c r="Q197" s="44">
        <f t="shared" si="112"/>
        <v>1716.97</v>
      </c>
      <c r="R197" s="44">
        <f t="shared" si="112"/>
        <v>1716.97</v>
      </c>
      <c r="S197" s="44">
        <f t="shared" si="112"/>
        <v>1716.97</v>
      </c>
      <c r="T197" s="44">
        <f t="shared" si="112"/>
        <v>1716.97</v>
      </c>
      <c r="U197" s="44">
        <f t="shared" si="112"/>
        <v>1716.97</v>
      </c>
      <c r="V197" s="44">
        <f t="shared" si="112"/>
        <v>1716.97</v>
      </c>
      <c r="W197" s="44">
        <f t="shared" si="112"/>
        <v>1716.97</v>
      </c>
      <c r="X197" s="44">
        <f t="shared" si="112"/>
        <v>1716.97</v>
      </c>
      <c r="Y197" s="44">
        <f t="shared" si="112"/>
        <v>1716.97</v>
      </c>
      <c r="Z197" s="44">
        <f t="shared" si="112"/>
        <v>1716.97</v>
      </c>
      <c r="AA197" s="44">
        <f t="shared" si="112"/>
        <v>1716.97</v>
      </c>
    </row>
    <row r="198" spans="1:27" ht="12.75" hidden="1" customHeight="1" outlineLevel="1" x14ac:dyDescent="0.2">
      <c r="A198" s="97" t="s">
        <v>431</v>
      </c>
      <c r="B198" s="63" t="s">
        <v>83</v>
      </c>
      <c r="C198" s="43" t="s">
        <v>79</v>
      </c>
      <c r="D198" s="44">
        <v>3.63</v>
      </c>
      <c r="E198" s="44">
        <v>3.63</v>
      </c>
      <c r="F198" s="44">
        <v>3.63</v>
      </c>
      <c r="G198" s="44">
        <v>3.63</v>
      </c>
      <c r="H198" s="44">
        <v>3.63</v>
      </c>
      <c r="I198" s="44">
        <v>3.63</v>
      </c>
      <c r="J198" s="44">
        <v>3.63</v>
      </c>
      <c r="K198" s="44">
        <v>3.63</v>
      </c>
      <c r="L198" s="44">
        <v>3.63</v>
      </c>
      <c r="M198" s="44">
        <v>3.63</v>
      </c>
      <c r="N198" s="44">
        <v>3.63</v>
      </c>
      <c r="O198" s="44">
        <v>3.63</v>
      </c>
      <c r="P198" s="44">
        <v>3.63</v>
      </c>
      <c r="Q198" s="44">
        <v>3.63</v>
      </c>
      <c r="R198" s="44">
        <v>3.63</v>
      </c>
      <c r="S198" s="44">
        <v>3.63</v>
      </c>
      <c r="T198" s="44">
        <v>3.63</v>
      </c>
      <c r="U198" s="44">
        <v>3.63</v>
      </c>
      <c r="V198" s="44">
        <v>3.63</v>
      </c>
      <c r="W198" s="44">
        <v>3.63</v>
      </c>
      <c r="X198" s="44">
        <v>3.63</v>
      </c>
      <c r="Y198" s="44">
        <v>3.63</v>
      </c>
      <c r="Z198" s="44">
        <v>3.63</v>
      </c>
      <c r="AA198" s="44">
        <v>3.63</v>
      </c>
    </row>
    <row r="199" spans="1:27" ht="12.75" hidden="1" customHeight="1" outlineLevel="1" x14ac:dyDescent="0.2">
      <c r="A199" s="97" t="s">
        <v>432</v>
      </c>
      <c r="B199" s="63" t="s">
        <v>81</v>
      </c>
      <c r="C199" s="43" t="s">
        <v>79</v>
      </c>
      <c r="D199" s="44">
        <f>$D$11</f>
        <v>110.23</v>
      </c>
      <c r="E199" s="44">
        <f t="shared" ref="E199:AA199" si="113">$D$11</f>
        <v>110.23</v>
      </c>
      <c r="F199" s="44">
        <f t="shared" si="113"/>
        <v>110.23</v>
      </c>
      <c r="G199" s="44">
        <f t="shared" si="113"/>
        <v>110.23</v>
      </c>
      <c r="H199" s="44">
        <f t="shared" si="113"/>
        <v>110.23</v>
      </c>
      <c r="I199" s="44">
        <f t="shared" si="113"/>
        <v>110.23</v>
      </c>
      <c r="J199" s="44">
        <f t="shared" si="113"/>
        <v>110.23</v>
      </c>
      <c r="K199" s="44">
        <f t="shared" si="113"/>
        <v>110.23</v>
      </c>
      <c r="L199" s="44">
        <f t="shared" si="113"/>
        <v>110.23</v>
      </c>
      <c r="M199" s="44">
        <f t="shared" si="113"/>
        <v>110.23</v>
      </c>
      <c r="N199" s="44">
        <f t="shared" si="113"/>
        <v>110.23</v>
      </c>
      <c r="O199" s="44">
        <f t="shared" si="113"/>
        <v>110.23</v>
      </c>
      <c r="P199" s="44">
        <f t="shared" si="113"/>
        <v>110.23</v>
      </c>
      <c r="Q199" s="44">
        <f t="shared" si="113"/>
        <v>110.23</v>
      </c>
      <c r="R199" s="44">
        <f t="shared" si="113"/>
        <v>110.23</v>
      </c>
      <c r="S199" s="44">
        <f t="shared" si="113"/>
        <v>110.23</v>
      </c>
      <c r="T199" s="44">
        <f t="shared" si="113"/>
        <v>110.23</v>
      </c>
      <c r="U199" s="44">
        <f t="shared" si="113"/>
        <v>110.23</v>
      </c>
      <c r="V199" s="44">
        <f t="shared" si="113"/>
        <v>110.23</v>
      </c>
      <c r="W199" s="44">
        <f t="shared" si="113"/>
        <v>110.23</v>
      </c>
      <c r="X199" s="44">
        <f t="shared" si="113"/>
        <v>110.23</v>
      </c>
      <c r="Y199" s="44">
        <f t="shared" si="113"/>
        <v>110.23</v>
      </c>
      <c r="Z199" s="44">
        <f t="shared" si="113"/>
        <v>110.23</v>
      </c>
      <c r="AA199" s="44">
        <f t="shared" si="113"/>
        <v>110.23</v>
      </c>
    </row>
    <row r="200" spans="1:27" ht="12.75" customHeight="1" collapsed="1" x14ac:dyDescent="0.2">
      <c r="A200" s="96" t="s">
        <v>433</v>
      </c>
      <c r="B200" s="28" t="str">
        <f>"09"&amp;"."&amp;$B$639&amp;"."&amp;$B$640</f>
        <v>09.11.2023</v>
      </c>
      <c r="C200" s="88" t="s">
        <v>76</v>
      </c>
      <c r="D200" s="89">
        <f>ROUND(((D201+D202+D204+D203)/1000),5)</f>
        <v>3.08927</v>
      </c>
      <c r="E200" s="89">
        <f>ROUND(((E201+E202+E204+E203)/1000),5)</f>
        <v>3.0493899999999998</v>
      </c>
      <c r="F200" s="89">
        <f>ROUND(((F201+F202+F204+F203)/1000),5)</f>
        <v>2.9933700000000001</v>
      </c>
      <c r="G200" s="89">
        <f t="shared" ref="G200:AA200" si="114">ROUND(((G201+G202+G204+G203)/1000),5)</f>
        <v>2.8616999999999999</v>
      </c>
      <c r="H200" s="89">
        <f t="shared" si="114"/>
        <v>3.0192000000000001</v>
      </c>
      <c r="I200" s="89">
        <f t="shared" si="114"/>
        <v>3.0597799999999999</v>
      </c>
      <c r="J200" s="89">
        <f t="shared" si="114"/>
        <v>3.1392500000000001</v>
      </c>
      <c r="K200" s="89">
        <f t="shared" si="114"/>
        <v>3.4065400000000001</v>
      </c>
      <c r="L200" s="89">
        <f t="shared" si="114"/>
        <v>3.5764999999999998</v>
      </c>
      <c r="M200" s="89">
        <f t="shared" si="114"/>
        <v>3.7222499999999998</v>
      </c>
      <c r="N200" s="89">
        <f t="shared" si="114"/>
        <v>3.7762199999999999</v>
      </c>
      <c r="O200" s="89">
        <f t="shared" si="114"/>
        <v>3.7825700000000002</v>
      </c>
      <c r="P200" s="89">
        <f t="shared" si="114"/>
        <v>3.7473399999999999</v>
      </c>
      <c r="Q200" s="89">
        <f t="shared" si="114"/>
        <v>3.7543000000000002</v>
      </c>
      <c r="R200" s="89">
        <f t="shared" si="114"/>
        <v>3.7544900000000001</v>
      </c>
      <c r="S200" s="89">
        <f t="shared" si="114"/>
        <v>3.7336399999999998</v>
      </c>
      <c r="T200" s="89">
        <f t="shared" si="114"/>
        <v>3.6821199999999998</v>
      </c>
      <c r="U200" s="89">
        <f t="shared" si="114"/>
        <v>3.85548</v>
      </c>
      <c r="V200" s="89">
        <f t="shared" si="114"/>
        <v>3.8498800000000002</v>
      </c>
      <c r="W200" s="89">
        <f t="shared" si="114"/>
        <v>3.7226499999999998</v>
      </c>
      <c r="X200" s="89">
        <f t="shared" si="114"/>
        <v>3.53729</v>
      </c>
      <c r="Y200" s="89">
        <f t="shared" si="114"/>
        <v>3.4857800000000001</v>
      </c>
      <c r="Z200" s="89">
        <f t="shared" si="114"/>
        <v>3.2082899999999999</v>
      </c>
      <c r="AA200" s="89">
        <f t="shared" si="114"/>
        <v>3.1013999999999999</v>
      </c>
    </row>
    <row r="201" spans="1:27" ht="12.75" hidden="1" customHeight="1" outlineLevel="1" x14ac:dyDescent="0.2">
      <c r="A201" s="97" t="s">
        <v>434</v>
      </c>
      <c r="B201" s="63" t="s">
        <v>242</v>
      </c>
      <c r="C201" s="43" t="s">
        <v>79</v>
      </c>
      <c r="D201" s="44">
        <v>1258.44</v>
      </c>
      <c r="E201" s="44">
        <v>1218.56</v>
      </c>
      <c r="F201" s="44">
        <v>1162.54</v>
      </c>
      <c r="G201" s="44">
        <v>1030.8699999999999</v>
      </c>
      <c r="H201" s="44">
        <v>1188.3699999999999</v>
      </c>
      <c r="I201" s="44">
        <v>1228.95</v>
      </c>
      <c r="J201" s="44">
        <v>1308.42</v>
      </c>
      <c r="K201" s="44">
        <v>1575.71</v>
      </c>
      <c r="L201" s="44">
        <v>1745.67</v>
      </c>
      <c r="M201" s="44">
        <v>1891.42</v>
      </c>
      <c r="N201" s="44">
        <v>1945.39</v>
      </c>
      <c r="O201" s="44">
        <v>1951.74</v>
      </c>
      <c r="P201" s="44">
        <v>1916.51</v>
      </c>
      <c r="Q201" s="44">
        <v>1923.47</v>
      </c>
      <c r="R201" s="44">
        <v>1923.66</v>
      </c>
      <c r="S201" s="44">
        <v>1902.81</v>
      </c>
      <c r="T201" s="44">
        <v>1851.29</v>
      </c>
      <c r="U201" s="44">
        <v>2024.65</v>
      </c>
      <c r="V201" s="44">
        <v>2019.05</v>
      </c>
      <c r="W201" s="44">
        <v>1891.82</v>
      </c>
      <c r="X201" s="44">
        <v>1706.46</v>
      </c>
      <c r="Y201" s="44">
        <v>1654.95</v>
      </c>
      <c r="Z201" s="44">
        <v>1377.46</v>
      </c>
      <c r="AA201" s="44">
        <v>1270.57</v>
      </c>
    </row>
    <row r="202" spans="1:27" ht="12.75" hidden="1" customHeight="1" outlineLevel="1" x14ac:dyDescent="0.2">
      <c r="A202" s="97" t="s">
        <v>435</v>
      </c>
      <c r="B202" s="63" t="s">
        <v>90</v>
      </c>
      <c r="C202" s="43" t="s">
        <v>79</v>
      </c>
      <c r="D202" s="44">
        <f>$D$162</f>
        <v>1716.97</v>
      </c>
      <c r="E202" s="44">
        <f>$D$162</f>
        <v>1716.97</v>
      </c>
      <c r="F202" s="44">
        <f t="shared" ref="F202:AA202" si="115">$D$162</f>
        <v>1716.97</v>
      </c>
      <c r="G202" s="44">
        <f t="shared" si="115"/>
        <v>1716.97</v>
      </c>
      <c r="H202" s="44">
        <f t="shared" si="115"/>
        <v>1716.97</v>
      </c>
      <c r="I202" s="44">
        <f t="shared" si="115"/>
        <v>1716.97</v>
      </c>
      <c r="J202" s="44">
        <f t="shared" si="115"/>
        <v>1716.97</v>
      </c>
      <c r="K202" s="44">
        <f t="shared" si="115"/>
        <v>1716.97</v>
      </c>
      <c r="L202" s="44">
        <f t="shared" si="115"/>
        <v>1716.97</v>
      </c>
      <c r="M202" s="44">
        <f t="shared" si="115"/>
        <v>1716.97</v>
      </c>
      <c r="N202" s="44">
        <f t="shared" si="115"/>
        <v>1716.97</v>
      </c>
      <c r="O202" s="44">
        <f t="shared" si="115"/>
        <v>1716.97</v>
      </c>
      <c r="P202" s="44">
        <f t="shared" si="115"/>
        <v>1716.97</v>
      </c>
      <c r="Q202" s="44">
        <f t="shared" si="115"/>
        <v>1716.97</v>
      </c>
      <c r="R202" s="44">
        <f t="shared" si="115"/>
        <v>1716.97</v>
      </c>
      <c r="S202" s="44">
        <f t="shared" si="115"/>
        <v>1716.97</v>
      </c>
      <c r="T202" s="44">
        <f t="shared" si="115"/>
        <v>1716.97</v>
      </c>
      <c r="U202" s="44">
        <f t="shared" si="115"/>
        <v>1716.97</v>
      </c>
      <c r="V202" s="44">
        <f t="shared" si="115"/>
        <v>1716.97</v>
      </c>
      <c r="W202" s="44">
        <f t="shared" si="115"/>
        <v>1716.97</v>
      </c>
      <c r="X202" s="44">
        <f t="shared" si="115"/>
        <v>1716.97</v>
      </c>
      <c r="Y202" s="44">
        <f t="shared" si="115"/>
        <v>1716.97</v>
      </c>
      <c r="Z202" s="44">
        <f t="shared" si="115"/>
        <v>1716.97</v>
      </c>
      <c r="AA202" s="44">
        <f t="shared" si="115"/>
        <v>1716.97</v>
      </c>
    </row>
    <row r="203" spans="1:27" ht="12.75" hidden="1" customHeight="1" outlineLevel="1" x14ac:dyDescent="0.2">
      <c r="A203" s="97" t="s">
        <v>436</v>
      </c>
      <c r="B203" s="63" t="s">
        <v>83</v>
      </c>
      <c r="C203" s="43" t="s">
        <v>79</v>
      </c>
      <c r="D203" s="44">
        <v>3.63</v>
      </c>
      <c r="E203" s="44">
        <v>3.63</v>
      </c>
      <c r="F203" s="44">
        <v>3.63</v>
      </c>
      <c r="G203" s="44">
        <v>3.63</v>
      </c>
      <c r="H203" s="44">
        <v>3.63</v>
      </c>
      <c r="I203" s="44">
        <v>3.63</v>
      </c>
      <c r="J203" s="44">
        <v>3.63</v>
      </c>
      <c r="K203" s="44">
        <v>3.63</v>
      </c>
      <c r="L203" s="44">
        <v>3.63</v>
      </c>
      <c r="M203" s="44">
        <v>3.63</v>
      </c>
      <c r="N203" s="44">
        <v>3.63</v>
      </c>
      <c r="O203" s="44">
        <v>3.63</v>
      </c>
      <c r="P203" s="44">
        <v>3.63</v>
      </c>
      <c r="Q203" s="44">
        <v>3.63</v>
      </c>
      <c r="R203" s="44">
        <v>3.63</v>
      </c>
      <c r="S203" s="44">
        <v>3.63</v>
      </c>
      <c r="T203" s="44">
        <v>3.63</v>
      </c>
      <c r="U203" s="44">
        <v>3.63</v>
      </c>
      <c r="V203" s="44">
        <v>3.63</v>
      </c>
      <c r="W203" s="44">
        <v>3.63</v>
      </c>
      <c r="X203" s="44">
        <v>3.63</v>
      </c>
      <c r="Y203" s="44">
        <v>3.63</v>
      </c>
      <c r="Z203" s="44">
        <v>3.63</v>
      </c>
      <c r="AA203" s="44">
        <v>3.63</v>
      </c>
    </row>
    <row r="204" spans="1:27" ht="12.75" hidden="1" customHeight="1" outlineLevel="1" x14ac:dyDescent="0.2">
      <c r="A204" s="97" t="s">
        <v>437</v>
      </c>
      <c r="B204" s="63" t="s">
        <v>81</v>
      </c>
      <c r="C204" s="43" t="s">
        <v>79</v>
      </c>
      <c r="D204" s="44">
        <f>$D$11</f>
        <v>110.23</v>
      </c>
      <c r="E204" s="44">
        <f t="shared" ref="E204:AA204" si="116">$D$11</f>
        <v>110.23</v>
      </c>
      <c r="F204" s="44">
        <f t="shared" si="116"/>
        <v>110.23</v>
      </c>
      <c r="G204" s="44">
        <f t="shared" si="116"/>
        <v>110.23</v>
      </c>
      <c r="H204" s="44">
        <f t="shared" si="116"/>
        <v>110.23</v>
      </c>
      <c r="I204" s="44">
        <f t="shared" si="116"/>
        <v>110.23</v>
      </c>
      <c r="J204" s="44">
        <f t="shared" si="116"/>
        <v>110.23</v>
      </c>
      <c r="K204" s="44">
        <f t="shared" si="116"/>
        <v>110.23</v>
      </c>
      <c r="L204" s="44">
        <f t="shared" si="116"/>
        <v>110.23</v>
      </c>
      <c r="M204" s="44">
        <f t="shared" si="116"/>
        <v>110.23</v>
      </c>
      <c r="N204" s="44">
        <f t="shared" si="116"/>
        <v>110.23</v>
      </c>
      <c r="O204" s="44">
        <f t="shared" si="116"/>
        <v>110.23</v>
      </c>
      <c r="P204" s="44">
        <f t="shared" si="116"/>
        <v>110.23</v>
      </c>
      <c r="Q204" s="44">
        <f t="shared" si="116"/>
        <v>110.23</v>
      </c>
      <c r="R204" s="44">
        <f t="shared" si="116"/>
        <v>110.23</v>
      </c>
      <c r="S204" s="44">
        <f t="shared" si="116"/>
        <v>110.23</v>
      </c>
      <c r="T204" s="44">
        <f t="shared" si="116"/>
        <v>110.23</v>
      </c>
      <c r="U204" s="44">
        <f t="shared" si="116"/>
        <v>110.23</v>
      </c>
      <c r="V204" s="44">
        <f t="shared" si="116"/>
        <v>110.23</v>
      </c>
      <c r="W204" s="44">
        <f t="shared" si="116"/>
        <v>110.23</v>
      </c>
      <c r="X204" s="44">
        <f t="shared" si="116"/>
        <v>110.23</v>
      </c>
      <c r="Y204" s="44">
        <f t="shared" si="116"/>
        <v>110.23</v>
      </c>
      <c r="Z204" s="44">
        <f t="shared" si="116"/>
        <v>110.23</v>
      </c>
      <c r="AA204" s="44">
        <f t="shared" si="116"/>
        <v>110.23</v>
      </c>
    </row>
    <row r="205" spans="1:27" ht="12.75" customHeight="1" collapsed="1" x14ac:dyDescent="0.2">
      <c r="A205" s="96" t="s">
        <v>438</v>
      </c>
      <c r="B205" s="28" t="str">
        <f>"10"&amp;"."&amp;$B$639&amp;"."&amp;$B$640</f>
        <v>10.11.2023</v>
      </c>
      <c r="C205" s="88" t="s">
        <v>76</v>
      </c>
      <c r="D205" s="89">
        <f>ROUND(((D206+D207+D209+D208)/1000),5)</f>
        <v>3.07098</v>
      </c>
      <c r="E205" s="89">
        <f>ROUND(((E206+E207+E209+E208)/1000),5)</f>
        <v>3.0309900000000001</v>
      </c>
      <c r="F205" s="89">
        <f>ROUND(((F206+F207+F209+F208)/1000),5)</f>
        <v>2.9939100000000001</v>
      </c>
      <c r="G205" s="89">
        <f t="shared" ref="G205:AA205" si="117">ROUND(((G206+G207+G209+G208)/1000),5)</f>
        <v>2.8626</v>
      </c>
      <c r="H205" s="89">
        <f t="shared" si="117"/>
        <v>2.9889000000000001</v>
      </c>
      <c r="I205" s="89">
        <f t="shared" si="117"/>
        <v>3.0617800000000002</v>
      </c>
      <c r="J205" s="89">
        <f t="shared" si="117"/>
        <v>3.1464099999999999</v>
      </c>
      <c r="K205" s="89">
        <f t="shared" si="117"/>
        <v>3.44415</v>
      </c>
      <c r="L205" s="89">
        <f t="shared" si="117"/>
        <v>3.6943299999999999</v>
      </c>
      <c r="M205" s="89">
        <f t="shared" si="117"/>
        <v>3.75346</v>
      </c>
      <c r="N205" s="89">
        <f t="shared" si="117"/>
        <v>3.7669899999999998</v>
      </c>
      <c r="O205" s="89">
        <f t="shared" si="117"/>
        <v>3.8101400000000001</v>
      </c>
      <c r="P205" s="89">
        <f t="shared" si="117"/>
        <v>3.7804899999999999</v>
      </c>
      <c r="Q205" s="89">
        <f t="shared" si="117"/>
        <v>3.7834099999999999</v>
      </c>
      <c r="R205" s="89">
        <f t="shared" si="117"/>
        <v>3.78233</v>
      </c>
      <c r="S205" s="89">
        <f t="shared" si="117"/>
        <v>3.7836500000000002</v>
      </c>
      <c r="T205" s="89">
        <f t="shared" si="117"/>
        <v>3.7503500000000001</v>
      </c>
      <c r="U205" s="89">
        <f t="shared" si="117"/>
        <v>3.8757700000000002</v>
      </c>
      <c r="V205" s="89">
        <f t="shared" si="117"/>
        <v>3.8541699999999999</v>
      </c>
      <c r="W205" s="89">
        <f t="shared" si="117"/>
        <v>3.8049400000000002</v>
      </c>
      <c r="X205" s="89">
        <f t="shared" si="117"/>
        <v>3.7353100000000001</v>
      </c>
      <c r="Y205" s="89">
        <f t="shared" si="117"/>
        <v>3.5692900000000001</v>
      </c>
      <c r="Z205" s="89">
        <f t="shared" si="117"/>
        <v>3.3348900000000001</v>
      </c>
      <c r="AA205" s="89">
        <f t="shared" si="117"/>
        <v>3.11904</v>
      </c>
    </row>
    <row r="206" spans="1:27" ht="12.75" hidden="1" customHeight="1" outlineLevel="1" x14ac:dyDescent="0.2">
      <c r="A206" s="97" t="s">
        <v>439</v>
      </c>
      <c r="B206" s="63" t="s">
        <v>242</v>
      </c>
      <c r="C206" s="43" t="s">
        <v>79</v>
      </c>
      <c r="D206" s="44">
        <v>1240.1500000000001</v>
      </c>
      <c r="E206" s="44">
        <v>1200.1600000000001</v>
      </c>
      <c r="F206" s="44">
        <v>1163.08</v>
      </c>
      <c r="G206" s="44">
        <v>1031.77</v>
      </c>
      <c r="H206" s="44">
        <v>1158.07</v>
      </c>
      <c r="I206" s="44">
        <v>1230.95</v>
      </c>
      <c r="J206" s="44">
        <v>1315.58</v>
      </c>
      <c r="K206" s="44">
        <v>1613.32</v>
      </c>
      <c r="L206" s="44">
        <v>1863.5</v>
      </c>
      <c r="M206" s="44">
        <v>1922.63</v>
      </c>
      <c r="N206" s="44">
        <v>1936.16</v>
      </c>
      <c r="O206" s="44">
        <v>1979.31</v>
      </c>
      <c r="P206" s="44">
        <v>1949.66</v>
      </c>
      <c r="Q206" s="44">
        <v>1952.58</v>
      </c>
      <c r="R206" s="44">
        <v>1951.5</v>
      </c>
      <c r="S206" s="44">
        <v>1952.82</v>
      </c>
      <c r="T206" s="44">
        <v>1919.52</v>
      </c>
      <c r="U206" s="44">
        <v>2044.94</v>
      </c>
      <c r="V206" s="44">
        <v>2023.34</v>
      </c>
      <c r="W206" s="44">
        <v>1974.11</v>
      </c>
      <c r="X206" s="44">
        <v>1904.48</v>
      </c>
      <c r="Y206" s="44">
        <v>1738.46</v>
      </c>
      <c r="Z206" s="44">
        <v>1504.06</v>
      </c>
      <c r="AA206" s="44">
        <v>1288.21</v>
      </c>
    </row>
    <row r="207" spans="1:27" ht="12.75" hidden="1" customHeight="1" outlineLevel="1" x14ac:dyDescent="0.2">
      <c r="A207" s="97" t="s">
        <v>440</v>
      </c>
      <c r="B207" s="63" t="s">
        <v>90</v>
      </c>
      <c r="C207" s="43" t="s">
        <v>79</v>
      </c>
      <c r="D207" s="44">
        <f>$D$162</f>
        <v>1716.97</v>
      </c>
      <c r="E207" s="44">
        <f>$D$162</f>
        <v>1716.97</v>
      </c>
      <c r="F207" s="44">
        <f t="shared" ref="F207:AA207" si="118">$D$162</f>
        <v>1716.97</v>
      </c>
      <c r="G207" s="44">
        <f t="shared" si="118"/>
        <v>1716.97</v>
      </c>
      <c r="H207" s="44">
        <f t="shared" si="118"/>
        <v>1716.97</v>
      </c>
      <c r="I207" s="44">
        <f t="shared" si="118"/>
        <v>1716.97</v>
      </c>
      <c r="J207" s="44">
        <f t="shared" si="118"/>
        <v>1716.97</v>
      </c>
      <c r="K207" s="44">
        <f t="shared" si="118"/>
        <v>1716.97</v>
      </c>
      <c r="L207" s="44">
        <f t="shared" si="118"/>
        <v>1716.97</v>
      </c>
      <c r="M207" s="44">
        <f t="shared" si="118"/>
        <v>1716.97</v>
      </c>
      <c r="N207" s="44">
        <f t="shared" si="118"/>
        <v>1716.97</v>
      </c>
      <c r="O207" s="44">
        <f t="shared" si="118"/>
        <v>1716.97</v>
      </c>
      <c r="P207" s="44">
        <f t="shared" si="118"/>
        <v>1716.97</v>
      </c>
      <c r="Q207" s="44">
        <f t="shared" si="118"/>
        <v>1716.97</v>
      </c>
      <c r="R207" s="44">
        <f t="shared" si="118"/>
        <v>1716.97</v>
      </c>
      <c r="S207" s="44">
        <f t="shared" si="118"/>
        <v>1716.97</v>
      </c>
      <c r="T207" s="44">
        <f t="shared" si="118"/>
        <v>1716.97</v>
      </c>
      <c r="U207" s="44">
        <f t="shared" si="118"/>
        <v>1716.97</v>
      </c>
      <c r="V207" s="44">
        <f t="shared" si="118"/>
        <v>1716.97</v>
      </c>
      <c r="W207" s="44">
        <f t="shared" si="118"/>
        <v>1716.97</v>
      </c>
      <c r="X207" s="44">
        <f t="shared" si="118"/>
        <v>1716.97</v>
      </c>
      <c r="Y207" s="44">
        <f t="shared" si="118"/>
        <v>1716.97</v>
      </c>
      <c r="Z207" s="44">
        <f t="shared" si="118"/>
        <v>1716.97</v>
      </c>
      <c r="AA207" s="44">
        <f t="shared" si="118"/>
        <v>1716.97</v>
      </c>
    </row>
    <row r="208" spans="1:27" ht="12.75" hidden="1" customHeight="1" outlineLevel="1" x14ac:dyDescent="0.2">
      <c r="A208" s="97" t="s">
        <v>441</v>
      </c>
      <c r="B208" s="63" t="s">
        <v>83</v>
      </c>
      <c r="C208" s="43" t="s">
        <v>79</v>
      </c>
      <c r="D208" s="44">
        <v>3.63</v>
      </c>
      <c r="E208" s="44">
        <v>3.63</v>
      </c>
      <c r="F208" s="44">
        <v>3.63</v>
      </c>
      <c r="G208" s="44">
        <v>3.63</v>
      </c>
      <c r="H208" s="44">
        <v>3.63</v>
      </c>
      <c r="I208" s="44">
        <v>3.63</v>
      </c>
      <c r="J208" s="44">
        <v>3.63</v>
      </c>
      <c r="K208" s="44">
        <v>3.63</v>
      </c>
      <c r="L208" s="44">
        <v>3.63</v>
      </c>
      <c r="M208" s="44">
        <v>3.63</v>
      </c>
      <c r="N208" s="44">
        <v>3.63</v>
      </c>
      <c r="O208" s="44">
        <v>3.63</v>
      </c>
      <c r="P208" s="44">
        <v>3.63</v>
      </c>
      <c r="Q208" s="44">
        <v>3.63</v>
      </c>
      <c r="R208" s="44">
        <v>3.63</v>
      </c>
      <c r="S208" s="44">
        <v>3.63</v>
      </c>
      <c r="T208" s="44">
        <v>3.63</v>
      </c>
      <c r="U208" s="44">
        <v>3.63</v>
      </c>
      <c r="V208" s="44">
        <v>3.63</v>
      </c>
      <c r="W208" s="44">
        <v>3.63</v>
      </c>
      <c r="X208" s="44">
        <v>3.63</v>
      </c>
      <c r="Y208" s="44">
        <v>3.63</v>
      </c>
      <c r="Z208" s="44">
        <v>3.63</v>
      </c>
      <c r="AA208" s="44">
        <v>3.63</v>
      </c>
    </row>
    <row r="209" spans="1:27" ht="12.75" hidden="1" customHeight="1" outlineLevel="1" x14ac:dyDescent="0.2">
      <c r="A209" s="97" t="s">
        <v>442</v>
      </c>
      <c r="B209" s="63" t="s">
        <v>81</v>
      </c>
      <c r="C209" s="43" t="s">
        <v>79</v>
      </c>
      <c r="D209" s="44">
        <f>$D$11</f>
        <v>110.23</v>
      </c>
      <c r="E209" s="44">
        <f t="shared" ref="E209:AA209" si="119">$D$11</f>
        <v>110.23</v>
      </c>
      <c r="F209" s="44">
        <f t="shared" si="119"/>
        <v>110.23</v>
      </c>
      <c r="G209" s="44">
        <f t="shared" si="119"/>
        <v>110.23</v>
      </c>
      <c r="H209" s="44">
        <f t="shared" si="119"/>
        <v>110.23</v>
      </c>
      <c r="I209" s="44">
        <f t="shared" si="119"/>
        <v>110.23</v>
      </c>
      <c r="J209" s="44">
        <f t="shared" si="119"/>
        <v>110.23</v>
      </c>
      <c r="K209" s="44">
        <f t="shared" si="119"/>
        <v>110.23</v>
      </c>
      <c r="L209" s="44">
        <f t="shared" si="119"/>
        <v>110.23</v>
      </c>
      <c r="M209" s="44">
        <f t="shared" si="119"/>
        <v>110.23</v>
      </c>
      <c r="N209" s="44">
        <f t="shared" si="119"/>
        <v>110.23</v>
      </c>
      <c r="O209" s="44">
        <f t="shared" si="119"/>
        <v>110.23</v>
      </c>
      <c r="P209" s="44">
        <f t="shared" si="119"/>
        <v>110.23</v>
      </c>
      <c r="Q209" s="44">
        <f t="shared" si="119"/>
        <v>110.23</v>
      </c>
      <c r="R209" s="44">
        <f t="shared" si="119"/>
        <v>110.23</v>
      </c>
      <c r="S209" s="44">
        <f t="shared" si="119"/>
        <v>110.23</v>
      </c>
      <c r="T209" s="44">
        <f t="shared" si="119"/>
        <v>110.23</v>
      </c>
      <c r="U209" s="44">
        <f t="shared" si="119"/>
        <v>110.23</v>
      </c>
      <c r="V209" s="44">
        <f t="shared" si="119"/>
        <v>110.23</v>
      </c>
      <c r="W209" s="44">
        <f t="shared" si="119"/>
        <v>110.23</v>
      </c>
      <c r="X209" s="44">
        <f t="shared" si="119"/>
        <v>110.23</v>
      </c>
      <c r="Y209" s="44">
        <f t="shared" si="119"/>
        <v>110.23</v>
      </c>
      <c r="Z209" s="44">
        <f t="shared" si="119"/>
        <v>110.23</v>
      </c>
      <c r="AA209" s="44">
        <f t="shared" si="119"/>
        <v>110.23</v>
      </c>
    </row>
    <row r="210" spans="1:27" ht="12.75" customHeight="1" collapsed="1" x14ac:dyDescent="0.2">
      <c r="A210" s="96" t="s">
        <v>443</v>
      </c>
      <c r="B210" s="28" t="str">
        <f>"11"&amp;"."&amp;$B$639&amp;"."&amp;$B$640</f>
        <v>11.11.2023</v>
      </c>
      <c r="C210" s="88" t="s">
        <v>76</v>
      </c>
      <c r="D210" s="89">
        <f>ROUND(((D211+D212+D214+D213)/1000),5)</f>
        <v>3.0978500000000002</v>
      </c>
      <c r="E210" s="89">
        <f>ROUND(((E211+E212+E214+E213)/1000),5)</f>
        <v>3.0603699999999998</v>
      </c>
      <c r="F210" s="89">
        <f>ROUND(((F211+F212+F214+F213)/1000),5)</f>
        <v>3.0383499999999999</v>
      </c>
      <c r="G210" s="89">
        <f t="shared" ref="G210:AA210" si="120">ROUND(((G211+G212+G214+G213)/1000),5)</f>
        <v>3.0053000000000001</v>
      </c>
      <c r="H210" s="89">
        <f t="shared" si="120"/>
        <v>3.0196900000000002</v>
      </c>
      <c r="I210" s="89">
        <f t="shared" si="120"/>
        <v>3.0592899999999998</v>
      </c>
      <c r="J210" s="89">
        <f t="shared" si="120"/>
        <v>3.0681600000000002</v>
      </c>
      <c r="K210" s="89">
        <f t="shared" si="120"/>
        <v>3.1377199999999998</v>
      </c>
      <c r="L210" s="89">
        <f t="shared" si="120"/>
        <v>3.3957000000000002</v>
      </c>
      <c r="M210" s="89">
        <f t="shared" si="120"/>
        <v>3.5236900000000002</v>
      </c>
      <c r="N210" s="89">
        <f t="shared" si="120"/>
        <v>3.5808499999999999</v>
      </c>
      <c r="O210" s="89">
        <f t="shared" si="120"/>
        <v>3.5784099999999999</v>
      </c>
      <c r="P210" s="89">
        <f t="shared" si="120"/>
        <v>3.54034</v>
      </c>
      <c r="Q210" s="89">
        <f t="shared" si="120"/>
        <v>3.5398100000000001</v>
      </c>
      <c r="R210" s="89">
        <f t="shared" si="120"/>
        <v>3.5417299999999998</v>
      </c>
      <c r="S210" s="89">
        <f t="shared" si="120"/>
        <v>3.5286400000000002</v>
      </c>
      <c r="T210" s="89">
        <f t="shared" si="120"/>
        <v>3.6240899999999998</v>
      </c>
      <c r="U210" s="89">
        <f t="shared" si="120"/>
        <v>3.6812999999999998</v>
      </c>
      <c r="V210" s="89">
        <f t="shared" si="120"/>
        <v>3.7611699999999999</v>
      </c>
      <c r="W210" s="89">
        <f t="shared" si="120"/>
        <v>3.71143</v>
      </c>
      <c r="X210" s="89">
        <f t="shared" si="120"/>
        <v>3.5668899999999999</v>
      </c>
      <c r="Y210" s="89">
        <f t="shared" si="120"/>
        <v>3.4666100000000002</v>
      </c>
      <c r="Z210" s="89">
        <f t="shared" si="120"/>
        <v>3.2376100000000001</v>
      </c>
      <c r="AA210" s="89">
        <f t="shared" si="120"/>
        <v>3.0685699999999998</v>
      </c>
    </row>
    <row r="211" spans="1:27" ht="12.75" hidden="1" customHeight="1" outlineLevel="1" x14ac:dyDescent="0.2">
      <c r="A211" s="97" t="s">
        <v>444</v>
      </c>
      <c r="B211" s="63" t="s">
        <v>242</v>
      </c>
      <c r="C211" s="43" t="s">
        <v>79</v>
      </c>
      <c r="D211" s="44">
        <v>1267.02</v>
      </c>
      <c r="E211" s="44">
        <v>1229.54</v>
      </c>
      <c r="F211" s="44">
        <v>1207.52</v>
      </c>
      <c r="G211" s="44">
        <v>1174.47</v>
      </c>
      <c r="H211" s="44">
        <v>1188.8599999999999</v>
      </c>
      <c r="I211" s="44">
        <v>1228.46</v>
      </c>
      <c r="J211" s="44">
        <v>1237.33</v>
      </c>
      <c r="K211" s="44">
        <v>1306.8900000000001</v>
      </c>
      <c r="L211" s="44">
        <v>1564.87</v>
      </c>
      <c r="M211" s="44">
        <v>1692.86</v>
      </c>
      <c r="N211" s="44">
        <v>1750.02</v>
      </c>
      <c r="O211" s="44">
        <v>1747.58</v>
      </c>
      <c r="P211" s="44">
        <v>1709.51</v>
      </c>
      <c r="Q211" s="44">
        <v>1708.98</v>
      </c>
      <c r="R211" s="44">
        <v>1710.9</v>
      </c>
      <c r="S211" s="44">
        <v>1697.81</v>
      </c>
      <c r="T211" s="44">
        <v>1793.26</v>
      </c>
      <c r="U211" s="44">
        <v>1850.47</v>
      </c>
      <c r="V211" s="44">
        <v>1930.34</v>
      </c>
      <c r="W211" s="44">
        <v>1880.6</v>
      </c>
      <c r="X211" s="44">
        <v>1736.06</v>
      </c>
      <c r="Y211" s="44">
        <v>1635.78</v>
      </c>
      <c r="Z211" s="44">
        <v>1406.78</v>
      </c>
      <c r="AA211" s="44">
        <v>1237.74</v>
      </c>
    </row>
    <row r="212" spans="1:27" ht="12.75" hidden="1" customHeight="1" outlineLevel="1" x14ac:dyDescent="0.2">
      <c r="A212" s="97" t="s">
        <v>445</v>
      </c>
      <c r="B212" s="63" t="s">
        <v>90</v>
      </c>
      <c r="C212" s="43" t="s">
        <v>79</v>
      </c>
      <c r="D212" s="44">
        <f>$D$162</f>
        <v>1716.97</v>
      </c>
      <c r="E212" s="44">
        <f>$D$162</f>
        <v>1716.97</v>
      </c>
      <c r="F212" s="44">
        <f t="shared" ref="F212:AA212" si="121">$D$162</f>
        <v>1716.97</v>
      </c>
      <c r="G212" s="44">
        <f t="shared" si="121"/>
        <v>1716.97</v>
      </c>
      <c r="H212" s="44">
        <f t="shared" si="121"/>
        <v>1716.97</v>
      </c>
      <c r="I212" s="44">
        <f t="shared" si="121"/>
        <v>1716.97</v>
      </c>
      <c r="J212" s="44">
        <f t="shared" si="121"/>
        <v>1716.97</v>
      </c>
      <c r="K212" s="44">
        <f t="shared" si="121"/>
        <v>1716.97</v>
      </c>
      <c r="L212" s="44">
        <f t="shared" si="121"/>
        <v>1716.97</v>
      </c>
      <c r="M212" s="44">
        <f t="shared" si="121"/>
        <v>1716.97</v>
      </c>
      <c r="N212" s="44">
        <f t="shared" si="121"/>
        <v>1716.97</v>
      </c>
      <c r="O212" s="44">
        <f t="shared" si="121"/>
        <v>1716.97</v>
      </c>
      <c r="P212" s="44">
        <f t="shared" si="121"/>
        <v>1716.97</v>
      </c>
      <c r="Q212" s="44">
        <f t="shared" si="121"/>
        <v>1716.97</v>
      </c>
      <c r="R212" s="44">
        <f t="shared" si="121"/>
        <v>1716.97</v>
      </c>
      <c r="S212" s="44">
        <f t="shared" si="121"/>
        <v>1716.97</v>
      </c>
      <c r="T212" s="44">
        <f t="shared" si="121"/>
        <v>1716.97</v>
      </c>
      <c r="U212" s="44">
        <f t="shared" si="121"/>
        <v>1716.97</v>
      </c>
      <c r="V212" s="44">
        <f t="shared" si="121"/>
        <v>1716.97</v>
      </c>
      <c r="W212" s="44">
        <f t="shared" si="121"/>
        <v>1716.97</v>
      </c>
      <c r="X212" s="44">
        <f t="shared" si="121"/>
        <v>1716.97</v>
      </c>
      <c r="Y212" s="44">
        <f t="shared" si="121"/>
        <v>1716.97</v>
      </c>
      <c r="Z212" s="44">
        <f t="shared" si="121"/>
        <v>1716.97</v>
      </c>
      <c r="AA212" s="44">
        <f t="shared" si="121"/>
        <v>1716.97</v>
      </c>
    </row>
    <row r="213" spans="1:27" ht="12.75" hidden="1" customHeight="1" outlineLevel="1" x14ac:dyDescent="0.2">
      <c r="A213" s="97" t="s">
        <v>446</v>
      </c>
      <c r="B213" s="63" t="s">
        <v>83</v>
      </c>
      <c r="C213" s="43" t="s">
        <v>79</v>
      </c>
      <c r="D213" s="44">
        <v>3.63</v>
      </c>
      <c r="E213" s="44">
        <v>3.63</v>
      </c>
      <c r="F213" s="44">
        <v>3.63</v>
      </c>
      <c r="G213" s="44">
        <v>3.63</v>
      </c>
      <c r="H213" s="44">
        <v>3.63</v>
      </c>
      <c r="I213" s="44">
        <v>3.63</v>
      </c>
      <c r="J213" s="44">
        <v>3.63</v>
      </c>
      <c r="K213" s="44">
        <v>3.63</v>
      </c>
      <c r="L213" s="44">
        <v>3.63</v>
      </c>
      <c r="M213" s="44">
        <v>3.63</v>
      </c>
      <c r="N213" s="44">
        <v>3.63</v>
      </c>
      <c r="O213" s="44">
        <v>3.63</v>
      </c>
      <c r="P213" s="44">
        <v>3.63</v>
      </c>
      <c r="Q213" s="44">
        <v>3.63</v>
      </c>
      <c r="R213" s="44">
        <v>3.63</v>
      </c>
      <c r="S213" s="44">
        <v>3.63</v>
      </c>
      <c r="T213" s="44">
        <v>3.63</v>
      </c>
      <c r="U213" s="44">
        <v>3.63</v>
      </c>
      <c r="V213" s="44">
        <v>3.63</v>
      </c>
      <c r="W213" s="44">
        <v>3.63</v>
      </c>
      <c r="X213" s="44">
        <v>3.63</v>
      </c>
      <c r="Y213" s="44">
        <v>3.63</v>
      </c>
      <c r="Z213" s="44">
        <v>3.63</v>
      </c>
      <c r="AA213" s="44">
        <v>3.63</v>
      </c>
    </row>
    <row r="214" spans="1:27" ht="12.75" hidden="1" customHeight="1" outlineLevel="1" x14ac:dyDescent="0.2">
      <c r="A214" s="97" t="s">
        <v>447</v>
      </c>
      <c r="B214" s="63" t="s">
        <v>81</v>
      </c>
      <c r="C214" s="43" t="s">
        <v>79</v>
      </c>
      <c r="D214" s="44">
        <f>$D$11</f>
        <v>110.23</v>
      </c>
      <c r="E214" s="44">
        <f t="shared" ref="E214:AA214" si="122">$D$11</f>
        <v>110.23</v>
      </c>
      <c r="F214" s="44">
        <f t="shared" si="122"/>
        <v>110.23</v>
      </c>
      <c r="G214" s="44">
        <f t="shared" si="122"/>
        <v>110.23</v>
      </c>
      <c r="H214" s="44">
        <f t="shared" si="122"/>
        <v>110.23</v>
      </c>
      <c r="I214" s="44">
        <f t="shared" si="122"/>
        <v>110.23</v>
      </c>
      <c r="J214" s="44">
        <f t="shared" si="122"/>
        <v>110.23</v>
      </c>
      <c r="K214" s="44">
        <f t="shared" si="122"/>
        <v>110.23</v>
      </c>
      <c r="L214" s="44">
        <f t="shared" si="122"/>
        <v>110.23</v>
      </c>
      <c r="M214" s="44">
        <f t="shared" si="122"/>
        <v>110.23</v>
      </c>
      <c r="N214" s="44">
        <f t="shared" si="122"/>
        <v>110.23</v>
      </c>
      <c r="O214" s="44">
        <f t="shared" si="122"/>
        <v>110.23</v>
      </c>
      <c r="P214" s="44">
        <f t="shared" si="122"/>
        <v>110.23</v>
      </c>
      <c r="Q214" s="44">
        <f t="shared" si="122"/>
        <v>110.23</v>
      </c>
      <c r="R214" s="44">
        <f t="shared" si="122"/>
        <v>110.23</v>
      </c>
      <c r="S214" s="44">
        <f t="shared" si="122"/>
        <v>110.23</v>
      </c>
      <c r="T214" s="44">
        <f t="shared" si="122"/>
        <v>110.23</v>
      </c>
      <c r="U214" s="44">
        <f t="shared" si="122"/>
        <v>110.23</v>
      </c>
      <c r="V214" s="44">
        <f t="shared" si="122"/>
        <v>110.23</v>
      </c>
      <c r="W214" s="44">
        <f t="shared" si="122"/>
        <v>110.23</v>
      </c>
      <c r="X214" s="44">
        <f t="shared" si="122"/>
        <v>110.23</v>
      </c>
      <c r="Y214" s="44">
        <f t="shared" si="122"/>
        <v>110.23</v>
      </c>
      <c r="Z214" s="44">
        <f t="shared" si="122"/>
        <v>110.23</v>
      </c>
      <c r="AA214" s="44">
        <f t="shared" si="122"/>
        <v>110.23</v>
      </c>
    </row>
    <row r="215" spans="1:27" ht="12.75" customHeight="1" collapsed="1" x14ac:dyDescent="0.2">
      <c r="A215" s="96" t="s">
        <v>448</v>
      </c>
      <c r="B215" s="28" t="str">
        <f>"12"&amp;"."&amp;$B$639&amp;"."&amp;$B$640</f>
        <v>12.11.2023</v>
      </c>
      <c r="C215" s="88" t="s">
        <v>76</v>
      </c>
      <c r="D215" s="89">
        <f>ROUND(((D216+D217+D219+D218)/1000),5)</f>
        <v>3.0711200000000001</v>
      </c>
      <c r="E215" s="89">
        <f>ROUND(((E216+E217+E219+E218)/1000),5)</f>
        <v>3.0625399999999998</v>
      </c>
      <c r="F215" s="89">
        <f>ROUND(((F216+F217+F219+F218)/1000),5)</f>
        <v>3.0343900000000001</v>
      </c>
      <c r="G215" s="89">
        <f t="shared" ref="G215:AA215" si="123">ROUND(((G216+G217+G219+G218)/1000),5)</f>
        <v>3.0233699999999999</v>
      </c>
      <c r="H215" s="89">
        <f t="shared" si="123"/>
        <v>3.0087799999999998</v>
      </c>
      <c r="I215" s="89">
        <f t="shared" si="123"/>
        <v>3.0519500000000002</v>
      </c>
      <c r="J215" s="89">
        <f t="shared" si="123"/>
        <v>3.0557500000000002</v>
      </c>
      <c r="K215" s="89">
        <f t="shared" si="123"/>
        <v>3.0968800000000001</v>
      </c>
      <c r="L215" s="89">
        <f t="shared" si="123"/>
        <v>3.2967300000000002</v>
      </c>
      <c r="M215" s="89">
        <f t="shared" si="123"/>
        <v>3.4972300000000001</v>
      </c>
      <c r="N215" s="89">
        <f t="shared" si="123"/>
        <v>3.5826699999999998</v>
      </c>
      <c r="O215" s="89">
        <f t="shared" si="123"/>
        <v>3.6134900000000001</v>
      </c>
      <c r="P215" s="89">
        <f t="shared" si="123"/>
        <v>3.6152099999999998</v>
      </c>
      <c r="Q215" s="89">
        <f t="shared" si="123"/>
        <v>3.61694</v>
      </c>
      <c r="R215" s="89">
        <f t="shared" si="123"/>
        <v>3.60622</v>
      </c>
      <c r="S215" s="89">
        <f t="shared" si="123"/>
        <v>3.5928100000000001</v>
      </c>
      <c r="T215" s="89">
        <f t="shared" si="123"/>
        <v>3.65585</v>
      </c>
      <c r="U215" s="89">
        <f t="shared" si="123"/>
        <v>3.7673100000000002</v>
      </c>
      <c r="V215" s="89">
        <f t="shared" si="123"/>
        <v>3.7636099999999999</v>
      </c>
      <c r="W215" s="89">
        <f t="shared" si="123"/>
        <v>3.7206100000000002</v>
      </c>
      <c r="X215" s="89">
        <f t="shared" si="123"/>
        <v>3.6663299999999999</v>
      </c>
      <c r="Y215" s="89">
        <f t="shared" si="123"/>
        <v>3.5659700000000001</v>
      </c>
      <c r="Z215" s="89">
        <f t="shared" si="123"/>
        <v>3.2955800000000002</v>
      </c>
      <c r="AA215" s="89">
        <f t="shared" si="123"/>
        <v>3.06907</v>
      </c>
    </row>
    <row r="216" spans="1:27" ht="12.75" hidden="1" customHeight="1" outlineLevel="1" x14ac:dyDescent="0.2">
      <c r="A216" s="97" t="s">
        <v>449</v>
      </c>
      <c r="B216" s="63" t="s">
        <v>242</v>
      </c>
      <c r="C216" s="43" t="s">
        <v>79</v>
      </c>
      <c r="D216" s="44">
        <v>1240.29</v>
      </c>
      <c r="E216" s="44">
        <v>1231.71</v>
      </c>
      <c r="F216" s="44">
        <v>1203.56</v>
      </c>
      <c r="G216" s="44">
        <v>1192.54</v>
      </c>
      <c r="H216" s="44">
        <v>1177.95</v>
      </c>
      <c r="I216" s="44">
        <v>1221.1199999999999</v>
      </c>
      <c r="J216" s="44">
        <v>1224.92</v>
      </c>
      <c r="K216" s="44">
        <v>1266.05</v>
      </c>
      <c r="L216" s="44">
        <v>1465.9</v>
      </c>
      <c r="M216" s="44">
        <v>1666.4</v>
      </c>
      <c r="N216" s="44">
        <v>1751.84</v>
      </c>
      <c r="O216" s="44">
        <v>1782.66</v>
      </c>
      <c r="P216" s="44">
        <v>1784.38</v>
      </c>
      <c r="Q216" s="44">
        <v>1786.11</v>
      </c>
      <c r="R216" s="44">
        <v>1775.39</v>
      </c>
      <c r="S216" s="44">
        <v>1761.98</v>
      </c>
      <c r="T216" s="44">
        <v>1825.02</v>
      </c>
      <c r="U216" s="44">
        <v>1936.48</v>
      </c>
      <c r="V216" s="44">
        <v>1932.78</v>
      </c>
      <c r="W216" s="44">
        <v>1889.78</v>
      </c>
      <c r="X216" s="44">
        <v>1835.5</v>
      </c>
      <c r="Y216" s="44">
        <v>1735.14</v>
      </c>
      <c r="Z216" s="44">
        <v>1464.75</v>
      </c>
      <c r="AA216" s="44">
        <v>1238.24</v>
      </c>
    </row>
    <row r="217" spans="1:27" ht="12.75" hidden="1" customHeight="1" outlineLevel="1" x14ac:dyDescent="0.2">
      <c r="A217" s="97" t="s">
        <v>450</v>
      </c>
      <c r="B217" s="63" t="s">
        <v>90</v>
      </c>
      <c r="C217" s="43" t="s">
        <v>79</v>
      </c>
      <c r="D217" s="44">
        <f>$D$162</f>
        <v>1716.97</v>
      </c>
      <c r="E217" s="44">
        <f>$D$162</f>
        <v>1716.97</v>
      </c>
      <c r="F217" s="44">
        <f t="shared" ref="F217:AA217" si="124">$D$162</f>
        <v>1716.97</v>
      </c>
      <c r="G217" s="44">
        <f t="shared" si="124"/>
        <v>1716.97</v>
      </c>
      <c r="H217" s="44">
        <f t="shared" si="124"/>
        <v>1716.97</v>
      </c>
      <c r="I217" s="44">
        <f t="shared" si="124"/>
        <v>1716.97</v>
      </c>
      <c r="J217" s="44">
        <f t="shared" si="124"/>
        <v>1716.97</v>
      </c>
      <c r="K217" s="44">
        <f t="shared" si="124"/>
        <v>1716.97</v>
      </c>
      <c r="L217" s="44">
        <f t="shared" si="124"/>
        <v>1716.97</v>
      </c>
      <c r="M217" s="44">
        <f t="shared" si="124"/>
        <v>1716.97</v>
      </c>
      <c r="N217" s="44">
        <f t="shared" si="124"/>
        <v>1716.97</v>
      </c>
      <c r="O217" s="44">
        <f t="shared" si="124"/>
        <v>1716.97</v>
      </c>
      <c r="P217" s="44">
        <f t="shared" si="124"/>
        <v>1716.97</v>
      </c>
      <c r="Q217" s="44">
        <f t="shared" si="124"/>
        <v>1716.97</v>
      </c>
      <c r="R217" s="44">
        <f t="shared" si="124"/>
        <v>1716.97</v>
      </c>
      <c r="S217" s="44">
        <f t="shared" si="124"/>
        <v>1716.97</v>
      </c>
      <c r="T217" s="44">
        <f t="shared" si="124"/>
        <v>1716.97</v>
      </c>
      <c r="U217" s="44">
        <f t="shared" si="124"/>
        <v>1716.97</v>
      </c>
      <c r="V217" s="44">
        <f t="shared" si="124"/>
        <v>1716.97</v>
      </c>
      <c r="W217" s="44">
        <f t="shared" si="124"/>
        <v>1716.97</v>
      </c>
      <c r="X217" s="44">
        <f t="shared" si="124"/>
        <v>1716.97</v>
      </c>
      <c r="Y217" s="44">
        <f t="shared" si="124"/>
        <v>1716.97</v>
      </c>
      <c r="Z217" s="44">
        <f t="shared" si="124"/>
        <v>1716.97</v>
      </c>
      <c r="AA217" s="44">
        <f t="shared" si="124"/>
        <v>1716.97</v>
      </c>
    </row>
    <row r="218" spans="1:27" ht="12.75" hidden="1" customHeight="1" outlineLevel="1" x14ac:dyDescent="0.2">
      <c r="A218" s="97" t="s">
        <v>451</v>
      </c>
      <c r="B218" s="63" t="s">
        <v>83</v>
      </c>
      <c r="C218" s="43" t="s">
        <v>79</v>
      </c>
      <c r="D218" s="44">
        <v>3.63</v>
      </c>
      <c r="E218" s="44">
        <v>3.63</v>
      </c>
      <c r="F218" s="44">
        <v>3.63</v>
      </c>
      <c r="G218" s="44">
        <v>3.63</v>
      </c>
      <c r="H218" s="44">
        <v>3.63</v>
      </c>
      <c r="I218" s="44">
        <v>3.63</v>
      </c>
      <c r="J218" s="44">
        <v>3.63</v>
      </c>
      <c r="K218" s="44">
        <v>3.63</v>
      </c>
      <c r="L218" s="44">
        <v>3.63</v>
      </c>
      <c r="M218" s="44">
        <v>3.63</v>
      </c>
      <c r="N218" s="44">
        <v>3.63</v>
      </c>
      <c r="O218" s="44">
        <v>3.63</v>
      </c>
      <c r="P218" s="44">
        <v>3.63</v>
      </c>
      <c r="Q218" s="44">
        <v>3.63</v>
      </c>
      <c r="R218" s="44">
        <v>3.63</v>
      </c>
      <c r="S218" s="44">
        <v>3.63</v>
      </c>
      <c r="T218" s="44">
        <v>3.63</v>
      </c>
      <c r="U218" s="44">
        <v>3.63</v>
      </c>
      <c r="V218" s="44">
        <v>3.63</v>
      </c>
      <c r="W218" s="44">
        <v>3.63</v>
      </c>
      <c r="X218" s="44">
        <v>3.63</v>
      </c>
      <c r="Y218" s="44">
        <v>3.63</v>
      </c>
      <c r="Z218" s="44">
        <v>3.63</v>
      </c>
      <c r="AA218" s="44">
        <v>3.63</v>
      </c>
    </row>
    <row r="219" spans="1:27" ht="12.75" hidden="1" customHeight="1" outlineLevel="1" x14ac:dyDescent="0.2">
      <c r="A219" s="97" t="s">
        <v>452</v>
      </c>
      <c r="B219" s="63" t="s">
        <v>81</v>
      </c>
      <c r="C219" s="43" t="s">
        <v>79</v>
      </c>
      <c r="D219" s="44">
        <f>$D$11</f>
        <v>110.23</v>
      </c>
      <c r="E219" s="44">
        <f t="shared" ref="E219:AA219" si="125">$D$11</f>
        <v>110.23</v>
      </c>
      <c r="F219" s="44">
        <f t="shared" si="125"/>
        <v>110.23</v>
      </c>
      <c r="G219" s="44">
        <f t="shared" si="125"/>
        <v>110.23</v>
      </c>
      <c r="H219" s="44">
        <f t="shared" si="125"/>
        <v>110.23</v>
      </c>
      <c r="I219" s="44">
        <f t="shared" si="125"/>
        <v>110.23</v>
      </c>
      <c r="J219" s="44">
        <f t="shared" si="125"/>
        <v>110.23</v>
      </c>
      <c r="K219" s="44">
        <f t="shared" si="125"/>
        <v>110.23</v>
      </c>
      <c r="L219" s="44">
        <f t="shared" si="125"/>
        <v>110.23</v>
      </c>
      <c r="M219" s="44">
        <f t="shared" si="125"/>
        <v>110.23</v>
      </c>
      <c r="N219" s="44">
        <f t="shared" si="125"/>
        <v>110.23</v>
      </c>
      <c r="O219" s="44">
        <f t="shared" si="125"/>
        <v>110.23</v>
      </c>
      <c r="P219" s="44">
        <f t="shared" si="125"/>
        <v>110.23</v>
      </c>
      <c r="Q219" s="44">
        <f t="shared" si="125"/>
        <v>110.23</v>
      </c>
      <c r="R219" s="44">
        <f t="shared" si="125"/>
        <v>110.23</v>
      </c>
      <c r="S219" s="44">
        <f t="shared" si="125"/>
        <v>110.23</v>
      </c>
      <c r="T219" s="44">
        <f t="shared" si="125"/>
        <v>110.23</v>
      </c>
      <c r="U219" s="44">
        <f t="shared" si="125"/>
        <v>110.23</v>
      </c>
      <c r="V219" s="44">
        <f t="shared" si="125"/>
        <v>110.23</v>
      </c>
      <c r="W219" s="44">
        <f t="shared" si="125"/>
        <v>110.23</v>
      </c>
      <c r="X219" s="44">
        <f t="shared" si="125"/>
        <v>110.23</v>
      </c>
      <c r="Y219" s="44">
        <f t="shared" si="125"/>
        <v>110.23</v>
      </c>
      <c r="Z219" s="44">
        <f t="shared" si="125"/>
        <v>110.23</v>
      </c>
      <c r="AA219" s="44">
        <f t="shared" si="125"/>
        <v>110.23</v>
      </c>
    </row>
    <row r="220" spans="1:27" ht="12.75" customHeight="1" collapsed="1" x14ac:dyDescent="0.2">
      <c r="A220" s="96" t="s">
        <v>453</v>
      </c>
      <c r="B220" s="28" t="str">
        <f>"13"&amp;"."&amp;$B$639&amp;"."&amp;$B$640</f>
        <v>13.11.2023</v>
      </c>
      <c r="C220" s="88" t="s">
        <v>76</v>
      </c>
      <c r="D220" s="89">
        <f>ROUND(((D221+D222+D224+D223)/1000),5)</f>
        <v>3.09598</v>
      </c>
      <c r="E220" s="89">
        <f>ROUND(((E221+E222+E224+E223)/1000),5)</f>
        <v>3.0721599999999998</v>
      </c>
      <c r="F220" s="89">
        <f>ROUND(((F221+F222+F224+F223)/1000),5)</f>
        <v>3.0581800000000001</v>
      </c>
      <c r="G220" s="89">
        <f t="shared" ref="G220:AA220" si="126">ROUND(((G221+G222+G224+G223)/1000),5)</f>
        <v>3.0315599999999998</v>
      </c>
      <c r="H220" s="89">
        <f t="shared" si="126"/>
        <v>3.0204800000000001</v>
      </c>
      <c r="I220" s="89">
        <f t="shared" si="126"/>
        <v>3.0779000000000001</v>
      </c>
      <c r="J220" s="89">
        <f t="shared" si="126"/>
        <v>3.3326199999999999</v>
      </c>
      <c r="K220" s="89">
        <f t="shared" si="126"/>
        <v>3.5991599999999999</v>
      </c>
      <c r="L220" s="89">
        <f t="shared" si="126"/>
        <v>3.7585000000000002</v>
      </c>
      <c r="M220" s="89">
        <f t="shared" si="126"/>
        <v>3.7953700000000001</v>
      </c>
      <c r="N220" s="89">
        <f t="shared" si="126"/>
        <v>3.8007399999999998</v>
      </c>
      <c r="O220" s="89">
        <f t="shared" si="126"/>
        <v>3.7978499999999999</v>
      </c>
      <c r="P220" s="89">
        <f t="shared" si="126"/>
        <v>3.7749999999999999</v>
      </c>
      <c r="Q220" s="89">
        <f t="shared" si="126"/>
        <v>3.7901099999999999</v>
      </c>
      <c r="R220" s="89">
        <f t="shared" si="126"/>
        <v>3.7941400000000001</v>
      </c>
      <c r="S220" s="89">
        <f t="shared" si="126"/>
        <v>3.8083399999999998</v>
      </c>
      <c r="T220" s="89">
        <f t="shared" si="126"/>
        <v>3.8690099999999998</v>
      </c>
      <c r="U220" s="89">
        <f t="shared" si="126"/>
        <v>4.0815900000000003</v>
      </c>
      <c r="V220" s="89">
        <f t="shared" si="126"/>
        <v>4.0911299999999997</v>
      </c>
      <c r="W220" s="89">
        <f t="shared" si="126"/>
        <v>3.8590599999999999</v>
      </c>
      <c r="X220" s="89">
        <f t="shared" si="126"/>
        <v>3.8648699999999998</v>
      </c>
      <c r="Y220" s="89">
        <f t="shared" si="126"/>
        <v>3.7312699999999999</v>
      </c>
      <c r="Z220" s="89">
        <f t="shared" si="126"/>
        <v>3.3328500000000001</v>
      </c>
      <c r="AA220" s="89">
        <f t="shared" si="126"/>
        <v>3.13775</v>
      </c>
    </row>
    <row r="221" spans="1:27" ht="12.75" hidden="1" customHeight="1" outlineLevel="1" x14ac:dyDescent="0.2">
      <c r="A221" s="97" t="s">
        <v>454</v>
      </c>
      <c r="B221" s="63" t="s">
        <v>242</v>
      </c>
      <c r="C221" s="43" t="s">
        <v>79</v>
      </c>
      <c r="D221" s="44">
        <v>1265.1500000000001</v>
      </c>
      <c r="E221" s="44">
        <v>1241.33</v>
      </c>
      <c r="F221" s="44">
        <v>1227.3499999999999</v>
      </c>
      <c r="G221" s="44">
        <v>1200.73</v>
      </c>
      <c r="H221" s="44">
        <v>1189.6500000000001</v>
      </c>
      <c r="I221" s="44">
        <v>1247.07</v>
      </c>
      <c r="J221" s="44">
        <v>1501.79</v>
      </c>
      <c r="K221" s="44">
        <v>1768.33</v>
      </c>
      <c r="L221" s="44">
        <v>1927.67</v>
      </c>
      <c r="M221" s="44">
        <v>1964.54</v>
      </c>
      <c r="N221" s="44">
        <v>1969.91</v>
      </c>
      <c r="O221" s="44">
        <v>1967.02</v>
      </c>
      <c r="P221" s="44">
        <v>1944.17</v>
      </c>
      <c r="Q221" s="44">
        <v>1959.28</v>
      </c>
      <c r="R221" s="44">
        <v>1963.31</v>
      </c>
      <c r="S221" s="44">
        <v>1977.51</v>
      </c>
      <c r="T221" s="44">
        <v>2038.18</v>
      </c>
      <c r="U221" s="44">
        <v>2250.7600000000002</v>
      </c>
      <c r="V221" s="44">
        <v>2260.3000000000002</v>
      </c>
      <c r="W221" s="44">
        <v>2028.23</v>
      </c>
      <c r="X221" s="44">
        <v>2034.04</v>
      </c>
      <c r="Y221" s="44">
        <v>1900.44</v>
      </c>
      <c r="Z221" s="44">
        <v>1502.02</v>
      </c>
      <c r="AA221" s="44">
        <v>1306.92</v>
      </c>
    </row>
    <row r="222" spans="1:27" ht="12.75" hidden="1" customHeight="1" outlineLevel="1" x14ac:dyDescent="0.2">
      <c r="A222" s="97" t="s">
        <v>455</v>
      </c>
      <c r="B222" s="63" t="s">
        <v>90</v>
      </c>
      <c r="C222" s="43" t="s">
        <v>79</v>
      </c>
      <c r="D222" s="44">
        <f>$D$162</f>
        <v>1716.97</v>
      </c>
      <c r="E222" s="44">
        <f>$D$162</f>
        <v>1716.97</v>
      </c>
      <c r="F222" s="44">
        <f t="shared" ref="F222:AA222" si="127">$D$162</f>
        <v>1716.97</v>
      </c>
      <c r="G222" s="44">
        <f t="shared" si="127"/>
        <v>1716.97</v>
      </c>
      <c r="H222" s="44">
        <f t="shared" si="127"/>
        <v>1716.97</v>
      </c>
      <c r="I222" s="44">
        <f t="shared" si="127"/>
        <v>1716.97</v>
      </c>
      <c r="J222" s="44">
        <f t="shared" si="127"/>
        <v>1716.97</v>
      </c>
      <c r="K222" s="44">
        <f t="shared" si="127"/>
        <v>1716.97</v>
      </c>
      <c r="L222" s="44">
        <f t="shared" si="127"/>
        <v>1716.97</v>
      </c>
      <c r="M222" s="44">
        <f t="shared" si="127"/>
        <v>1716.97</v>
      </c>
      <c r="N222" s="44">
        <f t="shared" si="127"/>
        <v>1716.97</v>
      </c>
      <c r="O222" s="44">
        <f t="shared" si="127"/>
        <v>1716.97</v>
      </c>
      <c r="P222" s="44">
        <f t="shared" si="127"/>
        <v>1716.97</v>
      </c>
      <c r="Q222" s="44">
        <f t="shared" si="127"/>
        <v>1716.97</v>
      </c>
      <c r="R222" s="44">
        <f t="shared" si="127"/>
        <v>1716.97</v>
      </c>
      <c r="S222" s="44">
        <f t="shared" si="127"/>
        <v>1716.97</v>
      </c>
      <c r="T222" s="44">
        <f t="shared" si="127"/>
        <v>1716.97</v>
      </c>
      <c r="U222" s="44">
        <f t="shared" si="127"/>
        <v>1716.97</v>
      </c>
      <c r="V222" s="44">
        <f t="shared" si="127"/>
        <v>1716.97</v>
      </c>
      <c r="W222" s="44">
        <f t="shared" si="127"/>
        <v>1716.97</v>
      </c>
      <c r="X222" s="44">
        <f t="shared" si="127"/>
        <v>1716.97</v>
      </c>
      <c r="Y222" s="44">
        <f t="shared" si="127"/>
        <v>1716.97</v>
      </c>
      <c r="Z222" s="44">
        <f t="shared" si="127"/>
        <v>1716.97</v>
      </c>
      <c r="AA222" s="44">
        <f t="shared" si="127"/>
        <v>1716.97</v>
      </c>
    </row>
    <row r="223" spans="1:27" ht="12.75" hidden="1" customHeight="1" outlineLevel="1" x14ac:dyDescent="0.2">
      <c r="A223" s="97" t="s">
        <v>456</v>
      </c>
      <c r="B223" s="63" t="s">
        <v>83</v>
      </c>
      <c r="C223" s="43" t="s">
        <v>79</v>
      </c>
      <c r="D223" s="44">
        <v>3.63</v>
      </c>
      <c r="E223" s="44">
        <v>3.63</v>
      </c>
      <c r="F223" s="44">
        <v>3.63</v>
      </c>
      <c r="G223" s="44">
        <v>3.63</v>
      </c>
      <c r="H223" s="44">
        <v>3.63</v>
      </c>
      <c r="I223" s="44">
        <v>3.63</v>
      </c>
      <c r="J223" s="44">
        <v>3.63</v>
      </c>
      <c r="K223" s="44">
        <v>3.63</v>
      </c>
      <c r="L223" s="44">
        <v>3.63</v>
      </c>
      <c r="M223" s="44">
        <v>3.63</v>
      </c>
      <c r="N223" s="44">
        <v>3.63</v>
      </c>
      <c r="O223" s="44">
        <v>3.63</v>
      </c>
      <c r="P223" s="44">
        <v>3.63</v>
      </c>
      <c r="Q223" s="44">
        <v>3.63</v>
      </c>
      <c r="R223" s="44">
        <v>3.63</v>
      </c>
      <c r="S223" s="44">
        <v>3.63</v>
      </c>
      <c r="T223" s="44">
        <v>3.63</v>
      </c>
      <c r="U223" s="44">
        <v>3.63</v>
      </c>
      <c r="V223" s="44">
        <v>3.63</v>
      </c>
      <c r="W223" s="44">
        <v>3.63</v>
      </c>
      <c r="X223" s="44">
        <v>3.63</v>
      </c>
      <c r="Y223" s="44">
        <v>3.63</v>
      </c>
      <c r="Z223" s="44">
        <v>3.63</v>
      </c>
      <c r="AA223" s="44">
        <v>3.63</v>
      </c>
    </row>
    <row r="224" spans="1:27" ht="12.75" hidden="1" customHeight="1" outlineLevel="1" x14ac:dyDescent="0.2">
      <c r="A224" s="97" t="s">
        <v>457</v>
      </c>
      <c r="B224" s="63" t="s">
        <v>81</v>
      </c>
      <c r="C224" s="43" t="s">
        <v>79</v>
      </c>
      <c r="D224" s="44">
        <f>$D$11</f>
        <v>110.23</v>
      </c>
      <c r="E224" s="44">
        <f t="shared" ref="E224:AA224" si="128">$D$11</f>
        <v>110.23</v>
      </c>
      <c r="F224" s="44">
        <f t="shared" si="128"/>
        <v>110.23</v>
      </c>
      <c r="G224" s="44">
        <f t="shared" si="128"/>
        <v>110.23</v>
      </c>
      <c r="H224" s="44">
        <f t="shared" si="128"/>
        <v>110.23</v>
      </c>
      <c r="I224" s="44">
        <f t="shared" si="128"/>
        <v>110.23</v>
      </c>
      <c r="J224" s="44">
        <f t="shared" si="128"/>
        <v>110.23</v>
      </c>
      <c r="K224" s="44">
        <f t="shared" si="128"/>
        <v>110.23</v>
      </c>
      <c r="L224" s="44">
        <f t="shared" si="128"/>
        <v>110.23</v>
      </c>
      <c r="M224" s="44">
        <f t="shared" si="128"/>
        <v>110.23</v>
      </c>
      <c r="N224" s="44">
        <f t="shared" si="128"/>
        <v>110.23</v>
      </c>
      <c r="O224" s="44">
        <f t="shared" si="128"/>
        <v>110.23</v>
      </c>
      <c r="P224" s="44">
        <f t="shared" si="128"/>
        <v>110.23</v>
      </c>
      <c r="Q224" s="44">
        <f t="shared" si="128"/>
        <v>110.23</v>
      </c>
      <c r="R224" s="44">
        <f t="shared" si="128"/>
        <v>110.23</v>
      </c>
      <c r="S224" s="44">
        <f t="shared" si="128"/>
        <v>110.23</v>
      </c>
      <c r="T224" s="44">
        <f t="shared" si="128"/>
        <v>110.23</v>
      </c>
      <c r="U224" s="44">
        <f t="shared" si="128"/>
        <v>110.23</v>
      </c>
      <c r="V224" s="44">
        <f t="shared" si="128"/>
        <v>110.23</v>
      </c>
      <c r="W224" s="44">
        <f t="shared" si="128"/>
        <v>110.23</v>
      </c>
      <c r="X224" s="44">
        <f t="shared" si="128"/>
        <v>110.23</v>
      </c>
      <c r="Y224" s="44">
        <f t="shared" si="128"/>
        <v>110.23</v>
      </c>
      <c r="Z224" s="44">
        <f t="shared" si="128"/>
        <v>110.23</v>
      </c>
      <c r="AA224" s="44">
        <f t="shared" si="128"/>
        <v>110.23</v>
      </c>
    </row>
    <row r="225" spans="1:27" ht="12.75" customHeight="1" collapsed="1" x14ac:dyDescent="0.2">
      <c r="A225" s="96" t="s">
        <v>458</v>
      </c>
      <c r="B225" s="28" t="str">
        <f>"14"&amp;"."&amp;$B$639&amp;"."&amp;$B$640</f>
        <v>14.11.2023</v>
      </c>
      <c r="C225" s="88" t="s">
        <v>76</v>
      </c>
      <c r="D225" s="89">
        <f>ROUND(((D226+D227+D229+D228)/1000),5)</f>
        <v>3.0661</v>
      </c>
      <c r="E225" s="89">
        <f>ROUND(((E226+E227+E229+E228)/1000),5)</f>
        <v>3.0047199999999998</v>
      </c>
      <c r="F225" s="89">
        <f>ROUND(((F226+F227+F229+F228)/1000),5)</f>
        <v>2.9367899999999998</v>
      </c>
      <c r="G225" s="89">
        <f t="shared" ref="G225:AA225" si="129">ROUND(((G226+G227+G229+G228)/1000),5)</f>
        <v>2.9237099999999998</v>
      </c>
      <c r="H225" s="89">
        <f t="shared" si="129"/>
        <v>2.9844200000000001</v>
      </c>
      <c r="I225" s="89">
        <f t="shared" si="129"/>
        <v>3.0975999999999999</v>
      </c>
      <c r="J225" s="89">
        <f t="shared" si="129"/>
        <v>3.2721300000000002</v>
      </c>
      <c r="K225" s="89">
        <f t="shared" si="129"/>
        <v>3.6143999999999998</v>
      </c>
      <c r="L225" s="89">
        <f t="shared" si="129"/>
        <v>3.7974100000000002</v>
      </c>
      <c r="M225" s="89">
        <f t="shared" si="129"/>
        <v>3.8982600000000001</v>
      </c>
      <c r="N225" s="89">
        <f t="shared" si="129"/>
        <v>3.9915799999999999</v>
      </c>
      <c r="O225" s="89">
        <f t="shared" si="129"/>
        <v>3.9642200000000001</v>
      </c>
      <c r="P225" s="89">
        <f t="shared" si="129"/>
        <v>3.9380099999999998</v>
      </c>
      <c r="Q225" s="89">
        <f t="shared" si="129"/>
        <v>3.96184</v>
      </c>
      <c r="R225" s="89">
        <f t="shared" si="129"/>
        <v>4.10806</v>
      </c>
      <c r="S225" s="89">
        <f t="shared" si="129"/>
        <v>4.0276500000000004</v>
      </c>
      <c r="T225" s="89">
        <f t="shared" si="129"/>
        <v>4.0949499999999999</v>
      </c>
      <c r="U225" s="89">
        <f t="shared" si="129"/>
        <v>4.1379099999999998</v>
      </c>
      <c r="V225" s="89">
        <f t="shared" si="129"/>
        <v>3.9870199999999998</v>
      </c>
      <c r="W225" s="89">
        <f t="shared" si="129"/>
        <v>3.89907</v>
      </c>
      <c r="X225" s="89">
        <f t="shared" si="129"/>
        <v>3.7919700000000001</v>
      </c>
      <c r="Y225" s="89">
        <f t="shared" si="129"/>
        <v>3.6442999999999999</v>
      </c>
      <c r="Z225" s="89">
        <f t="shared" si="129"/>
        <v>3.3431899999999999</v>
      </c>
      <c r="AA225" s="89">
        <f t="shared" si="129"/>
        <v>3.1610100000000001</v>
      </c>
    </row>
    <row r="226" spans="1:27" ht="12.75" hidden="1" customHeight="1" outlineLevel="1" x14ac:dyDescent="0.2">
      <c r="A226" s="97" t="s">
        <v>459</v>
      </c>
      <c r="B226" s="63" t="s">
        <v>242</v>
      </c>
      <c r="C226" s="43" t="s">
        <v>79</v>
      </c>
      <c r="D226" s="44">
        <v>1235.27</v>
      </c>
      <c r="E226" s="44">
        <v>1173.8900000000001</v>
      </c>
      <c r="F226" s="44">
        <v>1105.96</v>
      </c>
      <c r="G226" s="44">
        <v>1092.8800000000001</v>
      </c>
      <c r="H226" s="44">
        <v>1153.5899999999999</v>
      </c>
      <c r="I226" s="44">
        <v>1266.77</v>
      </c>
      <c r="J226" s="44">
        <v>1441.3</v>
      </c>
      <c r="K226" s="44">
        <v>1783.57</v>
      </c>
      <c r="L226" s="44">
        <v>1966.58</v>
      </c>
      <c r="M226" s="44">
        <v>2067.4299999999998</v>
      </c>
      <c r="N226" s="44">
        <v>2160.75</v>
      </c>
      <c r="O226" s="44">
        <v>2133.39</v>
      </c>
      <c r="P226" s="44">
        <v>2107.1799999999998</v>
      </c>
      <c r="Q226" s="44">
        <v>2131.0100000000002</v>
      </c>
      <c r="R226" s="44">
        <v>2277.23</v>
      </c>
      <c r="S226" s="44">
        <v>2196.8200000000002</v>
      </c>
      <c r="T226" s="44">
        <v>2264.12</v>
      </c>
      <c r="U226" s="44">
        <v>2307.08</v>
      </c>
      <c r="V226" s="44">
        <v>2156.19</v>
      </c>
      <c r="W226" s="44">
        <v>2068.2399999999998</v>
      </c>
      <c r="X226" s="44">
        <v>1961.14</v>
      </c>
      <c r="Y226" s="44">
        <v>1813.47</v>
      </c>
      <c r="Z226" s="44">
        <v>1512.36</v>
      </c>
      <c r="AA226" s="44">
        <v>1330.18</v>
      </c>
    </row>
    <row r="227" spans="1:27" ht="12.75" hidden="1" customHeight="1" outlineLevel="1" x14ac:dyDescent="0.2">
      <c r="A227" s="97" t="s">
        <v>460</v>
      </c>
      <c r="B227" s="63" t="s">
        <v>90</v>
      </c>
      <c r="C227" s="43" t="s">
        <v>79</v>
      </c>
      <c r="D227" s="44">
        <f>$D$162</f>
        <v>1716.97</v>
      </c>
      <c r="E227" s="44">
        <f>$D$162</f>
        <v>1716.97</v>
      </c>
      <c r="F227" s="44">
        <f t="shared" ref="F227:AA227" si="130">$D$162</f>
        <v>1716.97</v>
      </c>
      <c r="G227" s="44">
        <f t="shared" si="130"/>
        <v>1716.97</v>
      </c>
      <c r="H227" s="44">
        <f t="shared" si="130"/>
        <v>1716.97</v>
      </c>
      <c r="I227" s="44">
        <f t="shared" si="130"/>
        <v>1716.97</v>
      </c>
      <c r="J227" s="44">
        <f t="shared" si="130"/>
        <v>1716.97</v>
      </c>
      <c r="K227" s="44">
        <f t="shared" si="130"/>
        <v>1716.97</v>
      </c>
      <c r="L227" s="44">
        <f t="shared" si="130"/>
        <v>1716.97</v>
      </c>
      <c r="M227" s="44">
        <f t="shared" si="130"/>
        <v>1716.97</v>
      </c>
      <c r="N227" s="44">
        <f t="shared" si="130"/>
        <v>1716.97</v>
      </c>
      <c r="O227" s="44">
        <f t="shared" si="130"/>
        <v>1716.97</v>
      </c>
      <c r="P227" s="44">
        <f t="shared" si="130"/>
        <v>1716.97</v>
      </c>
      <c r="Q227" s="44">
        <f t="shared" si="130"/>
        <v>1716.97</v>
      </c>
      <c r="R227" s="44">
        <f t="shared" si="130"/>
        <v>1716.97</v>
      </c>
      <c r="S227" s="44">
        <f t="shared" si="130"/>
        <v>1716.97</v>
      </c>
      <c r="T227" s="44">
        <f t="shared" si="130"/>
        <v>1716.97</v>
      </c>
      <c r="U227" s="44">
        <f t="shared" si="130"/>
        <v>1716.97</v>
      </c>
      <c r="V227" s="44">
        <f t="shared" si="130"/>
        <v>1716.97</v>
      </c>
      <c r="W227" s="44">
        <f t="shared" si="130"/>
        <v>1716.97</v>
      </c>
      <c r="X227" s="44">
        <f t="shared" si="130"/>
        <v>1716.97</v>
      </c>
      <c r="Y227" s="44">
        <f t="shared" si="130"/>
        <v>1716.97</v>
      </c>
      <c r="Z227" s="44">
        <f t="shared" si="130"/>
        <v>1716.97</v>
      </c>
      <c r="AA227" s="44">
        <f t="shared" si="130"/>
        <v>1716.97</v>
      </c>
    </row>
    <row r="228" spans="1:27" ht="12.75" hidden="1" customHeight="1" outlineLevel="1" x14ac:dyDescent="0.2">
      <c r="A228" s="97" t="s">
        <v>461</v>
      </c>
      <c r="B228" s="63" t="s">
        <v>83</v>
      </c>
      <c r="C228" s="43" t="s">
        <v>79</v>
      </c>
      <c r="D228" s="44">
        <v>3.63</v>
      </c>
      <c r="E228" s="44">
        <v>3.63</v>
      </c>
      <c r="F228" s="44">
        <v>3.63</v>
      </c>
      <c r="G228" s="44">
        <v>3.63</v>
      </c>
      <c r="H228" s="44">
        <v>3.63</v>
      </c>
      <c r="I228" s="44">
        <v>3.63</v>
      </c>
      <c r="J228" s="44">
        <v>3.63</v>
      </c>
      <c r="K228" s="44">
        <v>3.63</v>
      </c>
      <c r="L228" s="44">
        <v>3.63</v>
      </c>
      <c r="M228" s="44">
        <v>3.63</v>
      </c>
      <c r="N228" s="44">
        <v>3.63</v>
      </c>
      <c r="O228" s="44">
        <v>3.63</v>
      </c>
      <c r="P228" s="44">
        <v>3.63</v>
      </c>
      <c r="Q228" s="44">
        <v>3.63</v>
      </c>
      <c r="R228" s="44">
        <v>3.63</v>
      </c>
      <c r="S228" s="44">
        <v>3.63</v>
      </c>
      <c r="T228" s="44">
        <v>3.63</v>
      </c>
      <c r="U228" s="44">
        <v>3.63</v>
      </c>
      <c r="V228" s="44">
        <v>3.63</v>
      </c>
      <c r="W228" s="44">
        <v>3.63</v>
      </c>
      <c r="X228" s="44">
        <v>3.63</v>
      </c>
      <c r="Y228" s="44">
        <v>3.63</v>
      </c>
      <c r="Z228" s="44">
        <v>3.63</v>
      </c>
      <c r="AA228" s="44">
        <v>3.63</v>
      </c>
    </row>
    <row r="229" spans="1:27" ht="12.75" hidden="1" customHeight="1" outlineLevel="1" x14ac:dyDescent="0.2">
      <c r="A229" s="97" t="s">
        <v>462</v>
      </c>
      <c r="B229" s="63" t="s">
        <v>81</v>
      </c>
      <c r="C229" s="43" t="s">
        <v>79</v>
      </c>
      <c r="D229" s="44">
        <f>$D$11</f>
        <v>110.23</v>
      </c>
      <c r="E229" s="44">
        <f t="shared" ref="E229:AA229" si="131">$D$11</f>
        <v>110.23</v>
      </c>
      <c r="F229" s="44">
        <f t="shared" si="131"/>
        <v>110.23</v>
      </c>
      <c r="G229" s="44">
        <f t="shared" si="131"/>
        <v>110.23</v>
      </c>
      <c r="H229" s="44">
        <f t="shared" si="131"/>
        <v>110.23</v>
      </c>
      <c r="I229" s="44">
        <f t="shared" si="131"/>
        <v>110.23</v>
      </c>
      <c r="J229" s="44">
        <f t="shared" si="131"/>
        <v>110.23</v>
      </c>
      <c r="K229" s="44">
        <f t="shared" si="131"/>
        <v>110.23</v>
      </c>
      <c r="L229" s="44">
        <f t="shared" si="131"/>
        <v>110.23</v>
      </c>
      <c r="M229" s="44">
        <f t="shared" si="131"/>
        <v>110.23</v>
      </c>
      <c r="N229" s="44">
        <f t="shared" si="131"/>
        <v>110.23</v>
      </c>
      <c r="O229" s="44">
        <f t="shared" si="131"/>
        <v>110.23</v>
      </c>
      <c r="P229" s="44">
        <f t="shared" si="131"/>
        <v>110.23</v>
      </c>
      <c r="Q229" s="44">
        <f t="shared" si="131"/>
        <v>110.23</v>
      </c>
      <c r="R229" s="44">
        <f t="shared" si="131"/>
        <v>110.23</v>
      </c>
      <c r="S229" s="44">
        <f t="shared" si="131"/>
        <v>110.23</v>
      </c>
      <c r="T229" s="44">
        <f t="shared" si="131"/>
        <v>110.23</v>
      </c>
      <c r="U229" s="44">
        <f t="shared" si="131"/>
        <v>110.23</v>
      </c>
      <c r="V229" s="44">
        <f t="shared" si="131"/>
        <v>110.23</v>
      </c>
      <c r="W229" s="44">
        <f t="shared" si="131"/>
        <v>110.23</v>
      </c>
      <c r="X229" s="44">
        <f t="shared" si="131"/>
        <v>110.23</v>
      </c>
      <c r="Y229" s="44">
        <f t="shared" si="131"/>
        <v>110.23</v>
      </c>
      <c r="Z229" s="44">
        <f t="shared" si="131"/>
        <v>110.23</v>
      </c>
      <c r="AA229" s="44">
        <f t="shared" si="131"/>
        <v>110.23</v>
      </c>
    </row>
    <row r="230" spans="1:27" ht="12.75" customHeight="1" collapsed="1" x14ac:dyDescent="0.2">
      <c r="A230" s="96" t="s">
        <v>463</v>
      </c>
      <c r="B230" s="28" t="str">
        <f>"15"&amp;"."&amp;$B$639&amp;"."&amp;$B$640</f>
        <v>15.11.2023</v>
      </c>
      <c r="C230" s="88" t="s">
        <v>76</v>
      </c>
      <c r="D230" s="89">
        <f>ROUND(((D231+D232+D234+D233)/1000),5)</f>
        <v>3.0404200000000001</v>
      </c>
      <c r="E230" s="89">
        <f>ROUND(((E231+E232+E234+E233)/1000),5)</f>
        <v>2.9544000000000001</v>
      </c>
      <c r="F230" s="89">
        <f>ROUND(((F231+F232+F234+F233)/1000),5)</f>
        <v>2.9078499999999998</v>
      </c>
      <c r="G230" s="89">
        <f t="shared" ref="G230:AA230" si="132">ROUND(((G231+G232+G234+G233)/1000),5)</f>
        <v>2.9044400000000001</v>
      </c>
      <c r="H230" s="89">
        <f t="shared" si="132"/>
        <v>2.9530099999999999</v>
      </c>
      <c r="I230" s="89">
        <f t="shared" si="132"/>
        <v>3.11056</v>
      </c>
      <c r="J230" s="89">
        <f t="shared" si="132"/>
        <v>3.21312</v>
      </c>
      <c r="K230" s="89">
        <f t="shared" si="132"/>
        <v>3.5200399999999998</v>
      </c>
      <c r="L230" s="89">
        <f t="shared" si="132"/>
        <v>3.6630699999999998</v>
      </c>
      <c r="M230" s="89">
        <f t="shared" si="132"/>
        <v>3.7433100000000001</v>
      </c>
      <c r="N230" s="89">
        <f t="shared" si="132"/>
        <v>3.7613400000000001</v>
      </c>
      <c r="O230" s="89">
        <f t="shared" si="132"/>
        <v>3.80253</v>
      </c>
      <c r="P230" s="89">
        <f t="shared" si="132"/>
        <v>3.7733699999999999</v>
      </c>
      <c r="Q230" s="89">
        <f t="shared" si="132"/>
        <v>3.7907000000000002</v>
      </c>
      <c r="R230" s="89">
        <f t="shared" si="132"/>
        <v>3.8008600000000001</v>
      </c>
      <c r="S230" s="89">
        <f t="shared" si="132"/>
        <v>3.80471</v>
      </c>
      <c r="T230" s="89">
        <f t="shared" si="132"/>
        <v>3.7667700000000002</v>
      </c>
      <c r="U230" s="89">
        <f t="shared" si="132"/>
        <v>3.8025899999999999</v>
      </c>
      <c r="V230" s="89">
        <f t="shared" si="132"/>
        <v>3.7704599999999999</v>
      </c>
      <c r="W230" s="89">
        <f t="shared" si="132"/>
        <v>3.7709899999999998</v>
      </c>
      <c r="X230" s="89">
        <f t="shared" si="132"/>
        <v>3.70777</v>
      </c>
      <c r="Y230" s="89">
        <f t="shared" si="132"/>
        <v>3.5447099999999998</v>
      </c>
      <c r="Z230" s="89">
        <f t="shared" si="132"/>
        <v>3.3469199999999999</v>
      </c>
      <c r="AA230" s="89">
        <f t="shared" si="132"/>
        <v>3.1552600000000002</v>
      </c>
    </row>
    <row r="231" spans="1:27" ht="12.75" hidden="1" customHeight="1" outlineLevel="1" x14ac:dyDescent="0.2">
      <c r="A231" s="97" t="s">
        <v>464</v>
      </c>
      <c r="B231" s="63" t="s">
        <v>242</v>
      </c>
      <c r="C231" s="43" t="s">
        <v>79</v>
      </c>
      <c r="D231" s="44">
        <v>1209.5899999999999</v>
      </c>
      <c r="E231" s="44">
        <v>1123.57</v>
      </c>
      <c r="F231" s="44">
        <v>1077.02</v>
      </c>
      <c r="G231" s="44">
        <v>1073.6099999999999</v>
      </c>
      <c r="H231" s="44">
        <v>1122.18</v>
      </c>
      <c r="I231" s="44">
        <v>1279.73</v>
      </c>
      <c r="J231" s="44">
        <v>1382.29</v>
      </c>
      <c r="K231" s="44">
        <v>1689.21</v>
      </c>
      <c r="L231" s="44">
        <v>1832.24</v>
      </c>
      <c r="M231" s="44">
        <v>1912.48</v>
      </c>
      <c r="N231" s="44">
        <v>1930.51</v>
      </c>
      <c r="O231" s="44">
        <v>1971.7</v>
      </c>
      <c r="P231" s="44">
        <v>1942.54</v>
      </c>
      <c r="Q231" s="44">
        <v>1959.87</v>
      </c>
      <c r="R231" s="44">
        <v>1970.03</v>
      </c>
      <c r="S231" s="44">
        <v>1973.88</v>
      </c>
      <c r="T231" s="44">
        <v>1935.94</v>
      </c>
      <c r="U231" s="44">
        <v>1971.76</v>
      </c>
      <c r="V231" s="44">
        <v>1939.63</v>
      </c>
      <c r="W231" s="44">
        <v>1940.16</v>
      </c>
      <c r="X231" s="44">
        <v>1876.94</v>
      </c>
      <c r="Y231" s="44">
        <v>1713.88</v>
      </c>
      <c r="Z231" s="44">
        <v>1516.09</v>
      </c>
      <c r="AA231" s="44">
        <v>1324.43</v>
      </c>
    </row>
    <row r="232" spans="1:27" ht="12.75" hidden="1" customHeight="1" outlineLevel="1" x14ac:dyDescent="0.2">
      <c r="A232" s="97" t="s">
        <v>465</v>
      </c>
      <c r="B232" s="63" t="s">
        <v>90</v>
      </c>
      <c r="C232" s="43" t="s">
        <v>79</v>
      </c>
      <c r="D232" s="44">
        <f>$D$162</f>
        <v>1716.97</v>
      </c>
      <c r="E232" s="44">
        <f>$D$162</f>
        <v>1716.97</v>
      </c>
      <c r="F232" s="44">
        <f t="shared" ref="F232:AA232" si="133">$D$162</f>
        <v>1716.97</v>
      </c>
      <c r="G232" s="44">
        <f t="shared" si="133"/>
        <v>1716.97</v>
      </c>
      <c r="H232" s="44">
        <f t="shared" si="133"/>
        <v>1716.97</v>
      </c>
      <c r="I232" s="44">
        <f t="shared" si="133"/>
        <v>1716.97</v>
      </c>
      <c r="J232" s="44">
        <f t="shared" si="133"/>
        <v>1716.97</v>
      </c>
      <c r="K232" s="44">
        <f t="shared" si="133"/>
        <v>1716.97</v>
      </c>
      <c r="L232" s="44">
        <f t="shared" si="133"/>
        <v>1716.97</v>
      </c>
      <c r="M232" s="44">
        <f t="shared" si="133"/>
        <v>1716.97</v>
      </c>
      <c r="N232" s="44">
        <f t="shared" si="133"/>
        <v>1716.97</v>
      </c>
      <c r="O232" s="44">
        <f t="shared" si="133"/>
        <v>1716.97</v>
      </c>
      <c r="P232" s="44">
        <f t="shared" si="133"/>
        <v>1716.97</v>
      </c>
      <c r="Q232" s="44">
        <f t="shared" si="133"/>
        <v>1716.97</v>
      </c>
      <c r="R232" s="44">
        <f t="shared" si="133"/>
        <v>1716.97</v>
      </c>
      <c r="S232" s="44">
        <f t="shared" si="133"/>
        <v>1716.97</v>
      </c>
      <c r="T232" s="44">
        <f t="shared" si="133"/>
        <v>1716.97</v>
      </c>
      <c r="U232" s="44">
        <f t="shared" si="133"/>
        <v>1716.97</v>
      </c>
      <c r="V232" s="44">
        <f t="shared" si="133"/>
        <v>1716.97</v>
      </c>
      <c r="W232" s="44">
        <f t="shared" si="133"/>
        <v>1716.97</v>
      </c>
      <c r="X232" s="44">
        <f t="shared" si="133"/>
        <v>1716.97</v>
      </c>
      <c r="Y232" s="44">
        <f t="shared" si="133"/>
        <v>1716.97</v>
      </c>
      <c r="Z232" s="44">
        <f t="shared" si="133"/>
        <v>1716.97</v>
      </c>
      <c r="AA232" s="44">
        <f t="shared" si="133"/>
        <v>1716.97</v>
      </c>
    </row>
    <row r="233" spans="1:27" ht="12.75" hidden="1" customHeight="1" outlineLevel="1" x14ac:dyDescent="0.2">
      <c r="A233" s="97" t="s">
        <v>466</v>
      </c>
      <c r="B233" s="63" t="s">
        <v>83</v>
      </c>
      <c r="C233" s="43" t="s">
        <v>79</v>
      </c>
      <c r="D233" s="44">
        <v>3.63</v>
      </c>
      <c r="E233" s="44">
        <v>3.63</v>
      </c>
      <c r="F233" s="44">
        <v>3.63</v>
      </c>
      <c r="G233" s="44">
        <v>3.63</v>
      </c>
      <c r="H233" s="44">
        <v>3.63</v>
      </c>
      <c r="I233" s="44">
        <v>3.63</v>
      </c>
      <c r="J233" s="44">
        <v>3.63</v>
      </c>
      <c r="K233" s="44">
        <v>3.63</v>
      </c>
      <c r="L233" s="44">
        <v>3.63</v>
      </c>
      <c r="M233" s="44">
        <v>3.63</v>
      </c>
      <c r="N233" s="44">
        <v>3.63</v>
      </c>
      <c r="O233" s="44">
        <v>3.63</v>
      </c>
      <c r="P233" s="44">
        <v>3.63</v>
      </c>
      <c r="Q233" s="44">
        <v>3.63</v>
      </c>
      <c r="R233" s="44">
        <v>3.63</v>
      </c>
      <c r="S233" s="44">
        <v>3.63</v>
      </c>
      <c r="T233" s="44">
        <v>3.63</v>
      </c>
      <c r="U233" s="44">
        <v>3.63</v>
      </c>
      <c r="V233" s="44">
        <v>3.63</v>
      </c>
      <c r="W233" s="44">
        <v>3.63</v>
      </c>
      <c r="X233" s="44">
        <v>3.63</v>
      </c>
      <c r="Y233" s="44">
        <v>3.63</v>
      </c>
      <c r="Z233" s="44">
        <v>3.63</v>
      </c>
      <c r="AA233" s="44">
        <v>3.63</v>
      </c>
    </row>
    <row r="234" spans="1:27" ht="12.75" hidden="1" customHeight="1" outlineLevel="1" x14ac:dyDescent="0.2">
      <c r="A234" s="97" t="s">
        <v>467</v>
      </c>
      <c r="B234" s="63" t="s">
        <v>81</v>
      </c>
      <c r="C234" s="43" t="s">
        <v>79</v>
      </c>
      <c r="D234" s="44">
        <f>$D$11</f>
        <v>110.23</v>
      </c>
      <c r="E234" s="44">
        <f t="shared" ref="E234:AA234" si="134">$D$11</f>
        <v>110.23</v>
      </c>
      <c r="F234" s="44">
        <f t="shared" si="134"/>
        <v>110.23</v>
      </c>
      <c r="G234" s="44">
        <f t="shared" si="134"/>
        <v>110.23</v>
      </c>
      <c r="H234" s="44">
        <f t="shared" si="134"/>
        <v>110.23</v>
      </c>
      <c r="I234" s="44">
        <f t="shared" si="134"/>
        <v>110.23</v>
      </c>
      <c r="J234" s="44">
        <f t="shared" si="134"/>
        <v>110.23</v>
      </c>
      <c r="K234" s="44">
        <f t="shared" si="134"/>
        <v>110.23</v>
      </c>
      <c r="L234" s="44">
        <f t="shared" si="134"/>
        <v>110.23</v>
      </c>
      <c r="M234" s="44">
        <f t="shared" si="134"/>
        <v>110.23</v>
      </c>
      <c r="N234" s="44">
        <f t="shared" si="134"/>
        <v>110.23</v>
      </c>
      <c r="O234" s="44">
        <f t="shared" si="134"/>
        <v>110.23</v>
      </c>
      <c r="P234" s="44">
        <f t="shared" si="134"/>
        <v>110.23</v>
      </c>
      <c r="Q234" s="44">
        <f t="shared" si="134"/>
        <v>110.23</v>
      </c>
      <c r="R234" s="44">
        <f t="shared" si="134"/>
        <v>110.23</v>
      </c>
      <c r="S234" s="44">
        <f t="shared" si="134"/>
        <v>110.23</v>
      </c>
      <c r="T234" s="44">
        <f t="shared" si="134"/>
        <v>110.23</v>
      </c>
      <c r="U234" s="44">
        <f t="shared" si="134"/>
        <v>110.23</v>
      </c>
      <c r="V234" s="44">
        <f t="shared" si="134"/>
        <v>110.23</v>
      </c>
      <c r="W234" s="44">
        <f t="shared" si="134"/>
        <v>110.23</v>
      </c>
      <c r="X234" s="44">
        <f t="shared" si="134"/>
        <v>110.23</v>
      </c>
      <c r="Y234" s="44">
        <f t="shared" si="134"/>
        <v>110.23</v>
      </c>
      <c r="Z234" s="44">
        <f t="shared" si="134"/>
        <v>110.23</v>
      </c>
      <c r="AA234" s="44">
        <f t="shared" si="134"/>
        <v>110.23</v>
      </c>
    </row>
    <row r="235" spans="1:27" ht="12.75" customHeight="1" collapsed="1" x14ac:dyDescent="0.2">
      <c r="A235" s="96" t="s">
        <v>468</v>
      </c>
      <c r="B235" s="28" t="str">
        <f>"16"&amp;"."&amp;$B$639&amp;"."&amp;$B$640</f>
        <v>16.11.2023</v>
      </c>
      <c r="C235" s="88" t="s">
        <v>76</v>
      </c>
      <c r="D235" s="89">
        <f>ROUND(((D236+D237+D239+D238)/1000),5)</f>
        <v>2.99</v>
      </c>
      <c r="E235" s="89">
        <f>ROUND(((E236+E237+E239+E238)/1000),5)</f>
        <v>2.8817900000000001</v>
      </c>
      <c r="F235" s="89">
        <f>ROUND(((F236+F237+F239+F238)/1000),5)</f>
        <v>2.8047300000000002</v>
      </c>
      <c r="G235" s="89">
        <f t="shared" ref="G235:AA235" si="135">ROUND(((G236+G237+G239+G238)/1000),5)</f>
        <v>2.7977300000000001</v>
      </c>
      <c r="H235" s="89">
        <f t="shared" si="135"/>
        <v>2.8819499999999998</v>
      </c>
      <c r="I235" s="89">
        <f t="shared" si="135"/>
        <v>3.0585499999999999</v>
      </c>
      <c r="J235" s="89">
        <f t="shared" si="135"/>
        <v>3.1619000000000002</v>
      </c>
      <c r="K235" s="89">
        <f t="shared" si="135"/>
        <v>3.4500299999999999</v>
      </c>
      <c r="L235" s="89">
        <f t="shared" si="135"/>
        <v>3.6406900000000002</v>
      </c>
      <c r="M235" s="89">
        <f t="shared" si="135"/>
        <v>3.7122299999999999</v>
      </c>
      <c r="N235" s="89">
        <f t="shared" si="135"/>
        <v>3.72933</v>
      </c>
      <c r="O235" s="89">
        <f t="shared" si="135"/>
        <v>3.7609400000000002</v>
      </c>
      <c r="P235" s="89">
        <f t="shared" si="135"/>
        <v>3.7431000000000001</v>
      </c>
      <c r="Q235" s="89">
        <f t="shared" si="135"/>
        <v>3.7569699999999999</v>
      </c>
      <c r="R235" s="89">
        <f t="shared" si="135"/>
        <v>3.76152</v>
      </c>
      <c r="S235" s="89">
        <f t="shared" si="135"/>
        <v>3.7583099999999998</v>
      </c>
      <c r="T235" s="89">
        <f t="shared" si="135"/>
        <v>3.74057</v>
      </c>
      <c r="U235" s="89">
        <f t="shared" si="135"/>
        <v>3.8043399999999998</v>
      </c>
      <c r="V235" s="89">
        <f t="shared" si="135"/>
        <v>3.7428499999999998</v>
      </c>
      <c r="W235" s="89">
        <f t="shared" si="135"/>
        <v>3.7311999999999999</v>
      </c>
      <c r="X235" s="89">
        <f t="shared" si="135"/>
        <v>3.6591800000000001</v>
      </c>
      <c r="Y235" s="89">
        <f t="shared" si="135"/>
        <v>3.5290499999999998</v>
      </c>
      <c r="Z235" s="89">
        <f t="shared" si="135"/>
        <v>3.2898299999999998</v>
      </c>
      <c r="AA235" s="89">
        <f t="shared" si="135"/>
        <v>3.0979399999999999</v>
      </c>
    </row>
    <row r="236" spans="1:27" ht="12.75" hidden="1" customHeight="1" outlineLevel="1" x14ac:dyDescent="0.2">
      <c r="A236" s="97" t="s">
        <v>469</v>
      </c>
      <c r="B236" s="63" t="s">
        <v>242</v>
      </c>
      <c r="C236" s="43" t="s">
        <v>79</v>
      </c>
      <c r="D236" s="44">
        <v>1159.17</v>
      </c>
      <c r="E236" s="44">
        <v>1050.96</v>
      </c>
      <c r="F236" s="44">
        <v>973.9</v>
      </c>
      <c r="G236" s="44">
        <v>966.9</v>
      </c>
      <c r="H236" s="44">
        <v>1051.1199999999999</v>
      </c>
      <c r="I236" s="44">
        <v>1227.72</v>
      </c>
      <c r="J236" s="44">
        <v>1331.07</v>
      </c>
      <c r="K236" s="44">
        <v>1619.2</v>
      </c>
      <c r="L236" s="44">
        <v>1809.86</v>
      </c>
      <c r="M236" s="44">
        <v>1881.4</v>
      </c>
      <c r="N236" s="44">
        <v>1898.5</v>
      </c>
      <c r="O236" s="44">
        <v>1930.11</v>
      </c>
      <c r="P236" s="44">
        <v>1912.27</v>
      </c>
      <c r="Q236" s="44">
        <v>1926.14</v>
      </c>
      <c r="R236" s="44">
        <v>1930.69</v>
      </c>
      <c r="S236" s="44">
        <v>1927.48</v>
      </c>
      <c r="T236" s="44">
        <v>1909.74</v>
      </c>
      <c r="U236" s="44">
        <v>1973.51</v>
      </c>
      <c r="V236" s="44">
        <v>1912.02</v>
      </c>
      <c r="W236" s="44">
        <v>1900.37</v>
      </c>
      <c r="X236" s="44">
        <v>1828.35</v>
      </c>
      <c r="Y236" s="44">
        <v>1698.22</v>
      </c>
      <c r="Z236" s="44">
        <v>1459</v>
      </c>
      <c r="AA236" s="44">
        <v>1267.1099999999999</v>
      </c>
    </row>
    <row r="237" spans="1:27" ht="12.75" hidden="1" customHeight="1" outlineLevel="1" x14ac:dyDescent="0.2">
      <c r="A237" s="97" t="s">
        <v>470</v>
      </c>
      <c r="B237" s="63" t="s">
        <v>90</v>
      </c>
      <c r="C237" s="43" t="s">
        <v>79</v>
      </c>
      <c r="D237" s="44">
        <f>$D$162</f>
        <v>1716.97</v>
      </c>
      <c r="E237" s="44">
        <f>$D$162</f>
        <v>1716.97</v>
      </c>
      <c r="F237" s="44">
        <f t="shared" ref="F237:AA237" si="136">$D$162</f>
        <v>1716.97</v>
      </c>
      <c r="G237" s="44">
        <f t="shared" si="136"/>
        <v>1716.97</v>
      </c>
      <c r="H237" s="44">
        <f t="shared" si="136"/>
        <v>1716.97</v>
      </c>
      <c r="I237" s="44">
        <f t="shared" si="136"/>
        <v>1716.97</v>
      </c>
      <c r="J237" s="44">
        <f t="shared" si="136"/>
        <v>1716.97</v>
      </c>
      <c r="K237" s="44">
        <f t="shared" si="136"/>
        <v>1716.97</v>
      </c>
      <c r="L237" s="44">
        <f t="shared" si="136"/>
        <v>1716.97</v>
      </c>
      <c r="M237" s="44">
        <f t="shared" si="136"/>
        <v>1716.97</v>
      </c>
      <c r="N237" s="44">
        <f t="shared" si="136"/>
        <v>1716.97</v>
      </c>
      <c r="O237" s="44">
        <f t="shared" si="136"/>
        <v>1716.97</v>
      </c>
      <c r="P237" s="44">
        <f t="shared" si="136"/>
        <v>1716.97</v>
      </c>
      <c r="Q237" s="44">
        <f t="shared" si="136"/>
        <v>1716.97</v>
      </c>
      <c r="R237" s="44">
        <f t="shared" si="136"/>
        <v>1716.97</v>
      </c>
      <c r="S237" s="44">
        <f t="shared" si="136"/>
        <v>1716.97</v>
      </c>
      <c r="T237" s="44">
        <f t="shared" si="136"/>
        <v>1716.97</v>
      </c>
      <c r="U237" s="44">
        <f t="shared" si="136"/>
        <v>1716.97</v>
      </c>
      <c r="V237" s="44">
        <f t="shared" si="136"/>
        <v>1716.97</v>
      </c>
      <c r="W237" s="44">
        <f t="shared" si="136"/>
        <v>1716.97</v>
      </c>
      <c r="X237" s="44">
        <f t="shared" si="136"/>
        <v>1716.97</v>
      </c>
      <c r="Y237" s="44">
        <f t="shared" si="136"/>
        <v>1716.97</v>
      </c>
      <c r="Z237" s="44">
        <f t="shared" si="136"/>
        <v>1716.97</v>
      </c>
      <c r="AA237" s="44">
        <f t="shared" si="136"/>
        <v>1716.97</v>
      </c>
    </row>
    <row r="238" spans="1:27" ht="12.75" hidden="1" customHeight="1" outlineLevel="1" x14ac:dyDescent="0.2">
      <c r="A238" s="97" t="s">
        <v>471</v>
      </c>
      <c r="B238" s="63" t="s">
        <v>83</v>
      </c>
      <c r="C238" s="43" t="s">
        <v>79</v>
      </c>
      <c r="D238" s="44">
        <v>3.63</v>
      </c>
      <c r="E238" s="44">
        <v>3.63</v>
      </c>
      <c r="F238" s="44">
        <v>3.63</v>
      </c>
      <c r="G238" s="44">
        <v>3.63</v>
      </c>
      <c r="H238" s="44">
        <v>3.63</v>
      </c>
      <c r="I238" s="44">
        <v>3.63</v>
      </c>
      <c r="J238" s="44">
        <v>3.63</v>
      </c>
      <c r="K238" s="44">
        <v>3.63</v>
      </c>
      <c r="L238" s="44">
        <v>3.63</v>
      </c>
      <c r="M238" s="44">
        <v>3.63</v>
      </c>
      <c r="N238" s="44">
        <v>3.63</v>
      </c>
      <c r="O238" s="44">
        <v>3.63</v>
      </c>
      <c r="P238" s="44">
        <v>3.63</v>
      </c>
      <c r="Q238" s="44">
        <v>3.63</v>
      </c>
      <c r="R238" s="44">
        <v>3.63</v>
      </c>
      <c r="S238" s="44">
        <v>3.63</v>
      </c>
      <c r="T238" s="44">
        <v>3.63</v>
      </c>
      <c r="U238" s="44">
        <v>3.63</v>
      </c>
      <c r="V238" s="44">
        <v>3.63</v>
      </c>
      <c r="W238" s="44">
        <v>3.63</v>
      </c>
      <c r="X238" s="44">
        <v>3.63</v>
      </c>
      <c r="Y238" s="44">
        <v>3.63</v>
      </c>
      <c r="Z238" s="44">
        <v>3.63</v>
      </c>
      <c r="AA238" s="44">
        <v>3.63</v>
      </c>
    </row>
    <row r="239" spans="1:27" ht="12.75" hidden="1" customHeight="1" outlineLevel="1" x14ac:dyDescent="0.2">
      <c r="A239" s="97" t="s">
        <v>472</v>
      </c>
      <c r="B239" s="63" t="s">
        <v>81</v>
      </c>
      <c r="C239" s="43" t="s">
        <v>79</v>
      </c>
      <c r="D239" s="44">
        <f>$D$11</f>
        <v>110.23</v>
      </c>
      <c r="E239" s="44">
        <f t="shared" ref="E239:AA239" si="137">$D$11</f>
        <v>110.23</v>
      </c>
      <c r="F239" s="44">
        <f t="shared" si="137"/>
        <v>110.23</v>
      </c>
      <c r="G239" s="44">
        <f t="shared" si="137"/>
        <v>110.23</v>
      </c>
      <c r="H239" s="44">
        <f t="shared" si="137"/>
        <v>110.23</v>
      </c>
      <c r="I239" s="44">
        <f t="shared" si="137"/>
        <v>110.23</v>
      </c>
      <c r="J239" s="44">
        <f t="shared" si="137"/>
        <v>110.23</v>
      </c>
      <c r="K239" s="44">
        <f t="shared" si="137"/>
        <v>110.23</v>
      </c>
      <c r="L239" s="44">
        <f t="shared" si="137"/>
        <v>110.23</v>
      </c>
      <c r="M239" s="44">
        <f t="shared" si="137"/>
        <v>110.23</v>
      </c>
      <c r="N239" s="44">
        <f t="shared" si="137"/>
        <v>110.23</v>
      </c>
      <c r="O239" s="44">
        <f t="shared" si="137"/>
        <v>110.23</v>
      </c>
      <c r="P239" s="44">
        <f t="shared" si="137"/>
        <v>110.23</v>
      </c>
      <c r="Q239" s="44">
        <f t="shared" si="137"/>
        <v>110.23</v>
      </c>
      <c r="R239" s="44">
        <f t="shared" si="137"/>
        <v>110.23</v>
      </c>
      <c r="S239" s="44">
        <f t="shared" si="137"/>
        <v>110.23</v>
      </c>
      <c r="T239" s="44">
        <f t="shared" si="137"/>
        <v>110.23</v>
      </c>
      <c r="U239" s="44">
        <f t="shared" si="137"/>
        <v>110.23</v>
      </c>
      <c r="V239" s="44">
        <f t="shared" si="137"/>
        <v>110.23</v>
      </c>
      <c r="W239" s="44">
        <f t="shared" si="137"/>
        <v>110.23</v>
      </c>
      <c r="X239" s="44">
        <f t="shared" si="137"/>
        <v>110.23</v>
      </c>
      <c r="Y239" s="44">
        <f t="shared" si="137"/>
        <v>110.23</v>
      </c>
      <c r="Z239" s="44">
        <f t="shared" si="137"/>
        <v>110.23</v>
      </c>
      <c r="AA239" s="44">
        <f t="shared" si="137"/>
        <v>110.23</v>
      </c>
    </row>
    <row r="240" spans="1:27" ht="12.75" customHeight="1" collapsed="1" x14ac:dyDescent="0.2">
      <c r="A240" s="96" t="s">
        <v>473</v>
      </c>
      <c r="B240" s="28" t="str">
        <f>"17"&amp;"."&amp;$B$639&amp;"."&amp;$B$640</f>
        <v>17.11.2023</v>
      </c>
      <c r="C240" s="88" t="s">
        <v>76</v>
      </c>
      <c r="D240" s="89">
        <f>ROUND(((D241+D242+D244+D243)/1000),5)</f>
        <v>3.0264700000000002</v>
      </c>
      <c r="E240" s="89">
        <f>ROUND(((E241+E242+E244+E243)/1000),5)</f>
        <v>2.9169900000000002</v>
      </c>
      <c r="F240" s="89">
        <f>ROUND(((F241+F242+F244+F243)/1000),5)</f>
        <v>2.8689900000000002</v>
      </c>
      <c r="G240" s="89">
        <f t="shared" ref="G240:AA240" si="138">ROUND(((G241+G242+G244+G243)/1000),5)</f>
        <v>2.8627199999999999</v>
      </c>
      <c r="H240" s="89">
        <f t="shared" si="138"/>
        <v>2.8987799999999999</v>
      </c>
      <c r="I240" s="89">
        <f t="shared" si="138"/>
        <v>3.0752799999999998</v>
      </c>
      <c r="J240" s="89">
        <f t="shared" si="138"/>
        <v>3.1632199999999999</v>
      </c>
      <c r="K240" s="89">
        <f t="shared" si="138"/>
        <v>3.4180199999999998</v>
      </c>
      <c r="L240" s="89">
        <f t="shared" si="138"/>
        <v>3.6584099999999999</v>
      </c>
      <c r="M240" s="89">
        <f t="shared" si="138"/>
        <v>3.7165900000000001</v>
      </c>
      <c r="N240" s="89">
        <f t="shared" si="138"/>
        <v>3.73949</v>
      </c>
      <c r="O240" s="89">
        <f t="shared" si="138"/>
        <v>3.7560099999999998</v>
      </c>
      <c r="P240" s="89">
        <f t="shared" si="138"/>
        <v>3.73021</v>
      </c>
      <c r="Q240" s="89">
        <f t="shared" si="138"/>
        <v>3.73326</v>
      </c>
      <c r="R240" s="89">
        <f t="shared" si="138"/>
        <v>3.7393299999999998</v>
      </c>
      <c r="S240" s="89">
        <f t="shared" si="138"/>
        <v>3.7360500000000001</v>
      </c>
      <c r="T240" s="89">
        <f t="shared" si="138"/>
        <v>3.7186300000000001</v>
      </c>
      <c r="U240" s="89">
        <f t="shared" si="138"/>
        <v>3.7589700000000001</v>
      </c>
      <c r="V240" s="89">
        <f t="shared" si="138"/>
        <v>3.7381099999999998</v>
      </c>
      <c r="W240" s="89">
        <f t="shared" si="138"/>
        <v>3.7313800000000001</v>
      </c>
      <c r="X240" s="89">
        <f t="shared" si="138"/>
        <v>3.6244200000000002</v>
      </c>
      <c r="Y240" s="89">
        <f t="shared" si="138"/>
        <v>3.5332699999999999</v>
      </c>
      <c r="Z240" s="89">
        <f t="shared" si="138"/>
        <v>3.2877800000000001</v>
      </c>
      <c r="AA240" s="89">
        <f t="shared" si="138"/>
        <v>3.10819</v>
      </c>
    </row>
    <row r="241" spans="1:27" ht="12.75" hidden="1" customHeight="1" outlineLevel="1" x14ac:dyDescent="0.2">
      <c r="A241" s="97" t="s">
        <v>474</v>
      </c>
      <c r="B241" s="63" t="s">
        <v>242</v>
      </c>
      <c r="C241" s="43" t="s">
        <v>79</v>
      </c>
      <c r="D241" s="44">
        <v>1195.6400000000001</v>
      </c>
      <c r="E241" s="44">
        <v>1086.1600000000001</v>
      </c>
      <c r="F241" s="44">
        <v>1038.1600000000001</v>
      </c>
      <c r="G241" s="44">
        <v>1031.8900000000001</v>
      </c>
      <c r="H241" s="44">
        <v>1067.95</v>
      </c>
      <c r="I241" s="44">
        <v>1244.45</v>
      </c>
      <c r="J241" s="44">
        <v>1332.39</v>
      </c>
      <c r="K241" s="44">
        <v>1587.19</v>
      </c>
      <c r="L241" s="44">
        <v>1827.58</v>
      </c>
      <c r="M241" s="44">
        <v>1885.76</v>
      </c>
      <c r="N241" s="44">
        <v>1908.66</v>
      </c>
      <c r="O241" s="44">
        <v>1925.18</v>
      </c>
      <c r="P241" s="44">
        <v>1899.38</v>
      </c>
      <c r="Q241" s="44">
        <v>1902.43</v>
      </c>
      <c r="R241" s="44">
        <v>1908.5</v>
      </c>
      <c r="S241" s="44">
        <v>1905.22</v>
      </c>
      <c r="T241" s="44">
        <v>1887.8</v>
      </c>
      <c r="U241" s="44">
        <v>1928.14</v>
      </c>
      <c r="V241" s="44">
        <v>1907.28</v>
      </c>
      <c r="W241" s="44">
        <v>1900.55</v>
      </c>
      <c r="X241" s="44">
        <v>1793.59</v>
      </c>
      <c r="Y241" s="44">
        <v>1702.44</v>
      </c>
      <c r="Z241" s="44">
        <v>1456.95</v>
      </c>
      <c r="AA241" s="44">
        <v>1277.3599999999999</v>
      </c>
    </row>
    <row r="242" spans="1:27" ht="12.75" hidden="1" customHeight="1" outlineLevel="1" x14ac:dyDescent="0.2">
      <c r="A242" s="97" t="s">
        <v>475</v>
      </c>
      <c r="B242" s="63" t="s">
        <v>90</v>
      </c>
      <c r="C242" s="43" t="s">
        <v>79</v>
      </c>
      <c r="D242" s="44">
        <f>$D$162</f>
        <v>1716.97</v>
      </c>
      <c r="E242" s="44">
        <f>$D$162</f>
        <v>1716.97</v>
      </c>
      <c r="F242" s="44">
        <f t="shared" ref="F242:AA242" si="139">$D$162</f>
        <v>1716.97</v>
      </c>
      <c r="G242" s="44">
        <f t="shared" si="139"/>
        <v>1716.97</v>
      </c>
      <c r="H242" s="44">
        <f t="shared" si="139"/>
        <v>1716.97</v>
      </c>
      <c r="I242" s="44">
        <f t="shared" si="139"/>
        <v>1716.97</v>
      </c>
      <c r="J242" s="44">
        <f t="shared" si="139"/>
        <v>1716.97</v>
      </c>
      <c r="K242" s="44">
        <f t="shared" si="139"/>
        <v>1716.97</v>
      </c>
      <c r="L242" s="44">
        <f t="shared" si="139"/>
        <v>1716.97</v>
      </c>
      <c r="M242" s="44">
        <f t="shared" si="139"/>
        <v>1716.97</v>
      </c>
      <c r="N242" s="44">
        <f t="shared" si="139"/>
        <v>1716.97</v>
      </c>
      <c r="O242" s="44">
        <f t="shared" si="139"/>
        <v>1716.97</v>
      </c>
      <c r="P242" s="44">
        <f t="shared" si="139"/>
        <v>1716.97</v>
      </c>
      <c r="Q242" s="44">
        <f t="shared" si="139"/>
        <v>1716.97</v>
      </c>
      <c r="R242" s="44">
        <f t="shared" si="139"/>
        <v>1716.97</v>
      </c>
      <c r="S242" s="44">
        <f t="shared" si="139"/>
        <v>1716.97</v>
      </c>
      <c r="T242" s="44">
        <f t="shared" si="139"/>
        <v>1716.97</v>
      </c>
      <c r="U242" s="44">
        <f t="shared" si="139"/>
        <v>1716.97</v>
      </c>
      <c r="V242" s="44">
        <f t="shared" si="139"/>
        <v>1716.97</v>
      </c>
      <c r="W242" s="44">
        <f t="shared" si="139"/>
        <v>1716.97</v>
      </c>
      <c r="X242" s="44">
        <f t="shared" si="139"/>
        <v>1716.97</v>
      </c>
      <c r="Y242" s="44">
        <f t="shared" si="139"/>
        <v>1716.97</v>
      </c>
      <c r="Z242" s="44">
        <f t="shared" si="139"/>
        <v>1716.97</v>
      </c>
      <c r="AA242" s="44">
        <f t="shared" si="139"/>
        <v>1716.97</v>
      </c>
    </row>
    <row r="243" spans="1:27" ht="12.75" hidden="1" customHeight="1" outlineLevel="1" x14ac:dyDescent="0.2">
      <c r="A243" s="97" t="s">
        <v>476</v>
      </c>
      <c r="B243" s="63" t="s">
        <v>83</v>
      </c>
      <c r="C243" s="43" t="s">
        <v>79</v>
      </c>
      <c r="D243" s="44">
        <v>3.63</v>
      </c>
      <c r="E243" s="44">
        <v>3.63</v>
      </c>
      <c r="F243" s="44">
        <v>3.63</v>
      </c>
      <c r="G243" s="44">
        <v>3.63</v>
      </c>
      <c r="H243" s="44">
        <v>3.63</v>
      </c>
      <c r="I243" s="44">
        <v>3.63</v>
      </c>
      <c r="J243" s="44">
        <v>3.63</v>
      </c>
      <c r="K243" s="44">
        <v>3.63</v>
      </c>
      <c r="L243" s="44">
        <v>3.63</v>
      </c>
      <c r="M243" s="44">
        <v>3.63</v>
      </c>
      <c r="N243" s="44">
        <v>3.63</v>
      </c>
      <c r="O243" s="44">
        <v>3.63</v>
      </c>
      <c r="P243" s="44">
        <v>3.63</v>
      </c>
      <c r="Q243" s="44">
        <v>3.63</v>
      </c>
      <c r="R243" s="44">
        <v>3.63</v>
      </c>
      <c r="S243" s="44">
        <v>3.63</v>
      </c>
      <c r="T243" s="44">
        <v>3.63</v>
      </c>
      <c r="U243" s="44">
        <v>3.63</v>
      </c>
      <c r="V243" s="44">
        <v>3.63</v>
      </c>
      <c r="W243" s="44">
        <v>3.63</v>
      </c>
      <c r="X243" s="44">
        <v>3.63</v>
      </c>
      <c r="Y243" s="44">
        <v>3.63</v>
      </c>
      <c r="Z243" s="44">
        <v>3.63</v>
      </c>
      <c r="AA243" s="44">
        <v>3.63</v>
      </c>
    </row>
    <row r="244" spans="1:27" ht="12.75" hidden="1" customHeight="1" outlineLevel="1" x14ac:dyDescent="0.2">
      <c r="A244" s="97" t="s">
        <v>477</v>
      </c>
      <c r="B244" s="63" t="s">
        <v>81</v>
      </c>
      <c r="C244" s="43" t="s">
        <v>79</v>
      </c>
      <c r="D244" s="44">
        <f>$D$11</f>
        <v>110.23</v>
      </c>
      <c r="E244" s="44">
        <f t="shared" ref="E244:AA244" si="140">$D$11</f>
        <v>110.23</v>
      </c>
      <c r="F244" s="44">
        <f t="shared" si="140"/>
        <v>110.23</v>
      </c>
      <c r="G244" s="44">
        <f t="shared" si="140"/>
        <v>110.23</v>
      </c>
      <c r="H244" s="44">
        <f t="shared" si="140"/>
        <v>110.23</v>
      </c>
      <c r="I244" s="44">
        <f t="shared" si="140"/>
        <v>110.23</v>
      </c>
      <c r="J244" s="44">
        <f t="shared" si="140"/>
        <v>110.23</v>
      </c>
      <c r="K244" s="44">
        <f t="shared" si="140"/>
        <v>110.23</v>
      </c>
      <c r="L244" s="44">
        <f t="shared" si="140"/>
        <v>110.23</v>
      </c>
      <c r="M244" s="44">
        <f t="shared" si="140"/>
        <v>110.23</v>
      </c>
      <c r="N244" s="44">
        <f t="shared" si="140"/>
        <v>110.23</v>
      </c>
      <c r="O244" s="44">
        <f t="shared" si="140"/>
        <v>110.23</v>
      </c>
      <c r="P244" s="44">
        <f t="shared" si="140"/>
        <v>110.23</v>
      </c>
      <c r="Q244" s="44">
        <f t="shared" si="140"/>
        <v>110.23</v>
      </c>
      <c r="R244" s="44">
        <f t="shared" si="140"/>
        <v>110.23</v>
      </c>
      <c r="S244" s="44">
        <f t="shared" si="140"/>
        <v>110.23</v>
      </c>
      <c r="T244" s="44">
        <f t="shared" si="140"/>
        <v>110.23</v>
      </c>
      <c r="U244" s="44">
        <f t="shared" si="140"/>
        <v>110.23</v>
      </c>
      <c r="V244" s="44">
        <f t="shared" si="140"/>
        <v>110.23</v>
      </c>
      <c r="W244" s="44">
        <f t="shared" si="140"/>
        <v>110.23</v>
      </c>
      <c r="X244" s="44">
        <f t="shared" si="140"/>
        <v>110.23</v>
      </c>
      <c r="Y244" s="44">
        <f t="shared" si="140"/>
        <v>110.23</v>
      </c>
      <c r="Z244" s="44">
        <f t="shared" si="140"/>
        <v>110.23</v>
      </c>
      <c r="AA244" s="44">
        <f t="shared" si="140"/>
        <v>110.23</v>
      </c>
    </row>
    <row r="245" spans="1:27" ht="12.75" customHeight="1" collapsed="1" x14ac:dyDescent="0.2">
      <c r="A245" s="96" t="s">
        <v>478</v>
      </c>
      <c r="B245" s="28" t="str">
        <f>"18"&amp;"."&amp;$B$639&amp;"."&amp;$B$640</f>
        <v>18.11.2023</v>
      </c>
      <c r="C245" s="88" t="s">
        <v>76</v>
      </c>
      <c r="D245" s="89">
        <f>ROUND(((D246+D247+D249+D248)/1000),5)</f>
        <v>3.0661299999999998</v>
      </c>
      <c r="E245" s="89">
        <f>ROUND(((E246+E247+E249+E248)/1000),5)</f>
        <v>2.97323</v>
      </c>
      <c r="F245" s="89">
        <f>ROUND(((F246+F247+F249+F248)/1000),5)</f>
        <v>2.9227400000000001</v>
      </c>
      <c r="G245" s="89">
        <f t="shared" ref="G245:AA245" si="141">ROUND(((G246+G247+G249+G248)/1000),5)</f>
        <v>2.88673</v>
      </c>
      <c r="H245" s="89">
        <f t="shared" si="141"/>
        <v>2.91309</v>
      </c>
      <c r="I245" s="89">
        <f t="shared" si="141"/>
        <v>2.9785499999999998</v>
      </c>
      <c r="J245" s="89">
        <f t="shared" si="141"/>
        <v>3.0459499999999999</v>
      </c>
      <c r="K245" s="89">
        <f t="shared" si="141"/>
        <v>3.27826</v>
      </c>
      <c r="L245" s="89">
        <f t="shared" si="141"/>
        <v>3.50299</v>
      </c>
      <c r="M245" s="89">
        <f t="shared" si="141"/>
        <v>3.6342099999999999</v>
      </c>
      <c r="N245" s="89">
        <f t="shared" si="141"/>
        <v>3.7029100000000001</v>
      </c>
      <c r="O245" s="89">
        <f t="shared" si="141"/>
        <v>3.7180499999999999</v>
      </c>
      <c r="P245" s="89">
        <f t="shared" si="141"/>
        <v>3.7057799999999999</v>
      </c>
      <c r="Q245" s="89">
        <f t="shared" si="141"/>
        <v>3.69821</v>
      </c>
      <c r="R245" s="89">
        <f t="shared" si="141"/>
        <v>3.6842600000000001</v>
      </c>
      <c r="S245" s="89">
        <f t="shared" si="141"/>
        <v>3.6838099999999998</v>
      </c>
      <c r="T245" s="89">
        <f t="shared" si="141"/>
        <v>3.7046100000000002</v>
      </c>
      <c r="U245" s="89">
        <f t="shared" si="141"/>
        <v>3.73739</v>
      </c>
      <c r="V245" s="89">
        <f t="shared" si="141"/>
        <v>3.7214100000000001</v>
      </c>
      <c r="W245" s="89">
        <f t="shared" si="141"/>
        <v>3.6800600000000001</v>
      </c>
      <c r="X245" s="89">
        <f t="shared" si="141"/>
        <v>3.5816300000000001</v>
      </c>
      <c r="Y245" s="89">
        <f t="shared" si="141"/>
        <v>3.3981499999999998</v>
      </c>
      <c r="Z245" s="89">
        <f t="shared" si="141"/>
        <v>3.1019000000000001</v>
      </c>
      <c r="AA245" s="89">
        <f t="shared" si="141"/>
        <v>3.0613899999999998</v>
      </c>
    </row>
    <row r="246" spans="1:27" ht="12.75" hidden="1" customHeight="1" outlineLevel="1" x14ac:dyDescent="0.2">
      <c r="A246" s="97" t="s">
        <v>479</v>
      </c>
      <c r="B246" s="63" t="s">
        <v>242</v>
      </c>
      <c r="C246" s="43" t="s">
        <v>79</v>
      </c>
      <c r="D246" s="44">
        <v>1235.3</v>
      </c>
      <c r="E246" s="44">
        <v>1142.4000000000001</v>
      </c>
      <c r="F246" s="44">
        <v>1091.9100000000001</v>
      </c>
      <c r="G246" s="44">
        <v>1055.9000000000001</v>
      </c>
      <c r="H246" s="44">
        <v>1082.26</v>
      </c>
      <c r="I246" s="44">
        <v>1147.72</v>
      </c>
      <c r="J246" s="44">
        <v>1215.1199999999999</v>
      </c>
      <c r="K246" s="44">
        <v>1447.43</v>
      </c>
      <c r="L246" s="44">
        <v>1672.16</v>
      </c>
      <c r="M246" s="44">
        <v>1803.38</v>
      </c>
      <c r="N246" s="44">
        <v>1872.08</v>
      </c>
      <c r="O246" s="44">
        <v>1887.22</v>
      </c>
      <c r="P246" s="44">
        <v>1874.95</v>
      </c>
      <c r="Q246" s="44">
        <v>1867.38</v>
      </c>
      <c r="R246" s="44">
        <v>1853.43</v>
      </c>
      <c r="S246" s="44">
        <v>1852.98</v>
      </c>
      <c r="T246" s="44">
        <v>1873.78</v>
      </c>
      <c r="U246" s="44">
        <v>1906.56</v>
      </c>
      <c r="V246" s="44">
        <v>1890.58</v>
      </c>
      <c r="W246" s="44">
        <v>1849.23</v>
      </c>
      <c r="X246" s="44">
        <v>1750.8</v>
      </c>
      <c r="Y246" s="44">
        <v>1567.32</v>
      </c>
      <c r="Z246" s="44">
        <v>1271.07</v>
      </c>
      <c r="AA246" s="44">
        <v>1230.56</v>
      </c>
    </row>
    <row r="247" spans="1:27" ht="12.75" hidden="1" customHeight="1" outlineLevel="1" x14ac:dyDescent="0.2">
      <c r="A247" s="97" t="s">
        <v>480</v>
      </c>
      <c r="B247" s="63" t="s">
        <v>90</v>
      </c>
      <c r="C247" s="43" t="s">
        <v>79</v>
      </c>
      <c r="D247" s="44">
        <f>$D$162</f>
        <v>1716.97</v>
      </c>
      <c r="E247" s="44">
        <f>$D$162</f>
        <v>1716.97</v>
      </c>
      <c r="F247" s="44">
        <f t="shared" ref="F247:AA247" si="142">$D$162</f>
        <v>1716.97</v>
      </c>
      <c r="G247" s="44">
        <f t="shared" si="142"/>
        <v>1716.97</v>
      </c>
      <c r="H247" s="44">
        <f t="shared" si="142"/>
        <v>1716.97</v>
      </c>
      <c r="I247" s="44">
        <f t="shared" si="142"/>
        <v>1716.97</v>
      </c>
      <c r="J247" s="44">
        <f t="shared" si="142"/>
        <v>1716.97</v>
      </c>
      <c r="K247" s="44">
        <f t="shared" si="142"/>
        <v>1716.97</v>
      </c>
      <c r="L247" s="44">
        <f t="shared" si="142"/>
        <v>1716.97</v>
      </c>
      <c r="M247" s="44">
        <f t="shared" si="142"/>
        <v>1716.97</v>
      </c>
      <c r="N247" s="44">
        <f t="shared" si="142"/>
        <v>1716.97</v>
      </c>
      <c r="O247" s="44">
        <f t="shared" si="142"/>
        <v>1716.97</v>
      </c>
      <c r="P247" s="44">
        <f t="shared" si="142"/>
        <v>1716.97</v>
      </c>
      <c r="Q247" s="44">
        <f t="shared" si="142"/>
        <v>1716.97</v>
      </c>
      <c r="R247" s="44">
        <f t="shared" si="142"/>
        <v>1716.97</v>
      </c>
      <c r="S247" s="44">
        <f t="shared" si="142"/>
        <v>1716.97</v>
      </c>
      <c r="T247" s="44">
        <f t="shared" si="142"/>
        <v>1716.97</v>
      </c>
      <c r="U247" s="44">
        <f t="shared" si="142"/>
        <v>1716.97</v>
      </c>
      <c r="V247" s="44">
        <f t="shared" si="142"/>
        <v>1716.97</v>
      </c>
      <c r="W247" s="44">
        <f t="shared" si="142"/>
        <v>1716.97</v>
      </c>
      <c r="X247" s="44">
        <f t="shared" si="142"/>
        <v>1716.97</v>
      </c>
      <c r="Y247" s="44">
        <f t="shared" si="142"/>
        <v>1716.97</v>
      </c>
      <c r="Z247" s="44">
        <f t="shared" si="142"/>
        <v>1716.97</v>
      </c>
      <c r="AA247" s="44">
        <f t="shared" si="142"/>
        <v>1716.97</v>
      </c>
    </row>
    <row r="248" spans="1:27" ht="12.75" hidden="1" customHeight="1" outlineLevel="1" x14ac:dyDescent="0.2">
      <c r="A248" s="97" t="s">
        <v>481</v>
      </c>
      <c r="B248" s="63" t="s">
        <v>83</v>
      </c>
      <c r="C248" s="43" t="s">
        <v>79</v>
      </c>
      <c r="D248" s="44">
        <v>3.63</v>
      </c>
      <c r="E248" s="44">
        <v>3.63</v>
      </c>
      <c r="F248" s="44">
        <v>3.63</v>
      </c>
      <c r="G248" s="44">
        <v>3.63</v>
      </c>
      <c r="H248" s="44">
        <v>3.63</v>
      </c>
      <c r="I248" s="44">
        <v>3.63</v>
      </c>
      <c r="J248" s="44">
        <v>3.63</v>
      </c>
      <c r="K248" s="44">
        <v>3.63</v>
      </c>
      <c r="L248" s="44">
        <v>3.63</v>
      </c>
      <c r="M248" s="44">
        <v>3.63</v>
      </c>
      <c r="N248" s="44">
        <v>3.63</v>
      </c>
      <c r="O248" s="44">
        <v>3.63</v>
      </c>
      <c r="P248" s="44">
        <v>3.63</v>
      </c>
      <c r="Q248" s="44">
        <v>3.63</v>
      </c>
      <c r="R248" s="44">
        <v>3.63</v>
      </c>
      <c r="S248" s="44">
        <v>3.63</v>
      </c>
      <c r="T248" s="44">
        <v>3.63</v>
      </c>
      <c r="U248" s="44">
        <v>3.63</v>
      </c>
      <c r="V248" s="44">
        <v>3.63</v>
      </c>
      <c r="W248" s="44">
        <v>3.63</v>
      </c>
      <c r="X248" s="44">
        <v>3.63</v>
      </c>
      <c r="Y248" s="44">
        <v>3.63</v>
      </c>
      <c r="Z248" s="44">
        <v>3.63</v>
      </c>
      <c r="AA248" s="44">
        <v>3.63</v>
      </c>
    </row>
    <row r="249" spans="1:27" ht="12.75" hidden="1" customHeight="1" outlineLevel="1" x14ac:dyDescent="0.2">
      <c r="A249" s="97" t="s">
        <v>482</v>
      </c>
      <c r="B249" s="63" t="s">
        <v>81</v>
      </c>
      <c r="C249" s="43" t="s">
        <v>79</v>
      </c>
      <c r="D249" s="44">
        <f>$D$11</f>
        <v>110.23</v>
      </c>
      <c r="E249" s="44">
        <f t="shared" ref="E249:AA249" si="143">$D$11</f>
        <v>110.23</v>
      </c>
      <c r="F249" s="44">
        <f t="shared" si="143"/>
        <v>110.23</v>
      </c>
      <c r="G249" s="44">
        <f t="shared" si="143"/>
        <v>110.23</v>
      </c>
      <c r="H249" s="44">
        <f t="shared" si="143"/>
        <v>110.23</v>
      </c>
      <c r="I249" s="44">
        <f t="shared" si="143"/>
        <v>110.23</v>
      </c>
      <c r="J249" s="44">
        <f t="shared" si="143"/>
        <v>110.23</v>
      </c>
      <c r="K249" s="44">
        <f t="shared" si="143"/>
        <v>110.23</v>
      </c>
      <c r="L249" s="44">
        <f t="shared" si="143"/>
        <v>110.23</v>
      </c>
      <c r="M249" s="44">
        <f t="shared" si="143"/>
        <v>110.23</v>
      </c>
      <c r="N249" s="44">
        <f t="shared" si="143"/>
        <v>110.23</v>
      </c>
      <c r="O249" s="44">
        <f t="shared" si="143"/>
        <v>110.23</v>
      </c>
      <c r="P249" s="44">
        <f t="shared" si="143"/>
        <v>110.23</v>
      </c>
      <c r="Q249" s="44">
        <f t="shared" si="143"/>
        <v>110.23</v>
      </c>
      <c r="R249" s="44">
        <f t="shared" si="143"/>
        <v>110.23</v>
      </c>
      <c r="S249" s="44">
        <f t="shared" si="143"/>
        <v>110.23</v>
      </c>
      <c r="T249" s="44">
        <f t="shared" si="143"/>
        <v>110.23</v>
      </c>
      <c r="U249" s="44">
        <f t="shared" si="143"/>
        <v>110.23</v>
      </c>
      <c r="V249" s="44">
        <f t="shared" si="143"/>
        <v>110.23</v>
      </c>
      <c r="W249" s="44">
        <f t="shared" si="143"/>
        <v>110.23</v>
      </c>
      <c r="X249" s="44">
        <f t="shared" si="143"/>
        <v>110.23</v>
      </c>
      <c r="Y249" s="44">
        <f t="shared" si="143"/>
        <v>110.23</v>
      </c>
      <c r="Z249" s="44">
        <f t="shared" si="143"/>
        <v>110.23</v>
      </c>
      <c r="AA249" s="44">
        <f t="shared" si="143"/>
        <v>110.23</v>
      </c>
    </row>
    <row r="250" spans="1:27" ht="12.75" customHeight="1" collapsed="1" x14ac:dyDescent="0.2">
      <c r="A250" s="96" t="s">
        <v>483</v>
      </c>
      <c r="B250" s="28" t="str">
        <f>"19"&amp;"."&amp;$B$639&amp;"."&amp;$B$640</f>
        <v>19.11.2023</v>
      </c>
      <c r="C250" s="88" t="s">
        <v>76</v>
      </c>
      <c r="D250" s="89">
        <f>ROUND(((D251+D252+D254+D253)/1000),5)</f>
        <v>3.0274000000000001</v>
      </c>
      <c r="E250" s="89">
        <f>ROUND(((E251+E252+E254+E253)/1000),5)</f>
        <v>3.01952</v>
      </c>
      <c r="F250" s="89">
        <f>ROUND(((F251+F252+F254+F253)/1000),5)</f>
        <v>2.9362900000000001</v>
      </c>
      <c r="G250" s="89">
        <f t="shared" ref="G250:AA250" si="144">ROUND(((G251+G252+G254+G253)/1000),5)</f>
        <v>2.9110800000000001</v>
      </c>
      <c r="H250" s="89">
        <f t="shared" si="144"/>
        <v>2.9319000000000002</v>
      </c>
      <c r="I250" s="89">
        <f t="shared" si="144"/>
        <v>2.9643600000000001</v>
      </c>
      <c r="J250" s="89">
        <f t="shared" si="144"/>
        <v>2.8484600000000002</v>
      </c>
      <c r="K250" s="89">
        <f t="shared" si="144"/>
        <v>3.0039099999999999</v>
      </c>
      <c r="L250" s="89">
        <f t="shared" si="144"/>
        <v>3.10738</v>
      </c>
      <c r="M250" s="89">
        <f t="shared" si="144"/>
        <v>3.3109700000000002</v>
      </c>
      <c r="N250" s="89">
        <f t="shared" si="144"/>
        <v>3.4426800000000002</v>
      </c>
      <c r="O250" s="89">
        <f t="shared" si="144"/>
        <v>3.4598599999999999</v>
      </c>
      <c r="P250" s="89">
        <f t="shared" si="144"/>
        <v>3.46692</v>
      </c>
      <c r="Q250" s="89">
        <f t="shared" si="144"/>
        <v>3.4685299999999999</v>
      </c>
      <c r="R250" s="89">
        <f t="shared" si="144"/>
        <v>3.4695100000000001</v>
      </c>
      <c r="S250" s="89">
        <f t="shared" si="144"/>
        <v>3.4752000000000001</v>
      </c>
      <c r="T250" s="89">
        <f t="shared" si="144"/>
        <v>3.5135900000000002</v>
      </c>
      <c r="U250" s="89">
        <f t="shared" si="144"/>
        <v>3.56596</v>
      </c>
      <c r="V250" s="89">
        <f t="shared" si="144"/>
        <v>3.5611999999999999</v>
      </c>
      <c r="W250" s="89">
        <f t="shared" si="144"/>
        <v>3.5492599999999999</v>
      </c>
      <c r="X250" s="89">
        <f t="shared" si="144"/>
        <v>3.5257900000000002</v>
      </c>
      <c r="Y250" s="89">
        <f t="shared" si="144"/>
        <v>3.3164799999999999</v>
      </c>
      <c r="Z250" s="89">
        <f t="shared" si="144"/>
        <v>3.1408</v>
      </c>
      <c r="AA250" s="89">
        <f t="shared" si="144"/>
        <v>3.05044</v>
      </c>
    </row>
    <row r="251" spans="1:27" ht="12.75" hidden="1" customHeight="1" outlineLevel="1" x14ac:dyDescent="0.2">
      <c r="A251" s="97" t="s">
        <v>484</v>
      </c>
      <c r="B251" s="63" t="s">
        <v>242</v>
      </c>
      <c r="C251" s="43" t="s">
        <v>79</v>
      </c>
      <c r="D251" s="44">
        <v>1196.57</v>
      </c>
      <c r="E251" s="44">
        <v>1188.69</v>
      </c>
      <c r="F251" s="44">
        <v>1105.46</v>
      </c>
      <c r="G251" s="44">
        <v>1080.25</v>
      </c>
      <c r="H251" s="44">
        <v>1101.07</v>
      </c>
      <c r="I251" s="44">
        <v>1133.53</v>
      </c>
      <c r="J251" s="44">
        <v>1017.63</v>
      </c>
      <c r="K251" s="44">
        <v>1173.08</v>
      </c>
      <c r="L251" s="44">
        <v>1276.55</v>
      </c>
      <c r="M251" s="44">
        <v>1480.14</v>
      </c>
      <c r="N251" s="44">
        <v>1611.85</v>
      </c>
      <c r="O251" s="44">
        <v>1629.03</v>
      </c>
      <c r="P251" s="44">
        <v>1636.09</v>
      </c>
      <c r="Q251" s="44">
        <v>1637.7</v>
      </c>
      <c r="R251" s="44">
        <v>1638.68</v>
      </c>
      <c r="S251" s="44">
        <v>1644.37</v>
      </c>
      <c r="T251" s="44">
        <v>1682.76</v>
      </c>
      <c r="U251" s="44">
        <v>1735.13</v>
      </c>
      <c r="V251" s="44">
        <v>1730.37</v>
      </c>
      <c r="W251" s="44">
        <v>1718.43</v>
      </c>
      <c r="X251" s="44">
        <v>1694.96</v>
      </c>
      <c r="Y251" s="44">
        <v>1485.65</v>
      </c>
      <c r="Z251" s="44">
        <v>1309.97</v>
      </c>
      <c r="AA251" s="44">
        <v>1219.6099999999999</v>
      </c>
    </row>
    <row r="252" spans="1:27" ht="12.75" hidden="1" customHeight="1" outlineLevel="1" x14ac:dyDescent="0.2">
      <c r="A252" s="97" t="s">
        <v>485</v>
      </c>
      <c r="B252" s="63" t="s">
        <v>90</v>
      </c>
      <c r="C252" s="43" t="s">
        <v>79</v>
      </c>
      <c r="D252" s="44">
        <f>$D$162</f>
        <v>1716.97</v>
      </c>
      <c r="E252" s="44">
        <f>$D$162</f>
        <v>1716.97</v>
      </c>
      <c r="F252" s="44">
        <f t="shared" ref="F252:AA252" si="145">$D$162</f>
        <v>1716.97</v>
      </c>
      <c r="G252" s="44">
        <f t="shared" si="145"/>
        <v>1716.97</v>
      </c>
      <c r="H252" s="44">
        <f t="shared" si="145"/>
        <v>1716.97</v>
      </c>
      <c r="I252" s="44">
        <f t="shared" si="145"/>
        <v>1716.97</v>
      </c>
      <c r="J252" s="44">
        <f t="shared" si="145"/>
        <v>1716.97</v>
      </c>
      <c r="K252" s="44">
        <f t="shared" si="145"/>
        <v>1716.97</v>
      </c>
      <c r="L252" s="44">
        <f t="shared" si="145"/>
        <v>1716.97</v>
      </c>
      <c r="M252" s="44">
        <f t="shared" si="145"/>
        <v>1716.97</v>
      </c>
      <c r="N252" s="44">
        <f t="shared" si="145"/>
        <v>1716.97</v>
      </c>
      <c r="O252" s="44">
        <f t="shared" si="145"/>
        <v>1716.97</v>
      </c>
      <c r="P252" s="44">
        <f t="shared" si="145"/>
        <v>1716.97</v>
      </c>
      <c r="Q252" s="44">
        <f t="shared" si="145"/>
        <v>1716.97</v>
      </c>
      <c r="R252" s="44">
        <f t="shared" si="145"/>
        <v>1716.97</v>
      </c>
      <c r="S252" s="44">
        <f t="shared" si="145"/>
        <v>1716.97</v>
      </c>
      <c r="T252" s="44">
        <f t="shared" si="145"/>
        <v>1716.97</v>
      </c>
      <c r="U252" s="44">
        <f t="shared" si="145"/>
        <v>1716.97</v>
      </c>
      <c r="V252" s="44">
        <f t="shared" si="145"/>
        <v>1716.97</v>
      </c>
      <c r="W252" s="44">
        <f t="shared" si="145"/>
        <v>1716.97</v>
      </c>
      <c r="X252" s="44">
        <f t="shared" si="145"/>
        <v>1716.97</v>
      </c>
      <c r="Y252" s="44">
        <f t="shared" si="145"/>
        <v>1716.97</v>
      </c>
      <c r="Z252" s="44">
        <f t="shared" si="145"/>
        <v>1716.97</v>
      </c>
      <c r="AA252" s="44">
        <f t="shared" si="145"/>
        <v>1716.97</v>
      </c>
    </row>
    <row r="253" spans="1:27" ht="12.75" hidden="1" customHeight="1" outlineLevel="1" x14ac:dyDescent="0.2">
      <c r="A253" s="97" t="s">
        <v>486</v>
      </c>
      <c r="B253" s="63" t="s">
        <v>83</v>
      </c>
      <c r="C253" s="43" t="s">
        <v>79</v>
      </c>
      <c r="D253" s="44">
        <v>3.63</v>
      </c>
      <c r="E253" s="44">
        <v>3.63</v>
      </c>
      <c r="F253" s="44">
        <v>3.63</v>
      </c>
      <c r="G253" s="44">
        <v>3.63</v>
      </c>
      <c r="H253" s="44">
        <v>3.63</v>
      </c>
      <c r="I253" s="44">
        <v>3.63</v>
      </c>
      <c r="J253" s="44">
        <v>3.63</v>
      </c>
      <c r="K253" s="44">
        <v>3.63</v>
      </c>
      <c r="L253" s="44">
        <v>3.63</v>
      </c>
      <c r="M253" s="44">
        <v>3.63</v>
      </c>
      <c r="N253" s="44">
        <v>3.63</v>
      </c>
      <c r="O253" s="44">
        <v>3.63</v>
      </c>
      <c r="P253" s="44">
        <v>3.63</v>
      </c>
      <c r="Q253" s="44">
        <v>3.63</v>
      </c>
      <c r="R253" s="44">
        <v>3.63</v>
      </c>
      <c r="S253" s="44">
        <v>3.63</v>
      </c>
      <c r="T253" s="44">
        <v>3.63</v>
      </c>
      <c r="U253" s="44">
        <v>3.63</v>
      </c>
      <c r="V253" s="44">
        <v>3.63</v>
      </c>
      <c r="W253" s="44">
        <v>3.63</v>
      </c>
      <c r="X253" s="44">
        <v>3.63</v>
      </c>
      <c r="Y253" s="44">
        <v>3.63</v>
      </c>
      <c r="Z253" s="44">
        <v>3.63</v>
      </c>
      <c r="AA253" s="44">
        <v>3.63</v>
      </c>
    </row>
    <row r="254" spans="1:27" ht="12.75" hidden="1" customHeight="1" outlineLevel="1" x14ac:dyDescent="0.2">
      <c r="A254" s="97" t="s">
        <v>487</v>
      </c>
      <c r="B254" s="63" t="s">
        <v>81</v>
      </c>
      <c r="C254" s="43" t="s">
        <v>79</v>
      </c>
      <c r="D254" s="44">
        <f>$D$11</f>
        <v>110.23</v>
      </c>
      <c r="E254" s="44">
        <f t="shared" ref="E254:AA254" si="146">$D$11</f>
        <v>110.23</v>
      </c>
      <c r="F254" s="44">
        <f t="shared" si="146"/>
        <v>110.23</v>
      </c>
      <c r="G254" s="44">
        <f t="shared" si="146"/>
        <v>110.23</v>
      </c>
      <c r="H254" s="44">
        <f t="shared" si="146"/>
        <v>110.23</v>
      </c>
      <c r="I254" s="44">
        <f t="shared" si="146"/>
        <v>110.23</v>
      </c>
      <c r="J254" s="44">
        <f t="shared" si="146"/>
        <v>110.23</v>
      </c>
      <c r="K254" s="44">
        <f t="shared" si="146"/>
        <v>110.23</v>
      </c>
      <c r="L254" s="44">
        <f t="shared" si="146"/>
        <v>110.23</v>
      </c>
      <c r="M254" s="44">
        <f t="shared" si="146"/>
        <v>110.23</v>
      </c>
      <c r="N254" s="44">
        <f t="shared" si="146"/>
        <v>110.23</v>
      </c>
      <c r="O254" s="44">
        <f t="shared" si="146"/>
        <v>110.23</v>
      </c>
      <c r="P254" s="44">
        <f t="shared" si="146"/>
        <v>110.23</v>
      </c>
      <c r="Q254" s="44">
        <f t="shared" si="146"/>
        <v>110.23</v>
      </c>
      <c r="R254" s="44">
        <f t="shared" si="146"/>
        <v>110.23</v>
      </c>
      <c r="S254" s="44">
        <f t="shared" si="146"/>
        <v>110.23</v>
      </c>
      <c r="T254" s="44">
        <f t="shared" si="146"/>
        <v>110.23</v>
      </c>
      <c r="U254" s="44">
        <f t="shared" si="146"/>
        <v>110.23</v>
      </c>
      <c r="V254" s="44">
        <f t="shared" si="146"/>
        <v>110.23</v>
      </c>
      <c r="W254" s="44">
        <f t="shared" si="146"/>
        <v>110.23</v>
      </c>
      <c r="X254" s="44">
        <f t="shared" si="146"/>
        <v>110.23</v>
      </c>
      <c r="Y254" s="44">
        <f t="shared" si="146"/>
        <v>110.23</v>
      </c>
      <c r="Z254" s="44">
        <f t="shared" si="146"/>
        <v>110.23</v>
      </c>
      <c r="AA254" s="44">
        <f t="shared" si="146"/>
        <v>110.23</v>
      </c>
    </row>
    <row r="255" spans="1:27" ht="12.75" customHeight="1" collapsed="1" x14ac:dyDescent="0.2">
      <c r="A255" s="96" t="s">
        <v>488</v>
      </c>
      <c r="B255" s="28" t="str">
        <f>"20"&amp;"."&amp;$B$639&amp;"."&amp;$B$640</f>
        <v>20.11.2023</v>
      </c>
      <c r="C255" s="88" t="s">
        <v>76</v>
      </c>
      <c r="D255" s="89">
        <f>ROUND(((D256+D257+D259+D258)/1000),5)</f>
        <v>2.9654500000000001</v>
      </c>
      <c r="E255" s="89">
        <f>ROUND(((E256+E257+E259+E258)/1000),5)</f>
        <v>2.8679399999999999</v>
      </c>
      <c r="F255" s="89">
        <f>ROUND(((F256+F257+F259+F258)/1000),5)</f>
        <v>2.80491</v>
      </c>
      <c r="G255" s="89">
        <f t="shared" ref="G255:AA255" si="147">ROUND(((G256+G257+G259+G258)/1000),5)</f>
        <v>2.80057</v>
      </c>
      <c r="H255" s="89">
        <f t="shared" si="147"/>
        <v>2.8446500000000001</v>
      </c>
      <c r="I255" s="89">
        <f t="shared" si="147"/>
        <v>3.02305</v>
      </c>
      <c r="J255" s="89">
        <f t="shared" si="147"/>
        <v>3.1333099999999998</v>
      </c>
      <c r="K255" s="89">
        <f t="shared" si="147"/>
        <v>3.42252</v>
      </c>
      <c r="L255" s="89">
        <f t="shared" si="147"/>
        <v>3.5946400000000001</v>
      </c>
      <c r="M255" s="89">
        <f t="shared" si="147"/>
        <v>3.6559200000000001</v>
      </c>
      <c r="N255" s="89">
        <f t="shared" si="147"/>
        <v>3.7169300000000001</v>
      </c>
      <c r="O255" s="89">
        <f t="shared" si="147"/>
        <v>3.7618399999999999</v>
      </c>
      <c r="P255" s="89">
        <f t="shared" si="147"/>
        <v>3.7235900000000002</v>
      </c>
      <c r="Q255" s="89">
        <f t="shared" si="147"/>
        <v>3.7444600000000001</v>
      </c>
      <c r="R255" s="89">
        <f t="shared" si="147"/>
        <v>3.74085</v>
      </c>
      <c r="S255" s="89">
        <f t="shared" si="147"/>
        <v>3.7244600000000001</v>
      </c>
      <c r="T255" s="89">
        <f t="shared" si="147"/>
        <v>3.73292</v>
      </c>
      <c r="U255" s="89">
        <f t="shared" si="147"/>
        <v>3.8774600000000001</v>
      </c>
      <c r="V255" s="89">
        <f t="shared" si="147"/>
        <v>3.8819499999999998</v>
      </c>
      <c r="W255" s="89">
        <f t="shared" si="147"/>
        <v>3.7251699999999999</v>
      </c>
      <c r="X255" s="89">
        <f t="shared" si="147"/>
        <v>3.5630299999999999</v>
      </c>
      <c r="Y255" s="89">
        <f t="shared" si="147"/>
        <v>3.47024</v>
      </c>
      <c r="Z255" s="89">
        <f t="shared" si="147"/>
        <v>3.1808700000000001</v>
      </c>
      <c r="AA255" s="89">
        <f t="shared" si="147"/>
        <v>3.0594800000000002</v>
      </c>
    </row>
    <row r="256" spans="1:27" ht="12.75" hidden="1" customHeight="1" outlineLevel="1" x14ac:dyDescent="0.2">
      <c r="A256" s="97" t="s">
        <v>489</v>
      </c>
      <c r="B256" s="63" t="s">
        <v>242</v>
      </c>
      <c r="C256" s="43" t="s">
        <v>79</v>
      </c>
      <c r="D256" s="44">
        <v>1134.6199999999999</v>
      </c>
      <c r="E256" s="44">
        <v>1037.1099999999999</v>
      </c>
      <c r="F256" s="44">
        <v>974.08</v>
      </c>
      <c r="G256" s="44">
        <v>969.74</v>
      </c>
      <c r="H256" s="44">
        <v>1013.82</v>
      </c>
      <c r="I256" s="44">
        <v>1192.22</v>
      </c>
      <c r="J256" s="44">
        <v>1302.48</v>
      </c>
      <c r="K256" s="44">
        <v>1591.69</v>
      </c>
      <c r="L256" s="44">
        <v>1763.81</v>
      </c>
      <c r="M256" s="44">
        <v>1825.09</v>
      </c>
      <c r="N256" s="44">
        <v>1886.1</v>
      </c>
      <c r="O256" s="44">
        <v>1931.01</v>
      </c>
      <c r="P256" s="44">
        <v>1892.76</v>
      </c>
      <c r="Q256" s="44">
        <v>1913.63</v>
      </c>
      <c r="R256" s="44">
        <v>1910.02</v>
      </c>
      <c r="S256" s="44">
        <v>1893.63</v>
      </c>
      <c r="T256" s="44">
        <v>1902.09</v>
      </c>
      <c r="U256" s="44">
        <v>2046.63</v>
      </c>
      <c r="V256" s="44">
        <v>2051.12</v>
      </c>
      <c r="W256" s="44">
        <v>1894.34</v>
      </c>
      <c r="X256" s="44">
        <v>1732.2</v>
      </c>
      <c r="Y256" s="44">
        <v>1639.41</v>
      </c>
      <c r="Z256" s="44">
        <v>1350.04</v>
      </c>
      <c r="AA256" s="44">
        <v>1228.6500000000001</v>
      </c>
    </row>
    <row r="257" spans="1:27" ht="12.75" hidden="1" customHeight="1" outlineLevel="1" x14ac:dyDescent="0.2">
      <c r="A257" s="97" t="s">
        <v>490</v>
      </c>
      <c r="B257" s="63" t="s">
        <v>90</v>
      </c>
      <c r="C257" s="43" t="s">
        <v>79</v>
      </c>
      <c r="D257" s="44">
        <f>$D$162</f>
        <v>1716.97</v>
      </c>
      <c r="E257" s="44">
        <f>$D$162</f>
        <v>1716.97</v>
      </c>
      <c r="F257" s="44">
        <f t="shared" ref="F257:AA257" si="148">$D$162</f>
        <v>1716.97</v>
      </c>
      <c r="G257" s="44">
        <f t="shared" si="148"/>
        <v>1716.97</v>
      </c>
      <c r="H257" s="44">
        <f t="shared" si="148"/>
        <v>1716.97</v>
      </c>
      <c r="I257" s="44">
        <f t="shared" si="148"/>
        <v>1716.97</v>
      </c>
      <c r="J257" s="44">
        <f t="shared" si="148"/>
        <v>1716.97</v>
      </c>
      <c r="K257" s="44">
        <f t="shared" si="148"/>
        <v>1716.97</v>
      </c>
      <c r="L257" s="44">
        <f t="shared" si="148"/>
        <v>1716.97</v>
      </c>
      <c r="M257" s="44">
        <f t="shared" si="148"/>
        <v>1716.97</v>
      </c>
      <c r="N257" s="44">
        <f t="shared" si="148"/>
        <v>1716.97</v>
      </c>
      <c r="O257" s="44">
        <f t="shared" si="148"/>
        <v>1716.97</v>
      </c>
      <c r="P257" s="44">
        <f t="shared" si="148"/>
        <v>1716.97</v>
      </c>
      <c r="Q257" s="44">
        <f t="shared" si="148"/>
        <v>1716.97</v>
      </c>
      <c r="R257" s="44">
        <f t="shared" si="148"/>
        <v>1716.97</v>
      </c>
      <c r="S257" s="44">
        <f t="shared" si="148"/>
        <v>1716.97</v>
      </c>
      <c r="T257" s="44">
        <f t="shared" si="148"/>
        <v>1716.97</v>
      </c>
      <c r="U257" s="44">
        <f t="shared" si="148"/>
        <v>1716.97</v>
      </c>
      <c r="V257" s="44">
        <f t="shared" si="148"/>
        <v>1716.97</v>
      </c>
      <c r="W257" s="44">
        <f t="shared" si="148"/>
        <v>1716.97</v>
      </c>
      <c r="X257" s="44">
        <f t="shared" si="148"/>
        <v>1716.97</v>
      </c>
      <c r="Y257" s="44">
        <f t="shared" si="148"/>
        <v>1716.97</v>
      </c>
      <c r="Z257" s="44">
        <f t="shared" si="148"/>
        <v>1716.97</v>
      </c>
      <c r="AA257" s="44">
        <f t="shared" si="148"/>
        <v>1716.97</v>
      </c>
    </row>
    <row r="258" spans="1:27" ht="12.75" hidden="1" customHeight="1" outlineLevel="1" x14ac:dyDescent="0.2">
      <c r="A258" s="97" t="s">
        <v>491</v>
      </c>
      <c r="B258" s="63" t="s">
        <v>83</v>
      </c>
      <c r="C258" s="43" t="s">
        <v>79</v>
      </c>
      <c r="D258" s="44">
        <v>3.63</v>
      </c>
      <c r="E258" s="44">
        <v>3.63</v>
      </c>
      <c r="F258" s="44">
        <v>3.63</v>
      </c>
      <c r="G258" s="44">
        <v>3.63</v>
      </c>
      <c r="H258" s="44">
        <v>3.63</v>
      </c>
      <c r="I258" s="44">
        <v>3.63</v>
      </c>
      <c r="J258" s="44">
        <v>3.63</v>
      </c>
      <c r="K258" s="44">
        <v>3.63</v>
      </c>
      <c r="L258" s="44">
        <v>3.63</v>
      </c>
      <c r="M258" s="44">
        <v>3.63</v>
      </c>
      <c r="N258" s="44">
        <v>3.63</v>
      </c>
      <c r="O258" s="44">
        <v>3.63</v>
      </c>
      <c r="P258" s="44">
        <v>3.63</v>
      </c>
      <c r="Q258" s="44">
        <v>3.63</v>
      </c>
      <c r="R258" s="44">
        <v>3.63</v>
      </c>
      <c r="S258" s="44">
        <v>3.63</v>
      </c>
      <c r="T258" s="44">
        <v>3.63</v>
      </c>
      <c r="U258" s="44">
        <v>3.63</v>
      </c>
      <c r="V258" s="44">
        <v>3.63</v>
      </c>
      <c r="W258" s="44">
        <v>3.63</v>
      </c>
      <c r="X258" s="44">
        <v>3.63</v>
      </c>
      <c r="Y258" s="44">
        <v>3.63</v>
      </c>
      <c r="Z258" s="44">
        <v>3.63</v>
      </c>
      <c r="AA258" s="44">
        <v>3.63</v>
      </c>
    </row>
    <row r="259" spans="1:27" ht="12.75" hidden="1" customHeight="1" outlineLevel="1" x14ac:dyDescent="0.2">
      <c r="A259" s="97" t="s">
        <v>492</v>
      </c>
      <c r="B259" s="63" t="s">
        <v>81</v>
      </c>
      <c r="C259" s="43" t="s">
        <v>79</v>
      </c>
      <c r="D259" s="44">
        <f>$D$11</f>
        <v>110.23</v>
      </c>
      <c r="E259" s="44">
        <f t="shared" ref="E259:AA259" si="149">$D$11</f>
        <v>110.23</v>
      </c>
      <c r="F259" s="44">
        <f t="shared" si="149"/>
        <v>110.23</v>
      </c>
      <c r="G259" s="44">
        <f t="shared" si="149"/>
        <v>110.23</v>
      </c>
      <c r="H259" s="44">
        <f t="shared" si="149"/>
        <v>110.23</v>
      </c>
      <c r="I259" s="44">
        <f t="shared" si="149"/>
        <v>110.23</v>
      </c>
      <c r="J259" s="44">
        <f t="shared" si="149"/>
        <v>110.23</v>
      </c>
      <c r="K259" s="44">
        <f t="shared" si="149"/>
        <v>110.23</v>
      </c>
      <c r="L259" s="44">
        <f t="shared" si="149"/>
        <v>110.23</v>
      </c>
      <c r="M259" s="44">
        <f t="shared" si="149"/>
        <v>110.23</v>
      </c>
      <c r="N259" s="44">
        <f t="shared" si="149"/>
        <v>110.23</v>
      </c>
      <c r="O259" s="44">
        <f t="shared" si="149"/>
        <v>110.23</v>
      </c>
      <c r="P259" s="44">
        <f t="shared" si="149"/>
        <v>110.23</v>
      </c>
      <c r="Q259" s="44">
        <f t="shared" si="149"/>
        <v>110.23</v>
      </c>
      <c r="R259" s="44">
        <f t="shared" si="149"/>
        <v>110.23</v>
      </c>
      <c r="S259" s="44">
        <f t="shared" si="149"/>
        <v>110.23</v>
      </c>
      <c r="T259" s="44">
        <f t="shared" si="149"/>
        <v>110.23</v>
      </c>
      <c r="U259" s="44">
        <f t="shared" si="149"/>
        <v>110.23</v>
      </c>
      <c r="V259" s="44">
        <f t="shared" si="149"/>
        <v>110.23</v>
      </c>
      <c r="W259" s="44">
        <f t="shared" si="149"/>
        <v>110.23</v>
      </c>
      <c r="X259" s="44">
        <f t="shared" si="149"/>
        <v>110.23</v>
      </c>
      <c r="Y259" s="44">
        <f t="shared" si="149"/>
        <v>110.23</v>
      </c>
      <c r="Z259" s="44">
        <f t="shared" si="149"/>
        <v>110.23</v>
      </c>
      <c r="AA259" s="44">
        <f t="shared" si="149"/>
        <v>110.23</v>
      </c>
    </row>
    <row r="260" spans="1:27" ht="12.75" customHeight="1" collapsed="1" x14ac:dyDescent="0.2">
      <c r="A260" s="96" t="s">
        <v>493</v>
      </c>
      <c r="B260" s="28" t="str">
        <f>"21"&amp;"."&amp;$B$639&amp;"."&amp;$B$640</f>
        <v>21.11.2023</v>
      </c>
      <c r="C260" s="88" t="s">
        <v>76</v>
      </c>
      <c r="D260" s="89">
        <f>ROUND(((D261+D262+D264+D263)/1000),5)</f>
        <v>2.99613</v>
      </c>
      <c r="E260" s="89">
        <f>ROUND(((E261+E262+E264+E263)/1000),5)</f>
        <v>2.9227300000000001</v>
      </c>
      <c r="F260" s="89">
        <f>ROUND(((F261+F262+F264+F263)/1000),5)</f>
        <v>2.8570700000000002</v>
      </c>
      <c r="G260" s="89">
        <f t="shared" ref="G260:AA260" si="150">ROUND(((G261+G262+G264+G263)/1000),5)</f>
        <v>2.8493499999999998</v>
      </c>
      <c r="H260" s="89">
        <f t="shared" si="150"/>
        <v>2.8865599999999998</v>
      </c>
      <c r="I260" s="89">
        <f t="shared" si="150"/>
        <v>3.0159199999999999</v>
      </c>
      <c r="J260" s="89">
        <f t="shared" si="150"/>
        <v>3.1698499999999998</v>
      </c>
      <c r="K260" s="89">
        <f t="shared" si="150"/>
        <v>3.4875500000000001</v>
      </c>
      <c r="L260" s="89">
        <f t="shared" si="150"/>
        <v>3.6364399999999999</v>
      </c>
      <c r="M260" s="89">
        <f t="shared" si="150"/>
        <v>3.6681300000000001</v>
      </c>
      <c r="N260" s="89">
        <f t="shared" si="150"/>
        <v>3.8462200000000002</v>
      </c>
      <c r="O260" s="89">
        <f t="shared" si="150"/>
        <v>3.86104</v>
      </c>
      <c r="P260" s="89">
        <f t="shared" si="150"/>
        <v>3.7799100000000001</v>
      </c>
      <c r="Q260" s="89">
        <f t="shared" si="150"/>
        <v>3.8061500000000001</v>
      </c>
      <c r="R260" s="89">
        <f t="shared" si="150"/>
        <v>3.7975400000000001</v>
      </c>
      <c r="S260" s="89">
        <f t="shared" si="150"/>
        <v>3.78349</v>
      </c>
      <c r="T260" s="89">
        <f t="shared" si="150"/>
        <v>3.8160099999999999</v>
      </c>
      <c r="U260" s="89">
        <f t="shared" si="150"/>
        <v>3.8954399999999998</v>
      </c>
      <c r="V260" s="89">
        <f t="shared" si="150"/>
        <v>3.8805399999999999</v>
      </c>
      <c r="W260" s="89">
        <f t="shared" si="150"/>
        <v>3.7745700000000002</v>
      </c>
      <c r="X260" s="89">
        <f t="shared" si="150"/>
        <v>3.6164900000000002</v>
      </c>
      <c r="Y260" s="89">
        <f t="shared" si="150"/>
        <v>3.5398299999999998</v>
      </c>
      <c r="Z260" s="89">
        <f t="shared" si="150"/>
        <v>3.3466800000000001</v>
      </c>
      <c r="AA260" s="89">
        <f t="shared" si="150"/>
        <v>3.1131500000000001</v>
      </c>
    </row>
    <row r="261" spans="1:27" ht="12.75" hidden="1" customHeight="1" outlineLevel="1" x14ac:dyDescent="0.2">
      <c r="A261" s="97" t="s">
        <v>494</v>
      </c>
      <c r="B261" s="63" t="s">
        <v>242</v>
      </c>
      <c r="C261" s="43" t="s">
        <v>79</v>
      </c>
      <c r="D261" s="44">
        <v>1165.3</v>
      </c>
      <c r="E261" s="44">
        <v>1091.9000000000001</v>
      </c>
      <c r="F261" s="44">
        <v>1026.24</v>
      </c>
      <c r="G261" s="44">
        <v>1018.52</v>
      </c>
      <c r="H261" s="44">
        <v>1055.73</v>
      </c>
      <c r="I261" s="44">
        <v>1185.0899999999999</v>
      </c>
      <c r="J261" s="44">
        <v>1339.02</v>
      </c>
      <c r="K261" s="44">
        <v>1656.72</v>
      </c>
      <c r="L261" s="44">
        <v>1805.61</v>
      </c>
      <c r="M261" s="44">
        <v>1837.3</v>
      </c>
      <c r="N261" s="44">
        <v>2015.39</v>
      </c>
      <c r="O261" s="44">
        <v>2030.21</v>
      </c>
      <c r="P261" s="44">
        <v>1949.08</v>
      </c>
      <c r="Q261" s="44">
        <v>1975.32</v>
      </c>
      <c r="R261" s="44">
        <v>1966.71</v>
      </c>
      <c r="S261" s="44">
        <v>1952.66</v>
      </c>
      <c r="T261" s="44">
        <v>1985.18</v>
      </c>
      <c r="U261" s="44">
        <v>2064.61</v>
      </c>
      <c r="V261" s="44">
        <v>2049.71</v>
      </c>
      <c r="W261" s="44">
        <v>1943.74</v>
      </c>
      <c r="X261" s="44">
        <v>1785.66</v>
      </c>
      <c r="Y261" s="44">
        <v>1709</v>
      </c>
      <c r="Z261" s="44">
        <v>1515.85</v>
      </c>
      <c r="AA261" s="44">
        <v>1282.32</v>
      </c>
    </row>
    <row r="262" spans="1:27" ht="12.75" hidden="1" customHeight="1" outlineLevel="1" x14ac:dyDescent="0.2">
      <c r="A262" s="97" t="s">
        <v>495</v>
      </c>
      <c r="B262" s="63" t="s">
        <v>90</v>
      </c>
      <c r="C262" s="43" t="s">
        <v>79</v>
      </c>
      <c r="D262" s="44">
        <f>$D$162</f>
        <v>1716.97</v>
      </c>
      <c r="E262" s="44">
        <f>$D$162</f>
        <v>1716.97</v>
      </c>
      <c r="F262" s="44">
        <f t="shared" ref="F262:AA262" si="151">$D$162</f>
        <v>1716.97</v>
      </c>
      <c r="G262" s="44">
        <f t="shared" si="151"/>
        <v>1716.97</v>
      </c>
      <c r="H262" s="44">
        <f t="shared" si="151"/>
        <v>1716.97</v>
      </c>
      <c r="I262" s="44">
        <f t="shared" si="151"/>
        <v>1716.97</v>
      </c>
      <c r="J262" s="44">
        <f t="shared" si="151"/>
        <v>1716.97</v>
      </c>
      <c r="K262" s="44">
        <f t="shared" si="151"/>
        <v>1716.97</v>
      </c>
      <c r="L262" s="44">
        <f t="shared" si="151"/>
        <v>1716.97</v>
      </c>
      <c r="M262" s="44">
        <f t="shared" si="151"/>
        <v>1716.97</v>
      </c>
      <c r="N262" s="44">
        <f t="shared" si="151"/>
        <v>1716.97</v>
      </c>
      <c r="O262" s="44">
        <f t="shared" si="151"/>
        <v>1716.97</v>
      </c>
      <c r="P262" s="44">
        <f t="shared" si="151"/>
        <v>1716.97</v>
      </c>
      <c r="Q262" s="44">
        <f t="shared" si="151"/>
        <v>1716.97</v>
      </c>
      <c r="R262" s="44">
        <f t="shared" si="151"/>
        <v>1716.97</v>
      </c>
      <c r="S262" s="44">
        <f t="shared" si="151"/>
        <v>1716.97</v>
      </c>
      <c r="T262" s="44">
        <f t="shared" si="151"/>
        <v>1716.97</v>
      </c>
      <c r="U262" s="44">
        <f t="shared" si="151"/>
        <v>1716.97</v>
      </c>
      <c r="V262" s="44">
        <f t="shared" si="151"/>
        <v>1716.97</v>
      </c>
      <c r="W262" s="44">
        <f t="shared" si="151"/>
        <v>1716.97</v>
      </c>
      <c r="X262" s="44">
        <f t="shared" si="151"/>
        <v>1716.97</v>
      </c>
      <c r="Y262" s="44">
        <f t="shared" si="151"/>
        <v>1716.97</v>
      </c>
      <c r="Z262" s="44">
        <f t="shared" si="151"/>
        <v>1716.97</v>
      </c>
      <c r="AA262" s="44">
        <f t="shared" si="151"/>
        <v>1716.97</v>
      </c>
    </row>
    <row r="263" spans="1:27" ht="12.75" hidden="1" customHeight="1" outlineLevel="1" x14ac:dyDescent="0.2">
      <c r="A263" s="97" t="s">
        <v>496</v>
      </c>
      <c r="B263" s="63" t="s">
        <v>83</v>
      </c>
      <c r="C263" s="43" t="s">
        <v>79</v>
      </c>
      <c r="D263" s="44">
        <v>3.63</v>
      </c>
      <c r="E263" s="44">
        <v>3.63</v>
      </c>
      <c r="F263" s="44">
        <v>3.63</v>
      </c>
      <c r="G263" s="44">
        <v>3.63</v>
      </c>
      <c r="H263" s="44">
        <v>3.63</v>
      </c>
      <c r="I263" s="44">
        <v>3.63</v>
      </c>
      <c r="J263" s="44">
        <v>3.63</v>
      </c>
      <c r="K263" s="44">
        <v>3.63</v>
      </c>
      <c r="L263" s="44">
        <v>3.63</v>
      </c>
      <c r="M263" s="44">
        <v>3.63</v>
      </c>
      <c r="N263" s="44">
        <v>3.63</v>
      </c>
      <c r="O263" s="44">
        <v>3.63</v>
      </c>
      <c r="P263" s="44">
        <v>3.63</v>
      </c>
      <c r="Q263" s="44">
        <v>3.63</v>
      </c>
      <c r="R263" s="44">
        <v>3.63</v>
      </c>
      <c r="S263" s="44">
        <v>3.63</v>
      </c>
      <c r="T263" s="44">
        <v>3.63</v>
      </c>
      <c r="U263" s="44">
        <v>3.63</v>
      </c>
      <c r="V263" s="44">
        <v>3.63</v>
      </c>
      <c r="W263" s="44">
        <v>3.63</v>
      </c>
      <c r="X263" s="44">
        <v>3.63</v>
      </c>
      <c r="Y263" s="44">
        <v>3.63</v>
      </c>
      <c r="Z263" s="44">
        <v>3.63</v>
      </c>
      <c r="AA263" s="44">
        <v>3.63</v>
      </c>
    </row>
    <row r="264" spans="1:27" ht="12.75" hidden="1" customHeight="1" outlineLevel="1" x14ac:dyDescent="0.2">
      <c r="A264" s="97" t="s">
        <v>497</v>
      </c>
      <c r="B264" s="63" t="s">
        <v>81</v>
      </c>
      <c r="C264" s="43" t="s">
        <v>79</v>
      </c>
      <c r="D264" s="44">
        <f>$D$11</f>
        <v>110.23</v>
      </c>
      <c r="E264" s="44">
        <f t="shared" ref="E264:AA264" si="152">$D$11</f>
        <v>110.23</v>
      </c>
      <c r="F264" s="44">
        <f t="shared" si="152"/>
        <v>110.23</v>
      </c>
      <c r="G264" s="44">
        <f t="shared" si="152"/>
        <v>110.23</v>
      </c>
      <c r="H264" s="44">
        <f t="shared" si="152"/>
        <v>110.23</v>
      </c>
      <c r="I264" s="44">
        <f t="shared" si="152"/>
        <v>110.23</v>
      </c>
      <c r="J264" s="44">
        <f t="shared" si="152"/>
        <v>110.23</v>
      </c>
      <c r="K264" s="44">
        <f t="shared" si="152"/>
        <v>110.23</v>
      </c>
      <c r="L264" s="44">
        <f t="shared" si="152"/>
        <v>110.23</v>
      </c>
      <c r="M264" s="44">
        <f t="shared" si="152"/>
        <v>110.23</v>
      </c>
      <c r="N264" s="44">
        <f t="shared" si="152"/>
        <v>110.23</v>
      </c>
      <c r="O264" s="44">
        <f t="shared" si="152"/>
        <v>110.23</v>
      </c>
      <c r="P264" s="44">
        <f t="shared" si="152"/>
        <v>110.23</v>
      </c>
      <c r="Q264" s="44">
        <f t="shared" si="152"/>
        <v>110.23</v>
      </c>
      <c r="R264" s="44">
        <f t="shared" si="152"/>
        <v>110.23</v>
      </c>
      <c r="S264" s="44">
        <f t="shared" si="152"/>
        <v>110.23</v>
      </c>
      <c r="T264" s="44">
        <f t="shared" si="152"/>
        <v>110.23</v>
      </c>
      <c r="U264" s="44">
        <f t="shared" si="152"/>
        <v>110.23</v>
      </c>
      <c r="V264" s="44">
        <f t="shared" si="152"/>
        <v>110.23</v>
      </c>
      <c r="W264" s="44">
        <f t="shared" si="152"/>
        <v>110.23</v>
      </c>
      <c r="X264" s="44">
        <f t="shared" si="152"/>
        <v>110.23</v>
      </c>
      <c r="Y264" s="44">
        <f t="shared" si="152"/>
        <v>110.23</v>
      </c>
      <c r="Z264" s="44">
        <f t="shared" si="152"/>
        <v>110.23</v>
      </c>
      <c r="AA264" s="44">
        <f t="shared" si="152"/>
        <v>110.23</v>
      </c>
    </row>
    <row r="265" spans="1:27" ht="12.75" customHeight="1" collapsed="1" x14ac:dyDescent="0.2">
      <c r="A265" s="96" t="s">
        <v>498</v>
      </c>
      <c r="B265" s="28" t="str">
        <f>"22"&amp;"."&amp;$B$639&amp;"."&amp;$B$640</f>
        <v>22.11.2023</v>
      </c>
      <c r="C265" s="88" t="s">
        <v>76</v>
      </c>
      <c r="D265" s="89">
        <f>ROUND(((D266+D267+D269+D268)/1000),5)</f>
        <v>3.01213</v>
      </c>
      <c r="E265" s="89">
        <f>ROUND(((E266+E267+E269+E268)/1000),5)</f>
        <v>2.93181</v>
      </c>
      <c r="F265" s="89">
        <f>ROUND(((F266+F267+F269+F268)/1000),5)</f>
        <v>2.8508200000000001</v>
      </c>
      <c r="G265" s="89">
        <f t="shared" ref="G265:AA265" si="153">ROUND(((G266+G267+G269+G268)/1000),5)</f>
        <v>2.8252199999999998</v>
      </c>
      <c r="H265" s="89">
        <f t="shared" si="153"/>
        <v>2.9010699999999998</v>
      </c>
      <c r="I265" s="89">
        <f t="shared" si="153"/>
        <v>3.0706500000000001</v>
      </c>
      <c r="J265" s="89">
        <f t="shared" si="153"/>
        <v>3.2960400000000001</v>
      </c>
      <c r="K265" s="89">
        <f t="shared" si="153"/>
        <v>3.5084900000000001</v>
      </c>
      <c r="L265" s="89">
        <f t="shared" si="153"/>
        <v>3.67428</v>
      </c>
      <c r="M265" s="89">
        <f t="shared" si="153"/>
        <v>3.6945600000000001</v>
      </c>
      <c r="N265" s="89">
        <f t="shared" si="153"/>
        <v>3.7850999999999999</v>
      </c>
      <c r="O265" s="89">
        <f t="shared" si="153"/>
        <v>3.7871800000000002</v>
      </c>
      <c r="P265" s="89">
        <f t="shared" si="153"/>
        <v>3.75936</v>
      </c>
      <c r="Q265" s="89">
        <f t="shared" si="153"/>
        <v>3.78112</v>
      </c>
      <c r="R265" s="89">
        <f t="shared" si="153"/>
        <v>3.76633</v>
      </c>
      <c r="S265" s="89">
        <f t="shared" si="153"/>
        <v>3.75379</v>
      </c>
      <c r="T265" s="89">
        <f t="shared" si="153"/>
        <v>3.8134899999999998</v>
      </c>
      <c r="U265" s="89">
        <f t="shared" si="153"/>
        <v>3.8738199999999998</v>
      </c>
      <c r="V265" s="89">
        <f t="shared" si="153"/>
        <v>3.82646</v>
      </c>
      <c r="W265" s="89">
        <f t="shared" si="153"/>
        <v>3.7401399999999998</v>
      </c>
      <c r="X265" s="89">
        <f t="shared" si="153"/>
        <v>3.6568000000000001</v>
      </c>
      <c r="Y265" s="89">
        <f t="shared" si="153"/>
        <v>3.6248900000000002</v>
      </c>
      <c r="Z265" s="89">
        <f t="shared" si="153"/>
        <v>3.3670300000000002</v>
      </c>
      <c r="AA265" s="89">
        <f t="shared" si="153"/>
        <v>3.1476500000000001</v>
      </c>
    </row>
    <row r="266" spans="1:27" ht="12.75" hidden="1" customHeight="1" outlineLevel="1" x14ac:dyDescent="0.2">
      <c r="A266" s="97" t="s">
        <v>499</v>
      </c>
      <c r="B266" s="63" t="s">
        <v>242</v>
      </c>
      <c r="C266" s="43" t="s">
        <v>79</v>
      </c>
      <c r="D266" s="44">
        <v>1181.3</v>
      </c>
      <c r="E266" s="44">
        <v>1100.98</v>
      </c>
      <c r="F266" s="44">
        <v>1019.99</v>
      </c>
      <c r="G266" s="44">
        <v>994.39</v>
      </c>
      <c r="H266" s="44">
        <v>1070.24</v>
      </c>
      <c r="I266" s="44">
        <v>1239.82</v>
      </c>
      <c r="J266" s="44">
        <v>1465.21</v>
      </c>
      <c r="K266" s="44">
        <v>1677.66</v>
      </c>
      <c r="L266" s="44">
        <v>1843.45</v>
      </c>
      <c r="M266" s="44">
        <v>1863.73</v>
      </c>
      <c r="N266" s="44">
        <v>1954.27</v>
      </c>
      <c r="O266" s="44">
        <v>1956.35</v>
      </c>
      <c r="P266" s="44">
        <v>1928.53</v>
      </c>
      <c r="Q266" s="44">
        <v>1950.29</v>
      </c>
      <c r="R266" s="44">
        <v>1935.5</v>
      </c>
      <c r="S266" s="44">
        <v>1922.96</v>
      </c>
      <c r="T266" s="44">
        <v>1982.66</v>
      </c>
      <c r="U266" s="44">
        <v>2042.99</v>
      </c>
      <c r="V266" s="44">
        <v>1995.63</v>
      </c>
      <c r="W266" s="44">
        <v>1909.31</v>
      </c>
      <c r="X266" s="44">
        <v>1825.97</v>
      </c>
      <c r="Y266" s="44">
        <v>1794.06</v>
      </c>
      <c r="Z266" s="44">
        <v>1536.2</v>
      </c>
      <c r="AA266" s="44">
        <v>1316.82</v>
      </c>
    </row>
    <row r="267" spans="1:27" ht="12.75" hidden="1" customHeight="1" outlineLevel="1" x14ac:dyDescent="0.2">
      <c r="A267" s="97" t="s">
        <v>500</v>
      </c>
      <c r="B267" s="63" t="s">
        <v>90</v>
      </c>
      <c r="C267" s="43" t="s">
        <v>79</v>
      </c>
      <c r="D267" s="44">
        <f>$D$162</f>
        <v>1716.97</v>
      </c>
      <c r="E267" s="44">
        <f>$D$162</f>
        <v>1716.97</v>
      </c>
      <c r="F267" s="44">
        <f t="shared" ref="F267:AA267" si="154">$D$162</f>
        <v>1716.97</v>
      </c>
      <c r="G267" s="44">
        <f t="shared" si="154"/>
        <v>1716.97</v>
      </c>
      <c r="H267" s="44">
        <f t="shared" si="154"/>
        <v>1716.97</v>
      </c>
      <c r="I267" s="44">
        <f t="shared" si="154"/>
        <v>1716.97</v>
      </c>
      <c r="J267" s="44">
        <f t="shared" si="154"/>
        <v>1716.97</v>
      </c>
      <c r="K267" s="44">
        <f t="shared" si="154"/>
        <v>1716.97</v>
      </c>
      <c r="L267" s="44">
        <f t="shared" si="154"/>
        <v>1716.97</v>
      </c>
      <c r="M267" s="44">
        <f t="shared" si="154"/>
        <v>1716.97</v>
      </c>
      <c r="N267" s="44">
        <f t="shared" si="154"/>
        <v>1716.97</v>
      </c>
      <c r="O267" s="44">
        <f t="shared" si="154"/>
        <v>1716.97</v>
      </c>
      <c r="P267" s="44">
        <f t="shared" si="154"/>
        <v>1716.97</v>
      </c>
      <c r="Q267" s="44">
        <f t="shared" si="154"/>
        <v>1716.97</v>
      </c>
      <c r="R267" s="44">
        <f t="shared" si="154"/>
        <v>1716.97</v>
      </c>
      <c r="S267" s="44">
        <f t="shared" si="154"/>
        <v>1716.97</v>
      </c>
      <c r="T267" s="44">
        <f t="shared" si="154"/>
        <v>1716.97</v>
      </c>
      <c r="U267" s="44">
        <f t="shared" si="154"/>
        <v>1716.97</v>
      </c>
      <c r="V267" s="44">
        <f t="shared" si="154"/>
        <v>1716.97</v>
      </c>
      <c r="W267" s="44">
        <f t="shared" si="154"/>
        <v>1716.97</v>
      </c>
      <c r="X267" s="44">
        <f t="shared" si="154"/>
        <v>1716.97</v>
      </c>
      <c r="Y267" s="44">
        <f t="shared" si="154"/>
        <v>1716.97</v>
      </c>
      <c r="Z267" s="44">
        <f t="shared" si="154"/>
        <v>1716.97</v>
      </c>
      <c r="AA267" s="44">
        <f t="shared" si="154"/>
        <v>1716.97</v>
      </c>
    </row>
    <row r="268" spans="1:27" ht="12.75" hidden="1" customHeight="1" outlineLevel="1" x14ac:dyDescent="0.2">
      <c r="A268" s="97" t="s">
        <v>501</v>
      </c>
      <c r="B268" s="63" t="s">
        <v>83</v>
      </c>
      <c r="C268" s="43" t="s">
        <v>79</v>
      </c>
      <c r="D268" s="44">
        <v>3.63</v>
      </c>
      <c r="E268" s="44">
        <v>3.63</v>
      </c>
      <c r="F268" s="44">
        <v>3.63</v>
      </c>
      <c r="G268" s="44">
        <v>3.63</v>
      </c>
      <c r="H268" s="44">
        <v>3.63</v>
      </c>
      <c r="I268" s="44">
        <v>3.63</v>
      </c>
      <c r="J268" s="44">
        <v>3.63</v>
      </c>
      <c r="K268" s="44">
        <v>3.63</v>
      </c>
      <c r="L268" s="44">
        <v>3.63</v>
      </c>
      <c r="M268" s="44">
        <v>3.63</v>
      </c>
      <c r="N268" s="44">
        <v>3.63</v>
      </c>
      <c r="O268" s="44">
        <v>3.63</v>
      </c>
      <c r="P268" s="44">
        <v>3.63</v>
      </c>
      <c r="Q268" s="44">
        <v>3.63</v>
      </c>
      <c r="R268" s="44">
        <v>3.63</v>
      </c>
      <c r="S268" s="44">
        <v>3.63</v>
      </c>
      <c r="T268" s="44">
        <v>3.63</v>
      </c>
      <c r="U268" s="44">
        <v>3.63</v>
      </c>
      <c r="V268" s="44">
        <v>3.63</v>
      </c>
      <c r="W268" s="44">
        <v>3.63</v>
      </c>
      <c r="X268" s="44">
        <v>3.63</v>
      </c>
      <c r="Y268" s="44">
        <v>3.63</v>
      </c>
      <c r="Z268" s="44">
        <v>3.63</v>
      </c>
      <c r="AA268" s="44">
        <v>3.63</v>
      </c>
    </row>
    <row r="269" spans="1:27" ht="12.75" hidden="1" customHeight="1" outlineLevel="1" x14ac:dyDescent="0.2">
      <c r="A269" s="97" t="s">
        <v>502</v>
      </c>
      <c r="B269" s="63" t="s">
        <v>81</v>
      </c>
      <c r="C269" s="43" t="s">
        <v>79</v>
      </c>
      <c r="D269" s="44">
        <f>$D$11</f>
        <v>110.23</v>
      </c>
      <c r="E269" s="44">
        <f t="shared" ref="E269:AA269" si="155">$D$11</f>
        <v>110.23</v>
      </c>
      <c r="F269" s="44">
        <f t="shared" si="155"/>
        <v>110.23</v>
      </c>
      <c r="G269" s="44">
        <f t="shared" si="155"/>
        <v>110.23</v>
      </c>
      <c r="H269" s="44">
        <f t="shared" si="155"/>
        <v>110.23</v>
      </c>
      <c r="I269" s="44">
        <f t="shared" si="155"/>
        <v>110.23</v>
      </c>
      <c r="J269" s="44">
        <f t="shared" si="155"/>
        <v>110.23</v>
      </c>
      <c r="K269" s="44">
        <f t="shared" si="155"/>
        <v>110.23</v>
      </c>
      <c r="L269" s="44">
        <f t="shared" si="155"/>
        <v>110.23</v>
      </c>
      <c r="M269" s="44">
        <f t="shared" si="155"/>
        <v>110.23</v>
      </c>
      <c r="N269" s="44">
        <f t="shared" si="155"/>
        <v>110.23</v>
      </c>
      <c r="O269" s="44">
        <f t="shared" si="155"/>
        <v>110.23</v>
      </c>
      <c r="P269" s="44">
        <f t="shared" si="155"/>
        <v>110.23</v>
      </c>
      <c r="Q269" s="44">
        <f t="shared" si="155"/>
        <v>110.23</v>
      </c>
      <c r="R269" s="44">
        <f t="shared" si="155"/>
        <v>110.23</v>
      </c>
      <c r="S269" s="44">
        <f t="shared" si="155"/>
        <v>110.23</v>
      </c>
      <c r="T269" s="44">
        <f t="shared" si="155"/>
        <v>110.23</v>
      </c>
      <c r="U269" s="44">
        <f t="shared" si="155"/>
        <v>110.23</v>
      </c>
      <c r="V269" s="44">
        <f t="shared" si="155"/>
        <v>110.23</v>
      </c>
      <c r="W269" s="44">
        <f t="shared" si="155"/>
        <v>110.23</v>
      </c>
      <c r="X269" s="44">
        <f t="shared" si="155"/>
        <v>110.23</v>
      </c>
      <c r="Y269" s="44">
        <f t="shared" si="155"/>
        <v>110.23</v>
      </c>
      <c r="Z269" s="44">
        <f t="shared" si="155"/>
        <v>110.23</v>
      </c>
      <c r="AA269" s="44">
        <f t="shared" si="155"/>
        <v>110.23</v>
      </c>
    </row>
    <row r="270" spans="1:27" ht="12.75" customHeight="1" collapsed="1" x14ac:dyDescent="0.2">
      <c r="A270" s="96" t="s">
        <v>503</v>
      </c>
      <c r="B270" s="28" t="str">
        <f>"23"&amp;"."&amp;$B$639&amp;"."&amp;$B$640</f>
        <v>23.11.2023</v>
      </c>
      <c r="C270" s="88" t="s">
        <v>76</v>
      </c>
      <c r="D270" s="89">
        <f>ROUND(((D271+D272+D274+D273)/1000),5)</f>
        <v>3.0188199999999998</v>
      </c>
      <c r="E270" s="89">
        <f>ROUND(((E271+E272+E274+E273)/1000),5)</f>
        <v>2.9335800000000001</v>
      </c>
      <c r="F270" s="89">
        <f>ROUND(((F271+F272+F274+F273)/1000),5)</f>
        <v>2.9011100000000001</v>
      </c>
      <c r="G270" s="89">
        <f t="shared" ref="G270:AA270" si="156">ROUND(((G271+G272+G274+G273)/1000),5)</f>
        <v>2.9007299999999998</v>
      </c>
      <c r="H270" s="89">
        <f t="shared" si="156"/>
        <v>2.9094500000000001</v>
      </c>
      <c r="I270" s="89">
        <f t="shared" si="156"/>
        <v>3.0628700000000002</v>
      </c>
      <c r="J270" s="89">
        <f t="shared" si="156"/>
        <v>3.2649599999999999</v>
      </c>
      <c r="K270" s="89">
        <f t="shared" si="156"/>
        <v>3.5337800000000001</v>
      </c>
      <c r="L270" s="89">
        <f t="shared" si="156"/>
        <v>3.6480700000000001</v>
      </c>
      <c r="M270" s="89">
        <f t="shared" si="156"/>
        <v>3.6649699999999998</v>
      </c>
      <c r="N270" s="89">
        <f t="shared" si="156"/>
        <v>3.7072500000000002</v>
      </c>
      <c r="O270" s="89">
        <f t="shared" si="156"/>
        <v>3.7778299999999998</v>
      </c>
      <c r="P270" s="89">
        <f t="shared" si="156"/>
        <v>3.7717000000000001</v>
      </c>
      <c r="Q270" s="89">
        <f t="shared" si="156"/>
        <v>3.7887599999999999</v>
      </c>
      <c r="R270" s="89">
        <f t="shared" si="156"/>
        <v>3.77915</v>
      </c>
      <c r="S270" s="89">
        <f t="shared" si="156"/>
        <v>3.6878199999999999</v>
      </c>
      <c r="T270" s="89">
        <f t="shared" si="156"/>
        <v>3.6890399999999999</v>
      </c>
      <c r="U270" s="89">
        <f t="shared" si="156"/>
        <v>3.7529499999999998</v>
      </c>
      <c r="V270" s="89">
        <f t="shared" si="156"/>
        <v>3.7864300000000002</v>
      </c>
      <c r="W270" s="89">
        <f t="shared" si="156"/>
        <v>3.6894399999999998</v>
      </c>
      <c r="X270" s="89">
        <f t="shared" si="156"/>
        <v>3.6640000000000001</v>
      </c>
      <c r="Y270" s="89">
        <f t="shared" si="156"/>
        <v>3.6332900000000001</v>
      </c>
      <c r="Z270" s="89">
        <f t="shared" si="156"/>
        <v>3.3534999999999999</v>
      </c>
      <c r="AA270" s="89">
        <f t="shared" si="156"/>
        <v>3.1063700000000001</v>
      </c>
    </row>
    <row r="271" spans="1:27" ht="12.75" hidden="1" customHeight="1" outlineLevel="1" x14ac:dyDescent="0.2">
      <c r="A271" s="97" t="s">
        <v>504</v>
      </c>
      <c r="B271" s="63" t="s">
        <v>242</v>
      </c>
      <c r="C271" s="43" t="s">
        <v>79</v>
      </c>
      <c r="D271" s="44">
        <v>1187.99</v>
      </c>
      <c r="E271" s="44">
        <v>1102.75</v>
      </c>
      <c r="F271" s="44">
        <v>1070.28</v>
      </c>
      <c r="G271" s="44">
        <v>1069.9000000000001</v>
      </c>
      <c r="H271" s="44">
        <v>1078.6199999999999</v>
      </c>
      <c r="I271" s="44">
        <v>1232.04</v>
      </c>
      <c r="J271" s="44">
        <v>1434.13</v>
      </c>
      <c r="K271" s="44">
        <v>1702.95</v>
      </c>
      <c r="L271" s="44">
        <v>1817.24</v>
      </c>
      <c r="M271" s="44">
        <v>1834.14</v>
      </c>
      <c r="N271" s="44">
        <v>1876.42</v>
      </c>
      <c r="O271" s="44">
        <v>1947</v>
      </c>
      <c r="P271" s="44">
        <v>1940.87</v>
      </c>
      <c r="Q271" s="44">
        <v>1957.93</v>
      </c>
      <c r="R271" s="44">
        <v>1948.32</v>
      </c>
      <c r="S271" s="44">
        <v>1856.99</v>
      </c>
      <c r="T271" s="44">
        <v>1858.21</v>
      </c>
      <c r="U271" s="44">
        <v>1922.12</v>
      </c>
      <c r="V271" s="44">
        <v>1955.6</v>
      </c>
      <c r="W271" s="44">
        <v>1858.61</v>
      </c>
      <c r="X271" s="44">
        <v>1833.17</v>
      </c>
      <c r="Y271" s="44">
        <v>1802.46</v>
      </c>
      <c r="Z271" s="44">
        <v>1522.67</v>
      </c>
      <c r="AA271" s="44">
        <v>1275.54</v>
      </c>
    </row>
    <row r="272" spans="1:27" ht="12.75" hidden="1" customHeight="1" outlineLevel="1" x14ac:dyDescent="0.2">
      <c r="A272" s="97" t="s">
        <v>505</v>
      </c>
      <c r="B272" s="63" t="s">
        <v>90</v>
      </c>
      <c r="C272" s="43" t="s">
        <v>79</v>
      </c>
      <c r="D272" s="44">
        <f>$D$162</f>
        <v>1716.97</v>
      </c>
      <c r="E272" s="44">
        <f>$D$162</f>
        <v>1716.97</v>
      </c>
      <c r="F272" s="44">
        <f t="shared" ref="F272:AA272" si="157">$D$162</f>
        <v>1716.97</v>
      </c>
      <c r="G272" s="44">
        <f t="shared" si="157"/>
        <v>1716.97</v>
      </c>
      <c r="H272" s="44">
        <f t="shared" si="157"/>
        <v>1716.97</v>
      </c>
      <c r="I272" s="44">
        <f t="shared" si="157"/>
        <v>1716.97</v>
      </c>
      <c r="J272" s="44">
        <f t="shared" si="157"/>
        <v>1716.97</v>
      </c>
      <c r="K272" s="44">
        <f t="shared" si="157"/>
        <v>1716.97</v>
      </c>
      <c r="L272" s="44">
        <f t="shared" si="157"/>
        <v>1716.97</v>
      </c>
      <c r="M272" s="44">
        <f t="shared" si="157"/>
        <v>1716.97</v>
      </c>
      <c r="N272" s="44">
        <f t="shared" si="157"/>
        <v>1716.97</v>
      </c>
      <c r="O272" s="44">
        <f t="shared" si="157"/>
        <v>1716.97</v>
      </c>
      <c r="P272" s="44">
        <f t="shared" si="157"/>
        <v>1716.97</v>
      </c>
      <c r="Q272" s="44">
        <f t="shared" si="157"/>
        <v>1716.97</v>
      </c>
      <c r="R272" s="44">
        <f t="shared" si="157"/>
        <v>1716.97</v>
      </c>
      <c r="S272" s="44">
        <f t="shared" si="157"/>
        <v>1716.97</v>
      </c>
      <c r="T272" s="44">
        <f t="shared" si="157"/>
        <v>1716.97</v>
      </c>
      <c r="U272" s="44">
        <f t="shared" si="157"/>
        <v>1716.97</v>
      </c>
      <c r="V272" s="44">
        <f t="shared" si="157"/>
        <v>1716.97</v>
      </c>
      <c r="W272" s="44">
        <f t="shared" si="157"/>
        <v>1716.97</v>
      </c>
      <c r="X272" s="44">
        <f t="shared" si="157"/>
        <v>1716.97</v>
      </c>
      <c r="Y272" s="44">
        <f t="shared" si="157"/>
        <v>1716.97</v>
      </c>
      <c r="Z272" s="44">
        <f t="shared" si="157"/>
        <v>1716.97</v>
      </c>
      <c r="AA272" s="44">
        <f t="shared" si="157"/>
        <v>1716.97</v>
      </c>
    </row>
    <row r="273" spans="1:27" ht="12.75" hidden="1" customHeight="1" outlineLevel="1" x14ac:dyDescent="0.2">
      <c r="A273" s="97" t="s">
        <v>506</v>
      </c>
      <c r="B273" s="63" t="s">
        <v>83</v>
      </c>
      <c r="C273" s="43" t="s">
        <v>79</v>
      </c>
      <c r="D273" s="44">
        <v>3.63</v>
      </c>
      <c r="E273" s="44">
        <v>3.63</v>
      </c>
      <c r="F273" s="44">
        <v>3.63</v>
      </c>
      <c r="G273" s="44">
        <v>3.63</v>
      </c>
      <c r="H273" s="44">
        <v>3.63</v>
      </c>
      <c r="I273" s="44">
        <v>3.63</v>
      </c>
      <c r="J273" s="44">
        <v>3.63</v>
      </c>
      <c r="K273" s="44">
        <v>3.63</v>
      </c>
      <c r="L273" s="44">
        <v>3.63</v>
      </c>
      <c r="M273" s="44">
        <v>3.63</v>
      </c>
      <c r="N273" s="44">
        <v>3.63</v>
      </c>
      <c r="O273" s="44">
        <v>3.63</v>
      </c>
      <c r="P273" s="44">
        <v>3.63</v>
      </c>
      <c r="Q273" s="44">
        <v>3.63</v>
      </c>
      <c r="R273" s="44">
        <v>3.63</v>
      </c>
      <c r="S273" s="44">
        <v>3.63</v>
      </c>
      <c r="T273" s="44">
        <v>3.63</v>
      </c>
      <c r="U273" s="44">
        <v>3.63</v>
      </c>
      <c r="V273" s="44">
        <v>3.63</v>
      </c>
      <c r="W273" s="44">
        <v>3.63</v>
      </c>
      <c r="X273" s="44">
        <v>3.63</v>
      </c>
      <c r="Y273" s="44">
        <v>3.63</v>
      </c>
      <c r="Z273" s="44">
        <v>3.63</v>
      </c>
      <c r="AA273" s="44">
        <v>3.63</v>
      </c>
    </row>
    <row r="274" spans="1:27" ht="12.75" hidden="1" customHeight="1" outlineLevel="1" x14ac:dyDescent="0.2">
      <c r="A274" s="97" t="s">
        <v>507</v>
      </c>
      <c r="B274" s="63" t="s">
        <v>81</v>
      </c>
      <c r="C274" s="43" t="s">
        <v>79</v>
      </c>
      <c r="D274" s="44">
        <f>$D$11</f>
        <v>110.23</v>
      </c>
      <c r="E274" s="44">
        <f t="shared" ref="E274:AA274" si="158">$D$11</f>
        <v>110.23</v>
      </c>
      <c r="F274" s="44">
        <f t="shared" si="158"/>
        <v>110.23</v>
      </c>
      <c r="G274" s="44">
        <f t="shared" si="158"/>
        <v>110.23</v>
      </c>
      <c r="H274" s="44">
        <f t="shared" si="158"/>
        <v>110.23</v>
      </c>
      <c r="I274" s="44">
        <f t="shared" si="158"/>
        <v>110.23</v>
      </c>
      <c r="J274" s="44">
        <f t="shared" si="158"/>
        <v>110.23</v>
      </c>
      <c r="K274" s="44">
        <f t="shared" si="158"/>
        <v>110.23</v>
      </c>
      <c r="L274" s="44">
        <f t="shared" si="158"/>
        <v>110.23</v>
      </c>
      <c r="M274" s="44">
        <f t="shared" si="158"/>
        <v>110.23</v>
      </c>
      <c r="N274" s="44">
        <f t="shared" si="158"/>
        <v>110.23</v>
      </c>
      <c r="O274" s="44">
        <f t="shared" si="158"/>
        <v>110.23</v>
      </c>
      <c r="P274" s="44">
        <f t="shared" si="158"/>
        <v>110.23</v>
      </c>
      <c r="Q274" s="44">
        <f t="shared" si="158"/>
        <v>110.23</v>
      </c>
      <c r="R274" s="44">
        <f t="shared" si="158"/>
        <v>110.23</v>
      </c>
      <c r="S274" s="44">
        <f t="shared" si="158"/>
        <v>110.23</v>
      </c>
      <c r="T274" s="44">
        <f t="shared" si="158"/>
        <v>110.23</v>
      </c>
      <c r="U274" s="44">
        <f t="shared" si="158"/>
        <v>110.23</v>
      </c>
      <c r="V274" s="44">
        <f t="shared" si="158"/>
        <v>110.23</v>
      </c>
      <c r="W274" s="44">
        <f t="shared" si="158"/>
        <v>110.23</v>
      </c>
      <c r="X274" s="44">
        <f t="shared" si="158"/>
        <v>110.23</v>
      </c>
      <c r="Y274" s="44">
        <f t="shared" si="158"/>
        <v>110.23</v>
      </c>
      <c r="Z274" s="44">
        <f t="shared" si="158"/>
        <v>110.23</v>
      </c>
      <c r="AA274" s="44">
        <f t="shared" si="158"/>
        <v>110.23</v>
      </c>
    </row>
    <row r="275" spans="1:27" ht="12.75" customHeight="1" collapsed="1" x14ac:dyDescent="0.2">
      <c r="A275" s="96" t="s">
        <v>508</v>
      </c>
      <c r="B275" s="28" t="str">
        <f>"24"&amp;"."&amp;$B$639&amp;"."&amp;$B$640</f>
        <v>24.11.2023</v>
      </c>
      <c r="C275" s="88" t="s">
        <v>76</v>
      </c>
      <c r="D275" s="89">
        <f>ROUND(((D276+D277+D279+D278)/1000),5)</f>
        <v>2.9893200000000002</v>
      </c>
      <c r="E275" s="89">
        <f>ROUND(((E276+E277+E279+E278)/1000),5)</f>
        <v>2.8671500000000001</v>
      </c>
      <c r="F275" s="89">
        <f>ROUND(((F276+F277+F279+F278)/1000),5)</f>
        <v>2.7989799999999998</v>
      </c>
      <c r="G275" s="89">
        <f t="shared" ref="G275:AA275" si="159">ROUND(((G276+G277+G279+G278)/1000),5)</f>
        <v>2.6389800000000001</v>
      </c>
      <c r="H275" s="89">
        <f t="shared" si="159"/>
        <v>2.7985500000000001</v>
      </c>
      <c r="I275" s="89">
        <f t="shared" si="159"/>
        <v>3.0446900000000001</v>
      </c>
      <c r="J275" s="89">
        <f t="shared" si="159"/>
        <v>3.15951</v>
      </c>
      <c r="K275" s="89">
        <f t="shared" si="159"/>
        <v>3.4538600000000002</v>
      </c>
      <c r="L275" s="89">
        <f t="shared" si="159"/>
        <v>3.6941999999999999</v>
      </c>
      <c r="M275" s="89">
        <f t="shared" si="159"/>
        <v>3.7248000000000001</v>
      </c>
      <c r="N275" s="89">
        <f t="shared" si="159"/>
        <v>3.7574999999999998</v>
      </c>
      <c r="O275" s="89">
        <f t="shared" si="159"/>
        <v>3.8017400000000001</v>
      </c>
      <c r="P275" s="89">
        <f t="shared" si="159"/>
        <v>3.7756500000000002</v>
      </c>
      <c r="Q275" s="89">
        <f t="shared" si="159"/>
        <v>3.7939500000000002</v>
      </c>
      <c r="R275" s="89">
        <f t="shared" si="159"/>
        <v>3.77658</v>
      </c>
      <c r="S275" s="89">
        <f t="shared" si="159"/>
        <v>3.7589600000000001</v>
      </c>
      <c r="T275" s="89">
        <f t="shared" si="159"/>
        <v>3.7642799999999998</v>
      </c>
      <c r="U275" s="89">
        <f t="shared" si="159"/>
        <v>3.7807300000000001</v>
      </c>
      <c r="V275" s="89">
        <f t="shared" si="159"/>
        <v>3.7642899999999999</v>
      </c>
      <c r="W275" s="89">
        <f t="shared" si="159"/>
        <v>3.78206</v>
      </c>
      <c r="X275" s="89">
        <f t="shared" si="159"/>
        <v>3.7184599999999999</v>
      </c>
      <c r="Y275" s="89">
        <f t="shared" si="159"/>
        <v>3.6612</v>
      </c>
      <c r="Z275" s="89">
        <f t="shared" si="159"/>
        <v>3.46685</v>
      </c>
      <c r="AA275" s="89">
        <f t="shared" si="159"/>
        <v>3.2373799999999999</v>
      </c>
    </row>
    <row r="276" spans="1:27" ht="12.75" hidden="1" customHeight="1" outlineLevel="1" x14ac:dyDescent="0.2">
      <c r="A276" s="97" t="s">
        <v>509</v>
      </c>
      <c r="B276" s="63" t="s">
        <v>242</v>
      </c>
      <c r="C276" s="43" t="s">
        <v>79</v>
      </c>
      <c r="D276" s="44">
        <v>1158.49</v>
      </c>
      <c r="E276" s="44">
        <v>1036.32</v>
      </c>
      <c r="F276" s="44">
        <v>968.15</v>
      </c>
      <c r="G276" s="44">
        <v>808.15</v>
      </c>
      <c r="H276" s="44">
        <v>967.72</v>
      </c>
      <c r="I276" s="44">
        <v>1213.8599999999999</v>
      </c>
      <c r="J276" s="44">
        <v>1328.68</v>
      </c>
      <c r="K276" s="44">
        <v>1623.03</v>
      </c>
      <c r="L276" s="44">
        <v>1863.37</v>
      </c>
      <c r="M276" s="44">
        <v>1893.97</v>
      </c>
      <c r="N276" s="44">
        <v>1926.67</v>
      </c>
      <c r="O276" s="44">
        <v>1970.91</v>
      </c>
      <c r="P276" s="44">
        <v>1944.82</v>
      </c>
      <c r="Q276" s="44">
        <v>1963.12</v>
      </c>
      <c r="R276" s="44">
        <v>1945.75</v>
      </c>
      <c r="S276" s="44">
        <v>1928.13</v>
      </c>
      <c r="T276" s="44">
        <v>1933.45</v>
      </c>
      <c r="U276" s="44">
        <v>1949.9</v>
      </c>
      <c r="V276" s="44">
        <v>1933.46</v>
      </c>
      <c r="W276" s="44">
        <v>1951.23</v>
      </c>
      <c r="X276" s="44">
        <v>1887.63</v>
      </c>
      <c r="Y276" s="44">
        <v>1830.37</v>
      </c>
      <c r="Z276" s="44">
        <v>1636.02</v>
      </c>
      <c r="AA276" s="44">
        <v>1406.55</v>
      </c>
    </row>
    <row r="277" spans="1:27" ht="12.75" hidden="1" customHeight="1" outlineLevel="1" x14ac:dyDescent="0.2">
      <c r="A277" s="97" t="s">
        <v>510</v>
      </c>
      <c r="B277" s="63" t="s">
        <v>90</v>
      </c>
      <c r="C277" s="43" t="s">
        <v>79</v>
      </c>
      <c r="D277" s="44">
        <f>$D$162</f>
        <v>1716.97</v>
      </c>
      <c r="E277" s="44">
        <f>$D$162</f>
        <v>1716.97</v>
      </c>
      <c r="F277" s="44">
        <f t="shared" ref="F277:AA277" si="160">$D$162</f>
        <v>1716.97</v>
      </c>
      <c r="G277" s="44">
        <f t="shared" si="160"/>
        <v>1716.97</v>
      </c>
      <c r="H277" s="44">
        <f t="shared" si="160"/>
        <v>1716.97</v>
      </c>
      <c r="I277" s="44">
        <f t="shared" si="160"/>
        <v>1716.97</v>
      </c>
      <c r="J277" s="44">
        <f t="shared" si="160"/>
        <v>1716.97</v>
      </c>
      <c r="K277" s="44">
        <f t="shared" si="160"/>
        <v>1716.97</v>
      </c>
      <c r="L277" s="44">
        <f t="shared" si="160"/>
        <v>1716.97</v>
      </c>
      <c r="M277" s="44">
        <f t="shared" si="160"/>
        <v>1716.97</v>
      </c>
      <c r="N277" s="44">
        <f t="shared" si="160"/>
        <v>1716.97</v>
      </c>
      <c r="O277" s="44">
        <f t="shared" si="160"/>
        <v>1716.97</v>
      </c>
      <c r="P277" s="44">
        <f t="shared" si="160"/>
        <v>1716.97</v>
      </c>
      <c r="Q277" s="44">
        <f t="shared" si="160"/>
        <v>1716.97</v>
      </c>
      <c r="R277" s="44">
        <f t="shared" si="160"/>
        <v>1716.97</v>
      </c>
      <c r="S277" s="44">
        <f t="shared" si="160"/>
        <v>1716.97</v>
      </c>
      <c r="T277" s="44">
        <f t="shared" si="160"/>
        <v>1716.97</v>
      </c>
      <c r="U277" s="44">
        <f t="shared" si="160"/>
        <v>1716.97</v>
      </c>
      <c r="V277" s="44">
        <f t="shared" si="160"/>
        <v>1716.97</v>
      </c>
      <c r="W277" s="44">
        <f t="shared" si="160"/>
        <v>1716.97</v>
      </c>
      <c r="X277" s="44">
        <f t="shared" si="160"/>
        <v>1716.97</v>
      </c>
      <c r="Y277" s="44">
        <f t="shared" si="160"/>
        <v>1716.97</v>
      </c>
      <c r="Z277" s="44">
        <f t="shared" si="160"/>
        <v>1716.97</v>
      </c>
      <c r="AA277" s="44">
        <f t="shared" si="160"/>
        <v>1716.97</v>
      </c>
    </row>
    <row r="278" spans="1:27" ht="12.75" hidden="1" customHeight="1" outlineLevel="1" x14ac:dyDescent="0.2">
      <c r="A278" s="97" t="s">
        <v>511</v>
      </c>
      <c r="B278" s="63" t="s">
        <v>83</v>
      </c>
      <c r="C278" s="43" t="s">
        <v>79</v>
      </c>
      <c r="D278" s="44">
        <v>3.63</v>
      </c>
      <c r="E278" s="44">
        <v>3.63</v>
      </c>
      <c r="F278" s="44">
        <v>3.63</v>
      </c>
      <c r="G278" s="44">
        <v>3.63</v>
      </c>
      <c r="H278" s="44">
        <v>3.63</v>
      </c>
      <c r="I278" s="44">
        <v>3.63</v>
      </c>
      <c r="J278" s="44">
        <v>3.63</v>
      </c>
      <c r="K278" s="44">
        <v>3.63</v>
      </c>
      <c r="L278" s="44">
        <v>3.63</v>
      </c>
      <c r="M278" s="44">
        <v>3.63</v>
      </c>
      <c r="N278" s="44">
        <v>3.63</v>
      </c>
      <c r="O278" s="44">
        <v>3.63</v>
      </c>
      <c r="P278" s="44">
        <v>3.63</v>
      </c>
      <c r="Q278" s="44">
        <v>3.63</v>
      </c>
      <c r="R278" s="44">
        <v>3.63</v>
      </c>
      <c r="S278" s="44">
        <v>3.63</v>
      </c>
      <c r="T278" s="44">
        <v>3.63</v>
      </c>
      <c r="U278" s="44">
        <v>3.63</v>
      </c>
      <c r="V278" s="44">
        <v>3.63</v>
      </c>
      <c r="W278" s="44">
        <v>3.63</v>
      </c>
      <c r="X278" s="44">
        <v>3.63</v>
      </c>
      <c r="Y278" s="44">
        <v>3.63</v>
      </c>
      <c r="Z278" s="44">
        <v>3.63</v>
      </c>
      <c r="AA278" s="44">
        <v>3.63</v>
      </c>
    </row>
    <row r="279" spans="1:27" ht="12.75" hidden="1" customHeight="1" outlineLevel="1" x14ac:dyDescent="0.2">
      <c r="A279" s="97" t="s">
        <v>512</v>
      </c>
      <c r="B279" s="63" t="s">
        <v>81</v>
      </c>
      <c r="C279" s="43" t="s">
        <v>79</v>
      </c>
      <c r="D279" s="44">
        <f>$D$11</f>
        <v>110.23</v>
      </c>
      <c r="E279" s="44">
        <f t="shared" ref="E279:AA279" si="161">$D$11</f>
        <v>110.23</v>
      </c>
      <c r="F279" s="44">
        <f t="shared" si="161"/>
        <v>110.23</v>
      </c>
      <c r="G279" s="44">
        <f t="shared" si="161"/>
        <v>110.23</v>
      </c>
      <c r="H279" s="44">
        <f t="shared" si="161"/>
        <v>110.23</v>
      </c>
      <c r="I279" s="44">
        <f t="shared" si="161"/>
        <v>110.23</v>
      </c>
      <c r="J279" s="44">
        <f t="shared" si="161"/>
        <v>110.23</v>
      </c>
      <c r="K279" s="44">
        <f t="shared" si="161"/>
        <v>110.23</v>
      </c>
      <c r="L279" s="44">
        <f t="shared" si="161"/>
        <v>110.23</v>
      </c>
      <c r="M279" s="44">
        <f t="shared" si="161"/>
        <v>110.23</v>
      </c>
      <c r="N279" s="44">
        <f t="shared" si="161"/>
        <v>110.23</v>
      </c>
      <c r="O279" s="44">
        <f t="shared" si="161"/>
        <v>110.23</v>
      </c>
      <c r="P279" s="44">
        <f t="shared" si="161"/>
        <v>110.23</v>
      </c>
      <c r="Q279" s="44">
        <f t="shared" si="161"/>
        <v>110.23</v>
      </c>
      <c r="R279" s="44">
        <f t="shared" si="161"/>
        <v>110.23</v>
      </c>
      <c r="S279" s="44">
        <f t="shared" si="161"/>
        <v>110.23</v>
      </c>
      <c r="T279" s="44">
        <f t="shared" si="161"/>
        <v>110.23</v>
      </c>
      <c r="U279" s="44">
        <f t="shared" si="161"/>
        <v>110.23</v>
      </c>
      <c r="V279" s="44">
        <f t="shared" si="161"/>
        <v>110.23</v>
      </c>
      <c r="W279" s="44">
        <f t="shared" si="161"/>
        <v>110.23</v>
      </c>
      <c r="X279" s="44">
        <f t="shared" si="161"/>
        <v>110.23</v>
      </c>
      <c r="Y279" s="44">
        <f t="shared" si="161"/>
        <v>110.23</v>
      </c>
      <c r="Z279" s="44">
        <f t="shared" si="161"/>
        <v>110.23</v>
      </c>
      <c r="AA279" s="44">
        <f t="shared" si="161"/>
        <v>110.23</v>
      </c>
    </row>
    <row r="280" spans="1:27" ht="12.75" customHeight="1" collapsed="1" x14ac:dyDescent="0.2">
      <c r="A280" s="96" t="s">
        <v>513</v>
      </c>
      <c r="B280" s="28" t="str">
        <f>"25"&amp;"."&amp;$B$639&amp;"."&amp;$B$640</f>
        <v>25.11.2023</v>
      </c>
      <c r="C280" s="88" t="s">
        <v>76</v>
      </c>
      <c r="D280" s="89">
        <f>ROUND(((D281+D282+D284+D283)/1000),5)</f>
        <v>3.0998299999999999</v>
      </c>
      <c r="E280" s="89">
        <f>ROUND(((E281+E282+E284+E283)/1000),5)</f>
        <v>3.0615600000000001</v>
      </c>
      <c r="F280" s="89">
        <f>ROUND(((F281+F282+F284+F283)/1000),5)</f>
        <v>3.0064199999999999</v>
      </c>
      <c r="G280" s="89">
        <f t="shared" ref="G280:AA280" si="162">ROUND(((G281+G282+G284+G283)/1000),5)</f>
        <v>3.0036499999999999</v>
      </c>
      <c r="H280" s="89">
        <f t="shared" si="162"/>
        <v>3.03329</v>
      </c>
      <c r="I280" s="89">
        <f t="shared" si="162"/>
        <v>3.1048800000000001</v>
      </c>
      <c r="J280" s="89">
        <f t="shared" si="162"/>
        <v>3.1406100000000001</v>
      </c>
      <c r="K280" s="89">
        <f t="shared" si="162"/>
        <v>3.35867</v>
      </c>
      <c r="L280" s="89">
        <f t="shared" si="162"/>
        <v>3.5129600000000001</v>
      </c>
      <c r="M280" s="89">
        <f t="shared" si="162"/>
        <v>3.6885699999999999</v>
      </c>
      <c r="N280" s="89">
        <f t="shared" si="162"/>
        <v>3.7540499999999999</v>
      </c>
      <c r="O280" s="89">
        <f t="shared" si="162"/>
        <v>3.7798400000000001</v>
      </c>
      <c r="P280" s="89">
        <f t="shared" si="162"/>
        <v>3.7802600000000002</v>
      </c>
      <c r="Q280" s="89">
        <f t="shared" si="162"/>
        <v>3.7550699999999999</v>
      </c>
      <c r="R280" s="89">
        <f t="shared" si="162"/>
        <v>3.7526299999999999</v>
      </c>
      <c r="S280" s="89">
        <f t="shared" si="162"/>
        <v>3.7563599999999999</v>
      </c>
      <c r="T280" s="89">
        <f t="shared" si="162"/>
        <v>3.78071</v>
      </c>
      <c r="U280" s="89">
        <f t="shared" si="162"/>
        <v>3.7924699999999998</v>
      </c>
      <c r="V280" s="89">
        <f t="shared" si="162"/>
        <v>3.7882799999999999</v>
      </c>
      <c r="W280" s="89">
        <f t="shared" si="162"/>
        <v>3.7011400000000001</v>
      </c>
      <c r="X280" s="89">
        <f t="shared" si="162"/>
        <v>3.7054200000000002</v>
      </c>
      <c r="Y280" s="89">
        <f t="shared" si="162"/>
        <v>3.5888900000000001</v>
      </c>
      <c r="Z280" s="89">
        <f t="shared" si="162"/>
        <v>3.3690799999999999</v>
      </c>
      <c r="AA280" s="89">
        <f t="shared" si="162"/>
        <v>3.2479499999999999</v>
      </c>
    </row>
    <row r="281" spans="1:27" ht="12.75" hidden="1" customHeight="1" outlineLevel="1" x14ac:dyDescent="0.2">
      <c r="A281" s="97" t="s">
        <v>514</v>
      </c>
      <c r="B281" s="63" t="s">
        <v>242</v>
      </c>
      <c r="C281" s="43" t="s">
        <v>79</v>
      </c>
      <c r="D281" s="44">
        <v>1269</v>
      </c>
      <c r="E281" s="44">
        <v>1230.73</v>
      </c>
      <c r="F281" s="44">
        <v>1175.5899999999999</v>
      </c>
      <c r="G281" s="44">
        <v>1172.82</v>
      </c>
      <c r="H281" s="44">
        <v>1202.46</v>
      </c>
      <c r="I281" s="44">
        <v>1274.05</v>
      </c>
      <c r="J281" s="44">
        <v>1309.78</v>
      </c>
      <c r="K281" s="44">
        <v>1527.84</v>
      </c>
      <c r="L281" s="44">
        <v>1682.13</v>
      </c>
      <c r="M281" s="44">
        <v>1857.74</v>
      </c>
      <c r="N281" s="44">
        <v>1923.22</v>
      </c>
      <c r="O281" s="44">
        <v>1949.01</v>
      </c>
      <c r="P281" s="44">
        <v>1949.43</v>
      </c>
      <c r="Q281" s="44">
        <v>1924.24</v>
      </c>
      <c r="R281" s="44">
        <v>1921.8</v>
      </c>
      <c r="S281" s="44">
        <v>1925.53</v>
      </c>
      <c r="T281" s="44">
        <v>1949.88</v>
      </c>
      <c r="U281" s="44">
        <v>1961.64</v>
      </c>
      <c r="V281" s="44">
        <v>1957.45</v>
      </c>
      <c r="W281" s="44">
        <v>1870.31</v>
      </c>
      <c r="X281" s="44">
        <v>1874.59</v>
      </c>
      <c r="Y281" s="44">
        <v>1758.06</v>
      </c>
      <c r="Z281" s="44">
        <v>1538.25</v>
      </c>
      <c r="AA281" s="44">
        <v>1417.12</v>
      </c>
    </row>
    <row r="282" spans="1:27" ht="12.75" hidden="1" customHeight="1" outlineLevel="1" x14ac:dyDescent="0.2">
      <c r="A282" s="97" t="s">
        <v>515</v>
      </c>
      <c r="B282" s="63" t="s">
        <v>90</v>
      </c>
      <c r="C282" s="43" t="s">
        <v>79</v>
      </c>
      <c r="D282" s="44">
        <f>$D$162</f>
        <v>1716.97</v>
      </c>
      <c r="E282" s="44">
        <f>$D$162</f>
        <v>1716.97</v>
      </c>
      <c r="F282" s="44">
        <f t="shared" ref="F282:AA282" si="163">$D$162</f>
        <v>1716.97</v>
      </c>
      <c r="G282" s="44">
        <f t="shared" si="163"/>
        <v>1716.97</v>
      </c>
      <c r="H282" s="44">
        <f t="shared" si="163"/>
        <v>1716.97</v>
      </c>
      <c r="I282" s="44">
        <f t="shared" si="163"/>
        <v>1716.97</v>
      </c>
      <c r="J282" s="44">
        <f t="shared" si="163"/>
        <v>1716.97</v>
      </c>
      <c r="K282" s="44">
        <f t="shared" si="163"/>
        <v>1716.97</v>
      </c>
      <c r="L282" s="44">
        <f t="shared" si="163"/>
        <v>1716.97</v>
      </c>
      <c r="M282" s="44">
        <f t="shared" si="163"/>
        <v>1716.97</v>
      </c>
      <c r="N282" s="44">
        <f t="shared" si="163"/>
        <v>1716.97</v>
      </c>
      <c r="O282" s="44">
        <f t="shared" si="163"/>
        <v>1716.97</v>
      </c>
      <c r="P282" s="44">
        <f t="shared" si="163"/>
        <v>1716.97</v>
      </c>
      <c r="Q282" s="44">
        <f t="shared" si="163"/>
        <v>1716.97</v>
      </c>
      <c r="R282" s="44">
        <f t="shared" si="163"/>
        <v>1716.97</v>
      </c>
      <c r="S282" s="44">
        <f t="shared" si="163"/>
        <v>1716.97</v>
      </c>
      <c r="T282" s="44">
        <f t="shared" si="163"/>
        <v>1716.97</v>
      </c>
      <c r="U282" s="44">
        <f t="shared" si="163"/>
        <v>1716.97</v>
      </c>
      <c r="V282" s="44">
        <f t="shared" si="163"/>
        <v>1716.97</v>
      </c>
      <c r="W282" s="44">
        <f t="shared" si="163"/>
        <v>1716.97</v>
      </c>
      <c r="X282" s="44">
        <f t="shared" si="163"/>
        <v>1716.97</v>
      </c>
      <c r="Y282" s="44">
        <f t="shared" si="163"/>
        <v>1716.97</v>
      </c>
      <c r="Z282" s="44">
        <f t="shared" si="163"/>
        <v>1716.97</v>
      </c>
      <c r="AA282" s="44">
        <f t="shared" si="163"/>
        <v>1716.97</v>
      </c>
    </row>
    <row r="283" spans="1:27" ht="12.75" hidden="1" customHeight="1" outlineLevel="1" x14ac:dyDescent="0.2">
      <c r="A283" s="97" t="s">
        <v>516</v>
      </c>
      <c r="B283" s="63" t="s">
        <v>83</v>
      </c>
      <c r="C283" s="43" t="s">
        <v>79</v>
      </c>
      <c r="D283" s="44">
        <v>3.63</v>
      </c>
      <c r="E283" s="44">
        <v>3.63</v>
      </c>
      <c r="F283" s="44">
        <v>3.63</v>
      </c>
      <c r="G283" s="44">
        <v>3.63</v>
      </c>
      <c r="H283" s="44">
        <v>3.63</v>
      </c>
      <c r="I283" s="44">
        <v>3.63</v>
      </c>
      <c r="J283" s="44">
        <v>3.63</v>
      </c>
      <c r="K283" s="44">
        <v>3.63</v>
      </c>
      <c r="L283" s="44">
        <v>3.63</v>
      </c>
      <c r="M283" s="44">
        <v>3.63</v>
      </c>
      <c r="N283" s="44">
        <v>3.63</v>
      </c>
      <c r="O283" s="44">
        <v>3.63</v>
      </c>
      <c r="P283" s="44">
        <v>3.63</v>
      </c>
      <c r="Q283" s="44">
        <v>3.63</v>
      </c>
      <c r="R283" s="44">
        <v>3.63</v>
      </c>
      <c r="S283" s="44">
        <v>3.63</v>
      </c>
      <c r="T283" s="44">
        <v>3.63</v>
      </c>
      <c r="U283" s="44">
        <v>3.63</v>
      </c>
      <c r="V283" s="44">
        <v>3.63</v>
      </c>
      <c r="W283" s="44">
        <v>3.63</v>
      </c>
      <c r="X283" s="44">
        <v>3.63</v>
      </c>
      <c r="Y283" s="44">
        <v>3.63</v>
      </c>
      <c r="Z283" s="44">
        <v>3.63</v>
      </c>
      <c r="AA283" s="44">
        <v>3.63</v>
      </c>
    </row>
    <row r="284" spans="1:27" ht="12.75" hidden="1" customHeight="1" outlineLevel="1" x14ac:dyDescent="0.2">
      <c r="A284" s="97" t="s">
        <v>517</v>
      </c>
      <c r="B284" s="63" t="s">
        <v>81</v>
      </c>
      <c r="C284" s="43" t="s">
        <v>79</v>
      </c>
      <c r="D284" s="44">
        <f>$D$11</f>
        <v>110.23</v>
      </c>
      <c r="E284" s="44">
        <f t="shared" ref="E284:AA284" si="164">$D$11</f>
        <v>110.23</v>
      </c>
      <c r="F284" s="44">
        <f t="shared" si="164"/>
        <v>110.23</v>
      </c>
      <c r="G284" s="44">
        <f t="shared" si="164"/>
        <v>110.23</v>
      </c>
      <c r="H284" s="44">
        <f t="shared" si="164"/>
        <v>110.23</v>
      </c>
      <c r="I284" s="44">
        <f t="shared" si="164"/>
        <v>110.23</v>
      </c>
      <c r="J284" s="44">
        <f t="shared" si="164"/>
        <v>110.23</v>
      </c>
      <c r="K284" s="44">
        <f t="shared" si="164"/>
        <v>110.23</v>
      </c>
      <c r="L284" s="44">
        <f t="shared" si="164"/>
        <v>110.23</v>
      </c>
      <c r="M284" s="44">
        <f t="shared" si="164"/>
        <v>110.23</v>
      </c>
      <c r="N284" s="44">
        <f t="shared" si="164"/>
        <v>110.23</v>
      </c>
      <c r="O284" s="44">
        <f t="shared" si="164"/>
        <v>110.23</v>
      </c>
      <c r="P284" s="44">
        <f t="shared" si="164"/>
        <v>110.23</v>
      </c>
      <c r="Q284" s="44">
        <f t="shared" si="164"/>
        <v>110.23</v>
      </c>
      <c r="R284" s="44">
        <f t="shared" si="164"/>
        <v>110.23</v>
      </c>
      <c r="S284" s="44">
        <f t="shared" si="164"/>
        <v>110.23</v>
      </c>
      <c r="T284" s="44">
        <f t="shared" si="164"/>
        <v>110.23</v>
      </c>
      <c r="U284" s="44">
        <f t="shared" si="164"/>
        <v>110.23</v>
      </c>
      <c r="V284" s="44">
        <f t="shared" si="164"/>
        <v>110.23</v>
      </c>
      <c r="W284" s="44">
        <f t="shared" si="164"/>
        <v>110.23</v>
      </c>
      <c r="X284" s="44">
        <f t="shared" si="164"/>
        <v>110.23</v>
      </c>
      <c r="Y284" s="44">
        <f t="shared" si="164"/>
        <v>110.23</v>
      </c>
      <c r="Z284" s="44">
        <f t="shared" si="164"/>
        <v>110.23</v>
      </c>
      <c r="AA284" s="44">
        <f t="shared" si="164"/>
        <v>110.23</v>
      </c>
    </row>
    <row r="285" spans="1:27" ht="12.75" customHeight="1" collapsed="1" x14ac:dyDescent="0.2">
      <c r="A285" s="96" t="s">
        <v>518</v>
      </c>
      <c r="B285" s="28" t="str">
        <f>"26"&amp;"."&amp;$B$639&amp;"."&amp;$B$640</f>
        <v>26.11.2023</v>
      </c>
      <c r="C285" s="88" t="s">
        <v>76</v>
      </c>
      <c r="D285" s="89">
        <f>ROUND(((D286+D287+D289+D288)/1000),5)</f>
        <v>3.1011799999999998</v>
      </c>
      <c r="E285" s="89">
        <f>ROUND(((E286+E287+E289+E288)/1000),5)</f>
        <v>3.02719</v>
      </c>
      <c r="F285" s="89">
        <f>ROUND(((F286+F287+F289+F288)/1000),5)</f>
        <v>2.9803299999999999</v>
      </c>
      <c r="G285" s="89">
        <f t="shared" ref="G285:AA285" si="165">ROUND(((G286+G287+G289+G288)/1000),5)</f>
        <v>2.9510700000000001</v>
      </c>
      <c r="H285" s="89">
        <f t="shared" si="165"/>
        <v>2.9638499999999999</v>
      </c>
      <c r="I285" s="89">
        <f t="shared" si="165"/>
        <v>3.0285299999999999</v>
      </c>
      <c r="J285" s="89">
        <f t="shared" si="165"/>
        <v>3.0824199999999999</v>
      </c>
      <c r="K285" s="89">
        <f t="shared" si="165"/>
        <v>3.1319699999999999</v>
      </c>
      <c r="L285" s="89">
        <f t="shared" si="165"/>
        <v>3.3863300000000001</v>
      </c>
      <c r="M285" s="89">
        <f t="shared" si="165"/>
        <v>3.52569</v>
      </c>
      <c r="N285" s="89">
        <f t="shared" si="165"/>
        <v>3.5951200000000001</v>
      </c>
      <c r="O285" s="89">
        <f t="shared" si="165"/>
        <v>3.6717200000000001</v>
      </c>
      <c r="P285" s="89">
        <f t="shared" si="165"/>
        <v>3.6893899999999999</v>
      </c>
      <c r="Q285" s="89">
        <f t="shared" si="165"/>
        <v>3.6952699999999998</v>
      </c>
      <c r="R285" s="89">
        <f t="shared" si="165"/>
        <v>3.6238700000000001</v>
      </c>
      <c r="S285" s="89">
        <f t="shared" si="165"/>
        <v>3.6585800000000002</v>
      </c>
      <c r="T285" s="89">
        <f t="shared" si="165"/>
        <v>3.67624</v>
      </c>
      <c r="U285" s="89">
        <f t="shared" si="165"/>
        <v>3.8919000000000001</v>
      </c>
      <c r="V285" s="89">
        <f t="shared" si="165"/>
        <v>3.9117500000000001</v>
      </c>
      <c r="W285" s="89">
        <f t="shared" si="165"/>
        <v>3.7915000000000001</v>
      </c>
      <c r="X285" s="89">
        <f t="shared" si="165"/>
        <v>3.8128099999999998</v>
      </c>
      <c r="Y285" s="89">
        <f t="shared" si="165"/>
        <v>3.5495199999999998</v>
      </c>
      <c r="Z285" s="89">
        <f t="shared" si="165"/>
        <v>3.3237800000000002</v>
      </c>
      <c r="AA285" s="89">
        <f t="shared" si="165"/>
        <v>3.1265499999999999</v>
      </c>
    </row>
    <row r="286" spans="1:27" ht="12.75" hidden="1" customHeight="1" outlineLevel="1" x14ac:dyDescent="0.2">
      <c r="A286" s="97" t="s">
        <v>519</v>
      </c>
      <c r="B286" s="63" t="s">
        <v>242</v>
      </c>
      <c r="C286" s="43" t="s">
        <v>79</v>
      </c>
      <c r="D286" s="44">
        <v>1270.3499999999999</v>
      </c>
      <c r="E286" s="44">
        <v>1196.3599999999999</v>
      </c>
      <c r="F286" s="44">
        <v>1149.5</v>
      </c>
      <c r="G286" s="44">
        <v>1120.24</v>
      </c>
      <c r="H286" s="44">
        <v>1133.02</v>
      </c>
      <c r="I286" s="44">
        <v>1197.7</v>
      </c>
      <c r="J286" s="44">
        <v>1251.5899999999999</v>
      </c>
      <c r="K286" s="44">
        <v>1301.1400000000001</v>
      </c>
      <c r="L286" s="44">
        <v>1555.5</v>
      </c>
      <c r="M286" s="44">
        <v>1694.86</v>
      </c>
      <c r="N286" s="44">
        <v>1764.29</v>
      </c>
      <c r="O286" s="44">
        <v>1840.89</v>
      </c>
      <c r="P286" s="44">
        <v>1858.56</v>
      </c>
      <c r="Q286" s="44">
        <v>1864.44</v>
      </c>
      <c r="R286" s="44">
        <v>1793.04</v>
      </c>
      <c r="S286" s="44">
        <v>1827.75</v>
      </c>
      <c r="T286" s="44">
        <v>1845.41</v>
      </c>
      <c r="U286" s="44">
        <v>2061.0700000000002</v>
      </c>
      <c r="V286" s="44">
        <v>2080.92</v>
      </c>
      <c r="W286" s="44">
        <v>1960.67</v>
      </c>
      <c r="X286" s="44">
        <v>1981.98</v>
      </c>
      <c r="Y286" s="44">
        <v>1718.69</v>
      </c>
      <c r="Z286" s="44">
        <v>1492.95</v>
      </c>
      <c r="AA286" s="44">
        <v>1295.72</v>
      </c>
    </row>
    <row r="287" spans="1:27" ht="12.75" hidden="1" customHeight="1" outlineLevel="1" x14ac:dyDescent="0.2">
      <c r="A287" s="97" t="s">
        <v>520</v>
      </c>
      <c r="B287" s="63" t="s">
        <v>90</v>
      </c>
      <c r="C287" s="43" t="s">
        <v>79</v>
      </c>
      <c r="D287" s="44">
        <f>$D$162</f>
        <v>1716.97</v>
      </c>
      <c r="E287" s="44">
        <f>$D$162</f>
        <v>1716.97</v>
      </c>
      <c r="F287" s="44">
        <f t="shared" ref="F287:AA287" si="166">$D$162</f>
        <v>1716.97</v>
      </c>
      <c r="G287" s="44">
        <f t="shared" si="166"/>
        <v>1716.97</v>
      </c>
      <c r="H287" s="44">
        <f t="shared" si="166"/>
        <v>1716.97</v>
      </c>
      <c r="I287" s="44">
        <f t="shared" si="166"/>
        <v>1716.97</v>
      </c>
      <c r="J287" s="44">
        <f t="shared" si="166"/>
        <v>1716.97</v>
      </c>
      <c r="K287" s="44">
        <f t="shared" si="166"/>
        <v>1716.97</v>
      </c>
      <c r="L287" s="44">
        <f t="shared" si="166"/>
        <v>1716.97</v>
      </c>
      <c r="M287" s="44">
        <f t="shared" si="166"/>
        <v>1716.97</v>
      </c>
      <c r="N287" s="44">
        <f t="shared" si="166"/>
        <v>1716.97</v>
      </c>
      <c r="O287" s="44">
        <f t="shared" si="166"/>
        <v>1716.97</v>
      </c>
      <c r="P287" s="44">
        <f t="shared" si="166"/>
        <v>1716.97</v>
      </c>
      <c r="Q287" s="44">
        <f t="shared" si="166"/>
        <v>1716.97</v>
      </c>
      <c r="R287" s="44">
        <f t="shared" si="166"/>
        <v>1716.97</v>
      </c>
      <c r="S287" s="44">
        <f t="shared" si="166"/>
        <v>1716.97</v>
      </c>
      <c r="T287" s="44">
        <f t="shared" si="166"/>
        <v>1716.97</v>
      </c>
      <c r="U287" s="44">
        <f t="shared" si="166"/>
        <v>1716.97</v>
      </c>
      <c r="V287" s="44">
        <f t="shared" si="166"/>
        <v>1716.97</v>
      </c>
      <c r="W287" s="44">
        <f t="shared" si="166"/>
        <v>1716.97</v>
      </c>
      <c r="X287" s="44">
        <f t="shared" si="166"/>
        <v>1716.97</v>
      </c>
      <c r="Y287" s="44">
        <f t="shared" si="166"/>
        <v>1716.97</v>
      </c>
      <c r="Z287" s="44">
        <f t="shared" si="166"/>
        <v>1716.97</v>
      </c>
      <c r="AA287" s="44">
        <f t="shared" si="166"/>
        <v>1716.97</v>
      </c>
    </row>
    <row r="288" spans="1:27" ht="12.75" hidden="1" customHeight="1" outlineLevel="1" x14ac:dyDescent="0.2">
      <c r="A288" s="97" t="s">
        <v>521</v>
      </c>
      <c r="B288" s="63" t="s">
        <v>83</v>
      </c>
      <c r="C288" s="43" t="s">
        <v>79</v>
      </c>
      <c r="D288" s="44">
        <v>3.63</v>
      </c>
      <c r="E288" s="44">
        <v>3.63</v>
      </c>
      <c r="F288" s="44">
        <v>3.63</v>
      </c>
      <c r="G288" s="44">
        <v>3.63</v>
      </c>
      <c r="H288" s="44">
        <v>3.63</v>
      </c>
      <c r="I288" s="44">
        <v>3.63</v>
      </c>
      <c r="J288" s="44">
        <v>3.63</v>
      </c>
      <c r="K288" s="44">
        <v>3.63</v>
      </c>
      <c r="L288" s="44">
        <v>3.63</v>
      </c>
      <c r="M288" s="44">
        <v>3.63</v>
      </c>
      <c r="N288" s="44">
        <v>3.63</v>
      </c>
      <c r="O288" s="44">
        <v>3.63</v>
      </c>
      <c r="P288" s="44">
        <v>3.63</v>
      </c>
      <c r="Q288" s="44">
        <v>3.63</v>
      </c>
      <c r="R288" s="44">
        <v>3.63</v>
      </c>
      <c r="S288" s="44">
        <v>3.63</v>
      </c>
      <c r="T288" s="44">
        <v>3.63</v>
      </c>
      <c r="U288" s="44">
        <v>3.63</v>
      </c>
      <c r="V288" s="44">
        <v>3.63</v>
      </c>
      <c r="W288" s="44">
        <v>3.63</v>
      </c>
      <c r="X288" s="44">
        <v>3.63</v>
      </c>
      <c r="Y288" s="44">
        <v>3.63</v>
      </c>
      <c r="Z288" s="44">
        <v>3.63</v>
      </c>
      <c r="AA288" s="44">
        <v>3.63</v>
      </c>
    </row>
    <row r="289" spans="1:27" ht="12.75" hidden="1" customHeight="1" outlineLevel="1" x14ac:dyDescent="0.2">
      <c r="A289" s="97" t="s">
        <v>522</v>
      </c>
      <c r="B289" s="63" t="s">
        <v>81</v>
      </c>
      <c r="C289" s="43" t="s">
        <v>79</v>
      </c>
      <c r="D289" s="44">
        <f>$D$11</f>
        <v>110.23</v>
      </c>
      <c r="E289" s="44">
        <f t="shared" ref="E289:AA289" si="167">$D$11</f>
        <v>110.23</v>
      </c>
      <c r="F289" s="44">
        <f t="shared" si="167"/>
        <v>110.23</v>
      </c>
      <c r="G289" s="44">
        <f t="shared" si="167"/>
        <v>110.23</v>
      </c>
      <c r="H289" s="44">
        <f t="shared" si="167"/>
        <v>110.23</v>
      </c>
      <c r="I289" s="44">
        <f t="shared" si="167"/>
        <v>110.23</v>
      </c>
      <c r="J289" s="44">
        <f t="shared" si="167"/>
        <v>110.23</v>
      </c>
      <c r="K289" s="44">
        <f t="shared" si="167"/>
        <v>110.23</v>
      </c>
      <c r="L289" s="44">
        <f t="shared" si="167"/>
        <v>110.23</v>
      </c>
      <c r="M289" s="44">
        <f t="shared" si="167"/>
        <v>110.23</v>
      </c>
      <c r="N289" s="44">
        <f t="shared" si="167"/>
        <v>110.23</v>
      </c>
      <c r="O289" s="44">
        <f t="shared" si="167"/>
        <v>110.23</v>
      </c>
      <c r="P289" s="44">
        <f t="shared" si="167"/>
        <v>110.23</v>
      </c>
      <c r="Q289" s="44">
        <f t="shared" si="167"/>
        <v>110.23</v>
      </c>
      <c r="R289" s="44">
        <f t="shared" si="167"/>
        <v>110.23</v>
      </c>
      <c r="S289" s="44">
        <f t="shared" si="167"/>
        <v>110.23</v>
      </c>
      <c r="T289" s="44">
        <f t="shared" si="167"/>
        <v>110.23</v>
      </c>
      <c r="U289" s="44">
        <f t="shared" si="167"/>
        <v>110.23</v>
      </c>
      <c r="V289" s="44">
        <f t="shared" si="167"/>
        <v>110.23</v>
      </c>
      <c r="W289" s="44">
        <f t="shared" si="167"/>
        <v>110.23</v>
      </c>
      <c r="X289" s="44">
        <f t="shared" si="167"/>
        <v>110.23</v>
      </c>
      <c r="Y289" s="44">
        <f t="shared" si="167"/>
        <v>110.23</v>
      </c>
      <c r="Z289" s="44">
        <f t="shared" si="167"/>
        <v>110.23</v>
      </c>
      <c r="AA289" s="44">
        <f t="shared" si="167"/>
        <v>110.23</v>
      </c>
    </row>
    <row r="290" spans="1:27" ht="12.75" customHeight="1" collapsed="1" x14ac:dyDescent="0.2">
      <c r="A290" s="96" t="s">
        <v>523</v>
      </c>
      <c r="B290" s="28" t="str">
        <f>"27"&amp;"."&amp;$B$639&amp;"."&amp;$B$640</f>
        <v>27.11.2023</v>
      </c>
      <c r="C290" s="88" t="s">
        <v>76</v>
      </c>
      <c r="D290" s="89">
        <f>ROUND(((D291+D292+D294+D293)/1000),5)</f>
        <v>2.9501599999999999</v>
      </c>
      <c r="E290" s="89">
        <f>ROUND(((E291+E292+E294+E293)/1000),5)</f>
        <v>2.8877999999999999</v>
      </c>
      <c r="F290" s="89">
        <f>ROUND(((F291+F292+F294+F293)/1000),5)</f>
        <v>2.8172199999999998</v>
      </c>
      <c r="G290" s="89">
        <f t="shared" ref="G290:AA290" si="168">ROUND(((G291+G292+G294+G293)/1000),5)</f>
        <v>2.8050000000000002</v>
      </c>
      <c r="H290" s="89">
        <f t="shared" si="168"/>
        <v>2.8523499999999999</v>
      </c>
      <c r="I290" s="89">
        <f t="shared" si="168"/>
        <v>3.0018199999999999</v>
      </c>
      <c r="J290" s="89">
        <f t="shared" si="168"/>
        <v>3.1177299999999999</v>
      </c>
      <c r="K290" s="89">
        <f t="shared" si="168"/>
        <v>3.4412199999999999</v>
      </c>
      <c r="L290" s="89">
        <f t="shared" si="168"/>
        <v>3.6561400000000002</v>
      </c>
      <c r="M290" s="89">
        <f t="shared" si="168"/>
        <v>3.6780499999999998</v>
      </c>
      <c r="N290" s="89">
        <f t="shared" si="168"/>
        <v>3.75874</v>
      </c>
      <c r="O290" s="89">
        <f t="shared" si="168"/>
        <v>3.8123800000000001</v>
      </c>
      <c r="P290" s="89">
        <f t="shared" si="168"/>
        <v>3.78098</v>
      </c>
      <c r="Q290" s="89">
        <f t="shared" si="168"/>
        <v>3.8103600000000002</v>
      </c>
      <c r="R290" s="89">
        <f t="shared" si="168"/>
        <v>3.80932</v>
      </c>
      <c r="S290" s="89">
        <f t="shared" si="168"/>
        <v>3.7514500000000002</v>
      </c>
      <c r="T290" s="89">
        <f t="shared" si="168"/>
        <v>3.7386200000000001</v>
      </c>
      <c r="U290" s="89">
        <f t="shared" si="168"/>
        <v>3.7357900000000002</v>
      </c>
      <c r="V290" s="89">
        <f t="shared" si="168"/>
        <v>3.7172999999999998</v>
      </c>
      <c r="W290" s="89">
        <f t="shared" si="168"/>
        <v>3.72784</v>
      </c>
      <c r="X290" s="89">
        <f t="shared" si="168"/>
        <v>3.6221100000000002</v>
      </c>
      <c r="Y290" s="89">
        <f t="shared" si="168"/>
        <v>3.4124699999999999</v>
      </c>
      <c r="Z290" s="89">
        <f t="shared" si="168"/>
        <v>3.1767099999999999</v>
      </c>
      <c r="AA290" s="89">
        <f t="shared" si="168"/>
        <v>3.0728900000000001</v>
      </c>
    </row>
    <row r="291" spans="1:27" ht="12.75" hidden="1" customHeight="1" outlineLevel="1" x14ac:dyDescent="0.2">
      <c r="A291" s="97" t="s">
        <v>524</v>
      </c>
      <c r="B291" s="63" t="s">
        <v>242</v>
      </c>
      <c r="C291" s="43" t="s">
        <v>79</v>
      </c>
      <c r="D291" s="44">
        <v>1119.33</v>
      </c>
      <c r="E291" s="44">
        <v>1056.97</v>
      </c>
      <c r="F291" s="44">
        <v>986.39</v>
      </c>
      <c r="G291" s="44">
        <v>974.17</v>
      </c>
      <c r="H291" s="44">
        <v>1021.52</v>
      </c>
      <c r="I291" s="44">
        <v>1170.99</v>
      </c>
      <c r="J291" s="44">
        <v>1286.9000000000001</v>
      </c>
      <c r="K291" s="44">
        <v>1610.39</v>
      </c>
      <c r="L291" s="44">
        <v>1825.31</v>
      </c>
      <c r="M291" s="44">
        <v>1847.22</v>
      </c>
      <c r="N291" s="44">
        <v>1927.91</v>
      </c>
      <c r="O291" s="44">
        <v>1981.55</v>
      </c>
      <c r="P291" s="44">
        <v>1950.15</v>
      </c>
      <c r="Q291" s="44">
        <v>1979.53</v>
      </c>
      <c r="R291" s="44">
        <v>1978.49</v>
      </c>
      <c r="S291" s="44">
        <v>1920.62</v>
      </c>
      <c r="T291" s="44">
        <v>1907.79</v>
      </c>
      <c r="U291" s="44">
        <v>1904.96</v>
      </c>
      <c r="V291" s="44">
        <v>1886.47</v>
      </c>
      <c r="W291" s="44">
        <v>1897.01</v>
      </c>
      <c r="X291" s="44">
        <v>1791.28</v>
      </c>
      <c r="Y291" s="44">
        <v>1581.64</v>
      </c>
      <c r="Z291" s="44">
        <v>1345.88</v>
      </c>
      <c r="AA291" s="44">
        <v>1242.06</v>
      </c>
    </row>
    <row r="292" spans="1:27" ht="12.75" hidden="1" customHeight="1" outlineLevel="1" x14ac:dyDescent="0.2">
      <c r="A292" s="97" t="s">
        <v>525</v>
      </c>
      <c r="B292" s="63" t="s">
        <v>90</v>
      </c>
      <c r="C292" s="43" t="s">
        <v>79</v>
      </c>
      <c r="D292" s="44">
        <f>$D$162</f>
        <v>1716.97</v>
      </c>
      <c r="E292" s="44">
        <f>$D$162</f>
        <v>1716.97</v>
      </c>
      <c r="F292" s="44">
        <f t="shared" ref="F292:AA292" si="169">$D$162</f>
        <v>1716.97</v>
      </c>
      <c r="G292" s="44">
        <f t="shared" si="169"/>
        <v>1716.97</v>
      </c>
      <c r="H292" s="44">
        <f t="shared" si="169"/>
        <v>1716.97</v>
      </c>
      <c r="I292" s="44">
        <f t="shared" si="169"/>
        <v>1716.97</v>
      </c>
      <c r="J292" s="44">
        <f t="shared" si="169"/>
        <v>1716.97</v>
      </c>
      <c r="K292" s="44">
        <f t="shared" si="169"/>
        <v>1716.97</v>
      </c>
      <c r="L292" s="44">
        <f t="shared" si="169"/>
        <v>1716.97</v>
      </c>
      <c r="M292" s="44">
        <f t="shared" si="169"/>
        <v>1716.97</v>
      </c>
      <c r="N292" s="44">
        <f t="shared" si="169"/>
        <v>1716.97</v>
      </c>
      <c r="O292" s="44">
        <f t="shared" si="169"/>
        <v>1716.97</v>
      </c>
      <c r="P292" s="44">
        <f t="shared" si="169"/>
        <v>1716.97</v>
      </c>
      <c r="Q292" s="44">
        <f t="shared" si="169"/>
        <v>1716.97</v>
      </c>
      <c r="R292" s="44">
        <f t="shared" si="169"/>
        <v>1716.97</v>
      </c>
      <c r="S292" s="44">
        <f t="shared" si="169"/>
        <v>1716.97</v>
      </c>
      <c r="T292" s="44">
        <f t="shared" si="169"/>
        <v>1716.97</v>
      </c>
      <c r="U292" s="44">
        <f t="shared" si="169"/>
        <v>1716.97</v>
      </c>
      <c r="V292" s="44">
        <f t="shared" si="169"/>
        <v>1716.97</v>
      </c>
      <c r="W292" s="44">
        <f t="shared" si="169"/>
        <v>1716.97</v>
      </c>
      <c r="X292" s="44">
        <f t="shared" si="169"/>
        <v>1716.97</v>
      </c>
      <c r="Y292" s="44">
        <f t="shared" si="169"/>
        <v>1716.97</v>
      </c>
      <c r="Z292" s="44">
        <f t="shared" si="169"/>
        <v>1716.97</v>
      </c>
      <c r="AA292" s="44">
        <f t="shared" si="169"/>
        <v>1716.97</v>
      </c>
    </row>
    <row r="293" spans="1:27" ht="12.75" hidden="1" customHeight="1" outlineLevel="1" x14ac:dyDescent="0.2">
      <c r="A293" s="97" t="s">
        <v>526</v>
      </c>
      <c r="B293" s="63" t="s">
        <v>83</v>
      </c>
      <c r="C293" s="43" t="s">
        <v>79</v>
      </c>
      <c r="D293" s="44">
        <v>3.63</v>
      </c>
      <c r="E293" s="44">
        <v>3.63</v>
      </c>
      <c r="F293" s="44">
        <v>3.63</v>
      </c>
      <c r="G293" s="44">
        <v>3.63</v>
      </c>
      <c r="H293" s="44">
        <v>3.63</v>
      </c>
      <c r="I293" s="44">
        <v>3.63</v>
      </c>
      <c r="J293" s="44">
        <v>3.63</v>
      </c>
      <c r="K293" s="44">
        <v>3.63</v>
      </c>
      <c r="L293" s="44">
        <v>3.63</v>
      </c>
      <c r="M293" s="44">
        <v>3.63</v>
      </c>
      <c r="N293" s="44">
        <v>3.63</v>
      </c>
      <c r="O293" s="44">
        <v>3.63</v>
      </c>
      <c r="P293" s="44">
        <v>3.63</v>
      </c>
      <c r="Q293" s="44">
        <v>3.63</v>
      </c>
      <c r="R293" s="44">
        <v>3.63</v>
      </c>
      <c r="S293" s="44">
        <v>3.63</v>
      </c>
      <c r="T293" s="44">
        <v>3.63</v>
      </c>
      <c r="U293" s="44">
        <v>3.63</v>
      </c>
      <c r="V293" s="44">
        <v>3.63</v>
      </c>
      <c r="W293" s="44">
        <v>3.63</v>
      </c>
      <c r="X293" s="44">
        <v>3.63</v>
      </c>
      <c r="Y293" s="44">
        <v>3.63</v>
      </c>
      <c r="Z293" s="44">
        <v>3.63</v>
      </c>
      <c r="AA293" s="44">
        <v>3.63</v>
      </c>
    </row>
    <row r="294" spans="1:27" ht="12.75" hidden="1" customHeight="1" outlineLevel="1" x14ac:dyDescent="0.2">
      <c r="A294" s="97" t="s">
        <v>527</v>
      </c>
      <c r="B294" s="63" t="s">
        <v>81</v>
      </c>
      <c r="C294" s="43" t="s">
        <v>79</v>
      </c>
      <c r="D294" s="44">
        <f>$D$11</f>
        <v>110.23</v>
      </c>
      <c r="E294" s="44">
        <f t="shared" ref="E294:AA294" si="170">$D$11</f>
        <v>110.23</v>
      </c>
      <c r="F294" s="44">
        <f t="shared" si="170"/>
        <v>110.23</v>
      </c>
      <c r="G294" s="44">
        <f t="shared" si="170"/>
        <v>110.23</v>
      </c>
      <c r="H294" s="44">
        <f t="shared" si="170"/>
        <v>110.23</v>
      </c>
      <c r="I294" s="44">
        <f t="shared" si="170"/>
        <v>110.23</v>
      </c>
      <c r="J294" s="44">
        <f t="shared" si="170"/>
        <v>110.23</v>
      </c>
      <c r="K294" s="44">
        <f t="shared" si="170"/>
        <v>110.23</v>
      </c>
      <c r="L294" s="44">
        <f t="shared" si="170"/>
        <v>110.23</v>
      </c>
      <c r="M294" s="44">
        <f t="shared" si="170"/>
        <v>110.23</v>
      </c>
      <c r="N294" s="44">
        <f t="shared" si="170"/>
        <v>110.23</v>
      </c>
      <c r="O294" s="44">
        <f t="shared" si="170"/>
        <v>110.23</v>
      </c>
      <c r="P294" s="44">
        <f t="shared" si="170"/>
        <v>110.23</v>
      </c>
      <c r="Q294" s="44">
        <f t="shared" si="170"/>
        <v>110.23</v>
      </c>
      <c r="R294" s="44">
        <f t="shared" si="170"/>
        <v>110.23</v>
      </c>
      <c r="S294" s="44">
        <f t="shared" si="170"/>
        <v>110.23</v>
      </c>
      <c r="T294" s="44">
        <f t="shared" si="170"/>
        <v>110.23</v>
      </c>
      <c r="U294" s="44">
        <f t="shared" si="170"/>
        <v>110.23</v>
      </c>
      <c r="V294" s="44">
        <f t="shared" si="170"/>
        <v>110.23</v>
      </c>
      <c r="W294" s="44">
        <f t="shared" si="170"/>
        <v>110.23</v>
      </c>
      <c r="X294" s="44">
        <f t="shared" si="170"/>
        <v>110.23</v>
      </c>
      <c r="Y294" s="44">
        <f t="shared" si="170"/>
        <v>110.23</v>
      </c>
      <c r="Z294" s="44">
        <f t="shared" si="170"/>
        <v>110.23</v>
      </c>
      <c r="AA294" s="44">
        <f t="shared" si="170"/>
        <v>110.23</v>
      </c>
    </row>
    <row r="295" spans="1:27" ht="12.75" customHeight="1" collapsed="1" x14ac:dyDescent="0.2">
      <c r="A295" s="96" t="s">
        <v>528</v>
      </c>
      <c r="B295" s="28" t="str">
        <f>"28"&amp;"."&amp;$B$639&amp;"."&amp;$B$640</f>
        <v>28.11.2023</v>
      </c>
      <c r="C295" s="88" t="s">
        <v>76</v>
      </c>
      <c r="D295" s="89">
        <f>ROUND(((D296+D297+D299+D298)/1000),5)</f>
        <v>3.0073500000000002</v>
      </c>
      <c r="E295" s="89">
        <f>ROUND(((E296+E297+E299+E298)/1000),5)</f>
        <v>2.9136099999999998</v>
      </c>
      <c r="F295" s="89">
        <f>ROUND(((F296+F297+F299+F298)/1000),5)</f>
        <v>2.8440599999999998</v>
      </c>
      <c r="G295" s="89">
        <f t="shared" ref="G295:AA295" si="171">ROUND(((G296+G297+G299+G298)/1000),5)</f>
        <v>2.8467500000000001</v>
      </c>
      <c r="H295" s="89">
        <f t="shared" si="171"/>
        <v>2.8998400000000002</v>
      </c>
      <c r="I295" s="89">
        <f t="shared" si="171"/>
        <v>3.0653199999999998</v>
      </c>
      <c r="J295" s="89">
        <f t="shared" si="171"/>
        <v>3.26044</v>
      </c>
      <c r="K295" s="89">
        <f t="shared" si="171"/>
        <v>3.44096</v>
      </c>
      <c r="L295" s="89">
        <f t="shared" si="171"/>
        <v>3.73773</v>
      </c>
      <c r="M295" s="89">
        <f t="shared" si="171"/>
        <v>3.77182</v>
      </c>
      <c r="N295" s="89">
        <f t="shared" si="171"/>
        <v>3.7778999999999998</v>
      </c>
      <c r="O295" s="89">
        <f t="shared" si="171"/>
        <v>3.7872400000000002</v>
      </c>
      <c r="P295" s="89">
        <f t="shared" si="171"/>
        <v>3.7812299999999999</v>
      </c>
      <c r="Q295" s="89">
        <f t="shared" si="171"/>
        <v>3.7786200000000001</v>
      </c>
      <c r="R295" s="89">
        <f t="shared" si="171"/>
        <v>3.7795000000000001</v>
      </c>
      <c r="S295" s="89">
        <f t="shared" si="171"/>
        <v>3.7769200000000001</v>
      </c>
      <c r="T295" s="89">
        <f t="shared" si="171"/>
        <v>3.7846099999999998</v>
      </c>
      <c r="U295" s="89">
        <f t="shared" si="171"/>
        <v>3.7929900000000001</v>
      </c>
      <c r="V295" s="89">
        <f t="shared" si="171"/>
        <v>3.7871100000000002</v>
      </c>
      <c r="W295" s="89">
        <f t="shared" si="171"/>
        <v>3.7781899999999999</v>
      </c>
      <c r="X295" s="89">
        <f t="shared" si="171"/>
        <v>3.6682399999999999</v>
      </c>
      <c r="Y295" s="89">
        <f t="shared" si="171"/>
        <v>3.4657</v>
      </c>
      <c r="Z295" s="89">
        <f t="shared" si="171"/>
        <v>3.1850399999999999</v>
      </c>
      <c r="AA295" s="89">
        <f t="shared" si="171"/>
        <v>3.0807099999999998</v>
      </c>
    </row>
    <row r="296" spans="1:27" ht="12.75" hidden="1" customHeight="1" outlineLevel="1" x14ac:dyDescent="0.2">
      <c r="A296" s="97" t="s">
        <v>529</v>
      </c>
      <c r="B296" s="63" t="s">
        <v>242</v>
      </c>
      <c r="C296" s="43" t="s">
        <v>79</v>
      </c>
      <c r="D296" s="44">
        <v>1176.52</v>
      </c>
      <c r="E296" s="44">
        <v>1082.78</v>
      </c>
      <c r="F296" s="44">
        <v>1013.23</v>
      </c>
      <c r="G296" s="44">
        <v>1015.92</v>
      </c>
      <c r="H296" s="44">
        <v>1069.01</v>
      </c>
      <c r="I296" s="44">
        <v>1234.49</v>
      </c>
      <c r="J296" s="44">
        <v>1429.61</v>
      </c>
      <c r="K296" s="44">
        <v>1610.13</v>
      </c>
      <c r="L296" s="44">
        <v>1906.9</v>
      </c>
      <c r="M296" s="44">
        <v>1940.99</v>
      </c>
      <c r="N296" s="44">
        <v>1947.07</v>
      </c>
      <c r="O296" s="44">
        <v>1956.41</v>
      </c>
      <c r="P296" s="44">
        <v>1950.4</v>
      </c>
      <c r="Q296" s="44">
        <v>1947.79</v>
      </c>
      <c r="R296" s="44">
        <v>1948.67</v>
      </c>
      <c r="S296" s="44">
        <v>1946.09</v>
      </c>
      <c r="T296" s="44">
        <v>1953.78</v>
      </c>
      <c r="U296" s="44">
        <v>1962.16</v>
      </c>
      <c r="V296" s="44">
        <v>1956.28</v>
      </c>
      <c r="W296" s="44">
        <v>1947.36</v>
      </c>
      <c r="X296" s="44">
        <v>1837.41</v>
      </c>
      <c r="Y296" s="44">
        <v>1634.87</v>
      </c>
      <c r="Z296" s="44">
        <v>1354.21</v>
      </c>
      <c r="AA296" s="44">
        <v>1249.8800000000001</v>
      </c>
    </row>
    <row r="297" spans="1:27" ht="12.75" hidden="1" customHeight="1" outlineLevel="1" x14ac:dyDescent="0.2">
      <c r="A297" s="97" t="s">
        <v>530</v>
      </c>
      <c r="B297" s="63" t="s">
        <v>90</v>
      </c>
      <c r="C297" s="43" t="s">
        <v>79</v>
      </c>
      <c r="D297" s="44">
        <f>$D$162</f>
        <v>1716.97</v>
      </c>
      <c r="E297" s="44">
        <f>$D$162</f>
        <v>1716.97</v>
      </c>
      <c r="F297" s="44">
        <f t="shared" ref="F297:AA297" si="172">$D$162</f>
        <v>1716.97</v>
      </c>
      <c r="G297" s="44">
        <f t="shared" si="172"/>
        <v>1716.97</v>
      </c>
      <c r="H297" s="44">
        <f t="shared" si="172"/>
        <v>1716.97</v>
      </c>
      <c r="I297" s="44">
        <f t="shared" si="172"/>
        <v>1716.97</v>
      </c>
      <c r="J297" s="44">
        <f t="shared" si="172"/>
        <v>1716.97</v>
      </c>
      <c r="K297" s="44">
        <f t="shared" si="172"/>
        <v>1716.97</v>
      </c>
      <c r="L297" s="44">
        <f t="shared" si="172"/>
        <v>1716.97</v>
      </c>
      <c r="M297" s="44">
        <f t="shared" si="172"/>
        <v>1716.97</v>
      </c>
      <c r="N297" s="44">
        <f t="shared" si="172"/>
        <v>1716.97</v>
      </c>
      <c r="O297" s="44">
        <f t="shared" si="172"/>
        <v>1716.97</v>
      </c>
      <c r="P297" s="44">
        <f t="shared" si="172"/>
        <v>1716.97</v>
      </c>
      <c r="Q297" s="44">
        <f t="shared" si="172"/>
        <v>1716.97</v>
      </c>
      <c r="R297" s="44">
        <f t="shared" si="172"/>
        <v>1716.97</v>
      </c>
      <c r="S297" s="44">
        <f t="shared" si="172"/>
        <v>1716.97</v>
      </c>
      <c r="T297" s="44">
        <f t="shared" si="172"/>
        <v>1716.97</v>
      </c>
      <c r="U297" s="44">
        <f t="shared" si="172"/>
        <v>1716.97</v>
      </c>
      <c r="V297" s="44">
        <f t="shared" si="172"/>
        <v>1716.97</v>
      </c>
      <c r="W297" s="44">
        <f t="shared" si="172"/>
        <v>1716.97</v>
      </c>
      <c r="X297" s="44">
        <f t="shared" si="172"/>
        <v>1716.97</v>
      </c>
      <c r="Y297" s="44">
        <f t="shared" si="172"/>
        <v>1716.97</v>
      </c>
      <c r="Z297" s="44">
        <f t="shared" si="172"/>
        <v>1716.97</v>
      </c>
      <c r="AA297" s="44">
        <f t="shared" si="172"/>
        <v>1716.97</v>
      </c>
    </row>
    <row r="298" spans="1:27" ht="12.75" hidden="1" customHeight="1" outlineLevel="1" x14ac:dyDescent="0.2">
      <c r="A298" s="97" t="s">
        <v>531</v>
      </c>
      <c r="B298" s="63" t="s">
        <v>83</v>
      </c>
      <c r="C298" s="43" t="s">
        <v>79</v>
      </c>
      <c r="D298" s="44">
        <v>3.63</v>
      </c>
      <c r="E298" s="44">
        <v>3.63</v>
      </c>
      <c r="F298" s="44">
        <v>3.63</v>
      </c>
      <c r="G298" s="44">
        <v>3.63</v>
      </c>
      <c r="H298" s="44">
        <v>3.63</v>
      </c>
      <c r="I298" s="44">
        <v>3.63</v>
      </c>
      <c r="J298" s="44">
        <v>3.63</v>
      </c>
      <c r="K298" s="44">
        <v>3.63</v>
      </c>
      <c r="L298" s="44">
        <v>3.63</v>
      </c>
      <c r="M298" s="44">
        <v>3.63</v>
      </c>
      <c r="N298" s="44">
        <v>3.63</v>
      </c>
      <c r="O298" s="44">
        <v>3.63</v>
      </c>
      <c r="P298" s="44">
        <v>3.63</v>
      </c>
      <c r="Q298" s="44">
        <v>3.63</v>
      </c>
      <c r="R298" s="44">
        <v>3.63</v>
      </c>
      <c r="S298" s="44">
        <v>3.63</v>
      </c>
      <c r="T298" s="44">
        <v>3.63</v>
      </c>
      <c r="U298" s="44">
        <v>3.63</v>
      </c>
      <c r="V298" s="44">
        <v>3.63</v>
      </c>
      <c r="W298" s="44">
        <v>3.63</v>
      </c>
      <c r="X298" s="44">
        <v>3.63</v>
      </c>
      <c r="Y298" s="44">
        <v>3.63</v>
      </c>
      <c r="Z298" s="44">
        <v>3.63</v>
      </c>
      <c r="AA298" s="44">
        <v>3.63</v>
      </c>
    </row>
    <row r="299" spans="1:27" ht="12.75" hidden="1" customHeight="1" outlineLevel="1" x14ac:dyDescent="0.2">
      <c r="A299" s="97" t="s">
        <v>532</v>
      </c>
      <c r="B299" s="63" t="s">
        <v>81</v>
      </c>
      <c r="C299" s="43" t="s">
        <v>79</v>
      </c>
      <c r="D299" s="44">
        <f>$D$11</f>
        <v>110.23</v>
      </c>
      <c r="E299" s="44">
        <f t="shared" ref="E299:AA299" si="173">$D$11</f>
        <v>110.23</v>
      </c>
      <c r="F299" s="44">
        <f t="shared" si="173"/>
        <v>110.23</v>
      </c>
      <c r="G299" s="44">
        <f t="shared" si="173"/>
        <v>110.23</v>
      </c>
      <c r="H299" s="44">
        <f t="shared" si="173"/>
        <v>110.23</v>
      </c>
      <c r="I299" s="44">
        <f t="shared" si="173"/>
        <v>110.23</v>
      </c>
      <c r="J299" s="44">
        <f t="shared" si="173"/>
        <v>110.23</v>
      </c>
      <c r="K299" s="44">
        <f t="shared" si="173"/>
        <v>110.23</v>
      </c>
      <c r="L299" s="44">
        <f t="shared" si="173"/>
        <v>110.23</v>
      </c>
      <c r="M299" s="44">
        <f t="shared" si="173"/>
        <v>110.23</v>
      </c>
      <c r="N299" s="44">
        <f t="shared" si="173"/>
        <v>110.23</v>
      </c>
      <c r="O299" s="44">
        <f t="shared" si="173"/>
        <v>110.23</v>
      </c>
      <c r="P299" s="44">
        <f t="shared" si="173"/>
        <v>110.23</v>
      </c>
      <c r="Q299" s="44">
        <f t="shared" si="173"/>
        <v>110.23</v>
      </c>
      <c r="R299" s="44">
        <f t="shared" si="173"/>
        <v>110.23</v>
      </c>
      <c r="S299" s="44">
        <f t="shared" si="173"/>
        <v>110.23</v>
      </c>
      <c r="T299" s="44">
        <f t="shared" si="173"/>
        <v>110.23</v>
      </c>
      <c r="U299" s="44">
        <f t="shared" si="173"/>
        <v>110.23</v>
      </c>
      <c r="V299" s="44">
        <f t="shared" si="173"/>
        <v>110.23</v>
      </c>
      <c r="W299" s="44">
        <f t="shared" si="173"/>
        <v>110.23</v>
      </c>
      <c r="X299" s="44">
        <f t="shared" si="173"/>
        <v>110.23</v>
      </c>
      <c r="Y299" s="44">
        <f t="shared" si="173"/>
        <v>110.23</v>
      </c>
      <c r="Z299" s="44">
        <f t="shared" si="173"/>
        <v>110.23</v>
      </c>
      <c r="AA299" s="44">
        <f t="shared" si="173"/>
        <v>110.23</v>
      </c>
    </row>
    <row r="300" spans="1:27" ht="12.75" customHeight="1" collapsed="1" x14ac:dyDescent="0.2">
      <c r="A300" s="96" t="s">
        <v>533</v>
      </c>
      <c r="B300" s="28" t="str">
        <f>"29"&amp;"."&amp;$B$639&amp;"."&amp;$B$640</f>
        <v>29.11.2023</v>
      </c>
      <c r="C300" s="88" t="s">
        <v>76</v>
      </c>
      <c r="D300" s="89">
        <f>ROUND(((D301+D302+D304+D303)/1000),5)</f>
        <v>3.0231300000000001</v>
      </c>
      <c r="E300" s="89">
        <f>ROUND(((E301+E302+E304+E303)/1000),5)</f>
        <v>2.9540700000000002</v>
      </c>
      <c r="F300" s="89">
        <f>ROUND(((F301+F302+F304+F303)/1000),5)</f>
        <v>2.9000599999999999</v>
      </c>
      <c r="G300" s="89">
        <f t="shared" ref="G300:AA300" si="174">ROUND(((G301+G302+G304+G303)/1000),5)</f>
        <v>2.8982199999999998</v>
      </c>
      <c r="H300" s="89">
        <f t="shared" si="174"/>
        <v>2.9478300000000002</v>
      </c>
      <c r="I300" s="89">
        <f t="shared" si="174"/>
        <v>3.0858099999999999</v>
      </c>
      <c r="J300" s="89">
        <f t="shared" si="174"/>
        <v>3.25888</v>
      </c>
      <c r="K300" s="89">
        <f t="shared" si="174"/>
        <v>3.5437500000000002</v>
      </c>
      <c r="L300" s="89">
        <f t="shared" si="174"/>
        <v>3.6979000000000002</v>
      </c>
      <c r="M300" s="89">
        <f t="shared" si="174"/>
        <v>3.7319800000000001</v>
      </c>
      <c r="N300" s="89">
        <f t="shared" si="174"/>
        <v>3.7517999999999998</v>
      </c>
      <c r="O300" s="89">
        <f t="shared" si="174"/>
        <v>3.7885900000000001</v>
      </c>
      <c r="P300" s="89">
        <f t="shared" si="174"/>
        <v>3.7711399999999999</v>
      </c>
      <c r="Q300" s="89">
        <f t="shared" si="174"/>
        <v>3.7783000000000002</v>
      </c>
      <c r="R300" s="89">
        <f t="shared" si="174"/>
        <v>3.7680799999999999</v>
      </c>
      <c r="S300" s="89">
        <f t="shared" si="174"/>
        <v>3.7499099999999999</v>
      </c>
      <c r="T300" s="89">
        <f t="shared" si="174"/>
        <v>3.75224</v>
      </c>
      <c r="U300" s="89">
        <f t="shared" si="174"/>
        <v>3.7577099999999999</v>
      </c>
      <c r="V300" s="89">
        <f t="shared" si="174"/>
        <v>3.7462</v>
      </c>
      <c r="W300" s="89">
        <f t="shared" si="174"/>
        <v>3.7330299999999998</v>
      </c>
      <c r="X300" s="89">
        <f t="shared" si="174"/>
        <v>3.6105100000000001</v>
      </c>
      <c r="Y300" s="89">
        <f t="shared" si="174"/>
        <v>3.5320100000000001</v>
      </c>
      <c r="Z300" s="89">
        <f t="shared" si="174"/>
        <v>3.3077399999999999</v>
      </c>
      <c r="AA300" s="89">
        <f t="shared" si="174"/>
        <v>3.09457</v>
      </c>
    </row>
    <row r="301" spans="1:27" ht="12.75" hidden="1" customHeight="1" outlineLevel="1" x14ac:dyDescent="0.2">
      <c r="A301" s="97" t="s">
        <v>534</v>
      </c>
      <c r="B301" s="63" t="s">
        <v>242</v>
      </c>
      <c r="C301" s="43" t="s">
        <v>79</v>
      </c>
      <c r="D301" s="44">
        <v>1192.3</v>
      </c>
      <c r="E301" s="44">
        <v>1123.24</v>
      </c>
      <c r="F301" s="44">
        <v>1069.23</v>
      </c>
      <c r="G301" s="44">
        <v>1067.3900000000001</v>
      </c>
      <c r="H301" s="44">
        <v>1117</v>
      </c>
      <c r="I301" s="44">
        <v>1254.98</v>
      </c>
      <c r="J301" s="44">
        <v>1428.05</v>
      </c>
      <c r="K301" s="44">
        <v>1712.92</v>
      </c>
      <c r="L301" s="44">
        <v>1867.07</v>
      </c>
      <c r="M301" s="44">
        <v>1901.15</v>
      </c>
      <c r="N301" s="44">
        <v>1920.97</v>
      </c>
      <c r="O301" s="44">
        <v>1957.76</v>
      </c>
      <c r="P301" s="44">
        <v>1940.31</v>
      </c>
      <c r="Q301" s="44">
        <v>1947.47</v>
      </c>
      <c r="R301" s="44">
        <v>1937.25</v>
      </c>
      <c r="S301" s="44">
        <v>1919.08</v>
      </c>
      <c r="T301" s="44">
        <v>1921.41</v>
      </c>
      <c r="U301" s="44">
        <v>1926.88</v>
      </c>
      <c r="V301" s="44">
        <v>1915.37</v>
      </c>
      <c r="W301" s="44">
        <v>1902.2</v>
      </c>
      <c r="X301" s="44">
        <v>1779.68</v>
      </c>
      <c r="Y301" s="44">
        <v>1701.18</v>
      </c>
      <c r="Z301" s="44">
        <v>1476.91</v>
      </c>
      <c r="AA301" s="44">
        <v>1263.74</v>
      </c>
    </row>
    <row r="302" spans="1:27" ht="12.75" hidden="1" customHeight="1" outlineLevel="1" x14ac:dyDescent="0.2">
      <c r="A302" s="97" t="s">
        <v>535</v>
      </c>
      <c r="B302" s="63" t="s">
        <v>90</v>
      </c>
      <c r="C302" s="43" t="s">
        <v>79</v>
      </c>
      <c r="D302" s="44">
        <f>$D$162</f>
        <v>1716.97</v>
      </c>
      <c r="E302" s="44">
        <f>$D$162</f>
        <v>1716.97</v>
      </c>
      <c r="F302" s="44">
        <f t="shared" ref="F302:AA302" si="175">$D$162</f>
        <v>1716.97</v>
      </c>
      <c r="G302" s="44">
        <f t="shared" si="175"/>
        <v>1716.97</v>
      </c>
      <c r="H302" s="44">
        <f t="shared" si="175"/>
        <v>1716.97</v>
      </c>
      <c r="I302" s="44">
        <f t="shared" si="175"/>
        <v>1716.97</v>
      </c>
      <c r="J302" s="44">
        <f t="shared" si="175"/>
        <v>1716.97</v>
      </c>
      <c r="K302" s="44">
        <f t="shared" si="175"/>
        <v>1716.97</v>
      </c>
      <c r="L302" s="44">
        <f t="shared" si="175"/>
        <v>1716.97</v>
      </c>
      <c r="M302" s="44">
        <f t="shared" si="175"/>
        <v>1716.97</v>
      </c>
      <c r="N302" s="44">
        <f t="shared" si="175"/>
        <v>1716.97</v>
      </c>
      <c r="O302" s="44">
        <f t="shared" si="175"/>
        <v>1716.97</v>
      </c>
      <c r="P302" s="44">
        <f t="shared" si="175"/>
        <v>1716.97</v>
      </c>
      <c r="Q302" s="44">
        <f t="shared" si="175"/>
        <v>1716.97</v>
      </c>
      <c r="R302" s="44">
        <f t="shared" si="175"/>
        <v>1716.97</v>
      </c>
      <c r="S302" s="44">
        <f t="shared" si="175"/>
        <v>1716.97</v>
      </c>
      <c r="T302" s="44">
        <f t="shared" si="175"/>
        <v>1716.97</v>
      </c>
      <c r="U302" s="44">
        <f t="shared" si="175"/>
        <v>1716.97</v>
      </c>
      <c r="V302" s="44">
        <f t="shared" si="175"/>
        <v>1716.97</v>
      </c>
      <c r="W302" s="44">
        <f t="shared" si="175"/>
        <v>1716.97</v>
      </c>
      <c r="X302" s="44">
        <f t="shared" si="175"/>
        <v>1716.97</v>
      </c>
      <c r="Y302" s="44">
        <f t="shared" si="175"/>
        <v>1716.97</v>
      </c>
      <c r="Z302" s="44">
        <f t="shared" si="175"/>
        <v>1716.97</v>
      </c>
      <c r="AA302" s="44">
        <f t="shared" si="175"/>
        <v>1716.97</v>
      </c>
    </row>
    <row r="303" spans="1:27" ht="12.75" hidden="1" customHeight="1" outlineLevel="1" x14ac:dyDescent="0.2">
      <c r="A303" s="97" t="s">
        <v>536</v>
      </c>
      <c r="B303" s="63" t="s">
        <v>83</v>
      </c>
      <c r="C303" s="43" t="s">
        <v>79</v>
      </c>
      <c r="D303" s="44">
        <v>3.63</v>
      </c>
      <c r="E303" s="44">
        <v>3.63</v>
      </c>
      <c r="F303" s="44">
        <v>3.63</v>
      </c>
      <c r="G303" s="44">
        <v>3.63</v>
      </c>
      <c r="H303" s="44">
        <v>3.63</v>
      </c>
      <c r="I303" s="44">
        <v>3.63</v>
      </c>
      <c r="J303" s="44">
        <v>3.63</v>
      </c>
      <c r="K303" s="44">
        <v>3.63</v>
      </c>
      <c r="L303" s="44">
        <v>3.63</v>
      </c>
      <c r="M303" s="44">
        <v>3.63</v>
      </c>
      <c r="N303" s="44">
        <v>3.63</v>
      </c>
      <c r="O303" s="44">
        <v>3.63</v>
      </c>
      <c r="P303" s="44">
        <v>3.63</v>
      </c>
      <c r="Q303" s="44">
        <v>3.63</v>
      </c>
      <c r="R303" s="44">
        <v>3.63</v>
      </c>
      <c r="S303" s="44">
        <v>3.63</v>
      </c>
      <c r="T303" s="44">
        <v>3.63</v>
      </c>
      <c r="U303" s="44">
        <v>3.63</v>
      </c>
      <c r="V303" s="44">
        <v>3.63</v>
      </c>
      <c r="W303" s="44">
        <v>3.63</v>
      </c>
      <c r="X303" s="44">
        <v>3.63</v>
      </c>
      <c r="Y303" s="44">
        <v>3.63</v>
      </c>
      <c r="Z303" s="44">
        <v>3.63</v>
      </c>
      <c r="AA303" s="44">
        <v>3.63</v>
      </c>
    </row>
    <row r="304" spans="1:27" ht="12.75" hidden="1" customHeight="1" outlineLevel="1" x14ac:dyDescent="0.2">
      <c r="A304" s="97" t="s">
        <v>537</v>
      </c>
      <c r="B304" s="63" t="s">
        <v>81</v>
      </c>
      <c r="C304" s="43" t="s">
        <v>79</v>
      </c>
      <c r="D304" s="44">
        <f>$D$11</f>
        <v>110.23</v>
      </c>
      <c r="E304" s="44">
        <f t="shared" ref="E304:AA304" si="176">$D$11</f>
        <v>110.23</v>
      </c>
      <c r="F304" s="44">
        <f t="shared" si="176"/>
        <v>110.23</v>
      </c>
      <c r="G304" s="44">
        <f t="shared" si="176"/>
        <v>110.23</v>
      </c>
      <c r="H304" s="44">
        <f t="shared" si="176"/>
        <v>110.23</v>
      </c>
      <c r="I304" s="44">
        <f t="shared" si="176"/>
        <v>110.23</v>
      </c>
      <c r="J304" s="44">
        <f t="shared" si="176"/>
        <v>110.23</v>
      </c>
      <c r="K304" s="44">
        <f t="shared" si="176"/>
        <v>110.23</v>
      </c>
      <c r="L304" s="44">
        <f t="shared" si="176"/>
        <v>110.23</v>
      </c>
      <c r="M304" s="44">
        <f t="shared" si="176"/>
        <v>110.23</v>
      </c>
      <c r="N304" s="44">
        <f t="shared" si="176"/>
        <v>110.23</v>
      </c>
      <c r="O304" s="44">
        <f t="shared" si="176"/>
        <v>110.23</v>
      </c>
      <c r="P304" s="44">
        <f t="shared" si="176"/>
        <v>110.23</v>
      </c>
      <c r="Q304" s="44">
        <f t="shared" si="176"/>
        <v>110.23</v>
      </c>
      <c r="R304" s="44">
        <f t="shared" si="176"/>
        <v>110.23</v>
      </c>
      <c r="S304" s="44">
        <f t="shared" si="176"/>
        <v>110.23</v>
      </c>
      <c r="T304" s="44">
        <f t="shared" si="176"/>
        <v>110.23</v>
      </c>
      <c r="U304" s="44">
        <f t="shared" si="176"/>
        <v>110.23</v>
      </c>
      <c r="V304" s="44">
        <f t="shared" si="176"/>
        <v>110.23</v>
      </c>
      <c r="W304" s="44">
        <f t="shared" si="176"/>
        <v>110.23</v>
      </c>
      <c r="X304" s="44">
        <f t="shared" si="176"/>
        <v>110.23</v>
      </c>
      <c r="Y304" s="44">
        <f t="shared" si="176"/>
        <v>110.23</v>
      </c>
      <c r="Z304" s="44">
        <f t="shared" si="176"/>
        <v>110.23</v>
      </c>
      <c r="AA304" s="44">
        <f t="shared" si="176"/>
        <v>110.23</v>
      </c>
    </row>
    <row r="305" spans="1:27" ht="12.75" customHeight="1" collapsed="1" x14ac:dyDescent="0.2">
      <c r="A305" s="96" t="s">
        <v>538</v>
      </c>
      <c r="B305" s="28" t="str">
        <f>"30"&amp;"."&amp;$B$639&amp;"."&amp;$B$640</f>
        <v>30.11.2023</v>
      </c>
      <c r="C305" s="88" t="s">
        <v>76</v>
      </c>
      <c r="D305" s="89">
        <f>ROUND(((D306+D307+D309+D308)/1000),5)</f>
        <v>3.02718</v>
      </c>
      <c r="E305" s="89">
        <f>ROUND(((E306+E307+E309+E308)/1000),5)</f>
        <v>2.9699499999999999</v>
      </c>
      <c r="F305" s="89">
        <f>ROUND(((F306+F307+F309+F308)/1000),5)</f>
        <v>2.91533</v>
      </c>
      <c r="G305" s="89">
        <f t="shared" ref="G305:AA305" si="177">ROUND(((G306+G307+G309+G308)/1000),5)</f>
        <v>2.9066700000000001</v>
      </c>
      <c r="H305" s="89">
        <f t="shared" si="177"/>
        <v>2.9477699999999998</v>
      </c>
      <c r="I305" s="89">
        <f t="shared" si="177"/>
        <v>3.0990600000000001</v>
      </c>
      <c r="J305" s="89">
        <f t="shared" si="177"/>
        <v>3.2942</v>
      </c>
      <c r="K305" s="89">
        <f t="shared" si="177"/>
        <v>3.5933099999999998</v>
      </c>
      <c r="L305" s="89">
        <f t="shared" si="177"/>
        <v>3.7541199999999999</v>
      </c>
      <c r="M305" s="89">
        <f t="shared" si="177"/>
        <v>3.7654899999999998</v>
      </c>
      <c r="N305" s="89">
        <f t="shared" si="177"/>
        <v>3.7917200000000002</v>
      </c>
      <c r="O305" s="89">
        <f t="shared" si="177"/>
        <v>3.8694000000000002</v>
      </c>
      <c r="P305" s="89">
        <f t="shared" si="177"/>
        <v>3.8371</v>
      </c>
      <c r="Q305" s="89">
        <f t="shared" si="177"/>
        <v>3.8574700000000002</v>
      </c>
      <c r="R305" s="89">
        <f t="shared" si="177"/>
        <v>3.7972399999999999</v>
      </c>
      <c r="S305" s="89">
        <f t="shared" si="177"/>
        <v>3.7902399999999998</v>
      </c>
      <c r="T305" s="89">
        <f t="shared" si="177"/>
        <v>3.8106</v>
      </c>
      <c r="U305" s="89">
        <f t="shared" si="177"/>
        <v>3.8206799999999999</v>
      </c>
      <c r="V305" s="89">
        <f t="shared" si="177"/>
        <v>3.8044799999999999</v>
      </c>
      <c r="W305" s="89">
        <f t="shared" si="177"/>
        <v>3.7957399999999999</v>
      </c>
      <c r="X305" s="89">
        <f t="shared" si="177"/>
        <v>3.7535500000000002</v>
      </c>
      <c r="Y305" s="89">
        <f t="shared" si="177"/>
        <v>3.6326399999999999</v>
      </c>
      <c r="Z305" s="89">
        <f t="shared" si="177"/>
        <v>3.3225099999999999</v>
      </c>
      <c r="AA305" s="89">
        <f t="shared" si="177"/>
        <v>3.1408499999999999</v>
      </c>
    </row>
    <row r="306" spans="1:27" ht="12.75" hidden="1" customHeight="1" outlineLevel="1" x14ac:dyDescent="0.2">
      <c r="A306" s="97" t="s">
        <v>539</v>
      </c>
      <c r="B306" s="63" t="s">
        <v>242</v>
      </c>
      <c r="C306" s="43" t="s">
        <v>79</v>
      </c>
      <c r="D306" s="44">
        <v>1196.3499999999999</v>
      </c>
      <c r="E306" s="44">
        <v>1139.1199999999999</v>
      </c>
      <c r="F306" s="44">
        <v>1084.5</v>
      </c>
      <c r="G306" s="44">
        <v>1075.8399999999999</v>
      </c>
      <c r="H306" s="44">
        <v>1116.94</v>
      </c>
      <c r="I306" s="44">
        <v>1268.23</v>
      </c>
      <c r="J306" s="44">
        <v>1463.37</v>
      </c>
      <c r="K306" s="44">
        <v>1762.48</v>
      </c>
      <c r="L306" s="44">
        <v>1923.29</v>
      </c>
      <c r="M306" s="44">
        <v>1934.66</v>
      </c>
      <c r="N306" s="44">
        <v>1960.89</v>
      </c>
      <c r="O306" s="44">
        <v>2038.57</v>
      </c>
      <c r="P306" s="44">
        <v>2006.27</v>
      </c>
      <c r="Q306" s="44">
        <v>2026.64</v>
      </c>
      <c r="R306" s="44">
        <v>1966.41</v>
      </c>
      <c r="S306" s="44">
        <v>1959.41</v>
      </c>
      <c r="T306" s="44">
        <v>1979.77</v>
      </c>
      <c r="U306" s="44">
        <v>1989.85</v>
      </c>
      <c r="V306" s="44">
        <v>1973.65</v>
      </c>
      <c r="W306" s="44">
        <v>1964.91</v>
      </c>
      <c r="X306" s="44">
        <v>1922.72</v>
      </c>
      <c r="Y306" s="44">
        <v>1801.81</v>
      </c>
      <c r="Z306" s="44">
        <v>1491.68</v>
      </c>
      <c r="AA306" s="44">
        <v>1310.02</v>
      </c>
    </row>
    <row r="307" spans="1:27" ht="12.75" hidden="1" customHeight="1" outlineLevel="1" x14ac:dyDescent="0.2">
      <c r="A307" s="97" t="s">
        <v>540</v>
      </c>
      <c r="B307" s="63" t="s">
        <v>90</v>
      </c>
      <c r="C307" s="43" t="s">
        <v>79</v>
      </c>
      <c r="D307" s="44">
        <f>$D$162</f>
        <v>1716.97</v>
      </c>
      <c r="E307" s="44">
        <f>$D$162</f>
        <v>1716.97</v>
      </c>
      <c r="F307" s="44">
        <f t="shared" ref="F307:AA307" si="178">$D$162</f>
        <v>1716.97</v>
      </c>
      <c r="G307" s="44">
        <f t="shared" si="178"/>
        <v>1716.97</v>
      </c>
      <c r="H307" s="44">
        <f t="shared" si="178"/>
        <v>1716.97</v>
      </c>
      <c r="I307" s="44">
        <f t="shared" si="178"/>
        <v>1716.97</v>
      </c>
      <c r="J307" s="44">
        <f t="shared" si="178"/>
        <v>1716.97</v>
      </c>
      <c r="K307" s="44">
        <f t="shared" si="178"/>
        <v>1716.97</v>
      </c>
      <c r="L307" s="44">
        <f t="shared" si="178"/>
        <v>1716.97</v>
      </c>
      <c r="M307" s="44">
        <f t="shared" si="178"/>
        <v>1716.97</v>
      </c>
      <c r="N307" s="44">
        <f t="shared" si="178"/>
        <v>1716.97</v>
      </c>
      <c r="O307" s="44">
        <f t="shared" si="178"/>
        <v>1716.97</v>
      </c>
      <c r="P307" s="44">
        <f t="shared" si="178"/>
        <v>1716.97</v>
      </c>
      <c r="Q307" s="44">
        <f t="shared" si="178"/>
        <v>1716.97</v>
      </c>
      <c r="R307" s="44">
        <f t="shared" si="178"/>
        <v>1716.97</v>
      </c>
      <c r="S307" s="44">
        <f t="shared" si="178"/>
        <v>1716.97</v>
      </c>
      <c r="T307" s="44">
        <f t="shared" si="178"/>
        <v>1716.97</v>
      </c>
      <c r="U307" s="44">
        <f t="shared" si="178"/>
        <v>1716.97</v>
      </c>
      <c r="V307" s="44">
        <f t="shared" si="178"/>
        <v>1716.97</v>
      </c>
      <c r="W307" s="44">
        <f t="shared" si="178"/>
        <v>1716.97</v>
      </c>
      <c r="X307" s="44">
        <f t="shared" si="178"/>
        <v>1716.97</v>
      </c>
      <c r="Y307" s="44">
        <f t="shared" si="178"/>
        <v>1716.97</v>
      </c>
      <c r="Z307" s="44">
        <f t="shared" si="178"/>
        <v>1716.97</v>
      </c>
      <c r="AA307" s="44">
        <f t="shared" si="178"/>
        <v>1716.97</v>
      </c>
    </row>
    <row r="308" spans="1:27" ht="12.75" hidden="1" customHeight="1" outlineLevel="1" x14ac:dyDescent="0.2">
      <c r="A308" s="97" t="s">
        <v>541</v>
      </c>
      <c r="B308" s="63" t="s">
        <v>83</v>
      </c>
      <c r="C308" s="43" t="s">
        <v>79</v>
      </c>
      <c r="D308" s="44">
        <v>3.63</v>
      </c>
      <c r="E308" s="44">
        <v>3.63</v>
      </c>
      <c r="F308" s="44">
        <v>3.63</v>
      </c>
      <c r="G308" s="44">
        <v>3.63</v>
      </c>
      <c r="H308" s="44">
        <v>3.63</v>
      </c>
      <c r="I308" s="44">
        <v>3.63</v>
      </c>
      <c r="J308" s="44">
        <v>3.63</v>
      </c>
      <c r="K308" s="44">
        <v>3.63</v>
      </c>
      <c r="L308" s="44">
        <v>3.63</v>
      </c>
      <c r="M308" s="44">
        <v>3.63</v>
      </c>
      <c r="N308" s="44">
        <v>3.63</v>
      </c>
      <c r="O308" s="44">
        <v>3.63</v>
      </c>
      <c r="P308" s="44">
        <v>3.63</v>
      </c>
      <c r="Q308" s="44">
        <v>3.63</v>
      </c>
      <c r="R308" s="44">
        <v>3.63</v>
      </c>
      <c r="S308" s="44">
        <v>3.63</v>
      </c>
      <c r="T308" s="44">
        <v>3.63</v>
      </c>
      <c r="U308" s="44">
        <v>3.63</v>
      </c>
      <c r="V308" s="44">
        <v>3.63</v>
      </c>
      <c r="W308" s="44">
        <v>3.63</v>
      </c>
      <c r="X308" s="44">
        <v>3.63</v>
      </c>
      <c r="Y308" s="44">
        <v>3.63</v>
      </c>
      <c r="Z308" s="44">
        <v>3.63</v>
      </c>
      <c r="AA308" s="44">
        <v>3.63</v>
      </c>
    </row>
    <row r="309" spans="1:27" ht="12.75" hidden="1" customHeight="1" outlineLevel="1" x14ac:dyDescent="0.2">
      <c r="A309" s="97" t="s">
        <v>542</v>
      </c>
      <c r="B309" s="63" t="s">
        <v>81</v>
      </c>
      <c r="C309" s="43" t="s">
        <v>79</v>
      </c>
      <c r="D309" s="44">
        <f>$D$11</f>
        <v>110.23</v>
      </c>
      <c r="E309" s="44">
        <f t="shared" ref="E309:AA309" si="179">$D$11</f>
        <v>110.23</v>
      </c>
      <c r="F309" s="44">
        <f t="shared" si="179"/>
        <v>110.23</v>
      </c>
      <c r="G309" s="44">
        <f t="shared" si="179"/>
        <v>110.23</v>
      </c>
      <c r="H309" s="44">
        <f t="shared" si="179"/>
        <v>110.23</v>
      </c>
      <c r="I309" s="44">
        <f t="shared" si="179"/>
        <v>110.23</v>
      </c>
      <c r="J309" s="44">
        <f t="shared" si="179"/>
        <v>110.23</v>
      </c>
      <c r="K309" s="44">
        <f t="shared" si="179"/>
        <v>110.23</v>
      </c>
      <c r="L309" s="44">
        <f t="shared" si="179"/>
        <v>110.23</v>
      </c>
      <c r="M309" s="44">
        <f t="shared" si="179"/>
        <v>110.23</v>
      </c>
      <c r="N309" s="44">
        <f t="shared" si="179"/>
        <v>110.23</v>
      </c>
      <c r="O309" s="44">
        <f t="shared" si="179"/>
        <v>110.23</v>
      </c>
      <c r="P309" s="44">
        <f t="shared" si="179"/>
        <v>110.23</v>
      </c>
      <c r="Q309" s="44">
        <f t="shared" si="179"/>
        <v>110.23</v>
      </c>
      <c r="R309" s="44">
        <f t="shared" si="179"/>
        <v>110.23</v>
      </c>
      <c r="S309" s="44">
        <f t="shared" si="179"/>
        <v>110.23</v>
      </c>
      <c r="T309" s="44">
        <f t="shared" si="179"/>
        <v>110.23</v>
      </c>
      <c r="U309" s="44">
        <f t="shared" si="179"/>
        <v>110.23</v>
      </c>
      <c r="V309" s="44">
        <f t="shared" si="179"/>
        <v>110.23</v>
      </c>
      <c r="W309" s="44">
        <f t="shared" si="179"/>
        <v>110.23</v>
      </c>
      <c r="X309" s="44">
        <f t="shared" si="179"/>
        <v>110.23</v>
      </c>
      <c r="Y309" s="44">
        <f t="shared" si="179"/>
        <v>110.23</v>
      </c>
      <c r="Z309" s="44">
        <f t="shared" si="179"/>
        <v>110.23</v>
      </c>
      <c r="AA309" s="44">
        <f t="shared" si="179"/>
        <v>110.23</v>
      </c>
    </row>
    <row r="310" spans="1:27" ht="12.75" customHeight="1" collapsed="1" x14ac:dyDescent="0.2">
      <c r="A310" s="98"/>
      <c r="B310" s="99" t="s">
        <v>391</v>
      </c>
      <c r="C310" s="100"/>
      <c r="D310" s="101"/>
      <c r="E310" s="101"/>
      <c r="F310" s="101"/>
      <c r="G310" s="101"/>
      <c r="I310" s="39"/>
    </row>
    <row r="311" spans="1:27" ht="12.75" customHeight="1" x14ac:dyDescent="0.2">
      <c r="A311" s="181" t="s">
        <v>543</v>
      </c>
      <c r="B311" s="182"/>
      <c r="C311" s="182"/>
      <c r="D311" s="182"/>
      <c r="E311" s="182"/>
      <c r="F311" s="182"/>
      <c r="G311" s="182"/>
      <c r="H311" s="182"/>
      <c r="I311" s="182"/>
      <c r="J311" s="182"/>
      <c r="K311" s="182"/>
      <c r="L311" s="182"/>
      <c r="M311" s="182"/>
      <c r="N311" s="182"/>
      <c r="O311" s="182"/>
      <c r="P311" s="182"/>
      <c r="Q311" s="182"/>
      <c r="R311" s="182"/>
      <c r="S311" s="182"/>
      <c r="T311" s="182"/>
      <c r="U311" s="182"/>
      <c r="V311" s="182"/>
      <c r="W311" s="182"/>
      <c r="X311" s="182"/>
      <c r="Y311" s="182"/>
      <c r="Z311" s="182"/>
      <c r="AA311" s="183"/>
    </row>
    <row r="312" spans="1:27" ht="25.5" x14ac:dyDescent="0.2">
      <c r="A312" s="26" t="s">
        <v>64</v>
      </c>
      <c r="B312" s="27" t="s">
        <v>214</v>
      </c>
      <c r="C312" s="26" t="s">
        <v>215</v>
      </c>
      <c r="D312" s="27" t="s">
        <v>216</v>
      </c>
      <c r="E312" s="27" t="s">
        <v>217</v>
      </c>
      <c r="F312" s="27" t="s">
        <v>218</v>
      </c>
      <c r="G312" s="27" t="s">
        <v>219</v>
      </c>
      <c r="H312" s="27" t="s">
        <v>220</v>
      </c>
      <c r="I312" s="27" t="s">
        <v>221</v>
      </c>
      <c r="J312" s="27" t="s">
        <v>222</v>
      </c>
      <c r="K312" s="27" t="s">
        <v>223</v>
      </c>
      <c r="L312" s="27" t="s">
        <v>224</v>
      </c>
      <c r="M312" s="27" t="s">
        <v>225</v>
      </c>
      <c r="N312" s="27" t="s">
        <v>226</v>
      </c>
      <c r="O312" s="27" t="s">
        <v>227</v>
      </c>
      <c r="P312" s="27" t="s">
        <v>228</v>
      </c>
      <c r="Q312" s="27" t="s">
        <v>229</v>
      </c>
      <c r="R312" s="27" t="s">
        <v>230</v>
      </c>
      <c r="S312" s="27" t="s">
        <v>231</v>
      </c>
      <c r="T312" s="27" t="s">
        <v>232</v>
      </c>
      <c r="U312" s="27" t="s">
        <v>233</v>
      </c>
      <c r="V312" s="27" t="s">
        <v>234</v>
      </c>
      <c r="W312" s="27" t="s">
        <v>235</v>
      </c>
      <c r="X312" s="27" t="s">
        <v>236</v>
      </c>
      <c r="Y312" s="27" t="s">
        <v>237</v>
      </c>
      <c r="Z312" s="27" t="s">
        <v>238</v>
      </c>
      <c r="AA312" s="27" t="s">
        <v>239</v>
      </c>
    </row>
    <row r="313" spans="1:27" ht="12.75" customHeight="1" x14ac:dyDescent="0.2">
      <c r="A313" s="96" t="s">
        <v>544</v>
      </c>
      <c r="B313" s="28" t="str">
        <f>"01"&amp;"."&amp;$B$639&amp;"."&amp;$B$640</f>
        <v>01.11.2023</v>
      </c>
      <c r="C313" s="88" t="s">
        <v>76</v>
      </c>
      <c r="D313" s="89">
        <f>ROUND(((D314+D315+D317+D316)/1000),5)</f>
        <v>3.54664</v>
      </c>
      <c r="E313" s="89">
        <f>ROUND(((E314+E315+E317+E316)/1000),5)</f>
        <v>3.4183699999999999</v>
      </c>
      <c r="F313" s="89">
        <f>ROUND(((F314+F315+F317+F316)/1000),5)</f>
        <v>3.3500299999999998</v>
      </c>
      <c r="G313" s="89">
        <f t="shared" ref="G313:AA313" si="180">ROUND(((G314+G315+G317+G316)/1000),5)</f>
        <v>3.3121399999999999</v>
      </c>
      <c r="H313" s="89">
        <f t="shared" si="180"/>
        <v>3.4213300000000002</v>
      </c>
      <c r="I313" s="89">
        <f t="shared" si="180"/>
        <v>3.5812599999999999</v>
      </c>
      <c r="J313" s="89">
        <f t="shared" si="180"/>
        <v>3.7505799999999998</v>
      </c>
      <c r="K313" s="89">
        <f t="shared" si="180"/>
        <v>3.9900799999999998</v>
      </c>
      <c r="L313" s="89">
        <f t="shared" si="180"/>
        <v>4.2140300000000002</v>
      </c>
      <c r="M313" s="89">
        <f t="shared" si="180"/>
        <v>4.3584800000000001</v>
      </c>
      <c r="N313" s="89">
        <f t="shared" si="180"/>
        <v>4.3648300000000004</v>
      </c>
      <c r="O313" s="89">
        <f t="shared" si="180"/>
        <v>4.3304499999999999</v>
      </c>
      <c r="P313" s="89">
        <f t="shared" si="180"/>
        <v>4.3303700000000003</v>
      </c>
      <c r="Q313" s="89">
        <f t="shared" si="180"/>
        <v>4.3909500000000001</v>
      </c>
      <c r="R313" s="89">
        <f t="shared" si="180"/>
        <v>4.3420300000000003</v>
      </c>
      <c r="S313" s="89">
        <f t="shared" si="180"/>
        <v>4.36456</v>
      </c>
      <c r="T313" s="89">
        <f t="shared" si="180"/>
        <v>4.3271899999999999</v>
      </c>
      <c r="U313" s="89">
        <f t="shared" si="180"/>
        <v>4.3288099999999998</v>
      </c>
      <c r="V313" s="89">
        <f t="shared" si="180"/>
        <v>4.2767999999999997</v>
      </c>
      <c r="W313" s="89">
        <f t="shared" si="180"/>
        <v>4.2288100000000002</v>
      </c>
      <c r="X313" s="89">
        <f t="shared" si="180"/>
        <v>4.2357199999999997</v>
      </c>
      <c r="Y313" s="89">
        <f t="shared" si="180"/>
        <v>4.04467</v>
      </c>
      <c r="Z313" s="89">
        <f t="shared" si="180"/>
        <v>3.8398300000000001</v>
      </c>
      <c r="AA313" s="89">
        <f t="shared" si="180"/>
        <v>3.6280000000000001</v>
      </c>
    </row>
    <row r="314" spans="1:27" ht="12.75" hidden="1" customHeight="1" outlineLevel="1" x14ac:dyDescent="0.2">
      <c r="A314" s="97" t="s">
        <v>545</v>
      </c>
      <c r="B314" s="63" t="s">
        <v>242</v>
      </c>
      <c r="C314" s="43" t="s">
        <v>79</v>
      </c>
      <c r="D314" s="44">
        <v>1209.8900000000001</v>
      </c>
      <c r="E314" s="44">
        <v>1081.6199999999999</v>
      </c>
      <c r="F314" s="44">
        <v>1013.28</v>
      </c>
      <c r="G314" s="44">
        <v>975.39</v>
      </c>
      <c r="H314" s="44">
        <v>1084.58</v>
      </c>
      <c r="I314" s="44">
        <v>1244.51</v>
      </c>
      <c r="J314" s="44">
        <v>1413.83</v>
      </c>
      <c r="K314" s="44">
        <v>1653.33</v>
      </c>
      <c r="L314" s="44">
        <v>1877.28</v>
      </c>
      <c r="M314" s="44">
        <v>2021.73</v>
      </c>
      <c r="N314" s="44">
        <v>2028.08</v>
      </c>
      <c r="O314" s="44">
        <v>1993.7</v>
      </c>
      <c r="P314" s="44">
        <v>1993.62</v>
      </c>
      <c r="Q314" s="44">
        <v>2054.1999999999998</v>
      </c>
      <c r="R314" s="44">
        <v>2005.28</v>
      </c>
      <c r="S314" s="44">
        <v>2027.81</v>
      </c>
      <c r="T314" s="44">
        <v>1990.44</v>
      </c>
      <c r="U314" s="44">
        <v>1992.06</v>
      </c>
      <c r="V314" s="44">
        <v>1940.05</v>
      </c>
      <c r="W314" s="44">
        <v>1892.06</v>
      </c>
      <c r="X314" s="44">
        <v>1898.97</v>
      </c>
      <c r="Y314" s="44">
        <v>1707.92</v>
      </c>
      <c r="Z314" s="44">
        <v>1503.08</v>
      </c>
      <c r="AA314" s="44">
        <v>1291.25</v>
      </c>
    </row>
    <row r="315" spans="1:27" ht="12.75" hidden="1" customHeight="1" outlineLevel="1" x14ac:dyDescent="0.2">
      <c r="A315" s="97" t="s">
        <v>546</v>
      </c>
      <c r="B315" s="63" t="s">
        <v>90</v>
      </c>
      <c r="C315" s="43" t="s">
        <v>79</v>
      </c>
      <c r="D315" s="44">
        <v>2222.89</v>
      </c>
      <c r="E315" s="44">
        <f>$D$315</f>
        <v>2222.89</v>
      </c>
      <c r="F315" s="44">
        <f t="shared" ref="F315:AA315" si="181">$D$315</f>
        <v>2222.89</v>
      </c>
      <c r="G315" s="44">
        <f t="shared" si="181"/>
        <v>2222.89</v>
      </c>
      <c r="H315" s="44">
        <f t="shared" si="181"/>
        <v>2222.89</v>
      </c>
      <c r="I315" s="44">
        <f t="shared" si="181"/>
        <v>2222.89</v>
      </c>
      <c r="J315" s="44">
        <f t="shared" si="181"/>
        <v>2222.89</v>
      </c>
      <c r="K315" s="44">
        <f t="shared" si="181"/>
        <v>2222.89</v>
      </c>
      <c r="L315" s="44">
        <f t="shared" si="181"/>
        <v>2222.89</v>
      </c>
      <c r="M315" s="44">
        <f t="shared" si="181"/>
        <v>2222.89</v>
      </c>
      <c r="N315" s="44">
        <f t="shared" si="181"/>
        <v>2222.89</v>
      </c>
      <c r="O315" s="44">
        <f t="shared" si="181"/>
        <v>2222.89</v>
      </c>
      <c r="P315" s="44">
        <f t="shared" si="181"/>
        <v>2222.89</v>
      </c>
      <c r="Q315" s="44">
        <f t="shared" si="181"/>
        <v>2222.89</v>
      </c>
      <c r="R315" s="44">
        <f t="shared" si="181"/>
        <v>2222.89</v>
      </c>
      <c r="S315" s="44">
        <f t="shared" si="181"/>
        <v>2222.89</v>
      </c>
      <c r="T315" s="44">
        <f t="shared" si="181"/>
        <v>2222.89</v>
      </c>
      <c r="U315" s="44">
        <f t="shared" si="181"/>
        <v>2222.89</v>
      </c>
      <c r="V315" s="44">
        <f t="shared" si="181"/>
        <v>2222.89</v>
      </c>
      <c r="W315" s="44">
        <f t="shared" si="181"/>
        <v>2222.89</v>
      </c>
      <c r="X315" s="44">
        <f t="shared" si="181"/>
        <v>2222.89</v>
      </c>
      <c r="Y315" s="44">
        <f t="shared" si="181"/>
        <v>2222.89</v>
      </c>
      <c r="Z315" s="44">
        <f t="shared" si="181"/>
        <v>2222.89</v>
      </c>
      <c r="AA315" s="44">
        <f t="shared" si="181"/>
        <v>2222.89</v>
      </c>
    </row>
    <row r="316" spans="1:27" ht="12.75" hidden="1" customHeight="1" outlineLevel="1" x14ac:dyDescent="0.2">
      <c r="A316" s="97" t="s">
        <v>547</v>
      </c>
      <c r="B316" s="63" t="s">
        <v>83</v>
      </c>
      <c r="C316" s="43" t="s">
        <v>79</v>
      </c>
      <c r="D316" s="44">
        <v>3.63</v>
      </c>
      <c r="E316" s="44">
        <v>3.63</v>
      </c>
      <c r="F316" s="44">
        <v>3.63</v>
      </c>
      <c r="G316" s="44">
        <v>3.63</v>
      </c>
      <c r="H316" s="44">
        <v>3.63</v>
      </c>
      <c r="I316" s="44">
        <v>3.63</v>
      </c>
      <c r="J316" s="44">
        <v>3.63</v>
      </c>
      <c r="K316" s="44">
        <v>3.63</v>
      </c>
      <c r="L316" s="44">
        <v>3.63</v>
      </c>
      <c r="M316" s="44">
        <v>3.63</v>
      </c>
      <c r="N316" s="44">
        <v>3.63</v>
      </c>
      <c r="O316" s="44">
        <v>3.63</v>
      </c>
      <c r="P316" s="44">
        <v>3.63</v>
      </c>
      <c r="Q316" s="44">
        <v>3.63</v>
      </c>
      <c r="R316" s="44">
        <v>3.63</v>
      </c>
      <c r="S316" s="44">
        <v>3.63</v>
      </c>
      <c r="T316" s="44">
        <v>3.63</v>
      </c>
      <c r="U316" s="44">
        <v>3.63</v>
      </c>
      <c r="V316" s="44">
        <v>3.63</v>
      </c>
      <c r="W316" s="44">
        <v>3.63</v>
      </c>
      <c r="X316" s="44">
        <v>3.63</v>
      </c>
      <c r="Y316" s="44">
        <v>3.63</v>
      </c>
      <c r="Z316" s="44">
        <v>3.63</v>
      </c>
      <c r="AA316" s="44">
        <v>3.63</v>
      </c>
    </row>
    <row r="317" spans="1:27" ht="12.75" hidden="1" customHeight="1" outlineLevel="1" x14ac:dyDescent="0.2">
      <c r="A317" s="97" t="s">
        <v>548</v>
      </c>
      <c r="B317" s="63" t="s">
        <v>81</v>
      </c>
      <c r="C317" s="43" t="s">
        <v>79</v>
      </c>
      <c r="D317" s="44">
        <f>$D$11</f>
        <v>110.23</v>
      </c>
      <c r="E317" s="44">
        <f t="shared" ref="E317:AA317" si="182">$D$11</f>
        <v>110.23</v>
      </c>
      <c r="F317" s="44">
        <f t="shared" si="182"/>
        <v>110.23</v>
      </c>
      <c r="G317" s="44">
        <f t="shared" si="182"/>
        <v>110.23</v>
      </c>
      <c r="H317" s="44">
        <f t="shared" si="182"/>
        <v>110.23</v>
      </c>
      <c r="I317" s="44">
        <f t="shared" si="182"/>
        <v>110.23</v>
      </c>
      <c r="J317" s="44">
        <f t="shared" si="182"/>
        <v>110.23</v>
      </c>
      <c r="K317" s="44">
        <f t="shared" si="182"/>
        <v>110.23</v>
      </c>
      <c r="L317" s="44">
        <f t="shared" si="182"/>
        <v>110.23</v>
      </c>
      <c r="M317" s="44">
        <f t="shared" si="182"/>
        <v>110.23</v>
      </c>
      <c r="N317" s="44">
        <f t="shared" si="182"/>
        <v>110.23</v>
      </c>
      <c r="O317" s="44">
        <f t="shared" si="182"/>
        <v>110.23</v>
      </c>
      <c r="P317" s="44">
        <f t="shared" si="182"/>
        <v>110.23</v>
      </c>
      <c r="Q317" s="44">
        <f t="shared" si="182"/>
        <v>110.23</v>
      </c>
      <c r="R317" s="44">
        <f t="shared" si="182"/>
        <v>110.23</v>
      </c>
      <c r="S317" s="44">
        <f t="shared" si="182"/>
        <v>110.23</v>
      </c>
      <c r="T317" s="44">
        <f t="shared" si="182"/>
        <v>110.23</v>
      </c>
      <c r="U317" s="44">
        <f t="shared" si="182"/>
        <v>110.23</v>
      </c>
      <c r="V317" s="44">
        <f t="shared" si="182"/>
        <v>110.23</v>
      </c>
      <c r="W317" s="44">
        <f t="shared" si="182"/>
        <v>110.23</v>
      </c>
      <c r="X317" s="44">
        <f t="shared" si="182"/>
        <v>110.23</v>
      </c>
      <c r="Y317" s="44">
        <f t="shared" si="182"/>
        <v>110.23</v>
      </c>
      <c r="Z317" s="44">
        <f t="shared" si="182"/>
        <v>110.23</v>
      </c>
      <c r="AA317" s="44">
        <f t="shared" si="182"/>
        <v>110.23</v>
      </c>
    </row>
    <row r="318" spans="1:27" ht="12.75" customHeight="1" collapsed="1" x14ac:dyDescent="0.2">
      <c r="A318" s="96" t="s">
        <v>549</v>
      </c>
      <c r="B318" s="28" t="str">
        <f>"02"&amp;"."&amp;$B$639&amp;"."&amp;$B$640</f>
        <v>02.11.2023</v>
      </c>
      <c r="C318" s="88" t="s">
        <v>76</v>
      </c>
      <c r="D318" s="89">
        <f>ROUND(((D319+D320+D322+D321)/1000),5)</f>
        <v>3.47044</v>
      </c>
      <c r="E318" s="89">
        <f>ROUND(((E319+E320+E322+E321)/1000),5)</f>
        <v>3.3589199999999999</v>
      </c>
      <c r="F318" s="89">
        <f>ROUND(((F319+F320+F322+F321)/1000),5)</f>
        <v>3.2361800000000001</v>
      </c>
      <c r="G318" s="89">
        <f t="shared" ref="G318:AA318" si="183">ROUND(((G319+G320+G322+G321)/1000),5)</f>
        <v>3.2160000000000002</v>
      </c>
      <c r="H318" s="89">
        <f t="shared" si="183"/>
        <v>3.3114400000000002</v>
      </c>
      <c r="I318" s="89">
        <f t="shared" si="183"/>
        <v>3.5437500000000002</v>
      </c>
      <c r="J318" s="89">
        <f t="shared" si="183"/>
        <v>3.69286</v>
      </c>
      <c r="K318" s="89">
        <f t="shared" si="183"/>
        <v>3.97818</v>
      </c>
      <c r="L318" s="89">
        <f t="shared" si="183"/>
        <v>4.1824700000000004</v>
      </c>
      <c r="M318" s="89">
        <f t="shared" si="183"/>
        <v>4.2570699999999997</v>
      </c>
      <c r="N318" s="89">
        <f t="shared" si="183"/>
        <v>4.2685500000000003</v>
      </c>
      <c r="O318" s="89">
        <f t="shared" si="183"/>
        <v>4.3304299999999998</v>
      </c>
      <c r="P318" s="89">
        <f t="shared" si="183"/>
        <v>4.3039699999999996</v>
      </c>
      <c r="Q318" s="89">
        <f t="shared" si="183"/>
        <v>4.3492100000000002</v>
      </c>
      <c r="R318" s="89">
        <f t="shared" si="183"/>
        <v>4.3086399999999996</v>
      </c>
      <c r="S318" s="89">
        <f t="shared" si="183"/>
        <v>4.3311500000000001</v>
      </c>
      <c r="T318" s="89">
        <f t="shared" si="183"/>
        <v>4.3293799999999996</v>
      </c>
      <c r="U318" s="89">
        <f t="shared" si="183"/>
        <v>4.3688000000000002</v>
      </c>
      <c r="V318" s="89">
        <f t="shared" si="183"/>
        <v>4.4032099999999996</v>
      </c>
      <c r="W318" s="89">
        <f t="shared" si="183"/>
        <v>4.3338599999999996</v>
      </c>
      <c r="X318" s="89">
        <f t="shared" si="183"/>
        <v>4.2424099999999996</v>
      </c>
      <c r="Y318" s="89">
        <f t="shared" si="183"/>
        <v>4.2460899999999997</v>
      </c>
      <c r="Z318" s="89">
        <f t="shared" si="183"/>
        <v>3.7974800000000002</v>
      </c>
      <c r="AA318" s="89">
        <f t="shared" si="183"/>
        <v>3.6456400000000002</v>
      </c>
    </row>
    <row r="319" spans="1:27" ht="12.75" hidden="1" customHeight="1" outlineLevel="1" x14ac:dyDescent="0.2">
      <c r="A319" s="97" t="s">
        <v>550</v>
      </c>
      <c r="B319" s="63" t="s">
        <v>242</v>
      </c>
      <c r="C319" s="43" t="s">
        <v>79</v>
      </c>
      <c r="D319" s="44">
        <v>1133.69</v>
      </c>
      <c r="E319" s="44">
        <v>1022.17</v>
      </c>
      <c r="F319" s="44">
        <v>899.43</v>
      </c>
      <c r="G319" s="44">
        <v>879.25</v>
      </c>
      <c r="H319" s="44">
        <v>974.69</v>
      </c>
      <c r="I319" s="44">
        <v>1207</v>
      </c>
      <c r="J319" s="44">
        <v>1356.11</v>
      </c>
      <c r="K319" s="44">
        <v>1641.43</v>
      </c>
      <c r="L319" s="44">
        <v>1845.72</v>
      </c>
      <c r="M319" s="44">
        <v>1920.32</v>
      </c>
      <c r="N319" s="44">
        <v>1931.8</v>
      </c>
      <c r="O319" s="44">
        <v>1993.68</v>
      </c>
      <c r="P319" s="44">
        <v>1967.22</v>
      </c>
      <c r="Q319" s="44">
        <v>2012.46</v>
      </c>
      <c r="R319" s="44">
        <v>1971.89</v>
      </c>
      <c r="S319" s="44">
        <v>1994.4</v>
      </c>
      <c r="T319" s="44">
        <v>1992.63</v>
      </c>
      <c r="U319" s="44">
        <v>2032.05</v>
      </c>
      <c r="V319" s="44">
        <v>2066.46</v>
      </c>
      <c r="W319" s="44">
        <v>1997.11</v>
      </c>
      <c r="X319" s="44">
        <v>1905.66</v>
      </c>
      <c r="Y319" s="44">
        <v>1909.34</v>
      </c>
      <c r="Z319" s="44">
        <v>1460.73</v>
      </c>
      <c r="AA319" s="44">
        <v>1308.8900000000001</v>
      </c>
    </row>
    <row r="320" spans="1:27" ht="12.75" hidden="1" customHeight="1" outlineLevel="1" x14ac:dyDescent="0.2">
      <c r="A320" s="97" t="s">
        <v>551</v>
      </c>
      <c r="B320" s="63" t="s">
        <v>90</v>
      </c>
      <c r="C320" s="43" t="s">
        <v>79</v>
      </c>
      <c r="D320" s="44">
        <f>$D$315</f>
        <v>2222.89</v>
      </c>
      <c r="E320" s="44">
        <f t="shared" ref="E320:AA320" si="184">$D$315</f>
        <v>2222.89</v>
      </c>
      <c r="F320" s="44">
        <f t="shared" si="184"/>
        <v>2222.89</v>
      </c>
      <c r="G320" s="44">
        <f t="shared" si="184"/>
        <v>2222.89</v>
      </c>
      <c r="H320" s="44">
        <f t="shared" si="184"/>
        <v>2222.89</v>
      </c>
      <c r="I320" s="44">
        <f t="shared" si="184"/>
        <v>2222.89</v>
      </c>
      <c r="J320" s="44">
        <f t="shared" si="184"/>
        <v>2222.89</v>
      </c>
      <c r="K320" s="44">
        <f t="shared" si="184"/>
        <v>2222.89</v>
      </c>
      <c r="L320" s="44">
        <f t="shared" si="184"/>
        <v>2222.89</v>
      </c>
      <c r="M320" s="44">
        <f t="shared" si="184"/>
        <v>2222.89</v>
      </c>
      <c r="N320" s="44">
        <f t="shared" si="184"/>
        <v>2222.89</v>
      </c>
      <c r="O320" s="44">
        <f t="shared" si="184"/>
        <v>2222.89</v>
      </c>
      <c r="P320" s="44">
        <f t="shared" si="184"/>
        <v>2222.89</v>
      </c>
      <c r="Q320" s="44">
        <f t="shared" si="184"/>
        <v>2222.89</v>
      </c>
      <c r="R320" s="44">
        <f t="shared" si="184"/>
        <v>2222.89</v>
      </c>
      <c r="S320" s="44">
        <f t="shared" si="184"/>
        <v>2222.89</v>
      </c>
      <c r="T320" s="44">
        <f t="shared" si="184"/>
        <v>2222.89</v>
      </c>
      <c r="U320" s="44">
        <f t="shared" si="184"/>
        <v>2222.89</v>
      </c>
      <c r="V320" s="44">
        <f t="shared" si="184"/>
        <v>2222.89</v>
      </c>
      <c r="W320" s="44">
        <f t="shared" si="184"/>
        <v>2222.89</v>
      </c>
      <c r="X320" s="44">
        <f t="shared" si="184"/>
        <v>2222.89</v>
      </c>
      <c r="Y320" s="44">
        <f t="shared" si="184"/>
        <v>2222.89</v>
      </c>
      <c r="Z320" s="44">
        <f t="shared" si="184"/>
        <v>2222.89</v>
      </c>
      <c r="AA320" s="44">
        <f t="shared" si="184"/>
        <v>2222.89</v>
      </c>
    </row>
    <row r="321" spans="1:27" ht="12.75" hidden="1" customHeight="1" outlineLevel="1" x14ac:dyDescent="0.2">
      <c r="A321" s="97" t="s">
        <v>552</v>
      </c>
      <c r="B321" s="63" t="s">
        <v>83</v>
      </c>
      <c r="C321" s="43" t="s">
        <v>79</v>
      </c>
      <c r="D321" s="44">
        <v>3.63</v>
      </c>
      <c r="E321" s="44">
        <v>3.63</v>
      </c>
      <c r="F321" s="44">
        <v>3.63</v>
      </c>
      <c r="G321" s="44">
        <v>3.63</v>
      </c>
      <c r="H321" s="44">
        <v>3.63</v>
      </c>
      <c r="I321" s="44">
        <v>3.63</v>
      </c>
      <c r="J321" s="44">
        <v>3.63</v>
      </c>
      <c r="K321" s="44">
        <v>3.63</v>
      </c>
      <c r="L321" s="44">
        <v>3.63</v>
      </c>
      <c r="M321" s="44">
        <v>3.63</v>
      </c>
      <c r="N321" s="44">
        <v>3.63</v>
      </c>
      <c r="O321" s="44">
        <v>3.63</v>
      </c>
      <c r="P321" s="44">
        <v>3.63</v>
      </c>
      <c r="Q321" s="44">
        <v>3.63</v>
      </c>
      <c r="R321" s="44">
        <v>3.63</v>
      </c>
      <c r="S321" s="44">
        <v>3.63</v>
      </c>
      <c r="T321" s="44">
        <v>3.63</v>
      </c>
      <c r="U321" s="44">
        <v>3.63</v>
      </c>
      <c r="V321" s="44">
        <v>3.63</v>
      </c>
      <c r="W321" s="44">
        <v>3.63</v>
      </c>
      <c r="X321" s="44">
        <v>3.63</v>
      </c>
      <c r="Y321" s="44">
        <v>3.63</v>
      </c>
      <c r="Z321" s="44">
        <v>3.63</v>
      </c>
      <c r="AA321" s="44">
        <v>3.63</v>
      </c>
    </row>
    <row r="322" spans="1:27" ht="12.75" hidden="1" customHeight="1" outlineLevel="1" x14ac:dyDescent="0.2">
      <c r="A322" s="97" t="s">
        <v>553</v>
      </c>
      <c r="B322" s="63" t="s">
        <v>81</v>
      </c>
      <c r="C322" s="43" t="s">
        <v>79</v>
      </c>
      <c r="D322" s="44">
        <f>$D$11</f>
        <v>110.23</v>
      </c>
      <c r="E322" s="44">
        <f t="shared" ref="E322:AA322" si="185">$D$11</f>
        <v>110.23</v>
      </c>
      <c r="F322" s="44">
        <f t="shared" si="185"/>
        <v>110.23</v>
      </c>
      <c r="G322" s="44">
        <f t="shared" si="185"/>
        <v>110.23</v>
      </c>
      <c r="H322" s="44">
        <f t="shared" si="185"/>
        <v>110.23</v>
      </c>
      <c r="I322" s="44">
        <f t="shared" si="185"/>
        <v>110.23</v>
      </c>
      <c r="J322" s="44">
        <f t="shared" si="185"/>
        <v>110.23</v>
      </c>
      <c r="K322" s="44">
        <f t="shared" si="185"/>
        <v>110.23</v>
      </c>
      <c r="L322" s="44">
        <f t="shared" si="185"/>
        <v>110.23</v>
      </c>
      <c r="M322" s="44">
        <f t="shared" si="185"/>
        <v>110.23</v>
      </c>
      <c r="N322" s="44">
        <f t="shared" si="185"/>
        <v>110.23</v>
      </c>
      <c r="O322" s="44">
        <f t="shared" si="185"/>
        <v>110.23</v>
      </c>
      <c r="P322" s="44">
        <f t="shared" si="185"/>
        <v>110.23</v>
      </c>
      <c r="Q322" s="44">
        <f t="shared" si="185"/>
        <v>110.23</v>
      </c>
      <c r="R322" s="44">
        <f t="shared" si="185"/>
        <v>110.23</v>
      </c>
      <c r="S322" s="44">
        <f t="shared" si="185"/>
        <v>110.23</v>
      </c>
      <c r="T322" s="44">
        <f t="shared" si="185"/>
        <v>110.23</v>
      </c>
      <c r="U322" s="44">
        <f t="shared" si="185"/>
        <v>110.23</v>
      </c>
      <c r="V322" s="44">
        <f t="shared" si="185"/>
        <v>110.23</v>
      </c>
      <c r="W322" s="44">
        <f t="shared" si="185"/>
        <v>110.23</v>
      </c>
      <c r="X322" s="44">
        <f t="shared" si="185"/>
        <v>110.23</v>
      </c>
      <c r="Y322" s="44">
        <f t="shared" si="185"/>
        <v>110.23</v>
      </c>
      <c r="Z322" s="44">
        <f t="shared" si="185"/>
        <v>110.23</v>
      </c>
      <c r="AA322" s="44">
        <f t="shared" si="185"/>
        <v>110.23</v>
      </c>
    </row>
    <row r="323" spans="1:27" ht="12.75" customHeight="1" collapsed="1" x14ac:dyDescent="0.2">
      <c r="A323" s="96" t="s">
        <v>554</v>
      </c>
      <c r="B323" s="28" t="str">
        <f>"03"&amp;"."&amp;$B$639&amp;"."&amp;$B$640</f>
        <v>03.11.2023</v>
      </c>
      <c r="C323" s="88" t="s">
        <v>76</v>
      </c>
      <c r="D323" s="89">
        <f>ROUND(((D324+D325+D327+D326)/1000),5)</f>
        <v>3.49681</v>
      </c>
      <c r="E323" s="89">
        <f>ROUND(((E324+E325+E327+E326)/1000),5)</f>
        <v>3.3767499999999999</v>
      </c>
      <c r="F323" s="89">
        <f>ROUND(((F324+F325+F327+F326)/1000),5)</f>
        <v>3.26505</v>
      </c>
      <c r="G323" s="89">
        <f t="shared" ref="G323:AA323" si="186">ROUND(((G324+G325+G327+G326)/1000),5)</f>
        <v>3.23691</v>
      </c>
      <c r="H323" s="89">
        <f t="shared" si="186"/>
        <v>3.3681700000000001</v>
      </c>
      <c r="I323" s="89">
        <f t="shared" si="186"/>
        <v>3.5238700000000001</v>
      </c>
      <c r="J323" s="89">
        <f t="shared" si="186"/>
        <v>3.6943299999999999</v>
      </c>
      <c r="K323" s="89">
        <f t="shared" si="186"/>
        <v>3.9353899999999999</v>
      </c>
      <c r="L323" s="89">
        <f t="shared" si="186"/>
        <v>4.1922199999999998</v>
      </c>
      <c r="M323" s="89">
        <f t="shared" si="186"/>
        <v>4.2474400000000001</v>
      </c>
      <c r="N323" s="89">
        <f t="shared" si="186"/>
        <v>4.2590899999999996</v>
      </c>
      <c r="O323" s="89">
        <f t="shared" si="186"/>
        <v>4.2644500000000001</v>
      </c>
      <c r="P323" s="89">
        <f t="shared" si="186"/>
        <v>4.2714299999999996</v>
      </c>
      <c r="Q323" s="89">
        <f t="shared" si="186"/>
        <v>4.2683400000000002</v>
      </c>
      <c r="R323" s="89">
        <f t="shared" si="186"/>
        <v>4.2559899999999997</v>
      </c>
      <c r="S323" s="89">
        <f t="shared" si="186"/>
        <v>4.2494399999999999</v>
      </c>
      <c r="T323" s="89">
        <f t="shared" si="186"/>
        <v>4.2233499999999999</v>
      </c>
      <c r="U323" s="89">
        <f t="shared" si="186"/>
        <v>4.3198299999999996</v>
      </c>
      <c r="V323" s="89">
        <f t="shared" si="186"/>
        <v>4.3629100000000003</v>
      </c>
      <c r="W323" s="89">
        <f t="shared" si="186"/>
        <v>4.3226000000000004</v>
      </c>
      <c r="X323" s="89">
        <f t="shared" si="186"/>
        <v>4.2292399999999999</v>
      </c>
      <c r="Y323" s="89">
        <f t="shared" si="186"/>
        <v>4.1141699999999997</v>
      </c>
      <c r="Z323" s="89">
        <f t="shared" si="186"/>
        <v>3.8294700000000002</v>
      </c>
      <c r="AA323" s="89">
        <f t="shared" si="186"/>
        <v>3.6251199999999999</v>
      </c>
    </row>
    <row r="324" spans="1:27" ht="12.75" hidden="1" customHeight="1" outlineLevel="1" x14ac:dyDescent="0.2">
      <c r="A324" s="97" t="s">
        <v>555</v>
      </c>
      <c r="B324" s="63" t="s">
        <v>242</v>
      </c>
      <c r="C324" s="43" t="s">
        <v>79</v>
      </c>
      <c r="D324" s="44">
        <v>1160.06</v>
      </c>
      <c r="E324" s="44">
        <v>1040</v>
      </c>
      <c r="F324" s="44">
        <v>928.3</v>
      </c>
      <c r="G324" s="44">
        <v>900.16</v>
      </c>
      <c r="H324" s="44">
        <v>1031.42</v>
      </c>
      <c r="I324" s="44">
        <v>1187.1199999999999</v>
      </c>
      <c r="J324" s="44">
        <v>1357.58</v>
      </c>
      <c r="K324" s="44">
        <v>1598.64</v>
      </c>
      <c r="L324" s="44">
        <v>1855.47</v>
      </c>
      <c r="M324" s="44">
        <v>1910.69</v>
      </c>
      <c r="N324" s="44">
        <v>1922.34</v>
      </c>
      <c r="O324" s="44">
        <v>1927.7</v>
      </c>
      <c r="P324" s="44">
        <v>1934.68</v>
      </c>
      <c r="Q324" s="44">
        <v>1931.59</v>
      </c>
      <c r="R324" s="44">
        <v>1919.24</v>
      </c>
      <c r="S324" s="44">
        <v>1912.69</v>
      </c>
      <c r="T324" s="44">
        <v>1886.6</v>
      </c>
      <c r="U324" s="44">
        <v>1983.08</v>
      </c>
      <c r="V324" s="44">
        <v>2026.16</v>
      </c>
      <c r="W324" s="44">
        <v>1985.85</v>
      </c>
      <c r="X324" s="44">
        <v>1892.49</v>
      </c>
      <c r="Y324" s="44">
        <v>1777.42</v>
      </c>
      <c r="Z324" s="44">
        <v>1492.72</v>
      </c>
      <c r="AA324" s="44">
        <v>1288.3699999999999</v>
      </c>
    </row>
    <row r="325" spans="1:27" ht="12.75" hidden="1" customHeight="1" outlineLevel="1" x14ac:dyDescent="0.2">
      <c r="A325" s="97" t="s">
        <v>556</v>
      </c>
      <c r="B325" s="63" t="s">
        <v>90</v>
      </c>
      <c r="C325" s="43" t="s">
        <v>79</v>
      </c>
      <c r="D325" s="44">
        <f>$D$315</f>
        <v>2222.89</v>
      </c>
      <c r="E325" s="44">
        <f t="shared" ref="E325:AA325" si="187">$D$315</f>
        <v>2222.89</v>
      </c>
      <c r="F325" s="44">
        <f t="shared" si="187"/>
        <v>2222.89</v>
      </c>
      <c r="G325" s="44">
        <f t="shared" si="187"/>
        <v>2222.89</v>
      </c>
      <c r="H325" s="44">
        <f t="shared" si="187"/>
        <v>2222.89</v>
      </c>
      <c r="I325" s="44">
        <f t="shared" si="187"/>
        <v>2222.89</v>
      </c>
      <c r="J325" s="44">
        <f t="shared" si="187"/>
        <v>2222.89</v>
      </c>
      <c r="K325" s="44">
        <f t="shared" si="187"/>
        <v>2222.89</v>
      </c>
      <c r="L325" s="44">
        <f t="shared" si="187"/>
        <v>2222.89</v>
      </c>
      <c r="M325" s="44">
        <f t="shared" si="187"/>
        <v>2222.89</v>
      </c>
      <c r="N325" s="44">
        <f t="shared" si="187"/>
        <v>2222.89</v>
      </c>
      <c r="O325" s="44">
        <f t="shared" si="187"/>
        <v>2222.89</v>
      </c>
      <c r="P325" s="44">
        <f t="shared" si="187"/>
        <v>2222.89</v>
      </c>
      <c r="Q325" s="44">
        <f t="shared" si="187"/>
        <v>2222.89</v>
      </c>
      <c r="R325" s="44">
        <f t="shared" si="187"/>
        <v>2222.89</v>
      </c>
      <c r="S325" s="44">
        <f t="shared" si="187"/>
        <v>2222.89</v>
      </c>
      <c r="T325" s="44">
        <f t="shared" si="187"/>
        <v>2222.89</v>
      </c>
      <c r="U325" s="44">
        <f t="shared" si="187"/>
        <v>2222.89</v>
      </c>
      <c r="V325" s="44">
        <f t="shared" si="187"/>
        <v>2222.89</v>
      </c>
      <c r="W325" s="44">
        <f t="shared" si="187"/>
        <v>2222.89</v>
      </c>
      <c r="X325" s="44">
        <f t="shared" si="187"/>
        <v>2222.89</v>
      </c>
      <c r="Y325" s="44">
        <f t="shared" si="187"/>
        <v>2222.89</v>
      </c>
      <c r="Z325" s="44">
        <f t="shared" si="187"/>
        <v>2222.89</v>
      </c>
      <c r="AA325" s="44">
        <f t="shared" si="187"/>
        <v>2222.89</v>
      </c>
    </row>
    <row r="326" spans="1:27" ht="12.75" hidden="1" customHeight="1" outlineLevel="1" x14ac:dyDescent="0.2">
      <c r="A326" s="97" t="s">
        <v>557</v>
      </c>
      <c r="B326" s="63" t="s">
        <v>83</v>
      </c>
      <c r="C326" s="43" t="s">
        <v>79</v>
      </c>
      <c r="D326" s="44">
        <v>3.63</v>
      </c>
      <c r="E326" s="44">
        <v>3.63</v>
      </c>
      <c r="F326" s="44">
        <v>3.63</v>
      </c>
      <c r="G326" s="44">
        <v>3.63</v>
      </c>
      <c r="H326" s="44">
        <v>3.63</v>
      </c>
      <c r="I326" s="44">
        <v>3.63</v>
      </c>
      <c r="J326" s="44">
        <v>3.63</v>
      </c>
      <c r="K326" s="44">
        <v>3.63</v>
      </c>
      <c r="L326" s="44">
        <v>3.63</v>
      </c>
      <c r="M326" s="44">
        <v>3.63</v>
      </c>
      <c r="N326" s="44">
        <v>3.63</v>
      </c>
      <c r="O326" s="44">
        <v>3.63</v>
      </c>
      <c r="P326" s="44">
        <v>3.63</v>
      </c>
      <c r="Q326" s="44">
        <v>3.63</v>
      </c>
      <c r="R326" s="44">
        <v>3.63</v>
      </c>
      <c r="S326" s="44">
        <v>3.63</v>
      </c>
      <c r="T326" s="44">
        <v>3.63</v>
      </c>
      <c r="U326" s="44">
        <v>3.63</v>
      </c>
      <c r="V326" s="44">
        <v>3.63</v>
      </c>
      <c r="W326" s="44">
        <v>3.63</v>
      </c>
      <c r="X326" s="44">
        <v>3.63</v>
      </c>
      <c r="Y326" s="44">
        <v>3.63</v>
      </c>
      <c r="Z326" s="44">
        <v>3.63</v>
      </c>
      <c r="AA326" s="44">
        <v>3.63</v>
      </c>
    </row>
    <row r="327" spans="1:27" ht="12.75" hidden="1" customHeight="1" outlineLevel="1" x14ac:dyDescent="0.2">
      <c r="A327" s="97" t="s">
        <v>558</v>
      </c>
      <c r="B327" s="63" t="s">
        <v>81</v>
      </c>
      <c r="C327" s="43" t="s">
        <v>79</v>
      </c>
      <c r="D327" s="44">
        <f>$D$11</f>
        <v>110.23</v>
      </c>
      <c r="E327" s="44">
        <f t="shared" ref="E327:AA327" si="188">$D$11</f>
        <v>110.23</v>
      </c>
      <c r="F327" s="44">
        <f t="shared" si="188"/>
        <v>110.23</v>
      </c>
      <c r="G327" s="44">
        <f t="shared" si="188"/>
        <v>110.23</v>
      </c>
      <c r="H327" s="44">
        <f t="shared" si="188"/>
        <v>110.23</v>
      </c>
      <c r="I327" s="44">
        <f t="shared" si="188"/>
        <v>110.23</v>
      </c>
      <c r="J327" s="44">
        <f t="shared" si="188"/>
        <v>110.23</v>
      </c>
      <c r="K327" s="44">
        <f t="shared" si="188"/>
        <v>110.23</v>
      </c>
      <c r="L327" s="44">
        <f t="shared" si="188"/>
        <v>110.23</v>
      </c>
      <c r="M327" s="44">
        <f t="shared" si="188"/>
        <v>110.23</v>
      </c>
      <c r="N327" s="44">
        <f t="shared" si="188"/>
        <v>110.23</v>
      </c>
      <c r="O327" s="44">
        <f t="shared" si="188"/>
        <v>110.23</v>
      </c>
      <c r="P327" s="44">
        <f t="shared" si="188"/>
        <v>110.23</v>
      </c>
      <c r="Q327" s="44">
        <f t="shared" si="188"/>
        <v>110.23</v>
      </c>
      <c r="R327" s="44">
        <f t="shared" si="188"/>
        <v>110.23</v>
      </c>
      <c r="S327" s="44">
        <f t="shared" si="188"/>
        <v>110.23</v>
      </c>
      <c r="T327" s="44">
        <f t="shared" si="188"/>
        <v>110.23</v>
      </c>
      <c r="U327" s="44">
        <f t="shared" si="188"/>
        <v>110.23</v>
      </c>
      <c r="V327" s="44">
        <f t="shared" si="188"/>
        <v>110.23</v>
      </c>
      <c r="W327" s="44">
        <f t="shared" si="188"/>
        <v>110.23</v>
      </c>
      <c r="X327" s="44">
        <f t="shared" si="188"/>
        <v>110.23</v>
      </c>
      <c r="Y327" s="44">
        <f t="shared" si="188"/>
        <v>110.23</v>
      </c>
      <c r="Z327" s="44">
        <f t="shared" si="188"/>
        <v>110.23</v>
      </c>
      <c r="AA327" s="44">
        <f t="shared" si="188"/>
        <v>110.23</v>
      </c>
    </row>
    <row r="328" spans="1:27" ht="12.75" customHeight="1" collapsed="1" x14ac:dyDescent="0.2">
      <c r="A328" s="96" t="s">
        <v>559</v>
      </c>
      <c r="B328" s="28" t="str">
        <f>"04"&amp;"."&amp;$B$639&amp;"."&amp;$B$640</f>
        <v>04.11.2023</v>
      </c>
      <c r="C328" s="88" t="s">
        <v>76</v>
      </c>
      <c r="D328" s="89">
        <f>ROUND(((D329+D330+D332+D331)/1000),5)</f>
        <v>3.5869800000000001</v>
      </c>
      <c r="E328" s="89">
        <f>ROUND(((E329+E330+E332+E331)/1000),5)</f>
        <v>3.5090599999999998</v>
      </c>
      <c r="F328" s="89">
        <f>ROUND(((F329+F330+F332+F331)/1000),5)</f>
        <v>3.4290099999999999</v>
      </c>
      <c r="G328" s="89">
        <f t="shared" ref="G328:AA328" si="189">ROUND(((G329+G330+G332+G331)/1000),5)</f>
        <v>3.3744900000000002</v>
      </c>
      <c r="H328" s="89">
        <f t="shared" si="189"/>
        <v>3.4247000000000001</v>
      </c>
      <c r="I328" s="89">
        <f t="shared" si="189"/>
        <v>3.5212400000000001</v>
      </c>
      <c r="J328" s="89">
        <f t="shared" si="189"/>
        <v>3.5334500000000002</v>
      </c>
      <c r="K328" s="89">
        <f t="shared" si="189"/>
        <v>3.6423299999999998</v>
      </c>
      <c r="L328" s="89">
        <f t="shared" si="189"/>
        <v>3.96183</v>
      </c>
      <c r="M328" s="89">
        <f t="shared" si="189"/>
        <v>4.0571299999999999</v>
      </c>
      <c r="N328" s="89">
        <f t="shared" si="189"/>
        <v>4.1076499999999996</v>
      </c>
      <c r="O328" s="89">
        <f t="shared" si="189"/>
        <v>4.1154400000000004</v>
      </c>
      <c r="P328" s="89">
        <f t="shared" si="189"/>
        <v>4.1087300000000004</v>
      </c>
      <c r="Q328" s="89">
        <f t="shared" si="189"/>
        <v>4.10846</v>
      </c>
      <c r="R328" s="89">
        <f t="shared" si="189"/>
        <v>4.0857700000000001</v>
      </c>
      <c r="S328" s="89">
        <f t="shared" si="189"/>
        <v>4.2169499999999998</v>
      </c>
      <c r="T328" s="89">
        <f t="shared" si="189"/>
        <v>4.2897299999999996</v>
      </c>
      <c r="U328" s="89">
        <f t="shared" si="189"/>
        <v>4.4341100000000004</v>
      </c>
      <c r="V328" s="89">
        <f t="shared" si="189"/>
        <v>4.4352799999999997</v>
      </c>
      <c r="W328" s="89">
        <f t="shared" si="189"/>
        <v>4.3098400000000003</v>
      </c>
      <c r="X328" s="89">
        <f t="shared" si="189"/>
        <v>4.0772599999999999</v>
      </c>
      <c r="Y328" s="89">
        <f t="shared" si="189"/>
        <v>4.0315899999999996</v>
      </c>
      <c r="Z328" s="89">
        <f t="shared" si="189"/>
        <v>3.6810299999999998</v>
      </c>
      <c r="AA328" s="89">
        <f t="shared" si="189"/>
        <v>3.60182</v>
      </c>
    </row>
    <row r="329" spans="1:27" ht="12.75" hidden="1" customHeight="1" outlineLevel="1" x14ac:dyDescent="0.2">
      <c r="A329" s="97" t="s">
        <v>560</v>
      </c>
      <c r="B329" s="63" t="s">
        <v>242</v>
      </c>
      <c r="C329" s="43" t="s">
        <v>79</v>
      </c>
      <c r="D329" s="44">
        <v>1250.23</v>
      </c>
      <c r="E329" s="44">
        <v>1172.31</v>
      </c>
      <c r="F329" s="44">
        <v>1092.26</v>
      </c>
      <c r="G329" s="44">
        <v>1037.74</v>
      </c>
      <c r="H329" s="44">
        <v>1087.95</v>
      </c>
      <c r="I329" s="44">
        <v>1184.49</v>
      </c>
      <c r="J329" s="44">
        <v>1196.7</v>
      </c>
      <c r="K329" s="44">
        <v>1305.58</v>
      </c>
      <c r="L329" s="44">
        <v>1625.08</v>
      </c>
      <c r="M329" s="44">
        <v>1720.38</v>
      </c>
      <c r="N329" s="44">
        <v>1770.9</v>
      </c>
      <c r="O329" s="44">
        <v>1778.69</v>
      </c>
      <c r="P329" s="44">
        <v>1771.98</v>
      </c>
      <c r="Q329" s="44">
        <v>1771.71</v>
      </c>
      <c r="R329" s="44">
        <v>1749.02</v>
      </c>
      <c r="S329" s="44">
        <v>1880.2</v>
      </c>
      <c r="T329" s="44">
        <v>1952.98</v>
      </c>
      <c r="U329" s="44">
        <v>2097.36</v>
      </c>
      <c r="V329" s="44">
        <v>2098.5300000000002</v>
      </c>
      <c r="W329" s="44">
        <v>1973.09</v>
      </c>
      <c r="X329" s="44">
        <v>1740.51</v>
      </c>
      <c r="Y329" s="44">
        <v>1694.84</v>
      </c>
      <c r="Z329" s="44">
        <v>1344.28</v>
      </c>
      <c r="AA329" s="44">
        <v>1265.07</v>
      </c>
    </row>
    <row r="330" spans="1:27" ht="12.75" hidden="1" customHeight="1" outlineLevel="1" x14ac:dyDescent="0.2">
      <c r="A330" s="97" t="s">
        <v>561</v>
      </c>
      <c r="B330" s="63" t="s">
        <v>90</v>
      </c>
      <c r="C330" s="43" t="s">
        <v>79</v>
      </c>
      <c r="D330" s="44">
        <f>$D$315</f>
        <v>2222.89</v>
      </c>
      <c r="E330" s="44">
        <f t="shared" ref="E330:AA330" si="190">$D$315</f>
        <v>2222.89</v>
      </c>
      <c r="F330" s="44">
        <f t="shared" si="190"/>
        <v>2222.89</v>
      </c>
      <c r="G330" s="44">
        <f t="shared" si="190"/>
        <v>2222.89</v>
      </c>
      <c r="H330" s="44">
        <f t="shared" si="190"/>
        <v>2222.89</v>
      </c>
      <c r="I330" s="44">
        <f t="shared" si="190"/>
        <v>2222.89</v>
      </c>
      <c r="J330" s="44">
        <f t="shared" si="190"/>
        <v>2222.89</v>
      </c>
      <c r="K330" s="44">
        <f t="shared" si="190"/>
        <v>2222.89</v>
      </c>
      <c r="L330" s="44">
        <f t="shared" si="190"/>
        <v>2222.89</v>
      </c>
      <c r="M330" s="44">
        <f t="shared" si="190"/>
        <v>2222.89</v>
      </c>
      <c r="N330" s="44">
        <f t="shared" si="190"/>
        <v>2222.89</v>
      </c>
      <c r="O330" s="44">
        <f t="shared" si="190"/>
        <v>2222.89</v>
      </c>
      <c r="P330" s="44">
        <f t="shared" si="190"/>
        <v>2222.89</v>
      </c>
      <c r="Q330" s="44">
        <f t="shared" si="190"/>
        <v>2222.89</v>
      </c>
      <c r="R330" s="44">
        <f t="shared" si="190"/>
        <v>2222.89</v>
      </c>
      <c r="S330" s="44">
        <f t="shared" si="190"/>
        <v>2222.89</v>
      </c>
      <c r="T330" s="44">
        <f t="shared" si="190"/>
        <v>2222.89</v>
      </c>
      <c r="U330" s="44">
        <f t="shared" si="190"/>
        <v>2222.89</v>
      </c>
      <c r="V330" s="44">
        <f t="shared" si="190"/>
        <v>2222.89</v>
      </c>
      <c r="W330" s="44">
        <f t="shared" si="190"/>
        <v>2222.89</v>
      </c>
      <c r="X330" s="44">
        <f t="shared" si="190"/>
        <v>2222.89</v>
      </c>
      <c r="Y330" s="44">
        <f t="shared" si="190"/>
        <v>2222.89</v>
      </c>
      <c r="Z330" s="44">
        <f t="shared" si="190"/>
        <v>2222.89</v>
      </c>
      <c r="AA330" s="44">
        <f t="shared" si="190"/>
        <v>2222.89</v>
      </c>
    </row>
    <row r="331" spans="1:27" ht="12.75" hidden="1" customHeight="1" outlineLevel="1" x14ac:dyDescent="0.2">
      <c r="A331" s="97" t="s">
        <v>562</v>
      </c>
      <c r="B331" s="63" t="s">
        <v>83</v>
      </c>
      <c r="C331" s="43" t="s">
        <v>79</v>
      </c>
      <c r="D331" s="44">
        <v>3.63</v>
      </c>
      <c r="E331" s="44">
        <v>3.63</v>
      </c>
      <c r="F331" s="44">
        <v>3.63</v>
      </c>
      <c r="G331" s="44">
        <v>3.63</v>
      </c>
      <c r="H331" s="44">
        <v>3.63</v>
      </c>
      <c r="I331" s="44">
        <v>3.63</v>
      </c>
      <c r="J331" s="44">
        <v>3.63</v>
      </c>
      <c r="K331" s="44">
        <v>3.63</v>
      </c>
      <c r="L331" s="44">
        <v>3.63</v>
      </c>
      <c r="M331" s="44">
        <v>3.63</v>
      </c>
      <c r="N331" s="44">
        <v>3.63</v>
      </c>
      <c r="O331" s="44">
        <v>3.63</v>
      </c>
      <c r="P331" s="44">
        <v>3.63</v>
      </c>
      <c r="Q331" s="44">
        <v>3.63</v>
      </c>
      <c r="R331" s="44">
        <v>3.63</v>
      </c>
      <c r="S331" s="44">
        <v>3.63</v>
      </c>
      <c r="T331" s="44">
        <v>3.63</v>
      </c>
      <c r="U331" s="44">
        <v>3.63</v>
      </c>
      <c r="V331" s="44">
        <v>3.63</v>
      </c>
      <c r="W331" s="44">
        <v>3.63</v>
      </c>
      <c r="X331" s="44">
        <v>3.63</v>
      </c>
      <c r="Y331" s="44">
        <v>3.63</v>
      </c>
      <c r="Z331" s="44">
        <v>3.63</v>
      </c>
      <c r="AA331" s="44">
        <v>3.63</v>
      </c>
    </row>
    <row r="332" spans="1:27" ht="12.75" hidden="1" customHeight="1" outlineLevel="1" x14ac:dyDescent="0.2">
      <c r="A332" s="97" t="s">
        <v>563</v>
      </c>
      <c r="B332" s="63" t="s">
        <v>81</v>
      </c>
      <c r="C332" s="43" t="s">
        <v>79</v>
      </c>
      <c r="D332" s="44">
        <f>$D$11</f>
        <v>110.23</v>
      </c>
      <c r="E332" s="44">
        <f t="shared" ref="E332:AA332" si="191">$D$11</f>
        <v>110.23</v>
      </c>
      <c r="F332" s="44">
        <f t="shared" si="191"/>
        <v>110.23</v>
      </c>
      <c r="G332" s="44">
        <f t="shared" si="191"/>
        <v>110.23</v>
      </c>
      <c r="H332" s="44">
        <f t="shared" si="191"/>
        <v>110.23</v>
      </c>
      <c r="I332" s="44">
        <f t="shared" si="191"/>
        <v>110.23</v>
      </c>
      <c r="J332" s="44">
        <f t="shared" si="191"/>
        <v>110.23</v>
      </c>
      <c r="K332" s="44">
        <f t="shared" si="191"/>
        <v>110.23</v>
      </c>
      <c r="L332" s="44">
        <f t="shared" si="191"/>
        <v>110.23</v>
      </c>
      <c r="M332" s="44">
        <f t="shared" si="191"/>
        <v>110.23</v>
      </c>
      <c r="N332" s="44">
        <f t="shared" si="191"/>
        <v>110.23</v>
      </c>
      <c r="O332" s="44">
        <f t="shared" si="191"/>
        <v>110.23</v>
      </c>
      <c r="P332" s="44">
        <f t="shared" si="191"/>
        <v>110.23</v>
      </c>
      <c r="Q332" s="44">
        <f t="shared" si="191"/>
        <v>110.23</v>
      </c>
      <c r="R332" s="44">
        <f t="shared" si="191"/>
        <v>110.23</v>
      </c>
      <c r="S332" s="44">
        <f t="shared" si="191"/>
        <v>110.23</v>
      </c>
      <c r="T332" s="44">
        <f t="shared" si="191"/>
        <v>110.23</v>
      </c>
      <c r="U332" s="44">
        <f t="shared" si="191"/>
        <v>110.23</v>
      </c>
      <c r="V332" s="44">
        <f t="shared" si="191"/>
        <v>110.23</v>
      </c>
      <c r="W332" s="44">
        <f t="shared" si="191"/>
        <v>110.23</v>
      </c>
      <c r="X332" s="44">
        <f t="shared" si="191"/>
        <v>110.23</v>
      </c>
      <c r="Y332" s="44">
        <f t="shared" si="191"/>
        <v>110.23</v>
      </c>
      <c r="Z332" s="44">
        <f t="shared" si="191"/>
        <v>110.23</v>
      </c>
      <c r="AA332" s="44">
        <f t="shared" si="191"/>
        <v>110.23</v>
      </c>
    </row>
    <row r="333" spans="1:27" ht="12.75" customHeight="1" collapsed="1" x14ac:dyDescent="0.2">
      <c r="A333" s="96" t="s">
        <v>564</v>
      </c>
      <c r="B333" s="28" t="str">
        <f>"05"&amp;"."&amp;$B$639&amp;"."&amp;$B$640</f>
        <v>05.11.2023</v>
      </c>
      <c r="C333" s="88" t="s">
        <v>76</v>
      </c>
      <c r="D333" s="89">
        <f>ROUND(((D334+D335+D337+D336)/1000),5)</f>
        <v>3.5819399999999999</v>
      </c>
      <c r="E333" s="89">
        <f>ROUND(((E334+E335+E337+E336)/1000),5)</f>
        <v>3.4726300000000001</v>
      </c>
      <c r="F333" s="89">
        <f>ROUND(((F334+F335+F337+F336)/1000),5)</f>
        <v>3.3897400000000002</v>
      </c>
      <c r="G333" s="89">
        <f t="shared" ref="G333:AA333" si="192">ROUND(((G334+G335+G337+G336)/1000),5)</f>
        <v>3.3713099999999998</v>
      </c>
      <c r="H333" s="89">
        <f t="shared" si="192"/>
        <v>3.3748200000000002</v>
      </c>
      <c r="I333" s="89">
        <f t="shared" si="192"/>
        <v>3.4923299999999999</v>
      </c>
      <c r="J333" s="89">
        <f t="shared" si="192"/>
        <v>3.47526</v>
      </c>
      <c r="K333" s="89">
        <f t="shared" si="192"/>
        <v>3.5751200000000001</v>
      </c>
      <c r="L333" s="89">
        <f t="shared" si="192"/>
        <v>3.8226499999999999</v>
      </c>
      <c r="M333" s="89">
        <f t="shared" si="192"/>
        <v>3.99899</v>
      </c>
      <c r="N333" s="89">
        <f t="shared" si="192"/>
        <v>4.0426599999999997</v>
      </c>
      <c r="O333" s="89">
        <f t="shared" si="192"/>
        <v>4.0529799999999998</v>
      </c>
      <c r="P333" s="89">
        <f t="shared" si="192"/>
        <v>4.0537900000000002</v>
      </c>
      <c r="Q333" s="89">
        <f t="shared" si="192"/>
        <v>4.0547700000000004</v>
      </c>
      <c r="R333" s="89">
        <f t="shared" si="192"/>
        <v>4.04115</v>
      </c>
      <c r="S333" s="89">
        <f t="shared" si="192"/>
        <v>4.0210900000000001</v>
      </c>
      <c r="T333" s="89">
        <f t="shared" si="192"/>
        <v>4.05023</v>
      </c>
      <c r="U333" s="89">
        <f t="shared" si="192"/>
        <v>4.26058</v>
      </c>
      <c r="V333" s="89">
        <f t="shared" si="192"/>
        <v>4.3662000000000001</v>
      </c>
      <c r="W333" s="89">
        <f t="shared" si="192"/>
        <v>4.2637400000000003</v>
      </c>
      <c r="X333" s="89">
        <f t="shared" si="192"/>
        <v>4.0847199999999999</v>
      </c>
      <c r="Y333" s="89">
        <f t="shared" si="192"/>
        <v>4.0413300000000003</v>
      </c>
      <c r="Z333" s="89">
        <f t="shared" si="192"/>
        <v>3.80294</v>
      </c>
      <c r="AA333" s="89">
        <f t="shared" si="192"/>
        <v>3.58989</v>
      </c>
    </row>
    <row r="334" spans="1:27" ht="12.75" hidden="1" customHeight="1" outlineLevel="1" x14ac:dyDescent="0.2">
      <c r="A334" s="97" t="s">
        <v>565</v>
      </c>
      <c r="B334" s="63" t="s">
        <v>242</v>
      </c>
      <c r="C334" s="43" t="s">
        <v>79</v>
      </c>
      <c r="D334" s="44">
        <v>1245.19</v>
      </c>
      <c r="E334" s="44">
        <v>1135.8800000000001</v>
      </c>
      <c r="F334" s="44">
        <v>1052.99</v>
      </c>
      <c r="G334" s="44">
        <v>1034.56</v>
      </c>
      <c r="H334" s="44">
        <v>1038.07</v>
      </c>
      <c r="I334" s="44">
        <v>1155.58</v>
      </c>
      <c r="J334" s="44">
        <v>1138.51</v>
      </c>
      <c r="K334" s="44">
        <v>1238.3699999999999</v>
      </c>
      <c r="L334" s="44">
        <v>1485.9</v>
      </c>
      <c r="M334" s="44">
        <v>1662.24</v>
      </c>
      <c r="N334" s="44">
        <v>1705.91</v>
      </c>
      <c r="O334" s="44">
        <v>1716.23</v>
      </c>
      <c r="P334" s="44">
        <v>1717.04</v>
      </c>
      <c r="Q334" s="44">
        <v>1718.02</v>
      </c>
      <c r="R334" s="44">
        <v>1704.4</v>
      </c>
      <c r="S334" s="44">
        <v>1684.34</v>
      </c>
      <c r="T334" s="44">
        <v>1713.48</v>
      </c>
      <c r="U334" s="44">
        <v>1923.83</v>
      </c>
      <c r="V334" s="44">
        <v>2029.45</v>
      </c>
      <c r="W334" s="44">
        <v>1926.99</v>
      </c>
      <c r="X334" s="44">
        <v>1747.97</v>
      </c>
      <c r="Y334" s="44">
        <v>1704.58</v>
      </c>
      <c r="Z334" s="44">
        <v>1466.19</v>
      </c>
      <c r="AA334" s="44">
        <v>1253.1400000000001</v>
      </c>
    </row>
    <row r="335" spans="1:27" ht="12.75" hidden="1" customHeight="1" outlineLevel="1" x14ac:dyDescent="0.2">
      <c r="A335" s="97" t="s">
        <v>566</v>
      </c>
      <c r="B335" s="63" t="s">
        <v>90</v>
      </c>
      <c r="C335" s="43" t="s">
        <v>79</v>
      </c>
      <c r="D335" s="44">
        <f>$D$315</f>
        <v>2222.89</v>
      </c>
      <c r="E335" s="44">
        <f t="shared" ref="E335:AA335" si="193">$D$315</f>
        <v>2222.89</v>
      </c>
      <c r="F335" s="44">
        <f t="shared" si="193"/>
        <v>2222.89</v>
      </c>
      <c r="G335" s="44">
        <f t="shared" si="193"/>
        <v>2222.89</v>
      </c>
      <c r="H335" s="44">
        <f t="shared" si="193"/>
        <v>2222.89</v>
      </c>
      <c r="I335" s="44">
        <f t="shared" si="193"/>
        <v>2222.89</v>
      </c>
      <c r="J335" s="44">
        <f t="shared" si="193"/>
        <v>2222.89</v>
      </c>
      <c r="K335" s="44">
        <f t="shared" si="193"/>
        <v>2222.89</v>
      </c>
      <c r="L335" s="44">
        <f t="shared" si="193"/>
        <v>2222.89</v>
      </c>
      <c r="M335" s="44">
        <f t="shared" si="193"/>
        <v>2222.89</v>
      </c>
      <c r="N335" s="44">
        <f t="shared" si="193"/>
        <v>2222.89</v>
      </c>
      <c r="O335" s="44">
        <f t="shared" si="193"/>
        <v>2222.89</v>
      </c>
      <c r="P335" s="44">
        <f t="shared" si="193"/>
        <v>2222.89</v>
      </c>
      <c r="Q335" s="44">
        <f t="shared" si="193"/>
        <v>2222.89</v>
      </c>
      <c r="R335" s="44">
        <f t="shared" si="193"/>
        <v>2222.89</v>
      </c>
      <c r="S335" s="44">
        <f t="shared" si="193"/>
        <v>2222.89</v>
      </c>
      <c r="T335" s="44">
        <f t="shared" si="193"/>
        <v>2222.89</v>
      </c>
      <c r="U335" s="44">
        <f t="shared" si="193"/>
        <v>2222.89</v>
      </c>
      <c r="V335" s="44">
        <f t="shared" si="193"/>
        <v>2222.89</v>
      </c>
      <c r="W335" s="44">
        <f t="shared" si="193"/>
        <v>2222.89</v>
      </c>
      <c r="X335" s="44">
        <f t="shared" si="193"/>
        <v>2222.89</v>
      </c>
      <c r="Y335" s="44">
        <f t="shared" si="193"/>
        <v>2222.89</v>
      </c>
      <c r="Z335" s="44">
        <f t="shared" si="193"/>
        <v>2222.89</v>
      </c>
      <c r="AA335" s="44">
        <f t="shared" si="193"/>
        <v>2222.89</v>
      </c>
    </row>
    <row r="336" spans="1:27" ht="12.75" hidden="1" customHeight="1" outlineLevel="1" x14ac:dyDescent="0.2">
      <c r="A336" s="97" t="s">
        <v>567</v>
      </c>
      <c r="B336" s="63" t="s">
        <v>83</v>
      </c>
      <c r="C336" s="43" t="s">
        <v>79</v>
      </c>
      <c r="D336" s="44">
        <v>3.63</v>
      </c>
      <c r="E336" s="44">
        <v>3.63</v>
      </c>
      <c r="F336" s="44">
        <v>3.63</v>
      </c>
      <c r="G336" s="44">
        <v>3.63</v>
      </c>
      <c r="H336" s="44">
        <v>3.63</v>
      </c>
      <c r="I336" s="44">
        <v>3.63</v>
      </c>
      <c r="J336" s="44">
        <v>3.63</v>
      </c>
      <c r="K336" s="44">
        <v>3.63</v>
      </c>
      <c r="L336" s="44">
        <v>3.63</v>
      </c>
      <c r="M336" s="44">
        <v>3.63</v>
      </c>
      <c r="N336" s="44">
        <v>3.63</v>
      </c>
      <c r="O336" s="44">
        <v>3.63</v>
      </c>
      <c r="P336" s="44">
        <v>3.63</v>
      </c>
      <c r="Q336" s="44">
        <v>3.63</v>
      </c>
      <c r="R336" s="44">
        <v>3.63</v>
      </c>
      <c r="S336" s="44">
        <v>3.63</v>
      </c>
      <c r="T336" s="44">
        <v>3.63</v>
      </c>
      <c r="U336" s="44">
        <v>3.63</v>
      </c>
      <c r="V336" s="44">
        <v>3.63</v>
      </c>
      <c r="W336" s="44">
        <v>3.63</v>
      </c>
      <c r="X336" s="44">
        <v>3.63</v>
      </c>
      <c r="Y336" s="44">
        <v>3.63</v>
      </c>
      <c r="Z336" s="44">
        <v>3.63</v>
      </c>
      <c r="AA336" s="44">
        <v>3.63</v>
      </c>
    </row>
    <row r="337" spans="1:27" ht="12.75" hidden="1" customHeight="1" outlineLevel="1" x14ac:dyDescent="0.2">
      <c r="A337" s="97" t="s">
        <v>568</v>
      </c>
      <c r="B337" s="63" t="s">
        <v>81</v>
      </c>
      <c r="C337" s="43" t="s">
        <v>79</v>
      </c>
      <c r="D337" s="44">
        <f>$D$11</f>
        <v>110.23</v>
      </c>
      <c r="E337" s="44">
        <f t="shared" ref="E337:AA337" si="194">$D$11</f>
        <v>110.23</v>
      </c>
      <c r="F337" s="44">
        <f t="shared" si="194"/>
        <v>110.23</v>
      </c>
      <c r="G337" s="44">
        <f t="shared" si="194"/>
        <v>110.23</v>
      </c>
      <c r="H337" s="44">
        <f t="shared" si="194"/>
        <v>110.23</v>
      </c>
      <c r="I337" s="44">
        <f t="shared" si="194"/>
        <v>110.23</v>
      </c>
      <c r="J337" s="44">
        <f t="shared" si="194"/>
        <v>110.23</v>
      </c>
      <c r="K337" s="44">
        <f t="shared" si="194"/>
        <v>110.23</v>
      </c>
      <c r="L337" s="44">
        <f t="shared" si="194"/>
        <v>110.23</v>
      </c>
      <c r="M337" s="44">
        <f t="shared" si="194"/>
        <v>110.23</v>
      </c>
      <c r="N337" s="44">
        <f t="shared" si="194"/>
        <v>110.23</v>
      </c>
      <c r="O337" s="44">
        <f t="shared" si="194"/>
        <v>110.23</v>
      </c>
      <c r="P337" s="44">
        <f t="shared" si="194"/>
        <v>110.23</v>
      </c>
      <c r="Q337" s="44">
        <f t="shared" si="194"/>
        <v>110.23</v>
      </c>
      <c r="R337" s="44">
        <f t="shared" si="194"/>
        <v>110.23</v>
      </c>
      <c r="S337" s="44">
        <f t="shared" si="194"/>
        <v>110.23</v>
      </c>
      <c r="T337" s="44">
        <f t="shared" si="194"/>
        <v>110.23</v>
      </c>
      <c r="U337" s="44">
        <f t="shared" si="194"/>
        <v>110.23</v>
      </c>
      <c r="V337" s="44">
        <f t="shared" si="194"/>
        <v>110.23</v>
      </c>
      <c r="W337" s="44">
        <f t="shared" si="194"/>
        <v>110.23</v>
      </c>
      <c r="X337" s="44">
        <f t="shared" si="194"/>
        <v>110.23</v>
      </c>
      <c r="Y337" s="44">
        <f t="shared" si="194"/>
        <v>110.23</v>
      </c>
      <c r="Z337" s="44">
        <f t="shared" si="194"/>
        <v>110.23</v>
      </c>
      <c r="AA337" s="44">
        <f t="shared" si="194"/>
        <v>110.23</v>
      </c>
    </row>
    <row r="338" spans="1:27" ht="12.75" customHeight="1" collapsed="1" x14ac:dyDescent="0.2">
      <c r="A338" s="96" t="s">
        <v>569</v>
      </c>
      <c r="B338" s="28" t="str">
        <f>"06"&amp;"."&amp;$B$639&amp;"."&amp;$B$640</f>
        <v>06.11.2023</v>
      </c>
      <c r="C338" s="88" t="s">
        <v>76</v>
      </c>
      <c r="D338" s="89">
        <f>ROUND(((D339+D340+D342+D341)/1000),5)</f>
        <v>3.5840800000000002</v>
      </c>
      <c r="E338" s="89">
        <f>ROUND(((E339+E340+E342+E341)/1000),5)</f>
        <v>3.5077600000000002</v>
      </c>
      <c r="F338" s="89">
        <f>ROUND(((F339+F340+F342+F341)/1000),5)</f>
        <v>3.4262100000000002</v>
      </c>
      <c r="G338" s="89">
        <f t="shared" ref="G338:AA338" si="195">ROUND(((G339+G340+G342+G341)/1000),5)</f>
        <v>3.38375</v>
      </c>
      <c r="H338" s="89">
        <f t="shared" si="195"/>
        <v>3.4212899999999999</v>
      </c>
      <c r="I338" s="89">
        <f t="shared" si="195"/>
        <v>3.51478</v>
      </c>
      <c r="J338" s="89">
        <f t="shared" si="195"/>
        <v>3.5464199999999999</v>
      </c>
      <c r="K338" s="89">
        <f t="shared" si="195"/>
        <v>3.66032</v>
      </c>
      <c r="L338" s="89">
        <f t="shared" si="195"/>
        <v>3.8916599999999999</v>
      </c>
      <c r="M338" s="89">
        <f t="shared" si="195"/>
        <v>4.0850299999999997</v>
      </c>
      <c r="N338" s="89">
        <f t="shared" si="195"/>
        <v>4.2005100000000004</v>
      </c>
      <c r="O338" s="89">
        <f t="shared" si="195"/>
        <v>4.2196499999999997</v>
      </c>
      <c r="P338" s="89">
        <f t="shared" si="195"/>
        <v>4.1992799999999999</v>
      </c>
      <c r="Q338" s="89">
        <f t="shared" si="195"/>
        <v>4.2070699999999999</v>
      </c>
      <c r="R338" s="89">
        <f t="shared" si="195"/>
        <v>4.1746100000000004</v>
      </c>
      <c r="S338" s="89">
        <f t="shared" si="195"/>
        <v>4.1555200000000001</v>
      </c>
      <c r="T338" s="89">
        <f t="shared" si="195"/>
        <v>4.22593</v>
      </c>
      <c r="U338" s="89">
        <f t="shared" si="195"/>
        <v>4.2836299999999996</v>
      </c>
      <c r="V338" s="89">
        <f t="shared" si="195"/>
        <v>4.2792199999999996</v>
      </c>
      <c r="W338" s="89">
        <f t="shared" si="195"/>
        <v>4.2514099999999999</v>
      </c>
      <c r="X338" s="89">
        <f t="shared" si="195"/>
        <v>4.2178000000000004</v>
      </c>
      <c r="Y338" s="89">
        <f t="shared" si="195"/>
        <v>4.08765</v>
      </c>
      <c r="Z338" s="89">
        <f t="shared" si="195"/>
        <v>3.7649599999999999</v>
      </c>
      <c r="AA338" s="89">
        <f t="shared" si="195"/>
        <v>3.6271900000000001</v>
      </c>
    </row>
    <row r="339" spans="1:27" ht="12.75" hidden="1" customHeight="1" outlineLevel="1" x14ac:dyDescent="0.2">
      <c r="A339" s="97" t="s">
        <v>570</v>
      </c>
      <c r="B339" s="63" t="s">
        <v>242</v>
      </c>
      <c r="C339" s="43" t="s">
        <v>79</v>
      </c>
      <c r="D339" s="44">
        <v>1247.33</v>
      </c>
      <c r="E339" s="44">
        <v>1171.01</v>
      </c>
      <c r="F339" s="44">
        <v>1089.46</v>
      </c>
      <c r="G339" s="44">
        <v>1047</v>
      </c>
      <c r="H339" s="44">
        <v>1084.54</v>
      </c>
      <c r="I339" s="44">
        <v>1178.03</v>
      </c>
      <c r="J339" s="44">
        <v>1209.67</v>
      </c>
      <c r="K339" s="44">
        <v>1323.57</v>
      </c>
      <c r="L339" s="44">
        <v>1554.91</v>
      </c>
      <c r="M339" s="44">
        <v>1748.28</v>
      </c>
      <c r="N339" s="44">
        <v>1863.76</v>
      </c>
      <c r="O339" s="44">
        <v>1882.9</v>
      </c>
      <c r="P339" s="44">
        <v>1862.53</v>
      </c>
      <c r="Q339" s="44">
        <v>1870.32</v>
      </c>
      <c r="R339" s="44">
        <v>1837.86</v>
      </c>
      <c r="S339" s="44">
        <v>1818.77</v>
      </c>
      <c r="T339" s="44">
        <v>1889.18</v>
      </c>
      <c r="U339" s="44">
        <v>1946.88</v>
      </c>
      <c r="V339" s="44">
        <v>1942.47</v>
      </c>
      <c r="W339" s="44">
        <v>1914.66</v>
      </c>
      <c r="X339" s="44">
        <v>1881.05</v>
      </c>
      <c r="Y339" s="44">
        <v>1750.9</v>
      </c>
      <c r="Z339" s="44">
        <v>1428.21</v>
      </c>
      <c r="AA339" s="44">
        <v>1290.44</v>
      </c>
    </row>
    <row r="340" spans="1:27" ht="12.75" hidden="1" customHeight="1" outlineLevel="1" x14ac:dyDescent="0.2">
      <c r="A340" s="97" t="s">
        <v>571</v>
      </c>
      <c r="B340" s="63" t="s">
        <v>90</v>
      </c>
      <c r="C340" s="43" t="s">
        <v>79</v>
      </c>
      <c r="D340" s="44">
        <f>$D$315</f>
        <v>2222.89</v>
      </c>
      <c r="E340" s="44">
        <f t="shared" ref="E340:AA340" si="196">$D$315</f>
        <v>2222.89</v>
      </c>
      <c r="F340" s="44">
        <f t="shared" si="196"/>
        <v>2222.89</v>
      </c>
      <c r="G340" s="44">
        <f t="shared" si="196"/>
        <v>2222.89</v>
      </c>
      <c r="H340" s="44">
        <f t="shared" si="196"/>
        <v>2222.89</v>
      </c>
      <c r="I340" s="44">
        <f t="shared" si="196"/>
        <v>2222.89</v>
      </c>
      <c r="J340" s="44">
        <f t="shared" si="196"/>
        <v>2222.89</v>
      </c>
      <c r="K340" s="44">
        <f t="shared" si="196"/>
        <v>2222.89</v>
      </c>
      <c r="L340" s="44">
        <f t="shared" si="196"/>
        <v>2222.89</v>
      </c>
      <c r="M340" s="44">
        <f t="shared" si="196"/>
        <v>2222.89</v>
      </c>
      <c r="N340" s="44">
        <f t="shared" si="196"/>
        <v>2222.89</v>
      </c>
      <c r="O340" s="44">
        <f t="shared" si="196"/>
        <v>2222.89</v>
      </c>
      <c r="P340" s="44">
        <f t="shared" si="196"/>
        <v>2222.89</v>
      </c>
      <c r="Q340" s="44">
        <f t="shared" si="196"/>
        <v>2222.89</v>
      </c>
      <c r="R340" s="44">
        <f t="shared" si="196"/>
        <v>2222.89</v>
      </c>
      <c r="S340" s="44">
        <f t="shared" si="196"/>
        <v>2222.89</v>
      </c>
      <c r="T340" s="44">
        <f t="shared" si="196"/>
        <v>2222.89</v>
      </c>
      <c r="U340" s="44">
        <f t="shared" si="196"/>
        <v>2222.89</v>
      </c>
      <c r="V340" s="44">
        <f t="shared" si="196"/>
        <v>2222.89</v>
      </c>
      <c r="W340" s="44">
        <f t="shared" si="196"/>
        <v>2222.89</v>
      </c>
      <c r="X340" s="44">
        <f t="shared" si="196"/>
        <v>2222.89</v>
      </c>
      <c r="Y340" s="44">
        <f t="shared" si="196"/>
        <v>2222.89</v>
      </c>
      <c r="Z340" s="44">
        <f t="shared" si="196"/>
        <v>2222.89</v>
      </c>
      <c r="AA340" s="44">
        <f t="shared" si="196"/>
        <v>2222.89</v>
      </c>
    </row>
    <row r="341" spans="1:27" ht="12.75" hidden="1" customHeight="1" outlineLevel="1" x14ac:dyDescent="0.2">
      <c r="A341" s="97" t="s">
        <v>572</v>
      </c>
      <c r="B341" s="63" t="s">
        <v>83</v>
      </c>
      <c r="C341" s="43" t="s">
        <v>79</v>
      </c>
      <c r="D341" s="44">
        <v>3.63</v>
      </c>
      <c r="E341" s="44">
        <v>3.63</v>
      </c>
      <c r="F341" s="44">
        <v>3.63</v>
      </c>
      <c r="G341" s="44">
        <v>3.63</v>
      </c>
      <c r="H341" s="44">
        <v>3.63</v>
      </c>
      <c r="I341" s="44">
        <v>3.63</v>
      </c>
      <c r="J341" s="44">
        <v>3.63</v>
      </c>
      <c r="K341" s="44">
        <v>3.63</v>
      </c>
      <c r="L341" s="44">
        <v>3.63</v>
      </c>
      <c r="M341" s="44">
        <v>3.63</v>
      </c>
      <c r="N341" s="44">
        <v>3.63</v>
      </c>
      <c r="O341" s="44">
        <v>3.63</v>
      </c>
      <c r="P341" s="44">
        <v>3.63</v>
      </c>
      <c r="Q341" s="44">
        <v>3.63</v>
      </c>
      <c r="R341" s="44">
        <v>3.63</v>
      </c>
      <c r="S341" s="44">
        <v>3.63</v>
      </c>
      <c r="T341" s="44">
        <v>3.63</v>
      </c>
      <c r="U341" s="44">
        <v>3.63</v>
      </c>
      <c r="V341" s="44">
        <v>3.63</v>
      </c>
      <c r="W341" s="44">
        <v>3.63</v>
      </c>
      <c r="X341" s="44">
        <v>3.63</v>
      </c>
      <c r="Y341" s="44">
        <v>3.63</v>
      </c>
      <c r="Z341" s="44">
        <v>3.63</v>
      </c>
      <c r="AA341" s="44">
        <v>3.63</v>
      </c>
    </row>
    <row r="342" spans="1:27" ht="12.75" hidden="1" customHeight="1" outlineLevel="1" x14ac:dyDescent="0.2">
      <c r="A342" s="97" t="s">
        <v>573</v>
      </c>
      <c r="B342" s="63" t="s">
        <v>81</v>
      </c>
      <c r="C342" s="43" t="s">
        <v>79</v>
      </c>
      <c r="D342" s="44">
        <f>$D$11</f>
        <v>110.23</v>
      </c>
      <c r="E342" s="44">
        <f t="shared" ref="E342:AA342" si="197">$D$11</f>
        <v>110.23</v>
      </c>
      <c r="F342" s="44">
        <f t="shared" si="197"/>
        <v>110.23</v>
      </c>
      <c r="G342" s="44">
        <f t="shared" si="197"/>
        <v>110.23</v>
      </c>
      <c r="H342" s="44">
        <f t="shared" si="197"/>
        <v>110.23</v>
      </c>
      <c r="I342" s="44">
        <f t="shared" si="197"/>
        <v>110.23</v>
      </c>
      <c r="J342" s="44">
        <f t="shared" si="197"/>
        <v>110.23</v>
      </c>
      <c r="K342" s="44">
        <f t="shared" si="197"/>
        <v>110.23</v>
      </c>
      <c r="L342" s="44">
        <f t="shared" si="197"/>
        <v>110.23</v>
      </c>
      <c r="M342" s="44">
        <f t="shared" si="197"/>
        <v>110.23</v>
      </c>
      <c r="N342" s="44">
        <f t="shared" si="197"/>
        <v>110.23</v>
      </c>
      <c r="O342" s="44">
        <f t="shared" si="197"/>
        <v>110.23</v>
      </c>
      <c r="P342" s="44">
        <f t="shared" si="197"/>
        <v>110.23</v>
      </c>
      <c r="Q342" s="44">
        <f t="shared" si="197"/>
        <v>110.23</v>
      </c>
      <c r="R342" s="44">
        <f t="shared" si="197"/>
        <v>110.23</v>
      </c>
      <c r="S342" s="44">
        <f t="shared" si="197"/>
        <v>110.23</v>
      </c>
      <c r="T342" s="44">
        <f t="shared" si="197"/>
        <v>110.23</v>
      </c>
      <c r="U342" s="44">
        <f t="shared" si="197"/>
        <v>110.23</v>
      </c>
      <c r="V342" s="44">
        <f t="shared" si="197"/>
        <v>110.23</v>
      </c>
      <c r="W342" s="44">
        <f t="shared" si="197"/>
        <v>110.23</v>
      </c>
      <c r="X342" s="44">
        <f t="shared" si="197"/>
        <v>110.23</v>
      </c>
      <c r="Y342" s="44">
        <f t="shared" si="197"/>
        <v>110.23</v>
      </c>
      <c r="Z342" s="44">
        <f t="shared" si="197"/>
        <v>110.23</v>
      </c>
      <c r="AA342" s="44">
        <f t="shared" si="197"/>
        <v>110.23</v>
      </c>
    </row>
    <row r="343" spans="1:27" ht="12.75" customHeight="1" collapsed="1" x14ac:dyDescent="0.2">
      <c r="A343" s="96" t="s">
        <v>574</v>
      </c>
      <c r="B343" s="28" t="str">
        <f>"07"&amp;"."&amp;$B$639&amp;"."&amp;$B$640</f>
        <v>07.11.2023</v>
      </c>
      <c r="C343" s="88" t="s">
        <v>76</v>
      </c>
      <c r="D343" s="89">
        <f>ROUND(((D344+D345+D347+D346)/1000),5)</f>
        <v>3.5344699999999998</v>
      </c>
      <c r="E343" s="89">
        <f>ROUND(((E344+E345+E347+E346)/1000),5)</f>
        <v>3.38028</v>
      </c>
      <c r="F343" s="89">
        <f>ROUND(((F344+F345+F347+F346)/1000),5)</f>
        <v>3.27521</v>
      </c>
      <c r="G343" s="89">
        <f t="shared" ref="G343:AA343" si="198">ROUND(((G344+G345+G347+G346)/1000),5)</f>
        <v>3.2327300000000001</v>
      </c>
      <c r="H343" s="89">
        <f t="shared" si="198"/>
        <v>3.31372</v>
      </c>
      <c r="I343" s="89">
        <f t="shared" si="198"/>
        <v>3.5392899999999998</v>
      </c>
      <c r="J343" s="89">
        <f t="shared" si="198"/>
        <v>3.6034600000000001</v>
      </c>
      <c r="K343" s="89">
        <f t="shared" si="198"/>
        <v>3.84538</v>
      </c>
      <c r="L343" s="89">
        <f t="shared" si="198"/>
        <v>4.0894300000000001</v>
      </c>
      <c r="M343" s="89">
        <f t="shared" si="198"/>
        <v>4.2320500000000001</v>
      </c>
      <c r="N343" s="89">
        <f t="shared" si="198"/>
        <v>4.2429500000000004</v>
      </c>
      <c r="O343" s="89">
        <f t="shared" si="198"/>
        <v>4.2450599999999996</v>
      </c>
      <c r="P343" s="89">
        <f t="shared" si="198"/>
        <v>4.2050299999999998</v>
      </c>
      <c r="Q343" s="89">
        <f t="shared" si="198"/>
        <v>4.2228599999999998</v>
      </c>
      <c r="R343" s="89">
        <f t="shared" si="198"/>
        <v>4.2291100000000004</v>
      </c>
      <c r="S343" s="89">
        <f t="shared" si="198"/>
        <v>4.2512800000000004</v>
      </c>
      <c r="T343" s="89">
        <f t="shared" si="198"/>
        <v>4.2467100000000002</v>
      </c>
      <c r="U343" s="89">
        <f t="shared" si="198"/>
        <v>4.2284899999999999</v>
      </c>
      <c r="V343" s="89">
        <f t="shared" si="198"/>
        <v>4.2879899999999997</v>
      </c>
      <c r="W343" s="89">
        <f t="shared" si="198"/>
        <v>4.1932600000000004</v>
      </c>
      <c r="X343" s="89">
        <f t="shared" si="198"/>
        <v>4.06304</v>
      </c>
      <c r="Y343" s="89">
        <f t="shared" si="198"/>
        <v>4.0020600000000002</v>
      </c>
      <c r="Z343" s="89">
        <f t="shared" si="198"/>
        <v>3.67733</v>
      </c>
      <c r="AA343" s="89">
        <f t="shared" si="198"/>
        <v>3.5615199999999998</v>
      </c>
    </row>
    <row r="344" spans="1:27" ht="12.75" hidden="1" customHeight="1" outlineLevel="1" x14ac:dyDescent="0.2">
      <c r="A344" s="97" t="s">
        <v>575</v>
      </c>
      <c r="B344" s="63" t="s">
        <v>242</v>
      </c>
      <c r="C344" s="43" t="s">
        <v>79</v>
      </c>
      <c r="D344" s="44">
        <v>1197.72</v>
      </c>
      <c r="E344" s="44">
        <v>1043.53</v>
      </c>
      <c r="F344" s="44">
        <v>938.46</v>
      </c>
      <c r="G344" s="44">
        <v>895.98</v>
      </c>
      <c r="H344" s="44">
        <v>976.97</v>
      </c>
      <c r="I344" s="44">
        <v>1202.54</v>
      </c>
      <c r="J344" s="44">
        <v>1266.71</v>
      </c>
      <c r="K344" s="44">
        <v>1508.63</v>
      </c>
      <c r="L344" s="44">
        <v>1752.68</v>
      </c>
      <c r="M344" s="44">
        <v>1895.3</v>
      </c>
      <c r="N344" s="44">
        <v>1906.2</v>
      </c>
      <c r="O344" s="44">
        <v>1908.31</v>
      </c>
      <c r="P344" s="44">
        <v>1868.28</v>
      </c>
      <c r="Q344" s="44">
        <v>1886.11</v>
      </c>
      <c r="R344" s="44">
        <v>1892.36</v>
      </c>
      <c r="S344" s="44">
        <v>1914.53</v>
      </c>
      <c r="T344" s="44">
        <v>1909.96</v>
      </c>
      <c r="U344" s="44">
        <v>1891.74</v>
      </c>
      <c r="V344" s="44">
        <v>1951.24</v>
      </c>
      <c r="W344" s="44">
        <v>1856.51</v>
      </c>
      <c r="X344" s="44">
        <v>1726.29</v>
      </c>
      <c r="Y344" s="44">
        <v>1665.31</v>
      </c>
      <c r="Z344" s="44">
        <v>1340.58</v>
      </c>
      <c r="AA344" s="44">
        <v>1224.77</v>
      </c>
    </row>
    <row r="345" spans="1:27" ht="12.75" hidden="1" customHeight="1" outlineLevel="1" x14ac:dyDescent="0.2">
      <c r="A345" s="97" t="s">
        <v>576</v>
      </c>
      <c r="B345" s="63" t="s">
        <v>90</v>
      </c>
      <c r="C345" s="43" t="s">
        <v>79</v>
      </c>
      <c r="D345" s="44">
        <f>$D$315</f>
        <v>2222.89</v>
      </c>
      <c r="E345" s="44">
        <f t="shared" ref="E345:AA345" si="199">$D$315</f>
        <v>2222.89</v>
      </c>
      <c r="F345" s="44">
        <f t="shared" si="199"/>
        <v>2222.89</v>
      </c>
      <c r="G345" s="44">
        <f t="shared" si="199"/>
        <v>2222.89</v>
      </c>
      <c r="H345" s="44">
        <f t="shared" si="199"/>
        <v>2222.89</v>
      </c>
      <c r="I345" s="44">
        <f t="shared" si="199"/>
        <v>2222.89</v>
      </c>
      <c r="J345" s="44">
        <f t="shared" si="199"/>
        <v>2222.89</v>
      </c>
      <c r="K345" s="44">
        <f t="shared" si="199"/>
        <v>2222.89</v>
      </c>
      <c r="L345" s="44">
        <f t="shared" si="199"/>
        <v>2222.89</v>
      </c>
      <c r="M345" s="44">
        <f t="shared" si="199"/>
        <v>2222.89</v>
      </c>
      <c r="N345" s="44">
        <f t="shared" si="199"/>
        <v>2222.89</v>
      </c>
      <c r="O345" s="44">
        <f t="shared" si="199"/>
        <v>2222.89</v>
      </c>
      <c r="P345" s="44">
        <f t="shared" si="199"/>
        <v>2222.89</v>
      </c>
      <c r="Q345" s="44">
        <f t="shared" si="199"/>
        <v>2222.89</v>
      </c>
      <c r="R345" s="44">
        <f t="shared" si="199"/>
        <v>2222.89</v>
      </c>
      <c r="S345" s="44">
        <f t="shared" si="199"/>
        <v>2222.89</v>
      </c>
      <c r="T345" s="44">
        <f t="shared" si="199"/>
        <v>2222.89</v>
      </c>
      <c r="U345" s="44">
        <f t="shared" si="199"/>
        <v>2222.89</v>
      </c>
      <c r="V345" s="44">
        <f t="shared" si="199"/>
        <v>2222.89</v>
      </c>
      <c r="W345" s="44">
        <f t="shared" si="199"/>
        <v>2222.89</v>
      </c>
      <c r="X345" s="44">
        <f t="shared" si="199"/>
        <v>2222.89</v>
      </c>
      <c r="Y345" s="44">
        <f t="shared" si="199"/>
        <v>2222.89</v>
      </c>
      <c r="Z345" s="44">
        <f t="shared" si="199"/>
        <v>2222.89</v>
      </c>
      <c r="AA345" s="44">
        <f t="shared" si="199"/>
        <v>2222.89</v>
      </c>
    </row>
    <row r="346" spans="1:27" ht="12.75" hidden="1" customHeight="1" outlineLevel="1" x14ac:dyDescent="0.2">
      <c r="A346" s="97" t="s">
        <v>577</v>
      </c>
      <c r="B346" s="63" t="s">
        <v>83</v>
      </c>
      <c r="C346" s="43" t="s">
        <v>79</v>
      </c>
      <c r="D346" s="44">
        <v>3.63</v>
      </c>
      <c r="E346" s="44">
        <v>3.63</v>
      </c>
      <c r="F346" s="44">
        <v>3.63</v>
      </c>
      <c r="G346" s="44">
        <v>3.63</v>
      </c>
      <c r="H346" s="44">
        <v>3.63</v>
      </c>
      <c r="I346" s="44">
        <v>3.63</v>
      </c>
      <c r="J346" s="44">
        <v>3.63</v>
      </c>
      <c r="K346" s="44">
        <v>3.63</v>
      </c>
      <c r="L346" s="44">
        <v>3.63</v>
      </c>
      <c r="M346" s="44">
        <v>3.63</v>
      </c>
      <c r="N346" s="44">
        <v>3.63</v>
      </c>
      <c r="O346" s="44">
        <v>3.63</v>
      </c>
      <c r="P346" s="44">
        <v>3.63</v>
      </c>
      <c r="Q346" s="44">
        <v>3.63</v>
      </c>
      <c r="R346" s="44">
        <v>3.63</v>
      </c>
      <c r="S346" s="44">
        <v>3.63</v>
      </c>
      <c r="T346" s="44">
        <v>3.63</v>
      </c>
      <c r="U346" s="44">
        <v>3.63</v>
      </c>
      <c r="V346" s="44">
        <v>3.63</v>
      </c>
      <c r="W346" s="44">
        <v>3.63</v>
      </c>
      <c r="X346" s="44">
        <v>3.63</v>
      </c>
      <c r="Y346" s="44">
        <v>3.63</v>
      </c>
      <c r="Z346" s="44">
        <v>3.63</v>
      </c>
      <c r="AA346" s="44">
        <v>3.63</v>
      </c>
    </row>
    <row r="347" spans="1:27" ht="12.75" hidden="1" customHeight="1" outlineLevel="1" x14ac:dyDescent="0.2">
      <c r="A347" s="97" t="s">
        <v>578</v>
      </c>
      <c r="B347" s="63" t="s">
        <v>81</v>
      </c>
      <c r="C347" s="43" t="s">
        <v>79</v>
      </c>
      <c r="D347" s="44">
        <f>$D$11</f>
        <v>110.23</v>
      </c>
      <c r="E347" s="44">
        <f t="shared" ref="E347:AA347" si="200">$D$11</f>
        <v>110.23</v>
      </c>
      <c r="F347" s="44">
        <f t="shared" si="200"/>
        <v>110.23</v>
      </c>
      <c r="G347" s="44">
        <f t="shared" si="200"/>
        <v>110.23</v>
      </c>
      <c r="H347" s="44">
        <f t="shared" si="200"/>
        <v>110.23</v>
      </c>
      <c r="I347" s="44">
        <f t="shared" si="200"/>
        <v>110.23</v>
      </c>
      <c r="J347" s="44">
        <f t="shared" si="200"/>
        <v>110.23</v>
      </c>
      <c r="K347" s="44">
        <f t="shared" si="200"/>
        <v>110.23</v>
      </c>
      <c r="L347" s="44">
        <f t="shared" si="200"/>
        <v>110.23</v>
      </c>
      <c r="M347" s="44">
        <f t="shared" si="200"/>
        <v>110.23</v>
      </c>
      <c r="N347" s="44">
        <f t="shared" si="200"/>
        <v>110.23</v>
      </c>
      <c r="O347" s="44">
        <f t="shared" si="200"/>
        <v>110.23</v>
      </c>
      <c r="P347" s="44">
        <f t="shared" si="200"/>
        <v>110.23</v>
      </c>
      <c r="Q347" s="44">
        <f t="shared" si="200"/>
        <v>110.23</v>
      </c>
      <c r="R347" s="44">
        <f t="shared" si="200"/>
        <v>110.23</v>
      </c>
      <c r="S347" s="44">
        <f t="shared" si="200"/>
        <v>110.23</v>
      </c>
      <c r="T347" s="44">
        <f t="shared" si="200"/>
        <v>110.23</v>
      </c>
      <c r="U347" s="44">
        <f t="shared" si="200"/>
        <v>110.23</v>
      </c>
      <c r="V347" s="44">
        <f t="shared" si="200"/>
        <v>110.23</v>
      </c>
      <c r="W347" s="44">
        <f t="shared" si="200"/>
        <v>110.23</v>
      </c>
      <c r="X347" s="44">
        <f t="shared" si="200"/>
        <v>110.23</v>
      </c>
      <c r="Y347" s="44">
        <f t="shared" si="200"/>
        <v>110.23</v>
      </c>
      <c r="Z347" s="44">
        <f t="shared" si="200"/>
        <v>110.23</v>
      </c>
      <c r="AA347" s="44">
        <f t="shared" si="200"/>
        <v>110.23</v>
      </c>
    </row>
    <row r="348" spans="1:27" ht="12.75" customHeight="1" collapsed="1" x14ac:dyDescent="0.2">
      <c r="A348" s="96" t="s">
        <v>579</v>
      </c>
      <c r="B348" s="28" t="str">
        <f>"08"&amp;"."&amp;$B$639&amp;"."&amp;$B$640</f>
        <v>08.11.2023</v>
      </c>
      <c r="C348" s="88" t="s">
        <v>76</v>
      </c>
      <c r="D348" s="89">
        <f>ROUND(((D349+D350+D352+D351)/1000),5)</f>
        <v>3.5739100000000001</v>
      </c>
      <c r="E348" s="89">
        <f>ROUND(((E349+E350+E352+E351)/1000),5)</f>
        <v>3.5448</v>
      </c>
      <c r="F348" s="89">
        <f>ROUND(((F349+F350+F352+F351)/1000),5)</f>
        <v>3.31907</v>
      </c>
      <c r="G348" s="89">
        <f t="shared" ref="G348:AA348" si="201">ROUND(((G349+G350+G352+G351)/1000),5)</f>
        <v>3.3148</v>
      </c>
      <c r="H348" s="89">
        <f t="shared" si="201"/>
        <v>3.3395800000000002</v>
      </c>
      <c r="I348" s="89">
        <f t="shared" si="201"/>
        <v>3.5641400000000001</v>
      </c>
      <c r="J348" s="89">
        <f t="shared" si="201"/>
        <v>3.59538</v>
      </c>
      <c r="K348" s="89">
        <f t="shared" si="201"/>
        <v>3.87635</v>
      </c>
      <c r="L348" s="89">
        <f t="shared" si="201"/>
        <v>4.03714</v>
      </c>
      <c r="M348" s="89">
        <f t="shared" si="201"/>
        <v>4.2156000000000002</v>
      </c>
      <c r="N348" s="89">
        <f t="shared" si="201"/>
        <v>4.2262599999999999</v>
      </c>
      <c r="O348" s="89">
        <f t="shared" si="201"/>
        <v>4.2554600000000002</v>
      </c>
      <c r="P348" s="89">
        <f t="shared" si="201"/>
        <v>4.2559800000000001</v>
      </c>
      <c r="Q348" s="89">
        <f t="shared" si="201"/>
        <v>4.2656299999999998</v>
      </c>
      <c r="R348" s="89">
        <f t="shared" si="201"/>
        <v>4.2434500000000002</v>
      </c>
      <c r="S348" s="89">
        <f t="shared" si="201"/>
        <v>4.2779100000000003</v>
      </c>
      <c r="T348" s="89">
        <f t="shared" si="201"/>
        <v>4.2832800000000004</v>
      </c>
      <c r="U348" s="89">
        <f t="shared" si="201"/>
        <v>4.2809200000000001</v>
      </c>
      <c r="V348" s="89">
        <f t="shared" si="201"/>
        <v>4.27583</v>
      </c>
      <c r="W348" s="89">
        <f t="shared" si="201"/>
        <v>4.2152500000000002</v>
      </c>
      <c r="X348" s="89">
        <f t="shared" si="201"/>
        <v>4.1501200000000003</v>
      </c>
      <c r="Y348" s="89">
        <f t="shared" si="201"/>
        <v>4.0299500000000004</v>
      </c>
      <c r="Z348" s="89">
        <f t="shared" si="201"/>
        <v>3.73129</v>
      </c>
      <c r="AA348" s="89">
        <f t="shared" si="201"/>
        <v>3.57958</v>
      </c>
    </row>
    <row r="349" spans="1:27" ht="12.75" hidden="1" customHeight="1" outlineLevel="1" x14ac:dyDescent="0.2">
      <c r="A349" s="97" t="s">
        <v>580</v>
      </c>
      <c r="B349" s="63" t="s">
        <v>242</v>
      </c>
      <c r="C349" s="43" t="s">
        <v>79</v>
      </c>
      <c r="D349" s="44">
        <v>1237.1600000000001</v>
      </c>
      <c r="E349" s="44">
        <v>1208.05</v>
      </c>
      <c r="F349" s="44">
        <v>982.32</v>
      </c>
      <c r="G349" s="44">
        <v>978.05</v>
      </c>
      <c r="H349" s="44">
        <v>1002.83</v>
      </c>
      <c r="I349" s="44">
        <v>1227.3900000000001</v>
      </c>
      <c r="J349" s="44">
        <v>1258.6300000000001</v>
      </c>
      <c r="K349" s="44">
        <v>1539.6</v>
      </c>
      <c r="L349" s="44">
        <v>1700.39</v>
      </c>
      <c r="M349" s="44">
        <v>1878.85</v>
      </c>
      <c r="N349" s="44">
        <v>1889.51</v>
      </c>
      <c r="O349" s="44">
        <v>1918.71</v>
      </c>
      <c r="P349" s="44">
        <v>1919.23</v>
      </c>
      <c r="Q349" s="44">
        <v>1928.88</v>
      </c>
      <c r="R349" s="44">
        <v>1906.7</v>
      </c>
      <c r="S349" s="44">
        <v>1941.16</v>
      </c>
      <c r="T349" s="44">
        <v>1946.53</v>
      </c>
      <c r="U349" s="44">
        <v>1944.17</v>
      </c>
      <c r="V349" s="44">
        <v>1939.08</v>
      </c>
      <c r="W349" s="44">
        <v>1878.5</v>
      </c>
      <c r="X349" s="44">
        <v>1813.37</v>
      </c>
      <c r="Y349" s="44">
        <v>1693.2</v>
      </c>
      <c r="Z349" s="44">
        <v>1394.54</v>
      </c>
      <c r="AA349" s="44">
        <v>1242.83</v>
      </c>
    </row>
    <row r="350" spans="1:27" ht="12.75" hidden="1" customHeight="1" outlineLevel="1" x14ac:dyDescent="0.2">
      <c r="A350" s="97" t="s">
        <v>581</v>
      </c>
      <c r="B350" s="63" t="s">
        <v>90</v>
      </c>
      <c r="C350" s="43" t="s">
        <v>79</v>
      </c>
      <c r="D350" s="44">
        <f>$D$315</f>
        <v>2222.89</v>
      </c>
      <c r="E350" s="44">
        <f t="shared" ref="E350:AA350" si="202">$D$315</f>
        <v>2222.89</v>
      </c>
      <c r="F350" s="44">
        <f t="shared" si="202"/>
        <v>2222.89</v>
      </c>
      <c r="G350" s="44">
        <f t="shared" si="202"/>
        <v>2222.89</v>
      </c>
      <c r="H350" s="44">
        <f t="shared" si="202"/>
        <v>2222.89</v>
      </c>
      <c r="I350" s="44">
        <f t="shared" si="202"/>
        <v>2222.89</v>
      </c>
      <c r="J350" s="44">
        <f t="shared" si="202"/>
        <v>2222.89</v>
      </c>
      <c r="K350" s="44">
        <f t="shared" si="202"/>
        <v>2222.89</v>
      </c>
      <c r="L350" s="44">
        <f t="shared" si="202"/>
        <v>2222.89</v>
      </c>
      <c r="M350" s="44">
        <f t="shared" si="202"/>
        <v>2222.89</v>
      </c>
      <c r="N350" s="44">
        <f t="shared" si="202"/>
        <v>2222.89</v>
      </c>
      <c r="O350" s="44">
        <f t="shared" si="202"/>
        <v>2222.89</v>
      </c>
      <c r="P350" s="44">
        <f t="shared" si="202"/>
        <v>2222.89</v>
      </c>
      <c r="Q350" s="44">
        <f t="shared" si="202"/>
        <v>2222.89</v>
      </c>
      <c r="R350" s="44">
        <f t="shared" si="202"/>
        <v>2222.89</v>
      </c>
      <c r="S350" s="44">
        <f t="shared" si="202"/>
        <v>2222.89</v>
      </c>
      <c r="T350" s="44">
        <f t="shared" si="202"/>
        <v>2222.89</v>
      </c>
      <c r="U350" s="44">
        <f t="shared" si="202"/>
        <v>2222.89</v>
      </c>
      <c r="V350" s="44">
        <f t="shared" si="202"/>
        <v>2222.89</v>
      </c>
      <c r="W350" s="44">
        <f t="shared" si="202"/>
        <v>2222.89</v>
      </c>
      <c r="X350" s="44">
        <f t="shared" si="202"/>
        <v>2222.89</v>
      </c>
      <c r="Y350" s="44">
        <f t="shared" si="202"/>
        <v>2222.89</v>
      </c>
      <c r="Z350" s="44">
        <f t="shared" si="202"/>
        <v>2222.89</v>
      </c>
      <c r="AA350" s="44">
        <f t="shared" si="202"/>
        <v>2222.89</v>
      </c>
    </row>
    <row r="351" spans="1:27" ht="12.75" hidden="1" customHeight="1" outlineLevel="1" x14ac:dyDescent="0.2">
      <c r="A351" s="97" t="s">
        <v>582</v>
      </c>
      <c r="B351" s="63" t="s">
        <v>83</v>
      </c>
      <c r="C351" s="43" t="s">
        <v>79</v>
      </c>
      <c r="D351" s="44">
        <v>3.63</v>
      </c>
      <c r="E351" s="44">
        <v>3.63</v>
      </c>
      <c r="F351" s="44">
        <v>3.63</v>
      </c>
      <c r="G351" s="44">
        <v>3.63</v>
      </c>
      <c r="H351" s="44">
        <v>3.63</v>
      </c>
      <c r="I351" s="44">
        <v>3.63</v>
      </c>
      <c r="J351" s="44">
        <v>3.63</v>
      </c>
      <c r="K351" s="44">
        <v>3.63</v>
      </c>
      <c r="L351" s="44">
        <v>3.63</v>
      </c>
      <c r="M351" s="44">
        <v>3.63</v>
      </c>
      <c r="N351" s="44">
        <v>3.63</v>
      </c>
      <c r="O351" s="44">
        <v>3.63</v>
      </c>
      <c r="P351" s="44">
        <v>3.63</v>
      </c>
      <c r="Q351" s="44">
        <v>3.63</v>
      </c>
      <c r="R351" s="44">
        <v>3.63</v>
      </c>
      <c r="S351" s="44">
        <v>3.63</v>
      </c>
      <c r="T351" s="44">
        <v>3.63</v>
      </c>
      <c r="U351" s="44">
        <v>3.63</v>
      </c>
      <c r="V351" s="44">
        <v>3.63</v>
      </c>
      <c r="W351" s="44">
        <v>3.63</v>
      </c>
      <c r="X351" s="44">
        <v>3.63</v>
      </c>
      <c r="Y351" s="44">
        <v>3.63</v>
      </c>
      <c r="Z351" s="44">
        <v>3.63</v>
      </c>
      <c r="AA351" s="44">
        <v>3.63</v>
      </c>
    </row>
    <row r="352" spans="1:27" ht="12.75" hidden="1" customHeight="1" outlineLevel="1" x14ac:dyDescent="0.2">
      <c r="A352" s="97" t="s">
        <v>583</v>
      </c>
      <c r="B352" s="63" t="s">
        <v>81</v>
      </c>
      <c r="C352" s="43" t="s">
        <v>79</v>
      </c>
      <c r="D352" s="44">
        <f>$D$11</f>
        <v>110.23</v>
      </c>
      <c r="E352" s="44">
        <f t="shared" ref="E352:AA352" si="203">$D$11</f>
        <v>110.23</v>
      </c>
      <c r="F352" s="44">
        <f t="shared" si="203"/>
        <v>110.23</v>
      </c>
      <c r="G352" s="44">
        <f t="shared" si="203"/>
        <v>110.23</v>
      </c>
      <c r="H352" s="44">
        <f t="shared" si="203"/>
        <v>110.23</v>
      </c>
      <c r="I352" s="44">
        <f t="shared" si="203"/>
        <v>110.23</v>
      </c>
      <c r="J352" s="44">
        <f t="shared" si="203"/>
        <v>110.23</v>
      </c>
      <c r="K352" s="44">
        <f t="shared" si="203"/>
        <v>110.23</v>
      </c>
      <c r="L352" s="44">
        <f t="shared" si="203"/>
        <v>110.23</v>
      </c>
      <c r="M352" s="44">
        <f t="shared" si="203"/>
        <v>110.23</v>
      </c>
      <c r="N352" s="44">
        <f t="shared" si="203"/>
        <v>110.23</v>
      </c>
      <c r="O352" s="44">
        <f t="shared" si="203"/>
        <v>110.23</v>
      </c>
      <c r="P352" s="44">
        <f t="shared" si="203"/>
        <v>110.23</v>
      </c>
      <c r="Q352" s="44">
        <f t="shared" si="203"/>
        <v>110.23</v>
      </c>
      <c r="R352" s="44">
        <f t="shared" si="203"/>
        <v>110.23</v>
      </c>
      <c r="S352" s="44">
        <f t="shared" si="203"/>
        <v>110.23</v>
      </c>
      <c r="T352" s="44">
        <f t="shared" si="203"/>
        <v>110.23</v>
      </c>
      <c r="U352" s="44">
        <f t="shared" si="203"/>
        <v>110.23</v>
      </c>
      <c r="V352" s="44">
        <f t="shared" si="203"/>
        <v>110.23</v>
      </c>
      <c r="W352" s="44">
        <f t="shared" si="203"/>
        <v>110.23</v>
      </c>
      <c r="X352" s="44">
        <f t="shared" si="203"/>
        <v>110.23</v>
      </c>
      <c r="Y352" s="44">
        <f t="shared" si="203"/>
        <v>110.23</v>
      </c>
      <c r="Z352" s="44">
        <f t="shared" si="203"/>
        <v>110.23</v>
      </c>
      <c r="AA352" s="44">
        <f t="shared" si="203"/>
        <v>110.23</v>
      </c>
    </row>
    <row r="353" spans="1:27" ht="12.75" customHeight="1" collapsed="1" x14ac:dyDescent="0.2">
      <c r="A353" s="96" t="s">
        <v>584</v>
      </c>
      <c r="B353" s="28" t="str">
        <f>"09"&amp;"."&amp;$B$639&amp;"."&amp;$B$640</f>
        <v>09.11.2023</v>
      </c>
      <c r="C353" s="88" t="s">
        <v>76</v>
      </c>
      <c r="D353" s="89">
        <f>ROUND(((D354+D355+D357+D356)/1000),5)</f>
        <v>3.5951900000000001</v>
      </c>
      <c r="E353" s="89">
        <f>ROUND(((E354+E355+E357+E356)/1000),5)</f>
        <v>3.55531</v>
      </c>
      <c r="F353" s="89">
        <f>ROUND(((F354+F355+F357+F356)/1000),5)</f>
        <v>3.4992899999999998</v>
      </c>
      <c r="G353" s="89">
        <f t="shared" ref="G353:AA353" si="204">ROUND(((G354+G355+G357+G356)/1000),5)</f>
        <v>3.3676200000000001</v>
      </c>
      <c r="H353" s="89">
        <f t="shared" si="204"/>
        <v>3.5251199999999998</v>
      </c>
      <c r="I353" s="89">
        <f t="shared" si="204"/>
        <v>3.5657000000000001</v>
      </c>
      <c r="J353" s="89">
        <f t="shared" si="204"/>
        <v>3.6451699999999998</v>
      </c>
      <c r="K353" s="89">
        <f t="shared" si="204"/>
        <v>3.9124599999999998</v>
      </c>
      <c r="L353" s="89">
        <f t="shared" si="204"/>
        <v>4.0824199999999999</v>
      </c>
      <c r="M353" s="89">
        <f t="shared" si="204"/>
        <v>4.2281700000000004</v>
      </c>
      <c r="N353" s="89">
        <f t="shared" si="204"/>
        <v>4.2821400000000001</v>
      </c>
      <c r="O353" s="89">
        <f t="shared" si="204"/>
        <v>4.2884900000000004</v>
      </c>
      <c r="P353" s="89">
        <f t="shared" si="204"/>
        <v>4.25326</v>
      </c>
      <c r="Q353" s="89">
        <f t="shared" si="204"/>
        <v>4.2602200000000003</v>
      </c>
      <c r="R353" s="89">
        <f t="shared" si="204"/>
        <v>4.2604100000000003</v>
      </c>
      <c r="S353" s="89">
        <f t="shared" si="204"/>
        <v>4.23956</v>
      </c>
      <c r="T353" s="89">
        <f t="shared" si="204"/>
        <v>4.18804</v>
      </c>
      <c r="U353" s="89">
        <f t="shared" si="204"/>
        <v>4.3613999999999997</v>
      </c>
      <c r="V353" s="89">
        <f t="shared" si="204"/>
        <v>4.3558000000000003</v>
      </c>
      <c r="W353" s="89">
        <f t="shared" si="204"/>
        <v>4.2285700000000004</v>
      </c>
      <c r="X353" s="89">
        <f t="shared" si="204"/>
        <v>4.0432100000000002</v>
      </c>
      <c r="Y353" s="89">
        <f t="shared" si="204"/>
        <v>3.9916999999999998</v>
      </c>
      <c r="Z353" s="89">
        <f t="shared" si="204"/>
        <v>3.71421</v>
      </c>
      <c r="AA353" s="89">
        <f t="shared" si="204"/>
        <v>3.6073200000000001</v>
      </c>
    </row>
    <row r="354" spans="1:27" ht="12.75" hidden="1" customHeight="1" outlineLevel="1" x14ac:dyDescent="0.2">
      <c r="A354" s="97" t="s">
        <v>585</v>
      </c>
      <c r="B354" s="63" t="s">
        <v>242</v>
      </c>
      <c r="C354" s="43" t="s">
        <v>79</v>
      </c>
      <c r="D354" s="44">
        <v>1258.44</v>
      </c>
      <c r="E354" s="44">
        <v>1218.56</v>
      </c>
      <c r="F354" s="44">
        <v>1162.54</v>
      </c>
      <c r="G354" s="44">
        <v>1030.8699999999999</v>
      </c>
      <c r="H354" s="44">
        <v>1188.3699999999999</v>
      </c>
      <c r="I354" s="44">
        <v>1228.95</v>
      </c>
      <c r="J354" s="44">
        <v>1308.42</v>
      </c>
      <c r="K354" s="44">
        <v>1575.71</v>
      </c>
      <c r="L354" s="44">
        <v>1745.67</v>
      </c>
      <c r="M354" s="44">
        <v>1891.42</v>
      </c>
      <c r="N354" s="44">
        <v>1945.39</v>
      </c>
      <c r="O354" s="44">
        <v>1951.74</v>
      </c>
      <c r="P354" s="44">
        <v>1916.51</v>
      </c>
      <c r="Q354" s="44">
        <v>1923.47</v>
      </c>
      <c r="R354" s="44">
        <v>1923.66</v>
      </c>
      <c r="S354" s="44">
        <v>1902.81</v>
      </c>
      <c r="T354" s="44">
        <v>1851.29</v>
      </c>
      <c r="U354" s="44">
        <v>2024.65</v>
      </c>
      <c r="V354" s="44">
        <v>2019.05</v>
      </c>
      <c r="W354" s="44">
        <v>1891.82</v>
      </c>
      <c r="X354" s="44">
        <v>1706.46</v>
      </c>
      <c r="Y354" s="44">
        <v>1654.95</v>
      </c>
      <c r="Z354" s="44">
        <v>1377.46</v>
      </c>
      <c r="AA354" s="44">
        <v>1270.57</v>
      </c>
    </row>
    <row r="355" spans="1:27" ht="12.75" hidden="1" customHeight="1" outlineLevel="1" x14ac:dyDescent="0.2">
      <c r="A355" s="97" t="s">
        <v>586</v>
      </c>
      <c r="B355" s="63" t="s">
        <v>90</v>
      </c>
      <c r="C355" s="43" t="s">
        <v>79</v>
      </c>
      <c r="D355" s="44">
        <f>$D$315</f>
        <v>2222.89</v>
      </c>
      <c r="E355" s="44">
        <f t="shared" ref="E355:AA355" si="205">$D$315</f>
        <v>2222.89</v>
      </c>
      <c r="F355" s="44">
        <f t="shared" si="205"/>
        <v>2222.89</v>
      </c>
      <c r="G355" s="44">
        <f t="shared" si="205"/>
        <v>2222.89</v>
      </c>
      <c r="H355" s="44">
        <f t="shared" si="205"/>
        <v>2222.89</v>
      </c>
      <c r="I355" s="44">
        <f t="shared" si="205"/>
        <v>2222.89</v>
      </c>
      <c r="J355" s="44">
        <f t="shared" si="205"/>
        <v>2222.89</v>
      </c>
      <c r="K355" s="44">
        <f t="shared" si="205"/>
        <v>2222.89</v>
      </c>
      <c r="L355" s="44">
        <f t="shared" si="205"/>
        <v>2222.89</v>
      </c>
      <c r="M355" s="44">
        <f t="shared" si="205"/>
        <v>2222.89</v>
      </c>
      <c r="N355" s="44">
        <f t="shared" si="205"/>
        <v>2222.89</v>
      </c>
      <c r="O355" s="44">
        <f t="shared" si="205"/>
        <v>2222.89</v>
      </c>
      <c r="P355" s="44">
        <f t="shared" si="205"/>
        <v>2222.89</v>
      </c>
      <c r="Q355" s="44">
        <f t="shared" si="205"/>
        <v>2222.89</v>
      </c>
      <c r="R355" s="44">
        <f t="shared" si="205"/>
        <v>2222.89</v>
      </c>
      <c r="S355" s="44">
        <f t="shared" si="205"/>
        <v>2222.89</v>
      </c>
      <c r="T355" s="44">
        <f t="shared" si="205"/>
        <v>2222.89</v>
      </c>
      <c r="U355" s="44">
        <f t="shared" si="205"/>
        <v>2222.89</v>
      </c>
      <c r="V355" s="44">
        <f t="shared" si="205"/>
        <v>2222.89</v>
      </c>
      <c r="W355" s="44">
        <f t="shared" si="205"/>
        <v>2222.89</v>
      </c>
      <c r="X355" s="44">
        <f t="shared" si="205"/>
        <v>2222.89</v>
      </c>
      <c r="Y355" s="44">
        <f t="shared" si="205"/>
        <v>2222.89</v>
      </c>
      <c r="Z355" s="44">
        <f t="shared" si="205"/>
        <v>2222.89</v>
      </c>
      <c r="AA355" s="44">
        <f t="shared" si="205"/>
        <v>2222.89</v>
      </c>
    </row>
    <row r="356" spans="1:27" ht="12.75" hidden="1" customHeight="1" outlineLevel="1" x14ac:dyDescent="0.2">
      <c r="A356" s="97" t="s">
        <v>587</v>
      </c>
      <c r="B356" s="63" t="s">
        <v>83</v>
      </c>
      <c r="C356" s="43" t="s">
        <v>79</v>
      </c>
      <c r="D356" s="44">
        <v>3.63</v>
      </c>
      <c r="E356" s="44">
        <v>3.63</v>
      </c>
      <c r="F356" s="44">
        <v>3.63</v>
      </c>
      <c r="G356" s="44">
        <v>3.63</v>
      </c>
      <c r="H356" s="44">
        <v>3.63</v>
      </c>
      <c r="I356" s="44">
        <v>3.63</v>
      </c>
      <c r="J356" s="44">
        <v>3.63</v>
      </c>
      <c r="K356" s="44">
        <v>3.63</v>
      </c>
      <c r="L356" s="44">
        <v>3.63</v>
      </c>
      <c r="M356" s="44">
        <v>3.63</v>
      </c>
      <c r="N356" s="44">
        <v>3.63</v>
      </c>
      <c r="O356" s="44">
        <v>3.63</v>
      </c>
      <c r="P356" s="44">
        <v>3.63</v>
      </c>
      <c r="Q356" s="44">
        <v>3.63</v>
      </c>
      <c r="R356" s="44">
        <v>3.63</v>
      </c>
      <c r="S356" s="44">
        <v>3.63</v>
      </c>
      <c r="T356" s="44">
        <v>3.63</v>
      </c>
      <c r="U356" s="44">
        <v>3.63</v>
      </c>
      <c r="V356" s="44">
        <v>3.63</v>
      </c>
      <c r="W356" s="44">
        <v>3.63</v>
      </c>
      <c r="X356" s="44">
        <v>3.63</v>
      </c>
      <c r="Y356" s="44">
        <v>3.63</v>
      </c>
      <c r="Z356" s="44">
        <v>3.63</v>
      </c>
      <c r="AA356" s="44">
        <v>3.63</v>
      </c>
    </row>
    <row r="357" spans="1:27" ht="12.75" hidden="1" customHeight="1" outlineLevel="1" x14ac:dyDescent="0.2">
      <c r="A357" s="97" t="s">
        <v>588</v>
      </c>
      <c r="B357" s="63" t="s">
        <v>81</v>
      </c>
      <c r="C357" s="43" t="s">
        <v>79</v>
      </c>
      <c r="D357" s="44">
        <f>$D$11</f>
        <v>110.23</v>
      </c>
      <c r="E357" s="44">
        <f t="shared" ref="E357:AA357" si="206">$D$11</f>
        <v>110.23</v>
      </c>
      <c r="F357" s="44">
        <f t="shared" si="206"/>
        <v>110.23</v>
      </c>
      <c r="G357" s="44">
        <f t="shared" si="206"/>
        <v>110.23</v>
      </c>
      <c r="H357" s="44">
        <f t="shared" si="206"/>
        <v>110.23</v>
      </c>
      <c r="I357" s="44">
        <f t="shared" si="206"/>
        <v>110.23</v>
      </c>
      <c r="J357" s="44">
        <f t="shared" si="206"/>
        <v>110.23</v>
      </c>
      <c r="K357" s="44">
        <f t="shared" si="206"/>
        <v>110.23</v>
      </c>
      <c r="L357" s="44">
        <f t="shared" si="206"/>
        <v>110.23</v>
      </c>
      <c r="M357" s="44">
        <f t="shared" si="206"/>
        <v>110.23</v>
      </c>
      <c r="N357" s="44">
        <f t="shared" si="206"/>
        <v>110.23</v>
      </c>
      <c r="O357" s="44">
        <f t="shared" si="206"/>
        <v>110.23</v>
      </c>
      <c r="P357" s="44">
        <f t="shared" si="206"/>
        <v>110.23</v>
      </c>
      <c r="Q357" s="44">
        <f t="shared" si="206"/>
        <v>110.23</v>
      </c>
      <c r="R357" s="44">
        <f t="shared" si="206"/>
        <v>110.23</v>
      </c>
      <c r="S357" s="44">
        <f t="shared" si="206"/>
        <v>110.23</v>
      </c>
      <c r="T357" s="44">
        <f t="shared" si="206"/>
        <v>110.23</v>
      </c>
      <c r="U357" s="44">
        <f t="shared" si="206"/>
        <v>110.23</v>
      </c>
      <c r="V357" s="44">
        <f t="shared" si="206"/>
        <v>110.23</v>
      </c>
      <c r="W357" s="44">
        <f t="shared" si="206"/>
        <v>110.23</v>
      </c>
      <c r="X357" s="44">
        <f t="shared" si="206"/>
        <v>110.23</v>
      </c>
      <c r="Y357" s="44">
        <f t="shared" si="206"/>
        <v>110.23</v>
      </c>
      <c r="Z357" s="44">
        <f t="shared" si="206"/>
        <v>110.23</v>
      </c>
      <c r="AA357" s="44">
        <f t="shared" si="206"/>
        <v>110.23</v>
      </c>
    </row>
    <row r="358" spans="1:27" ht="12.75" customHeight="1" collapsed="1" x14ac:dyDescent="0.2">
      <c r="A358" s="96" t="s">
        <v>589</v>
      </c>
      <c r="B358" s="28" t="str">
        <f>"10"&amp;"."&amp;$B$639&amp;"."&amp;$B$640</f>
        <v>10.11.2023</v>
      </c>
      <c r="C358" s="88" t="s">
        <v>76</v>
      </c>
      <c r="D358" s="89">
        <f>ROUND(((D359+D360+D362+D361)/1000),5)</f>
        <v>3.5769000000000002</v>
      </c>
      <c r="E358" s="89">
        <f>ROUND(((E359+E360+E362+E361)/1000),5)</f>
        <v>3.5369100000000002</v>
      </c>
      <c r="F358" s="89">
        <f>ROUND(((F359+F360+F362+F361)/1000),5)</f>
        <v>3.4998300000000002</v>
      </c>
      <c r="G358" s="89">
        <f t="shared" ref="G358:AA358" si="207">ROUND(((G359+G360+G362+G361)/1000),5)</f>
        <v>3.3685200000000002</v>
      </c>
      <c r="H358" s="89">
        <f t="shared" si="207"/>
        <v>3.4948199999999998</v>
      </c>
      <c r="I358" s="89">
        <f t="shared" si="207"/>
        <v>3.5676999999999999</v>
      </c>
      <c r="J358" s="89">
        <f t="shared" si="207"/>
        <v>3.6523300000000001</v>
      </c>
      <c r="K358" s="89">
        <f t="shared" si="207"/>
        <v>3.9500700000000002</v>
      </c>
      <c r="L358" s="89">
        <f t="shared" si="207"/>
        <v>4.2002499999999996</v>
      </c>
      <c r="M358" s="89">
        <f t="shared" si="207"/>
        <v>4.2593800000000002</v>
      </c>
      <c r="N358" s="89">
        <f t="shared" si="207"/>
        <v>4.2729100000000004</v>
      </c>
      <c r="O358" s="89">
        <f t="shared" si="207"/>
        <v>4.3160600000000002</v>
      </c>
      <c r="P358" s="89">
        <f t="shared" si="207"/>
        <v>4.2864100000000001</v>
      </c>
      <c r="Q358" s="89">
        <f t="shared" si="207"/>
        <v>4.2893299999999996</v>
      </c>
      <c r="R358" s="89">
        <f t="shared" si="207"/>
        <v>4.2882499999999997</v>
      </c>
      <c r="S358" s="89">
        <f t="shared" si="207"/>
        <v>4.2895700000000003</v>
      </c>
      <c r="T358" s="89">
        <f t="shared" si="207"/>
        <v>4.2562699999999998</v>
      </c>
      <c r="U358" s="89">
        <f t="shared" si="207"/>
        <v>4.3816899999999999</v>
      </c>
      <c r="V358" s="89">
        <f t="shared" si="207"/>
        <v>4.3600899999999996</v>
      </c>
      <c r="W358" s="89">
        <f t="shared" si="207"/>
        <v>4.3108599999999999</v>
      </c>
      <c r="X358" s="89">
        <f t="shared" si="207"/>
        <v>4.2412299999999998</v>
      </c>
      <c r="Y358" s="89">
        <f t="shared" si="207"/>
        <v>4.0752100000000002</v>
      </c>
      <c r="Z358" s="89">
        <f t="shared" si="207"/>
        <v>3.8408099999999998</v>
      </c>
      <c r="AA358" s="89">
        <f t="shared" si="207"/>
        <v>3.6249600000000002</v>
      </c>
    </row>
    <row r="359" spans="1:27" ht="12.75" hidden="1" customHeight="1" outlineLevel="1" x14ac:dyDescent="0.2">
      <c r="A359" s="97" t="s">
        <v>590</v>
      </c>
      <c r="B359" s="63" t="s">
        <v>242</v>
      </c>
      <c r="C359" s="43" t="s">
        <v>79</v>
      </c>
      <c r="D359" s="44">
        <v>1240.1500000000001</v>
      </c>
      <c r="E359" s="44">
        <v>1200.1600000000001</v>
      </c>
      <c r="F359" s="44">
        <v>1163.08</v>
      </c>
      <c r="G359" s="44">
        <v>1031.77</v>
      </c>
      <c r="H359" s="44">
        <v>1158.07</v>
      </c>
      <c r="I359" s="44">
        <v>1230.95</v>
      </c>
      <c r="J359" s="44">
        <v>1315.58</v>
      </c>
      <c r="K359" s="44">
        <v>1613.32</v>
      </c>
      <c r="L359" s="44">
        <v>1863.5</v>
      </c>
      <c r="M359" s="44">
        <v>1922.63</v>
      </c>
      <c r="N359" s="44">
        <v>1936.16</v>
      </c>
      <c r="O359" s="44">
        <v>1979.31</v>
      </c>
      <c r="P359" s="44">
        <v>1949.66</v>
      </c>
      <c r="Q359" s="44">
        <v>1952.58</v>
      </c>
      <c r="R359" s="44">
        <v>1951.5</v>
      </c>
      <c r="S359" s="44">
        <v>1952.82</v>
      </c>
      <c r="T359" s="44">
        <v>1919.52</v>
      </c>
      <c r="U359" s="44">
        <v>2044.94</v>
      </c>
      <c r="V359" s="44">
        <v>2023.34</v>
      </c>
      <c r="W359" s="44">
        <v>1974.11</v>
      </c>
      <c r="X359" s="44">
        <v>1904.48</v>
      </c>
      <c r="Y359" s="44">
        <v>1738.46</v>
      </c>
      <c r="Z359" s="44">
        <v>1504.06</v>
      </c>
      <c r="AA359" s="44">
        <v>1288.21</v>
      </c>
    </row>
    <row r="360" spans="1:27" ht="12.75" hidden="1" customHeight="1" outlineLevel="1" x14ac:dyDescent="0.2">
      <c r="A360" s="97" t="s">
        <v>591</v>
      </c>
      <c r="B360" s="63" t="s">
        <v>90</v>
      </c>
      <c r="C360" s="43" t="s">
        <v>79</v>
      </c>
      <c r="D360" s="44">
        <f>$D$315</f>
        <v>2222.89</v>
      </c>
      <c r="E360" s="44">
        <f t="shared" ref="E360:AA360" si="208">$D$315</f>
        <v>2222.89</v>
      </c>
      <c r="F360" s="44">
        <f t="shared" si="208"/>
        <v>2222.89</v>
      </c>
      <c r="G360" s="44">
        <f t="shared" si="208"/>
        <v>2222.89</v>
      </c>
      <c r="H360" s="44">
        <f t="shared" si="208"/>
        <v>2222.89</v>
      </c>
      <c r="I360" s="44">
        <f t="shared" si="208"/>
        <v>2222.89</v>
      </c>
      <c r="J360" s="44">
        <f t="shared" si="208"/>
        <v>2222.89</v>
      </c>
      <c r="K360" s="44">
        <f t="shared" si="208"/>
        <v>2222.89</v>
      </c>
      <c r="L360" s="44">
        <f t="shared" si="208"/>
        <v>2222.89</v>
      </c>
      <c r="M360" s="44">
        <f t="shared" si="208"/>
        <v>2222.89</v>
      </c>
      <c r="N360" s="44">
        <f t="shared" si="208"/>
        <v>2222.89</v>
      </c>
      <c r="O360" s="44">
        <f t="shared" si="208"/>
        <v>2222.89</v>
      </c>
      <c r="P360" s="44">
        <f t="shared" si="208"/>
        <v>2222.89</v>
      </c>
      <c r="Q360" s="44">
        <f t="shared" si="208"/>
        <v>2222.89</v>
      </c>
      <c r="R360" s="44">
        <f t="shared" si="208"/>
        <v>2222.89</v>
      </c>
      <c r="S360" s="44">
        <f t="shared" si="208"/>
        <v>2222.89</v>
      </c>
      <c r="T360" s="44">
        <f t="shared" si="208"/>
        <v>2222.89</v>
      </c>
      <c r="U360" s="44">
        <f t="shared" si="208"/>
        <v>2222.89</v>
      </c>
      <c r="V360" s="44">
        <f t="shared" si="208"/>
        <v>2222.89</v>
      </c>
      <c r="W360" s="44">
        <f t="shared" si="208"/>
        <v>2222.89</v>
      </c>
      <c r="X360" s="44">
        <f t="shared" si="208"/>
        <v>2222.89</v>
      </c>
      <c r="Y360" s="44">
        <f t="shared" si="208"/>
        <v>2222.89</v>
      </c>
      <c r="Z360" s="44">
        <f t="shared" si="208"/>
        <v>2222.89</v>
      </c>
      <c r="AA360" s="44">
        <f t="shared" si="208"/>
        <v>2222.89</v>
      </c>
    </row>
    <row r="361" spans="1:27" ht="12.75" hidden="1" customHeight="1" outlineLevel="1" x14ac:dyDescent="0.2">
      <c r="A361" s="97" t="s">
        <v>592</v>
      </c>
      <c r="B361" s="63" t="s">
        <v>83</v>
      </c>
      <c r="C361" s="43" t="s">
        <v>79</v>
      </c>
      <c r="D361" s="44">
        <v>3.63</v>
      </c>
      <c r="E361" s="44">
        <v>3.63</v>
      </c>
      <c r="F361" s="44">
        <v>3.63</v>
      </c>
      <c r="G361" s="44">
        <v>3.63</v>
      </c>
      <c r="H361" s="44">
        <v>3.63</v>
      </c>
      <c r="I361" s="44">
        <v>3.63</v>
      </c>
      <c r="J361" s="44">
        <v>3.63</v>
      </c>
      <c r="K361" s="44">
        <v>3.63</v>
      </c>
      <c r="L361" s="44">
        <v>3.63</v>
      </c>
      <c r="M361" s="44">
        <v>3.63</v>
      </c>
      <c r="N361" s="44">
        <v>3.63</v>
      </c>
      <c r="O361" s="44">
        <v>3.63</v>
      </c>
      <c r="P361" s="44">
        <v>3.63</v>
      </c>
      <c r="Q361" s="44">
        <v>3.63</v>
      </c>
      <c r="R361" s="44">
        <v>3.63</v>
      </c>
      <c r="S361" s="44">
        <v>3.63</v>
      </c>
      <c r="T361" s="44">
        <v>3.63</v>
      </c>
      <c r="U361" s="44">
        <v>3.63</v>
      </c>
      <c r="V361" s="44">
        <v>3.63</v>
      </c>
      <c r="W361" s="44">
        <v>3.63</v>
      </c>
      <c r="X361" s="44">
        <v>3.63</v>
      </c>
      <c r="Y361" s="44">
        <v>3.63</v>
      </c>
      <c r="Z361" s="44">
        <v>3.63</v>
      </c>
      <c r="AA361" s="44">
        <v>3.63</v>
      </c>
    </row>
    <row r="362" spans="1:27" ht="12.75" hidden="1" customHeight="1" outlineLevel="1" x14ac:dyDescent="0.2">
      <c r="A362" s="97" t="s">
        <v>593</v>
      </c>
      <c r="B362" s="63" t="s">
        <v>81</v>
      </c>
      <c r="C362" s="43" t="s">
        <v>79</v>
      </c>
      <c r="D362" s="44">
        <f>$D$11</f>
        <v>110.23</v>
      </c>
      <c r="E362" s="44">
        <f t="shared" ref="E362:AA362" si="209">$D$11</f>
        <v>110.23</v>
      </c>
      <c r="F362" s="44">
        <f t="shared" si="209"/>
        <v>110.23</v>
      </c>
      <c r="G362" s="44">
        <f t="shared" si="209"/>
        <v>110.23</v>
      </c>
      <c r="H362" s="44">
        <f t="shared" si="209"/>
        <v>110.23</v>
      </c>
      <c r="I362" s="44">
        <f t="shared" si="209"/>
        <v>110.23</v>
      </c>
      <c r="J362" s="44">
        <f t="shared" si="209"/>
        <v>110.23</v>
      </c>
      <c r="K362" s="44">
        <f t="shared" si="209"/>
        <v>110.23</v>
      </c>
      <c r="L362" s="44">
        <f t="shared" si="209"/>
        <v>110.23</v>
      </c>
      <c r="M362" s="44">
        <f t="shared" si="209"/>
        <v>110.23</v>
      </c>
      <c r="N362" s="44">
        <f t="shared" si="209"/>
        <v>110.23</v>
      </c>
      <c r="O362" s="44">
        <f t="shared" si="209"/>
        <v>110.23</v>
      </c>
      <c r="P362" s="44">
        <f t="shared" si="209"/>
        <v>110.23</v>
      </c>
      <c r="Q362" s="44">
        <f t="shared" si="209"/>
        <v>110.23</v>
      </c>
      <c r="R362" s="44">
        <f t="shared" si="209"/>
        <v>110.23</v>
      </c>
      <c r="S362" s="44">
        <f t="shared" si="209"/>
        <v>110.23</v>
      </c>
      <c r="T362" s="44">
        <f t="shared" si="209"/>
        <v>110.23</v>
      </c>
      <c r="U362" s="44">
        <f t="shared" si="209"/>
        <v>110.23</v>
      </c>
      <c r="V362" s="44">
        <f t="shared" si="209"/>
        <v>110.23</v>
      </c>
      <c r="W362" s="44">
        <f t="shared" si="209"/>
        <v>110.23</v>
      </c>
      <c r="X362" s="44">
        <f t="shared" si="209"/>
        <v>110.23</v>
      </c>
      <c r="Y362" s="44">
        <f t="shared" si="209"/>
        <v>110.23</v>
      </c>
      <c r="Z362" s="44">
        <f t="shared" si="209"/>
        <v>110.23</v>
      </c>
      <c r="AA362" s="44">
        <f t="shared" si="209"/>
        <v>110.23</v>
      </c>
    </row>
    <row r="363" spans="1:27" ht="12.75" customHeight="1" collapsed="1" x14ac:dyDescent="0.2">
      <c r="A363" s="96" t="s">
        <v>594</v>
      </c>
      <c r="B363" s="28" t="str">
        <f>"11"&amp;"."&amp;$B$639&amp;"."&amp;$B$640</f>
        <v>11.11.2023</v>
      </c>
      <c r="C363" s="88" t="s">
        <v>76</v>
      </c>
      <c r="D363" s="89">
        <f>ROUND(((D364+D365+D367+D366)/1000),5)</f>
        <v>3.6037699999999999</v>
      </c>
      <c r="E363" s="89">
        <f>ROUND(((E364+E365+E367+E366)/1000),5)</f>
        <v>3.56629</v>
      </c>
      <c r="F363" s="89">
        <f>ROUND(((F364+F365+F367+F366)/1000),5)</f>
        <v>3.54427</v>
      </c>
      <c r="G363" s="89">
        <f t="shared" ref="G363:AA363" si="210">ROUND(((G364+G365+G367+G366)/1000),5)</f>
        <v>3.5112199999999998</v>
      </c>
      <c r="H363" s="89">
        <f t="shared" si="210"/>
        <v>3.5256099999999999</v>
      </c>
      <c r="I363" s="89">
        <f t="shared" si="210"/>
        <v>3.56521</v>
      </c>
      <c r="J363" s="89">
        <f t="shared" si="210"/>
        <v>3.5740799999999999</v>
      </c>
      <c r="K363" s="89">
        <f t="shared" si="210"/>
        <v>3.64364</v>
      </c>
      <c r="L363" s="89">
        <f t="shared" si="210"/>
        <v>3.9016199999999999</v>
      </c>
      <c r="M363" s="89">
        <f t="shared" si="210"/>
        <v>4.0296099999999999</v>
      </c>
      <c r="N363" s="89">
        <f t="shared" si="210"/>
        <v>4.0867699999999996</v>
      </c>
      <c r="O363" s="89">
        <f t="shared" si="210"/>
        <v>4.0843299999999996</v>
      </c>
      <c r="P363" s="89">
        <f t="shared" si="210"/>
        <v>4.0462600000000002</v>
      </c>
      <c r="Q363" s="89">
        <f t="shared" si="210"/>
        <v>4.0457299999999998</v>
      </c>
      <c r="R363" s="89">
        <f t="shared" si="210"/>
        <v>4.04765</v>
      </c>
      <c r="S363" s="89">
        <f t="shared" si="210"/>
        <v>4.0345599999999999</v>
      </c>
      <c r="T363" s="89">
        <f t="shared" si="210"/>
        <v>4.1300100000000004</v>
      </c>
      <c r="U363" s="89">
        <f t="shared" si="210"/>
        <v>4.1872199999999999</v>
      </c>
      <c r="V363" s="89">
        <f t="shared" si="210"/>
        <v>4.2670899999999996</v>
      </c>
      <c r="W363" s="89">
        <f t="shared" si="210"/>
        <v>4.2173499999999997</v>
      </c>
      <c r="X363" s="89">
        <f t="shared" si="210"/>
        <v>4.0728099999999996</v>
      </c>
      <c r="Y363" s="89">
        <f t="shared" si="210"/>
        <v>3.9725299999999999</v>
      </c>
      <c r="Z363" s="89">
        <f t="shared" si="210"/>
        <v>3.7435299999999998</v>
      </c>
      <c r="AA363" s="89">
        <f t="shared" si="210"/>
        <v>3.5744899999999999</v>
      </c>
    </row>
    <row r="364" spans="1:27" ht="12.75" hidden="1" customHeight="1" outlineLevel="1" x14ac:dyDescent="0.2">
      <c r="A364" s="97" t="s">
        <v>595</v>
      </c>
      <c r="B364" s="63" t="s">
        <v>242</v>
      </c>
      <c r="C364" s="43" t="s">
        <v>79</v>
      </c>
      <c r="D364" s="44">
        <v>1267.02</v>
      </c>
      <c r="E364" s="44">
        <v>1229.54</v>
      </c>
      <c r="F364" s="44">
        <v>1207.52</v>
      </c>
      <c r="G364" s="44">
        <v>1174.47</v>
      </c>
      <c r="H364" s="44">
        <v>1188.8599999999999</v>
      </c>
      <c r="I364" s="44">
        <v>1228.46</v>
      </c>
      <c r="J364" s="44">
        <v>1237.33</v>
      </c>
      <c r="K364" s="44">
        <v>1306.8900000000001</v>
      </c>
      <c r="L364" s="44">
        <v>1564.87</v>
      </c>
      <c r="M364" s="44">
        <v>1692.86</v>
      </c>
      <c r="N364" s="44">
        <v>1750.02</v>
      </c>
      <c r="O364" s="44">
        <v>1747.58</v>
      </c>
      <c r="P364" s="44">
        <v>1709.51</v>
      </c>
      <c r="Q364" s="44">
        <v>1708.98</v>
      </c>
      <c r="R364" s="44">
        <v>1710.9</v>
      </c>
      <c r="S364" s="44">
        <v>1697.81</v>
      </c>
      <c r="T364" s="44">
        <v>1793.26</v>
      </c>
      <c r="U364" s="44">
        <v>1850.47</v>
      </c>
      <c r="V364" s="44">
        <v>1930.34</v>
      </c>
      <c r="W364" s="44">
        <v>1880.6</v>
      </c>
      <c r="X364" s="44">
        <v>1736.06</v>
      </c>
      <c r="Y364" s="44">
        <v>1635.78</v>
      </c>
      <c r="Z364" s="44">
        <v>1406.78</v>
      </c>
      <c r="AA364" s="44">
        <v>1237.74</v>
      </c>
    </row>
    <row r="365" spans="1:27" ht="12.75" hidden="1" customHeight="1" outlineLevel="1" x14ac:dyDescent="0.2">
      <c r="A365" s="97" t="s">
        <v>596</v>
      </c>
      <c r="B365" s="63" t="s">
        <v>90</v>
      </c>
      <c r="C365" s="43" t="s">
        <v>79</v>
      </c>
      <c r="D365" s="44">
        <f>$D$315</f>
        <v>2222.89</v>
      </c>
      <c r="E365" s="44">
        <f t="shared" ref="E365:AA365" si="211">$D$315</f>
        <v>2222.89</v>
      </c>
      <c r="F365" s="44">
        <f t="shared" si="211"/>
        <v>2222.89</v>
      </c>
      <c r="G365" s="44">
        <f t="shared" si="211"/>
        <v>2222.89</v>
      </c>
      <c r="H365" s="44">
        <f t="shared" si="211"/>
        <v>2222.89</v>
      </c>
      <c r="I365" s="44">
        <f t="shared" si="211"/>
        <v>2222.89</v>
      </c>
      <c r="J365" s="44">
        <f t="shared" si="211"/>
        <v>2222.89</v>
      </c>
      <c r="K365" s="44">
        <f t="shared" si="211"/>
        <v>2222.89</v>
      </c>
      <c r="L365" s="44">
        <f t="shared" si="211"/>
        <v>2222.89</v>
      </c>
      <c r="M365" s="44">
        <f t="shared" si="211"/>
        <v>2222.89</v>
      </c>
      <c r="N365" s="44">
        <f t="shared" si="211"/>
        <v>2222.89</v>
      </c>
      <c r="O365" s="44">
        <f t="shared" si="211"/>
        <v>2222.89</v>
      </c>
      <c r="P365" s="44">
        <f t="shared" si="211"/>
        <v>2222.89</v>
      </c>
      <c r="Q365" s="44">
        <f t="shared" si="211"/>
        <v>2222.89</v>
      </c>
      <c r="R365" s="44">
        <f t="shared" si="211"/>
        <v>2222.89</v>
      </c>
      <c r="S365" s="44">
        <f t="shared" si="211"/>
        <v>2222.89</v>
      </c>
      <c r="T365" s="44">
        <f t="shared" si="211"/>
        <v>2222.89</v>
      </c>
      <c r="U365" s="44">
        <f t="shared" si="211"/>
        <v>2222.89</v>
      </c>
      <c r="V365" s="44">
        <f t="shared" si="211"/>
        <v>2222.89</v>
      </c>
      <c r="W365" s="44">
        <f t="shared" si="211"/>
        <v>2222.89</v>
      </c>
      <c r="X365" s="44">
        <f t="shared" si="211"/>
        <v>2222.89</v>
      </c>
      <c r="Y365" s="44">
        <f t="shared" si="211"/>
        <v>2222.89</v>
      </c>
      <c r="Z365" s="44">
        <f t="shared" si="211"/>
        <v>2222.89</v>
      </c>
      <c r="AA365" s="44">
        <f t="shared" si="211"/>
        <v>2222.89</v>
      </c>
    </row>
    <row r="366" spans="1:27" ht="12.75" hidden="1" customHeight="1" outlineLevel="1" x14ac:dyDescent="0.2">
      <c r="A366" s="97" t="s">
        <v>597</v>
      </c>
      <c r="B366" s="63" t="s">
        <v>83</v>
      </c>
      <c r="C366" s="43" t="s">
        <v>79</v>
      </c>
      <c r="D366" s="44">
        <v>3.63</v>
      </c>
      <c r="E366" s="44">
        <v>3.63</v>
      </c>
      <c r="F366" s="44">
        <v>3.63</v>
      </c>
      <c r="G366" s="44">
        <v>3.63</v>
      </c>
      <c r="H366" s="44">
        <v>3.63</v>
      </c>
      <c r="I366" s="44">
        <v>3.63</v>
      </c>
      <c r="J366" s="44">
        <v>3.63</v>
      </c>
      <c r="K366" s="44">
        <v>3.63</v>
      </c>
      <c r="L366" s="44">
        <v>3.63</v>
      </c>
      <c r="M366" s="44">
        <v>3.63</v>
      </c>
      <c r="N366" s="44">
        <v>3.63</v>
      </c>
      <c r="O366" s="44">
        <v>3.63</v>
      </c>
      <c r="P366" s="44">
        <v>3.63</v>
      </c>
      <c r="Q366" s="44">
        <v>3.63</v>
      </c>
      <c r="R366" s="44">
        <v>3.63</v>
      </c>
      <c r="S366" s="44">
        <v>3.63</v>
      </c>
      <c r="T366" s="44">
        <v>3.63</v>
      </c>
      <c r="U366" s="44">
        <v>3.63</v>
      </c>
      <c r="V366" s="44">
        <v>3.63</v>
      </c>
      <c r="W366" s="44">
        <v>3.63</v>
      </c>
      <c r="X366" s="44">
        <v>3.63</v>
      </c>
      <c r="Y366" s="44">
        <v>3.63</v>
      </c>
      <c r="Z366" s="44">
        <v>3.63</v>
      </c>
      <c r="AA366" s="44">
        <v>3.63</v>
      </c>
    </row>
    <row r="367" spans="1:27" ht="12.75" hidden="1" customHeight="1" outlineLevel="1" x14ac:dyDescent="0.2">
      <c r="A367" s="97" t="s">
        <v>598</v>
      </c>
      <c r="B367" s="63" t="s">
        <v>81</v>
      </c>
      <c r="C367" s="43" t="s">
        <v>79</v>
      </c>
      <c r="D367" s="44">
        <f>$D$11</f>
        <v>110.23</v>
      </c>
      <c r="E367" s="44">
        <f t="shared" ref="E367:AA367" si="212">$D$11</f>
        <v>110.23</v>
      </c>
      <c r="F367" s="44">
        <f t="shared" si="212"/>
        <v>110.23</v>
      </c>
      <c r="G367" s="44">
        <f t="shared" si="212"/>
        <v>110.23</v>
      </c>
      <c r="H367" s="44">
        <f t="shared" si="212"/>
        <v>110.23</v>
      </c>
      <c r="I367" s="44">
        <f t="shared" si="212"/>
        <v>110.23</v>
      </c>
      <c r="J367" s="44">
        <f t="shared" si="212"/>
        <v>110.23</v>
      </c>
      <c r="K367" s="44">
        <f t="shared" si="212"/>
        <v>110.23</v>
      </c>
      <c r="L367" s="44">
        <f t="shared" si="212"/>
        <v>110.23</v>
      </c>
      <c r="M367" s="44">
        <f t="shared" si="212"/>
        <v>110.23</v>
      </c>
      <c r="N367" s="44">
        <f t="shared" si="212"/>
        <v>110.23</v>
      </c>
      <c r="O367" s="44">
        <f t="shared" si="212"/>
        <v>110.23</v>
      </c>
      <c r="P367" s="44">
        <f t="shared" si="212"/>
        <v>110.23</v>
      </c>
      <c r="Q367" s="44">
        <f t="shared" si="212"/>
        <v>110.23</v>
      </c>
      <c r="R367" s="44">
        <f t="shared" si="212"/>
        <v>110.23</v>
      </c>
      <c r="S367" s="44">
        <f t="shared" si="212"/>
        <v>110.23</v>
      </c>
      <c r="T367" s="44">
        <f t="shared" si="212"/>
        <v>110.23</v>
      </c>
      <c r="U367" s="44">
        <f t="shared" si="212"/>
        <v>110.23</v>
      </c>
      <c r="V367" s="44">
        <f t="shared" si="212"/>
        <v>110.23</v>
      </c>
      <c r="W367" s="44">
        <f t="shared" si="212"/>
        <v>110.23</v>
      </c>
      <c r="X367" s="44">
        <f t="shared" si="212"/>
        <v>110.23</v>
      </c>
      <c r="Y367" s="44">
        <f t="shared" si="212"/>
        <v>110.23</v>
      </c>
      <c r="Z367" s="44">
        <f t="shared" si="212"/>
        <v>110.23</v>
      </c>
      <c r="AA367" s="44">
        <f t="shared" si="212"/>
        <v>110.23</v>
      </c>
    </row>
    <row r="368" spans="1:27" ht="12.75" customHeight="1" collapsed="1" x14ac:dyDescent="0.2">
      <c r="A368" s="96" t="s">
        <v>599</v>
      </c>
      <c r="B368" s="28" t="str">
        <f>"12"&amp;"."&amp;$B$639&amp;"."&amp;$B$640</f>
        <v>12.11.2023</v>
      </c>
      <c r="C368" s="88" t="s">
        <v>76</v>
      </c>
      <c r="D368" s="89">
        <f>ROUND(((D369+D370+D372+D371)/1000),5)</f>
        <v>3.5770400000000002</v>
      </c>
      <c r="E368" s="89">
        <f>ROUND(((E369+E370+E372+E371)/1000),5)</f>
        <v>3.56846</v>
      </c>
      <c r="F368" s="89">
        <f>ROUND(((F369+F370+F372+F371)/1000),5)</f>
        <v>3.5403099999999998</v>
      </c>
      <c r="G368" s="89">
        <f t="shared" ref="G368:AA368" si="213">ROUND(((G369+G370+G372+G371)/1000),5)</f>
        <v>3.52929</v>
      </c>
      <c r="H368" s="89">
        <f t="shared" si="213"/>
        <v>3.5146999999999999</v>
      </c>
      <c r="I368" s="89">
        <f t="shared" si="213"/>
        <v>3.5578699999999999</v>
      </c>
      <c r="J368" s="89">
        <f t="shared" si="213"/>
        <v>3.5616699999999999</v>
      </c>
      <c r="K368" s="89">
        <f t="shared" si="213"/>
        <v>3.6027999999999998</v>
      </c>
      <c r="L368" s="89">
        <f t="shared" si="213"/>
        <v>3.8026499999999999</v>
      </c>
      <c r="M368" s="89">
        <f t="shared" si="213"/>
        <v>4.0031499999999998</v>
      </c>
      <c r="N368" s="89">
        <f t="shared" si="213"/>
        <v>4.0885899999999999</v>
      </c>
      <c r="O368" s="89">
        <f t="shared" si="213"/>
        <v>4.1194100000000002</v>
      </c>
      <c r="P368" s="89">
        <f t="shared" si="213"/>
        <v>4.12113</v>
      </c>
      <c r="Q368" s="89">
        <f t="shared" si="213"/>
        <v>4.1228600000000002</v>
      </c>
      <c r="R368" s="89">
        <f t="shared" si="213"/>
        <v>4.1121400000000001</v>
      </c>
      <c r="S368" s="89">
        <f t="shared" si="213"/>
        <v>4.0987299999999998</v>
      </c>
      <c r="T368" s="89">
        <f t="shared" si="213"/>
        <v>4.1617699999999997</v>
      </c>
      <c r="U368" s="89">
        <f t="shared" si="213"/>
        <v>4.2732299999999999</v>
      </c>
      <c r="V368" s="89">
        <f t="shared" si="213"/>
        <v>4.2695299999999996</v>
      </c>
      <c r="W368" s="89">
        <f t="shared" si="213"/>
        <v>4.2265300000000003</v>
      </c>
      <c r="X368" s="89">
        <f t="shared" si="213"/>
        <v>4.17225</v>
      </c>
      <c r="Y368" s="89">
        <f t="shared" si="213"/>
        <v>4.0718899999999998</v>
      </c>
      <c r="Z368" s="89">
        <f t="shared" si="213"/>
        <v>3.8014999999999999</v>
      </c>
      <c r="AA368" s="89">
        <f t="shared" si="213"/>
        <v>3.5749900000000001</v>
      </c>
    </row>
    <row r="369" spans="1:27" ht="12.75" hidden="1" customHeight="1" outlineLevel="1" x14ac:dyDescent="0.2">
      <c r="A369" s="97" t="s">
        <v>600</v>
      </c>
      <c r="B369" s="63" t="s">
        <v>242</v>
      </c>
      <c r="C369" s="43" t="s">
        <v>79</v>
      </c>
      <c r="D369" s="44">
        <v>1240.29</v>
      </c>
      <c r="E369" s="44">
        <v>1231.71</v>
      </c>
      <c r="F369" s="44">
        <v>1203.56</v>
      </c>
      <c r="G369" s="44">
        <v>1192.54</v>
      </c>
      <c r="H369" s="44">
        <v>1177.95</v>
      </c>
      <c r="I369" s="44">
        <v>1221.1199999999999</v>
      </c>
      <c r="J369" s="44">
        <v>1224.92</v>
      </c>
      <c r="K369" s="44">
        <v>1266.05</v>
      </c>
      <c r="L369" s="44">
        <v>1465.9</v>
      </c>
      <c r="M369" s="44">
        <v>1666.4</v>
      </c>
      <c r="N369" s="44">
        <v>1751.84</v>
      </c>
      <c r="O369" s="44">
        <v>1782.66</v>
      </c>
      <c r="P369" s="44">
        <v>1784.38</v>
      </c>
      <c r="Q369" s="44">
        <v>1786.11</v>
      </c>
      <c r="R369" s="44">
        <v>1775.39</v>
      </c>
      <c r="S369" s="44">
        <v>1761.98</v>
      </c>
      <c r="T369" s="44">
        <v>1825.02</v>
      </c>
      <c r="U369" s="44">
        <v>1936.48</v>
      </c>
      <c r="V369" s="44">
        <v>1932.78</v>
      </c>
      <c r="W369" s="44">
        <v>1889.78</v>
      </c>
      <c r="X369" s="44">
        <v>1835.5</v>
      </c>
      <c r="Y369" s="44">
        <v>1735.14</v>
      </c>
      <c r="Z369" s="44">
        <v>1464.75</v>
      </c>
      <c r="AA369" s="44">
        <v>1238.24</v>
      </c>
    </row>
    <row r="370" spans="1:27" ht="12.75" hidden="1" customHeight="1" outlineLevel="1" x14ac:dyDescent="0.2">
      <c r="A370" s="97" t="s">
        <v>601</v>
      </c>
      <c r="B370" s="63" t="s">
        <v>90</v>
      </c>
      <c r="C370" s="43" t="s">
        <v>79</v>
      </c>
      <c r="D370" s="44">
        <f>$D$315</f>
        <v>2222.89</v>
      </c>
      <c r="E370" s="44">
        <f t="shared" ref="E370:AA370" si="214">$D$315</f>
        <v>2222.89</v>
      </c>
      <c r="F370" s="44">
        <f t="shared" si="214"/>
        <v>2222.89</v>
      </c>
      <c r="G370" s="44">
        <f t="shared" si="214"/>
        <v>2222.89</v>
      </c>
      <c r="H370" s="44">
        <f t="shared" si="214"/>
        <v>2222.89</v>
      </c>
      <c r="I370" s="44">
        <f t="shared" si="214"/>
        <v>2222.89</v>
      </c>
      <c r="J370" s="44">
        <f t="shared" si="214"/>
        <v>2222.89</v>
      </c>
      <c r="K370" s="44">
        <f t="shared" si="214"/>
        <v>2222.89</v>
      </c>
      <c r="L370" s="44">
        <f t="shared" si="214"/>
        <v>2222.89</v>
      </c>
      <c r="M370" s="44">
        <f t="shared" si="214"/>
        <v>2222.89</v>
      </c>
      <c r="N370" s="44">
        <f t="shared" si="214"/>
        <v>2222.89</v>
      </c>
      <c r="O370" s="44">
        <f t="shared" si="214"/>
        <v>2222.89</v>
      </c>
      <c r="P370" s="44">
        <f t="shared" si="214"/>
        <v>2222.89</v>
      </c>
      <c r="Q370" s="44">
        <f t="shared" si="214"/>
        <v>2222.89</v>
      </c>
      <c r="R370" s="44">
        <f t="shared" si="214"/>
        <v>2222.89</v>
      </c>
      <c r="S370" s="44">
        <f t="shared" si="214"/>
        <v>2222.89</v>
      </c>
      <c r="T370" s="44">
        <f t="shared" si="214"/>
        <v>2222.89</v>
      </c>
      <c r="U370" s="44">
        <f t="shared" si="214"/>
        <v>2222.89</v>
      </c>
      <c r="V370" s="44">
        <f t="shared" si="214"/>
        <v>2222.89</v>
      </c>
      <c r="W370" s="44">
        <f t="shared" si="214"/>
        <v>2222.89</v>
      </c>
      <c r="X370" s="44">
        <f t="shared" si="214"/>
        <v>2222.89</v>
      </c>
      <c r="Y370" s="44">
        <f t="shared" si="214"/>
        <v>2222.89</v>
      </c>
      <c r="Z370" s="44">
        <f t="shared" si="214"/>
        <v>2222.89</v>
      </c>
      <c r="AA370" s="44">
        <f t="shared" si="214"/>
        <v>2222.89</v>
      </c>
    </row>
    <row r="371" spans="1:27" ht="12.75" hidden="1" customHeight="1" outlineLevel="1" x14ac:dyDescent="0.2">
      <c r="A371" s="97" t="s">
        <v>602</v>
      </c>
      <c r="B371" s="63" t="s">
        <v>83</v>
      </c>
      <c r="C371" s="43" t="s">
        <v>79</v>
      </c>
      <c r="D371" s="44">
        <v>3.63</v>
      </c>
      <c r="E371" s="44">
        <v>3.63</v>
      </c>
      <c r="F371" s="44">
        <v>3.63</v>
      </c>
      <c r="G371" s="44">
        <v>3.63</v>
      </c>
      <c r="H371" s="44">
        <v>3.63</v>
      </c>
      <c r="I371" s="44">
        <v>3.63</v>
      </c>
      <c r="J371" s="44">
        <v>3.63</v>
      </c>
      <c r="K371" s="44">
        <v>3.63</v>
      </c>
      <c r="L371" s="44">
        <v>3.63</v>
      </c>
      <c r="M371" s="44">
        <v>3.63</v>
      </c>
      <c r="N371" s="44">
        <v>3.63</v>
      </c>
      <c r="O371" s="44">
        <v>3.63</v>
      </c>
      <c r="P371" s="44">
        <v>3.63</v>
      </c>
      <c r="Q371" s="44">
        <v>3.63</v>
      </c>
      <c r="R371" s="44">
        <v>3.63</v>
      </c>
      <c r="S371" s="44">
        <v>3.63</v>
      </c>
      <c r="T371" s="44">
        <v>3.63</v>
      </c>
      <c r="U371" s="44">
        <v>3.63</v>
      </c>
      <c r="V371" s="44">
        <v>3.63</v>
      </c>
      <c r="W371" s="44">
        <v>3.63</v>
      </c>
      <c r="X371" s="44">
        <v>3.63</v>
      </c>
      <c r="Y371" s="44">
        <v>3.63</v>
      </c>
      <c r="Z371" s="44">
        <v>3.63</v>
      </c>
      <c r="AA371" s="44">
        <v>3.63</v>
      </c>
    </row>
    <row r="372" spans="1:27" ht="12.75" hidden="1" customHeight="1" outlineLevel="1" x14ac:dyDescent="0.2">
      <c r="A372" s="97" t="s">
        <v>603</v>
      </c>
      <c r="B372" s="63" t="s">
        <v>81</v>
      </c>
      <c r="C372" s="43" t="s">
        <v>79</v>
      </c>
      <c r="D372" s="44">
        <f>$D$11</f>
        <v>110.23</v>
      </c>
      <c r="E372" s="44">
        <f t="shared" ref="E372:AA372" si="215">$D$11</f>
        <v>110.23</v>
      </c>
      <c r="F372" s="44">
        <f t="shared" si="215"/>
        <v>110.23</v>
      </c>
      <c r="G372" s="44">
        <f t="shared" si="215"/>
        <v>110.23</v>
      </c>
      <c r="H372" s="44">
        <f t="shared" si="215"/>
        <v>110.23</v>
      </c>
      <c r="I372" s="44">
        <f t="shared" si="215"/>
        <v>110.23</v>
      </c>
      <c r="J372" s="44">
        <f t="shared" si="215"/>
        <v>110.23</v>
      </c>
      <c r="K372" s="44">
        <f t="shared" si="215"/>
        <v>110.23</v>
      </c>
      <c r="L372" s="44">
        <f t="shared" si="215"/>
        <v>110.23</v>
      </c>
      <c r="M372" s="44">
        <f t="shared" si="215"/>
        <v>110.23</v>
      </c>
      <c r="N372" s="44">
        <f t="shared" si="215"/>
        <v>110.23</v>
      </c>
      <c r="O372" s="44">
        <f t="shared" si="215"/>
        <v>110.23</v>
      </c>
      <c r="P372" s="44">
        <f t="shared" si="215"/>
        <v>110.23</v>
      </c>
      <c r="Q372" s="44">
        <f t="shared" si="215"/>
        <v>110.23</v>
      </c>
      <c r="R372" s="44">
        <f t="shared" si="215"/>
        <v>110.23</v>
      </c>
      <c r="S372" s="44">
        <f t="shared" si="215"/>
        <v>110.23</v>
      </c>
      <c r="T372" s="44">
        <f t="shared" si="215"/>
        <v>110.23</v>
      </c>
      <c r="U372" s="44">
        <f t="shared" si="215"/>
        <v>110.23</v>
      </c>
      <c r="V372" s="44">
        <f t="shared" si="215"/>
        <v>110.23</v>
      </c>
      <c r="W372" s="44">
        <f t="shared" si="215"/>
        <v>110.23</v>
      </c>
      <c r="X372" s="44">
        <f t="shared" si="215"/>
        <v>110.23</v>
      </c>
      <c r="Y372" s="44">
        <f t="shared" si="215"/>
        <v>110.23</v>
      </c>
      <c r="Z372" s="44">
        <f t="shared" si="215"/>
        <v>110.23</v>
      </c>
      <c r="AA372" s="44">
        <f t="shared" si="215"/>
        <v>110.23</v>
      </c>
    </row>
    <row r="373" spans="1:27" ht="12.75" customHeight="1" collapsed="1" x14ac:dyDescent="0.2">
      <c r="A373" s="96" t="s">
        <v>604</v>
      </c>
      <c r="B373" s="28" t="str">
        <f>"13"&amp;"."&amp;$B$639&amp;"."&amp;$B$640</f>
        <v>13.11.2023</v>
      </c>
      <c r="C373" s="88" t="s">
        <v>76</v>
      </c>
      <c r="D373" s="89">
        <f>ROUND(((D374+D375+D377+D376)/1000),5)</f>
        <v>3.6019000000000001</v>
      </c>
      <c r="E373" s="89">
        <f>ROUND(((E374+E375+E377+E376)/1000),5)</f>
        <v>3.5780799999999999</v>
      </c>
      <c r="F373" s="89">
        <f>ROUND(((F374+F375+F377+F376)/1000),5)</f>
        <v>3.5640999999999998</v>
      </c>
      <c r="G373" s="89">
        <f t="shared" ref="G373:AA373" si="216">ROUND(((G374+G375+G377+G376)/1000),5)</f>
        <v>3.53748</v>
      </c>
      <c r="H373" s="89">
        <f t="shared" si="216"/>
        <v>3.5264000000000002</v>
      </c>
      <c r="I373" s="89">
        <f t="shared" si="216"/>
        <v>3.5838199999999998</v>
      </c>
      <c r="J373" s="89">
        <f t="shared" si="216"/>
        <v>3.8385400000000001</v>
      </c>
      <c r="K373" s="89">
        <f t="shared" si="216"/>
        <v>4.1050800000000001</v>
      </c>
      <c r="L373" s="89">
        <f t="shared" si="216"/>
        <v>4.2644200000000003</v>
      </c>
      <c r="M373" s="89">
        <f t="shared" si="216"/>
        <v>4.3012899999999998</v>
      </c>
      <c r="N373" s="89">
        <f t="shared" si="216"/>
        <v>4.3066599999999999</v>
      </c>
      <c r="O373" s="89">
        <f t="shared" si="216"/>
        <v>4.3037700000000001</v>
      </c>
      <c r="P373" s="89">
        <f t="shared" si="216"/>
        <v>4.2809200000000001</v>
      </c>
      <c r="Q373" s="89">
        <f t="shared" si="216"/>
        <v>4.29603</v>
      </c>
      <c r="R373" s="89">
        <f t="shared" si="216"/>
        <v>4.3000600000000002</v>
      </c>
      <c r="S373" s="89">
        <f t="shared" si="216"/>
        <v>4.31426</v>
      </c>
      <c r="T373" s="89">
        <f t="shared" si="216"/>
        <v>4.37493</v>
      </c>
      <c r="U373" s="89">
        <f t="shared" si="216"/>
        <v>4.58751</v>
      </c>
      <c r="V373" s="89">
        <f t="shared" si="216"/>
        <v>4.5970500000000003</v>
      </c>
      <c r="W373" s="89">
        <f t="shared" si="216"/>
        <v>4.3649800000000001</v>
      </c>
      <c r="X373" s="89">
        <f t="shared" si="216"/>
        <v>4.3707900000000004</v>
      </c>
      <c r="Y373" s="89">
        <f t="shared" si="216"/>
        <v>4.23719</v>
      </c>
      <c r="Z373" s="89">
        <f t="shared" si="216"/>
        <v>3.8387699999999998</v>
      </c>
      <c r="AA373" s="89">
        <f t="shared" si="216"/>
        <v>3.6436700000000002</v>
      </c>
    </row>
    <row r="374" spans="1:27" ht="12.75" hidden="1" customHeight="1" outlineLevel="1" x14ac:dyDescent="0.2">
      <c r="A374" s="97" t="s">
        <v>605</v>
      </c>
      <c r="B374" s="63" t="s">
        <v>242</v>
      </c>
      <c r="C374" s="43" t="s">
        <v>79</v>
      </c>
      <c r="D374" s="44">
        <v>1265.1500000000001</v>
      </c>
      <c r="E374" s="44">
        <v>1241.33</v>
      </c>
      <c r="F374" s="44">
        <v>1227.3499999999999</v>
      </c>
      <c r="G374" s="44">
        <v>1200.73</v>
      </c>
      <c r="H374" s="44">
        <v>1189.6500000000001</v>
      </c>
      <c r="I374" s="44">
        <v>1247.07</v>
      </c>
      <c r="J374" s="44">
        <v>1501.79</v>
      </c>
      <c r="K374" s="44">
        <v>1768.33</v>
      </c>
      <c r="L374" s="44">
        <v>1927.67</v>
      </c>
      <c r="M374" s="44">
        <v>1964.54</v>
      </c>
      <c r="N374" s="44">
        <v>1969.91</v>
      </c>
      <c r="O374" s="44">
        <v>1967.02</v>
      </c>
      <c r="P374" s="44">
        <v>1944.17</v>
      </c>
      <c r="Q374" s="44">
        <v>1959.28</v>
      </c>
      <c r="R374" s="44">
        <v>1963.31</v>
      </c>
      <c r="S374" s="44">
        <v>1977.51</v>
      </c>
      <c r="T374" s="44">
        <v>2038.18</v>
      </c>
      <c r="U374" s="44">
        <v>2250.7600000000002</v>
      </c>
      <c r="V374" s="44">
        <v>2260.3000000000002</v>
      </c>
      <c r="W374" s="44">
        <v>2028.23</v>
      </c>
      <c r="X374" s="44">
        <v>2034.04</v>
      </c>
      <c r="Y374" s="44">
        <v>1900.44</v>
      </c>
      <c r="Z374" s="44">
        <v>1502.02</v>
      </c>
      <c r="AA374" s="44">
        <v>1306.92</v>
      </c>
    </row>
    <row r="375" spans="1:27" ht="12.75" hidden="1" customHeight="1" outlineLevel="1" x14ac:dyDescent="0.2">
      <c r="A375" s="97" t="s">
        <v>606</v>
      </c>
      <c r="B375" s="63" t="s">
        <v>90</v>
      </c>
      <c r="C375" s="43" t="s">
        <v>79</v>
      </c>
      <c r="D375" s="44">
        <f>$D$315</f>
        <v>2222.89</v>
      </c>
      <c r="E375" s="44">
        <f t="shared" ref="E375:AA375" si="217">$D$315</f>
        <v>2222.89</v>
      </c>
      <c r="F375" s="44">
        <f t="shared" si="217"/>
        <v>2222.89</v>
      </c>
      <c r="G375" s="44">
        <f t="shared" si="217"/>
        <v>2222.89</v>
      </c>
      <c r="H375" s="44">
        <f t="shared" si="217"/>
        <v>2222.89</v>
      </c>
      <c r="I375" s="44">
        <f t="shared" si="217"/>
        <v>2222.89</v>
      </c>
      <c r="J375" s="44">
        <f t="shared" si="217"/>
        <v>2222.89</v>
      </c>
      <c r="K375" s="44">
        <f t="shared" si="217"/>
        <v>2222.89</v>
      </c>
      <c r="L375" s="44">
        <f t="shared" si="217"/>
        <v>2222.89</v>
      </c>
      <c r="M375" s="44">
        <f t="shared" si="217"/>
        <v>2222.89</v>
      </c>
      <c r="N375" s="44">
        <f t="shared" si="217"/>
        <v>2222.89</v>
      </c>
      <c r="O375" s="44">
        <f t="shared" si="217"/>
        <v>2222.89</v>
      </c>
      <c r="P375" s="44">
        <f t="shared" si="217"/>
        <v>2222.89</v>
      </c>
      <c r="Q375" s="44">
        <f t="shared" si="217"/>
        <v>2222.89</v>
      </c>
      <c r="R375" s="44">
        <f t="shared" si="217"/>
        <v>2222.89</v>
      </c>
      <c r="S375" s="44">
        <f t="shared" si="217"/>
        <v>2222.89</v>
      </c>
      <c r="T375" s="44">
        <f t="shared" si="217"/>
        <v>2222.89</v>
      </c>
      <c r="U375" s="44">
        <f t="shared" si="217"/>
        <v>2222.89</v>
      </c>
      <c r="V375" s="44">
        <f t="shared" si="217"/>
        <v>2222.89</v>
      </c>
      <c r="W375" s="44">
        <f t="shared" si="217"/>
        <v>2222.89</v>
      </c>
      <c r="X375" s="44">
        <f t="shared" si="217"/>
        <v>2222.89</v>
      </c>
      <c r="Y375" s="44">
        <f t="shared" si="217"/>
        <v>2222.89</v>
      </c>
      <c r="Z375" s="44">
        <f t="shared" si="217"/>
        <v>2222.89</v>
      </c>
      <c r="AA375" s="44">
        <f t="shared" si="217"/>
        <v>2222.89</v>
      </c>
    </row>
    <row r="376" spans="1:27" ht="12.75" hidden="1" customHeight="1" outlineLevel="1" x14ac:dyDescent="0.2">
      <c r="A376" s="97" t="s">
        <v>607</v>
      </c>
      <c r="B376" s="63" t="s">
        <v>83</v>
      </c>
      <c r="C376" s="43" t="s">
        <v>79</v>
      </c>
      <c r="D376" s="44">
        <v>3.63</v>
      </c>
      <c r="E376" s="44">
        <v>3.63</v>
      </c>
      <c r="F376" s="44">
        <v>3.63</v>
      </c>
      <c r="G376" s="44">
        <v>3.63</v>
      </c>
      <c r="H376" s="44">
        <v>3.63</v>
      </c>
      <c r="I376" s="44">
        <v>3.63</v>
      </c>
      <c r="J376" s="44">
        <v>3.63</v>
      </c>
      <c r="K376" s="44">
        <v>3.63</v>
      </c>
      <c r="L376" s="44">
        <v>3.63</v>
      </c>
      <c r="M376" s="44">
        <v>3.63</v>
      </c>
      <c r="N376" s="44">
        <v>3.63</v>
      </c>
      <c r="O376" s="44">
        <v>3.63</v>
      </c>
      <c r="P376" s="44">
        <v>3.63</v>
      </c>
      <c r="Q376" s="44">
        <v>3.63</v>
      </c>
      <c r="R376" s="44">
        <v>3.63</v>
      </c>
      <c r="S376" s="44">
        <v>3.63</v>
      </c>
      <c r="T376" s="44">
        <v>3.63</v>
      </c>
      <c r="U376" s="44">
        <v>3.63</v>
      </c>
      <c r="V376" s="44">
        <v>3.63</v>
      </c>
      <c r="W376" s="44">
        <v>3.63</v>
      </c>
      <c r="X376" s="44">
        <v>3.63</v>
      </c>
      <c r="Y376" s="44">
        <v>3.63</v>
      </c>
      <c r="Z376" s="44">
        <v>3.63</v>
      </c>
      <c r="AA376" s="44">
        <v>3.63</v>
      </c>
    </row>
    <row r="377" spans="1:27" ht="12.75" hidden="1" customHeight="1" outlineLevel="1" x14ac:dyDescent="0.2">
      <c r="A377" s="97" t="s">
        <v>608</v>
      </c>
      <c r="B377" s="63" t="s">
        <v>81</v>
      </c>
      <c r="C377" s="43" t="s">
        <v>79</v>
      </c>
      <c r="D377" s="44">
        <f>$D$11</f>
        <v>110.23</v>
      </c>
      <c r="E377" s="44">
        <f t="shared" ref="E377:AA377" si="218">$D$11</f>
        <v>110.23</v>
      </c>
      <c r="F377" s="44">
        <f t="shared" si="218"/>
        <v>110.23</v>
      </c>
      <c r="G377" s="44">
        <f t="shared" si="218"/>
        <v>110.23</v>
      </c>
      <c r="H377" s="44">
        <f t="shared" si="218"/>
        <v>110.23</v>
      </c>
      <c r="I377" s="44">
        <f t="shared" si="218"/>
        <v>110.23</v>
      </c>
      <c r="J377" s="44">
        <f t="shared" si="218"/>
        <v>110.23</v>
      </c>
      <c r="K377" s="44">
        <f t="shared" si="218"/>
        <v>110.23</v>
      </c>
      <c r="L377" s="44">
        <f t="shared" si="218"/>
        <v>110.23</v>
      </c>
      <c r="M377" s="44">
        <f t="shared" si="218"/>
        <v>110.23</v>
      </c>
      <c r="N377" s="44">
        <f t="shared" si="218"/>
        <v>110.23</v>
      </c>
      <c r="O377" s="44">
        <f t="shared" si="218"/>
        <v>110.23</v>
      </c>
      <c r="P377" s="44">
        <f t="shared" si="218"/>
        <v>110.23</v>
      </c>
      <c r="Q377" s="44">
        <f t="shared" si="218"/>
        <v>110.23</v>
      </c>
      <c r="R377" s="44">
        <f t="shared" si="218"/>
        <v>110.23</v>
      </c>
      <c r="S377" s="44">
        <f t="shared" si="218"/>
        <v>110.23</v>
      </c>
      <c r="T377" s="44">
        <f t="shared" si="218"/>
        <v>110.23</v>
      </c>
      <c r="U377" s="44">
        <f t="shared" si="218"/>
        <v>110.23</v>
      </c>
      <c r="V377" s="44">
        <f t="shared" si="218"/>
        <v>110.23</v>
      </c>
      <c r="W377" s="44">
        <f t="shared" si="218"/>
        <v>110.23</v>
      </c>
      <c r="X377" s="44">
        <f t="shared" si="218"/>
        <v>110.23</v>
      </c>
      <c r="Y377" s="44">
        <f t="shared" si="218"/>
        <v>110.23</v>
      </c>
      <c r="Z377" s="44">
        <f t="shared" si="218"/>
        <v>110.23</v>
      </c>
      <c r="AA377" s="44">
        <f t="shared" si="218"/>
        <v>110.23</v>
      </c>
    </row>
    <row r="378" spans="1:27" ht="12.75" customHeight="1" collapsed="1" x14ac:dyDescent="0.2">
      <c r="A378" s="96" t="s">
        <v>609</v>
      </c>
      <c r="B378" s="28" t="str">
        <f>"14"&amp;"."&amp;$B$639&amp;"."&amp;$B$640</f>
        <v>14.11.2023</v>
      </c>
      <c r="C378" s="88" t="s">
        <v>76</v>
      </c>
      <c r="D378" s="89">
        <f>ROUND(((D379+D380+D382+D381)/1000),5)</f>
        <v>3.5720200000000002</v>
      </c>
      <c r="E378" s="89">
        <f>ROUND(((E379+E380+E382+E381)/1000),5)</f>
        <v>3.51064</v>
      </c>
      <c r="F378" s="89">
        <f>ROUND(((F379+F380+F382+F381)/1000),5)</f>
        <v>3.4427099999999999</v>
      </c>
      <c r="G378" s="89">
        <f t="shared" ref="G378:AA378" si="219">ROUND(((G379+G380+G382+G381)/1000),5)</f>
        <v>3.42963</v>
      </c>
      <c r="H378" s="89">
        <f t="shared" si="219"/>
        <v>3.4903400000000002</v>
      </c>
      <c r="I378" s="89">
        <f t="shared" si="219"/>
        <v>3.6035200000000001</v>
      </c>
      <c r="J378" s="89">
        <f t="shared" si="219"/>
        <v>3.7780499999999999</v>
      </c>
      <c r="K378" s="89">
        <f t="shared" si="219"/>
        <v>4.1203200000000004</v>
      </c>
      <c r="L378" s="89">
        <f t="shared" si="219"/>
        <v>4.3033299999999999</v>
      </c>
      <c r="M378" s="89">
        <f t="shared" si="219"/>
        <v>4.4041800000000002</v>
      </c>
      <c r="N378" s="89">
        <f t="shared" si="219"/>
        <v>4.4974999999999996</v>
      </c>
      <c r="O378" s="89">
        <f t="shared" si="219"/>
        <v>4.4701399999999998</v>
      </c>
      <c r="P378" s="89">
        <f t="shared" si="219"/>
        <v>4.4439299999999999</v>
      </c>
      <c r="Q378" s="89">
        <f t="shared" si="219"/>
        <v>4.4677600000000002</v>
      </c>
      <c r="R378" s="89">
        <f t="shared" si="219"/>
        <v>4.6139799999999997</v>
      </c>
      <c r="S378" s="89">
        <f t="shared" si="219"/>
        <v>4.5335700000000001</v>
      </c>
      <c r="T378" s="89">
        <f t="shared" si="219"/>
        <v>4.6008699999999996</v>
      </c>
      <c r="U378" s="89">
        <f t="shared" si="219"/>
        <v>4.6438300000000003</v>
      </c>
      <c r="V378" s="89">
        <f t="shared" si="219"/>
        <v>4.4929399999999999</v>
      </c>
      <c r="W378" s="89">
        <f t="shared" si="219"/>
        <v>4.4049899999999997</v>
      </c>
      <c r="X378" s="89">
        <f t="shared" si="219"/>
        <v>4.2978899999999998</v>
      </c>
      <c r="Y378" s="89">
        <f t="shared" si="219"/>
        <v>4.15022</v>
      </c>
      <c r="Z378" s="89">
        <f t="shared" si="219"/>
        <v>3.84911</v>
      </c>
      <c r="AA378" s="89">
        <f t="shared" si="219"/>
        <v>3.6669299999999998</v>
      </c>
    </row>
    <row r="379" spans="1:27" ht="12.75" hidden="1" customHeight="1" outlineLevel="1" x14ac:dyDescent="0.2">
      <c r="A379" s="97" t="s">
        <v>610</v>
      </c>
      <c r="B379" s="63" t="s">
        <v>242</v>
      </c>
      <c r="C379" s="43" t="s">
        <v>79</v>
      </c>
      <c r="D379" s="44">
        <v>1235.27</v>
      </c>
      <c r="E379" s="44">
        <v>1173.8900000000001</v>
      </c>
      <c r="F379" s="44">
        <v>1105.96</v>
      </c>
      <c r="G379" s="44">
        <v>1092.8800000000001</v>
      </c>
      <c r="H379" s="44">
        <v>1153.5899999999999</v>
      </c>
      <c r="I379" s="44">
        <v>1266.77</v>
      </c>
      <c r="J379" s="44">
        <v>1441.3</v>
      </c>
      <c r="K379" s="44">
        <v>1783.57</v>
      </c>
      <c r="L379" s="44">
        <v>1966.58</v>
      </c>
      <c r="M379" s="44">
        <v>2067.4299999999998</v>
      </c>
      <c r="N379" s="44">
        <v>2160.75</v>
      </c>
      <c r="O379" s="44">
        <v>2133.39</v>
      </c>
      <c r="P379" s="44">
        <v>2107.1799999999998</v>
      </c>
      <c r="Q379" s="44">
        <v>2131.0100000000002</v>
      </c>
      <c r="R379" s="44">
        <v>2277.23</v>
      </c>
      <c r="S379" s="44">
        <v>2196.8200000000002</v>
      </c>
      <c r="T379" s="44">
        <v>2264.12</v>
      </c>
      <c r="U379" s="44">
        <v>2307.08</v>
      </c>
      <c r="V379" s="44">
        <v>2156.19</v>
      </c>
      <c r="W379" s="44">
        <v>2068.2399999999998</v>
      </c>
      <c r="X379" s="44">
        <v>1961.14</v>
      </c>
      <c r="Y379" s="44">
        <v>1813.47</v>
      </c>
      <c r="Z379" s="44">
        <v>1512.36</v>
      </c>
      <c r="AA379" s="44">
        <v>1330.18</v>
      </c>
    </row>
    <row r="380" spans="1:27" ht="12.75" hidden="1" customHeight="1" outlineLevel="1" x14ac:dyDescent="0.2">
      <c r="A380" s="97" t="s">
        <v>611</v>
      </c>
      <c r="B380" s="63" t="s">
        <v>90</v>
      </c>
      <c r="C380" s="43" t="s">
        <v>79</v>
      </c>
      <c r="D380" s="44">
        <f>$D$315</f>
        <v>2222.89</v>
      </c>
      <c r="E380" s="44">
        <f t="shared" ref="E380:AA380" si="220">$D$315</f>
        <v>2222.89</v>
      </c>
      <c r="F380" s="44">
        <f t="shared" si="220"/>
        <v>2222.89</v>
      </c>
      <c r="G380" s="44">
        <f t="shared" si="220"/>
        <v>2222.89</v>
      </c>
      <c r="H380" s="44">
        <f t="shared" si="220"/>
        <v>2222.89</v>
      </c>
      <c r="I380" s="44">
        <f t="shared" si="220"/>
        <v>2222.89</v>
      </c>
      <c r="J380" s="44">
        <f t="shared" si="220"/>
        <v>2222.89</v>
      </c>
      <c r="K380" s="44">
        <f t="shared" si="220"/>
        <v>2222.89</v>
      </c>
      <c r="L380" s="44">
        <f t="shared" si="220"/>
        <v>2222.89</v>
      </c>
      <c r="M380" s="44">
        <f t="shared" si="220"/>
        <v>2222.89</v>
      </c>
      <c r="N380" s="44">
        <f t="shared" si="220"/>
        <v>2222.89</v>
      </c>
      <c r="O380" s="44">
        <f t="shared" si="220"/>
        <v>2222.89</v>
      </c>
      <c r="P380" s="44">
        <f t="shared" si="220"/>
        <v>2222.89</v>
      </c>
      <c r="Q380" s="44">
        <f t="shared" si="220"/>
        <v>2222.89</v>
      </c>
      <c r="R380" s="44">
        <f t="shared" si="220"/>
        <v>2222.89</v>
      </c>
      <c r="S380" s="44">
        <f t="shared" si="220"/>
        <v>2222.89</v>
      </c>
      <c r="T380" s="44">
        <f t="shared" si="220"/>
        <v>2222.89</v>
      </c>
      <c r="U380" s="44">
        <f t="shared" si="220"/>
        <v>2222.89</v>
      </c>
      <c r="V380" s="44">
        <f t="shared" si="220"/>
        <v>2222.89</v>
      </c>
      <c r="W380" s="44">
        <f t="shared" si="220"/>
        <v>2222.89</v>
      </c>
      <c r="X380" s="44">
        <f t="shared" si="220"/>
        <v>2222.89</v>
      </c>
      <c r="Y380" s="44">
        <f t="shared" si="220"/>
        <v>2222.89</v>
      </c>
      <c r="Z380" s="44">
        <f t="shared" si="220"/>
        <v>2222.89</v>
      </c>
      <c r="AA380" s="44">
        <f t="shared" si="220"/>
        <v>2222.89</v>
      </c>
    </row>
    <row r="381" spans="1:27" ht="12.75" hidden="1" customHeight="1" outlineLevel="1" x14ac:dyDescent="0.2">
      <c r="A381" s="97" t="s">
        <v>612</v>
      </c>
      <c r="B381" s="63" t="s">
        <v>83</v>
      </c>
      <c r="C381" s="43" t="s">
        <v>79</v>
      </c>
      <c r="D381" s="44">
        <v>3.63</v>
      </c>
      <c r="E381" s="44">
        <v>3.63</v>
      </c>
      <c r="F381" s="44">
        <v>3.63</v>
      </c>
      <c r="G381" s="44">
        <v>3.63</v>
      </c>
      <c r="H381" s="44">
        <v>3.63</v>
      </c>
      <c r="I381" s="44">
        <v>3.63</v>
      </c>
      <c r="J381" s="44">
        <v>3.63</v>
      </c>
      <c r="K381" s="44">
        <v>3.63</v>
      </c>
      <c r="L381" s="44">
        <v>3.63</v>
      </c>
      <c r="M381" s="44">
        <v>3.63</v>
      </c>
      <c r="N381" s="44">
        <v>3.63</v>
      </c>
      <c r="O381" s="44">
        <v>3.63</v>
      </c>
      <c r="P381" s="44">
        <v>3.63</v>
      </c>
      <c r="Q381" s="44">
        <v>3.63</v>
      </c>
      <c r="R381" s="44">
        <v>3.63</v>
      </c>
      <c r="S381" s="44">
        <v>3.63</v>
      </c>
      <c r="T381" s="44">
        <v>3.63</v>
      </c>
      <c r="U381" s="44">
        <v>3.63</v>
      </c>
      <c r="V381" s="44">
        <v>3.63</v>
      </c>
      <c r="W381" s="44">
        <v>3.63</v>
      </c>
      <c r="X381" s="44">
        <v>3.63</v>
      </c>
      <c r="Y381" s="44">
        <v>3.63</v>
      </c>
      <c r="Z381" s="44">
        <v>3.63</v>
      </c>
      <c r="AA381" s="44">
        <v>3.63</v>
      </c>
    </row>
    <row r="382" spans="1:27" ht="12.75" hidden="1" customHeight="1" outlineLevel="1" x14ac:dyDescent="0.2">
      <c r="A382" s="97" t="s">
        <v>613</v>
      </c>
      <c r="B382" s="63" t="s">
        <v>81</v>
      </c>
      <c r="C382" s="43" t="s">
        <v>79</v>
      </c>
      <c r="D382" s="44">
        <f>$D$11</f>
        <v>110.23</v>
      </c>
      <c r="E382" s="44">
        <f t="shared" ref="E382:AA382" si="221">$D$11</f>
        <v>110.23</v>
      </c>
      <c r="F382" s="44">
        <f t="shared" si="221"/>
        <v>110.23</v>
      </c>
      <c r="G382" s="44">
        <f t="shared" si="221"/>
        <v>110.23</v>
      </c>
      <c r="H382" s="44">
        <f t="shared" si="221"/>
        <v>110.23</v>
      </c>
      <c r="I382" s="44">
        <f t="shared" si="221"/>
        <v>110.23</v>
      </c>
      <c r="J382" s="44">
        <f t="shared" si="221"/>
        <v>110.23</v>
      </c>
      <c r="K382" s="44">
        <f t="shared" si="221"/>
        <v>110.23</v>
      </c>
      <c r="L382" s="44">
        <f t="shared" si="221"/>
        <v>110.23</v>
      </c>
      <c r="M382" s="44">
        <f t="shared" si="221"/>
        <v>110.23</v>
      </c>
      <c r="N382" s="44">
        <f t="shared" si="221"/>
        <v>110.23</v>
      </c>
      <c r="O382" s="44">
        <f t="shared" si="221"/>
        <v>110.23</v>
      </c>
      <c r="P382" s="44">
        <f t="shared" si="221"/>
        <v>110.23</v>
      </c>
      <c r="Q382" s="44">
        <f t="shared" si="221"/>
        <v>110.23</v>
      </c>
      <c r="R382" s="44">
        <f t="shared" si="221"/>
        <v>110.23</v>
      </c>
      <c r="S382" s="44">
        <f t="shared" si="221"/>
        <v>110.23</v>
      </c>
      <c r="T382" s="44">
        <f t="shared" si="221"/>
        <v>110.23</v>
      </c>
      <c r="U382" s="44">
        <f t="shared" si="221"/>
        <v>110.23</v>
      </c>
      <c r="V382" s="44">
        <f t="shared" si="221"/>
        <v>110.23</v>
      </c>
      <c r="W382" s="44">
        <f t="shared" si="221"/>
        <v>110.23</v>
      </c>
      <c r="X382" s="44">
        <f t="shared" si="221"/>
        <v>110.23</v>
      </c>
      <c r="Y382" s="44">
        <f t="shared" si="221"/>
        <v>110.23</v>
      </c>
      <c r="Z382" s="44">
        <f t="shared" si="221"/>
        <v>110.23</v>
      </c>
      <c r="AA382" s="44">
        <f t="shared" si="221"/>
        <v>110.23</v>
      </c>
    </row>
    <row r="383" spans="1:27" ht="12.75" customHeight="1" collapsed="1" x14ac:dyDescent="0.2">
      <c r="A383" s="96" t="s">
        <v>614</v>
      </c>
      <c r="B383" s="28" t="str">
        <f>"15"&amp;"."&amp;$B$639&amp;"."&amp;$B$640</f>
        <v>15.11.2023</v>
      </c>
      <c r="C383" s="88" t="s">
        <v>76</v>
      </c>
      <c r="D383" s="89">
        <f>ROUND(((D384+D385+D387+D386)/1000),5)</f>
        <v>3.5463399999999998</v>
      </c>
      <c r="E383" s="89">
        <f>ROUND(((E384+E385+E387+E386)/1000),5)</f>
        <v>3.4603199999999998</v>
      </c>
      <c r="F383" s="89">
        <f>ROUND(((F384+F385+F387+F386)/1000),5)</f>
        <v>3.41377</v>
      </c>
      <c r="G383" s="89">
        <f t="shared" ref="G383:AA383" si="222">ROUND(((G384+G385+G387+G386)/1000),5)</f>
        <v>3.4103599999999998</v>
      </c>
      <c r="H383" s="89">
        <f t="shared" si="222"/>
        <v>3.4589300000000001</v>
      </c>
      <c r="I383" s="89">
        <f t="shared" si="222"/>
        <v>3.6164800000000001</v>
      </c>
      <c r="J383" s="89">
        <f t="shared" si="222"/>
        <v>3.7190400000000001</v>
      </c>
      <c r="K383" s="89">
        <f t="shared" si="222"/>
        <v>4.0259600000000004</v>
      </c>
      <c r="L383" s="89">
        <f t="shared" si="222"/>
        <v>4.16899</v>
      </c>
      <c r="M383" s="89">
        <f t="shared" si="222"/>
        <v>4.2492299999999998</v>
      </c>
      <c r="N383" s="89">
        <f t="shared" si="222"/>
        <v>4.2672600000000003</v>
      </c>
      <c r="O383" s="89">
        <f t="shared" si="222"/>
        <v>4.3084499999999997</v>
      </c>
      <c r="P383" s="89">
        <f t="shared" si="222"/>
        <v>4.2792899999999996</v>
      </c>
      <c r="Q383" s="89">
        <f t="shared" si="222"/>
        <v>4.2966199999999999</v>
      </c>
      <c r="R383" s="89">
        <f t="shared" si="222"/>
        <v>4.3067799999999998</v>
      </c>
      <c r="S383" s="89">
        <f t="shared" si="222"/>
        <v>4.3106299999999997</v>
      </c>
      <c r="T383" s="89">
        <f t="shared" si="222"/>
        <v>4.2726899999999999</v>
      </c>
      <c r="U383" s="89">
        <f t="shared" si="222"/>
        <v>4.3085100000000001</v>
      </c>
      <c r="V383" s="89">
        <f t="shared" si="222"/>
        <v>4.2763799999999996</v>
      </c>
      <c r="W383" s="89">
        <f t="shared" si="222"/>
        <v>4.27691</v>
      </c>
      <c r="X383" s="89">
        <f t="shared" si="222"/>
        <v>4.2136899999999997</v>
      </c>
      <c r="Y383" s="89">
        <f t="shared" si="222"/>
        <v>4.05063</v>
      </c>
      <c r="Z383" s="89">
        <f t="shared" si="222"/>
        <v>3.85284</v>
      </c>
      <c r="AA383" s="89">
        <f t="shared" si="222"/>
        <v>3.6611799999999999</v>
      </c>
    </row>
    <row r="384" spans="1:27" ht="12.75" hidden="1" customHeight="1" outlineLevel="1" x14ac:dyDescent="0.2">
      <c r="A384" s="97" t="s">
        <v>615</v>
      </c>
      <c r="B384" s="63" t="s">
        <v>242</v>
      </c>
      <c r="C384" s="43" t="s">
        <v>79</v>
      </c>
      <c r="D384" s="44">
        <v>1209.5899999999999</v>
      </c>
      <c r="E384" s="44">
        <v>1123.57</v>
      </c>
      <c r="F384" s="44">
        <v>1077.02</v>
      </c>
      <c r="G384" s="44">
        <v>1073.6099999999999</v>
      </c>
      <c r="H384" s="44">
        <v>1122.18</v>
      </c>
      <c r="I384" s="44">
        <v>1279.73</v>
      </c>
      <c r="J384" s="44">
        <v>1382.29</v>
      </c>
      <c r="K384" s="44">
        <v>1689.21</v>
      </c>
      <c r="L384" s="44">
        <v>1832.24</v>
      </c>
      <c r="M384" s="44">
        <v>1912.48</v>
      </c>
      <c r="N384" s="44">
        <v>1930.51</v>
      </c>
      <c r="O384" s="44">
        <v>1971.7</v>
      </c>
      <c r="P384" s="44">
        <v>1942.54</v>
      </c>
      <c r="Q384" s="44">
        <v>1959.87</v>
      </c>
      <c r="R384" s="44">
        <v>1970.03</v>
      </c>
      <c r="S384" s="44">
        <v>1973.88</v>
      </c>
      <c r="T384" s="44">
        <v>1935.94</v>
      </c>
      <c r="U384" s="44">
        <v>1971.76</v>
      </c>
      <c r="V384" s="44">
        <v>1939.63</v>
      </c>
      <c r="W384" s="44">
        <v>1940.16</v>
      </c>
      <c r="X384" s="44">
        <v>1876.94</v>
      </c>
      <c r="Y384" s="44">
        <v>1713.88</v>
      </c>
      <c r="Z384" s="44">
        <v>1516.09</v>
      </c>
      <c r="AA384" s="44">
        <v>1324.43</v>
      </c>
    </row>
    <row r="385" spans="1:27" ht="12.75" hidden="1" customHeight="1" outlineLevel="1" x14ac:dyDescent="0.2">
      <c r="A385" s="97" t="s">
        <v>616</v>
      </c>
      <c r="B385" s="63" t="s">
        <v>90</v>
      </c>
      <c r="C385" s="43" t="s">
        <v>79</v>
      </c>
      <c r="D385" s="44">
        <f>$D$315</f>
        <v>2222.89</v>
      </c>
      <c r="E385" s="44">
        <f t="shared" ref="E385:AA385" si="223">$D$315</f>
        <v>2222.89</v>
      </c>
      <c r="F385" s="44">
        <f t="shared" si="223"/>
        <v>2222.89</v>
      </c>
      <c r="G385" s="44">
        <f t="shared" si="223"/>
        <v>2222.89</v>
      </c>
      <c r="H385" s="44">
        <f t="shared" si="223"/>
        <v>2222.89</v>
      </c>
      <c r="I385" s="44">
        <f t="shared" si="223"/>
        <v>2222.89</v>
      </c>
      <c r="J385" s="44">
        <f t="shared" si="223"/>
        <v>2222.89</v>
      </c>
      <c r="K385" s="44">
        <f t="shared" si="223"/>
        <v>2222.89</v>
      </c>
      <c r="L385" s="44">
        <f t="shared" si="223"/>
        <v>2222.89</v>
      </c>
      <c r="M385" s="44">
        <f t="shared" si="223"/>
        <v>2222.89</v>
      </c>
      <c r="N385" s="44">
        <f t="shared" si="223"/>
        <v>2222.89</v>
      </c>
      <c r="O385" s="44">
        <f t="shared" si="223"/>
        <v>2222.89</v>
      </c>
      <c r="P385" s="44">
        <f t="shared" si="223"/>
        <v>2222.89</v>
      </c>
      <c r="Q385" s="44">
        <f t="shared" si="223"/>
        <v>2222.89</v>
      </c>
      <c r="R385" s="44">
        <f t="shared" si="223"/>
        <v>2222.89</v>
      </c>
      <c r="S385" s="44">
        <f t="shared" si="223"/>
        <v>2222.89</v>
      </c>
      <c r="T385" s="44">
        <f t="shared" si="223"/>
        <v>2222.89</v>
      </c>
      <c r="U385" s="44">
        <f t="shared" si="223"/>
        <v>2222.89</v>
      </c>
      <c r="V385" s="44">
        <f t="shared" si="223"/>
        <v>2222.89</v>
      </c>
      <c r="W385" s="44">
        <f t="shared" si="223"/>
        <v>2222.89</v>
      </c>
      <c r="X385" s="44">
        <f t="shared" si="223"/>
        <v>2222.89</v>
      </c>
      <c r="Y385" s="44">
        <f t="shared" si="223"/>
        <v>2222.89</v>
      </c>
      <c r="Z385" s="44">
        <f t="shared" si="223"/>
        <v>2222.89</v>
      </c>
      <c r="AA385" s="44">
        <f t="shared" si="223"/>
        <v>2222.89</v>
      </c>
    </row>
    <row r="386" spans="1:27" ht="12.75" hidden="1" customHeight="1" outlineLevel="1" x14ac:dyDescent="0.2">
      <c r="A386" s="97" t="s">
        <v>617</v>
      </c>
      <c r="B386" s="63" t="s">
        <v>83</v>
      </c>
      <c r="C386" s="43" t="s">
        <v>79</v>
      </c>
      <c r="D386" s="44">
        <v>3.63</v>
      </c>
      <c r="E386" s="44">
        <v>3.63</v>
      </c>
      <c r="F386" s="44">
        <v>3.63</v>
      </c>
      <c r="G386" s="44">
        <v>3.63</v>
      </c>
      <c r="H386" s="44">
        <v>3.63</v>
      </c>
      <c r="I386" s="44">
        <v>3.63</v>
      </c>
      <c r="J386" s="44">
        <v>3.63</v>
      </c>
      <c r="K386" s="44">
        <v>3.63</v>
      </c>
      <c r="L386" s="44">
        <v>3.63</v>
      </c>
      <c r="M386" s="44">
        <v>3.63</v>
      </c>
      <c r="N386" s="44">
        <v>3.63</v>
      </c>
      <c r="O386" s="44">
        <v>3.63</v>
      </c>
      <c r="P386" s="44">
        <v>3.63</v>
      </c>
      <c r="Q386" s="44">
        <v>3.63</v>
      </c>
      <c r="R386" s="44">
        <v>3.63</v>
      </c>
      <c r="S386" s="44">
        <v>3.63</v>
      </c>
      <c r="T386" s="44">
        <v>3.63</v>
      </c>
      <c r="U386" s="44">
        <v>3.63</v>
      </c>
      <c r="V386" s="44">
        <v>3.63</v>
      </c>
      <c r="W386" s="44">
        <v>3.63</v>
      </c>
      <c r="X386" s="44">
        <v>3.63</v>
      </c>
      <c r="Y386" s="44">
        <v>3.63</v>
      </c>
      <c r="Z386" s="44">
        <v>3.63</v>
      </c>
      <c r="AA386" s="44">
        <v>3.63</v>
      </c>
    </row>
    <row r="387" spans="1:27" ht="12.75" hidden="1" customHeight="1" outlineLevel="1" x14ac:dyDescent="0.2">
      <c r="A387" s="97" t="s">
        <v>618</v>
      </c>
      <c r="B387" s="63" t="s">
        <v>81</v>
      </c>
      <c r="C387" s="43" t="s">
        <v>79</v>
      </c>
      <c r="D387" s="44">
        <f>$D$11</f>
        <v>110.23</v>
      </c>
      <c r="E387" s="44">
        <f t="shared" ref="E387:AA387" si="224">$D$11</f>
        <v>110.23</v>
      </c>
      <c r="F387" s="44">
        <f t="shared" si="224"/>
        <v>110.23</v>
      </c>
      <c r="G387" s="44">
        <f t="shared" si="224"/>
        <v>110.23</v>
      </c>
      <c r="H387" s="44">
        <f t="shared" si="224"/>
        <v>110.23</v>
      </c>
      <c r="I387" s="44">
        <f t="shared" si="224"/>
        <v>110.23</v>
      </c>
      <c r="J387" s="44">
        <f t="shared" si="224"/>
        <v>110.23</v>
      </c>
      <c r="K387" s="44">
        <f t="shared" si="224"/>
        <v>110.23</v>
      </c>
      <c r="L387" s="44">
        <f t="shared" si="224"/>
        <v>110.23</v>
      </c>
      <c r="M387" s="44">
        <f t="shared" si="224"/>
        <v>110.23</v>
      </c>
      <c r="N387" s="44">
        <f t="shared" si="224"/>
        <v>110.23</v>
      </c>
      <c r="O387" s="44">
        <f t="shared" si="224"/>
        <v>110.23</v>
      </c>
      <c r="P387" s="44">
        <f t="shared" si="224"/>
        <v>110.23</v>
      </c>
      <c r="Q387" s="44">
        <f t="shared" si="224"/>
        <v>110.23</v>
      </c>
      <c r="R387" s="44">
        <f t="shared" si="224"/>
        <v>110.23</v>
      </c>
      <c r="S387" s="44">
        <f t="shared" si="224"/>
        <v>110.23</v>
      </c>
      <c r="T387" s="44">
        <f t="shared" si="224"/>
        <v>110.23</v>
      </c>
      <c r="U387" s="44">
        <f t="shared" si="224"/>
        <v>110.23</v>
      </c>
      <c r="V387" s="44">
        <f t="shared" si="224"/>
        <v>110.23</v>
      </c>
      <c r="W387" s="44">
        <f t="shared" si="224"/>
        <v>110.23</v>
      </c>
      <c r="X387" s="44">
        <f t="shared" si="224"/>
        <v>110.23</v>
      </c>
      <c r="Y387" s="44">
        <f t="shared" si="224"/>
        <v>110.23</v>
      </c>
      <c r="Z387" s="44">
        <f t="shared" si="224"/>
        <v>110.23</v>
      </c>
      <c r="AA387" s="44">
        <f t="shared" si="224"/>
        <v>110.23</v>
      </c>
    </row>
    <row r="388" spans="1:27" ht="12.75" customHeight="1" collapsed="1" x14ac:dyDescent="0.2">
      <c r="A388" s="96" t="s">
        <v>619</v>
      </c>
      <c r="B388" s="28" t="str">
        <f>"16"&amp;"."&amp;$B$639&amp;"."&amp;$B$640</f>
        <v>16.11.2023</v>
      </c>
      <c r="C388" s="88" t="s">
        <v>76</v>
      </c>
      <c r="D388" s="89">
        <f>ROUND(((D389+D390+D392+D391)/1000),5)</f>
        <v>3.4959199999999999</v>
      </c>
      <c r="E388" s="89">
        <f>ROUND(((E389+E390+E392+E391)/1000),5)</f>
        <v>3.3877100000000002</v>
      </c>
      <c r="F388" s="89">
        <f>ROUND(((F389+F390+F392+F391)/1000),5)</f>
        <v>3.3106499999999999</v>
      </c>
      <c r="G388" s="89">
        <f t="shared" ref="G388:AA388" si="225">ROUND(((G389+G390+G392+G391)/1000),5)</f>
        <v>3.3036500000000002</v>
      </c>
      <c r="H388" s="89">
        <f t="shared" si="225"/>
        <v>3.3878699999999999</v>
      </c>
      <c r="I388" s="89">
        <f t="shared" si="225"/>
        <v>3.56447</v>
      </c>
      <c r="J388" s="89">
        <f t="shared" si="225"/>
        <v>3.6678199999999999</v>
      </c>
      <c r="K388" s="89">
        <f t="shared" si="225"/>
        <v>3.9559500000000001</v>
      </c>
      <c r="L388" s="89">
        <f t="shared" si="225"/>
        <v>4.1466099999999999</v>
      </c>
      <c r="M388" s="89">
        <f t="shared" si="225"/>
        <v>4.2181499999999996</v>
      </c>
      <c r="N388" s="89">
        <f t="shared" si="225"/>
        <v>4.2352499999999997</v>
      </c>
      <c r="O388" s="89">
        <f t="shared" si="225"/>
        <v>4.2668600000000003</v>
      </c>
      <c r="P388" s="89">
        <f t="shared" si="225"/>
        <v>4.2490199999999998</v>
      </c>
      <c r="Q388" s="89">
        <f t="shared" si="225"/>
        <v>4.2628899999999996</v>
      </c>
      <c r="R388" s="89">
        <f t="shared" si="225"/>
        <v>4.2674399999999997</v>
      </c>
      <c r="S388" s="89">
        <f t="shared" si="225"/>
        <v>4.2642300000000004</v>
      </c>
      <c r="T388" s="89">
        <f t="shared" si="225"/>
        <v>4.2464899999999997</v>
      </c>
      <c r="U388" s="89">
        <f t="shared" si="225"/>
        <v>4.3102600000000004</v>
      </c>
      <c r="V388" s="89">
        <f t="shared" si="225"/>
        <v>4.2487700000000004</v>
      </c>
      <c r="W388" s="89">
        <f t="shared" si="225"/>
        <v>4.23712</v>
      </c>
      <c r="X388" s="89">
        <f t="shared" si="225"/>
        <v>4.1650999999999998</v>
      </c>
      <c r="Y388" s="89">
        <f t="shared" si="225"/>
        <v>4.0349700000000004</v>
      </c>
      <c r="Z388" s="89">
        <f t="shared" si="225"/>
        <v>3.79575</v>
      </c>
      <c r="AA388" s="89">
        <f t="shared" si="225"/>
        <v>3.6038600000000001</v>
      </c>
    </row>
    <row r="389" spans="1:27" ht="12.75" hidden="1" customHeight="1" outlineLevel="1" x14ac:dyDescent="0.2">
      <c r="A389" s="97" t="s">
        <v>620</v>
      </c>
      <c r="B389" s="63" t="s">
        <v>242</v>
      </c>
      <c r="C389" s="43" t="s">
        <v>79</v>
      </c>
      <c r="D389" s="44">
        <v>1159.17</v>
      </c>
      <c r="E389" s="44">
        <v>1050.96</v>
      </c>
      <c r="F389" s="44">
        <v>973.9</v>
      </c>
      <c r="G389" s="44">
        <v>966.9</v>
      </c>
      <c r="H389" s="44">
        <v>1051.1199999999999</v>
      </c>
      <c r="I389" s="44">
        <v>1227.72</v>
      </c>
      <c r="J389" s="44">
        <v>1331.07</v>
      </c>
      <c r="K389" s="44">
        <v>1619.2</v>
      </c>
      <c r="L389" s="44">
        <v>1809.86</v>
      </c>
      <c r="M389" s="44">
        <v>1881.4</v>
      </c>
      <c r="N389" s="44">
        <v>1898.5</v>
      </c>
      <c r="O389" s="44">
        <v>1930.11</v>
      </c>
      <c r="P389" s="44">
        <v>1912.27</v>
      </c>
      <c r="Q389" s="44">
        <v>1926.14</v>
      </c>
      <c r="R389" s="44">
        <v>1930.69</v>
      </c>
      <c r="S389" s="44">
        <v>1927.48</v>
      </c>
      <c r="T389" s="44">
        <v>1909.74</v>
      </c>
      <c r="U389" s="44">
        <v>1973.51</v>
      </c>
      <c r="V389" s="44">
        <v>1912.02</v>
      </c>
      <c r="W389" s="44">
        <v>1900.37</v>
      </c>
      <c r="X389" s="44">
        <v>1828.35</v>
      </c>
      <c r="Y389" s="44">
        <v>1698.22</v>
      </c>
      <c r="Z389" s="44">
        <v>1459</v>
      </c>
      <c r="AA389" s="44">
        <v>1267.1099999999999</v>
      </c>
    </row>
    <row r="390" spans="1:27" ht="12.75" hidden="1" customHeight="1" outlineLevel="1" x14ac:dyDescent="0.2">
      <c r="A390" s="97" t="s">
        <v>621</v>
      </c>
      <c r="B390" s="63" t="s">
        <v>90</v>
      </c>
      <c r="C390" s="43" t="s">
        <v>79</v>
      </c>
      <c r="D390" s="44">
        <f>$D$315</f>
        <v>2222.89</v>
      </c>
      <c r="E390" s="44">
        <f t="shared" ref="E390:AA390" si="226">$D$315</f>
        <v>2222.89</v>
      </c>
      <c r="F390" s="44">
        <f t="shared" si="226"/>
        <v>2222.89</v>
      </c>
      <c r="G390" s="44">
        <f t="shared" si="226"/>
        <v>2222.89</v>
      </c>
      <c r="H390" s="44">
        <f t="shared" si="226"/>
        <v>2222.89</v>
      </c>
      <c r="I390" s="44">
        <f t="shared" si="226"/>
        <v>2222.89</v>
      </c>
      <c r="J390" s="44">
        <f t="shared" si="226"/>
        <v>2222.89</v>
      </c>
      <c r="K390" s="44">
        <f t="shared" si="226"/>
        <v>2222.89</v>
      </c>
      <c r="L390" s="44">
        <f t="shared" si="226"/>
        <v>2222.89</v>
      </c>
      <c r="M390" s="44">
        <f t="shared" si="226"/>
        <v>2222.89</v>
      </c>
      <c r="N390" s="44">
        <f t="shared" si="226"/>
        <v>2222.89</v>
      </c>
      <c r="O390" s="44">
        <f t="shared" si="226"/>
        <v>2222.89</v>
      </c>
      <c r="P390" s="44">
        <f t="shared" si="226"/>
        <v>2222.89</v>
      </c>
      <c r="Q390" s="44">
        <f t="shared" si="226"/>
        <v>2222.89</v>
      </c>
      <c r="R390" s="44">
        <f t="shared" si="226"/>
        <v>2222.89</v>
      </c>
      <c r="S390" s="44">
        <f t="shared" si="226"/>
        <v>2222.89</v>
      </c>
      <c r="T390" s="44">
        <f t="shared" si="226"/>
        <v>2222.89</v>
      </c>
      <c r="U390" s="44">
        <f t="shared" si="226"/>
        <v>2222.89</v>
      </c>
      <c r="V390" s="44">
        <f t="shared" si="226"/>
        <v>2222.89</v>
      </c>
      <c r="W390" s="44">
        <f t="shared" si="226"/>
        <v>2222.89</v>
      </c>
      <c r="X390" s="44">
        <f t="shared" si="226"/>
        <v>2222.89</v>
      </c>
      <c r="Y390" s="44">
        <f t="shared" si="226"/>
        <v>2222.89</v>
      </c>
      <c r="Z390" s="44">
        <f t="shared" si="226"/>
        <v>2222.89</v>
      </c>
      <c r="AA390" s="44">
        <f t="shared" si="226"/>
        <v>2222.89</v>
      </c>
    </row>
    <row r="391" spans="1:27" ht="12.75" hidden="1" customHeight="1" outlineLevel="1" x14ac:dyDescent="0.2">
      <c r="A391" s="97" t="s">
        <v>622</v>
      </c>
      <c r="B391" s="63" t="s">
        <v>83</v>
      </c>
      <c r="C391" s="43" t="s">
        <v>79</v>
      </c>
      <c r="D391" s="44">
        <v>3.63</v>
      </c>
      <c r="E391" s="44">
        <v>3.63</v>
      </c>
      <c r="F391" s="44">
        <v>3.63</v>
      </c>
      <c r="G391" s="44">
        <v>3.63</v>
      </c>
      <c r="H391" s="44">
        <v>3.63</v>
      </c>
      <c r="I391" s="44">
        <v>3.63</v>
      </c>
      <c r="J391" s="44">
        <v>3.63</v>
      </c>
      <c r="K391" s="44">
        <v>3.63</v>
      </c>
      <c r="L391" s="44">
        <v>3.63</v>
      </c>
      <c r="M391" s="44">
        <v>3.63</v>
      </c>
      <c r="N391" s="44">
        <v>3.63</v>
      </c>
      <c r="O391" s="44">
        <v>3.63</v>
      </c>
      <c r="P391" s="44">
        <v>3.63</v>
      </c>
      <c r="Q391" s="44">
        <v>3.63</v>
      </c>
      <c r="R391" s="44">
        <v>3.63</v>
      </c>
      <c r="S391" s="44">
        <v>3.63</v>
      </c>
      <c r="T391" s="44">
        <v>3.63</v>
      </c>
      <c r="U391" s="44">
        <v>3.63</v>
      </c>
      <c r="V391" s="44">
        <v>3.63</v>
      </c>
      <c r="W391" s="44">
        <v>3.63</v>
      </c>
      <c r="X391" s="44">
        <v>3.63</v>
      </c>
      <c r="Y391" s="44">
        <v>3.63</v>
      </c>
      <c r="Z391" s="44">
        <v>3.63</v>
      </c>
      <c r="AA391" s="44">
        <v>3.63</v>
      </c>
    </row>
    <row r="392" spans="1:27" ht="12.75" hidden="1" customHeight="1" outlineLevel="1" x14ac:dyDescent="0.2">
      <c r="A392" s="97" t="s">
        <v>623</v>
      </c>
      <c r="B392" s="63" t="s">
        <v>81</v>
      </c>
      <c r="C392" s="43" t="s">
        <v>79</v>
      </c>
      <c r="D392" s="44">
        <f>$D$11</f>
        <v>110.23</v>
      </c>
      <c r="E392" s="44">
        <f t="shared" ref="E392:AA392" si="227">$D$11</f>
        <v>110.23</v>
      </c>
      <c r="F392" s="44">
        <f t="shared" si="227"/>
        <v>110.23</v>
      </c>
      <c r="G392" s="44">
        <f t="shared" si="227"/>
        <v>110.23</v>
      </c>
      <c r="H392" s="44">
        <f t="shared" si="227"/>
        <v>110.23</v>
      </c>
      <c r="I392" s="44">
        <f t="shared" si="227"/>
        <v>110.23</v>
      </c>
      <c r="J392" s="44">
        <f t="shared" si="227"/>
        <v>110.23</v>
      </c>
      <c r="K392" s="44">
        <f t="shared" si="227"/>
        <v>110.23</v>
      </c>
      <c r="L392" s="44">
        <f t="shared" si="227"/>
        <v>110.23</v>
      </c>
      <c r="M392" s="44">
        <f t="shared" si="227"/>
        <v>110.23</v>
      </c>
      <c r="N392" s="44">
        <f t="shared" si="227"/>
        <v>110.23</v>
      </c>
      <c r="O392" s="44">
        <f t="shared" si="227"/>
        <v>110.23</v>
      </c>
      <c r="P392" s="44">
        <f t="shared" si="227"/>
        <v>110.23</v>
      </c>
      <c r="Q392" s="44">
        <f t="shared" si="227"/>
        <v>110.23</v>
      </c>
      <c r="R392" s="44">
        <f t="shared" si="227"/>
        <v>110.23</v>
      </c>
      <c r="S392" s="44">
        <f t="shared" si="227"/>
        <v>110.23</v>
      </c>
      <c r="T392" s="44">
        <f t="shared" si="227"/>
        <v>110.23</v>
      </c>
      <c r="U392" s="44">
        <f t="shared" si="227"/>
        <v>110.23</v>
      </c>
      <c r="V392" s="44">
        <f t="shared" si="227"/>
        <v>110.23</v>
      </c>
      <c r="W392" s="44">
        <f t="shared" si="227"/>
        <v>110.23</v>
      </c>
      <c r="X392" s="44">
        <f t="shared" si="227"/>
        <v>110.23</v>
      </c>
      <c r="Y392" s="44">
        <f t="shared" si="227"/>
        <v>110.23</v>
      </c>
      <c r="Z392" s="44">
        <f t="shared" si="227"/>
        <v>110.23</v>
      </c>
      <c r="AA392" s="44">
        <f t="shared" si="227"/>
        <v>110.23</v>
      </c>
    </row>
    <row r="393" spans="1:27" ht="12.75" customHeight="1" collapsed="1" x14ac:dyDescent="0.2">
      <c r="A393" s="96" t="s">
        <v>624</v>
      </c>
      <c r="B393" s="28" t="str">
        <f>"17"&amp;"."&amp;$B$639&amp;"."&amp;$B$640</f>
        <v>17.11.2023</v>
      </c>
      <c r="C393" s="88" t="s">
        <v>76</v>
      </c>
      <c r="D393" s="89">
        <f>ROUND(((D394+D395+D397+D396)/1000),5)</f>
        <v>3.5323899999999999</v>
      </c>
      <c r="E393" s="89">
        <f>ROUND(((E394+E395+E397+E396)/1000),5)</f>
        <v>3.4229099999999999</v>
      </c>
      <c r="F393" s="89">
        <f>ROUND(((F394+F395+F397+F396)/1000),5)</f>
        <v>3.3749099999999999</v>
      </c>
      <c r="G393" s="89">
        <f t="shared" ref="G393:AA393" si="228">ROUND(((G394+G395+G397+G396)/1000),5)</f>
        <v>3.3686400000000001</v>
      </c>
      <c r="H393" s="89">
        <f t="shared" si="228"/>
        <v>3.4047000000000001</v>
      </c>
      <c r="I393" s="89">
        <f t="shared" si="228"/>
        <v>3.5811999999999999</v>
      </c>
      <c r="J393" s="89">
        <f t="shared" si="228"/>
        <v>3.6691400000000001</v>
      </c>
      <c r="K393" s="89">
        <f t="shared" si="228"/>
        <v>3.92394</v>
      </c>
      <c r="L393" s="89">
        <f t="shared" si="228"/>
        <v>4.1643299999999996</v>
      </c>
      <c r="M393" s="89">
        <f t="shared" si="228"/>
        <v>4.2225099999999998</v>
      </c>
      <c r="N393" s="89">
        <f t="shared" si="228"/>
        <v>4.2454099999999997</v>
      </c>
      <c r="O393" s="89">
        <f t="shared" si="228"/>
        <v>4.2619300000000004</v>
      </c>
      <c r="P393" s="89">
        <f t="shared" si="228"/>
        <v>4.2361300000000002</v>
      </c>
      <c r="Q393" s="89">
        <f t="shared" si="228"/>
        <v>4.2391800000000002</v>
      </c>
      <c r="R393" s="89">
        <f t="shared" si="228"/>
        <v>4.2452500000000004</v>
      </c>
      <c r="S393" s="89">
        <f t="shared" si="228"/>
        <v>4.2419700000000002</v>
      </c>
      <c r="T393" s="89">
        <f t="shared" si="228"/>
        <v>4.2245499999999998</v>
      </c>
      <c r="U393" s="89">
        <f t="shared" si="228"/>
        <v>4.2648900000000003</v>
      </c>
      <c r="V393" s="89">
        <f t="shared" si="228"/>
        <v>4.2440300000000004</v>
      </c>
      <c r="W393" s="89">
        <f t="shared" si="228"/>
        <v>4.2373000000000003</v>
      </c>
      <c r="X393" s="89">
        <f t="shared" si="228"/>
        <v>4.1303400000000003</v>
      </c>
      <c r="Y393" s="89">
        <f t="shared" si="228"/>
        <v>4.0391899999999996</v>
      </c>
      <c r="Z393" s="89">
        <f t="shared" si="228"/>
        <v>3.7936999999999999</v>
      </c>
      <c r="AA393" s="89">
        <f t="shared" si="228"/>
        <v>3.6141100000000002</v>
      </c>
    </row>
    <row r="394" spans="1:27" ht="12.75" hidden="1" customHeight="1" outlineLevel="1" x14ac:dyDescent="0.2">
      <c r="A394" s="97" t="s">
        <v>625</v>
      </c>
      <c r="B394" s="63" t="s">
        <v>242</v>
      </c>
      <c r="C394" s="43" t="s">
        <v>79</v>
      </c>
      <c r="D394" s="44">
        <v>1195.6400000000001</v>
      </c>
      <c r="E394" s="44">
        <v>1086.1600000000001</v>
      </c>
      <c r="F394" s="44">
        <v>1038.1600000000001</v>
      </c>
      <c r="G394" s="44">
        <v>1031.8900000000001</v>
      </c>
      <c r="H394" s="44">
        <v>1067.95</v>
      </c>
      <c r="I394" s="44">
        <v>1244.45</v>
      </c>
      <c r="J394" s="44">
        <v>1332.39</v>
      </c>
      <c r="K394" s="44">
        <v>1587.19</v>
      </c>
      <c r="L394" s="44">
        <v>1827.58</v>
      </c>
      <c r="M394" s="44">
        <v>1885.76</v>
      </c>
      <c r="N394" s="44">
        <v>1908.66</v>
      </c>
      <c r="O394" s="44">
        <v>1925.18</v>
      </c>
      <c r="P394" s="44">
        <v>1899.38</v>
      </c>
      <c r="Q394" s="44">
        <v>1902.43</v>
      </c>
      <c r="R394" s="44">
        <v>1908.5</v>
      </c>
      <c r="S394" s="44">
        <v>1905.22</v>
      </c>
      <c r="T394" s="44">
        <v>1887.8</v>
      </c>
      <c r="U394" s="44">
        <v>1928.14</v>
      </c>
      <c r="V394" s="44">
        <v>1907.28</v>
      </c>
      <c r="W394" s="44">
        <v>1900.55</v>
      </c>
      <c r="X394" s="44">
        <v>1793.59</v>
      </c>
      <c r="Y394" s="44">
        <v>1702.44</v>
      </c>
      <c r="Z394" s="44">
        <v>1456.95</v>
      </c>
      <c r="AA394" s="44">
        <v>1277.3599999999999</v>
      </c>
    </row>
    <row r="395" spans="1:27" ht="12.75" hidden="1" customHeight="1" outlineLevel="1" x14ac:dyDescent="0.2">
      <c r="A395" s="97" t="s">
        <v>626</v>
      </c>
      <c r="B395" s="63" t="s">
        <v>90</v>
      </c>
      <c r="C395" s="43" t="s">
        <v>79</v>
      </c>
      <c r="D395" s="44">
        <f>$D$315</f>
        <v>2222.89</v>
      </c>
      <c r="E395" s="44">
        <f t="shared" ref="E395:AA395" si="229">$D$315</f>
        <v>2222.89</v>
      </c>
      <c r="F395" s="44">
        <f t="shared" si="229"/>
        <v>2222.89</v>
      </c>
      <c r="G395" s="44">
        <f t="shared" si="229"/>
        <v>2222.89</v>
      </c>
      <c r="H395" s="44">
        <f t="shared" si="229"/>
        <v>2222.89</v>
      </c>
      <c r="I395" s="44">
        <f t="shared" si="229"/>
        <v>2222.89</v>
      </c>
      <c r="J395" s="44">
        <f t="shared" si="229"/>
        <v>2222.89</v>
      </c>
      <c r="K395" s="44">
        <f t="shared" si="229"/>
        <v>2222.89</v>
      </c>
      <c r="L395" s="44">
        <f t="shared" si="229"/>
        <v>2222.89</v>
      </c>
      <c r="M395" s="44">
        <f t="shared" si="229"/>
        <v>2222.89</v>
      </c>
      <c r="N395" s="44">
        <f t="shared" si="229"/>
        <v>2222.89</v>
      </c>
      <c r="O395" s="44">
        <f t="shared" si="229"/>
        <v>2222.89</v>
      </c>
      <c r="P395" s="44">
        <f t="shared" si="229"/>
        <v>2222.89</v>
      </c>
      <c r="Q395" s="44">
        <f t="shared" si="229"/>
        <v>2222.89</v>
      </c>
      <c r="R395" s="44">
        <f t="shared" si="229"/>
        <v>2222.89</v>
      </c>
      <c r="S395" s="44">
        <f t="shared" si="229"/>
        <v>2222.89</v>
      </c>
      <c r="T395" s="44">
        <f t="shared" si="229"/>
        <v>2222.89</v>
      </c>
      <c r="U395" s="44">
        <f t="shared" si="229"/>
        <v>2222.89</v>
      </c>
      <c r="V395" s="44">
        <f t="shared" si="229"/>
        <v>2222.89</v>
      </c>
      <c r="W395" s="44">
        <f t="shared" si="229"/>
        <v>2222.89</v>
      </c>
      <c r="X395" s="44">
        <f t="shared" si="229"/>
        <v>2222.89</v>
      </c>
      <c r="Y395" s="44">
        <f t="shared" si="229"/>
        <v>2222.89</v>
      </c>
      <c r="Z395" s="44">
        <f t="shared" si="229"/>
        <v>2222.89</v>
      </c>
      <c r="AA395" s="44">
        <f t="shared" si="229"/>
        <v>2222.89</v>
      </c>
    </row>
    <row r="396" spans="1:27" ht="12.75" hidden="1" customHeight="1" outlineLevel="1" x14ac:dyDescent="0.2">
      <c r="A396" s="97" t="s">
        <v>627</v>
      </c>
      <c r="B396" s="63" t="s">
        <v>83</v>
      </c>
      <c r="C396" s="43" t="s">
        <v>79</v>
      </c>
      <c r="D396" s="44">
        <v>3.63</v>
      </c>
      <c r="E396" s="44">
        <v>3.63</v>
      </c>
      <c r="F396" s="44">
        <v>3.63</v>
      </c>
      <c r="G396" s="44">
        <v>3.63</v>
      </c>
      <c r="H396" s="44">
        <v>3.63</v>
      </c>
      <c r="I396" s="44">
        <v>3.63</v>
      </c>
      <c r="J396" s="44">
        <v>3.63</v>
      </c>
      <c r="K396" s="44">
        <v>3.63</v>
      </c>
      <c r="L396" s="44">
        <v>3.63</v>
      </c>
      <c r="M396" s="44">
        <v>3.63</v>
      </c>
      <c r="N396" s="44">
        <v>3.63</v>
      </c>
      <c r="O396" s="44">
        <v>3.63</v>
      </c>
      <c r="P396" s="44">
        <v>3.63</v>
      </c>
      <c r="Q396" s="44">
        <v>3.63</v>
      </c>
      <c r="R396" s="44">
        <v>3.63</v>
      </c>
      <c r="S396" s="44">
        <v>3.63</v>
      </c>
      <c r="T396" s="44">
        <v>3.63</v>
      </c>
      <c r="U396" s="44">
        <v>3.63</v>
      </c>
      <c r="V396" s="44">
        <v>3.63</v>
      </c>
      <c r="W396" s="44">
        <v>3.63</v>
      </c>
      <c r="X396" s="44">
        <v>3.63</v>
      </c>
      <c r="Y396" s="44">
        <v>3.63</v>
      </c>
      <c r="Z396" s="44">
        <v>3.63</v>
      </c>
      <c r="AA396" s="44">
        <v>3.63</v>
      </c>
    </row>
    <row r="397" spans="1:27" ht="12.75" hidden="1" customHeight="1" outlineLevel="1" x14ac:dyDescent="0.2">
      <c r="A397" s="97" t="s">
        <v>628</v>
      </c>
      <c r="B397" s="63" t="s">
        <v>81</v>
      </c>
      <c r="C397" s="43" t="s">
        <v>79</v>
      </c>
      <c r="D397" s="44">
        <f>$D$11</f>
        <v>110.23</v>
      </c>
      <c r="E397" s="44">
        <f t="shared" ref="E397:AA397" si="230">$D$11</f>
        <v>110.23</v>
      </c>
      <c r="F397" s="44">
        <f t="shared" si="230"/>
        <v>110.23</v>
      </c>
      <c r="G397" s="44">
        <f t="shared" si="230"/>
        <v>110.23</v>
      </c>
      <c r="H397" s="44">
        <f t="shared" si="230"/>
        <v>110.23</v>
      </c>
      <c r="I397" s="44">
        <f t="shared" si="230"/>
        <v>110.23</v>
      </c>
      <c r="J397" s="44">
        <f t="shared" si="230"/>
        <v>110.23</v>
      </c>
      <c r="K397" s="44">
        <f t="shared" si="230"/>
        <v>110.23</v>
      </c>
      <c r="L397" s="44">
        <f t="shared" si="230"/>
        <v>110.23</v>
      </c>
      <c r="M397" s="44">
        <f t="shared" si="230"/>
        <v>110.23</v>
      </c>
      <c r="N397" s="44">
        <f t="shared" si="230"/>
        <v>110.23</v>
      </c>
      <c r="O397" s="44">
        <f t="shared" si="230"/>
        <v>110.23</v>
      </c>
      <c r="P397" s="44">
        <f t="shared" si="230"/>
        <v>110.23</v>
      </c>
      <c r="Q397" s="44">
        <f t="shared" si="230"/>
        <v>110.23</v>
      </c>
      <c r="R397" s="44">
        <f t="shared" si="230"/>
        <v>110.23</v>
      </c>
      <c r="S397" s="44">
        <f t="shared" si="230"/>
        <v>110.23</v>
      </c>
      <c r="T397" s="44">
        <f t="shared" si="230"/>
        <v>110.23</v>
      </c>
      <c r="U397" s="44">
        <f t="shared" si="230"/>
        <v>110.23</v>
      </c>
      <c r="V397" s="44">
        <f t="shared" si="230"/>
        <v>110.23</v>
      </c>
      <c r="W397" s="44">
        <f t="shared" si="230"/>
        <v>110.23</v>
      </c>
      <c r="X397" s="44">
        <f t="shared" si="230"/>
        <v>110.23</v>
      </c>
      <c r="Y397" s="44">
        <f t="shared" si="230"/>
        <v>110.23</v>
      </c>
      <c r="Z397" s="44">
        <f t="shared" si="230"/>
        <v>110.23</v>
      </c>
      <c r="AA397" s="44">
        <f t="shared" si="230"/>
        <v>110.23</v>
      </c>
    </row>
    <row r="398" spans="1:27" ht="12.75" customHeight="1" collapsed="1" x14ac:dyDescent="0.2">
      <c r="A398" s="96" t="s">
        <v>629</v>
      </c>
      <c r="B398" s="28" t="str">
        <f>"18"&amp;"."&amp;$B$639&amp;"."&amp;$B$640</f>
        <v>18.11.2023</v>
      </c>
      <c r="C398" s="88" t="s">
        <v>76</v>
      </c>
      <c r="D398" s="89">
        <f>ROUND(((D399+D400+D402+D401)/1000),5)</f>
        <v>3.5720499999999999</v>
      </c>
      <c r="E398" s="89">
        <f>ROUND(((E399+E400+E402+E401)/1000),5)</f>
        <v>3.4791500000000002</v>
      </c>
      <c r="F398" s="89">
        <f>ROUND(((F399+F400+F402+F401)/1000),5)</f>
        <v>3.4286599999999998</v>
      </c>
      <c r="G398" s="89">
        <f t="shared" ref="G398:AA398" si="231">ROUND(((G399+G400+G402+G401)/1000),5)</f>
        <v>3.3926500000000002</v>
      </c>
      <c r="H398" s="89">
        <f t="shared" si="231"/>
        <v>3.4190100000000001</v>
      </c>
      <c r="I398" s="89">
        <f t="shared" si="231"/>
        <v>3.48447</v>
      </c>
      <c r="J398" s="89">
        <f t="shared" si="231"/>
        <v>3.5518700000000001</v>
      </c>
      <c r="K398" s="89">
        <f t="shared" si="231"/>
        <v>3.7841800000000001</v>
      </c>
      <c r="L398" s="89">
        <f t="shared" si="231"/>
        <v>4.0089100000000002</v>
      </c>
      <c r="M398" s="89">
        <f t="shared" si="231"/>
        <v>4.1401300000000001</v>
      </c>
      <c r="N398" s="89">
        <f t="shared" si="231"/>
        <v>4.2088299999999998</v>
      </c>
      <c r="O398" s="89">
        <f t="shared" si="231"/>
        <v>4.2239699999999996</v>
      </c>
      <c r="P398" s="89">
        <f t="shared" si="231"/>
        <v>4.2117000000000004</v>
      </c>
      <c r="Q398" s="89">
        <f t="shared" si="231"/>
        <v>4.2041300000000001</v>
      </c>
      <c r="R398" s="89">
        <f t="shared" si="231"/>
        <v>4.1901799999999998</v>
      </c>
      <c r="S398" s="89">
        <f t="shared" si="231"/>
        <v>4.18973</v>
      </c>
      <c r="T398" s="89">
        <f t="shared" si="231"/>
        <v>4.2105300000000003</v>
      </c>
      <c r="U398" s="89">
        <f t="shared" si="231"/>
        <v>4.2433100000000001</v>
      </c>
      <c r="V398" s="89">
        <f t="shared" si="231"/>
        <v>4.2273300000000003</v>
      </c>
      <c r="W398" s="89">
        <f t="shared" si="231"/>
        <v>4.1859799999999998</v>
      </c>
      <c r="X398" s="89">
        <f t="shared" si="231"/>
        <v>4.0875500000000002</v>
      </c>
      <c r="Y398" s="89">
        <f t="shared" si="231"/>
        <v>3.9040699999999999</v>
      </c>
      <c r="Z398" s="89">
        <f t="shared" si="231"/>
        <v>3.6078199999999998</v>
      </c>
      <c r="AA398" s="89">
        <f t="shared" si="231"/>
        <v>3.56731</v>
      </c>
    </row>
    <row r="399" spans="1:27" ht="12.75" hidden="1" customHeight="1" outlineLevel="1" x14ac:dyDescent="0.2">
      <c r="A399" s="97" t="s">
        <v>630</v>
      </c>
      <c r="B399" s="63" t="s">
        <v>242</v>
      </c>
      <c r="C399" s="43" t="s">
        <v>79</v>
      </c>
      <c r="D399" s="44">
        <v>1235.3</v>
      </c>
      <c r="E399" s="44">
        <v>1142.4000000000001</v>
      </c>
      <c r="F399" s="44">
        <v>1091.9100000000001</v>
      </c>
      <c r="G399" s="44">
        <v>1055.9000000000001</v>
      </c>
      <c r="H399" s="44">
        <v>1082.26</v>
      </c>
      <c r="I399" s="44">
        <v>1147.72</v>
      </c>
      <c r="J399" s="44">
        <v>1215.1199999999999</v>
      </c>
      <c r="K399" s="44">
        <v>1447.43</v>
      </c>
      <c r="L399" s="44">
        <v>1672.16</v>
      </c>
      <c r="M399" s="44">
        <v>1803.38</v>
      </c>
      <c r="N399" s="44">
        <v>1872.08</v>
      </c>
      <c r="O399" s="44">
        <v>1887.22</v>
      </c>
      <c r="P399" s="44">
        <v>1874.95</v>
      </c>
      <c r="Q399" s="44">
        <v>1867.38</v>
      </c>
      <c r="R399" s="44">
        <v>1853.43</v>
      </c>
      <c r="S399" s="44">
        <v>1852.98</v>
      </c>
      <c r="T399" s="44">
        <v>1873.78</v>
      </c>
      <c r="U399" s="44">
        <v>1906.56</v>
      </c>
      <c r="V399" s="44">
        <v>1890.58</v>
      </c>
      <c r="W399" s="44">
        <v>1849.23</v>
      </c>
      <c r="X399" s="44">
        <v>1750.8</v>
      </c>
      <c r="Y399" s="44">
        <v>1567.32</v>
      </c>
      <c r="Z399" s="44">
        <v>1271.07</v>
      </c>
      <c r="AA399" s="44">
        <v>1230.56</v>
      </c>
    </row>
    <row r="400" spans="1:27" ht="12.75" hidden="1" customHeight="1" outlineLevel="1" x14ac:dyDescent="0.2">
      <c r="A400" s="97" t="s">
        <v>631</v>
      </c>
      <c r="B400" s="63" t="s">
        <v>90</v>
      </c>
      <c r="C400" s="43" t="s">
        <v>79</v>
      </c>
      <c r="D400" s="44">
        <f>$D$315</f>
        <v>2222.89</v>
      </c>
      <c r="E400" s="44">
        <f t="shared" ref="E400:AA400" si="232">$D$315</f>
        <v>2222.89</v>
      </c>
      <c r="F400" s="44">
        <f t="shared" si="232"/>
        <v>2222.89</v>
      </c>
      <c r="G400" s="44">
        <f t="shared" si="232"/>
        <v>2222.89</v>
      </c>
      <c r="H400" s="44">
        <f t="shared" si="232"/>
        <v>2222.89</v>
      </c>
      <c r="I400" s="44">
        <f t="shared" si="232"/>
        <v>2222.89</v>
      </c>
      <c r="J400" s="44">
        <f t="shared" si="232"/>
        <v>2222.89</v>
      </c>
      <c r="K400" s="44">
        <f t="shared" si="232"/>
        <v>2222.89</v>
      </c>
      <c r="L400" s="44">
        <f t="shared" si="232"/>
        <v>2222.89</v>
      </c>
      <c r="M400" s="44">
        <f t="shared" si="232"/>
        <v>2222.89</v>
      </c>
      <c r="N400" s="44">
        <f t="shared" si="232"/>
        <v>2222.89</v>
      </c>
      <c r="O400" s="44">
        <f t="shared" si="232"/>
        <v>2222.89</v>
      </c>
      <c r="P400" s="44">
        <f t="shared" si="232"/>
        <v>2222.89</v>
      </c>
      <c r="Q400" s="44">
        <f t="shared" si="232"/>
        <v>2222.89</v>
      </c>
      <c r="R400" s="44">
        <f t="shared" si="232"/>
        <v>2222.89</v>
      </c>
      <c r="S400" s="44">
        <f t="shared" si="232"/>
        <v>2222.89</v>
      </c>
      <c r="T400" s="44">
        <f t="shared" si="232"/>
        <v>2222.89</v>
      </c>
      <c r="U400" s="44">
        <f t="shared" si="232"/>
        <v>2222.89</v>
      </c>
      <c r="V400" s="44">
        <f t="shared" si="232"/>
        <v>2222.89</v>
      </c>
      <c r="W400" s="44">
        <f t="shared" si="232"/>
        <v>2222.89</v>
      </c>
      <c r="X400" s="44">
        <f t="shared" si="232"/>
        <v>2222.89</v>
      </c>
      <c r="Y400" s="44">
        <f t="shared" si="232"/>
        <v>2222.89</v>
      </c>
      <c r="Z400" s="44">
        <f t="shared" si="232"/>
        <v>2222.89</v>
      </c>
      <c r="AA400" s="44">
        <f t="shared" si="232"/>
        <v>2222.89</v>
      </c>
    </row>
    <row r="401" spans="1:27" ht="12.75" hidden="1" customHeight="1" outlineLevel="1" x14ac:dyDescent="0.2">
      <c r="A401" s="97" t="s">
        <v>632</v>
      </c>
      <c r="B401" s="63" t="s">
        <v>83</v>
      </c>
      <c r="C401" s="43" t="s">
        <v>79</v>
      </c>
      <c r="D401" s="44">
        <v>3.63</v>
      </c>
      <c r="E401" s="44">
        <v>3.63</v>
      </c>
      <c r="F401" s="44">
        <v>3.63</v>
      </c>
      <c r="G401" s="44">
        <v>3.63</v>
      </c>
      <c r="H401" s="44">
        <v>3.63</v>
      </c>
      <c r="I401" s="44">
        <v>3.63</v>
      </c>
      <c r="J401" s="44">
        <v>3.63</v>
      </c>
      <c r="K401" s="44">
        <v>3.63</v>
      </c>
      <c r="L401" s="44">
        <v>3.63</v>
      </c>
      <c r="M401" s="44">
        <v>3.63</v>
      </c>
      <c r="N401" s="44">
        <v>3.63</v>
      </c>
      <c r="O401" s="44">
        <v>3.63</v>
      </c>
      <c r="P401" s="44">
        <v>3.63</v>
      </c>
      <c r="Q401" s="44">
        <v>3.63</v>
      </c>
      <c r="R401" s="44">
        <v>3.63</v>
      </c>
      <c r="S401" s="44">
        <v>3.63</v>
      </c>
      <c r="T401" s="44">
        <v>3.63</v>
      </c>
      <c r="U401" s="44">
        <v>3.63</v>
      </c>
      <c r="V401" s="44">
        <v>3.63</v>
      </c>
      <c r="W401" s="44">
        <v>3.63</v>
      </c>
      <c r="X401" s="44">
        <v>3.63</v>
      </c>
      <c r="Y401" s="44">
        <v>3.63</v>
      </c>
      <c r="Z401" s="44">
        <v>3.63</v>
      </c>
      <c r="AA401" s="44">
        <v>3.63</v>
      </c>
    </row>
    <row r="402" spans="1:27" ht="12.75" hidden="1" customHeight="1" outlineLevel="1" x14ac:dyDescent="0.2">
      <c r="A402" s="97" t="s">
        <v>633</v>
      </c>
      <c r="B402" s="63" t="s">
        <v>81</v>
      </c>
      <c r="C402" s="43" t="s">
        <v>79</v>
      </c>
      <c r="D402" s="44">
        <f>$D$11</f>
        <v>110.23</v>
      </c>
      <c r="E402" s="44">
        <f t="shared" ref="E402:AA402" si="233">$D$11</f>
        <v>110.23</v>
      </c>
      <c r="F402" s="44">
        <f t="shared" si="233"/>
        <v>110.23</v>
      </c>
      <c r="G402" s="44">
        <f t="shared" si="233"/>
        <v>110.23</v>
      </c>
      <c r="H402" s="44">
        <f t="shared" si="233"/>
        <v>110.23</v>
      </c>
      <c r="I402" s="44">
        <f t="shared" si="233"/>
        <v>110.23</v>
      </c>
      <c r="J402" s="44">
        <f t="shared" si="233"/>
        <v>110.23</v>
      </c>
      <c r="K402" s="44">
        <f t="shared" si="233"/>
        <v>110.23</v>
      </c>
      <c r="L402" s="44">
        <f t="shared" si="233"/>
        <v>110.23</v>
      </c>
      <c r="M402" s="44">
        <f t="shared" si="233"/>
        <v>110.23</v>
      </c>
      <c r="N402" s="44">
        <f t="shared" si="233"/>
        <v>110.23</v>
      </c>
      <c r="O402" s="44">
        <f t="shared" si="233"/>
        <v>110.23</v>
      </c>
      <c r="P402" s="44">
        <f t="shared" si="233"/>
        <v>110.23</v>
      </c>
      <c r="Q402" s="44">
        <f t="shared" si="233"/>
        <v>110.23</v>
      </c>
      <c r="R402" s="44">
        <f t="shared" si="233"/>
        <v>110.23</v>
      </c>
      <c r="S402" s="44">
        <f t="shared" si="233"/>
        <v>110.23</v>
      </c>
      <c r="T402" s="44">
        <f t="shared" si="233"/>
        <v>110.23</v>
      </c>
      <c r="U402" s="44">
        <f t="shared" si="233"/>
        <v>110.23</v>
      </c>
      <c r="V402" s="44">
        <f t="shared" si="233"/>
        <v>110.23</v>
      </c>
      <c r="W402" s="44">
        <f t="shared" si="233"/>
        <v>110.23</v>
      </c>
      <c r="X402" s="44">
        <f t="shared" si="233"/>
        <v>110.23</v>
      </c>
      <c r="Y402" s="44">
        <f t="shared" si="233"/>
        <v>110.23</v>
      </c>
      <c r="Z402" s="44">
        <f t="shared" si="233"/>
        <v>110.23</v>
      </c>
      <c r="AA402" s="44">
        <f t="shared" si="233"/>
        <v>110.23</v>
      </c>
    </row>
    <row r="403" spans="1:27" ht="12.75" customHeight="1" collapsed="1" x14ac:dyDescent="0.2">
      <c r="A403" s="96" t="s">
        <v>634</v>
      </c>
      <c r="B403" s="28" t="str">
        <f>"19"&amp;"."&amp;$B$639&amp;"."&amp;$B$640</f>
        <v>19.11.2023</v>
      </c>
      <c r="C403" s="88" t="s">
        <v>76</v>
      </c>
      <c r="D403" s="89">
        <f>ROUND(((D404+D405+D407+D406)/1000),5)</f>
        <v>3.5333199999999998</v>
      </c>
      <c r="E403" s="89">
        <f>ROUND(((E404+E405+E407+E406)/1000),5)</f>
        <v>3.5254400000000001</v>
      </c>
      <c r="F403" s="89">
        <f>ROUND(((F404+F405+F407+F406)/1000),5)</f>
        <v>3.4422100000000002</v>
      </c>
      <c r="G403" s="89">
        <f t="shared" ref="G403:AA403" si="234">ROUND(((G404+G405+G407+G406)/1000),5)</f>
        <v>3.4169999999999998</v>
      </c>
      <c r="H403" s="89">
        <f t="shared" si="234"/>
        <v>3.4378199999999999</v>
      </c>
      <c r="I403" s="89">
        <f t="shared" si="234"/>
        <v>3.4702799999999998</v>
      </c>
      <c r="J403" s="89">
        <f t="shared" si="234"/>
        <v>3.3543799999999999</v>
      </c>
      <c r="K403" s="89">
        <f t="shared" si="234"/>
        <v>3.50983</v>
      </c>
      <c r="L403" s="89">
        <f t="shared" si="234"/>
        <v>3.6133000000000002</v>
      </c>
      <c r="M403" s="89">
        <f t="shared" si="234"/>
        <v>3.8168899999999999</v>
      </c>
      <c r="N403" s="89">
        <f t="shared" si="234"/>
        <v>3.9485999999999999</v>
      </c>
      <c r="O403" s="89">
        <f t="shared" si="234"/>
        <v>3.9657800000000001</v>
      </c>
      <c r="P403" s="89">
        <f t="shared" si="234"/>
        <v>3.9728400000000001</v>
      </c>
      <c r="Q403" s="89">
        <f t="shared" si="234"/>
        <v>3.97445</v>
      </c>
      <c r="R403" s="89">
        <f t="shared" si="234"/>
        <v>3.9754299999999998</v>
      </c>
      <c r="S403" s="89">
        <f t="shared" si="234"/>
        <v>3.9811200000000002</v>
      </c>
      <c r="T403" s="89">
        <f t="shared" si="234"/>
        <v>4.0195100000000004</v>
      </c>
      <c r="U403" s="89">
        <f t="shared" si="234"/>
        <v>4.0718800000000002</v>
      </c>
      <c r="V403" s="89">
        <f t="shared" si="234"/>
        <v>4.0671200000000001</v>
      </c>
      <c r="W403" s="89">
        <f t="shared" si="234"/>
        <v>4.05518</v>
      </c>
      <c r="X403" s="89">
        <f t="shared" si="234"/>
        <v>4.0317100000000003</v>
      </c>
      <c r="Y403" s="89">
        <f t="shared" si="234"/>
        <v>3.8224</v>
      </c>
      <c r="Z403" s="89">
        <f t="shared" si="234"/>
        <v>3.6467200000000002</v>
      </c>
      <c r="AA403" s="89">
        <f t="shared" si="234"/>
        <v>3.5563600000000002</v>
      </c>
    </row>
    <row r="404" spans="1:27" ht="12.75" hidden="1" customHeight="1" outlineLevel="1" x14ac:dyDescent="0.2">
      <c r="A404" s="97" t="s">
        <v>635</v>
      </c>
      <c r="B404" s="63" t="s">
        <v>242</v>
      </c>
      <c r="C404" s="43" t="s">
        <v>79</v>
      </c>
      <c r="D404" s="44">
        <v>1196.57</v>
      </c>
      <c r="E404" s="44">
        <v>1188.69</v>
      </c>
      <c r="F404" s="44">
        <v>1105.46</v>
      </c>
      <c r="G404" s="44">
        <v>1080.25</v>
      </c>
      <c r="H404" s="44">
        <v>1101.07</v>
      </c>
      <c r="I404" s="44">
        <v>1133.53</v>
      </c>
      <c r="J404" s="44">
        <v>1017.63</v>
      </c>
      <c r="K404" s="44">
        <v>1173.08</v>
      </c>
      <c r="L404" s="44">
        <v>1276.55</v>
      </c>
      <c r="M404" s="44">
        <v>1480.14</v>
      </c>
      <c r="N404" s="44">
        <v>1611.85</v>
      </c>
      <c r="O404" s="44">
        <v>1629.03</v>
      </c>
      <c r="P404" s="44">
        <v>1636.09</v>
      </c>
      <c r="Q404" s="44">
        <v>1637.7</v>
      </c>
      <c r="R404" s="44">
        <v>1638.68</v>
      </c>
      <c r="S404" s="44">
        <v>1644.37</v>
      </c>
      <c r="T404" s="44">
        <v>1682.76</v>
      </c>
      <c r="U404" s="44">
        <v>1735.13</v>
      </c>
      <c r="V404" s="44">
        <v>1730.37</v>
      </c>
      <c r="W404" s="44">
        <v>1718.43</v>
      </c>
      <c r="X404" s="44">
        <v>1694.96</v>
      </c>
      <c r="Y404" s="44">
        <v>1485.65</v>
      </c>
      <c r="Z404" s="44">
        <v>1309.97</v>
      </c>
      <c r="AA404" s="44">
        <v>1219.6099999999999</v>
      </c>
    </row>
    <row r="405" spans="1:27" ht="12.75" hidden="1" customHeight="1" outlineLevel="1" x14ac:dyDescent="0.2">
      <c r="A405" s="97" t="s">
        <v>636</v>
      </c>
      <c r="B405" s="63" t="s">
        <v>90</v>
      </c>
      <c r="C405" s="43" t="s">
        <v>79</v>
      </c>
      <c r="D405" s="44">
        <f>$D$315</f>
        <v>2222.89</v>
      </c>
      <c r="E405" s="44">
        <f t="shared" ref="E405:AA405" si="235">$D$315</f>
        <v>2222.89</v>
      </c>
      <c r="F405" s="44">
        <f t="shared" si="235"/>
        <v>2222.89</v>
      </c>
      <c r="G405" s="44">
        <f t="shared" si="235"/>
        <v>2222.89</v>
      </c>
      <c r="H405" s="44">
        <f t="shared" si="235"/>
        <v>2222.89</v>
      </c>
      <c r="I405" s="44">
        <f t="shared" si="235"/>
        <v>2222.89</v>
      </c>
      <c r="J405" s="44">
        <f t="shared" si="235"/>
        <v>2222.89</v>
      </c>
      <c r="K405" s="44">
        <f t="shared" si="235"/>
        <v>2222.89</v>
      </c>
      <c r="L405" s="44">
        <f t="shared" si="235"/>
        <v>2222.89</v>
      </c>
      <c r="M405" s="44">
        <f t="shared" si="235"/>
        <v>2222.89</v>
      </c>
      <c r="N405" s="44">
        <f t="shared" si="235"/>
        <v>2222.89</v>
      </c>
      <c r="O405" s="44">
        <f t="shared" si="235"/>
        <v>2222.89</v>
      </c>
      <c r="P405" s="44">
        <f t="shared" si="235"/>
        <v>2222.89</v>
      </c>
      <c r="Q405" s="44">
        <f t="shared" si="235"/>
        <v>2222.89</v>
      </c>
      <c r="R405" s="44">
        <f t="shared" si="235"/>
        <v>2222.89</v>
      </c>
      <c r="S405" s="44">
        <f t="shared" si="235"/>
        <v>2222.89</v>
      </c>
      <c r="T405" s="44">
        <f t="shared" si="235"/>
        <v>2222.89</v>
      </c>
      <c r="U405" s="44">
        <f t="shared" si="235"/>
        <v>2222.89</v>
      </c>
      <c r="V405" s="44">
        <f t="shared" si="235"/>
        <v>2222.89</v>
      </c>
      <c r="W405" s="44">
        <f t="shared" si="235"/>
        <v>2222.89</v>
      </c>
      <c r="X405" s="44">
        <f t="shared" si="235"/>
        <v>2222.89</v>
      </c>
      <c r="Y405" s="44">
        <f t="shared" si="235"/>
        <v>2222.89</v>
      </c>
      <c r="Z405" s="44">
        <f t="shared" si="235"/>
        <v>2222.89</v>
      </c>
      <c r="AA405" s="44">
        <f t="shared" si="235"/>
        <v>2222.89</v>
      </c>
    </row>
    <row r="406" spans="1:27" ht="12.75" hidden="1" customHeight="1" outlineLevel="1" x14ac:dyDescent="0.2">
      <c r="A406" s="97" t="s">
        <v>637</v>
      </c>
      <c r="B406" s="63" t="s">
        <v>83</v>
      </c>
      <c r="C406" s="43" t="s">
        <v>79</v>
      </c>
      <c r="D406" s="109">
        <v>3.63</v>
      </c>
      <c r="E406" s="109">
        <v>3.63</v>
      </c>
      <c r="F406" s="109">
        <v>3.63</v>
      </c>
      <c r="G406" s="109">
        <v>3.63</v>
      </c>
      <c r="H406" s="109">
        <v>3.63</v>
      </c>
      <c r="I406" s="109">
        <v>3.63</v>
      </c>
      <c r="J406" s="109">
        <v>3.63</v>
      </c>
      <c r="K406" s="109">
        <v>3.63</v>
      </c>
      <c r="L406" s="109">
        <v>3.63</v>
      </c>
      <c r="M406" s="109">
        <v>3.63</v>
      </c>
      <c r="N406" s="109">
        <v>3.63</v>
      </c>
      <c r="O406" s="109">
        <v>3.63</v>
      </c>
      <c r="P406" s="109">
        <v>3.63</v>
      </c>
      <c r="Q406" s="109">
        <v>3.63</v>
      </c>
      <c r="R406" s="109">
        <v>3.63</v>
      </c>
      <c r="S406" s="109">
        <v>3.63</v>
      </c>
      <c r="T406" s="109">
        <v>3.63</v>
      </c>
      <c r="U406" s="109">
        <v>3.63</v>
      </c>
      <c r="V406" s="109">
        <v>3.63</v>
      </c>
      <c r="W406" s="109">
        <v>3.63</v>
      </c>
      <c r="X406" s="109">
        <v>3.63</v>
      </c>
      <c r="Y406" s="109">
        <v>3.63</v>
      </c>
      <c r="Z406" s="109">
        <v>3.63</v>
      </c>
      <c r="AA406" s="109">
        <v>3.63</v>
      </c>
    </row>
    <row r="407" spans="1:27" ht="12.75" hidden="1" customHeight="1" outlineLevel="1" x14ac:dyDescent="0.2">
      <c r="A407" s="97" t="s">
        <v>638</v>
      </c>
      <c r="B407" s="63" t="s">
        <v>81</v>
      </c>
      <c r="C407" s="43" t="s">
        <v>79</v>
      </c>
      <c r="D407" s="44">
        <f>$D$11</f>
        <v>110.23</v>
      </c>
      <c r="E407" s="44">
        <f t="shared" ref="E407:AA407" si="236">$D$11</f>
        <v>110.23</v>
      </c>
      <c r="F407" s="44">
        <f t="shared" si="236"/>
        <v>110.23</v>
      </c>
      <c r="G407" s="44">
        <f t="shared" si="236"/>
        <v>110.23</v>
      </c>
      <c r="H407" s="44">
        <f t="shared" si="236"/>
        <v>110.23</v>
      </c>
      <c r="I407" s="44">
        <f t="shared" si="236"/>
        <v>110.23</v>
      </c>
      <c r="J407" s="44">
        <f t="shared" si="236"/>
        <v>110.23</v>
      </c>
      <c r="K407" s="44">
        <f t="shared" si="236"/>
        <v>110.23</v>
      </c>
      <c r="L407" s="44">
        <f t="shared" si="236"/>
        <v>110.23</v>
      </c>
      <c r="M407" s="44">
        <f t="shared" si="236"/>
        <v>110.23</v>
      </c>
      <c r="N407" s="44">
        <f t="shared" si="236"/>
        <v>110.23</v>
      </c>
      <c r="O407" s="44">
        <f t="shared" si="236"/>
        <v>110.23</v>
      </c>
      <c r="P407" s="44">
        <f t="shared" si="236"/>
        <v>110.23</v>
      </c>
      <c r="Q407" s="44">
        <f t="shared" si="236"/>
        <v>110.23</v>
      </c>
      <c r="R407" s="44">
        <f t="shared" si="236"/>
        <v>110.23</v>
      </c>
      <c r="S407" s="44">
        <f t="shared" si="236"/>
        <v>110.23</v>
      </c>
      <c r="T407" s="44">
        <f t="shared" si="236"/>
        <v>110.23</v>
      </c>
      <c r="U407" s="44">
        <f t="shared" si="236"/>
        <v>110.23</v>
      </c>
      <c r="V407" s="44">
        <f t="shared" si="236"/>
        <v>110.23</v>
      </c>
      <c r="W407" s="44">
        <f t="shared" si="236"/>
        <v>110.23</v>
      </c>
      <c r="X407" s="44">
        <f t="shared" si="236"/>
        <v>110.23</v>
      </c>
      <c r="Y407" s="44">
        <f t="shared" si="236"/>
        <v>110.23</v>
      </c>
      <c r="Z407" s="44">
        <f t="shared" si="236"/>
        <v>110.23</v>
      </c>
      <c r="AA407" s="44">
        <f t="shared" si="236"/>
        <v>110.23</v>
      </c>
    </row>
    <row r="408" spans="1:27" ht="12.75" customHeight="1" collapsed="1" x14ac:dyDescent="0.2">
      <c r="A408" s="96" t="s">
        <v>639</v>
      </c>
      <c r="B408" s="28" t="str">
        <f>"20"&amp;"."&amp;$B$639&amp;"."&amp;$B$640</f>
        <v>20.11.2023</v>
      </c>
      <c r="C408" s="88" t="s">
        <v>76</v>
      </c>
      <c r="D408" s="89">
        <f>ROUND(((D409+D410+D412+D411)/1000),5)</f>
        <v>3.4713699999999998</v>
      </c>
      <c r="E408" s="89">
        <f>ROUND(((E409+E410+E412+E411)/1000),5)</f>
        <v>3.3738600000000001</v>
      </c>
      <c r="F408" s="89">
        <f>ROUND(((F409+F410+F412+F411)/1000),5)</f>
        <v>3.3108300000000002</v>
      </c>
      <c r="G408" s="89">
        <f t="shared" ref="G408:AA408" si="237">ROUND(((G409+G410+G412+G411)/1000),5)</f>
        <v>3.3064900000000002</v>
      </c>
      <c r="H408" s="89">
        <f t="shared" si="237"/>
        <v>3.3505699999999998</v>
      </c>
      <c r="I408" s="89">
        <f t="shared" si="237"/>
        <v>3.5289700000000002</v>
      </c>
      <c r="J408" s="89">
        <f t="shared" si="237"/>
        <v>3.63923</v>
      </c>
      <c r="K408" s="89">
        <f t="shared" si="237"/>
        <v>3.9284400000000002</v>
      </c>
      <c r="L408" s="89">
        <f t="shared" si="237"/>
        <v>4.1005599999999998</v>
      </c>
      <c r="M408" s="89">
        <f t="shared" si="237"/>
        <v>4.1618399999999998</v>
      </c>
      <c r="N408" s="89">
        <f t="shared" si="237"/>
        <v>4.2228500000000002</v>
      </c>
      <c r="O408" s="89">
        <f t="shared" si="237"/>
        <v>4.26776</v>
      </c>
      <c r="P408" s="89">
        <f t="shared" si="237"/>
        <v>4.2295100000000003</v>
      </c>
      <c r="Q408" s="89">
        <f t="shared" si="237"/>
        <v>4.2503799999999998</v>
      </c>
      <c r="R408" s="89">
        <f t="shared" si="237"/>
        <v>4.2467699999999997</v>
      </c>
      <c r="S408" s="89">
        <f t="shared" si="237"/>
        <v>4.2303800000000003</v>
      </c>
      <c r="T408" s="89">
        <f t="shared" si="237"/>
        <v>4.2388399999999997</v>
      </c>
      <c r="U408" s="89">
        <f t="shared" si="237"/>
        <v>4.3833799999999998</v>
      </c>
      <c r="V408" s="89">
        <f t="shared" si="237"/>
        <v>4.3878700000000004</v>
      </c>
      <c r="W408" s="89">
        <f t="shared" si="237"/>
        <v>4.23109</v>
      </c>
      <c r="X408" s="89">
        <f t="shared" si="237"/>
        <v>4.0689500000000001</v>
      </c>
      <c r="Y408" s="89">
        <f t="shared" si="237"/>
        <v>3.9761600000000001</v>
      </c>
      <c r="Z408" s="89">
        <f t="shared" si="237"/>
        <v>3.6867899999999998</v>
      </c>
      <c r="AA408" s="89">
        <f t="shared" si="237"/>
        <v>3.5653999999999999</v>
      </c>
    </row>
    <row r="409" spans="1:27" ht="12.75" hidden="1" customHeight="1" outlineLevel="1" x14ac:dyDescent="0.2">
      <c r="A409" s="97" t="s">
        <v>640</v>
      </c>
      <c r="B409" s="63" t="s">
        <v>242</v>
      </c>
      <c r="C409" s="43" t="s">
        <v>79</v>
      </c>
      <c r="D409" s="44">
        <v>1134.6199999999999</v>
      </c>
      <c r="E409" s="44">
        <v>1037.1099999999999</v>
      </c>
      <c r="F409" s="44">
        <v>974.08</v>
      </c>
      <c r="G409" s="44">
        <v>969.74</v>
      </c>
      <c r="H409" s="44">
        <v>1013.82</v>
      </c>
      <c r="I409" s="44">
        <v>1192.22</v>
      </c>
      <c r="J409" s="44">
        <v>1302.48</v>
      </c>
      <c r="K409" s="44">
        <v>1591.69</v>
      </c>
      <c r="L409" s="44">
        <v>1763.81</v>
      </c>
      <c r="M409" s="44">
        <v>1825.09</v>
      </c>
      <c r="N409" s="44">
        <v>1886.1</v>
      </c>
      <c r="O409" s="44">
        <v>1931.01</v>
      </c>
      <c r="P409" s="44">
        <v>1892.76</v>
      </c>
      <c r="Q409" s="44">
        <v>1913.63</v>
      </c>
      <c r="R409" s="44">
        <v>1910.02</v>
      </c>
      <c r="S409" s="44">
        <v>1893.63</v>
      </c>
      <c r="T409" s="44">
        <v>1902.09</v>
      </c>
      <c r="U409" s="44">
        <v>2046.63</v>
      </c>
      <c r="V409" s="44">
        <v>2051.12</v>
      </c>
      <c r="W409" s="44">
        <v>1894.34</v>
      </c>
      <c r="X409" s="44">
        <v>1732.2</v>
      </c>
      <c r="Y409" s="44">
        <v>1639.41</v>
      </c>
      <c r="Z409" s="44">
        <v>1350.04</v>
      </c>
      <c r="AA409" s="44">
        <v>1228.6500000000001</v>
      </c>
    </row>
    <row r="410" spans="1:27" ht="12.75" hidden="1" customHeight="1" outlineLevel="1" x14ac:dyDescent="0.2">
      <c r="A410" s="97" t="s">
        <v>641</v>
      </c>
      <c r="B410" s="63" t="s">
        <v>90</v>
      </c>
      <c r="C410" s="43" t="s">
        <v>79</v>
      </c>
      <c r="D410" s="44">
        <f>$D$315</f>
        <v>2222.89</v>
      </c>
      <c r="E410" s="44">
        <f t="shared" ref="E410:AA410" si="238">$D$315</f>
        <v>2222.89</v>
      </c>
      <c r="F410" s="44">
        <f t="shared" si="238"/>
        <v>2222.89</v>
      </c>
      <c r="G410" s="44">
        <f t="shared" si="238"/>
        <v>2222.89</v>
      </c>
      <c r="H410" s="44">
        <f t="shared" si="238"/>
        <v>2222.89</v>
      </c>
      <c r="I410" s="44">
        <f t="shared" si="238"/>
        <v>2222.89</v>
      </c>
      <c r="J410" s="44">
        <f t="shared" si="238"/>
        <v>2222.89</v>
      </c>
      <c r="K410" s="44">
        <f t="shared" si="238"/>
        <v>2222.89</v>
      </c>
      <c r="L410" s="44">
        <f t="shared" si="238"/>
        <v>2222.89</v>
      </c>
      <c r="M410" s="44">
        <f t="shared" si="238"/>
        <v>2222.89</v>
      </c>
      <c r="N410" s="44">
        <f t="shared" si="238"/>
        <v>2222.89</v>
      </c>
      <c r="O410" s="44">
        <f t="shared" si="238"/>
        <v>2222.89</v>
      </c>
      <c r="P410" s="44">
        <f t="shared" si="238"/>
        <v>2222.89</v>
      </c>
      <c r="Q410" s="44">
        <f t="shared" si="238"/>
        <v>2222.89</v>
      </c>
      <c r="R410" s="44">
        <f t="shared" si="238"/>
        <v>2222.89</v>
      </c>
      <c r="S410" s="44">
        <f t="shared" si="238"/>
        <v>2222.89</v>
      </c>
      <c r="T410" s="44">
        <f t="shared" si="238"/>
        <v>2222.89</v>
      </c>
      <c r="U410" s="44">
        <f t="shared" si="238"/>
        <v>2222.89</v>
      </c>
      <c r="V410" s="44">
        <f t="shared" si="238"/>
        <v>2222.89</v>
      </c>
      <c r="W410" s="44">
        <f t="shared" si="238"/>
        <v>2222.89</v>
      </c>
      <c r="X410" s="44">
        <f t="shared" si="238"/>
        <v>2222.89</v>
      </c>
      <c r="Y410" s="44">
        <f t="shared" si="238"/>
        <v>2222.89</v>
      </c>
      <c r="Z410" s="44">
        <f t="shared" si="238"/>
        <v>2222.89</v>
      </c>
      <c r="AA410" s="44">
        <f t="shared" si="238"/>
        <v>2222.89</v>
      </c>
    </row>
    <row r="411" spans="1:27" ht="12.75" hidden="1" customHeight="1" outlineLevel="1" x14ac:dyDescent="0.2">
      <c r="A411" s="97" t="s">
        <v>642</v>
      </c>
      <c r="B411" s="63" t="s">
        <v>83</v>
      </c>
      <c r="C411" s="43" t="s">
        <v>79</v>
      </c>
      <c r="D411" s="44">
        <v>3.63</v>
      </c>
      <c r="E411" s="44">
        <v>3.63</v>
      </c>
      <c r="F411" s="44">
        <v>3.63</v>
      </c>
      <c r="G411" s="44">
        <v>3.63</v>
      </c>
      <c r="H411" s="44">
        <v>3.63</v>
      </c>
      <c r="I411" s="44">
        <v>3.63</v>
      </c>
      <c r="J411" s="44">
        <v>3.63</v>
      </c>
      <c r="K411" s="44">
        <v>3.63</v>
      </c>
      <c r="L411" s="44">
        <v>3.63</v>
      </c>
      <c r="M411" s="44">
        <v>3.63</v>
      </c>
      <c r="N411" s="44">
        <v>3.63</v>
      </c>
      <c r="O411" s="44">
        <v>3.63</v>
      </c>
      <c r="P411" s="44">
        <v>3.63</v>
      </c>
      <c r="Q411" s="44">
        <v>3.63</v>
      </c>
      <c r="R411" s="44">
        <v>3.63</v>
      </c>
      <c r="S411" s="44">
        <v>3.63</v>
      </c>
      <c r="T411" s="44">
        <v>3.63</v>
      </c>
      <c r="U411" s="44">
        <v>3.63</v>
      </c>
      <c r="V411" s="44">
        <v>3.63</v>
      </c>
      <c r="W411" s="44">
        <v>3.63</v>
      </c>
      <c r="X411" s="44">
        <v>3.63</v>
      </c>
      <c r="Y411" s="44">
        <v>3.63</v>
      </c>
      <c r="Z411" s="44">
        <v>3.63</v>
      </c>
      <c r="AA411" s="44">
        <v>3.63</v>
      </c>
    </row>
    <row r="412" spans="1:27" ht="12.75" hidden="1" customHeight="1" outlineLevel="1" x14ac:dyDescent="0.2">
      <c r="A412" s="97" t="s">
        <v>643</v>
      </c>
      <c r="B412" s="63" t="s">
        <v>81</v>
      </c>
      <c r="C412" s="43" t="s">
        <v>79</v>
      </c>
      <c r="D412" s="44">
        <f>$D$11</f>
        <v>110.23</v>
      </c>
      <c r="E412" s="44">
        <f t="shared" ref="E412:AA412" si="239">$D$11</f>
        <v>110.23</v>
      </c>
      <c r="F412" s="44">
        <f t="shared" si="239"/>
        <v>110.23</v>
      </c>
      <c r="G412" s="44">
        <f t="shared" si="239"/>
        <v>110.23</v>
      </c>
      <c r="H412" s="44">
        <f t="shared" si="239"/>
        <v>110.23</v>
      </c>
      <c r="I412" s="44">
        <f t="shared" si="239"/>
        <v>110.23</v>
      </c>
      <c r="J412" s="44">
        <f t="shared" si="239"/>
        <v>110.23</v>
      </c>
      <c r="K412" s="44">
        <f t="shared" si="239"/>
        <v>110.23</v>
      </c>
      <c r="L412" s="44">
        <f t="shared" si="239"/>
        <v>110.23</v>
      </c>
      <c r="M412" s="44">
        <f t="shared" si="239"/>
        <v>110.23</v>
      </c>
      <c r="N412" s="44">
        <f t="shared" si="239"/>
        <v>110.23</v>
      </c>
      <c r="O412" s="44">
        <f t="shared" si="239"/>
        <v>110.23</v>
      </c>
      <c r="P412" s="44">
        <f t="shared" si="239"/>
        <v>110.23</v>
      </c>
      <c r="Q412" s="44">
        <f t="shared" si="239"/>
        <v>110.23</v>
      </c>
      <c r="R412" s="44">
        <f t="shared" si="239"/>
        <v>110.23</v>
      </c>
      <c r="S412" s="44">
        <f t="shared" si="239"/>
        <v>110.23</v>
      </c>
      <c r="T412" s="44">
        <f t="shared" si="239"/>
        <v>110.23</v>
      </c>
      <c r="U412" s="44">
        <f t="shared" si="239"/>
        <v>110.23</v>
      </c>
      <c r="V412" s="44">
        <f t="shared" si="239"/>
        <v>110.23</v>
      </c>
      <c r="W412" s="44">
        <f t="shared" si="239"/>
        <v>110.23</v>
      </c>
      <c r="X412" s="44">
        <f t="shared" si="239"/>
        <v>110.23</v>
      </c>
      <c r="Y412" s="44">
        <f t="shared" si="239"/>
        <v>110.23</v>
      </c>
      <c r="Z412" s="44">
        <f t="shared" si="239"/>
        <v>110.23</v>
      </c>
      <c r="AA412" s="44">
        <f t="shared" si="239"/>
        <v>110.23</v>
      </c>
    </row>
    <row r="413" spans="1:27" ht="12.75" customHeight="1" collapsed="1" x14ac:dyDescent="0.2">
      <c r="A413" s="96" t="s">
        <v>644</v>
      </c>
      <c r="B413" s="28" t="str">
        <f>"21"&amp;"."&amp;$B$639&amp;"."&amp;$B$640</f>
        <v>21.11.2023</v>
      </c>
      <c r="C413" s="88" t="s">
        <v>76</v>
      </c>
      <c r="D413" s="89">
        <f>ROUND(((D414+D415+D417+D416)/1000),5)</f>
        <v>3.5020500000000001</v>
      </c>
      <c r="E413" s="89">
        <f>ROUND(((E414+E415+E417+E416)/1000),5)</f>
        <v>3.4286500000000002</v>
      </c>
      <c r="F413" s="89">
        <f>ROUND(((F414+F415+F417+F416)/1000),5)</f>
        <v>3.3629899999999999</v>
      </c>
      <c r="G413" s="89">
        <f t="shared" ref="G413:AA413" si="240">ROUND(((G414+G415+G417+G416)/1000),5)</f>
        <v>3.35527</v>
      </c>
      <c r="H413" s="89">
        <f t="shared" si="240"/>
        <v>3.3924799999999999</v>
      </c>
      <c r="I413" s="89">
        <f t="shared" si="240"/>
        <v>3.5218400000000001</v>
      </c>
      <c r="J413" s="89">
        <f t="shared" si="240"/>
        <v>3.67577</v>
      </c>
      <c r="K413" s="89">
        <f t="shared" si="240"/>
        <v>3.9934699999999999</v>
      </c>
      <c r="L413" s="89">
        <f t="shared" si="240"/>
        <v>4.14236</v>
      </c>
      <c r="M413" s="89">
        <f t="shared" si="240"/>
        <v>4.1740500000000003</v>
      </c>
      <c r="N413" s="89">
        <f t="shared" si="240"/>
        <v>4.3521400000000003</v>
      </c>
      <c r="O413" s="89">
        <f t="shared" si="240"/>
        <v>4.3669599999999997</v>
      </c>
      <c r="P413" s="89">
        <f t="shared" si="240"/>
        <v>4.2858299999999998</v>
      </c>
      <c r="Q413" s="89">
        <f t="shared" si="240"/>
        <v>4.3120700000000003</v>
      </c>
      <c r="R413" s="89">
        <f t="shared" si="240"/>
        <v>4.3034600000000003</v>
      </c>
      <c r="S413" s="89">
        <f t="shared" si="240"/>
        <v>4.2894100000000002</v>
      </c>
      <c r="T413" s="89">
        <f t="shared" si="240"/>
        <v>4.32193</v>
      </c>
      <c r="U413" s="89">
        <f t="shared" si="240"/>
        <v>4.4013600000000004</v>
      </c>
      <c r="V413" s="89">
        <f t="shared" si="240"/>
        <v>4.3864599999999996</v>
      </c>
      <c r="W413" s="89">
        <f t="shared" si="240"/>
        <v>4.2804900000000004</v>
      </c>
      <c r="X413" s="89">
        <f t="shared" si="240"/>
        <v>4.1224100000000004</v>
      </c>
      <c r="Y413" s="89">
        <f t="shared" si="240"/>
        <v>4.04575</v>
      </c>
      <c r="Z413" s="89">
        <f t="shared" si="240"/>
        <v>3.8525999999999998</v>
      </c>
      <c r="AA413" s="89">
        <f t="shared" si="240"/>
        <v>3.6190699999999998</v>
      </c>
    </row>
    <row r="414" spans="1:27" ht="12.75" hidden="1" customHeight="1" outlineLevel="1" x14ac:dyDescent="0.2">
      <c r="A414" s="97" t="s">
        <v>645</v>
      </c>
      <c r="B414" s="63" t="s">
        <v>242</v>
      </c>
      <c r="C414" s="43" t="s">
        <v>79</v>
      </c>
      <c r="D414" s="44">
        <v>1165.3</v>
      </c>
      <c r="E414" s="44">
        <v>1091.9000000000001</v>
      </c>
      <c r="F414" s="44">
        <v>1026.24</v>
      </c>
      <c r="G414" s="44">
        <v>1018.52</v>
      </c>
      <c r="H414" s="44">
        <v>1055.73</v>
      </c>
      <c r="I414" s="44">
        <v>1185.0899999999999</v>
      </c>
      <c r="J414" s="44">
        <v>1339.02</v>
      </c>
      <c r="K414" s="44">
        <v>1656.72</v>
      </c>
      <c r="L414" s="44">
        <v>1805.61</v>
      </c>
      <c r="M414" s="44">
        <v>1837.3</v>
      </c>
      <c r="N414" s="44">
        <v>2015.39</v>
      </c>
      <c r="O414" s="44">
        <v>2030.21</v>
      </c>
      <c r="P414" s="44">
        <v>1949.08</v>
      </c>
      <c r="Q414" s="44">
        <v>1975.32</v>
      </c>
      <c r="R414" s="44">
        <v>1966.71</v>
      </c>
      <c r="S414" s="44">
        <v>1952.66</v>
      </c>
      <c r="T414" s="44">
        <v>1985.18</v>
      </c>
      <c r="U414" s="44">
        <v>2064.61</v>
      </c>
      <c r="V414" s="44">
        <v>2049.71</v>
      </c>
      <c r="W414" s="44">
        <v>1943.74</v>
      </c>
      <c r="X414" s="44">
        <v>1785.66</v>
      </c>
      <c r="Y414" s="44">
        <v>1709</v>
      </c>
      <c r="Z414" s="44">
        <v>1515.85</v>
      </c>
      <c r="AA414" s="44">
        <v>1282.32</v>
      </c>
    </row>
    <row r="415" spans="1:27" ht="12.75" hidden="1" customHeight="1" outlineLevel="1" x14ac:dyDescent="0.2">
      <c r="A415" s="97" t="s">
        <v>646</v>
      </c>
      <c r="B415" s="63" t="s">
        <v>90</v>
      </c>
      <c r="C415" s="43" t="s">
        <v>79</v>
      </c>
      <c r="D415" s="44">
        <f>$D$315</f>
        <v>2222.89</v>
      </c>
      <c r="E415" s="44">
        <f t="shared" ref="E415:AA415" si="241">$D$315</f>
        <v>2222.89</v>
      </c>
      <c r="F415" s="44">
        <f t="shared" si="241"/>
        <v>2222.89</v>
      </c>
      <c r="G415" s="44">
        <f t="shared" si="241"/>
        <v>2222.89</v>
      </c>
      <c r="H415" s="44">
        <f t="shared" si="241"/>
        <v>2222.89</v>
      </c>
      <c r="I415" s="44">
        <f t="shared" si="241"/>
        <v>2222.89</v>
      </c>
      <c r="J415" s="44">
        <f t="shared" si="241"/>
        <v>2222.89</v>
      </c>
      <c r="K415" s="44">
        <f t="shared" si="241"/>
        <v>2222.89</v>
      </c>
      <c r="L415" s="44">
        <f t="shared" si="241"/>
        <v>2222.89</v>
      </c>
      <c r="M415" s="44">
        <f t="shared" si="241"/>
        <v>2222.89</v>
      </c>
      <c r="N415" s="44">
        <f t="shared" si="241"/>
        <v>2222.89</v>
      </c>
      <c r="O415" s="44">
        <f t="shared" si="241"/>
        <v>2222.89</v>
      </c>
      <c r="P415" s="44">
        <f t="shared" si="241"/>
        <v>2222.89</v>
      </c>
      <c r="Q415" s="44">
        <f t="shared" si="241"/>
        <v>2222.89</v>
      </c>
      <c r="R415" s="44">
        <f t="shared" si="241"/>
        <v>2222.89</v>
      </c>
      <c r="S415" s="44">
        <f t="shared" si="241"/>
        <v>2222.89</v>
      </c>
      <c r="T415" s="44">
        <f t="shared" si="241"/>
        <v>2222.89</v>
      </c>
      <c r="U415" s="44">
        <f t="shared" si="241"/>
        <v>2222.89</v>
      </c>
      <c r="V415" s="44">
        <f t="shared" si="241"/>
        <v>2222.89</v>
      </c>
      <c r="W415" s="44">
        <f t="shared" si="241"/>
        <v>2222.89</v>
      </c>
      <c r="X415" s="44">
        <f t="shared" si="241"/>
        <v>2222.89</v>
      </c>
      <c r="Y415" s="44">
        <f t="shared" si="241"/>
        <v>2222.89</v>
      </c>
      <c r="Z415" s="44">
        <f t="shared" si="241"/>
        <v>2222.89</v>
      </c>
      <c r="AA415" s="44">
        <f t="shared" si="241"/>
        <v>2222.89</v>
      </c>
    </row>
    <row r="416" spans="1:27" ht="12.75" hidden="1" customHeight="1" outlineLevel="1" x14ac:dyDescent="0.2">
      <c r="A416" s="97" t="s">
        <v>647</v>
      </c>
      <c r="B416" s="63" t="s">
        <v>83</v>
      </c>
      <c r="C416" s="43" t="s">
        <v>79</v>
      </c>
      <c r="D416" s="44">
        <v>3.63</v>
      </c>
      <c r="E416" s="44">
        <v>3.63</v>
      </c>
      <c r="F416" s="44">
        <v>3.63</v>
      </c>
      <c r="G416" s="44">
        <v>3.63</v>
      </c>
      <c r="H416" s="44">
        <v>3.63</v>
      </c>
      <c r="I416" s="44">
        <v>3.63</v>
      </c>
      <c r="J416" s="44">
        <v>3.63</v>
      </c>
      <c r="K416" s="44">
        <v>3.63</v>
      </c>
      <c r="L416" s="44">
        <v>3.63</v>
      </c>
      <c r="M416" s="44">
        <v>3.63</v>
      </c>
      <c r="N416" s="44">
        <v>3.63</v>
      </c>
      <c r="O416" s="44">
        <v>3.63</v>
      </c>
      <c r="P416" s="44">
        <v>3.63</v>
      </c>
      <c r="Q416" s="44">
        <v>3.63</v>
      </c>
      <c r="R416" s="44">
        <v>3.63</v>
      </c>
      <c r="S416" s="44">
        <v>3.63</v>
      </c>
      <c r="T416" s="44">
        <v>3.63</v>
      </c>
      <c r="U416" s="44">
        <v>3.63</v>
      </c>
      <c r="V416" s="44">
        <v>3.63</v>
      </c>
      <c r="W416" s="44">
        <v>3.63</v>
      </c>
      <c r="X416" s="44">
        <v>3.63</v>
      </c>
      <c r="Y416" s="44">
        <v>3.63</v>
      </c>
      <c r="Z416" s="44">
        <v>3.63</v>
      </c>
      <c r="AA416" s="44">
        <v>3.63</v>
      </c>
    </row>
    <row r="417" spans="1:27" ht="12.75" hidden="1" customHeight="1" outlineLevel="1" x14ac:dyDescent="0.2">
      <c r="A417" s="97" t="s">
        <v>648</v>
      </c>
      <c r="B417" s="63" t="s">
        <v>81</v>
      </c>
      <c r="C417" s="43" t="s">
        <v>79</v>
      </c>
      <c r="D417" s="44">
        <f>$D$11</f>
        <v>110.23</v>
      </c>
      <c r="E417" s="44">
        <f t="shared" ref="E417:AA417" si="242">$D$11</f>
        <v>110.23</v>
      </c>
      <c r="F417" s="44">
        <f t="shared" si="242"/>
        <v>110.23</v>
      </c>
      <c r="G417" s="44">
        <f t="shared" si="242"/>
        <v>110.23</v>
      </c>
      <c r="H417" s="44">
        <f t="shared" si="242"/>
        <v>110.23</v>
      </c>
      <c r="I417" s="44">
        <f t="shared" si="242"/>
        <v>110.23</v>
      </c>
      <c r="J417" s="44">
        <f t="shared" si="242"/>
        <v>110.23</v>
      </c>
      <c r="K417" s="44">
        <f t="shared" si="242"/>
        <v>110.23</v>
      </c>
      <c r="L417" s="44">
        <f t="shared" si="242"/>
        <v>110.23</v>
      </c>
      <c r="M417" s="44">
        <f t="shared" si="242"/>
        <v>110.23</v>
      </c>
      <c r="N417" s="44">
        <f t="shared" si="242"/>
        <v>110.23</v>
      </c>
      <c r="O417" s="44">
        <f t="shared" si="242"/>
        <v>110.23</v>
      </c>
      <c r="P417" s="44">
        <f t="shared" si="242"/>
        <v>110.23</v>
      </c>
      <c r="Q417" s="44">
        <f t="shared" si="242"/>
        <v>110.23</v>
      </c>
      <c r="R417" s="44">
        <f t="shared" si="242"/>
        <v>110.23</v>
      </c>
      <c r="S417" s="44">
        <f t="shared" si="242"/>
        <v>110.23</v>
      </c>
      <c r="T417" s="44">
        <f t="shared" si="242"/>
        <v>110.23</v>
      </c>
      <c r="U417" s="44">
        <f t="shared" si="242"/>
        <v>110.23</v>
      </c>
      <c r="V417" s="44">
        <f t="shared" si="242"/>
        <v>110.23</v>
      </c>
      <c r="W417" s="44">
        <f t="shared" si="242"/>
        <v>110.23</v>
      </c>
      <c r="X417" s="44">
        <f t="shared" si="242"/>
        <v>110.23</v>
      </c>
      <c r="Y417" s="44">
        <f t="shared" si="242"/>
        <v>110.23</v>
      </c>
      <c r="Z417" s="44">
        <f t="shared" si="242"/>
        <v>110.23</v>
      </c>
      <c r="AA417" s="44">
        <f t="shared" si="242"/>
        <v>110.23</v>
      </c>
    </row>
    <row r="418" spans="1:27" ht="12.75" customHeight="1" collapsed="1" x14ac:dyDescent="0.2">
      <c r="A418" s="96" t="s">
        <v>649</v>
      </c>
      <c r="B418" s="28" t="str">
        <f>"22"&amp;"."&amp;$B$639&amp;"."&amp;$B$640</f>
        <v>22.11.2023</v>
      </c>
      <c r="C418" s="88" t="s">
        <v>76</v>
      </c>
      <c r="D418" s="89">
        <f>ROUND(((D419+D420+D422+D421)/1000),5)</f>
        <v>3.5180500000000001</v>
      </c>
      <c r="E418" s="89">
        <f>ROUND(((E419+E420+E422+E421)/1000),5)</f>
        <v>3.4377300000000002</v>
      </c>
      <c r="F418" s="89">
        <f>ROUND(((F419+F420+F422+F421)/1000),5)</f>
        <v>3.3567399999999998</v>
      </c>
      <c r="G418" s="89">
        <f t="shared" ref="G418:AA418" si="243">ROUND(((G419+G420+G422+G421)/1000),5)</f>
        <v>3.33114</v>
      </c>
      <c r="H418" s="89">
        <f t="shared" si="243"/>
        <v>3.40699</v>
      </c>
      <c r="I418" s="89">
        <f t="shared" si="243"/>
        <v>3.5765699999999998</v>
      </c>
      <c r="J418" s="89">
        <f t="shared" si="243"/>
        <v>3.8019599999999998</v>
      </c>
      <c r="K418" s="89">
        <f t="shared" si="243"/>
        <v>4.0144099999999998</v>
      </c>
      <c r="L418" s="89">
        <f t="shared" si="243"/>
        <v>4.1802000000000001</v>
      </c>
      <c r="M418" s="89">
        <f t="shared" si="243"/>
        <v>4.2004799999999998</v>
      </c>
      <c r="N418" s="89">
        <f t="shared" si="243"/>
        <v>4.2910199999999996</v>
      </c>
      <c r="O418" s="89">
        <f t="shared" si="243"/>
        <v>4.2930999999999999</v>
      </c>
      <c r="P418" s="89">
        <f t="shared" si="243"/>
        <v>4.2652799999999997</v>
      </c>
      <c r="Q418" s="89">
        <f t="shared" si="243"/>
        <v>4.2870400000000002</v>
      </c>
      <c r="R418" s="89">
        <f t="shared" si="243"/>
        <v>4.2722499999999997</v>
      </c>
      <c r="S418" s="89">
        <f t="shared" si="243"/>
        <v>4.2597100000000001</v>
      </c>
      <c r="T418" s="89">
        <f t="shared" si="243"/>
        <v>4.3194100000000004</v>
      </c>
      <c r="U418" s="89">
        <f t="shared" si="243"/>
        <v>4.37974</v>
      </c>
      <c r="V418" s="89">
        <f t="shared" si="243"/>
        <v>4.3323799999999997</v>
      </c>
      <c r="W418" s="89">
        <f t="shared" si="243"/>
        <v>4.2460599999999999</v>
      </c>
      <c r="X418" s="89">
        <f t="shared" si="243"/>
        <v>4.1627200000000002</v>
      </c>
      <c r="Y418" s="89">
        <f t="shared" si="243"/>
        <v>4.1308100000000003</v>
      </c>
      <c r="Z418" s="89">
        <f t="shared" si="243"/>
        <v>3.8729499999999999</v>
      </c>
      <c r="AA418" s="89">
        <f t="shared" si="243"/>
        <v>3.6535700000000002</v>
      </c>
    </row>
    <row r="419" spans="1:27" ht="12.75" hidden="1" customHeight="1" outlineLevel="1" x14ac:dyDescent="0.2">
      <c r="A419" s="97" t="s">
        <v>650</v>
      </c>
      <c r="B419" s="63" t="s">
        <v>242</v>
      </c>
      <c r="C419" s="43" t="s">
        <v>79</v>
      </c>
      <c r="D419" s="44">
        <v>1181.3</v>
      </c>
      <c r="E419" s="44">
        <v>1100.98</v>
      </c>
      <c r="F419" s="44">
        <v>1019.99</v>
      </c>
      <c r="G419" s="44">
        <v>994.39</v>
      </c>
      <c r="H419" s="44">
        <v>1070.24</v>
      </c>
      <c r="I419" s="44">
        <v>1239.82</v>
      </c>
      <c r="J419" s="44">
        <v>1465.21</v>
      </c>
      <c r="K419" s="44">
        <v>1677.66</v>
      </c>
      <c r="L419" s="44">
        <v>1843.45</v>
      </c>
      <c r="M419" s="44">
        <v>1863.73</v>
      </c>
      <c r="N419" s="44">
        <v>1954.27</v>
      </c>
      <c r="O419" s="44">
        <v>1956.35</v>
      </c>
      <c r="P419" s="44">
        <v>1928.53</v>
      </c>
      <c r="Q419" s="44">
        <v>1950.29</v>
      </c>
      <c r="R419" s="44">
        <v>1935.5</v>
      </c>
      <c r="S419" s="44">
        <v>1922.96</v>
      </c>
      <c r="T419" s="44">
        <v>1982.66</v>
      </c>
      <c r="U419" s="44">
        <v>2042.99</v>
      </c>
      <c r="V419" s="44">
        <v>1995.63</v>
      </c>
      <c r="W419" s="44">
        <v>1909.31</v>
      </c>
      <c r="X419" s="44">
        <v>1825.97</v>
      </c>
      <c r="Y419" s="44">
        <v>1794.06</v>
      </c>
      <c r="Z419" s="44">
        <v>1536.2</v>
      </c>
      <c r="AA419" s="44">
        <v>1316.82</v>
      </c>
    </row>
    <row r="420" spans="1:27" ht="12.75" hidden="1" customHeight="1" outlineLevel="1" x14ac:dyDescent="0.2">
      <c r="A420" s="97" t="s">
        <v>651</v>
      </c>
      <c r="B420" s="63" t="s">
        <v>90</v>
      </c>
      <c r="C420" s="43" t="s">
        <v>79</v>
      </c>
      <c r="D420" s="44">
        <f>$D$315</f>
        <v>2222.89</v>
      </c>
      <c r="E420" s="44">
        <f t="shared" ref="E420:AA420" si="244">$D$315</f>
        <v>2222.89</v>
      </c>
      <c r="F420" s="44">
        <f t="shared" si="244"/>
        <v>2222.89</v>
      </c>
      <c r="G420" s="44">
        <f t="shared" si="244"/>
        <v>2222.89</v>
      </c>
      <c r="H420" s="44">
        <f t="shared" si="244"/>
        <v>2222.89</v>
      </c>
      <c r="I420" s="44">
        <f t="shared" si="244"/>
        <v>2222.89</v>
      </c>
      <c r="J420" s="44">
        <f t="shared" si="244"/>
        <v>2222.89</v>
      </c>
      <c r="K420" s="44">
        <f t="shared" si="244"/>
        <v>2222.89</v>
      </c>
      <c r="L420" s="44">
        <f t="shared" si="244"/>
        <v>2222.89</v>
      </c>
      <c r="M420" s="44">
        <f t="shared" si="244"/>
        <v>2222.89</v>
      </c>
      <c r="N420" s="44">
        <f t="shared" si="244"/>
        <v>2222.89</v>
      </c>
      <c r="O420" s="44">
        <f t="shared" si="244"/>
        <v>2222.89</v>
      </c>
      <c r="P420" s="44">
        <f t="shared" si="244"/>
        <v>2222.89</v>
      </c>
      <c r="Q420" s="44">
        <f t="shared" si="244"/>
        <v>2222.89</v>
      </c>
      <c r="R420" s="44">
        <f t="shared" si="244"/>
        <v>2222.89</v>
      </c>
      <c r="S420" s="44">
        <f t="shared" si="244"/>
        <v>2222.89</v>
      </c>
      <c r="T420" s="44">
        <f t="shared" si="244"/>
        <v>2222.89</v>
      </c>
      <c r="U420" s="44">
        <f t="shared" si="244"/>
        <v>2222.89</v>
      </c>
      <c r="V420" s="44">
        <f t="shared" si="244"/>
        <v>2222.89</v>
      </c>
      <c r="W420" s="44">
        <f t="shared" si="244"/>
        <v>2222.89</v>
      </c>
      <c r="X420" s="44">
        <f t="shared" si="244"/>
        <v>2222.89</v>
      </c>
      <c r="Y420" s="44">
        <f t="shared" si="244"/>
        <v>2222.89</v>
      </c>
      <c r="Z420" s="44">
        <f t="shared" si="244"/>
        <v>2222.89</v>
      </c>
      <c r="AA420" s="44">
        <f t="shared" si="244"/>
        <v>2222.89</v>
      </c>
    </row>
    <row r="421" spans="1:27" ht="12.75" hidden="1" customHeight="1" outlineLevel="1" x14ac:dyDescent="0.2">
      <c r="A421" s="97" t="s">
        <v>652</v>
      </c>
      <c r="B421" s="63" t="s">
        <v>83</v>
      </c>
      <c r="C421" s="43" t="s">
        <v>79</v>
      </c>
      <c r="D421" s="44">
        <v>3.63</v>
      </c>
      <c r="E421" s="44">
        <v>3.63</v>
      </c>
      <c r="F421" s="44">
        <v>3.63</v>
      </c>
      <c r="G421" s="44">
        <v>3.63</v>
      </c>
      <c r="H421" s="44">
        <v>3.63</v>
      </c>
      <c r="I421" s="44">
        <v>3.63</v>
      </c>
      <c r="J421" s="44">
        <v>3.63</v>
      </c>
      <c r="K421" s="44">
        <v>3.63</v>
      </c>
      <c r="L421" s="44">
        <v>3.63</v>
      </c>
      <c r="M421" s="44">
        <v>3.63</v>
      </c>
      <c r="N421" s="44">
        <v>3.63</v>
      </c>
      <c r="O421" s="44">
        <v>3.63</v>
      </c>
      <c r="P421" s="44">
        <v>3.63</v>
      </c>
      <c r="Q421" s="44">
        <v>3.63</v>
      </c>
      <c r="R421" s="44">
        <v>3.63</v>
      </c>
      <c r="S421" s="44">
        <v>3.63</v>
      </c>
      <c r="T421" s="44">
        <v>3.63</v>
      </c>
      <c r="U421" s="44">
        <v>3.63</v>
      </c>
      <c r="V421" s="44">
        <v>3.63</v>
      </c>
      <c r="W421" s="44">
        <v>3.63</v>
      </c>
      <c r="X421" s="44">
        <v>3.63</v>
      </c>
      <c r="Y421" s="44">
        <v>3.63</v>
      </c>
      <c r="Z421" s="44">
        <v>3.63</v>
      </c>
      <c r="AA421" s="44">
        <v>3.63</v>
      </c>
    </row>
    <row r="422" spans="1:27" ht="12.75" hidden="1" customHeight="1" outlineLevel="1" x14ac:dyDescent="0.2">
      <c r="A422" s="97" t="s">
        <v>653</v>
      </c>
      <c r="B422" s="63" t="s">
        <v>81</v>
      </c>
      <c r="C422" s="43" t="s">
        <v>79</v>
      </c>
      <c r="D422" s="44">
        <f>$D$11</f>
        <v>110.23</v>
      </c>
      <c r="E422" s="44">
        <f t="shared" ref="E422:AA422" si="245">$D$11</f>
        <v>110.23</v>
      </c>
      <c r="F422" s="44">
        <f t="shared" si="245"/>
        <v>110.23</v>
      </c>
      <c r="G422" s="44">
        <f t="shared" si="245"/>
        <v>110.23</v>
      </c>
      <c r="H422" s="44">
        <f t="shared" si="245"/>
        <v>110.23</v>
      </c>
      <c r="I422" s="44">
        <f t="shared" si="245"/>
        <v>110.23</v>
      </c>
      <c r="J422" s="44">
        <f t="shared" si="245"/>
        <v>110.23</v>
      </c>
      <c r="K422" s="44">
        <f t="shared" si="245"/>
        <v>110.23</v>
      </c>
      <c r="L422" s="44">
        <f t="shared" si="245"/>
        <v>110.23</v>
      </c>
      <c r="M422" s="44">
        <f t="shared" si="245"/>
        <v>110.23</v>
      </c>
      <c r="N422" s="44">
        <f t="shared" si="245"/>
        <v>110.23</v>
      </c>
      <c r="O422" s="44">
        <f t="shared" si="245"/>
        <v>110.23</v>
      </c>
      <c r="P422" s="44">
        <f t="shared" si="245"/>
        <v>110.23</v>
      </c>
      <c r="Q422" s="44">
        <f t="shared" si="245"/>
        <v>110.23</v>
      </c>
      <c r="R422" s="44">
        <f t="shared" si="245"/>
        <v>110.23</v>
      </c>
      <c r="S422" s="44">
        <f t="shared" si="245"/>
        <v>110.23</v>
      </c>
      <c r="T422" s="44">
        <f t="shared" si="245"/>
        <v>110.23</v>
      </c>
      <c r="U422" s="44">
        <f t="shared" si="245"/>
        <v>110.23</v>
      </c>
      <c r="V422" s="44">
        <f t="shared" si="245"/>
        <v>110.23</v>
      </c>
      <c r="W422" s="44">
        <f t="shared" si="245"/>
        <v>110.23</v>
      </c>
      <c r="X422" s="44">
        <f t="shared" si="245"/>
        <v>110.23</v>
      </c>
      <c r="Y422" s="44">
        <f t="shared" si="245"/>
        <v>110.23</v>
      </c>
      <c r="Z422" s="44">
        <f t="shared" si="245"/>
        <v>110.23</v>
      </c>
      <c r="AA422" s="44">
        <f t="shared" si="245"/>
        <v>110.23</v>
      </c>
    </row>
    <row r="423" spans="1:27" ht="12.75" customHeight="1" collapsed="1" x14ac:dyDescent="0.2">
      <c r="A423" s="96" t="s">
        <v>654</v>
      </c>
      <c r="B423" s="28" t="str">
        <f>"23"&amp;"."&amp;$B$639&amp;"."&amp;$B$640</f>
        <v>23.11.2023</v>
      </c>
      <c r="C423" s="88" t="s">
        <v>76</v>
      </c>
      <c r="D423" s="89">
        <f>ROUND(((D424+D425+D427+D426)/1000),5)</f>
        <v>3.52474</v>
      </c>
      <c r="E423" s="89">
        <f>ROUND(((E424+E425+E427+E426)/1000),5)</f>
        <v>3.4394999999999998</v>
      </c>
      <c r="F423" s="89">
        <f>ROUND(((F424+F425+F427+F426)/1000),5)</f>
        <v>3.4070299999999998</v>
      </c>
      <c r="G423" s="89">
        <f t="shared" ref="G423:AA423" si="246">ROUND(((G424+G425+G427+G426)/1000),5)</f>
        <v>3.40665</v>
      </c>
      <c r="H423" s="89">
        <f t="shared" si="246"/>
        <v>3.4153699999999998</v>
      </c>
      <c r="I423" s="89">
        <f t="shared" si="246"/>
        <v>3.5687899999999999</v>
      </c>
      <c r="J423" s="89">
        <f t="shared" si="246"/>
        <v>3.77088</v>
      </c>
      <c r="K423" s="89">
        <f t="shared" si="246"/>
        <v>4.0396999999999998</v>
      </c>
      <c r="L423" s="89">
        <f t="shared" si="246"/>
        <v>4.1539900000000003</v>
      </c>
      <c r="M423" s="89">
        <f t="shared" si="246"/>
        <v>4.17089</v>
      </c>
      <c r="N423" s="89">
        <f t="shared" si="246"/>
        <v>4.2131699999999999</v>
      </c>
      <c r="O423" s="89">
        <f t="shared" si="246"/>
        <v>4.2837500000000004</v>
      </c>
      <c r="P423" s="89">
        <f t="shared" si="246"/>
        <v>4.2776199999999998</v>
      </c>
      <c r="Q423" s="89">
        <f t="shared" si="246"/>
        <v>4.2946799999999996</v>
      </c>
      <c r="R423" s="89">
        <f t="shared" si="246"/>
        <v>4.2850700000000002</v>
      </c>
      <c r="S423" s="89">
        <f t="shared" si="246"/>
        <v>4.19374</v>
      </c>
      <c r="T423" s="89">
        <f t="shared" si="246"/>
        <v>4.19496</v>
      </c>
      <c r="U423" s="89">
        <f t="shared" si="246"/>
        <v>4.2588699999999999</v>
      </c>
      <c r="V423" s="89">
        <f t="shared" si="246"/>
        <v>4.2923499999999999</v>
      </c>
      <c r="W423" s="89">
        <f t="shared" si="246"/>
        <v>4.19536</v>
      </c>
      <c r="X423" s="89">
        <f t="shared" si="246"/>
        <v>4.1699200000000003</v>
      </c>
      <c r="Y423" s="89">
        <f t="shared" si="246"/>
        <v>4.1392100000000003</v>
      </c>
      <c r="Z423" s="89">
        <f t="shared" si="246"/>
        <v>3.8594200000000001</v>
      </c>
      <c r="AA423" s="89">
        <f t="shared" si="246"/>
        <v>3.6122899999999998</v>
      </c>
    </row>
    <row r="424" spans="1:27" ht="12.75" hidden="1" customHeight="1" outlineLevel="1" x14ac:dyDescent="0.2">
      <c r="A424" s="97" t="s">
        <v>655</v>
      </c>
      <c r="B424" s="63" t="s">
        <v>242</v>
      </c>
      <c r="C424" s="43" t="s">
        <v>79</v>
      </c>
      <c r="D424" s="44">
        <v>1187.99</v>
      </c>
      <c r="E424" s="44">
        <v>1102.75</v>
      </c>
      <c r="F424" s="44">
        <v>1070.28</v>
      </c>
      <c r="G424" s="44">
        <v>1069.9000000000001</v>
      </c>
      <c r="H424" s="44">
        <v>1078.6199999999999</v>
      </c>
      <c r="I424" s="44">
        <v>1232.04</v>
      </c>
      <c r="J424" s="44">
        <v>1434.13</v>
      </c>
      <c r="K424" s="44">
        <v>1702.95</v>
      </c>
      <c r="L424" s="44">
        <v>1817.24</v>
      </c>
      <c r="M424" s="44">
        <v>1834.14</v>
      </c>
      <c r="N424" s="44">
        <v>1876.42</v>
      </c>
      <c r="O424" s="44">
        <v>1947</v>
      </c>
      <c r="P424" s="44">
        <v>1940.87</v>
      </c>
      <c r="Q424" s="44">
        <v>1957.93</v>
      </c>
      <c r="R424" s="44">
        <v>1948.32</v>
      </c>
      <c r="S424" s="44">
        <v>1856.99</v>
      </c>
      <c r="T424" s="44">
        <v>1858.21</v>
      </c>
      <c r="U424" s="44">
        <v>1922.12</v>
      </c>
      <c r="V424" s="44">
        <v>1955.6</v>
      </c>
      <c r="W424" s="44">
        <v>1858.61</v>
      </c>
      <c r="X424" s="44">
        <v>1833.17</v>
      </c>
      <c r="Y424" s="44">
        <v>1802.46</v>
      </c>
      <c r="Z424" s="44">
        <v>1522.67</v>
      </c>
      <c r="AA424" s="44">
        <v>1275.54</v>
      </c>
    </row>
    <row r="425" spans="1:27" ht="12.75" hidden="1" customHeight="1" outlineLevel="1" x14ac:dyDescent="0.2">
      <c r="A425" s="97" t="s">
        <v>656</v>
      </c>
      <c r="B425" s="63" t="s">
        <v>90</v>
      </c>
      <c r="C425" s="43" t="s">
        <v>79</v>
      </c>
      <c r="D425" s="44">
        <f>$D$315</f>
        <v>2222.89</v>
      </c>
      <c r="E425" s="44">
        <f t="shared" ref="E425:AA425" si="247">$D$315</f>
        <v>2222.89</v>
      </c>
      <c r="F425" s="44">
        <f t="shared" si="247"/>
        <v>2222.89</v>
      </c>
      <c r="G425" s="44">
        <f t="shared" si="247"/>
        <v>2222.89</v>
      </c>
      <c r="H425" s="44">
        <f t="shared" si="247"/>
        <v>2222.89</v>
      </c>
      <c r="I425" s="44">
        <f t="shared" si="247"/>
        <v>2222.89</v>
      </c>
      <c r="J425" s="44">
        <f t="shared" si="247"/>
        <v>2222.89</v>
      </c>
      <c r="K425" s="44">
        <f t="shared" si="247"/>
        <v>2222.89</v>
      </c>
      <c r="L425" s="44">
        <f t="shared" si="247"/>
        <v>2222.89</v>
      </c>
      <c r="M425" s="44">
        <f t="shared" si="247"/>
        <v>2222.89</v>
      </c>
      <c r="N425" s="44">
        <f t="shared" si="247"/>
        <v>2222.89</v>
      </c>
      <c r="O425" s="44">
        <f t="shared" si="247"/>
        <v>2222.89</v>
      </c>
      <c r="P425" s="44">
        <f t="shared" si="247"/>
        <v>2222.89</v>
      </c>
      <c r="Q425" s="44">
        <f t="shared" si="247"/>
        <v>2222.89</v>
      </c>
      <c r="R425" s="44">
        <f t="shared" si="247"/>
        <v>2222.89</v>
      </c>
      <c r="S425" s="44">
        <f t="shared" si="247"/>
        <v>2222.89</v>
      </c>
      <c r="T425" s="44">
        <f t="shared" si="247"/>
        <v>2222.89</v>
      </c>
      <c r="U425" s="44">
        <f t="shared" si="247"/>
        <v>2222.89</v>
      </c>
      <c r="V425" s="44">
        <f t="shared" si="247"/>
        <v>2222.89</v>
      </c>
      <c r="W425" s="44">
        <f t="shared" si="247"/>
        <v>2222.89</v>
      </c>
      <c r="X425" s="44">
        <f t="shared" si="247"/>
        <v>2222.89</v>
      </c>
      <c r="Y425" s="44">
        <f t="shared" si="247"/>
        <v>2222.89</v>
      </c>
      <c r="Z425" s="44">
        <f t="shared" si="247"/>
        <v>2222.89</v>
      </c>
      <c r="AA425" s="44">
        <f t="shared" si="247"/>
        <v>2222.89</v>
      </c>
    </row>
    <row r="426" spans="1:27" ht="12.75" hidden="1" customHeight="1" outlineLevel="1" x14ac:dyDescent="0.2">
      <c r="A426" s="97" t="s">
        <v>657</v>
      </c>
      <c r="B426" s="63" t="s">
        <v>83</v>
      </c>
      <c r="C426" s="43" t="s">
        <v>79</v>
      </c>
      <c r="D426" s="44">
        <v>3.63</v>
      </c>
      <c r="E426" s="44">
        <v>3.63</v>
      </c>
      <c r="F426" s="44">
        <v>3.63</v>
      </c>
      <c r="G426" s="44">
        <v>3.63</v>
      </c>
      <c r="H426" s="44">
        <v>3.63</v>
      </c>
      <c r="I426" s="44">
        <v>3.63</v>
      </c>
      <c r="J426" s="44">
        <v>3.63</v>
      </c>
      <c r="K426" s="44">
        <v>3.63</v>
      </c>
      <c r="L426" s="44">
        <v>3.63</v>
      </c>
      <c r="M426" s="44">
        <v>3.63</v>
      </c>
      <c r="N426" s="44">
        <v>3.63</v>
      </c>
      <c r="O426" s="44">
        <v>3.63</v>
      </c>
      <c r="P426" s="44">
        <v>3.63</v>
      </c>
      <c r="Q426" s="44">
        <v>3.63</v>
      </c>
      <c r="R426" s="44">
        <v>3.63</v>
      </c>
      <c r="S426" s="44">
        <v>3.63</v>
      </c>
      <c r="T426" s="44">
        <v>3.63</v>
      </c>
      <c r="U426" s="44">
        <v>3.63</v>
      </c>
      <c r="V426" s="44">
        <v>3.63</v>
      </c>
      <c r="W426" s="44">
        <v>3.63</v>
      </c>
      <c r="X426" s="44">
        <v>3.63</v>
      </c>
      <c r="Y426" s="44">
        <v>3.63</v>
      </c>
      <c r="Z426" s="44">
        <v>3.63</v>
      </c>
      <c r="AA426" s="44">
        <v>3.63</v>
      </c>
    </row>
    <row r="427" spans="1:27" ht="12.75" hidden="1" customHeight="1" outlineLevel="1" x14ac:dyDescent="0.2">
      <c r="A427" s="97" t="s">
        <v>658</v>
      </c>
      <c r="B427" s="63" t="s">
        <v>81</v>
      </c>
      <c r="C427" s="43" t="s">
        <v>79</v>
      </c>
      <c r="D427" s="44">
        <f>$D$11</f>
        <v>110.23</v>
      </c>
      <c r="E427" s="44">
        <f t="shared" ref="E427:AA427" si="248">$D$11</f>
        <v>110.23</v>
      </c>
      <c r="F427" s="44">
        <f t="shared" si="248"/>
        <v>110.23</v>
      </c>
      <c r="G427" s="44">
        <f t="shared" si="248"/>
        <v>110.23</v>
      </c>
      <c r="H427" s="44">
        <f t="shared" si="248"/>
        <v>110.23</v>
      </c>
      <c r="I427" s="44">
        <f t="shared" si="248"/>
        <v>110.23</v>
      </c>
      <c r="J427" s="44">
        <f t="shared" si="248"/>
        <v>110.23</v>
      </c>
      <c r="K427" s="44">
        <f t="shared" si="248"/>
        <v>110.23</v>
      </c>
      <c r="L427" s="44">
        <f t="shared" si="248"/>
        <v>110.23</v>
      </c>
      <c r="M427" s="44">
        <f t="shared" si="248"/>
        <v>110.23</v>
      </c>
      <c r="N427" s="44">
        <f t="shared" si="248"/>
        <v>110.23</v>
      </c>
      <c r="O427" s="44">
        <f t="shared" si="248"/>
        <v>110.23</v>
      </c>
      <c r="P427" s="44">
        <f t="shared" si="248"/>
        <v>110.23</v>
      </c>
      <c r="Q427" s="44">
        <f t="shared" si="248"/>
        <v>110.23</v>
      </c>
      <c r="R427" s="44">
        <f t="shared" si="248"/>
        <v>110.23</v>
      </c>
      <c r="S427" s="44">
        <f t="shared" si="248"/>
        <v>110.23</v>
      </c>
      <c r="T427" s="44">
        <f t="shared" si="248"/>
        <v>110.23</v>
      </c>
      <c r="U427" s="44">
        <f t="shared" si="248"/>
        <v>110.23</v>
      </c>
      <c r="V427" s="44">
        <f t="shared" si="248"/>
        <v>110.23</v>
      </c>
      <c r="W427" s="44">
        <f t="shared" si="248"/>
        <v>110.23</v>
      </c>
      <c r="X427" s="44">
        <f t="shared" si="248"/>
        <v>110.23</v>
      </c>
      <c r="Y427" s="44">
        <f t="shared" si="248"/>
        <v>110.23</v>
      </c>
      <c r="Z427" s="44">
        <f t="shared" si="248"/>
        <v>110.23</v>
      </c>
      <c r="AA427" s="44">
        <f t="shared" si="248"/>
        <v>110.23</v>
      </c>
    </row>
    <row r="428" spans="1:27" ht="12.75" customHeight="1" collapsed="1" x14ac:dyDescent="0.2">
      <c r="A428" s="96" t="s">
        <v>659</v>
      </c>
      <c r="B428" s="28" t="str">
        <f>"24"&amp;"."&amp;$B$639&amp;"."&amp;$B$640</f>
        <v>24.11.2023</v>
      </c>
      <c r="C428" s="88" t="s">
        <v>76</v>
      </c>
      <c r="D428" s="89">
        <f>ROUND(((D429+D430+D432+D431)/1000),5)</f>
        <v>3.4952399999999999</v>
      </c>
      <c r="E428" s="89">
        <f>ROUND(((E429+E430+E432+E431)/1000),5)</f>
        <v>3.3730699999999998</v>
      </c>
      <c r="F428" s="89">
        <f>ROUND(((F429+F430+F432+F431)/1000),5)</f>
        <v>3.3048999999999999</v>
      </c>
      <c r="G428" s="89">
        <f t="shared" ref="G428:AA428" si="249">ROUND(((G429+G430+G432+G431)/1000),5)</f>
        <v>3.1448999999999998</v>
      </c>
      <c r="H428" s="89">
        <f t="shared" si="249"/>
        <v>3.3044699999999998</v>
      </c>
      <c r="I428" s="89">
        <f t="shared" si="249"/>
        <v>3.5506099999999998</v>
      </c>
      <c r="J428" s="89">
        <f t="shared" si="249"/>
        <v>3.6654300000000002</v>
      </c>
      <c r="K428" s="89">
        <f t="shared" si="249"/>
        <v>3.9597799999999999</v>
      </c>
      <c r="L428" s="89">
        <f t="shared" si="249"/>
        <v>4.2001200000000001</v>
      </c>
      <c r="M428" s="89">
        <f t="shared" si="249"/>
        <v>4.2307199999999998</v>
      </c>
      <c r="N428" s="89">
        <f t="shared" si="249"/>
        <v>4.26342</v>
      </c>
      <c r="O428" s="89">
        <f t="shared" si="249"/>
        <v>4.3076600000000003</v>
      </c>
      <c r="P428" s="89">
        <f t="shared" si="249"/>
        <v>4.2815700000000003</v>
      </c>
      <c r="Q428" s="89">
        <f t="shared" si="249"/>
        <v>4.2998700000000003</v>
      </c>
      <c r="R428" s="89">
        <f t="shared" si="249"/>
        <v>4.2824999999999998</v>
      </c>
      <c r="S428" s="89">
        <f t="shared" si="249"/>
        <v>4.2648799999999998</v>
      </c>
      <c r="T428" s="89">
        <f t="shared" si="249"/>
        <v>4.2702</v>
      </c>
      <c r="U428" s="89">
        <f t="shared" si="249"/>
        <v>4.2866499999999998</v>
      </c>
      <c r="V428" s="89">
        <f t="shared" si="249"/>
        <v>4.2702099999999996</v>
      </c>
      <c r="W428" s="89">
        <f t="shared" si="249"/>
        <v>4.2879800000000001</v>
      </c>
      <c r="X428" s="89">
        <f t="shared" si="249"/>
        <v>4.22438</v>
      </c>
      <c r="Y428" s="89">
        <f t="shared" si="249"/>
        <v>4.1671199999999997</v>
      </c>
      <c r="Z428" s="89">
        <f t="shared" si="249"/>
        <v>3.9727700000000001</v>
      </c>
      <c r="AA428" s="89">
        <f t="shared" si="249"/>
        <v>3.7433000000000001</v>
      </c>
    </row>
    <row r="429" spans="1:27" ht="12.75" hidden="1" customHeight="1" outlineLevel="1" x14ac:dyDescent="0.2">
      <c r="A429" s="97" t="s">
        <v>660</v>
      </c>
      <c r="B429" s="63" t="s">
        <v>242</v>
      </c>
      <c r="C429" s="43" t="s">
        <v>79</v>
      </c>
      <c r="D429" s="44">
        <v>1158.49</v>
      </c>
      <c r="E429" s="44">
        <v>1036.32</v>
      </c>
      <c r="F429" s="44">
        <v>968.15</v>
      </c>
      <c r="G429" s="44">
        <v>808.15</v>
      </c>
      <c r="H429" s="44">
        <v>967.72</v>
      </c>
      <c r="I429" s="44">
        <v>1213.8599999999999</v>
      </c>
      <c r="J429" s="44">
        <v>1328.68</v>
      </c>
      <c r="K429" s="44">
        <v>1623.03</v>
      </c>
      <c r="L429" s="44">
        <v>1863.37</v>
      </c>
      <c r="M429" s="44">
        <v>1893.97</v>
      </c>
      <c r="N429" s="44">
        <v>1926.67</v>
      </c>
      <c r="O429" s="44">
        <v>1970.91</v>
      </c>
      <c r="P429" s="44">
        <v>1944.82</v>
      </c>
      <c r="Q429" s="44">
        <v>1963.12</v>
      </c>
      <c r="R429" s="44">
        <v>1945.75</v>
      </c>
      <c r="S429" s="44">
        <v>1928.13</v>
      </c>
      <c r="T429" s="44">
        <v>1933.45</v>
      </c>
      <c r="U429" s="44">
        <v>1949.9</v>
      </c>
      <c r="V429" s="44">
        <v>1933.46</v>
      </c>
      <c r="W429" s="44">
        <v>1951.23</v>
      </c>
      <c r="X429" s="44">
        <v>1887.63</v>
      </c>
      <c r="Y429" s="44">
        <v>1830.37</v>
      </c>
      <c r="Z429" s="44">
        <v>1636.02</v>
      </c>
      <c r="AA429" s="44">
        <v>1406.55</v>
      </c>
    </row>
    <row r="430" spans="1:27" ht="12.75" hidden="1" customHeight="1" outlineLevel="1" x14ac:dyDescent="0.2">
      <c r="A430" s="97" t="s">
        <v>661</v>
      </c>
      <c r="B430" s="63" t="s">
        <v>90</v>
      </c>
      <c r="C430" s="43" t="s">
        <v>79</v>
      </c>
      <c r="D430" s="44">
        <f>$D$315</f>
        <v>2222.89</v>
      </c>
      <c r="E430" s="44">
        <f t="shared" ref="E430:AA430" si="250">$D$315</f>
        <v>2222.89</v>
      </c>
      <c r="F430" s="44">
        <f t="shared" si="250"/>
        <v>2222.89</v>
      </c>
      <c r="G430" s="44">
        <f t="shared" si="250"/>
        <v>2222.89</v>
      </c>
      <c r="H430" s="44">
        <f t="shared" si="250"/>
        <v>2222.89</v>
      </c>
      <c r="I430" s="44">
        <f t="shared" si="250"/>
        <v>2222.89</v>
      </c>
      <c r="J430" s="44">
        <f t="shared" si="250"/>
        <v>2222.89</v>
      </c>
      <c r="K430" s="44">
        <f t="shared" si="250"/>
        <v>2222.89</v>
      </c>
      <c r="L430" s="44">
        <f t="shared" si="250"/>
        <v>2222.89</v>
      </c>
      <c r="M430" s="44">
        <f t="shared" si="250"/>
        <v>2222.89</v>
      </c>
      <c r="N430" s="44">
        <f t="shared" si="250"/>
        <v>2222.89</v>
      </c>
      <c r="O430" s="44">
        <f t="shared" si="250"/>
        <v>2222.89</v>
      </c>
      <c r="P430" s="44">
        <f t="shared" si="250"/>
        <v>2222.89</v>
      </c>
      <c r="Q430" s="44">
        <f t="shared" si="250"/>
        <v>2222.89</v>
      </c>
      <c r="R430" s="44">
        <f t="shared" si="250"/>
        <v>2222.89</v>
      </c>
      <c r="S430" s="44">
        <f t="shared" si="250"/>
        <v>2222.89</v>
      </c>
      <c r="T430" s="44">
        <f t="shared" si="250"/>
        <v>2222.89</v>
      </c>
      <c r="U430" s="44">
        <f t="shared" si="250"/>
        <v>2222.89</v>
      </c>
      <c r="V430" s="44">
        <f t="shared" si="250"/>
        <v>2222.89</v>
      </c>
      <c r="W430" s="44">
        <f t="shared" si="250"/>
        <v>2222.89</v>
      </c>
      <c r="X430" s="44">
        <f t="shared" si="250"/>
        <v>2222.89</v>
      </c>
      <c r="Y430" s="44">
        <f t="shared" si="250"/>
        <v>2222.89</v>
      </c>
      <c r="Z430" s="44">
        <f t="shared" si="250"/>
        <v>2222.89</v>
      </c>
      <c r="AA430" s="44">
        <f t="shared" si="250"/>
        <v>2222.89</v>
      </c>
    </row>
    <row r="431" spans="1:27" ht="12.75" hidden="1" customHeight="1" outlineLevel="1" x14ac:dyDescent="0.2">
      <c r="A431" s="97" t="s">
        <v>662</v>
      </c>
      <c r="B431" s="63" t="s">
        <v>83</v>
      </c>
      <c r="C431" s="43" t="s">
        <v>79</v>
      </c>
      <c r="D431" s="44">
        <v>3.63</v>
      </c>
      <c r="E431" s="44">
        <v>3.63</v>
      </c>
      <c r="F431" s="44">
        <v>3.63</v>
      </c>
      <c r="G431" s="44">
        <v>3.63</v>
      </c>
      <c r="H431" s="44">
        <v>3.63</v>
      </c>
      <c r="I431" s="44">
        <v>3.63</v>
      </c>
      <c r="J431" s="44">
        <v>3.63</v>
      </c>
      <c r="K431" s="44">
        <v>3.63</v>
      </c>
      <c r="L431" s="44">
        <v>3.63</v>
      </c>
      <c r="M431" s="44">
        <v>3.63</v>
      </c>
      <c r="N431" s="44">
        <v>3.63</v>
      </c>
      <c r="O431" s="44">
        <v>3.63</v>
      </c>
      <c r="P431" s="44">
        <v>3.63</v>
      </c>
      <c r="Q431" s="44">
        <v>3.63</v>
      </c>
      <c r="R431" s="44">
        <v>3.63</v>
      </c>
      <c r="S431" s="44">
        <v>3.63</v>
      </c>
      <c r="T431" s="44">
        <v>3.63</v>
      </c>
      <c r="U431" s="44">
        <v>3.63</v>
      </c>
      <c r="V431" s="44">
        <v>3.63</v>
      </c>
      <c r="W431" s="44">
        <v>3.63</v>
      </c>
      <c r="X431" s="44">
        <v>3.63</v>
      </c>
      <c r="Y431" s="44">
        <v>3.63</v>
      </c>
      <c r="Z431" s="44">
        <v>3.63</v>
      </c>
      <c r="AA431" s="44">
        <v>3.63</v>
      </c>
    </row>
    <row r="432" spans="1:27" ht="12.75" hidden="1" customHeight="1" outlineLevel="1" x14ac:dyDescent="0.2">
      <c r="A432" s="97" t="s">
        <v>663</v>
      </c>
      <c r="B432" s="63" t="s">
        <v>81</v>
      </c>
      <c r="C432" s="43" t="s">
        <v>79</v>
      </c>
      <c r="D432" s="44">
        <f>$D$11</f>
        <v>110.23</v>
      </c>
      <c r="E432" s="44">
        <f t="shared" ref="E432:AA432" si="251">$D$11</f>
        <v>110.23</v>
      </c>
      <c r="F432" s="44">
        <f t="shared" si="251"/>
        <v>110.23</v>
      </c>
      <c r="G432" s="44">
        <f t="shared" si="251"/>
        <v>110.23</v>
      </c>
      <c r="H432" s="44">
        <f t="shared" si="251"/>
        <v>110.23</v>
      </c>
      <c r="I432" s="44">
        <f t="shared" si="251"/>
        <v>110.23</v>
      </c>
      <c r="J432" s="44">
        <f t="shared" si="251"/>
        <v>110.23</v>
      </c>
      <c r="K432" s="44">
        <f t="shared" si="251"/>
        <v>110.23</v>
      </c>
      <c r="L432" s="44">
        <f t="shared" si="251"/>
        <v>110.23</v>
      </c>
      <c r="M432" s="44">
        <f t="shared" si="251"/>
        <v>110.23</v>
      </c>
      <c r="N432" s="44">
        <f t="shared" si="251"/>
        <v>110.23</v>
      </c>
      <c r="O432" s="44">
        <f t="shared" si="251"/>
        <v>110.23</v>
      </c>
      <c r="P432" s="44">
        <f t="shared" si="251"/>
        <v>110.23</v>
      </c>
      <c r="Q432" s="44">
        <f t="shared" si="251"/>
        <v>110.23</v>
      </c>
      <c r="R432" s="44">
        <f t="shared" si="251"/>
        <v>110.23</v>
      </c>
      <c r="S432" s="44">
        <f t="shared" si="251"/>
        <v>110.23</v>
      </c>
      <c r="T432" s="44">
        <f t="shared" si="251"/>
        <v>110.23</v>
      </c>
      <c r="U432" s="44">
        <f t="shared" si="251"/>
        <v>110.23</v>
      </c>
      <c r="V432" s="44">
        <f t="shared" si="251"/>
        <v>110.23</v>
      </c>
      <c r="W432" s="44">
        <f t="shared" si="251"/>
        <v>110.23</v>
      </c>
      <c r="X432" s="44">
        <f t="shared" si="251"/>
        <v>110.23</v>
      </c>
      <c r="Y432" s="44">
        <f t="shared" si="251"/>
        <v>110.23</v>
      </c>
      <c r="Z432" s="44">
        <f t="shared" si="251"/>
        <v>110.23</v>
      </c>
      <c r="AA432" s="44">
        <f t="shared" si="251"/>
        <v>110.23</v>
      </c>
    </row>
    <row r="433" spans="1:27" collapsed="1" x14ac:dyDescent="0.2">
      <c r="A433" s="96" t="s">
        <v>664</v>
      </c>
      <c r="B433" s="28" t="str">
        <f>"25"&amp;"."&amp;$B$639&amp;"."&amp;$B$640</f>
        <v>25.11.2023</v>
      </c>
      <c r="C433" s="88" t="s">
        <v>76</v>
      </c>
      <c r="D433" s="89">
        <f>ROUND(((D434+D435+D437+D436)/1000),5)</f>
        <v>3.60575</v>
      </c>
      <c r="E433" s="89">
        <f>ROUND(((E434+E435+E437+E436)/1000),5)</f>
        <v>3.5674800000000002</v>
      </c>
      <c r="F433" s="89">
        <f>ROUND(((F434+F435+F437+F436)/1000),5)</f>
        <v>3.51234</v>
      </c>
      <c r="G433" s="89">
        <f t="shared" ref="G433:AA433" si="252">ROUND(((G434+G435+G437+G436)/1000),5)</f>
        <v>3.5095700000000001</v>
      </c>
      <c r="H433" s="89">
        <f t="shared" si="252"/>
        <v>3.5392100000000002</v>
      </c>
      <c r="I433" s="89">
        <f t="shared" si="252"/>
        <v>3.6107999999999998</v>
      </c>
      <c r="J433" s="89">
        <f t="shared" si="252"/>
        <v>3.6465299999999998</v>
      </c>
      <c r="K433" s="89">
        <f t="shared" si="252"/>
        <v>3.8645900000000002</v>
      </c>
      <c r="L433" s="89">
        <f t="shared" si="252"/>
        <v>4.0188800000000002</v>
      </c>
      <c r="M433" s="89">
        <f t="shared" si="252"/>
        <v>4.1944900000000001</v>
      </c>
      <c r="N433" s="89">
        <f t="shared" si="252"/>
        <v>4.25997</v>
      </c>
      <c r="O433" s="89">
        <f t="shared" si="252"/>
        <v>4.2857599999999998</v>
      </c>
      <c r="P433" s="89">
        <f t="shared" si="252"/>
        <v>4.2861799999999999</v>
      </c>
      <c r="Q433" s="89">
        <f t="shared" si="252"/>
        <v>4.2609899999999996</v>
      </c>
      <c r="R433" s="89">
        <f t="shared" si="252"/>
        <v>4.2585499999999996</v>
      </c>
      <c r="S433" s="89">
        <f t="shared" si="252"/>
        <v>4.2622799999999996</v>
      </c>
      <c r="T433" s="89">
        <f t="shared" si="252"/>
        <v>4.2866299999999997</v>
      </c>
      <c r="U433" s="89">
        <f t="shared" si="252"/>
        <v>4.2983900000000004</v>
      </c>
      <c r="V433" s="89">
        <f t="shared" si="252"/>
        <v>4.2942</v>
      </c>
      <c r="W433" s="89">
        <f t="shared" si="252"/>
        <v>4.2070600000000002</v>
      </c>
      <c r="X433" s="89">
        <f t="shared" si="252"/>
        <v>4.2113399999999999</v>
      </c>
      <c r="Y433" s="89">
        <f t="shared" si="252"/>
        <v>4.0948099999999998</v>
      </c>
      <c r="Z433" s="89">
        <f t="shared" si="252"/>
        <v>3.875</v>
      </c>
      <c r="AA433" s="89">
        <f t="shared" si="252"/>
        <v>3.75387</v>
      </c>
    </row>
    <row r="434" spans="1:27" ht="12.75" hidden="1" customHeight="1" outlineLevel="1" x14ac:dyDescent="0.2">
      <c r="A434" s="97" t="s">
        <v>665</v>
      </c>
      <c r="B434" s="63" t="s">
        <v>242</v>
      </c>
      <c r="C434" s="43" t="s">
        <v>79</v>
      </c>
      <c r="D434" s="44">
        <v>1269</v>
      </c>
      <c r="E434" s="44">
        <v>1230.73</v>
      </c>
      <c r="F434" s="44">
        <v>1175.5899999999999</v>
      </c>
      <c r="G434" s="44">
        <v>1172.82</v>
      </c>
      <c r="H434" s="44">
        <v>1202.46</v>
      </c>
      <c r="I434" s="44">
        <v>1274.05</v>
      </c>
      <c r="J434" s="44">
        <v>1309.78</v>
      </c>
      <c r="K434" s="44">
        <v>1527.84</v>
      </c>
      <c r="L434" s="44">
        <v>1682.13</v>
      </c>
      <c r="M434" s="44">
        <v>1857.74</v>
      </c>
      <c r="N434" s="44">
        <v>1923.22</v>
      </c>
      <c r="O434" s="44">
        <v>1949.01</v>
      </c>
      <c r="P434" s="44">
        <v>1949.43</v>
      </c>
      <c r="Q434" s="44">
        <v>1924.24</v>
      </c>
      <c r="R434" s="44">
        <v>1921.8</v>
      </c>
      <c r="S434" s="44">
        <v>1925.53</v>
      </c>
      <c r="T434" s="44">
        <v>1949.88</v>
      </c>
      <c r="U434" s="44">
        <v>1961.64</v>
      </c>
      <c r="V434" s="44">
        <v>1957.45</v>
      </c>
      <c r="W434" s="44">
        <v>1870.31</v>
      </c>
      <c r="X434" s="44">
        <v>1874.59</v>
      </c>
      <c r="Y434" s="44">
        <v>1758.06</v>
      </c>
      <c r="Z434" s="44">
        <v>1538.25</v>
      </c>
      <c r="AA434" s="44">
        <v>1417.12</v>
      </c>
    </row>
    <row r="435" spans="1:27" ht="12.75" hidden="1" customHeight="1" outlineLevel="1" x14ac:dyDescent="0.2">
      <c r="A435" s="97" t="s">
        <v>666</v>
      </c>
      <c r="B435" s="63" t="s">
        <v>90</v>
      </c>
      <c r="C435" s="43" t="s">
        <v>79</v>
      </c>
      <c r="D435" s="44">
        <f>$D$315</f>
        <v>2222.89</v>
      </c>
      <c r="E435" s="44">
        <f t="shared" ref="E435:AA435" si="253">$D$315</f>
        <v>2222.89</v>
      </c>
      <c r="F435" s="44">
        <f t="shared" si="253"/>
        <v>2222.89</v>
      </c>
      <c r="G435" s="44">
        <f t="shared" si="253"/>
        <v>2222.89</v>
      </c>
      <c r="H435" s="44">
        <f t="shared" si="253"/>
        <v>2222.89</v>
      </c>
      <c r="I435" s="44">
        <f t="shared" si="253"/>
        <v>2222.89</v>
      </c>
      <c r="J435" s="44">
        <f t="shared" si="253"/>
        <v>2222.89</v>
      </c>
      <c r="K435" s="44">
        <f t="shared" si="253"/>
        <v>2222.89</v>
      </c>
      <c r="L435" s="44">
        <f t="shared" si="253"/>
        <v>2222.89</v>
      </c>
      <c r="M435" s="44">
        <f t="shared" si="253"/>
        <v>2222.89</v>
      </c>
      <c r="N435" s="44">
        <f t="shared" si="253"/>
        <v>2222.89</v>
      </c>
      <c r="O435" s="44">
        <f t="shared" si="253"/>
        <v>2222.89</v>
      </c>
      <c r="P435" s="44">
        <f t="shared" si="253"/>
        <v>2222.89</v>
      </c>
      <c r="Q435" s="44">
        <f t="shared" si="253"/>
        <v>2222.89</v>
      </c>
      <c r="R435" s="44">
        <f t="shared" si="253"/>
        <v>2222.89</v>
      </c>
      <c r="S435" s="44">
        <f t="shared" si="253"/>
        <v>2222.89</v>
      </c>
      <c r="T435" s="44">
        <f t="shared" si="253"/>
        <v>2222.89</v>
      </c>
      <c r="U435" s="44">
        <f t="shared" si="253"/>
        <v>2222.89</v>
      </c>
      <c r="V435" s="44">
        <f t="shared" si="253"/>
        <v>2222.89</v>
      </c>
      <c r="W435" s="44">
        <f t="shared" si="253"/>
        <v>2222.89</v>
      </c>
      <c r="X435" s="44">
        <f t="shared" si="253"/>
        <v>2222.89</v>
      </c>
      <c r="Y435" s="44">
        <f t="shared" si="253"/>
        <v>2222.89</v>
      </c>
      <c r="Z435" s="44">
        <f t="shared" si="253"/>
        <v>2222.89</v>
      </c>
      <c r="AA435" s="44">
        <f t="shared" si="253"/>
        <v>2222.89</v>
      </c>
    </row>
    <row r="436" spans="1:27" ht="12.75" hidden="1" customHeight="1" outlineLevel="1" x14ac:dyDescent="0.2">
      <c r="A436" s="97" t="s">
        <v>667</v>
      </c>
      <c r="B436" s="63" t="s">
        <v>83</v>
      </c>
      <c r="C436" s="43" t="s">
        <v>79</v>
      </c>
      <c r="D436" s="44">
        <v>3.63</v>
      </c>
      <c r="E436" s="44">
        <v>3.63</v>
      </c>
      <c r="F436" s="44">
        <v>3.63</v>
      </c>
      <c r="G436" s="44">
        <v>3.63</v>
      </c>
      <c r="H436" s="44">
        <v>3.63</v>
      </c>
      <c r="I436" s="44">
        <v>3.63</v>
      </c>
      <c r="J436" s="44">
        <v>3.63</v>
      </c>
      <c r="K436" s="44">
        <v>3.63</v>
      </c>
      <c r="L436" s="44">
        <v>3.63</v>
      </c>
      <c r="M436" s="44">
        <v>3.63</v>
      </c>
      <c r="N436" s="44">
        <v>3.63</v>
      </c>
      <c r="O436" s="44">
        <v>3.63</v>
      </c>
      <c r="P436" s="44">
        <v>3.63</v>
      </c>
      <c r="Q436" s="44">
        <v>3.63</v>
      </c>
      <c r="R436" s="44">
        <v>3.63</v>
      </c>
      <c r="S436" s="44">
        <v>3.63</v>
      </c>
      <c r="T436" s="44">
        <v>3.63</v>
      </c>
      <c r="U436" s="44">
        <v>3.63</v>
      </c>
      <c r="V436" s="44">
        <v>3.63</v>
      </c>
      <c r="W436" s="44">
        <v>3.63</v>
      </c>
      <c r="X436" s="44">
        <v>3.63</v>
      </c>
      <c r="Y436" s="44">
        <v>3.63</v>
      </c>
      <c r="Z436" s="44">
        <v>3.63</v>
      </c>
      <c r="AA436" s="44">
        <v>3.63</v>
      </c>
    </row>
    <row r="437" spans="1:27" ht="12.75" hidden="1" customHeight="1" outlineLevel="1" x14ac:dyDescent="0.2">
      <c r="A437" s="97" t="s">
        <v>668</v>
      </c>
      <c r="B437" s="63" t="s">
        <v>81</v>
      </c>
      <c r="C437" s="43" t="s">
        <v>79</v>
      </c>
      <c r="D437" s="44">
        <f>$D$11</f>
        <v>110.23</v>
      </c>
      <c r="E437" s="44">
        <f t="shared" ref="E437:AA437" si="254">$D$11</f>
        <v>110.23</v>
      </c>
      <c r="F437" s="44">
        <f t="shared" si="254"/>
        <v>110.23</v>
      </c>
      <c r="G437" s="44">
        <f t="shared" si="254"/>
        <v>110.23</v>
      </c>
      <c r="H437" s="44">
        <f t="shared" si="254"/>
        <v>110.23</v>
      </c>
      <c r="I437" s="44">
        <f t="shared" si="254"/>
        <v>110.23</v>
      </c>
      <c r="J437" s="44">
        <f t="shared" si="254"/>
        <v>110.23</v>
      </c>
      <c r="K437" s="44">
        <f t="shared" si="254"/>
        <v>110.23</v>
      </c>
      <c r="L437" s="44">
        <f t="shared" si="254"/>
        <v>110.23</v>
      </c>
      <c r="M437" s="44">
        <f t="shared" si="254"/>
        <v>110.23</v>
      </c>
      <c r="N437" s="44">
        <f t="shared" si="254"/>
        <v>110.23</v>
      </c>
      <c r="O437" s="44">
        <f t="shared" si="254"/>
        <v>110.23</v>
      </c>
      <c r="P437" s="44">
        <f t="shared" si="254"/>
        <v>110.23</v>
      </c>
      <c r="Q437" s="44">
        <f t="shared" si="254"/>
        <v>110.23</v>
      </c>
      <c r="R437" s="44">
        <f t="shared" si="254"/>
        <v>110.23</v>
      </c>
      <c r="S437" s="44">
        <f t="shared" si="254"/>
        <v>110.23</v>
      </c>
      <c r="T437" s="44">
        <f t="shared" si="254"/>
        <v>110.23</v>
      </c>
      <c r="U437" s="44">
        <f t="shared" si="254"/>
        <v>110.23</v>
      </c>
      <c r="V437" s="44">
        <f t="shared" si="254"/>
        <v>110.23</v>
      </c>
      <c r="W437" s="44">
        <f t="shared" si="254"/>
        <v>110.23</v>
      </c>
      <c r="X437" s="44">
        <f t="shared" si="254"/>
        <v>110.23</v>
      </c>
      <c r="Y437" s="44">
        <f t="shared" si="254"/>
        <v>110.23</v>
      </c>
      <c r="Z437" s="44">
        <f t="shared" si="254"/>
        <v>110.23</v>
      </c>
      <c r="AA437" s="44">
        <f t="shared" si="254"/>
        <v>110.23</v>
      </c>
    </row>
    <row r="438" spans="1:27" collapsed="1" x14ac:dyDescent="0.2">
      <c r="A438" s="96" t="s">
        <v>669</v>
      </c>
      <c r="B438" s="28" t="str">
        <f>"26"&amp;"."&amp;$B$639&amp;"."&amp;$B$640</f>
        <v>26.11.2023</v>
      </c>
      <c r="C438" s="88" t="s">
        <v>76</v>
      </c>
      <c r="D438" s="89">
        <f>ROUND(((D439+D440+D442+D441)/1000),5)</f>
        <v>3.6071</v>
      </c>
      <c r="E438" s="89">
        <f>ROUND(((E439+E440+E442+E441)/1000),5)</f>
        <v>3.5331100000000002</v>
      </c>
      <c r="F438" s="89">
        <f>ROUND(((F439+F440+F442+F441)/1000),5)</f>
        <v>3.4862500000000001</v>
      </c>
      <c r="G438" s="89">
        <f t="shared" ref="G438:AA438" si="255">ROUND(((G439+G440+G442+G441)/1000),5)</f>
        <v>3.4569899999999998</v>
      </c>
      <c r="H438" s="89">
        <f t="shared" si="255"/>
        <v>3.46977</v>
      </c>
      <c r="I438" s="89">
        <f t="shared" si="255"/>
        <v>3.5344500000000001</v>
      </c>
      <c r="J438" s="89">
        <f t="shared" si="255"/>
        <v>3.5883400000000001</v>
      </c>
      <c r="K438" s="89">
        <f t="shared" si="255"/>
        <v>3.6378900000000001</v>
      </c>
      <c r="L438" s="89">
        <f t="shared" si="255"/>
        <v>3.8922500000000002</v>
      </c>
      <c r="M438" s="89">
        <f t="shared" si="255"/>
        <v>4.0316099999999997</v>
      </c>
      <c r="N438" s="89">
        <f t="shared" si="255"/>
        <v>4.1010400000000002</v>
      </c>
      <c r="O438" s="89">
        <f t="shared" si="255"/>
        <v>4.1776400000000002</v>
      </c>
      <c r="P438" s="89">
        <f t="shared" si="255"/>
        <v>4.1953100000000001</v>
      </c>
      <c r="Q438" s="89">
        <f t="shared" si="255"/>
        <v>4.2011900000000004</v>
      </c>
      <c r="R438" s="89">
        <f t="shared" si="255"/>
        <v>4.1297899999999998</v>
      </c>
      <c r="S438" s="89">
        <f t="shared" si="255"/>
        <v>4.1645000000000003</v>
      </c>
      <c r="T438" s="89">
        <f t="shared" si="255"/>
        <v>4.1821599999999997</v>
      </c>
      <c r="U438" s="89">
        <f t="shared" si="255"/>
        <v>4.3978200000000003</v>
      </c>
      <c r="V438" s="89">
        <f t="shared" si="255"/>
        <v>4.4176700000000002</v>
      </c>
      <c r="W438" s="89">
        <f t="shared" si="255"/>
        <v>4.2974199999999998</v>
      </c>
      <c r="X438" s="89">
        <f t="shared" si="255"/>
        <v>4.3187300000000004</v>
      </c>
      <c r="Y438" s="89">
        <f t="shared" si="255"/>
        <v>4.0554399999999999</v>
      </c>
      <c r="Z438" s="89">
        <f t="shared" si="255"/>
        <v>3.8296999999999999</v>
      </c>
      <c r="AA438" s="89">
        <f t="shared" si="255"/>
        <v>3.6324700000000001</v>
      </c>
    </row>
    <row r="439" spans="1:27" ht="12.75" hidden="1" customHeight="1" outlineLevel="1" x14ac:dyDescent="0.2">
      <c r="A439" s="97" t="s">
        <v>670</v>
      </c>
      <c r="B439" s="63" t="s">
        <v>242</v>
      </c>
      <c r="C439" s="43" t="s">
        <v>79</v>
      </c>
      <c r="D439" s="44">
        <v>1270.3499999999999</v>
      </c>
      <c r="E439" s="44">
        <v>1196.3599999999999</v>
      </c>
      <c r="F439" s="44">
        <v>1149.5</v>
      </c>
      <c r="G439" s="44">
        <v>1120.24</v>
      </c>
      <c r="H439" s="44">
        <v>1133.02</v>
      </c>
      <c r="I439" s="44">
        <v>1197.7</v>
      </c>
      <c r="J439" s="44">
        <v>1251.5899999999999</v>
      </c>
      <c r="K439" s="44">
        <v>1301.1400000000001</v>
      </c>
      <c r="L439" s="44">
        <v>1555.5</v>
      </c>
      <c r="M439" s="44">
        <v>1694.86</v>
      </c>
      <c r="N439" s="44">
        <v>1764.29</v>
      </c>
      <c r="O439" s="44">
        <v>1840.89</v>
      </c>
      <c r="P439" s="44">
        <v>1858.56</v>
      </c>
      <c r="Q439" s="44">
        <v>1864.44</v>
      </c>
      <c r="R439" s="44">
        <v>1793.04</v>
      </c>
      <c r="S439" s="44">
        <v>1827.75</v>
      </c>
      <c r="T439" s="44">
        <v>1845.41</v>
      </c>
      <c r="U439" s="44">
        <v>2061.0700000000002</v>
      </c>
      <c r="V439" s="44">
        <v>2080.92</v>
      </c>
      <c r="W439" s="44">
        <v>1960.67</v>
      </c>
      <c r="X439" s="44">
        <v>1981.98</v>
      </c>
      <c r="Y439" s="44">
        <v>1718.69</v>
      </c>
      <c r="Z439" s="44">
        <v>1492.95</v>
      </c>
      <c r="AA439" s="44">
        <v>1295.72</v>
      </c>
    </row>
    <row r="440" spans="1:27" ht="12.75" hidden="1" customHeight="1" outlineLevel="1" x14ac:dyDescent="0.2">
      <c r="A440" s="97" t="s">
        <v>671</v>
      </c>
      <c r="B440" s="63" t="s">
        <v>90</v>
      </c>
      <c r="C440" s="43" t="s">
        <v>79</v>
      </c>
      <c r="D440" s="44">
        <f>$D$315</f>
        <v>2222.89</v>
      </c>
      <c r="E440" s="44">
        <f t="shared" ref="E440:AA440" si="256">$D$315</f>
        <v>2222.89</v>
      </c>
      <c r="F440" s="44">
        <f t="shared" si="256"/>
        <v>2222.89</v>
      </c>
      <c r="G440" s="44">
        <f t="shared" si="256"/>
        <v>2222.89</v>
      </c>
      <c r="H440" s="44">
        <f t="shared" si="256"/>
        <v>2222.89</v>
      </c>
      <c r="I440" s="44">
        <f t="shared" si="256"/>
        <v>2222.89</v>
      </c>
      <c r="J440" s="44">
        <f t="shared" si="256"/>
        <v>2222.89</v>
      </c>
      <c r="K440" s="44">
        <f t="shared" si="256"/>
        <v>2222.89</v>
      </c>
      <c r="L440" s="44">
        <f t="shared" si="256"/>
        <v>2222.89</v>
      </c>
      <c r="M440" s="44">
        <f t="shared" si="256"/>
        <v>2222.89</v>
      </c>
      <c r="N440" s="44">
        <f t="shared" si="256"/>
        <v>2222.89</v>
      </c>
      <c r="O440" s="44">
        <f t="shared" si="256"/>
        <v>2222.89</v>
      </c>
      <c r="P440" s="44">
        <f t="shared" si="256"/>
        <v>2222.89</v>
      </c>
      <c r="Q440" s="44">
        <f t="shared" si="256"/>
        <v>2222.89</v>
      </c>
      <c r="R440" s="44">
        <f t="shared" si="256"/>
        <v>2222.89</v>
      </c>
      <c r="S440" s="44">
        <f t="shared" si="256"/>
        <v>2222.89</v>
      </c>
      <c r="T440" s="44">
        <f t="shared" si="256"/>
        <v>2222.89</v>
      </c>
      <c r="U440" s="44">
        <f t="shared" si="256"/>
        <v>2222.89</v>
      </c>
      <c r="V440" s="44">
        <f t="shared" si="256"/>
        <v>2222.89</v>
      </c>
      <c r="W440" s="44">
        <f t="shared" si="256"/>
        <v>2222.89</v>
      </c>
      <c r="X440" s="44">
        <f t="shared" si="256"/>
        <v>2222.89</v>
      </c>
      <c r="Y440" s="44">
        <f t="shared" si="256"/>
        <v>2222.89</v>
      </c>
      <c r="Z440" s="44">
        <f t="shared" si="256"/>
        <v>2222.89</v>
      </c>
      <c r="AA440" s="44">
        <f t="shared" si="256"/>
        <v>2222.89</v>
      </c>
    </row>
    <row r="441" spans="1:27" ht="12.75" hidden="1" customHeight="1" outlineLevel="1" x14ac:dyDescent="0.2">
      <c r="A441" s="97" t="s">
        <v>672</v>
      </c>
      <c r="B441" s="63" t="s">
        <v>83</v>
      </c>
      <c r="C441" s="43" t="s">
        <v>79</v>
      </c>
      <c r="D441" s="44">
        <v>3.63</v>
      </c>
      <c r="E441" s="44">
        <v>3.63</v>
      </c>
      <c r="F441" s="44">
        <v>3.63</v>
      </c>
      <c r="G441" s="44">
        <v>3.63</v>
      </c>
      <c r="H441" s="44">
        <v>3.63</v>
      </c>
      <c r="I441" s="44">
        <v>3.63</v>
      </c>
      <c r="J441" s="44">
        <v>3.63</v>
      </c>
      <c r="K441" s="44">
        <v>3.63</v>
      </c>
      <c r="L441" s="44">
        <v>3.63</v>
      </c>
      <c r="M441" s="44">
        <v>3.63</v>
      </c>
      <c r="N441" s="44">
        <v>3.63</v>
      </c>
      <c r="O441" s="44">
        <v>3.63</v>
      </c>
      <c r="P441" s="44">
        <v>3.63</v>
      </c>
      <c r="Q441" s="44">
        <v>3.63</v>
      </c>
      <c r="R441" s="44">
        <v>3.63</v>
      </c>
      <c r="S441" s="44">
        <v>3.63</v>
      </c>
      <c r="T441" s="44">
        <v>3.63</v>
      </c>
      <c r="U441" s="44">
        <v>3.63</v>
      </c>
      <c r="V441" s="44">
        <v>3.63</v>
      </c>
      <c r="W441" s="44">
        <v>3.63</v>
      </c>
      <c r="X441" s="44">
        <v>3.63</v>
      </c>
      <c r="Y441" s="44">
        <v>3.63</v>
      </c>
      <c r="Z441" s="44">
        <v>3.63</v>
      </c>
      <c r="AA441" s="44">
        <v>3.63</v>
      </c>
    </row>
    <row r="442" spans="1:27" ht="12.75" hidden="1" customHeight="1" outlineLevel="1" x14ac:dyDescent="0.2">
      <c r="A442" s="97" t="s">
        <v>673</v>
      </c>
      <c r="B442" s="63" t="s">
        <v>81</v>
      </c>
      <c r="C442" s="43" t="s">
        <v>79</v>
      </c>
      <c r="D442" s="44">
        <f>$D$11</f>
        <v>110.23</v>
      </c>
      <c r="E442" s="44">
        <f t="shared" ref="E442:AA442" si="257">$D$11</f>
        <v>110.23</v>
      </c>
      <c r="F442" s="44">
        <f t="shared" si="257"/>
        <v>110.23</v>
      </c>
      <c r="G442" s="44">
        <f t="shared" si="257"/>
        <v>110.23</v>
      </c>
      <c r="H442" s="44">
        <f t="shared" si="257"/>
        <v>110.23</v>
      </c>
      <c r="I442" s="44">
        <f t="shared" si="257"/>
        <v>110.23</v>
      </c>
      <c r="J442" s="44">
        <f t="shared" si="257"/>
        <v>110.23</v>
      </c>
      <c r="K442" s="44">
        <f t="shared" si="257"/>
        <v>110.23</v>
      </c>
      <c r="L442" s="44">
        <f t="shared" si="257"/>
        <v>110.23</v>
      </c>
      <c r="M442" s="44">
        <f t="shared" si="257"/>
        <v>110.23</v>
      </c>
      <c r="N442" s="44">
        <f t="shared" si="257"/>
        <v>110.23</v>
      </c>
      <c r="O442" s="44">
        <f t="shared" si="257"/>
        <v>110.23</v>
      </c>
      <c r="P442" s="44">
        <f t="shared" si="257"/>
        <v>110.23</v>
      </c>
      <c r="Q442" s="44">
        <f t="shared" si="257"/>
        <v>110.23</v>
      </c>
      <c r="R442" s="44">
        <f t="shared" si="257"/>
        <v>110.23</v>
      </c>
      <c r="S442" s="44">
        <f t="shared" si="257"/>
        <v>110.23</v>
      </c>
      <c r="T442" s="44">
        <f t="shared" si="257"/>
        <v>110.23</v>
      </c>
      <c r="U442" s="44">
        <f t="shared" si="257"/>
        <v>110.23</v>
      </c>
      <c r="V442" s="44">
        <f t="shared" si="257"/>
        <v>110.23</v>
      </c>
      <c r="W442" s="44">
        <f t="shared" si="257"/>
        <v>110.23</v>
      </c>
      <c r="X442" s="44">
        <f t="shared" si="257"/>
        <v>110.23</v>
      </c>
      <c r="Y442" s="44">
        <f t="shared" si="257"/>
        <v>110.23</v>
      </c>
      <c r="Z442" s="44">
        <f t="shared" si="257"/>
        <v>110.23</v>
      </c>
      <c r="AA442" s="44">
        <f t="shared" si="257"/>
        <v>110.23</v>
      </c>
    </row>
    <row r="443" spans="1:27" collapsed="1" x14ac:dyDescent="0.2">
      <c r="A443" s="96" t="s">
        <v>674</v>
      </c>
      <c r="B443" s="28" t="str">
        <f>"27"&amp;"."&amp;$B$639&amp;"."&amp;$B$640</f>
        <v>27.11.2023</v>
      </c>
      <c r="C443" s="88" t="s">
        <v>76</v>
      </c>
      <c r="D443" s="89">
        <f>ROUND(((D444+D445+D447+D446)/1000),5)</f>
        <v>3.45608</v>
      </c>
      <c r="E443" s="89">
        <f>ROUND(((E444+E445+E447+E446)/1000),5)</f>
        <v>3.3937200000000001</v>
      </c>
      <c r="F443" s="89">
        <f>ROUND(((F444+F445+F447+F446)/1000),5)</f>
        <v>3.32314</v>
      </c>
      <c r="G443" s="89">
        <f t="shared" ref="G443:AA443" si="258">ROUND(((G444+G445+G447+G446)/1000),5)</f>
        <v>3.3109199999999999</v>
      </c>
      <c r="H443" s="89">
        <f t="shared" si="258"/>
        <v>3.3582700000000001</v>
      </c>
      <c r="I443" s="89">
        <f t="shared" si="258"/>
        <v>3.5077400000000001</v>
      </c>
      <c r="J443" s="89">
        <f t="shared" si="258"/>
        <v>3.62365</v>
      </c>
      <c r="K443" s="89">
        <f t="shared" si="258"/>
        <v>3.9471400000000001</v>
      </c>
      <c r="L443" s="89">
        <f t="shared" si="258"/>
        <v>4.1620600000000003</v>
      </c>
      <c r="M443" s="89">
        <f t="shared" si="258"/>
        <v>4.1839700000000004</v>
      </c>
      <c r="N443" s="89">
        <f t="shared" si="258"/>
        <v>4.2646600000000001</v>
      </c>
      <c r="O443" s="89">
        <f t="shared" si="258"/>
        <v>4.3182999999999998</v>
      </c>
      <c r="P443" s="89">
        <f t="shared" si="258"/>
        <v>4.2869000000000002</v>
      </c>
      <c r="Q443" s="89">
        <f t="shared" si="258"/>
        <v>4.3162799999999999</v>
      </c>
      <c r="R443" s="89">
        <f t="shared" si="258"/>
        <v>4.3152400000000002</v>
      </c>
      <c r="S443" s="89">
        <f t="shared" si="258"/>
        <v>4.2573699999999999</v>
      </c>
      <c r="T443" s="89">
        <f t="shared" si="258"/>
        <v>4.2445399999999998</v>
      </c>
      <c r="U443" s="89">
        <f t="shared" si="258"/>
        <v>4.2417100000000003</v>
      </c>
      <c r="V443" s="89">
        <f t="shared" si="258"/>
        <v>4.2232200000000004</v>
      </c>
      <c r="W443" s="89">
        <f t="shared" si="258"/>
        <v>4.2337600000000002</v>
      </c>
      <c r="X443" s="89">
        <f t="shared" si="258"/>
        <v>4.1280299999999999</v>
      </c>
      <c r="Y443" s="89">
        <f t="shared" si="258"/>
        <v>3.91839</v>
      </c>
      <c r="Z443" s="89">
        <f t="shared" si="258"/>
        <v>3.6826300000000001</v>
      </c>
      <c r="AA443" s="89">
        <f t="shared" si="258"/>
        <v>3.5788099999999998</v>
      </c>
    </row>
    <row r="444" spans="1:27" ht="12.75" hidden="1" customHeight="1" outlineLevel="1" x14ac:dyDescent="0.2">
      <c r="A444" s="97" t="s">
        <v>675</v>
      </c>
      <c r="B444" s="63" t="s">
        <v>242</v>
      </c>
      <c r="C444" s="43" t="s">
        <v>79</v>
      </c>
      <c r="D444" s="44">
        <v>1119.33</v>
      </c>
      <c r="E444" s="44">
        <v>1056.97</v>
      </c>
      <c r="F444" s="44">
        <v>986.39</v>
      </c>
      <c r="G444" s="44">
        <v>974.17</v>
      </c>
      <c r="H444" s="44">
        <v>1021.52</v>
      </c>
      <c r="I444" s="44">
        <v>1170.99</v>
      </c>
      <c r="J444" s="44">
        <v>1286.9000000000001</v>
      </c>
      <c r="K444" s="44">
        <v>1610.39</v>
      </c>
      <c r="L444" s="44">
        <v>1825.31</v>
      </c>
      <c r="M444" s="44">
        <v>1847.22</v>
      </c>
      <c r="N444" s="44">
        <v>1927.91</v>
      </c>
      <c r="O444" s="44">
        <v>1981.55</v>
      </c>
      <c r="P444" s="44">
        <v>1950.15</v>
      </c>
      <c r="Q444" s="44">
        <v>1979.53</v>
      </c>
      <c r="R444" s="44">
        <v>1978.49</v>
      </c>
      <c r="S444" s="44">
        <v>1920.62</v>
      </c>
      <c r="T444" s="44">
        <v>1907.79</v>
      </c>
      <c r="U444" s="44">
        <v>1904.96</v>
      </c>
      <c r="V444" s="44">
        <v>1886.47</v>
      </c>
      <c r="W444" s="44">
        <v>1897.01</v>
      </c>
      <c r="X444" s="44">
        <v>1791.28</v>
      </c>
      <c r="Y444" s="44">
        <v>1581.64</v>
      </c>
      <c r="Z444" s="44">
        <v>1345.88</v>
      </c>
      <c r="AA444" s="44">
        <v>1242.06</v>
      </c>
    </row>
    <row r="445" spans="1:27" ht="12.75" hidden="1" customHeight="1" outlineLevel="1" x14ac:dyDescent="0.2">
      <c r="A445" s="97" t="s">
        <v>676</v>
      </c>
      <c r="B445" s="63" t="s">
        <v>90</v>
      </c>
      <c r="C445" s="43" t="s">
        <v>79</v>
      </c>
      <c r="D445" s="44">
        <f>$D$315</f>
        <v>2222.89</v>
      </c>
      <c r="E445" s="44">
        <f t="shared" ref="E445:AA445" si="259">$D$315</f>
        <v>2222.89</v>
      </c>
      <c r="F445" s="44">
        <f t="shared" si="259"/>
        <v>2222.89</v>
      </c>
      <c r="G445" s="44">
        <f t="shared" si="259"/>
        <v>2222.89</v>
      </c>
      <c r="H445" s="44">
        <f t="shared" si="259"/>
        <v>2222.89</v>
      </c>
      <c r="I445" s="44">
        <f t="shared" si="259"/>
        <v>2222.89</v>
      </c>
      <c r="J445" s="44">
        <f t="shared" si="259"/>
        <v>2222.89</v>
      </c>
      <c r="K445" s="44">
        <f t="shared" si="259"/>
        <v>2222.89</v>
      </c>
      <c r="L445" s="44">
        <f t="shared" si="259"/>
        <v>2222.89</v>
      </c>
      <c r="M445" s="44">
        <f t="shared" si="259"/>
        <v>2222.89</v>
      </c>
      <c r="N445" s="44">
        <f t="shared" si="259"/>
        <v>2222.89</v>
      </c>
      <c r="O445" s="44">
        <f t="shared" si="259"/>
        <v>2222.89</v>
      </c>
      <c r="P445" s="44">
        <f t="shared" si="259"/>
        <v>2222.89</v>
      </c>
      <c r="Q445" s="44">
        <f t="shared" si="259"/>
        <v>2222.89</v>
      </c>
      <c r="R445" s="44">
        <f t="shared" si="259"/>
        <v>2222.89</v>
      </c>
      <c r="S445" s="44">
        <f t="shared" si="259"/>
        <v>2222.89</v>
      </c>
      <c r="T445" s="44">
        <f t="shared" si="259"/>
        <v>2222.89</v>
      </c>
      <c r="U445" s="44">
        <f t="shared" si="259"/>
        <v>2222.89</v>
      </c>
      <c r="V445" s="44">
        <f t="shared" si="259"/>
        <v>2222.89</v>
      </c>
      <c r="W445" s="44">
        <f t="shared" si="259"/>
        <v>2222.89</v>
      </c>
      <c r="X445" s="44">
        <f t="shared" si="259"/>
        <v>2222.89</v>
      </c>
      <c r="Y445" s="44">
        <f t="shared" si="259"/>
        <v>2222.89</v>
      </c>
      <c r="Z445" s="44">
        <f t="shared" si="259"/>
        <v>2222.89</v>
      </c>
      <c r="AA445" s="44">
        <f t="shared" si="259"/>
        <v>2222.89</v>
      </c>
    </row>
    <row r="446" spans="1:27" ht="12.75" hidden="1" customHeight="1" outlineLevel="1" x14ac:dyDescent="0.2">
      <c r="A446" s="97" t="s">
        <v>677</v>
      </c>
      <c r="B446" s="63" t="s">
        <v>83</v>
      </c>
      <c r="C446" s="43" t="s">
        <v>79</v>
      </c>
      <c r="D446" s="44">
        <v>3.63</v>
      </c>
      <c r="E446" s="44">
        <v>3.63</v>
      </c>
      <c r="F446" s="44">
        <v>3.63</v>
      </c>
      <c r="G446" s="44">
        <v>3.63</v>
      </c>
      <c r="H446" s="44">
        <v>3.63</v>
      </c>
      <c r="I446" s="44">
        <v>3.63</v>
      </c>
      <c r="J446" s="44">
        <v>3.63</v>
      </c>
      <c r="K446" s="44">
        <v>3.63</v>
      </c>
      <c r="L446" s="44">
        <v>3.63</v>
      </c>
      <c r="M446" s="44">
        <v>3.63</v>
      </c>
      <c r="N446" s="44">
        <v>3.63</v>
      </c>
      <c r="O446" s="44">
        <v>3.63</v>
      </c>
      <c r="P446" s="44">
        <v>3.63</v>
      </c>
      <c r="Q446" s="44">
        <v>3.63</v>
      </c>
      <c r="R446" s="44">
        <v>3.63</v>
      </c>
      <c r="S446" s="44">
        <v>3.63</v>
      </c>
      <c r="T446" s="44">
        <v>3.63</v>
      </c>
      <c r="U446" s="44">
        <v>3.63</v>
      </c>
      <c r="V446" s="44">
        <v>3.63</v>
      </c>
      <c r="W446" s="44">
        <v>3.63</v>
      </c>
      <c r="X446" s="44">
        <v>3.63</v>
      </c>
      <c r="Y446" s="44">
        <v>3.63</v>
      </c>
      <c r="Z446" s="44">
        <v>3.63</v>
      </c>
      <c r="AA446" s="44">
        <v>3.63</v>
      </c>
    </row>
    <row r="447" spans="1:27" ht="12.75" hidden="1" customHeight="1" outlineLevel="1" x14ac:dyDescent="0.2">
      <c r="A447" s="97" t="s">
        <v>678</v>
      </c>
      <c r="B447" s="63" t="s">
        <v>81</v>
      </c>
      <c r="C447" s="43" t="s">
        <v>79</v>
      </c>
      <c r="D447" s="44">
        <f>$D$11</f>
        <v>110.23</v>
      </c>
      <c r="E447" s="44">
        <f t="shared" ref="E447:AA447" si="260">$D$11</f>
        <v>110.23</v>
      </c>
      <c r="F447" s="44">
        <f t="shared" si="260"/>
        <v>110.23</v>
      </c>
      <c r="G447" s="44">
        <f t="shared" si="260"/>
        <v>110.23</v>
      </c>
      <c r="H447" s="44">
        <f t="shared" si="260"/>
        <v>110.23</v>
      </c>
      <c r="I447" s="44">
        <f t="shared" si="260"/>
        <v>110.23</v>
      </c>
      <c r="J447" s="44">
        <f t="shared" si="260"/>
        <v>110.23</v>
      </c>
      <c r="K447" s="44">
        <f t="shared" si="260"/>
        <v>110.23</v>
      </c>
      <c r="L447" s="44">
        <f t="shared" si="260"/>
        <v>110.23</v>
      </c>
      <c r="M447" s="44">
        <f t="shared" si="260"/>
        <v>110.23</v>
      </c>
      <c r="N447" s="44">
        <f t="shared" si="260"/>
        <v>110.23</v>
      </c>
      <c r="O447" s="44">
        <f t="shared" si="260"/>
        <v>110.23</v>
      </c>
      <c r="P447" s="44">
        <f t="shared" si="260"/>
        <v>110.23</v>
      </c>
      <c r="Q447" s="44">
        <f t="shared" si="260"/>
        <v>110.23</v>
      </c>
      <c r="R447" s="44">
        <f t="shared" si="260"/>
        <v>110.23</v>
      </c>
      <c r="S447" s="44">
        <f t="shared" si="260"/>
        <v>110.23</v>
      </c>
      <c r="T447" s="44">
        <f t="shared" si="260"/>
        <v>110.23</v>
      </c>
      <c r="U447" s="44">
        <f t="shared" si="260"/>
        <v>110.23</v>
      </c>
      <c r="V447" s="44">
        <f t="shared" si="260"/>
        <v>110.23</v>
      </c>
      <c r="W447" s="44">
        <f t="shared" si="260"/>
        <v>110.23</v>
      </c>
      <c r="X447" s="44">
        <f t="shared" si="260"/>
        <v>110.23</v>
      </c>
      <c r="Y447" s="44">
        <f t="shared" si="260"/>
        <v>110.23</v>
      </c>
      <c r="Z447" s="44">
        <f t="shared" si="260"/>
        <v>110.23</v>
      </c>
      <c r="AA447" s="44">
        <f t="shared" si="260"/>
        <v>110.23</v>
      </c>
    </row>
    <row r="448" spans="1:27" collapsed="1" x14ac:dyDescent="0.2">
      <c r="A448" s="96" t="s">
        <v>679</v>
      </c>
      <c r="B448" s="28" t="str">
        <f>"28"&amp;"."&amp;$B$639&amp;"."&amp;$B$640</f>
        <v>28.11.2023</v>
      </c>
      <c r="C448" s="88" t="s">
        <v>76</v>
      </c>
      <c r="D448" s="89">
        <f>ROUND(((D449+D450+D452+D451)/1000),5)</f>
        <v>3.5132699999999999</v>
      </c>
      <c r="E448" s="89">
        <f>ROUND(((E449+E450+E452+E451)/1000),5)</f>
        <v>3.41953</v>
      </c>
      <c r="F448" s="89">
        <f>ROUND(((F449+F450+F452+F451)/1000),5)</f>
        <v>3.34998</v>
      </c>
      <c r="G448" s="89">
        <f t="shared" ref="G448:AA448" si="261">ROUND(((G449+G450+G452+G451)/1000),5)</f>
        <v>3.3526699999999998</v>
      </c>
      <c r="H448" s="89">
        <f t="shared" si="261"/>
        <v>3.4057599999999999</v>
      </c>
      <c r="I448" s="89">
        <f t="shared" si="261"/>
        <v>3.57124</v>
      </c>
      <c r="J448" s="89">
        <f t="shared" si="261"/>
        <v>3.7663600000000002</v>
      </c>
      <c r="K448" s="89">
        <f t="shared" si="261"/>
        <v>3.9468800000000002</v>
      </c>
      <c r="L448" s="89">
        <f t="shared" si="261"/>
        <v>4.2436499999999997</v>
      </c>
      <c r="M448" s="89">
        <f t="shared" si="261"/>
        <v>4.2777399999999997</v>
      </c>
      <c r="N448" s="89">
        <f t="shared" si="261"/>
        <v>4.2838200000000004</v>
      </c>
      <c r="O448" s="89">
        <f t="shared" si="261"/>
        <v>4.2931600000000003</v>
      </c>
      <c r="P448" s="89">
        <f t="shared" si="261"/>
        <v>4.2871499999999996</v>
      </c>
      <c r="Q448" s="89">
        <f t="shared" si="261"/>
        <v>4.2845399999999998</v>
      </c>
      <c r="R448" s="89">
        <f t="shared" si="261"/>
        <v>4.2854200000000002</v>
      </c>
      <c r="S448" s="89">
        <f t="shared" si="261"/>
        <v>4.2828400000000002</v>
      </c>
      <c r="T448" s="89">
        <f t="shared" si="261"/>
        <v>4.2905300000000004</v>
      </c>
      <c r="U448" s="89">
        <f t="shared" si="261"/>
        <v>4.2989100000000002</v>
      </c>
      <c r="V448" s="89">
        <f t="shared" si="261"/>
        <v>4.2930299999999999</v>
      </c>
      <c r="W448" s="89">
        <f t="shared" si="261"/>
        <v>4.2841100000000001</v>
      </c>
      <c r="X448" s="89">
        <f t="shared" si="261"/>
        <v>4.1741599999999996</v>
      </c>
      <c r="Y448" s="89">
        <f t="shared" si="261"/>
        <v>3.9716200000000002</v>
      </c>
      <c r="Z448" s="89">
        <f t="shared" si="261"/>
        <v>3.69096</v>
      </c>
      <c r="AA448" s="89">
        <f t="shared" si="261"/>
        <v>3.58663</v>
      </c>
    </row>
    <row r="449" spans="1:27" ht="12.75" hidden="1" customHeight="1" outlineLevel="1" x14ac:dyDescent="0.2">
      <c r="A449" s="97" t="s">
        <v>680</v>
      </c>
      <c r="B449" s="63" t="s">
        <v>242</v>
      </c>
      <c r="C449" s="43" t="s">
        <v>79</v>
      </c>
      <c r="D449" s="44">
        <v>1176.52</v>
      </c>
      <c r="E449" s="44">
        <v>1082.78</v>
      </c>
      <c r="F449" s="44">
        <v>1013.23</v>
      </c>
      <c r="G449" s="44">
        <v>1015.92</v>
      </c>
      <c r="H449" s="44">
        <v>1069.01</v>
      </c>
      <c r="I449" s="44">
        <v>1234.49</v>
      </c>
      <c r="J449" s="44">
        <v>1429.61</v>
      </c>
      <c r="K449" s="44">
        <v>1610.13</v>
      </c>
      <c r="L449" s="44">
        <v>1906.9</v>
      </c>
      <c r="M449" s="44">
        <v>1940.99</v>
      </c>
      <c r="N449" s="44">
        <v>1947.07</v>
      </c>
      <c r="O449" s="44">
        <v>1956.41</v>
      </c>
      <c r="P449" s="44">
        <v>1950.4</v>
      </c>
      <c r="Q449" s="44">
        <v>1947.79</v>
      </c>
      <c r="R449" s="44">
        <v>1948.67</v>
      </c>
      <c r="S449" s="44">
        <v>1946.09</v>
      </c>
      <c r="T449" s="44">
        <v>1953.78</v>
      </c>
      <c r="U449" s="44">
        <v>1962.16</v>
      </c>
      <c r="V449" s="44">
        <v>1956.28</v>
      </c>
      <c r="W449" s="44">
        <v>1947.36</v>
      </c>
      <c r="X449" s="44">
        <v>1837.41</v>
      </c>
      <c r="Y449" s="44">
        <v>1634.87</v>
      </c>
      <c r="Z449" s="44">
        <v>1354.21</v>
      </c>
      <c r="AA449" s="44">
        <v>1249.8800000000001</v>
      </c>
    </row>
    <row r="450" spans="1:27" ht="12.75" hidden="1" customHeight="1" outlineLevel="1" x14ac:dyDescent="0.2">
      <c r="A450" s="97" t="s">
        <v>681</v>
      </c>
      <c r="B450" s="63" t="s">
        <v>90</v>
      </c>
      <c r="C450" s="43" t="s">
        <v>79</v>
      </c>
      <c r="D450" s="44">
        <f>$D$315</f>
        <v>2222.89</v>
      </c>
      <c r="E450" s="44">
        <f t="shared" ref="E450:AA450" si="262">$D$315</f>
        <v>2222.89</v>
      </c>
      <c r="F450" s="44">
        <f t="shared" si="262"/>
        <v>2222.89</v>
      </c>
      <c r="G450" s="44">
        <f t="shared" si="262"/>
        <v>2222.89</v>
      </c>
      <c r="H450" s="44">
        <f t="shared" si="262"/>
        <v>2222.89</v>
      </c>
      <c r="I450" s="44">
        <f t="shared" si="262"/>
        <v>2222.89</v>
      </c>
      <c r="J450" s="44">
        <f t="shared" si="262"/>
        <v>2222.89</v>
      </c>
      <c r="K450" s="44">
        <f t="shared" si="262"/>
        <v>2222.89</v>
      </c>
      <c r="L450" s="44">
        <f t="shared" si="262"/>
        <v>2222.89</v>
      </c>
      <c r="M450" s="44">
        <f t="shared" si="262"/>
        <v>2222.89</v>
      </c>
      <c r="N450" s="44">
        <f t="shared" si="262"/>
        <v>2222.89</v>
      </c>
      <c r="O450" s="44">
        <f t="shared" si="262"/>
        <v>2222.89</v>
      </c>
      <c r="P450" s="44">
        <f t="shared" si="262"/>
        <v>2222.89</v>
      </c>
      <c r="Q450" s="44">
        <f t="shared" si="262"/>
        <v>2222.89</v>
      </c>
      <c r="R450" s="44">
        <f t="shared" si="262"/>
        <v>2222.89</v>
      </c>
      <c r="S450" s="44">
        <f t="shared" si="262"/>
        <v>2222.89</v>
      </c>
      <c r="T450" s="44">
        <f t="shared" si="262"/>
        <v>2222.89</v>
      </c>
      <c r="U450" s="44">
        <f t="shared" si="262"/>
        <v>2222.89</v>
      </c>
      <c r="V450" s="44">
        <f t="shared" si="262"/>
        <v>2222.89</v>
      </c>
      <c r="W450" s="44">
        <f t="shared" si="262"/>
        <v>2222.89</v>
      </c>
      <c r="X450" s="44">
        <f t="shared" si="262"/>
        <v>2222.89</v>
      </c>
      <c r="Y450" s="44">
        <f t="shared" si="262"/>
        <v>2222.89</v>
      </c>
      <c r="Z450" s="44">
        <f t="shared" si="262"/>
        <v>2222.89</v>
      </c>
      <c r="AA450" s="44">
        <f t="shared" si="262"/>
        <v>2222.89</v>
      </c>
    </row>
    <row r="451" spans="1:27" ht="12.75" hidden="1" customHeight="1" outlineLevel="1" x14ac:dyDescent="0.2">
      <c r="A451" s="97" t="s">
        <v>682</v>
      </c>
      <c r="B451" s="63" t="s">
        <v>83</v>
      </c>
      <c r="C451" s="43" t="s">
        <v>79</v>
      </c>
      <c r="D451" s="44">
        <v>3.63</v>
      </c>
      <c r="E451" s="44">
        <v>3.63</v>
      </c>
      <c r="F451" s="44">
        <v>3.63</v>
      </c>
      <c r="G451" s="44">
        <v>3.63</v>
      </c>
      <c r="H451" s="44">
        <v>3.63</v>
      </c>
      <c r="I451" s="44">
        <v>3.63</v>
      </c>
      <c r="J451" s="44">
        <v>3.63</v>
      </c>
      <c r="K451" s="44">
        <v>3.63</v>
      </c>
      <c r="L451" s="44">
        <v>3.63</v>
      </c>
      <c r="M451" s="44">
        <v>3.63</v>
      </c>
      <c r="N451" s="44">
        <v>3.63</v>
      </c>
      <c r="O451" s="44">
        <v>3.63</v>
      </c>
      <c r="P451" s="44">
        <v>3.63</v>
      </c>
      <c r="Q451" s="44">
        <v>3.63</v>
      </c>
      <c r="R451" s="44">
        <v>3.63</v>
      </c>
      <c r="S451" s="44">
        <v>3.63</v>
      </c>
      <c r="T451" s="44">
        <v>3.63</v>
      </c>
      <c r="U451" s="44">
        <v>3.63</v>
      </c>
      <c r="V451" s="44">
        <v>3.63</v>
      </c>
      <c r="W451" s="44">
        <v>3.63</v>
      </c>
      <c r="X451" s="44">
        <v>3.63</v>
      </c>
      <c r="Y451" s="44">
        <v>3.63</v>
      </c>
      <c r="Z451" s="44">
        <v>3.63</v>
      </c>
      <c r="AA451" s="44">
        <v>3.63</v>
      </c>
    </row>
    <row r="452" spans="1:27" ht="12.75" hidden="1" customHeight="1" outlineLevel="1" x14ac:dyDescent="0.2">
      <c r="A452" s="97" t="s">
        <v>683</v>
      </c>
      <c r="B452" s="63" t="s">
        <v>81</v>
      </c>
      <c r="C452" s="43" t="s">
        <v>79</v>
      </c>
      <c r="D452" s="44">
        <f>$D$11</f>
        <v>110.23</v>
      </c>
      <c r="E452" s="44">
        <f t="shared" ref="E452:AA452" si="263">$D$11</f>
        <v>110.23</v>
      </c>
      <c r="F452" s="44">
        <f t="shared" si="263"/>
        <v>110.23</v>
      </c>
      <c r="G452" s="44">
        <f t="shared" si="263"/>
        <v>110.23</v>
      </c>
      <c r="H452" s="44">
        <f t="shared" si="263"/>
        <v>110.23</v>
      </c>
      <c r="I452" s="44">
        <f t="shared" si="263"/>
        <v>110.23</v>
      </c>
      <c r="J452" s="44">
        <f t="shared" si="263"/>
        <v>110.23</v>
      </c>
      <c r="K452" s="44">
        <f t="shared" si="263"/>
        <v>110.23</v>
      </c>
      <c r="L452" s="44">
        <f t="shared" si="263"/>
        <v>110.23</v>
      </c>
      <c r="M452" s="44">
        <f t="shared" si="263"/>
        <v>110.23</v>
      </c>
      <c r="N452" s="44">
        <f t="shared" si="263"/>
        <v>110.23</v>
      </c>
      <c r="O452" s="44">
        <f t="shared" si="263"/>
        <v>110.23</v>
      </c>
      <c r="P452" s="44">
        <f t="shared" si="263"/>
        <v>110.23</v>
      </c>
      <c r="Q452" s="44">
        <f t="shared" si="263"/>
        <v>110.23</v>
      </c>
      <c r="R452" s="44">
        <f t="shared" si="263"/>
        <v>110.23</v>
      </c>
      <c r="S452" s="44">
        <f t="shared" si="263"/>
        <v>110.23</v>
      </c>
      <c r="T452" s="44">
        <f t="shared" si="263"/>
        <v>110.23</v>
      </c>
      <c r="U452" s="44">
        <f t="shared" si="263"/>
        <v>110.23</v>
      </c>
      <c r="V452" s="44">
        <f t="shared" si="263"/>
        <v>110.23</v>
      </c>
      <c r="W452" s="44">
        <f t="shared" si="263"/>
        <v>110.23</v>
      </c>
      <c r="X452" s="44">
        <f t="shared" si="263"/>
        <v>110.23</v>
      </c>
      <c r="Y452" s="44">
        <f t="shared" si="263"/>
        <v>110.23</v>
      </c>
      <c r="Z452" s="44">
        <f t="shared" si="263"/>
        <v>110.23</v>
      </c>
      <c r="AA452" s="44">
        <f t="shared" si="263"/>
        <v>110.23</v>
      </c>
    </row>
    <row r="453" spans="1:27" collapsed="1" x14ac:dyDescent="0.2">
      <c r="A453" s="96" t="s">
        <v>684</v>
      </c>
      <c r="B453" s="28" t="str">
        <f>"29"&amp;"."&amp;$B$639&amp;"."&amp;$B$640</f>
        <v>29.11.2023</v>
      </c>
      <c r="C453" s="88" t="s">
        <v>76</v>
      </c>
      <c r="D453" s="89">
        <f>ROUND(((D454+D455+D457+D456)/1000),5)</f>
        <v>3.5290499999999998</v>
      </c>
      <c r="E453" s="89">
        <f>ROUND(((E454+E455+E457+E456)/1000),5)</f>
        <v>3.4599899999999999</v>
      </c>
      <c r="F453" s="89">
        <f>ROUND(((F454+F455+F457+F456)/1000),5)</f>
        <v>3.40598</v>
      </c>
      <c r="G453" s="89">
        <f t="shared" ref="G453:AA453" si="264">ROUND(((G454+G455+G457+G456)/1000),5)</f>
        <v>3.4041399999999999</v>
      </c>
      <c r="H453" s="89">
        <f t="shared" si="264"/>
        <v>3.4537499999999999</v>
      </c>
      <c r="I453" s="89">
        <f t="shared" si="264"/>
        <v>3.5917300000000001</v>
      </c>
      <c r="J453" s="89">
        <f t="shared" si="264"/>
        <v>3.7648000000000001</v>
      </c>
      <c r="K453" s="89">
        <f t="shared" si="264"/>
        <v>4.0496699999999999</v>
      </c>
      <c r="L453" s="89">
        <f t="shared" si="264"/>
        <v>4.2038200000000003</v>
      </c>
      <c r="M453" s="89">
        <f t="shared" si="264"/>
        <v>4.2378999999999998</v>
      </c>
      <c r="N453" s="89">
        <f t="shared" si="264"/>
        <v>4.2577199999999999</v>
      </c>
      <c r="O453" s="89">
        <f t="shared" si="264"/>
        <v>4.2945099999999998</v>
      </c>
      <c r="P453" s="89">
        <f t="shared" si="264"/>
        <v>4.2770599999999996</v>
      </c>
      <c r="Q453" s="89">
        <f t="shared" si="264"/>
        <v>4.2842200000000004</v>
      </c>
      <c r="R453" s="89">
        <f t="shared" si="264"/>
        <v>4.274</v>
      </c>
      <c r="S453" s="89">
        <f t="shared" si="264"/>
        <v>4.2558299999999996</v>
      </c>
      <c r="T453" s="89">
        <f t="shared" si="264"/>
        <v>4.2581600000000002</v>
      </c>
      <c r="U453" s="89">
        <f t="shared" si="264"/>
        <v>4.26363</v>
      </c>
      <c r="V453" s="89">
        <f t="shared" si="264"/>
        <v>4.2521199999999997</v>
      </c>
      <c r="W453" s="89">
        <f t="shared" si="264"/>
        <v>4.23895</v>
      </c>
      <c r="X453" s="89">
        <f t="shared" si="264"/>
        <v>4.1164300000000003</v>
      </c>
      <c r="Y453" s="89">
        <f t="shared" si="264"/>
        <v>4.0379300000000002</v>
      </c>
      <c r="Z453" s="89">
        <f t="shared" si="264"/>
        <v>3.81366</v>
      </c>
      <c r="AA453" s="89">
        <f t="shared" si="264"/>
        <v>3.6004900000000002</v>
      </c>
    </row>
    <row r="454" spans="1:27" ht="12.75" hidden="1" customHeight="1" outlineLevel="1" x14ac:dyDescent="0.2">
      <c r="A454" s="97" t="s">
        <v>685</v>
      </c>
      <c r="B454" s="63" t="s">
        <v>242</v>
      </c>
      <c r="C454" s="43" t="s">
        <v>79</v>
      </c>
      <c r="D454" s="44">
        <v>1192.3</v>
      </c>
      <c r="E454" s="44">
        <v>1123.24</v>
      </c>
      <c r="F454" s="44">
        <v>1069.23</v>
      </c>
      <c r="G454" s="44">
        <v>1067.3900000000001</v>
      </c>
      <c r="H454" s="44">
        <v>1117</v>
      </c>
      <c r="I454" s="44">
        <v>1254.98</v>
      </c>
      <c r="J454" s="44">
        <v>1428.05</v>
      </c>
      <c r="K454" s="44">
        <v>1712.92</v>
      </c>
      <c r="L454" s="44">
        <v>1867.07</v>
      </c>
      <c r="M454" s="44">
        <v>1901.15</v>
      </c>
      <c r="N454" s="44">
        <v>1920.97</v>
      </c>
      <c r="O454" s="44">
        <v>1957.76</v>
      </c>
      <c r="P454" s="44">
        <v>1940.31</v>
      </c>
      <c r="Q454" s="44">
        <v>1947.47</v>
      </c>
      <c r="R454" s="44">
        <v>1937.25</v>
      </c>
      <c r="S454" s="44">
        <v>1919.08</v>
      </c>
      <c r="T454" s="44">
        <v>1921.41</v>
      </c>
      <c r="U454" s="44">
        <v>1926.88</v>
      </c>
      <c r="V454" s="44">
        <v>1915.37</v>
      </c>
      <c r="W454" s="44">
        <v>1902.2</v>
      </c>
      <c r="X454" s="44">
        <v>1779.68</v>
      </c>
      <c r="Y454" s="44">
        <v>1701.18</v>
      </c>
      <c r="Z454" s="44">
        <v>1476.91</v>
      </c>
      <c r="AA454" s="44">
        <v>1263.74</v>
      </c>
    </row>
    <row r="455" spans="1:27" ht="12.75" hidden="1" customHeight="1" outlineLevel="1" x14ac:dyDescent="0.2">
      <c r="A455" s="97" t="s">
        <v>686</v>
      </c>
      <c r="B455" s="63" t="s">
        <v>90</v>
      </c>
      <c r="C455" s="43" t="s">
        <v>79</v>
      </c>
      <c r="D455" s="44">
        <f>$D$315</f>
        <v>2222.89</v>
      </c>
      <c r="E455" s="44">
        <f t="shared" ref="E455:AA455" si="265">$D$315</f>
        <v>2222.89</v>
      </c>
      <c r="F455" s="44">
        <f t="shared" si="265"/>
        <v>2222.89</v>
      </c>
      <c r="G455" s="44">
        <f t="shared" si="265"/>
        <v>2222.89</v>
      </c>
      <c r="H455" s="44">
        <f t="shared" si="265"/>
        <v>2222.89</v>
      </c>
      <c r="I455" s="44">
        <f t="shared" si="265"/>
        <v>2222.89</v>
      </c>
      <c r="J455" s="44">
        <f t="shared" si="265"/>
        <v>2222.89</v>
      </c>
      <c r="K455" s="44">
        <f t="shared" si="265"/>
        <v>2222.89</v>
      </c>
      <c r="L455" s="44">
        <f t="shared" si="265"/>
        <v>2222.89</v>
      </c>
      <c r="M455" s="44">
        <f t="shared" si="265"/>
        <v>2222.89</v>
      </c>
      <c r="N455" s="44">
        <f t="shared" si="265"/>
        <v>2222.89</v>
      </c>
      <c r="O455" s="44">
        <f t="shared" si="265"/>
        <v>2222.89</v>
      </c>
      <c r="P455" s="44">
        <f t="shared" si="265"/>
        <v>2222.89</v>
      </c>
      <c r="Q455" s="44">
        <f t="shared" si="265"/>
        <v>2222.89</v>
      </c>
      <c r="R455" s="44">
        <f t="shared" si="265"/>
        <v>2222.89</v>
      </c>
      <c r="S455" s="44">
        <f t="shared" si="265"/>
        <v>2222.89</v>
      </c>
      <c r="T455" s="44">
        <f t="shared" si="265"/>
        <v>2222.89</v>
      </c>
      <c r="U455" s="44">
        <f t="shared" si="265"/>
        <v>2222.89</v>
      </c>
      <c r="V455" s="44">
        <f t="shared" si="265"/>
        <v>2222.89</v>
      </c>
      <c r="W455" s="44">
        <f t="shared" si="265"/>
        <v>2222.89</v>
      </c>
      <c r="X455" s="44">
        <f t="shared" si="265"/>
        <v>2222.89</v>
      </c>
      <c r="Y455" s="44">
        <f t="shared" si="265"/>
        <v>2222.89</v>
      </c>
      <c r="Z455" s="44">
        <f t="shared" si="265"/>
        <v>2222.89</v>
      </c>
      <c r="AA455" s="44">
        <f t="shared" si="265"/>
        <v>2222.89</v>
      </c>
    </row>
    <row r="456" spans="1:27" ht="12.75" hidden="1" customHeight="1" outlineLevel="1" x14ac:dyDescent="0.2">
      <c r="A456" s="97" t="s">
        <v>687</v>
      </c>
      <c r="B456" s="63" t="s">
        <v>83</v>
      </c>
      <c r="C456" s="43" t="s">
        <v>79</v>
      </c>
      <c r="D456" s="44">
        <v>3.63</v>
      </c>
      <c r="E456" s="44">
        <v>3.63</v>
      </c>
      <c r="F456" s="44">
        <v>3.63</v>
      </c>
      <c r="G456" s="44">
        <v>3.63</v>
      </c>
      <c r="H456" s="44">
        <v>3.63</v>
      </c>
      <c r="I456" s="44">
        <v>3.63</v>
      </c>
      <c r="J456" s="44">
        <v>3.63</v>
      </c>
      <c r="K456" s="44">
        <v>3.63</v>
      </c>
      <c r="L456" s="44">
        <v>3.63</v>
      </c>
      <c r="M456" s="44">
        <v>3.63</v>
      </c>
      <c r="N456" s="44">
        <v>3.63</v>
      </c>
      <c r="O456" s="44">
        <v>3.63</v>
      </c>
      <c r="P456" s="44">
        <v>3.63</v>
      </c>
      <c r="Q456" s="44">
        <v>3.63</v>
      </c>
      <c r="R456" s="44">
        <v>3.63</v>
      </c>
      <c r="S456" s="44">
        <v>3.63</v>
      </c>
      <c r="T456" s="44">
        <v>3.63</v>
      </c>
      <c r="U456" s="44">
        <v>3.63</v>
      </c>
      <c r="V456" s="44">
        <v>3.63</v>
      </c>
      <c r="W456" s="44">
        <v>3.63</v>
      </c>
      <c r="X456" s="44">
        <v>3.63</v>
      </c>
      <c r="Y456" s="44">
        <v>3.63</v>
      </c>
      <c r="Z456" s="44">
        <v>3.63</v>
      </c>
      <c r="AA456" s="44">
        <v>3.63</v>
      </c>
    </row>
    <row r="457" spans="1:27" ht="12.75" hidden="1" customHeight="1" outlineLevel="1" x14ac:dyDescent="0.2">
      <c r="A457" s="97" t="s">
        <v>688</v>
      </c>
      <c r="B457" s="63" t="s">
        <v>81</v>
      </c>
      <c r="C457" s="43" t="s">
        <v>79</v>
      </c>
      <c r="D457" s="44">
        <f>$D$11</f>
        <v>110.23</v>
      </c>
      <c r="E457" s="44">
        <f t="shared" ref="E457:AA457" si="266">$D$11</f>
        <v>110.23</v>
      </c>
      <c r="F457" s="44">
        <f t="shared" si="266"/>
        <v>110.23</v>
      </c>
      <c r="G457" s="44">
        <f t="shared" si="266"/>
        <v>110.23</v>
      </c>
      <c r="H457" s="44">
        <f t="shared" si="266"/>
        <v>110.23</v>
      </c>
      <c r="I457" s="44">
        <f t="shared" si="266"/>
        <v>110.23</v>
      </c>
      <c r="J457" s="44">
        <f t="shared" si="266"/>
        <v>110.23</v>
      </c>
      <c r="K457" s="44">
        <f t="shared" si="266"/>
        <v>110.23</v>
      </c>
      <c r="L457" s="44">
        <f t="shared" si="266"/>
        <v>110.23</v>
      </c>
      <c r="M457" s="44">
        <f t="shared" si="266"/>
        <v>110.23</v>
      </c>
      <c r="N457" s="44">
        <f t="shared" si="266"/>
        <v>110.23</v>
      </c>
      <c r="O457" s="44">
        <f t="shared" si="266"/>
        <v>110.23</v>
      </c>
      <c r="P457" s="44">
        <f t="shared" si="266"/>
        <v>110.23</v>
      </c>
      <c r="Q457" s="44">
        <f t="shared" si="266"/>
        <v>110.23</v>
      </c>
      <c r="R457" s="44">
        <f t="shared" si="266"/>
        <v>110.23</v>
      </c>
      <c r="S457" s="44">
        <f t="shared" si="266"/>
        <v>110.23</v>
      </c>
      <c r="T457" s="44">
        <f t="shared" si="266"/>
        <v>110.23</v>
      </c>
      <c r="U457" s="44">
        <f t="shared" si="266"/>
        <v>110.23</v>
      </c>
      <c r="V457" s="44">
        <f t="shared" si="266"/>
        <v>110.23</v>
      </c>
      <c r="W457" s="44">
        <f t="shared" si="266"/>
        <v>110.23</v>
      </c>
      <c r="X457" s="44">
        <f t="shared" si="266"/>
        <v>110.23</v>
      </c>
      <c r="Y457" s="44">
        <f t="shared" si="266"/>
        <v>110.23</v>
      </c>
      <c r="Z457" s="44">
        <f t="shared" si="266"/>
        <v>110.23</v>
      </c>
      <c r="AA457" s="44">
        <f t="shared" si="266"/>
        <v>110.23</v>
      </c>
    </row>
    <row r="458" spans="1:27" collapsed="1" x14ac:dyDescent="0.2">
      <c r="A458" s="96" t="s">
        <v>689</v>
      </c>
      <c r="B458" s="28" t="str">
        <f>"30"&amp;"."&amp;$B$639&amp;"."&amp;$B$640</f>
        <v>30.11.2023</v>
      </c>
      <c r="C458" s="88" t="s">
        <v>76</v>
      </c>
      <c r="D458" s="89">
        <f>ROUND(((D459+D460+D462+D461)/1000),5)</f>
        <v>3.5331000000000001</v>
      </c>
      <c r="E458" s="89">
        <f>ROUND(((E459+E460+E462+E461)/1000),5)</f>
        <v>3.47587</v>
      </c>
      <c r="F458" s="89">
        <f>ROUND(((F459+F460+F462+F461)/1000),5)</f>
        <v>3.4212500000000001</v>
      </c>
      <c r="G458" s="89">
        <f t="shared" ref="G458:AA458" si="267">ROUND(((G459+G460+G462+G461)/1000),5)</f>
        <v>3.4125899999999998</v>
      </c>
      <c r="H458" s="89">
        <f t="shared" si="267"/>
        <v>3.4536899999999999</v>
      </c>
      <c r="I458" s="89">
        <f t="shared" si="267"/>
        <v>3.6049799999999999</v>
      </c>
      <c r="J458" s="89">
        <f t="shared" si="267"/>
        <v>3.8001200000000002</v>
      </c>
      <c r="K458" s="89">
        <f t="shared" si="267"/>
        <v>4.0992300000000004</v>
      </c>
      <c r="L458" s="89">
        <f t="shared" si="267"/>
        <v>4.26004</v>
      </c>
      <c r="M458" s="89">
        <f t="shared" si="267"/>
        <v>4.2714100000000004</v>
      </c>
      <c r="N458" s="89">
        <f t="shared" si="267"/>
        <v>4.2976400000000003</v>
      </c>
      <c r="O458" s="89">
        <f t="shared" si="267"/>
        <v>4.3753200000000003</v>
      </c>
      <c r="P458" s="89">
        <f t="shared" si="267"/>
        <v>4.3430200000000001</v>
      </c>
      <c r="Q458" s="89">
        <f t="shared" si="267"/>
        <v>4.3633899999999999</v>
      </c>
      <c r="R458" s="89">
        <f t="shared" si="267"/>
        <v>4.3031600000000001</v>
      </c>
      <c r="S458" s="89">
        <f t="shared" si="267"/>
        <v>4.2961600000000004</v>
      </c>
      <c r="T458" s="89">
        <f t="shared" si="267"/>
        <v>4.3165199999999997</v>
      </c>
      <c r="U458" s="89">
        <f t="shared" si="267"/>
        <v>4.3266</v>
      </c>
      <c r="V458" s="89">
        <f t="shared" si="267"/>
        <v>4.3103999999999996</v>
      </c>
      <c r="W458" s="89">
        <f t="shared" si="267"/>
        <v>4.30166</v>
      </c>
      <c r="X458" s="89">
        <f t="shared" si="267"/>
        <v>4.2594700000000003</v>
      </c>
      <c r="Y458" s="89">
        <f t="shared" si="267"/>
        <v>4.13856</v>
      </c>
      <c r="Z458" s="89">
        <f t="shared" si="267"/>
        <v>3.82843</v>
      </c>
      <c r="AA458" s="89">
        <f t="shared" si="267"/>
        <v>3.6467700000000001</v>
      </c>
    </row>
    <row r="459" spans="1:27" ht="12.75" hidden="1" customHeight="1" outlineLevel="1" x14ac:dyDescent="0.2">
      <c r="A459" s="97" t="s">
        <v>690</v>
      </c>
      <c r="B459" s="63" t="s">
        <v>242</v>
      </c>
      <c r="C459" s="43" t="s">
        <v>79</v>
      </c>
      <c r="D459" s="44">
        <v>1196.3499999999999</v>
      </c>
      <c r="E459" s="44">
        <v>1139.1199999999999</v>
      </c>
      <c r="F459" s="44">
        <v>1084.5</v>
      </c>
      <c r="G459" s="44">
        <v>1075.8399999999999</v>
      </c>
      <c r="H459" s="44">
        <v>1116.94</v>
      </c>
      <c r="I459" s="44">
        <v>1268.23</v>
      </c>
      <c r="J459" s="44">
        <v>1463.37</v>
      </c>
      <c r="K459" s="44">
        <v>1762.48</v>
      </c>
      <c r="L459" s="44">
        <v>1923.29</v>
      </c>
      <c r="M459" s="44">
        <v>1934.66</v>
      </c>
      <c r="N459" s="44">
        <v>1960.89</v>
      </c>
      <c r="O459" s="44">
        <v>2038.57</v>
      </c>
      <c r="P459" s="44">
        <v>2006.27</v>
      </c>
      <c r="Q459" s="44">
        <v>2026.64</v>
      </c>
      <c r="R459" s="44">
        <v>1966.41</v>
      </c>
      <c r="S459" s="44">
        <v>1959.41</v>
      </c>
      <c r="T459" s="44">
        <v>1979.77</v>
      </c>
      <c r="U459" s="44">
        <v>1989.85</v>
      </c>
      <c r="V459" s="44">
        <v>1973.65</v>
      </c>
      <c r="W459" s="44">
        <v>1964.91</v>
      </c>
      <c r="X459" s="44">
        <v>1922.72</v>
      </c>
      <c r="Y459" s="44">
        <v>1801.81</v>
      </c>
      <c r="Z459" s="44">
        <v>1491.68</v>
      </c>
      <c r="AA459" s="44">
        <v>1310.02</v>
      </c>
    </row>
    <row r="460" spans="1:27" ht="12.75" hidden="1" customHeight="1" outlineLevel="1" x14ac:dyDescent="0.2">
      <c r="A460" s="97" t="s">
        <v>691</v>
      </c>
      <c r="B460" s="63" t="s">
        <v>90</v>
      </c>
      <c r="C460" s="43" t="s">
        <v>79</v>
      </c>
      <c r="D460" s="44">
        <f>$D$315</f>
        <v>2222.89</v>
      </c>
      <c r="E460" s="44">
        <f t="shared" ref="E460:AA460" si="268">$D$315</f>
        <v>2222.89</v>
      </c>
      <c r="F460" s="44">
        <f t="shared" si="268"/>
        <v>2222.89</v>
      </c>
      <c r="G460" s="44">
        <f t="shared" si="268"/>
        <v>2222.89</v>
      </c>
      <c r="H460" s="44">
        <f t="shared" si="268"/>
        <v>2222.89</v>
      </c>
      <c r="I460" s="44">
        <f t="shared" si="268"/>
        <v>2222.89</v>
      </c>
      <c r="J460" s="44">
        <f t="shared" si="268"/>
        <v>2222.89</v>
      </c>
      <c r="K460" s="44">
        <f t="shared" si="268"/>
        <v>2222.89</v>
      </c>
      <c r="L460" s="44">
        <f t="shared" si="268"/>
        <v>2222.89</v>
      </c>
      <c r="M460" s="44">
        <f t="shared" si="268"/>
        <v>2222.89</v>
      </c>
      <c r="N460" s="44">
        <f t="shared" si="268"/>
        <v>2222.89</v>
      </c>
      <c r="O460" s="44">
        <f t="shared" si="268"/>
        <v>2222.89</v>
      </c>
      <c r="P460" s="44">
        <f t="shared" si="268"/>
        <v>2222.89</v>
      </c>
      <c r="Q460" s="44">
        <f t="shared" si="268"/>
        <v>2222.89</v>
      </c>
      <c r="R460" s="44">
        <f t="shared" si="268"/>
        <v>2222.89</v>
      </c>
      <c r="S460" s="44">
        <f t="shared" si="268"/>
        <v>2222.89</v>
      </c>
      <c r="T460" s="44">
        <f t="shared" si="268"/>
        <v>2222.89</v>
      </c>
      <c r="U460" s="44">
        <f t="shared" si="268"/>
        <v>2222.89</v>
      </c>
      <c r="V460" s="44">
        <f t="shared" si="268"/>
        <v>2222.89</v>
      </c>
      <c r="W460" s="44">
        <f t="shared" si="268"/>
        <v>2222.89</v>
      </c>
      <c r="X460" s="44">
        <f t="shared" si="268"/>
        <v>2222.89</v>
      </c>
      <c r="Y460" s="44">
        <f t="shared" si="268"/>
        <v>2222.89</v>
      </c>
      <c r="Z460" s="44">
        <f t="shared" si="268"/>
        <v>2222.89</v>
      </c>
      <c r="AA460" s="44">
        <f t="shared" si="268"/>
        <v>2222.89</v>
      </c>
    </row>
    <row r="461" spans="1:27" ht="12.75" hidden="1" customHeight="1" outlineLevel="1" x14ac:dyDescent="0.2">
      <c r="A461" s="97" t="s">
        <v>692</v>
      </c>
      <c r="B461" s="63" t="s">
        <v>83</v>
      </c>
      <c r="C461" s="43" t="s">
        <v>79</v>
      </c>
      <c r="D461" s="44">
        <v>3.63</v>
      </c>
      <c r="E461" s="44">
        <v>3.63</v>
      </c>
      <c r="F461" s="44">
        <v>3.63</v>
      </c>
      <c r="G461" s="44">
        <v>3.63</v>
      </c>
      <c r="H461" s="44">
        <v>3.63</v>
      </c>
      <c r="I461" s="44">
        <v>3.63</v>
      </c>
      <c r="J461" s="44">
        <v>3.63</v>
      </c>
      <c r="K461" s="44">
        <v>3.63</v>
      </c>
      <c r="L461" s="44">
        <v>3.63</v>
      </c>
      <c r="M461" s="44">
        <v>3.63</v>
      </c>
      <c r="N461" s="44">
        <v>3.63</v>
      </c>
      <c r="O461" s="44">
        <v>3.63</v>
      </c>
      <c r="P461" s="44">
        <v>3.63</v>
      </c>
      <c r="Q461" s="44">
        <v>3.63</v>
      </c>
      <c r="R461" s="44">
        <v>3.63</v>
      </c>
      <c r="S461" s="44">
        <v>3.63</v>
      </c>
      <c r="T461" s="44">
        <v>3.63</v>
      </c>
      <c r="U461" s="44">
        <v>3.63</v>
      </c>
      <c r="V461" s="44">
        <v>3.63</v>
      </c>
      <c r="W461" s="44">
        <v>3.63</v>
      </c>
      <c r="X461" s="44">
        <v>3.63</v>
      </c>
      <c r="Y461" s="44">
        <v>3.63</v>
      </c>
      <c r="Z461" s="44">
        <v>3.63</v>
      </c>
      <c r="AA461" s="44">
        <v>3.63</v>
      </c>
    </row>
    <row r="462" spans="1:27" ht="12.75" hidden="1" customHeight="1" outlineLevel="1" x14ac:dyDescent="0.2">
      <c r="A462" s="97" t="s">
        <v>693</v>
      </c>
      <c r="B462" s="63" t="s">
        <v>81</v>
      </c>
      <c r="C462" s="43" t="s">
        <v>79</v>
      </c>
      <c r="D462" s="44">
        <f>$D$11</f>
        <v>110.23</v>
      </c>
      <c r="E462" s="44">
        <f t="shared" ref="E462:AA462" si="269">$D$11</f>
        <v>110.23</v>
      </c>
      <c r="F462" s="44">
        <f t="shared" si="269"/>
        <v>110.23</v>
      </c>
      <c r="G462" s="44">
        <f t="shared" si="269"/>
        <v>110.23</v>
      </c>
      <c r="H462" s="44">
        <f t="shared" si="269"/>
        <v>110.23</v>
      </c>
      <c r="I462" s="44">
        <f t="shared" si="269"/>
        <v>110.23</v>
      </c>
      <c r="J462" s="44">
        <f t="shared" si="269"/>
        <v>110.23</v>
      </c>
      <c r="K462" s="44">
        <f t="shared" si="269"/>
        <v>110.23</v>
      </c>
      <c r="L462" s="44">
        <f t="shared" si="269"/>
        <v>110.23</v>
      </c>
      <c r="M462" s="44">
        <f t="shared" si="269"/>
        <v>110.23</v>
      </c>
      <c r="N462" s="44">
        <f t="shared" si="269"/>
        <v>110.23</v>
      </c>
      <c r="O462" s="44">
        <f t="shared" si="269"/>
        <v>110.23</v>
      </c>
      <c r="P462" s="44">
        <f t="shared" si="269"/>
        <v>110.23</v>
      </c>
      <c r="Q462" s="44">
        <f t="shared" si="269"/>
        <v>110.23</v>
      </c>
      <c r="R462" s="44">
        <f t="shared" si="269"/>
        <v>110.23</v>
      </c>
      <c r="S462" s="44">
        <f t="shared" si="269"/>
        <v>110.23</v>
      </c>
      <c r="T462" s="44">
        <f t="shared" si="269"/>
        <v>110.23</v>
      </c>
      <c r="U462" s="44">
        <f t="shared" si="269"/>
        <v>110.23</v>
      </c>
      <c r="V462" s="44">
        <f t="shared" si="269"/>
        <v>110.23</v>
      </c>
      <c r="W462" s="44">
        <f t="shared" si="269"/>
        <v>110.23</v>
      </c>
      <c r="X462" s="44">
        <f t="shared" si="269"/>
        <v>110.23</v>
      </c>
      <c r="Y462" s="44">
        <f t="shared" si="269"/>
        <v>110.23</v>
      </c>
      <c r="Z462" s="44">
        <f t="shared" si="269"/>
        <v>110.23</v>
      </c>
      <c r="AA462" s="44">
        <f t="shared" si="269"/>
        <v>110.23</v>
      </c>
    </row>
    <row r="463" spans="1:27" collapsed="1" x14ac:dyDescent="0.2">
      <c r="B463" s="99" t="s">
        <v>391</v>
      </c>
    </row>
    <row r="464" spans="1:27" x14ac:dyDescent="0.2">
      <c r="A464" s="181" t="s">
        <v>694</v>
      </c>
      <c r="B464" s="182"/>
      <c r="C464" s="182"/>
      <c r="D464" s="182"/>
      <c r="E464" s="182"/>
      <c r="F464" s="182"/>
      <c r="G464" s="182"/>
      <c r="H464" s="182"/>
      <c r="I464" s="182"/>
      <c r="J464" s="182"/>
      <c r="K464" s="182"/>
      <c r="L464" s="182"/>
      <c r="M464" s="182"/>
      <c r="N464" s="182"/>
      <c r="O464" s="182"/>
      <c r="P464" s="182"/>
      <c r="Q464" s="182"/>
      <c r="R464" s="182"/>
      <c r="S464" s="182"/>
      <c r="T464" s="182"/>
      <c r="U464" s="182"/>
      <c r="V464" s="182"/>
      <c r="W464" s="182"/>
      <c r="X464" s="182"/>
      <c r="Y464" s="182"/>
      <c r="Z464" s="182"/>
      <c r="AA464" s="183"/>
    </row>
    <row r="465" spans="1:27" ht="25.5" x14ac:dyDescent="0.2">
      <c r="A465" s="26" t="s">
        <v>64</v>
      </c>
      <c r="B465" s="27" t="s">
        <v>214</v>
      </c>
      <c r="C465" s="26" t="s">
        <v>215</v>
      </c>
      <c r="D465" s="27" t="s">
        <v>216</v>
      </c>
      <c r="E465" s="27" t="s">
        <v>217</v>
      </c>
      <c r="F465" s="27" t="s">
        <v>218</v>
      </c>
      <c r="G465" s="27" t="s">
        <v>219</v>
      </c>
      <c r="H465" s="27" t="s">
        <v>220</v>
      </c>
      <c r="I465" s="27" t="s">
        <v>221</v>
      </c>
      <c r="J465" s="27" t="s">
        <v>222</v>
      </c>
      <c r="K465" s="27" t="s">
        <v>223</v>
      </c>
      <c r="L465" s="27" t="s">
        <v>224</v>
      </c>
      <c r="M465" s="27" t="s">
        <v>225</v>
      </c>
      <c r="N465" s="27" t="s">
        <v>226</v>
      </c>
      <c r="O465" s="27" t="s">
        <v>227</v>
      </c>
      <c r="P465" s="27" t="s">
        <v>228</v>
      </c>
      <c r="Q465" s="27" t="s">
        <v>229</v>
      </c>
      <c r="R465" s="27" t="s">
        <v>230</v>
      </c>
      <c r="S465" s="27" t="s">
        <v>231</v>
      </c>
      <c r="T465" s="27" t="s">
        <v>232</v>
      </c>
      <c r="U465" s="27" t="s">
        <v>233</v>
      </c>
      <c r="V465" s="27" t="s">
        <v>234</v>
      </c>
      <c r="W465" s="27" t="s">
        <v>235</v>
      </c>
      <c r="X465" s="27" t="s">
        <v>236</v>
      </c>
      <c r="Y465" s="27" t="s">
        <v>237</v>
      </c>
      <c r="Z465" s="27" t="s">
        <v>238</v>
      </c>
      <c r="AA465" s="27" t="s">
        <v>239</v>
      </c>
    </row>
    <row r="466" spans="1:27" x14ac:dyDescent="0.2">
      <c r="A466" s="96" t="s">
        <v>695</v>
      </c>
      <c r="B466" s="28" t="str">
        <f>"01"&amp;"."&amp;$B$639&amp;"."&amp;$B$640</f>
        <v>01.11.2023</v>
      </c>
      <c r="C466" s="88" t="s">
        <v>76</v>
      </c>
      <c r="D466" s="89">
        <f>ROUND(((D467+D468+D470+D469)/1000),5)</f>
        <v>4.8835199999999999</v>
      </c>
      <c r="E466" s="89">
        <f>ROUND(((E467+E468+E470+E469)/1000),5)</f>
        <v>4.7552500000000002</v>
      </c>
      <c r="F466" s="89">
        <f>ROUND(((F467+F468+F470+F469)/1000),5)</f>
        <v>4.6869100000000001</v>
      </c>
      <c r="G466" s="89">
        <f t="shared" ref="G466:AA466" si="270">ROUND(((G467+G468+G470+G469)/1000),5)</f>
        <v>4.6490200000000002</v>
      </c>
      <c r="H466" s="89">
        <f t="shared" si="270"/>
        <v>4.7582100000000001</v>
      </c>
      <c r="I466" s="89">
        <f t="shared" si="270"/>
        <v>4.9181400000000002</v>
      </c>
      <c r="J466" s="89">
        <f t="shared" si="270"/>
        <v>5.0874600000000001</v>
      </c>
      <c r="K466" s="89">
        <f t="shared" si="270"/>
        <v>5.3269599999999997</v>
      </c>
      <c r="L466" s="89">
        <f t="shared" si="270"/>
        <v>5.55091</v>
      </c>
      <c r="M466" s="89">
        <f t="shared" si="270"/>
        <v>5.69536</v>
      </c>
      <c r="N466" s="89">
        <f t="shared" si="270"/>
        <v>5.7017100000000003</v>
      </c>
      <c r="O466" s="89">
        <f t="shared" si="270"/>
        <v>5.6673299999999998</v>
      </c>
      <c r="P466" s="89">
        <f t="shared" si="270"/>
        <v>5.6672500000000001</v>
      </c>
      <c r="Q466" s="89">
        <f t="shared" si="270"/>
        <v>5.72783</v>
      </c>
      <c r="R466" s="89">
        <f t="shared" si="270"/>
        <v>5.6789100000000001</v>
      </c>
      <c r="S466" s="89">
        <f t="shared" si="270"/>
        <v>5.7014399999999998</v>
      </c>
      <c r="T466" s="89">
        <f t="shared" si="270"/>
        <v>5.6640699999999997</v>
      </c>
      <c r="U466" s="89">
        <f t="shared" si="270"/>
        <v>5.6656899999999997</v>
      </c>
      <c r="V466" s="89">
        <f t="shared" si="270"/>
        <v>5.6136799999999996</v>
      </c>
      <c r="W466" s="89">
        <f t="shared" si="270"/>
        <v>5.56569</v>
      </c>
      <c r="X466" s="89">
        <f t="shared" si="270"/>
        <v>5.5726000000000004</v>
      </c>
      <c r="Y466" s="89">
        <f t="shared" si="270"/>
        <v>5.3815499999999998</v>
      </c>
      <c r="Z466" s="89">
        <f t="shared" si="270"/>
        <v>5.1767099999999999</v>
      </c>
      <c r="AA466" s="89">
        <f t="shared" si="270"/>
        <v>4.96488</v>
      </c>
    </row>
    <row r="467" spans="1:27" ht="12.75" hidden="1" customHeight="1" outlineLevel="1" x14ac:dyDescent="0.2">
      <c r="A467" s="97" t="s">
        <v>696</v>
      </c>
      <c r="B467" s="63" t="s">
        <v>242</v>
      </c>
      <c r="C467" s="43" t="s">
        <v>79</v>
      </c>
      <c r="D467" s="44">
        <v>1209.8900000000001</v>
      </c>
      <c r="E467" s="44">
        <v>1081.6199999999999</v>
      </c>
      <c r="F467" s="44">
        <v>1013.28</v>
      </c>
      <c r="G467" s="44">
        <v>975.39</v>
      </c>
      <c r="H467" s="44">
        <v>1084.58</v>
      </c>
      <c r="I467" s="44">
        <v>1244.51</v>
      </c>
      <c r="J467" s="44">
        <v>1413.83</v>
      </c>
      <c r="K467" s="44">
        <v>1653.33</v>
      </c>
      <c r="L467" s="44">
        <v>1877.28</v>
      </c>
      <c r="M467" s="44">
        <v>2021.73</v>
      </c>
      <c r="N467" s="44">
        <v>2028.08</v>
      </c>
      <c r="O467" s="44">
        <v>1993.7</v>
      </c>
      <c r="P467" s="44">
        <v>1993.62</v>
      </c>
      <c r="Q467" s="44">
        <v>2054.1999999999998</v>
      </c>
      <c r="R467" s="44">
        <v>2005.28</v>
      </c>
      <c r="S467" s="44">
        <v>2027.81</v>
      </c>
      <c r="T467" s="44">
        <v>1990.44</v>
      </c>
      <c r="U467" s="44">
        <v>1992.06</v>
      </c>
      <c r="V467" s="44">
        <v>1940.05</v>
      </c>
      <c r="W467" s="44">
        <v>1892.06</v>
      </c>
      <c r="X467" s="44">
        <v>1898.97</v>
      </c>
      <c r="Y467" s="44">
        <v>1707.92</v>
      </c>
      <c r="Z467" s="44">
        <v>1503.08</v>
      </c>
      <c r="AA467" s="44">
        <v>1291.25</v>
      </c>
    </row>
    <row r="468" spans="1:27" ht="12.75" hidden="1" customHeight="1" outlineLevel="1" x14ac:dyDescent="0.2">
      <c r="A468" s="97" t="s">
        <v>697</v>
      </c>
      <c r="B468" s="63" t="s">
        <v>90</v>
      </c>
      <c r="C468" s="43" t="s">
        <v>79</v>
      </c>
      <c r="D468" s="44">
        <v>3559.77</v>
      </c>
      <c r="E468" s="44">
        <f>$D$468</f>
        <v>3559.77</v>
      </c>
      <c r="F468" s="44">
        <f t="shared" ref="F468:AA468" si="271">$D$468</f>
        <v>3559.77</v>
      </c>
      <c r="G468" s="44">
        <f t="shared" si="271"/>
        <v>3559.77</v>
      </c>
      <c r="H468" s="44">
        <f t="shared" si="271"/>
        <v>3559.77</v>
      </c>
      <c r="I468" s="44">
        <f t="shared" si="271"/>
        <v>3559.77</v>
      </c>
      <c r="J468" s="44">
        <f t="shared" si="271"/>
        <v>3559.77</v>
      </c>
      <c r="K468" s="44">
        <f t="shared" si="271"/>
        <v>3559.77</v>
      </c>
      <c r="L468" s="44">
        <f t="shared" si="271"/>
        <v>3559.77</v>
      </c>
      <c r="M468" s="44">
        <f t="shared" si="271"/>
        <v>3559.77</v>
      </c>
      <c r="N468" s="44">
        <f t="shared" si="271"/>
        <v>3559.77</v>
      </c>
      <c r="O468" s="44">
        <f t="shared" si="271"/>
        <v>3559.77</v>
      </c>
      <c r="P468" s="44">
        <f t="shared" si="271"/>
        <v>3559.77</v>
      </c>
      <c r="Q468" s="44">
        <f t="shared" si="271"/>
        <v>3559.77</v>
      </c>
      <c r="R468" s="44">
        <f t="shared" si="271"/>
        <v>3559.77</v>
      </c>
      <c r="S468" s="44">
        <f t="shared" si="271"/>
        <v>3559.77</v>
      </c>
      <c r="T468" s="44">
        <f t="shared" si="271"/>
        <v>3559.77</v>
      </c>
      <c r="U468" s="44">
        <f t="shared" si="271"/>
        <v>3559.77</v>
      </c>
      <c r="V468" s="44">
        <f t="shared" si="271"/>
        <v>3559.77</v>
      </c>
      <c r="W468" s="44">
        <f t="shared" si="271"/>
        <v>3559.77</v>
      </c>
      <c r="X468" s="44">
        <f t="shared" si="271"/>
        <v>3559.77</v>
      </c>
      <c r="Y468" s="44">
        <f t="shared" si="271"/>
        <v>3559.77</v>
      </c>
      <c r="Z468" s="44">
        <f t="shared" si="271"/>
        <v>3559.77</v>
      </c>
      <c r="AA468" s="44">
        <f t="shared" si="271"/>
        <v>3559.77</v>
      </c>
    </row>
    <row r="469" spans="1:27" ht="12.75" hidden="1" customHeight="1" outlineLevel="1" x14ac:dyDescent="0.2">
      <c r="A469" s="97" t="s">
        <v>698</v>
      </c>
      <c r="B469" s="63" t="s">
        <v>83</v>
      </c>
      <c r="C469" s="43" t="s">
        <v>79</v>
      </c>
      <c r="D469" s="44">
        <v>3.63</v>
      </c>
      <c r="E469" s="44">
        <v>3.63</v>
      </c>
      <c r="F469" s="44">
        <v>3.63</v>
      </c>
      <c r="G469" s="44">
        <v>3.63</v>
      </c>
      <c r="H469" s="44">
        <v>3.63</v>
      </c>
      <c r="I469" s="44">
        <v>3.63</v>
      </c>
      <c r="J469" s="44">
        <v>3.63</v>
      </c>
      <c r="K469" s="44">
        <v>3.63</v>
      </c>
      <c r="L469" s="44">
        <v>3.63</v>
      </c>
      <c r="M469" s="44">
        <v>3.63</v>
      </c>
      <c r="N469" s="44">
        <v>3.63</v>
      </c>
      <c r="O469" s="44">
        <v>3.63</v>
      </c>
      <c r="P469" s="44">
        <v>3.63</v>
      </c>
      <c r="Q469" s="44">
        <v>3.63</v>
      </c>
      <c r="R469" s="44">
        <v>3.63</v>
      </c>
      <c r="S469" s="44">
        <v>3.63</v>
      </c>
      <c r="T469" s="44">
        <v>3.63</v>
      </c>
      <c r="U469" s="44">
        <v>3.63</v>
      </c>
      <c r="V469" s="44">
        <v>3.63</v>
      </c>
      <c r="W469" s="44">
        <v>3.63</v>
      </c>
      <c r="X469" s="44">
        <v>3.63</v>
      </c>
      <c r="Y469" s="44">
        <v>3.63</v>
      </c>
      <c r="Z469" s="44">
        <v>3.63</v>
      </c>
      <c r="AA469" s="44">
        <v>3.63</v>
      </c>
    </row>
    <row r="470" spans="1:27" ht="12.75" hidden="1" customHeight="1" outlineLevel="1" x14ac:dyDescent="0.2">
      <c r="A470" s="97" t="s">
        <v>699</v>
      </c>
      <c r="B470" s="63" t="s">
        <v>81</v>
      </c>
      <c r="C470" s="43" t="s">
        <v>79</v>
      </c>
      <c r="D470" s="44">
        <f>$D$11</f>
        <v>110.23</v>
      </c>
      <c r="E470" s="44">
        <f t="shared" ref="E470:AA470" si="272">$D$11</f>
        <v>110.23</v>
      </c>
      <c r="F470" s="44">
        <f t="shared" si="272"/>
        <v>110.23</v>
      </c>
      <c r="G470" s="44">
        <f t="shared" si="272"/>
        <v>110.23</v>
      </c>
      <c r="H470" s="44">
        <f t="shared" si="272"/>
        <v>110.23</v>
      </c>
      <c r="I470" s="44">
        <f t="shared" si="272"/>
        <v>110.23</v>
      </c>
      <c r="J470" s="44">
        <f t="shared" si="272"/>
        <v>110.23</v>
      </c>
      <c r="K470" s="44">
        <f t="shared" si="272"/>
        <v>110.23</v>
      </c>
      <c r="L470" s="44">
        <f t="shared" si="272"/>
        <v>110.23</v>
      </c>
      <c r="M470" s="44">
        <f t="shared" si="272"/>
        <v>110.23</v>
      </c>
      <c r="N470" s="44">
        <f t="shared" si="272"/>
        <v>110.23</v>
      </c>
      <c r="O470" s="44">
        <f t="shared" si="272"/>
        <v>110.23</v>
      </c>
      <c r="P470" s="44">
        <f t="shared" si="272"/>
        <v>110.23</v>
      </c>
      <c r="Q470" s="44">
        <f t="shared" si="272"/>
        <v>110.23</v>
      </c>
      <c r="R470" s="44">
        <f t="shared" si="272"/>
        <v>110.23</v>
      </c>
      <c r="S470" s="44">
        <f t="shared" si="272"/>
        <v>110.23</v>
      </c>
      <c r="T470" s="44">
        <f t="shared" si="272"/>
        <v>110.23</v>
      </c>
      <c r="U470" s="44">
        <f t="shared" si="272"/>
        <v>110.23</v>
      </c>
      <c r="V470" s="44">
        <f t="shared" si="272"/>
        <v>110.23</v>
      </c>
      <c r="W470" s="44">
        <f t="shared" si="272"/>
        <v>110.23</v>
      </c>
      <c r="X470" s="44">
        <f t="shared" si="272"/>
        <v>110.23</v>
      </c>
      <c r="Y470" s="44">
        <f t="shared" si="272"/>
        <v>110.23</v>
      </c>
      <c r="Z470" s="44">
        <f t="shared" si="272"/>
        <v>110.23</v>
      </c>
      <c r="AA470" s="44">
        <f t="shared" si="272"/>
        <v>110.23</v>
      </c>
    </row>
    <row r="471" spans="1:27" collapsed="1" x14ac:dyDescent="0.2">
      <c r="A471" s="96" t="s">
        <v>700</v>
      </c>
      <c r="B471" s="28" t="str">
        <f>"02"&amp;"."&amp;$B$639&amp;"."&amp;$B$640</f>
        <v>02.11.2023</v>
      </c>
      <c r="C471" s="88" t="s">
        <v>76</v>
      </c>
      <c r="D471" s="89">
        <f>ROUND(((D472+D473+D475+D474)/1000),5)</f>
        <v>4.8073199999999998</v>
      </c>
      <c r="E471" s="89">
        <f>ROUND(((E472+E473+E475+E474)/1000),5)</f>
        <v>4.6958000000000002</v>
      </c>
      <c r="F471" s="89">
        <f>ROUND(((F472+F473+F475+F474)/1000),5)</f>
        <v>4.5730599999999999</v>
      </c>
      <c r="G471" s="89">
        <f t="shared" ref="G471:AA471" si="273">ROUND(((G472+G473+G475+G474)/1000),5)</f>
        <v>4.55288</v>
      </c>
      <c r="H471" s="89">
        <f t="shared" si="273"/>
        <v>4.64832</v>
      </c>
      <c r="I471" s="89">
        <f t="shared" si="273"/>
        <v>4.88063</v>
      </c>
      <c r="J471" s="89">
        <f t="shared" si="273"/>
        <v>5.0297400000000003</v>
      </c>
      <c r="K471" s="89">
        <f t="shared" si="273"/>
        <v>5.3150599999999999</v>
      </c>
      <c r="L471" s="89">
        <f t="shared" si="273"/>
        <v>5.5193500000000002</v>
      </c>
      <c r="M471" s="89">
        <f t="shared" si="273"/>
        <v>5.5939500000000004</v>
      </c>
      <c r="N471" s="89">
        <f t="shared" si="273"/>
        <v>5.6054300000000001</v>
      </c>
      <c r="O471" s="89">
        <f t="shared" si="273"/>
        <v>5.6673099999999996</v>
      </c>
      <c r="P471" s="89">
        <f t="shared" si="273"/>
        <v>5.6408500000000004</v>
      </c>
      <c r="Q471" s="89">
        <f t="shared" si="273"/>
        <v>5.6860900000000001</v>
      </c>
      <c r="R471" s="89">
        <f t="shared" si="273"/>
        <v>5.6455200000000003</v>
      </c>
      <c r="S471" s="89">
        <f t="shared" si="273"/>
        <v>5.6680299999999999</v>
      </c>
      <c r="T471" s="89">
        <f t="shared" si="273"/>
        <v>5.6662600000000003</v>
      </c>
      <c r="U471" s="89">
        <f t="shared" si="273"/>
        <v>5.7056800000000001</v>
      </c>
      <c r="V471" s="89">
        <f t="shared" si="273"/>
        <v>5.7400900000000004</v>
      </c>
      <c r="W471" s="89">
        <f t="shared" si="273"/>
        <v>5.6707400000000003</v>
      </c>
      <c r="X471" s="89">
        <f t="shared" si="273"/>
        <v>5.5792900000000003</v>
      </c>
      <c r="Y471" s="89">
        <f t="shared" si="273"/>
        <v>5.5829700000000004</v>
      </c>
      <c r="Z471" s="89">
        <f t="shared" si="273"/>
        <v>5.13436</v>
      </c>
      <c r="AA471" s="89">
        <f t="shared" si="273"/>
        <v>4.9825200000000001</v>
      </c>
    </row>
    <row r="472" spans="1:27" ht="12.75" hidden="1" customHeight="1" outlineLevel="1" x14ac:dyDescent="0.2">
      <c r="A472" s="97" t="s">
        <v>701</v>
      </c>
      <c r="B472" s="63" t="s">
        <v>242</v>
      </c>
      <c r="C472" s="43" t="s">
        <v>79</v>
      </c>
      <c r="D472" s="44">
        <v>1133.69</v>
      </c>
      <c r="E472" s="44">
        <v>1022.17</v>
      </c>
      <c r="F472" s="44">
        <v>899.43</v>
      </c>
      <c r="G472" s="44">
        <v>879.25</v>
      </c>
      <c r="H472" s="44">
        <v>974.69</v>
      </c>
      <c r="I472" s="44">
        <v>1207</v>
      </c>
      <c r="J472" s="44">
        <v>1356.11</v>
      </c>
      <c r="K472" s="44">
        <v>1641.43</v>
      </c>
      <c r="L472" s="44">
        <v>1845.72</v>
      </c>
      <c r="M472" s="44">
        <v>1920.32</v>
      </c>
      <c r="N472" s="44">
        <v>1931.8</v>
      </c>
      <c r="O472" s="44">
        <v>1993.68</v>
      </c>
      <c r="P472" s="44">
        <v>1967.22</v>
      </c>
      <c r="Q472" s="44">
        <v>2012.46</v>
      </c>
      <c r="R472" s="44">
        <v>1971.89</v>
      </c>
      <c r="S472" s="44">
        <v>1994.4</v>
      </c>
      <c r="T472" s="44">
        <v>1992.63</v>
      </c>
      <c r="U472" s="44">
        <v>2032.05</v>
      </c>
      <c r="V472" s="44">
        <v>2066.46</v>
      </c>
      <c r="W472" s="44">
        <v>1997.11</v>
      </c>
      <c r="X472" s="44">
        <v>1905.66</v>
      </c>
      <c r="Y472" s="44">
        <v>1909.34</v>
      </c>
      <c r="Z472" s="44">
        <v>1460.73</v>
      </c>
      <c r="AA472" s="44">
        <v>1308.8900000000001</v>
      </c>
    </row>
    <row r="473" spans="1:27" ht="12.75" hidden="1" customHeight="1" outlineLevel="1" x14ac:dyDescent="0.2">
      <c r="A473" s="97" t="s">
        <v>702</v>
      </c>
      <c r="B473" s="63" t="s">
        <v>90</v>
      </c>
      <c r="C473" s="43" t="s">
        <v>79</v>
      </c>
      <c r="D473" s="44">
        <f>$D$468</f>
        <v>3559.77</v>
      </c>
      <c r="E473" s="44">
        <f t="shared" ref="E473:AA473" si="274">$D$468</f>
        <v>3559.77</v>
      </c>
      <c r="F473" s="44">
        <f t="shared" si="274"/>
        <v>3559.77</v>
      </c>
      <c r="G473" s="44">
        <f t="shared" si="274"/>
        <v>3559.77</v>
      </c>
      <c r="H473" s="44">
        <f t="shared" si="274"/>
        <v>3559.77</v>
      </c>
      <c r="I473" s="44">
        <f t="shared" si="274"/>
        <v>3559.77</v>
      </c>
      <c r="J473" s="44">
        <f t="shared" si="274"/>
        <v>3559.77</v>
      </c>
      <c r="K473" s="44">
        <f t="shared" si="274"/>
        <v>3559.77</v>
      </c>
      <c r="L473" s="44">
        <f t="shared" si="274"/>
        <v>3559.77</v>
      </c>
      <c r="M473" s="44">
        <f t="shared" si="274"/>
        <v>3559.77</v>
      </c>
      <c r="N473" s="44">
        <f t="shared" si="274"/>
        <v>3559.77</v>
      </c>
      <c r="O473" s="44">
        <f t="shared" si="274"/>
        <v>3559.77</v>
      </c>
      <c r="P473" s="44">
        <f t="shared" si="274"/>
        <v>3559.77</v>
      </c>
      <c r="Q473" s="44">
        <f t="shared" si="274"/>
        <v>3559.77</v>
      </c>
      <c r="R473" s="44">
        <f t="shared" si="274"/>
        <v>3559.77</v>
      </c>
      <c r="S473" s="44">
        <f t="shared" si="274"/>
        <v>3559.77</v>
      </c>
      <c r="T473" s="44">
        <f t="shared" si="274"/>
        <v>3559.77</v>
      </c>
      <c r="U473" s="44">
        <f t="shared" si="274"/>
        <v>3559.77</v>
      </c>
      <c r="V473" s="44">
        <f t="shared" si="274"/>
        <v>3559.77</v>
      </c>
      <c r="W473" s="44">
        <f t="shared" si="274"/>
        <v>3559.77</v>
      </c>
      <c r="X473" s="44">
        <f t="shared" si="274"/>
        <v>3559.77</v>
      </c>
      <c r="Y473" s="44">
        <f t="shared" si="274"/>
        <v>3559.77</v>
      </c>
      <c r="Z473" s="44">
        <f t="shared" si="274"/>
        <v>3559.77</v>
      </c>
      <c r="AA473" s="44">
        <f t="shared" si="274"/>
        <v>3559.77</v>
      </c>
    </row>
    <row r="474" spans="1:27" ht="12.75" hidden="1" customHeight="1" outlineLevel="1" x14ac:dyDescent="0.2">
      <c r="A474" s="97" t="s">
        <v>703</v>
      </c>
      <c r="B474" s="63" t="s">
        <v>83</v>
      </c>
      <c r="C474" s="43" t="s">
        <v>79</v>
      </c>
      <c r="D474" s="44">
        <v>3.63</v>
      </c>
      <c r="E474" s="44">
        <v>3.63</v>
      </c>
      <c r="F474" s="44">
        <v>3.63</v>
      </c>
      <c r="G474" s="44">
        <v>3.63</v>
      </c>
      <c r="H474" s="44">
        <v>3.63</v>
      </c>
      <c r="I474" s="44">
        <v>3.63</v>
      </c>
      <c r="J474" s="44">
        <v>3.63</v>
      </c>
      <c r="K474" s="44">
        <v>3.63</v>
      </c>
      <c r="L474" s="44">
        <v>3.63</v>
      </c>
      <c r="M474" s="44">
        <v>3.63</v>
      </c>
      <c r="N474" s="44">
        <v>3.63</v>
      </c>
      <c r="O474" s="44">
        <v>3.63</v>
      </c>
      <c r="P474" s="44">
        <v>3.63</v>
      </c>
      <c r="Q474" s="44">
        <v>3.63</v>
      </c>
      <c r="R474" s="44">
        <v>3.63</v>
      </c>
      <c r="S474" s="44">
        <v>3.63</v>
      </c>
      <c r="T474" s="44">
        <v>3.63</v>
      </c>
      <c r="U474" s="44">
        <v>3.63</v>
      </c>
      <c r="V474" s="44">
        <v>3.63</v>
      </c>
      <c r="W474" s="44">
        <v>3.63</v>
      </c>
      <c r="X474" s="44">
        <v>3.63</v>
      </c>
      <c r="Y474" s="44">
        <v>3.63</v>
      </c>
      <c r="Z474" s="44">
        <v>3.63</v>
      </c>
      <c r="AA474" s="44">
        <v>3.63</v>
      </c>
    </row>
    <row r="475" spans="1:27" ht="12.75" hidden="1" customHeight="1" outlineLevel="1" x14ac:dyDescent="0.2">
      <c r="A475" s="97" t="s">
        <v>704</v>
      </c>
      <c r="B475" s="63" t="s">
        <v>81</v>
      </c>
      <c r="C475" s="43" t="s">
        <v>79</v>
      </c>
      <c r="D475" s="44">
        <f>$D$11</f>
        <v>110.23</v>
      </c>
      <c r="E475" s="44">
        <f t="shared" ref="E475:AA475" si="275">$D$11</f>
        <v>110.23</v>
      </c>
      <c r="F475" s="44">
        <f t="shared" si="275"/>
        <v>110.23</v>
      </c>
      <c r="G475" s="44">
        <f t="shared" si="275"/>
        <v>110.23</v>
      </c>
      <c r="H475" s="44">
        <f t="shared" si="275"/>
        <v>110.23</v>
      </c>
      <c r="I475" s="44">
        <f t="shared" si="275"/>
        <v>110.23</v>
      </c>
      <c r="J475" s="44">
        <f t="shared" si="275"/>
        <v>110.23</v>
      </c>
      <c r="K475" s="44">
        <f t="shared" si="275"/>
        <v>110.23</v>
      </c>
      <c r="L475" s="44">
        <f t="shared" si="275"/>
        <v>110.23</v>
      </c>
      <c r="M475" s="44">
        <f t="shared" si="275"/>
        <v>110.23</v>
      </c>
      <c r="N475" s="44">
        <f t="shared" si="275"/>
        <v>110.23</v>
      </c>
      <c r="O475" s="44">
        <f t="shared" si="275"/>
        <v>110.23</v>
      </c>
      <c r="P475" s="44">
        <f t="shared" si="275"/>
        <v>110.23</v>
      </c>
      <c r="Q475" s="44">
        <f t="shared" si="275"/>
        <v>110.23</v>
      </c>
      <c r="R475" s="44">
        <f t="shared" si="275"/>
        <v>110.23</v>
      </c>
      <c r="S475" s="44">
        <f t="shared" si="275"/>
        <v>110.23</v>
      </c>
      <c r="T475" s="44">
        <f t="shared" si="275"/>
        <v>110.23</v>
      </c>
      <c r="U475" s="44">
        <f t="shared" si="275"/>
        <v>110.23</v>
      </c>
      <c r="V475" s="44">
        <f t="shared" si="275"/>
        <v>110.23</v>
      </c>
      <c r="W475" s="44">
        <f t="shared" si="275"/>
        <v>110.23</v>
      </c>
      <c r="X475" s="44">
        <f t="shared" si="275"/>
        <v>110.23</v>
      </c>
      <c r="Y475" s="44">
        <f t="shared" si="275"/>
        <v>110.23</v>
      </c>
      <c r="Z475" s="44">
        <f t="shared" si="275"/>
        <v>110.23</v>
      </c>
      <c r="AA475" s="44">
        <f t="shared" si="275"/>
        <v>110.23</v>
      </c>
    </row>
    <row r="476" spans="1:27" collapsed="1" x14ac:dyDescent="0.2">
      <c r="A476" s="96" t="s">
        <v>705</v>
      </c>
      <c r="B476" s="28" t="str">
        <f>"03"&amp;"."&amp;$B$639&amp;"."&amp;$B$640</f>
        <v>03.11.2023</v>
      </c>
      <c r="C476" s="88" t="s">
        <v>76</v>
      </c>
      <c r="D476" s="89">
        <f>ROUND(((D477+D478+D480+D479)/1000),5)</f>
        <v>4.8336899999999998</v>
      </c>
      <c r="E476" s="89">
        <f>ROUND(((E477+E478+E480+E479)/1000),5)</f>
        <v>4.7136300000000002</v>
      </c>
      <c r="F476" s="89">
        <f>ROUND(((F477+F478+F480+F479)/1000),5)</f>
        <v>4.6019300000000003</v>
      </c>
      <c r="G476" s="89">
        <f t="shared" ref="G476:AA476" si="276">ROUND(((G477+G478+G480+G479)/1000),5)</f>
        <v>4.5737899999999998</v>
      </c>
      <c r="H476" s="89">
        <f t="shared" si="276"/>
        <v>4.70505</v>
      </c>
      <c r="I476" s="89">
        <f t="shared" si="276"/>
        <v>4.8607500000000003</v>
      </c>
      <c r="J476" s="89">
        <f t="shared" si="276"/>
        <v>5.0312099999999997</v>
      </c>
      <c r="K476" s="89">
        <f t="shared" si="276"/>
        <v>5.2722699999999998</v>
      </c>
      <c r="L476" s="89">
        <f t="shared" si="276"/>
        <v>5.5290999999999997</v>
      </c>
      <c r="M476" s="89">
        <f t="shared" si="276"/>
        <v>5.58432</v>
      </c>
      <c r="N476" s="89">
        <f t="shared" si="276"/>
        <v>5.5959700000000003</v>
      </c>
      <c r="O476" s="89">
        <f t="shared" si="276"/>
        <v>5.6013299999999999</v>
      </c>
      <c r="P476" s="89">
        <f t="shared" si="276"/>
        <v>5.6083100000000004</v>
      </c>
      <c r="Q476" s="89">
        <f t="shared" si="276"/>
        <v>5.6052200000000001</v>
      </c>
      <c r="R476" s="89">
        <f t="shared" si="276"/>
        <v>5.5928699999999996</v>
      </c>
      <c r="S476" s="89">
        <f t="shared" si="276"/>
        <v>5.5863199999999997</v>
      </c>
      <c r="T476" s="89">
        <f t="shared" si="276"/>
        <v>5.5602299999999998</v>
      </c>
      <c r="U476" s="89">
        <f t="shared" si="276"/>
        <v>5.6567100000000003</v>
      </c>
      <c r="V476" s="89">
        <f t="shared" si="276"/>
        <v>5.6997900000000001</v>
      </c>
      <c r="W476" s="89">
        <f t="shared" si="276"/>
        <v>5.6594800000000003</v>
      </c>
      <c r="X476" s="89">
        <f t="shared" si="276"/>
        <v>5.5661199999999997</v>
      </c>
      <c r="Y476" s="89">
        <f t="shared" si="276"/>
        <v>5.4510500000000004</v>
      </c>
      <c r="Z476" s="89">
        <f t="shared" si="276"/>
        <v>5.1663500000000004</v>
      </c>
      <c r="AA476" s="89">
        <f t="shared" si="276"/>
        <v>4.9619999999999997</v>
      </c>
    </row>
    <row r="477" spans="1:27" ht="12.75" hidden="1" customHeight="1" outlineLevel="1" x14ac:dyDescent="0.2">
      <c r="A477" s="97" t="s">
        <v>706</v>
      </c>
      <c r="B477" s="63" t="s">
        <v>242</v>
      </c>
      <c r="C477" s="43" t="s">
        <v>79</v>
      </c>
      <c r="D477" s="44">
        <v>1160.06</v>
      </c>
      <c r="E477" s="44">
        <v>1040</v>
      </c>
      <c r="F477" s="44">
        <v>928.3</v>
      </c>
      <c r="G477" s="44">
        <v>900.16</v>
      </c>
      <c r="H477" s="44">
        <v>1031.42</v>
      </c>
      <c r="I477" s="44">
        <v>1187.1199999999999</v>
      </c>
      <c r="J477" s="44">
        <v>1357.58</v>
      </c>
      <c r="K477" s="44">
        <v>1598.64</v>
      </c>
      <c r="L477" s="44">
        <v>1855.47</v>
      </c>
      <c r="M477" s="44">
        <v>1910.69</v>
      </c>
      <c r="N477" s="44">
        <v>1922.34</v>
      </c>
      <c r="O477" s="44">
        <v>1927.7</v>
      </c>
      <c r="P477" s="44">
        <v>1934.68</v>
      </c>
      <c r="Q477" s="44">
        <v>1931.59</v>
      </c>
      <c r="R477" s="44">
        <v>1919.24</v>
      </c>
      <c r="S477" s="44">
        <v>1912.69</v>
      </c>
      <c r="T477" s="44">
        <v>1886.6</v>
      </c>
      <c r="U477" s="44">
        <v>1983.08</v>
      </c>
      <c r="V477" s="44">
        <v>2026.16</v>
      </c>
      <c r="W477" s="44">
        <v>1985.85</v>
      </c>
      <c r="X477" s="44">
        <v>1892.49</v>
      </c>
      <c r="Y477" s="44">
        <v>1777.42</v>
      </c>
      <c r="Z477" s="44">
        <v>1492.72</v>
      </c>
      <c r="AA477" s="44">
        <v>1288.3699999999999</v>
      </c>
    </row>
    <row r="478" spans="1:27" ht="12.75" hidden="1" customHeight="1" outlineLevel="1" x14ac:dyDescent="0.2">
      <c r="A478" s="97" t="s">
        <v>707</v>
      </c>
      <c r="B478" s="63" t="s">
        <v>90</v>
      </c>
      <c r="C478" s="43" t="s">
        <v>79</v>
      </c>
      <c r="D478" s="44">
        <f>$D$468</f>
        <v>3559.77</v>
      </c>
      <c r="E478" s="44">
        <f t="shared" ref="E478:AA478" si="277">$D$468</f>
        <v>3559.77</v>
      </c>
      <c r="F478" s="44">
        <f t="shared" si="277"/>
        <v>3559.77</v>
      </c>
      <c r="G478" s="44">
        <f t="shared" si="277"/>
        <v>3559.77</v>
      </c>
      <c r="H478" s="44">
        <f t="shared" si="277"/>
        <v>3559.77</v>
      </c>
      <c r="I478" s="44">
        <f t="shared" si="277"/>
        <v>3559.77</v>
      </c>
      <c r="J478" s="44">
        <f t="shared" si="277"/>
        <v>3559.77</v>
      </c>
      <c r="K478" s="44">
        <f t="shared" si="277"/>
        <v>3559.77</v>
      </c>
      <c r="L478" s="44">
        <f t="shared" si="277"/>
        <v>3559.77</v>
      </c>
      <c r="M478" s="44">
        <f t="shared" si="277"/>
        <v>3559.77</v>
      </c>
      <c r="N478" s="44">
        <f t="shared" si="277"/>
        <v>3559.77</v>
      </c>
      <c r="O478" s="44">
        <f t="shared" si="277"/>
        <v>3559.77</v>
      </c>
      <c r="P478" s="44">
        <f t="shared" si="277"/>
        <v>3559.77</v>
      </c>
      <c r="Q478" s="44">
        <f t="shared" si="277"/>
        <v>3559.77</v>
      </c>
      <c r="R478" s="44">
        <f t="shared" si="277"/>
        <v>3559.77</v>
      </c>
      <c r="S478" s="44">
        <f t="shared" si="277"/>
        <v>3559.77</v>
      </c>
      <c r="T478" s="44">
        <f t="shared" si="277"/>
        <v>3559.77</v>
      </c>
      <c r="U478" s="44">
        <f t="shared" si="277"/>
        <v>3559.77</v>
      </c>
      <c r="V478" s="44">
        <f t="shared" si="277"/>
        <v>3559.77</v>
      </c>
      <c r="W478" s="44">
        <f t="shared" si="277"/>
        <v>3559.77</v>
      </c>
      <c r="X478" s="44">
        <f t="shared" si="277"/>
        <v>3559.77</v>
      </c>
      <c r="Y478" s="44">
        <f t="shared" si="277"/>
        <v>3559.77</v>
      </c>
      <c r="Z478" s="44">
        <f t="shared" si="277"/>
        <v>3559.77</v>
      </c>
      <c r="AA478" s="44">
        <f t="shared" si="277"/>
        <v>3559.77</v>
      </c>
    </row>
    <row r="479" spans="1:27" ht="12.75" hidden="1" customHeight="1" outlineLevel="1" x14ac:dyDescent="0.2">
      <c r="A479" s="97" t="s">
        <v>708</v>
      </c>
      <c r="B479" s="63" t="s">
        <v>83</v>
      </c>
      <c r="C479" s="43" t="s">
        <v>79</v>
      </c>
      <c r="D479" s="44">
        <v>3.63</v>
      </c>
      <c r="E479" s="44">
        <v>3.63</v>
      </c>
      <c r="F479" s="44">
        <v>3.63</v>
      </c>
      <c r="G479" s="44">
        <v>3.63</v>
      </c>
      <c r="H479" s="44">
        <v>3.63</v>
      </c>
      <c r="I479" s="44">
        <v>3.63</v>
      </c>
      <c r="J479" s="44">
        <v>3.63</v>
      </c>
      <c r="K479" s="44">
        <v>3.63</v>
      </c>
      <c r="L479" s="44">
        <v>3.63</v>
      </c>
      <c r="M479" s="44">
        <v>3.63</v>
      </c>
      <c r="N479" s="44">
        <v>3.63</v>
      </c>
      <c r="O479" s="44">
        <v>3.63</v>
      </c>
      <c r="P479" s="44">
        <v>3.63</v>
      </c>
      <c r="Q479" s="44">
        <v>3.63</v>
      </c>
      <c r="R479" s="44">
        <v>3.63</v>
      </c>
      <c r="S479" s="44">
        <v>3.63</v>
      </c>
      <c r="T479" s="44">
        <v>3.63</v>
      </c>
      <c r="U479" s="44">
        <v>3.63</v>
      </c>
      <c r="V479" s="44">
        <v>3.63</v>
      </c>
      <c r="W479" s="44">
        <v>3.63</v>
      </c>
      <c r="X479" s="44">
        <v>3.63</v>
      </c>
      <c r="Y479" s="44">
        <v>3.63</v>
      </c>
      <c r="Z479" s="44">
        <v>3.63</v>
      </c>
      <c r="AA479" s="44">
        <v>3.63</v>
      </c>
    </row>
    <row r="480" spans="1:27" ht="12.75" hidden="1" customHeight="1" outlineLevel="1" x14ac:dyDescent="0.2">
      <c r="A480" s="97" t="s">
        <v>709</v>
      </c>
      <c r="B480" s="63" t="s">
        <v>81</v>
      </c>
      <c r="C480" s="43" t="s">
        <v>79</v>
      </c>
      <c r="D480" s="44">
        <f>$D$11</f>
        <v>110.23</v>
      </c>
      <c r="E480" s="44">
        <f t="shared" ref="E480:AA480" si="278">$D$11</f>
        <v>110.23</v>
      </c>
      <c r="F480" s="44">
        <f t="shared" si="278"/>
        <v>110.23</v>
      </c>
      <c r="G480" s="44">
        <f t="shared" si="278"/>
        <v>110.23</v>
      </c>
      <c r="H480" s="44">
        <f t="shared" si="278"/>
        <v>110.23</v>
      </c>
      <c r="I480" s="44">
        <f t="shared" si="278"/>
        <v>110.23</v>
      </c>
      <c r="J480" s="44">
        <f t="shared" si="278"/>
        <v>110.23</v>
      </c>
      <c r="K480" s="44">
        <f t="shared" si="278"/>
        <v>110.23</v>
      </c>
      <c r="L480" s="44">
        <f t="shared" si="278"/>
        <v>110.23</v>
      </c>
      <c r="M480" s="44">
        <f t="shared" si="278"/>
        <v>110.23</v>
      </c>
      <c r="N480" s="44">
        <f t="shared" si="278"/>
        <v>110.23</v>
      </c>
      <c r="O480" s="44">
        <f t="shared" si="278"/>
        <v>110.23</v>
      </c>
      <c r="P480" s="44">
        <f t="shared" si="278"/>
        <v>110.23</v>
      </c>
      <c r="Q480" s="44">
        <f t="shared" si="278"/>
        <v>110.23</v>
      </c>
      <c r="R480" s="44">
        <f t="shared" si="278"/>
        <v>110.23</v>
      </c>
      <c r="S480" s="44">
        <f t="shared" si="278"/>
        <v>110.23</v>
      </c>
      <c r="T480" s="44">
        <f t="shared" si="278"/>
        <v>110.23</v>
      </c>
      <c r="U480" s="44">
        <f t="shared" si="278"/>
        <v>110.23</v>
      </c>
      <c r="V480" s="44">
        <f t="shared" si="278"/>
        <v>110.23</v>
      </c>
      <c r="W480" s="44">
        <f t="shared" si="278"/>
        <v>110.23</v>
      </c>
      <c r="X480" s="44">
        <f t="shared" si="278"/>
        <v>110.23</v>
      </c>
      <c r="Y480" s="44">
        <f t="shared" si="278"/>
        <v>110.23</v>
      </c>
      <c r="Z480" s="44">
        <f t="shared" si="278"/>
        <v>110.23</v>
      </c>
      <c r="AA480" s="44">
        <f t="shared" si="278"/>
        <v>110.23</v>
      </c>
    </row>
    <row r="481" spans="1:27" collapsed="1" x14ac:dyDescent="0.2">
      <c r="A481" s="96" t="s">
        <v>710</v>
      </c>
      <c r="B481" s="28" t="str">
        <f>"04"&amp;"."&amp;$B$639&amp;"."&amp;$B$640</f>
        <v>04.11.2023</v>
      </c>
      <c r="C481" s="88" t="s">
        <v>76</v>
      </c>
      <c r="D481" s="89">
        <f>ROUND(((D482+D483+D485+D484)/1000),5)</f>
        <v>4.9238600000000003</v>
      </c>
      <c r="E481" s="89">
        <f>ROUND(((E482+E483+E485+E484)/1000),5)</f>
        <v>4.8459399999999997</v>
      </c>
      <c r="F481" s="89">
        <f>ROUND(((F482+F483+F485+F484)/1000),5)</f>
        <v>4.7658899999999997</v>
      </c>
      <c r="G481" s="89">
        <f t="shared" ref="G481:AA481" si="279">ROUND(((G482+G483+G485+G484)/1000),5)</f>
        <v>4.7113699999999996</v>
      </c>
      <c r="H481" s="89">
        <f t="shared" si="279"/>
        <v>4.7615800000000004</v>
      </c>
      <c r="I481" s="89">
        <f t="shared" si="279"/>
        <v>4.8581200000000004</v>
      </c>
      <c r="J481" s="89">
        <f t="shared" si="279"/>
        <v>4.87033</v>
      </c>
      <c r="K481" s="89">
        <f t="shared" si="279"/>
        <v>4.9792100000000001</v>
      </c>
      <c r="L481" s="89">
        <f t="shared" si="279"/>
        <v>5.2987099999999998</v>
      </c>
      <c r="M481" s="89">
        <f t="shared" si="279"/>
        <v>5.3940099999999997</v>
      </c>
      <c r="N481" s="89">
        <f t="shared" si="279"/>
        <v>5.4445300000000003</v>
      </c>
      <c r="O481" s="89">
        <f t="shared" si="279"/>
        <v>5.4523200000000003</v>
      </c>
      <c r="P481" s="89">
        <f t="shared" si="279"/>
        <v>5.4456100000000003</v>
      </c>
      <c r="Q481" s="89">
        <f t="shared" si="279"/>
        <v>5.4453399999999998</v>
      </c>
      <c r="R481" s="89">
        <f t="shared" si="279"/>
        <v>5.42265</v>
      </c>
      <c r="S481" s="89">
        <f t="shared" si="279"/>
        <v>5.5538299999999996</v>
      </c>
      <c r="T481" s="89">
        <f t="shared" si="279"/>
        <v>5.6266100000000003</v>
      </c>
      <c r="U481" s="89">
        <f t="shared" si="279"/>
        <v>5.7709900000000003</v>
      </c>
      <c r="V481" s="89">
        <f t="shared" si="279"/>
        <v>5.7721600000000004</v>
      </c>
      <c r="W481" s="89">
        <f t="shared" si="279"/>
        <v>5.6467200000000002</v>
      </c>
      <c r="X481" s="89">
        <f t="shared" si="279"/>
        <v>5.4141399999999997</v>
      </c>
      <c r="Y481" s="89">
        <f t="shared" si="279"/>
        <v>5.3684700000000003</v>
      </c>
      <c r="Z481" s="89">
        <f t="shared" si="279"/>
        <v>5.0179099999999996</v>
      </c>
      <c r="AA481" s="89">
        <f t="shared" si="279"/>
        <v>4.9386999999999999</v>
      </c>
    </row>
    <row r="482" spans="1:27" ht="12.75" hidden="1" customHeight="1" outlineLevel="1" x14ac:dyDescent="0.2">
      <c r="A482" s="97" t="s">
        <v>711</v>
      </c>
      <c r="B482" s="63" t="s">
        <v>242</v>
      </c>
      <c r="C482" s="43" t="s">
        <v>79</v>
      </c>
      <c r="D482" s="44">
        <v>1250.23</v>
      </c>
      <c r="E482" s="44">
        <v>1172.31</v>
      </c>
      <c r="F482" s="44">
        <v>1092.26</v>
      </c>
      <c r="G482" s="44">
        <v>1037.74</v>
      </c>
      <c r="H482" s="44">
        <v>1087.95</v>
      </c>
      <c r="I482" s="44">
        <v>1184.49</v>
      </c>
      <c r="J482" s="44">
        <v>1196.7</v>
      </c>
      <c r="K482" s="44">
        <v>1305.58</v>
      </c>
      <c r="L482" s="44">
        <v>1625.08</v>
      </c>
      <c r="M482" s="44">
        <v>1720.38</v>
      </c>
      <c r="N482" s="44">
        <v>1770.9</v>
      </c>
      <c r="O482" s="44">
        <v>1778.69</v>
      </c>
      <c r="P482" s="44">
        <v>1771.98</v>
      </c>
      <c r="Q482" s="44">
        <v>1771.71</v>
      </c>
      <c r="R482" s="44">
        <v>1749.02</v>
      </c>
      <c r="S482" s="44">
        <v>1880.2</v>
      </c>
      <c r="T482" s="44">
        <v>1952.98</v>
      </c>
      <c r="U482" s="44">
        <v>2097.36</v>
      </c>
      <c r="V482" s="44">
        <v>2098.5300000000002</v>
      </c>
      <c r="W482" s="44">
        <v>1973.09</v>
      </c>
      <c r="X482" s="44">
        <v>1740.51</v>
      </c>
      <c r="Y482" s="44">
        <v>1694.84</v>
      </c>
      <c r="Z482" s="44">
        <v>1344.28</v>
      </c>
      <c r="AA482" s="44">
        <v>1265.07</v>
      </c>
    </row>
    <row r="483" spans="1:27" ht="12.75" hidden="1" customHeight="1" outlineLevel="1" x14ac:dyDescent="0.2">
      <c r="A483" s="97" t="s">
        <v>712</v>
      </c>
      <c r="B483" s="63" t="s">
        <v>90</v>
      </c>
      <c r="C483" s="43" t="s">
        <v>79</v>
      </c>
      <c r="D483" s="44">
        <f>$D$468</f>
        <v>3559.77</v>
      </c>
      <c r="E483" s="44">
        <f t="shared" ref="E483:AA483" si="280">$D$468</f>
        <v>3559.77</v>
      </c>
      <c r="F483" s="44">
        <f t="shared" si="280"/>
        <v>3559.77</v>
      </c>
      <c r="G483" s="44">
        <f t="shared" si="280"/>
        <v>3559.77</v>
      </c>
      <c r="H483" s="44">
        <f t="shared" si="280"/>
        <v>3559.77</v>
      </c>
      <c r="I483" s="44">
        <f t="shared" si="280"/>
        <v>3559.77</v>
      </c>
      <c r="J483" s="44">
        <f t="shared" si="280"/>
        <v>3559.77</v>
      </c>
      <c r="K483" s="44">
        <f t="shared" si="280"/>
        <v>3559.77</v>
      </c>
      <c r="L483" s="44">
        <f t="shared" si="280"/>
        <v>3559.77</v>
      </c>
      <c r="M483" s="44">
        <f t="shared" si="280"/>
        <v>3559.77</v>
      </c>
      <c r="N483" s="44">
        <f t="shared" si="280"/>
        <v>3559.77</v>
      </c>
      <c r="O483" s="44">
        <f t="shared" si="280"/>
        <v>3559.77</v>
      </c>
      <c r="P483" s="44">
        <f t="shared" si="280"/>
        <v>3559.77</v>
      </c>
      <c r="Q483" s="44">
        <f t="shared" si="280"/>
        <v>3559.77</v>
      </c>
      <c r="R483" s="44">
        <f t="shared" si="280"/>
        <v>3559.77</v>
      </c>
      <c r="S483" s="44">
        <f t="shared" si="280"/>
        <v>3559.77</v>
      </c>
      <c r="T483" s="44">
        <f t="shared" si="280"/>
        <v>3559.77</v>
      </c>
      <c r="U483" s="44">
        <f t="shared" si="280"/>
        <v>3559.77</v>
      </c>
      <c r="V483" s="44">
        <f t="shared" si="280"/>
        <v>3559.77</v>
      </c>
      <c r="W483" s="44">
        <f t="shared" si="280"/>
        <v>3559.77</v>
      </c>
      <c r="X483" s="44">
        <f t="shared" si="280"/>
        <v>3559.77</v>
      </c>
      <c r="Y483" s="44">
        <f t="shared" si="280"/>
        <v>3559.77</v>
      </c>
      <c r="Z483" s="44">
        <f t="shared" si="280"/>
        <v>3559.77</v>
      </c>
      <c r="AA483" s="44">
        <f t="shared" si="280"/>
        <v>3559.77</v>
      </c>
    </row>
    <row r="484" spans="1:27" ht="12.75" hidden="1" customHeight="1" outlineLevel="1" x14ac:dyDescent="0.2">
      <c r="A484" s="97" t="s">
        <v>713</v>
      </c>
      <c r="B484" s="63" t="s">
        <v>83</v>
      </c>
      <c r="C484" s="43" t="s">
        <v>79</v>
      </c>
      <c r="D484" s="44">
        <v>3.63</v>
      </c>
      <c r="E484" s="44">
        <v>3.63</v>
      </c>
      <c r="F484" s="44">
        <v>3.63</v>
      </c>
      <c r="G484" s="44">
        <v>3.63</v>
      </c>
      <c r="H484" s="44">
        <v>3.63</v>
      </c>
      <c r="I484" s="44">
        <v>3.63</v>
      </c>
      <c r="J484" s="44">
        <v>3.63</v>
      </c>
      <c r="K484" s="44">
        <v>3.63</v>
      </c>
      <c r="L484" s="44">
        <v>3.63</v>
      </c>
      <c r="M484" s="44">
        <v>3.63</v>
      </c>
      <c r="N484" s="44">
        <v>3.63</v>
      </c>
      <c r="O484" s="44">
        <v>3.63</v>
      </c>
      <c r="P484" s="44">
        <v>3.63</v>
      </c>
      <c r="Q484" s="44">
        <v>3.63</v>
      </c>
      <c r="R484" s="44">
        <v>3.63</v>
      </c>
      <c r="S484" s="44">
        <v>3.63</v>
      </c>
      <c r="T484" s="44">
        <v>3.63</v>
      </c>
      <c r="U484" s="44">
        <v>3.63</v>
      </c>
      <c r="V484" s="44">
        <v>3.63</v>
      </c>
      <c r="W484" s="44">
        <v>3.63</v>
      </c>
      <c r="X484" s="44">
        <v>3.63</v>
      </c>
      <c r="Y484" s="44">
        <v>3.63</v>
      </c>
      <c r="Z484" s="44">
        <v>3.63</v>
      </c>
      <c r="AA484" s="44">
        <v>3.63</v>
      </c>
    </row>
    <row r="485" spans="1:27" ht="12.75" hidden="1" customHeight="1" outlineLevel="1" x14ac:dyDescent="0.2">
      <c r="A485" s="97" t="s">
        <v>714</v>
      </c>
      <c r="B485" s="63" t="s">
        <v>81</v>
      </c>
      <c r="C485" s="43" t="s">
        <v>79</v>
      </c>
      <c r="D485" s="44">
        <f>$D$11</f>
        <v>110.23</v>
      </c>
      <c r="E485" s="44">
        <f t="shared" ref="E485:AA485" si="281">$D$11</f>
        <v>110.23</v>
      </c>
      <c r="F485" s="44">
        <f t="shared" si="281"/>
        <v>110.23</v>
      </c>
      <c r="G485" s="44">
        <f t="shared" si="281"/>
        <v>110.23</v>
      </c>
      <c r="H485" s="44">
        <f t="shared" si="281"/>
        <v>110.23</v>
      </c>
      <c r="I485" s="44">
        <f t="shared" si="281"/>
        <v>110.23</v>
      </c>
      <c r="J485" s="44">
        <f t="shared" si="281"/>
        <v>110.23</v>
      </c>
      <c r="K485" s="44">
        <f t="shared" si="281"/>
        <v>110.23</v>
      </c>
      <c r="L485" s="44">
        <f t="shared" si="281"/>
        <v>110.23</v>
      </c>
      <c r="M485" s="44">
        <f t="shared" si="281"/>
        <v>110.23</v>
      </c>
      <c r="N485" s="44">
        <f t="shared" si="281"/>
        <v>110.23</v>
      </c>
      <c r="O485" s="44">
        <f t="shared" si="281"/>
        <v>110.23</v>
      </c>
      <c r="P485" s="44">
        <f t="shared" si="281"/>
        <v>110.23</v>
      </c>
      <c r="Q485" s="44">
        <f t="shared" si="281"/>
        <v>110.23</v>
      </c>
      <c r="R485" s="44">
        <f t="shared" si="281"/>
        <v>110.23</v>
      </c>
      <c r="S485" s="44">
        <f t="shared" si="281"/>
        <v>110.23</v>
      </c>
      <c r="T485" s="44">
        <f t="shared" si="281"/>
        <v>110.23</v>
      </c>
      <c r="U485" s="44">
        <f t="shared" si="281"/>
        <v>110.23</v>
      </c>
      <c r="V485" s="44">
        <f t="shared" si="281"/>
        <v>110.23</v>
      </c>
      <c r="W485" s="44">
        <f t="shared" si="281"/>
        <v>110.23</v>
      </c>
      <c r="X485" s="44">
        <f t="shared" si="281"/>
        <v>110.23</v>
      </c>
      <c r="Y485" s="44">
        <f t="shared" si="281"/>
        <v>110.23</v>
      </c>
      <c r="Z485" s="44">
        <f t="shared" si="281"/>
        <v>110.23</v>
      </c>
      <c r="AA485" s="44">
        <f t="shared" si="281"/>
        <v>110.23</v>
      </c>
    </row>
    <row r="486" spans="1:27" collapsed="1" x14ac:dyDescent="0.2">
      <c r="A486" s="96" t="s">
        <v>715</v>
      </c>
      <c r="B486" s="28" t="str">
        <f>"05"&amp;"."&amp;$B$639&amp;"."&amp;$B$640</f>
        <v>05.11.2023</v>
      </c>
      <c r="C486" s="88" t="s">
        <v>76</v>
      </c>
      <c r="D486" s="89">
        <f>ROUND(((D487+D488+D490+D489)/1000),5)</f>
        <v>4.9188200000000002</v>
      </c>
      <c r="E486" s="89">
        <f>ROUND(((E487+E488+E490+E489)/1000),5)</f>
        <v>4.8095100000000004</v>
      </c>
      <c r="F486" s="89">
        <f>ROUND(((F487+F488+F490+F489)/1000),5)</f>
        <v>4.7266199999999996</v>
      </c>
      <c r="G486" s="89">
        <f t="shared" ref="G486:AA486" si="282">ROUND(((G487+G488+G490+G489)/1000),5)</f>
        <v>4.7081900000000001</v>
      </c>
      <c r="H486" s="89">
        <f t="shared" si="282"/>
        <v>4.7117000000000004</v>
      </c>
      <c r="I486" s="89">
        <f t="shared" si="282"/>
        <v>4.8292099999999998</v>
      </c>
      <c r="J486" s="89">
        <f t="shared" si="282"/>
        <v>4.8121400000000003</v>
      </c>
      <c r="K486" s="89">
        <f t="shared" si="282"/>
        <v>4.9119999999999999</v>
      </c>
      <c r="L486" s="89">
        <f t="shared" si="282"/>
        <v>5.1595300000000002</v>
      </c>
      <c r="M486" s="89">
        <f t="shared" si="282"/>
        <v>5.3358699999999999</v>
      </c>
      <c r="N486" s="89">
        <f t="shared" si="282"/>
        <v>5.3795400000000004</v>
      </c>
      <c r="O486" s="89">
        <f t="shared" si="282"/>
        <v>5.3898599999999997</v>
      </c>
      <c r="P486" s="89">
        <f t="shared" si="282"/>
        <v>5.3906700000000001</v>
      </c>
      <c r="Q486" s="89">
        <f t="shared" si="282"/>
        <v>5.3916500000000003</v>
      </c>
      <c r="R486" s="89">
        <f t="shared" si="282"/>
        <v>5.3780299999999999</v>
      </c>
      <c r="S486" s="89">
        <f t="shared" si="282"/>
        <v>5.3579699999999999</v>
      </c>
      <c r="T486" s="89">
        <f t="shared" si="282"/>
        <v>5.3871099999999998</v>
      </c>
      <c r="U486" s="89">
        <f t="shared" si="282"/>
        <v>5.5974599999999999</v>
      </c>
      <c r="V486" s="89">
        <f t="shared" si="282"/>
        <v>5.7030799999999999</v>
      </c>
      <c r="W486" s="89">
        <f t="shared" si="282"/>
        <v>5.6006200000000002</v>
      </c>
      <c r="X486" s="89">
        <f t="shared" si="282"/>
        <v>5.4215999999999998</v>
      </c>
      <c r="Y486" s="89">
        <f t="shared" si="282"/>
        <v>5.3782100000000002</v>
      </c>
      <c r="Z486" s="89">
        <f t="shared" si="282"/>
        <v>5.1398200000000003</v>
      </c>
      <c r="AA486" s="89">
        <f t="shared" si="282"/>
        <v>4.9267700000000003</v>
      </c>
    </row>
    <row r="487" spans="1:27" ht="12.75" hidden="1" customHeight="1" outlineLevel="1" x14ac:dyDescent="0.2">
      <c r="A487" s="97" t="s">
        <v>716</v>
      </c>
      <c r="B487" s="63" t="s">
        <v>242</v>
      </c>
      <c r="C487" s="43" t="s">
        <v>79</v>
      </c>
      <c r="D487" s="44">
        <v>1245.19</v>
      </c>
      <c r="E487" s="44">
        <v>1135.8800000000001</v>
      </c>
      <c r="F487" s="44">
        <v>1052.99</v>
      </c>
      <c r="G487" s="44">
        <v>1034.56</v>
      </c>
      <c r="H487" s="44">
        <v>1038.07</v>
      </c>
      <c r="I487" s="44">
        <v>1155.58</v>
      </c>
      <c r="J487" s="44">
        <v>1138.51</v>
      </c>
      <c r="K487" s="44">
        <v>1238.3699999999999</v>
      </c>
      <c r="L487" s="44">
        <v>1485.9</v>
      </c>
      <c r="M487" s="44">
        <v>1662.24</v>
      </c>
      <c r="N487" s="44">
        <v>1705.91</v>
      </c>
      <c r="O487" s="44">
        <v>1716.23</v>
      </c>
      <c r="P487" s="44">
        <v>1717.04</v>
      </c>
      <c r="Q487" s="44">
        <v>1718.02</v>
      </c>
      <c r="R487" s="44">
        <v>1704.4</v>
      </c>
      <c r="S487" s="44">
        <v>1684.34</v>
      </c>
      <c r="T487" s="44">
        <v>1713.48</v>
      </c>
      <c r="U487" s="44">
        <v>1923.83</v>
      </c>
      <c r="V487" s="44">
        <v>2029.45</v>
      </c>
      <c r="W487" s="44">
        <v>1926.99</v>
      </c>
      <c r="X487" s="44">
        <v>1747.97</v>
      </c>
      <c r="Y487" s="44">
        <v>1704.58</v>
      </c>
      <c r="Z487" s="44">
        <v>1466.19</v>
      </c>
      <c r="AA487" s="44">
        <v>1253.1400000000001</v>
      </c>
    </row>
    <row r="488" spans="1:27" ht="12.75" hidden="1" customHeight="1" outlineLevel="1" x14ac:dyDescent="0.2">
      <c r="A488" s="97" t="s">
        <v>717</v>
      </c>
      <c r="B488" s="63" t="s">
        <v>90</v>
      </c>
      <c r="C488" s="43" t="s">
        <v>79</v>
      </c>
      <c r="D488" s="44">
        <f>$D$468</f>
        <v>3559.77</v>
      </c>
      <c r="E488" s="44">
        <f t="shared" ref="E488:AA488" si="283">$D$468</f>
        <v>3559.77</v>
      </c>
      <c r="F488" s="44">
        <f t="shared" si="283"/>
        <v>3559.77</v>
      </c>
      <c r="G488" s="44">
        <f t="shared" si="283"/>
        <v>3559.77</v>
      </c>
      <c r="H488" s="44">
        <f t="shared" si="283"/>
        <v>3559.77</v>
      </c>
      <c r="I488" s="44">
        <f t="shared" si="283"/>
        <v>3559.77</v>
      </c>
      <c r="J488" s="44">
        <f t="shared" si="283"/>
        <v>3559.77</v>
      </c>
      <c r="K488" s="44">
        <f t="shared" si="283"/>
        <v>3559.77</v>
      </c>
      <c r="L488" s="44">
        <f t="shared" si="283"/>
        <v>3559.77</v>
      </c>
      <c r="M488" s="44">
        <f t="shared" si="283"/>
        <v>3559.77</v>
      </c>
      <c r="N488" s="44">
        <f t="shared" si="283"/>
        <v>3559.77</v>
      </c>
      <c r="O488" s="44">
        <f t="shared" si="283"/>
        <v>3559.77</v>
      </c>
      <c r="P488" s="44">
        <f t="shared" si="283"/>
        <v>3559.77</v>
      </c>
      <c r="Q488" s="44">
        <f t="shared" si="283"/>
        <v>3559.77</v>
      </c>
      <c r="R488" s="44">
        <f t="shared" si="283"/>
        <v>3559.77</v>
      </c>
      <c r="S488" s="44">
        <f t="shared" si="283"/>
        <v>3559.77</v>
      </c>
      <c r="T488" s="44">
        <f t="shared" si="283"/>
        <v>3559.77</v>
      </c>
      <c r="U488" s="44">
        <f t="shared" si="283"/>
        <v>3559.77</v>
      </c>
      <c r="V488" s="44">
        <f t="shared" si="283"/>
        <v>3559.77</v>
      </c>
      <c r="W488" s="44">
        <f t="shared" si="283"/>
        <v>3559.77</v>
      </c>
      <c r="X488" s="44">
        <f t="shared" si="283"/>
        <v>3559.77</v>
      </c>
      <c r="Y488" s="44">
        <f t="shared" si="283"/>
        <v>3559.77</v>
      </c>
      <c r="Z488" s="44">
        <f t="shared" si="283"/>
        <v>3559.77</v>
      </c>
      <c r="AA488" s="44">
        <f t="shared" si="283"/>
        <v>3559.77</v>
      </c>
    </row>
    <row r="489" spans="1:27" ht="12.75" hidden="1" customHeight="1" outlineLevel="1" x14ac:dyDescent="0.2">
      <c r="A489" s="97" t="s">
        <v>718</v>
      </c>
      <c r="B489" s="63" t="s">
        <v>83</v>
      </c>
      <c r="C489" s="43" t="s">
        <v>79</v>
      </c>
      <c r="D489" s="44">
        <v>3.63</v>
      </c>
      <c r="E489" s="44">
        <v>3.63</v>
      </c>
      <c r="F489" s="44">
        <v>3.63</v>
      </c>
      <c r="G489" s="44">
        <v>3.63</v>
      </c>
      <c r="H489" s="44">
        <v>3.63</v>
      </c>
      <c r="I489" s="44">
        <v>3.63</v>
      </c>
      <c r="J489" s="44">
        <v>3.63</v>
      </c>
      <c r="K489" s="44">
        <v>3.63</v>
      </c>
      <c r="L489" s="44">
        <v>3.63</v>
      </c>
      <c r="M489" s="44">
        <v>3.63</v>
      </c>
      <c r="N489" s="44">
        <v>3.63</v>
      </c>
      <c r="O489" s="44">
        <v>3.63</v>
      </c>
      <c r="P489" s="44">
        <v>3.63</v>
      </c>
      <c r="Q489" s="44">
        <v>3.63</v>
      </c>
      <c r="R489" s="44">
        <v>3.63</v>
      </c>
      <c r="S489" s="44">
        <v>3.63</v>
      </c>
      <c r="T489" s="44">
        <v>3.63</v>
      </c>
      <c r="U489" s="44">
        <v>3.63</v>
      </c>
      <c r="V489" s="44">
        <v>3.63</v>
      </c>
      <c r="W489" s="44">
        <v>3.63</v>
      </c>
      <c r="X489" s="44">
        <v>3.63</v>
      </c>
      <c r="Y489" s="44">
        <v>3.63</v>
      </c>
      <c r="Z489" s="44">
        <v>3.63</v>
      </c>
      <c r="AA489" s="44">
        <v>3.63</v>
      </c>
    </row>
    <row r="490" spans="1:27" ht="12.75" hidden="1" customHeight="1" outlineLevel="1" x14ac:dyDescent="0.2">
      <c r="A490" s="97" t="s">
        <v>719</v>
      </c>
      <c r="B490" s="63" t="s">
        <v>81</v>
      </c>
      <c r="C490" s="43" t="s">
        <v>79</v>
      </c>
      <c r="D490" s="44">
        <f>$D$11</f>
        <v>110.23</v>
      </c>
      <c r="E490" s="44">
        <f t="shared" ref="E490:AA490" si="284">$D$11</f>
        <v>110.23</v>
      </c>
      <c r="F490" s="44">
        <f t="shared" si="284"/>
        <v>110.23</v>
      </c>
      <c r="G490" s="44">
        <f t="shared" si="284"/>
        <v>110.23</v>
      </c>
      <c r="H490" s="44">
        <f t="shared" si="284"/>
        <v>110.23</v>
      </c>
      <c r="I490" s="44">
        <f t="shared" si="284"/>
        <v>110.23</v>
      </c>
      <c r="J490" s="44">
        <f t="shared" si="284"/>
        <v>110.23</v>
      </c>
      <c r="K490" s="44">
        <f t="shared" si="284"/>
        <v>110.23</v>
      </c>
      <c r="L490" s="44">
        <f t="shared" si="284"/>
        <v>110.23</v>
      </c>
      <c r="M490" s="44">
        <f t="shared" si="284"/>
        <v>110.23</v>
      </c>
      <c r="N490" s="44">
        <f t="shared" si="284"/>
        <v>110.23</v>
      </c>
      <c r="O490" s="44">
        <f t="shared" si="284"/>
        <v>110.23</v>
      </c>
      <c r="P490" s="44">
        <f t="shared" si="284"/>
        <v>110.23</v>
      </c>
      <c r="Q490" s="44">
        <f t="shared" si="284"/>
        <v>110.23</v>
      </c>
      <c r="R490" s="44">
        <f t="shared" si="284"/>
        <v>110.23</v>
      </c>
      <c r="S490" s="44">
        <f t="shared" si="284"/>
        <v>110.23</v>
      </c>
      <c r="T490" s="44">
        <f t="shared" si="284"/>
        <v>110.23</v>
      </c>
      <c r="U490" s="44">
        <f t="shared" si="284"/>
        <v>110.23</v>
      </c>
      <c r="V490" s="44">
        <f t="shared" si="284"/>
        <v>110.23</v>
      </c>
      <c r="W490" s="44">
        <f t="shared" si="284"/>
        <v>110.23</v>
      </c>
      <c r="X490" s="44">
        <f t="shared" si="284"/>
        <v>110.23</v>
      </c>
      <c r="Y490" s="44">
        <f t="shared" si="284"/>
        <v>110.23</v>
      </c>
      <c r="Z490" s="44">
        <f t="shared" si="284"/>
        <v>110.23</v>
      </c>
      <c r="AA490" s="44">
        <f t="shared" si="284"/>
        <v>110.23</v>
      </c>
    </row>
    <row r="491" spans="1:27" collapsed="1" x14ac:dyDescent="0.2">
      <c r="A491" s="96" t="s">
        <v>720</v>
      </c>
      <c r="B491" s="28" t="str">
        <f>"06"&amp;"."&amp;$B$639&amp;"."&amp;$B$640</f>
        <v>06.11.2023</v>
      </c>
      <c r="C491" s="88" t="s">
        <v>76</v>
      </c>
      <c r="D491" s="89">
        <f>ROUND(((D492+D493+D495+D494)/1000),5)</f>
        <v>4.92096</v>
      </c>
      <c r="E491" s="89">
        <f>ROUND(((E492+E493+E495+E494)/1000),5)</f>
        <v>4.8446400000000001</v>
      </c>
      <c r="F491" s="89">
        <f>ROUND(((F492+F493+F495+F494)/1000),5)</f>
        <v>4.76309</v>
      </c>
      <c r="G491" s="89">
        <f t="shared" ref="G491:AA491" si="285">ROUND(((G492+G493+G495+G494)/1000),5)</f>
        <v>4.7206299999999999</v>
      </c>
      <c r="H491" s="89">
        <f t="shared" si="285"/>
        <v>4.7581699999999998</v>
      </c>
      <c r="I491" s="89">
        <f t="shared" si="285"/>
        <v>4.8516599999999999</v>
      </c>
      <c r="J491" s="89">
        <f t="shared" si="285"/>
        <v>4.8833000000000002</v>
      </c>
      <c r="K491" s="89">
        <f t="shared" si="285"/>
        <v>4.9972000000000003</v>
      </c>
      <c r="L491" s="89">
        <f t="shared" si="285"/>
        <v>5.2285399999999997</v>
      </c>
      <c r="M491" s="89">
        <f t="shared" si="285"/>
        <v>5.4219099999999996</v>
      </c>
      <c r="N491" s="89">
        <f t="shared" si="285"/>
        <v>5.5373900000000003</v>
      </c>
      <c r="O491" s="89">
        <f t="shared" si="285"/>
        <v>5.5565300000000004</v>
      </c>
      <c r="P491" s="89">
        <f t="shared" si="285"/>
        <v>5.5361599999999997</v>
      </c>
      <c r="Q491" s="89">
        <f t="shared" si="285"/>
        <v>5.5439499999999997</v>
      </c>
      <c r="R491" s="89">
        <f t="shared" si="285"/>
        <v>5.5114900000000002</v>
      </c>
      <c r="S491" s="89">
        <f t="shared" si="285"/>
        <v>5.4923999999999999</v>
      </c>
      <c r="T491" s="89">
        <f t="shared" si="285"/>
        <v>5.5628099999999998</v>
      </c>
      <c r="U491" s="89">
        <f t="shared" si="285"/>
        <v>5.6205100000000003</v>
      </c>
      <c r="V491" s="89">
        <f t="shared" si="285"/>
        <v>5.6161000000000003</v>
      </c>
      <c r="W491" s="89">
        <f t="shared" si="285"/>
        <v>5.5882899999999998</v>
      </c>
      <c r="X491" s="89">
        <f t="shared" si="285"/>
        <v>5.5546800000000003</v>
      </c>
      <c r="Y491" s="89">
        <f t="shared" si="285"/>
        <v>5.4245299999999999</v>
      </c>
      <c r="Z491" s="89">
        <f t="shared" si="285"/>
        <v>5.1018400000000002</v>
      </c>
      <c r="AA491" s="89">
        <f t="shared" si="285"/>
        <v>4.9640700000000004</v>
      </c>
    </row>
    <row r="492" spans="1:27" ht="12.75" hidden="1" customHeight="1" outlineLevel="1" x14ac:dyDescent="0.2">
      <c r="A492" s="97" t="s">
        <v>721</v>
      </c>
      <c r="B492" s="63" t="s">
        <v>242</v>
      </c>
      <c r="C492" s="43" t="s">
        <v>79</v>
      </c>
      <c r="D492" s="44">
        <v>1247.33</v>
      </c>
      <c r="E492" s="44">
        <v>1171.01</v>
      </c>
      <c r="F492" s="44">
        <v>1089.46</v>
      </c>
      <c r="G492" s="44">
        <v>1047</v>
      </c>
      <c r="H492" s="44">
        <v>1084.54</v>
      </c>
      <c r="I492" s="44">
        <v>1178.03</v>
      </c>
      <c r="J492" s="44">
        <v>1209.67</v>
      </c>
      <c r="K492" s="44">
        <v>1323.57</v>
      </c>
      <c r="L492" s="44">
        <v>1554.91</v>
      </c>
      <c r="M492" s="44">
        <v>1748.28</v>
      </c>
      <c r="N492" s="44">
        <v>1863.76</v>
      </c>
      <c r="O492" s="44">
        <v>1882.9</v>
      </c>
      <c r="P492" s="44">
        <v>1862.53</v>
      </c>
      <c r="Q492" s="44">
        <v>1870.32</v>
      </c>
      <c r="R492" s="44">
        <v>1837.86</v>
      </c>
      <c r="S492" s="44">
        <v>1818.77</v>
      </c>
      <c r="T492" s="44">
        <v>1889.18</v>
      </c>
      <c r="U492" s="44">
        <v>1946.88</v>
      </c>
      <c r="V492" s="44">
        <v>1942.47</v>
      </c>
      <c r="W492" s="44">
        <v>1914.66</v>
      </c>
      <c r="X492" s="44">
        <v>1881.05</v>
      </c>
      <c r="Y492" s="44">
        <v>1750.9</v>
      </c>
      <c r="Z492" s="44">
        <v>1428.21</v>
      </c>
      <c r="AA492" s="44">
        <v>1290.44</v>
      </c>
    </row>
    <row r="493" spans="1:27" ht="12.75" hidden="1" customHeight="1" outlineLevel="1" x14ac:dyDescent="0.2">
      <c r="A493" s="97" t="s">
        <v>722</v>
      </c>
      <c r="B493" s="63" t="s">
        <v>90</v>
      </c>
      <c r="C493" s="43" t="s">
        <v>79</v>
      </c>
      <c r="D493" s="44">
        <f>$D$468</f>
        <v>3559.77</v>
      </c>
      <c r="E493" s="44">
        <f t="shared" ref="E493:AA493" si="286">$D$468</f>
        <v>3559.77</v>
      </c>
      <c r="F493" s="44">
        <f t="shared" si="286"/>
        <v>3559.77</v>
      </c>
      <c r="G493" s="44">
        <f t="shared" si="286"/>
        <v>3559.77</v>
      </c>
      <c r="H493" s="44">
        <f t="shared" si="286"/>
        <v>3559.77</v>
      </c>
      <c r="I493" s="44">
        <f t="shared" si="286"/>
        <v>3559.77</v>
      </c>
      <c r="J493" s="44">
        <f t="shared" si="286"/>
        <v>3559.77</v>
      </c>
      <c r="K493" s="44">
        <f t="shared" si="286"/>
        <v>3559.77</v>
      </c>
      <c r="L493" s="44">
        <f t="shared" si="286"/>
        <v>3559.77</v>
      </c>
      <c r="M493" s="44">
        <f t="shared" si="286"/>
        <v>3559.77</v>
      </c>
      <c r="N493" s="44">
        <f t="shared" si="286"/>
        <v>3559.77</v>
      </c>
      <c r="O493" s="44">
        <f t="shared" si="286"/>
        <v>3559.77</v>
      </c>
      <c r="P493" s="44">
        <f t="shared" si="286"/>
        <v>3559.77</v>
      </c>
      <c r="Q493" s="44">
        <f t="shared" si="286"/>
        <v>3559.77</v>
      </c>
      <c r="R493" s="44">
        <f t="shared" si="286"/>
        <v>3559.77</v>
      </c>
      <c r="S493" s="44">
        <f t="shared" si="286"/>
        <v>3559.77</v>
      </c>
      <c r="T493" s="44">
        <f t="shared" si="286"/>
        <v>3559.77</v>
      </c>
      <c r="U493" s="44">
        <f t="shared" si="286"/>
        <v>3559.77</v>
      </c>
      <c r="V493" s="44">
        <f t="shared" si="286"/>
        <v>3559.77</v>
      </c>
      <c r="W493" s="44">
        <f t="shared" si="286"/>
        <v>3559.77</v>
      </c>
      <c r="X493" s="44">
        <f t="shared" si="286"/>
        <v>3559.77</v>
      </c>
      <c r="Y493" s="44">
        <f t="shared" si="286"/>
        <v>3559.77</v>
      </c>
      <c r="Z493" s="44">
        <f t="shared" si="286"/>
        <v>3559.77</v>
      </c>
      <c r="AA493" s="44">
        <f t="shared" si="286"/>
        <v>3559.77</v>
      </c>
    </row>
    <row r="494" spans="1:27" ht="12.75" hidden="1" customHeight="1" outlineLevel="1" x14ac:dyDescent="0.2">
      <c r="A494" s="97" t="s">
        <v>723</v>
      </c>
      <c r="B494" s="63" t="s">
        <v>83</v>
      </c>
      <c r="C494" s="43" t="s">
        <v>79</v>
      </c>
      <c r="D494" s="44">
        <v>3.63</v>
      </c>
      <c r="E494" s="44">
        <v>3.63</v>
      </c>
      <c r="F494" s="44">
        <v>3.63</v>
      </c>
      <c r="G494" s="44">
        <v>3.63</v>
      </c>
      <c r="H494" s="44">
        <v>3.63</v>
      </c>
      <c r="I494" s="44">
        <v>3.63</v>
      </c>
      <c r="J494" s="44">
        <v>3.63</v>
      </c>
      <c r="K494" s="44">
        <v>3.63</v>
      </c>
      <c r="L494" s="44">
        <v>3.63</v>
      </c>
      <c r="M494" s="44">
        <v>3.63</v>
      </c>
      <c r="N494" s="44">
        <v>3.63</v>
      </c>
      <c r="O494" s="44">
        <v>3.63</v>
      </c>
      <c r="P494" s="44">
        <v>3.63</v>
      </c>
      <c r="Q494" s="44">
        <v>3.63</v>
      </c>
      <c r="R494" s="44">
        <v>3.63</v>
      </c>
      <c r="S494" s="44">
        <v>3.63</v>
      </c>
      <c r="T494" s="44">
        <v>3.63</v>
      </c>
      <c r="U494" s="44">
        <v>3.63</v>
      </c>
      <c r="V494" s="44">
        <v>3.63</v>
      </c>
      <c r="W494" s="44">
        <v>3.63</v>
      </c>
      <c r="X494" s="44">
        <v>3.63</v>
      </c>
      <c r="Y494" s="44">
        <v>3.63</v>
      </c>
      <c r="Z494" s="44">
        <v>3.63</v>
      </c>
      <c r="AA494" s="44">
        <v>3.63</v>
      </c>
    </row>
    <row r="495" spans="1:27" ht="12.75" hidden="1" customHeight="1" outlineLevel="1" x14ac:dyDescent="0.2">
      <c r="A495" s="97" t="s">
        <v>724</v>
      </c>
      <c r="B495" s="63" t="s">
        <v>81</v>
      </c>
      <c r="C495" s="43" t="s">
        <v>79</v>
      </c>
      <c r="D495" s="44">
        <f>$D$11</f>
        <v>110.23</v>
      </c>
      <c r="E495" s="44">
        <f t="shared" ref="E495:AA495" si="287">$D$11</f>
        <v>110.23</v>
      </c>
      <c r="F495" s="44">
        <f t="shared" si="287"/>
        <v>110.23</v>
      </c>
      <c r="G495" s="44">
        <f t="shared" si="287"/>
        <v>110.23</v>
      </c>
      <c r="H495" s="44">
        <f t="shared" si="287"/>
        <v>110.23</v>
      </c>
      <c r="I495" s="44">
        <f t="shared" si="287"/>
        <v>110.23</v>
      </c>
      <c r="J495" s="44">
        <f t="shared" si="287"/>
        <v>110.23</v>
      </c>
      <c r="K495" s="44">
        <f t="shared" si="287"/>
        <v>110.23</v>
      </c>
      <c r="L495" s="44">
        <f t="shared" si="287"/>
        <v>110.23</v>
      </c>
      <c r="M495" s="44">
        <f t="shared" si="287"/>
        <v>110.23</v>
      </c>
      <c r="N495" s="44">
        <f t="shared" si="287"/>
        <v>110.23</v>
      </c>
      <c r="O495" s="44">
        <f t="shared" si="287"/>
        <v>110.23</v>
      </c>
      <c r="P495" s="44">
        <f t="shared" si="287"/>
        <v>110.23</v>
      </c>
      <c r="Q495" s="44">
        <f t="shared" si="287"/>
        <v>110.23</v>
      </c>
      <c r="R495" s="44">
        <f t="shared" si="287"/>
        <v>110.23</v>
      </c>
      <c r="S495" s="44">
        <f t="shared" si="287"/>
        <v>110.23</v>
      </c>
      <c r="T495" s="44">
        <f t="shared" si="287"/>
        <v>110.23</v>
      </c>
      <c r="U495" s="44">
        <f t="shared" si="287"/>
        <v>110.23</v>
      </c>
      <c r="V495" s="44">
        <f t="shared" si="287"/>
        <v>110.23</v>
      </c>
      <c r="W495" s="44">
        <f t="shared" si="287"/>
        <v>110.23</v>
      </c>
      <c r="X495" s="44">
        <f t="shared" si="287"/>
        <v>110.23</v>
      </c>
      <c r="Y495" s="44">
        <f t="shared" si="287"/>
        <v>110.23</v>
      </c>
      <c r="Z495" s="44">
        <f t="shared" si="287"/>
        <v>110.23</v>
      </c>
      <c r="AA495" s="44">
        <f t="shared" si="287"/>
        <v>110.23</v>
      </c>
    </row>
    <row r="496" spans="1:27" collapsed="1" x14ac:dyDescent="0.2">
      <c r="A496" s="96" t="s">
        <v>725</v>
      </c>
      <c r="B496" s="28" t="str">
        <f>"07"&amp;"."&amp;$B$639&amp;"."&amp;$B$640</f>
        <v>07.11.2023</v>
      </c>
      <c r="C496" s="88" t="s">
        <v>76</v>
      </c>
      <c r="D496" s="89">
        <f>ROUND(((D497+D498+D500+D499)/1000),5)</f>
        <v>4.8713499999999996</v>
      </c>
      <c r="E496" s="89">
        <f>ROUND(((E497+E498+E500+E499)/1000),5)</f>
        <v>4.7171599999999998</v>
      </c>
      <c r="F496" s="89">
        <f>ROUND(((F497+F498+F500+F499)/1000),5)</f>
        <v>4.6120900000000002</v>
      </c>
      <c r="G496" s="89">
        <f t="shared" ref="G496:AA496" si="288">ROUND(((G497+G498+G500+G499)/1000),5)</f>
        <v>4.5696099999999999</v>
      </c>
      <c r="H496" s="89">
        <f t="shared" si="288"/>
        <v>4.6505999999999998</v>
      </c>
      <c r="I496" s="89">
        <f t="shared" si="288"/>
        <v>4.8761700000000001</v>
      </c>
      <c r="J496" s="89">
        <f t="shared" si="288"/>
        <v>4.94034</v>
      </c>
      <c r="K496" s="89">
        <f t="shared" si="288"/>
        <v>5.1822600000000003</v>
      </c>
      <c r="L496" s="89">
        <f t="shared" si="288"/>
        <v>5.42631</v>
      </c>
      <c r="M496" s="89">
        <f t="shared" si="288"/>
        <v>5.5689299999999999</v>
      </c>
      <c r="N496" s="89">
        <f t="shared" si="288"/>
        <v>5.5798300000000003</v>
      </c>
      <c r="O496" s="89">
        <f t="shared" si="288"/>
        <v>5.5819400000000003</v>
      </c>
      <c r="P496" s="89">
        <f t="shared" si="288"/>
        <v>5.5419099999999997</v>
      </c>
      <c r="Q496" s="89">
        <f t="shared" si="288"/>
        <v>5.5597399999999997</v>
      </c>
      <c r="R496" s="89">
        <f t="shared" si="288"/>
        <v>5.5659900000000002</v>
      </c>
      <c r="S496" s="89">
        <f t="shared" si="288"/>
        <v>5.5881600000000002</v>
      </c>
      <c r="T496" s="89">
        <f t="shared" si="288"/>
        <v>5.5835900000000001</v>
      </c>
      <c r="U496" s="89">
        <f t="shared" si="288"/>
        <v>5.5653699999999997</v>
      </c>
      <c r="V496" s="89">
        <f t="shared" si="288"/>
        <v>5.6248699999999996</v>
      </c>
      <c r="W496" s="89">
        <f t="shared" si="288"/>
        <v>5.5301400000000003</v>
      </c>
      <c r="X496" s="89">
        <f t="shared" si="288"/>
        <v>5.3999199999999998</v>
      </c>
      <c r="Y496" s="89">
        <f t="shared" si="288"/>
        <v>5.33894</v>
      </c>
      <c r="Z496" s="89">
        <f t="shared" si="288"/>
        <v>5.0142100000000003</v>
      </c>
      <c r="AA496" s="89">
        <f t="shared" si="288"/>
        <v>4.8983999999999996</v>
      </c>
    </row>
    <row r="497" spans="1:27" ht="12.75" hidden="1" customHeight="1" outlineLevel="1" x14ac:dyDescent="0.2">
      <c r="A497" s="97" t="s">
        <v>726</v>
      </c>
      <c r="B497" s="63" t="s">
        <v>242</v>
      </c>
      <c r="C497" s="43" t="s">
        <v>79</v>
      </c>
      <c r="D497" s="44">
        <v>1197.72</v>
      </c>
      <c r="E497" s="44">
        <v>1043.53</v>
      </c>
      <c r="F497" s="44">
        <v>938.46</v>
      </c>
      <c r="G497" s="44">
        <v>895.98</v>
      </c>
      <c r="H497" s="44">
        <v>976.97</v>
      </c>
      <c r="I497" s="44">
        <v>1202.54</v>
      </c>
      <c r="J497" s="44">
        <v>1266.71</v>
      </c>
      <c r="K497" s="44">
        <v>1508.63</v>
      </c>
      <c r="L497" s="44">
        <v>1752.68</v>
      </c>
      <c r="M497" s="44">
        <v>1895.3</v>
      </c>
      <c r="N497" s="44">
        <v>1906.2</v>
      </c>
      <c r="O497" s="44">
        <v>1908.31</v>
      </c>
      <c r="P497" s="44">
        <v>1868.28</v>
      </c>
      <c r="Q497" s="44">
        <v>1886.11</v>
      </c>
      <c r="R497" s="44">
        <v>1892.36</v>
      </c>
      <c r="S497" s="44">
        <v>1914.53</v>
      </c>
      <c r="T497" s="44">
        <v>1909.96</v>
      </c>
      <c r="U497" s="44">
        <v>1891.74</v>
      </c>
      <c r="V497" s="44">
        <v>1951.24</v>
      </c>
      <c r="W497" s="44">
        <v>1856.51</v>
      </c>
      <c r="X497" s="44">
        <v>1726.29</v>
      </c>
      <c r="Y497" s="44">
        <v>1665.31</v>
      </c>
      <c r="Z497" s="44">
        <v>1340.58</v>
      </c>
      <c r="AA497" s="44">
        <v>1224.77</v>
      </c>
    </row>
    <row r="498" spans="1:27" ht="12.75" hidden="1" customHeight="1" outlineLevel="1" x14ac:dyDescent="0.2">
      <c r="A498" s="97" t="s">
        <v>727</v>
      </c>
      <c r="B498" s="63" t="s">
        <v>90</v>
      </c>
      <c r="C498" s="43" t="s">
        <v>79</v>
      </c>
      <c r="D498" s="44">
        <f>$D$468</f>
        <v>3559.77</v>
      </c>
      <c r="E498" s="44">
        <f t="shared" ref="E498:AA498" si="289">$D$468</f>
        <v>3559.77</v>
      </c>
      <c r="F498" s="44">
        <f t="shared" si="289"/>
        <v>3559.77</v>
      </c>
      <c r="G498" s="44">
        <f t="shared" si="289"/>
        <v>3559.77</v>
      </c>
      <c r="H498" s="44">
        <f t="shared" si="289"/>
        <v>3559.77</v>
      </c>
      <c r="I498" s="44">
        <f t="shared" si="289"/>
        <v>3559.77</v>
      </c>
      <c r="J498" s="44">
        <f t="shared" si="289"/>
        <v>3559.77</v>
      </c>
      <c r="K498" s="44">
        <f t="shared" si="289"/>
        <v>3559.77</v>
      </c>
      <c r="L498" s="44">
        <f t="shared" si="289"/>
        <v>3559.77</v>
      </c>
      <c r="M498" s="44">
        <f t="shared" si="289"/>
        <v>3559.77</v>
      </c>
      <c r="N498" s="44">
        <f t="shared" si="289"/>
        <v>3559.77</v>
      </c>
      <c r="O498" s="44">
        <f t="shared" si="289"/>
        <v>3559.77</v>
      </c>
      <c r="P498" s="44">
        <f t="shared" si="289"/>
        <v>3559.77</v>
      </c>
      <c r="Q498" s="44">
        <f t="shared" si="289"/>
        <v>3559.77</v>
      </c>
      <c r="R498" s="44">
        <f t="shared" si="289"/>
        <v>3559.77</v>
      </c>
      <c r="S498" s="44">
        <f t="shared" si="289"/>
        <v>3559.77</v>
      </c>
      <c r="T498" s="44">
        <f t="shared" si="289"/>
        <v>3559.77</v>
      </c>
      <c r="U498" s="44">
        <f t="shared" si="289"/>
        <v>3559.77</v>
      </c>
      <c r="V498" s="44">
        <f t="shared" si="289"/>
        <v>3559.77</v>
      </c>
      <c r="W498" s="44">
        <f t="shared" si="289"/>
        <v>3559.77</v>
      </c>
      <c r="X498" s="44">
        <f t="shared" si="289"/>
        <v>3559.77</v>
      </c>
      <c r="Y498" s="44">
        <f t="shared" si="289"/>
        <v>3559.77</v>
      </c>
      <c r="Z498" s="44">
        <f t="shared" si="289"/>
        <v>3559.77</v>
      </c>
      <c r="AA498" s="44">
        <f t="shared" si="289"/>
        <v>3559.77</v>
      </c>
    </row>
    <row r="499" spans="1:27" ht="12.75" hidden="1" customHeight="1" outlineLevel="1" x14ac:dyDescent="0.2">
      <c r="A499" s="97" t="s">
        <v>728</v>
      </c>
      <c r="B499" s="63" t="s">
        <v>83</v>
      </c>
      <c r="C499" s="43" t="s">
        <v>79</v>
      </c>
      <c r="D499" s="44">
        <v>3.63</v>
      </c>
      <c r="E499" s="44">
        <v>3.63</v>
      </c>
      <c r="F499" s="44">
        <v>3.63</v>
      </c>
      <c r="G499" s="44">
        <v>3.63</v>
      </c>
      <c r="H499" s="44">
        <v>3.63</v>
      </c>
      <c r="I499" s="44">
        <v>3.63</v>
      </c>
      <c r="J499" s="44">
        <v>3.63</v>
      </c>
      <c r="K499" s="44">
        <v>3.63</v>
      </c>
      <c r="L499" s="44">
        <v>3.63</v>
      </c>
      <c r="M499" s="44">
        <v>3.63</v>
      </c>
      <c r="N499" s="44">
        <v>3.63</v>
      </c>
      <c r="O499" s="44">
        <v>3.63</v>
      </c>
      <c r="P499" s="44">
        <v>3.63</v>
      </c>
      <c r="Q499" s="44">
        <v>3.63</v>
      </c>
      <c r="R499" s="44">
        <v>3.63</v>
      </c>
      <c r="S499" s="44">
        <v>3.63</v>
      </c>
      <c r="T499" s="44">
        <v>3.63</v>
      </c>
      <c r="U499" s="44">
        <v>3.63</v>
      </c>
      <c r="V499" s="44">
        <v>3.63</v>
      </c>
      <c r="W499" s="44">
        <v>3.63</v>
      </c>
      <c r="X499" s="44">
        <v>3.63</v>
      </c>
      <c r="Y499" s="44">
        <v>3.63</v>
      </c>
      <c r="Z499" s="44">
        <v>3.63</v>
      </c>
      <c r="AA499" s="44">
        <v>3.63</v>
      </c>
    </row>
    <row r="500" spans="1:27" ht="12.75" hidden="1" customHeight="1" outlineLevel="1" x14ac:dyDescent="0.2">
      <c r="A500" s="97" t="s">
        <v>729</v>
      </c>
      <c r="B500" s="63" t="s">
        <v>81</v>
      </c>
      <c r="C500" s="43" t="s">
        <v>79</v>
      </c>
      <c r="D500" s="44">
        <f>$D$11</f>
        <v>110.23</v>
      </c>
      <c r="E500" s="44">
        <f t="shared" ref="E500:AA500" si="290">$D$11</f>
        <v>110.23</v>
      </c>
      <c r="F500" s="44">
        <f t="shared" si="290"/>
        <v>110.23</v>
      </c>
      <c r="G500" s="44">
        <f t="shared" si="290"/>
        <v>110.23</v>
      </c>
      <c r="H500" s="44">
        <f t="shared" si="290"/>
        <v>110.23</v>
      </c>
      <c r="I500" s="44">
        <f t="shared" si="290"/>
        <v>110.23</v>
      </c>
      <c r="J500" s="44">
        <f t="shared" si="290"/>
        <v>110.23</v>
      </c>
      <c r="K500" s="44">
        <f t="shared" si="290"/>
        <v>110.23</v>
      </c>
      <c r="L500" s="44">
        <f t="shared" si="290"/>
        <v>110.23</v>
      </c>
      <c r="M500" s="44">
        <f t="shared" si="290"/>
        <v>110.23</v>
      </c>
      <c r="N500" s="44">
        <f t="shared" si="290"/>
        <v>110.23</v>
      </c>
      <c r="O500" s="44">
        <f t="shared" si="290"/>
        <v>110.23</v>
      </c>
      <c r="P500" s="44">
        <f t="shared" si="290"/>
        <v>110.23</v>
      </c>
      <c r="Q500" s="44">
        <f t="shared" si="290"/>
        <v>110.23</v>
      </c>
      <c r="R500" s="44">
        <f t="shared" si="290"/>
        <v>110.23</v>
      </c>
      <c r="S500" s="44">
        <f t="shared" si="290"/>
        <v>110.23</v>
      </c>
      <c r="T500" s="44">
        <f t="shared" si="290"/>
        <v>110.23</v>
      </c>
      <c r="U500" s="44">
        <f t="shared" si="290"/>
        <v>110.23</v>
      </c>
      <c r="V500" s="44">
        <f t="shared" si="290"/>
        <v>110.23</v>
      </c>
      <c r="W500" s="44">
        <f t="shared" si="290"/>
        <v>110.23</v>
      </c>
      <c r="X500" s="44">
        <f t="shared" si="290"/>
        <v>110.23</v>
      </c>
      <c r="Y500" s="44">
        <f t="shared" si="290"/>
        <v>110.23</v>
      </c>
      <c r="Z500" s="44">
        <f t="shared" si="290"/>
        <v>110.23</v>
      </c>
      <c r="AA500" s="44">
        <f t="shared" si="290"/>
        <v>110.23</v>
      </c>
    </row>
    <row r="501" spans="1:27" collapsed="1" x14ac:dyDescent="0.2">
      <c r="A501" s="96" t="s">
        <v>730</v>
      </c>
      <c r="B501" s="28" t="str">
        <f>"08"&amp;"."&amp;$B$639&amp;"."&amp;$B$640</f>
        <v>08.11.2023</v>
      </c>
      <c r="C501" s="88" t="s">
        <v>76</v>
      </c>
      <c r="D501" s="89">
        <f>ROUND(((D502+D503+D505+D504)/1000),5)</f>
        <v>4.9107900000000004</v>
      </c>
      <c r="E501" s="89">
        <f>ROUND(((E502+E503+E505+E504)/1000),5)</f>
        <v>4.8816800000000002</v>
      </c>
      <c r="F501" s="89">
        <f>ROUND(((F502+F503+F505+F504)/1000),5)</f>
        <v>4.6559499999999998</v>
      </c>
      <c r="G501" s="89">
        <f t="shared" ref="G501:AA501" si="291">ROUND(((G502+G503+G505+G504)/1000),5)</f>
        <v>4.6516799999999998</v>
      </c>
      <c r="H501" s="89">
        <f t="shared" si="291"/>
        <v>4.6764599999999996</v>
      </c>
      <c r="I501" s="89">
        <f t="shared" si="291"/>
        <v>4.9010199999999999</v>
      </c>
      <c r="J501" s="89">
        <f t="shared" si="291"/>
        <v>4.9322600000000003</v>
      </c>
      <c r="K501" s="89">
        <f t="shared" si="291"/>
        <v>5.2132300000000003</v>
      </c>
      <c r="L501" s="89">
        <f t="shared" si="291"/>
        <v>5.3740199999999998</v>
      </c>
      <c r="M501" s="89">
        <f t="shared" si="291"/>
        <v>5.5524800000000001</v>
      </c>
      <c r="N501" s="89">
        <f t="shared" si="291"/>
        <v>5.5631399999999998</v>
      </c>
      <c r="O501" s="89">
        <f t="shared" si="291"/>
        <v>5.5923400000000001</v>
      </c>
      <c r="P501" s="89">
        <f t="shared" si="291"/>
        <v>5.5928599999999999</v>
      </c>
      <c r="Q501" s="89">
        <f t="shared" si="291"/>
        <v>5.6025099999999997</v>
      </c>
      <c r="R501" s="89">
        <f t="shared" si="291"/>
        <v>5.58033</v>
      </c>
      <c r="S501" s="89">
        <f t="shared" si="291"/>
        <v>5.6147900000000002</v>
      </c>
      <c r="T501" s="89">
        <f t="shared" si="291"/>
        <v>5.6201600000000003</v>
      </c>
      <c r="U501" s="89">
        <f t="shared" si="291"/>
        <v>5.6177999999999999</v>
      </c>
      <c r="V501" s="89">
        <f t="shared" si="291"/>
        <v>5.6127099999999999</v>
      </c>
      <c r="W501" s="89">
        <f t="shared" si="291"/>
        <v>5.55213</v>
      </c>
      <c r="X501" s="89">
        <f t="shared" si="291"/>
        <v>5.4870000000000001</v>
      </c>
      <c r="Y501" s="89">
        <f t="shared" si="291"/>
        <v>5.3668300000000002</v>
      </c>
      <c r="Z501" s="89">
        <f t="shared" si="291"/>
        <v>5.0681700000000003</v>
      </c>
      <c r="AA501" s="89">
        <f t="shared" si="291"/>
        <v>4.9164599999999998</v>
      </c>
    </row>
    <row r="502" spans="1:27" ht="12.75" hidden="1" customHeight="1" outlineLevel="1" x14ac:dyDescent="0.2">
      <c r="A502" s="97" t="s">
        <v>731</v>
      </c>
      <c r="B502" s="63" t="s">
        <v>242</v>
      </c>
      <c r="C502" s="43" t="s">
        <v>79</v>
      </c>
      <c r="D502" s="44">
        <v>1237.1600000000001</v>
      </c>
      <c r="E502" s="44">
        <v>1208.05</v>
      </c>
      <c r="F502" s="44">
        <v>982.32</v>
      </c>
      <c r="G502" s="44">
        <v>978.05</v>
      </c>
      <c r="H502" s="44">
        <v>1002.83</v>
      </c>
      <c r="I502" s="44">
        <v>1227.3900000000001</v>
      </c>
      <c r="J502" s="44">
        <v>1258.6300000000001</v>
      </c>
      <c r="K502" s="44">
        <v>1539.6</v>
      </c>
      <c r="L502" s="44">
        <v>1700.39</v>
      </c>
      <c r="M502" s="44">
        <v>1878.85</v>
      </c>
      <c r="N502" s="44">
        <v>1889.51</v>
      </c>
      <c r="O502" s="44">
        <v>1918.71</v>
      </c>
      <c r="P502" s="44">
        <v>1919.23</v>
      </c>
      <c r="Q502" s="44">
        <v>1928.88</v>
      </c>
      <c r="R502" s="44">
        <v>1906.7</v>
      </c>
      <c r="S502" s="44">
        <v>1941.16</v>
      </c>
      <c r="T502" s="44">
        <v>1946.53</v>
      </c>
      <c r="U502" s="44">
        <v>1944.17</v>
      </c>
      <c r="V502" s="44">
        <v>1939.08</v>
      </c>
      <c r="W502" s="44">
        <v>1878.5</v>
      </c>
      <c r="X502" s="44">
        <v>1813.37</v>
      </c>
      <c r="Y502" s="44">
        <v>1693.2</v>
      </c>
      <c r="Z502" s="44">
        <v>1394.54</v>
      </c>
      <c r="AA502" s="44">
        <v>1242.83</v>
      </c>
    </row>
    <row r="503" spans="1:27" ht="12.75" hidden="1" customHeight="1" outlineLevel="1" x14ac:dyDescent="0.2">
      <c r="A503" s="97" t="s">
        <v>732</v>
      </c>
      <c r="B503" s="63" t="s">
        <v>90</v>
      </c>
      <c r="C503" s="43" t="s">
        <v>79</v>
      </c>
      <c r="D503" s="44">
        <f>$D$468</f>
        <v>3559.77</v>
      </c>
      <c r="E503" s="44">
        <f t="shared" ref="E503:AA503" si="292">$D$468</f>
        <v>3559.77</v>
      </c>
      <c r="F503" s="44">
        <f t="shared" si="292"/>
        <v>3559.77</v>
      </c>
      <c r="G503" s="44">
        <f t="shared" si="292"/>
        <v>3559.77</v>
      </c>
      <c r="H503" s="44">
        <f t="shared" si="292"/>
        <v>3559.77</v>
      </c>
      <c r="I503" s="44">
        <f t="shared" si="292"/>
        <v>3559.77</v>
      </c>
      <c r="J503" s="44">
        <f t="shared" si="292"/>
        <v>3559.77</v>
      </c>
      <c r="K503" s="44">
        <f t="shared" si="292"/>
        <v>3559.77</v>
      </c>
      <c r="L503" s="44">
        <f t="shared" si="292"/>
        <v>3559.77</v>
      </c>
      <c r="M503" s="44">
        <f t="shared" si="292"/>
        <v>3559.77</v>
      </c>
      <c r="N503" s="44">
        <f t="shared" si="292"/>
        <v>3559.77</v>
      </c>
      <c r="O503" s="44">
        <f t="shared" si="292"/>
        <v>3559.77</v>
      </c>
      <c r="P503" s="44">
        <f t="shared" si="292"/>
        <v>3559.77</v>
      </c>
      <c r="Q503" s="44">
        <f t="shared" si="292"/>
        <v>3559.77</v>
      </c>
      <c r="R503" s="44">
        <f t="shared" si="292"/>
        <v>3559.77</v>
      </c>
      <c r="S503" s="44">
        <f t="shared" si="292"/>
        <v>3559.77</v>
      </c>
      <c r="T503" s="44">
        <f t="shared" si="292"/>
        <v>3559.77</v>
      </c>
      <c r="U503" s="44">
        <f t="shared" si="292"/>
        <v>3559.77</v>
      </c>
      <c r="V503" s="44">
        <f t="shared" si="292"/>
        <v>3559.77</v>
      </c>
      <c r="W503" s="44">
        <f t="shared" si="292"/>
        <v>3559.77</v>
      </c>
      <c r="X503" s="44">
        <f t="shared" si="292"/>
        <v>3559.77</v>
      </c>
      <c r="Y503" s="44">
        <f t="shared" si="292"/>
        <v>3559.77</v>
      </c>
      <c r="Z503" s="44">
        <f t="shared" si="292"/>
        <v>3559.77</v>
      </c>
      <c r="AA503" s="44">
        <f t="shared" si="292"/>
        <v>3559.77</v>
      </c>
    </row>
    <row r="504" spans="1:27" ht="12.75" hidden="1" customHeight="1" outlineLevel="1" x14ac:dyDescent="0.2">
      <c r="A504" s="97" t="s">
        <v>733</v>
      </c>
      <c r="B504" s="63" t="s">
        <v>83</v>
      </c>
      <c r="C504" s="43" t="s">
        <v>79</v>
      </c>
      <c r="D504" s="44">
        <v>3.63</v>
      </c>
      <c r="E504" s="44">
        <v>3.63</v>
      </c>
      <c r="F504" s="44">
        <v>3.63</v>
      </c>
      <c r="G504" s="44">
        <v>3.63</v>
      </c>
      <c r="H504" s="44">
        <v>3.63</v>
      </c>
      <c r="I504" s="44">
        <v>3.63</v>
      </c>
      <c r="J504" s="44">
        <v>3.63</v>
      </c>
      <c r="K504" s="44">
        <v>3.63</v>
      </c>
      <c r="L504" s="44">
        <v>3.63</v>
      </c>
      <c r="M504" s="44">
        <v>3.63</v>
      </c>
      <c r="N504" s="44">
        <v>3.63</v>
      </c>
      <c r="O504" s="44">
        <v>3.63</v>
      </c>
      <c r="P504" s="44">
        <v>3.63</v>
      </c>
      <c r="Q504" s="44">
        <v>3.63</v>
      </c>
      <c r="R504" s="44">
        <v>3.63</v>
      </c>
      <c r="S504" s="44">
        <v>3.63</v>
      </c>
      <c r="T504" s="44">
        <v>3.63</v>
      </c>
      <c r="U504" s="44">
        <v>3.63</v>
      </c>
      <c r="V504" s="44">
        <v>3.63</v>
      </c>
      <c r="W504" s="44">
        <v>3.63</v>
      </c>
      <c r="X504" s="44">
        <v>3.63</v>
      </c>
      <c r="Y504" s="44">
        <v>3.63</v>
      </c>
      <c r="Z504" s="44">
        <v>3.63</v>
      </c>
      <c r="AA504" s="44">
        <v>3.63</v>
      </c>
    </row>
    <row r="505" spans="1:27" ht="12.75" hidden="1" customHeight="1" outlineLevel="1" x14ac:dyDescent="0.2">
      <c r="A505" s="97" t="s">
        <v>734</v>
      </c>
      <c r="B505" s="63" t="s">
        <v>81</v>
      </c>
      <c r="C505" s="43" t="s">
        <v>79</v>
      </c>
      <c r="D505" s="44">
        <f>$D$11</f>
        <v>110.23</v>
      </c>
      <c r="E505" s="44">
        <f t="shared" ref="E505:AA505" si="293">$D$11</f>
        <v>110.23</v>
      </c>
      <c r="F505" s="44">
        <f t="shared" si="293"/>
        <v>110.23</v>
      </c>
      <c r="G505" s="44">
        <f t="shared" si="293"/>
        <v>110.23</v>
      </c>
      <c r="H505" s="44">
        <f t="shared" si="293"/>
        <v>110.23</v>
      </c>
      <c r="I505" s="44">
        <f t="shared" si="293"/>
        <v>110.23</v>
      </c>
      <c r="J505" s="44">
        <f t="shared" si="293"/>
        <v>110.23</v>
      </c>
      <c r="K505" s="44">
        <f t="shared" si="293"/>
        <v>110.23</v>
      </c>
      <c r="L505" s="44">
        <f t="shared" si="293"/>
        <v>110.23</v>
      </c>
      <c r="M505" s="44">
        <f t="shared" si="293"/>
        <v>110.23</v>
      </c>
      <c r="N505" s="44">
        <f t="shared" si="293"/>
        <v>110.23</v>
      </c>
      <c r="O505" s="44">
        <f t="shared" si="293"/>
        <v>110.23</v>
      </c>
      <c r="P505" s="44">
        <f t="shared" si="293"/>
        <v>110.23</v>
      </c>
      <c r="Q505" s="44">
        <f t="shared" si="293"/>
        <v>110.23</v>
      </c>
      <c r="R505" s="44">
        <f t="shared" si="293"/>
        <v>110.23</v>
      </c>
      <c r="S505" s="44">
        <f t="shared" si="293"/>
        <v>110.23</v>
      </c>
      <c r="T505" s="44">
        <f t="shared" si="293"/>
        <v>110.23</v>
      </c>
      <c r="U505" s="44">
        <f t="shared" si="293"/>
        <v>110.23</v>
      </c>
      <c r="V505" s="44">
        <f t="shared" si="293"/>
        <v>110.23</v>
      </c>
      <c r="W505" s="44">
        <f t="shared" si="293"/>
        <v>110.23</v>
      </c>
      <c r="X505" s="44">
        <f t="shared" si="293"/>
        <v>110.23</v>
      </c>
      <c r="Y505" s="44">
        <f t="shared" si="293"/>
        <v>110.23</v>
      </c>
      <c r="Z505" s="44">
        <f t="shared" si="293"/>
        <v>110.23</v>
      </c>
      <c r="AA505" s="44">
        <f t="shared" si="293"/>
        <v>110.23</v>
      </c>
    </row>
    <row r="506" spans="1:27" collapsed="1" x14ac:dyDescent="0.2">
      <c r="A506" s="96" t="s">
        <v>735</v>
      </c>
      <c r="B506" s="28" t="str">
        <f>"09"&amp;"."&amp;$B$639&amp;"."&amp;$B$640</f>
        <v>09.11.2023</v>
      </c>
      <c r="C506" s="88" t="s">
        <v>76</v>
      </c>
      <c r="D506" s="89">
        <f>ROUND(((D507+D508+D510+D509)/1000),5)</f>
        <v>4.9320700000000004</v>
      </c>
      <c r="E506" s="89">
        <f>ROUND(((E507+E508+E510+E509)/1000),5)</f>
        <v>4.8921900000000003</v>
      </c>
      <c r="F506" s="89">
        <f>ROUND(((F507+F508+F510+F509)/1000),5)</f>
        <v>4.8361700000000001</v>
      </c>
      <c r="G506" s="89">
        <f t="shared" ref="G506:AA506" si="294">ROUND(((G507+G508+G510+G509)/1000),5)</f>
        <v>4.7045000000000003</v>
      </c>
      <c r="H506" s="89">
        <f t="shared" si="294"/>
        <v>4.8620000000000001</v>
      </c>
      <c r="I506" s="89">
        <f t="shared" si="294"/>
        <v>4.9025800000000004</v>
      </c>
      <c r="J506" s="89">
        <f t="shared" si="294"/>
        <v>4.9820500000000001</v>
      </c>
      <c r="K506" s="89">
        <f t="shared" si="294"/>
        <v>5.2493400000000001</v>
      </c>
      <c r="L506" s="89">
        <f t="shared" si="294"/>
        <v>5.4192999999999998</v>
      </c>
      <c r="M506" s="89">
        <f t="shared" si="294"/>
        <v>5.5650500000000003</v>
      </c>
      <c r="N506" s="89">
        <f t="shared" si="294"/>
        <v>5.6190199999999999</v>
      </c>
      <c r="O506" s="89">
        <f t="shared" si="294"/>
        <v>5.6253700000000002</v>
      </c>
      <c r="P506" s="89">
        <f t="shared" si="294"/>
        <v>5.5901399999999999</v>
      </c>
      <c r="Q506" s="89">
        <f t="shared" si="294"/>
        <v>5.5971000000000002</v>
      </c>
      <c r="R506" s="89">
        <f t="shared" si="294"/>
        <v>5.5972900000000001</v>
      </c>
      <c r="S506" s="89">
        <f t="shared" si="294"/>
        <v>5.5764399999999998</v>
      </c>
      <c r="T506" s="89">
        <f t="shared" si="294"/>
        <v>5.5249199999999998</v>
      </c>
      <c r="U506" s="89">
        <f t="shared" si="294"/>
        <v>5.6982799999999996</v>
      </c>
      <c r="V506" s="89">
        <f t="shared" si="294"/>
        <v>5.6926800000000002</v>
      </c>
      <c r="W506" s="89">
        <f t="shared" si="294"/>
        <v>5.5654500000000002</v>
      </c>
      <c r="X506" s="89">
        <f t="shared" si="294"/>
        <v>5.38009</v>
      </c>
      <c r="Y506" s="89">
        <f t="shared" si="294"/>
        <v>5.3285799999999997</v>
      </c>
      <c r="Z506" s="89">
        <f t="shared" si="294"/>
        <v>5.0510900000000003</v>
      </c>
      <c r="AA506" s="89">
        <f t="shared" si="294"/>
        <v>4.9442000000000004</v>
      </c>
    </row>
    <row r="507" spans="1:27" ht="12.75" hidden="1" customHeight="1" outlineLevel="1" x14ac:dyDescent="0.2">
      <c r="A507" s="97" t="s">
        <v>736</v>
      </c>
      <c r="B507" s="63" t="s">
        <v>242</v>
      </c>
      <c r="C507" s="43" t="s">
        <v>79</v>
      </c>
      <c r="D507" s="44">
        <v>1258.44</v>
      </c>
      <c r="E507" s="44">
        <v>1218.56</v>
      </c>
      <c r="F507" s="44">
        <v>1162.54</v>
      </c>
      <c r="G507" s="44">
        <v>1030.8699999999999</v>
      </c>
      <c r="H507" s="44">
        <v>1188.3699999999999</v>
      </c>
      <c r="I507" s="44">
        <v>1228.95</v>
      </c>
      <c r="J507" s="44">
        <v>1308.42</v>
      </c>
      <c r="K507" s="44">
        <v>1575.71</v>
      </c>
      <c r="L507" s="44">
        <v>1745.67</v>
      </c>
      <c r="M507" s="44">
        <v>1891.42</v>
      </c>
      <c r="N507" s="44">
        <v>1945.39</v>
      </c>
      <c r="O507" s="44">
        <v>1951.74</v>
      </c>
      <c r="P507" s="44">
        <v>1916.51</v>
      </c>
      <c r="Q507" s="44">
        <v>1923.47</v>
      </c>
      <c r="R507" s="44">
        <v>1923.66</v>
      </c>
      <c r="S507" s="44">
        <v>1902.81</v>
      </c>
      <c r="T507" s="44">
        <v>1851.29</v>
      </c>
      <c r="U507" s="44">
        <v>2024.65</v>
      </c>
      <c r="V507" s="44">
        <v>2019.05</v>
      </c>
      <c r="W507" s="44">
        <v>1891.82</v>
      </c>
      <c r="X507" s="44">
        <v>1706.46</v>
      </c>
      <c r="Y507" s="44">
        <v>1654.95</v>
      </c>
      <c r="Z507" s="44">
        <v>1377.46</v>
      </c>
      <c r="AA507" s="44">
        <v>1270.57</v>
      </c>
    </row>
    <row r="508" spans="1:27" ht="12.75" hidden="1" customHeight="1" outlineLevel="1" x14ac:dyDescent="0.2">
      <c r="A508" s="97" t="s">
        <v>737</v>
      </c>
      <c r="B508" s="63" t="s">
        <v>90</v>
      </c>
      <c r="C508" s="43" t="s">
        <v>79</v>
      </c>
      <c r="D508" s="44">
        <f>$D$468</f>
        <v>3559.77</v>
      </c>
      <c r="E508" s="44">
        <f t="shared" ref="E508:AA508" si="295">$D$468</f>
        <v>3559.77</v>
      </c>
      <c r="F508" s="44">
        <f t="shared" si="295"/>
        <v>3559.77</v>
      </c>
      <c r="G508" s="44">
        <f t="shared" si="295"/>
        <v>3559.77</v>
      </c>
      <c r="H508" s="44">
        <f t="shared" si="295"/>
        <v>3559.77</v>
      </c>
      <c r="I508" s="44">
        <f t="shared" si="295"/>
        <v>3559.77</v>
      </c>
      <c r="J508" s="44">
        <f t="shared" si="295"/>
        <v>3559.77</v>
      </c>
      <c r="K508" s="44">
        <f t="shared" si="295"/>
        <v>3559.77</v>
      </c>
      <c r="L508" s="44">
        <f t="shared" si="295"/>
        <v>3559.77</v>
      </c>
      <c r="M508" s="44">
        <f t="shared" si="295"/>
        <v>3559.77</v>
      </c>
      <c r="N508" s="44">
        <f t="shared" si="295"/>
        <v>3559.77</v>
      </c>
      <c r="O508" s="44">
        <f t="shared" si="295"/>
        <v>3559.77</v>
      </c>
      <c r="P508" s="44">
        <f t="shared" si="295"/>
        <v>3559.77</v>
      </c>
      <c r="Q508" s="44">
        <f t="shared" si="295"/>
        <v>3559.77</v>
      </c>
      <c r="R508" s="44">
        <f t="shared" si="295"/>
        <v>3559.77</v>
      </c>
      <c r="S508" s="44">
        <f t="shared" si="295"/>
        <v>3559.77</v>
      </c>
      <c r="T508" s="44">
        <f t="shared" si="295"/>
        <v>3559.77</v>
      </c>
      <c r="U508" s="44">
        <f t="shared" si="295"/>
        <v>3559.77</v>
      </c>
      <c r="V508" s="44">
        <f t="shared" si="295"/>
        <v>3559.77</v>
      </c>
      <c r="W508" s="44">
        <f t="shared" si="295"/>
        <v>3559.77</v>
      </c>
      <c r="X508" s="44">
        <f t="shared" si="295"/>
        <v>3559.77</v>
      </c>
      <c r="Y508" s="44">
        <f t="shared" si="295"/>
        <v>3559.77</v>
      </c>
      <c r="Z508" s="44">
        <f t="shared" si="295"/>
        <v>3559.77</v>
      </c>
      <c r="AA508" s="44">
        <f t="shared" si="295"/>
        <v>3559.77</v>
      </c>
    </row>
    <row r="509" spans="1:27" ht="12.75" hidden="1" customHeight="1" outlineLevel="1" x14ac:dyDescent="0.2">
      <c r="A509" s="97" t="s">
        <v>738</v>
      </c>
      <c r="B509" s="63" t="s">
        <v>83</v>
      </c>
      <c r="C509" s="43" t="s">
        <v>79</v>
      </c>
      <c r="D509" s="44">
        <v>3.63</v>
      </c>
      <c r="E509" s="44">
        <v>3.63</v>
      </c>
      <c r="F509" s="44">
        <v>3.63</v>
      </c>
      <c r="G509" s="44">
        <v>3.63</v>
      </c>
      <c r="H509" s="44">
        <v>3.63</v>
      </c>
      <c r="I509" s="44">
        <v>3.63</v>
      </c>
      <c r="J509" s="44">
        <v>3.63</v>
      </c>
      <c r="K509" s="44">
        <v>3.63</v>
      </c>
      <c r="L509" s="44">
        <v>3.63</v>
      </c>
      <c r="M509" s="44">
        <v>3.63</v>
      </c>
      <c r="N509" s="44">
        <v>3.63</v>
      </c>
      <c r="O509" s="44">
        <v>3.63</v>
      </c>
      <c r="P509" s="44">
        <v>3.63</v>
      </c>
      <c r="Q509" s="44">
        <v>3.63</v>
      </c>
      <c r="R509" s="44">
        <v>3.63</v>
      </c>
      <c r="S509" s="44">
        <v>3.63</v>
      </c>
      <c r="T509" s="44">
        <v>3.63</v>
      </c>
      <c r="U509" s="44">
        <v>3.63</v>
      </c>
      <c r="V509" s="44">
        <v>3.63</v>
      </c>
      <c r="W509" s="44">
        <v>3.63</v>
      </c>
      <c r="X509" s="44">
        <v>3.63</v>
      </c>
      <c r="Y509" s="44">
        <v>3.63</v>
      </c>
      <c r="Z509" s="44">
        <v>3.63</v>
      </c>
      <c r="AA509" s="44">
        <v>3.63</v>
      </c>
    </row>
    <row r="510" spans="1:27" ht="12.75" hidden="1" customHeight="1" outlineLevel="1" x14ac:dyDescent="0.2">
      <c r="A510" s="97" t="s">
        <v>739</v>
      </c>
      <c r="B510" s="63" t="s">
        <v>81</v>
      </c>
      <c r="C510" s="43" t="s">
        <v>79</v>
      </c>
      <c r="D510" s="44">
        <f>$D$11</f>
        <v>110.23</v>
      </c>
      <c r="E510" s="44">
        <f t="shared" ref="E510:AA510" si="296">$D$11</f>
        <v>110.23</v>
      </c>
      <c r="F510" s="44">
        <f t="shared" si="296"/>
        <v>110.23</v>
      </c>
      <c r="G510" s="44">
        <f t="shared" si="296"/>
        <v>110.23</v>
      </c>
      <c r="H510" s="44">
        <f t="shared" si="296"/>
        <v>110.23</v>
      </c>
      <c r="I510" s="44">
        <f t="shared" si="296"/>
        <v>110.23</v>
      </c>
      <c r="J510" s="44">
        <f t="shared" si="296"/>
        <v>110.23</v>
      </c>
      <c r="K510" s="44">
        <f t="shared" si="296"/>
        <v>110.23</v>
      </c>
      <c r="L510" s="44">
        <f t="shared" si="296"/>
        <v>110.23</v>
      </c>
      <c r="M510" s="44">
        <f t="shared" si="296"/>
        <v>110.23</v>
      </c>
      <c r="N510" s="44">
        <f t="shared" si="296"/>
        <v>110.23</v>
      </c>
      <c r="O510" s="44">
        <f t="shared" si="296"/>
        <v>110.23</v>
      </c>
      <c r="P510" s="44">
        <f t="shared" si="296"/>
        <v>110.23</v>
      </c>
      <c r="Q510" s="44">
        <f t="shared" si="296"/>
        <v>110.23</v>
      </c>
      <c r="R510" s="44">
        <f t="shared" si="296"/>
        <v>110.23</v>
      </c>
      <c r="S510" s="44">
        <f t="shared" si="296"/>
        <v>110.23</v>
      </c>
      <c r="T510" s="44">
        <f t="shared" si="296"/>
        <v>110.23</v>
      </c>
      <c r="U510" s="44">
        <f t="shared" si="296"/>
        <v>110.23</v>
      </c>
      <c r="V510" s="44">
        <f t="shared" si="296"/>
        <v>110.23</v>
      </c>
      <c r="W510" s="44">
        <f t="shared" si="296"/>
        <v>110.23</v>
      </c>
      <c r="X510" s="44">
        <f t="shared" si="296"/>
        <v>110.23</v>
      </c>
      <c r="Y510" s="44">
        <f t="shared" si="296"/>
        <v>110.23</v>
      </c>
      <c r="Z510" s="44">
        <f t="shared" si="296"/>
        <v>110.23</v>
      </c>
      <c r="AA510" s="44">
        <f t="shared" si="296"/>
        <v>110.23</v>
      </c>
    </row>
    <row r="511" spans="1:27" collapsed="1" x14ac:dyDescent="0.2">
      <c r="A511" s="96" t="s">
        <v>740</v>
      </c>
      <c r="B511" s="28" t="str">
        <f>"10"&amp;"."&amp;$B$639&amp;"."&amp;$B$640</f>
        <v>10.11.2023</v>
      </c>
      <c r="C511" s="88" t="s">
        <v>76</v>
      </c>
      <c r="D511" s="89">
        <f>ROUND(((D512+D513+D515+D514)/1000),5)</f>
        <v>4.91378</v>
      </c>
      <c r="E511" s="89">
        <f>ROUND(((E512+E513+E515+E514)/1000),5)</f>
        <v>4.8737899999999996</v>
      </c>
      <c r="F511" s="89">
        <f>ROUND(((F512+F513+F515+F514)/1000),5)</f>
        <v>4.8367100000000001</v>
      </c>
      <c r="G511" s="89">
        <f t="shared" ref="G511:AA511" si="297">ROUND(((G512+G513+G515+G514)/1000),5)</f>
        <v>4.7054</v>
      </c>
      <c r="H511" s="89">
        <f t="shared" si="297"/>
        <v>4.8316999999999997</v>
      </c>
      <c r="I511" s="89">
        <f t="shared" si="297"/>
        <v>4.9045800000000002</v>
      </c>
      <c r="J511" s="89">
        <f t="shared" si="297"/>
        <v>4.9892099999999999</v>
      </c>
      <c r="K511" s="89">
        <f t="shared" si="297"/>
        <v>5.28695</v>
      </c>
      <c r="L511" s="89">
        <f t="shared" si="297"/>
        <v>5.5371300000000003</v>
      </c>
      <c r="M511" s="89">
        <f t="shared" si="297"/>
        <v>5.59626</v>
      </c>
      <c r="N511" s="89">
        <f t="shared" si="297"/>
        <v>5.6097900000000003</v>
      </c>
      <c r="O511" s="89">
        <f t="shared" si="297"/>
        <v>5.6529400000000001</v>
      </c>
      <c r="P511" s="89">
        <f t="shared" si="297"/>
        <v>5.6232899999999999</v>
      </c>
      <c r="Q511" s="89">
        <f t="shared" si="297"/>
        <v>5.6262100000000004</v>
      </c>
      <c r="R511" s="89">
        <f t="shared" si="297"/>
        <v>5.6251300000000004</v>
      </c>
      <c r="S511" s="89">
        <f t="shared" si="297"/>
        <v>5.6264500000000002</v>
      </c>
      <c r="T511" s="89">
        <f t="shared" si="297"/>
        <v>5.5931499999999996</v>
      </c>
      <c r="U511" s="89">
        <f t="shared" si="297"/>
        <v>5.7185699999999997</v>
      </c>
      <c r="V511" s="89">
        <f t="shared" si="297"/>
        <v>5.6969700000000003</v>
      </c>
      <c r="W511" s="89">
        <f t="shared" si="297"/>
        <v>5.6477399999999998</v>
      </c>
      <c r="X511" s="89">
        <f t="shared" si="297"/>
        <v>5.5781099999999997</v>
      </c>
      <c r="Y511" s="89">
        <f t="shared" si="297"/>
        <v>5.4120900000000001</v>
      </c>
      <c r="Z511" s="89">
        <f t="shared" si="297"/>
        <v>5.1776900000000001</v>
      </c>
      <c r="AA511" s="89">
        <f t="shared" si="297"/>
        <v>4.9618399999999996</v>
      </c>
    </row>
    <row r="512" spans="1:27" ht="12.75" hidden="1" customHeight="1" outlineLevel="1" x14ac:dyDescent="0.2">
      <c r="A512" s="97" t="s">
        <v>741</v>
      </c>
      <c r="B512" s="63" t="s">
        <v>242</v>
      </c>
      <c r="C512" s="43" t="s">
        <v>79</v>
      </c>
      <c r="D512" s="44">
        <v>1240.1500000000001</v>
      </c>
      <c r="E512" s="44">
        <v>1200.1600000000001</v>
      </c>
      <c r="F512" s="44">
        <v>1163.08</v>
      </c>
      <c r="G512" s="44">
        <v>1031.77</v>
      </c>
      <c r="H512" s="44">
        <v>1158.07</v>
      </c>
      <c r="I512" s="44">
        <v>1230.95</v>
      </c>
      <c r="J512" s="44">
        <v>1315.58</v>
      </c>
      <c r="K512" s="44">
        <v>1613.32</v>
      </c>
      <c r="L512" s="44">
        <v>1863.5</v>
      </c>
      <c r="M512" s="44">
        <v>1922.63</v>
      </c>
      <c r="N512" s="44">
        <v>1936.16</v>
      </c>
      <c r="O512" s="44">
        <v>1979.31</v>
      </c>
      <c r="P512" s="44">
        <v>1949.66</v>
      </c>
      <c r="Q512" s="44">
        <v>1952.58</v>
      </c>
      <c r="R512" s="44">
        <v>1951.5</v>
      </c>
      <c r="S512" s="44">
        <v>1952.82</v>
      </c>
      <c r="T512" s="44">
        <v>1919.52</v>
      </c>
      <c r="U512" s="44">
        <v>2044.94</v>
      </c>
      <c r="V512" s="44">
        <v>2023.34</v>
      </c>
      <c r="W512" s="44">
        <v>1974.11</v>
      </c>
      <c r="X512" s="44">
        <v>1904.48</v>
      </c>
      <c r="Y512" s="44">
        <v>1738.46</v>
      </c>
      <c r="Z512" s="44">
        <v>1504.06</v>
      </c>
      <c r="AA512" s="44">
        <v>1288.21</v>
      </c>
    </row>
    <row r="513" spans="1:27" ht="12.75" hidden="1" customHeight="1" outlineLevel="1" x14ac:dyDescent="0.2">
      <c r="A513" s="97" t="s">
        <v>742</v>
      </c>
      <c r="B513" s="63" t="s">
        <v>90</v>
      </c>
      <c r="C513" s="43" t="s">
        <v>79</v>
      </c>
      <c r="D513" s="44">
        <f>$D$468</f>
        <v>3559.77</v>
      </c>
      <c r="E513" s="44">
        <f t="shared" ref="E513:AA513" si="298">$D$468</f>
        <v>3559.77</v>
      </c>
      <c r="F513" s="44">
        <f t="shared" si="298"/>
        <v>3559.77</v>
      </c>
      <c r="G513" s="44">
        <f t="shared" si="298"/>
        <v>3559.77</v>
      </c>
      <c r="H513" s="44">
        <f t="shared" si="298"/>
        <v>3559.77</v>
      </c>
      <c r="I513" s="44">
        <f t="shared" si="298"/>
        <v>3559.77</v>
      </c>
      <c r="J513" s="44">
        <f t="shared" si="298"/>
        <v>3559.77</v>
      </c>
      <c r="K513" s="44">
        <f t="shared" si="298"/>
        <v>3559.77</v>
      </c>
      <c r="L513" s="44">
        <f t="shared" si="298"/>
        <v>3559.77</v>
      </c>
      <c r="M513" s="44">
        <f t="shared" si="298"/>
        <v>3559.77</v>
      </c>
      <c r="N513" s="44">
        <f t="shared" si="298"/>
        <v>3559.77</v>
      </c>
      <c r="O513" s="44">
        <f t="shared" si="298"/>
        <v>3559.77</v>
      </c>
      <c r="P513" s="44">
        <f t="shared" si="298"/>
        <v>3559.77</v>
      </c>
      <c r="Q513" s="44">
        <f t="shared" si="298"/>
        <v>3559.77</v>
      </c>
      <c r="R513" s="44">
        <f t="shared" si="298"/>
        <v>3559.77</v>
      </c>
      <c r="S513" s="44">
        <f t="shared" si="298"/>
        <v>3559.77</v>
      </c>
      <c r="T513" s="44">
        <f t="shared" si="298"/>
        <v>3559.77</v>
      </c>
      <c r="U513" s="44">
        <f t="shared" si="298"/>
        <v>3559.77</v>
      </c>
      <c r="V513" s="44">
        <f t="shared" si="298"/>
        <v>3559.77</v>
      </c>
      <c r="W513" s="44">
        <f t="shared" si="298"/>
        <v>3559.77</v>
      </c>
      <c r="X513" s="44">
        <f t="shared" si="298"/>
        <v>3559.77</v>
      </c>
      <c r="Y513" s="44">
        <f t="shared" si="298"/>
        <v>3559.77</v>
      </c>
      <c r="Z513" s="44">
        <f t="shared" si="298"/>
        <v>3559.77</v>
      </c>
      <c r="AA513" s="44">
        <f t="shared" si="298"/>
        <v>3559.77</v>
      </c>
    </row>
    <row r="514" spans="1:27" ht="12.75" hidden="1" customHeight="1" outlineLevel="1" x14ac:dyDescent="0.2">
      <c r="A514" s="97" t="s">
        <v>743</v>
      </c>
      <c r="B514" s="63" t="s">
        <v>83</v>
      </c>
      <c r="C514" s="43" t="s">
        <v>79</v>
      </c>
      <c r="D514" s="44">
        <v>3.63</v>
      </c>
      <c r="E514" s="44">
        <v>3.63</v>
      </c>
      <c r="F514" s="44">
        <v>3.63</v>
      </c>
      <c r="G514" s="44">
        <v>3.63</v>
      </c>
      <c r="H514" s="44">
        <v>3.63</v>
      </c>
      <c r="I514" s="44">
        <v>3.63</v>
      </c>
      <c r="J514" s="44">
        <v>3.63</v>
      </c>
      <c r="K514" s="44">
        <v>3.63</v>
      </c>
      <c r="L514" s="44">
        <v>3.63</v>
      </c>
      <c r="M514" s="44">
        <v>3.63</v>
      </c>
      <c r="N514" s="44">
        <v>3.63</v>
      </c>
      <c r="O514" s="44">
        <v>3.63</v>
      </c>
      <c r="P514" s="44">
        <v>3.63</v>
      </c>
      <c r="Q514" s="44">
        <v>3.63</v>
      </c>
      <c r="R514" s="44">
        <v>3.63</v>
      </c>
      <c r="S514" s="44">
        <v>3.63</v>
      </c>
      <c r="T514" s="44">
        <v>3.63</v>
      </c>
      <c r="U514" s="44">
        <v>3.63</v>
      </c>
      <c r="V514" s="44">
        <v>3.63</v>
      </c>
      <c r="W514" s="44">
        <v>3.63</v>
      </c>
      <c r="X514" s="44">
        <v>3.63</v>
      </c>
      <c r="Y514" s="44">
        <v>3.63</v>
      </c>
      <c r="Z514" s="44">
        <v>3.63</v>
      </c>
      <c r="AA514" s="44">
        <v>3.63</v>
      </c>
    </row>
    <row r="515" spans="1:27" ht="12.75" hidden="1" customHeight="1" outlineLevel="1" x14ac:dyDescent="0.2">
      <c r="A515" s="97" t="s">
        <v>744</v>
      </c>
      <c r="B515" s="63" t="s">
        <v>81</v>
      </c>
      <c r="C515" s="43" t="s">
        <v>79</v>
      </c>
      <c r="D515" s="44">
        <f>$D$11</f>
        <v>110.23</v>
      </c>
      <c r="E515" s="44">
        <f t="shared" ref="E515:AA515" si="299">$D$11</f>
        <v>110.23</v>
      </c>
      <c r="F515" s="44">
        <f t="shared" si="299"/>
        <v>110.23</v>
      </c>
      <c r="G515" s="44">
        <f t="shared" si="299"/>
        <v>110.23</v>
      </c>
      <c r="H515" s="44">
        <f t="shared" si="299"/>
        <v>110.23</v>
      </c>
      <c r="I515" s="44">
        <f t="shared" si="299"/>
        <v>110.23</v>
      </c>
      <c r="J515" s="44">
        <f t="shared" si="299"/>
        <v>110.23</v>
      </c>
      <c r="K515" s="44">
        <f t="shared" si="299"/>
        <v>110.23</v>
      </c>
      <c r="L515" s="44">
        <f t="shared" si="299"/>
        <v>110.23</v>
      </c>
      <c r="M515" s="44">
        <f t="shared" si="299"/>
        <v>110.23</v>
      </c>
      <c r="N515" s="44">
        <f t="shared" si="299"/>
        <v>110.23</v>
      </c>
      <c r="O515" s="44">
        <f t="shared" si="299"/>
        <v>110.23</v>
      </c>
      <c r="P515" s="44">
        <f t="shared" si="299"/>
        <v>110.23</v>
      </c>
      <c r="Q515" s="44">
        <f t="shared" si="299"/>
        <v>110.23</v>
      </c>
      <c r="R515" s="44">
        <f t="shared" si="299"/>
        <v>110.23</v>
      </c>
      <c r="S515" s="44">
        <f t="shared" si="299"/>
        <v>110.23</v>
      </c>
      <c r="T515" s="44">
        <f t="shared" si="299"/>
        <v>110.23</v>
      </c>
      <c r="U515" s="44">
        <f t="shared" si="299"/>
        <v>110.23</v>
      </c>
      <c r="V515" s="44">
        <f t="shared" si="299"/>
        <v>110.23</v>
      </c>
      <c r="W515" s="44">
        <f t="shared" si="299"/>
        <v>110.23</v>
      </c>
      <c r="X515" s="44">
        <f t="shared" si="299"/>
        <v>110.23</v>
      </c>
      <c r="Y515" s="44">
        <f t="shared" si="299"/>
        <v>110.23</v>
      </c>
      <c r="Z515" s="44">
        <f t="shared" si="299"/>
        <v>110.23</v>
      </c>
      <c r="AA515" s="44">
        <f t="shared" si="299"/>
        <v>110.23</v>
      </c>
    </row>
    <row r="516" spans="1:27" collapsed="1" x14ac:dyDescent="0.2">
      <c r="A516" s="96" t="s">
        <v>745</v>
      </c>
      <c r="B516" s="28" t="str">
        <f>"11"&amp;"."&amp;$B$639&amp;"."&amp;$B$640</f>
        <v>11.11.2023</v>
      </c>
      <c r="C516" s="88" t="s">
        <v>76</v>
      </c>
      <c r="D516" s="89">
        <f>ROUND(((D517+D518+D520+D519)/1000),5)</f>
        <v>4.9406499999999998</v>
      </c>
      <c r="E516" s="89">
        <f>ROUND(((E517+E518+E520+E519)/1000),5)</f>
        <v>4.9031700000000003</v>
      </c>
      <c r="F516" s="89">
        <f>ROUND(((F517+F518+F520+F519)/1000),5)</f>
        <v>4.8811499999999999</v>
      </c>
      <c r="G516" s="89">
        <f t="shared" ref="G516:AA516" si="300">ROUND(((G517+G518+G520+G519)/1000),5)</f>
        <v>4.8480999999999996</v>
      </c>
      <c r="H516" s="89">
        <f t="shared" si="300"/>
        <v>4.8624900000000002</v>
      </c>
      <c r="I516" s="89">
        <f t="shared" si="300"/>
        <v>4.9020900000000003</v>
      </c>
      <c r="J516" s="89">
        <f t="shared" si="300"/>
        <v>4.9109600000000002</v>
      </c>
      <c r="K516" s="89">
        <f t="shared" si="300"/>
        <v>4.9805200000000003</v>
      </c>
      <c r="L516" s="89">
        <f t="shared" si="300"/>
        <v>5.2385000000000002</v>
      </c>
      <c r="M516" s="89">
        <f t="shared" si="300"/>
        <v>5.3664899999999998</v>
      </c>
      <c r="N516" s="89">
        <f t="shared" si="300"/>
        <v>5.4236500000000003</v>
      </c>
      <c r="O516" s="89">
        <f t="shared" si="300"/>
        <v>5.4212100000000003</v>
      </c>
      <c r="P516" s="89">
        <f t="shared" si="300"/>
        <v>5.38314</v>
      </c>
      <c r="Q516" s="89">
        <f t="shared" si="300"/>
        <v>5.3826099999999997</v>
      </c>
      <c r="R516" s="89">
        <f t="shared" si="300"/>
        <v>5.3845299999999998</v>
      </c>
      <c r="S516" s="89">
        <f t="shared" si="300"/>
        <v>5.3714399999999998</v>
      </c>
      <c r="T516" s="89">
        <f t="shared" si="300"/>
        <v>5.4668900000000002</v>
      </c>
      <c r="U516" s="89">
        <f t="shared" si="300"/>
        <v>5.5240999999999998</v>
      </c>
      <c r="V516" s="89">
        <f t="shared" si="300"/>
        <v>5.6039700000000003</v>
      </c>
      <c r="W516" s="89">
        <f t="shared" si="300"/>
        <v>5.5542299999999996</v>
      </c>
      <c r="X516" s="89">
        <f t="shared" si="300"/>
        <v>5.4096900000000003</v>
      </c>
      <c r="Y516" s="89">
        <f t="shared" si="300"/>
        <v>5.3094099999999997</v>
      </c>
      <c r="Z516" s="89">
        <f t="shared" si="300"/>
        <v>5.0804099999999996</v>
      </c>
      <c r="AA516" s="89">
        <f t="shared" si="300"/>
        <v>4.9113699999999998</v>
      </c>
    </row>
    <row r="517" spans="1:27" ht="12.75" hidden="1" customHeight="1" outlineLevel="1" x14ac:dyDescent="0.2">
      <c r="A517" s="97" t="s">
        <v>746</v>
      </c>
      <c r="B517" s="63" t="s">
        <v>242</v>
      </c>
      <c r="C517" s="43" t="s">
        <v>79</v>
      </c>
      <c r="D517" s="44">
        <v>1267.02</v>
      </c>
      <c r="E517" s="44">
        <v>1229.54</v>
      </c>
      <c r="F517" s="44">
        <v>1207.52</v>
      </c>
      <c r="G517" s="44">
        <v>1174.47</v>
      </c>
      <c r="H517" s="44">
        <v>1188.8599999999999</v>
      </c>
      <c r="I517" s="44">
        <v>1228.46</v>
      </c>
      <c r="J517" s="44">
        <v>1237.33</v>
      </c>
      <c r="K517" s="44">
        <v>1306.8900000000001</v>
      </c>
      <c r="L517" s="44">
        <v>1564.87</v>
      </c>
      <c r="M517" s="44">
        <v>1692.86</v>
      </c>
      <c r="N517" s="44">
        <v>1750.02</v>
      </c>
      <c r="O517" s="44">
        <v>1747.58</v>
      </c>
      <c r="P517" s="44">
        <v>1709.51</v>
      </c>
      <c r="Q517" s="44">
        <v>1708.98</v>
      </c>
      <c r="R517" s="44">
        <v>1710.9</v>
      </c>
      <c r="S517" s="44">
        <v>1697.81</v>
      </c>
      <c r="T517" s="44">
        <v>1793.26</v>
      </c>
      <c r="U517" s="44">
        <v>1850.47</v>
      </c>
      <c r="V517" s="44">
        <v>1930.34</v>
      </c>
      <c r="W517" s="44">
        <v>1880.6</v>
      </c>
      <c r="X517" s="44">
        <v>1736.06</v>
      </c>
      <c r="Y517" s="44">
        <v>1635.78</v>
      </c>
      <c r="Z517" s="44">
        <v>1406.78</v>
      </c>
      <c r="AA517" s="44">
        <v>1237.74</v>
      </c>
    </row>
    <row r="518" spans="1:27" ht="12.75" hidden="1" customHeight="1" outlineLevel="1" x14ac:dyDescent="0.2">
      <c r="A518" s="97" t="s">
        <v>747</v>
      </c>
      <c r="B518" s="63" t="s">
        <v>90</v>
      </c>
      <c r="C518" s="43" t="s">
        <v>79</v>
      </c>
      <c r="D518" s="44">
        <f>$D$468</f>
        <v>3559.77</v>
      </c>
      <c r="E518" s="44">
        <f t="shared" ref="E518:AA518" si="301">$D$468</f>
        <v>3559.77</v>
      </c>
      <c r="F518" s="44">
        <f t="shared" si="301"/>
        <v>3559.77</v>
      </c>
      <c r="G518" s="44">
        <f t="shared" si="301"/>
        <v>3559.77</v>
      </c>
      <c r="H518" s="44">
        <f t="shared" si="301"/>
        <v>3559.77</v>
      </c>
      <c r="I518" s="44">
        <f t="shared" si="301"/>
        <v>3559.77</v>
      </c>
      <c r="J518" s="44">
        <f t="shared" si="301"/>
        <v>3559.77</v>
      </c>
      <c r="K518" s="44">
        <f t="shared" si="301"/>
        <v>3559.77</v>
      </c>
      <c r="L518" s="44">
        <f t="shared" si="301"/>
        <v>3559.77</v>
      </c>
      <c r="M518" s="44">
        <f t="shared" si="301"/>
        <v>3559.77</v>
      </c>
      <c r="N518" s="44">
        <f t="shared" si="301"/>
        <v>3559.77</v>
      </c>
      <c r="O518" s="44">
        <f t="shared" si="301"/>
        <v>3559.77</v>
      </c>
      <c r="P518" s="44">
        <f t="shared" si="301"/>
        <v>3559.77</v>
      </c>
      <c r="Q518" s="44">
        <f t="shared" si="301"/>
        <v>3559.77</v>
      </c>
      <c r="R518" s="44">
        <f t="shared" si="301"/>
        <v>3559.77</v>
      </c>
      <c r="S518" s="44">
        <f t="shared" si="301"/>
        <v>3559.77</v>
      </c>
      <c r="T518" s="44">
        <f t="shared" si="301"/>
        <v>3559.77</v>
      </c>
      <c r="U518" s="44">
        <f t="shared" si="301"/>
        <v>3559.77</v>
      </c>
      <c r="V518" s="44">
        <f t="shared" si="301"/>
        <v>3559.77</v>
      </c>
      <c r="W518" s="44">
        <f t="shared" si="301"/>
        <v>3559.77</v>
      </c>
      <c r="X518" s="44">
        <f t="shared" si="301"/>
        <v>3559.77</v>
      </c>
      <c r="Y518" s="44">
        <f t="shared" si="301"/>
        <v>3559.77</v>
      </c>
      <c r="Z518" s="44">
        <f t="shared" si="301"/>
        <v>3559.77</v>
      </c>
      <c r="AA518" s="44">
        <f t="shared" si="301"/>
        <v>3559.77</v>
      </c>
    </row>
    <row r="519" spans="1:27" ht="12.75" hidden="1" customHeight="1" outlineLevel="1" x14ac:dyDescent="0.2">
      <c r="A519" s="97" t="s">
        <v>748</v>
      </c>
      <c r="B519" s="63" t="s">
        <v>83</v>
      </c>
      <c r="C519" s="43" t="s">
        <v>79</v>
      </c>
      <c r="D519" s="44">
        <v>3.63</v>
      </c>
      <c r="E519" s="44">
        <v>3.63</v>
      </c>
      <c r="F519" s="44">
        <v>3.63</v>
      </c>
      <c r="G519" s="44">
        <v>3.63</v>
      </c>
      <c r="H519" s="44">
        <v>3.63</v>
      </c>
      <c r="I519" s="44">
        <v>3.63</v>
      </c>
      <c r="J519" s="44">
        <v>3.63</v>
      </c>
      <c r="K519" s="44">
        <v>3.63</v>
      </c>
      <c r="L519" s="44">
        <v>3.63</v>
      </c>
      <c r="M519" s="44">
        <v>3.63</v>
      </c>
      <c r="N519" s="44">
        <v>3.63</v>
      </c>
      <c r="O519" s="44">
        <v>3.63</v>
      </c>
      <c r="P519" s="44">
        <v>3.63</v>
      </c>
      <c r="Q519" s="44">
        <v>3.63</v>
      </c>
      <c r="R519" s="44">
        <v>3.63</v>
      </c>
      <c r="S519" s="44">
        <v>3.63</v>
      </c>
      <c r="T519" s="44">
        <v>3.63</v>
      </c>
      <c r="U519" s="44">
        <v>3.63</v>
      </c>
      <c r="V519" s="44">
        <v>3.63</v>
      </c>
      <c r="W519" s="44">
        <v>3.63</v>
      </c>
      <c r="X519" s="44">
        <v>3.63</v>
      </c>
      <c r="Y519" s="44">
        <v>3.63</v>
      </c>
      <c r="Z519" s="44">
        <v>3.63</v>
      </c>
      <c r="AA519" s="44">
        <v>3.63</v>
      </c>
    </row>
    <row r="520" spans="1:27" ht="12.75" hidden="1" customHeight="1" outlineLevel="1" x14ac:dyDescent="0.2">
      <c r="A520" s="97" t="s">
        <v>749</v>
      </c>
      <c r="B520" s="63" t="s">
        <v>81</v>
      </c>
      <c r="C520" s="43" t="s">
        <v>79</v>
      </c>
      <c r="D520" s="44">
        <f>$D$11</f>
        <v>110.23</v>
      </c>
      <c r="E520" s="44">
        <f t="shared" ref="E520:AA520" si="302">$D$11</f>
        <v>110.23</v>
      </c>
      <c r="F520" s="44">
        <f t="shared" si="302"/>
        <v>110.23</v>
      </c>
      <c r="G520" s="44">
        <f t="shared" si="302"/>
        <v>110.23</v>
      </c>
      <c r="H520" s="44">
        <f t="shared" si="302"/>
        <v>110.23</v>
      </c>
      <c r="I520" s="44">
        <f t="shared" si="302"/>
        <v>110.23</v>
      </c>
      <c r="J520" s="44">
        <f t="shared" si="302"/>
        <v>110.23</v>
      </c>
      <c r="K520" s="44">
        <f t="shared" si="302"/>
        <v>110.23</v>
      </c>
      <c r="L520" s="44">
        <f t="shared" si="302"/>
        <v>110.23</v>
      </c>
      <c r="M520" s="44">
        <f t="shared" si="302"/>
        <v>110.23</v>
      </c>
      <c r="N520" s="44">
        <f t="shared" si="302"/>
        <v>110.23</v>
      </c>
      <c r="O520" s="44">
        <f t="shared" si="302"/>
        <v>110.23</v>
      </c>
      <c r="P520" s="44">
        <f t="shared" si="302"/>
        <v>110.23</v>
      </c>
      <c r="Q520" s="44">
        <f t="shared" si="302"/>
        <v>110.23</v>
      </c>
      <c r="R520" s="44">
        <f t="shared" si="302"/>
        <v>110.23</v>
      </c>
      <c r="S520" s="44">
        <f t="shared" si="302"/>
        <v>110.23</v>
      </c>
      <c r="T520" s="44">
        <f t="shared" si="302"/>
        <v>110.23</v>
      </c>
      <c r="U520" s="44">
        <f t="shared" si="302"/>
        <v>110.23</v>
      </c>
      <c r="V520" s="44">
        <f t="shared" si="302"/>
        <v>110.23</v>
      </c>
      <c r="W520" s="44">
        <f t="shared" si="302"/>
        <v>110.23</v>
      </c>
      <c r="X520" s="44">
        <f t="shared" si="302"/>
        <v>110.23</v>
      </c>
      <c r="Y520" s="44">
        <f t="shared" si="302"/>
        <v>110.23</v>
      </c>
      <c r="Z520" s="44">
        <f t="shared" si="302"/>
        <v>110.23</v>
      </c>
      <c r="AA520" s="44">
        <f t="shared" si="302"/>
        <v>110.23</v>
      </c>
    </row>
    <row r="521" spans="1:27" collapsed="1" x14ac:dyDescent="0.2">
      <c r="A521" s="96" t="s">
        <v>750</v>
      </c>
      <c r="B521" s="28" t="str">
        <f>"12"&amp;"."&amp;$B$639&amp;"."&amp;$B$640</f>
        <v>12.11.2023</v>
      </c>
      <c r="C521" s="88" t="s">
        <v>76</v>
      </c>
      <c r="D521" s="89">
        <f>ROUND(((D522+D523+D525+D524)/1000),5)</f>
        <v>4.9139200000000001</v>
      </c>
      <c r="E521" s="89">
        <f>ROUND(((E522+E523+E525+E524)/1000),5)</f>
        <v>4.9053399999999998</v>
      </c>
      <c r="F521" s="89">
        <f>ROUND(((F522+F523+F525+F524)/1000),5)</f>
        <v>4.8771899999999997</v>
      </c>
      <c r="G521" s="89">
        <f t="shared" ref="G521:AA521" si="303">ROUND(((G522+G523+G525+G524)/1000),5)</f>
        <v>4.8661700000000003</v>
      </c>
      <c r="H521" s="89">
        <f t="shared" si="303"/>
        <v>4.8515800000000002</v>
      </c>
      <c r="I521" s="89">
        <f t="shared" si="303"/>
        <v>4.8947500000000002</v>
      </c>
      <c r="J521" s="89">
        <f t="shared" si="303"/>
        <v>4.8985500000000002</v>
      </c>
      <c r="K521" s="89">
        <f t="shared" si="303"/>
        <v>4.9396800000000001</v>
      </c>
      <c r="L521" s="89">
        <f t="shared" si="303"/>
        <v>5.1395299999999997</v>
      </c>
      <c r="M521" s="89">
        <f t="shared" si="303"/>
        <v>5.3400299999999996</v>
      </c>
      <c r="N521" s="89">
        <f t="shared" si="303"/>
        <v>5.4254699999999998</v>
      </c>
      <c r="O521" s="89">
        <f t="shared" si="303"/>
        <v>5.4562900000000001</v>
      </c>
      <c r="P521" s="89">
        <f t="shared" si="303"/>
        <v>5.4580099999999998</v>
      </c>
      <c r="Q521" s="89">
        <f t="shared" si="303"/>
        <v>5.45974</v>
      </c>
      <c r="R521" s="89">
        <f t="shared" si="303"/>
        <v>5.44902</v>
      </c>
      <c r="S521" s="89">
        <f t="shared" si="303"/>
        <v>5.4356099999999996</v>
      </c>
      <c r="T521" s="89">
        <f t="shared" si="303"/>
        <v>5.4986499999999996</v>
      </c>
      <c r="U521" s="89">
        <f t="shared" si="303"/>
        <v>5.6101099999999997</v>
      </c>
      <c r="V521" s="89">
        <f t="shared" si="303"/>
        <v>5.6064100000000003</v>
      </c>
      <c r="W521" s="89">
        <f t="shared" si="303"/>
        <v>5.5634100000000002</v>
      </c>
      <c r="X521" s="89">
        <f t="shared" si="303"/>
        <v>5.5091299999999999</v>
      </c>
      <c r="Y521" s="89">
        <f t="shared" si="303"/>
        <v>5.4087699999999996</v>
      </c>
      <c r="Z521" s="89">
        <f t="shared" si="303"/>
        <v>5.1383799999999997</v>
      </c>
      <c r="AA521" s="89">
        <f t="shared" si="303"/>
        <v>4.9118700000000004</v>
      </c>
    </row>
    <row r="522" spans="1:27" ht="12.75" hidden="1" customHeight="1" outlineLevel="1" x14ac:dyDescent="0.2">
      <c r="A522" s="97" t="s">
        <v>751</v>
      </c>
      <c r="B522" s="63" t="s">
        <v>242</v>
      </c>
      <c r="C522" s="43" t="s">
        <v>79</v>
      </c>
      <c r="D522" s="44">
        <v>1240.29</v>
      </c>
      <c r="E522" s="44">
        <v>1231.71</v>
      </c>
      <c r="F522" s="44">
        <v>1203.56</v>
      </c>
      <c r="G522" s="44">
        <v>1192.54</v>
      </c>
      <c r="H522" s="44">
        <v>1177.95</v>
      </c>
      <c r="I522" s="44">
        <v>1221.1199999999999</v>
      </c>
      <c r="J522" s="44">
        <v>1224.92</v>
      </c>
      <c r="K522" s="44">
        <v>1266.05</v>
      </c>
      <c r="L522" s="44">
        <v>1465.9</v>
      </c>
      <c r="M522" s="44">
        <v>1666.4</v>
      </c>
      <c r="N522" s="44">
        <v>1751.84</v>
      </c>
      <c r="O522" s="44">
        <v>1782.66</v>
      </c>
      <c r="P522" s="44">
        <v>1784.38</v>
      </c>
      <c r="Q522" s="44">
        <v>1786.11</v>
      </c>
      <c r="R522" s="44">
        <v>1775.39</v>
      </c>
      <c r="S522" s="44">
        <v>1761.98</v>
      </c>
      <c r="T522" s="44">
        <v>1825.02</v>
      </c>
      <c r="U522" s="44">
        <v>1936.48</v>
      </c>
      <c r="V522" s="44">
        <v>1932.78</v>
      </c>
      <c r="W522" s="44">
        <v>1889.78</v>
      </c>
      <c r="X522" s="44">
        <v>1835.5</v>
      </c>
      <c r="Y522" s="44">
        <v>1735.14</v>
      </c>
      <c r="Z522" s="44">
        <v>1464.75</v>
      </c>
      <c r="AA522" s="44">
        <v>1238.24</v>
      </c>
    </row>
    <row r="523" spans="1:27" ht="12.75" hidden="1" customHeight="1" outlineLevel="1" x14ac:dyDescent="0.2">
      <c r="A523" s="97" t="s">
        <v>752</v>
      </c>
      <c r="B523" s="63" t="s">
        <v>90</v>
      </c>
      <c r="C523" s="43" t="s">
        <v>79</v>
      </c>
      <c r="D523" s="44">
        <f>$D$468</f>
        <v>3559.77</v>
      </c>
      <c r="E523" s="44">
        <f t="shared" ref="E523:AA523" si="304">$D$468</f>
        <v>3559.77</v>
      </c>
      <c r="F523" s="44">
        <f t="shared" si="304"/>
        <v>3559.77</v>
      </c>
      <c r="G523" s="44">
        <f t="shared" si="304"/>
        <v>3559.77</v>
      </c>
      <c r="H523" s="44">
        <f t="shared" si="304"/>
        <v>3559.77</v>
      </c>
      <c r="I523" s="44">
        <f t="shared" si="304"/>
        <v>3559.77</v>
      </c>
      <c r="J523" s="44">
        <f t="shared" si="304"/>
        <v>3559.77</v>
      </c>
      <c r="K523" s="44">
        <f t="shared" si="304"/>
        <v>3559.77</v>
      </c>
      <c r="L523" s="44">
        <f t="shared" si="304"/>
        <v>3559.77</v>
      </c>
      <c r="M523" s="44">
        <f t="shared" si="304"/>
        <v>3559.77</v>
      </c>
      <c r="N523" s="44">
        <f t="shared" si="304"/>
        <v>3559.77</v>
      </c>
      <c r="O523" s="44">
        <f t="shared" si="304"/>
        <v>3559.77</v>
      </c>
      <c r="P523" s="44">
        <f t="shared" si="304"/>
        <v>3559.77</v>
      </c>
      <c r="Q523" s="44">
        <f t="shared" si="304"/>
        <v>3559.77</v>
      </c>
      <c r="R523" s="44">
        <f t="shared" si="304"/>
        <v>3559.77</v>
      </c>
      <c r="S523" s="44">
        <f t="shared" si="304"/>
        <v>3559.77</v>
      </c>
      <c r="T523" s="44">
        <f t="shared" si="304"/>
        <v>3559.77</v>
      </c>
      <c r="U523" s="44">
        <f t="shared" si="304"/>
        <v>3559.77</v>
      </c>
      <c r="V523" s="44">
        <f t="shared" si="304"/>
        <v>3559.77</v>
      </c>
      <c r="W523" s="44">
        <f t="shared" si="304"/>
        <v>3559.77</v>
      </c>
      <c r="X523" s="44">
        <f t="shared" si="304"/>
        <v>3559.77</v>
      </c>
      <c r="Y523" s="44">
        <f t="shared" si="304"/>
        <v>3559.77</v>
      </c>
      <c r="Z523" s="44">
        <f t="shared" si="304"/>
        <v>3559.77</v>
      </c>
      <c r="AA523" s="44">
        <f t="shared" si="304"/>
        <v>3559.77</v>
      </c>
    </row>
    <row r="524" spans="1:27" ht="12.75" hidden="1" customHeight="1" outlineLevel="1" x14ac:dyDescent="0.2">
      <c r="A524" s="97" t="s">
        <v>753</v>
      </c>
      <c r="B524" s="63" t="s">
        <v>83</v>
      </c>
      <c r="C524" s="43" t="s">
        <v>79</v>
      </c>
      <c r="D524" s="44">
        <v>3.63</v>
      </c>
      <c r="E524" s="44">
        <v>3.63</v>
      </c>
      <c r="F524" s="44">
        <v>3.63</v>
      </c>
      <c r="G524" s="44">
        <v>3.63</v>
      </c>
      <c r="H524" s="44">
        <v>3.63</v>
      </c>
      <c r="I524" s="44">
        <v>3.63</v>
      </c>
      <c r="J524" s="44">
        <v>3.63</v>
      </c>
      <c r="K524" s="44">
        <v>3.63</v>
      </c>
      <c r="L524" s="44">
        <v>3.63</v>
      </c>
      <c r="M524" s="44">
        <v>3.63</v>
      </c>
      <c r="N524" s="44">
        <v>3.63</v>
      </c>
      <c r="O524" s="44">
        <v>3.63</v>
      </c>
      <c r="P524" s="44">
        <v>3.63</v>
      </c>
      <c r="Q524" s="44">
        <v>3.63</v>
      </c>
      <c r="R524" s="44">
        <v>3.63</v>
      </c>
      <c r="S524" s="44">
        <v>3.63</v>
      </c>
      <c r="T524" s="44">
        <v>3.63</v>
      </c>
      <c r="U524" s="44">
        <v>3.63</v>
      </c>
      <c r="V524" s="44">
        <v>3.63</v>
      </c>
      <c r="W524" s="44">
        <v>3.63</v>
      </c>
      <c r="X524" s="44">
        <v>3.63</v>
      </c>
      <c r="Y524" s="44">
        <v>3.63</v>
      </c>
      <c r="Z524" s="44">
        <v>3.63</v>
      </c>
      <c r="AA524" s="44">
        <v>3.63</v>
      </c>
    </row>
    <row r="525" spans="1:27" ht="12.75" hidden="1" customHeight="1" outlineLevel="1" x14ac:dyDescent="0.2">
      <c r="A525" s="97" t="s">
        <v>754</v>
      </c>
      <c r="B525" s="63" t="s">
        <v>81</v>
      </c>
      <c r="C525" s="43" t="s">
        <v>79</v>
      </c>
      <c r="D525" s="44">
        <f>$D$11</f>
        <v>110.23</v>
      </c>
      <c r="E525" s="44">
        <f t="shared" ref="E525:AA525" si="305">$D$11</f>
        <v>110.23</v>
      </c>
      <c r="F525" s="44">
        <f t="shared" si="305"/>
        <v>110.23</v>
      </c>
      <c r="G525" s="44">
        <f t="shared" si="305"/>
        <v>110.23</v>
      </c>
      <c r="H525" s="44">
        <f t="shared" si="305"/>
        <v>110.23</v>
      </c>
      <c r="I525" s="44">
        <f t="shared" si="305"/>
        <v>110.23</v>
      </c>
      <c r="J525" s="44">
        <f t="shared" si="305"/>
        <v>110.23</v>
      </c>
      <c r="K525" s="44">
        <f t="shared" si="305"/>
        <v>110.23</v>
      </c>
      <c r="L525" s="44">
        <f t="shared" si="305"/>
        <v>110.23</v>
      </c>
      <c r="M525" s="44">
        <f t="shared" si="305"/>
        <v>110.23</v>
      </c>
      <c r="N525" s="44">
        <f t="shared" si="305"/>
        <v>110.23</v>
      </c>
      <c r="O525" s="44">
        <f t="shared" si="305"/>
        <v>110.23</v>
      </c>
      <c r="P525" s="44">
        <f t="shared" si="305"/>
        <v>110.23</v>
      </c>
      <c r="Q525" s="44">
        <f t="shared" si="305"/>
        <v>110.23</v>
      </c>
      <c r="R525" s="44">
        <f t="shared" si="305"/>
        <v>110.23</v>
      </c>
      <c r="S525" s="44">
        <f t="shared" si="305"/>
        <v>110.23</v>
      </c>
      <c r="T525" s="44">
        <f t="shared" si="305"/>
        <v>110.23</v>
      </c>
      <c r="U525" s="44">
        <f t="shared" si="305"/>
        <v>110.23</v>
      </c>
      <c r="V525" s="44">
        <f t="shared" si="305"/>
        <v>110.23</v>
      </c>
      <c r="W525" s="44">
        <f t="shared" si="305"/>
        <v>110.23</v>
      </c>
      <c r="X525" s="44">
        <f t="shared" si="305"/>
        <v>110.23</v>
      </c>
      <c r="Y525" s="44">
        <f t="shared" si="305"/>
        <v>110.23</v>
      </c>
      <c r="Z525" s="44">
        <f t="shared" si="305"/>
        <v>110.23</v>
      </c>
      <c r="AA525" s="44">
        <f t="shared" si="305"/>
        <v>110.23</v>
      </c>
    </row>
    <row r="526" spans="1:27" collapsed="1" x14ac:dyDescent="0.2">
      <c r="A526" s="96" t="s">
        <v>755</v>
      </c>
      <c r="B526" s="28" t="str">
        <f>"13"&amp;"."&amp;$B$639&amp;"."&amp;$B$640</f>
        <v>13.11.2023</v>
      </c>
      <c r="C526" s="88" t="s">
        <v>76</v>
      </c>
      <c r="D526" s="89">
        <f>ROUND(((D527+D528+D530+D529)/1000),5)</f>
        <v>4.9387800000000004</v>
      </c>
      <c r="E526" s="89">
        <f>ROUND(((E527+E528+E530+E529)/1000),5)</f>
        <v>4.9149599999999998</v>
      </c>
      <c r="F526" s="89">
        <f>ROUND(((F527+F528+F530+F529)/1000),5)</f>
        <v>4.9009799999999997</v>
      </c>
      <c r="G526" s="89">
        <f t="shared" ref="G526:AA526" si="306">ROUND(((G527+G528+G530+G529)/1000),5)</f>
        <v>4.8743600000000002</v>
      </c>
      <c r="H526" s="89">
        <f t="shared" si="306"/>
        <v>4.8632799999999996</v>
      </c>
      <c r="I526" s="89">
        <f t="shared" si="306"/>
        <v>4.9207000000000001</v>
      </c>
      <c r="J526" s="89">
        <f t="shared" si="306"/>
        <v>5.1754199999999999</v>
      </c>
      <c r="K526" s="89">
        <f t="shared" si="306"/>
        <v>5.4419599999999999</v>
      </c>
      <c r="L526" s="89">
        <f t="shared" si="306"/>
        <v>5.6013000000000002</v>
      </c>
      <c r="M526" s="89">
        <f t="shared" si="306"/>
        <v>5.6381699999999997</v>
      </c>
      <c r="N526" s="89">
        <f t="shared" si="306"/>
        <v>5.6435399999999998</v>
      </c>
      <c r="O526" s="89">
        <f t="shared" si="306"/>
        <v>5.6406499999999999</v>
      </c>
      <c r="P526" s="89">
        <f t="shared" si="306"/>
        <v>5.6177999999999999</v>
      </c>
      <c r="Q526" s="89">
        <f t="shared" si="306"/>
        <v>5.6329099999999999</v>
      </c>
      <c r="R526" s="89">
        <f t="shared" si="306"/>
        <v>5.6369400000000001</v>
      </c>
      <c r="S526" s="89">
        <f t="shared" si="306"/>
        <v>5.6511399999999998</v>
      </c>
      <c r="T526" s="89">
        <f t="shared" si="306"/>
        <v>5.7118099999999998</v>
      </c>
      <c r="U526" s="89">
        <f t="shared" si="306"/>
        <v>5.9243899999999998</v>
      </c>
      <c r="V526" s="89">
        <f t="shared" si="306"/>
        <v>5.9339300000000001</v>
      </c>
      <c r="W526" s="89">
        <f t="shared" si="306"/>
        <v>5.7018599999999999</v>
      </c>
      <c r="X526" s="89">
        <f t="shared" si="306"/>
        <v>5.7076700000000002</v>
      </c>
      <c r="Y526" s="89">
        <f t="shared" si="306"/>
        <v>5.5740699999999999</v>
      </c>
      <c r="Z526" s="89">
        <f t="shared" si="306"/>
        <v>5.1756500000000001</v>
      </c>
      <c r="AA526" s="89">
        <f t="shared" si="306"/>
        <v>4.98055</v>
      </c>
    </row>
    <row r="527" spans="1:27" ht="12.75" hidden="1" customHeight="1" outlineLevel="1" x14ac:dyDescent="0.2">
      <c r="A527" s="97" t="s">
        <v>756</v>
      </c>
      <c r="B527" s="63" t="s">
        <v>242</v>
      </c>
      <c r="C527" s="43" t="s">
        <v>79</v>
      </c>
      <c r="D527" s="44">
        <v>1265.1500000000001</v>
      </c>
      <c r="E527" s="44">
        <v>1241.33</v>
      </c>
      <c r="F527" s="44">
        <v>1227.3499999999999</v>
      </c>
      <c r="G527" s="44">
        <v>1200.73</v>
      </c>
      <c r="H527" s="44">
        <v>1189.6500000000001</v>
      </c>
      <c r="I527" s="44">
        <v>1247.07</v>
      </c>
      <c r="J527" s="44">
        <v>1501.79</v>
      </c>
      <c r="K527" s="44">
        <v>1768.33</v>
      </c>
      <c r="L527" s="44">
        <v>1927.67</v>
      </c>
      <c r="M527" s="44">
        <v>1964.54</v>
      </c>
      <c r="N527" s="44">
        <v>1969.91</v>
      </c>
      <c r="O527" s="44">
        <v>1967.02</v>
      </c>
      <c r="P527" s="44">
        <v>1944.17</v>
      </c>
      <c r="Q527" s="44">
        <v>1959.28</v>
      </c>
      <c r="R527" s="44">
        <v>1963.31</v>
      </c>
      <c r="S527" s="44">
        <v>1977.51</v>
      </c>
      <c r="T527" s="44">
        <v>2038.18</v>
      </c>
      <c r="U527" s="44">
        <v>2250.7600000000002</v>
      </c>
      <c r="V527" s="44">
        <v>2260.3000000000002</v>
      </c>
      <c r="W527" s="44">
        <v>2028.23</v>
      </c>
      <c r="X527" s="44">
        <v>2034.04</v>
      </c>
      <c r="Y527" s="44">
        <v>1900.44</v>
      </c>
      <c r="Z527" s="44">
        <v>1502.02</v>
      </c>
      <c r="AA527" s="44">
        <v>1306.92</v>
      </c>
    </row>
    <row r="528" spans="1:27" ht="12.75" hidden="1" customHeight="1" outlineLevel="1" x14ac:dyDescent="0.2">
      <c r="A528" s="97" t="s">
        <v>757</v>
      </c>
      <c r="B528" s="63" t="s">
        <v>90</v>
      </c>
      <c r="C528" s="43" t="s">
        <v>79</v>
      </c>
      <c r="D528" s="44">
        <f>$D$468</f>
        <v>3559.77</v>
      </c>
      <c r="E528" s="44">
        <f t="shared" ref="E528:AA528" si="307">$D$468</f>
        <v>3559.77</v>
      </c>
      <c r="F528" s="44">
        <f t="shared" si="307"/>
        <v>3559.77</v>
      </c>
      <c r="G528" s="44">
        <f t="shared" si="307"/>
        <v>3559.77</v>
      </c>
      <c r="H528" s="44">
        <f t="shared" si="307"/>
        <v>3559.77</v>
      </c>
      <c r="I528" s="44">
        <f t="shared" si="307"/>
        <v>3559.77</v>
      </c>
      <c r="J528" s="44">
        <f t="shared" si="307"/>
        <v>3559.77</v>
      </c>
      <c r="K528" s="44">
        <f t="shared" si="307"/>
        <v>3559.77</v>
      </c>
      <c r="L528" s="44">
        <f t="shared" si="307"/>
        <v>3559.77</v>
      </c>
      <c r="M528" s="44">
        <f t="shared" si="307"/>
        <v>3559.77</v>
      </c>
      <c r="N528" s="44">
        <f t="shared" si="307"/>
        <v>3559.77</v>
      </c>
      <c r="O528" s="44">
        <f t="shared" si="307"/>
        <v>3559.77</v>
      </c>
      <c r="P528" s="44">
        <f t="shared" si="307"/>
        <v>3559.77</v>
      </c>
      <c r="Q528" s="44">
        <f t="shared" si="307"/>
        <v>3559.77</v>
      </c>
      <c r="R528" s="44">
        <f t="shared" si="307"/>
        <v>3559.77</v>
      </c>
      <c r="S528" s="44">
        <f t="shared" si="307"/>
        <v>3559.77</v>
      </c>
      <c r="T528" s="44">
        <f t="shared" si="307"/>
        <v>3559.77</v>
      </c>
      <c r="U528" s="44">
        <f t="shared" si="307"/>
        <v>3559.77</v>
      </c>
      <c r="V528" s="44">
        <f t="shared" si="307"/>
        <v>3559.77</v>
      </c>
      <c r="W528" s="44">
        <f t="shared" si="307"/>
        <v>3559.77</v>
      </c>
      <c r="X528" s="44">
        <f t="shared" si="307"/>
        <v>3559.77</v>
      </c>
      <c r="Y528" s="44">
        <f t="shared" si="307"/>
        <v>3559.77</v>
      </c>
      <c r="Z528" s="44">
        <f t="shared" si="307"/>
        <v>3559.77</v>
      </c>
      <c r="AA528" s="44">
        <f t="shared" si="307"/>
        <v>3559.77</v>
      </c>
    </row>
    <row r="529" spans="1:27" ht="12.75" hidden="1" customHeight="1" outlineLevel="1" x14ac:dyDescent="0.2">
      <c r="A529" s="97" t="s">
        <v>758</v>
      </c>
      <c r="B529" s="63" t="s">
        <v>83</v>
      </c>
      <c r="C529" s="43" t="s">
        <v>79</v>
      </c>
      <c r="D529" s="44">
        <v>3.63</v>
      </c>
      <c r="E529" s="44">
        <v>3.63</v>
      </c>
      <c r="F529" s="44">
        <v>3.63</v>
      </c>
      <c r="G529" s="44">
        <v>3.63</v>
      </c>
      <c r="H529" s="44">
        <v>3.63</v>
      </c>
      <c r="I529" s="44">
        <v>3.63</v>
      </c>
      <c r="J529" s="44">
        <v>3.63</v>
      </c>
      <c r="K529" s="44">
        <v>3.63</v>
      </c>
      <c r="L529" s="44">
        <v>3.63</v>
      </c>
      <c r="M529" s="44">
        <v>3.63</v>
      </c>
      <c r="N529" s="44">
        <v>3.63</v>
      </c>
      <c r="O529" s="44">
        <v>3.63</v>
      </c>
      <c r="P529" s="44">
        <v>3.63</v>
      </c>
      <c r="Q529" s="44">
        <v>3.63</v>
      </c>
      <c r="R529" s="44">
        <v>3.63</v>
      </c>
      <c r="S529" s="44">
        <v>3.63</v>
      </c>
      <c r="T529" s="44">
        <v>3.63</v>
      </c>
      <c r="U529" s="44">
        <v>3.63</v>
      </c>
      <c r="V529" s="44">
        <v>3.63</v>
      </c>
      <c r="W529" s="44">
        <v>3.63</v>
      </c>
      <c r="X529" s="44">
        <v>3.63</v>
      </c>
      <c r="Y529" s="44">
        <v>3.63</v>
      </c>
      <c r="Z529" s="44">
        <v>3.63</v>
      </c>
      <c r="AA529" s="44">
        <v>3.63</v>
      </c>
    </row>
    <row r="530" spans="1:27" ht="12.75" hidden="1" customHeight="1" outlineLevel="1" x14ac:dyDescent="0.2">
      <c r="A530" s="97" t="s">
        <v>759</v>
      </c>
      <c r="B530" s="63" t="s">
        <v>81</v>
      </c>
      <c r="C530" s="43" t="s">
        <v>79</v>
      </c>
      <c r="D530" s="44">
        <f>$D$11</f>
        <v>110.23</v>
      </c>
      <c r="E530" s="44">
        <f t="shared" ref="E530:AA530" si="308">$D$11</f>
        <v>110.23</v>
      </c>
      <c r="F530" s="44">
        <f t="shared" si="308"/>
        <v>110.23</v>
      </c>
      <c r="G530" s="44">
        <f t="shared" si="308"/>
        <v>110.23</v>
      </c>
      <c r="H530" s="44">
        <f t="shared" si="308"/>
        <v>110.23</v>
      </c>
      <c r="I530" s="44">
        <f t="shared" si="308"/>
        <v>110.23</v>
      </c>
      <c r="J530" s="44">
        <f t="shared" si="308"/>
        <v>110.23</v>
      </c>
      <c r="K530" s="44">
        <f t="shared" si="308"/>
        <v>110.23</v>
      </c>
      <c r="L530" s="44">
        <f t="shared" si="308"/>
        <v>110.23</v>
      </c>
      <c r="M530" s="44">
        <f t="shared" si="308"/>
        <v>110.23</v>
      </c>
      <c r="N530" s="44">
        <f t="shared" si="308"/>
        <v>110.23</v>
      </c>
      <c r="O530" s="44">
        <f t="shared" si="308"/>
        <v>110.23</v>
      </c>
      <c r="P530" s="44">
        <f t="shared" si="308"/>
        <v>110.23</v>
      </c>
      <c r="Q530" s="44">
        <f t="shared" si="308"/>
        <v>110.23</v>
      </c>
      <c r="R530" s="44">
        <f t="shared" si="308"/>
        <v>110.23</v>
      </c>
      <c r="S530" s="44">
        <f t="shared" si="308"/>
        <v>110.23</v>
      </c>
      <c r="T530" s="44">
        <f t="shared" si="308"/>
        <v>110.23</v>
      </c>
      <c r="U530" s="44">
        <f t="shared" si="308"/>
        <v>110.23</v>
      </c>
      <c r="V530" s="44">
        <f t="shared" si="308"/>
        <v>110.23</v>
      </c>
      <c r="W530" s="44">
        <f t="shared" si="308"/>
        <v>110.23</v>
      </c>
      <c r="X530" s="44">
        <f t="shared" si="308"/>
        <v>110.23</v>
      </c>
      <c r="Y530" s="44">
        <f t="shared" si="308"/>
        <v>110.23</v>
      </c>
      <c r="Z530" s="44">
        <f t="shared" si="308"/>
        <v>110.23</v>
      </c>
      <c r="AA530" s="44">
        <f t="shared" si="308"/>
        <v>110.23</v>
      </c>
    </row>
    <row r="531" spans="1:27" collapsed="1" x14ac:dyDescent="0.2">
      <c r="A531" s="96" t="s">
        <v>760</v>
      </c>
      <c r="B531" s="28" t="str">
        <f>"14"&amp;"."&amp;$B$639&amp;"."&amp;$B$640</f>
        <v>14.11.2023</v>
      </c>
      <c r="C531" s="88" t="s">
        <v>76</v>
      </c>
      <c r="D531" s="89">
        <f>ROUND(((D532+D533+D535+D534)/1000),5)</f>
        <v>4.9089</v>
      </c>
      <c r="E531" s="89">
        <f>ROUND(((E532+E533+E535+E534)/1000),5)</f>
        <v>4.8475200000000003</v>
      </c>
      <c r="F531" s="89">
        <f>ROUND(((F532+F533+F535+F534)/1000),5)</f>
        <v>4.7795899999999998</v>
      </c>
      <c r="G531" s="89">
        <f t="shared" ref="G531:AA531" si="309">ROUND(((G532+G533+G535+G534)/1000),5)</f>
        <v>4.7665100000000002</v>
      </c>
      <c r="H531" s="89">
        <f t="shared" si="309"/>
        <v>4.8272199999999996</v>
      </c>
      <c r="I531" s="89">
        <f t="shared" si="309"/>
        <v>4.9404000000000003</v>
      </c>
      <c r="J531" s="89">
        <f t="shared" si="309"/>
        <v>5.1149300000000002</v>
      </c>
      <c r="K531" s="89">
        <f t="shared" si="309"/>
        <v>5.4572000000000003</v>
      </c>
      <c r="L531" s="89">
        <f t="shared" si="309"/>
        <v>5.6402099999999997</v>
      </c>
      <c r="M531" s="89">
        <f t="shared" si="309"/>
        <v>5.7410600000000001</v>
      </c>
      <c r="N531" s="89">
        <f t="shared" si="309"/>
        <v>5.8343800000000003</v>
      </c>
      <c r="O531" s="89">
        <f t="shared" si="309"/>
        <v>5.8070199999999996</v>
      </c>
      <c r="P531" s="89">
        <f t="shared" si="309"/>
        <v>5.7808099999999998</v>
      </c>
      <c r="Q531" s="89">
        <f t="shared" si="309"/>
        <v>5.80464</v>
      </c>
      <c r="R531" s="89">
        <f t="shared" si="309"/>
        <v>5.9508599999999996</v>
      </c>
      <c r="S531" s="89">
        <f t="shared" si="309"/>
        <v>5.8704499999999999</v>
      </c>
      <c r="T531" s="89">
        <f t="shared" si="309"/>
        <v>5.9377500000000003</v>
      </c>
      <c r="U531" s="89">
        <f t="shared" si="309"/>
        <v>5.9807100000000002</v>
      </c>
      <c r="V531" s="89">
        <f t="shared" si="309"/>
        <v>5.8298199999999998</v>
      </c>
      <c r="W531" s="89">
        <f t="shared" si="309"/>
        <v>5.7418699999999996</v>
      </c>
      <c r="X531" s="89">
        <f t="shared" si="309"/>
        <v>5.6347699999999996</v>
      </c>
      <c r="Y531" s="89">
        <f t="shared" si="309"/>
        <v>5.4870999999999999</v>
      </c>
      <c r="Z531" s="89">
        <f t="shared" si="309"/>
        <v>5.1859900000000003</v>
      </c>
      <c r="AA531" s="89">
        <f t="shared" si="309"/>
        <v>5.0038099999999996</v>
      </c>
    </row>
    <row r="532" spans="1:27" ht="12.75" hidden="1" customHeight="1" outlineLevel="1" x14ac:dyDescent="0.2">
      <c r="A532" s="97" t="s">
        <v>761</v>
      </c>
      <c r="B532" s="63" t="s">
        <v>242</v>
      </c>
      <c r="C532" s="43" t="s">
        <v>79</v>
      </c>
      <c r="D532" s="44">
        <v>1235.27</v>
      </c>
      <c r="E532" s="44">
        <v>1173.8900000000001</v>
      </c>
      <c r="F532" s="44">
        <v>1105.96</v>
      </c>
      <c r="G532" s="44">
        <v>1092.8800000000001</v>
      </c>
      <c r="H532" s="44">
        <v>1153.5899999999999</v>
      </c>
      <c r="I532" s="44">
        <v>1266.77</v>
      </c>
      <c r="J532" s="44">
        <v>1441.3</v>
      </c>
      <c r="K532" s="44">
        <v>1783.57</v>
      </c>
      <c r="L532" s="44">
        <v>1966.58</v>
      </c>
      <c r="M532" s="44">
        <v>2067.4299999999998</v>
      </c>
      <c r="N532" s="44">
        <v>2160.75</v>
      </c>
      <c r="O532" s="44">
        <v>2133.39</v>
      </c>
      <c r="P532" s="44">
        <v>2107.1799999999998</v>
      </c>
      <c r="Q532" s="44">
        <v>2131.0100000000002</v>
      </c>
      <c r="R532" s="44">
        <v>2277.23</v>
      </c>
      <c r="S532" s="44">
        <v>2196.8200000000002</v>
      </c>
      <c r="T532" s="44">
        <v>2264.12</v>
      </c>
      <c r="U532" s="44">
        <v>2307.08</v>
      </c>
      <c r="V532" s="44">
        <v>2156.19</v>
      </c>
      <c r="W532" s="44">
        <v>2068.2399999999998</v>
      </c>
      <c r="X532" s="44">
        <v>1961.14</v>
      </c>
      <c r="Y532" s="44">
        <v>1813.47</v>
      </c>
      <c r="Z532" s="44">
        <v>1512.36</v>
      </c>
      <c r="AA532" s="44">
        <v>1330.18</v>
      </c>
    </row>
    <row r="533" spans="1:27" ht="12.75" hidden="1" customHeight="1" outlineLevel="1" x14ac:dyDescent="0.2">
      <c r="A533" s="97" t="s">
        <v>762</v>
      </c>
      <c r="B533" s="63" t="s">
        <v>90</v>
      </c>
      <c r="C533" s="43" t="s">
        <v>79</v>
      </c>
      <c r="D533" s="44">
        <f>$D$468</f>
        <v>3559.77</v>
      </c>
      <c r="E533" s="44">
        <f t="shared" ref="E533:AA533" si="310">$D$468</f>
        <v>3559.77</v>
      </c>
      <c r="F533" s="44">
        <f t="shared" si="310"/>
        <v>3559.77</v>
      </c>
      <c r="G533" s="44">
        <f t="shared" si="310"/>
        <v>3559.77</v>
      </c>
      <c r="H533" s="44">
        <f t="shared" si="310"/>
        <v>3559.77</v>
      </c>
      <c r="I533" s="44">
        <f t="shared" si="310"/>
        <v>3559.77</v>
      </c>
      <c r="J533" s="44">
        <f t="shared" si="310"/>
        <v>3559.77</v>
      </c>
      <c r="K533" s="44">
        <f t="shared" si="310"/>
        <v>3559.77</v>
      </c>
      <c r="L533" s="44">
        <f t="shared" si="310"/>
        <v>3559.77</v>
      </c>
      <c r="M533" s="44">
        <f t="shared" si="310"/>
        <v>3559.77</v>
      </c>
      <c r="N533" s="44">
        <f t="shared" si="310"/>
        <v>3559.77</v>
      </c>
      <c r="O533" s="44">
        <f t="shared" si="310"/>
        <v>3559.77</v>
      </c>
      <c r="P533" s="44">
        <f t="shared" si="310"/>
        <v>3559.77</v>
      </c>
      <c r="Q533" s="44">
        <f t="shared" si="310"/>
        <v>3559.77</v>
      </c>
      <c r="R533" s="44">
        <f t="shared" si="310"/>
        <v>3559.77</v>
      </c>
      <c r="S533" s="44">
        <f t="shared" si="310"/>
        <v>3559.77</v>
      </c>
      <c r="T533" s="44">
        <f t="shared" si="310"/>
        <v>3559.77</v>
      </c>
      <c r="U533" s="44">
        <f t="shared" si="310"/>
        <v>3559.77</v>
      </c>
      <c r="V533" s="44">
        <f t="shared" si="310"/>
        <v>3559.77</v>
      </c>
      <c r="W533" s="44">
        <f t="shared" si="310"/>
        <v>3559.77</v>
      </c>
      <c r="X533" s="44">
        <f t="shared" si="310"/>
        <v>3559.77</v>
      </c>
      <c r="Y533" s="44">
        <f t="shared" si="310"/>
        <v>3559.77</v>
      </c>
      <c r="Z533" s="44">
        <f t="shared" si="310"/>
        <v>3559.77</v>
      </c>
      <c r="AA533" s="44">
        <f t="shared" si="310"/>
        <v>3559.77</v>
      </c>
    </row>
    <row r="534" spans="1:27" ht="12.75" hidden="1" customHeight="1" outlineLevel="1" x14ac:dyDescent="0.2">
      <c r="A534" s="97" t="s">
        <v>763</v>
      </c>
      <c r="B534" s="63" t="s">
        <v>83</v>
      </c>
      <c r="C534" s="43" t="s">
        <v>79</v>
      </c>
      <c r="D534" s="44">
        <v>3.63</v>
      </c>
      <c r="E534" s="44">
        <v>3.63</v>
      </c>
      <c r="F534" s="44">
        <v>3.63</v>
      </c>
      <c r="G534" s="44">
        <v>3.63</v>
      </c>
      <c r="H534" s="44">
        <v>3.63</v>
      </c>
      <c r="I534" s="44">
        <v>3.63</v>
      </c>
      <c r="J534" s="44">
        <v>3.63</v>
      </c>
      <c r="K534" s="44">
        <v>3.63</v>
      </c>
      <c r="L534" s="44">
        <v>3.63</v>
      </c>
      <c r="M534" s="44">
        <v>3.63</v>
      </c>
      <c r="N534" s="44">
        <v>3.63</v>
      </c>
      <c r="O534" s="44">
        <v>3.63</v>
      </c>
      <c r="P534" s="44">
        <v>3.63</v>
      </c>
      <c r="Q534" s="44">
        <v>3.63</v>
      </c>
      <c r="R534" s="44">
        <v>3.63</v>
      </c>
      <c r="S534" s="44">
        <v>3.63</v>
      </c>
      <c r="T534" s="44">
        <v>3.63</v>
      </c>
      <c r="U534" s="44">
        <v>3.63</v>
      </c>
      <c r="V534" s="44">
        <v>3.63</v>
      </c>
      <c r="W534" s="44">
        <v>3.63</v>
      </c>
      <c r="X534" s="44">
        <v>3.63</v>
      </c>
      <c r="Y534" s="44">
        <v>3.63</v>
      </c>
      <c r="Z534" s="44">
        <v>3.63</v>
      </c>
      <c r="AA534" s="44">
        <v>3.63</v>
      </c>
    </row>
    <row r="535" spans="1:27" ht="12.75" hidden="1" customHeight="1" outlineLevel="1" x14ac:dyDescent="0.2">
      <c r="A535" s="97" t="s">
        <v>764</v>
      </c>
      <c r="B535" s="63" t="s">
        <v>81</v>
      </c>
      <c r="C535" s="43" t="s">
        <v>79</v>
      </c>
      <c r="D535" s="44">
        <f>$D$11</f>
        <v>110.23</v>
      </c>
      <c r="E535" s="44">
        <f t="shared" ref="E535:AA535" si="311">$D$11</f>
        <v>110.23</v>
      </c>
      <c r="F535" s="44">
        <f t="shared" si="311"/>
        <v>110.23</v>
      </c>
      <c r="G535" s="44">
        <f t="shared" si="311"/>
        <v>110.23</v>
      </c>
      <c r="H535" s="44">
        <f t="shared" si="311"/>
        <v>110.23</v>
      </c>
      <c r="I535" s="44">
        <f t="shared" si="311"/>
        <v>110.23</v>
      </c>
      <c r="J535" s="44">
        <f t="shared" si="311"/>
        <v>110.23</v>
      </c>
      <c r="K535" s="44">
        <f t="shared" si="311"/>
        <v>110.23</v>
      </c>
      <c r="L535" s="44">
        <f t="shared" si="311"/>
        <v>110.23</v>
      </c>
      <c r="M535" s="44">
        <f t="shared" si="311"/>
        <v>110.23</v>
      </c>
      <c r="N535" s="44">
        <f t="shared" si="311"/>
        <v>110.23</v>
      </c>
      <c r="O535" s="44">
        <f t="shared" si="311"/>
        <v>110.23</v>
      </c>
      <c r="P535" s="44">
        <f t="shared" si="311"/>
        <v>110.23</v>
      </c>
      <c r="Q535" s="44">
        <f t="shared" si="311"/>
        <v>110.23</v>
      </c>
      <c r="R535" s="44">
        <f t="shared" si="311"/>
        <v>110.23</v>
      </c>
      <c r="S535" s="44">
        <f t="shared" si="311"/>
        <v>110.23</v>
      </c>
      <c r="T535" s="44">
        <f t="shared" si="311"/>
        <v>110.23</v>
      </c>
      <c r="U535" s="44">
        <f t="shared" si="311"/>
        <v>110.23</v>
      </c>
      <c r="V535" s="44">
        <f t="shared" si="311"/>
        <v>110.23</v>
      </c>
      <c r="W535" s="44">
        <f t="shared" si="311"/>
        <v>110.23</v>
      </c>
      <c r="X535" s="44">
        <f t="shared" si="311"/>
        <v>110.23</v>
      </c>
      <c r="Y535" s="44">
        <f t="shared" si="311"/>
        <v>110.23</v>
      </c>
      <c r="Z535" s="44">
        <f t="shared" si="311"/>
        <v>110.23</v>
      </c>
      <c r="AA535" s="44">
        <f t="shared" si="311"/>
        <v>110.23</v>
      </c>
    </row>
    <row r="536" spans="1:27" collapsed="1" x14ac:dyDescent="0.2">
      <c r="A536" s="96" t="s">
        <v>765</v>
      </c>
      <c r="B536" s="28" t="str">
        <f>"15"&amp;"."&amp;$B$639&amp;"."&amp;$B$640</f>
        <v>15.11.2023</v>
      </c>
      <c r="C536" s="88" t="s">
        <v>76</v>
      </c>
      <c r="D536" s="89">
        <f>ROUND(((D537+D538+D540+D539)/1000),5)</f>
        <v>4.8832199999999997</v>
      </c>
      <c r="E536" s="89">
        <f>ROUND(((E537+E538+E540+E539)/1000),5)</f>
        <v>4.7972000000000001</v>
      </c>
      <c r="F536" s="89">
        <f>ROUND(((F537+F538+F540+F539)/1000),5)</f>
        <v>4.7506500000000003</v>
      </c>
      <c r="G536" s="89">
        <f t="shared" ref="G536:AA536" si="312">ROUND(((G537+G538+G540+G539)/1000),5)</f>
        <v>4.7472399999999997</v>
      </c>
      <c r="H536" s="89">
        <f t="shared" si="312"/>
        <v>4.7958100000000004</v>
      </c>
      <c r="I536" s="89">
        <f t="shared" si="312"/>
        <v>4.95336</v>
      </c>
      <c r="J536" s="89">
        <f t="shared" si="312"/>
        <v>5.0559200000000004</v>
      </c>
      <c r="K536" s="89">
        <f t="shared" si="312"/>
        <v>5.3628400000000003</v>
      </c>
      <c r="L536" s="89">
        <f t="shared" si="312"/>
        <v>5.5058699999999998</v>
      </c>
      <c r="M536" s="89">
        <f t="shared" si="312"/>
        <v>5.5861099999999997</v>
      </c>
      <c r="N536" s="89">
        <f t="shared" si="312"/>
        <v>5.6041400000000001</v>
      </c>
      <c r="O536" s="89">
        <f t="shared" si="312"/>
        <v>5.6453300000000004</v>
      </c>
      <c r="P536" s="89">
        <f t="shared" si="312"/>
        <v>5.6161700000000003</v>
      </c>
      <c r="Q536" s="89">
        <f t="shared" si="312"/>
        <v>5.6334999999999997</v>
      </c>
      <c r="R536" s="89">
        <f t="shared" si="312"/>
        <v>5.6436599999999997</v>
      </c>
      <c r="S536" s="89">
        <f t="shared" si="312"/>
        <v>5.6475099999999996</v>
      </c>
      <c r="T536" s="89">
        <f t="shared" si="312"/>
        <v>5.6095699999999997</v>
      </c>
      <c r="U536" s="89">
        <f t="shared" si="312"/>
        <v>5.6453899999999999</v>
      </c>
      <c r="V536" s="89">
        <f t="shared" si="312"/>
        <v>5.6132600000000004</v>
      </c>
      <c r="W536" s="89">
        <f t="shared" si="312"/>
        <v>5.6137899999999998</v>
      </c>
      <c r="X536" s="89">
        <f t="shared" si="312"/>
        <v>5.5505699999999996</v>
      </c>
      <c r="Y536" s="89">
        <f t="shared" si="312"/>
        <v>5.3875099999999998</v>
      </c>
      <c r="Z536" s="89">
        <f t="shared" si="312"/>
        <v>5.1897200000000003</v>
      </c>
      <c r="AA536" s="89">
        <f t="shared" si="312"/>
        <v>4.9980599999999997</v>
      </c>
    </row>
    <row r="537" spans="1:27" ht="12.75" hidden="1" customHeight="1" outlineLevel="1" x14ac:dyDescent="0.2">
      <c r="A537" s="97" t="s">
        <v>766</v>
      </c>
      <c r="B537" s="63" t="s">
        <v>242</v>
      </c>
      <c r="C537" s="43" t="s">
        <v>79</v>
      </c>
      <c r="D537" s="44">
        <v>1209.5899999999999</v>
      </c>
      <c r="E537" s="44">
        <v>1123.57</v>
      </c>
      <c r="F537" s="44">
        <v>1077.02</v>
      </c>
      <c r="G537" s="44">
        <v>1073.6099999999999</v>
      </c>
      <c r="H537" s="44">
        <v>1122.18</v>
      </c>
      <c r="I537" s="44">
        <v>1279.73</v>
      </c>
      <c r="J537" s="44">
        <v>1382.29</v>
      </c>
      <c r="K537" s="44">
        <v>1689.21</v>
      </c>
      <c r="L537" s="44">
        <v>1832.24</v>
      </c>
      <c r="M537" s="44">
        <v>1912.48</v>
      </c>
      <c r="N537" s="44">
        <v>1930.51</v>
      </c>
      <c r="O537" s="44">
        <v>1971.7</v>
      </c>
      <c r="P537" s="44">
        <v>1942.54</v>
      </c>
      <c r="Q537" s="44">
        <v>1959.87</v>
      </c>
      <c r="R537" s="44">
        <v>1970.03</v>
      </c>
      <c r="S537" s="44">
        <v>1973.88</v>
      </c>
      <c r="T537" s="44">
        <v>1935.94</v>
      </c>
      <c r="U537" s="44">
        <v>1971.76</v>
      </c>
      <c r="V537" s="44">
        <v>1939.63</v>
      </c>
      <c r="W537" s="44">
        <v>1940.16</v>
      </c>
      <c r="X537" s="44">
        <v>1876.94</v>
      </c>
      <c r="Y537" s="44">
        <v>1713.88</v>
      </c>
      <c r="Z537" s="44">
        <v>1516.09</v>
      </c>
      <c r="AA537" s="44">
        <v>1324.43</v>
      </c>
    </row>
    <row r="538" spans="1:27" ht="12.75" hidden="1" customHeight="1" outlineLevel="1" x14ac:dyDescent="0.2">
      <c r="A538" s="97" t="s">
        <v>767</v>
      </c>
      <c r="B538" s="63" t="s">
        <v>90</v>
      </c>
      <c r="C538" s="43" t="s">
        <v>79</v>
      </c>
      <c r="D538" s="44">
        <f>$D$468</f>
        <v>3559.77</v>
      </c>
      <c r="E538" s="44">
        <f t="shared" ref="E538:AA538" si="313">$D$468</f>
        <v>3559.77</v>
      </c>
      <c r="F538" s="44">
        <f t="shared" si="313"/>
        <v>3559.77</v>
      </c>
      <c r="G538" s="44">
        <f t="shared" si="313"/>
        <v>3559.77</v>
      </c>
      <c r="H538" s="44">
        <f t="shared" si="313"/>
        <v>3559.77</v>
      </c>
      <c r="I538" s="44">
        <f t="shared" si="313"/>
        <v>3559.77</v>
      </c>
      <c r="J538" s="44">
        <f t="shared" si="313"/>
        <v>3559.77</v>
      </c>
      <c r="K538" s="44">
        <f t="shared" si="313"/>
        <v>3559.77</v>
      </c>
      <c r="L538" s="44">
        <f t="shared" si="313"/>
        <v>3559.77</v>
      </c>
      <c r="M538" s="44">
        <f t="shared" si="313"/>
        <v>3559.77</v>
      </c>
      <c r="N538" s="44">
        <f t="shared" si="313"/>
        <v>3559.77</v>
      </c>
      <c r="O538" s="44">
        <f t="shared" si="313"/>
        <v>3559.77</v>
      </c>
      <c r="P538" s="44">
        <f t="shared" si="313"/>
        <v>3559.77</v>
      </c>
      <c r="Q538" s="44">
        <f t="shared" si="313"/>
        <v>3559.77</v>
      </c>
      <c r="R538" s="44">
        <f t="shared" si="313"/>
        <v>3559.77</v>
      </c>
      <c r="S538" s="44">
        <f t="shared" si="313"/>
        <v>3559.77</v>
      </c>
      <c r="T538" s="44">
        <f t="shared" si="313"/>
        <v>3559.77</v>
      </c>
      <c r="U538" s="44">
        <f t="shared" si="313"/>
        <v>3559.77</v>
      </c>
      <c r="V538" s="44">
        <f t="shared" si="313"/>
        <v>3559.77</v>
      </c>
      <c r="W538" s="44">
        <f t="shared" si="313"/>
        <v>3559.77</v>
      </c>
      <c r="X538" s="44">
        <f t="shared" si="313"/>
        <v>3559.77</v>
      </c>
      <c r="Y538" s="44">
        <f t="shared" si="313"/>
        <v>3559.77</v>
      </c>
      <c r="Z538" s="44">
        <f t="shared" si="313"/>
        <v>3559.77</v>
      </c>
      <c r="AA538" s="44">
        <f t="shared" si="313"/>
        <v>3559.77</v>
      </c>
    </row>
    <row r="539" spans="1:27" ht="12.75" hidden="1" customHeight="1" outlineLevel="1" x14ac:dyDescent="0.2">
      <c r="A539" s="97" t="s">
        <v>768</v>
      </c>
      <c r="B539" s="63" t="s">
        <v>83</v>
      </c>
      <c r="C539" s="43" t="s">
        <v>79</v>
      </c>
      <c r="D539" s="44">
        <v>3.63</v>
      </c>
      <c r="E539" s="44">
        <v>3.63</v>
      </c>
      <c r="F539" s="44">
        <v>3.63</v>
      </c>
      <c r="G539" s="44">
        <v>3.63</v>
      </c>
      <c r="H539" s="44">
        <v>3.63</v>
      </c>
      <c r="I539" s="44">
        <v>3.63</v>
      </c>
      <c r="J539" s="44">
        <v>3.63</v>
      </c>
      <c r="K539" s="44">
        <v>3.63</v>
      </c>
      <c r="L539" s="44">
        <v>3.63</v>
      </c>
      <c r="M539" s="44">
        <v>3.63</v>
      </c>
      <c r="N539" s="44">
        <v>3.63</v>
      </c>
      <c r="O539" s="44">
        <v>3.63</v>
      </c>
      <c r="P539" s="44">
        <v>3.63</v>
      </c>
      <c r="Q539" s="44">
        <v>3.63</v>
      </c>
      <c r="R539" s="44">
        <v>3.63</v>
      </c>
      <c r="S539" s="44">
        <v>3.63</v>
      </c>
      <c r="T539" s="44">
        <v>3.63</v>
      </c>
      <c r="U539" s="44">
        <v>3.63</v>
      </c>
      <c r="V539" s="44">
        <v>3.63</v>
      </c>
      <c r="W539" s="44">
        <v>3.63</v>
      </c>
      <c r="X539" s="44">
        <v>3.63</v>
      </c>
      <c r="Y539" s="44">
        <v>3.63</v>
      </c>
      <c r="Z539" s="44">
        <v>3.63</v>
      </c>
      <c r="AA539" s="44">
        <v>3.63</v>
      </c>
    </row>
    <row r="540" spans="1:27" ht="12.75" hidden="1" customHeight="1" outlineLevel="1" x14ac:dyDescent="0.2">
      <c r="A540" s="97" t="s">
        <v>769</v>
      </c>
      <c r="B540" s="63" t="s">
        <v>81</v>
      </c>
      <c r="C540" s="43" t="s">
        <v>79</v>
      </c>
      <c r="D540" s="44">
        <f>$D$11</f>
        <v>110.23</v>
      </c>
      <c r="E540" s="44">
        <f t="shared" ref="E540:AA540" si="314">$D$11</f>
        <v>110.23</v>
      </c>
      <c r="F540" s="44">
        <f t="shared" si="314"/>
        <v>110.23</v>
      </c>
      <c r="G540" s="44">
        <f t="shared" si="314"/>
        <v>110.23</v>
      </c>
      <c r="H540" s="44">
        <f t="shared" si="314"/>
        <v>110.23</v>
      </c>
      <c r="I540" s="44">
        <f t="shared" si="314"/>
        <v>110.23</v>
      </c>
      <c r="J540" s="44">
        <f t="shared" si="314"/>
        <v>110.23</v>
      </c>
      <c r="K540" s="44">
        <f t="shared" si="314"/>
        <v>110.23</v>
      </c>
      <c r="L540" s="44">
        <f t="shared" si="314"/>
        <v>110.23</v>
      </c>
      <c r="M540" s="44">
        <f t="shared" si="314"/>
        <v>110.23</v>
      </c>
      <c r="N540" s="44">
        <f t="shared" si="314"/>
        <v>110.23</v>
      </c>
      <c r="O540" s="44">
        <f t="shared" si="314"/>
        <v>110.23</v>
      </c>
      <c r="P540" s="44">
        <f t="shared" si="314"/>
        <v>110.23</v>
      </c>
      <c r="Q540" s="44">
        <f t="shared" si="314"/>
        <v>110.23</v>
      </c>
      <c r="R540" s="44">
        <f t="shared" si="314"/>
        <v>110.23</v>
      </c>
      <c r="S540" s="44">
        <f t="shared" si="314"/>
        <v>110.23</v>
      </c>
      <c r="T540" s="44">
        <f t="shared" si="314"/>
        <v>110.23</v>
      </c>
      <c r="U540" s="44">
        <f t="shared" si="314"/>
        <v>110.23</v>
      </c>
      <c r="V540" s="44">
        <f t="shared" si="314"/>
        <v>110.23</v>
      </c>
      <c r="W540" s="44">
        <f t="shared" si="314"/>
        <v>110.23</v>
      </c>
      <c r="X540" s="44">
        <f t="shared" si="314"/>
        <v>110.23</v>
      </c>
      <c r="Y540" s="44">
        <f t="shared" si="314"/>
        <v>110.23</v>
      </c>
      <c r="Z540" s="44">
        <f t="shared" si="314"/>
        <v>110.23</v>
      </c>
      <c r="AA540" s="44">
        <f t="shared" si="314"/>
        <v>110.23</v>
      </c>
    </row>
    <row r="541" spans="1:27" collapsed="1" x14ac:dyDescent="0.2">
      <c r="A541" s="96" t="s">
        <v>770</v>
      </c>
      <c r="B541" s="28" t="str">
        <f>"16"&amp;"."&amp;$B$639&amp;"."&amp;$B$640</f>
        <v>16.11.2023</v>
      </c>
      <c r="C541" s="88" t="s">
        <v>76</v>
      </c>
      <c r="D541" s="89">
        <f>ROUND(((D542+D543+D545+D544)/1000),5)</f>
        <v>4.8327999999999998</v>
      </c>
      <c r="E541" s="89">
        <f>ROUND(((E542+E543+E545+E544)/1000),5)</f>
        <v>4.7245900000000001</v>
      </c>
      <c r="F541" s="89">
        <f>ROUND(((F542+F543+F545+F544)/1000),5)</f>
        <v>4.6475299999999997</v>
      </c>
      <c r="G541" s="89">
        <f t="shared" ref="G541:AA541" si="315">ROUND(((G542+G543+G545+G544)/1000),5)</f>
        <v>4.64053</v>
      </c>
      <c r="H541" s="89">
        <f t="shared" si="315"/>
        <v>4.7247500000000002</v>
      </c>
      <c r="I541" s="89">
        <f t="shared" si="315"/>
        <v>4.9013499999999999</v>
      </c>
      <c r="J541" s="89">
        <f t="shared" si="315"/>
        <v>5.0046999999999997</v>
      </c>
      <c r="K541" s="89">
        <f t="shared" si="315"/>
        <v>5.2928300000000004</v>
      </c>
      <c r="L541" s="89">
        <f t="shared" si="315"/>
        <v>5.4834899999999998</v>
      </c>
      <c r="M541" s="89">
        <f t="shared" si="315"/>
        <v>5.5550300000000004</v>
      </c>
      <c r="N541" s="89">
        <f t="shared" si="315"/>
        <v>5.5721299999999996</v>
      </c>
      <c r="O541" s="89">
        <f t="shared" si="315"/>
        <v>5.6037400000000002</v>
      </c>
      <c r="P541" s="89">
        <f t="shared" si="315"/>
        <v>5.5858999999999996</v>
      </c>
      <c r="Q541" s="89">
        <f t="shared" si="315"/>
        <v>5.5997700000000004</v>
      </c>
      <c r="R541" s="89">
        <f t="shared" si="315"/>
        <v>5.6043200000000004</v>
      </c>
      <c r="S541" s="89">
        <f t="shared" si="315"/>
        <v>5.6011100000000003</v>
      </c>
      <c r="T541" s="89">
        <f t="shared" si="315"/>
        <v>5.5833700000000004</v>
      </c>
      <c r="U541" s="89">
        <f t="shared" si="315"/>
        <v>5.6471400000000003</v>
      </c>
      <c r="V541" s="89">
        <f t="shared" si="315"/>
        <v>5.5856500000000002</v>
      </c>
      <c r="W541" s="89">
        <f t="shared" si="315"/>
        <v>5.5739999999999998</v>
      </c>
      <c r="X541" s="89">
        <f t="shared" si="315"/>
        <v>5.5019799999999996</v>
      </c>
      <c r="Y541" s="89">
        <f t="shared" si="315"/>
        <v>5.3718500000000002</v>
      </c>
      <c r="Z541" s="89">
        <f t="shared" si="315"/>
        <v>5.1326299999999998</v>
      </c>
      <c r="AA541" s="89">
        <f t="shared" si="315"/>
        <v>4.9407399999999999</v>
      </c>
    </row>
    <row r="542" spans="1:27" ht="12.75" hidden="1" customHeight="1" outlineLevel="1" x14ac:dyDescent="0.2">
      <c r="A542" s="97" t="s">
        <v>771</v>
      </c>
      <c r="B542" s="63" t="s">
        <v>242</v>
      </c>
      <c r="C542" s="43" t="s">
        <v>79</v>
      </c>
      <c r="D542" s="44">
        <v>1159.17</v>
      </c>
      <c r="E542" s="44">
        <v>1050.96</v>
      </c>
      <c r="F542" s="44">
        <v>973.9</v>
      </c>
      <c r="G542" s="44">
        <v>966.9</v>
      </c>
      <c r="H542" s="44">
        <v>1051.1199999999999</v>
      </c>
      <c r="I542" s="44">
        <v>1227.72</v>
      </c>
      <c r="J542" s="44">
        <v>1331.07</v>
      </c>
      <c r="K542" s="44">
        <v>1619.2</v>
      </c>
      <c r="L542" s="44">
        <v>1809.86</v>
      </c>
      <c r="M542" s="44">
        <v>1881.4</v>
      </c>
      <c r="N542" s="44">
        <v>1898.5</v>
      </c>
      <c r="O542" s="44">
        <v>1930.11</v>
      </c>
      <c r="P542" s="44">
        <v>1912.27</v>
      </c>
      <c r="Q542" s="44">
        <v>1926.14</v>
      </c>
      <c r="R542" s="44">
        <v>1930.69</v>
      </c>
      <c r="S542" s="44">
        <v>1927.48</v>
      </c>
      <c r="T542" s="44">
        <v>1909.74</v>
      </c>
      <c r="U542" s="44">
        <v>1973.51</v>
      </c>
      <c r="V542" s="44">
        <v>1912.02</v>
      </c>
      <c r="W542" s="44">
        <v>1900.37</v>
      </c>
      <c r="X542" s="44">
        <v>1828.35</v>
      </c>
      <c r="Y542" s="44">
        <v>1698.22</v>
      </c>
      <c r="Z542" s="44">
        <v>1459</v>
      </c>
      <c r="AA542" s="44">
        <v>1267.1099999999999</v>
      </c>
    </row>
    <row r="543" spans="1:27" ht="12.75" hidden="1" customHeight="1" outlineLevel="1" x14ac:dyDescent="0.2">
      <c r="A543" s="97" t="s">
        <v>772</v>
      </c>
      <c r="B543" s="63" t="s">
        <v>90</v>
      </c>
      <c r="C543" s="43" t="s">
        <v>79</v>
      </c>
      <c r="D543" s="44">
        <f>$D$468</f>
        <v>3559.77</v>
      </c>
      <c r="E543" s="44">
        <f t="shared" ref="E543:AA543" si="316">$D$468</f>
        <v>3559.77</v>
      </c>
      <c r="F543" s="44">
        <f t="shared" si="316"/>
        <v>3559.77</v>
      </c>
      <c r="G543" s="44">
        <f t="shared" si="316"/>
        <v>3559.77</v>
      </c>
      <c r="H543" s="44">
        <f t="shared" si="316"/>
        <v>3559.77</v>
      </c>
      <c r="I543" s="44">
        <f t="shared" si="316"/>
        <v>3559.77</v>
      </c>
      <c r="J543" s="44">
        <f t="shared" si="316"/>
        <v>3559.77</v>
      </c>
      <c r="K543" s="44">
        <f t="shared" si="316"/>
        <v>3559.77</v>
      </c>
      <c r="L543" s="44">
        <f t="shared" si="316"/>
        <v>3559.77</v>
      </c>
      <c r="M543" s="44">
        <f t="shared" si="316"/>
        <v>3559.77</v>
      </c>
      <c r="N543" s="44">
        <f t="shared" si="316"/>
        <v>3559.77</v>
      </c>
      <c r="O543" s="44">
        <f t="shared" si="316"/>
        <v>3559.77</v>
      </c>
      <c r="P543" s="44">
        <f t="shared" si="316"/>
        <v>3559.77</v>
      </c>
      <c r="Q543" s="44">
        <f t="shared" si="316"/>
        <v>3559.77</v>
      </c>
      <c r="R543" s="44">
        <f t="shared" si="316"/>
        <v>3559.77</v>
      </c>
      <c r="S543" s="44">
        <f t="shared" si="316"/>
        <v>3559.77</v>
      </c>
      <c r="T543" s="44">
        <f t="shared" si="316"/>
        <v>3559.77</v>
      </c>
      <c r="U543" s="44">
        <f t="shared" si="316"/>
        <v>3559.77</v>
      </c>
      <c r="V543" s="44">
        <f t="shared" si="316"/>
        <v>3559.77</v>
      </c>
      <c r="W543" s="44">
        <f t="shared" si="316"/>
        <v>3559.77</v>
      </c>
      <c r="X543" s="44">
        <f t="shared" si="316"/>
        <v>3559.77</v>
      </c>
      <c r="Y543" s="44">
        <f t="shared" si="316"/>
        <v>3559.77</v>
      </c>
      <c r="Z543" s="44">
        <f t="shared" si="316"/>
        <v>3559.77</v>
      </c>
      <c r="AA543" s="44">
        <f t="shared" si="316"/>
        <v>3559.77</v>
      </c>
    </row>
    <row r="544" spans="1:27" ht="12.75" hidden="1" customHeight="1" outlineLevel="1" x14ac:dyDescent="0.2">
      <c r="A544" s="97" t="s">
        <v>773</v>
      </c>
      <c r="B544" s="63" t="s">
        <v>83</v>
      </c>
      <c r="C544" s="43" t="s">
        <v>79</v>
      </c>
      <c r="D544" s="44">
        <v>3.63</v>
      </c>
      <c r="E544" s="44">
        <v>3.63</v>
      </c>
      <c r="F544" s="44">
        <v>3.63</v>
      </c>
      <c r="G544" s="44">
        <v>3.63</v>
      </c>
      <c r="H544" s="44">
        <v>3.63</v>
      </c>
      <c r="I544" s="44">
        <v>3.63</v>
      </c>
      <c r="J544" s="44">
        <v>3.63</v>
      </c>
      <c r="K544" s="44">
        <v>3.63</v>
      </c>
      <c r="L544" s="44">
        <v>3.63</v>
      </c>
      <c r="M544" s="44">
        <v>3.63</v>
      </c>
      <c r="N544" s="44">
        <v>3.63</v>
      </c>
      <c r="O544" s="44">
        <v>3.63</v>
      </c>
      <c r="P544" s="44">
        <v>3.63</v>
      </c>
      <c r="Q544" s="44">
        <v>3.63</v>
      </c>
      <c r="R544" s="44">
        <v>3.63</v>
      </c>
      <c r="S544" s="44">
        <v>3.63</v>
      </c>
      <c r="T544" s="44">
        <v>3.63</v>
      </c>
      <c r="U544" s="44">
        <v>3.63</v>
      </c>
      <c r="V544" s="44">
        <v>3.63</v>
      </c>
      <c r="W544" s="44">
        <v>3.63</v>
      </c>
      <c r="X544" s="44">
        <v>3.63</v>
      </c>
      <c r="Y544" s="44">
        <v>3.63</v>
      </c>
      <c r="Z544" s="44">
        <v>3.63</v>
      </c>
      <c r="AA544" s="44">
        <v>3.63</v>
      </c>
    </row>
    <row r="545" spans="1:27" ht="12.75" hidden="1" customHeight="1" outlineLevel="1" x14ac:dyDescent="0.2">
      <c r="A545" s="97" t="s">
        <v>774</v>
      </c>
      <c r="B545" s="63" t="s">
        <v>81</v>
      </c>
      <c r="C545" s="43" t="s">
        <v>79</v>
      </c>
      <c r="D545" s="44">
        <f>$D$11</f>
        <v>110.23</v>
      </c>
      <c r="E545" s="44">
        <f t="shared" ref="E545:AA545" si="317">$D$11</f>
        <v>110.23</v>
      </c>
      <c r="F545" s="44">
        <f t="shared" si="317"/>
        <v>110.23</v>
      </c>
      <c r="G545" s="44">
        <f t="shared" si="317"/>
        <v>110.23</v>
      </c>
      <c r="H545" s="44">
        <f t="shared" si="317"/>
        <v>110.23</v>
      </c>
      <c r="I545" s="44">
        <f t="shared" si="317"/>
        <v>110.23</v>
      </c>
      <c r="J545" s="44">
        <f t="shared" si="317"/>
        <v>110.23</v>
      </c>
      <c r="K545" s="44">
        <f t="shared" si="317"/>
        <v>110.23</v>
      </c>
      <c r="L545" s="44">
        <f t="shared" si="317"/>
        <v>110.23</v>
      </c>
      <c r="M545" s="44">
        <f t="shared" si="317"/>
        <v>110.23</v>
      </c>
      <c r="N545" s="44">
        <f t="shared" si="317"/>
        <v>110.23</v>
      </c>
      <c r="O545" s="44">
        <f t="shared" si="317"/>
        <v>110.23</v>
      </c>
      <c r="P545" s="44">
        <f t="shared" si="317"/>
        <v>110.23</v>
      </c>
      <c r="Q545" s="44">
        <f t="shared" si="317"/>
        <v>110.23</v>
      </c>
      <c r="R545" s="44">
        <f t="shared" si="317"/>
        <v>110.23</v>
      </c>
      <c r="S545" s="44">
        <f t="shared" si="317"/>
        <v>110.23</v>
      </c>
      <c r="T545" s="44">
        <f t="shared" si="317"/>
        <v>110.23</v>
      </c>
      <c r="U545" s="44">
        <f t="shared" si="317"/>
        <v>110.23</v>
      </c>
      <c r="V545" s="44">
        <f t="shared" si="317"/>
        <v>110.23</v>
      </c>
      <c r="W545" s="44">
        <f t="shared" si="317"/>
        <v>110.23</v>
      </c>
      <c r="X545" s="44">
        <f t="shared" si="317"/>
        <v>110.23</v>
      </c>
      <c r="Y545" s="44">
        <f t="shared" si="317"/>
        <v>110.23</v>
      </c>
      <c r="Z545" s="44">
        <f t="shared" si="317"/>
        <v>110.23</v>
      </c>
      <c r="AA545" s="44">
        <f t="shared" si="317"/>
        <v>110.23</v>
      </c>
    </row>
    <row r="546" spans="1:27" collapsed="1" x14ac:dyDescent="0.2">
      <c r="A546" s="96" t="s">
        <v>775</v>
      </c>
      <c r="B546" s="28" t="str">
        <f>"17"&amp;"."&amp;$B$639&amp;"."&amp;$B$640</f>
        <v>17.11.2023</v>
      </c>
      <c r="C546" s="88" t="s">
        <v>76</v>
      </c>
      <c r="D546" s="89">
        <f>ROUND(((D547+D548+D550+D549)/1000),5)</f>
        <v>4.8692700000000002</v>
      </c>
      <c r="E546" s="89">
        <f>ROUND(((E547+E548+E550+E549)/1000),5)</f>
        <v>4.7597899999999997</v>
      </c>
      <c r="F546" s="89">
        <f>ROUND(((F547+F548+F550+F549)/1000),5)</f>
        <v>4.7117899999999997</v>
      </c>
      <c r="G546" s="89">
        <f t="shared" ref="G546:AA546" si="318">ROUND(((G547+G548+G550+G549)/1000),5)</f>
        <v>4.7055199999999999</v>
      </c>
      <c r="H546" s="89">
        <f t="shared" si="318"/>
        <v>4.7415799999999999</v>
      </c>
      <c r="I546" s="89">
        <f t="shared" si="318"/>
        <v>4.9180799999999998</v>
      </c>
      <c r="J546" s="89">
        <f t="shared" si="318"/>
        <v>5.0060200000000004</v>
      </c>
      <c r="K546" s="89">
        <f t="shared" si="318"/>
        <v>5.2608199999999998</v>
      </c>
      <c r="L546" s="89">
        <f t="shared" si="318"/>
        <v>5.5012100000000004</v>
      </c>
      <c r="M546" s="89">
        <f t="shared" si="318"/>
        <v>5.5593899999999996</v>
      </c>
      <c r="N546" s="89">
        <f t="shared" si="318"/>
        <v>5.5822900000000004</v>
      </c>
      <c r="O546" s="89">
        <f t="shared" si="318"/>
        <v>5.5988100000000003</v>
      </c>
      <c r="P546" s="89">
        <f t="shared" si="318"/>
        <v>5.57301</v>
      </c>
      <c r="Q546" s="89">
        <f t="shared" si="318"/>
        <v>5.57606</v>
      </c>
      <c r="R546" s="89">
        <f t="shared" si="318"/>
        <v>5.5821300000000003</v>
      </c>
      <c r="S546" s="89">
        <f t="shared" si="318"/>
        <v>5.5788500000000001</v>
      </c>
      <c r="T546" s="89">
        <f t="shared" si="318"/>
        <v>5.5614299999999997</v>
      </c>
      <c r="U546" s="89">
        <f t="shared" si="318"/>
        <v>5.6017700000000001</v>
      </c>
      <c r="V546" s="89">
        <f t="shared" si="318"/>
        <v>5.5809100000000003</v>
      </c>
      <c r="W546" s="89">
        <f t="shared" si="318"/>
        <v>5.5741800000000001</v>
      </c>
      <c r="X546" s="89">
        <f t="shared" si="318"/>
        <v>5.4672200000000002</v>
      </c>
      <c r="Y546" s="89">
        <f t="shared" si="318"/>
        <v>5.3760700000000003</v>
      </c>
      <c r="Z546" s="89">
        <f t="shared" si="318"/>
        <v>5.1305800000000001</v>
      </c>
      <c r="AA546" s="89">
        <f t="shared" si="318"/>
        <v>4.95099</v>
      </c>
    </row>
    <row r="547" spans="1:27" ht="12.75" hidden="1" customHeight="1" outlineLevel="1" x14ac:dyDescent="0.2">
      <c r="A547" s="97" t="s">
        <v>776</v>
      </c>
      <c r="B547" s="63" t="s">
        <v>242</v>
      </c>
      <c r="C547" s="43" t="s">
        <v>79</v>
      </c>
      <c r="D547" s="44">
        <v>1195.6400000000001</v>
      </c>
      <c r="E547" s="44">
        <v>1086.1600000000001</v>
      </c>
      <c r="F547" s="44">
        <v>1038.1600000000001</v>
      </c>
      <c r="G547" s="44">
        <v>1031.8900000000001</v>
      </c>
      <c r="H547" s="44">
        <v>1067.95</v>
      </c>
      <c r="I547" s="44">
        <v>1244.45</v>
      </c>
      <c r="J547" s="44">
        <v>1332.39</v>
      </c>
      <c r="K547" s="44">
        <v>1587.19</v>
      </c>
      <c r="L547" s="44">
        <v>1827.58</v>
      </c>
      <c r="M547" s="44">
        <v>1885.76</v>
      </c>
      <c r="N547" s="44">
        <v>1908.66</v>
      </c>
      <c r="O547" s="44">
        <v>1925.18</v>
      </c>
      <c r="P547" s="44">
        <v>1899.38</v>
      </c>
      <c r="Q547" s="44">
        <v>1902.43</v>
      </c>
      <c r="R547" s="44">
        <v>1908.5</v>
      </c>
      <c r="S547" s="44">
        <v>1905.22</v>
      </c>
      <c r="T547" s="44">
        <v>1887.8</v>
      </c>
      <c r="U547" s="44">
        <v>1928.14</v>
      </c>
      <c r="V547" s="44">
        <v>1907.28</v>
      </c>
      <c r="W547" s="44">
        <v>1900.55</v>
      </c>
      <c r="X547" s="44">
        <v>1793.59</v>
      </c>
      <c r="Y547" s="44">
        <v>1702.44</v>
      </c>
      <c r="Z547" s="44">
        <v>1456.95</v>
      </c>
      <c r="AA547" s="44">
        <v>1277.3599999999999</v>
      </c>
    </row>
    <row r="548" spans="1:27" ht="12.75" hidden="1" customHeight="1" outlineLevel="1" x14ac:dyDescent="0.2">
      <c r="A548" s="97" t="s">
        <v>777</v>
      </c>
      <c r="B548" s="63" t="s">
        <v>90</v>
      </c>
      <c r="C548" s="43" t="s">
        <v>79</v>
      </c>
      <c r="D548" s="44">
        <f>$D$468</f>
        <v>3559.77</v>
      </c>
      <c r="E548" s="44">
        <f t="shared" ref="E548:AA548" si="319">$D$468</f>
        <v>3559.77</v>
      </c>
      <c r="F548" s="44">
        <f t="shared" si="319"/>
        <v>3559.77</v>
      </c>
      <c r="G548" s="44">
        <f t="shared" si="319"/>
        <v>3559.77</v>
      </c>
      <c r="H548" s="44">
        <f t="shared" si="319"/>
        <v>3559.77</v>
      </c>
      <c r="I548" s="44">
        <f t="shared" si="319"/>
        <v>3559.77</v>
      </c>
      <c r="J548" s="44">
        <f t="shared" si="319"/>
        <v>3559.77</v>
      </c>
      <c r="K548" s="44">
        <f t="shared" si="319"/>
        <v>3559.77</v>
      </c>
      <c r="L548" s="44">
        <f t="shared" si="319"/>
        <v>3559.77</v>
      </c>
      <c r="M548" s="44">
        <f t="shared" si="319"/>
        <v>3559.77</v>
      </c>
      <c r="N548" s="44">
        <f t="shared" si="319"/>
        <v>3559.77</v>
      </c>
      <c r="O548" s="44">
        <f t="shared" si="319"/>
        <v>3559.77</v>
      </c>
      <c r="P548" s="44">
        <f t="shared" si="319"/>
        <v>3559.77</v>
      </c>
      <c r="Q548" s="44">
        <f t="shared" si="319"/>
        <v>3559.77</v>
      </c>
      <c r="R548" s="44">
        <f t="shared" si="319"/>
        <v>3559.77</v>
      </c>
      <c r="S548" s="44">
        <f t="shared" si="319"/>
        <v>3559.77</v>
      </c>
      <c r="T548" s="44">
        <f t="shared" si="319"/>
        <v>3559.77</v>
      </c>
      <c r="U548" s="44">
        <f t="shared" si="319"/>
        <v>3559.77</v>
      </c>
      <c r="V548" s="44">
        <f t="shared" si="319"/>
        <v>3559.77</v>
      </c>
      <c r="W548" s="44">
        <f t="shared" si="319"/>
        <v>3559.77</v>
      </c>
      <c r="X548" s="44">
        <f t="shared" si="319"/>
        <v>3559.77</v>
      </c>
      <c r="Y548" s="44">
        <f t="shared" si="319"/>
        <v>3559.77</v>
      </c>
      <c r="Z548" s="44">
        <f t="shared" si="319"/>
        <v>3559.77</v>
      </c>
      <c r="AA548" s="44">
        <f t="shared" si="319"/>
        <v>3559.77</v>
      </c>
    </row>
    <row r="549" spans="1:27" ht="12.75" hidden="1" customHeight="1" outlineLevel="1" x14ac:dyDescent="0.2">
      <c r="A549" s="97" t="s">
        <v>778</v>
      </c>
      <c r="B549" s="63" t="s">
        <v>83</v>
      </c>
      <c r="C549" s="43" t="s">
        <v>79</v>
      </c>
      <c r="D549" s="44">
        <v>3.63</v>
      </c>
      <c r="E549" s="44">
        <v>3.63</v>
      </c>
      <c r="F549" s="44">
        <v>3.63</v>
      </c>
      <c r="G549" s="44">
        <v>3.63</v>
      </c>
      <c r="H549" s="44">
        <v>3.63</v>
      </c>
      <c r="I549" s="44">
        <v>3.63</v>
      </c>
      <c r="J549" s="44">
        <v>3.63</v>
      </c>
      <c r="K549" s="44">
        <v>3.63</v>
      </c>
      <c r="L549" s="44">
        <v>3.63</v>
      </c>
      <c r="M549" s="44">
        <v>3.63</v>
      </c>
      <c r="N549" s="44">
        <v>3.63</v>
      </c>
      <c r="O549" s="44">
        <v>3.63</v>
      </c>
      <c r="P549" s="44">
        <v>3.63</v>
      </c>
      <c r="Q549" s="44">
        <v>3.63</v>
      </c>
      <c r="R549" s="44">
        <v>3.63</v>
      </c>
      <c r="S549" s="44">
        <v>3.63</v>
      </c>
      <c r="T549" s="44">
        <v>3.63</v>
      </c>
      <c r="U549" s="44">
        <v>3.63</v>
      </c>
      <c r="V549" s="44">
        <v>3.63</v>
      </c>
      <c r="W549" s="44">
        <v>3.63</v>
      </c>
      <c r="X549" s="44">
        <v>3.63</v>
      </c>
      <c r="Y549" s="44">
        <v>3.63</v>
      </c>
      <c r="Z549" s="44">
        <v>3.63</v>
      </c>
      <c r="AA549" s="44">
        <v>3.63</v>
      </c>
    </row>
    <row r="550" spans="1:27" ht="12.75" hidden="1" customHeight="1" outlineLevel="1" x14ac:dyDescent="0.2">
      <c r="A550" s="97" t="s">
        <v>779</v>
      </c>
      <c r="B550" s="63" t="s">
        <v>81</v>
      </c>
      <c r="C550" s="43" t="s">
        <v>79</v>
      </c>
      <c r="D550" s="44">
        <f>$D$11</f>
        <v>110.23</v>
      </c>
      <c r="E550" s="44">
        <f t="shared" ref="E550:AA550" si="320">$D$11</f>
        <v>110.23</v>
      </c>
      <c r="F550" s="44">
        <f t="shared" si="320"/>
        <v>110.23</v>
      </c>
      <c r="G550" s="44">
        <f t="shared" si="320"/>
        <v>110.23</v>
      </c>
      <c r="H550" s="44">
        <f t="shared" si="320"/>
        <v>110.23</v>
      </c>
      <c r="I550" s="44">
        <f t="shared" si="320"/>
        <v>110.23</v>
      </c>
      <c r="J550" s="44">
        <f t="shared" si="320"/>
        <v>110.23</v>
      </c>
      <c r="K550" s="44">
        <f t="shared" si="320"/>
        <v>110.23</v>
      </c>
      <c r="L550" s="44">
        <f t="shared" si="320"/>
        <v>110.23</v>
      </c>
      <c r="M550" s="44">
        <f t="shared" si="320"/>
        <v>110.23</v>
      </c>
      <c r="N550" s="44">
        <f t="shared" si="320"/>
        <v>110.23</v>
      </c>
      <c r="O550" s="44">
        <f t="shared" si="320"/>
        <v>110.23</v>
      </c>
      <c r="P550" s="44">
        <f t="shared" si="320"/>
        <v>110.23</v>
      </c>
      <c r="Q550" s="44">
        <f t="shared" si="320"/>
        <v>110.23</v>
      </c>
      <c r="R550" s="44">
        <f t="shared" si="320"/>
        <v>110.23</v>
      </c>
      <c r="S550" s="44">
        <f t="shared" si="320"/>
        <v>110.23</v>
      </c>
      <c r="T550" s="44">
        <f t="shared" si="320"/>
        <v>110.23</v>
      </c>
      <c r="U550" s="44">
        <f t="shared" si="320"/>
        <v>110.23</v>
      </c>
      <c r="V550" s="44">
        <f t="shared" si="320"/>
        <v>110.23</v>
      </c>
      <c r="W550" s="44">
        <f t="shared" si="320"/>
        <v>110.23</v>
      </c>
      <c r="X550" s="44">
        <f t="shared" si="320"/>
        <v>110.23</v>
      </c>
      <c r="Y550" s="44">
        <f t="shared" si="320"/>
        <v>110.23</v>
      </c>
      <c r="Z550" s="44">
        <f t="shared" si="320"/>
        <v>110.23</v>
      </c>
      <c r="AA550" s="44">
        <f t="shared" si="320"/>
        <v>110.23</v>
      </c>
    </row>
    <row r="551" spans="1:27" collapsed="1" x14ac:dyDescent="0.2">
      <c r="A551" s="96" t="s">
        <v>780</v>
      </c>
      <c r="B551" s="28" t="str">
        <f>"18"&amp;"."&amp;$B$639&amp;"."&amp;$B$640</f>
        <v>18.11.2023</v>
      </c>
      <c r="C551" s="88" t="s">
        <v>76</v>
      </c>
      <c r="D551" s="89">
        <f>ROUND(((D552+D553+D555+D554)/1000),5)</f>
        <v>4.9089299999999998</v>
      </c>
      <c r="E551" s="89">
        <f>ROUND(((E552+E553+E555+E554)/1000),5)</f>
        <v>4.8160299999999996</v>
      </c>
      <c r="F551" s="89">
        <f>ROUND(((F552+F553+F555+F554)/1000),5)</f>
        <v>4.7655399999999997</v>
      </c>
      <c r="G551" s="89">
        <f t="shared" ref="G551:AA551" si="321">ROUND(((G552+G553+G555+G554)/1000),5)</f>
        <v>4.7295299999999996</v>
      </c>
      <c r="H551" s="89">
        <f t="shared" si="321"/>
        <v>4.75589</v>
      </c>
      <c r="I551" s="89">
        <f t="shared" si="321"/>
        <v>4.8213499999999998</v>
      </c>
      <c r="J551" s="89">
        <f t="shared" si="321"/>
        <v>4.8887499999999999</v>
      </c>
      <c r="K551" s="89">
        <f t="shared" si="321"/>
        <v>5.1210599999999999</v>
      </c>
      <c r="L551" s="89">
        <f t="shared" si="321"/>
        <v>5.34579</v>
      </c>
      <c r="M551" s="89">
        <f t="shared" si="321"/>
        <v>5.4770099999999999</v>
      </c>
      <c r="N551" s="89">
        <f t="shared" si="321"/>
        <v>5.5457099999999997</v>
      </c>
      <c r="O551" s="89">
        <f t="shared" si="321"/>
        <v>5.5608500000000003</v>
      </c>
      <c r="P551" s="89">
        <f t="shared" si="321"/>
        <v>5.5485800000000003</v>
      </c>
      <c r="Q551" s="89">
        <f t="shared" si="321"/>
        <v>5.54101</v>
      </c>
      <c r="R551" s="89">
        <f t="shared" si="321"/>
        <v>5.5270599999999996</v>
      </c>
      <c r="S551" s="89">
        <f t="shared" si="321"/>
        <v>5.5266099999999998</v>
      </c>
      <c r="T551" s="89">
        <f t="shared" si="321"/>
        <v>5.5474100000000002</v>
      </c>
      <c r="U551" s="89">
        <f t="shared" si="321"/>
        <v>5.58019</v>
      </c>
      <c r="V551" s="89">
        <f t="shared" si="321"/>
        <v>5.5642100000000001</v>
      </c>
      <c r="W551" s="89">
        <f t="shared" si="321"/>
        <v>5.5228599999999997</v>
      </c>
      <c r="X551" s="89">
        <f t="shared" si="321"/>
        <v>5.4244300000000001</v>
      </c>
      <c r="Y551" s="89">
        <f t="shared" si="321"/>
        <v>5.2409499999999998</v>
      </c>
      <c r="Z551" s="89">
        <f t="shared" si="321"/>
        <v>4.9447000000000001</v>
      </c>
      <c r="AA551" s="89">
        <f t="shared" si="321"/>
        <v>4.9041899999999998</v>
      </c>
    </row>
    <row r="552" spans="1:27" ht="12.75" hidden="1" customHeight="1" outlineLevel="1" x14ac:dyDescent="0.2">
      <c r="A552" s="97" t="s">
        <v>781</v>
      </c>
      <c r="B552" s="63" t="s">
        <v>242</v>
      </c>
      <c r="C552" s="43" t="s">
        <v>79</v>
      </c>
      <c r="D552" s="44">
        <v>1235.3</v>
      </c>
      <c r="E552" s="44">
        <v>1142.4000000000001</v>
      </c>
      <c r="F552" s="44">
        <v>1091.9100000000001</v>
      </c>
      <c r="G552" s="44">
        <v>1055.9000000000001</v>
      </c>
      <c r="H552" s="44">
        <v>1082.26</v>
      </c>
      <c r="I552" s="44">
        <v>1147.72</v>
      </c>
      <c r="J552" s="44">
        <v>1215.1199999999999</v>
      </c>
      <c r="K552" s="44">
        <v>1447.43</v>
      </c>
      <c r="L552" s="44">
        <v>1672.16</v>
      </c>
      <c r="M552" s="44">
        <v>1803.38</v>
      </c>
      <c r="N552" s="44">
        <v>1872.08</v>
      </c>
      <c r="O552" s="44">
        <v>1887.22</v>
      </c>
      <c r="P552" s="44">
        <v>1874.95</v>
      </c>
      <c r="Q552" s="44">
        <v>1867.38</v>
      </c>
      <c r="R552" s="44">
        <v>1853.43</v>
      </c>
      <c r="S552" s="44">
        <v>1852.98</v>
      </c>
      <c r="T552" s="44">
        <v>1873.78</v>
      </c>
      <c r="U552" s="44">
        <v>1906.56</v>
      </c>
      <c r="V552" s="44">
        <v>1890.58</v>
      </c>
      <c r="W552" s="44">
        <v>1849.23</v>
      </c>
      <c r="X552" s="44">
        <v>1750.8</v>
      </c>
      <c r="Y552" s="44">
        <v>1567.32</v>
      </c>
      <c r="Z552" s="44">
        <v>1271.07</v>
      </c>
      <c r="AA552" s="44">
        <v>1230.56</v>
      </c>
    </row>
    <row r="553" spans="1:27" ht="12.75" hidden="1" customHeight="1" outlineLevel="1" x14ac:dyDescent="0.2">
      <c r="A553" s="97" t="s">
        <v>782</v>
      </c>
      <c r="B553" s="63" t="s">
        <v>90</v>
      </c>
      <c r="C553" s="43" t="s">
        <v>79</v>
      </c>
      <c r="D553" s="44">
        <f>$D$468</f>
        <v>3559.77</v>
      </c>
      <c r="E553" s="44">
        <f t="shared" ref="E553:AA553" si="322">$D$468</f>
        <v>3559.77</v>
      </c>
      <c r="F553" s="44">
        <f t="shared" si="322"/>
        <v>3559.77</v>
      </c>
      <c r="G553" s="44">
        <f t="shared" si="322"/>
        <v>3559.77</v>
      </c>
      <c r="H553" s="44">
        <f t="shared" si="322"/>
        <v>3559.77</v>
      </c>
      <c r="I553" s="44">
        <f t="shared" si="322"/>
        <v>3559.77</v>
      </c>
      <c r="J553" s="44">
        <f t="shared" si="322"/>
        <v>3559.77</v>
      </c>
      <c r="K553" s="44">
        <f t="shared" si="322"/>
        <v>3559.77</v>
      </c>
      <c r="L553" s="44">
        <f t="shared" si="322"/>
        <v>3559.77</v>
      </c>
      <c r="M553" s="44">
        <f t="shared" si="322"/>
        <v>3559.77</v>
      </c>
      <c r="N553" s="44">
        <f t="shared" si="322"/>
        <v>3559.77</v>
      </c>
      <c r="O553" s="44">
        <f t="shared" si="322"/>
        <v>3559.77</v>
      </c>
      <c r="P553" s="44">
        <f t="shared" si="322"/>
        <v>3559.77</v>
      </c>
      <c r="Q553" s="44">
        <f t="shared" si="322"/>
        <v>3559.77</v>
      </c>
      <c r="R553" s="44">
        <f t="shared" si="322"/>
        <v>3559.77</v>
      </c>
      <c r="S553" s="44">
        <f t="shared" si="322"/>
        <v>3559.77</v>
      </c>
      <c r="T553" s="44">
        <f t="shared" si="322"/>
        <v>3559.77</v>
      </c>
      <c r="U553" s="44">
        <f t="shared" si="322"/>
        <v>3559.77</v>
      </c>
      <c r="V553" s="44">
        <f t="shared" si="322"/>
        <v>3559.77</v>
      </c>
      <c r="W553" s="44">
        <f t="shared" si="322"/>
        <v>3559.77</v>
      </c>
      <c r="X553" s="44">
        <f t="shared" si="322"/>
        <v>3559.77</v>
      </c>
      <c r="Y553" s="44">
        <f t="shared" si="322"/>
        <v>3559.77</v>
      </c>
      <c r="Z553" s="44">
        <f t="shared" si="322"/>
        <v>3559.77</v>
      </c>
      <c r="AA553" s="44">
        <f t="shared" si="322"/>
        <v>3559.77</v>
      </c>
    </row>
    <row r="554" spans="1:27" ht="12.75" hidden="1" customHeight="1" outlineLevel="1" x14ac:dyDescent="0.2">
      <c r="A554" s="97" t="s">
        <v>783</v>
      </c>
      <c r="B554" s="63" t="s">
        <v>83</v>
      </c>
      <c r="C554" s="43" t="s">
        <v>79</v>
      </c>
      <c r="D554" s="44">
        <v>3.63</v>
      </c>
      <c r="E554" s="44">
        <v>3.63</v>
      </c>
      <c r="F554" s="44">
        <v>3.63</v>
      </c>
      <c r="G554" s="44">
        <v>3.63</v>
      </c>
      <c r="H554" s="44">
        <v>3.63</v>
      </c>
      <c r="I554" s="44">
        <v>3.63</v>
      </c>
      <c r="J554" s="44">
        <v>3.63</v>
      </c>
      <c r="K554" s="44">
        <v>3.63</v>
      </c>
      <c r="L554" s="44">
        <v>3.63</v>
      </c>
      <c r="M554" s="44">
        <v>3.63</v>
      </c>
      <c r="N554" s="44">
        <v>3.63</v>
      </c>
      <c r="O554" s="44">
        <v>3.63</v>
      </c>
      <c r="P554" s="44">
        <v>3.63</v>
      </c>
      <c r="Q554" s="44">
        <v>3.63</v>
      </c>
      <c r="R554" s="44">
        <v>3.63</v>
      </c>
      <c r="S554" s="44">
        <v>3.63</v>
      </c>
      <c r="T554" s="44">
        <v>3.63</v>
      </c>
      <c r="U554" s="44">
        <v>3.63</v>
      </c>
      <c r="V554" s="44">
        <v>3.63</v>
      </c>
      <c r="W554" s="44">
        <v>3.63</v>
      </c>
      <c r="X554" s="44">
        <v>3.63</v>
      </c>
      <c r="Y554" s="44">
        <v>3.63</v>
      </c>
      <c r="Z554" s="44">
        <v>3.63</v>
      </c>
      <c r="AA554" s="44">
        <v>3.63</v>
      </c>
    </row>
    <row r="555" spans="1:27" ht="12.75" hidden="1" customHeight="1" outlineLevel="1" x14ac:dyDescent="0.2">
      <c r="A555" s="97" t="s">
        <v>784</v>
      </c>
      <c r="B555" s="63" t="s">
        <v>81</v>
      </c>
      <c r="C555" s="43" t="s">
        <v>79</v>
      </c>
      <c r="D555" s="44">
        <f>$D$11</f>
        <v>110.23</v>
      </c>
      <c r="E555" s="44">
        <f t="shared" ref="E555:AA555" si="323">$D$11</f>
        <v>110.23</v>
      </c>
      <c r="F555" s="44">
        <f t="shared" si="323"/>
        <v>110.23</v>
      </c>
      <c r="G555" s="44">
        <f t="shared" si="323"/>
        <v>110.23</v>
      </c>
      <c r="H555" s="44">
        <f t="shared" si="323"/>
        <v>110.23</v>
      </c>
      <c r="I555" s="44">
        <f t="shared" si="323"/>
        <v>110.23</v>
      </c>
      <c r="J555" s="44">
        <f t="shared" si="323"/>
        <v>110.23</v>
      </c>
      <c r="K555" s="44">
        <f t="shared" si="323"/>
        <v>110.23</v>
      </c>
      <c r="L555" s="44">
        <f t="shared" si="323"/>
        <v>110.23</v>
      </c>
      <c r="M555" s="44">
        <f t="shared" si="323"/>
        <v>110.23</v>
      </c>
      <c r="N555" s="44">
        <f t="shared" si="323"/>
        <v>110.23</v>
      </c>
      <c r="O555" s="44">
        <f t="shared" si="323"/>
        <v>110.23</v>
      </c>
      <c r="P555" s="44">
        <f t="shared" si="323"/>
        <v>110.23</v>
      </c>
      <c r="Q555" s="44">
        <f t="shared" si="323"/>
        <v>110.23</v>
      </c>
      <c r="R555" s="44">
        <f t="shared" si="323"/>
        <v>110.23</v>
      </c>
      <c r="S555" s="44">
        <f t="shared" si="323"/>
        <v>110.23</v>
      </c>
      <c r="T555" s="44">
        <f t="shared" si="323"/>
        <v>110.23</v>
      </c>
      <c r="U555" s="44">
        <f t="shared" si="323"/>
        <v>110.23</v>
      </c>
      <c r="V555" s="44">
        <f t="shared" si="323"/>
        <v>110.23</v>
      </c>
      <c r="W555" s="44">
        <f t="shared" si="323"/>
        <v>110.23</v>
      </c>
      <c r="X555" s="44">
        <f t="shared" si="323"/>
        <v>110.23</v>
      </c>
      <c r="Y555" s="44">
        <f t="shared" si="323"/>
        <v>110.23</v>
      </c>
      <c r="Z555" s="44">
        <f t="shared" si="323"/>
        <v>110.23</v>
      </c>
      <c r="AA555" s="44">
        <f t="shared" si="323"/>
        <v>110.23</v>
      </c>
    </row>
    <row r="556" spans="1:27" collapsed="1" x14ac:dyDescent="0.2">
      <c r="A556" s="96" t="s">
        <v>785</v>
      </c>
      <c r="B556" s="28" t="str">
        <f>"19"&amp;"."&amp;$B$639&amp;"."&amp;$B$640</f>
        <v>19.11.2023</v>
      </c>
      <c r="C556" s="88" t="s">
        <v>76</v>
      </c>
      <c r="D556" s="89">
        <f>ROUND(((D557+D558+D560+D559)/1000),5)</f>
        <v>4.8701999999999996</v>
      </c>
      <c r="E556" s="89">
        <f>ROUND(((E557+E558+E560+E559)/1000),5)</f>
        <v>4.8623200000000004</v>
      </c>
      <c r="F556" s="89">
        <f>ROUND(((F557+F558+F560+F559)/1000),5)</f>
        <v>4.7790900000000001</v>
      </c>
      <c r="G556" s="89">
        <f t="shared" ref="G556:AA556" si="324">ROUND(((G557+G558+G560+G559)/1000),5)</f>
        <v>4.7538799999999997</v>
      </c>
      <c r="H556" s="89">
        <f t="shared" si="324"/>
        <v>4.7747000000000002</v>
      </c>
      <c r="I556" s="89">
        <f t="shared" si="324"/>
        <v>4.8071599999999997</v>
      </c>
      <c r="J556" s="89">
        <f t="shared" si="324"/>
        <v>4.6912599999999998</v>
      </c>
      <c r="K556" s="89">
        <f t="shared" si="324"/>
        <v>4.8467099999999999</v>
      </c>
      <c r="L556" s="89">
        <f t="shared" si="324"/>
        <v>4.9501799999999996</v>
      </c>
      <c r="M556" s="89">
        <f t="shared" si="324"/>
        <v>5.1537699999999997</v>
      </c>
      <c r="N556" s="89">
        <f t="shared" si="324"/>
        <v>5.2854799999999997</v>
      </c>
      <c r="O556" s="89">
        <f t="shared" si="324"/>
        <v>5.3026600000000004</v>
      </c>
      <c r="P556" s="89">
        <f t="shared" si="324"/>
        <v>5.3097200000000004</v>
      </c>
      <c r="Q556" s="89">
        <f t="shared" si="324"/>
        <v>5.3113299999999999</v>
      </c>
      <c r="R556" s="89">
        <f t="shared" si="324"/>
        <v>5.3123100000000001</v>
      </c>
      <c r="S556" s="89">
        <f t="shared" si="324"/>
        <v>5.3179999999999996</v>
      </c>
      <c r="T556" s="89">
        <f t="shared" si="324"/>
        <v>5.3563900000000002</v>
      </c>
      <c r="U556" s="89">
        <f t="shared" si="324"/>
        <v>5.40876</v>
      </c>
      <c r="V556" s="89">
        <f t="shared" si="324"/>
        <v>5.4039999999999999</v>
      </c>
      <c r="W556" s="89">
        <f t="shared" si="324"/>
        <v>5.3920599999999999</v>
      </c>
      <c r="X556" s="89">
        <f t="shared" si="324"/>
        <v>5.3685900000000002</v>
      </c>
      <c r="Y556" s="89">
        <f t="shared" si="324"/>
        <v>5.1592799999999999</v>
      </c>
      <c r="Z556" s="89">
        <f t="shared" si="324"/>
        <v>4.9836</v>
      </c>
      <c r="AA556" s="89">
        <f t="shared" si="324"/>
        <v>4.8932399999999996</v>
      </c>
    </row>
    <row r="557" spans="1:27" ht="12.75" hidden="1" customHeight="1" outlineLevel="1" x14ac:dyDescent="0.2">
      <c r="A557" s="97" t="s">
        <v>786</v>
      </c>
      <c r="B557" s="63" t="s">
        <v>242</v>
      </c>
      <c r="C557" s="43" t="s">
        <v>79</v>
      </c>
      <c r="D557" s="44">
        <v>1196.57</v>
      </c>
      <c r="E557" s="44">
        <v>1188.69</v>
      </c>
      <c r="F557" s="44">
        <v>1105.46</v>
      </c>
      <c r="G557" s="44">
        <v>1080.25</v>
      </c>
      <c r="H557" s="44">
        <v>1101.07</v>
      </c>
      <c r="I557" s="44">
        <v>1133.53</v>
      </c>
      <c r="J557" s="44">
        <v>1017.63</v>
      </c>
      <c r="K557" s="44">
        <v>1173.08</v>
      </c>
      <c r="L557" s="44">
        <v>1276.55</v>
      </c>
      <c r="M557" s="44">
        <v>1480.14</v>
      </c>
      <c r="N557" s="44">
        <v>1611.85</v>
      </c>
      <c r="O557" s="44">
        <v>1629.03</v>
      </c>
      <c r="P557" s="44">
        <v>1636.09</v>
      </c>
      <c r="Q557" s="44">
        <v>1637.7</v>
      </c>
      <c r="R557" s="44">
        <v>1638.68</v>
      </c>
      <c r="S557" s="44">
        <v>1644.37</v>
      </c>
      <c r="T557" s="44">
        <v>1682.76</v>
      </c>
      <c r="U557" s="44">
        <v>1735.13</v>
      </c>
      <c r="V557" s="44">
        <v>1730.37</v>
      </c>
      <c r="W557" s="44">
        <v>1718.43</v>
      </c>
      <c r="X557" s="44">
        <v>1694.96</v>
      </c>
      <c r="Y557" s="44">
        <v>1485.65</v>
      </c>
      <c r="Z557" s="44">
        <v>1309.97</v>
      </c>
      <c r="AA557" s="44">
        <v>1219.6099999999999</v>
      </c>
    </row>
    <row r="558" spans="1:27" ht="12.75" hidden="1" customHeight="1" outlineLevel="1" x14ac:dyDescent="0.2">
      <c r="A558" s="97" t="s">
        <v>787</v>
      </c>
      <c r="B558" s="63" t="s">
        <v>90</v>
      </c>
      <c r="C558" s="43" t="s">
        <v>79</v>
      </c>
      <c r="D558" s="44">
        <f>$D$468</f>
        <v>3559.77</v>
      </c>
      <c r="E558" s="44">
        <f t="shared" ref="E558:AA558" si="325">$D$468</f>
        <v>3559.77</v>
      </c>
      <c r="F558" s="44">
        <f t="shared" si="325"/>
        <v>3559.77</v>
      </c>
      <c r="G558" s="44">
        <f t="shared" si="325"/>
        <v>3559.77</v>
      </c>
      <c r="H558" s="44">
        <f t="shared" si="325"/>
        <v>3559.77</v>
      </c>
      <c r="I558" s="44">
        <f t="shared" si="325"/>
        <v>3559.77</v>
      </c>
      <c r="J558" s="44">
        <f t="shared" si="325"/>
        <v>3559.77</v>
      </c>
      <c r="K558" s="44">
        <f t="shared" si="325"/>
        <v>3559.77</v>
      </c>
      <c r="L558" s="44">
        <f t="shared" si="325"/>
        <v>3559.77</v>
      </c>
      <c r="M558" s="44">
        <f t="shared" si="325"/>
        <v>3559.77</v>
      </c>
      <c r="N558" s="44">
        <f t="shared" si="325"/>
        <v>3559.77</v>
      </c>
      <c r="O558" s="44">
        <f t="shared" si="325"/>
        <v>3559.77</v>
      </c>
      <c r="P558" s="44">
        <f t="shared" si="325"/>
        <v>3559.77</v>
      </c>
      <c r="Q558" s="44">
        <f t="shared" si="325"/>
        <v>3559.77</v>
      </c>
      <c r="R558" s="44">
        <f t="shared" si="325"/>
        <v>3559.77</v>
      </c>
      <c r="S558" s="44">
        <f t="shared" si="325"/>
        <v>3559.77</v>
      </c>
      <c r="T558" s="44">
        <f t="shared" si="325"/>
        <v>3559.77</v>
      </c>
      <c r="U558" s="44">
        <f t="shared" si="325"/>
        <v>3559.77</v>
      </c>
      <c r="V558" s="44">
        <f t="shared" si="325"/>
        <v>3559.77</v>
      </c>
      <c r="W558" s="44">
        <f t="shared" si="325"/>
        <v>3559.77</v>
      </c>
      <c r="X558" s="44">
        <f t="shared" si="325"/>
        <v>3559.77</v>
      </c>
      <c r="Y558" s="44">
        <f t="shared" si="325"/>
        <v>3559.77</v>
      </c>
      <c r="Z558" s="44">
        <f t="shared" si="325"/>
        <v>3559.77</v>
      </c>
      <c r="AA558" s="44">
        <f t="shared" si="325"/>
        <v>3559.77</v>
      </c>
    </row>
    <row r="559" spans="1:27" ht="12.75" hidden="1" customHeight="1" outlineLevel="1" x14ac:dyDescent="0.2">
      <c r="A559" s="97" t="s">
        <v>788</v>
      </c>
      <c r="B559" s="63" t="s">
        <v>83</v>
      </c>
      <c r="C559" s="43" t="s">
        <v>79</v>
      </c>
      <c r="D559" s="44">
        <v>3.63</v>
      </c>
      <c r="E559" s="44">
        <v>3.63</v>
      </c>
      <c r="F559" s="44">
        <v>3.63</v>
      </c>
      <c r="G559" s="44">
        <v>3.63</v>
      </c>
      <c r="H559" s="44">
        <v>3.63</v>
      </c>
      <c r="I559" s="44">
        <v>3.63</v>
      </c>
      <c r="J559" s="44">
        <v>3.63</v>
      </c>
      <c r="K559" s="44">
        <v>3.63</v>
      </c>
      <c r="L559" s="44">
        <v>3.63</v>
      </c>
      <c r="M559" s="44">
        <v>3.63</v>
      </c>
      <c r="N559" s="44">
        <v>3.63</v>
      </c>
      <c r="O559" s="44">
        <v>3.63</v>
      </c>
      <c r="P559" s="44">
        <v>3.63</v>
      </c>
      <c r="Q559" s="44">
        <v>3.63</v>
      </c>
      <c r="R559" s="44">
        <v>3.63</v>
      </c>
      <c r="S559" s="44">
        <v>3.63</v>
      </c>
      <c r="T559" s="44">
        <v>3.63</v>
      </c>
      <c r="U559" s="44">
        <v>3.63</v>
      </c>
      <c r="V559" s="44">
        <v>3.63</v>
      </c>
      <c r="W559" s="44">
        <v>3.63</v>
      </c>
      <c r="X559" s="44">
        <v>3.63</v>
      </c>
      <c r="Y559" s="44">
        <v>3.63</v>
      </c>
      <c r="Z559" s="44">
        <v>3.63</v>
      </c>
      <c r="AA559" s="44">
        <v>3.63</v>
      </c>
    </row>
    <row r="560" spans="1:27" ht="12.75" hidden="1" customHeight="1" outlineLevel="1" x14ac:dyDescent="0.2">
      <c r="A560" s="97" t="s">
        <v>789</v>
      </c>
      <c r="B560" s="63" t="s">
        <v>81</v>
      </c>
      <c r="C560" s="43" t="s">
        <v>79</v>
      </c>
      <c r="D560" s="44">
        <f>$D$11</f>
        <v>110.23</v>
      </c>
      <c r="E560" s="44">
        <f t="shared" ref="E560:AA560" si="326">$D$11</f>
        <v>110.23</v>
      </c>
      <c r="F560" s="44">
        <f t="shared" si="326"/>
        <v>110.23</v>
      </c>
      <c r="G560" s="44">
        <f t="shared" si="326"/>
        <v>110.23</v>
      </c>
      <c r="H560" s="44">
        <f t="shared" si="326"/>
        <v>110.23</v>
      </c>
      <c r="I560" s="44">
        <f t="shared" si="326"/>
        <v>110.23</v>
      </c>
      <c r="J560" s="44">
        <f t="shared" si="326"/>
        <v>110.23</v>
      </c>
      <c r="K560" s="44">
        <f t="shared" si="326"/>
        <v>110.23</v>
      </c>
      <c r="L560" s="44">
        <f t="shared" si="326"/>
        <v>110.23</v>
      </c>
      <c r="M560" s="44">
        <f t="shared" si="326"/>
        <v>110.23</v>
      </c>
      <c r="N560" s="44">
        <f t="shared" si="326"/>
        <v>110.23</v>
      </c>
      <c r="O560" s="44">
        <f t="shared" si="326"/>
        <v>110.23</v>
      </c>
      <c r="P560" s="44">
        <f t="shared" si="326"/>
        <v>110.23</v>
      </c>
      <c r="Q560" s="44">
        <f t="shared" si="326"/>
        <v>110.23</v>
      </c>
      <c r="R560" s="44">
        <f t="shared" si="326"/>
        <v>110.23</v>
      </c>
      <c r="S560" s="44">
        <f t="shared" si="326"/>
        <v>110.23</v>
      </c>
      <c r="T560" s="44">
        <f t="shared" si="326"/>
        <v>110.23</v>
      </c>
      <c r="U560" s="44">
        <f t="shared" si="326"/>
        <v>110.23</v>
      </c>
      <c r="V560" s="44">
        <f t="shared" si="326"/>
        <v>110.23</v>
      </c>
      <c r="W560" s="44">
        <f t="shared" si="326"/>
        <v>110.23</v>
      </c>
      <c r="X560" s="44">
        <f t="shared" si="326"/>
        <v>110.23</v>
      </c>
      <c r="Y560" s="44">
        <f t="shared" si="326"/>
        <v>110.23</v>
      </c>
      <c r="Z560" s="44">
        <f t="shared" si="326"/>
        <v>110.23</v>
      </c>
      <c r="AA560" s="44">
        <f t="shared" si="326"/>
        <v>110.23</v>
      </c>
    </row>
    <row r="561" spans="1:27" collapsed="1" x14ac:dyDescent="0.2">
      <c r="A561" s="96" t="s">
        <v>790</v>
      </c>
      <c r="B561" s="28" t="str">
        <f>"20"&amp;"."&amp;$B$639&amp;"."&amp;$B$640</f>
        <v>20.11.2023</v>
      </c>
      <c r="C561" s="88" t="s">
        <v>76</v>
      </c>
      <c r="D561" s="89">
        <f>ROUND(((D562+D563+D565+D564)/1000),5)</f>
        <v>4.8082500000000001</v>
      </c>
      <c r="E561" s="89">
        <f>ROUND(((E562+E563+E565+E564)/1000),5)</f>
        <v>4.7107400000000004</v>
      </c>
      <c r="F561" s="89">
        <f>ROUND(((F562+F563+F565+F564)/1000),5)</f>
        <v>4.64771</v>
      </c>
      <c r="G561" s="89">
        <f t="shared" ref="G561:AA561" si="327">ROUND(((G562+G563+G565+G564)/1000),5)</f>
        <v>4.64337</v>
      </c>
      <c r="H561" s="89">
        <f t="shared" si="327"/>
        <v>4.6874500000000001</v>
      </c>
      <c r="I561" s="89">
        <f t="shared" si="327"/>
        <v>4.86585</v>
      </c>
      <c r="J561" s="89">
        <f t="shared" si="327"/>
        <v>4.9761100000000003</v>
      </c>
      <c r="K561" s="89">
        <f t="shared" si="327"/>
        <v>5.26532</v>
      </c>
      <c r="L561" s="89">
        <f t="shared" si="327"/>
        <v>5.4374399999999996</v>
      </c>
      <c r="M561" s="89">
        <f t="shared" si="327"/>
        <v>5.4987199999999996</v>
      </c>
      <c r="N561" s="89">
        <f t="shared" si="327"/>
        <v>5.5597300000000001</v>
      </c>
      <c r="O561" s="89">
        <f t="shared" si="327"/>
        <v>5.6046399999999998</v>
      </c>
      <c r="P561" s="89">
        <f t="shared" si="327"/>
        <v>5.5663900000000002</v>
      </c>
      <c r="Q561" s="89">
        <f t="shared" si="327"/>
        <v>5.5872599999999997</v>
      </c>
      <c r="R561" s="89">
        <f t="shared" si="327"/>
        <v>5.5836499999999996</v>
      </c>
      <c r="S561" s="89">
        <f t="shared" si="327"/>
        <v>5.5672600000000001</v>
      </c>
      <c r="T561" s="89">
        <f t="shared" si="327"/>
        <v>5.5757199999999996</v>
      </c>
      <c r="U561" s="89">
        <f t="shared" si="327"/>
        <v>5.7202599999999997</v>
      </c>
      <c r="V561" s="89">
        <f t="shared" si="327"/>
        <v>5.7247500000000002</v>
      </c>
      <c r="W561" s="89">
        <f t="shared" si="327"/>
        <v>5.5679699999999999</v>
      </c>
      <c r="X561" s="89">
        <f t="shared" si="327"/>
        <v>5.4058299999999999</v>
      </c>
      <c r="Y561" s="89">
        <f t="shared" si="327"/>
        <v>5.31304</v>
      </c>
      <c r="Z561" s="89">
        <f t="shared" si="327"/>
        <v>5.0236700000000001</v>
      </c>
      <c r="AA561" s="89">
        <f t="shared" si="327"/>
        <v>4.9022800000000002</v>
      </c>
    </row>
    <row r="562" spans="1:27" ht="12.75" hidden="1" customHeight="1" outlineLevel="1" x14ac:dyDescent="0.2">
      <c r="A562" s="97" t="s">
        <v>791</v>
      </c>
      <c r="B562" s="63" t="s">
        <v>242</v>
      </c>
      <c r="C562" s="43" t="s">
        <v>79</v>
      </c>
      <c r="D562" s="44">
        <v>1134.6199999999999</v>
      </c>
      <c r="E562" s="44">
        <v>1037.1099999999999</v>
      </c>
      <c r="F562" s="44">
        <v>974.08</v>
      </c>
      <c r="G562" s="44">
        <v>969.74</v>
      </c>
      <c r="H562" s="44">
        <v>1013.82</v>
      </c>
      <c r="I562" s="44">
        <v>1192.22</v>
      </c>
      <c r="J562" s="44">
        <v>1302.48</v>
      </c>
      <c r="K562" s="44">
        <v>1591.69</v>
      </c>
      <c r="L562" s="44">
        <v>1763.81</v>
      </c>
      <c r="M562" s="44">
        <v>1825.09</v>
      </c>
      <c r="N562" s="44">
        <v>1886.1</v>
      </c>
      <c r="O562" s="44">
        <v>1931.01</v>
      </c>
      <c r="P562" s="44">
        <v>1892.76</v>
      </c>
      <c r="Q562" s="44">
        <v>1913.63</v>
      </c>
      <c r="R562" s="44">
        <v>1910.02</v>
      </c>
      <c r="S562" s="44">
        <v>1893.63</v>
      </c>
      <c r="T562" s="44">
        <v>1902.09</v>
      </c>
      <c r="U562" s="44">
        <v>2046.63</v>
      </c>
      <c r="V562" s="44">
        <v>2051.12</v>
      </c>
      <c r="W562" s="44">
        <v>1894.34</v>
      </c>
      <c r="X562" s="44">
        <v>1732.2</v>
      </c>
      <c r="Y562" s="44">
        <v>1639.41</v>
      </c>
      <c r="Z562" s="44">
        <v>1350.04</v>
      </c>
      <c r="AA562" s="44">
        <v>1228.6500000000001</v>
      </c>
    </row>
    <row r="563" spans="1:27" ht="12.75" hidden="1" customHeight="1" outlineLevel="1" x14ac:dyDescent="0.2">
      <c r="A563" s="97" t="s">
        <v>792</v>
      </c>
      <c r="B563" s="63" t="s">
        <v>90</v>
      </c>
      <c r="C563" s="43" t="s">
        <v>79</v>
      </c>
      <c r="D563" s="44">
        <f>$D$468</f>
        <v>3559.77</v>
      </c>
      <c r="E563" s="44">
        <f t="shared" ref="E563:AA563" si="328">$D$468</f>
        <v>3559.77</v>
      </c>
      <c r="F563" s="44">
        <f t="shared" si="328"/>
        <v>3559.77</v>
      </c>
      <c r="G563" s="44">
        <f t="shared" si="328"/>
        <v>3559.77</v>
      </c>
      <c r="H563" s="44">
        <f t="shared" si="328"/>
        <v>3559.77</v>
      </c>
      <c r="I563" s="44">
        <f t="shared" si="328"/>
        <v>3559.77</v>
      </c>
      <c r="J563" s="44">
        <f t="shared" si="328"/>
        <v>3559.77</v>
      </c>
      <c r="K563" s="44">
        <f t="shared" si="328"/>
        <v>3559.77</v>
      </c>
      <c r="L563" s="44">
        <f t="shared" si="328"/>
        <v>3559.77</v>
      </c>
      <c r="M563" s="44">
        <f t="shared" si="328"/>
        <v>3559.77</v>
      </c>
      <c r="N563" s="44">
        <f t="shared" si="328"/>
        <v>3559.77</v>
      </c>
      <c r="O563" s="44">
        <f t="shared" si="328"/>
        <v>3559.77</v>
      </c>
      <c r="P563" s="44">
        <f t="shared" si="328"/>
        <v>3559.77</v>
      </c>
      <c r="Q563" s="44">
        <f t="shared" si="328"/>
        <v>3559.77</v>
      </c>
      <c r="R563" s="44">
        <f t="shared" si="328"/>
        <v>3559.77</v>
      </c>
      <c r="S563" s="44">
        <f t="shared" si="328"/>
        <v>3559.77</v>
      </c>
      <c r="T563" s="44">
        <f t="shared" si="328"/>
        <v>3559.77</v>
      </c>
      <c r="U563" s="44">
        <f t="shared" si="328"/>
        <v>3559.77</v>
      </c>
      <c r="V563" s="44">
        <f t="shared" si="328"/>
        <v>3559.77</v>
      </c>
      <c r="W563" s="44">
        <f t="shared" si="328"/>
        <v>3559.77</v>
      </c>
      <c r="X563" s="44">
        <f t="shared" si="328"/>
        <v>3559.77</v>
      </c>
      <c r="Y563" s="44">
        <f t="shared" si="328"/>
        <v>3559.77</v>
      </c>
      <c r="Z563" s="44">
        <f t="shared" si="328"/>
        <v>3559.77</v>
      </c>
      <c r="AA563" s="44">
        <f t="shared" si="328"/>
        <v>3559.77</v>
      </c>
    </row>
    <row r="564" spans="1:27" ht="12.75" hidden="1" customHeight="1" outlineLevel="1" x14ac:dyDescent="0.2">
      <c r="A564" s="97" t="s">
        <v>793</v>
      </c>
      <c r="B564" s="63" t="s">
        <v>83</v>
      </c>
      <c r="C564" s="43" t="s">
        <v>79</v>
      </c>
      <c r="D564" s="44">
        <v>3.63</v>
      </c>
      <c r="E564" s="44">
        <v>3.63</v>
      </c>
      <c r="F564" s="44">
        <v>3.63</v>
      </c>
      <c r="G564" s="44">
        <v>3.63</v>
      </c>
      <c r="H564" s="44">
        <v>3.63</v>
      </c>
      <c r="I564" s="44">
        <v>3.63</v>
      </c>
      <c r="J564" s="44">
        <v>3.63</v>
      </c>
      <c r="K564" s="44">
        <v>3.63</v>
      </c>
      <c r="L564" s="44">
        <v>3.63</v>
      </c>
      <c r="M564" s="44">
        <v>3.63</v>
      </c>
      <c r="N564" s="44">
        <v>3.63</v>
      </c>
      <c r="O564" s="44">
        <v>3.63</v>
      </c>
      <c r="P564" s="44">
        <v>3.63</v>
      </c>
      <c r="Q564" s="44">
        <v>3.63</v>
      </c>
      <c r="R564" s="44">
        <v>3.63</v>
      </c>
      <c r="S564" s="44">
        <v>3.63</v>
      </c>
      <c r="T564" s="44">
        <v>3.63</v>
      </c>
      <c r="U564" s="44">
        <v>3.63</v>
      </c>
      <c r="V564" s="44">
        <v>3.63</v>
      </c>
      <c r="W564" s="44">
        <v>3.63</v>
      </c>
      <c r="X564" s="44">
        <v>3.63</v>
      </c>
      <c r="Y564" s="44">
        <v>3.63</v>
      </c>
      <c r="Z564" s="44">
        <v>3.63</v>
      </c>
      <c r="AA564" s="44">
        <v>3.63</v>
      </c>
    </row>
    <row r="565" spans="1:27" ht="12.75" hidden="1" customHeight="1" outlineLevel="1" x14ac:dyDescent="0.2">
      <c r="A565" s="97" t="s">
        <v>794</v>
      </c>
      <c r="B565" s="63" t="s">
        <v>81</v>
      </c>
      <c r="C565" s="43" t="s">
        <v>79</v>
      </c>
      <c r="D565" s="44">
        <f>$D$11</f>
        <v>110.23</v>
      </c>
      <c r="E565" s="44">
        <f t="shared" ref="E565:AA565" si="329">$D$11</f>
        <v>110.23</v>
      </c>
      <c r="F565" s="44">
        <f t="shared" si="329"/>
        <v>110.23</v>
      </c>
      <c r="G565" s="44">
        <f t="shared" si="329"/>
        <v>110.23</v>
      </c>
      <c r="H565" s="44">
        <f t="shared" si="329"/>
        <v>110.23</v>
      </c>
      <c r="I565" s="44">
        <f t="shared" si="329"/>
        <v>110.23</v>
      </c>
      <c r="J565" s="44">
        <f t="shared" si="329"/>
        <v>110.23</v>
      </c>
      <c r="K565" s="44">
        <f t="shared" si="329"/>
        <v>110.23</v>
      </c>
      <c r="L565" s="44">
        <f t="shared" si="329"/>
        <v>110.23</v>
      </c>
      <c r="M565" s="44">
        <f t="shared" si="329"/>
        <v>110.23</v>
      </c>
      <c r="N565" s="44">
        <f t="shared" si="329"/>
        <v>110.23</v>
      </c>
      <c r="O565" s="44">
        <f t="shared" si="329"/>
        <v>110.23</v>
      </c>
      <c r="P565" s="44">
        <f t="shared" si="329"/>
        <v>110.23</v>
      </c>
      <c r="Q565" s="44">
        <f t="shared" si="329"/>
        <v>110.23</v>
      </c>
      <c r="R565" s="44">
        <f t="shared" si="329"/>
        <v>110.23</v>
      </c>
      <c r="S565" s="44">
        <f t="shared" si="329"/>
        <v>110.23</v>
      </c>
      <c r="T565" s="44">
        <f t="shared" si="329"/>
        <v>110.23</v>
      </c>
      <c r="U565" s="44">
        <f t="shared" si="329"/>
        <v>110.23</v>
      </c>
      <c r="V565" s="44">
        <f t="shared" si="329"/>
        <v>110.23</v>
      </c>
      <c r="W565" s="44">
        <f t="shared" si="329"/>
        <v>110.23</v>
      </c>
      <c r="X565" s="44">
        <f t="shared" si="329"/>
        <v>110.23</v>
      </c>
      <c r="Y565" s="44">
        <f t="shared" si="329"/>
        <v>110.23</v>
      </c>
      <c r="Z565" s="44">
        <f t="shared" si="329"/>
        <v>110.23</v>
      </c>
      <c r="AA565" s="44">
        <f t="shared" si="329"/>
        <v>110.23</v>
      </c>
    </row>
    <row r="566" spans="1:27" collapsed="1" x14ac:dyDescent="0.2">
      <c r="A566" s="96" t="s">
        <v>795</v>
      </c>
      <c r="B566" s="28" t="str">
        <f>"21"&amp;"."&amp;$B$639&amp;"."&amp;$B$640</f>
        <v>21.11.2023</v>
      </c>
      <c r="C566" s="88" t="s">
        <v>76</v>
      </c>
      <c r="D566" s="89">
        <f>ROUND(((D567+D568+D570+D569)/1000),5)</f>
        <v>4.8389300000000004</v>
      </c>
      <c r="E566" s="89">
        <f>ROUND(((E567+E568+E570+E569)/1000),5)</f>
        <v>4.76553</v>
      </c>
      <c r="F566" s="89">
        <f>ROUND(((F567+F568+F570+F569)/1000),5)</f>
        <v>4.6998699999999998</v>
      </c>
      <c r="G566" s="89">
        <f t="shared" ref="G566:AA566" si="330">ROUND(((G567+G568+G570+G569)/1000),5)</f>
        <v>4.6921499999999998</v>
      </c>
      <c r="H566" s="89">
        <f t="shared" si="330"/>
        <v>4.7293599999999998</v>
      </c>
      <c r="I566" s="89">
        <f t="shared" si="330"/>
        <v>4.8587199999999999</v>
      </c>
      <c r="J566" s="89">
        <f t="shared" si="330"/>
        <v>5.0126499999999998</v>
      </c>
      <c r="K566" s="89">
        <f t="shared" si="330"/>
        <v>5.3303500000000001</v>
      </c>
      <c r="L566" s="89">
        <f t="shared" si="330"/>
        <v>5.4792399999999999</v>
      </c>
      <c r="M566" s="89">
        <f t="shared" si="330"/>
        <v>5.5109300000000001</v>
      </c>
      <c r="N566" s="89">
        <f t="shared" si="330"/>
        <v>5.6890200000000002</v>
      </c>
      <c r="O566" s="89">
        <f t="shared" si="330"/>
        <v>5.7038399999999996</v>
      </c>
      <c r="P566" s="89">
        <f t="shared" si="330"/>
        <v>5.6227099999999997</v>
      </c>
      <c r="Q566" s="89">
        <f t="shared" si="330"/>
        <v>5.6489500000000001</v>
      </c>
      <c r="R566" s="89">
        <f t="shared" si="330"/>
        <v>5.6403400000000001</v>
      </c>
      <c r="S566" s="89">
        <f t="shared" si="330"/>
        <v>5.62629</v>
      </c>
      <c r="T566" s="89">
        <f t="shared" si="330"/>
        <v>5.6588099999999999</v>
      </c>
      <c r="U566" s="89">
        <f t="shared" si="330"/>
        <v>5.7382400000000002</v>
      </c>
      <c r="V566" s="89">
        <f t="shared" si="330"/>
        <v>5.7233400000000003</v>
      </c>
      <c r="W566" s="89">
        <f t="shared" si="330"/>
        <v>5.6173700000000002</v>
      </c>
      <c r="X566" s="89">
        <f t="shared" si="330"/>
        <v>5.4592900000000002</v>
      </c>
      <c r="Y566" s="89">
        <f t="shared" si="330"/>
        <v>5.3826299999999998</v>
      </c>
      <c r="Z566" s="89">
        <f t="shared" si="330"/>
        <v>5.1894799999999996</v>
      </c>
      <c r="AA566" s="89">
        <f t="shared" si="330"/>
        <v>4.9559499999999996</v>
      </c>
    </row>
    <row r="567" spans="1:27" ht="12.75" hidden="1" customHeight="1" outlineLevel="1" x14ac:dyDescent="0.2">
      <c r="A567" s="97" t="s">
        <v>796</v>
      </c>
      <c r="B567" s="63" t="s">
        <v>242</v>
      </c>
      <c r="C567" s="43" t="s">
        <v>79</v>
      </c>
      <c r="D567" s="44">
        <v>1165.3</v>
      </c>
      <c r="E567" s="44">
        <v>1091.9000000000001</v>
      </c>
      <c r="F567" s="44">
        <v>1026.24</v>
      </c>
      <c r="G567" s="44">
        <v>1018.52</v>
      </c>
      <c r="H567" s="44">
        <v>1055.73</v>
      </c>
      <c r="I567" s="44">
        <v>1185.0899999999999</v>
      </c>
      <c r="J567" s="44">
        <v>1339.02</v>
      </c>
      <c r="K567" s="44">
        <v>1656.72</v>
      </c>
      <c r="L567" s="44">
        <v>1805.61</v>
      </c>
      <c r="M567" s="44">
        <v>1837.3</v>
      </c>
      <c r="N567" s="44">
        <v>2015.39</v>
      </c>
      <c r="O567" s="44">
        <v>2030.21</v>
      </c>
      <c r="P567" s="44">
        <v>1949.08</v>
      </c>
      <c r="Q567" s="44">
        <v>1975.32</v>
      </c>
      <c r="R567" s="44">
        <v>1966.71</v>
      </c>
      <c r="S567" s="44">
        <v>1952.66</v>
      </c>
      <c r="T567" s="44">
        <v>1985.18</v>
      </c>
      <c r="U567" s="44">
        <v>2064.61</v>
      </c>
      <c r="V567" s="44">
        <v>2049.71</v>
      </c>
      <c r="W567" s="44">
        <v>1943.74</v>
      </c>
      <c r="X567" s="44">
        <v>1785.66</v>
      </c>
      <c r="Y567" s="44">
        <v>1709</v>
      </c>
      <c r="Z567" s="44">
        <v>1515.85</v>
      </c>
      <c r="AA567" s="44">
        <v>1282.32</v>
      </c>
    </row>
    <row r="568" spans="1:27" ht="12.75" hidden="1" customHeight="1" outlineLevel="1" x14ac:dyDescent="0.2">
      <c r="A568" s="97" t="s">
        <v>797</v>
      </c>
      <c r="B568" s="63" t="s">
        <v>90</v>
      </c>
      <c r="C568" s="43" t="s">
        <v>79</v>
      </c>
      <c r="D568" s="44">
        <f>$D$468</f>
        <v>3559.77</v>
      </c>
      <c r="E568" s="44">
        <f t="shared" ref="E568:AA568" si="331">$D$468</f>
        <v>3559.77</v>
      </c>
      <c r="F568" s="44">
        <f t="shared" si="331"/>
        <v>3559.77</v>
      </c>
      <c r="G568" s="44">
        <f t="shared" si="331"/>
        <v>3559.77</v>
      </c>
      <c r="H568" s="44">
        <f t="shared" si="331"/>
        <v>3559.77</v>
      </c>
      <c r="I568" s="44">
        <f t="shared" si="331"/>
        <v>3559.77</v>
      </c>
      <c r="J568" s="44">
        <f t="shared" si="331"/>
        <v>3559.77</v>
      </c>
      <c r="K568" s="44">
        <f t="shared" si="331"/>
        <v>3559.77</v>
      </c>
      <c r="L568" s="44">
        <f t="shared" si="331"/>
        <v>3559.77</v>
      </c>
      <c r="M568" s="44">
        <f t="shared" si="331"/>
        <v>3559.77</v>
      </c>
      <c r="N568" s="44">
        <f t="shared" si="331"/>
        <v>3559.77</v>
      </c>
      <c r="O568" s="44">
        <f t="shared" si="331"/>
        <v>3559.77</v>
      </c>
      <c r="P568" s="44">
        <f t="shared" si="331"/>
        <v>3559.77</v>
      </c>
      <c r="Q568" s="44">
        <f t="shared" si="331"/>
        <v>3559.77</v>
      </c>
      <c r="R568" s="44">
        <f t="shared" si="331"/>
        <v>3559.77</v>
      </c>
      <c r="S568" s="44">
        <f t="shared" si="331"/>
        <v>3559.77</v>
      </c>
      <c r="T568" s="44">
        <f t="shared" si="331"/>
        <v>3559.77</v>
      </c>
      <c r="U568" s="44">
        <f t="shared" si="331"/>
        <v>3559.77</v>
      </c>
      <c r="V568" s="44">
        <f t="shared" si="331"/>
        <v>3559.77</v>
      </c>
      <c r="W568" s="44">
        <f t="shared" si="331"/>
        <v>3559.77</v>
      </c>
      <c r="X568" s="44">
        <f t="shared" si="331"/>
        <v>3559.77</v>
      </c>
      <c r="Y568" s="44">
        <f t="shared" si="331"/>
        <v>3559.77</v>
      </c>
      <c r="Z568" s="44">
        <f t="shared" si="331"/>
        <v>3559.77</v>
      </c>
      <c r="AA568" s="44">
        <f t="shared" si="331"/>
        <v>3559.77</v>
      </c>
    </row>
    <row r="569" spans="1:27" ht="12.75" hidden="1" customHeight="1" outlineLevel="1" x14ac:dyDescent="0.2">
      <c r="A569" s="97" t="s">
        <v>798</v>
      </c>
      <c r="B569" s="63" t="s">
        <v>83</v>
      </c>
      <c r="C569" s="43" t="s">
        <v>79</v>
      </c>
      <c r="D569" s="44">
        <v>3.63</v>
      </c>
      <c r="E569" s="44">
        <v>3.63</v>
      </c>
      <c r="F569" s="44">
        <v>3.63</v>
      </c>
      <c r="G569" s="44">
        <v>3.63</v>
      </c>
      <c r="H569" s="44">
        <v>3.63</v>
      </c>
      <c r="I569" s="44">
        <v>3.63</v>
      </c>
      <c r="J569" s="44">
        <v>3.63</v>
      </c>
      <c r="K569" s="44">
        <v>3.63</v>
      </c>
      <c r="L569" s="44">
        <v>3.63</v>
      </c>
      <c r="M569" s="44">
        <v>3.63</v>
      </c>
      <c r="N569" s="44">
        <v>3.63</v>
      </c>
      <c r="O569" s="44">
        <v>3.63</v>
      </c>
      <c r="P569" s="44">
        <v>3.63</v>
      </c>
      <c r="Q569" s="44">
        <v>3.63</v>
      </c>
      <c r="R569" s="44">
        <v>3.63</v>
      </c>
      <c r="S569" s="44">
        <v>3.63</v>
      </c>
      <c r="T569" s="44">
        <v>3.63</v>
      </c>
      <c r="U569" s="44">
        <v>3.63</v>
      </c>
      <c r="V569" s="44">
        <v>3.63</v>
      </c>
      <c r="W569" s="44">
        <v>3.63</v>
      </c>
      <c r="X569" s="44">
        <v>3.63</v>
      </c>
      <c r="Y569" s="44">
        <v>3.63</v>
      </c>
      <c r="Z569" s="44">
        <v>3.63</v>
      </c>
      <c r="AA569" s="44">
        <v>3.63</v>
      </c>
    </row>
    <row r="570" spans="1:27" ht="12.75" hidden="1" customHeight="1" outlineLevel="1" x14ac:dyDescent="0.2">
      <c r="A570" s="97" t="s">
        <v>799</v>
      </c>
      <c r="B570" s="63" t="s">
        <v>81</v>
      </c>
      <c r="C570" s="43" t="s">
        <v>79</v>
      </c>
      <c r="D570" s="44">
        <f>$D$11</f>
        <v>110.23</v>
      </c>
      <c r="E570" s="44">
        <f t="shared" ref="E570:AA570" si="332">$D$11</f>
        <v>110.23</v>
      </c>
      <c r="F570" s="44">
        <f t="shared" si="332"/>
        <v>110.23</v>
      </c>
      <c r="G570" s="44">
        <f t="shared" si="332"/>
        <v>110.23</v>
      </c>
      <c r="H570" s="44">
        <f t="shared" si="332"/>
        <v>110.23</v>
      </c>
      <c r="I570" s="44">
        <f t="shared" si="332"/>
        <v>110.23</v>
      </c>
      <c r="J570" s="44">
        <f t="shared" si="332"/>
        <v>110.23</v>
      </c>
      <c r="K570" s="44">
        <f t="shared" si="332"/>
        <v>110.23</v>
      </c>
      <c r="L570" s="44">
        <f t="shared" si="332"/>
        <v>110.23</v>
      </c>
      <c r="M570" s="44">
        <f t="shared" si="332"/>
        <v>110.23</v>
      </c>
      <c r="N570" s="44">
        <f t="shared" si="332"/>
        <v>110.23</v>
      </c>
      <c r="O570" s="44">
        <f t="shared" si="332"/>
        <v>110.23</v>
      </c>
      <c r="P570" s="44">
        <f t="shared" si="332"/>
        <v>110.23</v>
      </c>
      <c r="Q570" s="44">
        <f t="shared" si="332"/>
        <v>110.23</v>
      </c>
      <c r="R570" s="44">
        <f t="shared" si="332"/>
        <v>110.23</v>
      </c>
      <c r="S570" s="44">
        <f t="shared" si="332"/>
        <v>110.23</v>
      </c>
      <c r="T570" s="44">
        <f t="shared" si="332"/>
        <v>110.23</v>
      </c>
      <c r="U570" s="44">
        <f t="shared" si="332"/>
        <v>110.23</v>
      </c>
      <c r="V570" s="44">
        <f t="shared" si="332"/>
        <v>110.23</v>
      </c>
      <c r="W570" s="44">
        <f t="shared" si="332"/>
        <v>110.23</v>
      </c>
      <c r="X570" s="44">
        <f t="shared" si="332"/>
        <v>110.23</v>
      </c>
      <c r="Y570" s="44">
        <f t="shared" si="332"/>
        <v>110.23</v>
      </c>
      <c r="Z570" s="44">
        <f t="shared" si="332"/>
        <v>110.23</v>
      </c>
      <c r="AA570" s="44">
        <f t="shared" si="332"/>
        <v>110.23</v>
      </c>
    </row>
    <row r="571" spans="1:27" collapsed="1" x14ac:dyDescent="0.2">
      <c r="A571" s="96" t="s">
        <v>800</v>
      </c>
      <c r="B571" s="28" t="str">
        <f>"22"&amp;"."&amp;$B$639&amp;"."&amp;$B$640</f>
        <v>22.11.2023</v>
      </c>
      <c r="C571" s="88" t="s">
        <v>76</v>
      </c>
      <c r="D571" s="89">
        <f>ROUND(((D572+D573+D575+D574)/1000),5)</f>
        <v>4.8549300000000004</v>
      </c>
      <c r="E571" s="89">
        <f>ROUND(((E572+E573+E575+E574)/1000),5)</f>
        <v>4.77461</v>
      </c>
      <c r="F571" s="89">
        <f>ROUND(((F572+F573+F575+F574)/1000),5)</f>
        <v>4.6936200000000001</v>
      </c>
      <c r="G571" s="89">
        <f t="shared" ref="G571:AA571" si="333">ROUND(((G572+G573+G575+G574)/1000),5)</f>
        <v>4.6680200000000003</v>
      </c>
      <c r="H571" s="89">
        <f t="shared" si="333"/>
        <v>4.7438700000000003</v>
      </c>
      <c r="I571" s="89">
        <f t="shared" si="333"/>
        <v>4.9134500000000001</v>
      </c>
      <c r="J571" s="89">
        <f t="shared" si="333"/>
        <v>5.1388400000000001</v>
      </c>
      <c r="K571" s="89">
        <f t="shared" si="333"/>
        <v>5.3512899999999997</v>
      </c>
      <c r="L571" s="89">
        <f t="shared" si="333"/>
        <v>5.51708</v>
      </c>
      <c r="M571" s="89">
        <f t="shared" si="333"/>
        <v>5.5373599999999996</v>
      </c>
      <c r="N571" s="89">
        <f t="shared" si="333"/>
        <v>5.6279000000000003</v>
      </c>
      <c r="O571" s="89">
        <f t="shared" si="333"/>
        <v>5.6299799999999998</v>
      </c>
      <c r="P571" s="89">
        <f t="shared" si="333"/>
        <v>5.6021599999999996</v>
      </c>
      <c r="Q571" s="89">
        <f t="shared" si="333"/>
        <v>5.62392</v>
      </c>
      <c r="R571" s="89">
        <f t="shared" si="333"/>
        <v>5.6091300000000004</v>
      </c>
      <c r="S571" s="89">
        <f t="shared" si="333"/>
        <v>5.59659</v>
      </c>
      <c r="T571" s="89">
        <f t="shared" si="333"/>
        <v>5.6562900000000003</v>
      </c>
      <c r="U571" s="89">
        <f t="shared" si="333"/>
        <v>5.7166199999999998</v>
      </c>
      <c r="V571" s="89">
        <f t="shared" si="333"/>
        <v>5.6692600000000004</v>
      </c>
      <c r="W571" s="89">
        <f t="shared" si="333"/>
        <v>5.5829399999999998</v>
      </c>
      <c r="X571" s="89">
        <f t="shared" si="333"/>
        <v>5.4996</v>
      </c>
      <c r="Y571" s="89">
        <f t="shared" si="333"/>
        <v>5.4676900000000002</v>
      </c>
      <c r="Z571" s="89">
        <f t="shared" si="333"/>
        <v>5.2098300000000002</v>
      </c>
      <c r="AA571" s="89">
        <f t="shared" si="333"/>
        <v>4.9904500000000001</v>
      </c>
    </row>
    <row r="572" spans="1:27" ht="12.75" hidden="1" customHeight="1" outlineLevel="1" x14ac:dyDescent="0.2">
      <c r="A572" s="97" t="s">
        <v>801</v>
      </c>
      <c r="B572" s="63" t="s">
        <v>242</v>
      </c>
      <c r="C572" s="43" t="s">
        <v>79</v>
      </c>
      <c r="D572" s="44">
        <v>1181.3</v>
      </c>
      <c r="E572" s="44">
        <v>1100.98</v>
      </c>
      <c r="F572" s="44">
        <v>1019.99</v>
      </c>
      <c r="G572" s="44">
        <v>994.39</v>
      </c>
      <c r="H572" s="44">
        <v>1070.24</v>
      </c>
      <c r="I572" s="44">
        <v>1239.82</v>
      </c>
      <c r="J572" s="44">
        <v>1465.21</v>
      </c>
      <c r="K572" s="44">
        <v>1677.66</v>
      </c>
      <c r="L572" s="44">
        <v>1843.45</v>
      </c>
      <c r="M572" s="44">
        <v>1863.73</v>
      </c>
      <c r="N572" s="44">
        <v>1954.27</v>
      </c>
      <c r="O572" s="44">
        <v>1956.35</v>
      </c>
      <c r="P572" s="44">
        <v>1928.53</v>
      </c>
      <c r="Q572" s="44">
        <v>1950.29</v>
      </c>
      <c r="R572" s="44">
        <v>1935.5</v>
      </c>
      <c r="S572" s="44">
        <v>1922.96</v>
      </c>
      <c r="T572" s="44">
        <v>1982.66</v>
      </c>
      <c r="U572" s="44">
        <v>2042.99</v>
      </c>
      <c r="V572" s="44">
        <v>1995.63</v>
      </c>
      <c r="W572" s="44">
        <v>1909.31</v>
      </c>
      <c r="X572" s="44">
        <v>1825.97</v>
      </c>
      <c r="Y572" s="44">
        <v>1794.06</v>
      </c>
      <c r="Z572" s="44">
        <v>1536.2</v>
      </c>
      <c r="AA572" s="44">
        <v>1316.82</v>
      </c>
    </row>
    <row r="573" spans="1:27" ht="12.75" hidden="1" customHeight="1" outlineLevel="1" x14ac:dyDescent="0.2">
      <c r="A573" s="97" t="s">
        <v>802</v>
      </c>
      <c r="B573" s="63" t="s">
        <v>90</v>
      </c>
      <c r="C573" s="43" t="s">
        <v>79</v>
      </c>
      <c r="D573" s="44">
        <f>$D$468</f>
        <v>3559.77</v>
      </c>
      <c r="E573" s="44">
        <f t="shared" ref="E573:AA573" si="334">$D$468</f>
        <v>3559.77</v>
      </c>
      <c r="F573" s="44">
        <f t="shared" si="334"/>
        <v>3559.77</v>
      </c>
      <c r="G573" s="44">
        <f t="shared" si="334"/>
        <v>3559.77</v>
      </c>
      <c r="H573" s="44">
        <f t="shared" si="334"/>
        <v>3559.77</v>
      </c>
      <c r="I573" s="44">
        <f t="shared" si="334"/>
        <v>3559.77</v>
      </c>
      <c r="J573" s="44">
        <f t="shared" si="334"/>
        <v>3559.77</v>
      </c>
      <c r="K573" s="44">
        <f t="shared" si="334"/>
        <v>3559.77</v>
      </c>
      <c r="L573" s="44">
        <f t="shared" si="334"/>
        <v>3559.77</v>
      </c>
      <c r="M573" s="44">
        <f t="shared" si="334"/>
        <v>3559.77</v>
      </c>
      <c r="N573" s="44">
        <f t="shared" si="334"/>
        <v>3559.77</v>
      </c>
      <c r="O573" s="44">
        <f t="shared" si="334"/>
        <v>3559.77</v>
      </c>
      <c r="P573" s="44">
        <f t="shared" si="334"/>
        <v>3559.77</v>
      </c>
      <c r="Q573" s="44">
        <f t="shared" si="334"/>
        <v>3559.77</v>
      </c>
      <c r="R573" s="44">
        <f t="shared" si="334"/>
        <v>3559.77</v>
      </c>
      <c r="S573" s="44">
        <f t="shared" si="334"/>
        <v>3559.77</v>
      </c>
      <c r="T573" s="44">
        <f t="shared" si="334"/>
        <v>3559.77</v>
      </c>
      <c r="U573" s="44">
        <f t="shared" si="334"/>
        <v>3559.77</v>
      </c>
      <c r="V573" s="44">
        <f t="shared" si="334"/>
        <v>3559.77</v>
      </c>
      <c r="W573" s="44">
        <f t="shared" si="334"/>
        <v>3559.77</v>
      </c>
      <c r="X573" s="44">
        <f t="shared" si="334"/>
        <v>3559.77</v>
      </c>
      <c r="Y573" s="44">
        <f t="shared" si="334"/>
        <v>3559.77</v>
      </c>
      <c r="Z573" s="44">
        <f t="shared" si="334"/>
        <v>3559.77</v>
      </c>
      <c r="AA573" s="44">
        <f t="shared" si="334"/>
        <v>3559.77</v>
      </c>
    </row>
    <row r="574" spans="1:27" ht="12.75" hidden="1" customHeight="1" outlineLevel="1" x14ac:dyDescent="0.2">
      <c r="A574" s="97" t="s">
        <v>803</v>
      </c>
      <c r="B574" s="63" t="s">
        <v>83</v>
      </c>
      <c r="C574" s="43" t="s">
        <v>79</v>
      </c>
      <c r="D574" s="44">
        <v>3.63</v>
      </c>
      <c r="E574" s="44">
        <v>3.63</v>
      </c>
      <c r="F574" s="44">
        <v>3.63</v>
      </c>
      <c r="G574" s="44">
        <v>3.63</v>
      </c>
      <c r="H574" s="44">
        <v>3.63</v>
      </c>
      <c r="I574" s="44">
        <v>3.63</v>
      </c>
      <c r="J574" s="44">
        <v>3.63</v>
      </c>
      <c r="K574" s="44">
        <v>3.63</v>
      </c>
      <c r="L574" s="44">
        <v>3.63</v>
      </c>
      <c r="M574" s="44">
        <v>3.63</v>
      </c>
      <c r="N574" s="44">
        <v>3.63</v>
      </c>
      <c r="O574" s="44">
        <v>3.63</v>
      </c>
      <c r="P574" s="44">
        <v>3.63</v>
      </c>
      <c r="Q574" s="44">
        <v>3.63</v>
      </c>
      <c r="R574" s="44">
        <v>3.63</v>
      </c>
      <c r="S574" s="44">
        <v>3.63</v>
      </c>
      <c r="T574" s="44">
        <v>3.63</v>
      </c>
      <c r="U574" s="44">
        <v>3.63</v>
      </c>
      <c r="V574" s="44">
        <v>3.63</v>
      </c>
      <c r="W574" s="44">
        <v>3.63</v>
      </c>
      <c r="X574" s="44">
        <v>3.63</v>
      </c>
      <c r="Y574" s="44">
        <v>3.63</v>
      </c>
      <c r="Z574" s="44">
        <v>3.63</v>
      </c>
      <c r="AA574" s="44">
        <v>3.63</v>
      </c>
    </row>
    <row r="575" spans="1:27" ht="12.75" hidden="1" customHeight="1" outlineLevel="1" x14ac:dyDescent="0.2">
      <c r="A575" s="97" t="s">
        <v>804</v>
      </c>
      <c r="B575" s="63" t="s">
        <v>81</v>
      </c>
      <c r="C575" s="43" t="s">
        <v>79</v>
      </c>
      <c r="D575" s="44">
        <f>$D$11</f>
        <v>110.23</v>
      </c>
      <c r="E575" s="44">
        <f t="shared" ref="E575:AA575" si="335">$D$11</f>
        <v>110.23</v>
      </c>
      <c r="F575" s="44">
        <f t="shared" si="335"/>
        <v>110.23</v>
      </c>
      <c r="G575" s="44">
        <f t="shared" si="335"/>
        <v>110.23</v>
      </c>
      <c r="H575" s="44">
        <f t="shared" si="335"/>
        <v>110.23</v>
      </c>
      <c r="I575" s="44">
        <f t="shared" si="335"/>
        <v>110.23</v>
      </c>
      <c r="J575" s="44">
        <f t="shared" si="335"/>
        <v>110.23</v>
      </c>
      <c r="K575" s="44">
        <f t="shared" si="335"/>
        <v>110.23</v>
      </c>
      <c r="L575" s="44">
        <f t="shared" si="335"/>
        <v>110.23</v>
      </c>
      <c r="M575" s="44">
        <f t="shared" si="335"/>
        <v>110.23</v>
      </c>
      <c r="N575" s="44">
        <f t="shared" si="335"/>
        <v>110.23</v>
      </c>
      <c r="O575" s="44">
        <f t="shared" si="335"/>
        <v>110.23</v>
      </c>
      <c r="P575" s="44">
        <f t="shared" si="335"/>
        <v>110.23</v>
      </c>
      <c r="Q575" s="44">
        <f t="shared" si="335"/>
        <v>110.23</v>
      </c>
      <c r="R575" s="44">
        <f t="shared" si="335"/>
        <v>110.23</v>
      </c>
      <c r="S575" s="44">
        <f t="shared" si="335"/>
        <v>110.23</v>
      </c>
      <c r="T575" s="44">
        <f t="shared" si="335"/>
        <v>110.23</v>
      </c>
      <c r="U575" s="44">
        <f t="shared" si="335"/>
        <v>110.23</v>
      </c>
      <c r="V575" s="44">
        <f t="shared" si="335"/>
        <v>110.23</v>
      </c>
      <c r="W575" s="44">
        <f t="shared" si="335"/>
        <v>110.23</v>
      </c>
      <c r="X575" s="44">
        <f t="shared" si="335"/>
        <v>110.23</v>
      </c>
      <c r="Y575" s="44">
        <f t="shared" si="335"/>
        <v>110.23</v>
      </c>
      <c r="Z575" s="44">
        <f t="shared" si="335"/>
        <v>110.23</v>
      </c>
      <c r="AA575" s="44">
        <f t="shared" si="335"/>
        <v>110.23</v>
      </c>
    </row>
    <row r="576" spans="1:27" collapsed="1" x14ac:dyDescent="0.2">
      <c r="A576" s="96" t="s">
        <v>805</v>
      </c>
      <c r="B576" s="28" t="str">
        <f>"23"&amp;"."&amp;$B$639&amp;"."&amp;$B$640</f>
        <v>23.11.2023</v>
      </c>
      <c r="C576" s="88" t="s">
        <v>76</v>
      </c>
      <c r="D576" s="89">
        <f>ROUND(((D577+D578+D580+D579)/1000),5)</f>
        <v>4.8616200000000003</v>
      </c>
      <c r="E576" s="89">
        <f>ROUND(((E577+E578+E580+E579)/1000),5)</f>
        <v>4.7763799999999996</v>
      </c>
      <c r="F576" s="89">
        <f>ROUND(((F577+F578+F580+F579)/1000),5)</f>
        <v>4.7439099999999996</v>
      </c>
      <c r="G576" s="89">
        <f t="shared" ref="G576:AA576" si="336">ROUND(((G577+G578+G580+G579)/1000),5)</f>
        <v>4.7435299999999998</v>
      </c>
      <c r="H576" s="89">
        <f t="shared" si="336"/>
        <v>4.7522500000000001</v>
      </c>
      <c r="I576" s="89">
        <f t="shared" si="336"/>
        <v>4.9056699999999998</v>
      </c>
      <c r="J576" s="89">
        <f t="shared" si="336"/>
        <v>5.1077599999999999</v>
      </c>
      <c r="K576" s="89">
        <f t="shared" si="336"/>
        <v>5.3765799999999997</v>
      </c>
      <c r="L576" s="89">
        <f t="shared" si="336"/>
        <v>5.4908700000000001</v>
      </c>
      <c r="M576" s="89">
        <f t="shared" si="336"/>
        <v>5.5077699999999998</v>
      </c>
      <c r="N576" s="89">
        <f t="shared" si="336"/>
        <v>5.5500499999999997</v>
      </c>
      <c r="O576" s="89">
        <f t="shared" si="336"/>
        <v>5.6206300000000002</v>
      </c>
      <c r="P576" s="89">
        <f t="shared" si="336"/>
        <v>5.6144999999999996</v>
      </c>
      <c r="Q576" s="89">
        <f t="shared" si="336"/>
        <v>5.6315600000000003</v>
      </c>
      <c r="R576" s="89">
        <f t="shared" si="336"/>
        <v>5.62195</v>
      </c>
      <c r="S576" s="89">
        <f t="shared" si="336"/>
        <v>5.5306199999999999</v>
      </c>
      <c r="T576" s="89">
        <f t="shared" si="336"/>
        <v>5.5318399999999999</v>
      </c>
      <c r="U576" s="89">
        <f t="shared" si="336"/>
        <v>5.5957499999999998</v>
      </c>
      <c r="V576" s="89">
        <f t="shared" si="336"/>
        <v>5.6292299999999997</v>
      </c>
      <c r="W576" s="89">
        <f t="shared" si="336"/>
        <v>5.5322399999999998</v>
      </c>
      <c r="X576" s="89">
        <f t="shared" si="336"/>
        <v>5.5068000000000001</v>
      </c>
      <c r="Y576" s="89">
        <f t="shared" si="336"/>
        <v>5.4760900000000001</v>
      </c>
      <c r="Z576" s="89">
        <f t="shared" si="336"/>
        <v>5.1962999999999999</v>
      </c>
      <c r="AA576" s="89">
        <f t="shared" si="336"/>
        <v>4.9491699999999996</v>
      </c>
    </row>
    <row r="577" spans="1:27" ht="12.75" hidden="1" customHeight="1" outlineLevel="1" x14ac:dyDescent="0.2">
      <c r="A577" s="97" t="s">
        <v>806</v>
      </c>
      <c r="B577" s="63" t="s">
        <v>242</v>
      </c>
      <c r="C577" s="43" t="s">
        <v>79</v>
      </c>
      <c r="D577" s="44">
        <v>1187.99</v>
      </c>
      <c r="E577" s="44">
        <v>1102.75</v>
      </c>
      <c r="F577" s="44">
        <v>1070.28</v>
      </c>
      <c r="G577" s="44">
        <v>1069.9000000000001</v>
      </c>
      <c r="H577" s="44">
        <v>1078.6199999999999</v>
      </c>
      <c r="I577" s="44">
        <v>1232.04</v>
      </c>
      <c r="J577" s="44">
        <v>1434.13</v>
      </c>
      <c r="K577" s="44">
        <v>1702.95</v>
      </c>
      <c r="L577" s="44">
        <v>1817.24</v>
      </c>
      <c r="M577" s="44">
        <v>1834.14</v>
      </c>
      <c r="N577" s="44">
        <v>1876.42</v>
      </c>
      <c r="O577" s="44">
        <v>1947</v>
      </c>
      <c r="P577" s="44">
        <v>1940.87</v>
      </c>
      <c r="Q577" s="44">
        <v>1957.93</v>
      </c>
      <c r="R577" s="44">
        <v>1948.32</v>
      </c>
      <c r="S577" s="44">
        <v>1856.99</v>
      </c>
      <c r="T577" s="44">
        <v>1858.21</v>
      </c>
      <c r="U577" s="44">
        <v>1922.12</v>
      </c>
      <c r="V577" s="44">
        <v>1955.6</v>
      </c>
      <c r="W577" s="44">
        <v>1858.61</v>
      </c>
      <c r="X577" s="44">
        <v>1833.17</v>
      </c>
      <c r="Y577" s="44">
        <v>1802.46</v>
      </c>
      <c r="Z577" s="44">
        <v>1522.67</v>
      </c>
      <c r="AA577" s="44">
        <v>1275.54</v>
      </c>
    </row>
    <row r="578" spans="1:27" ht="12.75" hidden="1" customHeight="1" outlineLevel="1" x14ac:dyDescent="0.2">
      <c r="A578" s="97" t="s">
        <v>807</v>
      </c>
      <c r="B578" s="63" t="s">
        <v>90</v>
      </c>
      <c r="C578" s="43" t="s">
        <v>79</v>
      </c>
      <c r="D578" s="44">
        <f>$D$468</f>
        <v>3559.77</v>
      </c>
      <c r="E578" s="44">
        <f t="shared" ref="E578:AA578" si="337">$D$468</f>
        <v>3559.77</v>
      </c>
      <c r="F578" s="44">
        <f t="shared" si="337"/>
        <v>3559.77</v>
      </c>
      <c r="G578" s="44">
        <f t="shared" si="337"/>
        <v>3559.77</v>
      </c>
      <c r="H578" s="44">
        <f t="shared" si="337"/>
        <v>3559.77</v>
      </c>
      <c r="I578" s="44">
        <f t="shared" si="337"/>
        <v>3559.77</v>
      </c>
      <c r="J578" s="44">
        <f t="shared" si="337"/>
        <v>3559.77</v>
      </c>
      <c r="K578" s="44">
        <f t="shared" si="337"/>
        <v>3559.77</v>
      </c>
      <c r="L578" s="44">
        <f t="shared" si="337"/>
        <v>3559.77</v>
      </c>
      <c r="M578" s="44">
        <f t="shared" si="337"/>
        <v>3559.77</v>
      </c>
      <c r="N578" s="44">
        <f t="shared" si="337"/>
        <v>3559.77</v>
      </c>
      <c r="O578" s="44">
        <f t="shared" si="337"/>
        <v>3559.77</v>
      </c>
      <c r="P578" s="44">
        <f t="shared" si="337"/>
        <v>3559.77</v>
      </c>
      <c r="Q578" s="44">
        <f t="shared" si="337"/>
        <v>3559.77</v>
      </c>
      <c r="R578" s="44">
        <f t="shared" si="337"/>
        <v>3559.77</v>
      </c>
      <c r="S578" s="44">
        <f t="shared" si="337"/>
        <v>3559.77</v>
      </c>
      <c r="T578" s="44">
        <f t="shared" si="337"/>
        <v>3559.77</v>
      </c>
      <c r="U578" s="44">
        <f t="shared" si="337"/>
        <v>3559.77</v>
      </c>
      <c r="V578" s="44">
        <f t="shared" si="337"/>
        <v>3559.77</v>
      </c>
      <c r="W578" s="44">
        <f t="shared" si="337"/>
        <v>3559.77</v>
      </c>
      <c r="X578" s="44">
        <f t="shared" si="337"/>
        <v>3559.77</v>
      </c>
      <c r="Y578" s="44">
        <f t="shared" si="337"/>
        <v>3559.77</v>
      </c>
      <c r="Z578" s="44">
        <f t="shared" si="337"/>
        <v>3559.77</v>
      </c>
      <c r="AA578" s="44">
        <f t="shared" si="337"/>
        <v>3559.77</v>
      </c>
    </row>
    <row r="579" spans="1:27" ht="12.75" hidden="1" customHeight="1" outlineLevel="1" x14ac:dyDescent="0.2">
      <c r="A579" s="97" t="s">
        <v>808</v>
      </c>
      <c r="B579" s="63" t="s">
        <v>83</v>
      </c>
      <c r="C579" s="43" t="s">
        <v>79</v>
      </c>
      <c r="D579" s="44">
        <v>3.63</v>
      </c>
      <c r="E579" s="44">
        <v>3.63</v>
      </c>
      <c r="F579" s="44">
        <v>3.63</v>
      </c>
      <c r="G579" s="44">
        <v>3.63</v>
      </c>
      <c r="H579" s="44">
        <v>3.63</v>
      </c>
      <c r="I579" s="44">
        <v>3.63</v>
      </c>
      <c r="J579" s="44">
        <v>3.63</v>
      </c>
      <c r="K579" s="44">
        <v>3.63</v>
      </c>
      <c r="L579" s="44">
        <v>3.63</v>
      </c>
      <c r="M579" s="44">
        <v>3.63</v>
      </c>
      <c r="N579" s="44">
        <v>3.63</v>
      </c>
      <c r="O579" s="44">
        <v>3.63</v>
      </c>
      <c r="P579" s="44">
        <v>3.63</v>
      </c>
      <c r="Q579" s="44">
        <v>3.63</v>
      </c>
      <c r="R579" s="44">
        <v>3.63</v>
      </c>
      <c r="S579" s="44">
        <v>3.63</v>
      </c>
      <c r="T579" s="44">
        <v>3.63</v>
      </c>
      <c r="U579" s="44">
        <v>3.63</v>
      </c>
      <c r="V579" s="44">
        <v>3.63</v>
      </c>
      <c r="W579" s="44">
        <v>3.63</v>
      </c>
      <c r="X579" s="44">
        <v>3.63</v>
      </c>
      <c r="Y579" s="44">
        <v>3.63</v>
      </c>
      <c r="Z579" s="44">
        <v>3.63</v>
      </c>
      <c r="AA579" s="44">
        <v>3.63</v>
      </c>
    </row>
    <row r="580" spans="1:27" ht="12.75" hidden="1" customHeight="1" outlineLevel="1" x14ac:dyDescent="0.2">
      <c r="A580" s="97" t="s">
        <v>809</v>
      </c>
      <c r="B580" s="63" t="s">
        <v>81</v>
      </c>
      <c r="C580" s="43" t="s">
        <v>79</v>
      </c>
      <c r="D580" s="44">
        <f>$D$11</f>
        <v>110.23</v>
      </c>
      <c r="E580" s="44">
        <f t="shared" ref="E580:AA580" si="338">$D$11</f>
        <v>110.23</v>
      </c>
      <c r="F580" s="44">
        <f t="shared" si="338"/>
        <v>110.23</v>
      </c>
      <c r="G580" s="44">
        <f t="shared" si="338"/>
        <v>110.23</v>
      </c>
      <c r="H580" s="44">
        <f t="shared" si="338"/>
        <v>110.23</v>
      </c>
      <c r="I580" s="44">
        <f t="shared" si="338"/>
        <v>110.23</v>
      </c>
      <c r="J580" s="44">
        <f t="shared" si="338"/>
        <v>110.23</v>
      </c>
      <c r="K580" s="44">
        <f t="shared" si="338"/>
        <v>110.23</v>
      </c>
      <c r="L580" s="44">
        <f t="shared" si="338"/>
        <v>110.23</v>
      </c>
      <c r="M580" s="44">
        <f t="shared" si="338"/>
        <v>110.23</v>
      </c>
      <c r="N580" s="44">
        <f t="shared" si="338"/>
        <v>110.23</v>
      </c>
      <c r="O580" s="44">
        <f t="shared" si="338"/>
        <v>110.23</v>
      </c>
      <c r="P580" s="44">
        <f t="shared" si="338"/>
        <v>110.23</v>
      </c>
      <c r="Q580" s="44">
        <f t="shared" si="338"/>
        <v>110.23</v>
      </c>
      <c r="R580" s="44">
        <f t="shared" si="338"/>
        <v>110.23</v>
      </c>
      <c r="S580" s="44">
        <f t="shared" si="338"/>
        <v>110.23</v>
      </c>
      <c r="T580" s="44">
        <f t="shared" si="338"/>
        <v>110.23</v>
      </c>
      <c r="U580" s="44">
        <f t="shared" si="338"/>
        <v>110.23</v>
      </c>
      <c r="V580" s="44">
        <f t="shared" si="338"/>
        <v>110.23</v>
      </c>
      <c r="W580" s="44">
        <f t="shared" si="338"/>
        <v>110.23</v>
      </c>
      <c r="X580" s="44">
        <f t="shared" si="338"/>
        <v>110.23</v>
      </c>
      <c r="Y580" s="44">
        <f t="shared" si="338"/>
        <v>110.23</v>
      </c>
      <c r="Z580" s="44">
        <f t="shared" si="338"/>
        <v>110.23</v>
      </c>
      <c r="AA580" s="44">
        <f t="shared" si="338"/>
        <v>110.23</v>
      </c>
    </row>
    <row r="581" spans="1:27" collapsed="1" x14ac:dyDescent="0.2">
      <c r="A581" s="96" t="s">
        <v>810</v>
      </c>
      <c r="B581" s="28" t="str">
        <f>"24"&amp;"."&amp;$B$639&amp;"."&amp;$B$640</f>
        <v>24.11.2023</v>
      </c>
      <c r="C581" s="88" t="s">
        <v>76</v>
      </c>
      <c r="D581" s="89">
        <f>ROUND(((D582+D583+D585+D584)/1000),5)</f>
        <v>4.8321199999999997</v>
      </c>
      <c r="E581" s="89">
        <f>ROUND(((E582+E583+E585+E584)/1000),5)</f>
        <v>4.7099500000000001</v>
      </c>
      <c r="F581" s="89">
        <f>ROUND(((F582+F583+F585+F584)/1000),5)</f>
        <v>4.6417799999999998</v>
      </c>
      <c r="G581" s="89">
        <f t="shared" ref="G581:AA581" si="339">ROUND(((G582+G583+G585+G584)/1000),5)</f>
        <v>4.4817799999999997</v>
      </c>
      <c r="H581" s="89">
        <f t="shared" si="339"/>
        <v>4.6413500000000001</v>
      </c>
      <c r="I581" s="89">
        <f t="shared" si="339"/>
        <v>4.8874899999999997</v>
      </c>
      <c r="J581" s="89">
        <f t="shared" si="339"/>
        <v>5.0023099999999996</v>
      </c>
      <c r="K581" s="89">
        <f t="shared" si="339"/>
        <v>5.2966600000000001</v>
      </c>
      <c r="L581" s="89">
        <f t="shared" si="339"/>
        <v>5.5369999999999999</v>
      </c>
      <c r="M581" s="89">
        <f t="shared" si="339"/>
        <v>5.5675999999999997</v>
      </c>
      <c r="N581" s="89">
        <f t="shared" si="339"/>
        <v>5.6002999999999998</v>
      </c>
      <c r="O581" s="89">
        <f t="shared" si="339"/>
        <v>5.6445400000000001</v>
      </c>
      <c r="P581" s="89">
        <f t="shared" si="339"/>
        <v>5.6184500000000002</v>
      </c>
      <c r="Q581" s="89">
        <f t="shared" si="339"/>
        <v>5.6367500000000001</v>
      </c>
      <c r="R581" s="89">
        <f t="shared" si="339"/>
        <v>5.6193799999999996</v>
      </c>
      <c r="S581" s="89">
        <f t="shared" si="339"/>
        <v>5.6017599999999996</v>
      </c>
      <c r="T581" s="89">
        <f t="shared" si="339"/>
        <v>5.6070799999999998</v>
      </c>
      <c r="U581" s="89">
        <f t="shared" si="339"/>
        <v>5.6235299999999997</v>
      </c>
      <c r="V581" s="89">
        <f t="shared" si="339"/>
        <v>5.6070900000000004</v>
      </c>
      <c r="W581" s="89">
        <f t="shared" si="339"/>
        <v>5.62486</v>
      </c>
      <c r="X581" s="89">
        <f t="shared" si="339"/>
        <v>5.5612599999999999</v>
      </c>
      <c r="Y581" s="89">
        <f t="shared" si="339"/>
        <v>5.5039999999999996</v>
      </c>
      <c r="Z581" s="89">
        <f t="shared" si="339"/>
        <v>5.3096500000000004</v>
      </c>
      <c r="AA581" s="89">
        <f t="shared" si="339"/>
        <v>5.0801800000000004</v>
      </c>
    </row>
    <row r="582" spans="1:27" ht="12.75" hidden="1" customHeight="1" outlineLevel="1" x14ac:dyDescent="0.2">
      <c r="A582" s="97" t="s">
        <v>811</v>
      </c>
      <c r="B582" s="63" t="s">
        <v>242</v>
      </c>
      <c r="C582" s="43" t="s">
        <v>79</v>
      </c>
      <c r="D582" s="44">
        <v>1158.49</v>
      </c>
      <c r="E582" s="44">
        <v>1036.32</v>
      </c>
      <c r="F582" s="44">
        <v>968.15</v>
      </c>
      <c r="G582" s="44">
        <v>808.15</v>
      </c>
      <c r="H582" s="44">
        <v>967.72</v>
      </c>
      <c r="I582" s="44">
        <v>1213.8599999999999</v>
      </c>
      <c r="J582" s="44">
        <v>1328.68</v>
      </c>
      <c r="K582" s="44">
        <v>1623.03</v>
      </c>
      <c r="L582" s="44">
        <v>1863.37</v>
      </c>
      <c r="M582" s="44">
        <v>1893.97</v>
      </c>
      <c r="N582" s="44">
        <v>1926.67</v>
      </c>
      <c r="O582" s="44">
        <v>1970.91</v>
      </c>
      <c r="P582" s="44">
        <v>1944.82</v>
      </c>
      <c r="Q582" s="44">
        <v>1963.12</v>
      </c>
      <c r="R582" s="44">
        <v>1945.75</v>
      </c>
      <c r="S582" s="44">
        <v>1928.13</v>
      </c>
      <c r="T582" s="44">
        <v>1933.45</v>
      </c>
      <c r="U582" s="44">
        <v>1949.9</v>
      </c>
      <c r="V582" s="44">
        <v>1933.46</v>
      </c>
      <c r="W582" s="44">
        <v>1951.23</v>
      </c>
      <c r="X582" s="44">
        <v>1887.63</v>
      </c>
      <c r="Y582" s="44">
        <v>1830.37</v>
      </c>
      <c r="Z582" s="44">
        <v>1636.02</v>
      </c>
      <c r="AA582" s="44">
        <v>1406.55</v>
      </c>
    </row>
    <row r="583" spans="1:27" ht="12.75" hidden="1" customHeight="1" outlineLevel="1" x14ac:dyDescent="0.2">
      <c r="A583" s="97" t="s">
        <v>812</v>
      </c>
      <c r="B583" s="63" t="s">
        <v>90</v>
      </c>
      <c r="C583" s="43" t="s">
        <v>79</v>
      </c>
      <c r="D583" s="44">
        <f>$D$468</f>
        <v>3559.77</v>
      </c>
      <c r="E583" s="44">
        <f t="shared" ref="E583:AA583" si="340">$D$468</f>
        <v>3559.77</v>
      </c>
      <c r="F583" s="44">
        <f t="shared" si="340"/>
        <v>3559.77</v>
      </c>
      <c r="G583" s="44">
        <f t="shared" si="340"/>
        <v>3559.77</v>
      </c>
      <c r="H583" s="44">
        <f t="shared" si="340"/>
        <v>3559.77</v>
      </c>
      <c r="I583" s="44">
        <f t="shared" si="340"/>
        <v>3559.77</v>
      </c>
      <c r="J583" s="44">
        <f t="shared" si="340"/>
        <v>3559.77</v>
      </c>
      <c r="K583" s="44">
        <f t="shared" si="340"/>
        <v>3559.77</v>
      </c>
      <c r="L583" s="44">
        <f t="shared" si="340"/>
        <v>3559.77</v>
      </c>
      <c r="M583" s="44">
        <f t="shared" si="340"/>
        <v>3559.77</v>
      </c>
      <c r="N583" s="44">
        <f t="shared" si="340"/>
        <v>3559.77</v>
      </c>
      <c r="O583" s="44">
        <f t="shared" si="340"/>
        <v>3559.77</v>
      </c>
      <c r="P583" s="44">
        <f t="shared" si="340"/>
        <v>3559.77</v>
      </c>
      <c r="Q583" s="44">
        <f t="shared" si="340"/>
        <v>3559.77</v>
      </c>
      <c r="R583" s="44">
        <f t="shared" si="340"/>
        <v>3559.77</v>
      </c>
      <c r="S583" s="44">
        <f t="shared" si="340"/>
        <v>3559.77</v>
      </c>
      <c r="T583" s="44">
        <f t="shared" si="340"/>
        <v>3559.77</v>
      </c>
      <c r="U583" s="44">
        <f t="shared" si="340"/>
        <v>3559.77</v>
      </c>
      <c r="V583" s="44">
        <f t="shared" si="340"/>
        <v>3559.77</v>
      </c>
      <c r="W583" s="44">
        <f t="shared" si="340"/>
        <v>3559.77</v>
      </c>
      <c r="X583" s="44">
        <f t="shared" si="340"/>
        <v>3559.77</v>
      </c>
      <c r="Y583" s="44">
        <f t="shared" si="340"/>
        <v>3559.77</v>
      </c>
      <c r="Z583" s="44">
        <f t="shared" si="340"/>
        <v>3559.77</v>
      </c>
      <c r="AA583" s="44">
        <f t="shared" si="340"/>
        <v>3559.77</v>
      </c>
    </row>
    <row r="584" spans="1:27" ht="12.75" hidden="1" customHeight="1" outlineLevel="1" x14ac:dyDescent="0.2">
      <c r="A584" s="97" t="s">
        <v>813</v>
      </c>
      <c r="B584" s="63" t="s">
        <v>83</v>
      </c>
      <c r="C584" s="43" t="s">
        <v>79</v>
      </c>
      <c r="D584" s="44">
        <v>3.63</v>
      </c>
      <c r="E584" s="44">
        <v>3.63</v>
      </c>
      <c r="F584" s="44">
        <v>3.63</v>
      </c>
      <c r="G584" s="44">
        <v>3.63</v>
      </c>
      <c r="H584" s="44">
        <v>3.63</v>
      </c>
      <c r="I584" s="44">
        <v>3.63</v>
      </c>
      <c r="J584" s="44">
        <v>3.63</v>
      </c>
      <c r="K584" s="44">
        <v>3.63</v>
      </c>
      <c r="L584" s="44">
        <v>3.63</v>
      </c>
      <c r="M584" s="44">
        <v>3.63</v>
      </c>
      <c r="N584" s="44">
        <v>3.63</v>
      </c>
      <c r="O584" s="44">
        <v>3.63</v>
      </c>
      <c r="P584" s="44">
        <v>3.63</v>
      </c>
      <c r="Q584" s="44">
        <v>3.63</v>
      </c>
      <c r="R584" s="44">
        <v>3.63</v>
      </c>
      <c r="S584" s="44">
        <v>3.63</v>
      </c>
      <c r="T584" s="44">
        <v>3.63</v>
      </c>
      <c r="U584" s="44">
        <v>3.63</v>
      </c>
      <c r="V584" s="44">
        <v>3.63</v>
      </c>
      <c r="W584" s="44">
        <v>3.63</v>
      </c>
      <c r="X584" s="44">
        <v>3.63</v>
      </c>
      <c r="Y584" s="44">
        <v>3.63</v>
      </c>
      <c r="Z584" s="44">
        <v>3.63</v>
      </c>
      <c r="AA584" s="44">
        <v>3.63</v>
      </c>
    </row>
    <row r="585" spans="1:27" ht="12.75" hidden="1" customHeight="1" outlineLevel="1" x14ac:dyDescent="0.2">
      <c r="A585" s="97" t="s">
        <v>814</v>
      </c>
      <c r="B585" s="63" t="s">
        <v>81</v>
      </c>
      <c r="C585" s="43" t="s">
        <v>79</v>
      </c>
      <c r="D585" s="44">
        <f>$D$11</f>
        <v>110.23</v>
      </c>
      <c r="E585" s="44">
        <f t="shared" ref="E585:AA585" si="341">$D$11</f>
        <v>110.23</v>
      </c>
      <c r="F585" s="44">
        <f t="shared" si="341"/>
        <v>110.23</v>
      </c>
      <c r="G585" s="44">
        <f t="shared" si="341"/>
        <v>110.23</v>
      </c>
      <c r="H585" s="44">
        <f t="shared" si="341"/>
        <v>110.23</v>
      </c>
      <c r="I585" s="44">
        <f t="shared" si="341"/>
        <v>110.23</v>
      </c>
      <c r="J585" s="44">
        <f t="shared" si="341"/>
        <v>110.23</v>
      </c>
      <c r="K585" s="44">
        <f t="shared" si="341"/>
        <v>110.23</v>
      </c>
      <c r="L585" s="44">
        <f t="shared" si="341"/>
        <v>110.23</v>
      </c>
      <c r="M585" s="44">
        <f t="shared" si="341"/>
        <v>110.23</v>
      </c>
      <c r="N585" s="44">
        <f t="shared" si="341"/>
        <v>110.23</v>
      </c>
      <c r="O585" s="44">
        <f t="shared" si="341"/>
        <v>110.23</v>
      </c>
      <c r="P585" s="44">
        <f t="shared" si="341"/>
        <v>110.23</v>
      </c>
      <c r="Q585" s="44">
        <f t="shared" si="341"/>
        <v>110.23</v>
      </c>
      <c r="R585" s="44">
        <f t="shared" si="341"/>
        <v>110.23</v>
      </c>
      <c r="S585" s="44">
        <f t="shared" si="341"/>
        <v>110.23</v>
      </c>
      <c r="T585" s="44">
        <f t="shared" si="341"/>
        <v>110.23</v>
      </c>
      <c r="U585" s="44">
        <f t="shared" si="341"/>
        <v>110.23</v>
      </c>
      <c r="V585" s="44">
        <f t="shared" si="341"/>
        <v>110.23</v>
      </c>
      <c r="W585" s="44">
        <f t="shared" si="341"/>
        <v>110.23</v>
      </c>
      <c r="X585" s="44">
        <f t="shared" si="341"/>
        <v>110.23</v>
      </c>
      <c r="Y585" s="44">
        <f t="shared" si="341"/>
        <v>110.23</v>
      </c>
      <c r="Z585" s="44">
        <f t="shared" si="341"/>
        <v>110.23</v>
      </c>
      <c r="AA585" s="44">
        <f t="shared" si="341"/>
        <v>110.23</v>
      </c>
    </row>
    <row r="586" spans="1:27" collapsed="1" x14ac:dyDescent="0.2">
      <c r="A586" s="96" t="s">
        <v>815</v>
      </c>
      <c r="B586" s="28" t="str">
        <f>"25"&amp;"."&amp;$B$639&amp;"."&amp;$B$640</f>
        <v>25.11.2023</v>
      </c>
      <c r="C586" s="88" t="s">
        <v>76</v>
      </c>
      <c r="D586" s="89">
        <f>ROUND(((D587+D588+D590+D589)/1000),5)</f>
        <v>4.9426300000000003</v>
      </c>
      <c r="E586" s="89">
        <f>ROUND(((E587+E588+E590+E589)/1000),5)</f>
        <v>4.9043599999999996</v>
      </c>
      <c r="F586" s="89">
        <f>ROUND(((F587+F588+F590+F589)/1000),5)</f>
        <v>4.8492199999999999</v>
      </c>
      <c r="G586" s="89">
        <f t="shared" ref="G586:AA586" si="342">ROUND(((G587+G588+G590+G589)/1000),5)</f>
        <v>4.8464499999999999</v>
      </c>
      <c r="H586" s="89">
        <f t="shared" si="342"/>
        <v>4.8760899999999996</v>
      </c>
      <c r="I586" s="89">
        <f t="shared" si="342"/>
        <v>4.9476800000000001</v>
      </c>
      <c r="J586" s="89">
        <f t="shared" si="342"/>
        <v>4.9834100000000001</v>
      </c>
      <c r="K586" s="89">
        <f t="shared" si="342"/>
        <v>5.2014699999999996</v>
      </c>
      <c r="L586" s="89">
        <f t="shared" si="342"/>
        <v>5.3557600000000001</v>
      </c>
      <c r="M586" s="89">
        <f t="shared" si="342"/>
        <v>5.5313699999999999</v>
      </c>
      <c r="N586" s="89">
        <f t="shared" si="342"/>
        <v>5.5968499999999999</v>
      </c>
      <c r="O586" s="89">
        <f t="shared" si="342"/>
        <v>5.6226399999999996</v>
      </c>
      <c r="P586" s="89">
        <f t="shared" si="342"/>
        <v>5.6230599999999997</v>
      </c>
      <c r="Q586" s="89">
        <f t="shared" si="342"/>
        <v>5.5978700000000003</v>
      </c>
      <c r="R586" s="89">
        <f t="shared" si="342"/>
        <v>5.5954300000000003</v>
      </c>
      <c r="S586" s="89">
        <f t="shared" si="342"/>
        <v>5.5991600000000004</v>
      </c>
      <c r="T586" s="89">
        <f t="shared" si="342"/>
        <v>5.6235099999999996</v>
      </c>
      <c r="U586" s="89">
        <f t="shared" si="342"/>
        <v>5.6352700000000002</v>
      </c>
      <c r="V586" s="89">
        <f t="shared" si="342"/>
        <v>5.6310799999999999</v>
      </c>
      <c r="W586" s="89">
        <f t="shared" si="342"/>
        <v>5.5439400000000001</v>
      </c>
      <c r="X586" s="89">
        <f t="shared" si="342"/>
        <v>5.5482199999999997</v>
      </c>
      <c r="Y586" s="89">
        <f t="shared" si="342"/>
        <v>5.4316899999999997</v>
      </c>
      <c r="Z586" s="89">
        <f t="shared" si="342"/>
        <v>5.2118799999999998</v>
      </c>
      <c r="AA586" s="89">
        <f t="shared" si="342"/>
        <v>5.0907499999999999</v>
      </c>
    </row>
    <row r="587" spans="1:27" ht="12.75" hidden="1" customHeight="1" outlineLevel="1" x14ac:dyDescent="0.2">
      <c r="A587" s="97" t="s">
        <v>816</v>
      </c>
      <c r="B587" s="63" t="s">
        <v>242</v>
      </c>
      <c r="C587" s="43" t="s">
        <v>79</v>
      </c>
      <c r="D587" s="44">
        <v>1269</v>
      </c>
      <c r="E587" s="44">
        <v>1230.73</v>
      </c>
      <c r="F587" s="44">
        <v>1175.5899999999999</v>
      </c>
      <c r="G587" s="44">
        <v>1172.82</v>
      </c>
      <c r="H587" s="44">
        <v>1202.46</v>
      </c>
      <c r="I587" s="44">
        <v>1274.05</v>
      </c>
      <c r="J587" s="44">
        <v>1309.78</v>
      </c>
      <c r="K587" s="44">
        <v>1527.84</v>
      </c>
      <c r="L587" s="44">
        <v>1682.13</v>
      </c>
      <c r="M587" s="44">
        <v>1857.74</v>
      </c>
      <c r="N587" s="44">
        <v>1923.22</v>
      </c>
      <c r="O587" s="44">
        <v>1949.01</v>
      </c>
      <c r="P587" s="44">
        <v>1949.43</v>
      </c>
      <c r="Q587" s="44">
        <v>1924.24</v>
      </c>
      <c r="R587" s="44">
        <v>1921.8</v>
      </c>
      <c r="S587" s="44">
        <v>1925.53</v>
      </c>
      <c r="T587" s="44">
        <v>1949.88</v>
      </c>
      <c r="U587" s="44">
        <v>1961.64</v>
      </c>
      <c r="V587" s="44">
        <v>1957.45</v>
      </c>
      <c r="W587" s="44">
        <v>1870.31</v>
      </c>
      <c r="X587" s="44">
        <v>1874.59</v>
      </c>
      <c r="Y587" s="44">
        <v>1758.06</v>
      </c>
      <c r="Z587" s="44">
        <v>1538.25</v>
      </c>
      <c r="AA587" s="44">
        <v>1417.12</v>
      </c>
    </row>
    <row r="588" spans="1:27" ht="12.75" hidden="1" customHeight="1" outlineLevel="1" x14ac:dyDescent="0.2">
      <c r="A588" s="97" t="s">
        <v>817</v>
      </c>
      <c r="B588" s="63" t="s">
        <v>90</v>
      </c>
      <c r="C588" s="43" t="s">
        <v>79</v>
      </c>
      <c r="D588" s="44">
        <f>$D$468</f>
        <v>3559.77</v>
      </c>
      <c r="E588" s="44">
        <f t="shared" ref="E588:AA588" si="343">$D$468</f>
        <v>3559.77</v>
      </c>
      <c r="F588" s="44">
        <f t="shared" si="343"/>
        <v>3559.77</v>
      </c>
      <c r="G588" s="44">
        <f t="shared" si="343"/>
        <v>3559.77</v>
      </c>
      <c r="H588" s="44">
        <f t="shared" si="343"/>
        <v>3559.77</v>
      </c>
      <c r="I588" s="44">
        <f t="shared" si="343"/>
        <v>3559.77</v>
      </c>
      <c r="J588" s="44">
        <f t="shared" si="343"/>
        <v>3559.77</v>
      </c>
      <c r="K588" s="44">
        <f t="shared" si="343"/>
        <v>3559.77</v>
      </c>
      <c r="L588" s="44">
        <f t="shared" si="343"/>
        <v>3559.77</v>
      </c>
      <c r="M588" s="44">
        <f t="shared" si="343"/>
        <v>3559.77</v>
      </c>
      <c r="N588" s="44">
        <f t="shared" si="343"/>
        <v>3559.77</v>
      </c>
      <c r="O588" s="44">
        <f t="shared" si="343"/>
        <v>3559.77</v>
      </c>
      <c r="P588" s="44">
        <f t="shared" si="343"/>
        <v>3559.77</v>
      </c>
      <c r="Q588" s="44">
        <f t="shared" si="343"/>
        <v>3559.77</v>
      </c>
      <c r="R588" s="44">
        <f t="shared" si="343"/>
        <v>3559.77</v>
      </c>
      <c r="S588" s="44">
        <f t="shared" si="343"/>
        <v>3559.77</v>
      </c>
      <c r="T588" s="44">
        <f t="shared" si="343"/>
        <v>3559.77</v>
      </c>
      <c r="U588" s="44">
        <f t="shared" si="343"/>
        <v>3559.77</v>
      </c>
      <c r="V588" s="44">
        <f t="shared" si="343"/>
        <v>3559.77</v>
      </c>
      <c r="W588" s="44">
        <f t="shared" si="343"/>
        <v>3559.77</v>
      </c>
      <c r="X588" s="44">
        <f t="shared" si="343"/>
        <v>3559.77</v>
      </c>
      <c r="Y588" s="44">
        <f t="shared" si="343"/>
        <v>3559.77</v>
      </c>
      <c r="Z588" s="44">
        <f t="shared" si="343"/>
        <v>3559.77</v>
      </c>
      <c r="AA588" s="44">
        <f t="shared" si="343"/>
        <v>3559.77</v>
      </c>
    </row>
    <row r="589" spans="1:27" ht="12.75" hidden="1" customHeight="1" outlineLevel="1" x14ac:dyDescent="0.2">
      <c r="A589" s="97" t="s">
        <v>818</v>
      </c>
      <c r="B589" s="63" t="s">
        <v>83</v>
      </c>
      <c r="C589" s="43" t="s">
        <v>79</v>
      </c>
      <c r="D589" s="44">
        <v>3.63</v>
      </c>
      <c r="E589" s="44">
        <v>3.63</v>
      </c>
      <c r="F589" s="44">
        <v>3.63</v>
      </c>
      <c r="G589" s="44">
        <v>3.63</v>
      </c>
      <c r="H589" s="44">
        <v>3.63</v>
      </c>
      <c r="I589" s="44">
        <v>3.63</v>
      </c>
      <c r="J589" s="44">
        <v>3.63</v>
      </c>
      <c r="K589" s="44">
        <v>3.63</v>
      </c>
      <c r="L589" s="44">
        <v>3.63</v>
      </c>
      <c r="M589" s="44">
        <v>3.63</v>
      </c>
      <c r="N589" s="44">
        <v>3.63</v>
      </c>
      <c r="O589" s="44">
        <v>3.63</v>
      </c>
      <c r="P589" s="44">
        <v>3.63</v>
      </c>
      <c r="Q589" s="44">
        <v>3.63</v>
      </c>
      <c r="R589" s="44">
        <v>3.63</v>
      </c>
      <c r="S589" s="44">
        <v>3.63</v>
      </c>
      <c r="T589" s="44">
        <v>3.63</v>
      </c>
      <c r="U589" s="44">
        <v>3.63</v>
      </c>
      <c r="V589" s="44">
        <v>3.63</v>
      </c>
      <c r="W589" s="44">
        <v>3.63</v>
      </c>
      <c r="X589" s="44">
        <v>3.63</v>
      </c>
      <c r="Y589" s="44">
        <v>3.63</v>
      </c>
      <c r="Z589" s="44">
        <v>3.63</v>
      </c>
      <c r="AA589" s="44">
        <v>3.63</v>
      </c>
    </row>
    <row r="590" spans="1:27" ht="12.75" hidden="1" customHeight="1" outlineLevel="1" x14ac:dyDescent="0.2">
      <c r="A590" s="97" t="s">
        <v>819</v>
      </c>
      <c r="B590" s="63" t="s">
        <v>81</v>
      </c>
      <c r="C590" s="43" t="s">
        <v>79</v>
      </c>
      <c r="D590" s="44">
        <f>$D$11</f>
        <v>110.23</v>
      </c>
      <c r="E590" s="44">
        <f t="shared" ref="E590:AA590" si="344">$D$11</f>
        <v>110.23</v>
      </c>
      <c r="F590" s="44">
        <f t="shared" si="344"/>
        <v>110.23</v>
      </c>
      <c r="G590" s="44">
        <f t="shared" si="344"/>
        <v>110.23</v>
      </c>
      <c r="H590" s="44">
        <f t="shared" si="344"/>
        <v>110.23</v>
      </c>
      <c r="I590" s="44">
        <f t="shared" si="344"/>
        <v>110.23</v>
      </c>
      <c r="J590" s="44">
        <f t="shared" si="344"/>
        <v>110.23</v>
      </c>
      <c r="K590" s="44">
        <f t="shared" si="344"/>
        <v>110.23</v>
      </c>
      <c r="L590" s="44">
        <f t="shared" si="344"/>
        <v>110.23</v>
      </c>
      <c r="M590" s="44">
        <f t="shared" si="344"/>
        <v>110.23</v>
      </c>
      <c r="N590" s="44">
        <f t="shared" si="344"/>
        <v>110.23</v>
      </c>
      <c r="O590" s="44">
        <f t="shared" si="344"/>
        <v>110.23</v>
      </c>
      <c r="P590" s="44">
        <f t="shared" si="344"/>
        <v>110.23</v>
      </c>
      <c r="Q590" s="44">
        <f t="shared" si="344"/>
        <v>110.23</v>
      </c>
      <c r="R590" s="44">
        <f t="shared" si="344"/>
        <v>110.23</v>
      </c>
      <c r="S590" s="44">
        <f t="shared" si="344"/>
        <v>110.23</v>
      </c>
      <c r="T590" s="44">
        <f t="shared" si="344"/>
        <v>110.23</v>
      </c>
      <c r="U590" s="44">
        <f t="shared" si="344"/>
        <v>110.23</v>
      </c>
      <c r="V590" s="44">
        <f t="shared" si="344"/>
        <v>110.23</v>
      </c>
      <c r="W590" s="44">
        <f t="shared" si="344"/>
        <v>110.23</v>
      </c>
      <c r="X590" s="44">
        <f t="shared" si="344"/>
        <v>110.23</v>
      </c>
      <c r="Y590" s="44">
        <f t="shared" si="344"/>
        <v>110.23</v>
      </c>
      <c r="Z590" s="44">
        <f t="shared" si="344"/>
        <v>110.23</v>
      </c>
      <c r="AA590" s="44">
        <f t="shared" si="344"/>
        <v>110.23</v>
      </c>
    </row>
    <row r="591" spans="1:27" collapsed="1" x14ac:dyDescent="0.2">
      <c r="A591" s="96" t="s">
        <v>820</v>
      </c>
      <c r="B591" s="28" t="str">
        <f>"26"&amp;"."&amp;$B$639&amp;"."&amp;$B$640</f>
        <v>26.11.2023</v>
      </c>
      <c r="C591" s="88" t="s">
        <v>76</v>
      </c>
      <c r="D591" s="89">
        <f>ROUND(((D592+D593+D595+D594)/1000),5)</f>
        <v>4.9439799999999998</v>
      </c>
      <c r="E591" s="89">
        <f>ROUND(((E592+E593+E595+E594)/1000),5)</f>
        <v>4.8699899999999996</v>
      </c>
      <c r="F591" s="89">
        <f>ROUND(((F592+F593+F595+F594)/1000),5)</f>
        <v>4.8231299999999999</v>
      </c>
      <c r="G591" s="89">
        <f t="shared" ref="G591:AA591" si="345">ROUND(((G592+G593+G595+G594)/1000),5)</f>
        <v>4.7938700000000001</v>
      </c>
      <c r="H591" s="89">
        <f t="shared" si="345"/>
        <v>4.8066500000000003</v>
      </c>
      <c r="I591" s="89">
        <f t="shared" si="345"/>
        <v>4.8713300000000004</v>
      </c>
      <c r="J591" s="89">
        <f t="shared" si="345"/>
        <v>4.9252200000000004</v>
      </c>
      <c r="K591" s="89">
        <f t="shared" si="345"/>
        <v>4.9747700000000004</v>
      </c>
      <c r="L591" s="89">
        <f t="shared" si="345"/>
        <v>5.2291299999999996</v>
      </c>
      <c r="M591" s="89">
        <f t="shared" si="345"/>
        <v>5.3684900000000004</v>
      </c>
      <c r="N591" s="89">
        <f t="shared" si="345"/>
        <v>5.4379200000000001</v>
      </c>
      <c r="O591" s="89">
        <f t="shared" si="345"/>
        <v>5.5145200000000001</v>
      </c>
      <c r="P591" s="89">
        <f t="shared" si="345"/>
        <v>5.5321899999999999</v>
      </c>
      <c r="Q591" s="89">
        <f t="shared" si="345"/>
        <v>5.5380700000000003</v>
      </c>
      <c r="R591" s="89">
        <f t="shared" si="345"/>
        <v>5.4666699999999997</v>
      </c>
      <c r="S591" s="89">
        <f t="shared" si="345"/>
        <v>5.5013800000000002</v>
      </c>
      <c r="T591" s="89">
        <f t="shared" si="345"/>
        <v>5.5190400000000004</v>
      </c>
      <c r="U591" s="89">
        <f t="shared" si="345"/>
        <v>5.7347000000000001</v>
      </c>
      <c r="V591" s="89">
        <f t="shared" si="345"/>
        <v>5.7545500000000001</v>
      </c>
      <c r="W591" s="89">
        <f t="shared" si="345"/>
        <v>5.6342999999999996</v>
      </c>
      <c r="X591" s="89">
        <f t="shared" si="345"/>
        <v>5.6556100000000002</v>
      </c>
      <c r="Y591" s="89">
        <f t="shared" si="345"/>
        <v>5.3923199999999998</v>
      </c>
      <c r="Z591" s="89">
        <f t="shared" si="345"/>
        <v>5.1665799999999997</v>
      </c>
      <c r="AA591" s="89">
        <f t="shared" si="345"/>
        <v>4.9693500000000004</v>
      </c>
    </row>
    <row r="592" spans="1:27" ht="12.75" hidden="1" customHeight="1" outlineLevel="1" x14ac:dyDescent="0.2">
      <c r="A592" s="97" t="s">
        <v>821</v>
      </c>
      <c r="B592" s="63" t="s">
        <v>242</v>
      </c>
      <c r="C592" s="43" t="s">
        <v>79</v>
      </c>
      <c r="D592" s="44">
        <v>1270.3499999999999</v>
      </c>
      <c r="E592" s="44">
        <v>1196.3599999999999</v>
      </c>
      <c r="F592" s="44">
        <v>1149.5</v>
      </c>
      <c r="G592" s="44">
        <v>1120.24</v>
      </c>
      <c r="H592" s="44">
        <v>1133.02</v>
      </c>
      <c r="I592" s="44">
        <v>1197.7</v>
      </c>
      <c r="J592" s="44">
        <v>1251.5899999999999</v>
      </c>
      <c r="K592" s="44">
        <v>1301.1400000000001</v>
      </c>
      <c r="L592" s="44">
        <v>1555.5</v>
      </c>
      <c r="M592" s="44">
        <v>1694.86</v>
      </c>
      <c r="N592" s="44">
        <v>1764.29</v>
      </c>
      <c r="O592" s="44">
        <v>1840.89</v>
      </c>
      <c r="P592" s="44">
        <v>1858.56</v>
      </c>
      <c r="Q592" s="44">
        <v>1864.44</v>
      </c>
      <c r="R592" s="44">
        <v>1793.04</v>
      </c>
      <c r="S592" s="44">
        <v>1827.75</v>
      </c>
      <c r="T592" s="44">
        <v>1845.41</v>
      </c>
      <c r="U592" s="44">
        <v>2061.0700000000002</v>
      </c>
      <c r="V592" s="44">
        <v>2080.92</v>
      </c>
      <c r="W592" s="44">
        <v>1960.67</v>
      </c>
      <c r="X592" s="44">
        <v>1981.98</v>
      </c>
      <c r="Y592" s="44">
        <v>1718.69</v>
      </c>
      <c r="Z592" s="44">
        <v>1492.95</v>
      </c>
      <c r="AA592" s="44">
        <v>1295.72</v>
      </c>
    </row>
    <row r="593" spans="1:27" ht="12.75" hidden="1" customHeight="1" outlineLevel="1" x14ac:dyDescent="0.2">
      <c r="A593" s="97" t="s">
        <v>822</v>
      </c>
      <c r="B593" s="63" t="s">
        <v>90</v>
      </c>
      <c r="C593" s="43" t="s">
        <v>79</v>
      </c>
      <c r="D593" s="44">
        <f>$D$468</f>
        <v>3559.77</v>
      </c>
      <c r="E593" s="44">
        <f t="shared" ref="E593:AA593" si="346">$D$468</f>
        <v>3559.77</v>
      </c>
      <c r="F593" s="44">
        <f t="shared" si="346"/>
        <v>3559.77</v>
      </c>
      <c r="G593" s="44">
        <f t="shared" si="346"/>
        <v>3559.77</v>
      </c>
      <c r="H593" s="44">
        <f t="shared" si="346"/>
        <v>3559.77</v>
      </c>
      <c r="I593" s="44">
        <f t="shared" si="346"/>
        <v>3559.77</v>
      </c>
      <c r="J593" s="44">
        <f t="shared" si="346"/>
        <v>3559.77</v>
      </c>
      <c r="K593" s="44">
        <f t="shared" si="346"/>
        <v>3559.77</v>
      </c>
      <c r="L593" s="44">
        <f t="shared" si="346"/>
        <v>3559.77</v>
      </c>
      <c r="M593" s="44">
        <f t="shared" si="346"/>
        <v>3559.77</v>
      </c>
      <c r="N593" s="44">
        <f t="shared" si="346"/>
        <v>3559.77</v>
      </c>
      <c r="O593" s="44">
        <f t="shared" si="346"/>
        <v>3559.77</v>
      </c>
      <c r="P593" s="44">
        <f t="shared" si="346"/>
        <v>3559.77</v>
      </c>
      <c r="Q593" s="44">
        <f t="shared" si="346"/>
        <v>3559.77</v>
      </c>
      <c r="R593" s="44">
        <f t="shared" si="346"/>
        <v>3559.77</v>
      </c>
      <c r="S593" s="44">
        <f t="shared" si="346"/>
        <v>3559.77</v>
      </c>
      <c r="T593" s="44">
        <f t="shared" si="346"/>
        <v>3559.77</v>
      </c>
      <c r="U593" s="44">
        <f t="shared" si="346"/>
        <v>3559.77</v>
      </c>
      <c r="V593" s="44">
        <f t="shared" si="346"/>
        <v>3559.77</v>
      </c>
      <c r="W593" s="44">
        <f t="shared" si="346"/>
        <v>3559.77</v>
      </c>
      <c r="X593" s="44">
        <f t="shared" si="346"/>
        <v>3559.77</v>
      </c>
      <c r="Y593" s="44">
        <f t="shared" si="346"/>
        <v>3559.77</v>
      </c>
      <c r="Z593" s="44">
        <f t="shared" si="346"/>
        <v>3559.77</v>
      </c>
      <c r="AA593" s="44">
        <f t="shared" si="346"/>
        <v>3559.77</v>
      </c>
    </row>
    <row r="594" spans="1:27" ht="12.75" hidden="1" customHeight="1" outlineLevel="1" x14ac:dyDescent="0.2">
      <c r="A594" s="97" t="s">
        <v>823</v>
      </c>
      <c r="B594" s="63" t="s">
        <v>83</v>
      </c>
      <c r="C594" s="43" t="s">
        <v>79</v>
      </c>
      <c r="D594" s="44">
        <v>3.63</v>
      </c>
      <c r="E594" s="44">
        <v>3.63</v>
      </c>
      <c r="F594" s="44">
        <v>3.63</v>
      </c>
      <c r="G594" s="44">
        <v>3.63</v>
      </c>
      <c r="H594" s="44">
        <v>3.63</v>
      </c>
      <c r="I594" s="44">
        <v>3.63</v>
      </c>
      <c r="J594" s="44">
        <v>3.63</v>
      </c>
      <c r="K594" s="44">
        <v>3.63</v>
      </c>
      <c r="L594" s="44">
        <v>3.63</v>
      </c>
      <c r="M594" s="44">
        <v>3.63</v>
      </c>
      <c r="N594" s="44">
        <v>3.63</v>
      </c>
      <c r="O594" s="44">
        <v>3.63</v>
      </c>
      <c r="P594" s="44">
        <v>3.63</v>
      </c>
      <c r="Q594" s="44">
        <v>3.63</v>
      </c>
      <c r="R594" s="44">
        <v>3.63</v>
      </c>
      <c r="S594" s="44">
        <v>3.63</v>
      </c>
      <c r="T594" s="44">
        <v>3.63</v>
      </c>
      <c r="U594" s="44">
        <v>3.63</v>
      </c>
      <c r="V594" s="44">
        <v>3.63</v>
      </c>
      <c r="W594" s="44">
        <v>3.63</v>
      </c>
      <c r="X594" s="44">
        <v>3.63</v>
      </c>
      <c r="Y594" s="44">
        <v>3.63</v>
      </c>
      <c r="Z594" s="44">
        <v>3.63</v>
      </c>
      <c r="AA594" s="44">
        <v>3.63</v>
      </c>
    </row>
    <row r="595" spans="1:27" ht="12.75" hidden="1" customHeight="1" outlineLevel="1" x14ac:dyDescent="0.2">
      <c r="A595" s="97" t="s">
        <v>824</v>
      </c>
      <c r="B595" s="63" t="s">
        <v>81</v>
      </c>
      <c r="C595" s="43" t="s">
        <v>79</v>
      </c>
      <c r="D595" s="44">
        <f>$D$11</f>
        <v>110.23</v>
      </c>
      <c r="E595" s="44">
        <f t="shared" ref="E595:AA595" si="347">$D$11</f>
        <v>110.23</v>
      </c>
      <c r="F595" s="44">
        <f t="shared" si="347"/>
        <v>110.23</v>
      </c>
      <c r="G595" s="44">
        <f t="shared" si="347"/>
        <v>110.23</v>
      </c>
      <c r="H595" s="44">
        <f t="shared" si="347"/>
        <v>110.23</v>
      </c>
      <c r="I595" s="44">
        <f t="shared" si="347"/>
        <v>110.23</v>
      </c>
      <c r="J595" s="44">
        <f t="shared" si="347"/>
        <v>110.23</v>
      </c>
      <c r="K595" s="44">
        <f t="shared" si="347"/>
        <v>110.23</v>
      </c>
      <c r="L595" s="44">
        <f t="shared" si="347"/>
        <v>110.23</v>
      </c>
      <c r="M595" s="44">
        <f t="shared" si="347"/>
        <v>110.23</v>
      </c>
      <c r="N595" s="44">
        <f t="shared" si="347"/>
        <v>110.23</v>
      </c>
      <c r="O595" s="44">
        <f t="shared" si="347"/>
        <v>110.23</v>
      </c>
      <c r="P595" s="44">
        <f t="shared" si="347"/>
        <v>110.23</v>
      </c>
      <c r="Q595" s="44">
        <f t="shared" si="347"/>
        <v>110.23</v>
      </c>
      <c r="R595" s="44">
        <f t="shared" si="347"/>
        <v>110.23</v>
      </c>
      <c r="S595" s="44">
        <f t="shared" si="347"/>
        <v>110.23</v>
      </c>
      <c r="T595" s="44">
        <f t="shared" si="347"/>
        <v>110.23</v>
      </c>
      <c r="U595" s="44">
        <f t="shared" si="347"/>
        <v>110.23</v>
      </c>
      <c r="V595" s="44">
        <f t="shared" si="347"/>
        <v>110.23</v>
      </c>
      <c r="W595" s="44">
        <f t="shared" si="347"/>
        <v>110.23</v>
      </c>
      <c r="X595" s="44">
        <f t="shared" si="347"/>
        <v>110.23</v>
      </c>
      <c r="Y595" s="44">
        <f t="shared" si="347"/>
        <v>110.23</v>
      </c>
      <c r="Z595" s="44">
        <f t="shared" si="347"/>
        <v>110.23</v>
      </c>
      <c r="AA595" s="44">
        <f t="shared" si="347"/>
        <v>110.23</v>
      </c>
    </row>
    <row r="596" spans="1:27" collapsed="1" x14ac:dyDescent="0.2">
      <c r="A596" s="96" t="s">
        <v>825</v>
      </c>
      <c r="B596" s="28" t="str">
        <f>"27"&amp;"."&amp;$B$639&amp;"."&amp;$B$640</f>
        <v>27.11.2023</v>
      </c>
      <c r="C596" s="88" t="s">
        <v>76</v>
      </c>
      <c r="D596" s="89">
        <f>ROUND(((D597+D598+D600+D599)/1000),5)</f>
        <v>4.7929599999999999</v>
      </c>
      <c r="E596" s="89">
        <f>ROUND(((E597+E598+E600+E599)/1000),5)</f>
        <v>4.7305999999999999</v>
      </c>
      <c r="F596" s="89">
        <f>ROUND(((F597+F598+F600+F599)/1000),5)</f>
        <v>4.6600200000000003</v>
      </c>
      <c r="G596" s="89">
        <f t="shared" ref="G596:AA596" si="348">ROUND(((G597+G598+G600+G599)/1000),5)</f>
        <v>4.6478000000000002</v>
      </c>
      <c r="H596" s="89">
        <f t="shared" si="348"/>
        <v>4.6951499999999999</v>
      </c>
      <c r="I596" s="89">
        <f t="shared" si="348"/>
        <v>4.8446199999999999</v>
      </c>
      <c r="J596" s="89">
        <f t="shared" si="348"/>
        <v>4.9605300000000003</v>
      </c>
      <c r="K596" s="89">
        <f t="shared" si="348"/>
        <v>5.2840199999999999</v>
      </c>
      <c r="L596" s="89">
        <f t="shared" si="348"/>
        <v>5.4989400000000002</v>
      </c>
      <c r="M596" s="89">
        <f t="shared" si="348"/>
        <v>5.5208500000000003</v>
      </c>
      <c r="N596" s="89">
        <f t="shared" si="348"/>
        <v>5.60154</v>
      </c>
      <c r="O596" s="89">
        <f t="shared" si="348"/>
        <v>5.6551799999999997</v>
      </c>
      <c r="P596" s="89">
        <f t="shared" si="348"/>
        <v>5.62378</v>
      </c>
      <c r="Q596" s="89">
        <f t="shared" si="348"/>
        <v>5.6531599999999997</v>
      </c>
      <c r="R596" s="89">
        <f t="shared" si="348"/>
        <v>5.65212</v>
      </c>
      <c r="S596" s="89">
        <f t="shared" si="348"/>
        <v>5.5942499999999997</v>
      </c>
      <c r="T596" s="89">
        <f t="shared" si="348"/>
        <v>5.5814199999999996</v>
      </c>
      <c r="U596" s="89">
        <f t="shared" si="348"/>
        <v>5.5785900000000002</v>
      </c>
      <c r="V596" s="89">
        <f t="shared" si="348"/>
        <v>5.5601000000000003</v>
      </c>
      <c r="W596" s="89">
        <f t="shared" si="348"/>
        <v>5.57064</v>
      </c>
      <c r="X596" s="89">
        <f t="shared" si="348"/>
        <v>5.4649099999999997</v>
      </c>
      <c r="Y596" s="89">
        <f t="shared" si="348"/>
        <v>5.2552700000000003</v>
      </c>
      <c r="Z596" s="89">
        <f t="shared" si="348"/>
        <v>5.0195100000000004</v>
      </c>
      <c r="AA596" s="89">
        <f t="shared" si="348"/>
        <v>4.9156899999999997</v>
      </c>
    </row>
    <row r="597" spans="1:27" ht="12.75" hidden="1" customHeight="1" outlineLevel="1" x14ac:dyDescent="0.2">
      <c r="A597" s="97" t="s">
        <v>826</v>
      </c>
      <c r="B597" s="63" t="s">
        <v>242</v>
      </c>
      <c r="C597" s="43" t="s">
        <v>79</v>
      </c>
      <c r="D597" s="44">
        <v>1119.33</v>
      </c>
      <c r="E597" s="44">
        <v>1056.97</v>
      </c>
      <c r="F597" s="44">
        <v>986.39</v>
      </c>
      <c r="G597" s="44">
        <v>974.17</v>
      </c>
      <c r="H597" s="44">
        <v>1021.52</v>
      </c>
      <c r="I597" s="44">
        <v>1170.99</v>
      </c>
      <c r="J597" s="44">
        <v>1286.9000000000001</v>
      </c>
      <c r="K597" s="44">
        <v>1610.39</v>
      </c>
      <c r="L597" s="44">
        <v>1825.31</v>
      </c>
      <c r="M597" s="44">
        <v>1847.22</v>
      </c>
      <c r="N597" s="44">
        <v>1927.91</v>
      </c>
      <c r="O597" s="44">
        <v>1981.55</v>
      </c>
      <c r="P597" s="44">
        <v>1950.15</v>
      </c>
      <c r="Q597" s="44">
        <v>1979.53</v>
      </c>
      <c r="R597" s="44">
        <v>1978.49</v>
      </c>
      <c r="S597" s="44">
        <v>1920.62</v>
      </c>
      <c r="T597" s="44">
        <v>1907.79</v>
      </c>
      <c r="U597" s="44">
        <v>1904.96</v>
      </c>
      <c r="V597" s="44">
        <v>1886.47</v>
      </c>
      <c r="W597" s="44">
        <v>1897.01</v>
      </c>
      <c r="X597" s="44">
        <v>1791.28</v>
      </c>
      <c r="Y597" s="44">
        <v>1581.64</v>
      </c>
      <c r="Z597" s="44">
        <v>1345.88</v>
      </c>
      <c r="AA597" s="44">
        <v>1242.06</v>
      </c>
    </row>
    <row r="598" spans="1:27" ht="12.75" hidden="1" customHeight="1" outlineLevel="1" x14ac:dyDescent="0.2">
      <c r="A598" s="97" t="s">
        <v>827</v>
      </c>
      <c r="B598" s="63" t="s">
        <v>90</v>
      </c>
      <c r="C598" s="43" t="s">
        <v>79</v>
      </c>
      <c r="D598" s="44">
        <f>$D$468</f>
        <v>3559.77</v>
      </c>
      <c r="E598" s="44">
        <f t="shared" ref="E598:AA598" si="349">$D$468</f>
        <v>3559.77</v>
      </c>
      <c r="F598" s="44">
        <f t="shared" si="349"/>
        <v>3559.77</v>
      </c>
      <c r="G598" s="44">
        <f t="shared" si="349"/>
        <v>3559.77</v>
      </c>
      <c r="H598" s="44">
        <f t="shared" si="349"/>
        <v>3559.77</v>
      </c>
      <c r="I598" s="44">
        <f t="shared" si="349"/>
        <v>3559.77</v>
      </c>
      <c r="J598" s="44">
        <f t="shared" si="349"/>
        <v>3559.77</v>
      </c>
      <c r="K598" s="44">
        <f t="shared" si="349"/>
        <v>3559.77</v>
      </c>
      <c r="L598" s="44">
        <f t="shared" si="349"/>
        <v>3559.77</v>
      </c>
      <c r="M598" s="44">
        <f t="shared" si="349"/>
        <v>3559.77</v>
      </c>
      <c r="N598" s="44">
        <f t="shared" si="349"/>
        <v>3559.77</v>
      </c>
      <c r="O598" s="44">
        <f t="shared" si="349"/>
        <v>3559.77</v>
      </c>
      <c r="P598" s="44">
        <f t="shared" si="349"/>
        <v>3559.77</v>
      </c>
      <c r="Q598" s="44">
        <f t="shared" si="349"/>
        <v>3559.77</v>
      </c>
      <c r="R598" s="44">
        <f t="shared" si="349"/>
        <v>3559.77</v>
      </c>
      <c r="S598" s="44">
        <f t="shared" si="349"/>
        <v>3559.77</v>
      </c>
      <c r="T598" s="44">
        <f t="shared" si="349"/>
        <v>3559.77</v>
      </c>
      <c r="U598" s="44">
        <f t="shared" si="349"/>
        <v>3559.77</v>
      </c>
      <c r="V598" s="44">
        <f t="shared" si="349"/>
        <v>3559.77</v>
      </c>
      <c r="W598" s="44">
        <f t="shared" si="349"/>
        <v>3559.77</v>
      </c>
      <c r="X598" s="44">
        <f t="shared" si="349"/>
        <v>3559.77</v>
      </c>
      <c r="Y598" s="44">
        <f t="shared" si="349"/>
        <v>3559.77</v>
      </c>
      <c r="Z598" s="44">
        <f t="shared" si="349"/>
        <v>3559.77</v>
      </c>
      <c r="AA598" s="44">
        <f t="shared" si="349"/>
        <v>3559.77</v>
      </c>
    </row>
    <row r="599" spans="1:27" ht="12.75" hidden="1" customHeight="1" outlineLevel="1" x14ac:dyDescent="0.2">
      <c r="A599" s="97" t="s">
        <v>828</v>
      </c>
      <c r="B599" s="63" t="s">
        <v>83</v>
      </c>
      <c r="C599" s="43" t="s">
        <v>79</v>
      </c>
      <c r="D599" s="44">
        <v>3.63</v>
      </c>
      <c r="E599" s="44">
        <v>3.63</v>
      </c>
      <c r="F599" s="44">
        <v>3.63</v>
      </c>
      <c r="G599" s="44">
        <v>3.63</v>
      </c>
      <c r="H599" s="44">
        <v>3.63</v>
      </c>
      <c r="I599" s="44">
        <v>3.63</v>
      </c>
      <c r="J599" s="44">
        <v>3.63</v>
      </c>
      <c r="K599" s="44">
        <v>3.63</v>
      </c>
      <c r="L599" s="44">
        <v>3.63</v>
      </c>
      <c r="M599" s="44">
        <v>3.63</v>
      </c>
      <c r="N599" s="44">
        <v>3.63</v>
      </c>
      <c r="O599" s="44">
        <v>3.63</v>
      </c>
      <c r="P599" s="44">
        <v>3.63</v>
      </c>
      <c r="Q599" s="44">
        <v>3.63</v>
      </c>
      <c r="R599" s="44">
        <v>3.63</v>
      </c>
      <c r="S599" s="44">
        <v>3.63</v>
      </c>
      <c r="T599" s="44">
        <v>3.63</v>
      </c>
      <c r="U599" s="44">
        <v>3.63</v>
      </c>
      <c r="V599" s="44">
        <v>3.63</v>
      </c>
      <c r="W599" s="44">
        <v>3.63</v>
      </c>
      <c r="X599" s="44">
        <v>3.63</v>
      </c>
      <c r="Y599" s="44">
        <v>3.63</v>
      </c>
      <c r="Z599" s="44">
        <v>3.63</v>
      </c>
      <c r="AA599" s="44">
        <v>3.63</v>
      </c>
    </row>
    <row r="600" spans="1:27" ht="12.75" hidden="1" customHeight="1" outlineLevel="1" x14ac:dyDescent="0.2">
      <c r="A600" s="97" t="s">
        <v>829</v>
      </c>
      <c r="B600" s="63" t="s">
        <v>81</v>
      </c>
      <c r="C600" s="43" t="s">
        <v>79</v>
      </c>
      <c r="D600" s="44">
        <f>$D$11</f>
        <v>110.23</v>
      </c>
      <c r="E600" s="44">
        <f t="shared" ref="E600:AA600" si="350">$D$11</f>
        <v>110.23</v>
      </c>
      <c r="F600" s="44">
        <f t="shared" si="350"/>
        <v>110.23</v>
      </c>
      <c r="G600" s="44">
        <f t="shared" si="350"/>
        <v>110.23</v>
      </c>
      <c r="H600" s="44">
        <f t="shared" si="350"/>
        <v>110.23</v>
      </c>
      <c r="I600" s="44">
        <f t="shared" si="350"/>
        <v>110.23</v>
      </c>
      <c r="J600" s="44">
        <f t="shared" si="350"/>
        <v>110.23</v>
      </c>
      <c r="K600" s="44">
        <f t="shared" si="350"/>
        <v>110.23</v>
      </c>
      <c r="L600" s="44">
        <f t="shared" si="350"/>
        <v>110.23</v>
      </c>
      <c r="M600" s="44">
        <f t="shared" si="350"/>
        <v>110.23</v>
      </c>
      <c r="N600" s="44">
        <f t="shared" si="350"/>
        <v>110.23</v>
      </c>
      <c r="O600" s="44">
        <f t="shared" si="350"/>
        <v>110.23</v>
      </c>
      <c r="P600" s="44">
        <f t="shared" si="350"/>
        <v>110.23</v>
      </c>
      <c r="Q600" s="44">
        <f t="shared" si="350"/>
        <v>110.23</v>
      </c>
      <c r="R600" s="44">
        <f t="shared" si="350"/>
        <v>110.23</v>
      </c>
      <c r="S600" s="44">
        <f t="shared" si="350"/>
        <v>110.23</v>
      </c>
      <c r="T600" s="44">
        <f t="shared" si="350"/>
        <v>110.23</v>
      </c>
      <c r="U600" s="44">
        <f t="shared" si="350"/>
        <v>110.23</v>
      </c>
      <c r="V600" s="44">
        <f t="shared" si="350"/>
        <v>110.23</v>
      </c>
      <c r="W600" s="44">
        <f t="shared" si="350"/>
        <v>110.23</v>
      </c>
      <c r="X600" s="44">
        <f t="shared" si="350"/>
        <v>110.23</v>
      </c>
      <c r="Y600" s="44">
        <f t="shared" si="350"/>
        <v>110.23</v>
      </c>
      <c r="Z600" s="44">
        <f t="shared" si="350"/>
        <v>110.23</v>
      </c>
      <c r="AA600" s="44">
        <f t="shared" si="350"/>
        <v>110.23</v>
      </c>
    </row>
    <row r="601" spans="1:27" collapsed="1" x14ac:dyDescent="0.2">
      <c r="A601" s="96" t="s">
        <v>830</v>
      </c>
      <c r="B601" s="28" t="str">
        <f>"28"&amp;"."&amp;$B$639&amp;"."&amp;$B$640</f>
        <v>28.11.2023</v>
      </c>
      <c r="C601" s="88" t="s">
        <v>76</v>
      </c>
      <c r="D601" s="89">
        <f>ROUND(((D602+D603+D605+D604)/1000),5)</f>
        <v>4.8501500000000002</v>
      </c>
      <c r="E601" s="89">
        <f>ROUND(((E602+E603+E605+E604)/1000),5)</f>
        <v>4.7564099999999998</v>
      </c>
      <c r="F601" s="89">
        <f>ROUND(((F602+F603+F605+F604)/1000),5)</f>
        <v>4.6868600000000002</v>
      </c>
      <c r="G601" s="89">
        <f t="shared" ref="G601:AA601" si="351">ROUND(((G602+G603+G605+G604)/1000),5)</f>
        <v>4.6895499999999997</v>
      </c>
      <c r="H601" s="89">
        <f t="shared" si="351"/>
        <v>4.7426399999999997</v>
      </c>
      <c r="I601" s="89">
        <f t="shared" si="351"/>
        <v>4.9081200000000003</v>
      </c>
      <c r="J601" s="89">
        <f t="shared" si="351"/>
        <v>5.1032400000000004</v>
      </c>
      <c r="K601" s="89">
        <f t="shared" si="351"/>
        <v>5.28376</v>
      </c>
      <c r="L601" s="89">
        <f t="shared" si="351"/>
        <v>5.5805300000000004</v>
      </c>
      <c r="M601" s="89">
        <f t="shared" si="351"/>
        <v>5.6146200000000004</v>
      </c>
      <c r="N601" s="89">
        <f t="shared" si="351"/>
        <v>5.6207000000000003</v>
      </c>
      <c r="O601" s="89">
        <f t="shared" si="351"/>
        <v>5.6300400000000002</v>
      </c>
      <c r="P601" s="89">
        <f t="shared" si="351"/>
        <v>5.6240300000000003</v>
      </c>
      <c r="Q601" s="89">
        <f t="shared" si="351"/>
        <v>5.6214199999999996</v>
      </c>
      <c r="R601" s="89">
        <f t="shared" si="351"/>
        <v>5.6223000000000001</v>
      </c>
      <c r="S601" s="89">
        <f t="shared" si="351"/>
        <v>5.61972</v>
      </c>
      <c r="T601" s="89">
        <f t="shared" si="351"/>
        <v>5.6274100000000002</v>
      </c>
      <c r="U601" s="89">
        <f t="shared" si="351"/>
        <v>5.6357900000000001</v>
      </c>
      <c r="V601" s="89">
        <f t="shared" si="351"/>
        <v>5.6299099999999997</v>
      </c>
      <c r="W601" s="89">
        <f t="shared" si="351"/>
        <v>5.6209899999999999</v>
      </c>
      <c r="X601" s="89">
        <f t="shared" si="351"/>
        <v>5.5110400000000004</v>
      </c>
      <c r="Y601" s="89">
        <f t="shared" si="351"/>
        <v>5.3085000000000004</v>
      </c>
      <c r="Z601" s="89">
        <f t="shared" si="351"/>
        <v>5.0278400000000003</v>
      </c>
      <c r="AA601" s="89">
        <f t="shared" si="351"/>
        <v>4.9235100000000003</v>
      </c>
    </row>
    <row r="602" spans="1:27" ht="12.75" hidden="1" customHeight="1" outlineLevel="1" x14ac:dyDescent="0.2">
      <c r="A602" s="97" t="s">
        <v>831</v>
      </c>
      <c r="B602" s="63" t="s">
        <v>242</v>
      </c>
      <c r="C602" s="43" t="s">
        <v>79</v>
      </c>
      <c r="D602" s="44">
        <v>1176.52</v>
      </c>
      <c r="E602" s="44">
        <v>1082.78</v>
      </c>
      <c r="F602" s="44">
        <v>1013.23</v>
      </c>
      <c r="G602" s="44">
        <v>1015.92</v>
      </c>
      <c r="H602" s="44">
        <v>1069.01</v>
      </c>
      <c r="I602" s="44">
        <v>1234.49</v>
      </c>
      <c r="J602" s="44">
        <v>1429.61</v>
      </c>
      <c r="K602" s="44">
        <v>1610.13</v>
      </c>
      <c r="L602" s="44">
        <v>1906.9</v>
      </c>
      <c r="M602" s="44">
        <v>1940.99</v>
      </c>
      <c r="N602" s="44">
        <v>1947.07</v>
      </c>
      <c r="O602" s="44">
        <v>1956.41</v>
      </c>
      <c r="P602" s="44">
        <v>1950.4</v>
      </c>
      <c r="Q602" s="44">
        <v>1947.79</v>
      </c>
      <c r="R602" s="44">
        <v>1948.67</v>
      </c>
      <c r="S602" s="44">
        <v>1946.09</v>
      </c>
      <c r="T602" s="44">
        <v>1953.78</v>
      </c>
      <c r="U602" s="44">
        <v>1962.16</v>
      </c>
      <c r="V602" s="44">
        <v>1956.28</v>
      </c>
      <c r="W602" s="44">
        <v>1947.36</v>
      </c>
      <c r="X602" s="44">
        <v>1837.41</v>
      </c>
      <c r="Y602" s="44">
        <v>1634.87</v>
      </c>
      <c r="Z602" s="44">
        <v>1354.21</v>
      </c>
      <c r="AA602" s="44">
        <v>1249.8800000000001</v>
      </c>
    </row>
    <row r="603" spans="1:27" ht="12.75" hidden="1" customHeight="1" outlineLevel="1" x14ac:dyDescent="0.2">
      <c r="A603" s="97" t="s">
        <v>832</v>
      </c>
      <c r="B603" s="63" t="s">
        <v>90</v>
      </c>
      <c r="C603" s="43" t="s">
        <v>79</v>
      </c>
      <c r="D603" s="44">
        <f>$D$468</f>
        <v>3559.77</v>
      </c>
      <c r="E603" s="44">
        <f t="shared" ref="E603:AA603" si="352">$D$468</f>
        <v>3559.77</v>
      </c>
      <c r="F603" s="44">
        <f t="shared" si="352"/>
        <v>3559.77</v>
      </c>
      <c r="G603" s="44">
        <f t="shared" si="352"/>
        <v>3559.77</v>
      </c>
      <c r="H603" s="44">
        <f t="shared" si="352"/>
        <v>3559.77</v>
      </c>
      <c r="I603" s="44">
        <f t="shared" si="352"/>
        <v>3559.77</v>
      </c>
      <c r="J603" s="44">
        <f t="shared" si="352"/>
        <v>3559.77</v>
      </c>
      <c r="K603" s="44">
        <f t="shared" si="352"/>
        <v>3559.77</v>
      </c>
      <c r="L603" s="44">
        <f t="shared" si="352"/>
        <v>3559.77</v>
      </c>
      <c r="M603" s="44">
        <f t="shared" si="352"/>
        <v>3559.77</v>
      </c>
      <c r="N603" s="44">
        <f t="shared" si="352"/>
        <v>3559.77</v>
      </c>
      <c r="O603" s="44">
        <f t="shared" si="352"/>
        <v>3559.77</v>
      </c>
      <c r="P603" s="44">
        <f t="shared" si="352"/>
        <v>3559.77</v>
      </c>
      <c r="Q603" s="44">
        <f t="shared" si="352"/>
        <v>3559.77</v>
      </c>
      <c r="R603" s="44">
        <f t="shared" si="352"/>
        <v>3559.77</v>
      </c>
      <c r="S603" s="44">
        <f t="shared" si="352"/>
        <v>3559.77</v>
      </c>
      <c r="T603" s="44">
        <f t="shared" si="352"/>
        <v>3559.77</v>
      </c>
      <c r="U603" s="44">
        <f t="shared" si="352"/>
        <v>3559.77</v>
      </c>
      <c r="V603" s="44">
        <f t="shared" si="352"/>
        <v>3559.77</v>
      </c>
      <c r="W603" s="44">
        <f t="shared" si="352"/>
        <v>3559.77</v>
      </c>
      <c r="X603" s="44">
        <f t="shared" si="352"/>
        <v>3559.77</v>
      </c>
      <c r="Y603" s="44">
        <f t="shared" si="352"/>
        <v>3559.77</v>
      </c>
      <c r="Z603" s="44">
        <f t="shared" si="352"/>
        <v>3559.77</v>
      </c>
      <c r="AA603" s="44">
        <f t="shared" si="352"/>
        <v>3559.77</v>
      </c>
    </row>
    <row r="604" spans="1:27" ht="12.75" hidden="1" customHeight="1" outlineLevel="1" x14ac:dyDescent="0.2">
      <c r="A604" s="97" t="s">
        <v>833</v>
      </c>
      <c r="B604" s="63" t="s">
        <v>83</v>
      </c>
      <c r="C604" s="43" t="s">
        <v>79</v>
      </c>
      <c r="D604" s="44">
        <v>3.63</v>
      </c>
      <c r="E604" s="44">
        <v>3.63</v>
      </c>
      <c r="F604" s="44">
        <v>3.63</v>
      </c>
      <c r="G604" s="44">
        <v>3.63</v>
      </c>
      <c r="H604" s="44">
        <v>3.63</v>
      </c>
      <c r="I604" s="44">
        <v>3.63</v>
      </c>
      <c r="J604" s="44">
        <v>3.63</v>
      </c>
      <c r="K604" s="44">
        <v>3.63</v>
      </c>
      <c r="L604" s="44">
        <v>3.63</v>
      </c>
      <c r="M604" s="44">
        <v>3.63</v>
      </c>
      <c r="N604" s="44">
        <v>3.63</v>
      </c>
      <c r="O604" s="44">
        <v>3.63</v>
      </c>
      <c r="P604" s="44">
        <v>3.63</v>
      </c>
      <c r="Q604" s="44">
        <v>3.63</v>
      </c>
      <c r="R604" s="44">
        <v>3.63</v>
      </c>
      <c r="S604" s="44">
        <v>3.63</v>
      </c>
      <c r="T604" s="44">
        <v>3.63</v>
      </c>
      <c r="U604" s="44">
        <v>3.63</v>
      </c>
      <c r="V604" s="44">
        <v>3.63</v>
      </c>
      <c r="W604" s="44">
        <v>3.63</v>
      </c>
      <c r="X604" s="44">
        <v>3.63</v>
      </c>
      <c r="Y604" s="44">
        <v>3.63</v>
      </c>
      <c r="Z604" s="44">
        <v>3.63</v>
      </c>
      <c r="AA604" s="44">
        <v>3.63</v>
      </c>
    </row>
    <row r="605" spans="1:27" ht="12.75" hidden="1" customHeight="1" outlineLevel="1" x14ac:dyDescent="0.2">
      <c r="A605" s="97" t="s">
        <v>834</v>
      </c>
      <c r="B605" s="63" t="s">
        <v>81</v>
      </c>
      <c r="C605" s="43" t="s">
        <v>79</v>
      </c>
      <c r="D605" s="44">
        <f>$D$11</f>
        <v>110.23</v>
      </c>
      <c r="E605" s="44">
        <f t="shared" ref="E605:AA605" si="353">$D$11</f>
        <v>110.23</v>
      </c>
      <c r="F605" s="44">
        <f t="shared" si="353"/>
        <v>110.23</v>
      </c>
      <c r="G605" s="44">
        <f t="shared" si="353"/>
        <v>110.23</v>
      </c>
      <c r="H605" s="44">
        <f t="shared" si="353"/>
        <v>110.23</v>
      </c>
      <c r="I605" s="44">
        <f t="shared" si="353"/>
        <v>110.23</v>
      </c>
      <c r="J605" s="44">
        <f t="shared" si="353"/>
        <v>110.23</v>
      </c>
      <c r="K605" s="44">
        <f t="shared" si="353"/>
        <v>110.23</v>
      </c>
      <c r="L605" s="44">
        <f t="shared" si="353"/>
        <v>110.23</v>
      </c>
      <c r="M605" s="44">
        <f t="shared" si="353"/>
        <v>110.23</v>
      </c>
      <c r="N605" s="44">
        <f t="shared" si="353"/>
        <v>110.23</v>
      </c>
      <c r="O605" s="44">
        <f t="shared" si="353"/>
        <v>110.23</v>
      </c>
      <c r="P605" s="44">
        <f t="shared" si="353"/>
        <v>110.23</v>
      </c>
      <c r="Q605" s="44">
        <f t="shared" si="353"/>
        <v>110.23</v>
      </c>
      <c r="R605" s="44">
        <f t="shared" si="353"/>
        <v>110.23</v>
      </c>
      <c r="S605" s="44">
        <f t="shared" si="353"/>
        <v>110.23</v>
      </c>
      <c r="T605" s="44">
        <f t="shared" si="353"/>
        <v>110.23</v>
      </c>
      <c r="U605" s="44">
        <f t="shared" si="353"/>
        <v>110.23</v>
      </c>
      <c r="V605" s="44">
        <f t="shared" si="353"/>
        <v>110.23</v>
      </c>
      <c r="W605" s="44">
        <f t="shared" si="353"/>
        <v>110.23</v>
      </c>
      <c r="X605" s="44">
        <f t="shared" si="353"/>
        <v>110.23</v>
      </c>
      <c r="Y605" s="44">
        <f t="shared" si="353"/>
        <v>110.23</v>
      </c>
      <c r="Z605" s="44">
        <f t="shared" si="353"/>
        <v>110.23</v>
      </c>
      <c r="AA605" s="44">
        <f t="shared" si="353"/>
        <v>110.23</v>
      </c>
    </row>
    <row r="606" spans="1:27" collapsed="1" x14ac:dyDescent="0.2">
      <c r="A606" s="96" t="s">
        <v>835</v>
      </c>
      <c r="B606" s="28" t="str">
        <f>"29"&amp;"."&amp;$B$639&amp;"."&amp;$B$640</f>
        <v>29.11.2023</v>
      </c>
      <c r="C606" s="88" t="s">
        <v>76</v>
      </c>
      <c r="D606" s="89">
        <f>ROUND(((D607+D608+D610+D609)/1000),5)</f>
        <v>4.8659299999999996</v>
      </c>
      <c r="E606" s="89">
        <f>ROUND(((E607+E608+E610+E609)/1000),5)</f>
        <v>4.7968700000000002</v>
      </c>
      <c r="F606" s="89">
        <f>ROUND(((F607+F608+F610+F609)/1000),5)</f>
        <v>4.7428600000000003</v>
      </c>
      <c r="G606" s="89">
        <f t="shared" ref="G606:AA606" si="354">ROUND(((G607+G608+G610+G609)/1000),5)</f>
        <v>4.7410199999999998</v>
      </c>
      <c r="H606" s="89">
        <f t="shared" si="354"/>
        <v>4.7906300000000002</v>
      </c>
      <c r="I606" s="89">
        <f t="shared" si="354"/>
        <v>4.9286099999999999</v>
      </c>
      <c r="J606" s="89">
        <f t="shared" si="354"/>
        <v>5.10168</v>
      </c>
      <c r="K606" s="89">
        <f t="shared" si="354"/>
        <v>5.3865499999999997</v>
      </c>
      <c r="L606" s="89">
        <f t="shared" si="354"/>
        <v>5.5407000000000002</v>
      </c>
      <c r="M606" s="89">
        <f t="shared" si="354"/>
        <v>5.5747799999999996</v>
      </c>
      <c r="N606" s="89">
        <f t="shared" si="354"/>
        <v>5.5945999999999998</v>
      </c>
      <c r="O606" s="89">
        <f t="shared" si="354"/>
        <v>5.6313899999999997</v>
      </c>
      <c r="P606" s="89">
        <f t="shared" si="354"/>
        <v>5.6139400000000004</v>
      </c>
      <c r="Q606" s="89">
        <f t="shared" si="354"/>
        <v>5.6211000000000002</v>
      </c>
      <c r="R606" s="89">
        <f t="shared" si="354"/>
        <v>5.6108799999999999</v>
      </c>
      <c r="S606" s="89">
        <f t="shared" si="354"/>
        <v>5.5927100000000003</v>
      </c>
      <c r="T606" s="89">
        <f t="shared" si="354"/>
        <v>5.59504</v>
      </c>
      <c r="U606" s="89">
        <f t="shared" si="354"/>
        <v>5.6005099999999999</v>
      </c>
      <c r="V606" s="89">
        <f t="shared" si="354"/>
        <v>5.5890000000000004</v>
      </c>
      <c r="W606" s="89">
        <f t="shared" si="354"/>
        <v>5.5758299999999998</v>
      </c>
      <c r="X606" s="89">
        <f t="shared" si="354"/>
        <v>5.4533100000000001</v>
      </c>
      <c r="Y606" s="89">
        <f t="shared" si="354"/>
        <v>5.3748100000000001</v>
      </c>
      <c r="Z606" s="89">
        <f t="shared" si="354"/>
        <v>5.1505400000000003</v>
      </c>
      <c r="AA606" s="89">
        <f t="shared" si="354"/>
        <v>4.9373699999999996</v>
      </c>
    </row>
    <row r="607" spans="1:27" ht="12.75" hidden="1" customHeight="1" outlineLevel="1" x14ac:dyDescent="0.2">
      <c r="A607" s="97" t="s">
        <v>836</v>
      </c>
      <c r="B607" s="63" t="s">
        <v>242</v>
      </c>
      <c r="C607" s="43" t="s">
        <v>79</v>
      </c>
      <c r="D607" s="44">
        <v>1192.3</v>
      </c>
      <c r="E607" s="44">
        <v>1123.24</v>
      </c>
      <c r="F607" s="44">
        <v>1069.23</v>
      </c>
      <c r="G607" s="44">
        <v>1067.3900000000001</v>
      </c>
      <c r="H607" s="44">
        <v>1117</v>
      </c>
      <c r="I607" s="44">
        <v>1254.98</v>
      </c>
      <c r="J607" s="44">
        <v>1428.05</v>
      </c>
      <c r="K607" s="44">
        <v>1712.92</v>
      </c>
      <c r="L607" s="44">
        <v>1867.07</v>
      </c>
      <c r="M607" s="44">
        <v>1901.15</v>
      </c>
      <c r="N607" s="44">
        <v>1920.97</v>
      </c>
      <c r="O607" s="44">
        <v>1957.76</v>
      </c>
      <c r="P607" s="44">
        <v>1940.31</v>
      </c>
      <c r="Q607" s="44">
        <v>1947.47</v>
      </c>
      <c r="R607" s="44">
        <v>1937.25</v>
      </c>
      <c r="S607" s="44">
        <v>1919.08</v>
      </c>
      <c r="T607" s="44">
        <v>1921.41</v>
      </c>
      <c r="U607" s="44">
        <v>1926.88</v>
      </c>
      <c r="V607" s="44">
        <v>1915.37</v>
      </c>
      <c r="W607" s="44">
        <v>1902.2</v>
      </c>
      <c r="X607" s="44">
        <v>1779.68</v>
      </c>
      <c r="Y607" s="44">
        <v>1701.18</v>
      </c>
      <c r="Z607" s="44">
        <v>1476.91</v>
      </c>
      <c r="AA607" s="44">
        <v>1263.74</v>
      </c>
    </row>
    <row r="608" spans="1:27" ht="12.75" hidden="1" customHeight="1" outlineLevel="1" x14ac:dyDescent="0.2">
      <c r="A608" s="97" t="s">
        <v>837</v>
      </c>
      <c r="B608" s="63" t="s">
        <v>90</v>
      </c>
      <c r="C608" s="43" t="s">
        <v>79</v>
      </c>
      <c r="D608" s="44">
        <f>$D$468</f>
        <v>3559.77</v>
      </c>
      <c r="E608" s="44">
        <f t="shared" ref="E608:AA608" si="355">$D$468</f>
        <v>3559.77</v>
      </c>
      <c r="F608" s="44">
        <f t="shared" si="355"/>
        <v>3559.77</v>
      </c>
      <c r="G608" s="44">
        <f t="shared" si="355"/>
        <v>3559.77</v>
      </c>
      <c r="H608" s="44">
        <f t="shared" si="355"/>
        <v>3559.77</v>
      </c>
      <c r="I608" s="44">
        <f t="shared" si="355"/>
        <v>3559.77</v>
      </c>
      <c r="J608" s="44">
        <f t="shared" si="355"/>
        <v>3559.77</v>
      </c>
      <c r="K608" s="44">
        <f t="shared" si="355"/>
        <v>3559.77</v>
      </c>
      <c r="L608" s="44">
        <f t="shared" si="355"/>
        <v>3559.77</v>
      </c>
      <c r="M608" s="44">
        <f t="shared" si="355"/>
        <v>3559.77</v>
      </c>
      <c r="N608" s="44">
        <f t="shared" si="355"/>
        <v>3559.77</v>
      </c>
      <c r="O608" s="44">
        <f t="shared" si="355"/>
        <v>3559.77</v>
      </c>
      <c r="P608" s="44">
        <f t="shared" si="355"/>
        <v>3559.77</v>
      </c>
      <c r="Q608" s="44">
        <f t="shared" si="355"/>
        <v>3559.77</v>
      </c>
      <c r="R608" s="44">
        <f t="shared" si="355"/>
        <v>3559.77</v>
      </c>
      <c r="S608" s="44">
        <f t="shared" si="355"/>
        <v>3559.77</v>
      </c>
      <c r="T608" s="44">
        <f t="shared" si="355"/>
        <v>3559.77</v>
      </c>
      <c r="U608" s="44">
        <f t="shared" si="355"/>
        <v>3559.77</v>
      </c>
      <c r="V608" s="44">
        <f t="shared" si="355"/>
        <v>3559.77</v>
      </c>
      <c r="W608" s="44">
        <f t="shared" si="355"/>
        <v>3559.77</v>
      </c>
      <c r="X608" s="44">
        <f t="shared" si="355"/>
        <v>3559.77</v>
      </c>
      <c r="Y608" s="44">
        <f t="shared" si="355"/>
        <v>3559.77</v>
      </c>
      <c r="Z608" s="44">
        <f t="shared" si="355"/>
        <v>3559.77</v>
      </c>
      <c r="AA608" s="44">
        <f t="shared" si="355"/>
        <v>3559.77</v>
      </c>
    </row>
    <row r="609" spans="1:27" ht="12.75" hidden="1" customHeight="1" outlineLevel="1" x14ac:dyDescent="0.2">
      <c r="A609" s="97" t="s">
        <v>838</v>
      </c>
      <c r="B609" s="63" t="s">
        <v>83</v>
      </c>
      <c r="C609" s="43" t="s">
        <v>79</v>
      </c>
      <c r="D609" s="44">
        <v>3.63</v>
      </c>
      <c r="E609" s="44">
        <v>3.63</v>
      </c>
      <c r="F609" s="44">
        <v>3.63</v>
      </c>
      <c r="G609" s="44">
        <v>3.63</v>
      </c>
      <c r="H609" s="44">
        <v>3.63</v>
      </c>
      <c r="I609" s="44">
        <v>3.63</v>
      </c>
      <c r="J609" s="44">
        <v>3.63</v>
      </c>
      <c r="K609" s="44">
        <v>3.63</v>
      </c>
      <c r="L609" s="44">
        <v>3.63</v>
      </c>
      <c r="M609" s="44">
        <v>3.63</v>
      </c>
      <c r="N609" s="44">
        <v>3.63</v>
      </c>
      <c r="O609" s="44">
        <v>3.63</v>
      </c>
      <c r="P609" s="44">
        <v>3.63</v>
      </c>
      <c r="Q609" s="44">
        <v>3.63</v>
      </c>
      <c r="R609" s="44">
        <v>3.63</v>
      </c>
      <c r="S609" s="44">
        <v>3.63</v>
      </c>
      <c r="T609" s="44">
        <v>3.63</v>
      </c>
      <c r="U609" s="44">
        <v>3.63</v>
      </c>
      <c r="V609" s="44">
        <v>3.63</v>
      </c>
      <c r="W609" s="44">
        <v>3.63</v>
      </c>
      <c r="X609" s="44">
        <v>3.63</v>
      </c>
      <c r="Y609" s="44">
        <v>3.63</v>
      </c>
      <c r="Z609" s="44">
        <v>3.63</v>
      </c>
      <c r="AA609" s="44">
        <v>3.63</v>
      </c>
    </row>
    <row r="610" spans="1:27" ht="12.75" hidden="1" customHeight="1" outlineLevel="1" x14ac:dyDescent="0.2">
      <c r="A610" s="97" t="s">
        <v>839</v>
      </c>
      <c r="B610" s="63" t="s">
        <v>81</v>
      </c>
      <c r="C610" s="43" t="s">
        <v>79</v>
      </c>
      <c r="D610" s="44">
        <f>$D$11</f>
        <v>110.23</v>
      </c>
      <c r="E610" s="44">
        <f t="shared" ref="E610:AA610" si="356">$D$11</f>
        <v>110.23</v>
      </c>
      <c r="F610" s="44">
        <f t="shared" si="356"/>
        <v>110.23</v>
      </c>
      <c r="G610" s="44">
        <f t="shared" si="356"/>
        <v>110.23</v>
      </c>
      <c r="H610" s="44">
        <f t="shared" si="356"/>
        <v>110.23</v>
      </c>
      <c r="I610" s="44">
        <f t="shared" si="356"/>
        <v>110.23</v>
      </c>
      <c r="J610" s="44">
        <f t="shared" si="356"/>
        <v>110.23</v>
      </c>
      <c r="K610" s="44">
        <f t="shared" si="356"/>
        <v>110.23</v>
      </c>
      <c r="L610" s="44">
        <f t="shared" si="356"/>
        <v>110.23</v>
      </c>
      <c r="M610" s="44">
        <f t="shared" si="356"/>
        <v>110.23</v>
      </c>
      <c r="N610" s="44">
        <f t="shared" si="356"/>
        <v>110.23</v>
      </c>
      <c r="O610" s="44">
        <f t="shared" si="356"/>
        <v>110.23</v>
      </c>
      <c r="P610" s="44">
        <f t="shared" si="356"/>
        <v>110.23</v>
      </c>
      <c r="Q610" s="44">
        <f t="shared" si="356"/>
        <v>110.23</v>
      </c>
      <c r="R610" s="44">
        <f t="shared" si="356"/>
        <v>110.23</v>
      </c>
      <c r="S610" s="44">
        <f t="shared" si="356"/>
        <v>110.23</v>
      </c>
      <c r="T610" s="44">
        <f t="shared" si="356"/>
        <v>110.23</v>
      </c>
      <c r="U610" s="44">
        <f t="shared" si="356"/>
        <v>110.23</v>
      </c>
      <c r="V610" s="44">
        <f t="shared" si="356"/>
        <v>110.23</v>
      </c>
      <c r="W610" s="44">
        <f t="shared" si="356"/>
        <v>110.23</v>
      </c>
      <c r="X610" s="44">
        <f t="shared" si="356"/>
        <v>110.23</v>
      </c>
      <c r="Y610" s="44">
        <f t="shared" si="356"/>
        <v>110.23</v>
      </c>
      <c r="Z610" s="44">
        <f t="shared" si="356"/>
        <v>110.23</v>
      </c>
      <c r="AA610" s="44">
        <f t="shared" si="356"/>
        <v>110.23</v>
      </c>
    </row>
    <row r="611" spans="1:27" collapsed="1" x14ac:dyDescent="0.2">
      <c r="A611" s="96" t="s">
        <v>840</v>
      </c>
      <c r="B611" s="28" t="str">
        <f>"30"&amp;"."&amp;$B$639&amp;"."&amp;$B$640</f>
        <v>30.11.2023</v>
      </c>
      <c r="C611" s="88" t="s">
        <v>76</v>
      </c>
      <c r="D611" s="89">
        <f>ROUND(((D612+D613+D615+D614)/1000),5)</f>
        <v>4.86998</v>
      </c>
      <c r="E611" s="89">
        <f>ROUND(((E612+E613+E615+E614)/1000),5)</f>
        <v>4.8127500000000003</v>
      </c>
      <c r="F611" s="89">
        <f>ROUND(((F612+F613+F615+F614)/1000),5)</f>
        <v>4.7581300000000004</v>
      </c>
      <c r="G611" s="89">
        <f t="shared" ref="G611:AA611" si="357">ROUND(((G612+G613+G615+G614)/1000),5)</f>
        <v>4.7494699999999996</v>
      </c>
      <c r="H611" s="89">
        <f t="shared" si="357"/>
        <v>4.7905699999999998</v>
      </c>
      <c r="I611" s="89">
        <f t="shared" si="357"/>
        <v>4.9418600000000001</v>
      </c>
      <c r="J611" s="89">
        <f t="shared" si="357"/>
        <v>5.1369999999999996</v>
      </c>
      <c r="K611" s="89">
        <f t="shared" si="357"/>
        <v>5.4361100000000002</v>
      </c>
      <c r="L611" s="89">
        <f t="shared" si="357"/>
        <v>5.5969199999999999</v>
      </c>
      <c r="M611" s="89">
        <f t="shared" si="357"/>
        <v>5.6082900000000002</v>
      </c>
      <c r="N611" s="89">
        <f t="shared" si="357"/>
        <v>5.6345200000000002</v>
      </c>
      <c r="O611" s="89">
        <f t="shared" si="357"/>
        <v>5.7122000000000002</v>
      </c>
      <c r="P611" s="89">
        <f t="shared" si="357"/>
        <v>5.6798999999999999</v>
      </c>
      <c r="Q611" s="89">
        <f t="shared" si="357"/>
        <v>5.7002699999999997</v>
      </c>
      <c r="R611" s="89">
        <f t="shared" si="357"/>
        <v>5.6400399999999999</v>
      </c>
      <c r="S611" s="89">
        <f t="shared" si="357"/>
        <v>5.6330400000000003</v>
      </c>
      <c r="T611" s="89">
        <f t="shared" si="357"/>
        <v>5.6534000000000004</v>
      </c>
      <c r="U611" s="89">
        <f t="shared" si="357"/>
        <v>5.6634799999999998</v>
      </c>
      <c r="V611" s="89">
        <f t="shared" si="357"/>
        <v>5.6472800000000003</v>
      </c>
      <c r="W611" s="89">
        <f t="shared" si="357"/>
        <v>5.6385399999999999</v>
      </c>
      <c r="X611" s="89">
        <f t="shared" si="357"/>
        <v>5.5963500000000002</v>
      </c>
      <c r="Y611" s="89">
        <f t="shared" si="357"/>
        <v>5.4754399999999999</v>
      </c>
      <c r="Z611" s="89">
        <f t="shared" si="357"/>
        <v>5.1653099999999998</v>
      </c>
      <c r="AA611" s="89">
        <f t="shared" si="357"/>
        <v>4.9836499999999999</v>
      </c>
    </row>
    <row r="612" spans="1:27" ht="12.75" hidden="1" customHeight="1" outlineLevel="1" x14ac:dyDescent="0.2">
      <c r="A612" s="97" t="s">
        <v>841</v>
      </c>
      <c r="B612" s="63" t="s">
        <v>242</v>
      </c>
      <c r="C612" s="43" t="s">
        <v>79</v>
      </c>
      <c r="D612" s="44">
        <v>1196.3499999999999</v>
      </c>
      <c r="E612" s="44">
        <v>1139.1199999999999</v>
      </c>
      <c r="F612" s="44">
        <v>1084.5</v>
      </c>
      <c r="G612" s="44">
        <v>1075.8399999999999</v>
      </c>
      <c r="H612" s="44">
        <v>1116.94</v>
      </c>
      <c r="I612" s="44">
        <v>1268.23</v>
      </c>
      <c r="J612" s="44">
        <v>1463.37</v>
      </c>
      <c r="K612" s="44">
        <v>1762.48</v>
      </c>
      <c r="L612" s="44">
        <v>1923.29</v>
      </c>
      <c r="M612" s="44">
        <v>1934.66</v>
      </c>
      <c r="N612" s="44">
        <v>1960.89</v>
      </c>
      <c r="O612" s="44">
        <v>2038.57</v>
      </c>
      <c r="P612" s="44">
        <v>2006.27</v>
      </c>
      <c r="Q612" s="44">
        <v>2026.64</v>
      </c>
      <c r="R612" s="44">
        <v>1966.41</v>
      </c>
      <c r="S612" s="44">
        <v>1959.41</v>
      </c>
      <c r="T612" s="44">
        <v>1979.77</v>
      </c>
      <c r="U612" s="44">
        <v>1989.85</v>
      </c>
      <c r="V612" s="44">
        <v>1973.65</v>
      </c>
      <c r="W612" s="44">
        <v>1964.91</v>
      </c>
      <c r="X612" s="44">
        <v>1922.72</v>
      </c>
      <c r="Y612" s="44">
        <v>1801.81</v>
      </c>
      <c r="Z612" s="44">
        <v>1491.68</v>
      </c>
      <c r="AA612" s="44">
        <v>1310.02</v>
      </c>
    </row>
    <row r="613" spans="1:27" ht="12.75" hidden="1" customHeight="1" outlineLevel="1" x14ac:dyDescent="0.2">
      <c r="A613" s="97" t="s">
        <v>842</v>
      </c>
      <c r="B613" s="63" t="s">
        <v>90</v>
      </c>
      <c r="C613" s="43" t="s">
        <v>79</v>
      </c>
      <c r="D613" s="44">
        <f>$D$468</f>
        <v>3559.77</v>
      </c>
      <c r="E613" s="44">
        <f t="shared" ref="E613:AA613" si="358">$D$468</f>
        <v>3559.77</v>
      </c>
      <c r="F613" s="44">
        <f t="shared" si="358"/>
        <v>3559.77</v>
      </c>
      <c r="G613" s="44">
        <f t="shared" si="358"/>
        <v>3559.77</v>
      </c>
      <c r="H613" s="44">
        <f t="shared" si="358"/>
        <v>3559.77</v>
      </c>
      <c r="I613" s="44">
        <f t="shared" si="358"/>
        <v>3559.77</v>
      </c>
      <c r="J613" s="44">
        <f t="shared" si="358"/>
        <v>3559.77</v>
      </c>
      <c r="K613" s="44">
        <f t="shared" si="358"/>
        <v>3559.77</v>
      </c>
      <c r="L613" s="44">
        <f t="shared" si="358"/>
        <v>3559.77</v>
      </c>
      <c r="M613" s="44">
        <f t="shared" si="358"/>
        <v>3559.77</v>
      </c>
      <c r="N613" s="44">
        <f t="shared" si="358"/>
        <v>3559.77</v>
      </c>
      <c r="O613" s="44">
        <f t="shared" si="358"/>
        <v>3559.77</v>
      </c>
      <c r="P613" s="44">
        <f t="shared" si="358"/>
        <v>3559.77</v>
      </c>
      <c r="Q613" s="44">
        <f t="shared" si="358"/>
        <v>3559.77</v>
      </c>
      <c r="R613" s="44">
        <f t="shared" si="358"/>
        <v>3559.77</v>
      </c>
      <c r="S613" s="44">
        <f t="shared" si="358"/>
        <v>3559.77</v>
      </c>
      <c r="T613" s="44">
        <f t="shared" si="358"/>
        <v>3559.77</v>
      </c>
      <c r="U613" s="44">
        <f t="shared" si="358"/>
        <v>3559.77</v>
      </c>
      <c r="V613" s="44">
        <f t="shared" si="358"/>
        <v>3559.77</v>
      </c>
      <c r="W613" s="44">
        <f t="shared" si="358"/>
        <v>3559.77</v>
      </c>
      <c r="X613" s="44">
        <f t="shared" si="358"/>
        <v>3559.77</v>
      </c>
      <c r="Y613" s="44">
        <f t="shared" si="358"/>
        <v>3559.77</v>
      </c>
      <c r="Z613" s="44">
        <f t="shared" si="358"/>
        <v>3559.77</v>
      </c>
      <c r="AA613" s="44">
        <f t="shared" si="358"/>
        <v>3559.77</v>
      </c>
    </row>
    <row r="614" spans="1:27" ht="12.75" hidden="1" customHeight="1" outlineLevel="1" x14ac:dyDescent="0.2">
      <c r="A614" s="97" t="s">
        <v>843</v>
      </c>
      <c r="B614" s="63" t="s">
        <v>83</v>
      </c>
      <c r="C614" s="43" t="s">
        <v>79</v>
      </c>
      <c r="D614" s="44">
        <v>3.63</v>
      </c>
      <c r="E614" s="44">
        <v>3.63</v>
      </c>
      <c r="F614" s="44">
        <v>3.63</v>
      </c>
      <c r="G614" s="44">
        <v>3.63</v>
      </c>
      <c r="H614" s="44">
        <v>3.63</v>
      </c>
      <c r="I614" s="44">
        <v>3.63</v>
      </c>
      <c r="J614" s="44">
        <v>3.63</v>
      </c>
      <c r="K614" s="44">
        <v>3.63</v>
      </c>
      <c r="L614" s="44">
        <v>3.63</v>
      </c>
      <c r="M614" s="44">
        <v>3.63</v>
      </c>
      <c r="N614" s="44">
        <v>3.63</v>
      </c>
      <c r="O614" s="44">
        <v>3.63</v>
      </c>
      <c r="P614" s="44">
        <v>3.63</v>
      </c>
      <c r="Q614" s="44">
        <v>3.63</v>
      </c>
      <c r="R614" s="44">
        <v>3.63</v>
      </c>
      <c r="S614" s="44">
        <v>3.63</v>
      </c>
      <c r="T614" s="44">
        <v>3.63</v>
      </c>
      <c r="U614" s="44">
        <v>3.63</v>
      </c>
      <c r="V614" s="44">
        <v>3.63</v>
      </c>
      <c r="W614" s="44">
        <v>3.63</v>
      </c>
      <c r="X614" s="44">
        <v>3.63</v>
      </c>
      <c r="Y614" s="44">
        <v>3.63</v>
      </c>
      <c r="Z614" s="44">
        <v>3.63</v>
      </c>
      <c r="AA614" s="44">
        <v>3.63</v>
      </c>
    </row>
    <row r="615" spans="1:27" ht="12.75" hidden="1" customHeight="1" outlineLevel="1" x14ac:dyDescent="0.2">
      <c r="A615" s="97" t="s">
        <v>844</v>
      </c>
      <c r="B615" s="63" t="s">
        <v>81</v>
      </c>
      <c r="C615" s="43" t="s">
        <v>79</v>
      </c>
      <c r="D615" s="44">
        <f>$D$11</f>
        <v>110.23</v>
      </c>
      <c r="E615" s="44">
        <f t="shared" ref="E615:AA615" si="359">$D$11</f>
        <v>110.23</v>
      </c>
      <c r="F615" s="44">
        <f t="shared" si="359"/>
        <v>110.23</v>
      </c>
      <c r="G615" s="44">
        <f t="shared" si="359"/>
        <v>110.23</v>
      </c>
      <c r="H615" s="44">
        <f t="shared" si="359"/>
        <v>110.23</v>
      </c>
      <c r="I615" s="44">
        <f t="shared" si="359"/>
        <v>110.23</v>
      </c>
      <c r="J615" s="44">
        <f t="shared" si="359"/>
        <v>110.23</v>
      </c>
      <c r="K615" s="44">
        <f t="shared" si="359"/>
        <v>110.23</v>
      </c>
      <c r="L615" s="44">
        <f t="shared" si="359"/>
        <v>110.23</v>
      </c>
      <c r="M615" s="44">
        <f t="shared" si="359"/>
        <v>110.23</v>
      </c>
      <c r="N615" s="44">
        <f t="shared" si="359"/>
        <v>110.23</v>
      </c>
      <c r="O615" s="44">
        <f t="shared" si="359"/>
        <v>110.23</v>
      </c>
      <c r="P615" s="44">
        <f t="shared" si="359"/>
        <v>110.23</v>
      </c>
      <c r="Q615" s="44">
        <f t="shared" si="359"/>
        <v>110.23</v>
      </c>
      <c r="R615" s="44">
        <f t="shared" si="359"/>
        <v>110.23</v>
      </c>
      <c r="S615" s="44">
        <f t="shared" si="359"/>
        <v>110.23</v>
      </c>
      <c r="T615" s="44">
        <f t="shared" si="359"/>
        <v>110.23</v>
      </c>
      <c r="U615" s="44">
        <f t="shared" si="359"/>
        <v>110.23</v>
      </c>
      <c r="V615" s="44">
        <f t="shared" si="359"/>
        <v>110.23</v>
      </c>
      <c r="W615" s="44">
        <f t="shared" si="359"/>
        <v>110.23</v>
      </c>
      <c r="X615" s="44">
        <f t="shared" si="359"/>
        <v>110.23</v>
      </c>
      <c r="Y615" s="44">
        <f t="shared" si="359"/>
        <v>110.23</v>
      </c>
      <c r="Z615" s="44">
        <f t="shared" si="359"/>
        <v>110.23</v>
      </c>
      <c r="AA615" s="44">
        <f t="shared" si="359"/>
        <v>110.23</v>
      </c>
    </row>
    <row r="616" spans="1:27" collapsed="1" x14ac:dyDescent="0.2">
      <c r="B616" s="99" t="s">
        <v>391</v>
      </c>
    </row>
    <row r="617" spans="1:27" x14ac:dyDescent="0.2">
      <c r="B617" s="99" t="s">
        <v>391</v>
      </c>
    </row>
    <row r="618" spans="1:27" x14ac:dyDescent="0.2">
      <c r="A618" s="181" t="s">
        <v>845</v>
      </c>
      <c r="B618" s="182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  <c r="Z618" s="182"/>
      <c r="AA618" s="183"/>
    </row>
    <row r="619" spans="1:27" ht="15" customHeight="1" x14ac:dyDescent="0.2">
      <c r="A619" s="184" t="s">
        <v>846</v>
      </c>
      <c r="B619" s="186" t="s">
        <v>847</v>
      </c>
      <c r="C619" s="188" t="s">
        <v>848</v>
      </c>
      <c r="D619" s="27" t="s">
        <v>69</v>
      </c>
      <c r="E619" s="27" t="s">
        <v>70</v>
      </c>
      <c r="F619" s="27" t="s">
        <v>849</v>
      </c>
      <c r="G619" s="27" t="s">
        <v>850</v>
      </c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1:27" x14ac:dyDescent="0.2">
      <c r="A620" s="185"/>
      <c r="B620" s="187"/>
      <c r="C620" s="189"/>
      <c r="D620" s="103">
        <f>D621</f>
        <v>880567.97</v>
      </c>
      <c r="E620" s="103">
        <f t="shared" ref="E620:G620" si="360">E621</f>
        <v>880567.97</v>
      </c>
      <c r="F620" s="103">
        <f t="shared" si="360"/>
        <v>880567.97</v>
      </c>
      <c r="G620" s="103">
        <f t="shared" si="360"/>
        <v>880567.97</v>
      </c>
    </row>
    <row r="621" spans="1:27" ht="12.75" hidden="1" customHeight="1" outlineLevel="1" x14ac:dyDescent="0.2">
      <c r="A621" s="104" t="s">
        <v>851</v>
      </c>
      <c r="B621" s="105" t="s">
        <v>852</v>
      </c>
      <c r="C621" s="106" t="s">
        <v>848</v>
      </c>
      <c r="D621" s="44">
        <v>880567.97</v>
      </c>
      <c r="E621" s="44">
        <f>$D621</f>
        <v>880567.97</v>
      </c>
      <c r="F621" s="44">
        <f>$D621</f>
        <v>880567.97</v>
      </c>
      <c r="G621" s="44">
        <f>$D621</f>
        <v>880567.97</v>
      </c>
    </row>
    <row r="622" spans="1:27" collapsed="1" x14ac:dyDescent="0.2"/>
    <row r="624" spans="1:27" ht="12.75" customHeight="1" x14ac:dyDescent="0.25">
      <c r="A624" s="190" t="s">
        <v>84</v>
      </c>
      <c r="B624" s="190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1:27" ht="12.75" customHeight="1" x14ac:dyDescent="0.25">
      <c r="A625" s="174" t="s">
        <v>3073</v>
      </c>
      <c r="B625" s="174"/>
      <c r="C625" s="174"/>
      <c r="D625" s="174"/>
      <c r="E625" s="174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/>
      <c r="Q625"/>
      <c r="R625"/>
      <c r="S625"/>
      <c r="T625"/>
      <c r="U625"/>
      <c r="V625"/>
      <c r="W625"/>
      <c r="X625"/>
      <c r="Y625"/>
      <c r="Z625"/>
      <c r="AA625"/>
    </row>
    <row r="627" spans="1:27" x14ac:dyDescent="0.2">
      <c r="A627" s="54"/>
      <c r="B627" s="55"/>
    </row>
    <row r="628" spans="1:27" x14ac:dyDescent="0.2">
      <c r="A628" s="54"/>
      <c r="B628" s="56"/>
    </row>
    <row r="639" spans="1:27" hidden="1" x14ac:dyDescent="0.2">
      <c r="B639" s="107" t="s">
        <v>3074</v>
      </c>
    </row>
    <row r="640" spans="1:27" hidden="1" x14ac:dyDescent="0.2">
      <c r="B640" s="108" t="s">
        <v>3075</v>
      </c>
    </row>
  </sheetData>
  <autoFilter ref="B6:C566" xr:uid="{00000000-0001-0000-0800-000000000000}"/>
  <mergeCells count="12">
    <mergeCell ref="A625:O625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4:B624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17</vt:i4>
      </vt:variant>
    </vt:vector>
  </HeadingPairs>
  <TitlesOfParts>
    <vt:vector size="35" baseType="lpstr">
      <vt:lpstr>C1</vt:lpstr>
      <vt:lpstr>П</vt:lpstr>
      <vt:lpstr>1</vt:lpstr>
      <vt:lpstr>1 РРЭ</vt:lpstr>
      <vt:lpstr>2</vt:lpstr>
      <vt:lpstr>3.1.</vt:lpstr>
      <vt:lpstr>3.2.</vt:lpstr>
      <vt:lpstr>3.2. РРЭ</vt:lpstr>
      <vt:lpstr>3.3.</vt:lpstr>
      <vt:lpstr>4.1.</vt:lpstr>
      <vt:lpstr>4.2.</vt:lpstr>
      <vt:lpstr>4.3.</vt:lpstr>
      <vt:lpstr>5.1.</vt:lpstr>
      <vt:lpstr>5.2.</vt:lpstr>
      <vt:lpstr>5.3.</vt:lpstr>
      <vt:lpstr>6.1.</vt:lpstr>
      <vt:lpstr>6.2.</vt:lpstr>
      <vt:lpstr>6.3.</vt:lpstr>
      <vt:lpstr>'1'!Область_печати</vt:lpstr>
      <vt:lpstr>'1 РРЭ'!Область_печати</vt:lpstr>
      <vt:lpstr>'2'!Область_печати</vt:lpstr>
      <vt:lpstr>'3.1.'!Область_печати</vt:lpstr>
      <vt:lpstr>'3.2.'!Область_печати</vt:lpstr>
      <vt:lpstr>'3.2. РРЭ'!Область_печати</vt:lpstr>
      <vt:lpstr>'3.3.'!Область_печати</vt:lpstr>
      <vt:lpstr>'4.1.'!Область_печати</vt:lpstr>
      <vt:lpstr>'4.2.'!Область_печати</vt:lpstr>
      <vt:lpstr>'4.3.'!Область_печати</vt:lpstr>
      <vt:lpstr>'5.1.'!Область_печати</vt:lpstr>
      <vt:lpstr>'5.2.'!Область_печати</vt:lpstr>
      <vt:lpstr>'5.3.'!Область_печати</vt:lpstr>
      <vt:lpstr>'6.1.'!Область_печати</vt:lpstr>
      <vt:lpstr>'6.2.'!Область_печати</vt:lpstr>
      <vt:lpstr>'6.3.'!Область_печати</vt:lpstr>
      <vt:lpstr>'C1'!Область_печати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Кассина Екатерина Александровна</dc:creator>
  <cp:lastModifiedBy>Кассина Екатерина Александровна</cp:lastModifiedBy>
  <dcterms:created xsi:type="dcterms:W3CDTF">2023-12-13T12:48:35Z</dcterms:created>
  <dcterms:modified xsi:type="dcterms:W3CDTF">2023-12-15T07:23:14Z</dcterms:modified>
</cp:coreProperties>
</file>